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90" windowHeight="9045"/>
  </bookViews>
  <sheets>
    <sheet name="Customer Names" sheetId="3" r:id="rId1"/>
    <sheet name="Medical Examinations" sheetId="2" r:id="rId2"/>
    <sheet name="Hospitalisation Details" sheetId="1" r:id="rId3"/>
    <sheet name="Healthcare" sheetId="4" r:id="rId4"/>
    <sheet name="Cancer, Smoker and Surgeries" sheetId="10" r:id="rId5"/>
    <sheet name="Weight status review" sheetId="15" r:id="rId6"/>
    <sheet name="Line,Scatter Plot" sheetId="16" r:id="rId7"/>
  </sheets>
  <externalReferences>
    <externalReference r:id="rId8"/>
  </externalReferences>
  <definedNames>
    <definedName name="_xlnm._FilterDatabase" localSheetId="2" hidden="1">'Hospitalisation Details'!$A$1:$K$2339</definedName>
    <definedName name="_xlnm._FilterDatabase" localSheetId="1" hidden="1">'Medical Examinations'!$A$1:$J$1</definedName>
    <definedName name="_xlcn.WorksheetConnection_Excelfinal.xlsxTable2" hidden="1">Table2[]</definedName>
    <definedName name="_xlcn.WorksheetConnection_Excelfinal.xlsxTable3" hidden="1">Table3[]</definedName>
    <definedName name="_xlcn.WorksheetConnection_MedicalExaminationsA1J2336" hidden="1">'[1]Medical Examinations'!$A$1:$J$2336</definedName>
    <definedName name="Slicer_Customer_ID">#N/A</definedName>
  </definedNames>
  <calcPr calcId="152511"/>
  <pivotCaches>
    <pivotCache cacheId="0" r:id="rId9"/>
    <pivotCache cacheId="1" r:id="rId10"/>
    <pivotCache cacheId="2"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44ffb3a8-0149-435b-9424-ccd1eefd1d77" name="Range" connection="WorksheetConnection_Medical Examinations!$A$1:$J$2336"/>
          <x15:modelTable id="Table3-a2668244-477a-4dea-9cd9-cd96aa0dec18" name="Table3" connection="WorksheetConnection_Excel final.xlsx!Table3"/>
          <x15:modelTable id="Table2-16593faa-2b4d-4423-8b45-fe9cad0ddad9" name="Table2" connection="WorksheetConnection_Excel final.xlsx!Table2"/>
        </x15:modelTables>
        <x15:modelRelationships>
          <x15:modelRelationship fromTable="Table3" fromColumn="Customer ID" toTable="Table2" toColumn="Customer ID"/>
        </x15:modelRelationships>
      </x15:dataModel>
    </ext>
  </extLst>
</workbook>
</file>

<file path=xl/calcChain.xml><?xml version="1.0" encoding="utf-8"?>
<calcChain xmlns="http://schemas.openxmlformats.org/spreadsheetml/2006/main">
  <c r="M3" i="4" l="1"/>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A3" i="4"/>
  <c r="A4" i="4"/>
  <c r="A5" i="4"/>
  <c r="A6" i="4"/>
  <c r="A7" i="4"/>
  <c r="A8" i="4"/>
  <c r="A9" i="4"/>
  <c r="A10" i="4"/>
  <c r="A11" i="4"/>
  <c r="A12" i="4"/>
  <c r="A13" i="4"/>
  <c r="A14" i="4"/>
  <c r="A15" i="4"/>
  <c r="A16" i="4"/>
  <c r="K1053" i="1" l="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3" i="1"/>
  <c r="K4" i="1"/>
  <c r="K5" i="1"/>
  <c r="K6" i="1"/>
  <c r="K7" i="1"/>
  <c r="K8" i="1"/>
  <c r="K9" i="1"/>
  <c r="K10" i="1"/>
  <c r="K11" i="1"/>
  <c r="K12" i="1"/>
  <c r="K13" i="1"/>
  <c r="K14" i="1"/>
  <c r="K15" i="1"/>
  <c r="K16" i="1"/>
  <c r="K2" i="1"/>
  <c r="O2336" i="4" l="1"/>
  <c r="N2336" i="4"/>
  <c r="K2336" i="4"/>
  <c r="J2336" i="4"/>
  <c r="I2336" i="4"/>
  <c r="H2336" i="4"/>
  <c r="G2336" i="4"/>
  <c r="F2336" i="4"/>
  <c r="E2336" i="4"/>
  <c r="D2336" i="4"/>
  <c r="C2336" i="4"/>
  <c r="B2336" i="4"/>
  <c r="A2336" i="4"/>
  <c r="O2335" i="4"/>
  <c r="N2335" i="4"/>
  <c r="K2335" i="4"/>
  <c r="J2335" i="4"/>
  <c r="I2335" i="4"/>
  <c r="H2335" i="4"/>
  <c r="G2335" i="4"/>
  <c r="F2335" i="4"/>
  <c r="E2335" i="4"/>
  <c r="D2335" i="4"/>
  <c r="C2335" i="4"/>
  <c r="B2335" i="4"/>
  <c r="A2335" i="4"/>
  <c r="O2334" i="4"/>
  <c r="N2334" i="4"/>
  <c r="K2334" i="4"/>
  <c r="J2334" i="4"/>
  <c r="I2334" i="4"/>
  <c r="H2334" i="4"/>
  <c r="G2334" i="4"/>
  <c r="F2334" i="4"/>
  <c r="E2334" i="4"/>
  <c r="D2334" i="4"/>
  <c r="C2334" i="4"/>
  <c r="B2334" i="4"/>
  <c r="A2334" i="4"/>
  <c r="O2333" i="4"/>
  <c r="N2333" i="4"/>
  <c r="K2333" i="4"/>
  <c r="J2333" i="4"/>
  <c r="I2333" i="4"/>
  <c r="H2333" i="4"/>
  <c r="G2333" i="4"/>
  <c r="F2333" i="4"/>
  <c r="E2333" i="4"/>
  <c r="D2333" i="4"/>
  <c r="C2333" i="4"/>
  <c r="B2333" i="4"/>
  <c r="A2333" i="4"/>
  <c r="O2332" i="4"/>
  <c r="N2332" i="4"/>
  <c r="K2332" i="4"/>
  <c r="J2332" i="4"/>
  <c r="I2332" i="4"/>
  <c r="H2332" i="4"/>
  <c r="G2332" i="4"/>
  <c r="F2332" i="4"/>
  <c r="E2332" i="4"/>
  <c r="D2332" i="4"/>
  <c r="C2332" i="4"/>
  <c r="B2332" i="4"/>
  <c r="A2332" i="4"/>
  <c r="O2331" i="4"/>
  <c r="N2331" i="4"/>
  <c r="K2331" i="4"/>
  <c r="J2331" i="4"/>
  <c r="I2331" i="4"/>
  <c r="H2331" i="4"/>
  <c r="G2331" i="4"/>
  <c r="F2331" i="4"/>
  <c r="E2331" i="4"/>
  <c r="D2331" i="4"/>
  <c r="C2331" i="4"/>
  <c r="B2331" i="4"/>
  <c r="A2331" i="4"/>
  <c r="O2330" i="4"/>
  <c r="N2330" i="4"/>
  <c r="K2330" i="4"/>
  <c r="J2330" i="4"/>
  <c r="I2330" i="4"/>
  <c r="H2330" i="4"/>
  <c r="G2330" i="4"/>
  <c r="F2330" i="4"/>
  <c r="E2330" i="4"/>
  <c r="D2330" i="4"/>
  <c r="C2330" i="4"/>
  <c r="B2330" i="4"/>
  <c r="A2330" i="4"/>
  <c r="O2329" i="4"/>
  <c r="N2329" i="4"/>
  <c r="K2329" i="4"/>
  <c r="J2329" i="4"/>
  <c r="I2329" i="4"/>
  <c r="H2329" i="4"/>
  <c r="G2329" i="4"/>
  <c r="F2329" i="4"/>
  <c r="E2329" i="4"/>
  <c r="D2329" i="4"/>
  <c r="C2329" i="4"/>
  <c r="B2329" i="4"/>
  <c r="A2329" i="4"/>
  <c r="O2328" i="4"/>
  <c r="N2328" i="4"/>
  <c r="K2328" i="4"/>
  <c r="J2328" i="4"/>
  <c r="I2328" i="4"/>
  <c r="H2328" i="4"/>
  <c r="G2328" i="4"/>
  <c r="F2328" i="4"/>
  <c r="E2328" i="4"/>
  <c r="D2328" i="4"/>
  <c r="C2328" i="4"/>
  <c r="B2328" i="4"/>
  <c r="A2328" i="4"/>
  <c r="O2327" i="4"/>
  <c r="N2327" i="4"/>
  <c r="K2327" i="4"/>
  <c r="J2327" i="4"/>
  <c r="I2327" i="4"/>
  <c r="H2327" i="4"/>
  <c r="G2327" i="4"/>
  <c r="F2327" i="4"/>
  <c r="E2327" i="4"/>
  <c r="D2327" i="4"/>
  <c r="C2327" i="4"/>
  <c r="B2327" i="4"/>
  <c r="A2327" i="4"/>
  <c r="O2326" i="4"/>
  <c r="N2326" i="4"/>
  <c r="K2326" i="4"/>
  <c r="J2326" i="4"/>
  <c r="I2326" i="4"/>
  <c r="H2326" i="4"/>
  <c r="G2326" i="4"/>
  <c r="F2326" i="4"/>
  <c r="E2326" i="4"/>
  <c r="D2326" i="4"/>
  <c r="C2326" i="4"/>
  <c r="B2326" i="4"/>
  <c r="A2326" i="4"/>
  <c r="O2325" i="4"/>
  <c r="N2325" i="4"/>
  <c r="K2325" i="4"/>
  <c r="J2325" i="4"/>
  <c r="I2325" i="4"/>
  <c r="H2325" i="4"/>
  <c r="G2325" i="4"/>
  <c r="F2325" i="4"/>
  <c r="E2325" i="4"/>
  <c r="D2325" i="4"/>
  <c r="C2325" i="4"/>
  <c r="B2325" i="4"/>
  <c r="A2325" i="4"/>
  <c r="O2324" i="4"/>
  <c r="N2324" i="4"/>
  <c r="K2324" i="4"/>
  <c r="J2324" i="4"/>
  <c r="I2324" i="4"/>
  <c r="H2324" i="4"/>
  <c r="G2324" i="4"/>
  <c r="F2324" i="4"/>
  <c r="E2324" i="4"/>
  <c r="D2324" i="4"/>
  <c r="C2324" i="4"/>
  <c r="B2324" i="4"/>
  <c r="A2324" i="4"/>
  <c r="O2323" i="4"/>
  <c r="N2323" i="4"/>
  <c r="K2323" i="4"/>
  <c r="J2323" i="4"/>
  <c r="I2323" i="4"/>
  <c r="H2323" i="4"/>
  <c r="G2323" i="4"/>
  <c r="F2323" i="4"/>
  <c r="E2323" i="4"/>
  <c r="D2323" i="4"/>
  <c r="C2323" i="4"/>
  <c r="B2323" i="4"/>
  <c r="A2323" i="4"/>
  <c r="O2322" i="4"/>
  <c r="N2322" i="4"/>
  <c r="K2322" i="4"/>
  <c r="J2322" i="4"/>
  <c r="I2322" i="4"/>
  <c r="H2322" i="4"/>
  <c r="G2322" i="4"/>
  <c r="F2322" i="4"/>
  <c r="E2322" i="4"/>
  <c r="D2322" i="4"/>
  <c r="C2322" i="4"/>
  <c r="B2322" i="4"/>
  <c r="A2322" i="4"/>
  <c r="O2321" i="4"/>
  <c r="N2321" i="4"/>
  <c r="K2321" i="4"/>
  <c r="J2321" i="4"/>
  <c r="I2321" i="4"/>
  <c r="H2321" i="4"/>
  <c r="G2321" i="4"/>
  <c r="F2321" i="4"/>
  <c r="E2321" i="4"/>
  <c r="D2321" i="4"/>
  <c r="C2321" i="4"/>
  <c r="B2321" i="4"/>
  <c r="A2321" i="4"/>
  <c r="O2320" i="4"/>
  <c r="N2320" i="4"/>
  <c r="K2320" i="4"/>
  <c r="J2320" i="4"/>
  <c r="I2320" i="4"/>
  <c r="H2320" i="4"/>
  <c r="G2320" i="4"/>
  <c r="F2320" i="4"/>
  <c r="E2320" i="4"/>
  <c r="D2320" i="4"/>
  <c r="C2320" i="4"/>
  <c r="B2320" i="4"/>
  <c r="A2320" i="4"/>
  <c r="O2319" i="4"/>
  <c r="N2319" i="4"/>
  <c r="K2319" i="4"/>
  <c r="J2319" i="4"/>
  <c r="I2319" i="4"/>
  <c r="H2319" i="4"/>
  <c r="G2319" i="4"/>
  <c r="F2319" i="4"/>
  <c r="E2319" i="4"/>
  <c r="D2319" i="4"/>
  <c r="C2319" i="4"/>
  <c r="B2319" i="4"/>
  <c r="A2319" i="4"/>
  <c r="O2318" i="4"/>
  <c r="N2318" i="4"/>
  <c r="K2318" i="4"/>
  <c r="J2318" i="4"/>
  <c r="I2318" i="4"/>
  <c r="H2318" i="4"/>
  <c r="G2318" i="4"/>
  <c r="F2318" i="4"/>
  <c r="E2318" i="4"/>
  <c r="D2318" i="4"/>
  <c r="C2318" i="4"/>
  <c r="B2318" i="4"/>
  <c r="A2318" i="4"/>
  <c r="O2317" i="4"/>
  <c r="N2317" i="4"/>
  <c r="K2317" i="4"/>
  <c r="J2317" i="4"/>
  <c r="I2317" i="4"/>
  <c r="H2317" i="4"/>
  <c r="G2317" i="4"/>
  <c r="F2317" i="4"/>
  <c r="E2317" i="4"/>
  <c r="D2317" i="4"/>
  <c r="C2317" i="4"/>
  <c r="B2317" i="4"/>
  <c r="A2317" i="4"/>
  <c r="O2316" i="4"/>
  <c r="N2316" i="4"/>
  <c r="K2316" i="4"/>
  <c r="J2316" i="4"/>
  <c r="I2316" i="4"/>
  <c r="H2316" i="4"/>
  <c r="G2316" i="4"/>
  <c r="F2316" i="4"/>
  <c r="E2316" i="4"/>
  <c r="D2316" i="4"/>
  <c r="C2316" i="4"/>
  <c r="B2316" i="4"/>
  <c r="A2316" i="4"/>
  <c r="O2315" i="4"/>
  <c r="N2315" i="4"/>
  <c r="K2315" i="4"/>
  <c r="J2315" i="4"/>
  <c r="I2315" i="4"/>
  <c r="H2315" i="4"/>
  <c r="G2315" i="4"/>
  <c r="F2315" i="4"/>
  <c r="E2315" i="4"/>
  <c r="D2315" i="4"/>
  <c r="C2315" i="4"/>
  <c r="B2315" i="4"/>
  <c r="A2315" i="4"/>
  <c r="O2314" i="4"/>
  <c r="N2314" i="4"/>
  <c r="K2314" i="4"/>
  <c r="J2314" i="4"/>
  <c r="I2314" i="4"/>
  <c r="H2314" i="4"/>
  <c r="G2314" i="4"/>
  <c r="F2314" i="4"/>
  <c r="E2314" i="4"/>
  <c r="D2314" i="4"/>
  <c r="C2314" i="4"/>
  <c r="B2314" i="4"/>
  <c r="A2314" i="4"/>
  <c r="O2313" i="4"/>
  <c r="N2313" i="4"/>
  <c r="K2313" i="4"/>
  <c r="J2313" i="4"/>
  <c r="I2313" i="4"/>
  <c r="H2313" i="4"/>
  <c r="G2313" i="4"/>
  <c r="F2313" i="4"/>
  <c r="E2313" i="4"/>
  <c r="D2313" i="4"/>
  <c r="C2313" i="4"/>
  <c r="B2313" i="4"/>
  <c r="A2313" i="4"/>
  <c r="O2312" i="4"/>
  <c r="N2312" i="4"/>
  <c r="K2312" i="4"/>
  <c r="J2312" i="4"/>
  <c r="I2312" i="4"/>
  <c r="H2312" i="4"/>
  <c r="G2312" i="4"/>
  <c r="F2312" i="4"/>
  <c r="E2312" i="4"/>
  <c r="D2312" i="4"/>
  <c r="C2312" i="4"/>
  <c r="B2312" i="4"/>
  <c r="A2312" i="4"/>
  <c r="O2311" i="4"/>
  <c r="N2311" i="4"/>
  <c r="K2311" i="4"/>
  <c r="J2311" i="4"/>
  <c r="I2311" i="4"/>
  <c r="H2311" i="4"/>
  <c r="G2311" i="4"/>
  <c r="F2311" i="4"/>
  <c r="E2311" i="4"/>
  <c r="D2311" i="4"/>
  <c r="C2311" i="4"/>
  <c r="B2311" i="4"/>
  <c r="A2311" i="4"/>
  <c r="O2310" i="4"/>
  <c r="N2310" i="4"/>
  <c r="K2310" i="4"/>
  <c r="J2310" i="4"/>
  <c r="I2310" i="4"/>
  <c r="H2310" i="4"/>
  <c r="G2310" i="4"/>
  <c r="F2310" i="4"/>
  <c r="E2310" i="4"/>
  <c r="D2310" i="4"/>
  <c r="C2310" i="4"/>
  <c r="B2310" i="4"/>
  <c r="A2310" i="4"/>
  <c r="O2309" i="4"/>
  <c r="N2309" i="4"/>
  <c r="K2309" i="4"/>
  <c r="J2309" i="4"/>
  <c r="I2309" i="4"/>
  <c r="H2309" i="4"/>
  <c r="G2309" i="4"/>
  <c r="F2309" i="4"/>
  <c r="E2309" i="4"/>
  <c r="D2309" i="4"/>
  <c r="C2309" i="4"/>
  <c r="B2309" i="4"/>
  <c r="A2309" i="4"/>
  <c r="O2308" i="4"/>
  <c r="N2308" i="4"/>
  <c r="K2308" i="4"/>
  <c r="J2308" i="4"/>
  <c r="I2308" i="4"/>
  <c r="H2308" i="4"/>
  <c r="G2308" i="4"/>
  <c r="F2308" i="4"/>
  <c r="E2308" i="4"/>
  <c r="D2308" i="4"/>
  <c r="C2308" i="4"/>
  <c r="B2308" i="4"/>
  <c r="A2308" i="4"/>
  <c r="O2307" i="4"/>
  <c r="N2307" i="4"/>
  <c r="K2307" i="4"/>
  <c r="J2307" i="4"/>
  <c r="I2307" i="4"/>
  <c r="H2307" i="4"/>
  <c r="G2307" i="4"/>
  <c r="F2307" i="4"/>
  <c r="E2307" i="4"/>
  <c r="D2307" i="4"/>
  <c r="C2307" i="4"/>
  <c r="B2307" i="4"/>
  <c r="A2307" i="4"/>
  <c r="O2306" i="4"/>
  <c r="N2306" i="4"/>
  <c r="K2306" i="4"/>
  <c r="J2306" i="4"/>
  <c r="I2306" i="4"/>
  <c r="H2306" i="4"/>
  <c r="G2306" i="4"/>
  <c r="F2306" i="4"/>
  <c r="E2306" i="4"/>
  <c r="D2306" i="4"/>
  <c r="C2306" i="4"/>
  <c r="B2306" i="4"/>
  <c r="A2306" i="4"/>
  <c r="O2305" i="4"/>
  <c r="N2305" i="4"/>
  <c r="K2305" i="4"/>
  <c r="J2305" i="4"/>
  <c r="I2305" i="4"/>
  <c r="H2305" i="4"/>
  <c r="G2305" i="4"/>
  <c r="F2305" i="4"/>
  <c r="E2305" i="4"/>
  <c r="D2305" i="4"/>
  <c r="C2305" i="4"/>
  <c r="B2305" i="4"/>
  <c r="A2305" i="4"/>
  <c r="O2304" i="4"/>
  <c r="N2304" i="4"/>
  <c r="K2304" i="4"/>
  <c r="J2304" i="4"/>
  <c r="I2304" i="4"/>
  <c r="H2304" i="4"/>
  <c r="G2304" i="4"/>
  <c r="F2304" i="4"/>
  <c r="E2304" i="4"/>
  <c r="D2304" i="4"/>
  <c r="C2304" i="4"/>
  <c r="B2304" i="4"/>
  <c r="A2304" i="4"/>
  <c r="O2303" i="4"/>
  <c r="N2303" i="4"/>
  <c r="K2303" i="4"/>
  <c r="J2303" i="4"/>
  <c r="I2303" i="4"/>
  <c r="H2303" i="4"/>
  <c r="G2303" i="4"/>
  <c r="F2303" i="4"/>
  <c r="E2303" i="4"/>
  <c r="D2303" i="4"/>
  <c r="C2303" i="4"/>
  <c r="B2303" i="4"/>
  <c r="A2303" i="4"/>
  <c r="O2302" i="4"/>
  <c r="N2302" i="4"/>
  <c r="K2302" i="4"/>
  <c r="J2302" i="4"/>
  <c r="I2302" i="4"/>
  <c r="H2302" i="4"/>
  <c r="G2302" i="4"/>
  <c r="F2302" i="4"/>
  <c r="E2302" i="4"/>
  <c r="D2302" i="4"/>
  <c r="C2302" i="4"/>
  <c r="B2302" i="4"/>
  <c r="A2302" i="4"/>
  <c r="O2301" i="4"/>
  <c r="N2301" i="4"/>
  <c r="K2301" i="4"/>
  <c r="J2301" i="4"/>
  <c r="I2301" i="4"/>
  <c r="H2301" i="4"/>
  <c r="G2301" i="4"/>
  <c r="F2301" i="4"/>
  <c r="E2301" i="4"/>
  <c r="D2301" i="4"/>
  <c r="C2301" i="4"/>
  <c r="B2301" i="4"/>
  <c r="A2301" i="4"/>
  <c r="O2300" i="4"/>
  <c r="N2300" i="4"/>
  <c r="K2300" i="4"/>
  <c r="J2300" i="4"/>
  <c r="I2300" i="4"/>
  <c r="H2300" i="4"/>
  <c r="G2300" i="4"/>
  <c r="F2300" i="4"/>
  <c r="E2300" i="4"/>
  <c r="D2300" i="4"/>
  <c r="C2300" i="4"/>
  <c r="B2300" i="4"/>
  <c r="A2300" i="4"/>
  <c r="O2299" i="4"/>
  <c r="N2299" i="4"/>
  <c r="K2299" i="4"/>
  <c r="J2299" i="4"/>
  <c r="I2299" i="4"/>
  <c r="H2299" i="4"/>
  <c r="G2299" i="4"/>
  <c r="F2299" i="4"/>
  <c r="E2299" i="4"/>
  <c r="D2299" i="4"/>
  <c r="C2299" i="4"/>
  <c r="B2299" i="4"/>
  <c r="A2299" i="4"/>
  <c r="O2298" i="4"/>
  <c r="N2298" i="4"/>
  <c r="K2298" i="4"/>
  <c r="J2298" i="4"/>
  <c r="I2298" i="4"/>
  <c r="H2298" i="4"/>
  <c r="G2298" i="4"/>
  <c r="F2298" i="4"/>
  <c r="E2298" i="4"/>
  <c r="D2298" i="4"/>
  <c r="C2298" i="4"/>
  <c r="B2298" i="4"/>
  <c r="A2298" i="4"/>
  <c r="O2297" i="4"/>
  <c r="N2297" i="4"/>
  <c r="K2297" i="4"/>
  <c r="J2297" i="4"/>
  <c r="I2297" i="4"/>
  <c r="H2297" i="4"/>
  <c r="G2297" i="4"/>
  <c r="F2297" i="4"/>
  <c r="E2297" i="4"/>
  <c r="D2297" i="4"/>
  <c r="C2297" i="4"/>
  <c r="B2297" i="4"/>
  <c r="A2297" i="4"/>
  <c r="O2296" i="4"/>
  <c r="N2296" i="4"/>
  <c r="K2296" i="4"/>
  <c r="J2296" i="4"/>
  <c r="I2296" i="4"/>
  <c r="H2296" i="4"/>
  <c r="G2296" i="4"/>
  <c r="F2296" i="4"/>
  <c r="E2296" i="4"/>
  <c r="D2296" i="4"/>
  <c r="C2296" i="4"/>
  <c r="B2296" i="4"/>
  <c r="A2296" i="4"/>
  <c r="O2295" i="4"/>
  <c r="N2295" i="4"/>
  <c r="K2295" i="4"/>
  <c r="J2295" i="4"/>
  <c r="I2295" i="4"/>
  <c r="H2295" i="4"/>
  <c r="G2295" i="4"/>
  <c r="F2295" i="4"/>
  <c r="E2295" i="4"/>
  <c r="D2295" i="4"/>
  <c r="C2295" i="4"/>
  <c r="B2295" i="4"/>
  <c r="A2295" i="4"/>
  <c r="O2294" i="4"/>
  <c r="N2294" i="4"/>
  <c r="K2294" i="4"/>
  <c r="J2294" i="4"/>
  <c r="I2294" i="4"/>
  <c r="H2294" i="4"/>
  <c r="G2294" i="4"/>
  <c r="F2294" i="4"/>
  <c r="E2294" i="4"/>
  <c r="D2294" i="4"/>
  <c r="C2294" i="4"/>
  <c r="B2294" i="4"/>
  <c r="A2294" i="4"/>
  <c r="O2293" i="4"/>
  <c r="N2293" i="4"/>
  <c r="K2293" i="4"/>
  <c r="J2293" i="4"/>
  <c r="I2293" i="4"/>
  <c r="H2293" i="4"/>
  <c r="G2293" i="4"/>
  <c r="F2293" i="4"/>
  <c r="E2293" i="4"/>
  <c r="D2293" i="4"/>
  <c r="C2293" i="4"/>
  <c r="B2293" i="4"/>
  <c r="A2293" i="4"/>
  <c r="O2292" i="4"/>
  <c r="N2292" i="4"/>
  <c r="K2292" i="4"/>
  <c r="J2292" i="4"/>
  <c r="I2292" i="4"/>
  <c r="H2292" i="4"/>
  <c r="G2292" i="4"/>
  <c r="F2292" i="4"/>
  <c r="E2292" i="4"/>
  <c r="D2292" i="4"/>
  <c r="C2292" i="4"/>
  <c r="B2292" i="4"/>
  <c r="A2292" i="4"/>
  <c r="O2291" i="4"/>
  <c r="N2291" i="4"/>
  <c r="K2291" i="4"/>
  <c r="J2291" i="4"/>
  <c r="I2291" i="4"/>
  <c r="H2291" i="4"/>
  <c r="G2291" i="4"/>
  <c r="F2291" i="4"/>
  <c r="E2291" i="4"/>
  <c r="D2291" i="4"/>
  <c r="C2291" i="4"/>
  <c r="B2291" i="4"/>
  <c r="A2291" i="4"/>
  <c r="O2290" i="4"/>
  <c r="N2290" i="4"/>
  <c r="K2290" i="4"/>
  <c r="J2290" i="4"/>
  <c r="I2290" i="4"/>
  <c r="H2290" i="4"/>
  <c r="G2290" i="4"/>
  <c r="F2290" i="4"/>
  <c r="E2290" i="4"/>
  <c r="D2290" i="4"/>
  <c r="C2290" i="4"/>
  <c r="B2290" i="4"/>
  <c r="A2290" i="4"/>
  <c r="O2289" i="4"/>
  <c r="N2289" i="4"/>
  <c r="K2289" i="4"/>
  <c r="J2289" i="4"/>
  <c r="I2289" i="4"/>
  <c r="H2289" i="4"/>
  <c r="G2289" i="4"/>
  <c r="F2289" i="4"/>
  <c r="E2289" i="4"/>
  <c r="D2289" i="4"/>
  <c r="C2289" i="4"/>
  <c r="B2289" i="4"/>
  <c r="A2289" i="4"/>
  <c r="O2288" i="4"/>
  <c r="N2288" i="4"/>
  <c r="K2288" i="4"/>
  <c r="J2288" i="4"/>
  <c r="I2288" i="4"/>
  <c r="H2288" i="4"/>
  <c r="G2288" i="4"/>
  <c r="F2288" i="4"/>
  <c r="E2288" i="4"/>
  <c r="D2288" i="4"/>
  <c r="C2288" i="4"/>
  <c r="B2288" i="4"/>
  <c r="A2288" i="4"/>
  <c r="O2287" i="4"/>
  <c r="N2287" i="4"/>
  <c r="K2287" i="4"/>
  <c r="J2287" i="4"/>
  <c r="I2287" i="4"/>
  <c r="H2287" i="4"/>
  <c r="G2287" i="4"/>
  <c r="F2287" i="4"/>
  <c r="E2287" i="4"/>
  <c r="D2287" i="4"/>
  <c r="C2287" i="4"/>
  <c r="B2287" i="4"/>
  <c r="A2287" i="4"/>
  <c r="O2286" i="4"/>
  <c r="N2286" i="4"/>
  <c r="K2286" i="4"/>
  <c r="J2286" i="4"/>
  <c r="I2286" i="4"/>
  <c r="H2286" i="4"/>
  <c r="G2286" i="4"/>
  <c r="F2286" i="4"/>
  <c r="E2286" i="4"/>
  <c r="D2286" i="4"/>
  <c r="C2286" i="4"/>
  <c r="B2286" i="4"/>
  <c r="A2286" i="4"/>
  <c r="O2285" i="4"/>
  <c r="N2285" i="4"/>
  <c r="K2285" i="4"/>
  <c r="J2285" i="4"/>
  <c r="I2285" i="4"/>
  <c r="H2285" i="4"/>
  <c r="G2285" i="4"/>
  <c r="F2285" i="4"/>
  <c r="E2285" i="4"/>
  <c r="D2285" i="4"/>
  <c r="C2285" i="4"/>
  <c r="B2285" i="4"/>
  <c r="A2285" i="4"/>
  <c r="O2284" i="4"/>
  <c r="N2284" i="4"/>
  <c r="K2284" i="4"/>
  <c r="J2284" i="4"/>
  <c r="I2284" i="4"/>
  <c r="H2284" i="4"/>
  <c r="G2284" i="4"/>
  <c r="F2284" i="4"/>
  <c r="E2284" i="4"/>
  <c r="D2284" i="4"/>
  <c r="C2284" i="4"/>
  <c r="B2284" i="4"/>
  <c r="A2284" i="4"/>
  <c r="O2283" i="4"/>
  <c r="N2283" i="4"/>
  <c r="K2283" i="4"/>
  <c r="J2283" i="4"/>
  <c r="I2283" i="4"/>
  <c r="H2283" i="4"/>
  <c r="G2283" i="4"/>
  <c r="F2283" i="4"/>
  <c r="E2283" i="4"/>
  <c r="D2283" i="4"/>
  <c r="C2283" i="4"/>
  <c r="B2283" i="4"/>
  <c r="A2283" i="4"/>
  <c r="O2282" i="4"/>
  <c r="N2282" i="4"/>
  <c r="K2282" i="4"/>
  <c r="J2282" i="4"/>
  <c r="I2282" i="4"/>
  <c r="H2282" i="4"/>
  <c r="G2282" i="4"/>
  <c r="F2282" i="4"/>
  <c r="E2282" i="4"/>
  <c r="D2282" i="4"/>
  <c r="C2282" i="4"/>
  <c r="B2282" i="4"/>
  <c r="A2282" i="4"/>
  <c r="O2281" i="4"/>
  <c r="N2281" i="4"/>
  <c r="K2281" i="4"/>
  <c r="J2281" i="4"/>
  <c r="I2281" i="4"/>
  <c r="H2281" i="4"/>
  <c r="G2281" i="4"/>
  <c r="F2281" i="4"/>
  <c r="E2281" i="4"/>
  <c r="D2281" i="4"/>
  <c r="C2281" i="4"/>
  <c r="B2281" i="4"/>
  <c r="A2281" i="4"/>
  <c r="O2280" i="4"/>
  <c r="N2280" i="4"/>
  <c r="K2280" i="4"/>
  <c r="J2280" i="4"/>
  <c r="I2280" i="4"/>
  <c r="H2280" i="4"/>
  <c r="G2280" i="4"/>
  <c r="F2280" i="4"/>
  <c r="E2280" i="4"/>
  <c r="D2280" i="4"/>
  <c r="C2280" i="4"/>
  <c r="B2280" i="4"/>
  <c r="A2280" i="4"/>
  <c r="O2279" i="4"/>
  <c r="N2279" i="4"/>
  <c r="K2279" i="4"/>
  <c r="J2279" i="4"/>
  <c r="I2279" i="4"/>
  <c r="H2279" i="4"/>
  <c r="G2279" i="4"/>
  <c r="F2279" i="4"/>
  <c r="E2279" i="4"/>
  <c r="D2279" i="4"/>
  <c r="C2279" i="4"/>
  <c r="B2279" i="4"/>
  <c r="A2279" i="4"/>
  <c r="O2278" i="4"/>
  <c r="N2278" i="4"/>
  <c r="K2278" i="4"/>
  <c r="J2278" i="4"/>
  <c r="I2278" i="4"/>
  <c r="H2278" i="4"/>
  <c r="G2278" i="4"/>
  <c r="F2278" i="4"/>
  <c r="E2278" i="4"/>
  <c r="D2278" i="4"/>
  <c r="C2278" i="4"/>
  <c r="B2278" i="4"/>
  <c r="A2278" i="4"/>
  <c r="O2277" i="4"/>
  <c r="N2277" i="4"/>
  <c r="K2277" i="4"/>
  <c r="J2277" i="4"/>
  <c r="I2277" i="4"/>
  <c r="H2277" i="4"/>
  <c r="G2277" i="4"/>
  <c r="F2277" i="4"/>
  <c r="E2277" i="4"/>
  <c r="D2277" i="4"/>
  <c r="C2277" i="4"/>
  <c r="B2277" i="4"/>
  <c r="A2277" i="4"/>
  <c r="O2276" i="4"/>
  <c r="N2276" i="4"/>
  <c r="K2276" i="4"/>
  <c r="J2276" i="4"/>
  <c r="I2276" i="4"/>
  <c r="H2276" i="4"/>
  <c r="G2276" i="4"/>
  <c r="F2276" i="4"/>
  <c r="E2276" i="4"/>
  <c r="D2276" i="4"/>
  <c r="C2276" i="4"/>
  <c r="B2276" i="4"/>
  <c r="A2276" i="4"/>
  <c r="O2275" i="4"/>
  <c r="N2275" i="4"/>
  <c r="K2275" i="4"/>
  <c r="J2275" i="4"/>
  <c r="I2275" i="4"/>
  <c r="H2275" i="4"/>
  <c r="G2275" i="4"/>
  <c r="F2275" i="4"/>
  <c r="E2275" i="4"/>
  <c r="D2275" i="4"/>
  <c r="C2275" i="4"/>
  <c r="B2275" i="4"/>
  <c r="A2275" i="4"/>
  <c r="O2274" i="4"/>
  <c r="N2274" i="4"/>
  <c r="K2274" i="4"/>
  <c r="J2274" i="4"/>
  <c r="I2274" i="4"/>
  <c r="H2274" i="4"/>
  <c r="G2274" i="4"/>
  <c r="F2274" i="4"/>
  <c r="E2274" i="4"/>
  <c r="D2274" i="4"/>
  <c r="C2274" i="4"/>
  <c r="B2274" i="4"/>
  <c r="A2274" i="4"/>
  <c r="O2273" i="4"/>
  <c r="N2273" i="4"/>
  <c r="K2273" i="4"/>
  <c r="J2273" i="4"/>
  <c r="I2273" i="4"/>
  <c r="H2273" i="4"/>
  <c r="G2273" i="4"/>
  <c r="F2273" i="4"/>
  <c r="E2273" i="4"/>
  <c r="D2273" i="4"/>
  <c r="C2273" i="4"/>
  <c r="B2273" i="4"/>
  <c r="A2273" i="4"/>
  <c r="O2272" i="4"/>
  <c r="N2272" i="4"/>
  <c r="K2272" i="4"/>
  <c r="J2272" i="4"/>
  <c r="I2272" i="4"/>
  <c r="H2272" i="4"/>
  <c r="G2272" i="4"/>
  <c r="F2272" i="4"/>
  <c r="E2272" i="4"/>
  <c r="D2272" i="4"/>
  <c r="C2272" i="4"/>
  <c r="B2272" i="4"/>
  <c r="A2272" i="4"/>
  <c r="O2271" i="4"/>
  <c r="N2271" i="4"/>
  <c r="K2271" i="4"/>
  <c r="J2271" i="4"/>
  <c r="I2271" i="4"/>
  <c r="H2271" i="4"/>
  <c r="G2271" i="4"/>
  <c r="F2271" i="4"/>
  <c r="E2271" i="4"/>
  <c r="D2271" i="4"/>
  <c r="C2271" i="4"/>
  <c r="B2271" i="4"/>
  <c r="A2271" i="4"/>
  <c r="O2270" i="4"/>
  <c r="N2270" i="4"/>
  <c r="K2270" i="4"/>
  <c r="J2270" i="4"/>
  <c r="I2270" i="4"/>
  <c r="H2270" i="4"/>
  <c r="G2270" i="4"/>
  <c r="F2270" i="4"/>
  <c r="E2270" i="4"/>
  <c r="D2270" i="4"/>
  <c r="C2270" i="4"/>
  <c r="B2270" i="4"/>
  <c r="A2270" i="4"/>
  <c r="O2269" i="4"/>
  <c r="N2269" i="4"/>
  <c r="K2269" i="4"/>
  <c r="J2269" i="4"/>
  <c r="I2269" i="4"/>
  <c r="H2269" i="4"/>
  <c r="G2269" i="4"/>
  <c r="F2269" i="4"/>
  <c r="E2269" i="4"/>
  <c r="D2269" i="4"/>
  <c r="C2269" i="4"/>
  <c r="B2269" i="4"/>
  <c r="A2269" i="4"/>
  <c r="O2268" i="4"/>
  <c r="N2268" i="4"/>
  <c r="K2268" i="4"/>
  <c r="J2268" i="4"/>
  <c r="I2268" i="4"/>
  <c r="H2268" i="4"/>
  <c r="G2268" i="4"/>
  <c r="F2268" i="4"/>
  <c r="E2268" i="4"/>
  <c r="D2268" i="4"/>
  <c r="C2268" i="4"/>
  <c r="B2268" i="4"/>
  <c r="A2268" i="4"/>
  <c r="O2267" i="4"/>
  <c r="N2267" i="4"/>
  <c r="K2267" i="4"/>
  <c r="J2267" i="4"/>
  <c r="I2267" i="4"/>
  <c r="H2267" i="4"/>
  <c r="G2267" i="4"/>
  <c r="F2267" i="4"/>
  <c r="E2267" i="4"/>
  <c r="D2267" i="4"/>
  <c r="C2267" i="4"/>
  <c r="B2267" i="4"/>
  <c r="A2267" i="4"/>
  <c r="O2266" i="4"/>
  <c r="N2266" i="4"/>
  <c r="K2266" i="4"/>
  <c r="J2266" i="4"/>
  <c r="I2266" i="4"/>
  <c r="H2266" i="4"/>
  <c r="G2266" i="4"/>
  <c r="F2266" i="4"/>
  <c r="E2266" i="4"/>
  <c r="D2266" i="4"/>
  <c r="C2266" i="4"/>
  <c r="B2266" i="4"/>
  <c r="A2266" i="4"/>
  <c r="O2265" i="4"/>
  <c r="N2265" i="4"/>
  <c r="K2265" i="4"/>
  <c r="J2265" i="4"/>
  <c r="I2265" i="4"/>
  <c r="H2265" i="4"/>
  <c r="G2265" i="4"/>
  <c r="F2265" i="4"/>
  <c r="E2265" i="4"/>
  <c r="D2265" i="4"/>
  <c r="C2265" i="4"/>
  <c r="B2265" i="4"/>
  <c r="A2265" i="4"/>
  <c r="O2264" i="4"/>
  <c r="N2264" i="4"/>
  <c r="K2264" i="4"/>
  <c r="J2264" i="4"/>
  <c r="I2264" i="4"/>
  <c r="H2264" i="4"/>
  <c r="G2264" i="4"/>
  <c r="F2264" i="4"/>
  <c r="E2264" i="4"/>
  <c r="D2264" i="4"/>
  <c r="C2264" i="4"/>
  <c r="B2264" i="4"/>
  <c r="A2264" i="4"/>
  <c r="O2263" i="4"/>
  <c r="N2263" i="4"/>
  <c r="K2263" i="4"/>
  <c r="J2263" i="4"/>
  <c r="I2263" i="4"/>
  <c r="H2263" i="4"/>
  <c r="G2263" i="4"/>
  <c r="F2263" i="4"/>
  <c r="E2263" i="4"/>
  <c r="D2263" i="4"/>
  <c r="C2263" i="4"/>
  <c r="B2263" i="4"/>
  <c r="A2263" i="4"/>
  <c r="O2262" i="4"/>
  <c r="N2262" i="4"/>
  <c r="K2262" i="4"/>
  <c r="J2262" i="4"/>
  <c r="I2262" i="4"/>
  <c r="H2262" i="4"/>
  <c r="G2262" i="4"/>
  <c r="F2262" i="4"/>
  <c r="E2262" i="4"/>
  <c r="D2262" i="4"/>
  <c r="C2262" i="4"/>
  <c r="B2262" i="4"/>
  <c r="A2262" i="4"/>
  <c r="O2261" i="4"/>
  <c r="N2261" i="4"/>
  <c r="K2261" i="4"/>
  <c r="J2261" i="4"/>
  <c r="I2261" i="4"/>
  <c r="H2261" i="4"/>
  <c r="G2261" i="4"/>
  <c r="F2261" i="4"/>
  <c r="E2261" i="4"/>
  <c r="D2261" i="4"/>
  <c r="C2261" i="4"/>
  <c r="B2261" i="4"/>
  <c r="A2261" i="4"/>
  <c r="O2260" i="4"/>
  <c r="N2260" i="4"/>
  <c r="K2260" i="4"/>
  <c r="J2260" i="4"/>
  <c r="I2260" i="4"/>
  <c r="H2260" i="4"/>
  <c r="G2260" i="4"/>
  <c r="F2260" i="4"/>
  <c r="E2260" i="4"/>
  <c r="D2260" i="4"/>
  <c r="C2260" i="4"/>
  <c r="B2260" i="4"/>
  <c r="A2260" i="4"/>
  <c r="O2259" i="4"/>
  <c r="N2259" i="4"/>
  <c r="K2259" i="4"/>
  <c r="J2259" i="4"/>
  <c r="I2259" i="4"/>
  <c r="H2259" i="4"/>
  <c r="G2259" i="4"/>
  <c r="F2259" i="4"/>
  <c r="E2259" i="4"/>
  <c r="D2259" i="4"/>
  <c r="C2259" i="4"/>
  <c r="B2259" i="4"/>
  <c r="A2259" i="4"/>
  <c r="O2258" i="4"/>
  <c r="N2258" i="4"/>
  <c r="K2258" i="4"/>
  <c r="J2258" i="4"/>
  <c r="I2258" i="4"/>
  <c r="H2258" i="4"/>
  <c r="G2258" i="4"/>
  <c r="F2258" i="4"/>
  <c r="E2258" i="4"/>
  <c r="D2258" i="4"/>
  <c r="C2258" i="4"/>
  <c r="B2258" i="4"/>
  <c r="A2258" i="4"/>
  <c r="O2257" i="4"/>
  <c r="N2257" i="4"/>
  <c r="K2257" i="4"/>
  <c r="J2257" i="4"/>
  <c r="I2257" i="4"/>
  <c r="H2257" i="4"/>
  <c r="G2257" i="4"/>
  <c r="F2257" i="4"/>
  <c r="E2257" i="4"/>
  <c r="D2257" i="4"/>
  <c r="C2257" i="4"/>
  <c r="B2257" i="4"/>
  <c r="A2257" i="4"/>
  <c r="O2256" i="4"/>
  <c r="N2256" i="4"/>
  <c r="K2256" i="4"/>
  <c r="J2256" i="4"/>
  <c r="I2256" i="4"/>
  <c r="H2256" i="4"/>
  <c r="G2256" i="4"/>
  <c r="F2256" i="4"/>
  <c r="E2256" i="4"/>
  <c r="D2256" i="4"/>
  <c r="C2256" i="4"/>
  <c r="B2256" i="4"/>
  <c r="A2256" i="4"/>
  <c r="O2255" i="4"/>
  <c r="N2255" i="4"/>
  <c r="K2255" i="4"/>
  <c r="J2255" i="4"/>
  <c r="I2255" i="4"/>
  <c r="H2255" i="4"/>
  <c r="G2255" i="4"/>
  <c r="F2255" i="4"/>
  <c r="E2255" i="4"/>
  <c r="D2255" i="4"/>
  <c r="C2255" i="4"/>
  <c r="B2255" i="4"/>
  <c r="A2255" i="4"/>
  <c r="O2254" i="4"/>
  <c r="N2254" i="4"/>
  <c r="K2254" i="4"/>
  <c r="J2254" i="4"/>
  <c r="I2254" i="4"/>
  <c r="H2254" i="4"/>
  <c r="G2254" i="4"/>
  <c r="F2254" i="4"/>
  <c r="E2254" i="4"/>
  <c r="D2254" i="4"/>
  <c r="C2254" i="4"/>
  <c r="B2254" i="4"/>
  <c r="A2254" i="4"/>
  <c r="O2253" i="4"/>
  <c r="N2253" i="4"/>
  <c r="K2253" i="4"/>
  <c r="J2253" i="4"/>
  <c r="I2253" i="4"/>
  <c r="H2253" i="4"/>
  <c r="G2253" i="4"/>
  <c r="F2253" i="4"/>
  <c r="E2253" i="4"/>
  <c r="D2253" i="4"/>
  <c r="C2253" i="4"/>
  <c r="B2253" i="4"/>
  <c r="A2253" i="4"/>
  <c r="O2252" i="4"/>
  <c r="N2252" i="4"/>
  <c r="K2252" i="4"/>
  <c r="J2252" i="4"/>
  <c r="I2252" i="4"/>
  <c r="H2252" i="4"/>
  <c r="G2252" i="4"/>
  <c r="F2252" i="4"/>
  <c r="E2252" i="4"/>
  <c r="D2252" i="4"/>
  <c r="C2252" i="4"/>
  <c r="B2252" i="4"/>
  <c r="A2252" i="4"/>
  <c r="O2251" i="4"/>
  <c r="N2251" i="4"/>
  <c r="K2251" i="4"/>
  <c r="J2251" i="4"/>
  <c r="I2251" i="4"/>
  <c r="H2251" i="4"/>
  <c r="G2251" i="4"/>
  <c r="F2251" i="4"/>
  <c r="E2251" i="4"/>
  <c r="D2251" i="4"/>
  <c r="C2251" i="4"/>
  <c r="B2251" i="4"/>
  <c r="A2251" i="4"/>
  <c r="O2250" i="4"/>
  <c r="N2250" i="4"/>
  <c r="K2250" i="4"/>
  <c r="J2250" i="4"/>
  <c r="I2250" i="4"/>
  <c r="H2250" i="4"/>
  <c r="G2250" i="4"/>
  <c r="F2250" i="4"/>
  <c r="E2250" i="4"/>
  <c r="D2250" i="4"/>
  <c r="C2250" i="4"/>
  <c r="B2250" i="4"/>
  <c r="A2250" i="4"/>
  <c r="O2249" i="4"/>
  <c r="N2249" i="4"/>
  <c r="K2249" i="4"/>
  <c r="J2249" i="4"/>
  <c r="I2249" i="4"/>
  <c r="H2249" i="4"/>
  <c r="G2249" i="4"/>
  <c r="F2249" i="4"/>
  <c r="E2249" i="4"/>
  <c r="D2249" i="4"/>
  <c r="C2249" i="4"/>
  <c r="B2249" i="4"/>
  <c r="A2249" i="4"/>
  <c r="O2248" i="4"/>
  <c r="N2248" i="4"/>
  <c r="K2248" i="4"/>
  <c r="J2248" i="4"/>
  <c r="I2248" i="4"/>
  <c r="H2248" i="4"/>
  <c r="G2248" i="4"/>
  <c r="F2248" i="4"/>
  <c r="E2248" i="4"/>
  <c r="D2248" i="4"/>
  <c r="C2248" i="4"/>
  <c r="B2248" i="4"/>
  <c r="A2248" i="4"/>
  <c r="O2247" i="4"/>
  <c r="N2247" i="4"/>
  <c r="K2247" i="4"/>
  <c r="J2247" i="4"/>
  <c r="I2247" i="4"/>
  <c r="H2247" i="4"/>
  <c r="G2247" i="4"/>
  <c r="F2247" i="4"/>
  <c r="E2247" i="4"/>
  <c r="D2247" i="4"/>
  <c r="C2247" i="4"/>
  <c r="B2247" i="4"/>
  <c r="A2247" i="4"/>
  <c r="O2246" i="4"/>
  <c r="N2246" i="4"/>
  <c r="K2246" i="4"/>
  <c r="J2246" i="4"/>
  <c r="I2246" i="4"/>
  <c r="H2246" i="4"/>
  <c r="G2246" i="4"/>
  <c r="F2246" i="4"/>
  <c r="E2246" i="4"/>
  <c r="D2246" i="4"/>
  <c r="C2246" i="4"/>
  <c r="B2246" i="4"/>
  <c r="A2246" i="4"/>
  <c r="O2245" i="4"/>
  <c r="N2245" i="4"/>
  <c r="K2245" i="4"/>
  <c r="J2245" i="4"/>
  <c r="I2245" i="4"/>
  <c r="H2245" i="4"/>
  <c r="G2245" i="4"/>
  <c r="F2245" i="4"/>
  <c r="E2245" i="4"/>
  <c r="D2245" i="4"/>
  <c r="C2245" i="4"/>
  <c r="B2245" i="4"/>
  <c r="A2245" i="4"/>
  <c r="O2244" i="4"/>
  <c r="N2244" i="4"/>
  <c r="K2244" i="4"/>
  <c r="J2244" i="4"/>
  <c r="I2244" i="4"/>
  <c r="H2244" i="4"/>
  <c r="G2244" i="4"/>
  <c r="F2244" i="4"/>
  <c r="E2244" i="4"/>
  <c r="D2244" i="4"/>
  <c r="C2244" i="4"/>
  <c r="B2244" i="4"/>
  <c r="A2244" i="4"/>
  <c r="O2243" i="4"/>
  <c r="N2243" i="4"/>
  <c r="K2243" i="4"/>
  <c r="J2243" i="4"/>
  <c r="I2243" i="4"/>
  <c r="H2243" i="4"/>
  <c r="G2243" i="4"/>
  <c r="F2243" i="4"/>
  <c r="E2243" i="4"/>
  <c r="D2243" i="4"/>
  <c r="C2243" i="4"/>
  <c r="B2243" i="4"/>
  <c r="A2243" i="4"/>
  <c r="O2242" i="4"/>
  <c r="N2242" i="4"/>
  <c r="K2242" i="4"/>
  <c r="J2242" i="4"/>
  <c r="I2242" i="4"/>
  <c r="H2242" i="4"/>
  <c r="G2242" i="4"/>
  <c r="F2242" i="4"/>
  <c r="E2242" i="4"/>
  <c r="D2242" i="4"/>
  <c r="C2242" i="4"/>
  <c r="B2242" i="4"/>
  <c r="A2242" i="4"/>
  <c r="O2241" i="4"/>
  <c r="N2241" i="4"/>
  <c r="K2241" i="4"/>
  <c r="J2241" i="4"/>
  <c r="I2241" i="4"/>
  <c r="H2241" i="4"/>
  <c r="G2241" i="4"/>
  <c r="F2241" i="4"/>
  <c r="E2241" i="4"/>
  <c r="D2241" i="4"/>
  <c r="C2241" i="4"/>
  <c r="B2241" i="4"/>
  <c r="A2241" i="4"/>
  <c r="O2240" i="4"/>
  <c r="N2240" i="4"/>
  <c r="K2240" i="4"/>
  <c r="J2240" i="4"/>
  <c r="I2240" i="4"/>
  <c r="H2240" i="4"/>
  <c r="G2240" i="4"/>
  <c r="F2240" i="4"/>
  <c r="E2240" i="4"/>
  <c r="D2240" i="4"/>
  <c r="C2240" i="4"/>
  <c r="B2240" i="4"/>
  <c r="A2240" i="4"/>
  <c r="O2239" i="4"/>
  <c r="N2239" i="4"/>
  <c r="K2239" i="4"/>
  <c r="J2239" i="4"/>
  <c r="I2239" i="4"/>
  <c r="H2239" i="4"/>
  <c r="G2239" i="4"/>
  <c r="F2239" i="4"/>
  <c r="E2239" i="4"/>
  <c r="D2239" i="4"/>
  <c r="C2239" i="4"/>
  <c r="B2239" i="4"/>
  <c r="A2239" i="4"/>
  <c r="O2238" i="4"/>
  <c r="N2238" i="4"/>
  <c r="K2238" i="4"/>
  <c r="J2238" i="4"/>
  <c r="I2238" i="4"/>
  <c r="H2238" i="4"/>
  <c r="G2238" i="4"/>
  <c r="F2238" i="4"/>
  <c r="E2238" i="4"/>
  <c r="D2238" i="4"/>
  <c r="C2238" i="4"/>
  <c r="B2238" i="4"/>
  <c r="A2238" i="4"/>
  <c r="O2237" i="4"/>
  <c r="N2237" i="4"/>
  <c r="K2237" i="4"/>
  <c r="J2237" i="4"/>
  <c r="I2237" i="4"/>
  <c r="H2237" i="4"/>
  <c r="G2237" i="4"/>
  <c r="F2237" i="4"/>
  <c r="E2237" i="4"/>
  <c r="D2237" i="4"/>
  <c r="C2237" i="4"/>
  <c r="B2237" i="4"/>
  <c r="A2237" i="4"/>
  <c r="O2236" i="4"/>
  <c r="N2236" i="4"/>
  <c r="K2236" i="4"/>
  <c r="J2236" i="4"/>
  <c r="I2236" i="4"/>
  <c r="H2236" i="4"/>
  <c r="G2236" i="4"/>
  <c r="F2236" i="4"/>
  <c r="E2236" i="4"/>
  <c r="D2236" i="4"/>
  <c r="C2236" i="4"/>
  <c r="B2236" i="4"/>
  <c r="A2236" i="4"/>
  <c r="O2235" i="4"/>
  <c r="N2235" i="4"/>
  <c r="K2235" i="4"/>
  <c r="J2235" i="4"/>
  <c r="I2235" i="4"/>
  <c r="H2235" i="4"/>
  <c r="G2235" i="4"/>
  <c r="F2235" i="4"/>
  <c r="E2235" i="4"/>
  <c r="D2235" i="4"/>
  <c r="C2235" i="4"/>
  <c r="B2235" i="4"/>
  <c r="A2235" i="4"/>
  <c r="O2234" i="4"/>
  <c r="N2234" i="4"/>
  <c r="K2234" i="4"/>
  <c r="J2234" i="4"/>
  <c r="I2234" i="4"/>
  <c r="H2234" i="4"/>
  <c r="G2234" i="4"/>
  <c r="F2234" i="4"/>
  <c r="E2234" i="4"/>
  <c r="D2234" i="4"/>
  <c r="C2234" i="4"/>
  <c r="B2234" i="4"/>
  <c r="A2234" i="4"/>
  <c r="O2233" i="4"/>
  <c r="N2233" i="4"/>
  <c r="K2233" i="4"/>
  <c r="J2233" i="4"/>
  <c r="I2233" i="4"/>
  <c r="H2233" i="4"/>
  <c r="G2233" i="4"/>
  <c r="F2233" i="4"/>
  <c r="E2233" i="4"/>
  <c r="D2233" i="4"/>
  <c r="C2233" i="4"/>
  <c r="B2233" i="4"/>
  <c r="A2233" i="4"/>
  <c r="O2232" i="4"/>
  <c r="N2232" i="4"/>
  <c r="K2232" i="4"/>
  <c r="J2232" i="4"/>
  <c r="I2232" i="4"/>
  <c r="H2232" i="4"/>
  <c r="G2232" i="4"/>
  <c r="F2232" i="4"/>
  <c r="E2232" i="4"/>
  <c r="D2232" i="4"/>
  <c r="C2232" i="4"/>
  <c r="B2232" i="4"/>
  <c r="A2232" i="4"/>
  <c r="O2231" i="4"/>
  <c r="N2231" i="4"/>
  <c r="K2231" i="4"/>
  <c r="J2231" i="4"/>
  <c r="I2231" i="4"/>
  <c r="H2231" i="4"/>
  <c r="G2231" i="4"/>
  <c r="F2231" i="4"/>
  <c r="E2231" i="4"/>
  <c r="D2231" i="4"/>
  <c r="C2231" i="4"/>
  <c r="B2231" i="4"/>
  <c r="A2231" i="4"/>
  <c r="O2230" i="4"/>
  <c r="N2230" i="4"/>
  <c r="K2230" i="4"/>
  <c r="J2230" i="4"/>
  <c r="I2230" i="4"/>
  <c r="H2230" i="4"/>
  <c r="G2230" i="4"/>
  <c r="F2230" i="4"/>
  <c r="E2230" i="4"/>
  <c r="D2230" i="4"/>
  <c r="C2230" i="4"/>
  <c r="B2230" i="4"/>
  <c r="A2230" i="4"/>
  <c r="O2229" i="4"/>
  <c r="N2229" i="4"/>
  <c r="K2229" i="4"/>
  <c r="J2229" i="4"/>
  <c r="I2229" i="4"/>
  <c r="H2229" i="4"/>
  <c r="G2229" i="4"/>
  <c r="F2229" i="4"/>
  <c r="E2229" i="4"/>
  <c r="D2229" i="4"/>
  <c r="C2229" i="4"/>
  <c r="B2229" i="4"/>
  <c r="A2229" i="4"/>
  <c r="O2228" i="4"/>
  <c r="N2228" i="4"/>
  <c r="K2228" i="4"/>
  <c r="J2228" i="4"/>
  <c r="I2228" i="4"/>
  <c r="H2228" i="4"/>
  <c r="G2228" i="4"/>
  <c r="F2228" i="4"/>
  <c r="E2228" i="4"/>
  <c r="D2228" i="4"/>
  <c r="C2228" i="4"/>
  <c r="B2228" i="4"/>
  <c r="A2228" i="4"/>
  <c r="O2227" i="4"/>
  <c r="N2227" i="4"/>
  <c r="K2227" i="4"/>
  <c r="J2227" i="4"/>
  <c r="I2227" i="4"/>
  <c r="H2227" i="4"/>
  <c r="G2227" i="4"/>
  <c r="F2227" i="4"/>
  <c r="E2227" i="4"/>
  <c r="D2227" i="4"/>
  <c r="C2227" i="4"/>
  <c r="B2227" i="4"/>
  <c r="A2227" i="4"/>
  <c r="O2226" i="4"/>
  <c r="N2226" i="4"/>
  <c r="K2226" i="4"/>
  <c r="J2226" i="4"/>
  <c r="I2226" i="4"/>
  <c r="H2226" i="4"/>
  <c r="G2226" i="4"/>
  <c r="F2226" i="4"/>
  <c r="E2226" i="4"/>
  <c r="D2226" i="4"/>
  <c r="C2226" i="4"/>
  <c r="B2226" i="4"/>
  <c r="A2226" i="4"/>
  <c r="O2225" i="4"/>
  <c r="N2225" i="4"/>
  <c r="K2225" i="4"/>
  <c r="J2225" i="4"/>
  <c r="I2225" i="4"/>
  <c r="H2225" i="4"/>
  <c r="G2225" i="4"/>
  <c r="F2225" i="4"/>
  <c r="E2225" i="4"/>
  <c r="D2225" i="4"/>
  <c r="C2225" i="4"/>
  <c r="B2225" i="4"/>
  <c r="A2225" i="4"/>
  <c r="O2224" i="4"/>
  <c r="N2224" i="4"/>
  <c r="K2224" i="4"/>
  <c r="J2224" i="4"/>
  <c r="I2224" i="4"/>
  <c r="H2224" i="4"/>
  <c r="G2224" i="4"/>
  <c r="F2224" i="4"/>
  <c r="E2224" i="4"/>
  <c r="D2224" i="4"/>
  <c r="C2224" i="4"/>
  <c r="B2224" i="4"/>
  <c r="A2224" i="4"/>
  <c r="O2223" i="4"/>
  <c r="N2223" i="4"/>
  <c r="K2223" i="4"/>
  <c r="J2223" i="4"/>
  <c r="I2223" i="4"/>
  <c r="H2223" i="4"/>
  <c r="G2223" i="4"/>
  <c r="F2223" i="4"/>
  <c r="E2223" i="4"/>
  <c r="D2223" i="4"/>
  <c r="C2223" i="4"/>
  <c r="B2223" i="4"/>
  <c r="A2223" i="4"/>
  <c r="O2222" i="4"/>
  <c r="N2222" i="4"/>
  <c r="K2222" i="4"/>
  <c r="J2222" i="4"/>
  <c r="I2222" i="4"/>
  <c r="H2222" i="4"/>
  <c r="G2222" i="4"/>
  <c r="F2222" i="4"/>
  <c r="E2222" i="4"/>
  <c r="D2222" i="4"/>
  <c r="C2222" i="4"/>
  <c r="B2222" i="4"/>
  <c r="A2222" i="4"/>
  <c r="O2221" i="4"/>
  <c r="N2221" i="4"/>
  <c r="K2221" i="4"/>
  <c r="J2221" i="4"/>
  <c r="I2221" i="4"/>
  <c r="H2221" i="4"/>
  <c r="G2221" i="4"/>
  <c r="F2221" i="4"/>
  <c r="E2221" i="4"/>
  <c r="D2221" i="4"/>
  <c r="C2221" i="4"/>
  <c r="B2221" i="4"/>
  <c r="A2221" i="4"/>
  <c r="O2220" i="4"/>
  <c r="N2220" i="4"/>
  <c r="K2220" i="4"/>
  <c r="J2220" i="4"/>
  <c r="I2220" i="4"/>
  <c r="H2220" i="4"/>
  <c r="G2220" i="4"/>
  <c r="F2220" i="4"/>
  <c r="E2220" i="4"/>
  <c r="D2220" i="4"/>
  <c r="C2220" i="4"/>
  <c r="B2220" i="4"/>
  <c r="A2220" i="4"/>
  <c r="O2219" i="4"/>
  <c r="N2219" i="4"/>
  <c r="K2219" i="4"/>
  <c r="J2219" i="4"/>
  <c r="I2219" i="4"/>
  <c r="H2219" i="4"/>
  <c r="G2219" i="4"/>
  <c r="F2219" i="4"/>
  <c r="E2219" i="4"/>
  <c r="D2219" i="4"/>
  <c r="C2219" i="4"/>
  <c r="B2219" i="4"/>
  <c r="A2219" i="4"/>
  <c r="O2218" i="4"/>
  <c r="N2218" i="4"/>
  <c r="K2218" i="4"/>
  <c r="J2218" i="4"/>
  <c r="I2218" i="4"/>
  <c r="H2218" i="4"/>
  <c r="G2218" i="4"/>
  <c r="F2218" i="4"/>
  <c r="E2218" i="4"/>
  <c r="D2218" i="4"/>
  <c r="C2218" i="4"/>
  <c r="B2218" i="4"/>
  <c r="A2218" i="4"/>
  <c r="O2217" i="4"/>
  <c r="N2217" i="4"/>
  <c r="K2217" i="4"/>
  <c r="J2217" i="4"/>
  <c r="I2217" i="4"/>
  <c r="H2217" i="4"/>
  <c r="G2217" i="4"/>
  <c r="F2217" i="4"/>
  <c r="E2217" i="4"/>
  <c r="D2217" i="4"/>
  <c r="C2217" i="4"/>
  <c r="B2217" i="4"/>
  <c r="A2217" i="4"/>
  <c r="O2216" i="4"/>
  <c r="N2216" i="4"/>
  <c r="K2216" i="4"/>
  <c r="J2216" i="4"/>
  <c r="I2216" i="4"/>
  <c r="H2216" i="4"/>
  <c r="G2216" i="4"/>
  <c r="F2216" i="4"/>
  <c r="E2216" i="4"/>
  <c r="D2216" i="4"/>
  <c r="C2216" i="4"/>
  <c r="B2216" i="4"/>
  <c r="A2216" i="4"/>
  <c r="O2215" i="4"/>
  <c r="N2215" i="4"/>
  <c r="K2215" i="4"/>
  <c r="J2215" i="4"/>
  <c r="I2215" i="4"/>
  <c r="H2215" i="4"/>
  <c r="G2215" i="4"/>
  <c r="F2215" i="4"/>
  <c r="E2215" i="4"/>
  <c r="D2215" i="4"/>
  <c r="C2215" i="4"/>
  <c r="B2215" i="4"/>
  <c r="A2215" i="4"/>
  <c r="O2214" i="4"/>
  <c r="N2214" i="4"/>
  <c r="K2214" i="4"/>
  <c r="J2214" i="4"/>
  <c r="I2214" i="4"/>
  <c r="H2214" i="4"/>
  <c r="G2214" i="4"/>
  <c r="F2214" i="4"/>
  <c r="E2214" i="4"/>
  <c r="D2214" i="4"/>
  <c r="C2214" i="4"/>
  <c r="B2214" i="4"/>
  <c r="A2214" i="4"/>
  <c r="O2213" i="4"/>
  <c r="N2213" i="4"/>
  <c r="K2213" i="4"/>
  <c r="J2213" i="4"/>
  <c r="I2213" i="4"/>
  <c r="H2213" i="4"/>
  <c r="G2213" i="4"/>
  <c r="F2213" i="4"/>
  <c r="E2213" i="4"/>
  <c r="D2213" i="4"/>
  <c r="C2213" i="4"/>
  <c r="B2213" i="4"/>
  <c r="A2213" i="4"/>
  <c r="O2212" i="4"/>
  <c r="N2212" i="4"/>
  <c r="K2212" i="4"/>
  <c r="J2212" i="4"/>
  <c r="I2212" i="4"/>
  <c r="H2212" i="4"/>
  <c r="G2212" i="4"/>
  <c r="F2212" i="4"/>
  <c r="E2212" i="4"/>
  <c r="D2212" i="4"/>
  <c r="C2212" i="4"/>
  <c r="B2212" i="4"/>
  <c r="A2212" i="4"/>
  <c r="O2211" i="4"/>
  <c r="N2211" i="4"/>
  <c r="K2211" i="4"/>
  <c r="J2211" i="4"/>
  <c r="I2211" i="4"/>
  <c r="H2211" i="4"/>
  <c r="G2211" i="4"/>
  <c r="F2211" i="4"/>
  <c r="E2211" i="4"/>
  <c r="D2211" i="4"/>
  <c r="C2211" i="4"/>
  <c r="B2211" i="4"/>
  <c r="A2211" i="4"/>
  <c r="O2210" i="4"/>
  <c r="N2210" i="4"/>
  <c r="K2210" i="4"/>
  <c r="J2210" i="4"/>
  <c r="I2210" i="4"/>
  <c r="H2210" i="4"/>
  <c r="G2210" i="4"/>
  <c r="F2210" i="4"/>
  <c r="E2210" i="4"/>
  <c r="D2210" i="4"/>
  <c r="C2210" i="4"/>
  <c r="B2210" i="4"/>
  <c r="A2210" i="4"/>
  <c r="O2209" i="4"/>
  <c r="N2209" i="4"/>
  <c r="K2209" i="4"/>
  <c r="J2209" i="4"/>
  <c r="I2209" i="4"/>
  <c r="H2209" i="4"/>
  <c r="G2209" i="4"/>
  <c r="F2209" i="4"/>
  <c r="E2209" i="4"/>
  <c r="D2209" i="4"/>
  <c r="C2209" i="4"/>
  <c r="B2209" i="4"/>
  <c r="A2209" i="4"/>
  <c r="O2208" i="4"/>
  <c r="N2208" i="4"/>
  <c r="K2208" i="4"/>
  <c r="J2208" i="4"/>
  <c r="I2208" i="4"/>
  <c r="H2208" i="4"/>
  <c r="G2208" i="4"/>
  <c r="F2208" i="4"/>
  <c r="E2208" i="4"/>
  <c r="D2208" i="4"/>
  <c r="C2208" i="4"/>
  <c r="B2208" i="4"/>
  <c r="A2208" i="4"/>
  <c r="O2207" i="4"/>
  <c r="N2207" i="4"/>
  <c r="K2207" i="4"/>
  <c r="J2207" i="4"/>
  <c r="I2207" i="4"/>
  <c r="H2207" i="4"/>
  <c r="G2207" i="4"/>
  <c r="F2207" i="4"/>
  <c r="E2207" i="4"/>
  <c r="D2207" i="4"/>
  <c r="C2207" i="4"/>
  <c r="B2207" i="4"/>
  <c r="A2207" i="4"/>
  <c r="O2206" i="4"/>
  <c r="N2206" i="4"/>
  <c r="K2206" i="4"/>
  <c r="J2206" i="4"/>
  <c r="I2206" i="4"/>
  <c r="H2206" i="4"/>
  <c r="G2206" i="4"/>
  <c r="F2206" i="4"/>
  <c r="E2206" i="4"/>
  <c r="D2206" i="4"/>
  <c r="C2206" i="4"/>
  <c r="B2206" i="4"/>
  <c r="A2206" i="4"/>
  <c r="O2205" i="4"/>
  <c r="N2205" i="4"/>
  <c r="K2205" i="4"/>
  <c r="J2205" i="4"/>
  <c r="I2205" i="4"/>
  <c r="H2205" i="4"/>
  <c r="G2205" i="4"/>
  <c r="F2205" i="4"/>
  <c r="E2205" i="4"/>
  <c r="D2205" i="4"/>
  <c r="C2205" i="4"/>
  <c r="B2205" i="4"/>
  <c r="A2205" i="4"/>
  <c r="O2204" i="4"/>
  <c r="N2204" i="4"/>
  <c r="K2204" i="4"/>
  <c r="J2204" i="4"/>
  <c r="I2204" i="4"/>
  <c r="H2204" i="4"/>
  <c r="G2204" i="4"/>
  <c r="F2204" i="4"/>
  <c r="E2204" i="4"/>
  <c r="D2204" i="4"/>
  <c r="C2204" i="4"/>
  <c r="B2204" i="4"/>
  <c r="A2204" i="4"/>
  <c r="O2203" i="4"/>
  <c r="N2203" i="4"/>
  <c r="K2203" i="4"/>
  <c r="J2203" i="4"/>
  <c r="I2203" i="4"/>
  <c r="H2203" i="4"/>
  <c r="G2203" i="4"/>
  <c r="F2203" i="4"/>
  <c r="E2203" i="4"/>
  <c r="D2203" i="4"/>
  <c r="C2203" i="4"/>
  <c r="B2203" i="4"/>
  <c r="A2203" i="4"/>
  <c r="O2202" i="4"/>
  <c r="N2202" i="4"/>
  <c r="K2202" i="4"/>
  <c r="J2202" i="4"/>
  <c r="I2202" i="4"/>
  <c r="H2202" i="4"/>
  <c r="G2202" i="4"/>
  <c r="F2202" i="4"/>
  <c r="E2202" i="4"/>
  <c r="D2202" i="4"/>
  <c r="C2202" i="4"/>
  <c r="B2202" i="4"/>
  <c r="A2202" i="4"/>
  <c r="O2201" i="4"/>
  <c r="N2201" i="4"/>
  <c r="K2201" i="4"/>
  <c r="J2201" i="4"/>
  <c r="I2201" i="4"/>
  <c r="H2201" i="4"/>
  <c r="G2201" i="4"/>
  <c r="F2201" i="4"/>
  <c r="E2201" i="4"/>
  <c r="D2201" i="4"/>
  <c r="C2201" i="4"/>
  <c r="B2201" i="4"/>
  <c r="A2201" i="4"/>
  <c r="O2200" i="4"/>
  <c r="N2200" i="4"/>
  <c r="K2200" i="4"/>
  <c r="J2200" i="4"/>
  <c r="I2200" i="4"/>
  <c r="H2200" i="4"/>
  <c r="G2200" i="4"/>
  <c r="F2200" i="4"/>
  <c r="E2200" i="4"/>
  <c r="D2200" i="4"/>
  <c r="C2200" i="4"/>
  <c r="B2200" i="4"/>
  <c r="A2200" i="4"/>
  <c r="O2199" i="4"/>
  <c r="N2199" i="4"/>
  <c r="K2199" i="4"/>
  <c r="J2199" i="4"/>
  <c r="I2199" i="4"/>
  <c r="H2199" i="4"/>
  <c r="G2199" i="4"/>
  <c r="F2199" i="4"/>
  <c r="E2199" i="4"/>
  <c r="D2199" i="4"/>
  <c r="C2199" i="4"/>
  <c r="B2199" i="4"/>
  <c r="A2199" i="4"/>
  <c r="O2198" i="4"/>
  <c r="N2198" i="4"/>
  <c r="K2198" i="4"/>
  <c r="J2198" i="4"/>
  <c r="I2198" i="4"/>
  <c r="H2198" i="4"/>
  <c r="G2198" i="4"/>
  <c r="F2198" i="4"/>
  <c r="E2198" i="4"/>
  <c r="D2198" i="4"/>
  <c r="C2198" i="4"/>
  <c r="B2198" i="4"/>
  <c r="A2198" i="4"/>
  <c r="O2197" i="4"/>
  <c r="N2197" i="4"/>
  <c r="K2197" i="4"/>
  <c r="J2197" i="4"/>
  <c r="I2197" i="4"/>
  <c r="H2197" i="4"/>
  <c r="G2197" i="4"/>
  <c r="F2197" i="4"/>
  <c r="E2197" i="4"/>
  <c r="D2197" i="4"/>
  <c r="C2197" i="4"/>
  <c r="B2197" i="4"/>
  <c r="A2197" i="4"/>
  <c r="O2196" i="4"/>
  <c r="N2196" i="4"/>
  <c r="K2196" i="4"/>
  <c r="J2196" i="4"/>
  <c r="I2196" i="4"/>
  <c r="H2196" i="4"/>
  <c r="G2196" i="4"/>
  <c r="F2196" i="4"/>
  <c r="E2196" i="4"/>
  <c r="D2196" i="4"/>
  <c r="C2196" i="4"/>
  <c r="B2196" i="4"/>
  <c r="A2196" i="4"/>
  <c r="O2195" i="4"/>
  <c r="N2195" i="4"/>
  <c r="K2195" i="4"/>
  <c r="J2195" i="4"/>
  <c r="I2195" i="4"/>
  <c r="H2195" i="4"/>
  <c r="G2195" i="4"/>
  <c r="F2195" i="4"/>
  <c r="E2195" i="4"/>
  <c r="D2195" i="4"/>
  <c r="C2195" i="4"/>
  <c r="B2195" i="4"/>
  <c r="A2195" i="4"/>
  <c r="O2194" i="4"/>
  <c r="N2194" i="4"/>
  <c r="K2194" i="4"/>
  <c r="J2194" i="4"/>
  <c r="I2194" i="4"/>
  <c r="H2194" i="4"/>
  <c r="G2194" i="4"/>
  <c r="F2194" i="4"/>
  <c r="E2194" i="4"/>
  <c r="D2194" i="4"/>
  <c r="C2194" i="4"/>
  <c r="B2194" i="4"/>
  <c r="A2194" i="4"/>
  <c r="O2193" i="4"/>
  <c r="N2193" i="4"/>
  <c r="K2193" i="4"/>
  <c r="J2193" i="4"/>
  <c r="I2193" i="4"/>
  <c r="H2193" i="4"/>
  <c r="G2193" i="4"/>
  <c r="F2193" i="4"/>
  <c r="E2193" i="4"/>
  <c r="D2193" i="4"/>
  <c r="C2193" i="4"/>
  <c r="B2193" i="4"/>
  <c r="A2193" i="4"/>
  <c r="O2192" i="4"/>
  <c r="N2192" i="4"/>
  <c r="K2192" i="4"/>
  <c r="J2192" i="4"/>
  <c r="I2192" i="4"/>
  <c r="H2192" i="4"/>
  <c r="G2192" i="4"/>
  <c r="F2192" i="4"/>
  <c r="E2192" i="4"/>
  <c r="D2192" i="4"/>
  <c r="C2192" i="4"/>
  <c r="B2192" i="4"/>
  <c r="A2192" i="4"/>
  <c r="O2191" i="4"/>
  <c r="N2191" i="4"/>
  <c r="K2191" i="4"/>
  <c r="J2191" i="4"/>
  <c r="I2191" i="4"/>
  <c r="H2191" i="4"/>
  <c r="G2191" i="4"/>
  <c r="F2191" i="4"/>
  <c r="E2191" i="4"/>
  <c r="D2191" i="4"/>
  <c r="C2191" i="4"/>
  <c r="B2191" i="4"/>
  <c r="A2191" i="4"/>
  <c r="O2190" i="4"/>
  <c r="N2190" i="4"/>
  <c r="K2190" i="4"/>
  <c r="J2190" i="4"/>
  <c r="I2190" i="4"/>
  <c r="H2190" i="4"/>
  <c r="G2190" i="4"/>
  <c r="F2190" i="4"/>
  <c r="E2190" i="4"/>
  <c r="D2190" i="4"/>
  <c r="C2190" i="4"/>
  <c r="B2190" i="4"/>
  <c r="A2190" i="4"/>
  <c r="O2189" i="4"/>
  <c r="N2189" i="4"/>
  <c r="K2189" i="4"/>
  <c r="J2189" i="4"/>
  <c r="I2189" i="4"/>
  <c r="H2189" i="4"/>
  <c r="G2189" i="4"/>
  <c r="F2189" i="4"/>
  <c r="E2189" i="4"/>
  <c r="D2189" i="4"/>
  <c r="C2189" i="4"/>
  <c r="B2189" i="4"/>
  <c r="A2189" i="4"/>
  <c r="O2188" i="4"/>
  <c r="N2188" i="4"/>
  <c r="K2188" i="4"/>
  <c r="J2188" i="4"/>
  <c r="I2188" i="4"/>
  <c r="H2188" i="4"/>
  <c r="G2188" i="4"/>
  <c r="F2188" i="4"/>
  <c r="E2188" i="4"/>
  <c r="D2188" i="4"/>
  <c r="C2188" i="4"/>
  <c r="B2188" i="4"/>
  <c r="A2188" i="4"/>
  <c r="O2187" i="4"/>
  <c r="N2187" i="4"/>
  <c r="K2187" i="4"/>
  <c r="J2187" i="4"/>
  <c r="I2187" i="4"/>
  <c r="H2187" i="4"/>
  <c r="G2187" i="4"/>
  <c r="F2187" i="4"/>
  <c r="E2187" i="4"/>
  <c r="D2187" i="4"/>
  <c r="C2187" i="4"/>
  <c r="B2187" i="4"/>
  <c r="A2187" i="4"/>
  <c r="O2186" i="4"/>
  <c r="N2186" i="4"/>
  <c r="K2186" i="4"/>
  <c r="J2186" i="4"/>
  <c r="I2186" i="4"/>
  <c r="H2186" i="4"/>
  <c r="G2186" i="4"/>
  <c r="F2186" i="4"/>
  <c r="E2186" i="4"/>
  <c r="D2186" i="4"/>
  <c r="C2186" i="4"/>
  <c r="B2186" i="4"/>
  <c r="A2186" i="4"/>
  <c r="O2185" i="4"/>
  <c r="N2185" i="4"/>
  <c r="K2185" i="4"/>
  <c r="J2185" i="4"/>
  <c r="I2185" i="4"/>
  <c r="H2185" i="4"/>
  <c r="G2185" i="4"/>
  <c r="F2185" i="4"/>
  <c r="E2185" i="4"/>
  <c r="D2185" i="4"/>
  <c r="C2185" i="4"/>
  <c r="B2185" i="4"/>
  <c r="A2185" i="4"/>
  <c r="O2184" i="4"/>
  <c r="N2184" i="4"/>
  <c r="K2184" i="4"/>
  <c r="J2184" i="4"/>
  <c r="I2184" i="4"/>
  <c r="H2184" i="4"/>
  <c r="G2184" i="4"/>
  <c r="F2184" i="4"/>
  <c r="E2184" i="4"/>
  <c r="D2184" i="4"/>
  <c r="C2184" i="4"/>
  <c r="B2184" i="4"/>
  <c r="A2184" i="4"/>
  <c r="O2183" i="4"/>
  <c r="N2183" i="4"/>
  <c r="K2183" i="4"/>
  <c r="J2183" i="4"/>
  <c r="I2183" i="4"/>
  <c r="H2183" i="4"/>
  <c r="G2183" i="4"/>
  <c r="F2183" i="4"/>
  <c r="E2183" i="4"/>
  <c r="D2183" i="4"/>
  <c r="C2183" i="4"/>
  <c r="B2183" i="4"/>
  <c r="A2183" i="4"/>
  <c r="O2182" i="4"/>
  <c r="N2182" i="4"/>
  <c r="K2182" i="4"/>
  <c r="J2182" i="4"/>
  <c r="I2182" i="4"/>
  <c r="H2182" i="4"/>
  <c r="G2182" i="4"/>
  <c r="F2182" i="4"/>
  <c r="E2182" i="4"/>
  <c r="D2182" i="4"/>
  <c r="C2182" i="4"/>
  <c r="B2182" i="4"/>
  <c r="A2182" i="4"/>
  <c r="O2181" i="4"/>
  <c r="N2181" i="4"/>
  <c r="K2181" i="4"/>
  <c r="J2181" i="4"/>
  <c r="I2181" i="4"/>
  <c r="H2181" i="4"/>
  <c r="G2181" i="4"/>
  <c r="F2181" i="4"/>
  <c r="E2181" i="4"/>
  <c r="D2181" i="4"/>
  <c r="C2181" i="4"/>
  <c r="B2181" i="4"/>
  <c r="A2181" i="4"/>
  <c r="O2180" i="4"/>
  <c r="N2180" i="4"/>
  <c r="K2180" i="4"/>
  <c r="J2180" i="4"/>
  <c r="I2180" i="4"/>
  <c r="H2180" i="4"/>
  <c r="G2180" i="4"/>
  <c r="F2180" i="4"/>
  <c r="E2180" i="4"/>
  <c r="D2180" i="4"/>
  <c r="C2180" i="4"/>
  <c r="B2180" i="4"/>
  <c r="A2180" i="4"/>
  <c r="O2179" i="4"/>
  <c r="N2179" i="4"/>
  <c r="K2179" i="4"/>
  <c r="J2179" i="4"/>
  <c r="I2179" i="4"/>
  <c r="H2179" i="4"/>
  <c r="G2179" i="4"/>
  <c r="F2179" i="4"/>
  <c r="E2179" i="4"/>
  <c r="D2179" i="4"/>
  <c r="C2179" i="4"/>
  <c r="B2179" i="4"/>
  <c r="A2179" i="4"/>
  <c r="O2178" i="4"/>
  <c r="N2178" i="4"/>
  <c r="K2178" i="4"/>
  <c r="J2178" i="4"/>
  <c r="I2178" i="4"/>
  <c r="H2178" i="4"/>
  <c r="G2178" i="4"/>
  <c r="F2178" i="4"/>
  <c r="E2178" i="4"/>
  <c r="D2178" i="4"/>
  <c r="C2178" i="4"/>
  <c r="B2178" i="4"/>
  <c r="A2178" i="4"/>
  <c r="O2177" i="4"/>
  <c r="N2177" i="4"/>
  <c r="K2177" i="4"/>
  <c r="J2177" i="4"/>
  <c r="I2177" i="4"/>
  <c r="H2177" i="4"/>
  <c r="G2177" i="4"/>
  <c r="F2177" i="4"/>
  <c r="E2177" i="4"/>
  <c r="D2177" i="4"/>
  <c r="C2177" i="4"/>
  <c r="B2177" i="4"/>
  <c r="A2177" i="4"/>
  <c r="O2176" i="4"/>
  <c r="N2176" i="4"/>
  <c r="K2176" i="4"/>
  <c r="J2176" i="4"/>
  <c r="I2176" i="4"/>
  <c r="H2176" i="4"/>
  <c r="G2176" i="4"/>
  <c r="F2176" i="4"/>
  <c r="E2176" i="4"/>
  <c r="D2176" i="4"/>
  <c r="C2176" i="4"/>
  <c r="B2176" i="4"/>
  <c r="A2176" i="4"/>
  <c r="O2175" i="4"/>
  <c r="N2175" i="4"/>
  <c r="K2175" i="4"/>
  <c r="J2175" i="4"/>
  <c r="I2175" i="4"/>
  <c r="H2175" i="4"/>
  <c r="G2175" i="4"/>
  <c r="F2175" i="4"/>
  <c r="E2175" i="4"/>
  <c r="D2175" i="4"/>
  <c r="C2175" i="4"/>
  <c r="B2175" i="4"/>
  <c r="A2175" i="4"/>
  <c r="O2174" i="4"/>
  <c r="N2174" i="4"/>
  <c r="K2174" i="4"/>
  <c r="J2174" i="4"/>
  <c r="I2174" i="4"/>
  <c r="H2174" i="4"/>
  <c r="G2174" i="4"/>
  <c r="F2174" i="4"/>
  <c r="E2174" i="4"/>
  <c r="D2174" i="4"/>
  <c r="C2174" i="4"/>
  <c r="B2174" i="4"/>
  <c r="A2174" i="4"/>
  <c r="O2173" i="4"/>
  <c r="N2173" i="4"/>
  <c r="K2173" i="4"/>
  <c r="J2173" i="4"/>
  <c r="I2173" i="4"/>
  <c r="H2173" i="4"/>
  <c r="G2173" i="4"/>
  <c r="F2173" i="4"/>
  <c r="E2173" i="4"/>
  <c r="D2173" i="4"/>
  <c r="C2173" i="4"/>
  <c r="B2173" i="4"/>
  <c r="A2173" i="4"/>
  <c r="O2172" i="4"/>
  <c r="N2172" i="4"/>
  <c r="K2172" i="4"/>
  <c r="J2172" i="4"/>
  <c r="I2172" i="4"/>
  <c r="H2172" i="4"/>
  <c r="G2172" i="4"/>
  <c r="F2172" i="4"/>
  <c r="E2172" i="4"/>
  <c r="D2172" i="4"/>
  <c r="C2172" i="4"/>
  <c r="B2172" i="4"/>
  <c r="A2172" i="4"/>
  <c r="O2171" i="4"/>
  <c r="N2171" i="4"/>
  <c r="K2171" i="4"/>
  <c r="J2171" i="4"/>
  <c r="I2171" i="4"/>
  <c r="H2171" i="4"/>
  <c r="G2171" i="4"/>
  <c r="F2171" i="4"/>
  <c r="E2171" i="4"/>
  <c r="D2171" i="4"/>
  <c r="C2171" i="4"/>
  <c r="B2171" i="4"/>
  <c r="A2171" i="4"/>
  <c r="O2170" i="4"/>
  <c r="N2170" i="4"/>
  <c r="K2170" i="4"/>
  <c r="J2170" i="4"/>
  <c r="I2170" i="4"/>
  <c r="H2170" i="4"/>
  <c r="G2170" i="4"/>
  <c r="F2170" i="4"/>
  <c r="E2170" i="4"/>
  <c r="D2170" i="4"/>
  <c r="C2170" i="4"/>
  <c r="B2170" i="4"/>
  <c r="A2170" i="4"/>
  <c r="O2169" i="4"/>
  <c r="N2169" i="4"/>
  <c r="K2169" i="4"/>
  <c r="J2169" i="4"/>
  <c r="I2169" i="4"/>
  <c r="H2169" i="4"/>
  <c r="G2169" i="4"/>
  <c r="F2169" i="4"/>
  <c r="E2169" i="4"/>
  <c r="D2169" i="4"/>
  <c r="C2169" i="4"/>
  <c r="B2169" i="4"/>
  <c r="A2169" i="4"/>
  <c r="O2168" i="4"/>
  <c r="N2168" i="4"/>
  <c r="K2168" i="4"/>
  <c r="J2168" i="4"/>
  <c r="I2168" i="4"/>
  <c r="H2168" i="4"/>
  <c r="G2168" i="4"/>
  <c r="F2168" i="4"/>
  <c r="E2168" i="4"/>
  <c r="D2168" i="4"/>
  <c r="C2168" i="4"/>
  <c r="B2168" i="4"/>
  <c r="A2168" i="4"/>
  <c r="O2167" i="4"/>
  <c r="N2167" i="4"/>
  <c r="K2167" i="4"/>
  <c r="J2167" i="4"/>
  <c r="I2167" i="4"/>
  <c r="H2167" i="4"/>
  <c r="G2167" i="4"/>
  <c r="F2167" i="4"/>
  <c r="E2167" i="4"/>
  <c r="D2167" i="4"/>
  <c r="C2167" i="4"/>
  <c r="B2167" i="4"/>
  <c r="A2167" i="4"/>
  <c r="O2166" i="4"/>
  <c r="N2166" i="4"/>
  <c r="K2166" i="4"/>
  <c r="J2166" i="4"/>
  <c r="I2166" i="4"/>
  <c r="H2166" i="4"/>
  <c r="G2166" i="4"/>
  <c r="F2166" i="4"/>
  <c r="E2166" i="4"/>
  <c r="D2166" i="4"/>
  <c r="C2166" i="4"/>
  <c r="B2166" i="4"/>
  <c r="A2166" i="4"/>
  <c r="O2165" i="4"/>
  <c r="N2165" i="4"/>
  <c r="K2165" i="4"/>
  <c r="J2165" i="4"/>
  <c r="I2165" i="4"/>
  <c r="H2165" i="4"/>
  <c r="G2165" i="4"/>
  <c r="F2165" i="4"/>
  <c r="E2165" i="4"/>
  <c r="D2165" i="4"/>
  <c r="C2165" i="4"/>
  <c r="B2165" i="4"/>
  <c r="A2165" i="4"/>
  <c r="O2164" i="4"/>
  <c r="N2164" i="4"/>
  <c r="K2164" i="4"/>
  <c r="J2164" i="4"/>
  <c r="I2164" i="4"/>
  <c r="H2164" i="4"/>
  <c r="G2164" i="4"/>
  <c r="F2164" i="4"/>
  <c r="E2164" i="4"/>
  <c r="D2164" i="4"/>
  <c r="C2164" i="4"/>
  <c r="B2164" i="4"/>
  <c r="A2164" i="4"/>
  <c r="O2163" i="4"/>
  <c r="N2163" i="4"/>
  <c r="K2163" i="4"/>
  <c r="J2163" i="4"/>
  <c r="I2163" i="4"/>
  <c r="H2163" i="4"/>
  <c r="G2163" i="4"/>
  <c r="F2163" i="4"/>
  <c r="E2163" i="4"/>
  <c r="D2163" i="4"/>
  <c r="C2163" i="4"/>
  <c r="B2163" i="4"/>
  <c r="A2163" i="4"/>
  <c r="O2162" i="4"/>
  <c r="N2162" i="4"/>
  <c r="K2162" i="4"/>
  <c r="J2162" i="4"/>
  <c r="I2162" i="4"/>
  <c r="H2162" i="4"/>
  <c r="G2162" i="4"/>
  <c r="F2162" i="4"/>
  <c r="E2162" i="4"/>
  <c r="D2162" i="4"/>
  <c r="C2162" i="4"/>
  <c r="B2162" i="4"/>
  <c r="A2162" i="4"/>
  <c r="O2161" i="4"/>
  <c r="N2161" i="4"/>
  <c r="K2161" i="4"/>
  <c r="J2161" i="4"/>
  <c r="I2161" i="4"/>
  <c r="H2161" i="4"/>
  <c r="G2161" i="4"/>
  <c r="F2161" i="4"/>
  <c r="E2161" i="4"/>
  <c r="D2161" i="4"/>
  <c r="C2161" i="4"/>
  <c r="B2161" i="4"/>
  <c r="A2161" i="4"/>
  <c r="O2160" i="4"/>
  <c r="N2160" i="4"/>
  <c r="K2160" i="4"/>
  <c r="J2160" i="4"/>
  <c r="I2160" i="4"/>
  <c r="H2160" i="4"/>
  <c r="G2160" i="4"/>
  <c r="F2160" i="4"/>
  <c r="E2160" i="4"/>
  <c r="D2160" i="4"/>
  <c r="C2160" i="4"/>
  <c r="B2160" i="4"/>
  <c r="A2160" i="4"/>
  <c r="O2159" i="4"/>
  <c r="N2159" i="4"/>
  <c r="K2159" i="4"/>
  <c r="J2159" i="4"/>
  <c r="I2159" i="4"/>
  <c r="H2159" i="4"/>
  <c r="G2159" i="4"/>
  <c r="F2159" i="4"/>
  <c r="E2159" i="4"/>
  <c r="D2159" i="4"/>
  <c r="C2159" i="4"/>
  <c r="B2159" i="4"/>
  <c r="A2159" i="4"/>
  <c r="O2158" i="4"/>
  <c r="N2158" i="4"/>
  <c r="K2158" i="4"/>
  <c r="J2158" i="4"/>
  <c r="I2158" i="4"/>
  <c r="H2158" i="4"/>
  <c r="G2158" i="4"/>
  <c r="F2158" i="4"/>
  <c r="E2158" i="4"/>
  <c r="D2158" i="4"/>
  <c r="C2158" i="4"/>
  <c r="B2158" i="4"/>
  <c r="A2158" i="4"/>
  <c r="O2157" i="4"/>
  <c r="N2157" i="4"/>
  <c r="K2157" i="4"/>
  <c r="J2157" i="4"/>
  <c r="I2157" i="4"/>
  <c r="H2157" i="4"/>
  <c r="G2157" i="4"/>
  <c r="F2157" i="4"/>
  <c r="E2157" i="4"/>
  <c r="D2157" i="4"/>
  <c r="C2157" i="4"/>
  <c r="B2157" i="4"/>
  <c r="A2157" i="4"/>
  <c r="O2156" i="4"/>
  <c r="N2156" i="4"/>
  <c r="K2156" i="4"/>
  <c r="J2156" i="4"/>
  <c r="I2156" i="4"/>
  <c r="H2156" i="4"/>
  <c r="G2156" i="4"/>
  <c r="F2156" i="4"/>
  <c r="E2156" i="4"/>
  <c r="D2156" i="4"/>
  <c r="C2156" i="4"/>
  <c r="B2156" i="4"/>
  <c r="A2156" i="4"/>
  <c r="O2155" i="4"/>
  <c r="N2155" i="4"/>
  <c r="K2155" i="4"/>
  <c r="J2155" i="4"/>
  <c r="I2155" i="4"/>
  <c r="H2155" i="4"/>
  <c r="G2155" i="4"/>
  <c r="F2155" i="4"/>
  <c r="E2155" i="4"/>
  <c r="D2155" i="4"/>
  <c r="C2155" i="4"/>
  <c r="B2155" i="4"/>
  <c r="A2155" i="4"/>
  <c r="O2154" i="4"/>
  <c r="N2154" i="4"/>
  <c r="K2154" i="4"/>
  <c r="J2154" i="4"/>
  <c r="I2154" i="4"/>
  <c r="H2154" i="4"/>
  <c r="G2154" i="4"/>
  <c r="F2154" i="4"/>
  <c r="E2154" i="4"/>
  <c r="D2154" i="4"/>
  <c r="C2154" i="4"/>
  <c r="B2154" i="4"/>
  <c r="A2154" i="4"/>
  <c r="O2153" i="4"/>
  <c r="N2153" i="4"/>
  <c r="K2153" i="4"/>
  <c r="J2153" i="4"/>
  <c r="I2153" i="4"/>
  <c r="H2153" i="4"/>
  <c r="G2153" i="4"/>
  <c r="F2153" i="4"/>
  <c r="E2153" i="4"/>
  <c r="D2153" i="4"/>
  <c r="C2153" i="4"/>
  <c r="B2153" i="4"/>
  <c r="A2153" i="4"/>
  <c r="O2152" i="4"/>
  <c r="N2152" i="4"/>
  <c r="K2152" i="4"/>
  <c r="J2152" i="4"/>
  <c r="I2152" i="4"/>
  <c r="H2152" i="4"/>
  <c r="G2152" i="4"/>
  <c r="F2152" i="4"/>
  <c r="E2152" i="4"/>
  <c r="D2152" i="4"/>
  <c r="C2152" i="4"/>
  <c r="B2152" i="4"/>
  <c r="A2152" i="4"/>
  <c r="O2151" i="4"/>
  <c r="N2151" i="4"/>
  <c r="K2151" i="4"/>
  <c r="J2151" i="4"/>
  <c r="I2151" i="4"/>
  <c r="H2151" i="4"/>
  <c r="G2151" i="4"/>
  <c r="F2151" i="4"/>
  <c r="E2151" i="4"/>
  <c r="D2151" i="4"/>
  <c r="C2151" i="4"/>
  <c r="B2151" i="4"/>
  <c r="A2151" i="4"/>
  <c r="O2150" i="4"/>
  <c r="N2150" i="4"/>
  <c r="K2150" i="4"/>
  <c r="J2150" i="4"/>
  <c r="I2150" i="4"/>
  <c r="H2150" i="4"/>
  <c r="G2150" i="4"/>
  <c r="F2150" i="4"/>
  <c r="E2150" i="4"/>
  <c r="D2150" i="4"/>
  <c r="C2150" i="4"/>
  <c r="B2150" i="4"/>
  <c r="A2150" i="4"/>
  <c r="O2149" i="4"/>
  <c r="N2149" i="4"/>
  <c r="K2149" i="4"/>
  <c r="J2149" i="4"/>
  <c r="I2149" i="4"/>
  <c r="H2149" i="4"/>
  <c r="G2149" i="4"/>
  <c r="F2149" i="4"/>
  <c r="E2149" i="4"/>
  <c r="D2149" i="4"/>
  <c r="C2149" i="4"/>
  <c r="B2149" i="4"/>
  <c r="A2149" i="4"/>
  <c r="O2148" i="4"/>
  <c r="N2148" i="4"/>
  <c r="K2148" i="4"/>
  <c r="J2148" i="4"/>
  <c r="I2148" i="4"/>
  <c r="H2148" i="4"/>
  <c r="G2148" i="4"/>
  <c r="F2148" i="4"/>
  <c r="E2148" i="4"/>
  <c r="D2148" i="4"/>
  <c r="C2148" i="4"/>
  <c r="B2148" i="4"/>
  <c r="A2148" i="4"/>
  <c r="O2147" i="4"/>
  <c r="N2147" i="4"/>
  <c r="K2147" i="4"/>
  <c r="J2147" i="4"/>
  <c r="I2147" i="4"/>
  <c r="H2147" i="4"/>
  <c r="G2147" i="4"/>
  <c r="F2147" i="4"/>
  <c r="E2147" i="4"/>
  <c r="D2147" i="4"/>
  <c r="C2147" i="4"/>
  <c r="B2147" i="4"/>
  <c r="A2147" i="4"/>
  <c r="O2146" i="4"/>
  <c r="N2146" i="4"/>
  <c r="K2146" i="4"/>
  <c r="J2146" i="4"/>
  <c r="I2146" i="4"/>
  <c r="H2146" i="4"/>
  <c r="G2146" i="4"/>
  <c r="F2146" i="4"/>
  <c r="E2146" i="4"/>
  <c r="D2146" i="4"/>
  <c r="C2146" i="4"/>
  <c r="B2146" i="4"/>
  <c r="A2146" i="4"/>
  <c r="O2145" i="4"/>
  <c r="N2145" i="4"/>
  <c r="K2145" i="4"/>
  <c r="J2145" i="4"/>
  <c r="I2145" i="4"/>
  <c r="H2145" i="4"/>
  <c r="G2145" i="4"/>
  <c r="F2145" i="4"/>
  <c r="E2145" i="4"/>
  <c r="D2145" i="4"/>
  <c r="C2145" i="4"/>
  <c r="B2145" i="4"/>
  <c r="A2145" i="4"/>
  <c r="O2144" i="4"/>
  <c r="N2144" i="4"/>
  <c r="K2144" i="4"/>
  <c r="J2144" i="4"/>
  <c r="I2144" i="4"/>
  <c r="H2144" i="4"/>
  <c r="G2144" i="4"/>
  <c r="F2144" i="4"/>
  <c r="E2144" i="4"/>
  <c r="D2144" i="4"/>
  <c r="C2144" i="4"/>
  <c r="B2144" i="4"/>
  <c r="A2144" i="4"/>
  <c r="O2143" i="4"/>
  <c r="N2143" i="4"/>
  <c r="K2143" i="4"/>
  <c r="J2143" i="4"/>
  <c r="I2143" i="4"/>
  <c r="H2143" i="4"/>
  <c r="G2143" i="4"/>
  <c r="F2143" i="4"/>
  <c r="E2143" i="4"/>
  <c r="D2143" i="4"/>
  <c r="C2143" i="4"/>
  <c r="B2143" i="4"/>
  <c r="A2143" i="4"/>
  <c r="O2142" i="4"/>
  <c r="N2142" i="4"/>
  <c r="K2142" i="4"/>
  <c r="J2142" i="4"/>
  <c r="I2142" i="4"/>
  <c r="H2142" i="4"/>
  <c r="G2142" i="4"/>
  <c r="F2142" i="4"/>
  <c r="E2142" i="4"/>
  <c r="D2142" i="4"/>
  <c r="C2142" i="4"/>
  <c r="B2142" i="4"/>
  <c r="A2142" i="4"/>
  <c r="O2141" i="4"/>
  <c r="N2141" i="4"/>
  <c r="K2141" i="4"/>
  <c r="J2141" i="4"/>
  <c r="I2141" i="4"/>
  <c r="H2141" i="4"/>
  <c r="G2141" i="4"/>
  <c r="F2141" i="4"/>
  <c r="E2141" i="4"/>
  <c r="D2141" i="4"/>
  <c r="C2141" i="4"/>
  <c r="B2141" i="4"/>
  <c r="A2141" i="4"/>
  <c r="O2140" i="4"/>
  <c r="N2140" i="4"/>
  <c r="K2140" i="4"/>
  <c r="J2140" i="4"/>
  <c r="I2140" i="4"/>
  <c r="H2140" i="4"/>
  <c r="G2140" i="4"/>
  <c r="F2140" i="4"/>
  <c r="E2140" i="4"/>
  <c r="D2140" i="4"/>
  <c r="C2140" i="4"/>
  <c r="B2140" i="4"/>
  <c r="A2140" i="4"/>
  <c r="O2139" i="4"/>
  <c r="N2139" i="4"/>
  <c r="K2139" i="4"/>
  <c r="J2139" i="4"/>
  <c r="I2139" i="4"/>
  <c r="H2139" i="4"/>
  <c r="G2139" i="4"/>
  <c r="F2139" i="4"/>
  <c r="E2139" i="4"/>
  <c r="D2139" i="4"/>
  <c r="C2139" i="4"/>
  <c r="B2139" i="4"/>
  <c r="A2139" i="4"/>
  <c r="O2138" i="4"/>
  <c r="N2138" i="4"/>
  <c r="K2138" i="4"/>
  <c r="J2138" i="4"/>
  <c r="I2138" i="4"/>
  <c r="H2138" i="4"/>
  <c r="G2138" i="4"/>
  <c r="F2138" i="4"/>
  <c r="E2138" i="4"/>
  <c r="D2138" i="4"/>
  <c r="C2138" i="4"/>
  <c r="B2138" i="4"/>
  <c r="A2138" i="4"/>
  <c r="O2137" i="4"/>
  <c r="N2137" i="4"/>
  <c r="K2137" i="4"/>
  <c r="J2137" i="4"/>
  <c r="I2137" i="4"/>
  <c r="H2137" i="4"/>
  <c r="G2137" i="4"/>
  <c r="F2137" i="4"/>
  <c r="E2137" i="4"/>
  <c r="D2137" i="4"/>
  <c r="C2137" i="4"/>
  <c r="B2137" i="4"/>
  <c r="A2137" i="4"/>
  <c r="O2136" i="4"/>
  <c r="N2136" i="4"/>
  <c r="K2136" i="4"/>
  <c r="J2136" i="4"/>
  <c r="I2136" i="4"/>
  <c r="H2136" i="4"/>
  <c r="G2136" i="4"/>
  <c r="F2136" i="4"/>
  <c r="E2136" i="4"/>
  <c r="D2136" i="4"/>
  <c r="C2136" i="4"/>
  <c r="B2136" i="4"/>
  <c r="A2136" i="4"/>
  <c r="O2135" i="4"/>
  <c r="N2135" i="4"/>
  <c r="K2135" i="4"/>
  <c r="J2135" i="4"/>
  <c r="I2135" i="4"/>
  <c r="H2135" i="4"/>
  <c r="G2135" i="4"/>
  <c r="F2135" i="4"/>
  <c r="E2135" i="4"/>
  <c r="D2135" i="4"/>
  <c r="C2135" i="4"/>
  <c r="B2135" i="4"/>
  <c r="A2135" i="4"/>
  <c r="O2134" i="4"/>
  <c r="N2134" i="4"/>
  <c r="K2134" i="4"/>
  <c r="J2134" i="4"/>
  <c r="I2134" i="4"/>
  <c r="H2134" i="4"/>
  <c r="G2134" i="4"/>
  <c r="F2134" i="4"/>
  <c r="E2134" i="4"/>
  <c r="D2134" i="4"/>
  <c r="C2134" i="4"/>
  <c r="B2134" i="4"/>
  <c r="A2134" i="4"/>
  <c r="O2133" i="4"/>
  <c r="N2133" i="4"/>
  <c r="K2133" i="4"/>
  <c r="J2133" i="4"/>
  <c r="I2133" i="4"/>
  <c r="H2133" i="4"/>
  <c r="G2133" i="4"/>
  <c r="F2133" i="4"/>
  <c r="E2133" i="4"/>
  <c r="D2133" i="4"/>
  <c r="C2133" i="4"/>
  <c r="B2133" i="4"/>
  <c r="A2133" i="4"/>
  <c r="O2132" i="4"/>
  <c r="N2132" i="4"/>
  <c r="K2132" i="4"/>
  <c r="J2132" i="4"/>
  <c r="I2132" i="4"/>
  <c r="H2132" i="4"/>
  <c r="G2132" i="4"/>
  <c r="F2132" i="4"/>
  <c r="E2132" i="4"/>
  <c r="D2132" i="4"/>
  <c r="C2132" i="4"/>
  <c r="B2132" i="4"/>
  <c r="A2132" i="4"/>
  <c r="O2131" i="4"/>
  <c r="N2131" i="4"/>
  <c r="K2131" i="4"/>
  <c r="J2131" i="4"/>
  <c r="I2131" i="4"/>
  <c r="H2131" i="4"/>
  <c r="G2131" i="4"/>
  <c r="F2131" i="4"/>
  <c r="E2131" i="4"/>
  <c r="D2131" i="4"/>
  <c r="C2131" i="4"/>
  <c r="B2131" i="4"/>
  <c r="A2131" i="4"/>
  <c r="O2130" i="4"/>
  <c r="N2130" i="4"/>
  <c r="K2130" i="4"/>
  <c r="J2130" i="4"/>
  <c r="I2130" i="4"/>
  <c r="H2130" i="4"/>
  <c r="G2130" i="4"/>
  <c r="F2130" i="4"/>
  <c r="E2130" i="4"/>
  <c r="D2130" i="4"/>
  <c r="C2130" i="4"/>
  <c r="B2130" i="4"/>
  <c r="A2130" i="4"/>
  <c r="O2129" i="4"/>
  <c r="N2129" i="4"/>
  <c r="K2129" i="4"/>
  <c r="J2129" i="4"/>
  <c r="I2129" i="4"/>
  <c r="H2129" i="4"/>
  <c r="G2129" i="4"/>
  <c r="F2129" i="4"/>
  <c r="E2129" i="4"/>
  <c r="D2129" i="4"/>
  <c r="C2129" i="4"/>
  <c r="B2129" i="4"/>
  <c r="A2129" i="4"/>
  <c r="O2128" i="4"/>
  <c r="N2128" i="4"/>
  <c r="K2128" i="4"/>
  <c r="J2128" i="4"/>
  <c r="I2128" i="4"/>
  <c r="H2128" i="4"/>
  <c r="G2128" i="4"/>
  <c r="F2128" i="4"/>
  <c r="E2128" i="4"/>
  <c r="D2128" i="4"/>
  <c r="C2128" i="4"/>
  <c r="B2128" i="4"/>
  <c r="A2128" i="4"/>
  <c r="O2127" i="4"/>
  <c r="N2127" i="4"/>
  <c r="K2127" i="4"/>
  <c r="J2127" i="4"/>
  <c r="I2127" i="4"/>
  <c r="H2127" i="4"/>
  <c r="G2127" i="4"/>
  <c r="F2127" i="4"/>
  <c r="E2127" i="4"/>
  <c r="D2127" i="4"/>
  <c r="C2127" i="4"/>
  <c r="B2127" i="4"/>
  <c r="A2127" i="4"/>
  <c r="O2126" i="4"/>
  <c r="N2126" i="4"/>
  <c r="K2126" i="4"/>
  <c r="J2126" i="4"/>
  <c r="I2126" i="4"/>
  <c r="H2126" i="4"/>
  <c r="G2126" i="4"/>
  <c r="F2126" i="4"/>
  <c r="E2126" i="4"/>
  <c r="D2126" i="4"/>
  <c r="C2126" i="4"/>
  <c r="B2126" i="4"/>
  <c r="A2126" i="4"/>
  <c r="O2125" i="4"/>
  <c r="N2125" i="4"/>
  <c r="K2125" i="4"/>
  <c r="J2125" i="4"/>
  <c r="I2125" i="4"/>
  <c r="H2125" i="4"/>
  <c r="G2125" i="4"/>
  <c r="F2125" i="4"/>
  <c r="E2125" i="4"/>
  <c r="D2125" i="4"/>
  <c r="C2125" i="4"/>
  <c r="B2125" i="4"/>
  <c r="A2125" i="4"/>
  <c r="O2124" i="4"/>
  <c r="N2124" i="4"/>
  <c r="K2124" i="4"/>
  <c r="J2124" i="4"/>
  <c r="I2124" i="4"/>
  <c r="H2124" i="4"/>
  <c r="G2124" i="4"/>
  <c r="F2124" i="4"/>
  <c r="E2124" i="4"/>
  <c r="D2124" i="4"/>
  <c r="C2124" i="4"/>
  <c r="B2124" i="4"/>
  <c r="A2124" i="4"/>
  <c r="O2123" i="4"/>
  <c r="N2123" i="4"/>
  <c r="K2123" i="4"/>
  <c r="J2123" i="4"/>
  <c r="I2123" i="4"/>
  <c r="H2123" i="4"/>
  <c r="G2123" i="4"/>
  <c r="F2123" i="4"/>
  <c r="E2123" i="4"/>
  <c r="D2123" i="4"/>
  <c r="C2123" i="4"/>
  <c r="B2123" i="4"/>
  <c r="A2123" i="4"/>
  <c r="O2122" i="4"/>
  <c r="N2122" i="4"/>
  <c r="K2122" i="4"/>
  <c r="J2122" i="4"/>
  <c r="I2122" i="4"/>
  <c r="H2122" i="4"/>
  <c r="G2122" i="4"/>
  <c r="F2122" i="4"/>
  <c r="E2122" i="4"/>
  <c r="D2122" i="4"/>
  <c r="C2122" i="4"/>
  <c r="B2122" i="4"/>
  <c r="A2122" i="4"/>
  <c r="O2121" i="4"/>
  <c r="N2121" i="4"/>
  <c r="K2121" i="4"/>
  <c r="J2121" i="4"/>
  <c r="I2121" i="4"/>
  <c r="H2121" i="4"/>
  <c r="G2121" i="4"/>
  <c r="F2121" i="4"/>
  <c r="E2121" i="4"/>
  <c r="D2121" i="4"/>
  <c r="C2121" i="4"/>
  <c r="B2121" i="4"/>
  <c r="A2121" i="4"/>
  <c r="O2120" i="4"/>
  <c r="N2120" i="4"/>
  <c r="K2120" i="4"/>
  <c r="J2120" i="4"/>
  <c r="I2120" i="4"/>
  <c r="H2120" i="4"/>
  <c r="G2120" i="4"/>
  <c r="F2120" i="4"/>
  <c r="E2120" i="4"/>
  <c r="D2120" i="4"/>
  <c r="C2120" i="4"/>
  <c r="B2120" i="4"/>
  <c r="A2120" i="4"/>
  <c r="O2119" i="4"/>
  <c r="N2119" i="4"/>
  <c r="K2119" i="4"/>
  <c r="J2119" i="4"/>
  <c r="I2119" i="4"/>
  <c r="H2119" i="4"/>
  <c r="G2119" i="4"/>
  <c r="F2119" i="4"/>
  <c r="E2119" i="4"/>
  <c r="D2119" i="4"/>
  <c r="C2119" i="4"/>
  <c r="B2119" i="4"/>
  <c r="A2119" i="4"/>
  <c r="O2118" i="4"/>
  <c r="N2118" i="4"/>
  <c r="K2118" i="4"/>
  <c r="J2118" i="4"/>
  <c r="I2118" i="4"/>
  <c r="H2118" i="4"/>
  <c r="G2118" i="4"/>
  <c r="F2118" i="4"/>
  <c r="E2118" i="4"/>
  <c r="D2118" i="4"/>
  <c r="C2118" i="4"/>
  <c r="B2118" i="4"/>
  <c r="A2118" i="4"/>
  <c r="O2117" i="4"/>
  <c r="N2117" i="4"/>
  <c r="K2117" i="4"/>
  <c r="J2117" i="4"/>
  <c r="I2117" i="4"/>
  <c r="H2117" i="4"/>
  <c r="G2117" i="4"/>
  <c r="F2117" i="4"/>
  <c r="E2117" i="4"/>
  <c r="D2117" i="4"/>
  <c r="C2117" i="4"/>
  <c r="B2117" i="4"/>
  <c r="A2117" i="4"/>
  <c r="O2116" i="4"/>
  <c r="N2116" i="4"/>
  <c r="K2116" i="4"/>
  <c r="J2116" i="4"/>
  <c r="I2116" i="4"/>
  <c r="H2116" i="4"/>
  <c r="G2116" i="4"/>
  <c r="F2116" i="4"/>
  <c r="E2116" i="4"/>
  <c r="D2116" i="4"/>
  <c r="C2116" i="4"/>
  <c r="B2116" i="4"/>
  <c r="A2116" i="4"/>
  <c r="O2115" i="4"/>
  <c r="N2115" i="4"/>
  <c r="K2115" i="4"/>
  <c r="J2115" i="4"/>
  <c r="I2115" i="4"/>
  <c r="H2115" i="4"/>
  <c r="G2115" i="4"/>
  <c r="F2115" i="4"/>
  <c r="E2115" i="4"/>
  <c r="D2115" i="4"/>
  <c r="C2115" i="4"/>
  <c r="B2115" i="4"/>
  <c r="A2115" i="4"/>
  <c r="O2114" i="4"/>
  <c r="N2114" i="4"/>
  <c r="K2114" i="4"/>
  <c r="J2114" i="4"/>
  <c r="I2114" i="4"/>
  <c r="H2114" i="4"/>
  <c r="G2114" i="4"/>
  <c r="F2114" i="4"/>
  <c r="E2114" i="4"/>
  <c r="D2114" i="4"/>
  <c r="C2114" i="4"/>
  <c r="B2114" i="4"/>
  <c r="A2114" i="4"/>
  <c r="O2113" i="4"/>
  <c r="N2113" i="4"/>
  <c r="K2113" i="4"/>
  <c r="J2113" i="4"/>
  <c r="I2113" i="4"/>
  <c r="H2113" i="4"/>
  <c r="G2113" i="4"/>
  <c r="F2113" i="4"/>
  <c r="E2113" i="4"/>
  <c r="D2113" i="4"/>
  <c r="C2113" i="4"/>
  <c r="B2113" i="4"/>
  <c r="A2113" i="4"/>
  <c r="O2112" i="4"/>
  <c r="N2112" i="4"/>
  <c r="K2112" i="4"/>
  <c r="J2112" i="4"/>
  <c r="I2112" i="4"/>
  <c r="H2112" i="4"/>
  <c r="G2112" i="4"/>
  <c r="F2112" i="4"/>
  <c r="E2112" i="4"/>
  <c r="D2112" i="4"/>
  <c r="C2112" i="4"/>
  <c r="B2112" i="4"/>
  <c r="A2112" i="4"/>
  <c r="O2111" i="4"/>
  <c r="N2111" i="4"/>
  <c r="K2111" i="4"/>
  <c r="J2111" i="4"/>
  <c r="I2111" i="4"/>
  <c r="H2111" i="4"/>
  <c r="G2111" i="4"/>
  <c r="F2111" i="4"/>
  <c r="E2111" i="4"/>
  <c r="D2111" i="4"/>
  <c r="C2111" i="4"/>
  <c r="B2111" i="4"/>
  <c r="A2111" i="4"/>
  <c r="O2110" i="4"/>
  <c r="N2110" i="4"/>
  <c r="K2110" i="4"/>
  <c r="J2110" i="4"/>
  <c r="I2110" i="4"/>
  <c r="H2110" i="4"/>
  <c r="G2110" i="4"/>
  <c r="F2110" i="4"/>
  <c r="E2110" i="4"/>
  <c r="D2110" i="4"/>
  <c r="C2110" i="4"/>
  <c r="B2110" i="4"/>
  <c r="A2110" i="4"/>
  <c r="O2109" i="4"/>
  <c r="N2109" i="4"/>
  <c r="K2109" i="4"/>
  <c r="J2109" i="4"/>
  <c r="I2109" i="4"/>
  <c r="H2109" i="4"/>
  <c r="G2109" i="4"/>
  <c r="F2109" i="4"/>
  <c r="E2109" i="4"/>
  <c r="D2109" i="4"/>
  <c r="C2109" i="4"/>
  <c r="B2109" i="4"/>
  <c r="A2109" i="4"/>
  <c r="O2108" i="4"/>
  <c r="N2108" i="4"/>
  <c r="K2108" i="4"/>
  <c r="J2108" i="4"/>
  <c r="I2108" i="4"/>
  <c r="H2108" i="4"/>
  <c r="G2108" i="4"/>
  <c r="F2108" i="4"/>
  <c r="E2108" i="4"/>
  <c r="D2108" i="4"/>
  <c r="C2108" i="4"/>
  <c r="B2108" i="4"/>
  <c r="A2108" i="4"/>
  <c r="O2107" i="4"/>
  <c r="N2107" i="4"/>
  <c r="K2107" i="4"/>
  <c r="J2107" i="4"/>
  <c r="I2107" i="4"/>
  <c r="H2107" i="4"/>
  <c r="G2107" i="4"/>
  <c r="F2107" i="4"/>
  <c r="E2107" i="4"/>
  <c r="D2107" i="4"/>
  <c r="C2107" i="4"/>
  <c r="B2107" i="4"/>
  <c r="A2107" i="4"/>
  <c r="O2106" i="4"/>
  <c r="N2106" i="4"/>
  <c r="K2106" i="4"/>
  <c r="J2106" i="4"/>
  <c r="I2106" i="4"/>
  <c r="H2106" i="4"/>
  <c r="G2106" i="4"/>
  <c r="F2106" i="4"/>
  <c r="E2106" i="4"/>
  <c r="D2106" i="4"/>
  <c r="C2106" i="4"/>
  <c r="B2106" i="4"/>
  <c r="A2106" i="4"/>
  <c r="O2105" i="4"/>
  <c r="N2105" i="4"/>
  <c r="K2105" i="4"/>
  <c r="J2105" i="4"/>
  <c r="I2105" i="4"/>
  <c r="H2105" i="4"/>
  <c r="G2105" i="4"/>
  <c r="F2105" i="4"/>
  <c r="E2105" i="4"/>
  <c r="D2105" i="4"/>
  <c r="C2105" i="4"/>
  <c r="B2105" i="4"/>
  <c r="A2105" i="4"/>
  <c r="O2104" i="4"/>
  <c r="N2104" i="4"/>
  <c r="K2104" i="4"/>
  <c r="J2104" i="4"/>
  <c r="I2104" i="4"/>
  <c r="H2104" i="4"/>
  <c r="G2104" i="4"/>
  <c r="F2104" i="4"/>
  <c r="E2104" i="4"/>
  <c r="D2104" i="4"/>
  <c r="C2104" i="4"/>
  <c r="B2104" i="4"/>
  <c r="A2104" i="4"/>
  <c r="O2103" i="4"/>
  <c r="N2103" i="4"/>
  <c r="K2103" i="4"/>
  <c r="J2103" i="4"/>
  <c r="I2103" i="4"/>
  <c r="H2103" i="4"/>
  <c r="G2103" i="4"/>
  <c r="F2103" i="4"/>
  <c r="E2103" i="4"/>
  <c r="D2103" i="4"/>
  <c r="C2103" i="4"/>
  <c r="B2103" i="4"/>
  <c r="A2103" i="4"/>
  <c r="O2102" i="4"/>
  <c r="N2102" i="4"/>
  <c r="K2102" i="4"/>
  <c r="J2102" i="4"/>
  <c r="I2102" i="4"/>
  <c r="H2102" i="4"/>
  <c r="G2102" i="4"/>
  <c r="F2102" i="4"/>
  <c r="E2102" i="4"/>
  <c r="D2102" i="4"/>
  <c r="C2102" i="4"/>
  <c r="B2102" i="4"/>
  <c r="A2102" i="4"/>
  <c r="O2101" i="4"/>
  <c r="N2101" i="4"/>
  <c r="K2101" i="4"/>
  <c r="J2101" i="4"/>
  <c r="I2101" i="4"/>
  <c r="H2101" i="4"/>
  <c r="G2101" i="4"/>
  <c r="F2101" i="4"/>
  <c r="E2101" i="4"/>
  <c r="D2101" i="4"/>
  <c r="C2101" i="4"/>
  <c r="B2101" i="4"/>
  <c r="A2101" i="4"/>
  <c r="O2100" i="4"/>
  <c r="N2100" i="4"/>
  <c r="K2100" i="4"/>
  <c r="J2100" i="4"/>
  <c r="I2100" i="4"/>
  <c r="H2100" i="4"/>
  <c r="G2100" i="4"/>
  <c r="F2100" i="4"/>
  <c r="E2100" i="4"/>
  <c r="D2100" i="4"/>
  <c r="C2100" i="4"/>
  <c r="B2100" i="4"/>
  <c r="A2100" i="4"/>
  <c r="O2099" i="4"/>
  <c r="N2099" i="4"/>
  <c r="K2099" i="4"/>
  <c r="J2099" i="4"/>
  <c r="I2099" i="4"/>
  <c r="H2099" i="4"/>
  <c r="G2099" i="4"/>
  <c r="F2099" i="4"/>
  <c r="E2099" i="4"/>
  <c r="D2099" i="4"/>
  <c r="C2099" i="4"/>
  <c r="B2099" i="4"/>
  <c r="A2099" i="4"/>
  <c r="O2098" i="4"/>
  <c r="N2098" i="4"/>
  <c r="K2098" i="4"/>
  <c r="J2098" i="4"/>
  <c r="I2098" i="4"/>
  <c r="H2098" i="4"/>
  <c r="G2098" i="4"/>
  <c r="F2098" i="4"/>
  <c r="E2098" i="4"/>
  <c r="D2098" i="4"/>
  <c r="C2098" i="4"/>
  <c r="B2098" i="4"/>
  <c r="A2098" i="4"/>
  <c r="O2097" i="4"/>
  <c r="N2097" i="4"/>
  <c r="K2097" i="4"/>
  <c r="J2097" i="4"/>
  <c r="I2097" i="4"/>
  <c r="H2097" i="4"/>
  <c r="G2097" i="4"/>
  <c r="F2097" i="4"/>
  <c r="E2097" i="4"/>
  <c r="D2097" i="4"/>
  <c r="C2097" i="4"/>
  <c r="B2097" i="4"/>
  <c r="A2097" i="4"/>
  <c r="O2096" i="4"/>
  <c r="N2096" i="4"/>
  <c r="K2096" i="4"/>
  <c r="J2096" i="4"/>
  <c r="I2096" i="4"/>
  <c r="H2096" i="4"/>
  <c r="G2096" i="4"/>
  <c r="F2096" i="4"/>
  <c r="E2096" i="4"/>
  <c r="D2096" i="4"/>
  <c r="C2096" i="4"/>
  <c r="B2096" i="4"/>
  <c r="A2096" i="4"/>
  <c r="O2095" i="4"/>
  <c r="N2095" i="4"/>
  <c r="K2095" i="4"/>
  <c r="J2095" i="4"/>
  <c r="I2095" i="4"/>
  <c r="H2095" i="4"/>
  <c r="G2095" i="4"/>
  <c r="F2095" i="4"/>
  <c r="E2095" i="4"/>
  <c r="D2095" i="4"/>
  <c r="C2095" i="4"/>
  <c r="B2095" i="4"/>
  <c r="A2095" i="4"/>
  <c r="O2094" i="4"/>
  <c r="N2094" i="4"/>
  <c r="K2094" i="4"/>
  <c r="J2094" i="4"/>
  <c r="I2094" i="4"/>
  <c r="H2094" i="4"/>
  <c r="G2094" i="4"/>
  <c r="F2094" i="4"/>
  <c r="E2094" i="4"/>
  <c r="D2094" i="4"/>
  <c r="C2094" i="4"/>
  <c r="B2094" i="4"/>
  <c r="A2094" i="4"/>
  <c r="O2093" i="4"/>
  <c r="N2093" i="4"/>
  <c r="K2093" i="4"/>
  <c r="J2093" i="4"/>
  <c r="I2093" i="4"/>
  <c r="H2093" i="4"/>
  <c r="G2093" i="4"/>
  <c r="F2093" i="4"/>
  <c r="E2093" i="4"/>
  <c r="D2093" i="4"/>
  <c r="C2093" i="4"/>
  <c r="B2093" i="4"/>
  <c r="A2093" i="4"/>
  <c r="O2092" i="4"/>
  <c r="N2092" i="4"/>
  <c r="K2092" i="4"/>
  <c r="J2092" i="4"/>
  <c r="I2092" i="4"/>
  <c r="H2092" i="4"/>
  <c r="G2092" i="4"/>
  <c r="F2092" i="4"/>
  <c r="E2092" i="4"/>
  <c r="D2092" i="4"/>
  <c r="C2092" i="4"/>
  <c r="B2092" i="4"/>
  <c r="A2092" i="4"/>
  <c r="O2091" i="4"/>
  <c r="N2091" i="4"/>
  <c r="K2091" i="4"/>
  <c r="J2091" i="4"/>
  <c r="I2091" i="4"/>
  <c r="H2091" i="4"/>
  <c r="G2091" i="4"/>
  <c r="F2091" i="4"/>
  <c r="E2091" i="4"/>
  <c r="D2091" i="4"/>
  <c r="C2091" i="4"/>
  <c r="B2091" i="4"/>
  <c r="A2091" i="4"/>
  <c r="O2090" i="4"/>
  <c r="N2090" i="4"/>
  <c r="K2090" i="4"/>
  <c r="J2090" i="4"/>
  <c r="I2090" i="4"/>
  <c r="H2090" i="4"/>
  <c r="G2090" i="4"/>
  <c r="F2090" i="4"/>
  <c r="E2090" i="4"/>
  <c r="D2090" i="4"/>
  <c r="C2090" i="4"/>
  <c r="B2090" i="4"/>
  <c r="A2090" i="4"/>
  <c r="O2089" i="4"/>
  <c r="N2089" i="4"/>
  <c r="K2089" i="4"/>
  <c r="J2089" i="4"/>
  <c r="I2089" i="4"/>
  <c r="H2089" i="4"/>
  <c r="G2089" i="4"/>
  <c r="F2089" i="4"/>
  <c r="E2089" i="4"/>
  <c r="D2089" i="4"/>
  <c r="C2089" i="4"/>
  <c r="B2089" i="4"/>
  <c r="A2089" i="4"/>
  <c r="O2088" i="4"/>
  <c r="N2088" i="4"/>
  <c r="K2088" i="4"/>
  <c r="J2088" i="4"/>
  <c r="I2088" i="4"/>
  <c r="H2088" i="4"/>
  <c r="G2088" i="4"/>
  <c r="F2088" i="4"/>
  <c r="E2088" i="4"/>
  <c r="D2088" i="4"/>
  <c r="C2088" i="4"/>
  <c r="B2088" i="4"/>
  <c r="A2088" i="4"/>
  <c r="O2087" i="4"/>
  <c r="N2087" i="4"/>
  <c r="K2087" i="4"/>
  <c r="J2087" i="4"/>
  <c r="I2087" i="4"/>
  <c r="H2087" i="4"/>
  <c r="G2087" i="4"/>
  <c r="F2087" i="4"/>
  <c r="E2087" i="4"/>
  <c r="D2087" i="4"/>
  <c r="C2087" i="4"/>
  <c r="B2087" i="4"/>
  <c r="A2087" i="4"/>
  <c r="O2086" i="4"/>
  <c r="N2086" i="4"/>
  <c r="K2086" i="4"/>
  <c r="J2086" i="4"/>
  <c r="I2086" i="4"/>
  <c r="H2086" i="4"/>
  <c r="G2086" i="4"/>
  <c r="F2086" i="4"/>
  <c r="E2086" i="4"/>
  <c r="D2086" i="4"/>
  <c r="C2086" i="4"/>
  <c r="B2086" i="4"/>
  <c r="A2086" i="4"/>
  <c r="O2085" i="4"/>
  <c r="N2085" i="4"/>
  <c r="K2085" i="4"/>
  <c r="J2085" i="4"/>
  <c r="I2085" i="4"/>
  <c r="H2085" i="4"/>
  <c r="G2085" i="4"/>
  <c r="F2085" i="4"/>
  <c r="E2085" i="4"/>
  <c r="D2085" i="4"/>
  <c r="C2085" i="4"/>
  <c r="B2085" i="4"/>
  <c r="A2085" i="4"/>
  <c r="O2084" i="4"/>
  <c r="N2084" i="4"/>
  <c r="K2084" i="4"/>
  <c r="J2084" i="4"/>
  <c r="I2084" i="4"/>
  <c r="H2084" i="4"/>
  <c r="G2084" i="4"/>
  <c r="F2084" i="4"/>
  <c r="E2084" i="4"/>
  <c r="D2084" i="4"/>
  <c r="C2084" i="4"/>
  <c r="B2084" i="4"/>
  <c r="A2084" i="4"/>
  <c r="O2083" i="4"/>
  <c r="N2083" i="4"/>
  <c r="K2083" i="4"/>
  <c r="J2083" i="4"/>
  <c r="I2083" i="4"/>
  <c r="H2083" i="4"/>
  <c r="G2083" i="4"/>
  <c r="F2083" i="4"/>
  <c r="E2083" i="4"/>
  <c r="D2083" i="4"/>
  <c r="C2083" i="4"/>
  <c r="B2083" i="4"/>
  <c r="A2083" i="4"/>
  <c r="O2082" i="4"/>
  <c r="N2082" i="4"/>
  <c r="K2082" i="4"/>
  <c r="J2082" i="4"/>
  <c r="I2082" i="4"/>
  <c r="H2082" i="4"/>
  <c r="G2082" i="4"/>
  <c r="F2082" i="4"/>
  <c r="E2082" i="4"/>
  <c r="D2082" i="4"/>
  <c r="C2082" i="4"/>
  <c r="B2082" i="4"/>
  <c r="A2082" i="4"/>
  <c r="O2081" i="4"/>
  <c r="N2081" i="4"/>
  <c r="K2081" i="4"/>
  <c r="J2081" i="4"/>
  <c r="I2081" i="4"/>
  <c r="H2081" i="4"/>
  <c r="G2081" i="4"/>
  <c r="F2081" i="4"/>
  <c r="E2081" i="4"/>
  <c r="D2081" i="4"/>
  <c r="C2081" i="4"/>
  <c r="B2081" i="4"/>
  <c r="A2081" i="4"/>
  <c r="O2080" i="4"/>
  <c r="N2080" i="4"/>
  <c r="K2080" i="4"/>
  <c r="J2080" i="4"/>
  <c r="I2080" i="4"/>
  <c r="H2080" i="4"/>
  <c r="G2080" i="4"/>
  <c r="F2080" i="4"/>
  <c r="E2080" i="4"/>
  <c r="D2080" i="4"/>
  <c r="C2080" i="4"/>
  <c r="B2080" i="4"/>
  <c r="A2080" i="4"/>
  <c r="O2079" i="4"/>
  <c r="N2079" i="4"/>
  <c r="K2079" i="4"/>
  <c r="J2079" i="4"/>
  <c r="I2079" i="4"/>
  <c r="H2079" i="4"/>
  <c r="G2079" i="4"/>
  <c r="F2079" i="4"/>
  <c r="E2079" i="4"/>
  <c r="D2079" i="4"/>
  <c r="C2079" i="4"/>
  <c r="B2079" i="4"/>
  <c r="A2079" i="4"/>
  <c r="O2078" i="4"/>
  <c r="N2078" i="4"/>
  <c r="K2078" i="4"/>
  <c r="J2078" i="4"/>
  <c r="I2078" i="4"/>
  <c r="H2078" i="4"/>
  <c r="G2078" i="4"/>
  <c r="F2078" i="4"/>
  <c r="E2078" i="4"/>
  <c r="D2078" i="4"/>
  <c r="C2078" i="4"/>
  <c r="B2078" i="4"/>
  <c r="A2078" i="4"/>
  <c r="O2077" i="4"/>
  <c r="N2077" i="4"/>
  <c r="K2077" i="4"/>
  <c r="J2077" i="4"/>
  <c r="I2077" i="4"/>
  <c r="H2077" i="4"/>
  <c r="G2077" i="4"/>
  <c r="F2077" i="4"/>
  <c r="E2077" i="4"/>
  <c r="D2077" i="4"/>
  <c r="C2077" i="4"/>
  <c r="B2077" i="4"/>
  <c r="A2077" i="4"/>
  <c r="O2076" i="4"/>
  <c r="N2076" i="4"/>
  <c r="K2076" i="4"/>
  <c r="J2076" i="4"/>
  <c r="I2076" i="4"/>
  <c r="H2076" i="4"/>
  <c r="G2076" i="4"/>
  <c r="F2076" i="4"/>
  <c r="E2076" i="4"/>
  <c r="D2076" i="4"/>
  <c r="C2076" i="4"/>
  <c r="B2076" i="4"/>
  <c r="A2076" i="4"/>
  <c r="O2075" i="4"/>
  <c r="N2075" i="4"/>
  <c r="K2075" i="4"/>
  <c r="J2075" i="4"/>
  <c r="I2075" i="4"/>
  <c r="H2075" i="4"/>
  <c r="G2075" i="4"/>
  <c r="F2075" i="4"/>
  <c r="E2075" i="4"/>
  <c r="D2075" i="4"/>
  <c r="C2075" i="4"/>
  <c r="B2075" i="4"/>
  <c r="A2075" i="4"/>
  <c r="O2074" i="4"/>
  <c r="N2074" i="4"/>
  <c r="K2074" i="4"/>
  <c r="J2074" i="4"/>
  <c r="I2074" i="4"/>
  <c r="H2074" i="4"/>
  <c r="G2074" i="4"/>
  <c r="F2074" i="4"/>
  <c r="E2074" i="4"/>
  <c r="D2074" i="4"/>
  <c r="C2074" i="4"/>
  <c r="B2074" i="4"/>
  <c r="A2074" i="4"/>
  <c r="O2073" i="4"/>
  <c r="N2073" i="4"/>
  <c r="K2073" i="4"/>
  <c r="J2073" i="4"/>
  <c r="I2073" i="4"/>
  <c r="H2073" i="4"/>
  <c r="G2073" i="4"/>
  <c r="F2073" i="4"/>
  <c r="E2073" i="4"/>
  <c r="D2073" i="4"/>
  <c r="C2073" i="4"/>
  <c r="B2073" i="4"/>
  <c r="A2073" i="4"/>
  <c r="O2072" i="4"/>
  <c r="N2072" i="4"/>
  <c r="K2072" i="4"/>
  <c r="J2072" i="4"/>
  <c r="I2072" i="4"/>
  <c r="H2072" i="4"/>
  <c r="G2072" i="4"/>
  <c r="F2072" i="4"/>
  <c r="E2072" i="4"/>
  <c r="D2072" i="4"/>
  <c r="C2072" i="4"/>
  <c r="B2072" i="4"/>
  <c r="A2072" i="4"/>
  <c r="O2071" i="4"/>
  <c r="N2071" i="4"/>
  <c r="K2071" i="4"/>
  <c r="J2071" i="4"/>
  <c r="I2071" i="4"/>
  <c r="H2071" i="4"/>
  <c r="G2071" i="4"/>
  <c r="F2071" i="4"/>
  <c r="E2071" i="4"/>
  <c r="D2071" i="4"/>
  <c r="C2071" i="4"/>
  <c r="B2071" i="4"/>
  <c r="A2071" i="4"/>
  <c r="O2070" i="4"/>
  <c r="N2070" i="4"/>
  <c r="K2070" i="4"/>
  <c r="J2070" i="4"/>
  <c r="I2070" i="4"/>
  <c r="H2070" i="4"/>
  <c r="G2070" i="4"/>
  <c r="F2070" i="4"/>
  <c r="E2070" i="4"/>
  <c r="D2070" i="4"/>
  <c r="C2070" i="4"/>
  <c r="B2070" i="4"/>
  <c r="A2070" i="4"/>
  <c r="O2069" i="4"/>
  <c r="N2069" i="4"/>
  <c r="K2069" i="4"/>
  <c r="J2069" i="4"/>
  <c r="I2069" i="4"/>
  <c r="H2069" i="4"/>
  <c r="G2069" i="4"/>
  <c r="F2069" i="4"/>
  <c r="E2069" i="4"/>
  <c r="D2069" i="4"/>
  <c r="C2069" i="4"/>
  <c r="B2069" i="4"/>
  <c r="A2069" i="4"/>
  <c r="O2068" i="4"/>
  <c r="N2068" i="4"/>
  <c r="K2068" i="4"/>
  <c r="J2068" i="4"/>
  <c r="I2068" i="4"/>
  <c r="H2068" i="4"/>
  <c r="G2068" i="4"/>
  <c r="F2068" i="4"/>
  <c r="E2068" i="4"/>
  <c r="D2068" i="4"/>
  <c r="C2068" i="4"/>
  <c r="B2068" i="4"/>
  <c r="A2068" i="4"/>
  <c r="O2067" i="4"/>
  <c r="N2067" i="4"/>
  <c r="K2067" i="4"/>
  <c r="J2067" i="4"/>
  <c r="I2067" i="4"/>
  <c r="H2067" i="4"/>
  <c r="G2067" i="4"/>
  <c r="F2067" i="4"/>
  <c r="E2067" i="4"/>
  <c r="D2067" i="4"/>
  <c r="C2067" i="4"/>
  <c r="B2067" i="4"/>
  <c r="A2067" i="4"/>
  <c r="O2066" i="4"/>
  <c r="N2066" i="4"/>
  <c r="K2066" i="4"/>
  <c r="J2066" i="4"/>
  <c r="I2066" i="4"/>
  <c r="H2066" i="4"/>
  <c r="G2066" i="4"/>
  <c r="F2066" i="4"/>
  <c r="E2066" i="4"/>
  <c r="D2066" i="4"/>
  <c r="C2066" i="4"/>
  <c r="B2066" i="4"/>
  <c r="A2066" i="4"/>
  <c r="O2065" i="4"/>
  <c r="N2065" i="4"/>
  <c r="K2065" i="4"/>
  <c r="J2065" i="4"/>
  <c r="I2065" i="4"/>
  <c r="H2065" i="4"/>
  <c r="G2065" i="4"/>
  <c r="F2065" i="4"/>
  <c r="E2065" i="4"/>
  <c r="D2065" i="4"/>
  <c r="C2065" i="4"/>
  <c r="B2065" i="4"/>
  <c r="A2065" i="4"/>
  <c r="O2064" i="4"/>
  <c r="N2064" i="4"/>
  <c r="K2064" i="4"/>
  <c r="J2064" i="4"/>
  <c r="I2064" i="4"/>
  <c r="H2064" i="4"/>
  <c r="G2064" i="4"/>
  <c r="F2064" i="4"/>
  <c r="E2064" i="4"/>
  <c r="D2064" i="4"/>
  <c r="C2064" i="4"/>
  <c r="B2064" i="4"/>
  <c r="A2064" i="4"/>
  <c r="O2063" i="4"/>
  <c r="N2063" i="4"/>
  <c r="K2063" i="4"/>
  <c r="J2063" i="4"/>
  <c r="I2063" i="4"/>
  <c r="H2063" i="4"/>
  <c r="G2063" i="4"/>
  <c r="F2063" i="4"/>
  <c r="E2063" i="4"/>
  <c r="D2063" i="4"/>
  <c r="C2063" i="4"/>
  <c r="B2063" i="4"/>
  <c r="A2063" i="4"/>
  <c r="O2062" i="4"/>
  <c r="N2062" i="4"/>
  <c r="K2062" i="4"/>
  <c r="J2062" i="4"/>
  <c r="I2062" i="4"/>
  <c r="H2062" i="4"/>
  <c r="G2062" i="4"/>
  <c r="F2062" i="4"/>
  <c r="E2062" i="4"/>
  <c r="D2062" i="4"/>
  <c r="C2062" i="4"/>
  <c r="B2062" i="4"/>
  <c r="A2062" i="4"/>
  <c r="O2061" i="4"/>
  <c r="N2061" i="4"/>
  <c r="K2061" i="4"/>
  <c r="J2061" i="4"/>
  <c r="I2061" i="4"/>
  <c r="H2061" i="4"/>
  <c r="G2061" i="4"/>
  <c r="F2061" i="4"/>
  <c r="E2061" i="4"/>
  <c r="D2061" i="4"/>
  <c r="C2061" i="4"/>
  <c r="B2061" i="4"/>
  <c r="A2061" i="4"/>
  <c r="O2060" i="4"/>
  <c r="N2060" i="4"/>
  <c r="K2060" i="4"/>
  <c r="J2060" i="4"/>
  <c r="I2060" i="4"/>
  <c r="H2060" i="4"/>
  <c r="G2060" i="4"/>
  <c r="F2060" i="4"/>
  <c r="E2060" i="4"/>
  <c r="D2060" i="4"/>
  <c r="C2060" i="4"/>
  <c r="B2060" i="4"/>
  <c r="A2060" i="4"/>
  <c r="O2059" i="4"/>
  <c r="N2059" i="4"/>
  <c r="K2059" i="4"/>
  <c r="J2059" i="4"/>
  <c r="I2059" i="4"/>
  <c r="H2059" i="4"/>
  <c r="G2059" i="4"/>
  <c r="F2059" i="4"/>
  <c r="E2059" i="4"/>
  <c r="D2059" i="4"/>
  <c r="C2059" i="4"/>
  <c r="B2059" i="4"/>
  <c r="A2059" i="4"/>
  <c r="O2058" i="4"/>
  <c r="N2058" i="4"/>
  <c r="K2058" i="4"/>
  <c r="J2058" i="4"/>
  <c r="I2058" i="4"/>
  <c r="H2058" i="4"/>
  <c r="G2058" i="4"/>
  <c r="F2058" i="4"/>
  <c r="E2058" i="4"/>
  <c r="D2058" i="4"/>
  <c r="C2058" i="4"/>
  <c r="B2058" i="4"/>
  <c r="A2058" i="4"/>
  <c r="O2057" i="4"/>
  <c r="N2057" i="4"/>
  <c r="K2057" i="4"/>
  <c r="J2057" i="4"/>
  <c r="I2057" i="4"/>
  <c r="H2057" i="4"/>
  <c r="G2057" i="4"/>
  <c r="F2057" i="4"/>
  <c r="E2057" i="4"/>
  <c r="D2057" i="4"/>
  <c r="C2057" i="4"/>
  <c r="B2057" i="4"/>
  <c r="A2057" i="4"/>
  <c r="O2056" i="4"/>
  <c r="N2056" i="4"/>
  <c r="K2056" i="4"/>
  <c r="J2056" i="4"/>
  <c r="I2056" i="4"/>
  <c r="H2056" i="4"/>
  <c r="G2056" i="4"/>
  <c r="F2056" i="4"/>
  <c r="E2056" i="4"/>
  <c r="D2056" i="4"/>
  <c r="C2056" i="4"/>
  <c r="B2056" i="4"/>
  <c r="A2056" i="4"/>
  <c r="O2055" i="4"/>
  <c r="N2055" i="4"/>
  <c r="K2055" i="4"/>
  <c r="J2055" i="4"/>
  <c r="I2055" i="4"/>
  <c r="H2055" i="4"/>
  <c r="G2055" i="4"/>
  <c r="F2055" i="4"/>
  <c r="E2055" i="4"/>
  <c r="D2055" i="4"/>
  <c r="C2055" i="4"/>
  <c r="B2055" i="4"/>
  <c r="A2055" i="4"/>
  <c r="O2054" i="4"/>
  <c r="N2054" i="4"/>
  <c r="K2054" i="4"/>
  <c r="J2054" i="4"/>
  <c r="I2054" i="4"/>
  <c r="H2054" i="4"/>
  <c r="G2054" i="4"/>
  <c r="F2054" i="4"/>
  <c r="E2054" i="4"/>
  <c r="D2054" i="4"/>
  <c r="C2054" i="4"/>
  <c r="B2054" i="4"/>
  <c r="A2054" i="4"/>
  <c r="O2053" i="4"/>
  <c r="N2053" i="4"/>
  <c r="K2053" i="4"/>
  <c r="J2053" i="4"/>
  <c r="I2053" i="4"/>
  <c r="H2053" i="4"/>
  <c r="G2053" i="4"/>
  <c r="F2053" i="4"/>
  <c r="E2053" i="4"/>
  <c r="D2053" i="4"/>
  <c r="C2053" i="4"/>
  <c r="B2053" i="4"/>
  <c r="A2053" i="4"/>
  <c r="O2052" i="4"/>
  <c r="N2052" i="4"/>
  <c r="K2052" i="4"/>
  <c r="J2052" i="4"/>
  <c r="I2052" i="4"/>
  <c r="H2052" i="4"/>
  <c r="G2052" i="4"/>
  <c r="F2052" i="4"/>
  <c r="E2052" i="4"/>
  <c r="D2052" i="4"/>
  <c r="C2052" i="4"/>
  <c r="B2052" i="4"/>
  <c r="A2052" i="4"/>
  <c r="O2051" i="4"/>
  <c r="N2051" i="4"/>
  <c r="K2051" i="4"/>
  <c r="J2051" i="4"/>
  <c r="I2051" i="4"/>
  <c r="H2051" i="4"/>
  <c r="G2051" i="4"/>
  <c r="F2051" i="4"/>
  <c r="E2051" i="4"/>
  <c r="D2051" i="4"/>
  <c r="C2051" i="4"/>
  <c r="B2051" i="4"/>
  <c r="A2051" i="4"/>
  <c r="O2050" i="4"/>
  <c r="N2050" i="4"/>
  <c r="K2050" i="4"/>
  <c r="J2050" i="4"/>
  <c r="I2050" i="4"/>
  <c r="H2050" i="4"/>
  <c r="G2050" i="4"/>
  <c r="F2050" i="4"/>
  <c r="E2050" i="4"/>
  <c r="D2050" i="4"/>
  <c r="C2050" i="4"/>
  <c r="B2050" i="4"/>
  <c r="A2050" i="4"/>
  <c r="O2049" i="4"/>
  <c r="N2049" i="4"/>
  <c r="K2049" i="4"/>
  <c r="J2049" i="4"/>
  <c r="I2049" i="4"/>
  <c r="H2049" i="4"/>
  <c r="G2049" i="4"/>
  <c r="F2049" i="4"/>
  <c r="E2049" i="4"/>
  <c r="D2049" i="4"/>
  <c r="C2049" i="4"/>
  <c r="B2049" i="4"/>
  <c r="A2049" i="4"/>
  <c r="O2048" i="4"/>
  <c r="N2048" i="4"/>
  <c r="K2048" i="4"/>
  <c r="J2048" i="4"/>
  <c r="I2048" i="4"/>
  <c r="H2048" i="4"/>
  <c r="G2048" i="4"/>
  <c r="F2048" i="4"/>
  <c r="E2048" i="4"/>
  <c r="D2048" i="4"/>
  <c r="C2048" i="4"/>
  <c r="B2048" i="4"/>
  <c r="A2048" i="4"/>
  <c r="O2047" i="4"/>
  <c r="N2047" i="4"/>
  <c r="K2047" i="4"/>
  <c r="J2047" i="4"/>
  <c r="I2047" i="4"/>
  <c r="H2047" i="4"/>
  <c r="G2047" i="4"/>
  <c r="F2047" i="4"/>
  <c r="E2047" i="4"/>
  <c r="D2047" i="4"/>
  <c r="C2047" i="4"/>
  <c r="B2047" i="4"/>
  <c r="A2047" i="4"/>
  <c r="O2046" i="4"/>
  <c r="N2046" i="4"/>
  <c r="K2046" i="4"/>
  <c r="J2046" i="4"/>
  <c r="I2046" i="4"/>
  <c r="H2046" i="4"/>
  <c r="G2046" i="4"/>
  <c r="F2046" i="4"/>
  <c r="E2046" i="4"/>
  <c r="D2046" i="4"/>
  <c r="C2046" i="4"/>
  <c r="B2046" i="4"/>
  <c r="A2046" i="4"/>
  <c r="O2045" i="4"/>
  <c r="N2045" i="4"/>
  <c r="K2045" i="4"/>
  <c r="J2045" i="4"/>
  <c r="I2045" i="4"/>
  <c r="H2045" i="4"/>
  <c r="G2045" i="4"/>
  <c r="F2045" i="4"/>
  <c r="E2045" i="4"/>
  <c r="D2045" i="4"/>
  <c r="C2045" i="4"/>
  <c r="B2045" i="4"/>
  <c r="A2045" i="4"/>
  <c r="O2044" i="4"/>
  <c r="N2044" i="4"/>
  <c r="K2044" i="4"/>
  <c r="J2044" i="4"/>
  <c r="I2044" i="4"/>
  <c r="H2044" i="4"/>
  <c r="G2044" i="4"/>
  <c r="F2044" i="4"/>
  <c r="E2044" i="4"/>
  <c r="D2044" i="4"/>
  <c r="C2044" i="4"/>
  <c r="B2044" i="4"/>
  <c r="A2044" i="4"/>
  <c r="O2043" i="4"/>
  <c r="N2043" i="4"/>
  <c r="K2043" i="4"/>
  <c r="J2043" i="4"/>
  <c r="I2043" i="4"/>
  <c r="H2043" i="4"/>
  <c r="G2043" i="4"/>
  <c r="F2043" i="4"/>
  <c r="E2043" i="4"/>
  <c r="D2043" i="4"/>
  <c r="C2043" i="4"/>
  <c r="B2043" i="4"/>
  <c r="A2043" i="4"/>
  <c r="O2042" i="4"/>
  <c r="N2042" i="4"/>
  <c r="K2042" i="4"/>
  <c r="J2042" i="4"/>
  <c r="I2042" i="4"/>
  <c r="H2042" i="4"/>
  <c r="G2042" i="4"/>
  <c r="F2042" i="4"/>
  <c r="E2042" i="4"/>
  <c r="D2042" i="4"/>
  <c r="C2042" i="4"/>
  <c r="B2042" i="4"/>
  <c r="A2042" i="4"/>
  <c r="O2041" i="4"/>
  <c r="N2041" i="4"/>
  <c r="K2041" i="4"/>
  <c r="J2041" i="4"/>
  <c r="I2041" i="4"/>
  <c r="H2041" i="4"/>
  <c r="G2041" i="4"/>
  <c r="F2041" i="4"/>
  <c r="E2041" i="4"/>
  <c r="D2041" i="4"/>
  <c r="C2041" i="4"/>
  <c r="B2041" i="4"/>
  <c r="A2041" i="4"/>
  <c r="O2040" i="4"/>
  <c r="N2040" i="4"/>
  <c r="K2040" i="4"/>
  <c r="J2040" i="4"/>
  <c r="I2040" i="4"/>
  <c r="H2040" i="4"/>
  <c r="G2040" i="4"/>
  <c r="F2040" i="4"/>
  <c r="E2040" i="4"/>
  <c r="D2040" i="4"/>
  <c r="C2040" i="4"/>
  <c r="B2040" i="4"/>
  <c r="A2040" i="4"/>
  <c r="O2039" i="4"/>
  <c r="N2039" i="4"/>
  <c r="K2039" i="4"/>
  <c r="J2039" i="4"/>
  <c r="I2039" i="4"/>
  <c r="H2039" i="4"/>
  <c r="G2039" i="4"/>
  <c r="F2039" i="4"/>
  <c r="E2039" i="4"/>
  <c r="D2039" i="4"/>
  <c r="C2039" i="4"/>
  <c r="B2039" i="4"/>
  <c r="A2039" i="4"/>
  <c r="O2038" i="4"/>
  <c r="N2038" i="4"/>
  <c r="K2038" i="4"/>
  <c r="J2038" i="4"/>
  <c r="I2038" i="4"/>
  <c r="H2038" i="4"/>
  <c r="G2038" i="4"/>
  <c r="F2038" i="4"/>
  <c r="E2038" i="4"/>
  <c r="D2038" i="4"/>
  <c r="C2038" i="4"/>
  <c r="B2038" i="4"/>
  <c r="A2038" i="4"/>
  <c r="O2037" i="4"/>
  <c r="N2037" i="4"/>
  <c r="K2037" i="4"/>
  <c r="J2037" i="4"/>
  <c r="I2037" i="4"/>
  <c r="H2037" i="4"/>
  <c r="G2037" i="4"/>
  <c r="F2037" i="4"/>
  <c r="E2037" i="4"/>
  <c r="D2037" i="4"/>
  <c r="C2037" i="4"/>
  <c r="B2037" i="4"/>
  <c r="A2037" i="4"/>
  <c r="O2036" i="4"/>
  <c r="N2036" i="4"/>
  <c r="K2036" i="4"/>
  <c r="J2036" i="4"/>
  <c r="I2036" i="4"/>
  <c r="H2036" i="4"/>
  <c r="G2036" i="4"/>
  <c r="F2036" i="4"/>
  <c r="E2036" i="4"/>
  <c r="D2036" i="4"/>
  <c r="C2036" i="4"/>
  <c r="B2036" i="4"/>
  <c r="A2036" i="4"/>
  <c r="O2035" i="4"/>
  <c r="N2035" i="4"/>
  <c r="K2035" i="4"/>
  <c r="J2035" i="4"/>
  <c r="I2035" i="4"/>
  <c r="H2035" i="4"/>
  <c r="G2035" i="4"/>
  <c r="F2035" i="4"/>
  <c r="E2035" i="4"/>
  <c r="D2035" i="4"/>
  <c r="C2035" i="4"/>
  <c r="B2035" i="4"/>
  <c r="A2035" i="4"/>
  <c r="O2034" i="4"/>
  <c r="N2034" i="4"/>
  <c r="K2034" i="4"/>
  <c r="J2034" i="4"/>
  <c r="I2034" i="4"/>
  <c r="H2034" i="4"/>
  <c r="G2034" i="4"/>
  <c r="F2034" i="4"/>
  <c r="E2034" i="4"/>
  <c r="D2034" i="4"/>
  <c r="C2034" i="4"/>
  <c r="B2034" i="4"/>
  <c r="A2034" i="4"/>
  <c r="O2033" i="4"/>
  <c r="N2033" i="4"/>
  <c r="K2033" i="4"/>
  <c r="J2033" i="4"/>
  <c r="I2033" i="4"/>
  <c r="H2033" i="4"/>
  <c r="G2033" i="4"/>
  <c r="F2033" i="4"/>
  <c r="E2033" i="4"/>
  <c r="D2033" i="4"/>
  <c r="C2033" i="4"/>
  <c r="B2033" i="4"/>
  <c r="A2033" i="4"/>
  <c r="O2032" i="4"/>
  <c r="N2032" i="4"/>
  <c r="K2032" i="4"/>
  <c r="J2032" i="4"/>
  <c r="I2032" i="4"/>
  <c r="H2032" i="4"/>
  <c r="G2032" i="4"/>
  <c r="F2032" i="4"/>
  <c r="E2032" i="4"/>
  <c r="D2032" i="4"/>
  <c r="C2032" i="4"/>
  <c r="B2032" i="4"/>
  <c r="A2032" i="4"/>
  <c r="O2031" i="4"/>
  <c r="N2031" i="4"/>
  <c r="K2031" i="4"/>
  <c r="J2031" i="4"/>
  <c r="I2031" i="4"/>
  <c r="H2031" i="4"/>
  <c r="G2031" i="4"/>
  <c r="F2031" i="4"/>
  <c r="E2031" i="4"/>
  <c r="D2031" i="4"/>
  <c r="C2031" i="4"/>
  <c r="B2031" i="4"/>
  <c r="A2031" i="4"/>
  <c r="O2030" i="4"/>
  <c r="N2030" i="4"/>
  <c r="K2030" i="4"/>
  <c r="J2030" i="4"/>
  <c r="I2030" i="4"/>
  <c r="H2030" i="4"/>
  <c r="G2030" i="4"/>
  <c r="F2030" i="4"/>
  <c r="E2030" i="4"/>
  <c r="D2030" i="4"/>
  <c r="C2030" i="4"/>
  <c r="B2030" i="4"/>
  <c r="A2030" i="4"/>
  <c r="O2029" i="4"/>
  <c r="N2029" i="4"/>
  <c r="K2029" i="4"/>
  <c r="J2029" i="4"/>
  <c r="I2029" i="4"/>
  <c r="H2029" i="4"/>
  <c r="G2029" i="4"/>
  <c r="F2029" i="4"/>
  <c r="E2029" i="4"/>
  <c r="D2029" i="4"/>
  <c r="C2029" i="4"/>
  <c r="B2029" i="4"/>
  <c r="A2029" i="4"/>
  <c r="O2028" i="4"/>
  <c r="N2028" i="4"/>
  <c r="K2028" i="4"/>
  <c r="J2028" i="4"/>
  <c r="I2028" i="4"/>
  <c r="H2028" i="4"/>
  <c r="G2028" i="4"/>
  <c r="F2028" i="4"/>
  <c r="E2028" i="4"/>
  <c r="D2028" i="4"/>
  <c r="C2028" i="4"/>
  <c r="B2028" i="4"/>
  <c r="A2028" i="4"/>
  <c r="O2027" i="4"/>
  <c r="N2027" i="4"/>
  <c r="K2027" i="4"/>
  <c r="J2027" i="4"/>
  <c r="I2027" i="4"/>
  <c r="H2027" i="4"/>
  <c r="G2027" i="4"/>
  <c r="F2027" i="4"/>
  <c r="E2027" i="4"/>
  <c r="D2027" i="4"/>
  <c r="C2027" i="4"/>
  <c r="B2027" i="4"/>
  <c r="A2027" i="4"/>
  <c r="O2026" i="4"/>
  <c r="N2026" i="4"/>
  <c r="K2026" i="4"/>
  <c r="J2026" i="4"/>
  <c r="I2026" i="4"/>
  <c r="H2026" i="4"/>
  <c r="G2026" i="4"/>
  <c r="F2026" i="4"/>
  <c r="E2026" i="4"/>
  <c r="D2026" i="4"/>
  <c r="C2026" i="4"/>
  <c r="B2026" i="4"/>
  <c r="A2026" i="4"/>
  <c r="O2025" i="4"/>
  <c r="N2025" i="4"/>
  <c r="K2025" i="4"/>
  <c r="J2025" i="4"/>
  <c r="I2025" i="4"/>
  <c r="H2025" i="4"/>
  <c r="G2025" i="4"/>
  <c r="F2025" i="4"/>
  <c r="E2025" i="4"/>
  <c r="D2025" i="4"/>
  <c r="C2025" i="4"/>
  <c r="B2025" i="4"/>
  <c r="A2025" i="4"/>
  <c r="O2024" i="4"/>
  <c r="N2024" i="4"/>
  <c r="K2024" i="4"/>
  <c r="J2024" i="4"/>
  <c r="I2024" i="4"/>
  <c r="H2024" i="4"/>
  <c r="G2024" i="4"/>
  <c r="F2024" i="4"/>
  <c r="E2024" i="4"/>
  <c r="D2024" i="4"/>
  <c r="C2024" i="4"/>
  <c r="B2024" i="4"/>
  <c r="A2024" i="4"/>
  <c r="O2023" i="4"/>
  <c r="N2023" i="4"/>
  <c r="K2023" i="4"/>
  <c r="J2023" i="4"/>
  <c r="I2023" i="4"/>
  <c r="H2023" i="4"/>
  <c r="G2023" i="4"/>
  <c r="F2023" i="4"/>
  <c r="E2023" i="4"/>
  <c r="D2023" i="4"/>
  <c r="C2023" i="4"/>
  <c r="B2023" i="4"/>
  <c r="A2023" i="4"/>
  <c r="O2022" i="4"/>
  <c r="N2022" i="4"/>
  <c r="K2022" i="4"/>
  <c r="J2022" i="4"/>
  <c r="I2022" i="4"/>
  <c r="H2022" i="4"/>
  <c r="G2022" i="4"/>
  <c r="F2022" i="4"/>
  <c r="E2022" i="4"/>
  <c r="D2022" i="4"/>
  <c r="C2022" i="4"/>
  <c r="B2022" i="4"/>
  <c r="A2022" i="4"/>
  <c r="O2021" i="4"/>
  <c r="N2021" i="4"/>
  <c r="K2021" i="4"/>
  <c r="J2021" i="4"/>
  <c r="I2021" i="4"/>
  <c r="H2021" i="4"/>
  <c r="G2021" i="4"/>
  <c r="F2021" i="4"/>
  <c r="E2021" i="4"/>
  <c r="D2021" i="4"/>
  <c r="C2021" i="4"/>
  <c r="B2021" i="4"/>
  <c r="A2021" i="4"/>
  <c r="O2020" i="4"/>
  <c r="N2020" i="4"/>
  <c r="K2020" i="4"/>
  <c r="J2020" i="4"/>
  <c r="I2020" i="4"/>
  <c r="H2020" i="4"/>
  <c r="G2020" i="4"/>
  <c r="F2020" i="4"/>
  <c r="E2020" i="4"/>
  <c r="D2020" i="4"/>
  <c r="C2020" i="4"/>
  <c r="B2020" i="4"/>
  <c r="A2020" i="4"/>
  <c r="O2019" i="4"/>
  <c r="N2019" i="4"/>
  <c r="K2019" i="4"/>
  <c r="J2019" i="4"/>
  <c r="I2019" i="4"/>
  <c r="H2019" i="4"/>
  <c r="G2019" i="4"/>
  <c r="F2019" i="4"/>
  <c r="E2019" i="4"/>
  <c r="D2019" i="4"/>
  <c r="C2019" i="4"/>
  <c r="B2019" i="4"/>
  <c r="A2019" i="4"/>
  <c r="O2018" i="4"/>
  <c r="N2018" i="4"/>
  <c r="K2018" i="4"/>
  <c r="J2018" i="4"/>
  <c r="I2018" i="4"/>
  <c r="H2018" i="4"/>
  <c r="G2018" i="4"/>
  <c r="F2018" i="4"/>
  <c r="E2018" i="4"/>
  <c r="D2018" i="4"/>
  <c r="C2018" i="4"/>
  <c r="B2018" i="4"/>
  <c r="A2018" i="4"/>
  <c r="O2017" i="4"/>
  <c r="N2017" i="4"/>
  <c r="K2017" i="4"/>
  <c r="J2017" i="4"/>
  <c r="I2017" i="4"/>
  <c r="H2017" i="4"/>
  <c r="G2017" i="4"/>
  <c r="F2017" i="4"/>
  <c r="E2017" i="4"/>
  <c r="D2017" i="4"/>
  <c r="C2017" i="4"/>
  <c r="B2017" i="4"/>
  <c r="A2017" i="4"/>
  <c r="O2016" i="4"/>
  <c r="N2016" i="4"/>
  <c r="K2016" i="4"/>
  <c r="J2016" i="4"/>
  <c r="I2016" i="4"/>
  <c r="H2016" i="4"/>
  <c r="G2016" i="4"/>
  <c r="F2016" i="4"/>
  <c r="E2016" i="4"/>
  <c r="D2016" i="4"/>
  <c r="C2016" i="4"/>
  <c r="B2016" i="4"/>
  <c r="A2016" i="4"/>
  <c r="O2015" i="4"/>
  <c r="N2015" i="4"/>
  <c r="K2015" i="4"/>
  <c r="J2015" i="4"/>
  <c r="I2015" i="4"/>
  <c r="H2015" i="4"/>
  <c r="G2015" i="4"/>
  <c r="F2015" i="4"/>
  <c r="E2015" i="4"/>
  <c r="D2015" i="4"/>
  <c r="C2015" i="4"/>
  <c r="B2015" i="4"/>
  <c r="A2015" i="4"/>
  <c r="O2014" i="4"/>
  <c r="N2014" i="4"/>
  <c r="K2014" i="4"/>
  <c r="J2014" i="4"/>
  <c r="I2014" i="4"/>
  <c r="H2014" i="4"/>
  <c r="G2014" i="4"/>
  <c r="F2014" i="4"/>
  <c r="E2014" i="4"/>
  <c r="D2014" i="4"/>
  <c r="C2014" i="4"/>
  <c r="B2014" i="4"/>
  <c r="A2014" i="4"/>
  <c r="O2013" i="4"/>
  <c r="N2013" i="4"/>
  <c r="K2013" i="4"/>
  <c r="J2013" i="4"/>
  <c r="I2013" i="4"/>
  <c r="H2013" i="4"/>
  <c r="G2013" i="4"/>
  <c r="F2013" i="4"/>
  <c r="E2013" i="4"/>
  <c r="D2013" i="4"/>
  <c r="C2013" i="4"/>
  <c r="B2013" i="4"/>
  <c r="A2013" i="4"/>
  <c r="O2012" i="4"/>
  <c r="N2012" i="4"/>
  <c r="K2012" i="4"/>
  <c r="J2012" i="4"/>
  <c r="I2012" i="4"/>
  <c r="H2012" i="4"/>
  <c r="G2012" i="4"/>
  <c r="F2012" i="4"/>
  <c r="E2012" i="4"/>
  <c r="D2012" i="4"/>
  <c r="C2012" i="4"/>
  <c r="B2012" i="4"/>
  <c r="A2012" i="4"/>
  <c r="O2011" i="4"/>
  <c r="N2011" i="4"/>
  <c r="K2011" i="4"/>
  <c r="J2011" i="4"/>
  <c r="I2011" i="4"/>
  <c r="H2011" i="4"/>
  <c r="G2011" i="4"/>
  <c r="F2011" i="4"/>
  <c r="E2011" i="4"/>
  <c r="D2011" i="4"/>
  <c r="C2011" i="4"/>
  <c r="B2011" i="4"/>
  <c r="A2011" i="4"/>
  <c r="O2010" i="4"/>
  <c r="N2010" i="4"/>
  <c r="K2010" i="4"/>
  <c r="J2010" i="4"/>
  <c r="I2010" i="4"/>
  <c r="H2010" i="4"/>
  <c r="G2010" i="4"/>
  <c r="F2010" i="4"/>
  <c r="E2010" i="4"/>
  <c r="D2010" i="4"/>
  <c r="C2010" i="4"/>
  <c r="B2010" i="4"/>
  <c r="A2010" i="4"/>
  <c r="O2009" i="4"/>
  <c r="N2009" i="4"/>
  <c r="K2009" i="4"/>
  <c r="J2009" i="4"/>
  <c r="I2009" i="4"/>
  <c r="H2009" i="4"/>
  <c r="G2009" i="4"/>
  <c r="F2009" i="4"/>
  <c r="E2009" i="4"/>
  <c r="D2009" i="4"/>
  <c r="C2009" i="4"/>
  <c r="B2009" i="4"/>
  <c r="A2009" i="4"/>
  <c r="O2008" i="4"/>
  <c r="N2008" i="4"/>
  <c r="K2008" i="4"/>
  <c r="J2008" i="4"/>
  <c r="I2008" i="4"/>
  <c r="H2008" i="4"/>
  <c r="G2008" i="4"/>
  <c r="F2008" i="4"/>
  <c r="E2008" i="4"/>
  <c r="D2008" i="4"/>
  <c r="C2008" i="4"/>
  <c r="B2008" i="4"/>
  <c r="A2008" i="4"/>
  <c r="O2007" i="4"/>
  <c r="N2007" i="4"/>
  <c r="K2007" i="4"/>
  <c r="J2007" i="4"/>
  <c r="I2007" i="4"/>
  <c r="H2007" i="4"/>
  <c r="G2007" i="4"/>
  <c r="F2007" i="4"/>
  <c r="E2007" i="4"/>
  <c r="D2007" i="4"/>
  <c r="C2007" i="4"/>
  <c r="B2007" i="4"/>
  <c r="A2007" i="4"/>
  <c r="O2006" i="4"/>
  <c r="N2006" i="4"/>
  <c r="K2006" i="4"/>
  <c r="J2006" i="4"/>
  <c r="I2006" i="4"/>
  <c r="H2006" i="4"/>
  <c r="G2006" i="4"/>
  <c r="F2006" i="4"/>
  <c r="E2006" i="4"/>
  <c r="D2006" i="4"/>
  <c r="C2006" i="4"/>
  <c r="B2006" i="4"/>
  <c r="A2006" i="4"/>
  <c r="O2005" i="4"/>
  <c r="N2005" i="4"/>
  <c r="K2005" i="4"/>
  <c r="J2005" i="4"/>
  <c r="I2005" i="4"/>
  <c r="H2005" i="4"/>
  <c r="G2005" i="4"/>
  <c r="F2005" i="4"/>
  <c r="E2005" i="4"/>
  <c r="D2005" i="4"/>
  <c r="C2005" i="4"/>
  <c r="B2005" i="4"/>
  <c r="A2005" i="4"/>
  <c r="O2004" i="4"/>
  <c r="N2004" i="4"/>
  <c r="K2004" i="4"/>
  <c r="J2004" i="4"/>
  <c r="I2004" i="4"/>
  <c r="H2004" i="4"/>
  <c r="G2004" i="4"/>
  <c r="F2004" i="4"/>
  <c r="E2004" i="4"/>
  <c r="D2004" i="4"/>
  <c r="C2004" i="4"/>
  <c r="B2004" i="4"/>
  <c r="A2004" i="4"/>
  <c r="O2003" i="4"/>
  <c r="N2003" i="4"/>
  <c r="K2003" i="4"/>
  <c r="J2003" i="4"/>
  <c r="I2003" i="4"/>
  <c r="H2003" i="4"/>
  <c r="G2003" i="4"/>
  <c r="F2003" i="4"/>
  <c r="E2003" i="4"/>
  <c r="D2003" i="4"/>
  <c r="C2003" i="4"/>
  <c r="B2003" i="4"/>
  <c r="A2003" i="4"/>
  <c r="O2002" i="4"/>
  <c r="N2002" i="4"/>
  <c r="K2002" i="4"/>
  <c r="J2002" i="4"/>
  <c r="I2002" i="4"/>
  <c r="H2002" i="4"/>
  <c r="G2002" i="4"/>
  <c r="F2002" i="4"/>
  <c r="E2002" i="4"/>
  <c r="D2002" i="4"/>
  <c r="C2002" i="4"/>
  <c r="B2002" i="4"/>
  <c r="A2002" i="4"/>
  <c r="O2001" i="4"/>
  <c r="N2001" i="4"/>
  <c r="K2001" i="4"/>
  <c r="J2001" i="4"/>
  <c r="I2001" i="4"/>
  <c r="H2001" i="4"/>
  <c r="G2001" i="4"/>
  <c r="F2001" i="4"/>
  <c r="E2001" i="4"/>
  <c r="D2001" i="4"/>
  <c r="C2001" i="4"/>
  <c r="B2001" i="4"/>
  <c r="A2001" i="4"/>
  <c r="O2000" i="4"/>
  <c r="N2000" i="4"/>
  <c r="K2000" i="4"/>
  <c r="J2000" i="4"/>
  <c r="I2000" i="4"/>
  <c r="H2000" i="4"/>
  <c r="G2000" i="4"/>
  <c r="F2000" i="4"/>
  <c r="E2000" i="4"/>
  <c r="D2000" i="4"/>
  <c r="C2000" i="4"/>
  <c r="B2000" i="4"/>
  <c r="A2000" i="4"/>
  <c r="O1999" i="4"/>
  <c r="N1999" i="4"/>
  <c r="K1999" i="4"/>
  <c r="J1999" i="4"/>
  <c r="I1999" i="4"/>
  <c r="H1999" i="4"/>
  <c r="G1999" i="4"/>
  <c r="F1999" i="4"/>
  <c r="E1999" i="4"/>
  <c r="D1999" i="4"/>
  <c r="C1999" i="4"/>
  <c r="B1999" i="4"/>
  <c r="A1999" i="4"/>
  <c r="O1998" i="4"/>
  <c r="N1998" i="4"/>
  <c r="K1998" i="4"/>
  <c r="J1998" i="4"/>
  <c r="I1998" i="4"/>
  <c r="H1998" i="4"/>
  <c r="G1998" i="4"/>
  <c r="F1998" i="4"/>
  <c r="E1998" i="4"/>
  <c r="D1998" i="4"/>
  <c r="C1998" i="4"/>
  <c r="B1998" i="4"/>
  <c r="A1998" i="4"/>
  <c r="O1997" i="4"/>
  <c r="N1997" i="4"/>
  <c r="K1997" i="4"/>
  <c r="J1997" i="4"/>
  <c r="I1997" i="4"/>
  <c r="H1997" i="4"/>
  <c r="G1997" i="4"/>
  <c r="F1997" i="4"/>
  <c r="E1997" i="4"/>
  <c r="D1997" i="4"/>
  <c r="C1997" i="4"/>
  <c r="B1997" i="4"/>
  <c r="A1997" i="4"/>
  <c r="O1996" i="4"/>
  <c r="N1996" i="4"/>
  <c r="K1996" i="4"/>
  <c r="J1996" i="4"/>
  <c r="I1996" i="4"/>
  <c r="H1996" i="4"/>
  <c r="G1996" i="4"/>
  <c r="F1996" i="4"/>
  <c r="E1996" i="4"/>
  <c r="D1996" i="4"/>
  <c r="C1996" i="4"/>
  <c r="B1996" i="4"/>
  <c r="A1996" i="4"/>
  <c r="O1995" i="4"/>
  <c r="N1995" i="4"/>
  <c r="K1995" i="4"/>
  <c r="J1995" i="4"/>
  <c r="I1995" i="4"/>
  <c r="H1995" i="4"/>
  <c r="G1995" i="4"/>
  <c r="F1995" i="4"/>
  <c r="E1995" i="4"/>
  <c r="D1995" i="4"/>
  <c r="C1995" i="4"/>
  <c r="B1995" i="4"/>
  <c r="A1995" i="4"/>
  <c r="O1994" i="4"/>
  <c r="N1994" i="4"/>
  <c r="K1994" i="4"/>
  <c r="J1994" i="4"/>
  <c r="I1994" i="4"/>
  <c r="H1994" i="4"/>
  <c r="G1994" i="4"/>
  <c r="F1994" i="4"/>
  <c r="E1994" i="4"/>
  <c r="D1994" i="4"/>
  <c r="C1994" i="4"/>
  <c r="B1994" i="4"/>
  <c r="A1994" i="4"/>
  <c r="O1993" i="4"/>
  <c r="N1993" i="4"/>
  <c r="K1993" i="4"/>
  <c r="J1993" i="4"/>
  <c r="I1993" i="4"/>
  <c r="H1993" i="4"/>
  <c r="G1993" i="4"/>
  <c r="F1993" i="4"/>
  <c r="E1993" i="4"/>
  <c r="D1993" i="4"/>
  <c r="C1993" i="4"/>
  <c r="B1993" i="4"/>
  <c r="A1993" i="4"/>
  <c r="O1992" i="4"/>
  <c r="N1992" i="4"/>
  <c r="K1992" i="4"/>
  <c r="J1992" i="4"/>
  <c r="I1992" i="4"/>
  <c r="H1992" i="4"/>
  <c r="G1992" i="4"/>
  <c r="F1992" i="4"/>
  <c r="E1992" i="4"/>
  <c r="D1992" i="4"/>
  <c r="C1992" i="4"/>
  <c r="B1992" i="4"/>
  <c r="A1992" i="4"/>
  <c r="O1991" i="4"/>
  <c r="N1991" i="4"/>
  <c r="K1991" i="4"/>
  <c r="J1991" i="4"/>
  <c r="I1991" i="4"/>
  <c r="H1991" i="4"/>
  <c r="G1991" i="4"/>
  <c r="F1991" i="4"/>
  <c r="E1991" i="4"/>
  <c r="D1991" i="4"/>
  <c r="C1991" i="4"/>
  <c r="B1991" i="4"/>
  <c r="A1991" i="4"/>
  <c r="O1990" i="4"/>
  <c r="N1990" i="4"/>
  <c r="K1990" i="4"/>
  <c r="J1990" i="4"/>
  <c r="I1990" i="4"/>
  <c r="H1990" i="4"/>
  <c r="G1990" i="4"/>
  <c r="F1990" i="4"/>
  <c r="E1990" i="4"/>
  <c r="D1990" i="4"/>
  <c r="C1990" i="4"/>
  <c r="B1990" i="4"/>
  <c r="A1990" i="4"/>
  <c r="O1989" i="4"/>
  <c r="N1989" i="4"/>
  <c r="K1989" i="4"/>
  <c r="J1989" i="4"/>
  <c r="I1989" i="4"/>
  <c r="H1989" i="4"/>
  <c r="G1989" i="4"/>
  <c r="F1989" i="4"/>
  <c r="E1989" i="4"/>
  <c r="D1989" i="4"/>
  <c r="C1989" i="4"/>
  <c r="B1989" i="4"/>
  <c r="A1989" i="4"/>
  <c r="O1988" i="4"/>
  <c r="N1988" i="4"/>
  <c r="K1988" i="4"/>
  <c r="J1988" i="4"/>
  <c r="I1988" i="4"/>
  <c r="H1988" i="4"/>
  <c r="G1988" i="4"/>
  <c r="F1988" i="4"/>
  <c r="E1988" i="4"/>
  <c r="D1988" i="4"/>
  <c r="C1988" i="4"/>
  <c r="B1988" i="4"/>
  <c r="A1988" i="4"/>
  <c r="O1987" i="4"/>
  <c r="N1987" i="4"/>
  <c r="K1987" i="4"/>
  <c r="J1987" i="4"/>
  <c r="I1987" i="4"/>
  <c r="H1987" i="4"/>
  <c r="G1987" i="4"/>
  <c r="F1987" i="4"/>
  <c r="E1987" i="4"/>
  <c r="D1987" i="4"/>
  <c r="C1987" i="4"/>
  <c r="B1987" i="4"/>
  <c r="A1987" i="4"/>
  <c r="O1986" i="4"/>
  <c r="N1986" i="4"/>
  <c r="K1986" i="4"/>
  <c r="J1986" i="4"/>
  <c r="I1986" i="4"/>
  <c r="H1986" i="4"/>
  <c r="G1986" i="4"/>
  <c r="F1986" i="4"/>
  <c r="E1986" i="4"/>
  <c r="D1986" i="4"/>
  <c r="C1986" i="4"/>
  <c r="B1986" i="4"/>
  <c r="A1986" i="4"/>
  <c r="O1985" i="4"/>
  <c r="N1985" i="4"/>
  <c r="K1985" i="4"/>
  <c r="J1985" i="4"/>
  <c r="I1985" i="4"/>
  <c r="H1985" i="4"/>
  <c r="G1985" i="4"/>
  <c r="F1985" i="4"/>
  <c r="E1985" i="4"/>
  <c r="D1985" i="4"/>
  <c r="C1985" i="4"/>
  <c r="B1985" i="4"/>
  <c r="A1985" i="4"/>
  <c r="O1984" i="4"/>
  <c r="N1984" i="4"/>
  <c r="K1984" i="4"/>
  <c r="J1984" i="4"/>
  <c r="I1984" i="4"/>
  <c r="H1984" i="4"/>
  <c r="G1984" i="4"/>
  <c r="F1984" i="4"/>
  <c r="E1984" i="4"/>
  <c r="D1984" i="4"/>
  <c r="C1984" i="4"/>
  <c r="B1984" i="4"/>
  <c r="A1984" i="4"/>
  <c r="O1983" i="4"/>
  <c r="N1983" i="4"/>
  <c r="K1983" i="4"/>
  <c r="J1983" i="4"/>
  <c r="I1983" i="4"/>
  <c r="H1983" i="4"/>
  <c r="G1983" i="4"/>
  <c r="F1983" i="4"/>
  <c r="E1983" i="4"/>
  <c r="D1983" i="4"/>
  <c r="C1983" i="4"/>
  <c r="B1983" i="4"/>
  <c r="A1983" i="4"/>
  <c r="O1982" i="4"/>
  <c r="N1982" i="4"/>
  <c r="K1982" i="4"/>
  <c r="J1982" i="4"/>
  <c r="I1982" i="4"/>
  <c r="H1982" i="4"/>
  <c r="G1982" i="4"/>
  <c r="F1982" i="4"/>
  <c r="E1982" i="4"/>
  <c r="D1982" i="4"/>
  <c r="C1982" i="4"/>
  <c r="B1982" i="4"/>
  <c r="A1982" i="4"/>
  <c r="O1981" i="4"/>
  <c r="N1981" i="4"/>
  <c r="K1981" i="4"/>
  <c r="J1981" i="4"/>
  <c r="I1981" i="4"/>
  <c r="H1981" i="4"/>
  <c r="G1981" i="4"/>
  <c r="F1981" i="4"/>
  <c r="E1981" i="4"/>
  <c r="D1981" i="4"/>
  <c r="C1981" i="4"/>
  <c r="B1981" i="4"/>
  <c r="A1981" i="4"/>
  <c r="O1980" i="4"/>
  <c r="N1980" i="4"/>
  <c r="K1980" i="4"/>
  <c r="J1980" i="4"/>
  <c r="I1980" i="4"/>
  <c r="H1980" i="4"/>
  <c r="G1980" i="4"/>
  <c r="F1980" i="4"/>
  <c r="E1980" i="4"/>
  <c r="D1980" i="4"/>
  <c r="C1980" i="4"/>
  <c r="B1980" i="4"/>
  <c r="A1980" i="4"/>
  <c r="O1979" i="4"/>
  <c r="N1979" i="4"/>
  <c r="K1979" i="4"/>
  <c r="J1979" i="4"/>
  <c r="I1979" i="4"/>
  <c r="H1979" i="4"/>
  <c r="G1979" i="4"/>
  <c r="F1979" i="4"/>
  <c r="E1979" i="4"/>
  <c r="D1979" i="4"/>
  <c r="C1979" i="4"/>
  <c r="B1979" i="4"/>
  <c r="A1979" i="4"/>
  <c r="O1978" i="4"/>
  <c r="N1978" i="4"/>
  <c r="K1978" i="4"/>
  <c r="J1978" i="4"/>
  <c r="I1978" i="4"/>
  <c r="H1978" i="4"/>
  <c r="G1978" i="4"/>
  <c r="F1978" i="4"/>
  <c r="E1978" i="4"/>
  <c r="D1978" i="4"/>
  <c r="C1978" i="4"/>
  <c r="B1978" i="4"/>
  <c r="A1978" i="4"/>
  <c r="O1977" i="4"/>
  <c r="N1977" i="4"/>
  <c r="K1977" i="4"/>
  <c r="J1977" i="4"/>
  <c r="I1977" i="4"/>
  <c r="H1977" i="4"/>
  <c r="G1977" i="4"/>
  <c r="F1977" i="4"/>
  <c r="E1977" i="4"/>
  <c r="D1977" i="4"/>
  <c r="C1977" i="4"/>
  <c r="B1977" i="4"/>
  <c r="A1977" i="4"/>
  <c r="O1976" i="4"/>
  <c r="N1976" i="4"/>
  <c r="K1976" i="4"/>
  <c r="J1976" i="4"/>
  <c r="I1976" i="4"/>
  <c r="H1976" i="4"/>
  <c r="G1976" i="4"/>
  <c r="F1976" i="4"/>
  <c r="E1976" i="4"/>
  <c r="D1976" i="4"/>
  <c r="C1976" i="4"/>
  <c r="B1976" i="4"/>
  <c r="A1976" i="4"/>
  <c r="O1975" i="4"/>
  <c r="N1975" i="4"/>
  <c r="K1975" i="4"/>
  <c r="J1975" i="4"/>
  <c r="I1975" i="4"/>
  <c r="H1975" i="4"/>
  <c r="G1975" i="4"/>
  <c r="F1975" i="4"/>
  <c r="E1975" i="4"/>
  <c r="D1975" i="4"/>
  <c r="C1975" i="4"/>
  <c r="B1975" i="4"/>
  <c r="A1975" i="4"/>
  <c r="O1974" i="4"/>
  <c r="N1974" i="4"/>
  <c r="K1974" i="4"/>
  <c r="J1974" i="4"/>
  <c r="I1974" i="4"/>
  <c r="H1974" i="4"/>
  <c r="G1974" i="4"/>
  <c r="F1974" i="4"/>
  <c r="E1974" i="4"/>
  <c r="D1974" i="4"/>
  <c r="C1974" i="4"/>
  <c r="B1974" i="4"/>
  <c r="A1974" i="4"/>
  <c r="O1973" i="4"/>
  <c r="N1973" i="4"/>
  <c r="K1973" i="4"/>
  <c r="J1973" i="4"/>
  <c r="I1973" i="4"/>
  <c r="H1973" i="4"/>
  <c r="G1973" i="4"/>
  <c r="F1973" i="4"/>
  <c r="E1973" i="4"/>
  <c r="D1973" i="4"/>
  <c r="C1973" i="4"/>
  <c r="B1973" i="4"/>
  <c r="A1973" i="4"/>
  <c r="O1972" i="4"/>
  <c r="N1972" i="4"/>
  <c r="K1972" i="4"/>
  <c r="J1972" i="4"/>
  <c r="I1972" i="4"/>
  <c r="H1972" i="4"/>
  <c r="G1972" i="4"/>
  <c r="F1972" i="4"/>
  <c r="E1972" i="4"/>
  <c r="D1972" i="4"/>
  <c r="C1972" i="4"/>
  <c r="B1972" i="4"/>
  <c r="A1972" i="4"/>
  <c r="O1971" i="4"/>
  <c r="N1971" i="4"/>
  <c r="K1971" i="4"/>
  <c r="J1971" i="4"/>
  <c r="I1971" i="4"/>
  <c r="H1971" i="4"/>
  <c r="G1971" i="4"/>
  <c r="F1971" i="4"/>
  <c r="E1971" i="4"/>
  <c r="D1971" i="4"/>
  <c r="C1971" i="4"/>
  <c r="B1971" i="4"/>
  <c r="A1971" i="4"/>
  <c r="O1970" i="4"/>
  <c r="N1970" i="4"/>
  <c r="K1970" i="4"/>
  <c r="J1970" i="4"/>
  <c r="I1970" i="4"/>
  <c r="H1970" i="4"/>
  <c r="G1970" i="4"/>
  <c r="F1970" i="4"/>
  <c r="E1970" i="4"/>
  <c r="D1970" i="4"/>
  <c r="C1970" i="4"/>
  <c r="B1970" i="4"/>
  <c r="A1970" i="4"/>
  <c r="O1969" i="4"/>
  <c r="N1969" i="4"/>
  <c r="K1969" i="4"/>
  <c r="J1969" i="4"/>
  <c r="I1969" i="4"/>
  <c r="H1969" i="4"/>
  <c r="G1969" i="4"/>
  <c r="F1969" i="4"/>
  <c r="E1969" i="4"/>
  <c r="D1969" i="4"/>
  <c r="C1969" i="4"/>
  <c r="B1969" i="4"/>
  <c r="A1969" i="4"/>
  <c r="O1968" i="4"/>
  <c r="N1968" i="4"/>
  <c r="K1968" i="4"/>
  <c r="J1968" i="4"/>
  <c r="I1968" i="4"/>
  <c r="H1968" i="4"/>
  <c r="G1968" i="4"/>
  <c r="F1968" i="4"/>
  <c r="E1968" i="4"/>
  <c r="D1968" i="4"/>
  <c r="C1968" i="4"/>
  <c r="B1968" i="4"/>
  <c r="A1968" i="4"/>
  <c r="O1967" i="4"/>
  <c r="N1967" i="4"/>
  <c r="K1967" i="4"/>
  <c r="J1967" i="4"/>
  <c r="I1967" i="4"/>
  <c r="H1967" i="4"/>
  <c r="G1967" i="4"/>
  <c r="F1967" i="4"/>
  <c r="E1967" i="4"/>
  <c r="D1967" i="4"/>
  <c r="C1967" i="4"/>
  <c r="B1967" i="4"/>
  <c r="A1967" i="4"/>
  <c r="O1966" i="4"/>
  <c r="N1966" i="4"/>
  <c r="K1966" i="4"/>
  <c r="J1966" i="4"/>
  <c r="I1966" i="4"/>
  <c r="H1966" i="4"/>
  <c r="G1966" i="4"/>
  <c r="F1966" i="4"/>
  <c r="E1966" i="4"/>
  <c r="D1966" i="4"/>
  <c r="C1966" i="4"/>
  <c r="B1966" i="4"/>
  <c r="A1966" i="4"/>
  <c r="O1965" i="4"/>
  <c r="N1965" i="4"/>
  <c r="K1965" i="4"/>
  <c r="J1965" i="4"/>
  <c r="I1965" i="4"/>
  <c r="H1965" i="4"/>
  <c r="G1965" i="4"/>
  <c r="F1965" i="4"/>
  <c r="E1965" i="4"/>
  <c r="D1965" i="4"/>
  <c r="C1965" i="4"/>
  <c r="B1965" i="4"/>
  <c r="A1965" i="4"/>
  <c r="O1964" i="4"/>
  <c r="N1964" i="4"/>
  <c r="K1964" i="4"/>
  <c r="J1964" i="4"/>
  <c r="I1964" i="4"/>
  <c r="H1964" i="4"/>
  <c r="G1964" i="4"/>
  <c r="F1964" i="4"/>
  <c r="E1964" i="4"/>
  <c r="D1964" i="4"/>
  <c r="C1964" i="4"/>
  <c r="B1964" i="4"/>
  <c r="A1964" i="4"/>
  <c r="O1963" i="4"/>
  <c r="N1963" i="4"/>
  <c r="K1963" i="4"/>
  <c r="J1963" i="4"/>
  <c r="I1963" i="4"/>
  <c r="H1963" i="4"/>
  <c r="G1963" i="4"/>
  <c r="F1963" i="4"/>
  <c r="E1963" i="4"/>
  <c r="D1963" i="4"/>
  <c r="C1963" i="4"/>
  <c r="B1963" i="4"/>
  <c r="A1963" i="4"/>
  <c r="O1962" i="4"/>
  <c r="N1962" i="4"/>
  <c r="K1962" i="4"/>
  <c r="J1962" i="4"/>
  <c r="I1962" i="4"/>
  <c r="H1962" i="4"/>
  <c r="G1962" i="4"/>
  <c r="F1962" i="4"/>
  <c r="E1962" i="4"/>
  <c r="D1962" i="4"/>
  <c r="C1962" i="4"/>
  <c r="B1962" i="4"/>
  <c r="A1962" i="4"/>
  <c r="O1961" i="4"/>
  <c r="N1961" i="4"/>
  <c r="K1961" i="4"/>
  <c r="J1961" i="4"/>
  <c r="I1961" i="4"/>
  <c r="H1961" i="4"/>
  <c r="G1961" i="4"/>
  <c r="F1961" i="4"/>
  <c r="E1961" i="4"/>
  <c r="D1961" i="4"/>
  <c r="C1961" i="4"/>
  <c r="B1961" i="4"/>
  <c r="A1961" i="4"/>
  <c r="O1960" i="4"/>
  <c r="N1960" i="4"/>
  <c r="K1960" i="4"/>
  <c r="J1960" i="4"/>
  <c r="I1960" i="4"/>
  <c r="H1960" i="4"/>
  <c r="G1960" i="4"/>
  <c r="F1960" i="4"/>
  <c r="E1960" i="4"/>
  <c r="D1960" i="4"/>
  <c r="C1960" i="4"/>
  <c r="B1960" i="4"/>
  <c r="A1960" i="4"/>
  <c r="O1959" i="4"/>
  <c r="N1959" i="4"/>
  <c r="K1959" i="4"/>
  <c r="J1959" i="4"/>
  <c r="I1959" i="4"/>
  <c r="H1959" i="4"/>
  <c r="G1959" i="4"/>
  <c r="F1959" i="4"/>
  <c r="E1959" i="4"/>
  <c r="D1959" i="4"/>
  <c r="C1959" i="4"/>
  <c r="B1959" i="4"/>
  <c r="A1959" i="4"/>
  <c r="O1958" i="4"/>
  <c r="N1958" i="4"/>
  <c r="K1958" i="4"/>
  <c r="J1958" i="4"/>
  <c r="I1958" i="4"/>
  <c r="H1958" i="4"/>
  <c r="G1958" i="4"/>
  <c r="F1958" i="4"/>
  <c r="E1958" i="4"/>
  <c r="D1958" i="4"/>
  <c r="C1958" i="4"/>
  <c r="B1958" i="4"/>
  <c r="A1958" i="4"/>
  <c r="O1957" i="4"/>
  <c r="N1957" i="4"/>
  <c r="K1957" i="4"/>
  <c r="J1957" i="4"/>
  <c r="I1957" i="4"/>
  <c r="H1957" i="4"/>
  <c r="G1957" i="4"/>
  <c r="F1957" i="4"/>
  <c r="E1957" i="4"/>
  <c r="D1957" i="4"/>
  <c r="C1957" i="4"/>
  <c r="B1957" i="4"/>
  <c r="A1957" i="4"/>
  <c r="O1956" i="4"/>
  <c r="N1956" i="4"/>
  <c r="K1956" i="4"/>
  <c r="J1956" i="4"/>
  <c r="I1956" i="4"/>
  <c r="H1956" i="4"/>
  <c r="G1956" i="4"/>
  <c r="F1956" i="4"/>
  <c r="E1956" i="4"/>
  <c r="D1956" i="4"/>
  <c r="C1956" i="4"/>
  <c r="B1956" i="4"/>
  <c r="A1956" i="4"/>
  <c r="O1955" i="4"/>
  <c r="N1955" i="4"/>
  <c r="K1955" i="4"/>
  <c r="J1955" i="4"/>
  <c r="I1955" i="4"/>
  <c r="H1955" i="4"/>
  <c r="G1955" i="4"/>
  <c r="F1955" i="4"/>
  <c r="E1955" i="4"/>
  <c r="D1955" i="4"/>
  <c r="C1955" i="4"/>
  <c r="B1955" i="4"/>
  <c r="A1955" i="4"/>
  <c r="O1954" i="4"/>
  <c r="N1954" i="4"/>
  <c r="K1954" i="4"/>
  <c r="J1954" i="4"/>
  <c r="I1954" i="4"/>
  <c r="H1954" i="4"/>
  <c r="G1954" i="4"/>
  <c r="F1954" i="4"/>
  <c r="E1954" i="4"/>
  <c r="D1954" i="4"/>
  <c r="C1954" i="4"/>
  <c r="B1954" i="4"/>
  <c r="A1954" i="4"/>
  <c r="O1953" i="4"/>
  <c r="N1953" i="4"/>
  <c r="K1953" i="4"/>
  <c r="J1953" i="4"/>
  <c r="I1953" i="4"/>
  <c r="H1953" i="4"/>
  <c r="G1953" i="4"/>
  <c r="F1953" i="4"/>
  <c r="E1953" i="4"/>
  <c r="D1953" i="4"/>
  <c r="C1953" i="4"/>
  <c r="B1953" i="4"/>
  <c r="A1953" i="4"/>
  <c r="O1952" i="4"/>
  <c r="N1952" i="4"/>
  <c r="K1952" i="4"/>
  <c r="J1952" i="4"/>
  <c r="I1952" i="4"/>
  <c r="H1952" i="4"/>
  <c r="G1952" i="4"/>
  <c r="F1952" i="4"/>
  <c r="E1952" i="4"/>
  <c r="D1952" i="4"/>
  <c r="C1952" i="4"/>
  <c r="B1952" i="4"/>
  <c r="A1952" i="4"/>
  <c r="O1951" i="4"/>
  <c r="N1951" i="4"/>
  <c r="K1951" i="4"/>
  <c r="J1951" i="4"/>
  <c r="I1951" i="4"/>
  <c r="H1951" i="4"/>
  <c r="G1951" i="4"/>
  <c r="F1951" i="4"/>
  <c r="E1951" i="4"/>
  <c r="D1951" i="4"/>
  <c r="C1951" i="4"/>
  <c r="B1951" i="4"/>
  <c r="A1951" i="4"/>
  <c r="O1950" i="4"/>
  <c r="N1950" i="4"/>
  <c r="K1950" i="4"/>
  <c r="J1950" i="4"/>
  <c r="I1950" i="4"/>
  <c r="H1950" i="4"/>
  <c r="G1950" i="4"/>
  <c r="F1950" i="4"/>
  <c r="E1950" i="4"/>
  <c r="D1950" i="4"/>
  <c r="C1950" i="4"/>
  <c r="B1950" i="4"/>
  <c r="A1950" i="4"/>
  <c r="O1949" i="4"/>
  <c r="N1949" i="4"/>
  <c r="K1949" i="4"/>
  <c r="J1949" i="4"/>
  <c r="I1949" i="4"/>
  <c r="H1949" i="4"/>
  <c r="G1949" i="4"/>
  <c r="F1949" i="4"/>
  <c r="E1949" i="4"/>
  <c r="D1949" i="4"/>
  <c r="C1949" i="4"/>
  <c r="B1949" i="4"/>
  <c r="A1949" i="4"/>
  <c r="O1948" i="4"/>
  <c r="N1948" i="4"/>
  <c r="K1948" i="4"/>
  <c r="J1948" i="4"/>
  <c r="I1948" i="4"/>
  <c r="H1948" i="4"/>
  <c r="G1948" i="4"/>
  <c r="F1948" i="4"/>
  <c r="E1948" i="4"/>
  <c r="D1948" i="4"/>
  <c r="C1948" i="4"/>
  <c r="B1948" i="4"/>
  <c r="A1948" i="4"/>
  <c r="O1947" i="4"/>
  <c r="N1947" i="4"/>
  <c r="K1947" i="4"/>
  <c r="J1947" i="4"/>
  <c r="I1947" i="4"/>
  <c r="H1947" i="4"/>
  <c r="G1947" i="4"/>
  <c r="F1947" i="4"/>
  <c r="E1947" i="4"/>
  <c r="D1947" i="4"/>
  <c r="C1947" i="4"/>
  <c r="B1947" i="4"/>
  <c r="A1947" i="4"/>
  <c r="O1946" i="4"/>
  <c r="N1946" i="4"/>
  <c r="K1946" i="4"/>
  <c r="J1946" i="4"/>
  <c r="I1946" i="4"/>
  <c r="H1946" i="4"/>
  <c r="G1946" i="4"/>
  <c r="F1946" i="4"/>
  <c r="E1946" i="4"/>
  <c r="D1946" i="4"/>
  <c r="C1946" i="4"/>
  <c r="B1946" i="4"/>
  <c r="A1946" i="4"/>
  <c r="O1945" i="4"/>
  <c r="N1945" i="4"/>
  <c r="K1945" i="4"/>
  <c r="J1945" i="4"/>
  <c r="I1945" i="4"/>
  <c r="H1945" i="4"/>
  <c r="G1945" i="4"/>
  <c r="F1945" i="4"/>
  <c r="E1945" i="4"/>
  <c r="D1945" i="4"/>
  <c r="C1945" i="4"/>
  <c r="B1945" i="4"/>
  <c r="A1945" i="4"/>
  <c r="O1944" i="4"/>
  <c r="N1944" i="4"/>
  <c r="K1944" i="4"/>
  <c r="J1944" i="4"/>
  <c r="I1944" i="4"/>
  <c r="H1944" i="4"/>
  <c r="G1944" i="4"/>
  <c r="F1944" i="4"/>
  <c r="E1944" i="4"/>
  <c r="D1944" i="4"/>
  <c r="C1944" i="4"/>
  <c r="B1944" i="4"/>
  <c r="A1944" i="4"/>
  <c r="O1943" i="4"/>
  <c r="N1943" i="4"/>
  <c r="K1943" i="4"/>
  <c r="J1943" i="4"/>
  <c r="I1943" i="4"/>
  <c r="H1943" i="4"/>
  <c r="G1943" i="4"/>
  <c r="F1943" i="4"/>
  <c r="E1943" i="4"/>
  <c r="D1943" i="4"/>
  <c r="C1943" i="4"/>
  <c r="B1943" i="4"/>
  <c r="A1943" i="4"/>
  <c r="O1942" i="4"/>
  <c r="N1942" i="4"/>
  <c r="K1942" i="4"/>
  <c r="J1942" i="4"/>
  <c r="I1942" i="4"/>
  <c r="H1942" i="4"/>
  <c r="G1942" i="4"/>
  <c r="F1942" i="4"/>
  <c r="E1942" i="4"/>
  <c r="D1942" i="4"/>
  <c r="C1942" i="4"/>
  <c r="B1942" i="4"/>
  <c r="A1942" i="4"/>
  <c r="O1941" i="4"/>
  <c r="N1941" i="4"/>
  <c r="K1941" i="4"/>
  <c r="J1941" i="4"/>
  <c r="I1941" i="4"/>
  <c r="H1941" i="4"/>
  <c r="G1941" i="4"/>
  <c r="F1941" i="4"/>
  <c r="E1941" i="4"/>
  <c r="D1941" i="4"/>
  <c r="C1941" i="4"/>
  <c r="B1941" i="4"/>
  <c r="A1941" i="4"/>
  <c r="O1940" i="4"/>
  <c r="N1940" i="4"/>
  <c r="K1940" i="4"/>
  <c r="J1940" i="4"/>
  <c r="I1940" i="4"/>
  <c r="H1940" i="4"/>
  <c r="G1940" i="4"/>
  <c r="F1940" i="4"/>
  <c r="E1940" i="4"/>
  <c r="D1940" i="4"/>
  <c r="C1940" i="4"/>
  <c r="B1940" i="4"/>
  <c r="A1940" i="4"/>
  <c r="O1939" i="4"/>
  <c r="N1939" i="4"/>
  <c r="K1939" i="4"/>
  <c r="J1939" i="4"/>
  <c r="I1939" i="4"/>
  <c r="H1939" i="4"/>
  <c r="G1939" i="4"/>
  <c r="F1939" i="4"/>
  <c r="E1939" i="4"/>
  <c r="D1939" i="4"/>
  <c r="C1939" i="4"/>
  <c r="B1939" i="4"/>
  <c r="A1939" i="4"/>
  <c r="O1938" i="4"/>
  <c r="N1938" i="4"/>
  <c r="K1938" i="4"/>
  <c r="J1938" i="4"/>
  <c r="I1938" i="4"/>
  <c r="H1938" i="4"/>
  <c r="G1938" i="4"/>
  <c r="F1938" i="4"/>
  <c r="E1938" i="4"/>
  <c r="D1938" i="4"/>
  <c r="C1938" i="4"/>
  <c r="B1938" i="4"/>
  <c r="A1938" i="4"/>
  <c r="O1937" i="4"/>
  <c r="N1937" i="4"/>
  <c r="K1937" i="4"/>
  <c r="J1937" i="4"/>
  <c r="I1937" i="4"/>
  <c r="H1937" i="4"/>
  <c r="G1937" i="4"/>
  <c r="F1937" i="4"/>
  <c r="E1937" i="4"/>
  <c r="D1937" i="4"/>
  <c r="C1937" i="4"/>
  <c r="B1937" i="4"/>
  <c r="A1937" i="4"/>
  <c r="O1936" i="4"/>
  <c r="N1936" i="4"/>
  <c r="K1936" i="4"/>
  <c r="J1936" i="4"/>
  <c r="I1936" i="4"/>
  <c r="H1936" i="4"/>
  <c r="G1936" i="4"/>
  <c r="F1936" i="4"/>
  <c r="E1936" i="4"/>
  <c r="D1936" i="4"/>
  <c r="C1936" i="4"/>
  <c r="B1936" i="4"/>
  <c r="A1936" i="4"/>
  <c r="O1935" i="4"/>
  <c r="N1935" i="4"/>
  <c r="K1935" i="4"/>
  <c r="J1935" i="4"/>
  <c r="I1935" i="4"/>
  <c r="H1935" i="4"/>
  <c r="G1935" i="4"/>
  <c r="F1935" i="4"/>
  <c r="E1935" i="4"/>
  <c r="D1935" i="4"/>
  <c r="C1935" i="4"/>
  <c r="B1935" i="4"/>
  <c r="A1935" i="4"/>
  <c r="O1934" i="4"/>
  <c r="N1934" i="4"/>
  <c r="K1934" i="4"/>
  <c r="J1934" i="4"/>
  <c r="I1934" i="4"/>
  <c r="H1934" i="4"/>
  <c r="G1934" i="4"/>
  <c r="F1934" i="4"/>
  <c r="E1934" i="4"/>
  <c r="D1934" i="4"/>
  <c r="C1934" i="4"/>
  <c r="B1934" i="4"/>
  <c r="A1934" i="4"/>
  <c r="O1933" i="4"/>
  <c r="N1933" i="4"/>
  <c r="K1933" i="4"/>
  <c r="J1933" i="4"/>
  <c r="I1933" i="4"/>
  <c r="H1933" i="4"/>
  <c r="G1933" i="4"/>
  <c r="F1933" i="4"/>
  <c r="E1933" i="4"/>
  <c r="D1933" i="4"/>
  <c r="C1933" i="4"/>
  <c r="B1933" i="4"/>
  <c r="A1933" i="4"/>
  <c r="O1932" i="4"/>
  <c r="N1932" i="4"/>
  <c r="K1932" i="4"/>
  <c r="J1932" i="4"/>
  <c r="I1932" i="4"/>
  <c r="H1932" i="4"/>
  <c r="G1932" i="4"/>
  <c r="F1932" i="4"/>
  <c r="E1932" i="4"/>
  <c r="D1932" i="4"/>
  <c r="C1932" i="4"/>
  <c r="B1932" i="4"/>
  <c r="A1932" i="4"/>
  <c r="O1931" i="4"/>
  <c r="N1931" i="4"/>
  <c r="K1931" i="4"/>
  <c r="J1931" i="4"/>
  <c r="I1931" i="4"/>
  <c r="H1931" i="4"/>
  <c r="G1931" i="4"/>
  <c r="F1931" i="4"/>
  <c r="E1931" i="4"/>
  <c r="D1931" i="4"/>
  <c r="C1931" i="4"/>
  <c r="B1931" i="4"/>
  <c r="A1931" i="4"/>
  <c r="O1930" i="4"/>
  <c r="N1930" i="4"/>
  <c r="K1930" i="4"/>
  <c r="J1930" i="4"/>
  <c r="I1930" i="4"/>
  <c r="H1930" i="4"/>
  <c r="G1930" i="4"/>
  <c r="F1930" i="4"/>
  <c r="E1930" i="4"/>
  <c r="D1930" i="4"/>
  <c r="C1930" i="4"/>
  <c r="B1930" i="4"/>
  <c r="A1930" i="4"/>
  <c r="O1929" i="4"/>
  <c r="N1929" i="4"/>
  <c r="K1929" i="4"/>
  <c r="J1929" i="4"/>
  <c r="I1929" i="4"/>
  <c r="H1929" i="4"/>
  <c r="G1929" i="4"/>
  <c r="F1929" i="4"/>
  <c r="E1929" i="4"/>
  <c r="D1929" i="4"/>
  <c r="C1929" i="4"/>
  <c r="B1929" i="4"/>
  <c r="A1929" i="4"/>
  <c r="O1928" i="4"/>
  <c r="N1928" i="4"/>
  <c r="K1928" i="4"/>
  <c r="J1928" i="4"/>
  <c r="I1928" i="4"/>
  <c r="H1928" i="4"/>
  <c r="G1928" i="4"/>
  <c r="F1928" i="4"/>
  <c r="E1928" i="4"/>
  <c r="D1928" i="4"/>
  <c r="C1928" i="4"/>
  <c r="B1928" i="4"/>
  <c r="A1928" i="4"/>
  <c r="O1927" i="4"/>
  <c r="N1927" i="4"/>
  <c r="K1927" i="4"/>
  <c r="J1927" i="4"/>
  <c r="I1927" i="4"/>
  <c r="H1927" i="4"/>
  <c r="G1927" i="4"/>
  <c r="F1927" i="4"/>
  <c r="E1927" i="4"/>
  <c r="D1927" i="4"/>
  <c r="C1927" i="4"/>
  <c r="B1927" i="4"/>
  <c r="A1927" i="4"/>
  <c r="O1926" i="4"/>
  <c r="N1926" i="4"/>
  <c r="K1926" i="4"/>
  <c r="J1926" i="4"/>
  <c r="I1926" i="4"/>
  <c r="H1926" i="4"/>
  <c r="G1926" i="4"/>
  <c r="F1926" i="4"/>
  <c r="E1926" i="4"/>
  <c r="D1926" i="4"/>
  <c r="C1926" i="4"/>
  <c r="B1926" i="4"/>
  <c r="A1926" i="4"/>
  <c r="O1925" i="4"/>
  <c r="N1925" i="4"/>
  <c r="K1925" i="4"/>
  <c r="J1925" i="4"/>
  <c r="I1925" i="4"/>
  <c r="H1925" i="4"/>
  <c r="G1925" i="4"/>
  <c r="F1925" i="4"/>
  <c r="E1925" i="4"/>
  <c r="D1925" i="4"/>
  <c r="C1925" i="4"/>
  <c r="B1925" i="4"/>
  <c r="A1925" i="4"/>
  <c r="O1924" i="4"/>
  <c r="N1924" i="4"/>
  <c r="K1924" i="4"/>
  <c r="J1924" i="4"/>
  <c r="I1924" i="4"/>
  <c r="H1924" i="4"/>
  <c r="G1924" i="4"/>
  <c r="F1924" i="4"/>
  <c r="E1924" i="4"/>
  <c r="D1924" i="4"/>
  <c r="C1924" i="4"/>
  <c r="B1924" i="4"/>
  <c r="A1924" i="4"/>
  <c r="O1923" i="4"/>
  <c r="N1923" i="4"/>
  <c r="K1923" i="4"/>
  <c r="J1923" i="4"/>
  <c r="I1923" i="4"/>
  <c r="H1923" i="4"/>
  <c r="G1923" i="4"/>
  <c r="F1923" i="4"/>
  <c r="E1923" i="4"/>
  <c r="D1923" i="4"/>
  <c r="C1923" i="4"/>
  <c r="B1923" i="4"/>
  <c r="A1923" i="4"/>
  <c r="O1922" i="4"/>
  <c r="N1922" i="4"/>
  <c r="K1922" i="4"/>
  <c r="J1922" i="4"/>
  <c r="I1922" i="4"/>
  <c r="H1922" i="4"/>
  <c r="G1922" i="4"/>
  <c r="F1922" i="4"/>
  <c r="E1922" i="4"/>
  <c r="D1922" i="4"/>
  <c r="C1922" i="4"/>
  <c r="B1922" i="4"/>
  <c r="A1922" i="4"/>
  <c r="O1921" i="4"/>
  <c r="N1921" i="4"/>
  <c r="K1921" i="4"/>
  <c r="J1921" i="4"/>
  <c r="I1921" i="4"/>
  <c r="H1921" i="4"/>
  <c r="G1921" i="4"/>
  <c r="F1921" i="4"/>
  <c r="E1921" i="4"/>
  <c r="D1921" i="4"/>
  <c r="C1921" i="4"/>
  <c r="B1921" i="4"/>
  <c r="A1921" i="4"/>
  <c r="O1920" i="4"/>
  <c r="N1920" i="4"/>
  <c r="K1920" i="4"/>
  <c r="J1920" i="4"/>
  <c r="I1920" i="4"/>
  <c r="H1920" i="4"/>
  <c r="G1920" i="4"/>
  <c r="F1920" i="4"/>
  <c r="E1920" i="4"/>
  <c r="D1920" i="4"/>
  <c r="C1920" i="4"/>
  <c r="B1920" i="4"/>
  <c r="A1920" i="4"/>
  <c r="O1919" i="4"/>
  <c r="N1919" i="4"/>
  <c r="K1919" i="4"/>
  <c r="J1919" i="4"/>
  <c r="I1919" i="4"/>
  <c r="H1919" i="4"/>
  <c r="G1919" i="4"/>
  <c r="F1919" i="4"/>
  <c r="E1919" i="4"/>
  <c r="D1919" i="4"/>
  <c r="C1919" i="4"/>
  <c r="B1919" i="4"/>
  <c r="A1919" i="4"/>
  <c r="O1918" i="4"/>
  <c r="N1918" i="4"/>
  <c r="K1918" i="4"/>
  <c r="J1918" i="4"/>
  <c r="I1918" i="4"/>
  <c r="H1918" i="4"/>
  <c r="G1918" i="4"/>
  <c r="F1918" i="4"/>
  <c r="E1918" i="4"/>
  <c r="D1918" i="4"/>
  <c r="C1918" i="4"/>
  <c r="B1918" i="4"/>
  <c r="A1918" i="4"/>
  <c r="O1917" i="4"/>
  <c r="N1917" i="4"/>
  <c r="K1917" i="4"/>
  <c r="J1917" i="4"/>
  <c r="I1917" i="4"/>
  <c r="H1917" i="4"/>
  <c r="G1917" i="4"/>
  <c r="F1917" i="4"/>
  <c r="E1917" i="4"/>
  <c r="D1917" i="4"/>
  <c r="C1917" i="4"/>
  <c r="B1917" i="4"/>
  <c r="A1917" i="4"/>
  <c r="O1916" i="4"/>
  <c r="N1916" i="4"/>
  <c r="K1916" i="4"/>
  <c r="J1916" i="4"/>
  <c r="I1916" i="4"/>
  <c r="H1916" i="4"/>
  <c r="G1916" i="4"/>
  <c r="F1916" i="4"/>
  <c r="E1916" i="4"/>
  <c r="D1916" i="4"/>
  <c r="C1916" i="4"/>
  <c r="B1916" i="4"/>
  <c r="A1916" i="4"/>
  <c r="O1915" i="4"/>
  <c r="N1915" i="4"/>
  <c r="K1915" i="4"/>
  <c r="J1915" i="4"/>
  <c r="I1915" i="4"/>
  <c r="H1915" i="4"/>
  <c r="G1915" i="4"/>
  <c r="F1915" i="4"/>
  <c r="E1915" i="4"/>
  <c r="D1915" i="4"/>
  <c r="C1915" i="4"/>
  <c r="B1915" i="4"/>
  <c r="A1915" i="4"/>
  <c r="O1914" i="4"/>
  <c r="N1914" i="4"/>
  <c r="K1914" i="4"/>
  <c r="J1914" i="4"/>
  <c r="I1914" i="4"/>
  <c r="H1914" i="4"/>
  <c r="G1914" i="4"/>
  <c r="F1914" i="4"/>
  <c r="E1914" i="4"/>
  <c r="D1914" i="4"/>
  <c r="C1914" i="4"/>
  <c r="B1914" i="4"/>
  <c r="A1914" i="4"/>
  <c r="O1913" i="4"/>
  <c r="N1913" i="4"/>
  <c r="K1913" i="4"/>
  <c r="J1913" i="4"/>
  <c r="I1913" i="4"/>
  <c r="H1913" i="4"/>
  <c r="G1913" i="4"/>
  <c r="F1913" i="4"/>
  <c r="E1913" i="4"/>
  <c r="D1913" i="4"/>
  <c r="C1913" i="4"/>
  <c r="B1913" i="4"/>
  <c r="A1913" i="4"/>
  <c r="O1912" i="4"/>
  <c r="N1912" i="4"/>
  <c r="K1912" i="4"/>
  <c r="J1912" i="4"/>
  <c r="I1912" i="4"/>
  <c r="H1912" i="4"/>
  <c r="G1912" i="4"/>
  <c r="F1912" i="4"/>
  <c r="E1912" i="4"/>
  <c r="D1912" i="4"/>
  <c r="C1912" i="4"/>
  <c r="B1912" i="4"/>
  <c r="A1912" i="4"/>
  <c r="O1911" i="4"/>
  <c r="N1911" i="4"/>
  <c r="K1911" i="4"/>
  <c r="J1911" i="4"/>
  <c r="I1911" i="4"/>
  <c r="H1911" i="4"/>
  <c r="G1911" i="4"/>
  <c r="F1911" i="4"/>
  <c r="E1911" i="4"/>
  <c r="D1911" i="4"/>
  <c r="C1911" i="4"/>
  <c r="B1911" i="4"/>
  <c r="A1911" i="4"/>
  <c r="O1910" i="4"/>
  <c r="N1910" i="4"/>
  <c r="K1910" i="4"/>
  <c r="J1910" i="4"/>
  <c r="I1910" i="4"/>
  <c r="H1910" i="4"/>
  <c r="G1910" i="4"/>
  <c r="F1910" i="4"/>
  <c r="E1910" i="4"/>
  <c r="D1910" i="4"/>
  <c r="C1910" i="4"/>
  <c r="B1910" i="4"/>
  <c r="A1910" i="4"/>
  <c r="O1909" i="4"/>
  <c r="N1909" i="4"/>
  <c r="K1909" i="4"/>
  <c r="J1909" i="4"/>
  <c r="I1909" i="4"/>
  <c r="H1909" i="4"/>
  <c r="G1909" i="4"/>
  <c r="F1909" i="4"/>
  <c r="E1909" i="4"/>
  <c r="D1909" i="4"/>
  <c r="C1909" i="4"/>
  <c r="B1909" i="4"/>
  <c r="A1909" i="4"/>
  <c r="O1908" i="4"/>
  <c r="N1908" i="4"/>
  <c r="K1908" i="4"/>
  <c r="J1908" i="4"/>
  <c r="I1908" i="4"/>
  <c r="H1908" i="4"/>
  <c r="G1908" i="4"/>
  <c r="F1908" i="4"/>
  <c r="E1908" i="4"/>
  <c r="D1908" i="4"/>
  <c r="C1908" i="4"/>
  <c r="B1908" i="4"/>
  <c r="A1908" i="4"/>
  <c r="O1907" i="4"/>
  <c r="N1907" i="4"/>
  <c r="K1907" i="4"/>
  <c r="J1907" i="4"/>
  <c r="I1907" i="4"/>
  <c r="H1907" i="4"/>
  <c r="G1907" i="4"/>
  <c r="F1907" i="4"/>
  <c r="E1907" i="4"/>
  <c r="D1907" i="4"/>
  <c r="C1907" i="4"/>
  <c r="B1907" i="4"/>
  <c r="A1907" i="4"/>
  <c r="O1906" i="4"/>
  <c r="N1906" i="4"/>
  <c r="K1906" i="4"/>
  <c r="J1906" i="4"/>
  <c r="I1906" i="4"/>
  <c r="H1906" i="4"/>
  <c r="G1906" i="4"/>
  <c r="F1906" i="4"/>
  <c r="E1906" i="4"/>
  <c r="D1906" i="4"/>
  <c r="C1906" i="4"/>
  <c r="B1906" i="4"/>
  <c r="A1906" i="4"/>
  <c r="O1905" i="4"/>
  <c r="N1905" i="4"/>
  <c r="K1905" i="4"/>
  <c r="J1905" i="4"/>
  <c r="I1905" i="4"/>
  <c r="H1905" i="4"/>
  <c r="G1905" i="4"/>
  <c r="F1905" i="4"/>
  <c r="E1905" i="4"/>
  <c r="D1905" i="4"/>
  <c r="C1905" i="4"/>
  <c r="B1905" i="4"/>
  <c r="A1905" i="4"/>
  <c r="O1904" i="4"/>
  <c r="N1904" i="4"/>
  <c r="K1904" i="4"/>
  <c r="J1904" i="4"/>
  <c r="I1904" i="4"/>
  <c r="H1904" i="4"/>
  <c r="G1904" i="4"/>
  <c r="F1904" i="4"/>
  <c r="E1904" i="4"/>
  <c r="D1904" i="4"/>
  <c r="C1904" i="4"/>
  <c r="B1904" i="4"/>
  <c r="A1904" i="4"/>
  <c r="O1903" i="4"/>
  <c r="N1903" i="4"/>
  <c r="K1903" i="4"/>
  <c r="J1903" i="4"/>
  <c r="I1903" i="4"/>
  <c r="H1903" i="4"/>
  <c r="G1903" i="4"/>
  <c r="F1903" i="4"/>
  <c r="E1903" i="4"/>
  <c r="D1903" i="4"/>
  <c r="C1903" i="4"/>
  <c r="B1903" i="4"/>
  <c r="A1903" i="4"/>
  <c r="O1902" i="4"/>
  <c r="N1902" i="4"/>
  <c r="K1902" i="4"/>
  <c r="J1902" i="4"/>
  <c r="I1902" i="4"/>
  <c r="H1902" i="4"/>
  <c r="G1902" i="4"/>
  <c r="F1902" i="4"/>
  <c r="E1902" i="4"/>
  <c r="D1902" i="4"/>
  <c r="C1902" i="4"/>
  <c r="B1902" i="4"/>
  <c r="A1902" i="4"/>
  <c r="O1901" i="4"/>
  <c r="N1901" i="4"/>
  <c r="K1901" i="4"/>
  <c r="J1901" i="4"/>
  <c r="I1901" i="4"/>
  <c r="H1901" i="4"/>
  <c r="G1901" i="4"/>
  <c r="F1901" i="4"/>
  <c r="E1901" i="4"/>
  <c r="D1901" i="4"/>
  <c r="C1901" i="4"/>
  <c r="B1901" i="4"/>
  <c r="A1901" i="4"/>
  <c r="O1900" i="4"/>
  <c r="N1900" i="4"/>
  <c r="K1900" i="4"/>
  <c r="J1900" i="4"/>
  <c r="I1900" i="4"/>
  <c r="H1900" i="4"/>
  <c r="G1900" i="4"/>
  <c r="F1900" i="4"/>
  <c r="E1900" i="4"/>
  <c r="D1900" i="4"/>
  <c r="C1900" i="4"/>
  <c r="B1900" i="4"/>
  <c r="A1900" i="4"/>
  <c r="O1899" i="4"/>
  <c r="N1899" i="4"/>
  <c r="K1899" i="4"/>
  <c r="J1899" i="4"/>
  <c r="I1899" i="4"/>
  <c r="H1899" i="4"/>
  <c r="G1899" i="4"/>
  <c r="F1899" i="4"/>
  <c r="E1899" i="4"/>
  <c r="D1899" i="4"/>
  <c r="C1899" i="4"/>
  <c r="B1899" i="4"/>
  <c r="A1899" i="4"/>
  <c r="O1898" i="4"/>
  <c r="N1898" i="4"/>
  <c r="K1898" i="4"/>
  <c r="J1898" i="4"/>
  <c r="I1898" i="4"/>
  <c r="H1898" i="4"/>
  <c r="G1898" i="4"/>
  <c r="F1898" i="4"/>
  <c r="E1898" i="4"/>
  <c r="D1898" i="4"/>
  <c r="C1898" i="4"/>
  <c r="B1898" i="4"/>
  <c r="A1898" i="4"/>
  <c r="O1897" i="4"/>
  <c r="N1897" i="4"/>
  <c r="K1897" i="4"/>
  <c r="J1897" i="4"/>
  <c r="I1897" i="4"/>
  <c r="H1897" i="4"/>
  <c r="G1897" i="4"/>
  <c r="F1897" i="4"/>
  <c r="E1897" i="4"/>
  <c r="D1897" i="4"/>
  <c r="C1897" i="4"/>
  <c r="B1897" i="4"/>
  <c r="A1897" i="4"/>
  <c r="O1896" i="4"/>
  <c r="N1896" i="4"/>
  <c r="K1896" i="4"/>
  <c r="J1896" i="4"/>
  <c r="I1896" i="4"/>
  <c r="H1896" i="4"/>
  <c r="G1896" i="4"/>
  <c r="F1896" i="4"/>
  <c r="E1896" i="4"/>
  <c r="D1896" i="4"/>
  <c r="C1896" i="4"/>
  <c r="B1896" i="4"/>
  <c r="A1896" i="4"/>
  <c r="O1895" i="4"/>
  <c r="N1895" i="4"/>
  <c r="K1895" i="4"/>
  <c r="J1895" i="4"/>
  <c r="I1895" i="4"/>
  <c r="H1895" i="4"/>
  <c r="G1895" i="4"/>
  <c r="F1895" i="4"/>
  <c r="E1895" i="4"/>
  <c r="D1895" i="4"/>
  <c r="C1895" i="4"/>
  <c r="B1895" i="4"/>
  <c r="A1895" i="4"/>
  <c r="O1894" i="4"/>
  <c r="N1894" i="4"/>
  <c r="K1894" i="4"/>
  <c r="J1894" i="4"/>
  <c r="I1894" i="4"/>
  <c r="H1894" i="4"/>
  <c r="G1894" i="4"/>
  <c r="F1894" i="4"/>
  <c r="E1894" i="4"/>
  <c r="D1894" i="4"/>
  <c r="C1894" i="4"/>
  <c r="B1894" i="4"/>
  <c r="A1894" i="4"/>
  <c r="O1893" i="4"/>
  <c r="N1893" i="4"/>
  <c r="K1893" i="4"/>
  <c r="J1893" i="4"/>
  <c r="I1893" i="4"/>
  <c r="H1893" i="4"/>
  <c r="G1893" i="4"/>
  <c r="F1893" i="4"/>
  <c r="E1893" i="4"/>
  <c r="D1893" i="4"/>
  <c r="C1893" i="4"/>
  <c r="B1893" i="4"/>
  <c r="A1893" i="4"/>
  <c r="O1892" i="4"/>
  <c r="N1892" i="4"/>
  <c r="K1892" i="4"/>
  <c r="J1892" i="4"/>
  <c r="I1892" i="4"/>
  <c r="H1892" i="4"/>
  <c r="G1892" i="4"/>
  <c r="F1892" i="4"/>
  <c r="E1892" i="4"/>
  <c r="D1892" i="4"/>
  <c r="C1892" i="4"/>
  <c r="B1892" i="4"/>
  <c r="A1892" i="4"/>
  <c r="O1891" i="4"/>
  <c r="N1891" i="4"/>
  <c r="K1891" i="4"/>
  <c r="J1891" i="4"/>
  <c r="I1891" i="4"/>
  <c r="H1891" i="4"/>
  <c r="G1891" i="4"/>
  <c r="F1891" i="4"/>
  <c r="E1891" i="4"/>
  <c r="D1891" i="4"/>
  <c r="C1891" i="4"/>
  <c r="B1891" i="4"/>
  <c r="A1891" i="4"/>
  <c r="O1890" i="4"/>
  <c r="N1890" i="4"/>
  <c r="K1890" i="4"/>
  <c r="J1890" i="4"/>
  <c r="I1890" i="4"/>
  <c r="H1890" i="4"/>
  <c r="G1890" i="4"/>
  <c r="F1890" i="4"/>
  <c r="E1890" i="4"/>
  <c r="D1890" i="4"/>
  <c r="C1890" i="4"/>
  <c r="B1890" i="4"/>
  <c r="A1890" i="4"/>
  <c r="O1889" i="4"/>
  <c r="N1889" i="4"/>
  <c r="K1889" i="4"/>
  <c r="J1889" i="4"/>
  <c r="I1889" i="4"/>
  <c r="H1889" i="4"/>
  <c r="G1889" i="4"/>
  <c r="F1889" i="4"/>
  <c r="E1889" i="4"/>
  <c r="D1889" i="4"/>
  <c r="C1889" i="4"/>
  <c r="B1889" i="4"/>
  <c r="A1889" i="4"/>
  <c r="O1888" i="4"/>
  <c r="N1888" i="4"/>
  <c r="K1888" i="4"/>
  <c r="J1888" i="4"/>
  <c r="I1888" i="4"/>
  <c r="H1888" i="4"/>
  <c r="G1888" i="4"/>
  <c r="F1888" i="4"/>
  <c r="E1888" i="4"/>
  <c r="D1888" i="4"/>
  <c r="C1888" i="4"/>
  <c r="B1888" i="4"/>
  <c r="A1888" i="4"/>
  <c r="O1887" i="4"/>
  <c r="N1887" i="4"/>
  <c r="K1887" i="4"/>
  <c r="J1887" i="4"/>
  <c r="I1887" i="4"/>
  <c r="H1887" i="4"/>
  <c r="G1887" i="4"/>
  <c r="F1887" i="4"/>
  <c r="E1887" i="4"/>
  <c r="D1887" i="4"/>
  <c r="C1887" i="4"/>
  <c r="B1887" i="4"/>
  <c r="A1887" i="4"/>
  <c r="O1886" i="4"/>
  <c r="N1886" i="4"/>
  <c r="K1886" i="4"/>
  <c r="J1886" i="4"/>
  <c r="I1886" i="4"/>
  <c r="H1886" i="4"/>
  <c r="G1886" i="4"/>
  <c r="F1886" i="4"/>
  <c r="E1886" i="4"/>
  <c r="D1886" i="4"/>
  <c r="C1886" i="4"/>
  <c r="B1886" i="4"/>
  <c r="A1886" i="4"/>
  <c r="O1885" i="4"/>
  <c r="N1885" i="4"/>
  <c r="K1885" i="4"/>
  <c r="J1885" i="4"/>
  <c r="I1885" i="4"/>
  <c r="H1885" i="4"/>
  <c r="G1885" i="4"/>
  <c r="F1885" i="4"/>
  <c r="E1885" i="4"/>
  <c r="D1885" i="4"/>
  <c r="C1885" i="4"/>
  <c r="B1885" i="4"/>
  <c r="A1885" i="4"/>
  <c r="O1884" i="4"/>
  <c r="N1884" i="4"/>
  <c r="K1884" i="4"/>
  <c r="J1884" i="4"/>
  <c r="I1884" i="4"/>
  <c r="H1884" i="4"/>
  <c r="G1884" i="4"/>
  <c r="F1884" i="4"/>
  <c r="E1884" i="4"/>
  <c r="D1884" i="4"/>
  <c r="C1884" i="4"/>
  <c r="B1884" i="4"/>
  <c r="A1884" i="4"/>
  <c r="O1883" i="4"/>
  <c r="N1883" i="4"/>
  <c r="K1883" i="4"/>
  <c r="J1883" i="4"/>
  <c r="I1883" i="4"/>
  <c r="H1883" i="4"/>
  <c r="G1883" i="4"/>
  <c r="F1883" i="4"/>
  <c r="E1883" i="4"/>
  <c r="D1883" i="4"/>
  <c r="C1883" i="4"/>
  <c r="B1883" i="4"/>
  <c r="A1883" i="4"/>
  <c r="O1882" i="4"/>
  <c r="N1882" i="4"/>
  <c r="K1882" i="4"/>
  <c r="J1882" i="4"/>
  <c r="I1882" i="4"/>
  <c r="H1882" i="4"/>
  <c r="G1882" i="4"/>
  <c r="F1882" i="4"/>
  <c r="E1882" i="4"/>
  <c r="D1882" i="4"/>
  <c r="C1882" i="4"/>
  <c r="B1882" i="4"/>
  <c r="A1882" i="4"/>
  <c r="O1881" i="4"/>
  <c r="N1881" i="4"/>
  <c r="K1881" i="4"/>
  <c r="J1881" i="4"/>
  <c r="I1881" i="4"/>
  <c r="H1881" i="4"/>
  <c r="G1881" i="4"/>
  <c r="F1881" i="4"/>
  <c r="E1881" i="4"/>
  <c r="D1881" i="4"/>
  <c r="C1881" i="4"/>
  <c r="B1881" i="4"/>
  <c r="A1881" i="4"/>
  <c r="O1880" i="4"/>
  <c r="N1880" i="4"/>
  <c r="K1880" i="4"/>
  <c r="J1880" i="4"/>
  <c r="I1880" i="4"/>
  <c r="H1880" i="4"/>
  <c r="G1880" i="4"/>
  <c r="F1880" i="4"/>
  <c r="E1880" i="4"/>
  <c r="D1880" i="4"/>
  <c r="C1880" i="4"/>
  <c r="B1880" i="4"/>
  <c r="A1880" i="4"/>
  <c r="O1879" i="4"/>
  <c r="N1879" i="4"/>
  <c r="K1879" i="4"/>
  <c r="J1879" i="4"/>
  <c r="I1879" i="4"/>
  <c r="H1879" i="4"/>
  <c r="G1879" i="4"/>
  <c r="F1879" i="4"/>
  <c r="E1879" i="4"/>
  <c r="D1879" i="4"/>
  <c r="C1879" i="4"/>
  <c r="B1879" i="4"/>
  <c r="A1879" i="4"/>
  <c r="O1878" i="4"/>
  <c r="N1878" i="4"/>
  <c r="K1878" i="4"/>
  <c r="J1878" i="4"/>
  <c r="I1878" i="4"/>
  <c r="H1878" i="4"/>
  <c r="G1878" i="4"/>
  <c r="F1878" i="4"/>
  <c r="E1878" i="4"/>
  <c r="D1878" i="4"/>
  <c r="C1878" i="4"/>
  <c r="B1878" i="4"/>
  <c r="A1878" i="4"/>
  <c r="O1877" i="4"/>
  <c r="N1877" i="4"/>
  <c r="K1877" i="4"/>
  <c r="J1877" i="4"/>
  <c r="I1877" i="4"/>
  <c r="H1877" i="4"/>
  <c r="G1877" i="4"/>
  <c r="F1877" i="4"/>
  <c r="E1877" i="4"/>
  <c r="D1877" i="4"/>
  <c r="C1877" i="4"/>
  <c r="B1877" i="4"/>
  <c r="A1877" i="4"/>
  <c r="O1876" i="4"/>
  <c r="N1876" i="4"/>
  <c r="K1876" i="4"/>
  <c r="J1876" i="4"/>
  <c r="I1876" i="4"/>
  <c r="H1876" i="4"/>
  <c r="G1876" i="4"/>
  <c r="F1876" i="4"/>
  <c r="E1876" i="4"/>
  <c r="D1876" i="4"/>
  <c r="C1876" i="4"/>
  <c r="B1876" i="4"/>
  <c r="A1876" i="4"/>
  <c r="O1875" i="4"/>
  <c r="N1875" i="4"/>
  <c r="K1875" i="4"/>
  <c r="J1875" i="4"/>
  <c r="I1875" i="4"/>
  <c r="H1875" i="4"/>
  <c r="G1875" i="4"/>
  <c r="F1875" i="4"/>
  <c r="E1875" i="4"/>
  <c r="D1875" i="4"/>
  <c r="C1875" i="4"/>
  <c r="B1875" i="4"/>
  <c r="A1875" i="4"/>
  <c r="O1874" i="4"/>
  <c r="N1874" i="4"/>
  <c r="K1874" i="4"/>
  <c r="J1874" i="4"/>
  <c r="I1874" i="4"/>
  <c r="H1874" i="4"/>
  <c r="G1874" i="4"/>
  <c r="F1874" i="4"/>
  <c r="E1874" i="4"/>
  <c r="D1874" i="4"/>
  <c r="C1874" i="4"/>
  <c r="B1874" i="4"/>
  <c r="A1874" i="4"/>
  <c r="O1873" i="4"/>
  <c r="N1873" i="4"/>
  <c r="K1873" i="4"/>
  <c r="J1873" i="4"/>
  <c r="I1873" i="4"/>
  <c r="H1873" i="4"/>
  <c r="G1873" i="4"/>
  <c r="F1873" i="4"/>
  <c r="E1873" i="4"/>
  <c r="D1873" i="4"/>
  <c r="C1873" i="4"/>
  <c r="B1873" i="4"/>
  <c r="A1873" i="4"/>
  <c r="O1872" i="4"/>
  <c r="N1872" i="4"/>
  <c r="K1872" i="4"/>
  <c r="J1872" i="4"/>
  <c r="I1872" i="4"/>
  <c r="H1872" i="4"/>
  <c r="G1872" i="4"/>
  <c r="F1872" i="4"/>
  <c r="E1872" i="4"/>
  <c r="D1872" i="4"/>
  <c r="C1872" i="4"/>
  <c r="B1872" i="4"/>
  <c r="A1872" i="4"/>
  <c r="O1871" i="4"/>
  <c r="N1871" i="4"/>
  <c r="K1871" i="4"/>
  <c r="J1871" i="4"/>
  <c r="I1871" i="4"/>
  <c r="H1871" i="4"/>
  <c r="G1871" i="4"/>
  <c r="F1871" i="4"/>
  <c r="E1871" i="4"/>
  <c r="D1871" i="4"/>
  <c r="C1871" i="4"/>
  <c r="B1871" i="4"/>
  <c r="A1871" i="4"/>
  <c r="O1870" i="4"/>
  <c r="N1870" i="4"/>
  <c r="K1870" i="4"/>
  <c r="J1870" i="4"/>
  <c r="I1870" i="4"/>
  <c r="H1870" i="4"/>
  <c r="G1870" i="4"/>
  <c r="F1870" i="4"/>
  <c r="E1870" i="4"/>
  <c r="D1870" i="4"/>
  <c r="C1870" i="4"/>
  <c r="B1870" i="4"/>
  <c r="A1870" i="4"/>
  <c r="O1869" i="4"/>
  <c r="N1869" i="4"/>
  <c r="K1869" i="4"/>
  <c r="J1869" i="4"/>
  <c r="I1869" i="4"/>
  <c r="H1869" i="4"/>
  <c r="G1869" i="4"/>
  <c r="F1869" i="4"/>
  <c r="E1869" i="4"/>
  <c r="D1869" i="4"/>
  <c r="C1869" i="4"/>
  <c r="B1869" i="4"/>
  <c r="A1869" i="4"/>
  <c r="O1868" i="4"/>
  <c r="N1868" i="4"/>
  <c r="K1868" i="4"/>
  <c r="J1868" i="4"/>
  <c r="I1868" i="4"/>
  <c r="H1868" i="4"/>
  <c r="G1868" i="4"/>
  <c r="F1868" i="4"/>
  <c r="E1868" i="4"/>
  <c r="D1868" i="4"/>
  <c r="C1868" i="4"/>
  <c r="B1868" i="4"/>
  <c r="A1868" i="4"/>
  <c r="O1867" i="4"/>
  <c r="N1867" i="4"/>
  <c r="K1867" i="4"/>
  <c r="J1867" i="4"/>
  <c r="I1867" i="4"/>
  <c r="H1867" i="4"/>
  <c r="G1867" i="4"/>
  <c r="F1867" i="4"/>
  <c r="E1867" i="4"/>
  <c r="D1867" i="4"/>
  <c r="C1867" i="4"/>
  <c r="B1867" i="4"/>
  <c r="A1867" i="4"/>
  <c r="O1866" i="4"/>
  <c r="N1866" i="4"/>
  <c r="K1866" i="4"/>
  <c r="J1866" i="4"/>
  <c r="I1866" i="4"/>
  <c r="H1866" i="4"/>
  <c r="G1866" i="4"/>
  <c r="F1866" i="4"/>
  <c r="E1866" i="4"/>
  <c r="D1866" i="4"/>
  <c r="C1866" i="4"/>
  <c r="B1866" i="4"/>
  <c r="A1866" i="4"/>
  <c r="O1865" i="4"/>
  <c r="N1865" i="4"/>
  <c r="K1865" i="4"/>
  <c r="J1865" i="4"/>
  <c r="I1865" i="4"/>
  <c r="H1865" i="4"/>
  <c r="G1865" i="4"/>
  <c r="F1865" i="4"/>
  <c r="E1865" i="4"/>
  <c r="D1865" i="4"/>
  <c r="C1865" i="4"/>
  <c r="B1865" i="4"/>
  <c r="A1865" i="4"/>
  <c r="O1864" i="4"/>
  <c r="N1864" i="4"/>
  <c r="K1864" i="4"/>
  <c r="J1864" i="4"/>
  <c r="I1864" i="4"/>
  <c r="H1864" i="4"/>
  <c r="G1864" i="4"/>
  <c r="F1864" i="4"/>
  <c r="E1864" i="4"/>
  <c r="D1864" i="4"/>
  <c r="C1864" i="4"/>
  <c r="B1864" i="4"/>
  <c r="A1864" i="4"/>
  <c r="O1863" i="4"/>
  <c r="N1863" i="4"/>
  <c r="K1863" i="4"/>
  <c r="J1863" i="4"/>
  <c r="I1863" i="4"/>
  <c r="H1863" i="4"/>
  <c r="G1863" i="4"/>
  <c r="F1863" i="4"/>
  <c r="E1863" i="4"/>
  <c r="D1863" i="4"/>
  <c r="C1863" i="4"/>
  <c r="B1863" i="4"/>
  <c r="A1863" i="4"/>
  <c r="O1862" i="4"/>
  <c r="N1862" i="4"/>
  <c r="K1862" i="4"/>
  <c r="J1862" i="4"/>
  <c r="I1862" i="4"/>
  <c r="H1862" i="4"/>
  <c r="G1862" i="4"/>
  <c r="F1862" i="4"/>
  <c r="E1862" i="4"/>
  <c r="D1862" i="4"/>
  <c r="C1862" i="4"/>
  <c r="B1862" i="4"/>
  <c r="A1862" i="4"/>
  <c r="O1861" i="4"/>
  <c r="N1861" i="4"/>
  <c r="K1861" i="4"/>
  <c r="J1861" i="4"/>
  <c r="I1861" i="4"/>
  <c r="H1861" i="4"/>
  <c r="G1861" i="4"/>
  <c r="F1861" i="4"/>
  <c r="E1861" i="4"/>
  <c r="D1861" i="4"/>
  <c r="C1861" i="4"/>
  <c r="B1861" i="4"/>
  <c r="A1861" i="4"/>
  <c r="O1860" i="4"/>
  <c r="N1860" i="4"/>
  <c r="K1860" i="4"/>
  <c r="J1860" i="4"/>
  <c r="I1860" i="4"/>
  <c r="H1860" i="4"/>
  <c r="G1860" i="4"/>
  <c r="F1860" i="4"/>
  <c r="E1860" i="4"/>
  <c r="D1860" i="4"/>
  <c r="C1860" i="4"/>
  <c r="B1860" i="4"/>
  <c r="A1860" i="4"/>
  <c r="O1859" i="4"/>
  <c r="N1859" i="4"/>
  <c r="K1859" i="4"/>
  <c r="J1859" i="4"/>
  <c r="I1859" i="4"/>
  <c r="H1859" i="4"/>
  <c r="G1859" i="4"/>
  <c r="F1859" i="4"/>
  <c r="E1859" i="4"/>
  <c r="D1859" i="4"/>
  <c r="C1859" i="4"/>
  <c r="B1859" i="4"/>
  <c r="A1859" i="4"/>
  <c r="O1858" i="4"/>
  <c r="N1858" i="4"/>
  <c r="K1858" i="4"/>
  <c r="J1858" i="4"/>
  <c r="I1858" i="4"/>
  <c r="H1858" i="4"/>
  <c r="G1858" i="4"/>
  <c r="F1858" i="4"/>
  <c r="E1858" i="4"/>
  <c r="D1858" i="4"/>
  <c r="C1858" i="4"/>
  <c r="B1858" i="4"/>
  <c r="A1858" i="4"/>
  <c r="O1857" i="4"/>
  <c r="N1857" i="4"/>
  <c r="K1857" i="4"/>
  <c r="J1857" i="4"/>
  <c r="I1857" i="4"/>
  <c r="H1857" i="4"/>
  <c r="G1857" i="4"/>
  <c r="F1857" i="4"/>
  <c r="E1857" i="4"/>
  <c r="D1857" i="4"/>
  <c r="C1857" i="4"/>
  <c r="B1857" i="4"/>
  <c r="A1857" i="4"/>
  <c r="O1856" i="4"/>
  <c r="N1856" i="4"/>
  <c r="K1856" i="4"/>
  <c r="J1856" i="4"/>
  <c r="I1856" i="4"/>
  <c r="H1856" i="4"/>
  <c r="G1856" i="4"/>
  <c r="F1856" i="4"/>
  <c r="E1856" i="4"/>
  <c r="D1856" i="4"/>
  <c r="C1856" i="4"/>
  <c r="B1856" i="4"/>
  <c r="A1856" i="4"/>
  <c r="O1855" i="4"/>
  <c r="N1855" i="4"/>
  <c r="K1855" i="4"/>
  <c r="J1855" i="4"/>
  <c r="I1855" i="4"/>
  <c r="H1855" i="4"/>
  <c r="G1855" i="4"/>
  <c r="F1855" i="4"/>
  <c r="E1855" i="4"/>
  <c r="D1855" i="4"/>
  <c r="C1855" i="4"/>
  <c r="B1855" i="4"/>
  <c r="A1855" i="4"/>
  <c r="O1854" i="4"/>
  <c r="N1854" i="4"/>
  <c r="K1854" i="4"/>
  <c r="J1854" i="4"/>
  <c r="I1854" i="4"/>
  <c r="H1854" i="4"/>
  <c r="G1854" i="4"/>
  <c r="F1854" i="4"/>
  <c r="E1854" i="4"/>
  <c r="D1854" i="4"/>
  <c r="C1854" i="4"/>
  <c r="B1854" i="4"/>
  <c r="A1854" i="4"/>
  <c r="O1853" i="4"/>
  <c r="N1853" i="4"/>
  <c r="K1853" i="4"/>
  <c r="J1853" i="4"/>
  <c r="I1853" i="4"/>
  <c r="H1853" i="4"/>
  <c r="G1853" i="4"/>
  <c r="F1853" i="4"/>
  <c r="E1853" i="4"/>
  <c r="D1853" i="4"/>
  <c r="C1853" i="4"/>
  <c r="B1853" i="4"/>
  <c r="A1853" i="4"/>
  <c r="O1852" i="4"/>
  <c r="N1852" i="4"/>
  <c r="K1852" i="4"/>
  <c r="J1852" i="4"/>
  <c r="I1852" i="4"/>
  <c r="H1852" i="4"/>
  <c r="G1852" i="4"/>
  <c r="F1852" i="4"/>
  <c r="E1852" i="4"/>
  <c r="D1852" i="4"/>
  <c r="C1852" i="4"/>
  <c r="B1852" i="4"/>
  <c r="A1852" i="4"/>
  <c r="O1851" i="4"/>
  <c r="N1851" i="4"/>
  <c r="K1851" i="4"/>
  <c r="J1851" i="4"/>
  <c r="I1851" i="4"/>
  <c r="H1851" i="4"/>
  <c r="G1851" i="4"/>
  <c r="F1851" i="4"/>
  <c r="E1851" i="4"/>
  <c r="D1851" i="4"/>
  <c r="C1851" i="4"/>
  <c r="B1851" i="4"/>
  <c r="A1851" i="4"/>
  <c r="O1850" i="4"/>
  <c r="N1850" i="4"/>
  <c r="K1850" i="4"/>
  <c r="J1850" i="4"/>
  <c r="I1850" i="4"/>
  <c r="H1850" i="4"/>
  <c r="G1850" i="4"/>
  <c r="F1850" i="4"/>
  <c r="E1850" i="4"/>
  <c r="D1850" i="4"/>
  <c r="C1850" i="4"/>
  <c r="B1850" i="4"/>
  <c r="A1850" i="4"/>
  <c r="O1849" i="4"/>
  <c r="N1849" i="4"/>
  <c r="K1849" i="4"/>
  <c r="J1849" i="4"/>
  <c r="I1849" i="4"/>
  <c r="H1849" i="4"/>
  <c r="G1849" i="4"/>
  <c r="F1849" i="4"/>
  <c r="E1849" i="4"/>
  <c r="D1849" i="4"/>
  <c r="C1849" i="4"/>
  <c r="B1849" i="4"/>
  <c r="A1849" i="4"/>
  <c r="O1848" i="4"/>
  <c r="N1848" i="4"/>
  <c r="K1848" i="4"/>
  <c r="J1848" i="4"/>
  <c r="I1848" i="4"/>
  <c r="H1848" i="4"/>
  <c r="G1848" i="4"/>
  <c r="F1848" i="4"/>
  <c r="E1848" i="4"/>
  <c r="D1848" i="4"/>
  <c r="C1848" i="4"/>
  <c r="B1848" i="4"/>
  <c r="A1848" i="4"/>
  <c r="O1847" i="4"/>
  <c r="N1847" i="4"/>
  <c r="K1847" i="4"/>
  <c r="J1847" i="4"/>
  <c r="I1847" i="4"/>
  <c r="H1847" i="4"/>
  <c r="G1847" i="4"/>
  <c r="F1847" i="4"/>
  <c r="E1847" i="4"/>
  <c r="D1847" i="4"/>
  <c r="C1847" i="4"/>
  <c r="B1847" i="4"/>
  <c r="A1847" i="4"/>
  <c r="O1846" i="4"/>
  <c r="N1846" i="4"/>
  <c r="K1846" i="4"/>
  <c r="J1846" i="4"/>
  <c r="I1846" i="4"/>
  <c r="H1846" i="4"/>
  <c r="G1846" i="4"/>
  <c r="F1846" i="4"/>
  <c r="E1846" i="4"/>
  <c r="D1846" i="4"/>
  <c r="C1846" i="4"/>
  <c r="B1846" i="4"/>
  <c r="A1846" i="4"/>
  <c r="O1845" i="4"/>
  <c r="N1845" i="4"/>
  <c r="K1845" i="4"/>
  <c r="J1845" i="4"/>
  <c r="I1845" i="4"/>
  <c r="H1845" i="4"/>
  <c r="G1845" i="4"/>
  <c r="F1845" i="4"/>
  <c r="E1845" i="4"/>
  <c r="D1845" i="4"/>
  <c r="C1845" i="4"/>
  <c r="B1845" i="4"/>
  <c r="A1845" i="4"/>
  <c r="O1844" i="4"/>
  <c r="N1844" i="4"/>
  <c r="K1844" i="4"/>
  <c r="J1844" i="4"/>
  <c r="I1844" i="4"/>
  <c r="H1844" i="4"/>
  <c r="G1844" i="4"/>
  <c r="F1844" i="4"/>
  <c r="E1844" i="4"/>
  <c r="D1844" i="4"/>
  <c r="C1844" i="4"/>
  <c r="B1844" i="4"/>
  <c r="A1844" i="4"/>
  <c r="O1843" i="4"/>
  <c r="N1843" i="4"/>
  <c r="K1843" i="4"/>
  <c r="J1843" i="4"/>
  <c r="I1843" i="4"/>
  <c r="H1843" i="4"/>
  <c r="G1843" i="4"/>
  <c r="F1843" i="4"/>
  <c r="E1843" i="4"/>
  <c r="D1843" i="4"/>
  <c r="C1843" i="4"/>
  <c r="B1843" i="4"/>
  <c r="A1843" i="4"/>
  <c r="O1842" i="4"/>
  <c r="N1842" i="4"/>
  <c r="K1842" i="4"/>
  <c r="J1842" i="4"/>
  <c r="I1842" i="4"/>
  <c r="H1842" i="4"/>
  <c r="G1842" i="4"/>
  <c r="F1842" i="4"/>
  <c r="E1842" i="4"/>
  <c r="D1842" i="4"/>
  <c r="C1842" i="4"/>
  <c r="B1842" i="4"/>
  <c r="A1842" i="4"/>
  <c r="O1841" i="4"/>
  <c r="N1841" i="4"/>
  <c r="K1841" i="4"/>
  <c r="J1841" i="4"/>
  <c r="I1841" i="4"/>
  <c r="H1841" i="4"/>
  <c r="G1841" i="4"/>
  <c r="F1841" i="4"/>
  <c r="E1841" i="4"/>
  <c r="D1841" i="4"/>
  <c r="C1841" i="4"/>
  <c r="B1841" i="4"/>
  <c r="A1841" i="4"/>
  <c r="O1840" i="4"/>
  <c r="N1840" i="4"/>
  <c r="K1840" i="4"/>
  <c r="J1840" i="4"/>
  <c r="I1840" i="4"/>
  <c r="H1840" i="4"/>
  <c r="G1840" i="4"/>
  <c r="F1840" i="4"/>
  <c r="E1840" i="4"/>
  <c r="D1840" i="4"/>
  <c r="C1840" i="4"/>
  <c r="B1840" i="4"/>
  <c r="A1840" i="4"/>
  <c r="O1839" i="4"/>
  <c r="N1839" i="4"/>
  <c r="K1839" i="4"/>
  <c r="J1839" i="4"/>
  <c r="I1839" i="4"/>
  <c r="H1839" i="4"/>
  <c r="G1839" i="4"/>
  <c r="F1839" i="4"/>
  <c r="E1839" i="4"/>
  <c r="D1839" i="4"/>
  <c r="C1839" i="4"/>
  <c r="B1839" i="4"/>
  <c r="A1839" i="4"/>
  <c r="O1838" i="4"/>
  <c r="N1838" i="4"/>
  <c r="K1838" i="4"/>
  <c r="J1838" i="4"/>
  <c r="I1838" i="4"/>
  <c r="H1838" i="4"/>
  <c r="G1838" i="4"/>
  <c r="F1838" i="4"/>
  <c r="E1838" i="4"/>
  <c r="D1838" i="4"/>
  <c r="C1838" i="4"/>
  <c r="B1838" i="4"/>
  <c r="A1838" i="4"/>
  <c r="O1837" i="4"/>
  <c r="N1837" i="4"/>
  <c r="K1837" i="4"/>
  <c r="J1837" i="4"/>
  <c r="I1837" i="4"/>
  <c r="H1837" i="4"/>
  <c r="G1837" i="4"/>
  <c r="F1837" i="4"/>
  <c r="E1837" i="4"/>
  <c r="D1837" i="4"/>
  <c r="C1837" i="4"/>
  <c r="B1837" i="4"/>
  <c r="A1837" i="4"/>
  <c r="O1836" i="4"/>
  <c r="N1836" i="4"/>
  <c r="K1836" i="4"/>
  <c r="J1836" i="4"/>
  <c r="I1836" i="4"/>
  <c r="H1836" i="4"/>
  <c r="G1836" i="4"/>
  <c r="F1836" i="4"/>
  <c r="E1836" i="4"/>
  <c r="D1836" i="4"/>
  <c r="C1836" i="4"/>
  <c r="B1836" i="4"/>
  <c r="A1836" i="4"/>
  <c r="O1835" i="4"/>
  <c r="N1835" i="4"/>
  <c r="K1835" i="4"/>
  <c r="J1835" i="4"/>
  <c r="I1835" i="4"/>
  <c r="H1835" i="4"/>
  <c r="G1835" i="4"/>
  <c r="F1835" i="4"/>
  <c r="E1835" i="4"/>
  <c r="D1835" i="4"/>
  <c r="C1835" i="4"/>
  <c r="B1835" i="4"/>
  <c r="A1835" i="4"/>
  <c r="O1834" i="4"/>
  <c r="N1834" i="4"/>
  <c r="K1834" i="4"/>
  <c r="J1834" i="4"/>
  <c r="I1834" i="4"/>
  <c r="H1834" i="4"/>
  <c r="G1834" i="4"/>
  <c r="F1834" i="4"/>
  <c r="E1834" i="4"/>
  <c r="D1834" i="4"/>
  <c r="C1834" i="4"/>
  <c r="B1834" i="4"/>
  <c r="A1834" i="4"/>
  <c r="O1833" i="4"/>
  <c r="N1833" i="4"/>
  <c r="K1833" i="4"/>
  <c r="J1833" i="4"/>
  <c r="I1833" i="4"/>
  <c r="H1833" i="4"/>
  <c r="G1833" i="4"/>
  <c r="F1833" i="4"/>
  <c r="E1833" i="4"/>
  <c r="D1833" i="4"/>
  <c r="C1833" i="4"/>
  <c r="B1833" i="4"/>
  <c r="A1833" i="4"/>
  <c r="O1832" i="4"/>
  <c r="N1832" i="4"/>
  <c r="K1832" i="4"/>
  <c r="J1832" i="4"/>
  <c r="I1832" i="4"/>
  <c r="H1832" i="4"/>
  <c r="G1832" i="4"/>
  <c r="F1832" i="4"/>
  <c r="E1832" i="4"/>
  <c r="D1832" i="4"/>
  <c r="C1832" i="4"/>
  <c r="B1832" i="4"/>
  <c r="A1832" i="4"/>
  <c r="O1831" i="4"/>
  <c r="N1831" i="4"/>
  <c r="K1831" i="4"/>
  <c r="J1831" i="4"/>
  <c r="I1831" i="4"/>
  <c r="H1831" i="4"/>
  <c r="G1831" i="4"/>
  <c r="F1831" i="4"/>
  <c r="E1831" i="4"/>
  <c r="D1831" i="4"/>
  <c r="C1831" i="4"/>
  <c r="B1831" i="4"/>
  <c r="A1831" i="4"/>
  <c r="O1830" i="4"/>
  <c r="N1830" i="4"/>
  <c r="K1830" i="4"/>
  <c r="J1830" i="4"/>
  <c r="I1830" i="4"/>
  <c r="H1830" i="4"/>
  <c r="G1830" i="4"/>
  <c r="F1830" i="4"/>
  <c r="E1830" i="4"/>
  <c r="D1830" i="4"/>
  <c r="C1830" i="4"/>
  <c r="B1830" i="4"/>
  <c r="A1830" i="4"/>
  <c r="O1829" i="4"/>
  <c r="N1829" i="4"/>
  <c r="K1829" i="4"/>
  <c r="J1829" i="4"/>
  <c r="I1829" i="4"/>
  <c r="H1829" i="4"/>
  <c r="G1829" i="4"/>
  <c r="F1829" i="4"/>
  <c r="E1829" i="4"/>
  <c r="D1829" i="4"/>
  <c r="C1829" i="4"/>
  <c r="B1829" i="4"/>
  <c r="A1829" i="4"/>
  <c r="O1828" i="4"/>
  <c r="N1828" i="4"/>
  <c r="K1828" i="4"/>
  <c r="J1828" i="4"/>
  <c r="I1828" i="4"/>
  <c r="H1828" i="4"/>
  <c r="G1828" i="4"/>
  <c r="F1828" i="4"/>
  <c r="E1828" i="4"/>
  <c r="D1828" i="4"/>
  <c r="C1828" i="4"/>
  <c r="B1828" i="4"/>
  <c r="A1828" i="4"/>
  <c r="O1827" i="4"/>
  <c r="N1827" i="4"/>
  <c r="K1827" i="4"/>
  <c r="J1827" i="4"/>
  <c r="I1827" i="4"/>
  <c r="H1827" i="4"/>
  <c r="G1827" i="4"/>
  <c r="F1827" i="4"/>
  <c r="E1827" i="4"/>
  <c r="D1827" i="4"/>
  <c r="C1827" i="4"/>
  <c r="B1827" i="4"/>
  <c r="A1827" i="4"/>
  <c r="O1826" i="4"/>
  <c r="N1826" i="4"/>
  <c r="K1826" i="4"/>
  <c r="J1826" i="4"/>
  <c r="I1826" i="4"/>
  <c r="H1826" i="4"/>
  <c r="G1826" i="4"/>
  <c r="F1826" i="4"/>
  <c r="E1826" i="4"/>
  <c r="D1826" i="4"/>
  <c r="C1826" i="4"/>
  <c r="B1826" i="4"/>
  <c r="A1826" i="4"/>
  <c r="O1825" i="4"/>
  <c r="N1825" i="4"/>
  <c r="K1825" i="4"/>
  <c r="J1825" i="4"/>
  <c r="I1825" i="4"/>
  <c r="H1825" i="4"/>
  <c r="G1825" i="4"/>
  <c r="F1825" i="4"/>
  <c r="E1825" i="4"/>
  <c r="D1825" i="4"/>
  <c r="C1825" i="4"/>
  <c r="B1825" i="4"/>
  <c r="A1825" i="4"/>
  <c r="O1824" i="4"/>
  <c r="N1824" i="4"/>
  <c r="K1824" i="4"/>
  <c r="J1824" i="4"/>
  <c r="I1824" i="4"/>
  <c r="H1824" i="4"/>
  <c r="G1824" i="4"/>
  <c r="F1824" i="4"/>
  <c r="E1824" i="4"/>
  <c r="D1824" i="4"/>
  <c r="C1824" i="4"/>
  <c r="B1824" i="4"/>
  <c r="A1824" i="4"/>
  <c r="O1823" i="4"/>
  <c r="N1823" i="4"/>
  <c r="K1823" i="4"/>
  <c r="J1823" i="4"/>
  <c r="I1823" i="4"/>
  <c r="H1823" i="4"/>
  <c r="G1823" i="4"/>
  <c r="F1823" i="4"/>
  <c r="E1823" i="4"/>
  <c r="D1823" i="4"/>
  <c r="C1823" i="4"/>
  <c r="B1823" i="4"/>
  <c r="A1823" i="4"/>
  <c r="O1822" i="4"/>
  <c r="N1822" i="4"/>
  <c r="K1822" i="4"/>
  <c r="J1822" i="4"/>
  <c r="I1822" i="4"/>
  <c r="H1822" i="4"/>
  <c r="G1822" i="4"/>
  <c r="F1822" i="4"/>
  <c r="E1822" i="4"/>
  <c r="D1822" i="4"/>
  <c r="C1822" i="4"/>
  <c r="B1822" i="4"/>
  <c r="A1822" i="4"/>
  <c r="O1821" i="4"/>
  <c r="N1821" i="4"/>
  <c r="K1821" i="4"/>
  <c r="J1821" i="4"/>
  <c r="I1821" i="4"/>
  <c r="H1821" i="4"/>
  <c r="G1821" i="4"/>
  <c r="F1821" i="4"/>
  <c r="E1821" i="4"/>
  <c r="D1821" i="4"/>
  <c r="C1821" i="4"/>
  <c r="B1821" i="4"/>
  <c r="A1821" i="4"/>
  <c r="O1820" i="4"/>
  <c r="N1820" i="4"/>
  <c r="K1820" i="4"/>
  <c r="J1820" i="4"/>
  <c r="I1820" i="4"/>
  <c r="H1820" i="4"/>
  <c r="G1820" i="4"/>
  <c r="F1820" i="4"/>
  <c r="E1820" i="4"/>
  <c r="D1820" i="4"/>
  <c r="C1820" i="4"/>
  <c r="B1820" i="4"/>
  <c r="A1820" i="4"/>
  <c r="O1819" i="4"/>
  <c r="N1819" i="4"/>
  <c r="K1819" i="4"/>
  <c r="J1819" i="4"/>
  <c r="I1819" i="4"/>
  <c r="H1819" i="4"/>
  <c r="G1819" i="4"/>
  <c r="F1819" i="4"/>
  <c r="E1819" i="4"/>
  <c r="D1819" i="4"/>
  <c r="C1819" i="4"/>
  <c r="B1819" i="4"/>
  <c r="A1819" i="4"/>
  <c r="O1818" i="4"/>
  <c r="N1818" i="4"/>
  <c r="K1818" i="4"/>
  <c r="J1818" i="4"/>
  <c r="I1818" i="4"/>
  <c r="H1818" i="4"/>
  <c r="G1818" i="4"/>
  <c r="F1818" i="4"/>
  <c r="E1818" i="4"/>
  <c r="D1818" i="4"/>
  <c r="C1818" i="4"/>
  <c r="B1818" i="4"/>
  <c r="A1818" i="4"/>
  <c r="O1817" i="4"/>
  <c r="N1817" i="4"/>
  <c r="K1817" i="4"/>
  <c r="J1817" i="4"/>
  <c r="I1817" i="4"/>
  <c r="H1817" i="4"/>
  <c r="G1817" i="4"/>
  <c r="F1817" i="4"/>
  <c r="E1817" i="4"/>
  <c r="D1817" i="4"/>
  <c r="C1817" i="4"/>
  <c r="B1817" i="4"/>
  <c r="A1817" i="4"/>
  <c r="O1816" i="4"/>
  <c r="N1816" i="4"/>
  <c r="K1816" i="4"/>
  <c r="J1816" i="4"/>
  <c r="I1816" i="4"/>
  <c r="H1816" i="4"/>
  <c r="G1816" i="4"/>
  <c r="F1816" i="4"/>
  <c r="E1816" i="4"/>
  <c r="D1816" i="4"/>
  <c r="C1816" i="4"/>
  <c r="B1816" i="4"/>
  <c r="A1816" i="4"/>
  <c r="O1815" i="4"/>
  <c r="N1815" i="4"/>
  <c r="K1815" i="4"/>
  <c r="J1815" i="4"/>
  <c r="I1815" i="4"/>
  <c r="H1815" i="4"/>
  <c r="G1815" i="4"/>
  <c r="F1815" i="4"/>
  <c r="E1815" i="4"/>
  <c r="D1815" i="4"/>
  <c r="C1815" i="4"/>
  <c r="B1815" i="4"/>
  <c r="A1815" i="4"/>
  <c r="O1814" i="4"/>
  <c r="N1814" i="4"/>
  <c r="K1814" i="4"/>
  <c r="J1814" i="4"/>
  <c r="I1814" i="4"/>
  <c r="H1814" i="4"/>
  <c r="G1814" i="4"/>
  <c r="F1814" i="4"/>
  <c r="E1814" i="4"/>
  <c r="D1814" i="4"/>
  <c r="C1814" i="4"/>
  <c r="B1814" i="4"/>
  <c r="A1814" i="4"/>
  <c r="O1813" i="4"/>
  <c r="N1813" i="4"/>
  <c r="K1813" i="4"/>
  <c r="J1813" i="4"/>
  <c r="I1813" i="4"/>
  <c r="H1813" i="4"/>
  <c r="G1813" i="4"/>
  <c r="F1813" i="4"/>
  <c r="E1813" i="4"/>
  <c r="D1813" i="4"/>
  <c r="C1813" i="4"/>
  <c r="B1813" i="4"/>
  <c r="A1813" i="4"/>
  <c r="O1812" i="4"/>
  <c r="N1812" i="4"/>
  <c r="K1812" i="4"/>
  <c r="J1812" i="4"/>
  <c r="I1812" i="4"/>
  <c r="H1812" i="4"/>
  <c r="G1812" i="4"/>
  <c r="F1812" i="4"/>
  <c r="E1812" i="4"/>
  <c r="D1812" i="4"/>
  <c r="C1812" i="4"/>
  <c r="B1812" i="4"/>
  <c r="A1812" i="4"/>
  <c r="O1811" i="4"/>
  <c r="N1811" i="4"/>
  <c r="K1811" i="4"/>
  <c r="J1811" i="4"/>
  <c r="I1811" i="4"/>
  <c r="H1811" i="4"/>
  <c r="G1811" i="4"/>
  <c r="F1811" i="4"/>
  <c r="E1811" i="4"/>
  <c r="D1811" i="4"/>
  <c r="C1811" i="4"/>
  <c r="B1811" i="4"/>
  <c r="A1811" i="4"/>
  <c r="O1810" i="4"/>
  <c r="N1810" i="4"/>
  <c r="K1810" i="4"/>
  <c r="J1810" i="4"/>
  <c r="I1810" i="4"/>
  <c r="H1810" i="4"/>
  <c r="G1810" i="4"/>
  <c r="F1810" i="4"/>
  <c r="E1810" i="4"/>
  <c r="D1810" i="4"/>
  <c r="C1810" i="4"/>
  <c r="B1810" i="4"/>
  <c r="A1810" i="4"/>
  <c r="O1809" i="4"/>
  <c r="N1809" i="4"/>
  <c r="K1809" i="4"/>
  <c r="J1809" i="4"/>
  <c r="I1809" i="4"/>
  <c r="H1809" i="4"/>
  <c r="G1809" i="4"/>
  <c r="F1809" i="4"/>
  <c r="E1809" i="4"/>
  <c r="D1809" i="4"/>
  <c r="C1809" i="4"/>
  <c r="B1809" i="4"/>
  <c r="A1809" i="4"/>
  <c r="O1808" i="4"/>
  <c r="N1808" i="4"/>
  <c r="K1808" i="4"/>
  <c r="J1808" i="4"/>
  <c r="I1808" i="4"/>
  <c r="H1808" i="4"/>
  <c r="G1808" i="4"/>
  <c r="F1808" i="4"/>
  <c r="E1808" i="4"/>
  <c r="D1808" i="4"/>
  <c r="C1808" i="4"/>
  <c r="B1808" i="4"/>
  <c r="A1808" i="4"/>
  <c r="O1807" i="4"/>
  <c r="N1807" i="4"/>
  <c r="K1807" i="4"/>
  <c r="J1807" i="4"/>
  <c r="I1807" i="4"/>
  <c r="H1807" i="4"/>
  <c r="G1807" i="4"/>
  <c r="F1807" i="4"/>
  <c r="E1807" i="4"/>
  <c r="D1807" i="4"/>
  <c r="C1807" i="4"/>
  <c r="B1807" i="4"/>
  <c r="A1807" i="4"/>
  <c r="O1806" i="4"/>
  <c r="N1806" i="4"/>
  <c r="K1806" i="4"/>
  <c r="J1806" i="4"/>
  <c r="I1806" i="4"/>
  <c r="H1806" i="4"/>
  <c r="G1806" i="4"/>
  <c r="F1806" i="4"/>
  <c r="E1806" i="4"/>
  <c r="D1806" i="4"/>
  <c r="C1806" i="4"/>
  <c r="B1806" i="4"/>
  <c r="A1806" i="4"/>
  <c r="O1805" i="4"/>
  <c r="N1805" i="4"/>
  <c r="K1805" i="4"/>
  <c r="J1805" i="4"/>
  <c r="I1805" i="4"/>
  <c r="H1805" i="4"/>
  <c r="G1805" i="4"/>
  <c r="F1805" i="4"/>
  <c r="E1805" i="4"/>
  <c r="D1805" i="4"/>
  <c r="C1805" i="4"/>
  <c r="B1805" i="4"/>
  <c r="A1805" i="4"/>
  <c r="O1804" i="4"/>
  <c r="N1804" i="4"/>
  <c r="K1804" i="4"/>
  <c r="J1804" i="4"/>
  <c r="I1804" i="4"/>
  <c r="H1804" i="4"/>
  <c r="G1804" i="4"/>
  <c r="F1804" i="4"/>
  <c r="E1804" i="4"/>
  <c r="D1804" i="4"/>
  <c r="C1804" i="4"/>
  <c r="B1804" i="4"/>
  <c r="A1804" i="4"/>
  <c r="O1803" i="4"/>
  <c r="N1803" i="4"/>
  <c r="K1803" i="4"/>
  <c r="J1803" i="4"/>
  <c r="I1803" i="4"/>
  <c r="H1803" i="4"/>
  <c r="G1803" i="4"/>
  <c r="F1803" i="4"/>
  <c r="E1803" i="4"/>
  <c r="D1803" i="4"/>
  <c r="C1803" i="4"/>
  <c r="B1803" i="4"/>
  <c r="A1803" i="4"/>
  <c r="O1802" i="4"/>
  <c r="N1802" i="4"/>
  <c r="K1802" i="4"/>
  <c r="J1802" i="4"/>
  <c r="I1802" i="4"/>
  <c r="H1802" i="4"/>
  <c r="G1802" i="4"/>
  <c r="F1802" i="4"/>
  <c r="E1802" i="4"/>
  <c r="D1802" i="4"/>
  <c r="C1802" i="4"/>
  <c r="B1802" i="4"/>
  <c r="A1802" i="4"/>
  <c r="O1801" i="4"/>
  <c r="N1801" i="4"/>
  <c r="K1801" i="4"/>
  <c r="J1801" i="4"/>
  <c r="I1801" i="4"/>
  <c r="H1801" i="4"/>
  <c r="G1801" i="4"/>
  <c r="F1801" i="4"/>
  <c r="E1801" i="4"/>
  <c r="D1801" i="4"/>
  <c r="C1801" i="4"/>
  <c r="B1801" i="4"/>
  <c r="A1801" i="4"/>
  <c r="O1800" i="4"/>
  <c r="N1800" i="4"/>
  <c r="K1800" i="4"/>
  <c r="J1800" i="4"/>
  <c r="I1800" i="4"/>
  <c r="H1800" i="4"/>
  <c r="G1800" i="4"/>
  <c r="F1800" i="4"/>
  <c r="E1800" i="4"/>
  <c r="D1800" i="4"/>
  <c r="C1800" i="4"/>
  <c r="B1800" i="4"/>
  <c r="A1800" i="4"/>
  <c r="O1799" i="4"/>
  <c r="N1799" i="4"/>
  <c r="K1799" i="4"/>
  <c r="J1799" i="4"/>
  <c r="I1799" i="4"/>
  <c r="H1799" i="4"/>
  <c r="G1799" i="4"/>
  <c r="F1799" i="4"/>
  <c r="E1799" i="4"/>
  <c r="D1799" i="4"/>
  <c r="C1799" i="4"/>
  <c r="B1799" i="4"/>
  <c r="A1799" i="4"/>
  <c r="O1798" i="4"/>
  <c r="N1798" i="4"/>
  <c r="K1798" i="4"/>
  <c r="J1798" i="4"/>
  <c r="I1798" i="4"/>
  <c r="H1798" i="4"/>
  <c r="G1798" i="4"/>
  <c r="F1798" i="4"/>
  <c r="E1798" i="4"/>
  <c r="D1798" i="4"/>
  <c r="C1798" i="4"/>
  <c r="B1798" i="4"/>
  <c r="A1798" i="4"/>
  <c r="O1797" i="4"/>
  <c r="N1797" i="4"/>
  <c r="K1797" i="4"/>
  <c r="J1797" i="4"/>
  <c r="I1797" i="4"/>
  <c r="H1797" i="4"/>
  <c r="G1797" i="4"/>
  <c r="F1797" i="4"/>
  <c r="E1797" i="4"/>
  <c r="D1797" i="4"/>
  <c r="C1797" i="4"/>
  <c r="B1797" i="4"/>
  <c r="A1797" i="4"/>
  <c r="O1796" i="4"/>
  <c r="N1796" i="4"/>
  <c r="K1796" i="4"/>
  <c r="J1796" i="4"/>
  <c r="I1796" i="4"/>
  <c r="H1796" i="4"/>
  <c r="G1796" i="4"/>
  <c r="F1796" i="4"/>
  <c r="E1796" i="4"/>
  <c r="D1796" i="4"/>
  <c r="C1796" i="4"/>
  <c r="B1796" i="4"/>
  <c r="A1796" i="4"/>
  <c r="O1795" i="4"/>
  <c r="N1795" i="4"/>
  <c r="K1795" i="4"/>
  <c r="J1795" i="4"/>
  <c r="I1795" i="4"/>
  <c r="H1795" i="4"/>
  <c r="G1795" i="4"/>
  <c r="F1795" i="4"/>
  <c r="E1795" i="4"/>
  <c r="D1795" i="4"/>
  <c r="C1795" i="4"/>
  <c r="B1795" i="4"/>
  <c r="A1795" i="4"/>
  <c r="O1794" i="4"/>
  <c r="N1794" i="4"/>
  <c r="K1794" i="4"/>
  <c r="J1794" i="4"/>
  <c r="I1794" i="4"/>
  <c r="H1794" i="4"/>
  <c r="G1794" i="4"/>
  <c r="F1794" i="4"/>
  <c r="E1794" i="4"/>
  <c r="D1794" i="4"/>
  <c r="C1794" i="4"/>
  <c r="B1794" i="4"/>
  <c r="A1794" i="4"/>
  <c r="O1793" i="4"/>
  <c r="N1793" i="4"/>
  <c r="K1793" i="4"/>
  <c r="J1793" i="4"/>
  <c r="I1793" i="4"/>
  <c r="H1793" i="4"/>
  <c r="G1793" i="4"/>
  <c r="F1793" i="4"/>
  <c r="E1793" i="4"/>
  <c r="D1793" i="4"/>
  <c r="C1793" i="4"/>
  <c r="B1793" i="4"/>
  <c r="A1793" i="4"/>
  <c r="O1792" i="4"/>
  <c r="N1792" i="4"/>
  <c r="K1792" i="4"/>
  <c r="J1792" i="4"/>
  <c r="I1792" i="4"/>
  <c r="H1792" i="4"/>
  <c r="G1792" i="4"/>
  <c r="F1792" i="4"/>
  <c r="E1792" i="4"/>
  <c r="D1792" i="4"/>
  <c r="C1792" i="4"/>
  <c r="B1792" i="4"/>
  <c r="A1792" i="4"/>
  <c r="O1791" i="4"/>
  <c r="N1791" i="4"/>
  <c r="K1791" i="4"/>
  <c r="J1791" i="4"/>
  <c r="I1791" i="4"/>
  <c r="H1791" i="4"/>
  <c r="G1791" i="4"/>
  <c r="F1791" i="4"/>
  <c r="E1791" i="4"/>
  <c r="D1791" i="4"/>
  <c r="C1791" i="4"/>
  <c r="B1791" i="4"/>
  <c r="A1791" i="4"/>
  <c r="O1790" i="4"/>
  <c r="N1790" i="4"/>
  <c r="K1790" i="4"/>
  <c r="J1790" i="4"/>
  <c r="I1790" i="4"/>
  <c r="H1790" i="4"/>
  <c r="G1790" i="4"/>
  <c r="F1790" i="4"/>
  <c r="E1790" i="4"/>
  <c r="D1790" i="4"/>
  <c r="C1790" i="4"/>
  <c r="B1790" i="4"/>
  <c r="A1790" i="4"/>
  <c r="O1789" i="4"/>
  <c r="N1789" i="4"/>
  <c r="K1789" i="4"/>
  <c r="J1789" i="4"/>
  <c r="I1789" i="4"/>
  <c r="H1789" i="4"/>
  <c r="G1789" i="4"/>
  <c r="F1789" i="4"/>
  <c r="E1789" i="4"/>
  <c r="D1789" i="4"/>
  <c r="C1789" i="4"/>
  <c r="B1789" i="4"/>
  <c r="A1789" i="4"/>
  <c r="O1788" i="4"/>
  <c r="N1788" i="4"/>
  <c r="K1788" i="4"/>
  <c r="J1788" i="4"/>
  <c r="I1788" i="4"/>
  <c r="H1788" i="4"/>
  <c r="G1788" i="4"/>
  <c r="F1788" i="4"/>
  <c r="E1788" i="4"/>
  <c r="D1788" i="4"/>
  <c r="C1788" i="4"/>
  <c r="B1788" i="4"/>
  <c r="A1788" i="4"/>
  <c r="O1787" i="4"/>
  <c r="N1787" i="4"/>
  <c r="K1787" i="4"/>
  <c r="J1787" i="4"/>
  <c r="I1787" i="4"/>
  <c r="H1787" i="4"/>
  <c r="G1787" i="4"/>
  <c r="F1787" i="4"/>
  <c r="E1787" i="4"/>
  <c r="D1787" i="4"/>
  <c r="C1787" i="4"/>
  <c r="B1787" i="4"/>
  <c r="A1787" i="4"/>
  <c r="O1786" i="4"/>
  <c r="N1786" i="4"/>
  <c r="K1786" i="4"/>
  <c r="J1786" i="4"/>
  <c r="I1786" i="4"/>
  <c r="H1786" i="4"/>
  <c r="G1786" i="4"/>
  <c r="F1786" i="4"/>
  <c r="E1786" i="4"/>
  <c r="D1786" i="4"/>
  <c r="C1786" i="4"/>
  <c r="B1786" i="4"/>
  <c r="A1786" i="4"/>
  <c r="O1785" i="4"/>
  <c r="N1785" i="4"/>
  <c r="K1785" i="4"/>
  <c r="J1785" i="4"/>
  <c r="I1785" i="4"/>
  <c r="H1785" i="4"/>
  <c r="G1785" i="4"/>
  <c r="F1785" i="4"/>
  <c r="E1785" i="4"/>
  <c r="D1785" i="4"/>
  <c r="C1785" i="4"/>
  <c r="B1785" i="4"/>
  <c r="A1785" i="4"/>
  <c r="O1784" i="4"/>
  <c r="N1784" i="4"/>
  <c r="K1784" i="4"/>
  <c r="J1784" i="4"/>
  <c r="I1784" i="4"/>
  <c r="H1784" i="4"/>
  <c r="G1784" i="4"/>
  <c r="F1784" i="4"/>
  <c r="E1784" i="4"/>
  <c r="D1784" i="4"/>
  <c r="C1784" i="4"/>
  <c r="B1784" i="4"/>
  <c r="A1784" i="4"/>
  <c r="O1783" i="4"/>
  <c r="N1783" i="4"/>
  <c r="K1783" i="4"/>
  <c r="J1783" i="4"/>
  <c r="I1783" i="4"/>
  <c r="H1783" i="4"/>
  <c r="G1783" i="4"/>
  <c r="F1783" i="4"/>
  <c r="E1783" i="4"/>
  <c r="D1783" i="4"/>
  <c r="C1783" i="4"/>
  <c r="B1783" i="4"/>
  <c r="A1783" i="4"/>
  <c r="O1782" i="4"/>
  <c r="N1782" i="4"/>
  <c r="K1782" i="4"/>
  <c r="J1782" i="4"/>
  <c r="I1782" i="4"/>
  <c r="H1782" i="4"/>
  <c r="G1782" i="4"/>
  <c r="F1782" i="4"/>
  <c r="E1782" i="4"/>
  <c r="D1782" i="4"/>
  <c r="C1782" i="4"/>
  <c r="B1782" i="4"/>
  <c r="A1782" i="4"/>
  <c r="O1781" i="4"/>
  <c r="N1781" i="4"/>
  <c r="K1781" i="4"/>
  <c r="J1781" i="4"/>
  <c r="I1781" i="4"/>
  <c r="H1781" i="4"/>
  <c r="G1781" i="4"/>
  <c r="F1781" i="4"/>
  <c r="E1781" i="4"/>
  <c r="D1781" i="4"/>
  <c r="C1781" i="4"/>
  <c r="B1781" i="4"/>
  <c r="A1781" i="4"/>
  <c r="O1780" i="4"/>
  <c r="N1780" i="4"/>
  <c r="K1780" i="4"/>
  <c r="J1780" i="4"/>
  <c r="I1780" i="4"/>
  <c r="H1780" i="4"/>
  <c r="G1780" i="4"/>
  <c r="F1780" i="4"/>
  <c r="E1780" i="4"/>
  <c r="D1780" i="4"/>
  <c r="C1780" i="4"/>
  <c r="B1780" i="4"/>
  <c r="A1780" i="4"/>
  <c r="O1779" i="4"/>
  <c r="N1779" i="4"/>
  <c r="K1779" i="4"/>
  <c r="J1779" i="4"/>
  <c r="I1779" i="4"/>
  <c r="H1779" i="4"/>
  <c r="G1779" i="4"/>
  <c r="F1779" i="4"/>
  <c r="E1779" i="4"/>
  <c r="D1779" i="4"/>
  <c r="C1779" i="4"/>
  <c r="B1779" i="4"/>
  <c r="A1779" i="4"/>
  <c r="O1778" i="4"/>
  <c r="N1778" i="4"/>
  <c r="K1778" i="4"/>
  <c r="J1778" i="4"/>
  <c r="I1778" i="4"/>
  <c r="H1778" i="4"/>
  <c r="G1778" i="4"/>
  <c r="F1778" i="4"/>
  <c r="E1778" i="4"/>
  <c r="D1778" i="4"/>
  <c r="C1778" i="4"/>
  <c r="B1778" i="4"/>
  <c r="A1778" i="4"/>
  <c r="O1777" i="4"/>
  <c r="N1777" i="4"/>
  <c r="K1777" i="4"/>
  <c r="J1777" i="4"/>
  <c r="I1777" i="4"/>
  <c r="H1777" i="4"/>
  <c r="G1777" i="4"/>
  <c r="F1777" i="4"/>
  <c r="E1777" i="4"/>
  <c r="D1777" i="4"/>
  <c r="C1777" i="4"/>
  <c r="B1777" i="4"/>
  <c r="A1777" i="4"/>
  <c r="O1776" i="4"/>
  <c r="N1776" i="4"/>
  <c r="K1776" i="4"/>
  <c r="J1776" i="4"/>
  <c r="I1776" i="4"/>
  <c r="H1776" i="4"/>
  <c r="G1776" i="4"/>
  <c r="F1776" i="4"/>
  <c r="E1776" i="4"/>
  <c r="D1776" i="4"/>
  <c r="C1776" i="4"/>
  <c r="B1776" i="4"/>
  <c r="A1776" i="4"/>
  <c r="O1775" i="4"/>
  <c r="N1775" i="4"/>
  <c r="K1775" i="4"/>
  <c r="J1775" i="4"/>
  <c r="I1775" i="4"/>
  <c r="H1775" i="4"/>
  <c r="G1775" i="4"/>
  <c r="F1775" i="4"/>
  <c r="E1775" i="4"/>
  <c r="D1775" i="4"/>
  <c r="C1775" i="4"/>
  <c r="B1775" i="4"/>
  <c r="A1775" i="4"/>
  <c r="O1774" i="4"/>
  <c r="N1774" i="4"/>
  <c r="K1774" i="4"/>
  <c r="J1774" i="4"/>
  <c r="I1774" i="4"/>
  <c r="H1774" i="4"/>
  <c r="G1774" i="4"/>
  <c r="F1774" i="4"/>
  <c r="E1774" i="4"/>
  <c r="D1774" i="4"/>
  <c r="C1774" i="4"/>
  <c r="B1774" i="4"/>
  <c r="A1774" i="4"/>
  <c r="O1773" i="4"/>
  <c r="N1773" i="4"/>
  <c r="K1773" i="4"/>
  <c r="J1773" i="4"/>
  <c r="I1773" i="4"/>
  <c r="H1773" i="4"/>
  <c r="G1773" i="4"/>
  <c r="F1773" i="4"/>
  <c r="E1773" i="4"/>
  <c r="D1773" i="4"/>
  <c r="C1773" i="4"/>
  <c r="B1773" i="4"/>
  <c r="A1773" i="4"/>
  <c r="O1772" i="4"/>
  <c r="N1772" i="4"/>
  <c r="K1772" i="4"/>
  <c r="J1772" i="4"/>
  <c r="I1772" i="4"/>
  <c r="H1772" i="4"/>
  <c r="G1772" i="4"/>
  <c r="F1772" i="4"/>
  <c r="E1772" i="4"/>
  <c r="D1772" i="4"/>
  <c r="C1772" i="4"/>
  <c r="B1772" i="4"/>
  <c r="A1772" i="4"/>
  <c r="O1771" i="4"/>
  <c r="N1771" i="4"/>
  <c r="K1771" i="4"/>
  <c r="J1771" i="4"/>
  <c r="I1771" i="4"/>
  <c r="H1771" i="4"/>
  <c r="G1771" i="4"/>
  <c r="F1771" i="4"/>
  <c r="E1771" i="4"/>
  <c r="D1771" i="4"/>
  <c r="C1771" i="4"/>
  <c r="B1771" i="4"/>
  <c r="A1771" i="4"/>
  <c r="O1770" i="4"/>
  <c r="N1770" i="4"/>
  <c r="K1770" i="4"/>
  <c r="J1770" i="4"/>
  <c r="I1770" i="4"/>
  <c r="H1770" i="4"/>
  <c r="G1770" i="4"/>
  <c r="F1770" i="4"/>
  <c r="E1770" i="4"/>
  <c r="D1770" i="4"/>
  <c r="C1770" i="4"/>
  <c r="B1770" i="4"/>
  <c r="A1770" i="4"/>
  <c r="O1769" i="4"/>
  <c r="N1769" i="4"/>
  <c r="K1769" i="4"/>
  <c r="J1769" i="4"/>
  <c r="I1769" i="4"/>
  <c r="H1769" i="4"/>
  <c r="G1769" i="4"/>
  <c r="F1769" i="4"/>
  <c r="E1769" i="4"/>
  <c r="D1769" i="4"/>
  <c r="C1769" i="4"/>
  <c r="B1769" i="4"/>
  <c r="A1769" i="4"/>
  <c r="O1768" i="4"/>
  <c r="N1768" i="4"/>
  <c r="K1768" i="4"/>
  <c r="J1768" i="4"/>
  <c r="I1768" i="4"/>
  <c r="H1768" i="4"/>
  <c r="G1768" i="4"/>
  <c r="F1768" i="4"/>
  <c r="E1768" i="4"/>
  <c r="D1768" i="4"/>
  <c r="C1768" i="4"/>
  <c r="B1768" i="4"/>
  <c r="A1768" i="4"/>
  <c r="O1767" i="4"/>
  <c r="N1767" i="4"/>
  <c r="K1767" i="4"/>
  <c r="J1767" i="4"/>
  <c r="I1767" i="4"/>
  <c r="H1767" i="4"/>
  <c r="G1767" i="4"/>
  <c r="F1767" i="4"/>
  <c r="E1767" i="4"/>
  <c r="D1767" i="4"/>
  <c r="C1767" i="4"/>
  <c r="B1767" i="4"/>
  <c r="A1767" i="4"/>
  <c r="O1766" i="4"/>
  <c r="N1766" i="4"/>
  <c r="K1766" i="4"/>
  <c r="J1766" i="4"/>
  <c r="I1766" i="4"/>
  <c r="H1766" i="4"/>
  <c r="G1766" i="4"/>
  <c r="F1766" i="4"/>
  <c r="E1766" i="4"/>
  <c r="D1766" i="4"/>
  <c r="C1766" i="4"/>
  <c r="B1766" i="4"/>
  <c r="A1766" i="4"/>
  <c r="O1765" i="4"/>
  <c r="N1765" i="4"/>
  <c r="K1765" i="4"/>
  <c r="J1765" i="4"/>
  <c r="I1765" i="4"/>
  <c r="H1765" i="4"/>
  <c r="G1765" i="4"/>
  <c r="F1765" i="4"/>
  <c r="E1765" i="4"/>
  <c r="D1765" i="4"/>
  <c r="C1765" i="4"/>
  <c r="B1765" i="4"/>
  <c r="A1765" i="4"/>
  <c r="O1764" i="4"/>
  <c r="N1764" i="4"/>
  <c r="K1764" i="4"/>
  <c r="J1764" i="4"/>
  <c r="I1764" i="4"/>
  <c r="H1764" i="4"/>
  <c r="G1764" i="4"/>
  <c r="F1764" i="4"/>
  <c r="E1764" i="4"/>
  <c r="D1764" i="4"/>
  <c r="C1764" i="4"/>
  <c r="B1764" i="4"/>
  <c r="A1764" i="4"/>
  <c r="O1763" i="4"/>
  <c r="N1763" i="4"/>
  <c r="K1763" i="4"/>
  <c r="J1763" i="4"/>
  <c r="I1763" i="4"/>
  <c r="H1763" i="4"/>
  <c r="G1763" i="4"/>
  <c r="F1763" i="4"/>
  <c r="E1763" i="4"/>
  <c r="D1763" i="4"/>
  <c r="C1763" i="4"/>
  <c r="B1763" i="4"/>
  <c r="A1763" i="4"/>
  <c r="O1762" i="4"/>
  <c r="N1762" i="4"/>
  <c r="K1762" i="4"/>
  <c r="J1762" i="4"/>
  <c r="I1762" i="4"/>
  <c r="H1762" i="4"/>
  <c r="G1762" i="4"/>
  <c r="F1762" i="4"/>
  <c r="E1762" i="4"/>
  <c r="D1762" i="4"/>
  <c r="C1762" i="4"/>
  <c r="B1762" i="4"/>
  <c r="A1762" i="4"/>
  <c r="O1761" i="4"/>
  <c r="N1761" i="4"/>
  <c r="K1761" i="4"/>
  <c r="J1761" i="4"/>
  <c r="I1761" i="4"/>
  <c r="H1761" i="4"/>
  <c r="G1761" i="4"/>
  <c r="F1761" i="4"/>
  <c r="E1761" i="4"/>
  <c r="D1761" i="4"/>
  <c r="C1761" i="4"/>
  <c r="B1761" i="4"/>
  <c r="A1761" i="4"/>
  <c r="O1760" i="4"/>
  <c r="N1760" i="4"/>
  <c r="K1760" i="4"/>
  <c r="J1760" i="4"/>
  <c r="I1760" i="4"/>
  <c r="H1760" i="4"/>
  <c r="G1760" i="4"/>
  <c r="F1760" i="4"/>
  <c r="E1760" i="4"/>
  <c r="D1760" i="4"/>
  <c r="C1760" i="4"/>
  <c r="B1760" i="4"/>
  <c r="A1760" i="4"/>
  <c r="O1759" i="4"/>
  <c r="N1759" i="4"/>
  <c r="K1759" i="4"/>
  <c r="J1759" i="4"/>
  <c r="I1759" i="4"/>
  <c r="H1759" i="4"/>
  <c r="G1759" i="4"/>
  <c r="F1759" i="4"/>
  <c r="E1759" i="4"/>
  <c r="D1759" i="4"/>
  <c r="C1759" i="4"/>
  <c r="B1759" i="4"/>
  <c r="A1759" i="4"/>
  <c r="O1758" i="4"/>
  <c r="N1758" i="4"/>
  <c r="K1758" i="4"/>
  <c r="J1758" i="4"/>
  <c r="I1758" i="4"/>
  <c r="H1758" i="4"/>
  <c r="G1758" i="4"/>
  <c r="F1758" i="4"/>
  <c r="E1758" i="4"/>
  <c r="D1758" i="4"/>
  <c r="C1758" i="4"/>
  <c r="B1758" i="4"/>
  <c r="A1758" i="4"/>
  <c r="O1757" i="4"/>
  <c r="N1757" i="4"/>
  <c r="K1757" i="4"/>
  <c r="J1757" i="4"/>
  <c r="I1757" i="4"/>
  <c r="H1757" i="4"/>
  <c r="G1757" i="4"/>
  <c r="F1757" i="4"/>
  <c r="E1757" i="4"/>
  <c r="D1757" i="4"/>
  <c r="C1757" i="4"/>
  <c r="B1757" i="4"/>
  <c r="A1757" i="4"/>
  <c r="O1756" i="4"/>
  <c r="N1756" i="4"/>
  <c r="K1756" i="4"/>
  <c r="J1756" i="4"/>
  <c r="I1756" i="4"/>
  <c r="H1756" i="4"/>
  <c r="G1756" i="4"/>
  <c r="F1756" i="4"/>
  <c r="E1756" i="4"/>
  <c r="D1756" i="4"/>
  <c r="C1756" i="4"/>
  <c r="B1756" i="4"/>
  <c r="A1756" i="4"/>
  <c r="O1755" i="4"/>
  <c r="N1755" i="4"/>
  <c r="K1755" i="4"/>
  <c r="J1755" i="4"/>
  <c r="I1755" i="4"/>
  <c r="H1755" i="4"/>
  <c r="G1755" i="4"/>
  <c r="F1755" i="4"/>
  <c r="E1755" i="4"/>
  <c r="D1755" i="4"/>
  <c r="C1755" i="4"/>
  <c r="B1755" i="4"/>
  <c r="A1755" i="4"/>
  <c r="O1754" i="4"/>
  <c r="N1754" i="4"/>
  <c r="K1754" i="4"/>
  <c r="J1754" i="4"/>
  <c r="I1754" i="4"/>
  <c r="H1754" i="4"/>
  <c r="G1754" i="4"/>
  <c r="F1754" i="4"/>
  <c r="E1754" i="4"/>
  <c r="D1754" i="4"/>
  <c r="C1754" i="4"/>
  <c r="B1754" i="4"/>
  <c r="A1754" i="4"/>
  <c r="O1753" i="4"/>
  <c r="N1753" i="4"/>
  <c r="K1753" i="4"/>
  <c r="J1753" i="4"/>
  <c r="I1753" i="4"/>
  <c r="H1753" i="4"/>
  <c r="G1753" i="4"/>
  <c r="F1753" i="4"/>
  <c r="E1753" i="4"/>
  <c r="D1753" i="4"/>
  <c r="C1753" i="4"/>
  <c r="B1753" i="4"/>
  <c r="A1753" i="4"/>
  <c r="O1752" i="4"/>
  <c r="N1752" i="4"/>
  <c r="K1752" i="4"/>
  <c r="J1752" i="4"/>
  <c r="I1752" i="4"/>
  <c r="H1752" i="4"/>
  <c r="G1752" i="4"/>
  <c r="F1752" i="4"/>
  <c r="E1752" i="4"/>
  <c r="D1752" i="4"/>
  <c r="C1752" i="4"/>
  <c r="B1752" i="4"/>
  <c r="A1752" i="4"/>
  <c r="O1751" i="4"/>
  <c r="N1751" i="4"/>
  <c r="K1751" i="4"/>
  <c r="J1751" i="4"/>
  <c r="I1751" i="4"/>
  <c r="H1751" i="4"/>
  <c r="G1751" i="4"/>
  <c r="F1751" i="4"/>
  <c r="E1751" i="4"/>
  <c r="D1751" i="4"/>
  <c r="C1751" i="4"/>
  <c r="B1751" i="4"/>
  <c r="A1751" i="4"/>
  <c r="O1750" i="4"/>
  <c r="N1750" i="4"/>
  <c r="K1750" i="4"/>
  <c r="J1750" i="4"/>
  <c r="I1750" i="4"/>
  <c r="H1750" i="4"/>
  <c r="G1750" i="4"/>
  <c r="F1750" i="4"/>
  <c r="E1750" i="4"/>
  <c r="D1750" i="4"/>
  <c r="C1750" i="4"/>
  <c r="B1750" i="4"/>
  <c r="A1750" i="4"/>
  <c r="O1749" i="4"/>
  <c r="N1749" i="4"/>
  <c r="K1749" i="4"/>
  <c r="J1749" i="4"/>
  <c r="I1749" i="4"/>
  <c r="H1749" i="4"/>
  <c r="G1749" i="4"/>
  <c r="F1749" i="4"/>
  <c r="E1749" i="4"/>
  <c r="D1749" i="4"/>
  <c r="C1749" i="4"/>
  <c r="B1749" i="4"/>
  <c r="A1749" i="4"/>
  <c r="O1748" i="4"/>
  <c r="N1748" i="4"/>
  <c r="K1748" i="4"/>
  <c r="J1748" i="4"/>
  <c r="I1748" i="4"/>
  <c r="H1748" i="4"/>
  <c r="G1748" i="4"/>
  <c r="F1748" i="4"/>
  <c r="E1748" i="4"/>
  <c r="D1748" i="4"/>
  <c r="C1748" i="4"/>
  <c r="B1748" i="4"/>
  <c r="A1748" i="4"/>
  <c r="O1747" i="4"/>
  <c r="N1747" i="4"/>
  <c r="K1747" i="4"/>
  <c r="J1747" i="4"/>
  <c r="I1747" i="4"/>
  <c r="H1747" i="4"/>
  <c r="G1747" i="4"/>
  <c r="F1747" i="4"/>
  <c r="E1747" i="4"/>
  <c r="D1747" i="4"/>
  <c r="C1747" i="4"/>
  <c r="B1747" i="4"/>
  <c r="A1747" i="4"/>
  <c r="O1746" i="4"/>
  <c r="N1746" i="4"/>
  <c r="K1746" i="4"/>
  <c r="J1746" i="4"/>
  <c r="I1746" i="4"/>
  <c r="H1746" i="4"/>
  <c r="G1746" i="4"/>
  <c r="F1746" i="4"/>
  <c r="E1746" i="4"/>
  <c r="D1746" i="4"/>
  <c r="C1746" i="4"/>
  <c r="B1746" i="4"/>
  <c r="A1746" i="4"/>
  <c r="O1745" i="4"/>
  <c r="N1745" i="4"/>
  <c r="K1745" i="4"/>
  <c r="J1745" i="4"/>
  <c r="I1745" i="4"/>
  <c r="H1745" i="4"/>
  <c r="G1745" i="4"/>
  <c r="F1745" i="4"/>
  <c r="E1745" i="4"/>
  <c r="D1745" i="4"/>
  <c r="C1745" i="4"/>
  <c r="B1745" i="4"/>
  <c r="A1745" i="4"/>
  <c r="O1744" i="4"/>
  <c r="N1744" i="4"/>
  <c r="K1744" i="4"/>
  <c r="J1744" i="4"/>
  <c r="I1744" i="4"/>
  <c r="H1744" i="4"/>
  <c r="G1744" i="4"/>
  <c r="F1744" i="4"/>
  <c r="E1744" i="4"/>
  <c r="D1744" i="4"/>
  <c r="C1744" i="4"/>
  <c r="B1744" i="4"/>
  <c r="A1744" i="4"/>
  <c r="O1743" i="4"/>
  <c r="N1743" i="4"/>
  <c r="K1743" i="4"/>
  <c r="J1743" i="4"/>
  <c r="I1743" i="4"/>
  <c r="H1743" i="4"/>
  <c r="G1743" i="4"/>
  <c r="F1743" i="4"/>
  <c r="E1743" i="4"/>
  <c r="D1743" i="4"/>
  <c r="C1743" i="4"/>
  <c r="B1743" i="4"/>
  <c r="A1743" i="4"/>
  <c r="O1742" i="4"/>
  <c r="N1742" i="4"/>
  <c r="K1742" i="4"/>
  <c r="J1742" i="4"/>
  <c r="I1742" i="4"/>
  <c r="H1742" i="4"/>
  <c r="G1742" i="4"/>
  <c r="F1742" i="4"/>
  <c r="E1742" i="4"/>
  <c r="D1742" i="4"/>
  <c r="C1742" i="4"/>
  <c r="B1742" i="4"/>
  <c r="A1742" i="4"/>
  <c r="O1741" i="4"/>
  <c r="N1741" i="4"/>
  <c r="K1741" i="4"/>
  <c r="J1741" i="4"/>
  <c r="I1741" i="4"/>
  <c r="H1741" i="4"/>
  <c r="G1741" i="4"/>
  <c r="F1741" i="4"/>
  <c r="E1741" i="4"/>
  <c r="D1741" i="4"/>
  <c r="C1741" i="4"/>
  <c r="B1741" i="4"/>
  <c r="A1741" i="4"/>
  <c r="O1740" i="4"/>
  <c r="N1740" i="4"/>
  <c r="K1740" i="4"/>
  <c r="J1740" i="4"/>
  <c r="I1740" i="4"/>
  <c r="H1740" i="4"/>
  <c r="G1740" i="4"/>
  <c r="F1740" i="4"/>
  <c r="E1740" i="4"/>
  <c r="D1740" i="4"/>
  <c r="C1740" i="4"/>
  <c r="B1740" i="4"/>
  <c r="A1740" i="4"/>
  <c r="O1739" i="4"/>
  <c r="N1739" i="4"/>
  <c r="K1739" i="4"/>
  <c r="J1739" i="4"/>
  <c r="I1739" i="4"/>
  <c r="H1739" i="4"/>
  <c r="G1739" i="4"/>
  <c r="F1739" i="4"/>
  <c r="E1739" i="4"/>
  <c r="D1739" i="4"/>
  <c r="C1739" i="4"/>
  <c r="B1739" i="4"/>
  <c r="A1739" i="4"/>
  <c r="O1738" i="4"/>
  <c r="N1738" i="4"/>
  <c r="K1738" i="4"/>
  <c r="J1738" i="4"/>
  <c r="I1738" i="4"/>
  <c r="H1738" i="4"/>
  <c r="G1738" i="4"/>
  <c r="F1738" i="4"/>
  <c r="E1738" i="4"/>
  <c r="D1738" i="4"/>
  <c r="C1738" i="4"/>
  <c r="B1738" i="4"/>
  <c r="A1738" i="4"/>
  <c r="O1737" i="4"/>
  <c r="N1737" i="4"/>
  <c r="K1737" i="4"/>
  <c r="J1737" i="4"/>
  <c r="I1737" i="4"/>
  <c r="H1737" i="4"/>
  <c r="G1737" i="4"/>
  <c r="F1737" i="4"/>
  <c r="E1737" i="4"/>
  <c r="D1737" i="4"/>
  <c r="C1737" i="4"/>
  <c r="B1737" i="4"/>
  <c r="A1737" i="4"/>
  <c r="O1736" i="4"/>
  <c r="N1736" i="4"/>
  <c r="K1736" i="4"/>
  <c r="J1736" i="4"/>
  <c r="I1736" i="4"/>
  <c r="H1736" i="4"/>
  <c r="G1736" i="4"/>
  <c r="F1736" i="4"/>
  <c r="E1736" i="4"/>
  <c r="D1736" i="4"/>
  <c r="C1736" i="4"/>
  <c r="B1736" i="4"/>
  <c r="A1736" i="4"/>
  <c r="O1735" i="4"/>
  <c r="N1735" i="4"/>
  <c r="K1735" i="4"/>
  <c r="J1735" i="4"/>
  <c r="I1735" i="4"/>
  <c r="H1735" i="4"/>
  <c r="G1735" i="4"/>
  <c r="F1735" i="4"/>
  <c r="E1735" i="4"/>
  <c r="D1735" i="4"/>
  <c r="C1735" i="4"/>
  <c r="B1735" i="4"/>
  <c r="A1735" i="4"/>
  <c r="O1734" i="4"/>
  <c r="N1734" i="4"/>
  <c r="K1734" i="4"/>
  <c r="J1734" i="4"/>
  <c r="I1734" i="4"/>
  <c r="H1734" i="4"/>
  <c r="G1734" i="4"/>
  <c r="F1734" i="4"/>
  <c r="E1734" i="4"/>
  <c r="D1734" i="4"/>
  <c r="C1734" i="4"/>
  <c r="B1734" i="4"/>
  <c r="A1734" i="4"/>
  <c r="O1733" i="4"/>
  <c r="N1733" i="4"/>
  <c r="K1733" i="4"/>
  <c r="J1733" i="4"/>
  <c r="I1733" i="4"/>
  <c r="H1733" i="4"/>
  <c r="G1733" i="4"/>
  <c r="F1733" i="4"/>
  <c r="E1733" i="4"/>
  <c r="D1733" i="4"/>
  <c r="C1733" i="4"/>
  <c r="B1733" i="4"/>
  <c r="A1733" i="4"/>
  <c r="O1732" i="4"/>
  <c r="N1732" i="4"/>
  <c r="K1732" i="4"/>
  <c r="J1732" i="4"/>
  <c r="I1732" i="4"/>
  <c r="H1732" i="4"/>
  <c r="G1732" i="4"/>
  <c r="F1732" i="4"/>
  <c r="E1732" i="4"/>
  <c r="D1732" i="4"/>
  <c r="C1732" i="4"/>
  <c r="B1732" i="4"/>
  <c r="A1732" i="4"/>
  <c r="O1731" i="4"/>
  <c r="N1731" i="4"/>
  <c r="K1731" i="4"/>
  <c r="J1731" i="4"/>
  <c r="I1731" i="4"/>
  <c r="H1731" i="4"/>
  <c r="G1731" i="4"/>
  <c r="F1731" i="4"/>
  <c r="E1731" i="4"/>
  <c r="D1731" i="4"/>
  <c r="C1731" i="4"/>
  <c r="B1731" i="4"/>
  <c r="A1731" i="4"/>
  <c r="O1730" i="4"/>
  <c r="N1730" i="4"/>
  <c r="K1730" i="4"/>
  <c r="J1730" i="4"/>
  <c r="I1730" i="4"/>
  <c r="H1730" i="4"/>
  <c r="G1730" i="4"/>
  <c r="F1730" i="4"/>
  <c r="E1730" i="4"/>
  <c r="D1730" i="4"/>
  <c r="C1730" i="4"/>
  <c r="B1730" i="4"/>
  <c r="A1730" i="4"/>
  <c r="O1729" i="4"/>
  <c r="N1729" i="4"/>
  <c r="K1729" i="4"/>
  <c r="J1729" i="4"/>
  <c r="I1729" i="4"/>
  <c r="H1729" i="4"/>
  <c r="G1729" i="4"/>
  <c r="F1729" i="4"/>
  <c r="E1729" i="4"/>
  <c r="D1729" i="4"/>
  <c r="C1729" i="4"/>
  <c r="B1729" i="4"/>
  <c r="A1729" i="4"/>
  <c r="O1728" i="4"/>
  <c r="N1728" i="4"/>
  <c r="K1728" i="4"/>
  <c r="J1728" i="4"/>
  <c r="I1728" i="4"/>
  <c r="H1728" i="4"/>
  <c r="G1728" i="4"/>
  <c r="F1728" i="4"/>
  <c r="E1728" i="4"/>
  <c r="D1728" i="4"/>
  <c r="C1728" i="4"/>
  <c r="B1728" i="4"/>
  <c r="A1728" i="4"/>
  <c r="O1727" i="4"/>
  <c r="N1727" i="4"/>
  <c r="K1727" i="4"/>
  <c r="J1727" i="4"/>
  <c r="I1727" i="4"/>
  <c r="H1727" i="4"/>
  <c r="G1727" i="4"/>
  <c r="F1727" i="4"/>
  <c r="E1727" i="4"/>
  <c r="D1727" i="4"/>
  <c r="C1727" i="4"/>
  <c r="B1727" i="4"/>
  <c r="A1727" i="4"/>
  <c r="O1726" i="4"/>
  <c r="N1726" i="4"/>
  <c r="K1726" i="4"/>
  <c r="J1726" i="4"/>
  <c r="I1726" i="4"/>
  <c r="H1726" i="4"/>
  <c r="G1726" i="4"/>
  <c r="F1726" i="4"/>
  <c r="E1726" i="4"/>
  <c r="D1726" i="4"/>
  <c r="C1726" i="4"/>
  <c r="B1726" i="4"/>
  <c r="A1726" i="4"/>
  <c r="O1725" i="4"/>
  <c r="N1725" i="4"/>
  <c r="K1725" i="4"/>
  <c r="J1725" i="4"/>
  <c r="I1725" i="4"/>
  <c r="H1725" i="4"/>
  <c r="G1725" i="4"/>
  <c r="F1725" i="4"/>
  <c r="E1725" i="4"/>
  <c r="D1725" i="4"/>
  <c r="C1725" i="4"/>
  <c r="B1725" i="4"/>
  <c r="A1725" i="4"/>
  <c r="O1724" i="4"/>
  <c r="N1724" i="4"/>
  <c r="K1724" i="4"/>
  <c r="J1724" i="4"/>
  <c r="I1724" i="4"/>
  <c r="H1724" i="4"/>
  <c r="G1724" i="4"/>
  <c r="F1724" i="4"/>
  <c r="E1724" i="4"/>
  <c r="D1724" i="4"/>
  <c r="C1724" i="4"/>
  <c r="B1724" i="4"/>
  <c r="A1724" i="4"/>
  <c r="O1723" i="4"/>
  <c r="N1723" i="4"/>
  <c r="K1723" i="4"/>
  <c r="J1723" i="4"/>
  <c r="I1723" i="4"/>
  <c r="H1723" i="4"/>
  <c r="G1723" i="4"/>
  <c r="F1723" i="4"/>
  <c r="E1723" i="4"/>
  <c r="D1723" i="4"/>
  <c r="C1723" i="4"/>
  <c r="B1723" i="4"/>
  <c r="A1723" i="4"/>
  <c r="O1722" i="4"/>
  <c r="N1722" i="4"/>
  <c r="K1722" i="4"/>
  <c r="J1722" i="4"/>
  <c r="I1722" i="4"/>
  <c r="H1722" i="4"/>
  <c r="G1722" i="4"/>
  <c r="F1722" i="4"/>
  <c r="E1722" i="4"/>
  <c r="D1722" i="4"/>
  <c r="C1722" i="4"/>
  <c r="B1722" i="4"/>
  <c r="A1722" i="4"/>
  <c r="O1721" i="4"/>
  <c r="N1721" i="4"/>
  <c r="K1721" i="4"/>
  <c r="J1721" i="4"/>
  <c r="I1721" i="4"/>
  <c r="H1721" i="4"/>
  <c r="G1721" i="4"/>
  <c r="F1721" i="4"/>
  <c r="E1721" i="4"/>
  <c r="D1721" i="4"/>
  <c r="C1721" i="4"/>
  <c r="B1721" i="4"/>
  <c r="A1721" i="4"/>
  <c r="O1720" i="4"/>
  <c r="N1720" i="4"/>
  <c r="K1720" i="4"/>
  <c r="J1720" i="4"/>
  <c r="I1720" i="4"/>
  <c r="H1720" i="4"/>
  <c r="G1720" i="4"/>
  <c r="F1720" i="4"/>
  <c r="E1720" i="4"/>
  <c r="D1720" i="4"/>
  <c r="C1720" i="4"/>
  <c r="B1720" i="4"/>
  <c r="A1720" i="4"/>
  <c r="O1719" i="4"/>
  <c r="N1719" i="4"/>
  <c r="K1719" i="4"/>
  <c r="J1719" i="4"/>
  <c r="I1719" i="4"/>
  <c r="H1719" i="4"/>
  <c r="G1719" i="4"/>
  <c r="F1719" i="4"/>
  <c r="E1719" i="4"/>
  <c r="D1719" i="4"/>
  <c r="C1719" i="4"/>
  <c r="B1719" i="4"/>
  <c r="A1719" i="4"/>
  <c r="O1718" i="4"/>
  <c r="N1718" i="4"/>
  <c r="K1718" i="4"/>
  <c r="J1718" i="4"/>
  <c r="I1718" i="4"/>
  <c r="H1718" i="4"/>
  <c r="G1718" i="4"/>
  <c r="F1718" i="4"/>
  <c r="E1718" i="4"/>
  <c r="D1718" i="4"/>
  <c r="C1718" i="4"/>
  <c r="B1718" i="4"/>
  <c r="A1718" i="4"/>
  <c r="O1717" i="4"/>
  <c r="N1717" i="4"/>
  <c r="K1717" i="4"/>
  <c r="J1717" i="4"/>
  <c r="I1717" i="4"/>
  <c r="H1717" i="4"/>
  <c r="G1717" i="4"/>
  <c r="F1717" i="4"/>
  <c r="E1717" i="4"/>
  <c r="D1717" i="4"/>
  <c r="C1717" i="4"/>
  <c r="B1717" i="4"/>
  <c r="A1717" i="4"/>
  <c r="O1716" i="4"/>
  <c r="N1716" i="4"/>
  <c r="K1716" i="4"/>
  <c r="J1716" i="4"/>
  <c r="I1716" i="4"/>
  <c r="H1716" i="4"/>
  <c r="G1716" i="4"/>
  <c r="F1716" i="4"/>
  <c r="E1716" i="4"/>
  <c r="D1716" i="4"/>
  <c r="C1716" i="4"/>
  <c r="B1716" i="4"/>
  <c r="A1716" i="4"/>
  <c r="O1715" i="4"/>
  <c r="N1715" i="4"/>
  <c r="K1715" i="4"/>
  <c r="J1715" i="4"/>
  <c r="I1715" i="4"/>
  <c r="H1715" i="4"/>
  <c r="G1715" i="4"/>
  <c r="F1715" i="4"/>
  <c r="E1715" i="4"/>
  <c r="D1715" i="4"/>
  <c r="C1715" i="4"/>
  <c r="B1715" i="4"/>
  <c r="A1715" i="4"/>
  <c r="O1714" i="4"/>
  <c r="N1714" i="4"/>
  <c r="K1714" i="4"/>
  <c r="J1714" i="4"/>
  <c r="I1714" i="4"/>
  <c r="H1714" i="4"/>
  <c r="G1714" i="4"/>
  <c r="F1714" i="4"/>
  <c r="E1714" i="4"/>
  <c r="D1714" i="4"/>
  <c r="C1714" i="4"/>
  <c r="B1714" i="4"/>
  <c r="A1714" i="4"/>
  <c r="O1713" i="4"/>
  <c r="N1713" i="4"/>
  <c r="K1713" i="4"/>
  <c r="J1713" i="4"/>
  <c r="I1713" i="4"/>
  <c r="H1713" i="4"/>
  <c r="G1713" i="4"/>
  <c r="F1713" i="4"/>
  <c r="E1713" i="4"/>
  <c r="D1713" i="4"/>
  <c r="C1713" i="4"/>
  <c r="B1713" i="4"/>
  <c r="A1713" i="4"/>
  <c r="O1712" i="4"/>
  <c r="N1712" i="4"/>
  <c r="K1712" i="4"/>
  <c r="J1712" i="4"/>
  <c r="I1712" i="4"/>
  <c r="H1712" i="4"/>
  <c r="G1712" i="4"/>
  <c r="F1712" i="4"/>
  <c r="E1712" i="4"/>
  <c r="D1712" i="4"/>
  <c r="C1712" i="4"/>
  <c r="B1712" i="4"/>
  <c r="A1712" i="4"/>
  <c r="O1711" i="4"/>
  <c r="N1711" i="4"/>
  <c r="K1711" i="4"/>
  <c r="J1711" i="4"/>
  <c r="I1711" i="4"/>
  <c r="H1711" i="4"/>
  <c r="G1711" i="4"/>
  <c r="F1711" i="4"/>
  <c r="E1711" i="4"/>
  <c r="D1711" i="4"/>
  <c r="C1711" i="4"/>
  <c r="B1711" i="4"/>
  <c r="A1711" i="4"/>
  <c r="O1710" i="4"/>
  <c r="N1710" i="4"/>
  <c r="K1710" i="4"/>
  <c r="J1710" i="4"/>
  <c r="I1710" i="4"/>
  <c r="H1710" i="4"/>
  <c r="G1710" i="4"/>
  <c r="F1710" i="4"/>
  <c r="E1710" i="4"/>
  <c r="D1710" i="4"/>
  <c r="C1710" i="4"/>
  <c r="B1710" i="4"/>
  <c r="A1710" i="4"/>
  <c r="O1709" i="4"/>
  <c r="N1709" i="4"/>
  <c r="K1709" i="4"/>
  <c r="J1709" i="4"/>
  <c r="I1709" i="4"/>
  <c r="H1709" i="4"/>
  <c r="G1709" i="4"/>
  <c r="F1709" i="4"/>
  <c r="E1709" i="4"/>
  <c r="D1709" i="4"/>
  <c r="C1709" i="4"/>
  <c r="B1709" i="4"/>
  <c r="A1709" i="4"/>
  <c r="O1708" i="4"/>
  <c r="N1708" i="4"/>
  <c r="K1708" i="4"/>
  <c r="J1708" i="4"/>
  <c r="I1708" i="4"/>
  <c r="H1708" i="4"/>
  <c r="G1708" i="4"/>
  <c r="F1708" i="4"/>
  <c r="E1708" i="4"/>
  <c r="D1708" i="4"/>
  <c r="C1708" i="4"/>
  <c r="B1708" i="4"/>
  <c r="A1708" i="4"/>
  <c r="O1707" i="4"/>
  <c r="N1707" i="4"/>
  <c r="K1707" i="4"/>
  <c r="J1707" i="4"/>
  <c r="I1707" i="4"/>
  <c r="H1707" i="4"/>
  <c r="G1707" i="4"/>
  <c r="F1707" i="4"/>
  <c r="E1707" i="4"/>
  <c r="D1707" i="4"/>
  <c r="C1707" i="4"/>
  <c r="B1707" i="4"/>
  <c r="A1707" i="4"/>
  <c r="O1706" i="4"/>
  <c r="N1706" i="4"/>
  <c r="K1706" i="4"/>
  <c r="J1706" i="4"/>
  <c r="I1706" i="4"/>
  <c r="H1706" i="4"/>
  <c r="G1706" i="4"/>
  <c r="F1706" i="4"/>
  <c r="E1706" i="4"/>
  <c r="D1706" i="4"/>
  <c r="C1706" i="4"/>
  <c r="B1706" i="4"/>
  <c r="A1706" i="4"/>
  <c r="O1705" i="4"/>
  <c r="N1705" i="4"/>
  <c r="K1705" i="4"/>
  <c r="J1705" i="4"/>
  <c r="I1705" i="4"/>
  <c r="H1705" i="4"/>
  <c r="G1705" i="4"/>
  <c r="F1705" i="4"/>
  <c r="E1705" i="4"/>
  <c r="D1705" i="4"/>
  <c r="C1705" i="4"/>
  <c r="B1705" i="4"/>
  <c r="A1705" i="4"/>
  <c r="O1704" i="4"/>
  <c r="N1704" i="4"/>
  <c r="K1704" i="4"/>
  <c r="J1704" i="4"/>
  <c r="I1704" i="4"/>
  <c r="H1704" i="4"/>
  <c r="G1704" i="4"/>
  <c r="F1704" i="4"/>
  <c r="E1704" i="4"/>
  <c r="D1704" i="4"/>
  <c r="C1704" i="4"/>
  <c r="B1704" i="4"/>
  <c r="A1704" i="4"/>
  <c r="O1703" i="4"/>
  <c r="N1703" i="4"/>
  <c r="K1703" i="4"/>
  <c r="J1703" i="4"/>
  <c r="I1703" i="4"/>
  <c r="H1703" i="4"/>
  <c r="G1703" i="4"/>
  <c r="F1703" i="4"/>
  <c r="E1703" i="4"/>
  <c r="D1703" i="4"/>
  <c r="C1703" i="4"/>
  <c r="B1703" i="4"/>
  <c r="A1703" i="4"/>
  <c r="O1702" i="4"/>
  <c r="N1702" i="4"/>
  <c r="K1702" i="4"/>
  <c r="J1702" i="4"/>
  <c r="I1702" i="4"/>
  <c r="H1702" i="4"/>
  <c r="G1702" i="4"/>
  <c r="F1702" i="4"/>
  <c r="E1702" i="4"/>
  <c r="D1702" i="4"/>
  <c r="C1702" i="4"/>
  <c r="B1702" i="4"/>
  <c r="A1702" i="4"/>
  <c r="O1701" i="4"/>
  <c r="N1701" i="4"/>
  <c r="K1701" i="4"/>
  <c r="J1701" i="4"/>
  <c r="I1701" i="4"/>
  <c r="H1701" i="4"/>
  <c r="G1701" i="4"/>
  <c r="F1701" i="4"/>
  <c r="E1701" i="4"/>
  <c r="D1701" i="4"/>
  <c r="C1701" i="4"/>
  <c r="B1701" i="4"/>
  <c r="A1701" i="4"/>
  <c r="O1700" i="4"/>
  <c r="N1700" i="4"/>
  <c r="K1700" i="4"/>
  <c r="J1700" i="4"/>
  <c r="I1700" i="4"/>
  <c r="H1700" i="4"/>
  <c r="G1700" i="4"/>
  <c r="F1700" i="4"/>
  <c r="E1700" i="4"/>
  <c r="D1700" i="4"/>
  <c r="C1700" i="4"/>
  <c r="B1700" i="4"/>
  <c r="A1700" i="4"/>
  <c r="O1699" i="4"/>
  <c r="N1699" i="4"/>
  <c r="K1699" i="4"/>
  <c r="J1699" i="4"/>
  <c r="I1699" i="4"/>
  <c r="H1699" i="4"/>
  <c r="G1699" i="4"/>
  <c r="F1699" i="4"/>
  <c r="E1699" i="4"/>
  <c r="D1699" i="4"/>
  <c r="C1699" i="4"/>
  <c r="B1699" i="4"/>
  <c r="A1699" i="4"/>
  <c r="O1698" i="4"/>
  <c r="N1698" i="4"/>
  <c r="K1698" i="4"/>
  <c r="J1698" i="4"/>
  <c r="I1698" i="4"/>
  <c r="H1698" i="4"/>
  <c r="G1698" i="4"/>
  <c r="F1698" i="4"/>
  <c r="E1698" i="4"/>
  <c r="D1698" i="4"/>
  <c r="C1698" i="4"/>
  <c r="B1698" i="4"/>
  <c r="A1698" i="4"/>
  <c r="O1697" i="4"/>
  <c r="N1697" i="4"/>
  <c r="K1697" i="4"/>
  <c r="J1697" i="4"/>
  <c r="I1697" i="4"/>
  <c r="H1697" i="4"/>
  <c r="G1697" i="4"/>
  <c r="F1697" i="4"/>
  <c r="E1697" i="4"/>
  <c r="D1697" i="4"/>
  <c r="C1697" i="4"/>
  <c r="B1697" i="4"/>
  <c r="A1697" i="4"/>
  <c r="O1696" i="4"/>
  <c r="N1696" i="4"/>
  <c r="K1696" i="4"/>
  <c r="J1696" i="4"/>
  <c r="I1696" i="4"/>
  <c r="H1696" i="4"/>
  <c r="G1696" i="4"/>
  <c r="F1696" i="4"/>
  <c r="E1696" i="4"/>
  <c r="D1696" i="4"/>
  <c r="C1696" i="4"/>
  <c r="B1696" i="4"/>
  <c r="A1696" i="4"/>
  <c r="O1695" i="4"/>
  <c r="N1695" i="4"/>
  <c r="K1695" i="4"/>
  <c r="J1695" i="4"/>
  <c r="I1695" i="4"/>
  <c r="H1695" i="4"/>
  <c r="G1695" i="4"/>
  <c r="F1695" i="4"/>
  <c r="E1695" i="4"/>
  <c r="D1695" i="4"/>
  <c r="C1695" i="4"/>
  <c r="B1695" i="4"/>
  <c r="A1695" i="4"/>
  <c r="O1694" i="4"/>
  <c r="N1694" i="4"/>
  <c r="K1694" i="4"/>
  <c r="J1694" i="4"/>
  <c r="I1694" i="4"/>
  <c r="H1694" i="4"/>
  <c r="G1694" i="4"/>
  <c r="F1694" i="4"/>
  <c r="E1694" i="4"/>
  <c r="D1694" i="4"/>
  <c r="C1694" i="4"/>
  <c r="B1694" i="4"/>
  <c r="A1694" i="4"/>
  <c r="O1693" i="4"/>
  <c r="N1693" i="4"/>
  <c r="K1693" i="4"/>
  <c r="J1693" i="4"/>
  <c r="I1693" i="4"/>
  <c r="H1693" i="4"/>
  <c r="G1693" i="4"/>
  <c r="F1693" i="4"/>
  <c r="E1693" i="4"/>
  <c r="D1693" i="4"/>
  <c r="C1693" i="4"/>
  <c r="B1693" i="4"/>
  <c r="A1693" i="4"/>
  <c r="O1692" i="4"/>
  <c r="N1692" i="4"/>
  <c r="K1692" i="4"/>
  <c r="J1692" i="4"/>
  <c r="I1692" i="4"/>
  <c r="H1692" i="4"/>
  <c r="G1692" i="4"/>
  <c r="F1692" i="4"/>
  <c r="E1692" i="4"/>
  <c r="D1692" i="4"/>
  <c r="C1692" i="4"/>
  <c r="B1692" i="4"/>
  <c r="A1692" i="4"/>
  <c r="O1691" i="4"/>
  <c r="N1691" i="4"/>
  <c r="K1691" i="4"/>
  <c r="J1691" i="4"/>
  <c r="I1691" i="4"/>
  <c r="H1691" i="4"/>
  <c r="G1691" i="4"/>
  <c r="F1691" i="4"/>
  <c r="E1691" i="4"/>
  <c r="D1691" i="4"/>
  <c r="C1691" i="4"/>
  <c r="B1691" i="4"/>
  <c r="A1691" i="4"/>
  <c r="O1690" i="4"/>
  <c r="N1690" i="4"/>
  <c r="K1690" i="4"/>
  <c r="J1690" i="4"/>
  <c r="I1690" i="4"/>
  <c r="H1690" i="4"/>
  <c r="G1690" i="4"/>
  <c r="F1690" i="4"/>
  <c r="E1690" i="4"/>
  <c r="D1690" i="4"/>
  <c r="C1690" i="4"/>
  <c r="B1690" i="4"/>
  <c r="A1690" i="4"/>
  <c r="O1689" i="4"/>
  <c r="N1689" i="4"/>
  <c r="K1689" i="4"/>
  <c r="J1689" i="4"/>
  <c r="I1689" i="4"/>
  <c r="H1689" i="4"/>
  <c r="G1689" i="4"/>
  <c r="F1689" i="4"/>
  <c r="E1689" i="4"/>
  <c r="D1689" i="4"/>
  <c r="C1689" i="4"/>
  <c r="B1689" i="4"/>
  <c r="A1689" i="4"/>
  <c r="O1688" i="4"/>
  <c r="N1688" i="4"/>
  <c r="K1688" i="4"/>
  <c r="J1688" i="4"/>
  <c r="I1688" i="4"/>
  <c r="H1688" i="4"/>
  <c r="G1688" i="4"/>
  <c r="F1688" i="4"/>
  <c r="E1688" i="4"/>
  <c r="D1688" i="4"/>
  <c r="C1688" i="4"/>
  <c r="B1688" i="4"/>
  <c r="A1688" i="4"/>
  <c r="O1687" i="4"/>
  <c r="N1687" i="4"/>
  <c r="K1687" i="4"/>
  <c r="J1687" i="4"/>
  <c r="I1687" i="4"/>
  <c r="H1687" i="4"/>
  <c r="G1687" i="4"/>
  <c r="F1687" i="4"/>
  <c r="E1687" i="4"/>
  <c r="D1687" i="4"/>
  <c r="C1687" i="4"/>
  <c r="B1687" i="4"/>
  <c r="A1687" i="4"/>
  <c r="O1686" i="4"/>
  <c r="N1686" i="4"/>
  <c r="K1686" i="4"/>
  <c r="J1686" i="4"/>
  <c r="I1686" i="4"/>
  <c r="H1686" i="4"/>
  <c r="G1686" i="4"/>
  <c r="F1686" i="4"/>
  <c r="E1686" i="4"/>
  <c r="D1686" i="4"/>
  <c r="C1686" i="4"/>
  <c r="B1686" i="4"/>
  <c r="A1686" i="4"/>
  <c r="O1685" i="4"/>
  <c r="N1685" i="4"/>
  <c r="K1685" i="4"/>
  <c r="J1685" i="4"/>
  <c r="I1685" i="4"/>
  <c r="H1685" i="4"/>
  <c r="G1685" i="4"/>
  <c r="F1685" i="4"/>
  <c r="E1685" i="4"/>
  <c r="D1685" i="4"/>
  <c r="C1685" i="4"/>
  <c r="B1685" i="4"/>
  <c r="A1685" i="4"/>
  <c r="O1684" i="4"/>
  <c r="N1684" i="4"/>
  <c r="K1684" i="4"/>
  <c r="J1684" i="4"/>
  <c r="I1684" i="4"/>
  <c r="H1684" i="4"/>
  <c r="G1684" i="4"/>
  <c r="F1684" i="4"/>
  <c r="E1684" i="4"/>
  <c r="D1684" i="4"/>
  <c r="C1684" i="4"/>
  <c r="B1684" i="4"/>
  <c r="A1684" i="4"/>
  <c r="O1683" i="4"/>
  <c r="N1683" i="4"/>
  <c r="K1683" i="4"/>
  <c r="J1683" i="4"/>
  <c r="I1683" i="4"/>
  <c r="H1683" i="4"/>
  <c r="G1683" i="4"/>
  <c r="F1683" i="4"/>
  <c r="E1683" i="4"/>
  <c r="D1683" i="4"/>
  <c r="C1683" i="4"/>
  <c r="B1683" i="4"/>
  <c r="A1683" i="4"/>
  <c r="O1682" i="4"/>
  <c r="N1682" i="4"/>
  <c r="K1682" i="4"/>
  <c r="J1682" i="4"/>
  <c r="I1682" i="4"/>
  <c r="H1682" i="4"/>
  <c r="G1682" i="4"/>
  <c r="F1682" i="4"/>
  <c r="E1682" i="4"/>
  <c r="D1682" i="4"/>
  <c r="C1682" i="4"/>
  <c r="B1682" i="4"/>
  <c r="A1682" i="4"/>
  <c r="O1681" i="4"/>
  <c r="N1681" i="4"/>
  <c r="K1681" i="4"/>
  <c r="J1681" i="4"/>
  <c r="I1681" i="4"/>
  <c r="H1681" i="4"/>
  <c r="G1681" i="4"/>
  <c r="F1681" i="4"/>
  <c r="E1681" i="4"/>
  <c r="D1681" i="4"/>
  <c r="C1681" i="4"/>
  <c r="B1681" i="4"/>
  <c r="A1681" i="4"/>
  <c r="O1680" i="4"/>
  <c r="N1680" i="4"/>
  <c r="K1680" i="4"/>
  <c r="J1680" i="4"/>
  <c r="I1680" i="4"/>
  <c r="H1680" i="4"/>
  <c r="G1680" i="4"/>
  <c r="F1680" i="4"/>
  <c r="E1680" i="4"/>
  <c r="D1680" i="4"/>
  <c r="C1680" i="4"/>
  <c r="B1680" i="4"/>
  <c r="A1680" i="4"/>
  <c r="O1679" i="4"/>
  <c r="N1679" i="4"/>
  <c r="K1679" i="4"/>
  <c r="J1679" i="4"/>
  <c r="I1679" i="4"/>
  <c r="H1679" i="4"/>
  <c r="G1679" i="4"/>
  <c r="F1679" i="4"/>
  <c r="E1679" i="4"/>
  <c r="D1679" i="4"/>
  <c r="C1679" i="4"/>
  <c r="B1679" i="4"/>
  <c r="A1679" i="4"/>
  <c r="O1678" i="4"/>
  <c r="N1678" i="4"/>
  <c r="K1678" i="4"/>
  <c r="J1678" i="4"/>
  <c r="I1678" i="4"/>
  <c r="H1678" i="4"/>
  <c r="G1678" i="4"/>
  <c r="F1678" i="4"/>
  <c r="E1678" i="4"/>
  <c r="D1678" i="4"/>
  <c r="C1678" i="4"/>
  <c r="B1678" i="4"/>
  <c r="A1678" i="4"/>
  <c r="O1677" i="4"/>
  <c r="N1677" i="4"/>
  <c r="K1677" i="4"/>
  <c r="J1677" i="4"/>
  <c r="I1677" i="4"/>
  <c r="H1677" i="4"/>
  <c r="G1677" i="4"/>
  <c r="F1677" i="4"/>
  <c r="E1677" i="4"/>
  <c r="D1677" i="4"/>
  <c r="C1677" i="4"/>
  <c r="B1677" i="4"/>
  <c r="A1677" i="4"/>
  <c r="O1676" i="4"/>
  <c r="N1676" i="4"/>
  <c r="K1676" i="4"/>
  <c r="J1676" i="4"/>
  <c r="I1676" i="4"/>
  <c r="H1676" i="4"/>
  <c r="G1676" i="4"/>
  <c r="F1676" i="4"/>
  <c r="E1676" i="4"/>
  <c r="D1676" i="4"/>
  <c r="C1676" i="4"/>
  <c r="B1676" i="4"/>
  <c r="A1676" i="4"/>
  <c r="O1675" i="4"/>
  <c r="N1675" i="4"/>
  <c r="K1675" i="4"/>
  <c r="J1675" i="4"/>
  <c r="I1675" i="4"/>
  <c r="H1675" i="4"/>
  <c r="G1675" i="4"/>
  <c r="F1675" i="4"/>
  <c r="E1675" i="4"/>
  <c r="D1675" i="4"/>
  <c r="C1675" i="4"/>
  <c r="B1675" i="4"/>
  <c r="A1675" i="4"/>
  <c r="O1674" i="4"/>
  <c r="N1674" i="4"/>
  <c r="K1674" i="4"/>
  <c r="J1674" i="4"/>
  <c r="I1674" i="4"/>
  <c r="H1674" i="4"/>
  <c r="G1674" i="4"/>
  <c r="F1674" i="4"/>
  <c r="E1674" i="4"/>
  <c r="D1674" i="4"/>
  <c r="C1674" i="4"/>
  <c r="B1674" i="4"/>
  <c r="A1674" i="4"/>
  <c r="O1673" i="4"/>
  <c r="N1673" i="4"/>
  <c r="K1673" i="4"/>
  <c r="J1673" i="4"/>
  <c r="I1673" i="4"/>
  <c r="H1673" i="4"/>
  <c r="G1673" i="4"/>
  <c r="F1673" i="4"/>
  <c r="E1673" i="4"/>
  <c r="D1673" i="4"/>
  <c r="C1673" i="4"/>
  <c r="B1673" i="4"/>
  <c r="A1673" i="4"/>
  <c r="O1672" i="4"/>
  <c r="N1672" i="4"/>
  <c r="K1672" i="4"/>
  <c r="J1672" i="4"/>
  <c r="I1672" i="4"/>
  <c r="H1672" i="4"/>
  <c r="G1672" i="4"/>
  <c r="F1672" i="4"/>
  <c r="E1672" i="4"/>
  <c r="D1672" i="4"/>
  <c r="C1672" i="4"/>
  <c r="B1672" i="4"/>
  <c r="A1672" i="4"/>
  <c r="O1671" i="4"/>
  <c r="N1671" i="4"/>
  <c r="K1671" i="4"/>
  <c r="J1671" i="4"/>
  <c r="I1671" i="4"/>
  <c r="H1671" i="4"/>
  <c r="G1671" i="4"/>
  <c r="F1671" i="4"/>
  <c r="E1671" i="4"/>
  <c r="D1671" i="4"/>
  <c r="C1671" i="4"/>
  <c r="B1671" i="4"/>
  <c r="A1671" i="4"/>
  <c r="O1670" i="4"/>
  <c r="N1670" i="4"/>
  <c r="K1670" i="4"/>
  <c r="J1670" i="4"/>
  <c r="I1670" i="4"/>
  <c r="H1670" i="4"/>
  <c r="G1670" i="4"/>
  <c r="F1670" i="4"/>
  <c r="E1670" i="4"/>
  <c r="D1670" i="4"/>
  <c r="C1670" i="4"/>
  <c r="B1670" i="4"/>
  <c r="A1670" i="4"/>
  <c r="O1669" i="4"/>
  <c r="N1669" i="4"/>
  <c r="K1669" i="4"/>
  <c r="J1669" i="4"/>
  <c r="I1669" i="4"/>
  <c r="H1669" i="4"/>
  <c r="G1669" i="4"/>
  <c r="F1669" i="4"/>
  <c r="E1669" i="4"/>
  <c r="D1669" i="4"/>
  <c r="C1669" i="4"/>
  <c r="B1669" i="4"/>
  <c r="A1669" i="4"/>
  <c r="O1668" i="4"/>
  <c r="N1668" i="4"/>
  <c r="K1668" i="4"/>
  <c r="J1668" i="4"/>
  <c r="I1668" i="4"/>
  <c r="H1668" i="4"/>
  <c r="G1668" i="4"/>
  <c r="F1668" i="4"/>
  <c r="E1668" i="4"/>
  <c r="D1668" i="4"/>
  <c r="C1668" i="4"/>
  <c r="B1668" i="4"/>
  <c r="A1668" i="4"/>
  <c r="O1667" i="4"/>
  <c r="N1667" i="4"/>
  <c r="K1667" i="4"/>
  <c r="J1667" i="4"/>
  <c r="I1667" i="4"/>
  <c r="H1667" i="4"/>
  <c r="G1667" i="4"/>
  <c r="F1667" i="4"/>
  <c r="E1667" i="4"/>
  <c r="D1667" i="4"/>
  <c r="C1667" i="4"/>
  <c r="B1667" i="4"/>
  <c r="A1667" i="4"/>
  <c r="O1666" i="4"/>
  <c r="N1666" i="4"/>
  <c r="K1666" i="4"/>
  <c r="J1666" i="4"/>
  <c r="I1666" i="4"/>
  <c r="H1666" i="4"/>
  <c r="G1666" i="4"/>
  <c r="F1666" i="4"/>
  <c r="E1666" i="4"/>
  <c r="D1666" i="4"/>
  <c r="C1666" i="4"/>
  <c r="B1666" i="4"/>
  <c r="A1666" i="4"/>
  <c r="O1665" i="4"/>
  <c r="N1665" i="4"/>
  <c r="K1665" i="4"/>
  <c r="J1665" i="4"/>
  <c r="I1665" i="4"/>
  <c r="H1665" i="4"/>
  <c r="G1665" i="4"/>
  <c r="F1665" i="4"/>
  <c r="E1665" i="4"/>
  <c r="D1665" i="4"/>
  <c r="C1665" i="4"/>
  <c r="B1665" i="4"/>
  <c r="A1665" i="4"/>
  <c r="O1664" i="4"/>
  <c r="N1664" i="4"/>
  <c r="K1664" i="4"/>
  <c r="J1664" i="4"/>
  <c r="I1664" i="4"/>
  <c r="H1664" i="4"/>
  <c r="G1664" i="4"/>
  <c r="F1664" i="4"/>
  <c r="E1664" i="4"/>
  <c r="D1664" i="4"/>
  <c r="C1664" i="4"/>
  <c r="B1664" i="4"/>
  <c r="A1664" i="4"/>
  <c r="O1663" i="4"/>
  <c r="N1663" i="4"/>
  <c r="K1663" i="4"/>
  <c r="J1663" i="4"/>
  <c r="I1663" i="4"/>
  <c r="H1663" i="4"/>
  <c r="G1663" i="4"/>
  <c r="F1663" i="4"/>
  <c r="E1663" i="4"/>
  <c r="D1663" i="4"/>
  <c r="C1663" i="4"/>
  <c r="B1663" i="4"/>
  <c r="A1663" i="4"/>
  <c r="O1662" i="4"/>
  <c r="N1662" i="4"/>
  <c r="K1662" i="4"/>
  <c r="J1662" i="4"/>
  <c r="I1662" i="4"/>
  <c r="H1662" i="4"/>
  <c r="G1662" i="4"/>
  <c r="F1662" i="4"/>
  <c r="E1662" i="4"/>
  <c r="D1662" i="4"/>
  <c r="C1662" i="4"/>
  <c r="B1662" i="4"/>
  <c r="A1662" i="4"/>
  <c r="O1661" i="4"/>
  <c r="N1661" i="4"/>
  <c r="K1661" i="4"/>
  <c r="J1661" i="4"/>
  <c r="I1661" i="4"/>
  <c r="H1661" i="4"/>
  <c r="G1661" i="4"/>
  <c r="F1661" i="4"/>
  <c r="E1661" i="4"/>
  <c r="D1661" i="4"/>
  <c r="C1661" i="4"/>
  <c r="B1661" i="4"/>
  <c r="A1661" i="4"/>
  <c r="O1660" i="4"/>
  <c r="N1660" i="4"/>
  <c r="K1660" i="4"/>
  <c r="J1660" i="4"/>
  <c r="I1660" i="4"/>
  <c r="H1660" i="4"/>
  <c r="G1660" i="4"/>
  <c r="F1660" i="4"/>
  <c r="E1660" i="4"/>
  <c r="D1660" i="4"/>
  <c r="C1660" i="4"/>
  <c r="B1660" i="4"/>
  <c r="A1660" i="4"/>
  <c r="O1659" i="4"/>
  <c r="N1659" i="4"/>
  <c r="K1659" i="4"/>
  <c r="J1659" i="4"/>
  <c r="I1659" i="4"/>
  <c r="H1659" i="4"/>
  <c r="G1659" i="4"/>
  <c r="F1659" i="4"/>
  <c r="E1659" i="4"/>
  <c r="D1659" i="4"/>
  <c r="C1659" i="4"/>
  <c r="B1659" i="4"/>
  <c r="A1659" i="4"/>
  <c r="O1658" i="4"/>
  <c r="N1658" i="4"/>
  <c r="K1658" i="4"/>
  <c r="J1658" i="4"/>
  <c r="I1658" i="4"/>
  <c r="H1658" i="4"/>
  <c r="G1658" i="4"/>
  <c r="F1658" i="4"/>
  <c r="E1658" i="4"/>
  <c r="D1658" i="4"/>
  <c r="C1658" i="4"/>
  <c r="B1658" i="4"/>
  <c r="A1658" i="4"/>
  <c r="O1657" i="4"/>
  <c r="N1657" i="4"/>
  <c r="K1657" i="4"/>
  <c r="J1657" i="4"/>
  <c r="I1657" i="4"/>
  <c r="H1657" i="4"/>
  <c r="G1657" i="4"/>
  <c r="F1657" i="4"/>
  <c r="E1657" i="4"/>
  <c r="D1657" i="4"/>
  <c r="C1657" i="4"/>
  <c r="B1657" i="4"/>
  <c r="A1657" i="4"/>
  <c r="O1656" i="4"/>
  <c r="N1656" i="4"/>
  <c r="K1656" i="4"/>
  <c r="J1656" i="4"/>
  <c r="I1656" i="4"/>
  <c r="H1656" i="4"/>
  <c r="G1656" i="4"/>
  <c r="F1656" i="4"/>
  <c r="E1656" i="4"/>
  <c r="D1656" i="4"/>
  <c r="C1656" i="4"/>
  <c r="B1656" i="4"/>
  <c r="A1656" i="4"/>
  <c r="O1655" i="4"/>
  <c r="N1655" i="4"/>
  <c r="K1655" i="4"/>
  <c r="J1655" i="4"/>
  <c r="I1655" i="4"/>
  <c r="H1655" i="4"/>
  <c r="G1655" i="4"/>
  <c r="F1655" i="4"/>
  <c r="E1655" i="4"/>
  <c r="D1655" i="4"/>
  <c r="C1655" i="4"/>
  <c r="B1655" i="4"/>
  <c r="A1655" i="4"/>
  <c r="O1654" i="4"/>
  <c r="N1654" i="4"/>
  <c r="K1654" i="4"/>
  <c r="J1654" i="4"/>
  <c r="I1654" i="4"/>
  <c r="H1654" i="4"/>
  <c r="G1654" i="4"/>
  <c r="F1654" i="4"/>
  <c r="E1654" i="4"/>
  <c r="D1654" i="4"/>
  <c r="C1654" i="4"/>
  <c r="B1654" i="4"/>
  <c r="A1654" i="4"/>
  <c r="O1653" i="4"/>
  <c r="N1653" i="4"/>
  <c r="K1653" i="4"/>
  <c r="J1653" i="4"/>
  <c r="I1653" i="4"/>
  <c r="H1653" i="4"/>
  <c r="G1653" i="4"/>
  <c r="F1653" i="4"/>
  <c r="E1653" i="4"/>
  <c r="D1653" i="4"/>
  <c r="C1653" i="4"/>
  <c r="B1653" i="4"/>
  <c r="A1653" i="4"/>
  <c r="O1652" i="4"/>
  <c r="N1652" i="4"/>
  <c r="K1652" i="4"/>
  <c r="J1652" i="4"/>
  <c r="I1652" i="4"/>
  <c r="H1652" i="4"/>
  <c r="G1652" i="4"/>
  <c r="F1652" i="4"/>
  <c r="E1652" i="4"/>
  <c r="D1652" i="4"/>
  <c r="C1652" i="4"/>
  <c r="B1652" i="4"/>
  <c r="A1652" i="4"/>
  <c r="O1651" i="4"/>
  <c r="N1651" i="4"/>
  <c r="K1651" i="4"/>
  <c r="J1651" i="4"/>
  <c r="I1651" i="4"/>
  <c r="H1651" i="4"/>
  <c r="G1651" i="4"/>
  <c r="F1651" i="4"/>
  <c r="E1651" i="4"/>
  <c r="D1651" i="4"/>
  <c r="C1651" i="4"/>
  <c r="B1651" i="4"/>
  <c r="A1651" i="4"/>
  <c r="O1650" i="4"/>
  <c r="N1650" i="4"/>
  <c r="K1650" i="4"/>
  <c r="J1650" i="4"/>
  <c r="I1650" i="4"/>
  <c r="H1650" i="4"/>
  <c r="G1650" i="4"/>
  <c r="F1650" i="4"/>
  <c r="E1650" i="4"/>
  <c r="D1650" i="4"/>
  <c r="C1650" i="4"/>
  <c r="B1650" i="4"/>
  <c r="A1650" i="4"/>
  <c r="O1649" i="4"/>
  <c r="N1649" i="4"/>
  <c r="K1649" i="4"/>
  <c r="J1649" i="4"/>
  <c r="I1649" i="4"/>
  <c r="H1649" i="4"/>
  <c r="G1649" i="4"/>
  <c r="F1649" i="4"/>
  <c r="E1649" i="4"/>
  <c r="D1649" i="4"/>
  <c r="C1649" i="4"/>
  <c r="B1649" i="4"/>
  <c r="A1649" i="4"/>
  <c r="O1648" i="4"/>
  <c r="N1648" i="4"/>
  <c r="K1648" i="4"/>
  <c r="J1648" i="4"/>
  <c r="I1648" i="4"/>
  <c r="H1648" i="4"/>
  <c r="G1648" i="4"/>
  <c r="F1648" i="4"/>
  <c r="E1648" i="4"/>
  <c r="D1648" i="4"/>
  <c r="C1648" i="4"/>
  <c r="B1648" i="4"/>
  <c r="A1648" i="4"/>
  <c r="O1647" i="4"/>
  <c r="N1647" i="4"/>
  <c r="K1647" i="4"/>
  <c r="J1647" i="4"/>
  <c r="I1647" i="4"/>
  <c r="H1647" i="4"/>
  <c r="G1647" i="4"/>
  <c r="F1647" i="4"/>
  <c r="E1647" i="4"/>
  <c r="D1647" i="4"/>
  <c r="C1647" i="4"/>
  <c r="B1647" i="4"/>
  <c r="A1647" i="4"/>
  <c r="O1646" i="4"/>
  <c r="N1646" i="4"/>
  <c r="K1646" i="4"/>
  <c r="J1646" i="4"/>
  <c r="I1646" i="4"/>
  <c r="H1646" i="4"/>
  <c r="G1646" i="4"/>
  <c r="F1646" i="4"/>
  <c r="E1646" i="4"/>
  <c r="D1646" i="4"/>
  <c r="C1646" i="4"/>
  <c r="B1646" i="4"/>
  <c r="A1646" i="4"/>
  <c r="O1645" i="4"/>
  <c r="N1645" i="4"/>
  <c r="K1645" i="4"/>
  <c r="J1645" i="4"/>
  <c r="I1645" i="4"/>
  <c r="H1645" i="4"/>
  <c r="G1645" i="4"/>
  <c r="F1645" i="4"/>
  <c r="E1645" i="4"/>
  <c r="D1645" i="4"/>
  <c r="C1645" i="4"/>
  <c r="B1645" i="4"/>
  <c r="A1645" i="4"/>
  <c r="O1644" i="4"/>
  <c r="N1644" i="4"/>
  <c r="K1644" i="4"/>
  <c r="J1644" i="4"/>
  <c r="I1644" i="4"/>
  <c r="H1644" i="4"/>
  <c r="G1644" i="4"/>
  <c r="F1644" i="4"/>
  <c r="E1644" i="4"/>
  <c r="D1644" i="4"/>
  <c r="C1644" i="4"/>
  <c r="B1644" i="4"/>
  <c r="A1644" i="4"/>
  <c r="O1643" i="4"/>
  <c r="N1643" i="4"/>
  <c r="K1643" i="4"/>
  <c r="J1643" i="4"/>
  <c r="I1643" i="4"/>
  <c r="H1643" i="4"/>
  <c r="G1643" i="4"/>
  <c r="F1643" i="4"/>
  <c r="E1643" i="4"/>
  <c r="D1643" i="4"/>
  <c r="C1643" i="4"/>
  <c r="B1643" i="4"/>
  <c r="A1643" i="4"/>
  <c r="O1642" i="4"/>
  <c r="N1642" i="4"/>
  <c r="K1642" i="4"/>
  <c r="J1642" i="4"/>
  <c r="I1642" i="4"/>
  <c r="H1642" i="4"/>
  <c r="G1642" i="4"/>
  <c r="F1642" i="4"/>
  <c r="E1642" i="4"/>
  <c r="D1642" i="4"/>
  <c r="C1642" i="4"/>
  <c r="B1642" i="4"/>
  <c r="A1642" i="4"/>
  <c r="O1641" i="4"/>
  <c r="N1641" i="4"/>
  <c r="K1641" i="4"/>
  <c r="J1641" i="4"/>
  <c r="I1641" i="4"/>
  <c r="H1641" i="4"/>
  <c r="G1641" i="4"/>
  <c r="F1641" i="4"/>
  <c r="E1641" i="4"/>
  <c r="D1641" i="4"/>
  <c r="C1641" i="4"/>
  <c r="B1641" i="4"/>
  <c r="A1641" i="4"/>
  <c r="O1640" i="4"/>
  <c r="N1640" i="4"/>
  <c r="K1640" i="4"/>
  <c r="J1640" i="4"/>
  <c r="I1640" i="4"/>
  <c r="H1640" i="4"/>
  <c r="G1640" i="4"/>
  <c r="F1640" i="4"/>
  <c r="E1640" i="4"/>
  <c r="D1640" i="4"/>
  <c r="C1640" i="4"/>
  <c r="B1640" i="4"/>
  <c r="A1640" i="4"/>
  <c r="O1639" i="4"/>
  <c r="N1639" i="4"/>
  <c r="K1639" i="4"/>
  <c r="J1639" i="4"/>
  <c r="I1639" i="4"/>
  <c r="H1639" i="4"/>
  <c r="G1639" i="4"/>
  <c r="F1639" i="4"/>
  <c r="E1639" i="4"/>
  <c r="D1639" i="4"/>
  <c r="C1639" i="4"/>
  <c r="B1639" i="4"/>
  <c r="A1639" i="4"/>
  <c r="O1638" i="4"/>
  <c r="N1638" i="4"/>
  <c r="K1638" i="4"/>
  <c r="J1638" i="4"/>
  <c r="I1638" i="4"/>
  <c r="H1638" i="4"/>
  <c r="G1638" i="4"/>
  <c r="F1638" i="4"/>
  <c r="E1638" i="4"/>
  <c r="D1638" i="4"/>
  <c r="C1638" i="4"/>
  <c r="B1638" i="4"/>
  <c r="A1638" i="4"/>
  <c r="O1637" i="4"/>
  <c r="N1637" i="4"/>
  <c r="K1637" i="4"/>
  <c r="J1637" i="4"/>
  <c r="I1637" i="4"/>
  <c r="H1637" i="4"/>
  <c r="G1637" i="4"/>
  <c r="F1637" i="4"/>
  <c r="E1637" i="4"/>
  <c r="D1637" i="4"/>
  <c r="C1637" i="4"/>
  <c r="B1637" i="4"/>
  <c r="A1637" i="4"/>
  <c r="O1636" i="4"/>
  <c r="N1636" i="4"/>
  <c r="K1636" i="4"/>
  <c r="J1636" i="4"/>
  <c r="I1636" i="4"/>
  <c r="H1636" i="4"/>
  <c r="G1636" i="4"/>
  <c r="F1636" i="4"/>
  <c r="E1636" i="4"/>
  <c r="D1636" i="4"/>
  <c r="C1636" i="4"/>
  <c r="B1636" i="4"/>
  <c r="A1636" i="4"/>
  <c r="O1635" i="4"/>
  <c r="N1635" i="4"/>
  <c r="K1635" i="4"/>
  <c r="J1635" i="4"/>
  <c r="I1635" i="4"/>
  <c r="H1635" i="4"/>
  <c r="G1635" i="4"/>
  <c r="F1635" i="4"/>
  <c r="E1635" i="4"/>
  <c r="D1635" i="4"/>
  <c r="C1635" i="4"/>
  <c r="B1635" i="4"/>
  <c r="A1635" i="4"/>
  <c r="O1634" i="4"/>
  <c r="N1634" i="4"/>
  <c r="K1634" i="4"/>
  <c r="J1634" i="4"/>
  <c r="I1634" i="4"/>
  <c r="H1634" i="4"/>
  <c r="G1634" i="4"/>
  <c r="F1634" i="4"/>
  <c r="E1634" i="4"/>
  <c r="D1634" i="4"/>
  <c r="C1634" i="4"/>
  <c r="B1634" i="4"/>
  <c r="A1634" i="4"/>
  <c r="O1633" i="4"/>
  <c r="N1633" i="4"/>
  <c r="K1633" i="4"/>
  <c r="J1633" i="4"/>
  <c r="I1633" i="4"/>
  <c r="H1633" i="4"/>
  <c r="G1633" i="4"/>
  <c r="F1633" i="4"/>
  <c r="E1633" i="4"/>
  <c r="D1633" i="4"/>
  <c r="C1633" i="4"/>
  <c r="B1633" i="4"/>
  <c r="A1633" i="4"/>
  <c r="O1632" i="4"/>
  <c r="N1632" i="4"/>
  <c r="K1632" i="4"/>
  <c r="J1632" i="4"/>
  <c r="I1632" i="4"/>
  <c r="H1632" i="4"/>
  <c r="G1632" i="4"/>
  <c r="F1632" i="4"/>
  <c r="E1632" i="4"/>
  <c r="D1632" i="4"/>
  <c r="C1632" i="4"/>
  <c r="B1632" i="4"/>
  <c r="A1632" i="4"/>
  <c r="O1631" i="4"/>
  <c r="N1631" i="4"/>
  <c r="K1631" i="4"/>
  <c r="J1631" i="4"/>
  <c r="I1631" i="4"/>
  <c r="H1631" i="4"/>
  <c r="G1631" i="4"/>
  <c r="F1631" i="4"/>
  <c r="E1631" i="4"/>
  <c r="D1631" i="4"/>
  <c r="C1631" i="4"/>
  <c r="B1631" i="4"/>
  <c r="A1631" i="4"/>
  <c r="O1630" i="4"/>
  <c r="N1630" i="4"/>
  <c r="K1630" i="4"/>
  <c r="J1630" i="4"/>
  <c r="I1630" i="4"/>
  <c r="H1630" i="4"/>
  <c r="G1630" i="4"/>
  <c r="F1630" i="4"/>
  <c r="E1630" i="4"/>
  <c r="D1630" i="4"/>
  <c r="C1630" i="4"/>
  <c r="B1630" i="4"/>
  <c r="A1630" i="4"/>
  <c r="O1629" i="4"/>
  <c r="N1629" i="4"/>
  <c r="K1629" i="4"/>
  <c r="J1629" i="4"/>
  <c r="I1629" i="4"/>
  <c r="H1629" i="4"/>
  <c r="G1629" i="4"/>
  <c r="F1629" i="4"/>
  <c r="E1629" i="4"/>
  <c r="D1629" i="4"/>
  <c r="C1629" i="4"/>
  <c r="B1629" i="4"/>
  <c r="A1629" i="4"/>
  <c r="O1628" i="4"/>
  <c r="N1628" i="4"/>
  <c r="K1628" i="4"/>
  <c r="J1628" i="4"/>
  <c r="I1628" i="4"/>
  <c r="H1628" i="4"/>
  <c r="G1628" i="4"/>
  <c r="F1628" i="4"/>
  <c r="E1628" i="4"/>
  <c r="D1628" i="4"/>
  <c r="C1628" i="4"/>
  <c r="B1628" i="4"/>
  <c r="A1628" i="4"/>
  <c r="O1627" i="4"/>
  <c r="N1627" i="4"/>
  <c r="K1627" i="4"/>
  <c r="J1627" i="4"/>
  <c r="I1627" i="4"/>
  <c r="H1627" i="4"/>
  <c r="G1627" i="4"/>
  <c r="F1627" i="4"/>
  <c r="E1627" i="4"/>
  <c r="D1627" i="4"/>
  <c r="C1627" i="4"/>
  <c r="B1627" i="4"/>
  <c r="A1627" i="4"/>
  <c r="O1626" i="4"/>
  <c r="N1626" i="4"/>
  <c r="K1626" i="4"/>
  <c r="J1626" i="4"/>
  <c r="I1626" i="4"/>
  <c r="H1626" i="4"/>
  <c r="G1626" i="4"/>
  <c r="F1626" i="4"/>
  <c r="E1626" i="4"/>
  <c r="D1626" i="4"/>
  <c r="C1626" i="4"/>
  <c r="B1626" i="4"/>
  <c r="A1626" i="4"/>
  <c r="O1625" i="4"/>
  <c r="N1625" i="4"/>
  <c r="K1625" i="4"/>
  <c r="J1625" i="4"/>
  <c r="I1625" i="4"/>
  <c r="H1625" i="4"/>
  <c r="G1625" i="4"/>
  <c r="F1625" i="4"/>
  <c r="E1625" i="4"/>
  <c r="D1625" i="4"/>
  <c r="C1625" i="4"/>
  <c r="B1625" i="4"/>
  <c r="A1625" i="4"/>
  <c r="O1624" i="4"/>
  <c r="N1624" i="4"/>
  <c r="K1624" i="4"/>
  <c r="J1624" i="4"/>
  <c r="I1624" i="4"/>
  <c r="H1624" i="4"/>
  <c r="G1624" i="4"/>
  <c r="F1624" i="4"/>
  <c r="E1624" i="4"/>
  <c r="D1624" i="4"/>
  <c r="C1624" i="4"/>
  <c r="B1624" i="4"/>
  <c r="A1624" i="4"/>
  <c r="O1623" i="4"/>
  <c r="N1623" i="4"/>
  <c r="K1623" i="4"/>
  <c r="J1623" i="4"/>
  <c r="I1623" i="4"/>
  <c r="H1623" i="4"/>
  <c r="G1623" i="4"/>
  <c r="F1623" i="4"/>
  <c r="E1623" i="4"/>
  <c r="D1623" i="4"/>
  <c r="C1623" i="4"/>
  <c r="B1623" i="4"/>
  <c r="A1623" i="4"/>
  <c r="O1622" i="4"/>
  <c r="N1622" i="4"/>
  <c r="K1622" i="4"/>
  <c r="J1622" i="4"/>
  <c r="I1622" i="4"/>
  <c r="H1622" i="4"/>
  <c r="G1622" i="4"/>
  <c r="F1622" i="4"/>
  <c r="E1622" i="4"/>
  <c r="D1622" i="4"/>
  <c r="C1622" i="4"/>
  <c r="B1622" i="4"/>
  <c r="A1622" i="4"/>
  <c r="O1621" i="4"/>
  <c r="N1621" i="4"/>
  <c r="K1621" i="4"/>
  <c r="J1621" i="4"/>
  <c r="I1621" i="4"/>
  <c r="H1621" i="4"/>
  <c r="G1621" i="4"/>
  <c r="F1621" i="4"/>
  <c r="E1621" i="4"/>
  <c r="D1621" i="4"/>
  <c r="C1621" i="4"/>
  <c r="B1621" i="4"/>
  <c r="A1621" i="4"/>
  <c r="O1620" i="4"/>
  <c r="N1620" i="4"/>
  <c r="K1620" i="4"/>
  <c r="J1620" i="4"/>
  <c r="I1620" i="4"/>
  <c r="H1620" i="4"/>
  <c r="G1620" i="4"/>
  <c r="F1620" i="4"/>
  <c r="E1620" i="4"/>
  <c r="D1620" i="4"/>
  <c r="C1620" i="4"/>
  <c r="B1620" i="4"/>
  <c r="A1620" i="4"/>
  <c r="O1619" i="4"/>
  <c r="N1619" i="4"/>
  <c r="K1619" i="4"/>
  <c r="J1619" i="4"/>
  <c r="I1619" i="4"/>
  <c r="H1619" i="4"/>
  <c r="G1619" i="4"/>
  <c r="F1619" i="4"/>
  <c r="E1619" i="4"/>
  <c r="D1619" i="4"/>
  <c r="C1619" i="4"/>
  <c r="B1619" i="4"/>
  <c r="A1619" i="4"/>
  <c r="O1618" i="4"/>
  <c r="N1618" i="4"/>
  <c r="K1618" i="4"/>
  <c r="J1618" i="4"/>
  <c r="I1618" i="4"/>
  <c r="H1618" i="4"/>
  <c r="G1618" i="4"/>
  <c r="F1618" i="4"/>
  <c r="E1618" i="4"/>
  <c r="D1618" i="4"/>
  <c r="C1618" i="4"/>
  <c r="B1618" i="4"/>
  <c r="A1618" i="4"/>
  <c r="O1617" i="4"/>
  <c r="N1617" i="4"/>
  <c r="K1617" i="4"/>
  <c r="J1617" i="4"/>
  <c r="I1617" i="4"/>
  <c r="H1617" i="4"/>
  <c r="G1617" i="4"/>
  <c r="F1617" i="4"/>
  <c r="E1617" i="4"/>
  <c r="D1617" i="4"/>
  <c r="C1617" i="4"/>
  <c r="B1617" i="4"/>
  <c r="A1617" i="4"/>
  <c r="O1616" i="4"/>
  <c r="N1616" i="4"/>
  <c r="K1616" i="4"/>
  <c r="J1616" i="4"/>
  <c r="I1616" i="4"/>
  <c r="H1616" i="4"/>
  <c r="G1616" i="4"/>
  <c r="F1616" i="4"/>
  <c r="E1616" i="4"/>
  <c r="D1616" i="4"/>
  <c r="C1616" i="4"/>
  <c r="B1616" i="4"/>
  <c r="A1616" i="4"/>
  <c r="O1615" i="4"/>
  <c r="N1615" i="4"/>
  <c r="K1615" i="4"/>
  <c r="J1615" i="4"/>
  <c r="I1615" i="4"/>
  <c r="H1615" i="4"/>
  <c r="G1615" i="4"/>
  <c r="F1615" i="4"/>
  <c r="E1615" i="4"/>
  <c r="D1615" i="4"/>
  <c r="C1615" i="4"/>
  <c r="B1615" i="4"/>
  <c r="A1615" i="4"/>
  <c r="O1614" i="4"/>
  <c r="N1614" i="4"/>
  <c r="K1614" i="4"/>
  <c r="J1614" i="4"/>
  <c r="I1614" i="4"/>
  <c r="H1614" i="4"/>
  <c r="G1614" i="4"/>
  <c r="F1614" i="4"/>
  <c r="E1614" i="4"/>
  <c r="D1614" i="4"/>
  <c r="C1614" i="4"/>
  <c r="B1614" i="4"/>
  <c r="A1614" i="4"/>
  <c r="O1613" i="4"/>
  <c r="N1613" i="4"/>
  <c r="K1613" i="4"/>
  <c r="J1613" i="4"/>
  <c r="I1613" i="4"/>
  <c r="H1613" i="4"/>
  <c r="G1613" i="4"/>
  <c r="F1613" i="4"/>
  <c r="E1613" i="4"/>
  <c r="D1613" i="4"/>
  <c r="C1613" i="4"/>
  <c r="B1613" i="4"/>
  <c r="A1613" i="4"/>
  <c r="O1612" i="4"/>
  <c r="N1612" i="4"/>
  <c r="K1612" i="4"/>
  <c r="J1612" i="4"/>
  <c r="I1612" i="4"/>
  <c r="H1612" i="4"/>
  <c r="G1612" i="4"/>
  <c r="F1612" i="4"/>
  <c r="E1612" i="4"/>
  <c r="D1612" i="4"/>
  <c r="C1612" i="4"/>
  <c r="B1612" i="4"/>
  <c r="A1612" i="4"/>
  <c r="O1611" i="4"/>
  <c r="N1611" i="4"/>
  <c r="K1611" i="4"/>
  <c r="J1611" i="4"/>
  <c r="I1611" i="4"/>
  <c r="H1611" i="4"/>
  <c r="G1611" i="4"/>
  <c r="F1611" i="4"/>
  <c r="E1611" i="4"/>
  <c r="D1611" i="4"/>
  <c r="C1611" i="4"/>
  <c r="B1611" i="4"/>
  <c r="A1611" i="4"/>
  <c r="O1610" i="4"/>
  <c r="N1610" i="4"/>
  <c r="K1610" i="4"/>
  <c r="J1610" i="4"/>
  <c r="I1610" i="4"/>
  <c r="H1610" i="4"/>
  <c r="G1610" i="4"/>
  <c r="F1610" i="4"/>
  <c r="E1610" i="4"/>
  <c r="D1610" i="4"/>
  <c r="C1610" i="4"/>
  <c r="B1610" i="4"/>
  <c r="A1610" i="4"/>
  <c r="O1609" i="4"/>
  <c r="N1609" i="4"/>
  <c r="K1609" i="4"/>
  <c r="J1609" i="4"/>
  <c r="I1609" i="4"/>
  <c r="H1609" i="4"/>
  <c r="G1609" i="4"/>
  <c r="F1609" i="4"/>
  <c r="E1609" i="4"/>
  <c r="D1609" i="4"/>
  <c r="C1609" i="4"/>
  <c r="B1609" i="4"/>
  <c r="A1609" i="4"/>
  <c r="O1608" i="4"/>
  <c r="N1608" i="4"/>
  <c r="K1608" i="4"/>
  <c r="J1608" i="4"/>
  <c r="I1608" i="4"/>
  <c r="H1608" i="4"/>
  <c r="G1608" i="4"/>
  <c r="F1608" i="4"/>
  <c r="E1608" i="4"/>
  <c r="D1608" i="4"/>
  <c r="C1608" i="4"/>
  <c r="B1608" i="4"/>
  <c r="A1608" i="4"/>
  <c r="O1607" i="4"/>
  <c r="N1607" i="4"/>
  <c r="K1607" i="4"/>
  <c r="J1607" i="4"/>
  <c r="I1607" i="4"/>
  <c r="H1607" i="4"/>
  <c r="G1607" i="4"/>
  <c r="F1607" i="4"/>
  <c r="E1607" i="4"/>
  <c r="D1607" i="4"/>
  <c r="C1607" i="4"/>
  <c r="B1607" i="4"/>
  <c r="A1607" i="4"/>
  <c r="O1606" i="4"/>
  <c r="N1606" i="4"/>
  <c r="K1606" i="4"/>
  <c r="J1606" i="4"/>
  <c r="I1606" i="4"/>
  <c r="H1606" i="4"/>
  <c r="G1606" i="4"/>
  <c r="F1606" i="4"/>
  <c r="E1606" i="4"/>
  <c r="D1606" i="4"/>
  <c r="C1606" i="4"/>
  <c r="B1606" i="4"/>
  <c r="A1606" i="4"/>
  <c r="O1605" i="4"/>
  <c r="N1605" i="4"/>
  <c r="K1605" i="4"/>
  <c r="J1605" i="4"/>
  <c r="I1605" i="4"/>
  <c r="H1605" i="4"/>
  <c r="G1605" i="4"/>
  <c r="F1605" i="4"/>
  <c r="E1605" i="4"/>
  <c r="D1605" i="4"/>
  <c r="C1605" i="4"/>
  <c r="B1605" i="4"/>
  <c r="A1605" i="4"/>
  <c r="O1604" i="4"/>
  <c r="N1604" i="4"/>
  <c r="K1604" i="4"/>
  <c r="J1604" i="4"/>
  <c r="I1604" i="4"/>
  <c r="H1604" i="4"/>
  <c r="G1604" i="4"/>
  <c r="F1604" i="4"/>
  <c r="E1604" i="4"/>
  <c r="D1604" i="4"/>
  <c r="C1604" i="4"/>
  <c r="B1604" i="4"/>
  <c r="A1604" i="4"/>
  <c r="O1603" i="4"/>
  <c r="N1603" i="4"/>
  <c r="K1603" i="4"/>
  <c r="J1603" i="4"/>
  <c r="I1603" i="4"/>
  <c r="H1603" i="4"/>
  <c r="G1603" i="4"/>
  <c r="F1603" i="4"/>
  <c r="E1603" i="4"/>
  <c r="D1603" i="4"/>
  <c r="C1603" i="4"/>
  <c r="B1603" i="4"/>
  <c r="A1603" i="4"/>
  <c r="O1602" i="4"/>
  <c r="N1602" i="4"/>
  <c r="K1602" i="4"/>
  <c r="J1602" i="4"/>
  <c r="I1602" i="4"/>
  <c r="H1602" i="4"/>
  <c r="G1602" i="4"/>
  <c r="F1602" i="4"/>
  <c r="E1602" i="4"/>
  <c r="D1602" i="4"/>
  <c r="C1602" i="4"/>
  <c r="B1602" i="4"/>
  <c r="A1602" i="4"/>
  <c r="O1601" i="4"/>
  <c r="N1601" i="4"/>
  <c r="K1601" i="4"/>
  <c r="J1601" i="4"/>
  <c r="I1601" i="4"/>
  <c r="H1601" i="4"/>
  <c r="G1601" i="4"/>
  <c r="F1601" i="4"/>
  <c r="E1601" i="4"/>
  <c r="D1601" i="4"/>
  <c r="C1601" i="4"/>
  <c r="B1601" i="4"/>
  <c r="A1601" i="4"/>
  <c r="O1600" i="4"/>
  <c r="N1600" i="4"/>
  <c r="K1600" i="4"/>
  <c r="J1600" i="4"/>
  <c r="I1600" i="4"/>
  <c r="H1600" i="4"/>
  <c r="G1600" i="4"/>
  <c r="F1600" i="4"/>
  <c r="E1600" i="4"/>
  <c r="D1600" i="4"/>
  <c r="C1600" i="4"/>
  <c r="B1600" i="4"/>
  <c r="A1600" i="4"/>
  <c r="O1599" i="4"/>
  <c r="N1599" i="4"/>
  <c r="K1599" i="4"/>
  <c r="J1599" i="4"/>
  <c r="I1599" i="4"/>
  <c r="H1599" i="4"/>
  <c r="G1599" i="4"/>
  <c r="F1599" i="4"/>
  <c r="E1599" i="4"/>
  <c r="D1599" i="4"/>
  <c r="C1599" i="4"/>
  <c r="B1599" i="4"/>
  <c r="A1599" i="4"/>
  <c r="O1598" i="4"/>
  <c r="N1598" i="4"/>
  <c r="K1598" i="4"/>
  <c r="J1598" i="4"/>
  <c r="I1598" i="4"/>
  <c r="H1598" i="4"/>
  <c r="G1598" i="4"/>
  <c r="F1598" i="4"/>
  <c r="E1598" i="4"/>
  <c r="D1598" i="4"/>
  <c r="C1598" i="4"/>
  <c r="B1598" i="4"/>
  <c r="A1598" i="4"/>
  <c r="O1597" i="4"/>
  <c r="N1597" i="4"/>
  <c r="K1597" i="4"/>
  <c r="J1597" i="4"/>
  <c r="I1597" i="4"/>
  <c r="H1597" i="4"/>
  <c r="G1597" i="4"/>
  <c r="F1597" i="4"/>
  <c r="E1597" i="4"/>
  <c r="D1597" i="4"/>
  <c r="C1597" i="4"/>
  <c r="B1597" i="4"/>
  <c r="A1597" i="4"/>
  <c r="O1596" i="4"/>
  <c r="N1596" i="4"/>
  <c r="K1596" i="4"/>
  <c r="J1596" i="4"/>
  <c r="I1596" i="4"/>
  <c r="H1596" i="4"/>
  <c r="G1596" i="4"/>
  <c r="F1596" i="4"/>
  <c r="E1596" i="4"/>
  <c r="D1596" i="4"/>
  <c r="C1596" i="4"/>
  <c r="B1596" i="4"/>
  <c r="A1596" i="4"/>
  <c r="O1595" i="4"/>
  <c r="N1595" i="4"/>
  <c r="K1595" i="4"/>
  <c r="J1595" i="4"/>
  <c r="I1595" i="4"/>
  <c r="H1595" i="4"/>
  <c r="G1595" i="4"/>
  <c r="F1595" i="4"/>
  <c r="E1595" i="4"/>
  <c r="D1595" i="4"/>
  <c r="C1595" i="4"/>
  <c r="B1595" i="4"/>
  <c r="A1595" i="4"/>
  <c r="O1594" i="4"/>
  <c r="N1594" i="4"/>
  <c r="K1594" i="4"/>
  <c r="J1594" i="4"/>
  <c r="I1594" i="4"/>
  <c r="H1594" i="4"/>
  <c r="G1594" i="4"/>
  <c r="F1594" i="4"/>
  <c r="E1594" i="4"/>
  <c r="D1594" i="4"/>
  <c r="C1594" i="4"/>
  <c r="B1594" i="4"/>
  <c r="A1594" i="4"/>
  <c r="O1593" i="4"/>
  <c r="N1593" i="4"/>
  <c r="K1593" i="4"/>
  <c r="J1593" i="4"/>
  <c r="I1593" i="4"/>
  <c r="H1593" i="4"/>
  <c r="G1593" i="4"/>
  <c r="F1593" i="4"/>
  <c r="E1593" i="4"/>
  <c r="D1593" i="4"/>
  <c r="C1593" i="4"/>
  <c r="B1593" i="4"/>
  <c r="A1593" i="4"/>
  <c r="O1592" i="4"/>
  <c r="N1592" i="4"/>
  <c r="K1592" i="4"/>
  <c r="J1592" i="4"/>
  <c r="I1592" i="4"/>
  <c r="H1592" i="4"/>
  <c r="G1592" i="4"/>
  <c r="F1592" i="4"/>
  <c r="E1592" i="4"/>
  <c r="D1592" i="4"/>
  <c r="C1592" i="4"/>
  <c r="B1592" i="4"/>
  <c r="A1592" i="4"/>
  <c r="O1591" i="4"/>
  <c r="N1591" i="4"/>
  <c r="K1591" i="4"/>
  <c r="J1591" i="4"/>
  <c r="I1591" i="4"/>
  <c r="H1591" i="4"/>
  <c r="G1591" i="4"/>
  <c r="F1591" i="4"/>
  <c r="E1591" i="4"/>
  <c r="D1591" i="4"/>
  <c r="C1591" i="4"/>
  <c r="B1591" i="4"/>
  <c r="A1591" i="4"/>
  <c r="O1590" i="4"/>
  <c r="N1590" i="4"/>
  <c r="K1590" i="4"/>
  <c r="J1590" i="4"/>
  <c r="I1590" i="4"/>
  <c r="H1590" i="4"/>
  <c r="G1590" i="4"/>
  <c r="F1590" i="4"/>
  <c r="E1590" i="4"/>
  <c r="D1590" i="4"/>
  <c r="C1590" i="4"/>
  <c r="B1590" i="4"/>
  <c r="A1590" i="4"/>
  <c r="O1589" i="4"/>
  <c r="N1589" i="4"/>
  <c r="K1589" i="4"/>
  <c r="J1589" i="4"/>
  <c r="I1589" i="4"/>
  <c r="H1589" i="4"/>
  <c r="G1589" i="4"/>
  <c r="F1589" i="4"/>
  <c r="E1589" i="4"/>
  <c r="D1589" i="4"/>
  <c r="C1589" i="4"/>
  <c r="B1589" i="4"/>
  <c r="A1589" i="4"/>
  <c r="O1588" i="4"/>
  <c r="N1588" i="4"/>
  <c r="K1588" i="4"/>
  <c r="J1588" i="4"/>
  <c r="I1588" i="4"/>
  <c r="H1588" i="4"/>
  <c r="G1588" i="4"/>
  <c r="F1588" i="4"/>
  <c r="E1588" i="4"/>
  <c r="D1588" i="4"/>
  <c r="C1588" i="4"/>
  <c r="B1588" i="4"/>
  <c r="A1588" i="4"/>
  <c r="O1587" i="4"/>
  <c r="N1587" i="4"/>
  <c r="K1587" i="4"/>
  <c r="J1587" i="4"/>
  <c r="I1587" i="4"/>
  <c r="H1587" i="4"/>
  <c r="G1587" i="4"/>
  <c r="F1587" i="4"/>
  <c r="E1587" i="4"/>
  <c r="D1587" i="4"/>
  <c r="C1587" i="4"/>
  <c r="B1587" i="4"/>
  <c r="A1587" i="4"/>
  <c r="O1586" i="4"/>
  <c r="N1586" i="4"/>
  <c r="K1586" i="4"/>
  <c r="J1586" i="4"/>
  <c r="I1586" i="4"/>
  <c r="H1586" i="4"/>
  <c r="G1586" i="4"/>
  <c r="F1586" i="4"/>
  <c r="E1586" i="4"/>
  <c r="D1586" i="4"/>
  <c r="C1586" i="4"/>
  <c r="B1586" i="4"/>
  <c r="A1586" i="4"/>
  <c r="O1585" i="4"/>
  <c r="N1585" i="4"/>
  <c r="K1585" i="4"/>
  <c r="J1585" i="4"/>
  <c r="I1585" i="4"/>
  <c r="H1585" i="4"/>
  <c r="G1585" i="4"/>
  <c r="F1585" i="4"/>
  <c r="E1585" i="4"/>
  <c r="D1585" i="4"/>
  <c r="C1585" i="4"/>
  <c r="B1585" i="4"/>
  <c r="A1585" i="4"/>
  <c r="O1584" i="4"/>
  <c r="N1584" i="4"/>
  <c r="K1584" i="4"/>
  <c r="J1584" i="4"/>
  <c r="I1584" i="4"/>
  <c r="H1584" i="4"/>
  <c r="G1584" i="4"/>
  <c r="F1584" i="4"/>
  <c r="E1584" i="4"/>
  <c r="D1584" i="4"/>
  <c r="C1584" i="4"/>
  <c r="B1584" i="4"/>
  <c r="A1584" i="4"/>
  <c r="O1583" i="4"/>
  <c r="N1583" i="4"/>
  <c r="K1583" i="4"/>
  <c r="J1583" i="4"/>
  <c r="I1583" i="4"/>
  <c r="H1583" i="4"/>
  <c r="G1583" i="4"/>
  <c r="F1583" i="4"/>
  <c r="E1583" i="4"/>
  <c r="D1583" i="4"/>
  <c r="C1583" i="4"/>
  <c r="B1583" i="4"/>
  <c r="A1583" i="4"/>
  <c r="O1582" i="4"/>
  <c r="N1582" i="4"/>
  <c r="K1582" i="4"/>
  <c r="J1582" i="4"/>
  <c r="I1582" i="4"/>
  <c r="H1582" i="4"/>
  <c r="G1582" i="4"/>
  <c r="F1582" i="4"/>
  <c r="E1582" i="4"/>
  <c r="D1582" i="4"/>
  <c r="C1582" i="4"/>
  <c r="B1582" i="4"/>
  <c r="A1582" i="4"/>
  <c r="O1581" i="4"/>
  <c r="N1581" i="4"/>
  <c r="K1581" i="4"/>
  <c r="J1581" i="4"/>
  <c r="I1581" i="4"/>
  <c r="H1581" i="4"/>
  <c r="G1581" i="4"/>
  <c r="F1581" i="4"/>
  <c r="E1581" i="4"/>
  <c r="D1581" i="4"/>
  <c r="C1581" i="4"/>
  <c r="B1581" i="4"/>
  <c r="A1581" i="4"/>
  <c r="O1580" i="4"/>
  <c r="N1580" i="4"/>
  <c r="K1580" i="4"/>
  <c r="J1580" i="4"/>
  <c r="I1580" i="4"/>
  <c r="H1580" i="4"/>
  <c r="G1580" i="4"/>
  <c r="F1580" i="4"/>
  <c r="E1580" i="4"/>
  <c r="D1580" i="4"/>
  <c r="C1580" i="4"/>
  <c r="B1580" i="4"/>
  <c r="A1580" i="4"/>
  <c r="O1579" i="4"/>
  <c r="N1579" i="4"/>
  <c r="K1579" i="4"/>
  <c r="J1579" i="4"/>
  <c r="I1579" i="4"/>
  <c r="H1579" i="4"/>
  <c r="G1579" i="4"/>
  <c r="F1579" i="4"/>
  <c r="E1579" i="4"/>
  <c r="D1579" i="4"/>
  <c r="C1579" i="4"/>
  <c r="B1579" i="4"/>
  <c r="A1579" i="4"/>
  <c r="O1578" i="4"/>
  <c r="N1578" i="4"/>
  <c r="K1578" i="4"/>
  <c r="J1578" i="4"/>
  <c r="I1578" i="4"/>
  <c r="H1578" i="4"/>
  <c r="G1578" i="4"/>
  <c r="F1578" i="4"/>
  <c r="E1578" i="4"/>
  <c r="D1578" i="4"/>
  <c r="C1578" i="4"/>
  <c r="B1578" i="4"/>
  <c r="A1578" i="4"/>
  <c r="O1577" i="4"/>
  <c r="N1577" i="4"/>
  <c r="K1577" i="4"/>
  <c r="J1577" i="4"/>
  <c r="I1577" i="4"/>
  <c r="H1577" i="4"/>
  <c r="G1577" i="4"/>
  <c r="F1577" i="4"/>
  <c r="E1577" i="4"/>
  <c r="D1577" i="4"/>
  <c r="C1577" i="4"/>
  <c r="B1577" i="4"/>
  <c r="A1577" i="4"/>
  <c r="O1576" i="4"/>
  <c r="N1576" i="4"/>
  <c r="K1576" i="4"/>
  <c r="J1576" i="4"/>
  <c r="I1576" i="4"/>
  <c r="H1576" i="4"/>
  <c r="G1576" i="4"/>
  <c r="F1576" i="4"/>
  <c r="E1576" i="4"/>
  <c r="D1576" i="4"/>
  <c r="C1576" i="4"/>
  <c r="B1576" i="4"/>
  <c r="A1576" i="4"/>
  <c r="O1575" i="4"/>
  <c r="N1575" i="4"/>
  <c r="K1575" i="4"/>
  <c r="J1575" i="4"/>
  <c r="I1575" i="4"/>
  <c r="H1575" i="4"/>
  <c r="G1575" i="4"/>
  <c r="F1575" i="4"/>
  <c r="E1575" i="4"/>
  <c r="D1575" i="4"/>
  <c r="C1575" i="4"/>
  <c r="B1575" i="4"/>
  <c r="A1575" i="4"/>
  <c r="O1574" i="4"/>
  <c r="N1574" i="4"/>
  <c r="K1574" i="4"/>
  <c r="J1574" i="4"/>
  <c r="I1574" i="4"/>
  <c r="H1574" i="4"/>
  <c r="G1574" i="4"/>
  <c r="F1574" i="4"/>
  <c r="E1574" i="4"/>
  <c r="D1574" i="4"/>
  <c r="C1574" i="4"/>
  <c r="B1574" i="4"/>
  <c r="A1574" i="4"/>
  <c r="O1573" i="4"/>
  <c r="N1573" i="4"/>
  <c r="K1573" i="4"/>
  <c r="J1573" i="4"/>
  <c r="I1573" i="4"/>
  <c r="H1573" i="4"/>
  <c r="G1573" i="4"/>
  <c r="F1573" i="4"/>
  <c r="E1573" i="4"/>
  <c r="D1573" i="4"/>
  <c r="C1573" i="4"/>
  <c r="B1573" i="4"/>
  <c r="A1573" i="4"/>
  <c r="O1572" i="4"/>
  <c r="N1572" i="4"/>
  <c r="K1572" i="4"/>
  <c r="J1572" i="4"/>
  <c r="I1572" i="4"/>
  <c r="H1572" i="4"/>
  <c r="G1572" i="4"/>
  <c r="F1572" i="4"/>
  <c r="E1572" i="4"/>
  <c r="D1572" i="4"/>
  <c r="C1572" i="4"/>
  <c r="B1572" i="4"/>
  <c r="A1572" i="4"/>
  <c r="O1571" i="4"/>
  <c r="N1571" i="4"/>
  <c r="K1571" i="4"/>
  <c r="J1571" i="4"/>
  <c r="I1571" i="4"/>
  <c r="H1571" i="4"/>
  <c r="G1571" i="4"/>
  <c r="F1571" i="4"/>
  <c r="E1571" i="4"/>
  <c r="D1571" i="4"/>
  <c r="C1571" i="4"/>
  <c r="B1571" i="4"/>
  <c r="A1571" i="4"/>
  <c r="O1570" i="4"/>
  <c r="N1570" i="4"/>
  <c r="K1570" i="4"/>
  <c r="J1570" i="4"/>
  <c r="I1570" i="4"/>
  <c r="H1570" i="4"/>
  <c r="G1570" i="4"/>
  <c r="F1570" i="4"/>
  <c r="E1570" i="4"/>
  <c r="D1570" i="4"/>
  <c r="C1570" i="4"/>
  <c r="B1570" i="4"/>
  <c r="A1570" i="4"/>
  <c r="O1569" i="4"/>
  <c r="N1569" i="4"/>
  <c r="K1569" i="4"/>
  <c r="J1569" i="4"/>
  <c r="I1569" i="4"/>
  <c r="H1569" i="4"/>
  <c r="G1569" i="4"/>
  <c r="F1569" i="4"/>
  <c r="E1569" i="4"/>
  <c r="D1569" i="4"/>
  <c r="C1569" i="4"/>
  <c r="B1569" i="4"/>
  <c r="A1569" i="4"/>
  <c r="O1568" i="4"/>
  <c r="N1568" i="4"/>
  <c r="K1568" i="4"/>
  <c r="J1568" i="4"/>
  <c r="I1568" i="4"/>
  <c r="H1568" i="4"/>
  <c r="G1568" i="4"/>
  <c r="F1568" i="4"/>
  <c r="E1568" i="4"/>
  <c r="D1568" i="4"/>
  <c r="C1568" i="4"/>
  <c r="B1568" i="4"/>
  <c r="A1568" i="4"/>
  <c r="O1567" i="4"/>
  <c r="N1567" i="4"/>
  <c r="K1567" i="4"/>
  <c r="J1567" i="4"/>
  <c r="I1567" i="4"/>
  <c r="H1567" i="4"/>
  <c r="G1567" i="4"/>
  <c r="F1567" i="4"/>
  <c r="E1567" i="4"/>
  <c r="D1567" i="4"/>
  <c r="C1567" i="4"/>
  <c r="B1567" i="4"/>
  <c r="A1567" i="4"/>
  <c r="O1566" i="4"/>
  <c r="N1566" i="4"/>
  <c r="K1566" i="4"/>
  <c r="J1566" i="4"/>
  <c r="I1566" i="4"/>
  <c r="H1566" i="4"/>
  <c r="G1566" i="4"/>
  <c r="F1566" i="4"/>
  <c r="E1566" i="4"/>
  <c r="D1566" i="4"/>
  <c r="C1566" i="4"/>
  <c r="B1566" i="4"/>
  <c r="A1566" i="4"/>
  <c r="O1565" i="4"/>
  <c r="N1565" i="4"/>
  <c r="K1565" i="4"/>
  <c r="J1565" i="4"/>
  <c r="I1565" i="4"/>
  <c r="H1565" i="4"/>
  <c r="G1565" i="4"/>
  <c r="F1565" i="4"/>
  <c r="E1565" i="4"/>
  <c r="D1565" i="4"/>
  <c r="C1565" i="4"/>
  <c r="B1565" i="4"/>
  <c r="A1565" i="4"/>
  <c r="O1564" i="4"/>
  <c r="N1564" i="4"/>
  <c r="K1564" i="4"/>
  <c r="J1564" i="4"/>
  <c r="I1564" i="4"/>
  <c r="H1564" i="4"/>
  <c r="G1564" i="4"/>
  <c r="F1564" i="4"/>
  <c r="E1564" i="4"/>
  <c r="D1564" i="4"/>
  <c r="C1564" i="4"/>
  <c r="B1564" i="4"/>
  <c r="A1564" i="4"/>
  <c r="O1563" i="4"/>
  <c r="N1563" i="4"/>
  <c r="K1563" i="4"/>
  <c r="J1563" i="4"/>
  <c r="I1563" i="4"/>
  <c r="H1563" i="4"/>
  <c r="G1563" i="4"/>
  <c r="F1563" i="4"/>
  <c r="E1563" i="4"/>
  <c r="D1563" i="4"/>
  <c r="C1563" i="4"/>
  <c r="B1563" i="4"/>
  <c r="A1563" i="4"/>
  <c r="O1562" i="4"/>
  <c r="N1562" i="4"/>
  <c r="K1562" i="4"/>
  <c r="J1562" i="4"/>
  <c r="I1562" i="4"/>
  <c r="H1562" i="4"/>
  <c r="G1562" i="4"/>
  <c r="F1562" i="4"/>
  <c r="E1562" i="4"/>
  <c r="D1562" i="4"/>
  <c r="C1562" i="4"/>
  <c r="B1562" i="4"/>
  <c r="A1562" i="4"/>
  <c r="O1561" i="4"/>
  <c r="N1561" i="4"/>
  <c r="K1561" i="4"/>
  <c r="J1561" i="4"/>
  <c r="I1561" i="4"/>
  <c r="H1561" i="4"/>
  <c r="G1561" i="4"/>
  <c r="F1561" i="4"/>
  <c r="E1561" i="4"/>
  <c r="D1561" i="4"/>
  <c r="C1561" i="4"/>
  <c r="B1561" i="4"/>
  <c r="A1561" i="4"/>
  <c r="O1560" i="4"/>
  <c r="N1560" i="4"/>
  <c r="K1560" i="4"/>
  <c r="J1560" i="4"/>
  <c r="I1560" i="4"/>
  <c r="H1560" i="4"/>
  <c r="G1560" i="4"/>
  <c r="F1560" i="4"/>
  <c r="E1560" i="4"/>
  <c r="D1560" i="4"/>
  <c r="C1560" i="4"/>
  <c r="B1560" i="4"/>
  <c r="A1560" i="4"/>
  <c r="O1559" i="4"/>
  <c r="N1559" i="4"/>
  <c r="K1559" i="4"/>
  <c r="J1559" i="4"/>
  <c r="I1559" i="4"/>
  <c r="H1559" i="4"/>
  <c r="G1559" i="4"/>
  <c r="F1559" i="4"/>
  <c r="E1559" i="4"/>
  <c r="D1559" i="4"/>
  <c r="C1559" i="4"/>
  <c r="B1559" i="4"/>
  <c r="A1559" i="4"/>
  <c r="O1558" i="4"/>
  <c r="N1558" i="4"/>
  <c r="K1558" i="4"/>
  <c r="J1558" i="4"/>
  <c r="I1558" i="4"/>
  <c r="H1558" i="4"/>
  <c r="G1558" i="4"/>
  <c r="F1558" i="4"/>
  <c r="E1558" i="4"/>
  <c r="D1558" i="4"/>
  <c r="C1558" i="4"/>
  <c r="B1558" i="4"/>
  <c r="A1558" i="4"/>
  <c r="O1557" i="4"/>
  <c r="N1557" i="4"/>
  <c r="K1557" i="4"/>
  <c r="J1557" i="4"/>
  <c r="I1557" i="4"/>
  <c r="H1557" i="4"/>
  <c r="G1557" i="4"/>
  <c r="F1557" i="4"/>
  <c r="E1557" i="4"/>
  <c r="D1557" i="4"/>
  <c r="C1557" i="4"/>
  <c r="B1557" i="4"/>
  <c r="A1557" i="4"/>
  <c r="O1556" i="4"/>
  <c r="N1556" i="4"/>
  <c r="K1556" i="4"/>
  <c r="J1556" i="4"/>
  <c r="I1556" i="4"/>
  <c r="H1556" i="4"/>
  <c r="G1556" i="4"/>
  <c r="F1556" i="4"/>
  <c r="E1556" i="4"/>
  <c r="D1556" i="4"/>
  <c r="C1556" i="4"/>
  <c r="B1556" i="4"/>
  <c r="A1556" i="4"/>
  <c r="O1555" i="4"/>
  <c r="N1555" i="4"/>
  <c r="K1555" i="4"/>
  <c r="J1555" i="4"/>
  <c r="I1555" i="4"/>
  <c r="H1555" i="4"/>
  <c r="G1555" i="4"/>
  <c r="F1555" i="4"/>
  <c r="E1555" i="4"/>
  <c r="D1555" i="4"/>
  <c r="C1555" i="4"/>
  <c r="B1555" i="4"/>
  <c r="A1555" i="4"/>
  <c r="O1554" i="4"/>
  <c r="N1554" i="4"/>
  <c r="K1554" i="4"/>
  <c r="J1554" i="4"/>
  <c r="I1554" i="4"/>
  <c r="H1554" i="4"/>
  <c r="G1554" i="4"/>
  <c r="F1554" i="4"/>
  <c r="E1554" i="4"/>
  <c r="D1554" i="4"/>
  <c r="C1554" i="4"/>
  <c r="B1554" i="4"/>
  <c r="A1554" i="4"/>
  <c r="O1553" i="4"/>
  <c r="N1553" i="4"/>
  <c r="K1553" i="4"/>
  <c r="J1553" i="4"/>
  <c r="I1553" i="4"/>
  <c r="H1553" i="4"/>
  <c r="G1553" i="4"/>
  <c r="F1553" i="4"/>
  <c r="E1553" i="4"/>
  <c r="D1553" i="4"/>
  <c r="C1553" i="4"/>
  <c r="B1553" i="4"/>
  <c r="A1553" i="4"/>
  <c r="O1552" i="4"/>
  <c r="N1552" i="4"/>
  <c r="K1552" i="4"/>
  <c r="J1552" i="4"/>
  <c r="I1552" i="4"/>
  <c r="H1552" i="4"/>
  <c r="G1552" i="4"/>
  <c r="F1552" i="4"/>
  <c r="E1552" i="4"/>
  <c r="D1552" i="4"/>
  <c r="C1552" i="4"/>
  <c r="B1552" i="4"/>
  <c r="A1552" i="4"/>
  <c r="O1551" i="4"/>
  <c r="N1551" i="4"/>
  <c r="K1551" i="4"/>
  <c r="J1551" i="4"/>
  <c r="I1551" i="4"/>
  <c r="H1551" i="4"/>
  <c r="G1551" i="4"/>
  <c r="F1551" i="4"/>
  <c r="E1551" i="4"/>
  <c r="D1551" i="4"/>
  <c r="C1551" i="4"/>
  <c r="B1551" i="4"/>
  <c r="A1551" i="4"/>
  <c r="O1550" i="4"/>
  <c r="N1550" i="4"/>
  <c r="K1550" i="4"/>
  <c r="J1550" i="4"/>
  <c r="I1550" i="4"/>
  <c r="H1550" i="4"/>
  <c r="G1550" i="4"/>
  <c r="F1550" i="4"/>
  <c r="E1550" i="4"/>
  <c r="D1550" i="4"/>
  <c r="C1550" i="4"/>
  <c r="B1550" i="4"/>
  <c r="A1550" i="4"/>
  <c r="O1549" i="4"/>
  <c r="N1549" i="4"/>
  <c r="K1549" i="4"/>
  <c r="J1549" i="4"/>
  <c r="I1549" i="4"/>
  <c r="H1549" i="4"/>
  <c r="G1549" i="4"/>
  <c r="F1549" i="4"/>
  <c r="E1549" i="4"/>
  <c r="D1549" i="4"/>
  <c r="C1549" i="4"/>
  <c r="B1549" i="4"/>
  <c r="A1549" i="4"/>
  <c r="O1548" i="4"/>
  <c r="N1548" i="4"/>
  <c r="K1548" i="4"/>
  <c r="J1548" i="4"/>
  <c r="I1548" i="4"/>
  <c r="H1548" i="4"/>
  <c r="G1548" i="4"/>
  <c r="F1548" i="4"/>
  <c r="E1548" i="4"/>
  <c r="D1548" i="4"/>
  <c r="C1548" i="4"/>
  <c r="B1548" i="4"/>
  <c r="A1548" i="4"/>
  <c r="O1547" i="4"/>
  <c r="N1547" i="4"/>
  <c r="K1547" i="4"/>
  <c r="J1547" i="4"/>
  <c r="I1547" i="4"/>
  <c r="H1547" i="4"/>
  <c r="G1547" i="4"/>
  <c r="F1547" i="4"/>
  <c r="E1547" i="4"/>
  <c r="D1547" i="4"/>
  <c r="C1547" i="4"/>
  <c r="B1547" i="4"/>
  <c r="A1547" i="4"/>
  <c r="O1546" i="4"/>
  <c r="N1546" i="4"/>
  <c r="K1546" i="4"/>
  <c r="J1546" i="4"/>
  <c r="I1546" i="4"/>
  <c r="H1546" i="4"/>
  <c r="G1546" i="4"/>
  <c r="F1546" i="4"/>
  <c r="E1546" i="4"/>
  <c r="D1546" i="4"/>
  <c r="C1546" i="4"/>
  <c r="B1546" i="4"/>
  <c r="A1546" i="4"/>
  <c r="O1545" i="4"/>
  <c r="N1545" i="4"/>
  <c r="K1545" i="4"/>
  <c r="J1545" i="4"/>
  <c r="I1545" i="4"/>
  <c r="H1545" i="4"/>
  <c r="G1545" i="4"/>
  <c r="F1545" i="4"/>
  <c r="E1545" i="4"/>
  <c r="D1545" i="4"/>
  <c r="C1545" i="4"/>
  <c r="B1545" i="4"/>
  <c r="A1545" i="4"/>
  <c r="O1544" i="4"/>
  <c r="N1544" i="4"/>
  <c r="K1544" i="4"/>
  <c r="J1544" i="4"/>
  <c r="I1544" i="4"/>
  <c r="H1544" i="4"/>
  <c r="G1544" i="4"/>
  <c r="F1544" i="4"/>
  <c r="E1544" i="4"/>
  <c r="D1544" i="4"/>
  <c r="C1544" i="4"/>
  <c r="B1544" i="4"/>
  <c r="A1544" i="4"/>
  <c r="O1543" i="4"/>
  <c r="N1543" i="4"/>
  <c r="K1543" i="4"/>
  <c r="J1543" i="4"/>
  <c r="I1543" i="4"/>
  <c r="H1543" i="4"/>
  <c r="G1543" i="4"/>
  <c r="F1543" i="4"/>
  <c r="E1543" i="4"/>
  <c r="D1543" i="4"/>
  <c r="C1543" i="4"/>
  <c r="B1543" i="4"/>
  <c r="A1543" i="4"/>
  <c r="O1542" i="4"/>
  <c r="N1542" i="4"/>
  <c r="K1542" i="4"/>
  <c r="J1542" i="4"/>
  <c r="I1542" i="4"/>
  <c r="H1542" i="4"/>
  <c r="G1542" i="4"/>
  <c r="F1542" i="4"/>
  <c r="E1542" i="4"/>
  <c r="D1542" i="4"/>
  <c r="C1542" i="4"/>
  <c r="B1542" i="4"/>
  <c r="A1542" i="4"/>
  <c r="O1541" i="4"/>
  <c r="N1541" i="4"/>
  <c r="K1541" i="4"/>
  <c r="J1541" i="4"/>
  <c r="I1541" i="4"/>
  <c r="H1541" i="4"/>
  <c r="G1541" i="4"/>
  <c r="F1541" i="4"/>
  <c r="E1541" i="4"/>
  <c r="D1541" i="4"/>
  <c r="C1541" i="4"/>
  <c r="B1541" i="4"/>
  <c r="A1541" i="4"/>
  <c r="O1540" i="4"/>
  <c r="N1540" i="4"/>
  <c r="K1540" i="4"/>
  <c r="J1540" i="4"/>
  <c r="I1540" i="4"/>
  <c r="H1540" i="4"/>
  <c r="G1540" i="4"/>
  <c r="F1540" i="4"/>
  <c r="E1540" i="4"/>
  <c r="D1540" i="4"/>
  <c r="C1540" i="4"/>
  <c r="B1540" i="4"/>
  <c r="A1540" i="4"/>
  <c r="O1539" i="4"/>
  <c r="N1539" i="4"/>
  <c r="K1539" i="4"/>
  <c r="J1539" i="4"/>
  <c r="I1539" i="4"/>
  <c r="H1539" i="4"/>
  <c r="G1539" i="4"/>
  <c r="F1539" i="4"/>
  <c r="E1539" i="4"/>
  <c r="D1539" i="4"/>
  <c r="C1539" i="4"/>
  <c r="B1539" i="4"/>
  <c r="A1539" i="4"/>
  <c r="O1538" i="4"/>
  <c r="N1538" i="4"/>
  <c r="K1538" i="4"/>
  <c r="J1538" i="4"/>
  <c r="I1538" i="4"/>
  <c r="H1538" i="4"/>
  <c r="G1538" i="4"/>
  <c r="F1538" i="4"/>
  <c r="E1538" i="4"/>
  <c r="D1538" i="4"/>
  <c r="C1538" i="4"/>
  <c r="B1538" i="4"/>
  <c r="A1538" i="4"/>
  <c r="O1537" i="4"/>
  <c r="N1537" i="4"/>
  <c r="K1537" i="4"/>
  <c r="J1537" i="4"/>
  <c r="I1537" i="4"/>
  <c r="H1537" i="4"/>
  <c r="G1537" i="4"/>
  <c r="F1537" i="4"/>
  <c r="E1537" i="4"/>
  <c r="D1537" i="4"/>
  <c r="C1537" i="4"/>
  <c r="B1537" i="4"/>
  <c r="A1537" i="4"/>
  <c r="O1536" i="4"/>
  <c r="N1536" i="4"/>
  <c r="K1536" i="4"/>
  <c r="J1536" i="4"/>
  <c r="I1536" i="4"/>
  <c r="H1536" i="4"/>
  <c r="G1536" i="4"/>
  <c r="F1536" i="4"/>
  <c r="E1536" i="4"/>
  <c r="D1536" i="4"/>
  <c r="C1536" i="4"/>
  <c r="B1536" i="4"/>
  <c r="A1536" i="4"/>
  <c r="O1535" i="4"/>
  <c r="N1535" i="4"/>
  <c r="K1535" i="4"/>
  <c r="J1535" i="4"/>
  <c r="I1535" i="4"/>
  <c r="H1535" i="4"/>
  <c r="G1535" i="4"/>
  <c r="F1535" i="4"/>
  <c r="E1535" i="4"/>
  <c r="D1535" i="4"/>
  <c r="C1535" i="4"/>
  <c r="B1535" i="4"/>
  <c r="A1535" i="4"/>
  <c r="O1534" i="4"/>
  <c r="N1534" i="4"/>
  <c r="K1534" i="4"/>
  <c r="J1534" i="4"/>
  <c r="I1534" i="4"/>
  <c r="H1534" i="4"/>
  <c r="G1534" i="4"/>
  <c r="F1534" i="4"/>
  <c r="E1534" i="4"/>
  <c r="D1534" i="4"/>
  <c r="C1534" i="4"/>
  <c r="B1534" i="4"/>
  <c r="A1534" i="4"/>
  <c r="O1533" i="4"/>
  <c r="N1533" i="4"/>
  <c r="K1533" i="4"/>
  <c r="J1533" i="4"/>
  <c r="I1533" i="4"/>
  <c r="H1533" i="4"/>
  <c r="G1533" i="4"/>
  <c r="F1533" i="4"/>
  <c r="E1533" i="4"/>
  <c r="D1533" i="4"/>
  <c r="C1533" i="4"/>
  <c r="B1533" i="4"/>
  <c r="A1533" i="4"/>
  <c r="O1532" i="4"/>
  <c r="N1532" i="4"/>
  <c r="K1532" i="4"/>
  <c r="J1532" i="4"/>
  <c r="I1532" i="4"/>
  <c r="H1532" i="4"/>
  <c r="G1532" i="4"/>
  <c r="F1532" i="4"/>
  <c r="E1532" i="4"/>
  <c r="D1532" i="4"/>
  <c r="C1532" i="4"/>
  <c r="B1532" i="4"/>
  <c r="A1532" i="4"/>
  <c r="O1531" i="4"/>
  <c r="N1531" i="4"/>
  <c r="K1531" i="4"/>
  <c r="J1531" i="4"/>
  <c r="I1531" i="4"/>
  <c r="H1531" i="4"/>
  <c r="G1531" i="4"/>
  <c r="F1531" i="4"/>
  <c r="E1531" i="4"/>
  <c r="D1531" i="4"/>
  <c r="C1531" i="4"/>
  <c r="B1531" i="4"/>
  <c r="A1531" i="4"/>
  <c r="O1530" i="4"/>
  <c r="N1530" i="4"/>
  <c r="K1530" i="4"/>
  <c r="J1530" i="4"/>
  <c r="I1530" i="4"/>
  <c r="H1530" i="4"/>
  <c r="G1530" i="4"/>
  <c r="F1530" i="4"/>
  <c r="E1530" i="4"/>
  <c r="D1530" i="4"/>
  <c r="C1530" i="4"/>
  <c r="B1530" i="4"/>
  <c r="A1530" i="4"/>
  <c r="O1529" i="4"/>
  <c r="N1529" i="4"/>
  <c r="K1529" i="4"/>
  <c r="J1529" i="4"/>
  <c r="I1529" i="4"/>
  <c r="H1529" i="4"/>
  <c r="G1529" i="4"/>
  <c r="F1529" i="4"/>
  <c r="E1529" i="4"/>
  <c r="D1529" i="4"/>
  <c r="C1529" i="4"/>
  <c r="B1529" i="4"/>
  <c r="A1529" i="4"/>
  <c r="O1528" i="4"/>
  <c r="N1528" i="4"/>
  <c r="K1528" i="4"/>
  <c r="J1528" i="4"/>
  <c r="I1528" i="4"/>
  <c r="H1528" i="4"/>
  <c r="G1528" i="4"/>
  <c r="F1528" i="4"/>
  <c r="E1528" i="4"/>
  <c r="D1528" i="4"/>
  <c r="C1528" i="4"/>
  <c r="B1528" i="4"/>
  <c r="A1528" i="4"/>
  <c r="O1527" i="4"/>
  <c r="N1527" i="4"/>
  <c r="K1527" i="4"/>
  <c r="J1527" i="4"/>
  <c r="I1527" i="4"/>
  <c r="H1527" i="4"/>
  <c r="G1527" i="4"/>
  <c r="F1527" i="4"/>
  <c r="E1527" i="4"/>
  <c r="D1527" i="4"/>
  <c r="C1527" i="4"/>
  <c r="B1527" i="4"/>
  <c r="A1527" i="4"/>
  <c r="O1526" i="4"/>
  <c r="N1526" i="4"/>
  <c r="K1526" i="4"/>
  <c r="J1526" i="4"/>
  <c r="I1526" i="4"/>
  <c r="H1526" i="4"/>
  <c r="G1526" i="4"/>
  <c r="F1526" i="4"/>
  <c r="E1526" i="4"/>
  <c r="D1526" i="4"/>
  <c r="C1526" i="4"/>
  <c r="B1526" i="4"/>
  <c r="A1526" i="4"/>
  <c r="O1525" i="4"/>
  <c r="N1525" i="4"/>
  <c r="K1525" i="4"/>
  <c r="J1525" i="4"/>
  <c r="I1525" i="4"/>
  <c r="H1525" i="4"/>
  <c r="G1525" i="4"/>
  <c r="F1525" i="4"/>
  <c r="E1525" i="4"/>
  <c r="D1525" i="4"/>
  <c r="C1525" i="4"/>
  <c r="B1525" i="4"/>
  <c r="A1525" i="4"/>
  <c r="O1524" i="4"/>
  <c r="N1524" i="4"/>
  <c r="K1524" i="4"/>
  <c r="J1524" i="4"/>
  <c r="I1524" i="4"/>
  <c r="H1524" i="4"/>
  <c r="G1524" i="4"/>
  <c r="F1524" i="4"/>
  <c r="E1524" i="4"/>
  <c r="D1524" i="4"/>
  <c r="C1524" i="4"/>
  <c r="B1524" i="4"/>
  <c r="A1524" i="4"/>
  <c r="O1523" i="4"/>
  <c r="N1523" i="4"/>
  <c r="K1523" i="4"/>
  <c r="J1523" i="4"/>
  <c r="I1523" i="4"/>
  <c r="H1523" i="4"/>
  <c r="G1523" i="4"/>
  <c r="F1523" i="4"/>
  <c r="E1523" i="4"/>
  <c r="D1523" i="4"/>
  <c r="C1523" i="4"/>
  <c r="B1523" i="4"/>
  <c r="A1523" i="4"/>
  <c r="O1522" i="4"/>
  <c r="N1522" i="4"/>
  <c r="K1522" i="4"/>
  <c r="J1522" i="4"/>
  <c r="I1522" i="4"/>
  <c r="H1522" i="4"/>
  <c r="G1522" i="4"/>
  <c r="F1522" i="4"/>
  <c r="E1522" i="4"/>
  <c r="D1522" i="4"/>
  <c r="C1522" i="4"/>
  <c r="B1522" i="4"/>
  <c r="A1522" i="4"/>
  <c r="O1521" i="4"/>
  <c r="N1521" i="4"/>
  <c r="K1521" i="4"/>
  <c r="J1521" i="4"/>
  <c r="I1521" i="4"/>
  <c r="H1521" i="4"/>
  <c r="G1521" i="4"/>
  <c r="F1521" i="4"/>
  <c r="E1521" i="4"/>
  <c r="D1521" i="4"/>
  <c r="C1521" i="4"/>
  <c r="B1521" i="4"/>
  <c r="A1521" i="4"/>
  <c r="O1520" i="4"/>
  <c r="N1520" i="4"/>
  <c r="K1520" i="4"/>
  <c r="J1520" i="4"/>
  <c r="I1520" i="4"/>
  <c r="H1520" i="4"/>
  <c r="G1520" i="4"/>
  <c r="F1520" i="4"/>
  <c r="E1520" i="4"/>
  <c r="D1520" i="4"/>
  <c r="C1520" i="4"/>
  <c r="B1520" i="4"/>
  <c r="A1520" i="4"/>
  <c r="O1519" i="4"/>
  <c r="N1519" i="4"/>
  <c r="K1519" i="4"/>
  <c r="J1519" i="4"/>
  <c r="I1519" i="4"/>
  <c r="H1519" i="4"/>
  <c r="G1519" i="4"/>
  <c r="F1519" i="4"/>
  <c r="E1519" i="4"/>
  <c r="D1519" i="4"/>
  <c r="C1519" i="4"/>
  <c r="B1519" i="4"/>
  <c r="A1519" i="4"/>
  <c r="O1518" i="4"/>
  <c r="N1518" i="4"/>
  <c r="K1518" i="4"/>
  <c r="J1518" i="4"/>
  <c r="I1518" i="4"/>
  <c r="H1518" i="4"/>
  <c r="G1518" i="4"/>
  <c r="F1518" i="4"/>
  <c r="E1518" i="4"/>
  <c r="D1518" i="4"/>
  <c r="C1518" i="4"/>
  <c r="B1518" i="4"/>
  <c r="A1518" i="4"/>
  <c r="O1517" i="4"/>
  <c r="N1517" i="4"/>
  <c r="K1517" i="4"/>
  <c r="J1517" i="4"/>
  <c r="I1517" i="4"/>
  <c r="H1517" i="4"/>
  <c r="G1517" i="4"/>
  <c r="F1517" i="4"/>
  <c r="E1517" i="4"/>
  <c r="D1517" i="4"/>
  <c r="C1517" i="4"/>
  <c r="B1517" i="4"/>
  <c r="A1517" i="4"/>
  <c r="O1516" i="4"/>
  <c r="N1516" i="4"/>
  <c r="K1516" i="4"/>
  <c r="J1516" i="4"/>
  <c r="I1516" i="4"/>
  <c r="H1516" i="4"/>
  <c r="G1516" i="4"/>
  <c r="F1516" i="4"/>
  <c r="E1516" i="4"/>
  <c r="D1516" i="4"/>
  <c r="C1516" i="4"/>
  <c r="B1516" i="4"/>
  <c r="A1516" i="4"/>
  <c r="O1515" i="4"/>
  <c r="N1515" i="4"/>
  <c r="K1515" i="4"/>
  <c r="J1515" i="4"/>
  <c r="I1515" i="4"/>
  <c r="H1515" i="4"/>
  <c r="G1515" i="4"/>
  <c r="F1515" i="4"/>
  <c r="E1515" i="4"/>
  <c r="D1515" i="4"/>
  <c r="C1515" i="4"/>
  <c r="B1515" i="4"/>
  <c r="A1515" i="4"/>
  <c r="O1514" i="4"/>
  <c r="N1514" i="4"/>
  <c r="K1514" i="4"/>
  <c r="J1514" i="4"/>
  <c r="I1514" i="4"/>
  <c r="H1514" i="4"/>
  <c r="G1514" i="4"/>
  <c r="F1514" i="4"/>
  <c r="E1514" i="4"/>
  <c r="D1514" i="4"/>
  <c r="C1514" i="4"/>
  <c r="B1514" i="4"/>
  <c r="A1514" i="4"/>
  <c r="O1513" i="4"/>
  <c r="N1513" i="4"/>
  <c r="K1513" i="4"/>
  <c r="J1513" i="4"/>
  <c r="I1513" i="4"/>
  <c r="H1513" i="4"/>
  <c r="G1513" i="4"/>
  <c r="F1513" i="4"/>
  <c r="E1513" i="4"/>
  <c r="D1513" i="4"/>
  <c r="C1513" i="4"/>
  <c r="B1513" i="4"/>
  <c r="A1513" i="4"/>
  <c r="O1512" i="4"/>
  <c r="N1512" i="4"/>
  <c r="K1512" i="4"/>
  <c r="J1512" i="4"/>
  <c r="I1512" i="4"/>
  <c r="H1512" i="4"/>
  <c r="G1512" i="4"/>
  <c r="F1512" i="4"/>
  <c r="E1512" i="4"/>
  <c r="D1512" i="4"/>
  <c r="C1512" i="4"/>
  <c r="B1512" i="4"/>
  <c r="A1512" i="4"/>
  <c r="O1511" i="4"/>
  <c r="N1511" i="4"/>
  <c r="K1511" i="4"/>
  <c r="J1511" i="4"/>
  <c r="I1511" i="4"/>
  <c r="H1511" i="4"/>
  <c r="G1511" i="4"/>
  <c r="F1511" i="4"/>
  <c r="E1511" i="4"/>
  <c r="D1511" i="4"/>
  <c r="C1511" i="4"/>
  <c r="B1511" i="4"/>
  <c r="A1511" i="4"/>
  <c r="O1510" i="4"/>
  <c r="N1510" i="4"/>
  <c r="K1510" i="4"/>
  <c r="J1510" i="4"/>
  <c r="I1510" i="4"/>
  <c r="H1510" i="4"/>
  <c r="G1510" i="4"/>
  <c r="F1510" i="4"/>
  <c r="E1510" i="4"/>
  <c r="D1510" i="4"/>
  <c r="C1510" i="4"/>
  <c r="B1510" i="4"/>
  <c r="A1510" i="4"/>
  <c r="O1509" i="4"/>
  <c r="N1509" i="4"/>
  <c r="K1509" i="4"/>
  <c r="J1509" i="4"/>
  <c r="I1509" i="4"/>
  <c r="H1509" i="4"/>
  <c r="G1509" i="4"/>
  <c r="F1509" i="4"/>
  <c r="E1509" i="4"/>
  <c r="D1509" i="4"/>
  <c r="C1509" i="4"/>
  <c r="B1509" i="4"/>
  <c r="A1509" i="4"/>
  <c r="O1508" i="4"/>
  <c r="N1508" i="4"/>
  <c r="K1508" i="4"/>
  <c r="J1508" i="4"/>
  <c r="I1508" i="4"/>
  <c r="H1508" i="4"/>
  <c r="G1508" i="4"/>
  <c r="F1508" i="4"/>
  <c r="E1508" i="4"/>
  <c r="D1508" i="4"/>
  <c r="C1508" i="4"/>
  <c r="B1508" i="4"/>
  <c r="A1508" i="4"/>
  <c r="O1507" i="4"/>
  <c r="N1507" i="4"/>
  <c r="K1507" i="4"/>
  <c r="J1507" i="4"/>
  <c r="I1507" i="4"/>
  <c r="H1507" i="4"/>
  <c r="G1507" i="4"/>
  <c r="F1507" i="4"/>
  <c r="E1507" i="4"/>
  <c r="D1507" i="4"/>
  <c r="C1507" i="4"/>
  <c r="B1507" i="4"/>
  <c r="A1507" i="4"/>
  <c r="O1506" i="4"/>
  <c r="N1506" i="4"/>
  <c r="K1506" i="4"/>
  <c r="J1506" i="4"/>
  <c r="I1506" i="4"/>
  <c r="H1506" i="4"/>
  <c r="G1506" i="4"/>
  <c r="F1506" i="4"/>
  <c r="E1506" i="4"/>
  <c r="D1506" i="4"/>
  <c r="C1506" i="4"/>
  <c r="B1506" i="4"/>
  <c r="A1506" i="4"/>
  <c r="O1505" i="4"/>
  <c r="N1505" i="4"/>
  <c r="K1505" i="4"/>
  <c r="J1505" i="4"/>
  <c r="I1505" i="4"/>
  <c r="H1505" i="4"/>
  <c r="G1505" i="4"/>
  <c r="F1505" i="4"/>
  <c r="E1505" i="4"/>
  <c r="D1505" i="4"/>
  <c r="C1505" i="4"/>
  <c r="B1505" i="4"/>
  <c r="A1505" i="4"/>
  <c r="O1504" i="4"/>
  <c r="N1504" i="4"/>
  <c r="K1504" i="4"/>
  <c r="J1504" i="4"/>
  <c r="I1504" i="4"/>
  <c r="H1504" i="4"/>
  <c r="G1504" i="4"/>
  <c r="F1504" i="4"/>
  <c r="E1504" i="4"/>
  <c r="D1504" i="4"/>
  <c r="C1504" i="4"/>
  <c r="B1504" i="4"/>
  <c r="A1504" i="4"/>
  <c r="O1503" i="4"/>
  <c r="N1503" i="4"/>
  <c r="K1503" i="4"/>
  <c r="J1503" i="4"/>
  <c r="I1503" i="4"/>
  <c r="H1503" i="4"/>
  <c r="G1503" i="4"/>
  <c r="F1503" i="4"/>
  <c r="E1503" i="4"/>
  <c r="D1503" i="4"/>
  <c r="C1503" i="4"/>
  <c r="B1503" i="4"/>
  <c r="A1503" i="4"/>
  <c r="O1502" i="4"/>
  <c r="N1502" i="4"/>
  <c r="K1502" i="4"/>
  <c r="J1502" i="4"/>
  <c r="I1502" i="4"/>
  <c r="H1502" i="4"/>
  <c r="G1502" i="4"/>
  <c r="F1502" i="4"/>
  <c r="E1502" i="4"/>
  <c r="D1502" i="4"/>
  <c r="C1502" i="4"/>
  <c r="B1502" i="4"/>
  <c r="A1502" i="4"/>
  <c r="O1501" i="4"/>
  <c r="N1501" i="4"/>
  <c r="K1501" i="4"/>
  <c r="J1501" i="4"/>
  <c r="I1501" i="4"/>
  <c r="H1501" i="4"/>
  <c r="G1501" i="4"/>
  <c r="F1501" i="4"/>
  <c r="E1501" i="4"/>
  <c r="D1501" i="4"/>
  <c r="C1501" i="4"/>
  <c r="B1501" i="4"/>
  <c r="A1501" i="4"/>
  <c r="O1500" i="4"/>
  <c r="N1500" i="4"/>
  <c r="K1500" i="4"/>
  <c r="J1500" i="4"/>
  <c r="I1500" i="4"/>
  <c r="H1500" i="4"/>
  <c r="G1500" i="4"/>
  <c r="F1500" i="4"/>
  <c r="E1500" i="4"/>
  <c r="D1500" i="4"/>
  <c r="C1500" i="4"/>
  <c r="B1500" i="4"/>
  <c r="A1500" i="4"/>
  <c r="O1499" i="4"/>
  <c r="N1499" i="4"/>
  <c r="K1499" i="4"/>
  <c r="J1499" i="4"/>
  <c r="I1499" i="4"/>
  <c r="H1499" i="4"/>
  <c r="G1499" i="4"/>
  <c r="F1499" i="4"/>
  <c r="E1499" i="4"/>
  <c r="D1499" i="4"/>
  <c r="C1499" i="4"/>
  <c r="B1499" i="4"/>
  <c r="A1499" i="4"/>
  <c r="O1498" i="4"/>
  <c r="N1498" i="4"/>
  <c r="K1498" i="4"/>
  <c r="J1498" i="4"/>
  <c r="I1498" i="4"/>
  <c r="H1498" i="4"/>
  <c r="G1498" i="4"/>
  <c r="F1498" i="4"/>
  <c r="E1498" i="4"/>
  <c r="D1498" i="4"/>
  <c r="C1498" i="4"/>
  <c r="B1498" i="4"/>
  <c r="A1498" i="4"/>
  <c r="O1497" i="4"/>
  <c r="N1497" i="4"/>
  <c r="K1497" i="4"/>
  <c r="J1497" i="4"/>
  <c r="I1497" i="4"/>
  <c r="H1497" i="4"/>
  <c r="G1497" i="4"/>
  <c r="F1497" i="4"/>
  <c r="E1497" i="4"/>
  <c r="D1497" i="4"/>
  <c r="C1497" i="4"/>
  <c r="B1497" i="4"/>
  <c r="A1497" i="4"/>
  <c r="O1496" i="4"/>
  <c r="N1496" i="4"/>
  <c r="K1496" i="4"/>
  <c r="J1496" i="4"/>
  <c r="I1496" i="4"/>
  <c r="H1496" i="4"/>
  <c r="G1496" i="4"/>
  <c r="F1496" i="4"/>
  <c r="E1496" i="4"/>
  <c r="D1496" i="4"/>
  <c r="C1496" i="4"/>
  <c r="B1496" i="4"/>
  <c r="A1496" i="4"/>
  <c r="O1495" i="4"/>
  <c r="N1495" i="4"/>
  <c r="K1495" i="4"/>
  <c r="J1495" i="4"/>
  <c r="I1495" i="4"/>
  <c r="H1495" i="4"/>
  <c r="G1495" i="4"/>
  <c r="F1495" i="4"/>
  <c r="E1495" i="4"/>
  <c r="D1495" i="4"/>
  <c r="C1495" i="4"/>
  <c r="B1495" i="4"/>
  <c r="A1495" i="4"/>
  <c r="O1494" i="4"/>
  <c r="N1494" i="4"/>
  <c r="K1494" i="4"/>
  <c r="J1494" i="4"/>
  <c r="I1494" i="4"/>
  <c r="H1494" i="4"/>
  <c r="G1494" i="4"/>
  <c r="F1494" i="4"/>
  <c r="E1494" i="4"/>
  <c r="D1494" i="4"/>
  <c r="C1494" i="4"/>
  <c r="B1494" i="4"/>
  <c r="A1494" i="4"/>
  <c r="O1493" i="4"/>
  <c r="N1493" i="4"/>
  <c r="K1493" i="4"/>
  <c r="J1493" i="4"/>
  <c r="I1493" i="4"/>
  <c r="H1493" i="4"/>
  <c r="G1493" i="4"/>
  <c r="F1493" i="4"/>
  <c r="E1493" i="4"/>
  <c r="D1493" i="4"/>
  <c r="C1493" i="4"/>
  <c r="B1493" i="4"/>
  <c r="A1493" i="4"/>
  <c r="O1492" i="4"/>
  <c r="N1492" i="4"/>
  <c r="K1492" i="4"/>
  <c r="J1492" i="4"/>
  <c r="I1492" i="4"/>
  <c r="H1492" i="4"/>
  <c r="G1492" i="4"/>
  <c r="F1492" i="4"/>
  <c r="E1492" i="4"/>
  <c r="D1492" i="4"/>
  <c r="C1492" i="4"/>
  <c r="B1492" i="4"/>
  <c r="A1492" i="4"/>
  <c r="O1491" i="4"/>
  <c r="N1491" i="4"/>
  <c r="K1491" i="4"/>
  <c r="J1491" i="4"/>
  <c r="I1491" i="4"/>
  <c r="H1491" i="4"/>
  <c r="G1491" i="4"/>
  <c r="F1491" i="4"/>
  <c r="E1491" i="4"/>
  <c r="D1491" i="4"/>
  <c r="C1491" i="4"/>
  <c r="B1491" i="4"/>
  <c r="A1491" i="4"/>
  <c r="O1490" i="4"/>
  <c r="N1490" i="4"/>
  <c r="K1490" i="4"/>
  <c r="J1490" i="4"/>
  <c r="I1490" i="4"/>
  <c r="H1490" i="4"/>
  <c r="G1490" i="4"/>
  <c r="F1490" i="4"/>
  <c r="E1490" i="4"/>
  <c r="D1490" i="4"/>
  <c r="C1490" i="4"/>
  <c r="B1490" i="4"/>
  <c r="A1490" i="4"/>
  <c r="O1489" i="4"/>
  <c r="N1489" i="4"/>
  <c r="K1489" i="4"/>
  <c r="J1489" i="4"/>
  <c r="I1489" i="4"/>
  <c r="H1489" i="4"/>
  <c r="G1489" i="4"/>
  <c r="F1489" i="4"/>
  <c r="E1489" i="4"/>
  <c r="D1489" i="4"/>
  <c r="C1489" i="4"/>
  <c r="B1489" i="4"/>
  <c r="A1489" i="4"/>
  <c r="O1488" i="4"/>
  <c r="N1488" i="4"/>
  <c r="K1488" i="4"/>
  <c r="J1488" i="4"/>
  <c r="I1488" i="4"/>
  <c r="H1488" i="4"/>
  <c r="G1488" i="4"/>
  <c r="F1488" i="4"/>
  <c r="E1488" i="4"/>
  <c r="D1488" i="4"/>
  <c r="C1488" i="4"/>
  <c r="B1488" i="4"/>
  <c r="A1488" i="4"/>
  <c r="O1487" i="4"/>
  <c r="N1487" i="4"/>
  <c r="K1487" i="4"/>
  <c r="J1487" i="4"/>
  <c r="I1487" i="4"/>
  <c r="H1487" i="4"/>
  <c r="G1487" i="4"/>
  <c r="F1487" i="4"/>
  <c r="E1487" i="4"/>
  <c r="D1487" i="4"/>
  <c r="C1487" i="4"/>
  <c r="B1487" i="4"/>
  <c r="A1487" i="4"/>
  <c r="O1486" i="4"/>
  <c r="N1486" i="4"/>
  <c r="K1486" i="4"/>
  <c r="J1486" i="4"/>
  <c r="I1486" i="4"/>
  <c r="H1486" i="4"/>
  <c r="G1486" i="4"/>
  <c r="F1486" i="4"/>
  <c r="E1486" i="4"/>
  <c r="D1486" i="4"/>
  <c r="C1486" i="4"/>
  <c r="B1486" i="4"/>
  <c r="A1486" i="4"/>
  <c r="O1485" i="4"/>
  <c r="N1485" i="4"/>
  <c r="K1485" i="4"/>
  <c r="J1485" i="4"/>
  <c r="I1485" i="4"/>
  <c r="H1485" i="4"/>
  <c r="G1485" i="4"/>
  <c r="F1485" i="4"/>
  <c r="E1485" i="4"/>
  <c r="D1485" i="4"/>
  <c r="C1485" i="4"/>
  <c r="B1485" i="4"/>
  <c r="A1485" i="4"/>
  <c r="O1484" i="4"/>
  <c r="N1484" i="4"/>
  <c r="K1484" i="4"/>
  <c r="J1484" i="4"/>
  <c r="I1484" i="4"/>
  <c r="H1484" i="4"/>
  <c r="G1484" i="4"/>
  <c r="F1484" i="4"/>
  <c r="E1484" i="4"/>
  <c r="D1484" i="4"/>
  <c r="C1484" i="4"/>
  <c r="B1484" i="4"/>
  <c r="A1484" i="4"/>
  <c r="O1483" i="4"/>
  <c r="N1483" i="4"/>
  <c r="K1483" i="4"/>
  <c r="J1483" i="4"/>
  <c r="I1483" i="4"/>
  <c r="H1483" i="4"/>
  <c r="G1483" i="4"/>
  <c r="F1483" i="4"/>
  <c r="E1483" i="4"/>
  <c r="D1483" i="4"/>
  <c r="C1483" i="4"/>
  <c r="B1483" i="4"/>
  <c r="A1483" i="4"/>
  <c r="O1482" i="4"/>
  <c r="N1482" i="4"/>
  <c r="K1482" i="4"/>
  <c r="J1482" i="4"/>
  <c r="I1482" i="4"/>
  <c r="H1482" i="4"/>
  <c r="G1482" i="4"/>
  <c r="F1482" i="4"/>
  <c r="E1482" i="4"/>
  <c r="D1482" i="4"/>
  <c r="C1482" i="4"/>
  <c r="B1482" i="4"/>
  <c r="A1482" i="4"/>
  <c r="O1481" i="4"/>
  <c r="N1481" i="4"/>
  <c r="K1481" i="4"/>
  <c r="J1481" i="4"/>
  <c r="I1481" i="4"/>
  <c r="H1481" i="4"/>
  <c r="G1481" i="4"/>
  <c r="F1481" i="4"/>
  <c r="E1481" i="4"/>
  <c r="D1481" i="4"/>
  <c r="C1481" i="4"/>
  <c r="B1481" i="4"/>
  <c r="A1481" i="4"/>
  <c r="O1480" i="4"/>
  <c r="N1480" i="4"/>
  <c r="K1480" i="4"/>
  <c r="J1480" i="4"/>
  <c r="I1480" i="4"/>
  <c r="H1480" i="4"/>
  <c r="G1480" i="4"/>
  <c r="F1480" i="4"/>
  <c r="E1480" i="4"/>
  <c r="D1480" i="4"/>
  <c r="C1480" i="4"/>
  <c r="B1480" i="4"/>
  <c r="A1480" i="4"/>
  <c r="O1479" i="4"/>
  <c r="N1479" i="4"/>
  <c r="K1479" i="4"/>
  <c r="J1479" i="4"/>
  <c r="I1479" i="4"/>
  <c r="H1479" i="4"/>
  <c r="G1479" i="4"/>
  <c r="F1479" i="4"/>
  <c r="E1479" i="4"/>
  <c r="D1479" i="4"/>
  <c r="C1479" i="4"/>
  <c r="B1479" i="4"/>
  <c r="A1479" i="4"/>
  <c r="O1478" i="4"/>
  <c r="N1478" i="4"/>
  <c r="K1478" i="4"/>
  <c r="J1478" i="4"/>
  <c r="I1478" i="4"/>
  <c r="H1478" i="4"/>
  <c r="G1478" i="4"/>
  <c r="F1478" i="4"/>
  <c r="E1478" i="4"/>
  <c r="D1478" i="4"/>
  <c r="C1478" i="4"/>
  <c r="B1478" i="4"/>
  <c r="A1478" i="4"/>
  <c r="O1477" i="4"/>
  <c r="N1477" i="4"/>
  <c r="K1477" i="4"/>
  <c r="J1477" i="4"/>
  <c r="I1477" i="4"/>
  <c r="H1477" i="4"/>
  <c r="G1477" i="4"/>
  <c r="F1477" i="4"/>
  <c r="E1477" i="4"/>
  <c r="D1477" i="4"/>
  <c r="C1477" i="4"/>
  <c r="B1477" i="4"/>
  <c r="A1477" i="4"/>
  <c r="O1476" i="4"/>
  <c r="N1476" i="4"/>
  <c r="K1476" i="4"/>
  <c r="J1476" i="4"/>
  <c r="I1476" i="4"/>
  <c r="H1476" i="4"/>
  <c r="G1476" i="4"/>
  <c r="F1476" i="4"/>
  <c r="E1476" i="4"/>
  <c r="D1476" i="4"/>
  <c r="C1476" i="4"/>
  <c r="B1476" i="4"/>
  <c r="A1476" i="4"/>
  <c r="O1475" i="4"/>
  <c r="N1475" i="4"/>
  <c r="K1475" i="4"/>
  <c r="J1475" i="4"/>
  <c r="I1475" i="4"/>
  <c r="H1475" i="4"/>
  <c r="G1475" i="4"/>
  <c r="F1475" i="4"/>
  <c r="E1475" i="4"/>
  <c r="D1475" i="4"/>
  <c r="C1475" i="4"/>
  <c r="B1475" i="4"/>
  <c r="A1475" i="4"/>
  <c r="O1474" i="4"/>
  <c r="N1474" i="4"/>
  <c r="K1474" i="4"/>
  <c r="J1474" i="4"/>
  <c r="I1474" i="4"/>
  <c r="H1474" i="4"/>
  <c r="G1474" i="4"/>
  <c r="F1474" i="4"/>
  <c r="E1474" i="4"/>
  <c r="D1474" i="4"/>
  <c r="C1474" i="4"/>
  <c r="B1474" i="4"/>
  <c r="A1474" i="4"/>
  <c r="O1473" i="4"/>
  <c r="N1473" i="4"/>
  <c r="K1473" i="4"/>
  <c r="J1473" i="4"/>
  <c r="I1473" i="4"/>
  <c r="H1473" i="4"/>
  <c r="G1473" i="4"/>
  <c r="F1473" i="4"/>
  <c r="E1473" i="4"/>
  <c r="D1473" i="4"/>
  <c r="C1473" i="4"/>
  <c r="B1473" i="4"/>
  <c r="A1473" i="4"/>
  <c r="O1472" i="4"/>
  <c r="N1472" i="4"/>
  <c r="K1472" i="4"/>
  <c r="J1472" i="4"/>
  <c r="I1472" i="4"/>
  <c r="H1472" i="4"/>
  <c r="G1472" i="4"/>
  <c r="F1472" i="4"/>
  <c r="E1472" i="4"/>
  <c r="D1472" i="4"/>
  <c r="C1472" i="4"/>
  <c r="B1472" i="4"/>
  <c r="A1472" i="4"/>
  <c r="O1471" i="4"/>
  <c r="N1471" i="4"/>
  <c r="K1471" i="4"/>
  <c r="J1471" i="4"/>
  <c r="I1471" i="4"/>
  <c r="H1471" i="4"/>
  <c r="G1471" i="4"/>
  <c r="F1471" i="4"/>
  <c r="E1471" i="4"/>
  <c r="D1471" i="4"/>
  <c r="C1471" i="4"/>
  <c r="B1471" i="4"/>
  <c r="A1471" i="4"/>
  <c r="O1470" i="4"/>
  <c r="N1470" i="4"/>
  <c r="K1470" i="4"/>
  <c r="J1470" i="4"/>
  <c r="I1470" i="4"/>
  <c r="H1470" i="4"/>
  <c r="G1470" i="4"/>
  <c r="F1470" i="4"/>
  <c r="E1470" i="4"/>
  <c r="D1470" i="4"/>
  <c r="C1470" i="4"/>
  <c r="B1470" i="4"/>
  <c r="A1470" i="4"/>
  <c r="O1469" i="4"/>
  <c r="N1469" i="4"/>
  <c r="K1469" i="4"/>
  <c r="J1469" i="4"/>
  <c r="I1469" i="4"/>
  <c r="H1469" i="4"/>
  <c r="G1469" i="4"/>
  <c r="F1469" i="4"/>
  <c r="E1469" i="4"/>
  <c r="D1469" i="4"/>
  <c r="C1469" i="4"/>
  <c r="B1469" i="4"/>
  <c r="A1469" i="4"/>
  <c r="O1468" i="4"/>
  <c r="N1468" i="4"/>
  <c r="K1468" i="4"/>
  <c r="J1468" i="4"/>
  <c r="I1468" i="4"/>
  <c r="H1468" i="4"/>
  <c r="G1468" i="4"/>
  <c r="F1468" i="4"/>
  <c r="E1468" i="4"/>
  <c r="D1468" i="4"/>
  <c r="C1468" i="4"/>
  <c r="B1468" i="4"/>
  <c r="A1468" i="4"/>
  <c r="O1467" i="4"/>
  <c r="N1467" i="4"/>
  <c r="K1467" i="4"/>
  <c r="J1467" i="4"/>
  <c r="I1467" i="4"/>
  <c r="H1467" i="4"/>
  <c r="G1467" i="4"/>
  <c r="F1467" i="4"/>
  <c r="E1467" i="4"/>
  <c r="D1467" i="4"/>
  <c r="C1467" i="4"/>
  <c r="B1467" i="4"/>
  <c r="A1467" i="4"/>
  <c r="O1466" i="4"/>
  <c r="N1466" i="4"/>
  <c r="K1466" i="4"/>
  <c r="J1466" i="4"/>
  <c r="I1466" i="4"/>
  <c r="H1466" i="4"/>
  <c r="G1466" i="4"/>
  <c r="F1466" i="4"/>
  <c r="E1466" i="4"/>
  <c r="D1466" i="4"/>
  <c r="C1466" i="4"/>
  <c r="B1466" i="4"/>
  <c r="A1466" i="4"/>
  <c r="O1465" i="4"/>
  <c r="N1465" i="4"/>
  <c r="K1465" i="4"/>
  <c r="J1465" i="4"/>
  <c r="I1465" i="4"/>
  <c r="H1465" i="4"/>
  <c r="G1465" i="4"/>
  <c r="F1465" i="4"/>
  <c r="E1465" i="4"/>
  <c r="D1465" i="4"/>
  <c r="C1465" i="4"/>
  <c r="B1465" i="4"/>
  <c r="A1465" i="4"/>
  <c r="O1464" i="4"/>
  <c r="N1464" i="4"/>
  <c r="K1464" i="4"/>
  <c r="J1464" i="4"/>
  <c r="I1464" i="4"/>
  <c r="H1464" i="4"/>
  <c r="G1464" i="4"/>
  <c r="F1464" i="4"/>
  <c r="E1464" i="4"/>
  <c r="D1464" i="4"/>
  <c r="C1464" i="4"/>
  <c r="B1464" i="4"/>
  <c r="A1464" i="4"/>
  <c r="O1463" i="4"/>
  <c r="N1463" i="4"/>
  <c r="K1463" i="4"/>
  <c r="J1463" i="4"/>
  <c r="I1463" i="4"/>
  <c r="H1463" i="4"/>
  <c r="G1463" i="4"/>
  <c r="F1463" i="4"/>
  <c r="E1463" i="4"/>
  <c r="D1463" i="4"/>
  <c r="C1463" i="4"/>
  <c r="B1463" i="4"/>
  <c r="A1463" i="4"/>
  <c r="O1462" i="4"/>
  <c r="N1462" i="4"/>
  <c r="K1462" i="4"/>
  <c r="J1462" i="4"/>
  <c r="I1462" i="4"/>
  <c r="H1462" i="4"/>
  <c r="G1462" i="4"/>
  <c r="F1462" i="4"/>
  <c r="E1462" i="4"/>
  <c r="D1462" i="4"/>
  <c r="C1462" i="4"/>
  <c r="B1462" i="4"/>
  <c r="A1462" i="4"/>
  <c r="O1461" i="4"/>
  <c r="N1461" i="4"/>
  <c r="K1461" i="4"/>
  <c r="J1461" i="4"/>
  <c r="I1461" i="4"/>
  <c r="H1461" i="4"/>
  <c r="G1461" i="4"/>
  <c r="F1461" i="4"/>
  <c r="E1461" i="4"/>
  <c r="D1461" i="4"/>
  <c r="C1461" i="4"/>
  <c r="B1461" i="4"/>
  <c r="A1461" i="4"/>
  <c r="O1460" i="4"/>
  <c r="N1460" i="4"/>
  <c r="K1460" i="4"/>
  <c r="J1460" i="4"/>
  <c r="I1460" i="4"/>
  <c r="H1460" i="4"/>
  <c r="G1460" i="4"/>
  <c r="F1460" i="4"/>
  <c r="E1460" i="4"/>
  <c r="D1460" i="4"/>
  <c r="C1460" i="4"/>
  <c r="B1460" i="4"/>
  <c r="A1460" i="4"/>
  <c r="O1459" i="4"/>
  <c r="N1459" i="4"/>
  <c r="K1459" i="4"/>
  <c r="J1459" i="4"/>
  <c r="I1459" i="4"/>
  <c r="H1459" i="4"/>
  <c r="G1459" i="4"/>
  <c r="F1459" i="4"/>
  <c r="E1459" i="4"/>
  <c r="D1459" i="4"/>
  <c r="C1459" i="4"/>
  <c r="B1459" i="4"/>
  <c r="A1459" i="4"/>
  <c r="O1458" i="4"/>
  <c r="N1458" i="4"/>
  <c r="K1458" i="4"/>
  <c r="J1458" i="4"/>
  <c r="I1458" i="4"/>
  <c r="H1458" i="4"/>
  <c r="G1458" i="4"/>
  <c r="F1458" i="4"/>
  <c r="E1458" i="4"/>
  <c r="D1458" i="4"/>
  <c r="C1458" i="4"/>
  <c r="B1458" i="4"/>
  <c r="A1458" i="4"/>
  <c r="O1457" i="4"/>
  <c r="N1457" i="4"/>
  <c r="K1457" i="4"/>
  <c r="J1457" i="4"/>
  <c r="I1457" i="4"/>
  <c r="H1457" i="4"/>
  <c r="G1457" i="4"/>
  <c r="F1457" i="4"/>
  <c r="E1457" i="4"/>
  <c r="D1457" i="4"/>
  <c r="C1457" i="4"/>
  <c r="B1457" i="4"/>
  <c r="A1457" i="4"/>
  <c r="O1456" i="4"/>
  <c r="N1456" i="4"/>
  <c r="K1456" i="4"/>
  <c r="J1456" i="4"/>
  <c r="I1456" i="4"/>
  <c r="H1456" i="4"/>
  <c r="G1456" i="4"/>
  <c r="F1456" i="4"/>
  <c r="E1456" i="4"/>
  <c r="D1456" i="4"/>
  <c r="C1456" i="4"/>
  <c r="B1456" i="4"/>
  <c r="A1456" i="4"/>
  <c r="O1455" i="4"/>
  <c r="N1455" i="4"/>
  <c r="K1455" i="4"/>
  <c r="J1455" i="4"/>
  <c r="I1455" i="4"/>
  <c r="H1455" i="4"/>
  <c r="G1455" i="4"/>
  <c r="F1455" i="4"/>
  <c r="E1455" i="4"/>
  <c r="D1455" i="4"/>
  <c r="C1455" i="4"/>
  <c r="B1455" i="4"/>
  <c r="A1455" i="4"/>
  <c r="O1454" i="4"/>
  <c r="N1454" i="4"/>
  <c r="K1454" i="4"/>
  <c r="J1454" i="4"/>
  <c r="I1454" i="4"/>
  <c r="H1454" i="4"/>
  <c r="G1454" i="4"/>
  <c r="F1454" i="4"/>
  <c r="E1454" i="4"/>
  <c r="D1454" i="4"/>
  <c r="C1454" i="4"/>
  <c r="B1454" i="4"/>
  <c r="A1454" i="4"/>
  <c r="O1453" i="4"/>
  <c r="N1453" i="4"/>
  <c r="K1453" i="4"/>
  <c r="J1453" i="4"/>
  <c r="I1453" i="4"/>
  <c r="H1453" i="4"/>
  <c r="G1453" i="4"/>
  <c r="F1453" i="4"/>
  <c r="E1453" i="4"/>
  <c r="D1453" i="4"/>
  <c r="C1453" i="4"/>
  <c r="B1453" i="4"/>
  <c r="A1453" i="4"/>
  <c r="O1452" i="4"/>
  <c r="N1452" i="4"/>
  <c r="K1452" i="4"/>
  <c r="J1452" i="4"/>
  <c r="I1452" i="4"/>
  <c r="H1452" i="4"/>
  <c r="G1452" i="4"/>
  <c r="F1452" i="4"/>
  <c r="E1452" i="4"/>
  <c r="D1452" i="4"/>
  <c r="C1452" i="4"/>
  <c r="B1452" i="4"/>
  <c r="A1452" i="4"/>
  <c r="O1451" i="4"/>
  <c r="N1451" i="4"/>
  <c r="K1451" i="4"/>
  <c r="J1451" i="4"/>
  <c r="I1451" i="4"/>
  <c r="H1451" i="4"/>
  <c r="G1451" i="4"/>
  <c r="F1451" i="4"/>
  <c r="E1451" i="4"/>
  <c r="D1451" i="4"/>
  <c r="C1451" i="4"/>
  <c r="B1451" i="4"/>
  <c r="A1451" i="4"/>
  <c r="O1450" i="4"/>
  <c r="N1450" i="4"/>
  <c r="K1450" i="4"/>
  <c r="J1450" i="4"/>
  <c r="I1450" i="4"/>
  <c r="H1450" i="4"/>
  <c r="G1450" i="4"/>
  <c r="F1450" i="4"/>
  <c r="E1450" i="4"/>
  <c r="D1450" i="4"/>
  <c r="C1450" i="4"/>
  <c r="B1450" i="4"/>
  <c r="A1450" i="4"/>
  <c r="O1449" i="4"/>
  <c r="N1449" i="4"/>
  <c r="K1449" i="4"/>
  <c r="J1449" i="4"/>
  <c r="I1449" i="4"/>
  <c r="H1449" i="4"/>
  <c r="G1449" i="4"/>
  <c r="F1449" i="4"/>
  <c r="E1449" i="4"/>
  <c r="D1449" i="4"/>
  <c r="C1449" i="4"/>
  <c r="B1449" i="4"/>
  <c r="A1449" i="4"/>
  <c r="O1448" i="4"/>
  <c r="N1448" i="4"/>
  <c r="K1448" i="4"/>
  <c r="J1448" i="4"/>
  <c r="I1448" i="4"/>
  <c r="H1448" i="4"/>
  <c r="G1448" i="4"/>
  <c r="F1448" i="4"/>
  <c r="E1448" i="4"/>
  <c r="D1448" i="4"/>
  <c r="C1448" i="4"/>
  <c r="B1448" i="4"/>
  <c r="A1448" i="4"/>
  <c r="O1447" i="4"/>
  <c r="N1447" i="4"/>
  <c r="K1447" i="4"/>
  <c r="J1447" i="4"/>
  <c r="I1447" i="4"/>
  <c r="H1447" i="4"/>
  <c r="G1447" i="4"/>
  <c r="F1447" i="4"/>
  <c r="E1447" i="4"/>
  <c r="D1447" i="4"/>
  <c r="C1447" i="4"/>
  <c r="B1447" i="4"/>
  <c r="A1447" i="4"/>
  <c r="O1446" i="4"/>
  <c r="N1446" i="4"/>
  <c r="K1446" i="4"/>
  <c r="J1446" i="4"/>
  <c r="I1446" i="4"/>
  <c r="H1446" i="4"/>
  <c r="G1446" i="4"/>
  <c r="F1446" i="4"/>
  <c r="E1446" i="4"/>
  <c r="D1446" i="4"/>
  <c r="C1446" i="4"/>
  <c r="B1446" i="4"/>
  <c r="A1446" i="4"/>
  <c r="O1445" i="4"/>
  <c r="N1445" i="4"/>
  <c r="K1445" i="4"/>
  <c r="J1445" i="4"/>
  <c r="I1445" i="4"/>
  <c r="H1445" i="4"/>
  <c r="G1445" i="4"/>
  <c r="F1445" i="4"/>
  <c r="E1445" i="4"/>
  <c r="D1445" i="4"/>
  <c r="C1445" i="4"/>
  <c r="B1445" i="4"/>
  <c r="A1445" i="4"/>
  <c r="O1444" i="4"/>
  <c r="N1444" i="4"/>
  <c r="K1444" i="4"/>
  <c r="J1444" i="4"/>
  <c r="I1444" i="4"/>
  <c r="H1444" i="4"/>
  <c r="G1444" i="4"/>
  <c r="F1444" i="4"/>
  <c r="E1444" i="4"/>
  <c r="D1444" i="4"/>
  <c r="C1444" i="4"/>
  <c r="B1444" i="4"/>
  <c r="A1444" i="4"/>
  <c r="O1443" i="4"/>
  <c r="N1443" i="4"/>
  <c r="K1443" i="4"/>
  <c r="J1443" i="4"/>
  <c r="I1443" i="4"/>
  <c r="H1443" i="4"/>
  <c r="G1443" i="4"/>
  <c r="F1443" i="4"/>
  <c r="E1443" i="4"/>
  <c r="D1443" i="4"/>
  <c r="C1443" i="4"/>
  <c r="B1443" i="4"/>
  <c r="A1443" i="4"/>
  <c r="O1442" i="4"/>
  <c r="N1442" i="4"/>
  <c r="K1442" i="4"/>
  <c r="J1442" i="4"/>
  <c r="I1442" i="4"/>
  <c r="H1442" i="4"/>
  <c r="G1442" i="4"/>
  <c r="F1442" i="4"/>
  <c r="E1442" i="4"/>
  <c r="D1442" i="4"/>
  <c r="C1442" i="4"/>
  <c r="B1442" i="4"/>
  <c r="A1442" i="4"/>
  <c r="O1441" i="4"/>
  <c r="N1441" i="4"/>
  <c r="K1441" i="4"/>
  <c r="J1441" i="4"/>
  <c r="I1441" i="4"/>
  <c r="H1441" i="4"/>
  <c r="G1441" i="4"/>
  <c r="F1441" i="4"/>
  <c r="E1441" i="4"/>
  <c r="D1441" i="4"/>
  <c r="C1441" i="4"/>
  <c r="B1441" i="4"/>
  <c r="A1441" i="4"/>
  <c r="O1440" i="4"/>
  <c r="N1440" i="4"/>
  <c r="K1440" i="4"/>
  <c r="J1440" i="4"/>
  <c r="I1440" i="4"/>
  <c r="H1440" i="4"/>
  <c r="G1440" i="4"/>
  <c r="F1440" i="4"/>
  <c r="E1440" i="4"/>
  <c r="D1440" i="4"/>
  <c r="C1440" i="4"/>
  <c r="B1440" i="4"/>
  <c r="A1440" i="4"/>
  <c r="O1439" i="4"/>
  <c r="N1439" i="4"/>
  <c r="K1439" i="4"/>
  <c r="J1439" i="4"/>
  <c r="I1439" i="4"/>
  <c r="H1439" i="4"/>
  <c r="G1439" i="4"/>
  <c r="F1439" i="4"/>
  <c r="E1439" i="4"/>
  <c r="D1439" i="4"/>
  <c r="C1439" i="4"/>
  <c r="B1439" i="4"/>
  <c r="A1439" i="4"/>
  <c r="O1438" i="4"/>
  <c r="N1438" i="4"/>
  <c r="K1438" i="4"/>
  <c r="J1438" i="4"/>
  <c r="I1438" i="4"/>
  <c r="H1438" i="4"/>
  <c r="G1438" i="4"/>
  <c r="F1438" i="4"/>
  <c r="E1438" i="4"/>
  <c r="D1438" i="4"/>
  <c r="C1438" i="4"/>
  <c r="B1438" i="4"/>
  <c r="A1438" i="4"/>
  <c r="O1437" i="4"/>
  <c r="N1437" i="4"/>
  <c r="K1437" i="4"/>
  <c r="J1437" i="4"/>
  <c r="I1437" i="4"/>
  <c r="H1437" i="4"/>
  <c r="G1437" i="4"/>
  <c r="F1437" i="4"/>
  <c r="E1437" i="4"/>
  <c r="D1437" i="4"/>
  <c r="C1437" i="4"/>
  <c r="B1437" i="4"/>
  <c r="A1437" i="4"/>
  <c r="O1436" i="4"/>
  <c r="N1436" i="4"/>
  <c r="K1436" i="4"/>
  <c r="J1436" i="4"/>
  <c r="I1436" i="4"/>
  <c r="H1436" i="4"/>
  <c r="G1436" i="4"/>
  <c r="F1436" i="4"/>
  <c r="E1436" i="4"/>
  <c r="D1436" i="4"/>
  <c r="C1436" i="4"/>
  <c r="B1436" i="4"/>
  <c r="A1436" i="4"/>
  <c r="O1435" i="4"/>
  <c r="N1435" i="4"/>
  <c r="K1435" i="4"/>
  <c r="J1435" i="4"/>
  <c r="I1435" i="4"/>
  <c r="H1435" i="4"/>
  <c r="G1435" i="4"/>
  <c r="F1435" i="4"/>
  <c r="E1435" i="4"/>
  <c r="D1435" i="4"/>
  <c r="C1435" i="4"/>
  <c r="B1435" i="4"/>
  <c r="A1435" i="4"/>
  <c r="O1434" i="4"/>
  <c r="N1434" i="4"/>
  <c r="K1434" i="4"/>
  <c r="J1434" i="4"/>
  <c r="I1434" i="4"/>
  <c r="H1434" i="4"/>
  <c r="G1434" i="4"/>
  <c r="F1434" i="4"/>
  <c r="E1434" i="4"/>
  <c r="D1434" i="4"/>
  <c r="C1434" i="4"/>
  <c r="B1434" i="4"/>
  <c r="A1434" i="4"/>
  <c r="O1433" i="4"/>
  <c r="N1433" i="4"/>
  <c r="K1433" i="4"/>
  <c r="J1433" i="4"/>
  <c r="I1433" i="4"/>
  <c r="H1433" i="4"/>
  <c r="G1433" i="4"/>
  <c r="F1433" i="4"/>
  <c r="E1433" i="4"/>
  <c r="D1433" i="4"/>
  <c r="C1433" i="4"/>
  <c r="B1433" i="4"/>
  <c r="A1433" i="4"/>
  <c r="O1432" i="4"/>
  <c r="N1432" i="4"/>
  <c r="K1432" i="4"/>
  <c r="J1432" i="4"/>
  <c r="I1432" i="4"/>
  <c r="H1432" i="4"/>
  <c r="G1432" i="4"/>
  <c r="F1432" i="4"/>
  <c r="E1432" i="4"/>
  <c r="D1432" i="4"/>
  <c r="C1432" i="4"/>
  <c r="B1432" i="4"/>
  <c r="A1432" i="4"/>
  <c r="O1431" i="4"/>
  <c r="N1431" i="4"/>
  <c r="K1431" i="4"/>
  <c r="J1431" i="4"/>
  <c r="I1431" i="4"/>
  <c r="H1431" i="4"/>
  <c r="G1431" i="4"/>
  <c r="F1431" i="4"/>
  <c r="E1431" i="4"/>
  <c r="D1431" i="4"/>
  <c r="C1431" i="4"/>
  <c r="B1431" i="4"/>
  <c r="A1431" i="4"/>
  <c r="O1430" i="4"/>
  <c r="N1430" i="4"/>
  <c r="K1430" i="4"/>
  <c r="J1430" i="4"/>
  <c r="I1430" i="4"/>
  <c r="H1430" i="4"/>
  <c r="G1430" i="4"/>
  <c r="F1430" i="4"/>
  <c r="E1430" i="4"/>
  <c r="D1430" i="4"/>
  <c r="C1430" i="4"/>
  <c r="B1430" i="4"/>
  <c r="A1430" i="4"/>
  <c r="O1429" i="4"/>
  <c r="N1429" i="4"/>
  <c r="K1429" i="4"/>
  <c r="J1429" i="4"/>
  <c r="I1429" i="4"/>
  <c r="H1429" i="4"/>
  <c r="G1429" i="4"/>
  <c r="F1429" i="4"/>
  <c r="E1429" i="4"/>
  <c r="D1429" i="4"/>
  <c r="C1429" i="4"/>
  <c r="B1429" i="4"/>
  <c r="A1429" i="4"/>
  <c r="O1428" i="4"/>
  <c r="N1428" i="4"/>
  <c r="K1428" i="4"/>
  <c r="J1428" i="4"/>
  <c r="I1428" i="4"/>
  <c r="H1428" i="4"/>
  <c r="G1428" i="4"/>
  <c r="F1428" i="4"/>
  <c r="E1428" i="4"/>
  <c r="D1428" i="4"/>
  <c r="C1428" i="4"/>
  <c r="B1428" i="4"/>
  <c r="A1428" i="4"/>
  <c r="O1427" i="4"/>
  <c r="N1427" i="4"/>
  <c r="K1427" i="4"/>
  <c r="J1427" i="4"/>
  <c r="I1427" i="4"/>
  <c r="H1427" i="4"/>
  <c r="G1427" i="4"/>
  <c r="F1427" i="4"/>
  <c r="E1427" i="4"/>
  <c r="D1427" i="4"/>
  <c r="C1427" i="4"/>
  <c r="B1427" i="4"/>
  <c r="A1427" i="4"/>
  <c r="O1426" i="4"/>
  <c r="N1426" i="4"/>
  <c r="K1426" i="4"/>
  <c r="J1426" i="4"/>
  <c r="I1426" i="4"/>
  <c r="H1426" i="4"/>
  <c r="G1426" i="4"/>
  <c r="F1426" i="4"/>
  <c r="E1426" i="4"/>
  <c r="D1426" i="4"/>
  <c r="C1426" i="4"/>
  <c r="B1426" i="4"/>
  <c r="A1426" i="4"/>
  <c r="O1425" i="4"/>
  <c r="N1425" i="4"/>
  <c r="K1425" i="4"/>
  <c r="J1425" i="4"/>
  <c r="I1425" i="4"/>
  <c r="H1425" i="4"/>
  <c r="G1425" i="4"/>
  <c r="F1425" i="4"/>
  <c r="E1425" i="4"/>
  <c r="D1425" i="4"/>
  <c r="C1425" i="4"/>
  <c r="B1425" i="4"/>
  <c r="A1425" i="4"/>
  <c r="O1424" i="4"/>
  <c r="N1424" i="4"/>
  <c r="K1424" i="4"/>
  <c r="J1424" i="4"/>
  <c r="I1424" i="4"/>
  <c r="H1424" i="4"/>
  <c r="G1424" i="4"/>
  <c r="F1424" i="4"/>
  <c r="E1424" i="4"/>
  <c r="D1424" i="4"/>
  <c r="C1424" i="4"/>
  <c r="B1424" i="4"/>
  <c r="A1424" i="4"/>
  <c r="O1423" i="4"/>
  <c r="N1423" i="4"/>
  <c r="K1423" i="4"/>
  <c r="J1423" i="4"/>
  <c r="I1423" i="4"/>
  <c r="H1423" i="4"/>
  <c r="G1423" i="4"/>
  <c r="F1423" i="4"/>
  <c r="E1423" i="4"/>
  <c r="D1423" i="4"/>
  <c r="C1423" i="4"/>
  <c r="B1423" i="4"/>
  <c r="A1423" i="4"/>
  <c r="O1422" i="4"/>
  <c r="N1422" i="4"/>
  <c r="K1422" i="4"/>
  <c r="J1422" i="4"/>
  <c r="I1422" i="4"/>
  <c r="H1422" i="4"/>
  <c r="G1422" i="4"/>
  <c r="F1422" i="4"/>
  <c r="E1422" i="4"/>
  <c r="D1422" i="4"/>
  <c r="C1422" i="4"/>
  <c r="B1422" i="4"/>
  <c r="A1422" i="4"/>
  <c r="O1421" i="4"/>
  <c r="N1421" i="4"/>
  <c r="K1421" i="4"/>
  <c r="J1421" i="4"/>
  <c r="I1421" i="4"/>
  <c r="H1421" i="4"/>
  <c r="G1421" i="4"/>
  <c r="F1421" i="4"/>
  <c r="E1421" i="4"/>
  <c r="D1421" i="4"/>
  <c r="C1421" i="4"/>
  <c r="B1421" i="4"/>
  <c r="A1421" i="4"/>
  <c r="O1420" i="4"/>
  <c r="N1420" i="4"/>
  <c r="K1420" i="4"/>
  <c r="J1420" i="4"/>
  <c r="I1420" i="4"/>
  <c r="H1420" i="4"/>
  <c r="G1420" i="4"/>
  <c r="F1420" i="4"/>
  <c r="E1420" i="4"/>
  <c r="D1420" i="4"/>
  <c r="C1420" i="4"/>
  <c r="B1420" i="4"/>
  <c r="A1420" i="4"/>
  <c r="O1419" i="4"/>
  <c r="N1419" i="4"/>
  <c r="K1419" i="4"/>
  <c r="J1419" i="4"/>
  <c r="I1419" i="4"/>
  <c r="H1419" i="4"/>
  <c r="G1419" i="4"/>
  <c r="F1419" i="4"/>
  <c r="E1419" i="4"/>
  <c r="D1419" i="4"/>
  <c r="C1419" i="4"/>
  <c r="B1419" i="4"/>
  <c r="A1419" i="4"/>
  <c r="O1418" i="4"/>
  <c r="N1418" i="4"/>
  <c r="K1418" i="4"/>
  <c r="J1418" i="4"/>
  <c r="I1418" i="4"/>
  <c r="H1418" i="4"/>
  <c r="G1418" i="4"/>
  <c r="F1418" i="4"/>
  <c r="E1418" i="4"/>
  <c r="D1418" i="4"/>
  <c r="C1418" i="4"/>
  <c r="B1418" i="4"/>
  <c r="A1418" i="4"/>
  <c r="O1417" i="4"/>
  <c r="N1417" i="4"/>
  <c r="K1417" i="4"/>
  <c r="J1417" i="4"/>
  <c r="I1417" i="4"/>
  <c r="H1417" i="4"/>
  <c r="G1417" i="4"/>
  <c r="F1417" i="4"/>
  <c r="E1417" i="4"/>
  <c r="D1417" i="4"/>
  <c r="C1417" i="4"/>
  <c r="B1417" i="4"/>
  <c r="A1417" i="4"/>
  <c r="O1416" i="4"/>
  <c r="N1416" i="4"/>
  <c r="K1416" i="4"/>
  <c r="J1416" i="4"/>
  <c r="I1416" i="4"/>
  <c r="H1416" i="4"/>
  <c r="G1416" i="4"/>
  <c r="F1416" i="4"/>
  <c r="E1416" i="4"/>
  <c r="D1416" i="4"/>
  <c r="C1416" i="4"/>
  <c r="B1416" i="4"/>
  <c r="A1416" i="4"/>
  <c r="O1415" i="4"/>
  <c r="N1415" i="4"/>
  <c r="K1415" i="4"/>
  <c r="J1415" i="4"/>
  <c r="I1415" i="4"/>
  <c r="H1415" i="4"/>
  <c r="G1415" i="4"/>
  <c r="F1415" i="4"/>
  <c r="E1415" i="4"/>
  <c r="D1415" i="4"/>
  <c r="C1415" i="4"/>
  <c r="B1415" i="4"/>
  <c r="A1415" i="4"/>
  <c r="O1414" i="4"/>
  <c r="N1414" i="4"/>
  <c r="K1414" i="4"/>
  <c r="J1414" i="4"/>
  <c r="I1414" i="4"/>
  <c r="H1414" i="4"/>
  <c r="G1414" i="4"/>
  <c r="F1414" i="4"/>
  <c r="E1414" i="4"/>
  <c r="D1414" i="4"/>
  <c r="C1414" i="4"/>
  <c r="B1414" i="4"/>
  <c r="A1414" i="4"/>
  <c r="O1413" i="4"/>
  <c r="N1413" i="4"/>
  <c r="K1413" i="4"/>
  <c r="J1413" i="4"/>
  <c r="I1413" i="4"/>
  <c r="H1413" i="4"/>
  <c r="G1413" i="4"/>
  <c r="F1413" i="4"/>
  <c r="E1413" i="4"/>
  <c r="D1413" i="4"/>
  <c r="C1413" i="4"/>
  <c r="B1413" i="4"/>
  <c r="A1413" i="4"/>
  <c r="O1412" i="4"/>
  <c r="N1412" i="4"/>
  <c r="K1412" i="4"/>
  <c r="J1412" i="4"/>
  <c r="I1412" i="4"/>
  <c r="H1412" i="4"/>
  <c r="G1412" i="4"/>
  <c r="F1412" i="4"/>
  <c r="E1412" i="4"/>
  <c r="D1412" i="4"/>
  <c r="C1412" i="4"/>
  <c r="B1412" i="4"/>
  <c r="A1412" i="4"/>
  <c r="O1411" i="4"/>
  <c r="N1411" i="4"/>
  <c r="K1411" i="4"/>
  <c r="J1411" i="4"/>
  <c r="I1411" i="4"/>
  <c r="H1411" i="4"/>
  <c r="G1411" i="4"/>
  <c r="F1411" i="4"/>
  <c r="E1411" i="4"/>
  <c r="D1411" i="4"/>
  <c r="C1411" i="4"/>
  <c r="B1411" i="4"/>
  <c r="A1411" i="4"/>
  <c r="O1410" i="4"/>
  <c r="N1410" i="4"/>
  <c r="K1410" i="4"/>
  <c r="J1410" i="4"/>
  <c r="I1410" i="4"/>
  <c r="H1410" i="4"/>
  <c r="G1410" i="4"/>
  <c r="F1410" i="4"/>
  <c r="E1410" i="4"/>
  <c r="D1410" i="4"/>
  <c r="C1410" i="4"/>
  <c r="B1410" i="4"/>
  <c r="A1410" i="4"/>
  <c r="O1409" i="4"/>
  <c r="N1409" i="4"/>
  <c r="K1409" i="4"/>
  <c r="J1409" i="4"/>
  <c r="I1409" i="4"/>
  <c r="H1409" i="4"/>
  <c r="G1409" i="4"/>
  <c r="F1409" i="4"/>
  <c r="E1409" i="4"/>
  <c r="D1409" i="4"/>
  <c r="C1409" i="4"/>
  <c r="B1409" i="4"/>
  <c r="A1409" i="4"/>
  <c r="O1408" i="4"/>
  <c r="N1408" i="4"/>
  <c r="K1408" i="4"/>
  <c r="J1408" i="4"/>
  <c r="I1408" i="4"/>
  <c r="H1408" i="4"/>
  <c r="G1408" i="4"/>
  <c r="F1408" i="4"/>
  <c r="E1408" i="4"/>
  <c r="D1408" i="4"/>
  <c r="C1408" i="4"/>
  <c r="B1408" i="4"/>
  <c r="A1408" i="4"/>
  <c r="O1407" i="4"/>
  <c r="N1407" i="4"/>
  <c r="K1407" i="4"/>
  <c r="J1407" i="4"/>
  <c r="I1407" i="4"/>
  <c r="H1407" i="4"/>
  <c r="G1407" i="4"/>
  <c r="F1407" i="4"/>
  <c r="E1407" i="4"/>
  <c r="D1407" i="4"/>
  <c r="C1407" i="4"/>
  <c r="B1407" i="4"/>
  <c r="A1407" i="4"/>
  <c r="O1406" i="4"/>
  <c r="N1406" i="4"/>
  <c r="K1406" i="4"/>
  <c r="J1406" i="4"/>
  <c r="I1406" i="4"/>
  <c r="H1406" i="4"/>
  <c r="G1406" i="4"/>
  <c r="F1406" i="4"/>
  <c r="E1406" i="4"/>
  <c r="D1406" i="4"/>
  <c r="C1406" i="4"/>
  <c r="B1406" i="4"/>
  <c r="A1406" i="4"/>
  <c r="O1405" i="4"/>
  <c r="N1405" i="4"/>
  <c r="K1405" i="4"/>
  <c r="J1405" i="4"/>
  <c r="I1405" i="4"/>
  <c r="H1405" i="4"/>
  <c r="G1405" i="4"/>
  <c r="F1405" i="4"/>
  <c r="E1405" i="4"/>
  <c r="D1405" i="4"/>
  <c r="C1405" i="4"/>
  <c r="B1405" i="4"/>
  <c r="A1405" i="4"/>
  <c r="O1404" i="4"/>
  <c r="N1404" i="4"/>
  <c r="K1404" i="4"/>
  <c r="J1404" i="4"/>
  <c r="I1404" i="4"/>
  <c r="H1404" i="4"/>
  <c r="G1404" i="4"/>
  <c r="F1404" i="4"/>
  <c r="E1404" i="4"/>
  <c r="D1404" i="4"/>
  <c r="C1404" i="4"/>
  <c r="B1404" i="4"/>
  <c r="A1404" i="4"/>
  <c r="O1403" i="4"/>
  <c r="N1403" i="4"/>
  <c r="K1403" i="4"/>
  <c r="J1403" i="4"/>
  <c r="I1403" i="4"/>
  <c r="H1403" i="4"/>
  <c r="G1403" i="4"/>
  <c r="F1403" i="4"/>
  <c r="E1403" i="4"/>
  <c r="D1403" i="4"/>
  <c r="C1403" i="4"/>
  <c r="B1403" i="4"/>
  <c r="A1403" i="4"/>
  <c r="O1402" i="4"/>
  <c r="N1402" i="4"/>
  <c r="K1402" i="4"/>
  <c r="J1402" i="4"/>
  <c r="I1402" i="4"/>
  <c r="H1402" i="4"/>
  <c r="G1402" i="4"/>
  <c r="F1402" i="4"/>
  <c r="E1402" i="4"/>
  <c r="D1402" i="4"/>
  <c r="C1402" i="4"/>
  <c r="B1402" i="4"/>
  <c r="A1402" i="4"/>
  <c r="O1401" i="4"/>
  <c r="N1401" i="4"/>
  <c r="K1401" i="4"/>
  <c r="J1401" i="4"/>
  <c r="I1401" i="4"/>
  <c r="H1401" i="4"/>
  <c r="G1401" i="4"/>
  <c r="F1401" i="4"/>
  <c r="E1401" i="4"/>
  <c r="D1401" i="4"/>
  <c r="C1401" i="4"/>
  <c r="B1401" i="4"/>
  <c r="A1401" i="4"/>
  <c r="O1400" i="4"/>
  <c r="N1400" i="4"/>
  <c r="K1400" i="4"/>
  <c r="J1400" i="4"/>
  <c r="I1400" i="4"/>
  <c r="H1400" i="4"/>
  <c r="G1400" i="4"/>
  <c r="F1400" i="4"/>
  <c r="E1400" i="4"/>
  <c r="D1400" i="4"/>
  <c r="C1400" i="4"/>
  <c r="B1400" i="4"/>
  <c r="A1400" i="4"/>
  <c r="O1399" i="4"/>
  <c r="N1399" i="4"/>
  <c r="K1399" i="4"/>
  <c r="J1399" i="4"/>
  <c r="I1399" i="4"/>
  <c r="H1399" i="4"/>
  <c r="G1399" i="4"/>
  <c r="F1399" i="4"/>
  <c r="E1399" i="4"/>
  <c r="D1399" i="4"/>
  <c r="C1399" i="4"/>
  <c r="B1399" i="4"/>
  <c r="A1399" i="4"/>
  <c r="O1398" i="4"/>
  <c r="N1398" i="4"/>
  <c r="K1398" i="4"/>
  <c r="J1398" i="4"/>
  <c r="I1398" i="4"/>
  <c r="H1398" i="4"/>
  <c r="G1398" i="4"/>
  <c r="F1398" i="4"/>
  <c r="E1398" i="4"/>
  <c r="D1398" i="4"/>
  <c r="C1398" i="4"/>
  <c r="B1398" i="4"/>
  <c r="A1398" i="4"/>
  <c r="O1397" i="4"/>
  <c r="N1397" i="4"/>
  <c r="K1397" i="4"/>
  <c r="J1397" i="4"/>
  <c r="I1397" i="4"/>
  <c r="H1397" i="4"/>
  <c r="G1397" i="4"/>
  <c r="F1397" i="4"/>
  <c r="E1397" i="4"/>
  <c r="D1397" i="4"/>
  <c r="C1397" i="4"/>
  <c r="B1397" i="4"/>
  <c r="A1397" i="4"/>
  <c r="O1396" i="4"/>
  <c r="N1396" i="4"/>
  <c r="K1396" i="4"/>
  <c r="J1396" i="4"/>
  <c r="I1396" i="4"/>
  <c r="H1396" i="4"/>
  <c r="G1396" i="4"/>
  <c r="F1396" i="4"/>
  <c r="E1396" i="4"/>
  <c r="D1396" i="4"/>
  <c r="C1396" i="4"/>
  <c r="B1396" i="4"/>
  <c r="A1396" i="4"/>
  <c r="O1395" i="4"/>
  <c r="N1395" i="4"/>
  <c r="K1395" i="4"/>
  <c r="J1395" i="4"/>
  <c r="I1395" i="4"/>
  <c r="H1395" i="4"/>
  <c r="G1395" i="4"/>
  <c r="F1395" i="4"/>
  <c r="E1395" i="4"/>
  <c r="D1395" i="4"/>
  <c r="C1395" i="4"/>
  <c r="B1395" i="4"/>
  <c r="A1395" i="4"/>
  <c r="O1394" i="4"/>
  <c r="N1394" i="4"/>
  <c r="K1394" i="4"/>
  <c r="J1394" i="4"/>
  <c r="I1394" i="4"/>
  <c r="H1394" i="4"/>
  <c r="G1394" i="4"/>
  <c r="F1394" i="4"/>
  <c r="E1394" i="4"/>
  <c r="D1394" i="4"/>
  <c r="C1394" i="4"/>
  <c r="B1394" i="4"/>
  <c r="A1394" i="4"/>
  <c r="O1393" i="4"/>
  <c r="N1393" i="4"/>
  <c r="K1393" i="4"/>
  <c r="J1393" i="4"/>
  <c r="I1393" i="4"/>
  <c r="H1393" i="4"/>
  <c r="G1393" i="4"/>
  <c r="F1393" i="4"/>
  <c r="E1393" i="4"/>
  <c r="D1393" i="4"/>
  <c r="C1393" i="4"/>
  <c r="B1393" i="4"/>
  <c r="A1393" i="4"/>
  <c r="O1392" i="4"/>
  <c r="N1392" i="4"/>
  <c r="K1392" i="4"/>
  <c r="J1392" i="4"/>
  <c r="I1392" i="4"/>
  <c r="H1392" i="4"/>
  <c r="G1392" i="4"/>
  <c r="F1392" i="4"/>
  <c r="E1392" i="4"/>
  <c r="D1392" i="4"/>
  <c r="C1392" i="4"/>
  <c r="B1392" i="4"/>
  <c r="A1392" i="4"/>
  <c r="O1391" i="4"/>
  <c r="N1391" i="4"/>
  <c r="K1391" i="4"/>
  <c r="J1391" i="4"/>
  <c r="I1391" i="4"/>
  <c r="H1391" i="4"/>
  <c r="G1391" i="4"/>
  <c r="F1391" i="4"/>
  <c r="E1391" i="4"/>
  <c r="D1391" i="4"/>
  <c r="C1391" i="4"/>
  <c r="B1391" i="4"/>
  <c r="A1391" i="4"/>
  <c r="O1390" i="4"/>
  <c r="N1390" i="4"/>
  <c r="K1390" i="4"/>
  <c r="J1390" i="4"/>
  <c r="I1390" i="4"/>
  <c r="H1390" i="4"/>
  <c r="G1390" i="4"/>
  <c r="F1390" i="4"/>
  <c r="E1390" i="4"/>
  <c r="D1390" i="4"/>
  <c r="C1390" i="4"/>
  <c r="B1390" i="4"/>
  <c r="A1390" i="4"/>
  <c r="O1389" i="4"/>
  <c r="N1389" i="4"/>
  <c r="K1389" i="4"/>
  <c r="J1389" i="4"/>
  <c r="I1389" i="4"/>
  <c r="H1389" i="4"/>
  <c r="G1389" i="4"/>
  <c r="F1389" i="4"/>
  <c r="E1389" i="4"/>
  <c r="D1389" i="4"/>
  <c r="C1389" i="4"/>
  <c r="B1389" i="4"/>
  <c r="A1389" i="4"/>
  <c r="O1388" i="4"/>
  <c r="N1388" i="4"/>
  <c r="K1388" i="4"/>
  <c r="J1388" i="4"/>
  <c r="I1388" i="4"/>
  <c r="H1388" i="4"/>
  <c r="G1388" i="4"/>
  <c r="F1388" i="4"/>
  <c r="E1388" i="4"/>
  <c r="D1388" i="4"/>
  <c r="C1388" i="4"/>
  <c r="B1388" i="4"/>
  <c r="A1388" i="4"/>
  <c r="O1387" i="4"/>
  <c r="N1387" i="4"/>
  <c r="K1387" i="4"/>
  <c r="J1387" i="4"/>
  <c r="I1387" i="4"/>
  <c r="H1387" i="4"/>
  <c r="G1387" i="4"/>
  <c r="F1387" i="4"/>
  <c r="E1387" i="4"/>
  <c r="D1387" i="4"/>
  <c r="C1387" i="4"/>
  <c r="B1387" i="4"/>
  <c r="A1387" i="4"/>
  <c r="O1386" i="4"/>
  <c r="N1386" i="4"/>
  <c r="K1386" i="4"/>
  <c r="J1386" i="4"/>
  <c r="I1386" i="4"/>
  <c r="H1386" i="4"/>
  <c r="G1386" i="4"/>
  <c r="F1386" i="4"/>
  <c r="E1386" i="4"/>
  <c r="D1386" i="4"/>
  <c r="C1386" i="4"/>
  <c r="B1386" i="4"/>
  <c r="A1386" i="4"/>
  <c r="O1385" i="4"/>
  <c r="N1385" i="4"/>
  <c r="K1385" i="4"/>
  <c r="J1385" i="4"/>
  <c r="I1385" i="4"/>
  <c r="H1385" i="4"/>
  <c r="G1385" i="4"/>
  <c r="F1385" i="4"/>
  <c r="E1385" i="4"/>
  <c r="D1385" i="4"/>
  <c r="C1385" i="4"/>
  <c r="B1385" i="4"/>
  <c r="A1385" i="4"/>
  <c r="O1384" i="4"/>
  <c r="N1384" i="4"/>
  <c r="K1384" i="4"/>
  <c r="J1384" i="4"/>
  <c r="I1384" i="4"/>
  <c r="H1384" i="4"/>
  <c r="G1384" i="4"/>
  <c r="F1384" i="4"/>
  <c r="E1384" i="4"/>
  <c r="D1384" i="4"/>
  <c r="C1384" i="4"/>
  <c r="B1384" i="4"/>
  <c r="A1384" i="4"/>
  <c r="O1383" i="4"/>
  <c r="N1383" i="4"/>
  <c r="K1383" i="4"/>
  <c r="J1383" i="4"/>
  <c r="I1383" i="4"/>
  <c r="H1383" i="4"/>
  <c r="G1383" i="4"/>
  <c r="F1383" i="4"/>
  <c r="E1383" i="4"/>
  <c r="D1383" i="4"/>
  <c r="C1383" i="4"/>
  <c r="B1383" i="4"/>
  <c r="A1383" i="4"/>
  <c r="O1382" i="4"/>
  <c r="N1382" i="4"/>
  <c r="K1382" i="4"/>
  <c r="J1382" i="4"/>
  <c r="I1382" i="4"/>
  <c r="H1382" i="4"/>
  <c r="G1382" i="4"/>
  <c r="F1382" i="4"/>
  <c r="E1382" i="4"/>
  <c r="D1382" i="4"/>
  <c r="C1382" i="4"/>
  <c r="B1382" i="4"/>
  <c r="A1382" i="4"/>
  <c r="O1381" i="4"/>
  <c r="N1381" i="4"/>
  <c r="K1381" i="4"/>
  <c r="J1381" i="4"/>
  <c r="I1381" i="4"/>
  <c r="H1381" i="4"/>
  <c r="G1381" i="4"/>
  <c r="F1381" i="4"/>
  <c r="E1381" i="4"/>
  <c r="D1381" i="4"/>
  <c r="C1381" i="4"/>
  <c r="B1381" i="4"/>
  <c r="A1381" i="4"/>
  <c r="O1380" i="4"/>
  <c r="N1380" i="4"/>
  <c r="K1380" i="4"/>
  <c r="J1380" i="4"/>
  <c r="I1380" i="4"/>
  <c r="H1380" i="4"/>
  <c r="G1380" i="4"/>
  <c r="F1380" i="4"/>
  <c r="E1380" i="4"/>
  <c r="D1380" i="4"/>
  <c r="C1380" i="4"/>
  <c r="B1380" i="4"/>
  <c r="A1380" i="4"/>
  <c r="O1379" i="4"/>
  <c r="N1379" i="4"/>
  <c r="K1379" i="4"/>
  <c r="J1379" i="4"/>
  <c r="I1379" i="4"/>
  <c r="H1379" i="4"/>
  <c r="G1379" i="4"/>
  <c r="F1379" i="4"/>
  <c r="E1379" i="4"/>
  <c r="D1379" i="4"/>
  <c r="C1379" i="4"/>
  <c r="B1379" i="4"/>
  <c r="A1379" i="4"/>
  <c r="O1378" i="4"/>
  <c r="N1378" i="4"/>
  <c r="K1378" i="4"/>
  <c r="J1378" i="4"/>
  <c r="I1378" i="4"/>
  <c r="H1378" i="4"/>
  <c r="G1378" i="4"/>
  <c r="F1378" i="4"/>
  <c r="E1378" i="4"/>
  <c r="D1378" i="4"/>
  <c r="C1378" i="4"/>
  <c r="B1378" i="4"/>
  <c r="A1378" i="4"/>
  <c r="O1377" i="4"/>
  <c r="N1377" i="4"/>
  <c r="K1377" i="4"/>
  <c r="J1377" i="4"/>
  <c r="I1377" i="4"/>
  <c r="H1377" i="4"/>
  <c r="G1377" i="4"/>
  <c r="F1377" i="4"/>
  <c r="E1377" i="4"/>
  <c r="D1377" i="4"/>
  <c r="C1377" i="4"/>
  <c r="B1377" i="4"/>
  <c r="A1377" i="4"/>
  <c r="O1376" i="4"/>
  <c r="N1376" i="4"/>
  <c r="K1376" i="4"/>
  <c r="J1376" i="4"/>
  <c r="I1376" i="4"/>
  <c r="H1376" i="4"/>
  <c r="G1376" i="4"/>
  <c r="F1376" i="4"/>
  <c r="E1376" i="4"/>
  <c r="D1376" i="4"/>
  <c r="C1376" i="4"/>
  <c r="B1376" i="4"/>
  <c r="A1376" i="4"/>
  <c r="O1375" i="4"/>
  <c r="N1375" i="4"/>
  <c r="K1375" i="4"/>
  <c r="J1375" i="4"/>
  <c r="I1375" i="4"/>
  <c r="H1375" i="4"/>
  <c r="G1375" i="4"/>
  <c r="F1375" i="4"/>
  <c r="E1375" i="4"/>
  <c r="D1375" i="4"/>
  <c r="C1375" i="4"/>
  <c r="B1375" i="4"/>
  <c r="A1375" i="4"/>
  <c r="O1374" i="4"/>
  <c r="N1374" i="4"/>
  <c r="K1374" i="4"/>
  <c r="J1374" i="4"/>
  <c r="I1374" i="4"/>
  <c r="H1374" i="4"/>
  <c r="G1374" i="4"/>
  <c r="F1374" i="4"/>
  <c r="E1374" i="4"/>
  <c r="D1374" i="4"/>
  <c r="C1374" i="4"/>
  <c r="B1374" i="4"/>
  <c r="A1374" i="4"/>
  <c r="O1373" i="4"/>
  <c r="N1373" i="4"/>
  <c r="K1373" i="4"/>
  <c r="J1373" i="4"/>
  <c r="I1373" i="4"/>
  <c r="H1373" i="4"/>
  <c r="G1373" i="4"/>
  <c r="F1373" i="4"/>
  <c r="E1373" i="4"/>
  <c r="D1373" i="4"/>
  <c r="C1373" i="4"/>
  <c r="B1373" i="4"/>
  <c r="A1373" i="4"/>
  <c r="O1372" i="4"/>
  <c r="N1372" i="4"/>
  <c r="K1372" i="4"/>
  <c r="J1372" i="4"/>
  <c r="I1372" i="4"/>
  <c r="H1372" i="4"/>
  <c r="G1372" i="4"/>
  <c r="F1372" i="4"/>
  <c r="E1372" i="4"/>
  <c r="D1372" i="4"/>
  <c r="C1372" i="4"/>
  <c r="B1372" i="4"/>
  <c r="A1372" i="4"/>
  <c r="O1371" i="4"/>
  <c r="N1371" i="4"/>
  <c r="K1371" i="4"/>
  <c r="J1371" i="4"/>
  <c r="I1371" i="4"/>
  <c r="H1371" i="4"/>
  <c r="G1371" i="4"/>
  <c r="F1371" i="4"/>
  <c r="E1371" i="4"/>
  <c r="D1371" i="4"/>
  <c r="C1371" i="4"/>
  <c r="B1371" i="4"/>
  <c r="A1371" i="4"/>
  <c r="O1370" i="4"/>
  <c r="N1370" i="4"/>
  <c r="K1370" i="4"/>
  <c r="J1370" i="4"/>
  <c r="I1370" i="4"/>
  <c r="H1370" i="4"/>
  <c r="G1370" i="4"/>
  <c r="F1370" i="4"/>
  <c r="E1370" i="4"/>
  <c r="D1370" i="4"/>
  <c r="C1370" i="4"/>
  <c r="B1370" i="4"/>
  <c r="A1370" i="4"/>
  <c r="O1369" i="4"/>
  <c r="N1369" i="4"/>
  <c r="K1369" i="4"/>
  <c r="J1369" i="4"/>
  <c r="I1369" i="4"/>
  <c r="H1369" i="4"/>
  <c r="G1369" i="4"/>
  <c r="F1369" i="4"/>
  <c r="E1369" i="4"/>
  <c r="D1369" i="4"/>
  <c r="C1369" i="4"/>
  <c r="B1369" i="4"/>
  <c r="A1369" i="4"/>
  <c r="O1368" i="4"/>
  <c r="N1368" i="4"/>
  <c r="K1368" i="4"/>
  <c r="J1368" i="4"/>
  <c r="I1368" i="4"/>
  <c r="H1368" i="4"/>
  <c r="G1368" i="4"/>
  <c r="F1368" i="4"/>
  <c r="E1368" i="4"/>
  <c r="D1368" i="4"/>
  <c r="C1368" i="4"/>
  <c r="B1368" i="4"/>
  <c r="A1368" i="4"/>
  <c r="O1367" i="4"/>
  <c r="N1367" i="4"/>
  <c r="K1367" i="4"/>
  <c r="J1367" i="4"/>
  <c r="I1367" i="4"/>
  <c r="H1367" i="4"/>
  <c r="G1367" i="4"/>
  <c r="F1367" i="4"/>
  <c r="E1367" i="4"/>
  <c r="D1367" i="4"/>
  <c r="C1367" i="4"/>
  <c r="B1367" i="4"/>
  <c r="A1367" i="4"/>
  <c r="O1366" i="4"/>
  <c r="N1366" i="4"/>
  <c r="K1366" i="4"/>
  <c r="J1366" i="4"/>
  <c r="I1366" i="4"/>
  <c r="H1366" i="4"/>
  <c r="G1366" i="4"/>
  <c r="F1366" i="4"/>
  <c r="E1366" i="4"/>
  <c r="D1366" i="4"/>
  <c r="C1366" i="4"/>
  <c r="B1366" i="4"/>
  <c r="A1366" i="4"/>
  <c r="O1365" i="4"/>
  <c r="N1365" i="4"/>
  <c r="K1365" i="4"/>
  <c r="J1365" i="4"/>
  <c r="I1365" i="4"/>
  <c r="H1365" i="4"/>
  <c r="G1365" i="4"/>
  <c r="F1365" i="4"/>
  <c r="E1365" i="4"/>
  <c r="D1365" i="4"/>
  <c r="C1365" i="4"/>
  <c r="B1365" i="4"/>
  <c r="A1365" i="4"/>
  <c r="O1364" i="4"/>
  <c r="N1364" i="4"/>
  <c r="K1364" i="4"/>
  <c r="J1364" i="4"/>
  <c r="I1364" i="4"/>
  <c r="H1364" i="4"/>
  <c r="G1364" i="4"/>
  <c r="F1364" i="4"/>
  <c r="E1364" i="4"/>
  <c r="D1364" i="4"/>
  <c r="C1364" i="4"/>
  <c r="B1364" i="4"/>
  <c r="A1364" i="4"/>
  <c r="O1363" i="4"/>
  <c r="N1363" i="4"/>
  <c r="K1363" i="4"/>
  <c r="J1363" i="4"/>
  <c r="I1363" i="4"/>
  <c r="H1363" i="4"/>
  <c r="G1363" i="4"/>
  <c r="F1363" i="4"/>
  <c r="E1363" i="4"/>
  <c r="D1363" i="4"/>
  <c r="C1363" i="4"/>
  <c r="B1363" i="4"/>
  <c r="A1363" i="4"/>
  <c r="O1362" i="4"/>
  <c r="N1362" i="4"/>
  <c r="K1362" i="4"/>
  <c r="J1362" i="4"/>
  <c r="I1362" i="4"/>
  <c r="H1362" i="4"/>
  <c r="G1362" i="4"/>
  <c r="F1362" i="4"/>
  <c r="E1362" i="4"/>
  <c r="D1362" i="4"/>
  <c r="C1362" i="4"/>
  <c r="B1362" i="4"/>
  <c r="A1362" i="4"/>
  <c r="O1361" i="4"/>
  <c r="N1361" i="4"/>
  <c r="K1361" i="4"/>
  <c r="J1361" i="4"/>
  <c r="I1361" i="4"/>
  <c r="H1361" i="4"/>
  <c r="G1361" i="4"/>
  <c r="F1361" i="4"/>
  <c r="E1361" i="4"/>
  <c r="D1361" i="4"/>
  <c r="C1361" i="4"/>
  <c r="B1361" i="4"/>
  <c r="A1361" i="4"/>
  <c r="O1360" i="4"/>
  <c r="N1360" i="4"/>
  <c r="K1360" i="4"/>
  <c r="J1360" i="4"/>
  <c r="I1360" i="4"/>
  <c r="H1360" i="4"/>
  <c r="G1360" i="4"/>
  <c r="F1360" i="4"/>
  <c r="E1360" i="4"/>
  <c r="D1360" i="4"/>
  <c r="C1360" i="4"/>
  <c r="B1360" i="4"/>
  <c r="A1360" i="4"/>
  <c r="O1359" i="4"/>
  <c r="N1359" i="4"/>
  <c r="K1359" i="4"/>
  <c r="J1359" i="4"/>
  <c r="I1359" i="4"/>
  <c r="H1359" i="4"/>
  <c r="G1359" i="4"/>
  <c r="F1359" i="4"/>
  <c r="E1359" i="4"/>
  <c r="D1359" i="4"/>
  <c r="C1359" i="4"/>
  <c r="B1359" i="4"/>
  <c r="A1359" i="4"/>
  <c r="O1358" i="4"/>
  <c r="N1358" i="4"/>
  <c r="K1358" i="4"/>
  <c r="J1358" i="4"/>
  <c r="I1358" i="4"/>
  <c r="H1358" i="4"/>
  <c r="G1358" i="4"/>
  <c r="F1358" i="4"/>
  <c r="E1358" i="4"/>
  <c r="D1358" i="4"/>
  <c r="C1358" i="4"/>
  <c r="B1358" i="4"/>
  <c r="A1358" i="4"/>
  <c r="O1357" i="4"/>
  <c r="N1357" i="4"/>
  <c r="K1357" i="4"/>
  <c r="J1357" i="4"/>
  <c r="I1357" i="4"/>
  <c r="H1357" i="4"/>
  <c r="G1357" i="4"/>
  <c r="F1357" i="4"/>
  <c r="E1357" i="4"/>
  <c r="D1357" i="4"/>
  <c r="C1357" i="4"/>
  <c r="B1357" i="4"/>
  <c r="A1357" i="4"/>
  <c r="O1356" i="4"/>
  <c r="N1356" i="4"/>
  <c r="K1356" i="4"/>
  <c r="J1356" i="4"/>
  <c r="I1356" i="4"/>
  <c r="H1356" i="4"/>
  <c r="G1356" i="4"/>
  <c r="F1356" i="4"/>
  <c r="E1356" i="4"/>
  <c r="D1356" i="4"/>
  <c r="C1356" i="4"/>
  <c r="B1356" i="4"/>
  <c r="A1356" i="4"/>
  <c r="O1355" i="4"/>
  <c r="N1355" i="4"/>
  <c r="K1355" i="4"/>
  <c r="J1355" i="4"/>
  <c r="I1355" i="4"/>
  <c r="H1355" i="4"/>
  <c r="G1355" i="4"/>
  <c r="F1355" i="4"/>
  <c r="E1355" i="4"/>
  <c r="D1355" i="4"/>
  <c r="C1355" i="4"/>
  <c r="B1355" i="4"/>
  <c r="A1355" i="4"/>
  <c r="O1354" i="4"/>
  <c r="N1354" i="4"/>
  <c r="K1354" i="4"/>
  <c r="J1354" i="4"/>
  <c r="I1354" i="4"/>
  <c r="H1354" i="4"/>
  <c r="G1354" i="4"/>
  <c r="F1354" i="4"/>
  <c r="E1354" i="4"/>
  <c r="D1354" i="4"/>
  <c r="C1354" i="4"/>
  <c r="B1354" i="4"/>
  <c r="A1354" i="4"/>
  <c r="O1353" i="4"/>
  <c r="N1353" i="4"/>
  <c r="K1353" i="4"/>
  <c r="J1353" i="4"/>
  <c r="I1353" i="4"/>
  <c r="H1353" i="4"/>
  <c r="G1353" i="4"/>
  <c r="F1353" i="4"/>
  <c r="E1353" i="4"/>
  <c r="D1353" i="4"/>
  <c r="C1353" i="4"/>
  <c r="B1353" i="4"/>
  <c r="A1353" i="4"/>
  <c r="O1352" i="4"/>
  <c r="N1352" i="4"/>
  <c r="K1352" i="4"/>
  <c r="J1352" i="4"/>
  <c r="I1352" i="4"/>
  <c r="H1352" i="4"/>
  <c r="G1352" i="4"/>
  <c r="F1352" i="4"/>
  <c r="E1352" i="4"/>
  <c r="D1352" i="4"/>
  <c r="C1352" i="4"/>
  <c r="B1352" i="4"/>
  <c r="A1352" i="4"/>
  <c r="O1351" i="4"/>
  <c r="N1351" i="4"/>
  <c r="K1351" i="4"/>
  <c r="J1351" i="4"/>
  <c r="I1351" i="4"/>
  <c r="H1351" i="4"/>
  <c r="G1351" i="4"/>
  <c r="F1351" i="4"/>
  <c r="E1351" i="4"/>
  <c r="D1351" i="4"/>
  <c r="C1351" i="4"/>
  <c r="B1351" i="4"/>
  <c r="A1351" i="4"/>
  <c r="O1350" i="4"/>
  <c r="N1350" i="4"/>
  <c r="K1350" i="4"/>
  <c r="J1350" i="4"/>
  <c r="I1350" i="4"/>
  <c r="H1350" i="4"/>
  <c r="G1350" i="4"/>
  <c r="F1350" i="4"/>
  <c r="E1350" i="4"/>
  <c r="D1350" i="4"/>
  <c r="C1350" i="4"/>
  <c r="B1350" i="4"/>
  <c r="A1350" i="4"/>
  <c r="O1349" i="4"/>
  <c r="N1349" i="4"/>
  <c r="K1349" i="4"/>
  <c r="J1349" i="4"/>
  <c r="I1349" i="4"/>
  <c r="H1349" i="4"/>
  <c r="G1349" i="4"/>
  <c r="F1349" i="4"/>
  <c r="E1349" i="4"/>
  <c r="D1349" i="4"/>
  <c r="C1349" i="4"/>
  <c r="B1349" i="4"/>
  <c r="A1349" i="4"/>
  <c r="O1348" i="4"/>
  <c r="N1348" i="4"/>
  <c r="K1348" i="4"/>
  <c r="J1348" i="4"/>
  <c r="I1348" i="4"/>
  <c r="H1348" i="4"/>
  <c r="G1348" i="4"/>
  <c r="F1348" i="4"/>
  <c r="E1348" i="4"/>
  <c r="D1348" i="4"/>
  <c r="C1348" i="4"/>
  <c r="B1348" i="4"/>
  <c r="A1348" i="4"/>
  <c r="O1347" i="4"/>
  <c r="N1347" i="4"/>
  <c r="K1347" i="4"/>
  <c r="J1347" i="4"/>
  <c r="I1347" i="4"/>
  <c r="H1347" i="4"/>
  <c r="G1347" i="4"/>
  <c r="F1347" i="4"/>
  <c r="E1347" i="4"/>
  <c r="D1347" i="4"/>
  <c r="C1347" i="4"/>
  <c r="B1347" i="4"/>
  <c r="A1347" i="4"/>
  <c r="O1346" i="4"/>
  <c r="N1346" i="4"/>
  <c r="K1346" i="4"/>
  <c r="J1346" i="4"/>
  <c r="I1346" i="4"/>
  <c r="H1346" i="4"/>
  <c r="G1346" i="4"/>
  <c r="F1346" i="4"/>
  <c r="E1346" i="4"/>
  <c r="D1346" i="4"/>
  <c r="C1346" i="4"/>
  <c r="B1346" i="4"/>
  <c r="A1346" i="4"/>
  <c r="O1345" i="4"/>
  <c r="N1345" i="4"/>
  <c r="K1345" i="4"/>
  <c r="J1345" i="4"/>
  <c r="I1345" i="4"/>
  <c r="H1345" i="4"/>
  <c r="G1345" i="4"/>
  <c r="F1345" i="4"/>
  <c r="E1345" i="4"/>
  <c r="D1345" i="4"/>
  <c r="C1345" i="4"/>
  <c r="B1345" i="4"/>
  <c r="A1345" i="4"/>
  <c r="O1344" i="4"/>
  <c r="N1344" i="4"/>
  <c r="K1344" i="4"/>
  <c r="J1344" i="4"/>
  <c r="I1344" i="4"/>
  <c r="H1344" i="4"/>
  <c r="G1344" i="4"/>
  <c r="F1344" i="4"/>
  <c r="E1344" i="4"/>
  <c r="D1344" i="4"/>
  <c r="C1344" i="4"/>
  <c r="B1344" i="4"/>
  <c r="A1344" i="4"/>
  <c r="O1343" i="4"/>
  <c r="N1343" i="4"/>
  <c r="K1343" i="4"/>
  <c r="J1343" i="4"/>
  <c r="I1343" i="4"/>
  <c r="H1343" i="4"/>
  <c r="G1343" i="4"/>
  <c r="F1343" i="4"/>
  <c r="E1343" i="4"/>
  <c r="D1343" i="4"/>
  <c r="C1343" i="4"/>
  <c r="B1343" i="4"/>
  <c r="A1343" i="4"/>
  <c r="O1342" i="4"/>
  <c r="N1342" i="4"/>
  <c r="K1342" i="4"/>
  <c r="J1342" i="4"/>
  <c r="I1342" i="4"/>
  <c r="H1342" i="4"/>
  <c r="G1342" i="4"/>
  <c r="F1342" i="4"/>
  <c r="E1342" i="4"/>
  <c r="D1342" i="4"/>
  <c r="C1342" i="4"/>
  <c r="B1342" i="4"/>
  <c r="A1342" i="4"/>
  <c r="O1341" i="4"/>
  <c r="N1341" i="4"/>
  <c r="K1341" i="4"/>
  <c r="J1341" i="4"/>
  <c r="I1341" i="4"/>
  <c r="H1341" i="4"/>
  <c r="G1341" i="4"/>
  <c r="F1341" i="4"/>
  <c r="E1341" i="4"/>
  <c r="D1341" i="4"/>
  <c r="C1341" i="4"/>
  <c r="B1341" i="4"/>
  <c r="A1341" i="4"/>
  <c r="O1340" i="4"/>
  <c r="N1340" i="4"/>
  <c r="K1340" i="4"/>
  <c r="J1340" i="4"/>
  <c r="I1340" i="4"/>
  <c r="H1340" i="4"/>
  <c r="G1340" i="4"/>
  <c r="F1340" i="4"/>
  <c r="E1340" i="4"/>
  <c r="D1340" i="4"/>
  <c r="C1340" i="4"/>
  <c r="B1340" i="4"/>
  <c r="A1340" i="4"/>
  <c r="O1339" i="4"/>
  <c r="N1339" i="4"/>
  <c r="K1339" i="4"/>
  <c r="J1339" i="4"/>
  <c r="I1339" i="4"/>
  <c r="H1339" i="4"/>
  <c r="G1339" i="4"/>
  <c r="F1339" i="4"/>
  <c r="E1339" i="4"/>
  <c r="D1339" i="4"/>
  <c r="C1339" i="4"/>
  <c r="B1339" i="4"/>
  <c r="A1339" i="4"/>
  <c r="O1338" i="4"/>
  <c r="N1338" i="4"/>
  <c r="K1338" i="4"/>
  <c r="J1338" i="4"/>
  <c r="I1338" i="4"/>
  <c r="H1338" i="4"/>
  <c r="G1338" i="4"/>
  <c r="F1338" i="4"/>
  <c r="E1338" i="4"/>
  <c r="D1338" i="4"/>
  <c r="C1338" i="4"/>
  <c r="B1338" i="4"/>
  <c r="A1338" i="4"/>
  <c r="O1337" i="4"/>
  <c r="N1337" i="4"/>
  <c r="K1337" i="4"/>
  <c r="J1337" i="4"/>
  <c r="I1337" i="4"/>
  <c r="H1337" i="4"/>
  <c r="G1337" i="4"/>
  <c r="F1337" i="4"/>
  <c r="E1337" i="4"/>
  <c r="D1337" i="4"/>
  <c r="C1337" i="4"/>
  <c r="B1337" i="4"/>
  <c r="A1337" i="4"/>
  <c r="O1336" i="4"/>
  <c r="N1336" i="4"/>
  <c r="K1336" i="4"/>
  <c r="J1336" i="4"/>
  <c r="I1336" i="4"/>
  <c r="H1336" i="4"/>
  <c r="G1336" i="4"/>
  <c r="F1336" i="4"/>
  <c r="E1336" i="4"/>
  <c r="D1336" i="4"/>
  <c r="C1336" i="4"/>
  <c r="B1336" i="4"/>
  <c r="A1336" i="4"/>
  <c r="O1335" i="4"/>
  <c r="N1335" i="4"/>
  <c r="K1335" i="4"/>
  <c r="J1335" i="4"/>
  <c r="I1335" i="4"/>
  <c r="H1335" i="4"/>
  <c r="G1335" i="4"/>
  <c r="F1335" i="4"/>
  <c r="E1335" i="4"/>
  <c r="D1335" i="4"/>
  <c r="C1335" i="4"/>
  <c r="B1335" i="4"/>
  <c r="A1335" i="4"/>
  <c r="O1334" i="4"/>
  <c r="N1334" i="4"/>
  <c r="K1334" i="4"/>
  <c r="J1334" i="4"/>
  <c r="I1334" i="4"/>
  <c r="H1334" i="4"/>
  <c r="G1334" i="4"/>
  <c r="F1334" i="4"/>
  <c r="E1334" i="4"/>
  <c r="D1334" i="4"/>
  <c r="C1334" i="4"/>
  <c r="B1334" i="4"/>
  <c r="A1334" i="4"/>
  <c r="O1333" i="4"/>
  <c r="N1333" i="4"/>
  <c r="K1333" i="4"/>
  <c r="J1333" i="4"/>
  <c r="I1333" i="4"/>
  <c r="H1333" i="4"/>
  <c r="G1333" i="4"/>
  <c r="F1333" i="4"/>
  <c r="E1333" i="4"/>
  <c r="D1333" i="4"/>
  <c r="C1333" i="4"/>
  <c r="B1333" i="4"/>
  <c r="A1333" i="4"/>
  <c r="O1332" i="4"/>
  <c r="N1332" i="4"/>
  <c r="K1332" i="4"/>
  <c r="J1332" i="4"/>
  <c r="I1332" i="4"/>
  <c r="H1332" i="4"/>
  <c r="G1332" i="4"/>
  <c r="F1332" i="4"/>
  <c r="E1332" i="4"/>
  <c r="D1332" i="4"/>
  <c r="C1332" i="4"/>
  <c r="B1332" i="4"/>
  <c r="A1332" i="4"/>
  <c r="O1331" i="4"/>
  <c r="N1331" i="4"/>
  <c r="K1331" i="4"/>
  <c r="J1331" i="4"/>
  <c r="I1331" i="4"/>
  <c r="H1331" i="4"/>
  <c r="G1331" i="4"/>
  <c r="F1331" i="4"/>
  <c r="E1331" i="4"/>
  <c r="D1331" i="4"/>
  <c r="C1331" i="4"/>
  <c r="B1331" i="4"/>
  <c r="A1331" i="4"/>
  <c r="O1330" i="4"/>
  <c r="N1330" i="4"/>
  <c r="K1330" i="4"/>
  <c r="J1330" i="4"/>
  <c r="I1330" i="4"/>
  <c r="H1330" i="4"/>
  <c r="G1330" i="4"/>
  <c r="F1330" i="4"/>
  <c r="E1330" i="4"/>
  <c r="D1330" i="4"/>
  <c r="C1330" i="4"/>
  <c r="B1330" i="4"/>
  <c r="A1330" i="4"/>
  <c r="O1329" i="4"/>
  <c r="N1329" i="4"/>
  <c r="K1329" i="4"/>
  <c r="J1329" i="4"/>
  <c r="I1329" i="4"/>
  <c r="H1329" i="4"/>
  <c r="G1329" i="4"/>
  <c r="F1329" i="4"/>
  <c r="E1329" i="4"/>
  <c r="D1329" i="4"/>
  <c r="C1329" i="4"/>
  <c r="B1329" i="4"/>
  <c r="A1329" i="4"/>
  <c r="O1328" i="4"/>
  <c r="N1328" i="4"/>
  <c r="K1328" i="4"/>
  <c r="J1328" i="4"/>
  <c r="I1328" i="4"/>
  <c r="H1328" i="4"/>
  <c r="G1328" i="4"/>
  <c r="F1328" i="4"/>
  <c r="E1328" i="4"/>
  <c r="D1328" i="4"/>
  <c r="C1328" i="4"/>
  <c r="B1328" i="4"/>
  <c r="A1328" i="4"/>
  <c r="O1327" i="4"/>
  <c r="N1327" i="4"/>
  <c r="K1327" i="4"/>
  <c r="J1327" i="4"/>
  <c r="I1327" i="4"/>
  <c r="H1327" i="4"/>
  <c r="G1327" i="4"/>
  <c r="F1327" i="4"/>
  <c r="E1327" i="4"/>
  <c r="D1327" i="4"/>
  <c r="C1327" i="4"/>
  <c r="B1327" i="4"/>
  <c r="A1327" i="4"/>
  <c r="O1326" i="4"/>
  <c r="N1326" i="4"/>
  <c r="K1326" i="4"/>
  <c r="J1326" i="4"/>
  <c r="I1326" i="4"/>
  <c r="H1326" i="4"/>
  <c r="G1326" i="4"/>
  <c r="F1326" i="4"/>
  <c r="E1326" i="4"/>
  <c r="D1326" i="4"/>
  <c r="C1326" i="4"/>
  <c r="B1326" i="4"/>
  <c r="A1326" i="4"/>
  <c r="O1325" i="4"/>
  <c r="N1325" i="4"/>
  <c r="K1325" i="4"/>
  <c r="J1325" i="4"/>
  <c r="I1325" i="4"/>
  <c r="H1325" i="4"/>
  <c r="G1325" i="4"/>
  <c r="F1325" i="4"/>
  <c r="E1325" i="4"/>
  <c r="D1325" i="4"/>
  <c r="C1325" i="4"/>
  <c r="B1325" i="4"/>
  <c r="A1325" i="4"/>
  <c r="O1324" i="4"/>
  <c r="N1324" i="4"/>
  <c r="K1324" i="4"/>
  <c r="J1324" i="4"/>
  <c r="I1324" i="4"/>
  <c r="H1324" i="4"/>
  <c r="G1324" i="4"/>
  <c r="F1324" i="4"/>
  <c r="E1324" i="4"/>
  <c r="D1324" i="4"/>
  <c r="C1324" i="4"/>
  <c r="B1324" i="4"/>
  <c r="A1324" i="4"/>
  <c r="O1323" i="4"/>
  <c r="N1323" i="4"/>
  <c r="K1323" i="4"/>
  <c r="J1323" i="4"/>
  <c r="I1323" i="4"/>
  <c r="H1323" i="4"/>
  <c r="G1323" i="4"/>
  <c r="F1323" i="4"/>
  <c r="E1323" i="4"/>
  <c r="D1323" i="4"/>
  <c r="C1323" i="4"/>
  <c r="B1323" i="4"/>
  <c r="A1323" i="4"/>
  <c r="O1322" i="4"/>
  <c r="N1322" i="4"/>
  <c r="K1322" i="4"/>
  <c r="J1322" i="4"/>
  <c r="I1322" i="4"/>
  <c r="H1322" i="4"/>
  <c r="G1322" i="4"/>
  <c r="F1322" i="4"/>
  <c r="E1322" i="4"/>
  <c r="D1322" i="4"/>
  <c r="C1322" i="4"/>
  <c r="B1322" i="4"/>
  <c r="A1322" i="4"/>
  <c r="O1321" i="4"/>
  <c r="N1321" i="4"/>
  <c r="K1321" i="4"/>
  <c r="J1321" i="4"/>
  <c r="I1321" i="4"/>
  <c r="H1321" i="4"/>
  <c r="G1321" i="4"/>
  <c r="F1321" i="4"/>
  <c r="E1321" i="4"/>
  <c r="D1321" i="4"/>
  <c r="C1321" i="4"/>
  <c r="B1321" i="4"/>
  <c r="A1321" i="4"/>
  <c r="O1320" i="4"/>
  <c r="N1320" i="4"/>
  <c r="K1320" i="4"/>
  <c r="J1320" i="4"/>
  <c r="I1320" i="4"/>
  <c r="H1320" i="4"/>
  <c r="G1320" i="4"/>
  <c r="F1320" i="4"/>
  <c r="E1320" i="4"/>
  <c r="D1320" i="4"/>
  <c r="C1320" i="4"/>
  <c r="B1320" i="4"/>
  <c r="A1320" i="4"/>
  <c r="O1319" i="4"/>
  <c r="N1319" i="4"/>
  <c r="K1319" i="4"/>
  <c r="J1319" i="4"/>
  <c r="I1319" i="4"/>
  <c r="H1319" i="4"/>
  <c r="G1319" i="4"/>
  <c r="F1319" i="4"/>
  <c r="E1319" i="4"/>
  <c r="D1319" i="4"/>
  <c r="C1319" i="4"/>
  <c r="B1319" i="4"/>
  <c r="A1319" i="4"/>
  <c r="O1318" i="4"/>
  <c r="N1318" i="4"/>
  <c r="K1318" i="4"/>
  <c r="J1318" i="4"/>
  <c r="I1318" i="4"/>
  <c r="H1318" i="4"/>
  <c r="G1318" i="4"/>
  <c r="F1318" i="4"/>
  <c r="E1318" i="4"/>
  <c r="D1318" i="4"/>
  <c r="C1318" i="4"/>
  <c r="B1318" i="4"/>
  <c r="A1318" i="4"/>
  <c r="O1317" i="4"/>
  <c r="N1317" i="4"/>
  <c r="K1317" i="4"/>
  <c r="J1317" i="4"/>
  <c r="I1317" i="4"/>
  <c r="H1317" i="4"/>
  <c r="G1317" i="4"/>
  <c r="F1317" i="4"/>
  <c r="E1317" i="4"/>
  <c r="D1317" i="4"/>
  <c r="C1317" i="4"/>
  <c r="B1317" i="4"/>
  <c r="A1317" i="4"/>
  <c r="O1316" i="4"/>
  <c r="N1316" i="4"/>
  <c r="K1316" i="4"/>
  <c r="J1316" i="4"/>
  <c r="I1316" i="4"/>
  <c r="H1316" i="4"/>
  <c r="G1316" i="4"/>
  <c r="F1316" i="4"/>
  <c r="E1316" i="4"/>
  <c r="D1316" i="4"/>
  <c r="C1316" i="4"/>
  <c r="B1316" i="4"/>
  <c r="A1316" i="4"/>
  <c r="O1315" i="4"/>
  <c r="N1315" i="4"/>
  <c r="K1315" i="4"/>
  <c r="J1315" i="4"/>
  <c r="I1315" i="4"/>
  <c r="H1315" i="4"/>
  <c r="G1315" i="4"/>
  <c r="F1315" i="4"/>
  <c r="E1315" i="4"/>
  <c r="D1315" i="4"/>
  <c r="C1315" i="4"/>
  <c r="B1315" i="4"/>
  <c r="A1315" i="4"/>
  <c r="O1314" i="4"/>
  <c r="N1314" i="4"/>
  <c r="K1314" i="4"/>
  <c r="J1314" i="4"/>
  <c r="I1314" i="4"/>
  <c r="H1314" i="4"/>
  <c r="G1314" i="4"/>
  <c r="F1314" i="4"/>
  <c r="E1314" i="4"/>
  <c r="D1314" i="4"/>
  <c r="C1314" i="4"/>
  <c r="B1314" i="4"/>
  <c r="A1314" i="4"/>
  <c r="O1313" i="4"/>
  <c r="N1313" i="4"/>
  <c r="K1313" i="4"/>
  <c r="J1313" i="4"/>
  <c r="I1313" i="4"/>
  <c r="H1313" i="4"/>
  <c r="G1313" i="4"/>
  <c r="F1313" i="4"/>
  <c r="E1313" i="4"/>
  <c r="D1313" i="4"/>
  <c r="C1313" i="4"/>
  <c r="B1313" i="4"/>
  <c r="A1313" i="4"/>
  <c r="O1312" i="4"/>
  <c r="N1312" i="4"/>
  <c r="K1312" i="4"/>
  <c r="J1312" i="4"/>
  <c r="I1312" i="4"/>
  <c r="H1312" i="4"/>
  <c r="G1312" i="4"/>
  <c r="F1312" i="4"/>
  <c r="E1312" i="4"/>
  <c r="D1312" i="4"/>
  <c r="C1312" i="4"/>
  <c r="B1312" i="4"/>
  <c r="A1312" i="4"/>
  <c r="O1311" i="4"/>
  <c r="N1311" i="4"/>
  <c r="K1311" i="4"/>
  <c r="J1311" i="4"/>
  <c r="I1311" i="4"/>
  <c r="H1311" i="4"/>
  <c r="G1311" i="4"/>
  <c r="F1311" i="4"/>
  <c r="E1311" i="4"/>
  <c r="D1311" i="4"/>
  <c r="C1311" i="4"/>
  <c r="B1311" i="4"/>
  <c r="A1311" i="4"/>
  <c r="O1310" i="4"/>
  <c r="N1310" i="4"/>
  <c r="K1310" i="4"/>
  <c r="J1310" i="4"/>
  <c r="I1310" i="4"/>
  <c r="H1310" i="4"/>
  <c r="G1310" i="4"/>
  <c r="F1310" i="4"/>
  <c r="E1310" i="4"/>
  <c r="D1310" i="4"/>
  <c r="C1310" i="4"/>
  <c r="B1310" i="4"/>
  <c r="A1310" i="4"/>
  <c r="O1309" i="4"/>
  <c r="N1309" i="4"/>
  <c r="K1309" i="4"/>
  <c r="J1309" i="4"/>
  <c r="I1309" i="4"/>
  <c r="H1309" i="4"/>
  <c r="G1309" i="4"/>
  <c r="F1309" i="4"/>
  <c r="E1309" i="4"/>
  <c r="D1309" i="4"/>
  <c r="C1309" i="4"/>
  <c r="B1309" i="4"/>
  <c r="A1309" i="4"/>
  <c r="O1308" i="4"/>
  <c r="N1308" i="4"/>
  <c r="K1308" i="4"/>
  <c r="J1308" i="4"/>
  <c r="I1308" i="4"/>
  <c r="H1308" i="4"/>
  <c r="G1308" i="4"/>
  <c r="F1308" i="4"/>
  <c r="E1308" i="4"/>
  <c r="D1308" i="4"/>
  <c r="C1308" i="4"/>
  <c r="B1308" i="4"/>
  <c r="A1308" i="4"/>
  <c r="O1307" i="4"/>
  <c r="N1307" i="4"/>
  <c r="K1307" i="4"/>
  <c r="J1307" i="4"/>
  <c r="I1307" i="4"/>
  <c r="H1307" i="4"/>
  <c r="G1307" i="4"/>
  <c r="F1307" i="4"/>
  <c r="E1307" i="4"/>
  <c r="D1307" i="4"/>
  <c r="C1307" i="4"/>
  <c r="B1307" i="4"/>
  <c r="A1307" i="4"/>
  <c r="O1306" i="4"/>
  <c r="N1306" i="4"/>
  <c r="K1306" i="4"/>
  <c r="J1306" i="4"/>
  <c r="I1306" i="4"/>
  <c r="H1306" i="4"/>
  <c r="G1306" i="4"/>
  <c r="F1306" i="4"/>
  <c r="E1306" i="4"/>
  <c r="D1306" i="4"/>
  <c r="C1306" i="4"/>
  <c r="B1306" i="4"/>
  <c r="A1306" i="4"/>
  <c r="O1305" i="4"/>
  <c r="N1305" i="4"/>
  <c r="K1305" i="4"/>
  <c r="J1305" i="4"/>
  <c r="I1305" i="4"/>
  <c r="H1305" i="4"/>
  <c r="G1305" i="4"/>
  <c r="F1305" i="4"/>
  <c r="E1305" i="4"/>
  <c r="D1305" i="4"/>
  <c r="C1305" i="4"/>
  <c r="B1305" i="4"/>
  <c r="A1305" i="4"/>
  <c r="O1304" i="4"/>
  <c r="N1304" i="4"/>
  <c r="K1304" i="4"/>
  <c r="J1304" i="4"/>
  <c r="I1304" i="4"/>
  <c r="H1304" i="4"/>
  <c r="G1304" i="4"/>
  <c r="F1304" i="4"/>
  <c r="E1304" i="4"/>
  <c r="D1304" i="4"/>
  <c r="C1304" i="4"/>
  <c r="B1304" i="4"/>
  <c r="A1304" i="4"/>
  <c r="O1303" i="4"/>
  <c r="N1303" i="4"/>
  <c r="K1303" i="4"/>
  <c r="J1303" i="4"/>
  <c r="I1303" i="4"/>
  <c r="H1303" i="4"/>
  <c r="G1303" i="4"/>
  <c r="F1303" i="4"/>
  <c r="E1303" i="4"/>
  <c r="D1303" i="4"/>
  <c r="C1303" i="4"/>
  <c r="B1303" i="4"/>
  <c r="A1303" i="4"/>
  <c r="O1302" i="4"/>
  <c r="N1302" i="4"/>
  <c r="K1302" i="4"/>
  <c r="J1302" i="4"/>
  <c r="I1302" i="4"/>
  <c r="H1302" i="4"/>
  <c r="G1302" i="4"/>
  <c r="F1302" i="4"/>
  <c r="E1302" i="4"/>
  <c r="D1302" i="4"/>
  <c r="C1302" i="4"/>
  <c r="B1302" i="4"/>
  <c r="A1302" i="4"/>
  <c r="O1301" i="4"/>
  <c r="N1301" i="4"/>
  <c r="K1301" i="4"/>
  <c r="J1301" i="4"/>
  <c r="I1301" i="4"/>
  <c r="H1301" i="4"/>
  <c r="G1301" i="4"/>
  <c r="F1301" i="4"/>
  <c r="E1301" i="4"/>
  <c r="D1301" i="4"/>
  <c r="C1301" i="4"/>
  <c r="B1301" i="4"/>
  <c r="A1301" i="4"/>
  <c r="O1300" i="4"/>
  <c r="N1300" i="4"/>
  <c r="K1300" i="4"/>
  <c r="J1300" i="4"/>
  <c r="I1300" i="4"/>
  <c r="H1300" i="4"/>
  <c r="G1300" i="4"/>
  <c r="F1300" i="4"/>
  <c r="E1300" i="4"/>
  <c r="D1300" i="4"/>
  <c r="C1300" i="4"/>
  <c r="B1300" i="4"/>
  <c r="A1300" i="4"/>
  <c r="O1299" i="4"/>
  <c r="N1299" i="4"/>
  <c r="K1299" i="4"/>
  <c r="J1299" i="4"/>
  <c r="I1299" i="4"/>
  <c r="H1299" i="4"/>
  <c r="G1299" i="4"/>
  <c r="F1299" i="4"/>
  <c r="E1299" i="4"/>
  <c r="D1299" i="4"/>
  <c r="C1299" i="4"/>
  <c r="B1299" i="4"/>
  <c r="A1299" i="4"/>
  <c r="O1298" i="4"/>
  <c r="N1298" i="4"/>
  <c r="K1298" i="4"/>
  <c r="J1298" i="4"/>
  <c r="I1298" i="4"/>
  <c r="H1298" i="4"/>
  <c r="G1298" i="4"/>
  <c r="F1298" i="4"/>
  <c r="E1298" i="4"/>
  <c r="D1298" i="4"/>
  <c r="C1298" i="4"/>
  <c r="B1298" i="4"/>
  <c r="A1298" i="4"/>
  <c r="O1297" i="4"/>
  <c r="N1297" i="4"/>
  <c r="K1297" i="4"/>
  <c r="J1297" i="4"/>
  <c r="I1297" i="4"/>
  <c r="H1297" i="4"/>
  <c r="G1297" i="4"/>
  <c r="F1297" i="4"/>
  <c r="E1297" i="4"/>
  <c r="D1297" i="4"/>
  <c r="C1297" i="4"/>
  <c r="B1297" i="4"/>
  <c r="A1297" i="4"/>
  <c r="O1296" i="4"/>
  <c r="N1296" i="4"/>
  <c r="K1296" i="4"/>
  <c r="J1296" i="4"/>
  <c r="I1296" i="4"/>
  <c r="H1296" i="4"/>
  <c r="G1296" i="4"/>
  <c r="F1296" i="4"/>
  <c r="E1296" i="4"/>
  <c r="D1296" i="4"/>
  <c r="C1296" i="4"/>
  <c r="B1296" i="4"/>
  <c r="A1296" i="4"/>
  <c r="O1295" i="4"/>
  <c r="N1295" i="4"/>
  <c r="K1295" i="4"/>
  <c r="J1295" i="4"/>
  <c r="I1295" i="4"/>
  <c r="H1295" i="4"/>
  <c r="G1295" i="4"/>
  <c r="F1295" i="4"/>
  <c r="E1295" i="4"/>
  <c r="D1295" i="4"/>
  <c r="C1295" i="4"/>
  <c r="B1295" i="4"/>
  <c r="A1295" i="4"/>
  <c r="O1294" i="4"/>
  <c r="N1294" i="4"/>
  <c r="K1294" i="4"/>
  <c r="J1294" i="4"/>
  <c r="I1294" i="4"/>
  <c r="H1294" i="4"/>
  <c r="G1294" i="4"/>
  <c r="F1294" i="4"/>
  <c r="E1294" i="4"/>
  <c r="D1294" i="4"/>
  <c r="C1294" i="4"/>
  <c r="B1294" i="4"/>
  <c r="A1294" i="4"/>
  <c r="O1293" i="4"/>
  <c r="N1293" i="4"/>
  <c r="K1293" i="4"/>
  <c r="J1293" i="4"/>
  <c r="I1293" i="4"/>
  <c r="H1293" i="4"/>
  <c r="G1293" i="4"/>
  <c r="F1293" i="4"/>
  <c r="E1293" i="4"/>
  <c r="D1293" i="4"/>
  <c r="C1293" i="4"/>
  <c r="B1293" i="4"/>
  <c r="A1293" i="4"/>
  <c r="O1292" i="4"/>
  <c r="N1292" i="4"/>
  <c r="K1292" i="4"/>
  <c r="J1292" i="4"/>
  <c r="I1292" i="4"/>
  <c r="H1292" i="4"/>
  <c r="G1292" i="4"/>
  <c r="F1292" i="4"/>
  <c r="E1292" i="4"/>
  <c r="D1292" i="4"/>
  <c r="C1292" i="4"/>
  <c r="B1292" i="4"/>
  <c r="A1292" i="4"/>
  <c r="O1291" i="4"/>
  <c r="N1291" i="4"/>
  <c r="K1291" i="4"/>
  <c r="J1291" i="4"/>
  <c r="I1291" i="4"/>
  <c r="H1291" i="4"/>
  <c r="G1291" i="4"/>
  <c r="F1291" i="4"/>
  <c r="E1291" i="4"/>
  <c r="D1291" i="4"/>
  <c r="C1291" i="4"/>
  <c r="B1291" i="4"/>
  <c r="A1291" i="4"/>
  <c r="O1290" i="4"/>
  <c r="N1290" i="4"/>
  <c r="K1290" i="4"/>
  <c r="J1290" i="4"/>
  <c r="I1290" i="4"/>
  <c r="H1290" i="4"/>
  <c r="G1290" i="4"/>
  <c r="F1290" i="4"/>
  <c r="E1290" i="4"/>
  <c r="D1290" i="4"/>
  <c r="C1290" i="4"/>
  <c r="B1290" i="4"/>
  <c r="A1290" i="4"/>
  <c r="O1289" i="4"/>
  <c r="N1289" i="4"/>
  <c r="K1289" i="4"/>
  <c r="J1289" i="4"/>
  <c r="I1289" i="4"/>
  <c r="H1289" i="4"/>
  <c r="G1289" i="4"/>
  <c r="F1289" i="4"/>
  <c r="E1289" i="4"/>
  <c r="D1289" i="4"/>
  <c r="C1289" i="4"/>
  <c r="B1289" i="4"/>
  <c r="A1289" i="4"/>
  <c r="O1288" i="4"/>
  <c r="N1288" i="4"/>
  <c r="K1288" i="4"/>
  <c r="J1288" i="4"/>
  <c r="I1288" i="4"/>
  <c r="H1288" i="4"/>
  <c r="G1288" i="4"/>
  <c r="F1288" i="4"/>
  <c r="E1288" i="4"/>
  <c r="D1288" i="4"/>
  <c r="C1288" i="4"/>
  <c r="B1288" i="4"/>
  <c r="A1288" i="4"/>
  <c r="O1287" i="4"/>
  <c r="N1287" i="4"/>
  <c r="K1287" i="4"/>
  <c r="J1287" i="4"/>
  <c r="I1287" i="4"/>
  <c r="H1287" i="4"/>
  <c r="G1287" i="4"/>
  <c r="F1287" i="4"/>
  <c r="E1287" i="4"/>
  <c r="D1287" i="4"/>
  <c r="C1287" i="4"/>
  <c r="B1287" i="4"/>
  <c r="A1287" i="4"/>
  <c r="O1286" i="4"/>
  <c r="N1286" i="4"/>
  <c r="K1286" i="4"/>
  <c r="J1286" i="4"/>
  <c r="I1286" i="4"/>
  <c r="H1286" i="4"/>
  <c r="G1286" i="4"/>
  <c r="F1286" i="4"/>
  <c r="E1286" i="4"/>
  <c r="D1286" i="4"/>
  <c r="C1286" i="4"/>
  <c r="B1286" i="4"/>
  <c r="A1286" i="4"/>
  <c r="O1285" i="4"/>
  <c r="N1285" i="4"/>
  <c r="K1285" i="4"/>
  <c r="J1285" i="4"/>
  <c r="I1285" i="4"/>
  <c r="H1285" i="4"/>
  <c r="G1285" i="4"/>
  <c r="F1285" i="4"/>
  <c r="E1285" i="4"/>
  <c r="D1285" i="4"/>
  <c r="C1285" i="4"/>
  <c r="B1285" i="4"/>
  <c r="A1285" i="4"/>
  <c r="O1284" i="4"/>
  <c r="N1284" i="4"/>
  <c r="K1284" i="4"/>
  <c r="J1284" i="4"/>
  <c r="I1284" i="4"/>
  <c r="H1284" i="4"/>
  <c r="G1284" i="4"/>
  <c r="F1284" i="4"/>
  <c r="E1284" i="4"/>
  <c r="D1284" i="4"/>
  <c r="C1284" i="4"/>
  <c r="B1284" i="4"/>
  <c r="A1284" i="4"/>
  <c r="O1283" i="4"/>
  <c r="N1283" i="4"/>
  <c r="K1283" i="4"/>
  <c r="J1283" i="4"/>
  <c r="I1283" i="4"/>
  <c r="H1283" i="4"/>
  <c r="G1283" i="4"/>
  <c r="F1283" i="4"/>
  <c r="E1283" i="4"/>
  <c r="D1283" i="4"/>
  <c r="C1283" i="4"/>
  <c r="B1283" i="4"/>
  <c r="A1283" i="4"/>
  <c r="O1282" i="4"/>
  <c r="N1282" i="4"/>
  <c r="K1282" i="4"/>
  <c r="J1282" i="4"/>
  <c r="I1282" i="4"/>
  <c r="H1282" i="4"/>
  <c r="G1282" i="4"/>
  <c r="F1282" i="4"/>
  <c r="E1282" i="4"/>
  <c r="D1282" i="4"/>
  <c r="C1282" i="4"/>
  <c r="B1282" i="4"/>
  <c r="A1282" i="4"/>
  <c r="O1281" i="4"/>
  <c r="N1281" i="4"/>
  <c r="K1281" i="4"/>
  <c r="J1281" i="4"/>
  <c r="I1281" i="4"/>
  <c r="H1281" i="4"/>
  <c r="G1281" i="4"/>
  <c r="F1281" i="4"/>
  <c r="E1281" i="4"/>
  <c r="D1281" i="4"/>
  <c r="C1281" i="4"/>
  <c r="B1281" i="4"/>
  <c r="A1281" i="4"/>
  <c r="O1280" i="4"/>
  <c r="N1280" i="4"/>
  <c r="K1280" i="4"/>
  <c r="J1280" i="4"/>
  <c r="I1280" i="4"/>
  <c r="H1280" i="4"/>
  <c r="G1280" i="4"/>
  <c r="F1280" i="4"/>
  <c r="E1280" i="4"/>
  <c r="D1280" i="4"/>
  <c r="C1280" i="4"/>
  <c r="B1280" i="4"/>
  <c r="A1280" i="4"/>
  <c r="O1279" i="4"/>
  <c r="N1279" i="4"/>
  <c r="K1279" i="4"/>
  <c r="J1279" i="4"/>
  <c r="I1279" i="4"/>
  <c r="H1279" i="4"/>
  <c r="G1279" i="4"/>
  <c r="F1279" i="4"/>
  <c r="E1279" i="4"/>
  <c r="D1279" i="4"/>
  <c r="C1279" i="4"/>
  <c r="B1279" i="4"/>
  <c r="A1279" i="4"/>
  <c r="O1278" i="4"/>
  <c r="N1278" i="4"/>
  <c r="K1278" i="4"/>
  <c r="J1278" i="4"/>
  <c r="I1278" i="4"/>
  <c r="H1278" i="4"/>
  <c r="G1278" i="4"/>
  <c r="F1278" i="4"/>
  <c r="E1278" i="4"/>
  <c r="D1278" i="4"/>
  <c r="C1278" i="4"/>
  <c r="B1278" i="4"/>
  <c r="A1278" i="4"/>
  <c r="O1277" i="4"/>
  <c r="N1277" i="4"/>
  <c r="K1277" i="4"/>
  <c r="J1277" i="4"/>
  <c r="I1277" i="4"/>
  <c r="H1277" i="4"/>
  <c r="G1277" i="4"/>
  <c r="F1277" i="4"/>
  <c r="E1277" i="4"/>
  <c r="D1277" i="4"/>
  <c r="C1277" i="4"/>
  <c r="B1277" i="4"/>
  <c r="A1277" i="4"/>
  <c r="O1276" i="4"/>
  <c r="N1276" i="4"/>
  <c r="K1276" i="4"/>
  <c r="J1276" i="4"/>
  <c r="I1276" i="4"/>
  <c r="H1276" i="4"/>
  <c r="G1276" i="4"/>
  <c r="F1276" i="4"/>
  <c r="E1276" i="4"/>
  <c r="D1276" i="4"/>
  <c r="C1276" i="4"/>
  <c r="B1276" i="4"/>
  <c r="A1276" i="4"/>
  <c r="O1275" i="4"/>
  <c r="N1275" i="4"/>
  <c r="K1275" i="4"/>
  <c r="J1275" i="4"/>
  <c r="I1275" i="4"/>
  <c r="H1275" i="4"/>
  <c r="G1275" i="4"/>
  <c r="F1275" i="4"/>
  <c r="E1275" i="4"/>
  <c r="D1275" i="4"/>
  <c r="C1275" i="4"/>
  <c r="B1275" i="4"/>
  <c r="A1275" i="4"/>
  <c r="O1274" i="4"/>
  <c r="N1274" i="4"/>
  <c r="K1274" i="4"/>
  <c r="J1274" i="4"/>
  <c r="I1274" i="4"/>
  <c r="H1274" i="4"/>
  <c r="G1274" i="4"/>
  <c r="F1274" i="4"/>
  <c r="E1274" i="4"/>
  <c r="D1274" i="4"/>
  <c r="C1274" i="4"/>
  <c r="B1274" i="4"/>
  <c r="A1274" i="4"/>
  <c r="O1273" i="4"/>
  <c r="N1273" i="4"/>
  <c r="K1273" i="4"/>
  <c r="J1273" i="4"/>
  <c r="I1273" i="4"/>
  <c r="H1273" i="4"/>
  <c r="G1273" i="4"/>
  <c r="F1273" i="4"/>
  <c r="E1273" i="4"/>
  <c r="D1273" i="4"/>
  <c r="C1273" i="4"/>
  <c r="B1273" i="4"/>
  <c r="A1273" i="4"/>
  <c r="O1272" i="4"/>
  <c r="N1272" i="4"/>
  <c r="K1272" i="4"/>
  <c r="J1272" i="4"/>
  <c r="I1272" i="4"/>
  <c r="H1272" i="4"/>
  <c r="G1272" i="4"/>
  <c r="F1272" i="4"/>
  <c r="E1272" i="4"/>
  <c r="D1272" i="4"/>
  <c r="C1272" i="4"/>
  <c r="B1272" i="4"/>
  <c r="A1272" i="4"/>
  <c r="O1271" i="4"/>
  <c r="N1271" i="4"/>
  <c r="K1271" i="4"/>
  <c r="J1271" i="4"/>
  <c r="I1271" i="4"/>
  <c r="H1271" i="4"/>
  <c r="G1271" i="4"/>
  <c r="F1271" i="4"/>
  <c r="E1271" i="4"/>
  <c r="D1271" i="4"/>
  <c r="C1271" i="4"/>
  <c r="B1271" i="4"/>
  <c r="A1271" i="4"/>
  <c r="O1270" i="4"/>
  <c r="N1270" i="4"/>
  <c r="K1270" i="4"/>
  <c r="J1270" i="4"/>
  <c r="I1270" i="4"/>
  <c r="H1270" i="4"/>
  <c r="G1270" i="4"/>
  <c r="F1270" i="4"/>
  <c r="E1270" i="4"/>
  <c r="D1270" i="4"/>
  <c r="C1270" i="4"/>
  <c r="B1270" i="4"/>
  <c r="A1270" i="4"/>
  <c r="O1269" i="4"/>
  <c r="N1269" i="4"/>
  <c r="K1269" i="4"/>
  <c r="J1269" i="4"/>
  <c r="I1269" i="4"/>
  <c r="H1269" i="4"/>
  <c r="G1269" i="4"/>
  <c r="F1269" i="4"/>
  <c r="E1269" i="4"/>
  <c r="D1269" i="4"/>
  <c r="C1269" i="4"/>
  <c r="B1269" i="4"/>
  <c r="A1269" i="4"/>
  <c r="O1268" i="4"/>
  <c r="N1268" i="4"/>
  <c r="K1268" i="4"/>
  <c r="J1268" i="4"/>
  <c r="I1268" i="4"/>
  <c r="H1268" i="4"/>
  <c r="G1268" i="4"/>
  <c r="F1268" i="4"/>
  <c r="E1268" i="4"/>
  <c r="D1268" i="4"/>
  <c r="C1268" i="4"/>
  <c r="B1268" i="4"/>
  <c r="A1268" i="4"/>
  <c r="O1267" i="4"/>
  <c r="N1267" i="4"/>
  <c r="K1267" i="4"/>
  <c r="J1267" i="4"/>
  <c r="I1267" i="4"/>
  <c r="H1267" i="4"/>
  <c r="G1267" i="4"/>
  <c r="F1267" i="4"/>
  <c r="E1267" i="4"/>
  <c r="D1267" i="4"/>
  <c r="C1267" i="4"/>
  <c r="B1267" i="4"/>
  <c r="A1267" i="4"/>
  <c r="O1266" i="4"/>
  <c r="N1266" i="4"/>
  <c r="K1266" i="4"/>
  <c r="J1266" i="4"/>
  <c r="I1266" i="4"/>
  <c r="H1266" i="4"/>
  <c r="G1266" i="4"/>
  <c r="F1266" i="4"/>
  <c r="E1266" i="4"/>
  <c r="D1266" i="4"/>
  <c r="C1266" i="4"/>
  <c r="B1266" i="4"/>
  <c r="A1266" i="4"/>
  <c r="O1265" i="4"/>
  <c r="N1265" i="4"/>
  <c r="K1265" i="4"/>
  <c r="J1265" i="4"/>
  <c r="I1265" i="4"/>
  <c r="H1265" i="4"/>
  <c r="G1265" i="4"/>
  <c r="F1265" i="4"/>
  <c r="E1265" i="4"/>
  <c r="D1265" i="4"/>
  <c r="C1265" i="4"/>
  <c r="B1265" i="4"/>
  <c r="A1265" i="4"/>
  <c r="O1264" i="4"/>
  <c r="N1264" i="4"/>
  <c r="K1264" i="4"/>
  <c r="J1264" i="4"/>
  <c r="I1264" i="4"/>
  <c r="H1264" i="4"/>
  <c r="G1264" i="4"/>
  <c r="F1264" i="4"/>
  <c r="E1264" i="4"/>
  <c r="D1264" i="4"/>
  <c r="C1264" i="4"/>
  <c r="B1264" i="4"/>
  <c r="A1264" i="4"/>
  <c r="O1263" i="4"/>
  <c r="N1263" i="4"/>
  <c r="K1263" i="4"/>
  <c r="J1263" i="4"/>
  <c r="I1263" i="4"/>
  <c r="H1263" i="4"/>
  <c r="G1263" i="4"/>
  <c r="F1263" i="4"/>
  <c r="E1263" i="4"/>
  <c r="D1263" i="4"/>
  <c r="C1263" i="4"/>
  <c r="B1263" i="4"/>
  <c r="A1263" i="4"/>
  <c r="O1262" i="4"/>
  <c r="N1262" i="4"/>
  <c r="K1262" i="4"/>
  <c r="J1262" i="4"/>
  <c r="I1262" i="4"/>
  <c r="H1262" i="4"/>
  <c r="G1262" i="4"/>
  <c r="F1262" i="4"/>
  <c r="E1262" i="4"/>
  <c r="D1262" i="4"/>
  <c r="C1262" i="4"/>
  <c r="B1262" i="4"/>
  <c r="A1262" i="4"/>
  <c r="O1261" i="4"/>
  <c r="N1261" i="4"/>
  <c r="K1261" i="4"/>
  <c r="J1261" i="4"/>
  <c r="I1261" i="4"/>
  <c r="H1261" i="4"/>
  <c r="G1261" i="4"/>
  <c r="F1261" i="4"/>
  <c r="E1261" i="4"/>
  <c r="D1261" i="4"/>
  <c r="C1261" i="4"/>
  <c r="B1261" i="4"/>
  <c r="A1261" i="4"/>
  <c r="O1260" i="4"/>
  <c r="N1260" i="4"/>
  <c r="K1260" i="4"/>
  <c r="J1260" i="4"/>
  <c r="I1260" i="4"/>
  <c r="H1260" i="4"/>
  <c r="G1260" i="4"/>
  <c r="F1260" i="4"/>
  <c r="E1260" i="4"/>
  <c r="D1260" i="4"/>
  <c r="C1260" i="4"/>
  <c r="B1260" i="4"/>
  <c r="A1260" i="4"/>
  <c r="O1259" i="4"/>
  <c r="N1259" i="4"/>
  <c r="K1259" i="4"/>
  <c r="J1259" i="4"/>
  <c r="I1259" i="4"/>
  <c r="H1259" i="4"/>
  <c r="G1259" i="4"/>
  <c r="F1259" i="4"/>
  <c r="E1259" i="4"/>
  <c r="D1259" i="4"/>
  <c r="C1259" i="4"/>
  <c r="B1259" i="4"/>
  <c r="A1259" i="4"/>
  <c r="O1258" i="4"/>
  <c r="N1258" i="4"/>
  <c r="K1258" i="4"/>
  <c r="J1258" i="4"/>
  <c r="I1258" i="4"/>
  <c r="H1258" i="4"/>
  <c r="G1258" i="4"/>
  <c r="F1258" i="4"/>
  <c r="E1258" i="4"/>
  <c r="D1258" i="4"/>
  <c r="C1258" i="4"/>
  <c r="B1258" i="4"/>
  <c r="A1258" i="4"/>
  <c r="O1257" i="4"/>
  <c r="N1257" i="4"/>
  <c r="K1257" i="4"/>
  <c r="J1257" i="4"/>
  <c r="I1257" i="4"/>
  <c r="H1257" i="4"/>
  <c r="G1257" i="4"/>
  <c r="F1257" i="4"/>
  <c r="E1257" i="4"/>
  <c r="D1257" i="4"/>
  <c r="C1257" i="4"/>
  <c r="B1257" i="4"/>
  <c r="A1257" i="4"/>
  <c r="O1256" i="4"/>
  <c r="N1256" i="4"/>
  <c r="K1256" i="4"/>
  <c r="J1256" i="4"/>
  <c r="I1256" i="4"/>
  <c r="H1256" i="4"/>
  <c r="G1256" i="4"/>
  <c r="F1256" i="4"/>
  <c r="E1256" i="4"/>
  <c r="D1256" i="4"/>
  <c r="C1256" i="4"/>
  <c r="B1256" i="4"/>
  <c r="A1256" i="4"/>
  <c r="O1255" i="4"/>
  <c r="N1255" i="4"/>
  <c r="K1255" i="4"/>
  <c r="J1255" i="4"/>
  <c r="I1255" i="4"/>
  <c r="H1255" i="4"/>
  <c r="G1255" i="4"/>
  <c r="F1255" i="4"/>
  <c r="E1255" i="4"/>
  <c r="D1255" i="4"/>
  <c r="C1255" i="4"/>
  <c r="B1255" i="4"/>
  <c r="A1255" i="4"/>
  <c r="O1254" i="4"/>
  <c r="N1254" i="4"/>
  <c r="K1254" i="4"/>
  <c r="J1254" i="4"/>
  <c r="I1254" i="4"/>
  <c r="H1254" i="4"/>
  <c r="G1254" i="4"/>
  <c r="F1254" i="4"/>
  <c r="E1254" i="4"/>
  <c r="D1254" i="4"/>
  <c r="C1254" i="4"/>
  <c r="B1254" i="4"/>
  <c r="A1254" i="4"/>
  <c r="O1253" i="4"/>
  <c r="N1253" i="4"/>
  <c r="K1253" i="4"/>
  <c r="J1253" i="4"/>
  <c r="I1253" i="4"/>
  <c r="H1253" i="4"/>
  <c r="G1253" i="4"/>
  <c r="F1253" i="4"/>
  <c r="E1253" i="4"/>
  <c r="D1253" i="4"/>
  <c r="C1253" i="4"/>
  <c r="B1253" i="4"/>
  <c r="A1253" i="4"/>
  <c r="O1252" i="4"/>
  <c r="N1252" i="4"/>
  <c r="K1252" i="4"/>
  <c r="J1252" i="4"/>
  <c r="I1252" i="4"/>
  <c r="H1252" i="4"/>
  <c r="G1252" i="4"/>
  <c r="F1252" i="4"/>
  <c r="E1252" i="4"/>
  <c r="D1252" i="4"/>
  <c r="C1252" i="4"/>
  <c r="B1252" i="4"/>
  <c r="A1252" i="4"/>
  <c r="O1251" i="4"/>
  <c r="N1251" i="4"/>
  <c r="K1251" i="4"/>
  <c r="J1251" i="4"/>
  <c r="I1251" i="4"/>
  <c r="H1251" i="4"/>
  <c r="G1251" i="4"/>
  <c r="F1251" i="4"/>
  <c r="E1251" i="4"/>
  <c r="D1251" i="4"/>
  <c r="C1251" i="4"/>
  <c r="B1251" i="4"/>
  <c r="A1251" i="4"/>
  <c r="O1250" i="4"/>
  <c r="N1250" i="4"/>
  <c r="K1250" i="4"/>
  <c r="J1250" i="4"/>
  <c r="I1250" i="4"/>
  <c r="H1250" i="4"/>
  <c r="G1250" i="4"/>
  <c r="F1250" i="4"/>
  <c r="E1250" i="4"/>
  <c r="D1250" i="4"/>
  <c r="C1250" i="4"/>
  <c r="B1250" i="4"/>
  <c r="A1250" i="4"/>
  <c r="O1249" i="4"/>
  <c r="N1249" i="4"/>
  <c r="K1249" i="4"/>
  <c r="J1249" i="4"/>
  <c r="I1249" i="4"/>
  <c r="H1249" i="4"/>
  <c r="G1249" i="4"/>
  <c r="F1249" i="4"/>
  <c r="E1249" i="4"/>
  <c r="D1249" i="4"/>
  <c r="C1249" i="4"/>
  <c r="B1249" i="4"/>
  <c r="A1249" i="4"/>
  <c r="O1248" i="4"/>
  <c r="N1248" i="4"/>
  <c r="K1248" i="4"/>
  <c r="J1248" i="4"/>
  <c r="I1248" i="4"/>
  <c r="H1248" i="4"/>
  <c r="G1248" i="4"/>
  <c r="F1248" i="4"/>
  <c r="E1248" i="4"/>
  <c r="D1248" i="4"/>
  <c r="C1248" i="4"/>
  <c r="B1248" i="4"/>
  <c r="A1248" i="4"/>
  <c r="O1247" i="4"/>
  <c r="N1247" i="4"/>
  <c r="K1247" i="4"/>
  <c r="J1247" i="4"/>
  <c r="I1247" i="4"/>
  <c r="H1247" i="4"/>
  <c r="G1247" i="4"/>
  <c r="F1247" i="4"/>
  <c r="E1247" i="4"/>
  <c r="D1247" i="4"/>
  <c r="C1247" i="4"/>
  <c r="B1247" i="4"/>
  <c r="A1247" i="4"/>
  <c r="O1246" i="4"/>
  <c r="N1246" i="4"/>
  <c r="K1246" i="4"/>
  <c r="J1246" i="4"/>
  <c r="I1246" i="4"/>
  <c r="H1246" i="4"/>
  <c r="G1246" i="4"/>
  <c r="F1246" i="4"/>
  <c r="E1246" i="4"/>
  <c r="D1246" i="4"/>
  <c r="C1246" i="4"/>
  <c r="B1246" i="4"/>
  <c r="A1246" i="4"/>
  <c r="O1245" i="4"/>
  <c r="N1245" i="4"/>
  <c r="K1245" i="4"/>
  <c r="J1245" i="4"/>
  <c r="I1245" i="4"/>
  <c r="H1245" i="4"/>
  <c r="G1245" i="4"/>
  <c r="F1245" i="4"/>
  <c r="E1245" i="4"/>
  <c r="D1245" i="4"/>
  <c r="C1245" i="4"/>
  <c r="B1245" i="4"/>
  <c r="A1245" i="4"/>
  <c r="O1244" i="4"/>
  <c r="N1244" i="4"/>
  <c r="K1244" i="4"/>
  <c r="J1244" i="4"/>
  <c r="I1244" i="4"/>
  <c r="H1244" i="4"/>
  <c r="G1244" i="4"/>
  <c r="F1244" i="4"/>
  <c r="E1244" i="4"/>
  <c r="D1244" i="4"/>
  <c r="C1244" i="4"/>
  <c r="B1244" i="4"/>
  <c r="A1244" i="4"/>
  <c r="O1243" i="4"/>
  <c r="N1243" i="4"/>
  <c r="K1243" i="4"/>
  <c r="J1243" i="4"/>
  <c r="I1243" i="4"/>
  <c r="H1243" i="4"/>
  <c r="G1243" i="4"/>
  <c r="F1243" i="4"/>
  <c r="E1243" i="4"/>
  <c r="D1243" i="4"/>
  <c r="C1243" i="4"/>
  <c r="B1243" i="4"/>
  <c r="A1243" i="4"/>
  <c r="O1242" i="4"/>
  <c r="N1242" i="4"/>
  <c r="K1242" i="4"/>
  <c r="J1242" i="4"/>
  <c r="I1242" i="4"/>
  <c r="H1242" i="4"/>
  <c r="G1242" i="4"/>
  <c r="F1242" i="4"/>
  <c r="E1242" i="4"/>
  <c r="D1242" i="4"/>
  <c r="C1242" i="4"/>
  <c r="B1242" i="4"/>
  <c r="A1242" i="4"/>
  <c r="O1241" i="4"/>
  <c r="N1241" i="4"/>
  <c r="K1241" i="4"/>
  <c r="J1241" i="4"/>
  <c r="I1241" i="4"/>
  <c r="H1241" i="4"/>
  <c r="G1241" i="4"/>
  <c r="F1241" i="4"/>
  <c r="E1241" i="4"/>
  <c r="D1241" i="4"/>
  <c r="C1241" i="4"/>
  <c r="B1241" i="4"/>
  <c r="A1241" i="4"/>
  <c r="O1240" i="4"/>
  <c r="N1240" i="4"/>
  <c r="K1240" i="4"/>
  <c r="J1240" i="4"/>
  <c r="I1240" i="4"/>
  <c r="H1240" i="4"/>
  <c r="G1240" i="4"/>
  <c r="F1240" i="4"/>
  <c r="E1240" i="4"/>
  <c r="D1240" i="4"/>
  <c r="C1240" i="4"/>
  <c r="B1240" i="4"/>
  <c r="A1240" i="4"/>
  <c r="O1239" i="4"/>
  <c r="N1239" i="4"/>
  <c r="K1239" i="4"/>
  <c r="J1239" i="4"/>
  <c r="I1239" i="4"/>
  <c r="H1239" i="4"/>
  <c r="G1239" i="4"/>
  <c r="F1239" i="4"/>
  <c r="E1239" i="4"/>
  <c r="D1239" i="4"/>
  <c r="C1239" i="4"/>
  <c r="B1239" i="4"/>
  <c r="A1239" i="4"/>
  <c r="O1238" i="4"/>
  <c r="N1238" i="4"/>
  <c r="K1238" i="4"/>
  <c r="J1238" i="4"/>
  <c r="I1238" i="4"/>
  <c r="H1238" i="4"/>
  <c r="G1238" i="4"/>
  <c r="F1238" i="4"/>
  <c r="E1238" i="4"/>
  <c r="D1238" i="4"/>
  <c r="C1238" i="4"/>
  <c r="B1238" i="4"/>
  <c r="A1238" i="4"/>
  <c r="O1237" i="4"/>
  <c r="N1237" i="4"/>
  <c r="K1237" i="4"/>
  <c r="J1237" i="4"/>
  <c r="I1237" i="4"/>
  <c r="H1237" i="4"/>
  <c r="G1237" i="4"/>
  <c r="F1237" i="4"/>
  <c r="E1237" i="4"/>
  <c r="D1237" i="4"/>
  <c r="C1237" i="4"/>
  <c r="B1237" i="4"/>
  <c r="A1237" i="4"/>
  <c r="O1236" i="4"/>
  <c r="N1236" i="4"/>
  <c r="K1236" i="4"/>
  <c r="J1236" i="4"/>
  <c r="I1236" i="4"/>
  <c r="H1236" i="4"/>
  <c r="G1236" i="4"/>
  <c r="F1236" i="4"/>
  <c r="E1236" i="4"/>
  <c r="D1236" i="4"/>
  <c r="C1236" i="4"/>
  <c r="B1236" i="4"/>
  <c r="A1236" i="4"/>
  <c r="O1235" i="4"/>
  <c r="N1235" i="4"/>
  <c r="K1235" i="4"/>
  <c r="J1235" i="4"/>
  <c r="I1235" i="4"/>
  <c r="H1235" i="4"/>
  <c r="G1235" i="4"/>
  <c r="F1235" i="4"/>
  <c r="E1235" i="4"/>
  <c r="D1235" i="4"/>
  <c r="C1235" i="4"/>
  <c r="B1235" i="4"/>
  <c r="A1235" i="4"/>
  <c r="O1234" i="4"/>
  <c r="N1234" i="4"/>
  <c r="K1234" i="4"/>
  <c r="J1234" i="4"/>
  <c r="I1234" i="4"/>
  <c r="H1234" i="4"/>
  <c r="G1234" i="4"/>
  <c r="F1234" i="4"/>
  <c r="E1234" i="4"/>
  <c r="D1234" i="4"/>
  <c r="C1234" i="4"/>
  <c r="B1234" i="4"/>
  <c r="A1234" i="4"/>
  <c r="O1233" i="4"/>
  <c r="N1233" i="4"/>
  <c r="K1233" i="4"/>
  <c r="J1233" i="4"/>
  <c r="I1233" i="4"/>
  <c r="H1233" i="4"/>
  <c r="G1233" i="4"/>
  <c r="F1233" i="4"/>
  <c r="E1233" i="4"/>
  <c r="D1233" i="4"/>
  <c r="C1233" i="4"/>
  <c r="B1233" i="4"/>
  <c r="A1233" i="4"/>
  <c r="O1232" i="4"/>
  <c r="N1232" i="4"/>
  <c r="K1232" i="4"/>
  <c r="J1232" i="4"/>
  <c r="I1232" i="4"/>
  <c r="H1232" i="4"/>
  <c r="G1232" i="4"/>
  <c r="F1232" i="4"/>
  <c r="E1232" i="4"/>
  <c r="D1232" i="4"/>
  <c r="C1232" i="4"/>
  <c r="B1232" i="4"/>
  <c r="A1232" i="4"/>
  <c r="O1231" i="4"/>
  <c r="N1231" i="4"/>
  <c r="K1231" i="4"/>
  <c r="J1231" i="4"/>
  <c r="I1231" i="4"/>
  <c r="H1231" i="4"/>
  <c r="G1231" i="4"/>
  <c r="F1231" i="4"/>
  <c r="E1231" i="4"/>
  <c r="D1231" i="4"/>
  <c r="C1231" i="4"/>
  <c r="B1231" i="4"/>
  <c r="A1231" i="4"/>
  <c r="O1230" i="4"/>
  <c r="N1230" i="4"/>
  <c r="K1230" i="4"/>
  <c r="J1230" i="4"/>
  <c r="I1230" i="4"/>
  <c r="H1230" i="4"/>
  <c r="G1230" i="4"/>
  <c r="F1230" i="4"/>
  <c r="E1230" i="4"/>
  <c r="D1230" i="4"/>
  <c r="C1230" i="4"/>
  <c r="B1230" i="4"/>
  <c r="A1230" i="4"/>
  <c r="O1229" i="4"/>
  <c r="N1229" i="4"/>
  <c r="K1229" i="4"/>
  <c r="J1229" i="4"/>
  <c r="I1229" i="4"/>
  <c r="H1229" i="4"/>
  <c r="G1229" i="4"/>
  <c r="F1229" i="4"/>
  <c r="E1229" i="4"/>
  <c r="D1229" i="4"/>
  <c r="C1229" i="4"/>
  <c r="B1229" i="4"/>
  <c r="A1229" i="4"/>
  <c r="O1228" i="4"/>
  <c r="N1228" i="4"/>
  <c r="K1228" i="4"/>
  <c r="J1228" i="4"/>
  <c r="I1228" i="4"/>
  <c r="H1228" i="4"/>
  <c r="G1228" i="4"/>
  <c r="F1228" i="4"/>
  <c r="E1228" i="4"/>
  <c r="D1228" i="4"/>
  <c r="C1228" i="4"/>
  <c r="B1228" i="4"/>
  <c r="A1228" i="4"/>
  <c r="O1227" i="4"/>
  <c r="N1227" i="4"/>
  <c r="K1227" i="4"/>
  <c r="J1227" i="4"/>
  <c r="I1227" i="4"/>
  <c r="H1227" i="4"/>
  <c r="G1227" i="4"/>
  <c r="F1227" i="4"/>
  <c r="E1227" i="4"/>
  <c r="D1227" i="4"/>
  <c r="C1227" i="4"/>
  <c r="B1227" i="4"/>
  <c r="A1227" i="4"/>
  <c r="O1226" i="4"/>
  <c r="N1226" i="4"/>
  <c r="K1226" i="4"/>
  <c r="J1226" i="4"/>
  <c r="I1226" i="4"/>
  <c r="H1226" i="4"/>
  <c r="G1226" i="4"/>
  <c r="F1226" i="4"/>
  <c r="E1226" i="4"/>
  <c r="D1226" i="4"/>
  <c r="C1226" i="4"/>
  <c r="B1226" i="4"/>
  <c r="A1226" i="4"/>
  <c r="O1225" i="4"/>
  <c r="N1225" i="4"/>
  <c r="K1225" i="4"/>
  <c r="J1225" i="4"/>
  <c r="I1225" i="4"/>
  <c r="H1225" i="4"/>
  <c r="G1225" i="4"/>
  <c r="F1225" i="4"/>
  <c r="E1225" i="4"/>
  <c r="D1225" i="4"/>
  <c r="C1225" i="4"/>
  <c r="B1225" i="4"/>
  <c r="A1225" i="4"/>
  <c r="O1224" i="4"/>
  <c r="N1224" i="4"/>
  <c r="K1224" i="4"/>
  <c r="J1224" i="4"/>
  <c r="I1224" i="4"/>
  <c r="H1224" i="4"/>
  <c r="G1224" i="4"/>
  <c r="F1224" i="4"/>
  <c r="E1224" i="4"/>
  <c r="D1224" i="4"/>
  <c r="C1224" i="4"/>
  <c r="B1224" i="4"/>
  <c r="A1224" i="4"/>
  <c r="O1223" i="4"/>
  <c r="N1223" i="4"/>
  <c r="K1223" i="4"/>
  <c r="J1223" i="4"/>
  <c r="I1223" i="4"/>
  <c r="H1223" i="4"/>
  <c r="G1223" i="4"/>
  <c r="F1223" i="4"/>
  <c r="E1223" i="4"/>
  <c r="D1223" i="4"/>
  <c r="C1223" i="4"/>
  <c r="B1223" i="4"/>
  <c r="A1223" i="4"/>
  <c r="O1222" i="4"/>
  <c r="N1222" i="4"/>
  <c r="K1222" i="4"/>
  <c r="J1222" i="4"/>
  <c r="I1222" i="4"/>
  <c r="H1222" i="4"/>
  <c r="G1222" i="4"/>
  <c r="F1222" i="4"/>
  <c r="E1222" i="4"/>
  <c r="D1222" i="4"/>
  <c r="C1222" i="4"/>
  <c r="B1222" i="4"/>
  <c r="A1222" i="4"/>
  <c r="O1221" i="4"/>
  <c r="N1221" i="4"/>
  <c r="K1221" i="4"/>
  <c r="J1221" i="4"/>
  <c r="I1221" i="4"/>
  <c r="H1221" i="4"/>
  <c r="G1221" i="4"/>
  <c r="F1221" i="4"/>
  <c r="E1221" i="4"/>
  <c r="D1221" i="4"/>
  <c r="C1221" i="4"/>
  <c r="B1221" i="4"/>
  <c r="A1221" i="4"/>
  <c r="O1220" i="4"/>
  <c r="N1220" i="4"/>
  <c r="K1220" i="4"/>
  <c r="J1220" i="4"/>
  <c r="I1220" i="4"/>
  <c r="H1220" i="4"/>
  <c r="G1220" i="4"/>
  <c r="F1220" i="4"/>
  <c r="E1220" i="4"/>
  <c r="D1220" i="4"/>
  <c r="C1220" i="4"/>
  <c r="B1220" i="4"/>
  <c r="A1220" i="4"/>
  <c r="O1219" i="4"/>
  <c r="N1219" i="4"/>
  <c r="K1219" i="4"/>
  <c r="J1219" i="4"/>
  <c r="I1219" i="4"/>
  <c r="H1219" i="4"/>
  <c r="G1219" i="4"/>
  <c r="F1219" i="4"/>
  <c r="E1219" i="4"/>
  <c r="D1219" i="4"/>
  <c r="C1219" i="4"/>
  <c r="B1219" i="4"/>
  <c r="A1219" i="4"/>
  <c r="O1218" i="4"/>
  <c r="N1218" i="4"/>
  <c r="K1218" i="4"/>
  <c r="J1218" i="4"/>
  <c r="I1218" i="4"/>
  <c r="H1218" i="4"/>
  <c r="G1218" i="4"/>
  <c r="F1218" i="4"/>
  <c r="E1218" i="4"/>
  <c r="D1218" i="4"/>
  <c r="C1218" i="4"/>
  <c r="B1218" i="4"/>
  <c r="A1218" i="4"/>
  <c r="O1217" i="4"/>
  <c r="N1217" i="4"/>
  <c r="K1217" i="4"/>
  <c r="J1217" i="4"/>
  <c r="I1217" i="4"/>
  <c r="H1217" i="4"/>
  <c r="G1217" i="4"/>
  <c r="F1217" i="4"/>
  <c r="E1217" i="4"/>
  <c r="D1217" i="4"/>
  <c r="C1217" i="4"/>
  <c r="B1217" i="4"/>
  <c r="A1217" i="4"/>
  <c r="O1216" i="4"/>
  <c r="N1216" i="4"/>
  <c r="K1216" i="4"/>
  <c r="J1216" i="4"/>
  <c r="I1216" i="4"/>
  <c r="H1216" i="4"/>
  <c r="G1216" i="4"/>
  <c r="F1216" i="4"/>
  <c r="E1216" i="4"/>
  <c r="D1216" i="4"/>
  <c r="C1216" i="4"/>
  <c r="B1216" i="4"/>
  <c r="A1216" i="4"/>
  <c r="O1215" i="4"/>
  <c r="N1215" i="4"/>
  <c r="K1215" i="4"/>
  <c r="J1215" i="4"/>
  <c r="I1215" i="4"/>
  <c r="H1215" i="4"/>
  <c r="G1215" i="4"/>
  <c r="F1215" i="4"/>
  <c r="E1215" i="4"/>
  <c r="D1215" i="4"/>
  <c r="C1215" i="4"/>
  <c r="B1215" i="4"/>
  <c r="A1215" i="4"/>
  <c r="O1214" i="4"/>
  <c r="N1214" i="4"/>
  <c r="K1214" i="4"/>
  <c r="J1214" i="4"/>
  <c r="I1214" i="4"/>
  <c r="H1214" i="4"/>
  <c r="G1214" i="4"/>
  <c r="F1214" i="4"/>
  <c r="E1214" i="4"/>
  <c r="D1214" i="4"/>
  <c r="C1214" i="4"/>
  <c r="B1214" i="4"/>
  <c r="A1214" i="4"/>
  <c r="O1213" i="4"/>
  <c r="N1213" i="4"/>
  <c r="K1213" i="4"/>
  <c r="J1213" i="4"/>
  <c r="I1213" i="4"/>
  <c r="H1213" i="4"/>
  <c r="G1213" i="4"/>
  <c r="F1213" i="4"/>
  <c r="E1213" i="4"/>
  <c r="D1213" i="4"/>
  <c r="C1213" i="4"/>
  <c r="B1213" i="4"/>
  <c r="A1213" i="4"/>
  <c r="O1212" i="4"/>
  <c r="N1212" i="4"/>
  <c r="K1212" i="4"/>
  <c r="J1212" i="4"/>
  <c r="I1212" i="4"/>
  <c r="H1212" i="4"/>
  <c r="G1212" i="4"/>
  <c r="F1212" i="4"/>
  <c r="E1212" i="4"/>
  <c r="D1212" i="4"/>
  <c r="C1212" i="4"/>
  <c r="B1212" i="4"/>
  <c r="A1212" i="4"/>
  <c r="O1211" i="4"/>
  <c r="N1211" i="4"/>
  <c r="K1211" i="4"/>
  <c r="J1211" i="4"/>
  <c r="I1211" i="4"/>
  <c r="H1211" i="4"/>
  <c r="G1211" i="4"/>
  <c r="F1211" i="4"/>
  <c r="E1211" i="4"/>
  <c r="D1211" i="4"/>
  <c r="C1211" i="4"/>
  <c r="B1211" i="4"/>
  <c r="A1211" i="4"/>
  <c r="O1210" i="4"/>
  <c r="N1210" i="4"/>
  <c r="K1210" i="4"/>
  <c r="J1210" i="4"/>
  <c r="I1210" i="4"/>
  <c r="H1210" i="4"/>
  <c r="G1210" i="4"/>
  <c r="F1210" i="4"/>
  <c r="E1210" i="4"/>
  <c r="D1210" i="4"/>
  <c r="C1210" i="4"/>
  <c r="B1210" i="4"/>
  <c r="A1210" i="4"/>
  <c r="O1209" i="4"/>
  <c r="N1209" i="4"/>
  <c r="K1209" i="4"/>
  <c r="J1209" i="4"/>
  <c r="I1209" i="4"/>
  <c r="H1209" i="4"/>
  <c r="G1209" i="4"/>
  <c r="F1209" i="4"/>
  <c r="E1209" i="4"/>
  <c r="D1209" i="4"/>
  <c r="C1209" i="4"/>
  <c r="B1209" i="4"/>
  <c r="A1209" i="4"/>
  <c r="O1208" i="4"/>
  <c r="N1208" i="4"/>
  <c r="K1208" i="4"/>
  <c r="J1208" i="4"/>
  <c r="I1208" i="4"/>
  <c r="H1208" i="4"/>
  <c r="G1208" i="4"/>
  <c r="F1208" i="4"/>
  <c r="E1208" i="4"/>
  <c r="D1208" i="4"/>
  <c r="C1208" i="4"/>
  <c r="B1208" i="4"/>
  <c r="A1208" i="4"/>
  <c r="O1207" i="4"/>
  <c r="N1207" i="4"/>
  <c r="K1207" i="4"/>
  <c r="J1207" i="4"/>
  <c r="I1207" i="4"/>
  <c r="H1207" i="4"/>
  <c r="G1207" i="4"/>
  <c r="F1207" i="4"/>
  <c r="E1207" i="4"/>
  <c r="D1207" i="4"/>
  <c r="C1207" i="4"/>
  <c r="B1207" i="4"/>
  <c r="A1207" i="4"/>
  <c r="O1206" i="4"/>
  <c r="N1206" i="4"/>
  <c r="K1206" i="4"/>
  <c r="J1206" i="4"/>
  <c r="I1206" i="4"/>
  <c r="H1206" i="4"/>
  <c r="G1206" i="4"/>
  <c r="F1206" i="4"/>
  <c r="E1206" i="4"/>
  <c r="D1206" i="4"/>
  <c r="C1206" i="4"/>
  <c r="B1206" i="4"/>
  <c r="A1206" i="4"/>
  <c r="O1205" i="4"/>
  <c r="N1205" i="4"/>
  <c r="K1205" i="4"/>
  <c r="J1205" i="4"/>
  <c r="I1205" i="4"/>
  <c r="H1205" i="4"/>
  <c r="G1205" i="4"/>
  <c r="F1205" i="4"/>
  <c r="E1205" i="4"/>
  <c r="D1205" i="4"/>
  <c r="C1205" i="4"/>
  <c r="B1205" i="4"/>
  <c r="A1205" i="4"/>
  <c r="O1204" i="4"/>
  <c r="N1204" i="4"/>
  <c r="K1204" i="4"/>
  <c r="J1204" i="4"/>
  <c r="I1204" i="4"/>
  <c r="H1204" i="4"/>
  <c r="G1204" i="4"/>
  <c r="F1204" i="4"/>
  <c r="E1204" i="4"/>
  <c r="D1204" i="4"/>
  <c r="C1204" i="4"/>
  <c r="B1204" i="4"/>
  <c r="A1204" i="4"/>
  <c r="O1203" i="4"/>
  <c r="N1203" i="4"/>
  <c r="K1203" i="4"/>
  <c r="J1203" i="4"/>
  <c r="I1203" i="4"/>
  <c r="H1203" i="4"/>
  <c r="G1203" i="4"/>
  <c r="F1203" i="4"/>
  <c r="E1203" i="4"/>
  <c r="D1203" i="4"/>
  <c r="C1203" i="4"/>
  <c r="B1203" i="4"/>
  <c r="A1203" i="4"/>
  <c r="O1202" i="4"/>
  <c r="N1202" i="4"/>
  <c r="K1202" i="4"/>
  <c r="J1202" i="4"/>
  <c r="I1202" i="4"/>
  <c r="H1202" i="4"/>
  <c r="G1202" i="4"/>
  <c r="F1202" i="4"/>
  <c r="E1202" i="4"/>
  <c r="D1202" i="4"/>
  <c r="C1202" i="4"/>
  <c r="B1202" i="4"/>
  <c r="A1202" i="4"/>
  <c r="O1201" i="4"/>
  <c r="N1201" i="4"/>
  <c r="K1201" i="4"/>
  <c r="J1201" i="4"/>
  <c r="I1201" i="4"/>
  <c r="H1201" i="4"/>
  <c r="G1201" i="4"/>
  <c r="F1201" i="4"/>
  <c r="E1201" i="4"/>
  <c r="D1201" i="4"/>
  <c r="C1201" i="4"/>
  <c r="B1201" i="4"/>
  <c r="A1201" i="4"/>
  <c r="O1200" i="4"/>
  <c r="N1200" i="4"/>
  <c r="K1200" i="4"/>
  <c r="J1200" i="4"/>
  <c r="I1200" i="4"/>
  <c r="H1200" i="4"/>
  <c r="G1200" i="4"/>
  <c r="F1200" i="4"/>
  <c r="E1200" i="4"/>
  <c r="D1200" i="4"/>
  <c r="C1200" i="4"/>
  <c r="B1200" i="4"/>
  <c r="A1200" i="4"/>
  <c r="O1199" i="4"/>
  <c r="N1199" i="4"/>
  <c r="K1199" i="4"/>
  <c r="J1199" i="4"/>
  <c r="I1199" i="4"/>
  <c r="H1199" i="4"/>
  <c r="G1199" i="4"/>
  <c r="F1199" i="4"/>
  <c r="E1199" i="4"/>
  <c r="D1199" i="4"/>
  <c r="C1199" i="4"/>
  <c r="B1199" i="4"/>
  <c r="A1199" i="4"/>
  <c r="O1198" i="4"/>
  <c r="N1198" i="4"/>
  <c r="K1198" i="4"/>
  <c r="J1198" i="4"/>
  <c r="I1198" i="4"/>
  <c r="H1198" i="4"/>
  <c r="G1198" i="4"/>
  <c r="F1198" i="4"/>
  <c r="E1198" i="4"/>
  <c r="D1198" i="4"/>
  <c r="C1198" i="4"/>
  <c r="B1198" i="4"/>
  <c r="A1198" i="4"/>
  <c r="O1197" i="4"/>
  <c r="N1197" i="4"/>
  <c r="K1197" i="4"/>
  <c r="J1197" i="4"/>
  <c r="I1197" i="4"/>
  <c r="H1197" i="4"/>
  <c r="G1197" i="4"/>
  <c r="F1197" i="4"/>
  <c r="E1197" i="4"/>
  <c r="D1197" i="4"/>
  <c r="C1197" i="4"/>
  <c r="B1197" i="4"/>
  <c r="A1197" i="4"/>
  <c r="O1196" i="4"/>
  <c r="N1196" i="4"/>
  <c r="K1196" i="4"/>
  <c r="J1196" i="4"/>
  <c r="I1196" i="4"/>
  <c r="H1196" i="4"/>
  <c r="G1196" i="4"/>
  <c r="F1196" i="4"/>
  <c r="E1196" i="4"/>
  <c r="D1196" i="4"/>
  <c r="C1196" i="4"/>
  <c r="B1196" i="4"/>
  <c r="A1196" i="4"/>
  <c r="O1195" i="4"/>
  <c r="N1195" i="4"/>
  <c r="K1195" i="4"/>
  <c r="J1195" i="4"/>
  <c r="I1195" i="4"/>
  <c r="H1195" i="4"/>
  <c r="G1195" i="4"/>
  <c r="F1195" i="4"/>
  <c r="E1195" i="4"/>
  <c r="D1195" i="4"/>
  <c r="C1195" i="4"/>
  <c r="B1195" i="4"/>
  <c r="A1195" i="4"/>
  <c r="O1194" i="4"/>
  <c r="N1194" i="4"/>
  <c r="K1194" i="4"/>
  <c r="J1194" i="4"/>
  <c r="I1194" i="4"/>
  <c r="H1194" i="4"/>
  <c r="G1194" i="4"/>
  <c r="F1194" i="4"/>
  <c r="E1194" i="4"/>
  <c r="D1194" i="4"/>
  <c r="C1194" i="4"/>
  <c r="B1194" i="4"/>
  <c r="A1194" i="4"/>
  <c r="O1193" i="4"/>
  <c r="N1193" i="4"/>
  <c r="K1193" i="4"/>
  <c r="J1193" i="4"/>
  <c r="I1193" i="4"/>
  <c r="H1193" i="4"/>
  <c r="G1193" i="4"/>
  <c r="F1193" i="4"/>
  <c r="E1193" i="4"/>
  <c r="D1193" i="4"/>
  <c r="C1193" i="4"/>
  <c r="B1193" i="4"/>
  <c r="A1193" i="4"/>
  <c r="O1192" i="4"/>
  <c r="N1192" i="4"/>
  <c r="K1192" i="4"/>
  <c r="J1192" i="4"/>
  <c r="I1192" i="4"/>
  <c r="H1192" i="4"/>
  <c r="G1192" i="4"/>
  <c r="F1192" i="4"/>
  <c r="E1192" i="4"/>
  <c r="D1192" i="4"/>
  <c r="C1192" i="4"/>
  <c r="B1192" i="4"/>
  <c r="A1192" i="4"/>
  <c r="O1191" i="4"/>
  <c r="N1191" i="4"/>
  <c r="K1191" i="4"/>
  <c r="J1191" i="4"/>
  <c r="I1191" i="4"/>
  <c r="H1191" i="4"/>
  <c r="G1191" i="4"/>
  <c r="F1191" i="4"/>
  <c r="E1191" i="4"/>
  <c r="D1191" i="4"/>
  <c r="C1191" i="4"/>
  <c r="B1191" i="4"/>
  <c r="A1191" i="4"/>
  <c r="O1190" i="4"/>
  <c r="N1190" i="4"/>
  <c r="K1190" i="4"/>
  <c r="J1190" i="4"/>
  <c r="I1190" i="4"/>
  <c r="H1190" i="4"/>
  <c r="G1190" i="4"/>
  <c r="F1190" i="4"/>
  <c r="E1190" i="4"/>
  <c r="D1190" i="4"/>
  <c r="C1190" i="4"/>
  <c r="B1190" i="4"/>
  <c r="A1190" i="4"/>
  <c r="O1189" i="4"/>
  <c r="N1189" i="4"/>
  <c r="K1189" i="4"/>
  <c r="J1189" i="4"/>
  <c r="I1189" i="4"/>
  <c r="H1189" i="4"/>
  <c r="G1189" i="4"/>
  <c r="F1189" i="4"/>
  <c r="E1189" i="4"/>
  <c r="D1189" i="4"/>
  <c r="C1189" i="4"/>
  <c r="B1189" i="4"/>
  <c r="A1189" i="4"/>
  <c r="O1188" i="4"/>
  <c r="N1188" i="4"/>
  <c r="K1188" i="4"/>
  <c r="J1188" i="4"/>
  <c r="I1188" i="4"/>
  <c r="H1188" i="4"/>
  <c r="G1188" i="4"/>
  <c r="F1188" i="4"/>
  <c r="E1188" i="4"/>
  <c r="D1188" i="4"/>
  <c r="C1188" i="4"/>
  <c r="B1188" i="4"/>
  <c r="A1188" i="4"/>
  <c r="O1187" i="4"/>
  <c r="N1187" i="4"/>
  <c r="K1187" i="4"/>
  <c r="J1187" i="4"/>
  <c r="I1187" i="4"/>
  <c r="H1187" i="4"/>
  <c r="G1187" i="4"/>
  <c r="F1187" i="4"/>
  <c r="E1187" i="4"/>
  <c r="D1187" i="4"/>
  <c r="C1187" i="4"/>
  <c r="B1187" i="4"/>
  <c r="A1187" i="4"/>
  <c r="O1186" i="4"/>
  <c r="N1186" i="4"/>
  <c r="K1186" i="4"/>
  <c r="J1186" i="4"/>
  <c r="I1186" i="4"/>
  <c r="H1186" i="4"/>
  <c r="G1186" i="4"/>
  <c r="F1186" i="4"/>
  <c r="E1186" i="4"/>
  <c r="D1186" i="4"/>
  <c r="C1186" i="4"/>
  <c r="B1186" i="4"/>
  <c r="A1186" i="4"/>
  <c r="O1185" i="4"/>
  <c r="N1185" i="4"/>
  <c r="K1185" i="4"/>
  <c r="J1185" i="4"/>
  <c r="I1185" i="4"/>
  <c r="H1185" i="4"/>
  <c r="G1185" i="4"/>
  <c r="F1185" i="4"/>
  <c r="E1185" i="4"/>
  <c r="D1185" i="4"/>
  <c r="C1185" i="4"/>
  <c r="B1185" i="4"/>
  <c r="A1185" i="4"/>
  <c r="O1184" i="4"/>
  <c r="N1184" i="4"/>
  <c r="K1184" i="4"/>
  <c r="J1184" i="4"/>
  <c r="I1184" i="4"/>
  <c r="H1184" i="4"/>
  <c r="G1184" i="4"/>
  <c r="F1184" i="4"/>
  <c r="E1184" i="4"/>
  <c r="D1184" i="4"/>
  <c r="C1184" i="4"/>
  <c r="B1184" i="4"/>
  <c r="A1184" i="4"/>
  <c r="O1183" i="4"/>
  <c r="N1183" i="4"/>
  <c r="K1183" i="4"/>
  <c r="J1183" i="4"/>
  <c r="I1183" i="4"/>
  <c r="H1183" i="4"/>
  <c r="G1183" i="4"/>
  <c r="F1183" i="4"/>
  <c r="E1183" i="4"/>
  <c r="D1183" i="4"/>
  <c r="C1183" i="4"/>
  <c r="B1183" i="4"/>
  <c r="A1183" i="4"/>
  <c r="O1182" i="4"/>
  <c r="N1182" i="4"/>
  <c r="K1182" i="4"/>
  <c r="J1182" i="4"/>
  <c r="I1182" i="4"/>
  <c r="H1182" i="4"/>
  <c r="G1182" i="4"/>
  <c r="F1182" i="4"/>
  <c r="E1182" i="4"/>
  <c r="D1182" i="4"/>
  <c r="C1182" i="4"/>
  <c r="B1182" i="4"/>
  <c r="A1182" i="4"/>
  <c r="O1181" i="4"/>
  <c r="N1181" i="4"/>
  <c r="K1181" i="4"/>
  <c r="J1181" i="4"/>
  <c r="I1181" i="4"/>
  <c r="H1181" i="4"/>
  <c r="G1181" i="4"/>
  <c r="F1181" i="4"/>
  <c r="E1181" i="4"/>
  <c r="D1181" i="4"/>
  <c r="C1181" i="4"/>
  <c r="B1181" i="4"/>
  <c r="A1181" i="4"/>
  <c r="O1180" i="4"/>
  <c r="N1180" i="4"/>
  <c r="K1180" i="4"/>
  <c r="J1180" i="4"/>
  <c r="I1180" i="4"/>
  <c r="H1180" i="4"/>
  <c r="G1180" i="4"/>
  <c r="F1180" i="4"/>
  <c r="E1180" i="4"/>
  <c r="D1180" i="4"/>
  <c r="C1180" i="4"/>
  <c r="B1180" i="4"/>
  <c r="A1180" i="4"/>
  <c r="O1179" i="4"/>
  <c r="N1179" i="4"/>
  <c r="K1179" i="4"/>
  <c r="J1179" i="4"/>
  <c r="I1179" i="4"/>
  <c r="H1179" i="4"/>
  <c r="G1179" i="4"/>
  <c r="F1179" i="4"/>
  <c r="E1179" i="4"/>
  <c r="D1179" i="4"/>
  <c r="C1179" i="4"/>
  <c r="B1179" i="4"/>
  <c r="A1179" i="4"/>
  <c r="O1178" i="4"/>
  <c r="N1178" i="4"/>
  <c r="K1178" i="4"/>
  <c r="J1178" i="4"/>
  <c r="I1178" i="4"/>
  <c r="H1178" i="4"/>
  <c r="G1178" i="4"/>
  <c r="F1178" i="4"/>
  <c r="E1178" i="4"/>
  <c r="D1178" i="4"/>
  <c r="C1178" i="4"/>
  <c r="B1178" i="4"/>
  <c r="A1178" i="4"/>
  <c r="O1177" i="4"/>
  <c r="N1177" i="4"/>
  <c r="K1177" i="4"/>
  <c r="J1177" i="4"/>
  <c r="I1177" i="4"/>
  <c r="H1177" i="4"/>
  <c r="G1177" i="4"/>
  <c r="F1177" i="4"/>
  <c r="E1177" i="4"/>
  <c r="D1177" i="4"/>
  <c r="C1177" i="4"/>
  <c r="B1177" i="4"/>
  <c r="A1177" i="4"/>
  <c r="O1176" i="4"/>
  <c r="N1176" i="4"/>
  <c r="K1176" i="4"/>
  <c r="J1176" i="4"/>
  <c r="I1176" i="4"/>
  <c r="H1176" i="4"/>
  <c r="G1176" i="4"/>
  <c r="F1176" i="4"/>
  <c r="E1176" i="4"/>
  <c r="D1176" i="4"/>
  <c r="C1176" i="4"/>
  <c r="B1176" i="4"/>
  <c r="A1176" i="4"/>
  <c r="O1175" i="4"/>
  <c r="N1175" i="4"/>
  <c r="K1175" i="4"/>
  <c r="J1175" i="4"/>
  <c r="I1175" i="4"/>
  <c r="H1175" i="4"/>
  <c r="G1175" i="4"/>
  <c r="F1175" i="4"/>
  <c r="E1175" i="4"/>
  <c r="D1175" i="4"/>
  <c r="C1175" i="4"/>
  <c r="B1175" i="4"/>
  <c r="A1175" i="4"/>
  <c r="O1174" i="4"/>
  <c r="N1174" i="4"/>
  <c r="K1174" i="4"/>
  <c r="J1174" i="4"/>
  <c r="I1174" i="4"/>
  <c r="H1174" i="4"/>
  <c r="G1174" i="4"/>
  <c r="F1174" i="4"/>
  <c r="E1174" i="4"/>
  <c r="D1174" i="4"/>
  <c r="C1174" i="4"/>
  <c r="B1174" i="4"/>
  <c r="A1174" i="4"/>
  <c r="O1173" i="4"/>
  <c r="N1173" i="4"/>
  <c r="K1173" i="4"/>
  <c r="J1173" i="4"/>
  <c r="I1173" i="4"/>
  <c r="H1173" i="4"/>
  <c r="G1173" i="4"/>
  <c r="F1173" i="4"/>
  <c r="E1173" i="4"/>
  <c r="D1173" i="4"/>
  <c r="C1173" i="4"/>
  <c r="B1173" i="4"/>
  <c r="A1173" i="4"/>
  <c r="O1172" i="4"/>
  <c r="N1172" i="4"/>
  <c r="K1172" i="4"/>
  <c r="J1172" i="4"/>
  <c r="I1172" i="4"/>
  <c r="H1172" i="4"/>
  <c r="G1172" i="4"/>
  <c r="F1172" i="4"/>
  <c r="E1172" i="4"/>
  <c r="D1172" i="4"/>
  <c r="C1172" i="4"/>
  <c r="B1172" i="4"/>
  <c r="A1172" i="4"/>
  <c r="O1171" i="4"/>
  <c r="N1171" i="4"/>
  <c r="K1171" i="4"/>
  <c r="J1171" i="4"/>
  <c r="I1171" i="4"/>
  <c r="H1171" i="4"/>
  <c r="G1171" i="4"/>
  <c r="F1171" i="4"/>
  <c r="E1171" i="4"/>
  <c r="D1171" i="4"/>
  <c r="C1171" i="4"/>
  <c r="B1171" i="4"/>
  <c r="A1171" i="4"/>
  <c r="O1170" i="4"/>
  <c r="N1170" i="4"/>
  <c r="K1170" i="4"/>
  <c r="J1170" i="4"/>
  <c r="I1170" i="4"/>
  <c r="H1170" i="4"/>
  <c r="G1170" i="4"/>
  <c r="F1170" i="4"/>
  <c r="E1170" i="4"/>
  <c r="D1170" i="4"/>
  <c r="C1170" i="4"/>
  <c r="B1170" i="4"/>
  <c r="A1170" i="4"/>
  <c r="O1169" i="4"/>
  <c r="N1169" i="4"/>
  <c r="K1169" i="4"/>
  <c r="J1169" i="4"/>
  <c r="I1169" i="4"/>
  <c r="H1169" i="4"/>
  <c r="G1169" i="4"/>
  <c r="F1169" i="4"/>
  <c r="E1169" i="4"/>
  <c r="D1169" i="4"/>
  <c r="C1169" i="4"/>
  <c r="B1169" i="4"/>
  <c r="A1169" i="4"/>
  <c r="O1168" i="4"/>
  <c r="N1168" i="4"/>
  <c r="K1168" i="4"/>
  <c r="J1168" i="4"/>
  <c r="I1168" i="4"/>
  <c r="H1168" i="4"/>
  <c r="G1168" i="4"/>
  <c r="F1168" i="4"/>
  <c r="E1168" i="4"/>
  <c r="D1168" i="4"/>
  <c r="C1168" i="4"/>
  <c r="B1168" i="4"/>
  <c r="A1168" i="4"/>
  <c r="O1167" i="4"/>
  <c r="N1167" i="4"/>
  <c r="K1167" i="4"/>
  <c r="J1167" i="4"/>
  <c r="I1167" i="4"/>
  <c r="H1167" i="4"/>
  <c r="G1167" i="4"/>
  <c r="F1167" i="4"/>
  <c r="E1167" i="4"/>
  <c r="D1167" i="4"/>
  <c r="C1167" i="4"/>
  <c r="B1167" i="4"/>
  <c r="A1167" i="4"/>
  <c r="O1166" i="4"/>
  <c r="N1166" i="4"/>
  <c r="K1166" i="4"/>
  <c r="J1166" i="4"/>
  <c r="I1166" i="4"/>
  <c r="H1166" i="4"/>
  <c r="G1166" i="4"/>
  <c r="F1166" i="4"/>
  <c r="E1166" i="4"/>
  <c r="D1166" i="4"/>
  <c r="C1166" i="4"/>
  <c r="B1166" i="4"/>
  <c r="A1166" i="4"/>
  <c r="O1165" i="4"/>
  <c r="N1165" i="4"/>
  <c r="K1165" i="4"/>
  <c r="J1165" i="4"/>
  <c r="I1165" i="4"/>
  <c r="H1165" i="4"/>
  <c r="G1165" i="4"/>
  <c r="F1165" i="4"/>
  <c r="E1165" i="4"/>
  <c r="D1165" i="4"/>
  <c r="C1165" i="4"/>
  <c r="B1165" i="4"/>
  <c r="A1165" i="4"/>
  <c r="O1164" i="4"/>
  <c r="N1164" i="4"/>
  <c r="K1164" i="4"/>
  <c r="J1164" i="4"/>
  <c r="I1164" i="4"/>
  <c r="H1164" i="4"/>
  <c r="G1164" i="4"/>
  <c r="F1164" i="4"/>
  <c r="E1164" i="4"/>
  <c r="D1164" i="4"/>
  <c r="C1164" i="4"/>
  <c r="B1164" i="4"/>
  <c r="A1164" i="4"/>
  <c r="O1163" i="4"/>
  <c r="N1163" i="4"/>
  <c r="K1163" i="4"/>
  <c r="J1163" i="4"/>
  <c r="I1163" i="4"/>
  <c r="H1163" i="4"/>
  <c r="G1163" i="4"/>
  <c r="F1163" i="4"/>
  <c r="E1163" i="4"/>
  <c r="D1163" i="4"/>
  <c r="C1163" i="4"/>
  <c r="B1163" i="4"/>
  <c r="A1163" i="4"/>
  <c r="O1162" i="4"/>
  <c r="N1162" i="4"/>
  <c r="K1162" i="4"/>
  <c r="J1162" i="4"/>
  <c r="I1162" i="4"/>
  <c r="H1162" i="4"/>
  <c r="G1162" i="4"/>
  <c r="F1162" i="4"/>
  <c r="E1162" i="4"/>
  <c r="D1162" i="4"/>
  <c r="C1162" i="4"/>
  <c r="B1162" i="4"/>
  <c r="A1162" i="4"/>
  <c r="O1161" i="4"/>
  <c r="N1161" i="4"/>
  <c r="K1161" i="4"/>
  <c r="J1161" i="4"/>
  <c r="I1161" i="4"/>
  <c r="H1161" i="4"/>
  <c r="G1161" i="4"/>
  <c r="F1161" i="4"/>
  <c r="E1161" i="4"/>
  <c r="D1161" i="4"/>
  <c r="C1161" i="4"/>
  <c r="B1161" i="4"/>
  <c r="A1161" i="4"/>
  <c r="O1160" i="4"/>
  <c r="N1160" i="4"/>
  <c r="K1160" i="4"/>
  <c r="J1160" i="4"/>
  <c r="I1160" i="4"/>
  <c r="H1160" i="4"/>
  <c r="G1160" i="4"/>
  <c r="F1160" i="4"/>
  <c r="E1160" i="4"/>
  <c r="D1160" i="4"/>
  <c r="C1160" i="4"/>
  <c r="B1160" i="4"/>
  <c r="A1160" i="4"/>
  <c r="O1159" i="4"/>
  <c r="N1159" i="4"/>
  <c r="K1159" i="4"/>
  <c r="J1159" i="4"/>
  <c r="I1159" i="4"/>
  <c r="H1159" i="4"/>
  <c r="G1159" i="4"/>
  <c r="F1159" i="4"/>
  <c r="E1159" i="4"/>
  <c r="D1159" i="4"/>
  <c r="C1159" i="4"/>
  <c r="B1159" i="4"/>
  <c r="A1159" i="4"/>
  <c r="O1158" i="4"/>
  <c r="N1158" i="4"/>
  <c r="K1158" i="4"/>
  <c r="J1158" i="4"/>
  <c r="I1158" i="4"/>
  <c r="H1158" i="4"/>
  <c r="G1158" i="4"/>
  <c r="F1158" i="4"/>
  <c r="E1158" i="4"/>
  <c r="D1158" i="4"/>
  <c r="C1158" i="4"/>
  <c r="B1158" i="4"/>
  <c r="A1158" i="4"/>
  <c r="O1157" i="4"/>
  <c r="N1157" i="4"/>
  <c r="K1157" i="4"/>
  <c r="J1157" i="4"/>
  <c r="I1157" i="4"/>
  <c r="H1157" i="4"/>
  <c r="G1157" i="4"/>
  <c r="F1157" i="4"/>
  <c r="E1157" i="4"/>
  <c r="D1157" i="4"/>
  <c r="C1157" i="4"/>
  <c r="B1157" i="4"/>
  <c r="A1157" i="4"/>
  <c r="O1156" i="4"/>
  <c r="N1156" i="4"/>
  <c r="K1156" i="4"/>
  <c r="J1156" i="4"/>
  <c r="I1156" i="4"/>
  <c r="H1156" i="4"/>
  <c r="G1156" i="4"/>
  <c r="F1156" i="4"/>
  <c r="E1156" i="4"/>
  <c r="D1156" i="4"/>
  <c r="C1156" i="4"/>
  <c r="B1156" i="4"/>
  <c r="A1156" i="4"/>
  <c r="O1155" i="4"/>
  <c r="N1155" i="4"/>
  <c r="K1155" i="4"/>
  <c r="J1155" i="4"/>
  <c r="I1155" i="4"/>
  <c r="H1155" i="4"/>
  <c r="G1155" i="4"/>
  <c r="F1155" i="4"/>
  <c r="E1155" i="4"/>
  <c r="D1155" i="4"/>
  <c r="C1155" i="4"/>
  <c r="B1155" i="4"/>
  <c r="A1155" i="4"/>
  <c r="O1154" i="4"/>
  <c r="N1154" i="4"/>
  <c r="K1154" i="4"/>
  <c r="J1154" i="4"/>
  <c r="I1154" i="4"/>
  <c r="H1154" i="4"/>
  <c r="G1154" i="4"/>
  <c r="F1154" i="4"/>
  <c r="E1154" i="4"/>
  <c r="D1154" i="4"/>
  <c r="C1154" i="4"/>
  <c r="B1154" i="4"/>
  <c r="A1154" i="4"/>
  <c r="O1153" i="4"/>
  <c r="N1153" i="4"/>
  <c r="K1153" i="4"/>
  <c r="J1153" i="4"/>
  <c r="I1153" i="4"/>
  <c r="H1153" i="4"/>
  <c r="G1153" i="4"/>
  <c r="F1153" i="4"/>
  <c r="E1153" i="4"/>
  <c r="D1153" i="4"/>
  <c r="C1153" i="4"/>
  <c r="B1153" i="4"/>
  <c r="A1153" i="4"/>
  <c r="O1152" i="4"/>
  <c r="N1152" i="4"/>
  <c r="K1152" i="4"/>
  <c r="J1152" i="4"/>
  <c r="I1152" i="4"/>
  <c r="H1152" i="4"/>
  <c r="G1152" i="4"/>
  <c r="F1152" i="4"/>
  <c r="E1152" i="4"/>
  <c r="D1152" i="4"/>
  <c r="C1152" i="4"/>
  <c r="B1152" i="4"/>
  <c r="A1152" i="4"/>
  <c r="O1151" i="4"/>
  <c r="N1151" i="4"/>
  <c r="K1151" i="4"/>
  <c r="J1151" i="4"/>
  <c r="I1151" i="4"/>
  <c r="H1151" i="4"/>
  <c r="G1151" i="4"/>
  <c r="F1151" i="4"/>
  <c r="E1151" i="4"/>
  <c r="D1151" i="4"/>
  <c r="C1151" i="4"/>
  <c r="B1151" i="4"/>
  <c r="A1151" i="4"/>
  <c r="O1150" i="4"/>
  <c r="N1150" i="4"/>
  <c r="K1150" i="4"/>
  <c r="J1150" i="4"/>
  <c r="I1150" i="4"/>
  <c r="H1150" i="4"/>
  <c r="G1150" i="4"/>
  <c r="F1150" i="4"/>
  <c r="E1150" i="4"/>
  <c r="D1150" i="4"/>
  <c r="C1150" i="4"/>
  <c r="B1150" i="4"/>
  <c r="A1150" i="4"/>
  <c r="O1149" i="4"/>
  <c r="N1149" i="4"/>
  <c r="K1149" i="4"/>
  <c r="J1149" i="4"/>
  <c r="I1149" i="4"/>
  <c r="H1149" i="4"/>
  <c r="G1149" i="4"/>
  <c r="F1149" i="4"/>
  <c r="E1149" i="4"/>
  <c r="D1149" i="4"/>
  <c r="C1149" i="4"/>
  <c r="B1149" i="4"/>
  <c r="A1149" i="4"/>
  <c r="O1148" i="4"/>
  <c r="N1148" i="4"/>
  <c r="K1148" i="4"/>
  <c r="J1148" i="4"/>
  <c r="I1148" i="4"/>
  <c r="H1148" i="4"/>
  <c r="G1148" i="4"/>
  <c r="F1148" i="4"/>
  <c r="E1148" i="4"/>
  <c r="D1148" i="4"/>
  <c r="C1148" i="4"/>
  <c r="B1148" i="4"/>
  <c r="A1148" i="4"/>
  <c r="O1147" i="4"/>
  <c r="N1147" i="4"/>
  <c r="K1147" i="4"/>
  <c r="J1147" i="4"/>
  <c r="I1147" i="4"/>
  <c r="H1147" i="4"/>
  <c r="G1147" i="4"/>
  <c r="F1147" i="4"/>
  <c r="E1147" i="4"/>
  <c r="D1147" i="4"/>
  <c r="C1147" i="4"/>
  <c r="B1147" i="4"/>
  <c r="A1147" i="4"/>
  <c r="O1146" i="4"/>
  <c r="N1146" i="4"/>
  <c r="K1146" i="4"/>
  <c r="J1146" i="4"/>
  <c r="I1146" i="4"/>
  <c r="H1146" i="4"/>
  <c r="G1146" i="4"/>
  <c r="F1146" i="4"/>
  <c r="E1146" i="4"/>
  <c r="D1146" i="4"/>
  <c r="C1146" i="4"/>
  <c r="B1146" i="4"/>
  <c r="A1146" i="4"/>
  <c r="O1145" i="4"/>
  <c r="N1145" i="4"/>
  <c r="K1145" i="4"/>
  <c r="J1145" i="4"/>
  <c r="I1145" i="4"/>
  <c r="H1145" i="4"/>
  <c r="G1145" i="4"/>
  <c r="F1145" i="4"/>
  <c r="E1145" i="4"/>
  <c r="D1145" i="4"/>
  <c r="C1145" i="4"/>
  <c r="B1145" i="4"/>
  <c r="A1145" i="4"/>
  <c r="O1144" i="4"/>
  <c r="N1144" i="4"/>
  <c r="K1144" i="4"/>
  <c r="J1144" i="4"/>
  <c r="I1144" i="4"/>
  <c r="H1144" i="4"/>
  <c r="G1144" i="4"/>
  <c r="F1144" i="4"/>
  <c r="E1144" i="4"/>
  <c r="D1144" i="4"/>
  <c r="C1144" i="4"/>
  <c r="B1144" i="4"/>
  <c r="A1144" i="4"/>
  <c r="O1143" i="4"/>
  <c r="N1143" i="4"/>
  <c r="K1143" i="4"/>
  <c r="J1143" i="4"/>
  <c r="I1143" i="4"/>
  <c r="H1143" i="4"/>
  <c r="G1143" i="4"/>
  <c r="F1143" i="4"/>
  <c r="E1143" i="4"/>
  <c r="D1143" i="4"/>
  <c r="C1143" i="4"/>
  <c r="B1143" i="4"/>
  <c r="A1143" i="4"/>
  <c r="O1142" i="4"/>
  <c r="N1142" i="4"/>
  <c r="K1142" i="4"/>
  <c r="J1142" i="4"/>
  <c r="I1142" i="4"/>
  <c r="H1142" i="4"/>
  <c r="G1142" i="4"/>
  <c r="F1142" i="4"/>
  <c r="E1142" i="4"/>
  <c r="D1142" i="4"/>
  <c r="C1142" i="4"/>
  <c r="B1142" i="4"/>
  <c r="A1142" i="4"/>
  <c r="O1141" i="4"/>
  <c r="N1141" i="4"/>
  <c r="K1141" i="4"/>
  <c r="J1141" i="4"/>
  <c r="I1141" i="4"/>
  <c r="H1141" i="4"/>
  <c r="G1141" i="4"/>
  <c r="F1141" i="4"/>
  <c r="E1141" i="4"/>
  <c r="D1141" i="4"/>
  <c r="C1141" i="4"/>
  <c r="B1141" i="4"/>
  <c r="A1141" i="4"/>
  <c r="O1140" i="4"/>
  <c r="N1140" i="4"/>
  <c r="K1140" i="4"/>
  <c r="J1140" i="4"/>
  <c r="I1140" i="4"/>
  <c r="H1140" i="4"/>
  <c r="G1140" i="4"/>
  <c r="F1140" i="4"/>
  <c r="E1140" i="4"/>
  <c r="D1140" i="4"/>
  <c r="C1140" i="4"/>
  <c r="B1140" i="4"/>
  <c r="A1140" i="4"/>
  <c r="O1139" i="4"/>
  <c r="N1139" i="4"/>
  <c r="K1139" i="4"/>
  <c r="J1139" i="4"/>
  <c r="I1139" i="4"/>
  <c r="H1139" i="4"/>
  <c r="G1139" i="4"/>
  <c r="F1139" i="4"/>
  <c r="E1139" i="4"/>
  <c r="D1139" i="4"/>
  <c r="C1139" i="4"/>
  <c r="B1139" i="4"/>
  <c r="A1139" i="4"/>
  <c r="O1138" i="4"/>
  <c r="N1138" i="4"/>
  <c r="K1138" i="4"/>
  <c r="J1138" i="4"/>
  <c r="I1138" i="4"/>
  <c r="H1138" i="4"/>
  <c r="G1138" i="4"/>
  <c r="F1138" i="4"/>
  <c r="E1138" i="4"/>
  <c r="D1138" i="4"/>
  <c r="C1138" i="4"/>
  <c r="B1138" i="4"/>
  <c r="A1138" i="4"/>
  <c r="O1137" i="4"/>
  <c r="N1137" i="4"/>
  <c r="K1137" i="4"/>
  <c r="J1137" i="4"/>
  <c r="I1137" i="4"/>
  <c r="H1137" i="4"/>
  <c r="G1137" i="4"/>
  <c r="F1137" i="4"/>
  <c r="E1137" i="4"/>
  <c r="D1137" i="4"/>
  <c r="C1137" i="4"/>
  <c r="B1137" i="4"/>
  <c r="A1137" i="4"/>
  <c r="O1136" i="4"/>
  <c r="N1136" i="4"/>
  <c r="K1136" i="4"/>
  <c r="J1136" i="4"/>
  <c r="I1136" i="4"/>
  <c r="H1136" i="4"/>
  <c r="G1136" i="4"/>
  <c r="F1136" i="4"/>
  <c r="E1136" i="4"/>
  <c r="D1136" i="4"/>
  <c r="C1136" i="4"/>
  <c r="B1136" i="4"/>
  <c r="A1136" i="4"/>
  <c r="O1135" i="4"/>
  <c r="N1135" i="4"/>
  <c r="K1135" i="4"/>
  <c r="J1135" i="4"/>
  <c r="I1135" i="4"/>
  <c r="H1135" i="4"/>
  <c r="G1135" i="4"/>
  <c r="F1135" i="4"/>
  <c r="E1135" i="4"/>
  <c r="D1135" i="4"/>
  <c r="C1135" i="4"/>
  <c r="B1135" i="4"/>
  <c r="A1135" i="4"/>
  <c r="O1134" i="4"/>
  <c r="N1134" i="4"/>
  <c r="K1134" i="4"/>
  <c r="J1134" i="4"/>
  <c r="I1134" i="4"/>
  <c r="H1134" i="4"/>
  <c r="G1134" i="4"/>
  <c r="F1134" i="4"/>
  <c r="E1134" i="4"/>
  <c r="D1134" i="4"/>
  <c r="C1134" i="4"/>
  <c r="B1134" i="4"/>
  <c r="A1134" i="4"/>
  <c r="O1133" i="4"/>
  <c r="N1133" i="4"/>
  <c r="K1133" i="4"/>
  <c r="J1133" i="4"/>
  <c r="I1133" i="4"/>
  <c r="H1133" i="4"/>
  <c r="G1133" i="4"/>
  <c r="F1133" i="4"/>
  <c r="E1133" i="4"/>
  <c r="D1133" i="4"/>
  <c r="C1133" i="4"/>
  <c r="B1133" i="4"/>
  <c r="A1133" i="4"/>
  <c r="O1132" i="4"/>
  <c r="N1132" i="4"/>
  <c r="K1132" i="4"/>
  <c r="J1132" i="4"/>
  <c r="I1132" i="4"/>
  <c r="H1132" i="4"/>
  <c r="G1132" i="4"/>
  <c r="F1132" i="4"/>
  <c r="E1132" i="4"/>
  <c r="D1132" i="4"/>
  <c r="C1132" i="4"/>
  <c r="B1132" i="4"/>
  <c r="A1132" i="4"/>
  <c r="O1131" i="4"/>
  <c r="N1131" i="4"/>
  <c r="K1131" i="4"/>
  <c r="J1131" i="4"/>
  <c r="I1131" i="4"/>
  <c r="H1131" i="4"/>
  <c r="G1131" i="4"/>
  <c r="F1131" i="4"/>
  <c r="E1131" i="4"/>
  <c r="D1131" i="4"/>
  <c r="C1131" i="4"/>
  <c r="B1131" i="4"/>
  <c r="A1131" i="4"/>
  <c r="O1130" i="4"/>
  <c r="N1130" i="4"/>
  <c r="K1130" i="4"/>
  <c r="J1130" i="4"/>
  <c r="I1130" i="4"/>
  <c r="H1130" i="4"/>
  <c r="G1130" i="4"/>
  <c r="F1130" i="4"/>
  <c r="E1130" i="4"/>
  <c r="D1130" i="4"/>
  <c r="C1130" i="4"/>
  <c r="B1130" i="4"/>
  <c r="A1130" i="4"/>
  <c r="O1129" i="4"/>
  <c r="N1129" i="4"/>
  <c r="K1129" i="4"/>
  <c r="J1129" i="4"/>
  <c r="I1129" i="4"/>
  <c r="H1129" i="4"/>
  <c r="G1129" i="4"/>
  <c r="F1129" i="4"/>
  <c r="E1129" i="4"/>
  <c r="D1129" i="4"/>
  <c r="C1129" i="4"/>
  <c r="B1129" i="4"/>
  <c r="A1129" i="4"/>
  <c r="O1128" i="4"/>
  <c r="N1128" i="4"/>
  <c r="K1128" i="4"/>
  <c r="J1128" i="4"/>
  <c r="I1128" i="4"/>
  <c r="H1128" i="4"/>
  <c r="G1128" i="4"/>
  <c r="F1128" i="4"/>
  <c r="E1128" i="4"/>
  <c r="D1128" i="4"/>
  <c r="C1128" i="4"/>
  <c r="B1128" i="4"/>
  <c r="A1128" i="4"/>
  <c r="O1127" i="4"/>
  <c r="N1127" i="4"/>
  <c r="K1127" i="4"/>
  <c r="J1127" i="4"/>
  <c r="I1127" i="4"/>
  <c r="H1127" i="4"/>
  <c r="G1127" i="4"/>
  <c r="F1127" i="4"/>
  <c r="E1127" i="4"/>
  <c r="D1127" i="4"/>
  <c r="C1127" i="4"/>
  <c r="B1127" i="4"/>
  <c r="A1127" i="4"/>
  <c r="O1126" i="4"/>
  <c r="N1126" i="4"/>
  <c r="K1126" i="4"/>
  <c r="J1126" i="4"/>
  <c r="I1126" i="4"/>
  <c r="H1126" i="4"/>
  <c r="G1126" i="4"/>
  <c r="F1126" i="4"/>
  <c r="E1126" i="4"/>
  <c r="D1126" i="4"/>
  <c r="C1126" i="4"/>
  <c r="B1126" i="4"/>
  <c r="A1126" i="4"/>
  <c r="O1125" i="4"/>
  <c r="N1125" i="4"/>
  <c r="K1125" i="4"/>
  <c r="J1125" i="4"/>
  <c r="I1125" i="4"/>
  <c r="H1125" i="4"/>
  <c r="G1125" i="4"/>
  <c r="F1125" i="4"/>
  <c r="E1125" i="4"/>
  <c r="D1125" i="4"/>
  <c r="C1125" i="4"/>
  <c r="B1125" i="4"/>
  <c r="A1125" i="4"/>
  <c r="O1124" i="4"/>
  <c r="N1124" i="4"/>
  <c r="K1124" i="4"/>
  <c r="J1124" i="4"/>
  <c r="I1124" i="4"/>
  <c r="H1124" i="4"/>
  <c r="G1124" i="4"/>
  <c r="F1124" i="4"/>
  <c r="E1124" i="4"/>
  <c r="D1124" i="4"/>
  <c r="C1124" i="4"/>
  <c r="B1124" i="4"/>
  <c r="A1124" i="4"/>
  <c r="O1123" i="4"/>
  <c r="N1123" i="4"/>
  <c r="K1123" i="4"/>
  <c r="J1123" i="4"/>
  <c r="I1123" i="4"/>
  <c r="H1123" i="4"/>
  <c r="G1123" i="4"/>
  <c r="F1123" i="4"/>
  <c r="E1123" i="4"/>
  <c r="D1123" i="4"/>
  <c r="C1123" i="4"/>
  <c r="B1123" i="4"/>
  <c r="A1123" i="4"/>
  <c r="O1122" i="4"/>
  <c r="N1122" i="4"/>
  <c r="K1122" i="4"/>
  <c r="J1122" i="4"/>
  <c r="I1122" i="4"/>
  <c r="H1122" i="4"/>
  <c r="G1122" i="4"/>
  <c r="F1122" i="4"/>
  <c r="E1122" i="4"/>
  <c r="D1122" i="4"/>
  <c r="C1122" i="4"/>
  <c r="B1122" i="4"/>
  <c r="A1122" i="4"/>
  <c r="O1121" i="4"/>
  <c r="N1121" i="4"/>
  <c r="K1121" i="4"/>
  <c r="J1121" i="4"/>
  <c r="I1121" i="4"/>
  <c r="H1121" i="4"/>
  <c r="G1121" i="4"/>
  <c r="F1121" i="4"/>
  <c r="E1121" i="4"/>
  <c r="D1121" i="4"/>
  <c r="C1121" i="4"/>
  <c r="B1121" i="4"/>
  <c r="A1121" i="4"/>
  <c r="O1120" i="4"/>
  <c r="N1120" i="4"/>
  <c r="K1120" i="4"/>
  <c r="J1120" i="4"/>
  <c r="I1120" i="4"/>
  <c r="H1120" i="4"/>
  <c r="G1120" i="4"/>
  <c r="F1120" i="4"/>
  <c r="E1120" i="4"/>
  <c r="D1120" i="4"/>
  <c r="C1120" i="4"/>
  <c r="B1120" i="4"/>
  <c r="A1120" i="4"/>
  <c r="O1119" i="4"/>
  <c r="N1119" i="4"/>
  <c r="K1119" i="4"/>
  <c r="J1119" i="4"/>
  <c r="I1119" i="4"/>
  <c r="H1119" i="4"/>
  <c r="G1119" i="4"/>
  <c r="F1119" i="4"/>
  <c r="E1119" i="4"/>
  <c r="D1119" i="4"/>
  <c r="C1119" i="4"/>
  <c r="B1119" i="4"/>
  <c r="A1119" i="4"/>
  <c r="O1118" i="4"/>
  <c r="N1118" i="4"/>
  <c r="K1118" i="4"/>
  <c r="J1118" i="4"/>
  <c r="I1118" i="4"/>
  <c r="H1118" i="4"/>
  <c r="G1118" i="4"/>
  <c r="F1118" i="4"/>
  <c r="E1118" i="4"/>
  <c r="D1118" i="4"/>
  <c r="C1118" i="4"/>
  <c r="B1118" i="4"/>
  <c r="A1118" i="4"/>
  <c r="O1117" i="4"/>
  <c r="N1117" i="4"/>
  <c r="K1117" i="4"/>
  <c r="J1117" i="4"/>
  <c r="I1117" i="4"/>
  <c r="H1117" i="4"/>
  <c r="G1117" i="4"/>
  <c r="F1117" i="4"/>
  <c r="E1117" i="4"/>
  <c r="D1117" i="4"/>
  <c r="C1117" i="4"/>
  <c r="B1117" i="4"/>
  <c r="A1117" i="4"/>
  <c r="O1116" i="4"/>
  <c r="N1116" i="4"/>
  <c r="K1116" i="4"/>
  <c r="J1116" i="4"/>
  <c r="I1116" i="4"/>
  <c r="H1116" i="4"/>
  <c r="G1116" i="4"/>
  <c r="F1116" i="4"/>
  <c r="E1116" i="4"/>
  <c r="D1116" i="4"/>
  <c r="C1116" i="4"/>
  <c r="B1116" i="4"/>
  <c r="A1116" i="4"/>
  <c r="O1115" i="4"/>
  <c r="N1115" i="4"/>
  <c r="K1115" i="4"/>
  <c r="J1115" i="4"/>
  <c r="I1115" i="4"/>
  <c r="H1115" i="4"/>
  <c r="G1115" i="4"/>
  <c r="F1115" i="4"/>
  <c r="E1115" i="4"/>
  <c r="D1115" i="4"/>
  <c r="C1115" i="4"/>
  <c r="B1115" i="4"/>
  <c r="A1115" i="4"/>
  <c r="O1114" i="4"/>
  <c r="N1114" i="4"/>
  <c r="K1114" i="4"/>
  <c r="J1114" i="4"/>
  <c r="I1114" i="4"/>
  <c r="H1114" i="4"/>
  <c r="G1114" i="4"/>
  <c r="F1114" i="4"/>
  <c r="E1114" i="4"/>
  <c r="D1114" i="4"/>
  <c r="C1114" i="4"/>
  <c r="B1114" i="4"/>
  <c r="A1114" i="4"/>
  <c r="O1113" i="4"/>
  <c r="N1113" i="4"/>
  <c r="K1113" i="4"/>
  <c r="J1113" i="4"/>
  <c r="I1113" i="4"/>
  <c r="H1113" i="4"/>
  <c r="G1113" i="4"/>
  <c r="F1113" i="4"/>
  <c r="E1113" i="4"/>
  <c r="D1113" i="4"/>
  <c r="C1113" i="4"/>
  <c r="B1113" i="4"/>
  <c r="A1113" i="4"/>
  <c r="O1112" i="4"/>
  <c r="N1112" i="4"/>
  <c r="K1112" i="4"/>
  <c r="J1112" i="4"/>
  <c r="I1112" i="4"/>
  <c r="H1112" i="4"/>
  <c r="G1112" i="4"/>
  <c r="F1112" i="4"/>
  <c r="E1112" i="4"/>
  <c r="D1112" i="4"/>
  <c r="C1112" i="4"/>
  <c r="B1112" i="4"/>
  <c r="A1112" i="4"/>
  <c r="O1111" i="4"/>
  <c r="N1111" i="4"/>
  <c r="K1111" i="4"/>
  <c r="J1111" i="4"/>
  <c r="I1111" i="4"/>
  <c r="H1111" i="4"/>
  <c r="G1111" i="4"/>
  <c r="F1111" i="4"/>
  <c r="E1111" i="4"/>
  <c r="D1111" i="4"/>
  <c r="C1111" i="4"/>
  <c r="B1111" i="4"/>
  <c r="A1111" i="4"/>
  <c r="O1110" i="4"/>
  <c r="N1110" i="4"/>
  <c r="K1110" i="4"/>
  <c r="J1110" i="4"/>
  <c r="I1110" i="4"/>
  <c r="H1110" i="4"/>
  <c r="G1110" i="4"/>
  <c r="F1110" i="4"/>
  <c r="E1110" i="4"/>
  <c r="D1110" i="4"/>
  <c r="C1110" i="4"/>
  <c r="B1110" i="4"/>
  <c r="A1110" i="4"/>
  <c r="O1109" i="4"/>
  <c r="N1109" i="4"/>
  <c r="K1109" i="4"/>
  <c r="J1109" i="4"/>
  <c r="I1109" i="4"/>
  <c r="H1109" i="4"/>
  <c r="G1109" i="4"/>
  <c r="F1109" i="4"/>
  <c r="E1109" i="4"/>
  <c r="D1109" i="4"/>
  <c r="C1109" i="4"/>
  <c r="B1109" i="4"/>
  <c r="A1109" i="4"/>
  <c r="O1108" i="4"/>
  <c r="N1108" i="4"/>
  <c r="K1108" i="4"/>
  <c r="J1108" i="4"/>
  <c r="I1108" i="4"/>
  <c r="H1108" i="4"/>
  <c r="G1108" i="4"/>
  <c r="F1108" i="4"/>
  <c r="E1108" i="4"/>
  <c r="D1108" i="4"/>
  <c r="C1108" i="4"/>
  <c r="B1108" i="4"/>
  <c r="A1108" i="4"/>
  <c r="O1107" i="4"/>
  <c r="N1107" i="4"/>
  <c r="K1107" i="4"/>
  <c r="J1107" i="4"/>
  <c r="I1107" i="4"/>
  <c r="H1107" i="4"/>
  <c r="G1107" i="4"/>
  <c r="F1107" i="4"/>
  <c r="E1107" i="4"/>
  <c r="D1107" i="4"/>
  <c r="C1107" i="4"/>
  <c r="B1107" i="4"/>
  <c r="A1107" i="4"/>
  <c r="O1106" i="4"/>
  <c r="N1106" i="4"/>
  <c r="K1106" i="4"/>
  <c r="J1106" i="4"/>
  <c r="I1106" i="4"/>
  <c r="H1106" i="4"/>
  <c r="G1106" i="4"/>
  <c r="F1106" i="4"/>
  <c r="E1106" i="4"/>
  <c r="D1106" i="4"/>
  <c r="C1106" i="4"/>
  <c r="B1106" i="4"/>
  <c r="A1106" i="4"/>
  <c r="O1105" i="4"/>
  <c r="N1105" i="4"/>
  <c r="K1105" i="4"/>
  <c r="J1105" i="4"/>
  <c r="I1105" i="4"/>
  <c r="H1105" i="4"/>
  <c r="G1105" i="4"/>
  <c r="F1105" i="4"/>
  <c r="E1105" i="4"/>
  <c r="D1105" i="4"/>
  <c r="C1105" i="4"/>
  <c r="B1105" i="4"/>
  <c r="A1105" i="4"/>
  <c r="O1104" i="4"/>
  <c r="N1104" i="4"/>
  <c r="K1104" i="4"/>
  <c r="J1104" i="4"/>
  <c r="I1104" i="4"/>
  <c r="H1104" i="4"/>
  <c r="G1104" i="4"/>
  <c r="F1104" i="4"/>
  <c r="E1104" i="4"/>
  <c r="D1104" i="4"/>
  <c r="C1104" i="4"/>
  <c r="B1104" i="4"/>
  <c r="A1104" i="4"/>
  <c r="O1103" i="4"/>
  <c r="N1103" i="4"/>
  <c r="K1103" i="4"/>
  <c r="J1103" i="4"/>
  <c r="I1103" i="4"/>
  <c r="H1103" i="4"/>
  <c r="G1103" i="4"/>
  <c r="F1103" i="4"/>
  <c r="E1103" i="4"/>
  <c r="D1103" i="4"/>
  <c r="C1103" i="4"/>
  <c r="B1103" i="4"/>
  <c r="A1103" i="4"/>
  <c r="O1102" i="4"/>
  <c r="N1102" i="4"/>
  <c r="K1102" i="4"/>
  <c r="J1102" i="4"/>
  <c r="I1102" i="4"/>
  <c r="H1102" i="4"/>
  <c r="G1102" i="4"/>
  <c r="F1102" i="4"/>
  <c r="E1102" i="4"/>
  <c r="D1102" i="4"/>
  <c r="C1102" i="4"/>
  <c r="B1102" i="4"/>
  <c r="A1102" i="4"/>
  <c r="O1101" i="4"/>
  <c r="N1101" i="4"/>
  <c r="K1101" i="4"/>
  <c r="J1101" i="4"/>
  <c r="I1101" i="4"/>
  <c r="H1101" i="4"/>
  <c r="G1101" i="4"/>
  <c r="F1101" i="4"/>
  <c r="E1101" i="4"/>
  <c r="D1101" i="4"/>
  <c r="C1101" i="4"/>
  <c r="B1101" i="4"/>
  <c r="A1101" i="4"/>
  <c r="O1100" i="4"/>
  <c r="N1100" i="4"/>
  <c r="K1100" i="4"/>
  <c r="J1100" i="4"/>
  <c r="I1100" i="4"/>
  <c r="H1100" i="4"/>
  <c r="G1100" i="4"/>
  <c r="F1100" i="4"/>
  <c r="E1100" i="4"/>
  <c r="D1100" i="4"/>
  <c r="C1100" i="4"/>
  <c r="B1100" i="4"/>
  <c r="A1100" i="4"/>
  <c r="O1099" i="4"/>
  <c r="N1099" i="4"/>
  <c r="K1099" i="4"/>
  <c r="J1099" i="4"/>
  <c r="I1099" i="4"/>
  <c r="H1099" i="4"/>
  <c r="G1099" i="4"/>
  <c r="F1099" i="4"/>
  <c r="E1099" i="4"/>
  <c r="D1099" i="4"/>
  <c r="C1099" i="4"/>
  <c r="B1099" i="4"/>
  <c r="A1099" i="4"/>
  <c r="O1098" i="4"/>
  <c r="N1098" i="4"/>
  <c r="K1098" i="4"/>
  <c r="J1098" i="4"/>
  <c r="I1098" i="4"/>
  <c r="H1098" i="4"/>
  <c r="G1098" i="4"/>
  <c r="F1098" i="4"/>
  <c r="E1098" i="4"/>
  <c r="D1098" i="4"/>
  <c r="C1098" i="4"/>
  <c r="B1098" i="4"/>
  <c r="A1098" i="4"/>
  <c r="O1097" i="4"/>
  <c r="N1097" i="4"/>
  <c r="K1097" i="4"/>
  <c r="J1097" i="4"/>
  <c r="I1097" i="4"/>
  <c r="H1097" i="4"/>
  <c r="G1097" i="4"/>
  <c r="F1097" i="4"/>
  <c r="E1097" i="4"/>
  <c r="D1097" i="4"/>
  <c r="C1097" i="4"/>
  <c r="B1097" i="4"/>
  <c r="A1097" i="4"/>
  <c r="O1096" i="4"/>
  <c r="N1096" i="4"/>
  <c r="K1096" i="4"/>
  <c r="J1096" i="4"/>
  <c r="I1096" i="4"/>
  <c r="H1096" i="4"/>
  <c r="G1096" i="4"/>
  <c r="F1096" i="4"/>
  <c r="E1096" i="4"/>
  <c r="D1096" i="4"/>
  <c r="C1096" i="4"/>
  <c r="B1096" i="4"/>
  <c r="A1096" i="4"/>
  <c r="O1095" i="4"/>
  <c r="N1095" i="4"/>
  <c r="K1095" i="4"/>
  <c r="J1095" i="4"/>
  <c r="I1095" i="4"/>
  <c r="H1095" i="4"/>
  <c r="G1095" i="4"/>
  <c r="F1095" i="4"/>
  <c r="E1095" i="4"/>
  <c r="D1095" i="4"/>
  <c r="C1095" i="4"/>
  <c r="B1095" i="4"/>
  <c r="A1095" i="4"/>
  <c r="O1094" i="4"/>
  <c r="N1094" i="4"/>
  <c r="K1094" i="4"/>
  <c r="J1094" i="4"/>
  <c r="I1094" i="4"/>
  <c r="H1094" i="4"/>
  <c r="G1094" i="4"/>
  <c r="F1094" i="4"/>
  <c r="E1094" i="4"/>
  <c r="D1094" i="4"/>
  <c r="C1094" i="4"/>
  <c r="B1094" i="4"/>
  <c r="A1094" i="4"/>
  <c r="O1093" i="4"/>
  <c r="N1093" i="4"/>
  <c r="K1093" i="4"/>
  <c r="J1093" i="4"/>
  <c r="I1093" i="4"/>
  <c r="H1093" i="4"/>
  <c r="G1093" i="4"/>
  <c r="F1093" i="4"/>
  <c r="E1093" i="4"/>
  <c r="D1093" i="4"/>
  <c r="C1093" i="4"/>
  <c r="B1093" i="4"/>
  <c r="A1093" i="4"/>
  <c r="O1092" i="4"/>
  <c r="N1092" i="4"/>
  <c r="K1092" i="4"/>
  <c r="J1092" i="4"/>
  <c r="I1092" i="4"/>
  <c r="H1092" i="4"/>
  <c r="G1092" i="4"/>
  <c r="F1092" i="4"/>
  <c r="E1092" i="4"/>
  <c r="D1092" i="4"/>
  <c r="C1092" i="4"/>
  <c r="B1092" i="4"/>
  <c r="A1092" i="4"/>
  <c r="O1091" i="4"/>
  <c r="N1091" i="4"/>
  <c r="K1091" i="4"/>
  <c r="J1091" i="4"/>
  <c r="I1091" i="4"/>
  <c r="H1091" i="4"/>
  <c r="G1091" i="4"/>
  <c r="F1091" i="4"/>
  <c r="E1091" i="4"/>
  <c r="D1091" i="4"/>
  <c r="C1091" i="4"/>
  <c r="B1091" i="4"/>
  <c r="A1091" i="4"/>
  <c r="O1090" i="4"/>
  <c r="N1090" i="4"/>
  <c r="K1090" i="4"/>
  <c r="J1090" i="4"/>
  <c r="I1090" i="4"/>
  <c r="H1090" i="4"/>
  <c r="G1090" i="4"/>
  <c r="F1090" i="4"/>
  <c r="E1090" i="4"/>
  <c r="D1090" i="4"/>
  <c r="C1090" i="4"/>
  <c r="B1090" i="4"/>
  <c r="A1090" i="4"/>
  <c r="O1089" i="4"/>
  <c r="N1089" i="4"/>
  <c r="K1089" i="4"/>
  <c r="J1089" i="4"/>
  <c r="I1089" i="4"/>
  <c r="H1089" i="4"/>
  <c r="G1089" i="4"/>
  <c r="F1089" i="4"/>
  <c r="E1089" i="4"/>
  <c r="D1089" i="4"/>
  <c r="C1089" i="4"/>
  <c r="B1089" i="4"/>
  <c r="A1089" i="4"/>
  <c r="O1088" i="4"/>
  <c r="N1088" i="4"/>
  <c r="K1088" i="4"/>
  <c r="J1088" i="4"/>
  <c r="I1088" i="4"/>
  <c r="H1088" i="4"/>
  <c r="G1088" i="4"/>
  <c r="F1088" i="4"/>
  <c r="E1088" i="4"/>
  <c r="D1088" i="4"/>
  <c r="C1088" i="4"/>
  <c r="B1088" i="4"/>
  <c r="A1088" i="4"/>
  <c r="O1087" i="4"/>
  <c r="N1087" i="4"/>
  <c r="K1087" i="4"/>
  <c r="J1087" i="4"/>
  <c r="I1087" i="4"/>
  <c r="H1087" i="4"/>
  <c r="G1087" i="4"/>
  <c r="F1087" i="4"/>
  <c r="E1087" i="4"/>
  <c r="D1087" i="4"/>
  <c r="C1087" i="4"/>
  <c r="B1087" i="4"/>
  <c r="A1087" i="4"/>
  <c r="O1086" i="4"/>
  <c r="N1086" i="4"/>
  <c r="K1086" i="4"/>
  <c r="J1086" i="4"/>
  <c r="I1086" i="4"/>
  <c r="H1086" i="4"/>
  <c r="G1086" i="4"/>
  <c r="F1086" i="4"/>
  <c r="E1086" i="4"/>
  <c r="D1086" i="4"/>
  <c r="C1086" i="4"/>
  <c r="B1086" i="4"/>
  <c r="A1086" i="4"/>
  <c r="O1085" i="4"/>
  <c r="N1085" i="4"/>
  <c r="K1085" i="4"/>
  <c r="J1085" i="4"/>
  <c r="I1085" i="4"/>
  <c r="H1085" i="4"/>
  <c r="G1085" i="4"/>
  <c r="F1085" i="4"/>
  <c r="E1085" i="4"/>
  <c r="D1085" i="4"/>
  <c r="C1085" i="4"/>
  <c r="B1085" i="4"/>
  <c r="A1085" i="4"/>
  <c r="O1084" i="4"/>
  <c r="N1084" i="4"/>
  <c r="K1084" i="4"/>
  <c r="J1084" i="4"/>
  <c r="I1084" i="4"/>
  <c r="H1084" i="4"/>
  <c r="G1084" i="4"/>
  <c r="F1084" i="4"/>
  <c r="E1084" i="4"/>
  <c r="D1084" i="4"/>
  <c r="C1084" i="4"/>
  <c r="B1084" i="4"/>
  <c r="A1084" i="4"/>
  <c r="O1083" i="4"/>
  <c r="N1083" i="4"/>
  <c r="K1083" i="4"/>
  <c r="J1083" i="4"/>
  <c r="I1083" i="4"/>
  <c r="H1083" i="4"/>
  <c r="G1083" i="4"/>
  <c r="F1083" i="4"/>
  <c r="E1083" i="4"/>
  <c r="D1083" i="4"/>
  <c r="C1083" i="4"/>
  <c r="B1083" i="4"/>
  <c r="A1083" i="4"/>
  <c r="O1082" i="4"/>
  <c r="N1082" i="4"/>
  <c r="K1082" i="4"/>
  <c r="J1082" i="4"/>
  <c r="I1082" i="4"/>
  <c r="H1082" i="4"/>
  <c r="G1082" i="4"/>
  <c r="F1082" i="4"/>
  <c r="E1082" i="4"/>
  <c r="D1082" i="4"/>
  <c r="C1082" i="4"/>
  <c r="B1082" i="4"/>
  <c r="A1082" i="4"/>
  <c r="O1081" i="4"/>
  <c r="N1081" i="4"/>
  <c r="K1081" i="4"/>
  <c r="J1081" i="4"/>
  <c r="I1081" i="4"/>
  <c r="H1081" i="4"/>
  <c r="G1081" i="4"/>
  <c r="F1081" i="4"/>
  <c r="E1081" i="4"/>
  <c r="D1081" i="4"/>
  <c r="C1081" i="4"/>
  <c r="B1081" i="4"/>
  <c r="A1081" i="4"/>
  <c r="O1080" i="4"/>
  <c r="N1080" i="4"/>
  <c r="K1080" i="4"/>
  <c r="J1080" i="4"/>
  <c r="I1080" i="4"/>
  <c r="H1080" i="4"/>
  <c r="G1080" i="4"/>
  <c r="F1080" i="4"/>
  <c r="E1080" i="4"/>
  <c r="D1080" i="4"/>
  <c r="C1080" i="4"/>
  <c r="B1080" i="4"/>
  <c r="A1080" i="4"/>
  <c r="O1079" i="4"/>
  <c r="N1079" i="4"/>
  <c r="K1079" i="4"/>
  <c r="J1079" i="4"/>
  <c r="I1079" i="4"/>
  <c r="H1079" i="4"/>
  <c r="G1079" i="4"/>
  <c r="F1079" i="4"/>
  <c r="E1079" i="4"/>
  <c r="D1079" i="4"/>
  <c r="C1079" i="4"/>
  <c r="B1079" i="4"/>
  <c r="A1079" i="4"/>
  <c r="O1078" i="4"/>
  <c r="N1078" i="4"/>
  <c r="K1078" i="4"/>
  <c r="J1078" i="4"/>
  <c r="I1078" i="4"/>
  <c r="H1078" i="4"/>
  <c r="G1078" i="4"/>
  <c r="F1078" i="4"/>
  <c r="E1078" i="4"/>
  <c r="D1078" i="4"/>
  <c r="C1078" i="4"/>
  <c r="B1078" i="4"/>
  <c r="A1078" i="4"/>
  <c r="O1077" i="4"/>
  <c r="N1077" i="4"/>
  <c r="K1077" i="4"/>
  <c r="J1077" i="4"/>
  <c r="I1077" i="4"/>
  <c r="H1077" i="4"/>
  <c r="G1077" i="4"/>
  <c r="F1077" i="4"/>
  <c r="E1077" i="4"/>
  <c r="D1077" i="4"/>
  <c r="C1077" i="4"/>
  <c r="B1077" i="4"/>
  <c r="A1077" i="4"/>
  <c r="O1076" i="4"/>
  <c r="N1076" i="4"/>
  <c r="K1076" i="4"/>
  <c r="J1076" i="4"/>
  <c r="I1076" i="4"/>
  <c r="H1076" i="4"/>
  <c r="G1076" i="4"/>
  <c r="F1076" i="4"/>
  <c r="E1076" i="4"/>
  <c r="D1076" i="4"/>
  <c r="C1076" i="4"/>
  <c r="B1076" i="4"/>
  <c r="A1076" i="4"/>
  <c r="O1075" i="4"/>
  <c r="N1075" i="4"/>
  <c r="K1075" i="4"/>
  <c r="J1075" i="4"/>
  <c r="I1075" i="4"/>
  <c r="H1075" i="4"/>
  <c r="G1075" i="4"/>
  <c r="F1075" i="4"/>
  <c r="E1075" i="4"/>
  <c r="D1075" i="4"/>
  <c r="C1075" i="4"/>
  <c r="B1075" i="4"/>
  <c r="A1075" i="4"/>
  <c r="O1074" i="4"/>
  <c r="N1074" i="4"/>
  <c r="K1074" i="4"/>
  <c r="J1074" i="4"/>
  <c r="I1074" i="4"/>
  <c r="H1074" i="4"/>
  <c r="G1074" i="4"/>
  <c r="F1074" i="4"/>
  <c r="E1074" i="4"/>
  <c r="D1074" i="4"/>
  <c r="C1074" i="4"/>
  <c r="B1074" i="4"/>
  <c r="A1074" i="4"/>
  <c r="O1073" i="4"/>
  <c r="N1073" i="4"/>
  <c r="K1073" i="4"/>
  <c r="J1073" i="4"/>
  <c r="I1073" i="4"/>
  <c r="H1073" i="4"/>
  <c r="G1073" i="4"/>
  <c r="F1073" i="4"/>
  <c r="E1073" i="4"/>
  <c r="D1073" i="4"/>
  <c r="C1073" i="4"/>
  <c r="B1073" i="4"/>
  <c r="A1073" i="4"/>
  <c r="O1072" i="4"/>
  <c r="N1072" i="4"/>
  <c r="K1072" i="4"/>
  <c r="J1072" i="4"/>
  <c r="I1072" i="4"/>
  <c r="H1072" i="4"/>
  <c r="G1072" i="4"/>
  <c r="F1072" i="4"/>
  <c r="E1072" i="4"/>
  <c r="D1072" i="4"/>
  <c r="C1072" i="4"/>
  <c r="B1072" i="4"/>
  <c r="A1072" i="4"/>
  <c r="O1071" i="4"/>
  <c r="N1071" i="4"/>
  <c r="K1071" i="4"/>
  <c r="J1071" i="4"/>
  <c r="I1071" i="4"/>
  <c r="H1071" i="4"/>
  <c r="G1071" i="4"/>
  <c r="F1071" i="4"/>
  <c r="E1071" i="4"/>
  <c r="D1071" i="4"/>
  <c r="C1071" i="4"/>
  <c r="B1071" i="4"/>
  <c r="A1071" i="4"/>
  <c r="O1070" i="4"/>
  <c r="N1070" i="4"/>
  <c r="K1070" i="4"/>
  <c r="J1070" i="4"/>
  <c r="I1070" i="4"/>
  <c r="H1070" i="4"/>
  <c r="G1070" i="4"/>
  <c r="F1070" i="4"/>
  <c r="E1070" i="4"/>
  <c r="D1070" i="4"/>
  <c r="C1070" i="4"/>
  <c r="B1070" i="4"/>
  <c r="A1070" i="4"/>
  <c r="O1069" i="4"/>
  <c r="N1069" i="4"/>
  <c r="K1069" i="4"/>
  <c r="J1069" i="4"/>
  <c r="I1069" i="4"/>
  <c r="H1069" i="4"/>
  <c r="G1069" i="4"/>
  <c r="F1069" i="4"/>
  <c r="E1069" i="4"/>
  <c r="D1069" i="4"/>
  <c r="C1069" i="4"/>
  <c r="B1069" i="4"/>
  <c r="A1069" i="4"/>
  <c r="O1068" i="4"/>
  <c r="N1068" i="4"/>
  <c r="K1068" i="4"/>
  <c r="J1068" i="4"/>
  <c r="I1068" i="4"/>
  <c r="H1068" i="4"/>
  <c r="G1068" i="4"/>
  <c r="F1068" i="4"/>
  <c r="E1068" i="4"/>
  <c r="D1068" i="4"/>
  <c r="C1068" i="4"/>
  <c r="B1068" i="4"/>
  <c r="A1068" i="4"/>
  <c r="O1067" i="4"/>
  <c r="N1067" i="4"/>
  <c r="K1067" i="4"/>
  <c r="J1067" i="4"/>
  <c r="I1067" i="4"/>
  <c r="H1067" i="4"/>
  <c r="G1067" i="4"/>
  <c r="F1067" i="4"/>
  <c r="E1067" i="4"/>
  <c r="D1067" i="4"/>
  <c r="C1067" i="4"/>
  <c r="B1067" i="4"/>
  <c r="A1067" i="4"/>
  <c r="O1066" i="4"/>
  <c r="N1066" i="4"/>
  <c r="K1066" i="4"/>
  <c r="J1066" i="4"/>
  <c r="I1066" i="4"/>
  <c r="H1066" i="4"/>
  <c r="G1066" i="4"/>
  <c r="F1066" i="4"/>
  <c r="E1066" i="4"/>
  <c r="D1066" i="4"/>
  <c r="C1066" i="4"/>
  <c r="B1066" i="4"/>
  <c r="A1066" i="4"/>
  <c r="O1065" i="4"/>
  <c r="N1065" i="4"/>
  <c r="K1065" i="4"/>
  <c r="J1065" i="4"/>
  <c r="I1065" i="4"/>
  <c r="H1065" i="4"/>
  <c r="G1065" i="4"/>
  <c r="F1065" i="4"/>
  <c r="E1065" i="4"/>
  <c r="D1065" i="4"/>
  <c r="C1065" i="4"/>
  <c r="B1065" i="4"/>
  <c r="A1065" i="4"/>
  <c r="O1064" i="4"/>
  <c r="N1064" i="4"/>
  <c r="K1064" i="4"/>
  <c r="J1064" i="4"/>
  <c r="I1064" i="4"/>
  <c r="H1064" i="4"/>
  <c r="G1064" i="4"/>
  <c r="F1064" i="4"/>
  <c r="E1064" i="4"/>
  <c r="D1064" i="4"/>
  <c r="C1064" i="4"/>
  <c r="B1064" i="4"/>
  <c r="A1064" i="4"/>
  <c r="O1063" i="4"/>
  <c r="N1063" i="4"/>
  <c r="K1063" i="4"/>
  <c r="J1063" i="4"/>
  <c r="I1063" i="4"/>
  <c r="H1063" i="4"/>
  <c r="G1063" i="4"/>
  <c r="F1063" i="4"/>
  <c r="E1063" i="4"/>
  <c r="D1063" i="4"/>
  <c r="C1063" i="4"/>
  <c r="B1063" i="4"/>
  <c r="A1063" i="4"/>
  <c r="O1062" i="4"/>
  <c r="N1062" i="4"/>
  <c r="K1062" i="4"/>
  <c r="J1062" i="4"/>
  <c r="I1062" i="4"/>
  <c r="H1062" i="4"/>
  <c r="G1062" i="4"/>
  <c r="F1062" i="4"/>
  <c r="E1062" i="4"/>
  <c r="D1062" i="4"/>
  <c r="C1062" i="4"/>
  <c r="B1062" i="4"/>
  <c r="A1062" i="4"/>
  <c r="O1061" i="4"/>
  <c r="N1061" i="4"/>
  <c r="K1061" i="4"/>
  <c r="J1061" i="4"/>
  <c r="I1061" i="4"/>
  <c r="H1061" i="4"/>
  <c r="G1061" i="4"/>
  <c r="F1061" i="4"/>
  <c r="E1061" i="4"/>
  <c r="D1061" i="4"/>
  <c r="C1061" i="4"/>
  <c r="B1061" i="4"/>
  <c r="A1061" i="4"/>
  <c r="O1060" i="4"/>
  <c r="N1060" i="4"/>
  <c r="K1060" i="4"/>
  <c r="J1060" i="4"/>
  <c r="I1060" i="4"/>
  <c r="H1060" i="4"/>
  <c r="G1060" i="4"/>
  <c r="F1060" i="4"/>
  <c r="E1060" i="4"/>
  <c r="D1060" i="4"/>
  <c r="C1060" i="4"/>
  <c r="B1060" i="4"/>
  <c r="A1060" i="4"/>
  <c r="O1059" i="4"/>
  <c r="N1059" i="4"/>
  <c r="K1059" i="4"/>
  <c r="J1059" i="4"/>
  <c r="I1059" i="4"/>
  <c r="H1059" i="4"/>
  <c r="G1059" i="4"/>
  <c r="F1059" i="4"/>
  <c r="E1059" i="4"/>
  <c r="D1059" i="4"/>
  <c r="C1059" i="4"/>
  <c r="B1059" i="4"/>
  <c r="A1059" i="4"/>
  <c r="O1058" i="4"/>
  <c r="N1058" i="4"/>
  <c r="K1058" i="4"/>
  <c r="J1058" i="4"/>
  <c r="I1058" i="4"/>
  <c r="H1058" i="4"/>
  <c r="G1058" i="4"/>
  <c r="F1058" i="4"/>
  <c r="E1058" i="4"/>
  <c r="D1058" i="4"/>
  <c r="C1058" i="4"/>
  <c r="B1058" i="4"/>
  <c r="A1058" i="4"/>
  <c r="O1057" i="4"/>
  <c r="N1057" i="4"/>
  <c r="K1057" i="4"/>
  <c r="J1057" i="4"/>
  <c r="I1057" i="4"/>
  <c r="H1057" i="4"/>
  <c r="G1057" i="4"/>
  <c r="F1057" i="4"/>
  <c r="E1057" i="4"/>
  <c r="D1057" i="4"/>
  <c r="C1057" i="4"/>
  <c r="B1057" i="4"/>
  <c r="A1057" i="4"/>
  <c r="O1056" i="4"/>
  <c r="N1056" i="4"/>
  <c r="K1056" i="4"/>
  <c r="J1056" i="4"/>
  <c r="I1056" i="4"/>
  <c r="H1056" i="4"/>
  <c r="G1056" i="4"/>
  <c r="F1056" i="4"/>
  <c r="E1056" i="4"/>
  <c r="D1056" i="4"/>
  <c r="C1056" i="4"/>
  <c r="B1056" i="4"/>
  <c r="A1056" i="4"/>
  <c r="O1055" i="4"/>
  <c r="N1055" i="4"/>
  <c r="K1055" i="4"/>
  <c r="J1055" i="4"/>
  <c r="I1055" i="4"/>
  <c r="H1055" i="4"/>
  <c r="G1055" i="4"/>
  <c r="F1055" i="4"/>
  <c r="E1055" i="4"/>
  <c r="D1055" i="4"/>
  <c r="C1055" i="4"/>
  <c r="B1055" i="4"/>
  <c r="A1055" i="4"/>
  <c r="O1054" i="4"/>
  <c r="N1054" i="4"/>
  <c r="K1054" i="4"/>
  <c r="J1054" i="4"/>
  <c r="I1054" i="4"/>
  <c r="H1054" i="4"/>
  <c r="G1054" i="4"/>
  <c r="F1054" i="4"/>
  <c r="E1054" i="4"/>
  <c r="D1054" i="4"/>
  <c r="C1054" i="4"/>
  <c r="B1054" i="4"/>
  <c r="A1054" i="4"/>
  <c r="O1053" i="4"/>
  <c r="N1053" i="4"/>
  <c r="K1053" i="4"/>
  <c r="J1053" i="4"/>
  <c r="I1053" i="4"/>
  <c r="H1053" i="4"/>
  <c r="G1053" i="4"/>
  <c r="F1053" i="4"/>
  <c r="E1053" i="4"/>
  <c r="D1053" i="4"/>
  <c r="C1053" i="4"/>
  <c r="B1053" i="4"/>
  <c r="A1053" i="4"/>
  <c r="O1052" i="4"/>
  <c r="N1052" i="4"/>
  <c r="K1052" i="4"/>
  <c r="J1052" i="4"/>
  <c r="I1052" i="4"/>
  <c r="H1052" i="4"/>
  <c r="G1052" i="4"/>
  <c r="F1052" i="4"/>
  <c r="E1052" i="4"/>
  <c r="D1052" i="4"/>
  <c r="C1052" i="4"/>
  <c r="B1052" i="4"/>
  <c r="A1052" i="4"/>
  <c r="O1051" i="4"/>
  <c r="N1051" i="4"/>
  <c r="K1051" i="4"/>
  <c r="J1051" i="4"/>
  <c r="I1051" i="4"/>
  <c r="H1051" i="4"/>
  <c r="G1051" i="4"/>
  <c r="F1051" i="4"/>
  <c r="E1051" i="4"/>
  <c r="D1051" i="4"/>
  <c r="C1051" i="4"/>
  <c r="B1051" i="4"/>
  <c r="A1051" i="4"/>
  <c r="O1050" i="4"/>
  <c r="N1050" i="4"/>
  <c r="K1050" i="4"/>
  <c r="J1050" i="4"/>
  <c r="I1050" i="4"/>
  <c r="H1050" i="4"/>
  <c r="G1050" i="4"/>
  <c r="F1050" i="4"/>
  <c r="E1050" i="4"/>
  <c r="D1050" i="4"/>
  <c r="C1050" i="4"/>
  <c r="B1050" i="4"/>
  <c r="A1050" i="4"/>
  <c r="O1049" i="4"/>
  <c r="N1049" i="4"/>
  <c r="K1049" i="4"/>
  <c r="J1049" i="4"/>
  <c r="I1049" i="4"/>
  <c r="H1049" i="4"/>
  <c r="G1049" i="4"/>
  <c r="F1049" i="4"/>
  <c r="E1049" i="4"/>
  <c r="D1049" i="4"/>
  <c r="C1049" i="4"/>
  <c r="B1049" i="4"/>
  <c r="A1049" i="4"/>
  <c r="O1048" i="4"/>
  <c r="N1048" i="4"/>
  <c r="K1048" i="4"/>
  <c r="J1048" i="4"/>
  <c r="I1048" i="4"/>
  <c r="H1048" i="4"/>
  <c r="G1048" i="4"/>
  <c r="F1048" i="4"/>
  <c r="E1048" i="4"/>
  <c r="D1048" i="4"/>
  <c r="C1048" i="4"/>
  <c r="B1048" i="4"/>
  <c r="A1048" i="4"/>
  <c r="O1047" i="4"/>
  <c r="N1047" i="4"/>
  <c r="K1047" i="4"/>
  <c r="J1047" i="4"/>
  <c r="I1047" i="4"/>
  <c r="H1047" i="4"/>
  <c r="G1047" i="4"/>
  <c r="F1047" i="4"/>
  <c r="E1047" i="4"/>
  <c r="D1047" i="4"/>
  <c r="C1047" i="4"/>
  <c r="B1047" i="4"/>
  <c r="A1047" i="4"/>
  <c r="O1046" i="4"/>
  <c r="N1046" i="4"/>
  <c r="K1046" i="4"/>
  <c r="J1046" i="4"/>
  <c r="I1046" i="4"/>
  <c r="H1046" i="4"/>
  <c r="G1046" i="4"/>
  <c r="F1046" i="4"/>
  <c r="E1046" i="4"/>
  <c r="D1046" i="4"/>
  <c r="C1046" i="4"/>
  <c r="B1046" i="4"/>
  <c r="A1046" i="4"/>
  <c r="O1045" i="4"/>
  <c r="N1045" i="4"/>
  <c r="K1045" i="4"/>
  <c r="J1045" i="4"/>
  <c r="I1045" i="4"/>
  <c r="H1045" i="4"/>
  <c r="G1045" i="4"/>
  <c r="F1045" i="4"/>
  <c r="E1045" i="4"/>
  <c r="D1045" i="4"/>
  <c r="C1045" i="4"/>
  <c r="B1045" i="4"/>
  <c r="A1045" i="4"/>
  <c r="O1044" i="4"/>
  <c r="N1044" i="4"/>
  <c r="K1044" i="4"/>
  <c r="J1044" i="4"/>
  <c r="I1044" i="4"/>
  <c r="H1044" i="4"/>
  <c r="G1044" i="4"/>
  <c r="F1044" i="4"/>
  <c r="E1044" i="4"/>
  <c r="D1044" i="4"/>
  <c r="C1044" i="4"/>
  <c r="B1044" i="4"/>
  <c r="A1044" i="4"/>
  <c r="O1043" i="4"/>
  <c r="N1043" i="4"/>
  <c r="K1043" i="4"/>
  <c r="J1043" i="4"/>
  <c r="I1043" i="4"/>
  <c r="H1043" i="4"/>
  <c r="G1043" i="4"/>
  <c r="F1043" i="4"/>
  <c r="E1043" i="4"/>
  <c r="D1043" i="4"/>
  <c r="C1043" i="4"/>
  <c r="B1043" i="4"/>
  <c r="A1043" i="4"/>
  <c r="O1042" i="4"/>
  <c r="N1042" i="4"/>
  <c r="K1042" i="4"/>
  <c r="J1042" i="4"/>
  <c r="I1042" i="4"/>
  <c r="H1042" i="4"/>
  <c r="G1042" i="4"/>
  <c r="F1042" i="4"/>
  <c r="E1042" i="4"/>
  <c r="D1042" i="4"/>
  <c r="C1042" i="4"/>
  <c r="B1042" i="4"/>
  <c r="A1042" i="4"/>
  <c r="O1041" i="4"/>
  <c r="N1041" i="4"/>
  <c r="K1041" i="4"/>
  <c r="J1041" i="4"/>
  <c r="I1041" i="4"/>
  <c r="H1041" i="4"/>
  <c r="G1041" i="4"/>
  <c r="F1041" i="4"/>
  <c r="E1041" i="4"/>
  <c r="D1041" i="4"/>
  <c r="C1041" i="4"/>
  <c r="B1041" i="4"/>
  <c r="A1041" i="4"/>
  <c r="O1040" i="4"/>
  <c r="N1040" i="4"/>
  <c r="K1040" i="4"/>
  <c r="J1040" i="4"/>
  <c r="I1040" i="4"/>
  <c r="H1040" i="4"/>
  <c r="G1040" i="4"/>
  <c r="F1040" i="4"/>
  <c r="E1040" i="4"/>
  <c r="D1040" i="4"/>
  <c r="C1040" i="4"/>
  <c r="B1040" i="4"/>
  <c r="A1040" i="4"/>
  <c r="O1039" i="4"/>
  <c r="N1039" i="4"/>
  <c r="K1039" i="4"/>
  <c r="J1039" i="4"/>
  <c r="I1039" i="4"/>
  <c r="H1039" i="4"/>
  <c r="G1039" i="4"/>
  <c r="F1039" i="4"/>
  <c r="E1039" i="4"/>
  <c r="D1039" i="4"/>
  <c r="C1039" i="4"/>
  <c r="B1039" i="4"/>
  <c r="A1039" i="4"/>
  <c r="O1038" i="4"/>
  <c r="N1038" i="4"/>
  <c r="K1038" i="4"/>
  <c r="J1038" i="4"/>
  <c r="I1038" i="4"/>
  <c r="H1038" i="4"/>
  <c r="G1038" i="4"/>
  <c r="F1038" i="4"/>
  <c r="E1038" i="4"/>
  <c r="D1038" i="4"/>
  <c r="C1038" i="4"/>
  <c r="B1038" i="4"/>
  <c r="A1038" i="4"/>
  <c r="O1037" i="4"/>
  <c r="N1037" i="4"/>
  <c r="K1037" i="4"/>
  <c r="J1037" i="4"/>
  <c r="I1037" i="4"/>
  <c r="H1037" i="4"/>
  <c r="G1037" i="4"/>
  <c r="F1037" i="4"/>
  <c r="E1037" i="4"/>
  <c r="D1037" i="4"/>
  <c r="C1037" i="4"/>
  <c r="B1037" i="4"/>
  <c r="A1037" i="4"/>
  <c r="O1036" i="4"/>
  <c r="N1036" i="4"/>
  <c r="K1036" i="4"/>
  <c r="J1036" i="4"/>
  <c r="I1036" i="4"/>
  <c r="H1036" i="4"/>
  <c r="G1036" i="4"/>
  <c r="F1036" i="4"/>
  <c r="E1036" i="4"/>
  <c r="D1036" i="4"/>
  <c r="C1036" i="4"/>
  <c r="B1036" i="4"/>
  <c r="A1036" i="4"/>
  <c r="O1035" i="4"/>
  <c r="N1035" i="4"/>
  <c r="K1035" i="4"/>
  <c r="J1035" i="4"/>
  <c r="I1035" i="4"/>
  <c r="H1035" i="4"/>
  <c r="G1035" i="4"/>
  <c r="F1035" i="4"/>
  <c r="E1035" i="4"/>
  <c r="D1035" i="4"/>
  <c r="C1035" i="4"/>
  <c r="B1035" i="4"/>
  <c r="A1035" i="4"/>
  <c r="O1034" i="4"/>
  <c r="N1034" i="4"/>
  <c r="K1034" i="4"/>
  <c r="J1034" i="4"/>
  <c r="I1034" i="4"/>
  <c r="H1034" i="4"/>
  <c r="G1034" i="4"/>
  <c r="F1034" i="4"/>
  <c r="E1034" i="4"/>
  <c r="D1034" i="4"/>
  <c r="C1034" i="4"/>
  <c r="B1034" i="4"/>
  <c r="A1034" i="4"/>
  <c r="O1033" i="4"/>
  <c r="N1033" i="4"/>
  <c r="K1033" i="4"/>
  <c r="J1033" i="4"/>
  <c r="I1033" i="4"/>
  <c r="H1033" i="4"/>
  <c r="G1033" i="4"/>
  <c r="F1033" i="4"/>
  <c r="E1033" i="4"/>
  <c r="D1033" i="4"/>
  <c r="C1033" i="4"/>
  <c r="B1033" i="4"/>
  <c r="A1033" i="4"/>
  <c r="O1032" i="4"/>
  <c r="N1032" i="4"/>
  <c r="K1032" i="4"/>
  <c r="J1032" i="4"/>
  <c r="I1032" i="4"/>
  <c r="H1032" i="4"/>
  <c r="G1032" i="4"/>
  <c r="F1032" i="4"/>
  <c r="E1032" i="4"/>
  <c r="D1032" i="4"/>
  <c r="C1032" i="4"/>
  <c r="B1032" i="4"/>
  <c r="A1032" i="4"/>
  <c r="O1031" i="4"/>
  <c r="N1031" i="4"/>
  <c r="K1031" i="4"/>
  <c r="J1031" i="4"/>
  <c r="I1031" i="4"/>
  <c r="H1031" i="4"/>
  <c r="G1031" i="4"/>
  <c r="F1031" i="4"/>
  <c r="E1031" i="4"/>
  <c r="D1031" i="4"/>
  <c r="C1031" i="4"/>
  <c r="B1031" i="4"/>
  <c r="A1031" i="4"/>
  <c r="O1030" i="4"/>
  <c r="N1030" i="4"/>
  <c r="K1030" i="4"/>
  <c r="J1030" i="4"/>
  <c r="I1030" i="4"/>
  <c r="H1030" i="4"/>
  <c r="G1030" i="4"/>
  <c r="F1030" i="4"/>
  <c r="E1030" i="4"/>
  <c r="D1030" i="4"/>
  <c r="C1030" i="4"/>
  <c r="B1030" i="4"/>
  <c r="A1030" i="4"/>
  <c r="O1029" i="4"/>
  <c r="N1029" i="4"/>
  <c r="K1029" i="4"/>
  <c r="J1029" i="4"/>
  <c r="I1029" i="4"/>
  <c r="H1029" i="4"/>
  <c r="G1029" i="4"/>
  <c r="F1029" i="4"/>
  <c r="E1029" i="4"/>
  <c r="D1029" i="4"/>
  <c r="C1029" i="4"/>
  <c r="B1029" i="4"/>
  <c r="A1029" i="4"/>
  <c r="O1028" i="4"/>
  <c r="N1028" i="4"/>
  <c r="K1028" i="4"/>
  <c r="J1028" i="4"/>
  <c r="I1028" i="4"/>
  <c r="H1028" i="4"/>
  <c r="G1028" i="4"/>
  <c r="F1028" i="4"/>
  <c r="E1028" i="4"/>
  <c r="D1028" i="4"/>
  <c r="C1028" i="4"/>
  <c r="B1028" i="4"/>
  <c r="A1028" i="4"/>
  <c r="O1027" i="4"/>
  <c r="N1027" i="4"/>
  <c r="K1027" i="4"/>
  <c r="J1027" i="4"/>
  <c r="I1027" i="4"/>
  <c r="H1027" i="4"/>
  <c r="G1027" i="4"/>
  <c r="F1027" i="4"/>
  <c r="E1027" i="4"/>
  <c r="D1027" i="4"/>
  <c r="C1027" i="4"/>
  <c r="B1027" i="4"/>
  <c r="A1027" i="4"/>
  <c r="O1026" i="4"/>
  <c r="N1026" i="4"/>
  <c r="K1026" i="4"/>
  <c r="J1026" i="4"/>
  <c r="I1026" i="4"/>
  <c r="H1026" i="4"/>
  <c r="G1026" i="4"/>
  <c r="F1026" i="4"/>
  <c r="E1026" i="4"/>
  <c r="D1026" i="4"/>
  <c r="C1026" i="4"/>
  <c r="B1026" i="4"/>
  <c r="A1026" i="4"/>
  <c r="O1025" i="4"/>
  <c r="N1025" i="4"/>
  <c r="K1025" i="4"/>
  <c r="J1025" i="4"/>
  <c r="I1025" i="4"/>
  <c r="H1025" i="4"/>
  <c r="G1025" i="4"/>
  <c r="F1025" i="4"/>
  <c r="E1025" i="4"/>
  <c r="D1025" i="4"/>
  <c r="C1025" i="4"/>
  <c r="B1025" i="4"/>
  <c r="A1025" i="4"/>
  <c r="O1024" i="4"/>
  <c r="N1024" i="4"/>
  <c r="K1024" i="4"/>
  <c r="J1024" i="4"/>
  <c r="I1024" i="4"/>
  <c r="H1024" i="4"/>
  <c r="G1024" i="4"/>
  <c r="F1024" i="4"/>
  <c r="E1024" i="4"/>
  <c r="D1024" i="4"/>
  <c r="C1024" i="4"/>
  <c r="B1024" i="4"/>
  <c r="A1024" i="4"/>
  <c r="O1023" i="4"/>
  <c r="N1023" i="4"/>
  <c r="K1023" i="4"/>
  <c r="J1023" i="4"/>
  <c r="I1023" i="4"/>
  <c r="H1023" i="4"/>
  <c r="G1023" i="4"/>
  <c r="F1023" i="4"/>
  <c r="E1023" i="4"/>
  <c r="D1023" i="4"/>
  <c r="C1023" i="4"/>
  <c r="B1023" i="4"/>
  <c r="A1023" i="4"/>
  <c r="O1022" i="4"/>
  <c r="N1022" i="4"/>
  <c r="K1022" i="4"/>
  <c r="J1022" i="4"/>
  <c r="I1022" i="4"/>
  <c r="H1022" i="4"/>
  <c r="G1022" i="4"/>
  <c r="F1022" i="4"/>
  <c r="E1022" i="4"/>
  <c r="D1022" i="4"/>
  <c r="C1022" i="4"/>
  <c r="B1022" i="4"/>
  <c r="A1022" i="4"/>
  <c r="O1021" i="4"/>
  <c r="N1021" i="4"/>
  <c r="K1021" i="4"/>
  <c r="J1021" i="4"/>
  <c r="I1021" i="4"/>
  <c r="H1021" i="4"/>
  <c r="G1021" i="4"/>
  <c r="F1021" i="4"/>
  <c r="E1021" i="4"/>
  <c r="D1021" i="4"/>
  <c r="C1021" i="4"/>
  <c r="B1021" i="4"/>
  <c r="A1021" i="4"/>
  <c r="O1020" i="4"/>
  <c r="N1020" i="4"/>
  <c r="K1020" i="4"/>
  <c r="J1020" i="4"/>
  <c r="I1020" i="4"/>
  <c r="H1020" i="4"/>
  <c r="G1020" i="4"/>
  <c r="F1020" i="4"/>
  <c r="E1020" i="4"/>
  <c r="D1020" i="4"/>
  <c r="C1020" i="4"/>
  <c r="B1020" i="4"/>
  <c r="A1020" i="4"/>
  <c r="O1019" i="4"/>
  <c r="N1019" i="4"/>
  <c r="K1019" i="4"/>
  <c r="J1019" i="4"/>
  <c r="I1019" i="4"/>
  <c r="H1019" i="4"/>
  <c r="G1019" i="4"/>
  <c r="F1019" i="4"/>
  <c r="E1019" i="4"/>
  <c r="D1019" i="4"/>
  <c r="C1019" i="4"/>
  <c r="B1019" i="4"/>
  <c r="A1019" i="4"/>
  <c r="O1018" i="4"/>
  <c r="N1018" i="4"/>
  <c r="K1018" i="4"/>
  <c r="J1018" i="4"/>
  <c r="I1018" i="4"/>
  <c r="H1018" i="4"/>
  <c r="G1018" i="4"/>
  <c r="F1018" i="4"/>
  <c r="E1018" i="4"/>
  <c r="D1018" i="4"/>
  <c r="C1018" i="4"/>
  <c r="B1018" i="4"/>
  <c r="A1018" i="4"/>
  <c r="O1017" i="4"/>
  <c r="N1017" i="4"/>
  <c r="K1017" i="4"/>
  <c r="J1017" i="4"/>
  <c r="I1017" i="4"/>
  <c r="H1017" i="4"/>
  <c r="G1017" i="4"/>
  <c r="F1017" i="4"/>
  <c r="E1017" i="4"/>
  <c r="D1017" i="4"/>
  <c r="C1017" i="4"/>
  <c r="B1017" i="4"/>
  <c r="A1017" i="4"/>
  <c r="O1016" i="4"/>
  <c r="N1016" i="4"/>
  <c r="K1016" i="4"/>
  <c r="J1016" i="4"/>
  <c r="I1016" i="4"/>
  <c r="H1016" i="4"/>
  <c r="G1016" i="4"/>
  <c r="F1016" i="4"/>
  <c r="E1016" i="4"/>
  <c r="D1016" i="4"/>
  <c r="C1016" i="4"/>
  <c r="B1016" i="4"/>
  <c r="A1016" i="4"/>
  <c r="O1015" i="4"/>
  <c r="N1015" i="4"/>
  <c r="K1015" i="4"/>
  <c r="J1015" i="4"/>
  <c r="I1015" i="4"/>
  <c r="H1015" i="4"/>
  <c r="G1015" i="4"/>
  <c r="F1015" i="4"/>
  <c r="E1015" i="4"/>
  <c r="D1015" i="4"/>
  <c r="C1015" i="4"/>
  <c r="B1015" i="4"/>
  <c r="A1015" i="4"/>
  <c r="O1014" i="4"/>
  <c r="N1014" i="4"/>
  <c r="K1014" i="4"/>
  <c r="J1014" i="4"/>
  <c r="I1014" i="4"/>
  <c r="H1014" i="4"/>
  <c r="G1014" i="4"/>
  <c r="F1014" i="4"/>
  <c r="E1014" i="4"/>
  <c r="D1014" i="4"/>
  <c r="C1014" i="4"/>
  <c r="B1014" i="4"/>
  <c r="A1014" i="4"/>
  <c r="O1013" i="4"/>
  <c r="N1013" i="4"/>
  <c r="K1013" i="4"/>
  <c r="J1013" i="4"/>
  <c r="I1013" i="4"/>
  <c r="H1013" i="4"/>
  <c r="G1013" i="4"/>
  <c r="F1013" i="4"/>
  <c r="E1013" i="4"/>
  <c r="D1013" i="4"/>
  <c r="C1013" i="4"/>
  <c r="B1013" i="4"/>
  <c r="A1013" i="4"/>
  <c r="O1012" i="4"/>
  <c r="N1012" i="4"/>
  <c r="K1012" i="4"/>
  <c r="J1012" i="4"/>
  <c r="I1012" i="4"/>
  <c r="H1012" i="4"/>
  <c r="G1012" i="4"/>
  <c r="F1012" i="4"/>
  <c r="E1012" i="4"/>
  <c r="D1012" i="4"/>
  <c r="C1012" i="4"/>
  <c r="B1012" i="4"/>
  <c r="A1012" i="4"/>
  <c r="O1011" i="4"/>
  <c r="N1011" i="4"/>
  <c r="K1011" i="4"/>
  <c r="J1011" i="4"/>
  <c r="I1011" i="4"/>
  <c r="H1011" i="4"/>
  <c r="G1011" i="4"/>
  <c r="F1011" i="4"/>
  <c r="E1011" i="4"/>
  <c r="D1011" i="4"/>
  <c r="C1011" i="4"/>
  <c r="B1011" i="4"/>
  <c r="A1011" i="4"/>
  <c r="O1010" i="4"/>
  <c r="N1010" i="4"/>
  <c r="K1010" i="4"/>
  <c r="J1010" i="4"/>
  <c r="I1010" i="4"/>
  <c r="H1010" i="4"/>
  <c r="G1010" i="4"/>
  <c r="F1010" i="4"/>
  <c r="E1010" i="4"/>
  <c r="D1010" i="4"/>
  <c r="C1010" i="4"/>
  <c r="B1010" i="4"/>
  <c r="A1010" i="4"/>
  <c r="O1009" i="4"/>
  <c r="N1009" i="4"/>
  <c r="K1009" i="4"/>
  <c r="J1009" i="4"/>
  <c r="I1009" i="4"/>
  <c r="H1009" i="4"/>
  <c r="G1009" i="4"/>
  <c r="F1009" i="4"/>
  <c r="E1009" i="4"/>
  <c r="D1009" i="4"/>
  <c r="C1009" i="4"/>
  <c r="B1009" i="4"/>
  <c r="A1009" i="4"/>
  <c r="O1008" i="4"/>
  <c r="N1008" i="4"/>
  <c r="K1008" i="4"/>
  <c r="J1008" i="4"/>
  <c r="I1008" i="4"/>
  <c r="H1008" i="4"/>
  <c r="G1008" i="4"/>
  <c r="F1008" i="4"/>
  <c r="E1008" i="4"/>
  <c r="D1008" i="4"/>
  <c r="C1008" i="4"/>
  <c r="B1008" i="4"/>
  <c r="A1008" i="4"/>
  <c r="O1007" i="4"/>
  <c r="N1007" i="4"/>
  <c r="K1007" i="4"/>
  <c r="J1007" i="4"/>
  <c r="I1007" i="4"/>
  <c r="H1007" i="4"/>
  <c r="G1007" i="4"/>
  <c r="F1007" i="4"/>
  <c r="E1007" i="4"/>
  <c r="D1007" i="4"/>
  <c r="C1007" i="4"/>
  <c r="B1007" i="4"/>
  <c r="A1007" i="4"/>
  <c r="O1006" i="4"/>
  <c r="N1006" i="4"/>
  <c r="K1006" i="4"/>
  <c r="J1006" i="4"/>
  <c r="I1006" i="4"/>
  <c r="H1006" i="4"/>
  <c r="G1006" i="4"/>
  <c r="F1006" i="4"/>
  <c r="E1006" i="4"/>
  <c r="D1006" i="4"/>
  <c r="C1006" i="4"/>
  <c r="B1006" i="4"/>
  <c r="A1006" i="4"/>
  <c r="O1005" i="4"/>
  <c r="N1005" i="4"/>
  <c r="K1005" i="4"/>
  <c r="J1005" i="4"/>
  <c r="I1005" i="4"/>
  <c r="H1005" i="4"/>
  <c r="G1005" i="4"/>
  <c r="F1005" i="4"/>
  <c r="E1005" i="4"/>
  <c r="D1005" i="4"/>
  <c r="C1005" i="4"/>
  <c r="B1005" i="4"/>
  <c r="A1005" i="4"/>
  <c r="O1004" i="4"/>
  <c r="N1004" i="4"/>
  <c r="K1004" i="4"/>
  <c r="J1004" i="4"/>
  <c r="I1004" i="4"/>
  <c r="H1004" i="4"/>
  <c r="G1004" i="4"/>
  <c r="F1004" i="4"/>
  <c r="E1004" i="4"/>
  <c r="D1004" i="4"/>
  <c r="C1004" i="4"/>
  <c r="B1004" i="4"/>
  <c r="A1004" i="4"/>
  <c r="O1003" i="4"/>
  <c r="N1003" i="4"/>
  <c r="K1003" i="4"/>
  <c r="J1003" i="4"/>
  <c r="I1003" i="4"/>
  <c r="H1003" i="4"/>
  <c r="G1003" i="4"/>
  <c r="F1003" i="4"/>
  <c r="E1003" i="4"/>
  <c r="D1003" i="4"/>
  <c r="C1003" i="4"/>
  <c r="B1003" i="4"/>
  <c r="A1003" i="4"/>
  <c r="O1002" i="4"/>
  <c r="N1002" i="4"/>
  <c r="K1002" i="4"/>
  <c r="J1002" i="4"/>
  <c r="I1002" i="4"/>
  <c r="H1002" i="4"/>
  <c r="G1002" i="4"/>
  <c r="F1002" i="4"/>
  <c r="E1002" i="4"/>
  <c r="D1002" i="4"/>
  <c r="C1002" i="4"/>
  <c r="B1002" i="4"/>
  <c r="A1002" i="4"/>
  <c r="O1001" i="4"/>
  <c r="N1001" i="4"/>
  <c r="K1001" i="4"/>
  <c r="J1001" i="4"/>
  <c r="I1001" i="4"/>
  <c r="H1001" i="4"/>
  <c r="G1001" i="4"/>
  <c r="F1001" i="4"/>
  <c r="E1001" i="4"/>
  <c r="D1001" i="4"/>
  <c r="C1001" i="4"/>
  <c r="B1001" i="4"/>
  <c r="A1001" i="4"/>
  <c r="O1000" i="4"/>
  <c r="N1000" i="4"/>
  <c r="K1000" i="4"/>
  <c r="J1000" i="4"/>
  <c r="I1000" i="4"/>
  <c r="H1000" i="4"/>
  <c r="G1000" i="4"/>
  <c r="F1000" i="4"/>
  <c r="E1000" i="4"/>
  <c r="D1000" i="4"/>
  <c r="C1000" i="4"/>
  <c r="B1000" i="4"/>
  <c r="A1000" i="4"/>
  <c r="O999" i="4"/>
  <c r="N999" i="4"/>
  <c r="K999" i="4"/>
  <c r="J999" i="4"/>
  <c r="I999" i="4"/>
  <c r="H999" i="4"/>
  <c r="G999" i="4"/>
  <c r="F999" i="4"/>
  <c r="E999" i="4"/>
  <c r="D999" i="4"/>
  <c r="C999" i="4"/>
  <c r="B999" i="4"/>
  <c r="A999" i="4"/>
  <c r="O998" i="4"/>
  <c r="N998" i="4"/>
  <c r="K998" i="4"/>
  <c r="J998" i="4"/>
  <c r="I998" i="4"/>
  <c r="H998" i="4"/>
  <c r="G998" i="4"/>
  <c r="F998" i="4"/>
  <c r="E998" i="4"/>
  <c r="D998" i="4"/>
  <c r="C998" i="4"/>
  <c r="B998" i="4"/>
  <c r="A998" i="4"/>
  <c r="O997" i="4"/>
  <c r="N997" i="4"/>
  <c r="K997" i="4"/>
  <c r="J997" i="4"/>
  <c r="I997" i="4"/>
  <c r="H997" i="4"/>
  <c r="G997" i="4"/>
  <c r="F997" i="4"/>
  <c r="E997" i="4"/>
  <c r="D997" i="4"/>
  <c r="C997" i="4"/>
  <c r="B997" i="4"/>
  <c r="A997" i="4"/>
  <c r="O996" i="4"/>
  <c r="N996" i="4"/>
  <c r="K996" i="4"/>
  <c r="J996" i="4"/>
  <c r="I996" i="4"/>
  <c r="H996" i="4"/>
  <c r="G996" i="4"/>
  <c r="F996" i="4"/>
  <c r="E996" i="4"/>
  <c r="D996" i="4"/>
  <c r="C996" i="4"/>
  <c r="B996" i="4"/>
  <c r="A996" i="4"/>
  <c r="O995" i="4"/>
  <c r="N995" i="4"/>
  <c r="K995" i="4"/>
  <c r="J995" i="4"/>
  <c r="I995" i="4"/>
  <c r="H995" i="4"/>
  <c r="G995" i="4"/>
  <c r="F995" i="4"/>
  <c r="E995" i="4"/>
  <c r="D995" i="4"/>
  <c r="C995" i="4"/>
  <c r="B995" i="4"/>
  <c r="A995" i="4"/>
  <c r="O994" i="4"/>
  <c r="N994" i="4"/>
  <c r="K994" i="4"/>
  <c r="J994" i="4"/>
  <c r="I994" i="4"/>
  <c r="H994" i="4"/>
  <c r="G994" i="4"/>
  <c r="F994" i="4"/>
  <c r="E994" i="4"/>
  <c r="D994" i="4"/>
  <c r="C994" i="4"/>
  <c r="B994" i="4"/>
  <c r="A994" i="4"/>
  <c r="O993" i="4"/>
  <c r="N993" i="4"/>
  <c r="K993" i="4"/>
  <c r="J993" i="4"/>
  <c r="I993" i="4"/>
  <c r="H993" i="4"/>
  <c r="G993" i="4"/>
  <c r="F993" i="4"/>
  <c r="E993" i="4"/>
  <c r="D993" i="4"/>
  <c r="C993" i="4"/>
  <c r="B993" i="4"/>
  <c r="A993" i="4"/>
  <c r="O992" i="4"/>
  <c r="N992" i="4"/>
  <c r="K992" i="4"/>
  <c r="J992" i="4"/>
  <c r="I992" i="4"/>
  <c r="H992" i="4"/>
  <c r="G992" i="4"/>
  <c r="F992" i="4"/>
  <c r="E992" i="4"/>
  <c r="D992" i="4"/>
  <c r="C992" i="4"/>
  <c r="B992" i="4"/>
  <c r="A992" i="4"/>
  <c r="O991" i="4"/>
  <c r="N991" i="4"/>
  <c r="K991" i="4"/>
  <c r="J991" i="4"/>
  <c r="I991" i="4"/>
  <c r="H991" i="4"/>
  <c r="G991" i="4"/>
  <c r="F991" i="4"/>
  <c r="E991" i="4"/>
  <c r="D991" i="4"/>
  <c r="C991" i="4"/>
  <c r="B991" i="4"/>
  <c r="A991" i="4"/>
  <c r="O990" i="4"/>
  <c r="N990" i="4"/>
  <c r="K990" i="4"/>
  <c r="J990" i="4"/>
  <c r="I990" i="4"/>
  <c r="H990" i="4"/>
  <c r="G990" i="4"/>
  <c r="F990" i="4"/>
  <c r="E990" i="4"/>
  <c r="D990" i="4"/>
  <c r="C990" i="4"/>
  <c r="B990" i="4"/>
  <c r="A990" i="4"/>
  <c r="O989" i="4"/>
  <c r="N989" i="4"/>
  <c r="K989" i="4"/>
  <c r="J989" i="4"/>
  <c r="I989" i="4"/>
  <c r="H989" i="4"/>
  <c r="G989" i="4"/>
  <c r="F989" i="4"/>
  <c r="E989" i="4"/>
  <c r="D989" i="4"/>
  <c r="C989" i="4"/>
  <c r="B989" i="4"/>
  <c r="A989" i="4"/>
  <c r="O988" i="4"/>
  <c r="N988" i="4"/>
  <c r="K988" i="4"/>
  <c r="J988" i="4"/>
  <c r="I988" i="4"/>
  <c r="H988" i="4"/>
  <c r="G988" i="4"/>
  <c r="F988" i="4"/>
  <c r="E988" i="4"/>
  <c r="D988" i="4"/>
  <c r="C988" i="4"/>
  <c r="B988" i="4"/>
  <c r="A988" i="4"/>
  <c r="O987" i="4"/>
  <c r="N987" i="4"/>
  <c r="K987" i="4"/>
  <c r="J987" i="4"/>
  <c r="I987" i="4"/>
  <c r="H987" i="4"/>
  <c r="G987" i="4"/>
  <c r="F987" i="4"/>
  <c r="E987" i="4"/>
  <c r="D987" i="4"/>
  <c r="C987" i="4"/>
  <c r="B987" i="4"/>
  <c r="A987" i="4"/>
  <c r="O986" i="4"/>
  <c r="N986" i="4"/>
  <c r="K986" i="4"/>
  <c r="J986" i="4"/>
  <c r="I986" i="4"/>
  <c r="H986" i="4"/>
  <c r="G986" i="4"/>
  <c r="F986" i="4"/>
  <c r="E986" i="4"/>
  <c r="D986" i="4"/>
  <c r="C986" i="4"/>
  <c r="B986" i="4"/>
  <c r="A986" i="4"/>
  <c r="O985" i="4"/>
  <c r="N985" i="4"/>
  <c r="K985" i="4"/>
  <c r="J985" i="4"/>
  <c r="I985" i="4"/>
  <c r="H985" i="4"/>
  <c r="G985" i="4"/>
  <c r="F985" i="4"/>
  <c r="E985" i="4"/>
  <c r="D985" i="4"/>
  <c r="C985" i="4"/>
  <c r="B985" i="4"/>
  <c r="A985" i="4"/>
  <c r="O984" i="4"/>
  <c r="N984" i="4"/>
  <c r="K984" i="4"/>
  <c r="J984" i="4"/>
  <c r="I984" i="4"/>
  <c r="H984" i="4"/>
  <c r="G984" i="4"/>
  <c r="F984" i="4"/>
  <c r="E984" i="4"/>
  <c r="D984" i="4"/>
  <c r="C984" i="4"/>
  <c r="B984" i="4"/>
  <c r="A984" i="4"/>
  <c r="O983" i="4"/>
  <c r="N983" i="4"/>
  <c r="K983" i="4"/>
  <c r="J983" i="4"/>
  <c r="I983" i="4"/>
  <c r="H983" i="4"/>
  <c r="G983" i="4"/>
  <c r="F983" i="4"/>
  <c r="E983" i="4"/>
  <c r="D983" i="4"/>
  <c r="C983" i="4"/>
  <c r="B983" i="4"/>
  <c r="A983" i="4"/>
  <c r="O982" i="4"/>
  <c r="N982" i="4"/>
  <c r="K982" i="4"/>
  <c r="J982" i="4"/>
  <c r="I982" i="4"/>
  <c r="H982" i="4"/>
  <c r="G982" i="4"/>
  <c r="F982" i="4"/>
  <c r="E982" i="4"/>
  <c r="D982" i="4"/>
  <c r="C982" i="4"/>
  <c r="B982" i="4"/>
  <c r="A982" i="4"/>
  <c r="O981" i="4"/>
  <c r="N981" i="4"/>
  <c r="K981" i="4"/>
  <c r="J981" i="4"/>
  <c r="I981" i="4"/>
  <c r="H981" i="4"/>
  <c r="G981" i="4"/>
  <c r="F981" i="4"/>
  <c r="E981" i="4"/>
  <c r="D981" i="4"/>
  <c r="C981" i="4"/>
  <c r="B981" i="4"/>
  <c r="A981" i="4"/>
  <c r="O980" i="4"/>
  <c r="N980" i="4"/>
  <c r="K980" i="4"/>
  <c r="J980" i="4"/>
  <c r="I980" i="4"/>
  <c r="H980" i="4"/>
  <c r="G980" i="4"/>
  <c r="F980" i="4"/>
  <c r="E980" i="4"/>
  <c r="D980" i="4"/>
  <c r="C980" i="4"/>
  <c r="B980" i="4"/>
  <c r="A980" i="4"/>
  <c r="O979" i="4"/>
  <c r="N979" i="4"/>
  <c r="K979" i="4"/>
  <c r="J979" i="4"/>
  <c r="I979" i="4"/>
  <c r="H979" i="4"/>
  <c r="G979" i="4"/>
  <c r="F979" i="4"/>
  <c r="E979" i="4"/>
  <c r="D979" i="4"/>
  <c r="C979" i="4"/>
  <c r="B979" i="4"/>
  <c r="A979" i="4"/>
  <c r="O978" i="4"/>
  <c r="N978" i="4"/>
  <c r="K978" i="4"/>
  <c r="J978" i="4"/>
  <c r="I978" i="4"/>
  <c r="H978" i="4"/>
  <c r="G978" i="4"/>
  <c r="F978" i="4"/>
  <c r="E978" i="4"/>
  <c r="D978" i="4"/>
  <c r="C978" i="4"/>
  <c r="B978" i="4"/>
  <c r="A978" i="4"/>
  <c r="O977" i="4"/>
  <c r="N977" i="4"/>
  <c r="K977" i="4"/>
  <c r="J977" i="4"/>
  <c r="I977" i="4"/>
  <c r="H977" i="4"/>
  <c r="G977" i="4"/>
  <c r="F977" i="4"/>
  <c r="E977" i="4"/>
  <c r="D977" i="4"/>
  <c r="C977" i="4"/>
  <c r="B977" i="4"/>
  <c r="A977" i="4"/>
  <c r="O976" i="4"/>
  <c r="N976" i="4"/>
  <c r="K976" i="4"/>
  <c r="J976" i="4"/>
  <c r="I976" i="4"/>
  <c r="H976" i="4"/>
  <c r="G976" i="4"/>
  <c r="F976" i="4"/>
  <c r="E976" i="4"/>
  <c r="D976" i="4"/>
  <c r="C976" i="4"/>
  <c r="B976" i="4"/>
  <c r="A976" i="4"/>
  <c r="O975" i="4"/>
  <c r="N975" i="4"/>
  <c r="K975" i="4"/>
  <c r="J975" i="4"/>
  <c r="I975" i="4"/>
  <c r="H975" i="4"/>
  <c r="G975" i="4"/>
  <c r="F975" i="4"/>
  <c r="E975" i="4"/>
  <c r="D975" i="4"/>
  <c r="C975" i="4"/>
  <c r="B975" i="4"/>
  <c r="A975" i="4"/>
  <c r="O974" i="4"/>
  <c r="N974" i="4"/>
  <c r="K974" i="4"/>
  <c r="J974" i="4"/>
  <c r="I974" i="4"/>
  <c r="H974" i="4"/>
  <c r="G974" i="4"/>
  <c r="F974" i="4"/>
  <c r="E974" i="4"/>
  <c r="D974" i="4"/>
  <c r="C974" i="4"/>
  <c r="B974" i="4"/>
  <c r="A974" i="4"/>
  <c r="O973" i="4"/>
  <c r="N973" i="4"/>
  <c r="K973" i="4"/>
  <c r="J973" i="4"/>
  <c r="I973" i="4"/>
  <c r="H973" i="4"/>
  <c r="G973" i="4"/>
  <c r="F973" i="4"/>
  <c r="E973" i="4"/>
  <c r="D973" i="4"/>
  <c r="C973" i="4"/>
  <c r="B973" i="4"/>
  <c r="A973" i="4"/>
  <c r="O972" i="4"/>
  <c r="N972" i="4"/>
  <c r="K972" i="4"/>
  <c r="J972" i="4"/>
  <c r="I972" i="4"/>
  <c r="H972" i="4"/>
  <c r="G972" i="4"/>
  <c r="F972" i="4"/>
  <c r="E972" i="4"/>
  <c r="D972" i="4"/>
  <c r="C972" i="4"/>
  <c r="B972" i="4"/>
  <c r="A972" i="4"/>
  <c r="O971" i="4"/>
  <c r="N971" i="4"/>
  <c r="K971" i="4"/>
  <c r="J971" i="4"/>
  <c r="I971" i="4"/>
  <c r="H971" i="4"/>
  <c r="G971" i="4"/>
  <c r="F971" i="4"/>
  <c r="E971" i="4"/>
  <c r="D971" i="4"/>
  <c r="C971" i="4"/>
  <c r="B971" i="4"/>
  <c r="A971" i="4"/>
  <c r="O970" i="4"/>
  <c r="N970" i="4"/>
  <c r="K970" i="4"/>
  <c r="J970" i="4"/>
  <c r="I970" i="4"/>
  <c r="H970" i="4"/>
  <c r="G970" i="4"/>
  <c r="F970" i="4"/>
  <c r="E970" i="4"/>
  <c r="D970" i="4"/>
  <c r="C970" i="4"/>
  <c r="B970" i="4"/>
  <c r="A970" i="4"/>
  <c r="O969" i="4"/>
  <c r="N969" i="4"/>
  <c r="K969" i="4"/>
  <c r="J969" i="4"/>
  <c r="I969" i="4"/>
  <c r="H969" i="4"/>
  <c r="G969" i="4"/>
  <c r="F969" i="4"/>
  <c r="E969" i="4"/>
  <c r="D969" i="4"/>
  <c r="C969" i="4"/>
  <c r="B969" i="4"/>
  <c r="A969" i="4"/>
  <c r="O968" i="4"/>
  <c r="N968" i="4"/>
  <c r="K968" i="4"/>
  <c r="J968" i="4"/>
  <c r="I968" i="4"/>
  <c r="H968" i="4"/>
  <c r="G968" i="4"/>
  <c r="F968" i="4"/>
  <c r="E968" i="4"/>
  <c r="D968" i="4"/>
  <c r="C968" i="4"/>
  <c r="B968" i="4"/>
  <c r="A968" i="4"/>
  <c r="O967" i="4"/>
  <c r="N967" i="4"/>
  <c r="K967" i="4"/>
  <c r="J967" i="4"/>
  <c r="I967" i="4"/>
  <c r="H967" i="4"/>
  <c r="G967" i="4"/>
  <c r="F967" i="4"/>
  <c r="E967" i="4"/>
  <c r="D967" i="4"/>
  <c r="C967" i="4"/>
  <c r="B967" i="4"/>
  <c r="A967" i="4"/>
  <c r="O966" i="4"/>
  <c r="N966" i="4"/>
  <c r="K966" i="4"/>
  <c r="J966" i="4"/>
  <c r="I966" i="4"/>
  <c r="H966" i="4"/>
  <c r="G966" i="4"/>
  <c r="F966" i="4"/>
  <c r="E966" i="4"/>
  <c r="D966" i="4"/>
  <c r="C966" i="4"/>
  <c r="B966" i="4"/>
  <c r="A966" i="4"/>
  <c r="O965" i="4"/>
  <c r="N965" i="4"/>
  <c r="K965" i="4"/>
  <c r="J965" i="4"/>
  <c r="I965" i="4"/>
  <c r="H965" i="4"/>
  <c r="G965" i="4"/>
  <c r="F965" i="4"/>
  <c r="E965" i="4"/>
  <c r="D965" i="4"/>
  <c r="C965" i="4"/>
  <c r="B965" i="4"/>
  <c r="A965" i="4"/>
  <c r="O964" i="4"/>
  <c r="N964" i="4"/>
  <c r="K964" i="4"/>
  <c r="J964" i="4"/>
  <c r="I964" i="4"/>
  <c r="H964" i="4"/>
  <c r="G964" i="4"/>
  <c r="F964" i="4"/>
  <c r="E964" i="4"/>
  <c r="D964" i="4"/>
  <c r="C964" i="4"/>
  <c r="B964" i="4"/>
  <c r="A964" i="4"/>
  <c r="O963" i="4"/>
  <c r="N963" i="4"/>
  <c r="K963" i="4"/>
  <c r="J963" i="4"/>
  <c r="I963" i="4"/>
  <c r="H963" i="4"/>
  <c r="G963" i="4"/>
  <c r="F963" i="4"/>
  <c r="E963" i="4"/>
  <c r="D963" i="4"/>
  <c r="C963" i="4"/>
  <c r="B963" i="4"/>
  <c r="A963" i="4"/>
  <c r="O962" i="4"/>
  <c r="N962" i="4"/>
  <c r="K962" i="4"/>
  <c r="J962" i="4"/>
  <c r="I962" i="4"/>
  <c r="H962" i="4"/>
  <c r="G962" i="4"/>
  <c r="F962" i="4"/>
  <c r="E962" i="4"/>
  <c r="D962" i="4"/>
  <c r="C962" i="4"/>
  <c r="B962" i="4"/>
  <c r="A962" i="4"/>
  <c r="O961" i="4"/>
  <c r="N961" i="4"/>
  <c r="K961" i="4"/>
  <c r="J961" i="4"/>
  <c r="I961" i="4"/>
  <c r="H961" i="4"/>
  <c r="G961" i="4"/>
  <c r="F961" i="4"/>
  <c r="E961" i="4"/>
  <c r="D961" i="4"/>
  <c r="C961" i="4"/>
  <c r="B961" i="4"/>
  <c r="A961" i="4"/>
  <c r="O960" i="4"/>
  <c r="N960" i="4"/>
  <c r="K960" i="4"/>
  <c r="J960" i="4"/>
  <c r="I960" i="4"/>
  <c r="H960" i="4"/>
  <c r="G960" i="4"/>
  <c r="F960" i="4"/>
  <c r="E960" i="4"/>
  <c r="D960" i="4"/>
  <c r="C960" i="4"/>
  <c r="B960" i="4"/>
  <c r="A960" i="4"/>
  <c r="O959" i="4"/>
  <c r="N959" i="4"/>
  <c r="K959" i="4"/>
  <c r="J959" i="4"/>
  <c r="I959" i="4"/>
  <c r="H959" i="4"/>
  <c r="G959" i="4"/>
  <c r="F959" i="4"/>
  <c r="E959" i="4"/>
  <c r="D959" i="4"/>
  <c r="C959" i="4"/>
  <c r="B959" i="4"/>
  <c r="A959" i="4"/>
  <c r="O958" i="4"/>
  <c r="N958" i="4"/>
  <c r="K958" i="4"/>
  <c r="J958" i="4"/>
  <c r="I958" i="4"/>
  <c r="H958" i="4"/>
  <c r="G958" i="4"/>
  <c r="F958" i="4"/>
  <c r="E958" i="4"/>
  <c r="D958" i="4"/>
  <c r="C958" i="4"/>
  <c r="B958" i="4"/>
  <c r="A958" i="4"/>
  <c r="O957" i="4"/>
  <c r="N957" i="4"/>
  <c r="K957" i="4"/>
  <c r="J957" i="4"/>
  <c r="I957" i="4"/>
  <c r="H957" i="4"/>
  <c r="G957" i="4"/>
  <c r="F957" i="4"/>
  <c r="E957" i="4"/>
  <c r="D957" i="4"/>
  <c r="C957" i="4"/>
  <c r="B957" i="4"/>
  <c r="A957" i="4"/>
  <c r="O956" i="4"/>
  <c r="N956" i="4"/>
  <c r="K956" i="4"/>
  <c r="J956" i="4"/>
  <c r="I956" i="4"/>
  <c r="H956" i="4"/>
  <c r="G956" i="4"/>
  <c r="F956" i="4"/>
  <c r="E956" i="4"/>
  <c r="D956" i="4"/>
  <c r="C956" i="4"/>
  <c r="B956" i="4"/>
  <c r="A956" i="4"/>
  <c r="O955" i="4"/>
  <c r="N955" i="4"/>
  <c r="K955" i="4"/>
  <c r="J955" i="4"/>
  <c r="I955" i="4"/>
  <c r="H955" i="4"/>
  <c r="G955" i="4"/>
  <c r="F955" i="4"/>
  <c r="E955" i="4"/>
  <c r="D955" i="4"/>
  <c r="C955" i="4"/>
  <c r="B955" i="4"/>
  <c r="A955" i="4"/>
  <c r="O954" i="4"/>
  <c r="N954" i="4"/>
  <c r="K954" i="4"/>
  <c r="J954" i="4"/>
  <c r="I954" i="4"/>
  <c r="H954" i="4"/>
  <c r="G954" i="4"/>
  <c r="F954" i="4"/>
  <c r="E954" i="4"/>
  <c r="D954" i="4"/>
  <c r="C954" i="4"/>
  <c r="B954" i="4"/>
  <c r="A954" i="4"/>
  <c r="O953" i="4"/>
  <c r="N953" i="4"/>
  <c r="K953" i="4"/>
  <c r="J953" i="4"/>
  <c r="I953" i="4"/>
  <c r="H953" i="4"/>
  <c r="G953" i="4"/>
  <c r="F953" i="4"/>
  <c r="E953" i="4"/>
  <c r="D953" i="4"/>
  <c r="C953" i="4"/>
  <c r="B953" i="4"/>
  <c r="A953" i="4"/>
  <c r="O952" i="4"/>
  <c r="N952" i="4"/>
  <c r="K952" i="4"/>
  <c r="J952" i="4"/>
  <c r="I952" i="4"/>
  <c r="H952" i="4"/>
  <c r="G952" i="4"/>
  <c r="F952" i="4"/>
  <c r="E952" i="4"/>
  <c r="D952" i="4"/>
  <c r="C952" i="4"/>
  <c r="B952" i="4"/>
  <c r="A952" i="4"/>
  <c r="O951" i="4"/>
  <c r="N951" i="4"/>
  <c r="K951" i="4"/>
  <c r="J951" i="4"/>
  <c r="I951" i="4"/>
  <c r="H951" i="4"/>
  <c r="G951" i="4"/>
  <c r="F951" i="4"/>
  <c r="E951" i="4"/>
  <c r="D951" i="4"/>
  <c r="C951" i="4"/>
  <c r="B951" i="4"/>
  <c r="A951" i="4"/>
  <c r="O950" i="4"/>
  <c r="N950" i="4"/>
  <c r="K950" i="4"/>
  <c r="J950" i="4"/>
  <c r="I950" i="4"/>
  <c r="H950" i="4"/>
  <c r="G950" i="4"/>
  <c r="F950" i="4"/>
  <c r="E950" i="4"/>
  <c r="D950" i="4"/>
  <c r="C950" i="4"/>
  <c r="B950" i="4"/>
  <c r="A950" i="4"/>
  <c r="O949" i="4"/>
  <c r="N949" i="4"/>
  <c r="K949" i="4"/>
  <c r="J949" i="4"/>
  <c r="I949" i="4"/>
  <c r="H949" i="4"/>
  <c r="G949" i="4"/>
  <c r="F949" i="4"/>
  <c r="E949" i="4"/>
  <c r="D949" i="4"/>
  <c r="C949" i="4"/>
  <c r="B949" i="4"/>
  <c r="A949" i="4"/>
  <c r="O948" i="4"/>
  <c r="N948" i="4"/>
  <c r="K948" i="4"/>
  <c r="J948" i="4"/>
  <c r="I948" i="4"/>
  <c r="H948" i="4"/>
  <c r="G948" i="4"/>
  <c r="F948" i="4"/>
  <c r="E948" i="4"/>
  <c r="D948" i="4"/>
  <c r="C948" i="4"/>
  <c r="B948" i="4"/>
  <c r="A948" i="4"/>
  <c r="O947" i="4"/>
  <c r="N947" i="4"/>
  <c r="K947" i="4"/>
  <c r="J947" i="4"/>
  <c r="I947" i="4"/>
  <c r="H947" i="4"/>
  <c r="G947" i="4"/>
  <c r="F947" i="4"/>
  <c r="E947" i="4"/>
  <c r="D947" i="4"/>
  <c r="C947" i="4"/>
  <c r="B947" i="4"/>
  <c r="A947" i="4"/>
  <c r="O946" i="4"/>
  <c r="N946" i="4"/>
  <c r="K946" i="4"/>
  <c r="J946" i="4"/>
  <c r="I946" i="4"/>
  <c r="H946" i="4"/>
  <c r="G946" i="4"/>
  <c r="F946" i="4"/>
  <c r="E946" i="4"/>
  <c r="D946" i="4"/>
  <c r="C946" i="4"/>
  <c r="B946" i="4"/>
  <c r="A946" i="4"/>
  <c r="O945" i="4"/>
  <c r="N945" i="4"/>
  <c r="K945" i="4"/>
  <c r="J945" i="4"/>
  <c r="I945" i="4"/>
  <c r="H945" i="4"/>
  <c r="G945" i="4"/>
  <c r="F945" i="4"/>
  <c r="E945" i="4"/>
  <c r="D945" i="4"/>
  <c r="C945" i="4"/>
  <c r="B945" i="4"/>
  <c r="A945" i="4"/>
  <c r="O944" i="4"/>
  <c r="N944" i="4"/>
  <c r="K944" i="4"/>
  <c r="J944" i="4"/>
  <c r="I944" i="4"/>
  <c r="H944" i="4"/>
  <c r="G944" i="4"/>
  <c r="F944" i="4"/>
  <c r="E944" i="4"/>
  <c r="D944" i="4"/>
  <c r="C944" i="4"/>
  <c r="B944" i="4"/>
  <c r="A944" i="4"/>
  <c r="O943" i="4"/>
  <c r="N943" i="4"/>
  <c r="K943" i="4"/>
  <c r="J943" i="4"/>
  <c r="I943" i="4"/>
  <c r="H943" i="4"/>
  <c r="G943" i="4"/>
  <c r="F943" i="4"/>
  <c r="E943" i="4"/>
  <c r="D943" i="4"/>
  <c r="C943" i="4"/>
  <c r="B943" i="4"/>
  <c r="A943" i="4"/>
  <c r="O942" i="4"/>
  <c r="N942" i="4"/>
  <c r="K942" i="4"/>
  <c r="J942" i="4"/>
  <c r="I942" i="4"/>
  <c r="H942" i="4"/>
  <c r="G942" i="4"/>
  <c r="F942" i="4"/>
  <c r="E942" i="4"/>
  <c r="D942" i="4"/>
  <c r="C942" i="4"/>
  <c r="B942" i="4"/>
  <c r="A942" i="4"/>
  <c r="O941" i="4"/>
  <c r="N941" i="4"/>
  <c r="K941" i="4"/>
  <c r="J941" i="4"/>
  <c r="I941" i="4"/>
  <c r="H941" i="4"/>
  <c r="G941" i="4"/>
  <c r="F941" i="4"/>
  <c r="E941" i="4"/>
  <c r="D941" i="4"/>
  <c r="C941" i="4"/>
  <c r="B941" i="4"/>
  <c r="A941" i="4"/>
  <c r="O940" i="4"/>
  <c r="N940" i="4"/>
  <c r="K940" i="4"/>
  <c r="J940" i="4"/>
  <c r="I940" i="4"/>
  <c r="H940" i="4"/>
  <c r="G940" i="4"/>
  <c r="F940" i="4"/>
  <c r="E940" i="4"/>
  <c r="D940" i="4"/>
  <c r="C940" i="4"/>
  <c r="B940" i="4"/>
  <c r="A940" i="4"/>
  <c r="O939" i="4"/>
  <c r="N939" i="4"/>
  <c r="K939" i="4"/>
  <c r="J939" i="4"/>
  <c r="I939" i="4"/>
  <c r="H939" i="4"/>
  <c r="G939" i="4"/>
  <c r="F939" i="4"/>
  <c r="E939" i="4"/>
  <c r="D939" i="4"/>
  <c r="C939" i="4"/>
  <c r="B939" i="4"/>
  <c r="A939" i="4"/>
  <c r="O938" i="4"/>
  <c r="N938" i="4"/>
  <c r="K938" i="4"/>
  <c r="J938" i="4"/>
  <c r="I938" i="4"/>
  <c r="H938" i="4"/>
  <c r="G938" i="4"/>
  <c r="F938" i="4"/>
  <c r="E938" i="4"/>
  <c r="D938" i="4"/>
  <c r="C938" i="4"/>
  <c r="B938" i="4"/>
  <c r="A938" i="4"/>
  <c r="O937" i="4"/>
  <c r="N937" i="4"/>
  <c r="K937" i="4"/>
  <c r="J937" i="4"/>
  <c r="I937" i="4"/>
  <c r="H937" i="4"/>
  <c r="G937" i="4"/>
  <c r="F937" i="4"/>
  <c r="E937" i="4"/>
  <c r="D937" i="4"/>
  <c r="C937" i="4"/>
  <c r="B937" i="4"/>
  <c r="A937" i="4"/>
  <c r="O936" i="4"/>
  <c r="N936" i="4"/>
  <c r="K936" i="4"/>
  <c r="J936" i="4"/>
  <c r="I936" i="4"/>
  <c r="H936" i="4"/>
  <c r="G936" i="4"/>
  <c r="F936" i="4"/>
  <c r="E936" i="4"/>
  <c r="D936" i="4"/>
  <c r="C936" i="4"/>
  <c r="B936" i="4"/>
  <c r="A936" i="4"/>
  <c r="O935" i="4"/>
  <c r="N935" i="4"/>
  <c r="K935" i="4"/>
  <c r="J935" i="4"/>
  <c r="I935" i="4"/>
  <c r="H935" i="4"/>
  <c r="G935" i="4"/>
  <c r="F935" i="4"/>
  <c r="E935" i="4"/>
  <c r="D935" i="4"/>
  <c r="C935" i="4"/>
  <c r="B935" i="4"/>
  <c r="A935" i="4"/>
  <c r="O934" i="4"/>
  <c r="N934" i="4"/>
  <c r="K934" i="4"/>
  <c r="J934" i="4"/>
  <c r="I934" i="4"/>
  <c r="H934" i="4"/>
  <c r="G934" i="4"/>
  <c r="F934" i="4"/>
  <c r="E934" i="4"/>
  <c r="D934" i="4"/>
  <c r="C934" i="4"/>
  <c r="B934" i="4"/>
  <c r="A934" i="4"/>
  <c r="O933" i="4"/>
  <c r="N933" i="4"/>
  <c r="K933" i="4"/>
  <c r="J933" i="4"/>
  <c r="I933" i="4"/>
  <c r="H933" i="4"/>
  <c r="G933" i="4"/>
  <c r="F933" i="4"/>
  <c r="E933" i="4"/>
  <c r="D933" i="4"/>
  <c r="C933" i="4"/>
  <c r="B933" i="4"/>
  <c r="A933" i="4"/>
  <c r="O932" i="4"/>
  <c r="N932" i="4"/>
  <c r="K932" i="4"/>
  <c r="J932" i="4"/>
  <c r="I932" i="4"/>
  <c r="H932" i="4"/>
  <c r="G932" i="4"/>
  <c r="F932" i="4"/>
  <c r="E932" i="4"/>
  <c r="D932" i="4"/>
  <c r="C932" i="4"/>
  <c r="B932" i="4"/>
  <c r="A932" i="4"/>
  <c r="O931" i="4"/>
  <c r="N931" i="4"/>
  <c r="K931" i="4"/>
  <c r="J931" i="4"/>
  <c r="I931" i="4"/>
  <c r="H931" i="4"/>
  <c r="G931" i="4"/>
  <c r="F931" i="4"/>
  <c r="E931" i="4"/>
  <c r="D931" i="4"/>
  <c r="C931" i="4"/>
  <c r="B931" i="4"/>
  <c r="A931" i="4"/>
  <c r="O930" i="4"/>
  <c r="N930" i="4"/>
  <c r="K930" i="4"/>
  <c r="J930" i="4"/>
  <c r="I930" i="4"/>
  <c r="H930" i="4"/>
  <c r="G930" i="4"/>
  <c r="F930" i="4"/>
  <c r="E930" i="4"/>
  <c r="D930" i="4"/>
  <c r="C930" i="4"/>
  <c r="B930" i="4"/>
  <c r="A930" i="4"/>
  <c r="O929" i="4"/>
  <c r="N929" i="4"/>
  <c r="K929" i="4"/>
  <c r="J929" i="4"/>
  <c r="I929" i="4"/>
  <c r="H929" i="4"/>
  <c r="G929" i="4"/>
  <c r="F929" i="4"/>
  <c r="E929" i="4"/>
  <c r="D929" i="4"/>
  <c r="C929" i="4"/>
  <c r="B929" i="4"/>
  <c r="A929" i="4"/>
  <c r="O928" i="4"/>
  <c r="N928" i="4"/>
  <c r="K928" i="4"/>
  <c r="J928" i="4"/>
  <c r="I928" i="4"/>
  <c r="H928" i="4"/>
  <c r="G928" i="4"/>
  <c r="F928" i="4"/>
  <c r="E928" i="4"/>
  <c r="D928" i="4"/>
  <c r="C928" i="4"/>
  <c r="B928" i="4"/>
  <c r="A928" i="4"/>
  <c r="O927" i="4"/>
  <c r="N927" i="4"/>
  <c r="K927" i="4"/>
  <c r="J927" i="4"/>
  <c r="I927" i="4"/>
  <c r="H927" i="4"/>
  <c r="G927" i="4"/>
  <c r="F927" i="4"/>
  <c r="E927" i="4"/>
  <c r="D927" i="4"/>
  <c r="C927" i="4"/>
  <c r="B927" i="4"/>
  <c r="A927" i="4"/>
  <c r="O926" i="4"/>
  <c r="N926" i="4"/>
  <c r="K926" i="4"/>
  <c r="J926" i="4"/>
  <c r="I926" i="4"/>
  <c r="H926" i="4"/>
  <c r="G926" i="4"/>
  <c r="F926" i="4"/>
  <c r="E926" i="4"/>
  <c r="D926" i="4"/>
  <c r="C926" i="4"/>
  <c r="B926" i="4"/>
  <c r="A926" i="4"/>
  <c r="O925" i="4"/>
  <c r="N925" i="4"/>
  <c r="K925" i="4"/>
  <c r="J925" i="4"/>
  <c r="I925" i="4"/>
  <c r="H925" i="4"/>
  <c r="G925" i="4"/>
  <c r="F925" i="4"/>
  <c r="E925" i="4"/>
  <c r="D925" i="4"/>
  <c r="C925" i="4"/>
  <c r="B925" i="4"/>
  <c r="A925" i="4"/>
  <c r="O924" i="4"/>
  <c r="N924" i="4"/>
  <c r="K924" i="4"/>
  <c r="J924" i="4"/>
  <c r="I924" i="4"/>
  <c r="H924" i="4"/>
  <c r="G924" i="4"/>
  <c r="F924" i="4"/>
  <c r="E924" i="4"/>
  <c r="D924" i="4"/>
  <c r="C924" i="4"/>
  <c r="B924" i="4"/>
  <c r="A924" i="4"/>
  <c r="O923" i="4"/>
  <c r="N923" i="4"/>
  <c r="K923" i="4"/>
  <c r="J923" i="4"/>
  <c r="I923" i="4"/>
  <c r="H923" i="4"/>
  <c r="G923" i="4"/>
  <c r="F923" i="4"/>
  <c r="E923" i="4"/>
  <c r="D923" i="4"/>
  <c r="C923" i="4"/>
  <c r="B923" i="4"/>
  <c r="A923" i="4"/>
  <c r="O922" i="4"/>
  <c r="N922" i="4"/>
  <c r="K922" i="4"/>
  <c r="J922" i="4"/>
  <c r="I922" i="4"/>
  <c r="H922" i="4"/>
  <c r="G922" i="4"/>
  <c r="F922" i="4"/>
  <c r="E922" i="4"/>
  <c r="D922" i="4"/>
  <c r="C922" i="4"/>
  <c r="B922" i="4"/>
  <c r="A922" i="4"/>
  <c r="O921" i="4"/>
  <c r="N921" i="4"/>
  <c r="K921" i="4"/>
  <c r="J921" i="4"/>
  <c r="I921" i="4"/>
  <c r="H921" i="4"/>
  <c r="G921" i="4"/>
  <c r="F921" i="4"/>
  <c r="E921" i="4"/>
  <c r="D921" i="4"/>
  <c r="C921" i="4"/>
  <c r="B921" i="4"/>
  <c r="A921" i="4"/>
  <c r="O920" i="4"/>
  <c r="N920" i="4"/>
  <c r="K920" i="4"/>
  <c r="J920" i="4"/>
  <c r="I920" i="4"/>
  <c r="H920" i="4"/>
  <c r="G920" i="4"/>
  <c r="F920" i="4"/>
  <c r="E920" i="4"/>
  <c r="D920" i="4"/>
  <c r="C920" i="4"/>
  <c r="B920" i="4"/>
  <c r="A920" i="4"/>
  <c r="O919" i="4"/>
  <c r="N919" i="4"/>
  <c r="K919" i="4"/>
  <c r="J919" i="4"/>
  <c r="I919" i="4"/>
  <c r="H919" i="4"/>
  <c r="G919" i="4"/>
  <c r="F919" i="4"/>
  <c r="E919" i="4"/>
  <c r="D919" i="4"/>
  <c r="C919" i="4"/>
  <c r="B919" i="4"/>
  <c r="A919" i="4"/>
  <c r="O918" i="4"/>
  <c r="N918" i="4"/>
  <c r="K918" i="4"/>
  <c r="J918" i="4"/>
  <c r="I918" i="4"/>
  <c r="H918" i="4"/>
  <c r="G918" i="4"/>
  <c r="F918" i="4"/>
  <c r="E918" i="4"/>
  <c r="D918" i="4"/>
  <c r="C918" i="4"/>
  <c r="B918" i="4"/>
  <c r="A918" i="4"/>
  <c r="O917" i="4"/>
  <c r="N917" i="4"/>
  <c r="K917" i="4"/>
  <c r="J917" i="4"/>
  <c r="I917" i="4"/>
  <c r="H917" i="4"/>
  <c r="G917" i="4"/>
  <c r="F917" i="4"/>
  <c r="E917" i="4"/>
  <c r="D917" i="4"/>
  <c r="C917" i="4"/>
  <c r="B917" i="4"/>
  <c r="A917" i="4"/>
  <c r="O916" i="4"/>
  <c r="N916" i="4"/>
  <c r="K916" i="4"/>
  <c r="J916" i="4"/>
  <c r="I916" i="4"/>
  <c r="H916" i="4"/>
  <c r="G916" i="4"/>
  <c r="F916" i="4"/>
  <c r="E916" i="4"/>
  <c r="D916" i="4"/>
  <c r="C916" i="4"/>
  <c r="B916" i="4"/>
  <c r="A916" i="4"/>
  <c r="O915" i="4"/>
  <c r="N915" i="4"/>
  <c r="K915" i="4"/>
  <c r="J915" i="4"/>
  <c r="I915" i="4"/>
  <c r="H915" i="4"/>
  <c r="G915" i="4"/>
  <c r="F915" i="4"/>
  <c r="E915" i="4"/>
  <c r="D915" i="4"/>
  <c r="C915" i="4"/>
  <c r="B915" i="4"/>
  <c r="A915" i="4"/>
  <c r="O914" i="4"/>
  <c r="N914" i="4"/>
  <c r="K914" i="4"/>
  <c r="J914" i="4"/>
  <c r="I914" i="4"/>
  <c r="H914" i="4"/>
  <c r="G914" i="4"/>
  <c r="F914" i="4"/>
  <c r="E914" i="4"/>
  <c r="D914" i="4"/>
  <c r="C914" i="4"/>
  <c r="B914" i="4"/>
  <c r="A914" i="4"/>
  <c r="O913" i="4"/>
  <c r="N913" i="4"/>
  <c r="K913" i="4"/>
  <c r="J913" i="4"/>
  <c r="I913" i="4"/>
  <c r="H913" i="4"/>
  <c r="G913" i="4"/>
  <c r="F913" i="4"/>
  <c r="E913" i="4"/>
  <c r="D913" i="4"/>
  <c r="C913" i="4"/>
  <c r="B913" i="4"/>
  <c r="A913" i="4"/>
  <c r="O912" i="4"/>
  <c r="N912" i="4"/>
  <c r="K912" i="4"/>
  <c r="J912" i="4"/>
  <c r="I912" i="4"/>
  <c r="H912" i="4"/>
  <c r="G912" i="4"/>
  <c r="F912" i="4"/>
  <c r="E912" i="4"/>
  <c r="D912" i="4"/>
  <c r="C912" i="4"/>
  <c r="B912" i="4"/>
  <c r="A912" i="4"/>
  <c r="O911" i="4"/>
  <c r="N911" i="4"/>
  <c r="K911" i="4"/>
  <c r="J911" i="4"/>
  <c r="I911" i="4"/>
  <c r="H911" i="4"/>
  <c r="G911" i="4"/>
  <c r="F911" i="4"/>
  <c r="E911" i="4"/>
  <c r="D911" i="4"/>
  <c r="C911" i="4"/>
  <c r="B911" i="4"/>
  <c r="A911" i="4"/>
  <c r="O910" i="4"/>
  <c r="N910" i="4"/>
  <c r="K910" i="4"/>
  <c r="J910" i="4"/>
  <c r="I910" i="4"/>
  <c r="H910" i="4"/>
  <c r="G910" i="4"/>
  <c r="F910" i="4"/>
  <c r="E910" i="4"/>
  <c r="D910" i="4"/>
  <c r="C910" i="4"/>
  <c r="B910" i="4"/>
  <c r="A910" i="4"/>
  <c r="O909" i="4"/>
  <c r="N909" i="4"/>
  <c r="K909" i="4"/>
  <c r="J909" i="4"/>
  <c r="I909" i="4"/>
  <c r="H909" i="4"/>
  <c r="G909" i="4"/>
  <c r="F909" i="4"/>
  <c r="E909" i="4"/>
  <c r="D909" i="4"/>
  <c r="C909" i="4"/>
  <c r="B909" i="4"/>
  <c r="A909" i="4"/>
  <c r="O908" i="4"/>
  <c r="N908" i="4"/>
  <c r="K908" i="4"/>
  <c r="J908" i="4"/>
  <c r="I908" i="4"/>
  <c r="H908" i="4"/>
  <c r="G908" i="4"/>
  <c r="F908" i="4"/>
  <c r="E908" i="4"/>
  <c r="D908" i="4"/>
  <c r="C908" i="4"/>
  <c r="B908" i="4"/>
  <c r="A908" i="4"/>
  <c r="O907" i="4"/>
  <c r="N907" i="4"/>
  <c r="K907" i="4"/>
  <c r="J907" i="4"/>
  <c r="I907" i="4"/>
  <c r="H907" i="4"/>
  <c r="G907" i="4"/>
  <c r="F907" i="4"/>
  <c r="E907" i="4"/>
  <c r="D907" i="4"/>
  <c r="C907" i="4"/>
  <c r="B907" i="4"/>
  <c r="A907" i="4"/>
  <c r="O906" i="4"/>
  <c r="N906" i="4"/>
  <c r="K906" i="4"/>
  <c r="J906" i="4"/>
  <c r="I906" i="4"/>
  <c r="H906" i="4"/>
  <c r="G906" i="4"/>
  <c r="F906" i="4"/>
  <c r="E906" i="4"/>
  <c r="D906" i="4"/>
  <c r="C906" i="4"/>
  <c r="B906" i="4"/>
  <c r="A906" i="4"/>
  <c r="O905" i="4"/>
  <c r="N905" i="4"/>
  <c r="K905" i="4"/>
  <c r="J905" i="4"/>
  <c r="I905" i="4"/>
  <c r="H905" i="4"/>
  <c r="G905" i="4"/>
  <c r="F905" i="4"/>
  <c r="E905" i="4"/>
  <c r="D905" i="4"/>
  <c r="C905" i="4"/>
  <c r="B905" i="4"/>
  <c r="A905" i="4"/>
  <c r="O904" i="4"/>
  <c r="N904" i="4"/>
  <c r="K904" i="4"/>
  <c r="J904" i="4"/>
  <c r="I904" i="4"/>
  <c r="H904" i="4"/>
  <c r="G904" i="4"/>
  <c r="F904" i="4"/>
  <c r="E904" i="4"/>
  <c r="D904" i="4"/>
  <c r="C904" i="4"/>
  <c r="B904" i="4"/>
  <c r="A904" i="4"/>
  <c r="O903" i="4"/>
  <c r="N903" i="4"/>
  <c r="K903" i="4"/>
  <c r="J903" i="4"/>
  <c r="I903" i="4"/>
  <c r="H903" i="4"/>
  <c r="G903" i="4"/>
  <c r="F903" i="4"/>
  <c r="E903" i="4"/>
  <c r="D903" i="4"/>
  <c r="C903" i="4"/>
  <c r="B903" i="4"/>
  <c r="A903" i="4"/>
  <c r="O902" i="4"/>
  <c r="N902" i="4"/>
  <c r="K902" i="4"/>
  <c r="J902" i="4"/>
  <c r="I902" i="4"/>
  <c r="H902" i="4"/>
  <c r="G902" i="4"/>
  <c r="F902" i="4"/>
  <c r="E902" i="4"/>
  <c r="D902" i="4"/>
  <c r="C902" i="4"/>
  <c r="B902" i="4"/>
  <c r="A902" i="4"/>
  <c r="O901" i="4"/>
  <c r="N901" i="4"/>
  <c r="K901" i="4"/>
  <c r="J901" i="4"/>
  <c r="I901" i="4"/>
  <c r="H901" i="4"/>
  <c r="G901" i="4"/>
  <c r="F901" i="4"/>
  <c r="E901" i="4"/>
  <c r="D901" i="4"/>
  <c r="C901" i="4"/>
  <c r="B901" i="4"/>
  <c r="A901" i="4"/>
  <c r="O900" i="4"/>
  <c r="N900" i="4"/>
  <c r="K900" i="4"/>
  <c r="J900" i="4"/>
  <c r="I900" i="4"/>
  <c r="H900" i="4"/>
  <c r="G900" i="4"/>
  <c r="F900" i="4"/>
  <c r="E900" i="4"/>
  <c r="D900" i="4"/>
  <c r="C900" i="4"/>
  <c r="B900" i="4"/>
  <c r="A900" i="4"/>
  <c r="O899" i="4"/>
  <c r="N899" i="4"/>
  <c r="K899" i="4"/>
  <c r="J899" i="4"/>
  <c r="I899" i="4"/>
  <c r="H899" i="4"/>
  <c r="G899" i="4"/>
  <c r="F899" i="4"/>
  <c r="E899" i="4"/>
  <c r="D899" i="4"/>
  <c r="C899" i="4"/>
  <c r="B899" i="4"/>
  <c r="A899" i="4"/>
  <c r="O898" i="4"/>
  <c r="N898" i="4"/>
  <c r="K898" i="4"/>
  <c r="J898" i="4"/>
  <c r="I898" i="4"/>
  <c r="H898" i="4"/>
  <c r="G898" i="4"/>
  <c r="F898" i="4"/>
  <c r="E898" i="4"/>
  <c r="D898" i="4"/>
  <c r="C898" i="4"/>
  <c r="B898" i="4"/>
  <c r="A898" i="4"/>
  <c r="O897" i="4"/>
  <c r="N897" i="4"/>
  <c r="K897" i="4"/>
  <c r="J897" i="4"/>
  <c r="I897" i="4"/>
  <c r="H897" i="4"/>
  <c r="G897" i="4"/>
  <c r="F897" i="4"/>
  <c r="E897" i="4"/>
  <c r="D897" i="4"/>
  <c r="C897" i="4"/>
  <c r="B897" i="4"/>
  <c r="A897" i="4"/>
  <c r="O896" i="4"/>
  <c r="N896" i="4"/>
  <c r="K896" i="4"/>
  <c r="J896" i="4"/>
  <c r="I896" i="4"/>
  <c r="H896" i="4"/>
  <c r="G896" i="4"/>
  <c r="F896" i="4"/>
  <c r="E896" i="4"/>
  <c r="D896" i="4"/>
  <c r="C896" i="4"/>
  <c r="B896" i="4"/>
  <c r="A896" i="4"/>
  <c r="O895" i="4"/>
  <c r="N895" i="4"/>
  <c r="K895" i="4"/>
  <c r="J895" i="4"/>
  <c r="I895" i="4"/>
  <c r="H895" i="4"/>
  <c r="G895" i="4"/>
  <c r="F895" i="4"/>
  <c r="E895" i="4"/>
  <c r="D895" i="4"/>
  <c r="C895" i="4"/>
  <c r="B895" i="4"/>
  <c r="A895" i="4"/>
  <c r="O894" i="4"/>
  <c r="N894" i="4"/>
  <c r="K894" i="4"/>
  <c r="J894" i="4"/>
  <c r="I894" i="4"/>
  <c r="H894" i="4"/>
  <c r="G894" i="4"/>
  <c r="F894" i="4"/>
  <c r="E894" i="4"/>
  <c r="D894" i="4"/>
  <c r="C894" i="4"/>
  <c r="B894" i="4"/>
  <c r="A894" i="4"/>
  <c r="O893" i="4"/>
  <c r="N893" i="4"/>
  <c r="K893" i="4"/>
  <c r="J893" i="4"/>
  <c r="I893" i="4"/>
  <c r="H893" i="4"/>
  <c r="G893" i="4"/>
  <c r="F893" i="4"/>
  <c r="E893" i="4"/>
  <c r="D893" i="4"/>
  <c r="C893" i="4"/>
  <c r="B893" i="4"/>
  <c r="A893" i="4"/>
  <c r="O892" i="4"/>
  <c r="N892" i="4"/>
  <c r="K892" i="4"/>
  <c r="J892" i="4"/>
  <c r="I892" i="4"/>
  <c r="H892" i="4"/>
  <c r="G892" i="4"/>
  <c r="F892" i="4"/>
  <c r="E892" i="4"/>
  <c r="D892" i="4"/>
  <c r="C892" i="4"/>
  <c r="B892" i="4"/>
  <c r="A892" i="4"/>
  <c r="O891" i="4"/>
  <c r="N891" i="4"/>
  <c r="K891" i="4"/>
  <c r="J891" i="4"/>
  <c r="I891" i="4"/>
  <c r="H891" i="4"/>
  <c r="G891" i="4"/>
  <c r="F891" i="4"/>
  <c r="E891" i="4"/>
  <c r="D891" i="4"/>
  <c r="C891" i="4"/>
  <c r="B891" i="4"/>
  <c r="A891" i="4"/>
  <c r="O890" i="4"/>
  <c r="N890" i="4"/>
  <c r="K890" i="4"/>
  <c r="J890" i="4"/>
  <c r="I890" i="4"/>
  <c r="H890" i="4"/>
  <c r="G890" i="4"/>
  <c r="F890" i="4"/>
  <c r="E890" i="4"/>
  <c r="D890" i="4"/>
  <c r="C890" i="4"/>
  <c r="B890" i="4"/>
  <c r="A890" i="4"/>
  <c r="O889" i="4"/>
  <c r="N889" i="4"/>
  <c r="K889" i="4"/>
  <c r="J889" i="4"/>
  <c r="I889" i="4"/>
  <c r="H889" i="4"/>
  <c r="G889" i="4"/>
  <c r="F889" i="4"/>
  <c r="E889" i="4"/>
  <c r="D889" i="4"/>
  <c r="C889" i="4"/>
  <c r="B889" i="4"/>
  <c r="A889" i="4"/>
  <c r="O888" i="4"/>
  <c r="N888" i="4"/>
  <c r="K888" i="4"/>
  <c r="J888" i="4"/>
  <c r="I888" i="4"/>
  <c r="H888" i="4"/>
  <c r="G888" i="4"/>
  <c r="F888" i="4"/>
  <c r="E888" i="4"/>
  <c r="D888" i="4"/>
  <c r="C888" i="4"/>
  <c r="B888" i="4"/>
  <c r="A888" i="4"/>
  <c r="O887" i="4"/>
  <c r="N887" i="4"/>
  <c r="K887" i="4"/>
  <c r="J887" i="4"/>
  <c r="I887" i="4"/>
  <c r="H887" i="4"/>
  <c r="G887" i="4"/>
  <c r="F887" i="4"/>
  <c r="E887" i="4"/>
  <c r="D887" i="4"/>
  <c r="C887" i="4"/>
  <c r="B887" i="4"/>
  <c r="A887" i="4"/>
  <c r="O886" i="4"/>
  <c r="N886" i="4"/>
  <c r="K886" i="4"/>
  <c r="J886" i="4"/>
  <c r="I886" i="4"/>
  <c r="H886" i="4"/>
  <c r="G886" i="4"/>
  <c r="F886" i="4"/>
  <c r="E886" i="4"/>
  <c r="D886" i="4"/>
  <c r="C886" i="4"/>
  <c r="B886" i="4"/>
  <c r="A886" i="4"/>
  <c r="O885" i="4"/>
  <c r="N885" i="4"/>
  <c r="K885" i="4"/>
  <c r="J885" i="4"/>
  <c r="I885" i="4"/>
  <c r="H885" i="4"/>
  <c r="G885" i="4"/>
  <c r="F885" i="4"/>
  <c r="E885" i="4"/>
  <c r="D885" i="4"/>
  <c r="C885" i="4"/>
  <c r="B885" i="4"/>
  <c r="A885" i="4"/>
  <c r="O884" i="4"/>
  <c r="N884" i="4"/>
  <c r="K884" i="4"/>
  <c r="J884" i="4"/>
  <c r="I884" i="4"/>
  <c r="H884" i="4"/>
  <c r="G884" i="4"/>
  <c r="F884" i="4"/>
  <c r="E884" i="4"/>
  <c r="D884" i="4"/>
  <c r="C884" i="4"/>
  <c r="B884" i="4"/>
  <c r="A884" i="4"/>
  <c r="O883" i="4"/>
  <c r="N883" i="4"/>
  <c r="K883" i="4"/>
  <c r="J883" i="4"/>
  <c r="I883" i="4"/>
  <c r="H883" i="4"/>
  <c r="G883" i="4"/>
  <c r="F883" i="4"/>
  <c r="E883" i="4"/>
  <c r="D883" i="4"/>
  <c r="C883" i="4"/>
  <c r="B883" i="4"/>
  <c r="A883" i="4"/>
  <c r="O882" i="4"/>
  <c r="N882" i="4"/>
  <c r="K882" i="4"/>
  <c r="J882" i="4"/>
  <c r="I882" i="4"/>
  <c r="H882" i="4"/>
  <c r="G882" i="4"/>
  <c r="F882" i="4"/>
  <c r="E882" i="4"/>
  <c r="D882" i="4"/>
  <c r="C882" i="4"/>
  <c r="B882" i="4"/>
  <c r="A882" i="4"/>
  <c r="O881" i="4"/>
  <c r="N881" i="4"/>
  <c r="K881" i="4"/>
  <c r="J881" i="4"/>
  <c r="I881" i="4"/>
  <c r="H881" i="4"/>
  <c r="G881" i="4"/>
  <c r="F881" i="4"/>
  <c r="E881" i="4"/>
  <c r="D881" i="4"/>
  <c r="C881" i="4"/>
  <c r="B881" i="4"/>
  <c r="A881" i="4"/>
  <c r="O880" i="4"/>
  <c r="N880" i="4"/>
  <c r="K880" i="4"/>
  <c r="J880" i="4"/>
  <c r="I880" i="4"/>
  <c r="H880" i="4"/>
  <c r="G880" i="4"/>
  <c r="F880" i="4"/>
  <c r="E880" i="4"/>
  <c r="D880" i="4"/>
  <c r="C880" i="4"/>
  <c r="B880" i="4"/>
  <c r="A880" i="4"/>
  <c r="O879" i="4"/>
  <c r="N879" i="4"/>
  <c r="K879" i="4"/>
  <c r="J879" i="4"/>
  <c r="I879" i="4"/>
  <c r="H879" i="4"/>
  <c r="G879" i="4"/>
  <c r="F879" i="4"/>
  <c r="E879" i="4"/>
  <c r="D879" i="4"/>
  <c r="C879" i="4"/>
  <c r="B879" i="4"/>
  <c r="A879" i="4"/>
  <c r="O878" i="4"/>
  <c r="N878" i="4"/>
  <c r="K878" i="4"/>
  <c r="J878" i="4"/>
  <c r="I878" i="4"/>
  <c r="H878" i="4"/>
  <c r="G878" i="4"/>
  <c r="F878" i="4"/>
  <c r="E878" i="4"/>
  <c r="D878" i="4"/>
  <c r="C878" i="4"/>
  <c r="B878" i="4"/>
  <c r="A878" i="4"/>
  <c r="O877" i="4"/>
  <c r="N877" i="4"/>
  <c r="K877" i="4"/>
  <c r="J877" i="4"/>
  <c r="I877" i="4"/>
  <c r="H877" i="4"/>
  <c r="G877" i="4"/>
  <c r="F877" i="4"/>
  <c r="E877" i="4"/>
  <c r="D877" i="4"/>
  <c r="C877" i="4"/>
  <c r="B877" i="4"/>
  <c r="A877" i="4"/>
  <c r="O876" i="4"/>
  <c r="N876" i="4"/>
  <c r="K876" i="4"/>
  <c r="J876" i="4"/>
  <c r="I876" i="4"/>
  <c r="H876" i="4"/>
  <c r="G876" i="4"/>
  <c r="F876" i="4"/>
  <c r="E876" i="4"/>
  <c r="D876" i="4"/>
  <c r="C876" i="4"/>
  <c r="B876" i="4"/>
  <c r="A876" i="4"/>
  <c r="O875" i="4"/>
  <c r="N875" i="4"/>
  <c r="K875" i="4"/>
  <c r="J875" i="4"/>
  <c r="I875" i="4"/>
  <c r="H875" i="4"/>
  <c r="G875" i="4"/>
  <c r="F875" i="4"/>
  <c r="E875" i="4"/>
  <c r="D875" i="4"/>
  <c r="C875" i="4"/>
  <c r="B875" i="4"/>
  <c r="A875" i="4"/>
  <c r="O874" i="4"/>
  <c r="N874" i="4"/>
  <c r="K874" i="4"/>
  <c r="J874" i="4"/>
  <c r="I874" i="4"/>
  <c r="H874" i="4"/>
  <c r="G874" i="4"/>
  <c r="F874" i="4"/>
  <c r="E874" i="4"/>
  <c r="D874" i="4"/>
  <c r="C874" i="4"/>
  <c r="B874" i="4"/>
  <c r="A874" i="4"/>
  <c r="O873" i="4"/>
  <c r="N873" i="4"/>
  <c r="K873" i="4"/>
  <c r="J873" i="4"/>
  <c r="I873" i="4"/>
  <c r="H873" i="4"/>
  <c r="G873" i="4"/>
  <c r="F873" i="4"/>
  <c r="E873" i="4"/>
  <c r="D873" i="4"/>
  <c r="C873" i="4"/>
  <c r="B873" i="4"/>
  <c r="A873" i="4"/>
  <c r="O872" i="4"/>
  <c r="N872" i="4"/>
  <c r="K872" i="4"/>
  <c r="J872" i="4"/>
  <c r="I872" i="4"/>
  <c r="H872" i="4"/>
  <c r="G872" i="4"/>
  <c r="F872" i="4"/>
  <c r="E872" i="4"/>
  <c r="D872" i="4"/>
  <c r="C872" i="4"/>
  <c r="B872" i="4"/>
  <c r="A872" i="4"/>
  <c r="O871" i="4"/>
  <c r="N871" i="4"/>
  <c r="K871" i="4"/>
  <c r="J871" i="4"/>
  <c r="I871" i="4"/>
  <c r="H871" i="4"/>
  <c r="G871" i="4"/>
  <c r="F871" i="4"/>
  <c r="E871" i="4"/>
  <c r="D871" i="4"/>
  <c r="C871" i="4"/>
  <c r="B871" i="4"/>
  <c r="A871" i="4"/>
  <c r="O870" i="4"/>
  <c r="N870" i="4"/>
  <c r="K870" i="4"/>
  <c r="J870" i="4"/>
  <c r="I870" i="4"/>
  <c r="H870" i="4"/>
  <c r="G870" i="4"/>
  <c r="F870" i="4"/>
  <c r="E870" i="4"/>
  <c r="D870" i="4"/>
  <c r="C870" i="4"/>
  <c r="B870" i="4"/>
  <c r="A870" i="4"/>
  <c r="O869" i="4"/>
  <c r="N869" i="4"/>
  <c r="K869" i="4"/>
  <c r="J869" i="4"/>
  <c r="I869" i="4"/>
  <c r="H869" i="4"/>
  <c r="G869" i="4"/>
  <c r="F869" i="4"/>
  <c r="E869" i="4"/>
  <c r="D869" i="4"/>
  <c r="C869" i="4"/>
  <c r="B869" i="4"/>
  <c r="A869" i="4"/>
  <c r="O868" i="4"/>
  <c r="N868" i="4"/>
  <c r="K868" i="4"/>
  <c r="J868" i="4"/>
  <c r="I868" i="4"/>
  <c r="H868" i="4"/>
  <c r="G868" i="4"/>
  <c r="F868" i="4"/>
  <c r="E868" i="4"/>
  <c r="D868" i="4"/>
  <c r="C868" i="4"/>
  <c r="B868" i="4"/>
  <c r="A868" i="4"/>
  <c r="O867" i="4"/>
  <c r="N867" i="4"/>
  <c r="K867" i="4"/>
  <c r="J867" i="4"/>
  <c r="I867" i="4"/>
  <c r="H867" i="4"/>
  <c r="G867" i="4"/>
  <c r="F867" i="4"/>
  <c r="E867" i="4"/>
  <c r="D867" i="4"/>
  <c r="C867" i="4"/>
  <c r="B867" i="4"/>
  <c r="A867" i="4"/>
  <c r="O866" i="4"/>
  <c r="N866" i="4"/>
  <c r="K866" i="4"/>
  <c r="J866" i="4"/>
  <c r="I866" i="4"/>
  <c r="H866" i="4"/>
  <c r="G866" i="4"/>
  <c r="F866" i="4"/>
  <c r="E866" i="4"/>
  <c r="D866" i="4"/>
  <c r="C866" i="4"/>
  <c r="B866" i="4"/>
  <c r="A866" i="4"/>
  <c r="O865" i="4"/>
  <c r="N865" i="4"/>
  <c r="K865" i="4"/>
  <c r="J865" i="4"/>
  <c r="I865" i="4"/>
  <c r="H865" i="4"/>
  <c r="G865" i="4"/>
  <c r="F865" i="4"/>
  <c r="E865" i="4"/>
  <c r="D865" i="4"/>
  <c r="C865" i="4"/>
  <c r="B865" i="4"/>
  <c r="A865" i="4"/>
  <c r="O864" i="4"/>
  <c r="N864" i="4"/>
  <c r="K864" i="4"/>
  <c r="J864" i="4"/>
  <c r="I864" i="4"/>
  <c r="H864" i="4"/>
  <c r="G864" i="4"/>
  <c r="F864" i="4"/>
  <c r="E864" i="4"/>
  <c r="D864" i="4"/>
  <c r="C864" i="4"/>
  <c r="B864" i="4"/>
  <c r="A864" i="4"/>
  <c r="O863" i="4"/>
  <c r="N863" i="4"/>
  <c r="K863" i="4"/>
  <c r="J863" i="4"/>
  <c r="I863" i="4"/>
  <c r="H863" i="4"/>
  <c r="G863" i="4"/>
  <c r="F863" i="4"/>
  <c r="E863" i="4"/>
  <c r="D863" i="4"/>
  <c r="C863" i="4"/>
  <c r="B863" i="4"/>
  <c r="A863" i="4"/>
  <c r="O862" i="4"/>
  <c r="N862" i="4"/>
  <c r="K862" i="4"/>
  <c r="J862" i="4"/>
  <c r="I862" i="4"/>
  <c r="H862" i="4"/>
  <c r="G862" i="4"/>
  <c r="F862" i="4"/>
  <c r="E862" i="4"/>
  <c r="D862" i="4"/>
  <c r="C862" i="4"/>
  <c r="B862" i="4"/>
  <c r="A862" i="4"/>
  <c r="O861" i="4"/>
  <c r="N861" i="4"/>
  <c r="K861" i="4"/>
  <c r="J861" i="4"/>
  <c r="I861" i="4"/>
  <c r="H861" i="4"/>
  <c r="G861" i="4"/>
  <c r="F861" i="4"/>
  <c r="E861" i="4"/>
  <c r="D861" i="4"/>
  <c r="C861" i="4"/>
  <c r="B861" i="4"/>
  <c r="A861" i="4"/>
  <c r="O860" i="4"/>
  <c r="N860" i="4"/>
  <c r="K860" i="4"/>
  <c r="J860" i="4"/>
  <c r="I860" i="4"/>
  <c r="H860" i="4"/>
  <c r="G860" i="4"/>
  <c r="F860" i="4"/>
  <c r="E860" i="4"/>
  <c r="D860" i="4"/>
  <c r="C860" i="4"/>
  <c r="B860" i="4"/>
  <c r="A860" i="4"/>
  <c r="O859" i="4"/>
  <c r="N859" i="4"/>
  <c r="K859" i="4"/>
  <c r="J859" i="4"/>
  <c r="I859" i="4"/>
  <c r="H859" i="4"/>
  <c r="G859" i="4"/>
  <c r="F859" i="4"/>
  <c r="E859" i="4"/>
  <c r="D859" i="4"/>
  <c r="C859" i="4"/>
  <c r="B859" i="4"/>
  <c r="A859" i="4"/>
  <c r="O858" i="4"/>
  <c r="N858" i="4"/>
  <c r="K858" i="4"/>
  <c r="J858" i="4"/>
  <c r="I858" i="4"/>
  <c r="H858" i="4"/>
  <c r="G858" i="4"/>
  <c r="F858" i="4"/>
  <c r="E858" i="4"/>
  <c r="D858" i="4"/>
  <c r="C858" i="4"/>
  <c r="B858" i="4"/>
  <c r="A858" i="4"/>
  <c r="O857" i="4"/>
  <c r="N857" i="4"/>
  <c r="K857" i="4"/>
  <c r="J857" i="4"/>
  <c r="I857" i="4"/>
  <c r="H857" i="4"/>
  <c r="G857" i="4"/>
  <c r="F857" i="4"/>
  <c r="E857" i="4"/>
  <c r="D857" i="4"/>
  <c r="C857" i="4"/>
  <c r="B857" i="4"/>
  <c r="A857" i="4"/>
  <c r="O856" i="4"/>
  <c r="N856" i="4"/>
  <c r="K856" i="4"/>
  <c r="J856" i="4"/>
  <c r="I856" i="4"/>
  <c r="H856" i="4"/>
  <c r="G856" i="4"/>
  <c r="F856" i="4"/>
  <c r="E856" i="4"/>
  <c r="D856" i="4"/>
  <c r="C856" i="4"/>
  <c r="B856" i="4"/>
  <c r="A856" i="4"/>
  <c r="O855" i="4"/>
  <c r="N855" i="4"/>
  <c r="K855" i="4"/>
  <c r="J855" i="4"/>
  <c r="I855" i="4"/>
  <c r="H855" i="4"/>
  <c r="G855" i="4"/>
  <c r="F855" i="4"/>
  <c r="E855" i="4"/>
  <c r="D855" i="4"/>
  <c r="C855" i="4"/>
  <c r="B855" i="4"/>
  <c r="A855" i="4"/>
  <c r="O854" i="4"/>
  <c r="N854" i="4"/>
  <c r="K854" i="4"/>
  <c r="J854" i="4"/>
  <c r="I854" i="4"/>
  <c r="H854" i="4"/>
  <c r="G854" i="4"/>
  <c r="F854" i="4"/>
  <c r="E854" i="4"/>
  <c r="D854" i="4"/>
  <c r="C854" i="4"/>
  <c r="B854" i="4"/>
  <c r="A854" i="4"/>
  <c r="O853" i="4"/>
  <c r="N853" i="4"/>
  <c r="K853" i="4"/>
  <c r="J853" i="4"/>
  <c r="I853" i="4"/>
  <c r="H853" i="4"/>
  <c r="G853" i="4"/>
  <c r="F853" i="4"/>
  <c r="E853" i="4"/>
  <c r="D853" i="4"/>
  <c r="C853" i="4"/>
  <c r="B853" i="4"/>
  <c r="A853" i="4"/>
  <c r="O852" i="4"/>
  <c r="N852" i="4"/>
  <c r="K852" i="4"/>
  <c r="J852" i="4"/>
  <c r="I852" i="4"/>
  <c r="H852" i="4"/>
  <c r="G852" i="4"/>
  <c r="F852" i="4"/>
  <c r="E852" i="4"/>
  <c r="D852" i="4"/>
  <c r="C852" i="4"/>
  <c r="B852" i="4"/>
  <c r="A852" i="4"/>
  <c r="O851" i="4"/>
  <c r="N851" i="4"/>
  <c r="K851" i="4"/>
  <c r="J851" i="4"/>
  <c r="I851" i="4"/>
  <c r="H851" i="4"/>
  <c r="G851" i="4"/>
  <c r="F851" i="4"/>
  <c r="E851" i="4"/>
  <c r="D851" i="4"/>
  <c r="C851" i="4"/>
  <c r="B851" i="4"/>
  <c r="A851" i="4"/>
  <c r="O850" i="4"/>
  <c r="N850" i="4"/>
  <c r="K850" i="4"/>
  <c r="J850" i="4"/>
  <c r="I850" i="4"/>
  <c r="H850" i="4"/>
  <c r="G850" i="4"/>
  <c r="F850" i="4"/>
  <c r="E850" i="4"/>
  <c r="D850" i="4"/>
  <c r="C850" i="4"/>
  <c r="B850" i="4"/>
  <c r="A850" i="4"/>
  <c r="O849" i="4"/>
  <c r="N849" i="4"/>
  <c r="K849" i="4"/>
  <c r="J849" i="4"/>
  <c r="I849" i="4"/>
  <c r="H849" i="4"/>
  <c r="G849" i="4"/>
  <c r="F849" i="4"/>
  <c r="E849" i="4"/>
  <c r="D849" i="4"/>
  <c r="C849" i="4"/>
  <c r="B849" i="4"/>
  <c r="A849" i="4"/>
  <c r="O848" i="4"/>
  <c r="N848" i="4"/>
  <c r="K848" i="4"/>
  <c r="J848" i="4"/>
  <c r="I848" i="4"/>
  <c r="H848" i="4"/>
  <c r="G848" i="4"/>
  <c r="F848" i="4"/>
  <c r="E848" i="4"/>
  <c r="D848" i="4"/>
  <c r="C848" i="4"/>
  <c r="B848" i="4"/>
  <c r="A848" i="4"/>
  <c r="O847" i="4"/>
  <c r="N847" i="4"/>
  <c r="K847" i="4"/>
  <c r="J847" i="4"/>
  <c r="I847" i="4"/>
  <c r="H847" i="4"/>
  <c r="G847" i="4"/>
  <c r="F847" i="4"/>
  <c r="E847" i="4"/>
  <c r="D847" i="4"/>
  <c r="C847" i="4"/>
  <c r="B847" i="4"/>
  <c r="A847" i="4"/>
  <c r="O846" i="4"/>
  <c r="N846" i="4"/>
  <c r="K846" i="4"/>
  <c r="J846" i="4"/>
  <c r="I846" i="4"/>
  <c r="H846" i="4"/>
  <c r="G846" i="4"/>
  <c r="F846" i="4"/>
  <c r="E846" i="4"/>
  <c r="D846" i="4"/>
  <c r="C846" i="4"/>
  <c r="B846" i="4"/>
  <c r="A846" i="4"/>
  <c r="O845" i="4"/>
  <c r="N845" i="4"/>
  <c r="K845" i="4"/>
  <c r="J845" i="4"/>
  <c r="I845" i="4"/>
  <c r="H845" i="4"/>
  <c r="G845" i="4"/>
  <c r="F845" i="4"/>
  <c r="E845" i="4"/>
  <c r="D845" i="4"/>
  <c r="C845" i="4"/>
  <c r="B845" i="4"/>
  <c r="A845" i="4"/>
  <c r="O844" i="4"/>
  <c r="N844" i="4"/>
  <c r="K844" i="4"/>
  <c r="J844" i="4"/>
  <c r="I844" i="4"/>
  <c r="H844" i="4"/>
  <c r="G844" i="4"/>
  <c r="F844" i="4"/>
  <c r="E844" i="4"/>
  <c r="D844" i="4"/>
  <c r="C844" i="4"/>
  <c r="B844" i="4"/>
  <c r="A844" i="4"/>
  <c r="O843" i="4"/>
  <c r="N843" i="4"/>
  <c r="K843" i="4"/>
  <c r="J843" i="4"/>
  <c r="I843" i="4"/>
  <c r="H843" i="4"/>
  <c r="G843" i="4"/>
  <c r="F843" i="4"/>
  <c r="E843" i="4"/>
  <c r="D843" i="4"/>
  <c r="C843" i="4"/>
  <c r="B843" i="4"/>
  <c r="A843" i="4"/>
  <c r="O842" i="4"/>
  <c r="N842" i="4"/>
  <c r="K842" i="4"/>
  <c r="J842" i="4"/>
  <c r="I842" i="4"/>
  <c r="H842" i="4"/>
  <c r="G842" i="4"/>
  <c r="F842" i="4"/>
  <c r="E842" i="4"/>
  <c r="D842" i="4"/>
  <c r="C842" i="4"/>
  <c r="B842" i="4"/>
  <c r="A842" i="4"/>
  <c r="O841" i="4"/>
  <c r="N841" i="4"/>
  <c r="K841" i="4"/>
  <c r="J841" i="4"/>
  <c r="I841" i="4"/>
  <c r="H841" i="4"/>
  <c r="G841" i="4"/>
  <c r="F841" i="4"/>
  <c r="E841" i="4"/>
  <c r="D841" i="4"/>
  <c r="C841" i="4"/>
  <c r="B841" i="4"/>
  <c r="A841" i="4"/>
  <c r="O840" i="4"/>
  <c r="N840" i="4"/>
  <c r="K840" i="4"/>
  <c r="J840" i="4"/>
  <c r="I840" i="4"/>
  <c r="H840" i="4"/>
  <c r="G840" i="4"/>
  <c r="F840" i="4"/>
  <c r="E840" i="4"/>
  <c r="D840" i="4"/>
  <c r="C840" i="4"/>
  <c r="B840" i="4"/>
  <c r="A840" i="4"/>
  <c r="O839" i="4"/>
  <c r="N839" i="4"/>
  <c r="K839" i="4"/>
  <c r="J839" i="4"/>
  <c r="I839" i="4"/>
  <c r="H839" i="4"/>
  <c r="G839" i="4"/>
  <c r="F839" i="4"/>
  <c r="E839" i="4"/>
  <c r="D839" i="4"/>
  <c r="C839" i="4"/>
  <c r="B839" i="4"/>
  <c r="A839" i="4"/>
  <c r="O838" i="4"/>
  <c r="N838" i="4"/>
  <c r="K838" i="4"/>
  <c r="J838" i="4"/>
  <c r="I838" i="4"/>
  <c r="H838" i="4"/>
  <c r="G838" i="4"/>
  <c r="F838" i="4"/>
  <c r="E838" i="4"/>
  <c r="D838" i="4"/>
  <c r="C838" i="4"/>
  <c r="B838" i="4"/>
  <c r="A838" i="4"/>
  <c r="O837" i="4"/>
  <c r="N837" i="4"/>
  <c r="K837" i="4"/>
  <c r="J837" i="4"/>
  <c r="I837" i="4"/>
  <c r="H837" i="4"/>
  <c r="G837" i="4"/>
  <c r="F837" i="4"/>
  <c r="E837" i="4"/>
  <c r="D837" i="4"/>
  <c r="C837" i="4"/>
  <c r="B837" i="4"/>
  <c r="A837" i="4"/>
  <c r="O836" i="4"/>
  <c r="N836" i="4"/>
  <c r="K836" i="4"/>
  <c r="J836" i="4"/>
  <c r="I836" i="4"/>
  <c r="H836" i="4"/>
  <c r="G836" i="4"/>
  <c r="F836" i="4"/>
  <c r="E836" i="4"/>
  <c r="D836" i="4"/>
  <c r="C836" i="4"/>
  <c r="B836" i="4"/>
  <c r="A836" i="4"/>
  <c r="O835" i="4"/>
  <c r="N835" i="4"/>
  <c r="K835" i="4"/>
  <c r="J835" i="4"/>
  <c r="I835" i="4"/>
  <c r="H835" i="4"/>
  <c r="G835" i="4"/>
  <c r="F835" i="4"/>
  <c r="E835" i="4"/>
  <c r="D835" i="4"/>
  <c r="C835" i="4"/>
  <c r="B835" i="4"/>
  <c r="A835" i="4"/>
  <c r="O834" i="4"/>
  <c r="N834" i="4"/>
  <c r="K834" i="4"/>
  <c r="J834" i="4"/>
  <c r="I834" i="4"/>
  <c r="H834" i="4"/>
  <c r="G834" i="4"/>
  <c r="F834" i="4"/>
  <c r="E834" i="4"/>
  <c r="D834" i="4"/>
  <c r="C834" i="4"/>
  <c r="B834" i="4"/>
  <c r="A834" i="4"/>
  <c r="O833" i="4"/>
  <c r="N833" i="4"/>
  <c r="K833" i="4"/>
  <c r="J833" i="4"/>
  <c r="I833" i="4"/>
  <c r="H833" i="4"/>
  <c r="G833" i="4"/>
  <c r="F833" i="4"/>
  <c r="E833" i="4"/>
  <c r="D833" i="4"/>
  <c r="C833" i="4"/>
  <c r="B833" i="4"/>
  <c r="A833" i="4"/>
  <c r="O832" i="4"/>
  <c r="N832" i="4"/>
  <c r="K832" i="4"/>
  <c r="J832" i="4"/>
  <c r="I832" i="4"/>
  <c r="H832" i="4"/>
  <c r="G832" i="4"/>
  <c r="F832" i="4"/>
  <c r="E832" i="4"/>
  <c r="D832" i="4"/>
  <c r="C832" i="4"/>
  <c r="B832" i="4"/>
  <c r="A832" i="4"/>
  <c r="O831" i="4"/>
  <c r="N831" i="4"/>
  <c r="K831" i="4"/>
  <c r="J831" i="4"/>
  <c r="I831" i="4"/>
  <c r="H831" i="4"/>
  <c r="G831" i="4"/>
  <c r="F831" i="4"/>
  <c r="E831" i="4"/>
  <c r="D831" i="4"/>
  <c r="C831" i="4"/>
  <c r="B831" i="4"/>
  <c r="A831" i="4"/>
  <c r="O830" i="4"/>
  <c r="N830" i="4"/>
  <c r="K830" i="4"/>
  <c r="J830" i="4"/>
  <c r="I830" i="4"/>
  <c r="H830" i="4"/>
  <c r="G830" i="4"/>
  <c r="F830" i="4"/>
  <c r="E830" i="4"/>
  <c r="D830" i="4"/>
  <c r="C830" i="4"/>
  <c r="B830" i="4"/>
  <c r="A830" i="4"/>
  <c r="O829" i="4"/>
  <c r="N829" i="4"/>
  <c r="K829" i="4"/>
  <c r="J829" i="4"/>
  <c r="I829" i="4"/>
  <c r="H829" i="4"/>
  <c r="G829" i="4"/>
  <c r="F829" i="4"/>
  <c r="E829" i="4"/>
  <c r="D829" i="4"/>
  <c r="C829" i="4"/>
  <c r="B829" i="4"/>
  <c r="A829" i="4"/>
  <c r="O828" i="4"/>
  <c r="N828" i="4"/>
  <c r="K828" i="4"/>
  <c r="J828" i="4"/>
  <c r="I828" i="4"/>
  <c r="H828" i="4"/>
  <c r="G828" i="4"/>
  <c r="F828" i="4"/>
  <c r="E828" i="4"/>
  <c r="D828" i="4"/>
  <c r="C828" i="4"/>
  <c r="B828" i="4"/>
  <c r="A828" i="4"/>
  <c r="O827" i="4"/>
  <c r="N827" i="4"/>
  <c r="K827" i="4"/>
  <c r="J827" i="4"/>
  <c r="I827" i="4"/>
  <c r="H827" i="4"/>
  <c r="G827" i="4"/>
  <c r="F827" i="4"/>
  <c r="E827" i="4"/>
  <c r="D827" i="4"/>
  <c r="C827" i="4"/>
  <c r="B827" i="4"/>
  <c r="A827" i="4"/>
  <c r="O826" i="4"/>
  <c r="N826" i="4"/>
  <c r="K826" i="4"/>
  <c r="J826" i="4"/>
  <c r="I826" i="4"/>
  <c r="H826" i="4"/>
  <c r="G826" i="4"/>
  <c r="F826" i="4"/>
  <c r="E826" i="4"/>
  <c r="D826" i="4"/>
  <c r="C826" i="4"/>
  <c r="B826" i="4"/>
  <c r="A826" i="4"/>
  <c r="O825" i="4"/>
  <c r="N825" i="4"/>
  <c r="K825" i="4"/>
  <c r="J825" i="4"/>
  <c r="I825" i="4"/>
  <c r="H825" i="4"/>
  <c r="G825" i="4"/>
  <c r="F825" i="4"/>
  <c r="E825" i="4"/>
  <c r="D825" i="4"/>
  <c r="C825" i="4"/>
  <c r="B825" i="4"/>
  <c r="A825" i="4"/>
  <c r="O824" i="4"/>
  <c r="N824" i="4"/>
  <c r="K824" i="4"/>
  <c r="J824" i="4"/>
  <c r="I824" i="4"/>
  <c r="H824" i="4"/>
  <c r="G824" i="4"/>
  <c r="F824" i="4"/>
  <c r="E824" i="4"/>
  <c r="D824" i="4"/>
  <c r="C824" i="4"/>
  <c r="B824" i="4"/>
  <c r="A824" i="4"/>
  <c r="O823" i="4"/>
  <c r="N823" i="4"/>
  <c r="K823" i="4"/>
  <c r="J823" i="4"/>
  <c r="I823" i="4"/>
  <c r="H823" i="4"/>
  <c r="G823" i="4"/>
  <c r="F823" i="4"/>
  <c r="E823" i="4"/>
  <c r="D823" i="4"/>
  <c r="C823" i="4"/>
  <c r="B823" i="4"/>
  <c r="A823" i="4"/>
  <c r="O822" i="4"/>
  <c r="N822" i="4"/>
  <c r="K822" i="4"/>
  <c r="J822" i="4"/>
  <c r="I822" i="4"/>
  <c r="H822" i="4"/>
  <c r="G822" i="4"/>
  <c r="F822" i="4"/>
  <c r="E822" i="4"/>
  <c r="D822" i="4"/>
  <c r="C822" i="4"/>
  <c r="B822" i="4"/>
  <c r="A822" i="4"/>
  <c r="O821" i="4"/>
  <c r="N821" i="4"/>
  <c r="K821" i="4"/>
  <c r="J821" i="4"/>
  <c r="I821" i="4"/>
  <c r="H821" i="4"/>
  <c r="G821" i="4"/>
  <c r="F821" i="4"/>
  <c r="E821" i="4"/>
  <c r="D821" i="4"/>
  <c r="C821" i="4"/>
  <c r="B821" i="4"/>
  <c r="A821" i="4"/>
  <c r="O820" i="4"/>
  <c r="N820" i="4"/>
  <c r="K820" i="4"/>
  <c r="J820" i="4"/>
  <c r="I820" i="4"/>
  <c r="H820" i="4"/>
  <c r="G820" i="4"/>
  <c r="F820" i="4"/>
  <c r="E820" i="4"/>
  <c r="D820" i="4"/>
  <c r="C820" i="4"/>
  <c r="B820" i="4"/>
  <c r="A820" i="4"/>
  <c r="O819" i="4"/>
  <c r="N819" i="4"/>
  <c r="K819" i="4"/>
  <c r="J819" i="4"/>
  <c r="I819" i="4"/>
  <c r="H819" i="4"/>
  <c r="G819" i="4"/>
  <c r="F819" i="4"/>
  <c r="E819" i="4"/>
  <c r="D819" i="4"/>
  <c r="C819" i="4"/>
  <c r="B819" i="4"/>
  <c r="A819" i="4"/>
  <c r="O818" i="4"/>
  <c r="N818" i="4"/>
  <c r="K818" i="4"/>
  <c r="J818" i="4"/>
  <c r="I818" i="4"/>
  <c r="H818" i="4"/>
  <c r="G818" i="4"/>
  <c r="F818" i="4"/>
  <c r="E818" i="4"/>
  <c r="D818" i="4"/>
  <c r="C818" i="4"/>
  <c r="B818" i="4"/>
  <c r="A818" i="4"/>
  <c r="O817" i="4"/>
  <c r="N817" i="4"/>
  <c r="K817" i="4"/>
  <c r="J817" i="4"/>
  <c r="I817" i="4"/>
  <c r="H817" i="4"/>
  <c r="G817" i="4"/>
  <c r="F817" i="4"/>
  <c r="E817" i="4"/>
  <c r="D817" i="4"/>
  <c r="C817" i="4"/>
  <c r="B817" i="4"/>
  <c r="A817" i="4"/>
  <c r="O816" i="4"/>
  <c r="N816" i="4"/>
  <c r="K816" i="4"/>
  <c r="J816" i="4"/>
  <c r="I816" i="4"/>
  <c r="H816" i="4"/>
  <c r="G816" i="4"/>
  <c r="F816" i="4"/>
  <c r="E816" i="4"/>
  <c r="D816" i="4"/>
  <c r="C816" i="4"/>
  <c r="B816" i="4"/>
  <c r="A816" i="4"/>
  <c r="O815" i="4"/>
  <c r="N815" i="4"/>
  <c r="K815" i="4"/>
  <c r="J815" i="4"/>
  <c r="I815" i="4"/>
  <c r="H815" i="4"/>
  <c r="G815" i="4"/>
  <c r="F815" i="4"/>
  <c r="E815" i="4"/>
  <c r="D815" i="4"/>
  <c r="C815" i="4"/>
  <c r="B815" i="4"/>
  <c r="A815" i="4"/>
  <c r="O814" i="4"/>
  <c r="N814" i="4"/>
  <c r="K814" i="4"/>
  <c r="J814" i="4"/>
  <c r="I814" i="4"/>
  <c r="H814" i="4"/>
  <c r="G814" i="4"/>
  <c r="F814" i="4"/>
  <c r="E814" i="4"/>
  <c r="D814" i="4"/>
  <c r="C814" i="4"/>
  <c r="B814" i="4"/>
  <c r="A814" i="4"/>
  <c r="O813" i="4"/>
  <c r="N813" i="4"/>
  <c r="K813" i="4"/>
  <c r="J813" i="4"/>
  <c r="I813" i="4"/>
  <c r="H813" i="4"/>
  <c r="G813" i="4"/>
  <c r="F813" i="4"/>
  <c r="E813" i="4"/>
  <c r="D813" i="4"/>
  <c r="C813" i="4"/>
  <c r="B813" i="4"/>
  <c r="A813" i="4"/>
  <c r="O812" i="4"/>
  <c r="N812" i="4"/>
  <c r="K812" i="4"/>
  <c r="J812" i="4"/>
  <c r="I812" i="4"/>
  <c r="H812" i="4"/>
  <c r="G812" i="4"/>
  <c r="F812" i="4"/>
  <c r="E812" i="4"/>
  <c r="D812" i="4"/>
  <c r="C812" i="4"/>
  <c r="B812" i="4"/>
  <c r="A812" i="4"/>
  <c r="O811" i="4"/>
  <c r="N811" i="4"/>
  <c r="K811" i="4"/>
  <c r="J811" i="4"/>
  <c r="I811" i="4"/>
  <c r="H811" i="4"/>
  <c r="G811" i="4"/>
  <c r="F811" i="4"/>
  <c r="E811" i="4"/>
  <c r="D811" i="4"/>
  <c r="C811" i="4"/>
  <c r="B811" i="4"/>
  <c r="A811" i="4"/>
  <c r="O810" i="4"/>
  <c r="N810" i="4"/>
  <c r="K810" i="4"/>
  <c r="J810" i="4"/>
  <c r="I810" i="4"/>
  <c r="H810" i="4"/>
  <c r="G810" i="4"/>
  <c r="F810" i="4"/>
  <c r="E810" i="4"/>
  <c r="D810" i="4"/>
  <c r="C810" i="4"/>
  <c r="B810" i="4"/>
  <c r="A810" i="4"/>
  <c r="O809" i="4"/>
  <c r="N809" i="4"/>
  <c r="K809" i="4"/>
  <c r="J809" i="4"/>
  <c r="I809" i="4"/>
  <c r="H809" i="4"/>
  <c r="G809" i="4"/>
  <c r="F809" i="4"/>
  <c r="E809" i="4"/>
  <c r="D809" i="4"/>
  <c r="C809" i="4"/>
  <c r="B809" i="4"/>
  <c r="A809" i="4"/>
  <c r="O808" i="4"/>
  <c r="N808" i="4"/>
  <c r="K808" i="4"/>
  <c r="J808" i="4"/>
  <c r="I808" i="4"/>
  <c r="H808" i="4"/>
  <c r="G808" i="4"/>
  <c r="F808" i="4"/>
  <c r="E808" i="4"/>
  <c r="D808" i="4"/>
  <c r="C808" i="4"/>
  <c r="B808" i="4"/>
  <c r="A808" i="4"/>
  <c r="O807" i="4"/>
  <c r="N807" i="4"/>
  <c r="K807" i="4"/>
  <c r="J807" i="4"/>
  <c r="I807" i="4"/>
  <c r="H807" i="4"/>
  <c r="G807" i="4"/>
  <c r="F807" i="4"/>
  <c r="E807" i="4"/>
  <c r="D807" i="4"/>
  <c r="C807" i="4"/>
  <c r="B807" i="4"/>
  <c r="A807" i="4"/>
  <c r="O806" i="4"/>
  <c r="N806" i="4"/>
  <c r="K806" i="4"/>
  <c r="J806" i="4"/>
  <c r="I806" i="4"/>
  <c r="H806" i="4"/>
  <c r="G806" i="4"/>
  <c r="F806" i="4"/>
  <c r="E806" i="4"/>
  <c r="D806" i="4"/>
  <c r="C806" i="4"/>
  <c r="B806" i="4"/>
  <c r="A806" i="4"/>
  <c r="O805" i="4"/>
  <c r="N805" i="4"/>
  <c r="K805" i="4"/>
  <c r="J805" i="4"/>
  <c r="I805" i="4"/>
  <c r="H805" i="4"/>
  <c r="G805" i="4"/>
  <c r="F805" i="4"/>
  <c r="E805" i="4"/>
  <c r="D805" i="4"/>
  <c r="C805" i="4"/>
  <c r="B805" i="4"/>
  <c r="A805" i="4"/>
  <c r="O804" i="4"/>
  <c r="N804" i="4"/>
  <c r="K804" i="4"/>
  <c r="J804" i="4"/>
  <c r="I804" i="4"/>
  <c r="H804" i="4"/>
  <c r="G804" i="4"/>
  <c r="F804" i="4"/>
  <c r="E804" i="4"/>
  <c r="D804" i="4"/>
  <c r="C804" i="4"/>
  <c r="B804" i="4"/>
  <c r="A804" i="4"/>
  <c r="O803" i="4"/>
  <c r="N803" i="4"/>
  <c r="K803" i="4"/>
  <c r="J803" i="4"/>
  <c r="I803" i="4"/>
  <c r="H803" i="4"/>
  <c r="G803" i="4"/>
  <c r="F803" i="4"/>
  <c r="E803" i="4"/>
  <c r="D803" i="4"/>
  <c r="C803" i="4"/>
  <c r="B803" i="4"/>
  <c r="A803" i="4"/>
  <c r="O802" i="4"/>
  <c r="N802" i="4"/>
  <c r="K802" i="4"/>
  <c r="J802" i="4"/>
  <c r="I802" i="4"/>
  <c r="H802" i="4"/>
  <c r="G802" i="4"/>
  <c r="F802" i="4"/>
  <c r="E802" i="4"/>
  <c r="D802" i="4"/>
  <c r="C802" i="4"/>
  <c r="B802" i="4"/>
  <c r="A802" i="4"/>
  <c r="O801" i="4"/>
  <c r="N801" i="4"/>
  <c r="K801" i="4"/>
  <c r="J801" i="4"/>
  <c r="I801" i="4"/>
  <c r="H801" i="4"/>
  <c r="G801" i="4"/>
  <c r="F801" i="4"/>
  <c r="E801" i="4"/>
  <c r="D801" i="4"/>
  <c r="C801" i="4"/>
  <c r="B801" i="4"/>
  <c r="A801" i="4"/>
  <c r="O800" i="4"/>
  <c r="N800" i="4"/>
  <c r="K800" i="4"/>
  <c r="J800" i="4"/>
  <c r="I800" i="4"/>
  <c r="H800" i="4"/>
  <c r="G800" i="4"/>
  <c r="F800" i="4"/>
  <c r="E800" i="4"/>
  <c r="D800" i="4"/>
  <c r="C800" i="4"/>
  <c r="B800" i="4"/>
  <c r="A800" i="4"/>
  <c r="O799" i="4"/>
  <c r="N799" i="4"/>
  <c r="K799" i="4"/>
  <c r="J799" i="4"/>
  <c r="I799" i="4"/>
  <c r="H799" i="4"/>
  <c r="G799" i="4"/>
  <c r="F799" i="4"/>
  <c r="E799" i="4"/>
  <c r="D799" i="4"/>
  <c r="C799" i="4"/>
  <c r="B799" i="4"/>
  <c r="A799" i="4"/>
  <c r="O798" i="4"/>
  <c r="N798" i="4"/>
  <c r="K798" i="4"/>
  <c r="J798" i="4"/>
  <c r="I798" i="4"/>
  <c r="H798" i="4"/>
  <c r="G798" i="4"/>
  <c r="F798" i="4"/>
  <c r="E798" i="4"/>
  <c r="D798" i="4"/>
  <c r="C798" i="4"/>
  <c r="B798" i="4"/>
  <c r="A798" i="4"/>
  <c r="O797" i="4"/>
  <c r="N797" i="4"/>
  <c r="K797" i="4"/>
  <c r="J797" i="4"/>
  <c r="I797" i="4"/>
  <c r="H797" i="4"/>
  <c r="G797" i="4"/>
  <c r="F797" i="4"/>
  <c r="E797" i="4"/>
  <c r="D797" i="4"/>
  <c r="C797" i="4"/>
  <c r="B797" i="4"/>
  <c r="A797" i="4"/>
  <c r="O796" i="4"/>
  <c r="N796" i="4"/>
  <c r="K796" i="4"/>
  <c r="J796" i="4"/>
  <c r="I796" i="4"/>
  <c r="H796" i="4"/>
  <c r="G796" i="4"/>
  <c r="F796" i="4"/>
  <c r="E796" i="4"/>
  <c r="D796" i="4"/>
  <c r="C796" i="4"/>
  <c r="B796" i="4"/>
  <c r="A796" i="4"/>
  <c r="O795" i="4"/>
  <c r="N795" i="4"/>
  <c r="K795" i="4"/>
  <c r="J795" i="4"/>
  <c r="I795" i="4"/>
  <c r="H795" i="4"/>
  <c r="G795" i="4"/>
  <c r="F795" i="4"/>
  <c r="E795" i="4"/>
  <c r="D795" i="4"/>
  <c r="C795" i="4"/>
  <c r="B795" i="4"/>
  <c r="A795" i="4"/>
  <c r="O794" i="4"/>
  <c r="N794" i="4"/>
  <c r="K794" i="4"/>
  <c r="J794" i="4"/>
  <c r="I794" i="4"/>
  <c r="H794" i="4"/>
  <c r="G794" i="4"/>
  <c r="F794" i="4"/>
  <c r="E794" i="4"/>
  <c r="D794" i="4"/>
  <c r="C794" i="4"/>
  <c r="B794" i="4"/>
  <c r="A794" i="4"/>
  <c r="O793" i="4"/>
  <c r="N793" i="4"/>
  <c r="K793" i="4"/>
  <c r="J793" i="4"/>
  <c r="I793" i="4"/>
  <c r="H793" i="4"/>
  <c r="G793" i="4"/>
  <c r="F793" i="4"/>
  <c r="E793" i="4"/>
  <c r="D793" i="4"/>
  <c r="C793" i="4"/>
  <c r="B793" i="4"/>
  <c r="A793" i="4"/>
  <c r="O792" i="4"/>
  <c r="N792" i="4"/>
  <c r="K792" i="4"/>
  <c r="J792" i="4"/>
  <c r="I792" i="4"/>
  <c r="H792" i="4"/>
  <c r="G792" i="4"/>
  <c r="F792" i="4"/>
  <c r="E792" i="4"/>
  <c r="D792" i="4"/>
  <c r="C792" i="4"/>
  <c r="B792" i="4"/>
  <c r="A792" i="4"/>
  <c r="O791" i="4"/>
  <c r="N791" i="4"/>
  <c r="K791" i="4"/>
  <c r="J791" i="4"/>
  <c r="I791" i="4"/>
  <c r="H791" i="4"/>
  <c r="G791" i="4"/>
  <c r="F791" i="4"/>
  <c r="E791" i="4"/>
  <c r="D791" i="4"/>
  <c r="C791" i="4"/>
  <c r="B791" i="4"/>
  <c r="A791" i="4"/>
  <c r="O790" i="4"/>
  <c r="N790" i="4"/>
  <c r="K790" i="4"/>
  <c r="J790" i="4"/>
  <c r="I790" i="4"/>
  <c r="H790" i="4"/>
  <c r="G790" i="4"/>
  <c r="F790" i="4"/>
  <c r="E790" i="4"/>
  <c r="D790" i="4"/>
  <c r="C790" i="4"/>
  <c r="B790" i="4"/>
  <c r="A790" i="4"/>
  <c r="O789" i="4"/>
  <c r="N789" i="4"/>
  <c r="K789" i="4"/>
  <c r="J789" i="4"/>
  <c r="I789" i="4"/>
  <c r="H789" i="4"/>
  <c r="G789" i="4"/>
  <c r="F789" i="4"/>
  <c r="E789" i="4"/>
  <c r="D789" i="4"/>
  <c r="C789" i="4"/>
  <c r="B789" i="4"/>
  <c r="A789" i="4"/>
  <c r="O788" i="4"/>
  <c r="N788" i="4"/>
  <c r="K788" i="4"/>
  <c r="J788" i="4"/>
  <c r="I788" i="4"/>
  <c r="H788" i="4"/>
  <c r="G788" i="4"/>
  <c r="F788" i="4"/>
  <c r="E788" i="4"/>
  <c r="D788" i="4"/>
  <c r="C788" i="4"/>
  <c r="B788" i="4"/>
  <c r="A788" i="4"/>
  <c r="O787" i="4"/>
  <c r="N787" i="4"/>
  <c r="K787" i="4"/>
  <c r="J787" i="4"/>
  <c r="I787" i="4"/>
  <c r="H787" i="4"/>
  <c r="G787" i="4"/>
  <c r="F787" i="4"/>
  <c r="E787" i="4"/>
  <c r="D787" i="4"/>
  <c r="C787" i="4"/>
  <c r="B787" i="4"/>
  <c r="A787" i="4"/>
  <c r="O786" i="4"/>
  <c r="N786" i="4"/>
  <c r="K786" i="4"/>
  <c r="J786" i="4"/>
  <c r="I786" i="4"/>
  <c r="H786" i="4"/>
  <c r="G786" i="4"/>
  <c r="F786" i="4"/>
  <c r="E786" i="4"/>
  <c r="D786" i="4"/>
  <c r="C786" i="4"/>
  <c r="B786" i="4"/>
  <c r="A786" i="4"/>
  <c r="O785" i="4"/>
  <c r="N785" i="4"/>
  <c r="K785" i="4"/>
  <c r="J785" i="4"/>
  <c r="I785" i="4"/>
  <c r="H785" i="4"/>
  <c r="G785" i="4"/>
  <c r="F785" i="4"/>
  <c r="E785" i="4"/>
  <c r="D785" i="4"/>
  <c r="C785" i="4"/>
  <c r="B785" i="4"/>
  <c r="A785" i="4"/>
  <c r="O784" i="4"/>
  <c r="N784" i="4"/>
  <c r="K784" i="4"/>
  <c r="J784" i="4"/>
  <c r="I784" i="4"/>
  <c r="H784" i="4"/>
  <c r="G784" i="4"/>
  <c r="F784" i="4"/>
  <c r="E784" i="4"/>
  <c r="D784" i="4"/>
  <c r="C784" i="4"/>
  <c r="B784" i="4"/>
  <c r="A784" i="4"/>
  <c r="O783" i="4"/>
  <c r="N783" i="4"/>
  <c r="K783" i="4"/>
  <c r="J783" i="4"/>
  <c r="I783" i="4"/>
  <c r="H783" i="4"/>
  <c r="G783" i="4"/>
  <c r="F783" i="4"/>
  <c r="E783" i="4"/>
  <c r="D783" i="4"/>
  <c r="C783" i="4"/>
  <c r="B783" i="4"/>
  <c r="A783" i="4"/>
  <c r="O782" i="4"/>
  <c r="N782" i="4"/>
  <c r="K782" i="4"/>
  <c r="J782" i="4"/>
  <c r="I782" i="4"/>
  <c r="H782" i="4"/>
  <c r="G782" i="4"/>
  <c r="F782" i="4"/>
  <c r="E782" i="4"/>
  <c r="D782" i="4"/>
  <c r="C782" i="4"/>
  <c r="B782" i="4"/>
  <c r="A782" i="4"/>
  <c r="O781" i="4"/>
  <c r="N781" i="4"/>
  <c r="K781" i="4"/>
  <c r="J781" i="4"/>
  <c r="I781" i="4"/>
  <c r="H781" i="4"/>
  <c r="G781" i="4"/>
  <c r="F781" i="4"/>
  <c r="E781" i="4"/>
  <c r="D781" i="4"/>
  <c r="C781" i="4"/>
  <c r="B781" i="4"/>
  <c r="A781" i="4"/>
  <c r="O780" i="4"/>
  <c r="N780" i="4"/>
  <c r="K780" i="4"/>
  <c r="J780" i="4"/>
  <c r="I780" i="4"/>
  <c r="H780" i="4"/>
  <c r="G780" i="4"/>
  <c r="F780" i="4"/>
  <c r="E780" i="4"/>
  <c r="D780" i="4"/>
  <c r="C780" i="4"/>
  <c r="B780" i="4"/>
  <c r="A780" i="4"/>
  <c r="O779" i="4"/>
  <c r="N779" i="4"/>
  <c r="K779" i="4"/>
  <c r="J779" i="4"/>
  <c r="I779" i="4"/>
  <c r="H779" i="4"/>
  <c r="G779" i="4"/>
  <c r="F779" i="4"/>
  <c r="E779" i="4"/>
  <c r="D779" i="4"/>
  <c r="C779" i="4"/>
  <c r="B779" i="4"/>
  <c r="A779" i="4"/>
  <c r="O778" i="4"/>
  <c r="N778" i="4"/>
  <c r="K778" i="4"/>
  <c r="J778" i="4"/>
  <c r="I778" i="4"/>
  <c r="H778" i="4"/>
  <c r="G778" i="4"/>
  <c r="F778" i="4"/>
  <c r="E778" i="4"/>
  <c r="D778" i="4"/>
  <c r="C778" i="4"/>
  <c r="B778" i="4"/>
  <c r="A778" i="4"/>
  <c r="O777" i="4"/>
  <c r="N777" i="4"/>
  <c r="K777" i="4"/>
  <c r="J777" i="4"/>
  <c r="I777" i="4"/>
  <c r="H777" i="4"/>
  <c r="G777" i="4"/>
  <c r="F777" i="4"/>
  <c r="E777" i="4"/>
  <c r="D777" i="4"/>
  <c r="C777" i="4"/>
  <c r="B777" i="4"/>
  <c r="A777" i="4"/>
  <c r="O776" i="4"/>
  <c r="N776" i="4"/>
  <c r="K776" i="4"/>
  <c r="J776" i="4"/>
  <c r="I776" i="4"/>
  <c r="H776" i="4"/>
  <c r="G776" i="4"/>
  <c r="F776" i="4"/>
  <c r="E776" i="4"/>
  <c r="D776" i="4"/>
  <c r="C776" i="4"/>
  <c r="B776" i="4"/>
  <c r="A776" i="4"/>
  <c r="O775" i="4"/>
  <c r="N775" i="4"/>
  <c r="K775" i="4"/>
  <c r="J775" i="4"/>
  <c r="I775" i="4"/>
  <c r="H775" i="4"/>
  <c r="G775" i="4"/>
  <c r="F775" i="4"/>
  <c r="E775" i="4"/>
  <c r="D775" i="4"/>
  <c r="C775" i="4"/>
  <c r="B775" i="4"/>
  <c r="A775" i="4"/>
  <c r="O774" i="4"/>
  <c r="N774" i="4"/>
  <c r="K774" i="4"/>
  <c r="J774" i="4"/>
  <c r="I774" i="4"/>
  <c r="H774" i="4"/>
  <c r="G774" i="4"/>
  <c r="F774" i="4"/>
  <c r="E774" i="4"/>
  <c r="D774" i="4"/>
  <c r="C774" i="4"/>
  <c r="B774" i="4"/>
  <c r="A774" i="4"/>
  <c r="O773" i="4"/>
  <c r="N773" i="4"/>
  <c r="K773" i="4"/>
  <c r="J773" i="4"/>
  <c r="I773" i="4"/>
  <c r="H773" i="4"/>
  <c r="G773" i="4"/>
  <c r="F773" i="4"/>
  <c r="E773" i="4"/>
  <c r="D773" i="4"/>
  <c r="C773" i="4"/>
  <c r="B773" i="4"/>
  <c r="A773" i="4"/>
  <c r="O772" i="4"/>
  <c r="N772" i="4"/>
  <c r="K772" i="4"/>
  <c r="J772" i="4"/>
  <c r="I772" i="4"/>
  <c r="H772" i="4"/>
  <c r="G772" i="4"/>
  <c r="F772" i="4"/>
  <c r="E772" i="4"/>
  <c r="D772" i="4"/>
  <c r="C772" i="4"/>
  <c r="B772" i="4"/>
  <c r="A772" i="4"/>
  <c r="O771" i="4"/>
  <c r="N771" i="4"/>
  <c r="K771" i="4"/>
  <c r="J771" i="4"/>
  <c r="I771" i="4"/>
  <c r="H771" i="4"/>
  <c r="G771" i="4"/>
  <c r="F771" i="4"/>
  <c r="E771" i="4"/>
  <c r="D771" i="4"/>
  <c r="C771" i="4"/>
  <c r="B771" i="4"/>
  <c r="A771" i="4"/>
  <c r="O770" i="4"/>
  <c r="N770" i="4"/>
  <c r="K770" i="4"/>
  <c r="J770" i="4"/>
  <c r="I770" i="4"/>
  <c r="H770" i="4"/>
  <c r="G770" i="4"/>
  <c r="F770" i="4"/>
  <c r="E770" i="4"/>
  <c r="D770" i="4"/>
  <c r="C770" i="4"/>
  <c r="B770" i="4"/>
  <c r="A770" i="4"/>
  <c r="O769" i="4"/>
  <c r="N769" i="4"/>
  <c r="K769" i="4"/>
  <c r="J769" i="4"/>
  <c r="I769" i="4"/>
  <c r="H769" i="4"/>
  <c r="G769" i="4"/>
  <c r="F769" i="4"/>
  <c r="E769" i="4"/>
  <c r="D769" i="4"/>
  <c r="C769" i="4"/>
  <c r="B769" i="4"/>
  <c r="A769" i="4"/>
  <c r="O768" i="4"/>
  <c r="N768" i="4"/>
  <c r="K768" i="4"/>
  <c r="J768" i="4"/>
  <c r="I768" i="4"/>
  <c r="H768" i="4"/>
  <c r="G768" i="4"/>
  <c r="F768" i="4"/>
  <c r="E768" i="4"/>
  <c r="D768" i="4"/>
  <c r="C768" i="4"/>
  <c r="B768" i="4"/>
  <c r="A768" i="4"/>
  <c r="O767" i="4"/>
  <c r="N767" i="4"/>
  <c r="K767" i="4"/>
  <c r="J767" i="4"/>
  <c r="I767" i="4"/>
  <c r="H767" i="4"/>
  <c r="G767" i="4"/>
  <c r="F767" i="4"/>
  <c r="E767" i="4"/>
  <c r="D767" i="4"/>
  <c r="C767" i="4"/>
  <c r="B767" i="4"/>
  <c r="A767" i="4"/>
  <c r="O766" i="4"/>
  <c r="N766" i="4"/>
  <c r="K766" i="4"/>
  <c r="J766" i="4"/>
  <c r="I766" i="4"/>
  <c r="H766" i="4"/>
  <c r="G766" i="4"/>
  <c r="F766" i="4"/>
  <c r="E766" i="4"/>
  <c r="D766" i="4"/>
  <c r="C766" i="4"/>
  <c r="B766" i="4"/>
  <c r="A766" i="4"/>
  <c r="O765" i="4"/>
  <c r="N765" i="4"/>
  <c r="K765" i="4"/>
  <c r="J765" i="4"/>
  <c r="I765" i="4"/>
  <c r="H765" i="4"/>
  <c r="G765" i="4"/>
  <c r="F765" i="4"/>
  <c r="E765" i="4"/>
  <c r="D765" i="4"/>
  <c r="C765" i="4"/>
  <c r="B765" i="4"/>
  <c r="A765" i="4"/>
  <c r="O764" i="4"/>
  <c r="N764" i="4"/>
  <c r="K764" i="4"/>
  <c r="J764" i="4"/>
  <c r="I764" i="4"/>
  <c r="H764" i="4"/>
  <c r="G764" i="4"/>
  <c r="F764" i="4"/>
  <c r="E764" i="4"/>
  <c r="D764" i="4"/>
  <c r="C764" i="4"/>
  <c r="B764" i="4"/>
  <c r="A764" i="4"/>
  <c r="O763" i="4"/>
  <c r="N763" i="4"/>
  <c r="K763" i="4"/>
  <c r="J763" i="4"/>
  <c r="I763" i="4"/>
  <c r="H763" i="4"/>
  <c r="G763" i="4"/>
  <c r="F763" i="4"/>
  <c r="E763" i="4"/>
  <c r="D763" i="4"/>
  <c r="C763" i="4"/>
  <c r="B763" i="4"/>
  <c r="A763" i="4"/>
  <c r="O762" i="4"/>
  <c r="N762" i="4"/>
  <c r="K762" i="4"/>
  <c r="J762" i="4"/>
  <c r="I762" i="4"/>
  <c r="H762" i="4"/>
  <c r="G762" i="4"/>
  <c r="F762" i="4"/>
  <c r="E762" i="4"/>
  <c r="D762" i="4"/>
  <c r="C762" i="4"/>
  <c r="B762" i="4"/>
  <c r="A762" i="4"/>
  <c r="O761" i="4"/>
  <c r="N761" i="4"/>
  <c r="K761" i="4"/>
  <c r="J761" i="4"/>
  <c r="I761" i="4"/>
  <c r="H761" i="4"/>
  <c r="G761" i="4"/>
  <c r="F761" i="4"/>
  <c r="E761" i="4"/>
  <c r="D761" i="4"/>
  <c r="C761" i="4"/>
  <c r="B761" i="4"/>
  <c r="A761" i="4"/>
  <c r="O760" i="4"/>
  <c r="N760" i="4"/>
  <c r="K760" i="4"/>
  <c r="J760" i="4"/>
  <c r="I760" i="4"/>
  <c r="H760" i="4"/>
  <c r="G760" i="4"/>
  <c r="F760" i="4"/>
  <c r="E760" i="4"/>
  <c r="D760" i="4"/>
  <c r="C760" i="4"/>
  <c r="B760" i="4"/>
  <c r="A760" i="4"/>
  <c r="O759" i="4"/>
  <c r="N759" i="4"/>
  <c r="K759" i="4"/>
  <c r="J759" i="4"/>
  <c r="I759" i="4"/>
  <c r="H759" i="4"/>
  <c r="G759" i="4"/>
  <c r="F759" i="4"/>
  <c r="E759" i="4"/>
  <c r="D759" i="4"/>
  <c r="C759" i="4"/>
  <c r="B759" i="4"/>
  <c r="A759" i="4"/>
  <c r="O758" i="4"/>
  <c r="N758" i="4"/>
  <c r="K758" i="4"/>
  <c r="J758" i="4"/>
  <c r="I758" i="4"/>
  <c r="H758" i="4"/>
  <c r="G758" i="4"/>
  <c r="F758" i="4"/>
  <c r="E758" i="4"/>
  <c r="D758" i="4"/>
  <c r="C758" i="4"/>
  <c r="B758" i="4"/>
  <c r="A758" i="4"/>
  <c r="O757" i="4"/>
  <c r="N757" i="4"/>
  <c r="K757" i="4"/>
  <c r="J757" i="4"/>
  <c r="I757" i="4"/>
  <c r="H757" i="4"/>
  <c r="G757" i="4"/>
  <c r="F757" i="4"/>
  <c r="E757" i="4"/>
  <c r="D757" i="4"/>
  <c r="C757" i="4"/>
  <c r="B757" i="4"/>
  <c r="A757" i="4"/>
  <c r="O756" i="4"/>
  <c r="N756" i="4"/>
  <c r="K756" i="4"/>
  <c r="J756" i="4"/>
  <c r="I756" i="4"/>
  <c r="H756" i="4"/>
  <c r="G756" i="4"/>
  <c r="F756" i="4"/>
  <c r="E756" i="4"/>
  <c r="D756" i="4"/>
  <c r="C756" i="4"/>
  <c r="B756" i="4"/>
  <c r="A756" i="4"/>
  <c r="O755" i="4"/>
  <c r="N755" i="4"/>
  <c r="K755" i="4"/>
  <c r="J755" i="4"/>
  <c r="I755" i="4"/>
  <c r="H755" i="4"/>
  <c r="G755" i="4"/>
  <c r="F755" i="4"/>
  <c r="E755" i="4"/>
  <c r="D755" i="4"/>
  <c r="C755" i="4"/>
  <c r="B755" i="4"/>
  <c r="A755" i="4"/>
  <c r="O754" i="4"/>
  <c r="N754" i="4"/>
  <c r="K754" i="4"/>
  <c r="J754" i="4"/>
  <c r="I754" i="4"/>
  <c r="H754" i="4"/>
  <c r="G754" i="4"/>
  <c r="F754" i="4"/>
  <c r="E754" i="4"/>
  <c r="D754" i="4"/>
  <c r="C754" i="4"/>
  <c r="B754" i="4"/>
  <c r="A754" i="4"/>
  <c r="O753" i="4"/>
  <c r="N753" i="4"/>
  <c r="K753" i="4"/>
  <c r="J753" i="4"/>
  <c r="I753" i="4"/>
  <c r="H753" i="4"/>
  <c r="G753" i="4"/>
  <c r="F753" i="4"/>
  <c r="E753" i="4"/>
  <c r="D753" i="4"/>
  <c r="C753" i="4"/>
  <c r="B753" i="4"/>
  <c r="A753" i="4"/>
  <c r="O752" i="4"/>
  <c r="N752" i="4"/>
  <c r="K752" i="4"/>
  <c r="J752" i="4"/>
  <c r="I752" i="4"/>
  <c r="H752" i="4"/>
  <c r="G752" i="4"/>
  <c r="F752" i="4"/>
  <c r="E752" i="4"/>
  <c r="D752" i="4"/>
  <c r="C752" i="4"/>
  <c r="B752" i="4"/>
  <c r="A752" i="4"/>
  <c r="O751" i="4"/>
  <c r="N751" i="4"/>
  <c r="K751" i="4"/>
  <c r="J751" i="4"/>
  <c r="I751" i="4"/>
  <c r="H751" i="4"/>
  <c r="G751" i="4"/>
  <c r="F751" i="4"/>
  <c r="E751" i="4"/>
  <c r="D751" i="4"/>
  <c r="C751" i="4"/>
  <c r="B751" i="4"/>
  <c r="A751" i="4"/>
  <c r="O750" i="4"/>
  <c r="N750" i="4"/>
  <c r="K750" i="4"/>
  <c r="J750" i="4"/>
  <c r="I750" i="4"/>
  <c r="H750" i="4"/>
  <c r="G750" i="4"/>
  <c r="F750" i="4"/>
  <c r="E750" i="4"/>
  <c r="D750" i="4"/>
  <c r="C750" i="4"/>
  <c r="B750" i="4"/>
  <c r="A750" i="4"/>
  <c r="O749" i="4"/>
  <c r="N749" i="4"/>
  <c r="K749" i="4"/>
  <c r="J749" i="4"/>
  <c r="I749" i="4"/>
  <c r="H749" i="4"/>
  <c r="G749" i="4"/>
  <c r="F749" i="4"/>
  <c r="E749" i="4"/>
  <c r="D749" i="4"/>
  <c r="C749" i="4"/>
  <c r="B749" i="4"/>
  <c r="A749" i="4"/>
  <c r="O748" i="4"/>
  <c r="N748" i="4"/>
  <c r="K748" i="4"/>
  <c r="J748" i="4"/>
  <c r="I748" i="4"/>
  <c r="H748" i="4"/>
  <c r="G748" i="4"/>
  <c r="F748" i="4"/>
  <c r="E748" i="4"/>
  <c r="D748" i="4"/>
  <c r="C748" i="4"/>
  <c r="B748" i="4"/>
  <c r="A748" i="4"/>
  <c r="O747" i="4"/>
  <c r="N747" i="4"/>
  <c r="K747" i="4"/>
  <c r="J747" i="4"/>
  <c r="I747" i="4"/>
  <c r="H747" i="4"/>
  <c r="G747" i="4"/>
  <c r="F747" i="4"/>
  <c r="E747" i="4"/>
  <c r="D747" i="4"/>
  <c r="C747" i="4"/>
  <c r="B747" i="4"/>
  <c r="A747" i="4"/>
  <c r="O746" i="4"/>
  <c r="N746" i="4"/>
  <c r="K746" i="4"/>
  <c r="J746" i="4"/>
  <c r="I746" i="4"/>
  <c r="H746" i="4"/>
  <c r="G746" i="4"/>
  <c r="F746" i="4"/>
  <c r="E746" i="4"/>
  <c r="D746" i="4"/>
  <c r="C746" i="4"/>
  <c r="B746" i="4"/>
  <c r="A746" i="4"/>
  <c r="O745" i="4"/>
  <c r="N745" i="4"/>
  <c r="K745" i="4"/>
  <c r="J745" i="4"/>
  <c r="I745" i="4"/>
  <c r="H745" i="4"/>
  <c r="G745" i="4"/>
  <c r="F745" i="4"/>
  <c r="E745" i="4"/>
  <c r="D745" i="4"/>
  <c r="C745" i="4"/>
  <c r="B745" i="4"/>
  <c r="A745" i="4"/>
  <c r="O744" i="4"/>
  <c r="N744" i="4"/>
  <c r="K744" i="4"/>
  <c r="J744" i="4"/>
  <c r="I744" i="4"/>
  <c r="H744" i="4"/>
  <c r="G744" i="4"/>
  <c r="F744" i="4"/>
  <c r="E744" i="4"/>
  <c r="D744" i="4"/>
  <c r="C744" i="4"/>
  <c r="B744" i="4"/>
  <c r="A744" i="4"/>
  <c r="O743" i="4"/>
  <c r="N743" i="4"/>
  <c r="K743" i="4"/>
  <c r="J743" i="4"/>
  <c r="I743" i="4"/>
  <c r="H743" i="4"/>
  <c r="G743" i="4"/>
  <c r="F743" i="4"/>
  <c r="E743" i="4"/>
  <c r="D743" i="4"/>
  <c r="C743" i="4"/>
  <c r="B743" i="4"/>
  <c r="A743" i="4"/>
  <c r="O742" i="4"/>
  <c r="N742" i="4"/>
  <c r="K742" i="4"/>
  <c r="J742" i="4"/>
  <c r="I742" i="4"/>
  <c r="H742" i="4"/>
  <c r="G742" i="4"/>
  <c r="F742" i="4"/>
  <c r="E742" i="4"/>
  <c r="D742" i="4"/>
  <c r="C742" i="4"/>
  <c r="B742" i="4"/>
  <c r="A742" i="4"/>
  <c r="O741" i="4"/>
  <c r="N741" i="4"/>
  <c r="K741" i="4"/>
  <c r="J741" i="4"/>
  <c r="I741" i="4"/>
  <c r="H741" i="4"/>
  <c r="G741" i="4"/>
  <c r="F741" i="4"/>
  <c r="E741" i="4"/>
  <c r="D741" i="4"/>
  <c r="C741" i="4"/>
  <c r="B741" i="4"/>
  <c r="A741" i="4"/>
  <c r="O740" i="4"/>
  <c r="N740" i="4"/>
  <c r="K740" i="4"/>
  <c r="J740" i="4"/>
  <c r="I740" i="4"/>
  <c r="H740" i="4"/>
  <c r="G740" i="4"/>
  <c r="F740" i="4"/>
  <c r="E740" i="4"/>
  <c r="D740" i="4"/>
  <c r="C740" i="4"/>
  <c r="B740" i="4"/>
  <c r="A740" i="4"/>
  <c r="O739" i="4"/>
  <c r="N739" i="4"/>
  <c r="K739" i="4"/>
  <c r="J739" i="4"/>
  <c r="I739" i="4"/>
  <c r="H739" i="4"/>
  <c r="G739" i="4"/>
  <c r="F739" i="4"/>
  <c r="E739" i="4"/>
  <c r="D739" i="4"/>
  <c r="C739" i="4"/>
  <c r="B739" i="4"/>
  <c r="A739" i="4"/>
  <c r="O738" i="4"/>
  <c r="N738" i="4"/>
  <c r="K738" i="4"/>
  <c r="J738" i="4"/>
  <c r="I738" i="4"/>
  <c r="H738" i="4"/>
  <c r="G738" i="4"/>
  <c r="F738" i="4"/>
  <c r="E738" i="4"/>
  <c r="D738" i="4"/>
  <c r="C738" i="4"/>
  <c r="B738" i="4"/>
  <c r="A738" i="4"/>
  <c r="O737" i="4"/>
  <c r="N737" i="4"/>
  <c r="K737" i="4"/>
  <c r="J737" i="4"/>
  <c r="I737" i="4"/>
  <c r="H737" i="4"/>
  <c r="G737" i="4"/>
  <c r="F737" i="4"/>
  <c r="E737" i="4"/>
  <c r="D737" i="4"/>
  <c r="C737" i="4"/>
  <c r="B737" i="4"/>
  <c r="A737" i="4"/>
  <c r="O736" i="4"/>
  <c r="N736" i="4"/>
  <c r="K736" i="4"/>
  <c r="J736" i="4"/>
  <c r="I736" i="4"/>
  <c r="H736" i="4"/>
  <c r="G736" i="4"/>
  <c r="F736" i="4"/>
  <c r="E736" i="4"/>
  <c r="D736" i="4"/>
  <c r="C736" i="4"/>
  <c r="B736" i="4"/>
  <c r="A736" i="4"/>
  <c r="O735" i="4"/>
  <c r="N735" i="4"/>
  <c r="K735" i="4"/>
  <c r="J735" i="4"/>
  <c r="I735" i="4"/>
  <c r="H735" i="4"/>
  <c r="G735" i="4"/>
  <c r="F735" i="4"/>
  <c r="E735" i="4"/>
  <c r="D735" i="4"/>
  <c r="C735" i="4"/>
  <c r="B735" i="4"/>
  <c r="A735" i="4"/>
  <c r="O734" i="4"/>
  <c r="N734" i="4"/>
  <c r="K734" i="4"/>
  <c r="J734" i="4"/>
  <c r="I734" i="4"/>
  <c r="H734" i="4"/>
  <c r="G734" i="4"/>
  <c r="F734" i="4"/>
  <c r="E734" i="4"/>
  <c r="D734" i="4"/>
  <c r="C734" i="4"/>
  <c r="B734" i="4"/>
  <c r="A734" i="4"/>
  <c r="O733" i="4"/>
  <c r="N733" i="4"/>
  <c r="K733" i="4"/>
  <c r="J733" i="4"/>
  <c r="I733" i="4"/>
  <c r="H733" i="4"/>
  <c r="G733" i="4"/>
  <c r="F733" i="4"/>
  <c r="E733" i="4"/>
  <c r="D733" i="4"/>
  <c r="C733" i="4"/>
  <c r="B733" i="4"/>
  <c r="A733" i="4"/>
  <c r="O732" i="4"/>
  <c r="N732" i="4"/>
  <c r="K732" i="4"/>
  <c r="J732" i="4"/>
  <c r="I732" i="4"/>
  <c r="H732" i="4"/>
  <c r="G732" i="4"/>
  <c r="F732" i="4"/>
  <c r="E732" i="4"/>
  <c r="D732" i="4"/>
  <c r="C732" i="4"/>
  <c r="B732" i="4"/>
  <c r="A732" i="4"/>
  <c r="O731" i="4"/>
  <c r="N731" i="4"/>
  <c r="K731" i="4"/>
  <c r="J731" i="4"/>
  <c r="I731" i="4"/>
  <c r="H731" i="4"/>
  <c r="G731" i="4"/>
  <c r="F731" i="4"/>
  <c r="E731" i="4"/>
  <c r="D731" i="4"/>
  <c r="C731" i="4"/>
  <c r="B731" i="4"/>
  <c r="A731" i="4"/>
  <c r="O730" i="4"/>
  <c r="N730" i="4"/>
  <c r="K730" i="4"/>
  <c r="J730" i="4"/>
  <c r="I730" i="4"/>
  <c r="H730" i="4"/>
  <c r="G730" i="4"/>
  <c r="F730" i="4"/>
  <c r="E730" i="4"/>
  <c r="D730" i="4"/>
  <c r="C730" i="4"/>
  <c r="B730" i="4"/>
  <c r="A730" i="4"/>
  <c r="O729" i="4"/>
  <c r="N729" i="4"/>
  <c r="K729" i="4"/>
  <c r="J729" i="4"/>
  <c r="I729" i="4"/>
  <c r="H729" i="4"/>
  <c r="G729" i="4"/>
  <c r="F729" i="4"/>
  <c r="E729" i="4"/>
  <c r="D729" i="4"/>
  <c r="C729" i="4"/>
  <c r="B729" i="4"/>
  <c r="A729" i="4"/>
  <c r="O728" i="4"/>
  <c r="N728" i="4"/>
  <c r="K728" i="4"/>
  <c r="J728" i="4"/>
  <c r="I728" i="4"/>
  <c r="H728" i="4"/>
  <c r="G728" i="4"/>
  <c r="F728" i="4"/>
  <c r="E728" i="4"/>
  <c r="D728" i="4"/>
  <c r="C728" i="4"/>
  <c r="B728" i="4"/>
  <c r="A728" i="4"/>
  <c r="O727" i="4"/>
  <c r="N727" i="4"/>
  <c r="K727" i="4"/>
  <c r="J727" i="4"/>
  <c r="I727" i="4"/>
  <c r="H727" i="4"/>
  <c r="G727" i="4"/>
  <c r="F727" i="4"/>
  <c r="E727" i="4"/>
  <c r="D727" i="4"/>
  <c r="C727" i="4"/>
  <c r="B727" i="4"/>
  <c r="A727" i="4"/>
  <c r="O726" i="4"/>
  <c r="N726" i="4"/>
  <c r="K726" i="4"/>
  <c r="J726" i="4"/>
  <c r="I726" i="4"/>
  <c r="H726" i="4"/>
  <c r="G726" i="4"/>
  <c r="F726" i="4"/>
  <c r="E726" i="4"/>
  <c r="D726" i="4"/>
  <c r="C726" i="4"/>
  <c r="B726" i="4"/>
  <c r="A726" i="4"/>
  <c r="O725" i="4"/>
  <c r="N725" i="4"/>
  <c r="K725" i="4"/>
  <c r="J725" i="4"/>
  <c r="I725" i="4"/>
  <c r="H725" i="4"/>
  <c r="G725" i="4"/>
  <c r="F725" i="4"/>
  <c r="E725" i="4"/>
  <c r="D725" i="4"/>
  <c r="C725" i="4"/>
  <c r="B725" i="4"/>
  <c r="A725" i="4"/>
  <c r="O724" i="4"/>
  <c r="N724" i="4"/>
  <c r="K724" i="4"/>
  <c r="J724" i="4"/>
  <c r="I724" i="4"/>
  <c r="H724" i="4"/>
  <c r="G724" i="4"/>
  <c r="F724" i="4"/>
  <c r="E724" i="4"/>
  <c r="D724" i="4"/>
  <c r="C724" i="4"/>
  <c r="B724" i="4"/>
  <c r="A724" i="4"/>
  <c r="O723" i="4"/>
  <c r="N723" i="4"/>
  <c r="K723" i="4"/>
  <c r="J723" i="4"/>
  <c r="I723" i="4"/>
  <c r="H723" i="4"/>
  <c r="G723" i="4"/>
  <c r="F723" i="4"/>
  <c r="E723" i="4"/>
  <c r="D723" i="4"/>
  <c r="C723" i="4"/>
  <c r="B723" i="4"/>
  <c r="A723" i="4"/>
  <c r="O722" i="4"/>
  <c r="N722" i="4"/>
  <c r="K722" i="4"/>
  <c r="J722" i="4"/>
  <c r="I722" i="4"/>
  <c r="H722" i="4"/>
  <c r="G722" i="4"/>
  <c r="F722" i="4"/>
  <c r="E722" i="4"/>
  <c r="D722" i="4"/>
  <c r="C722" i="4"/>
  <c r="B722" i="4"/>
  <c r="A722" i="4"/>
  <c r="O721" i="4"/>
  <c r="N721" i="4"/>
  <c r="K721" i="4"/>
  <c r="J721" i="4"/>
  <c r="I721" i="4"/>
  <c r="H721" i="4"/>
  <c r="G721" i="4"/>
  <c r="F721" i="4"/>
  <c r="E721" i="4"/>
  <c r="D721" i="4"/>
  <c r="C721" i="4"/>
  <c r="B721" i="4"/>
  <c r="A721" i="4"/>
  <c r="O720" i="4"/>
  <c r="N720" i="4"/>
  <c r="K720" i="4"/>
  <c r="J720" i="4"/>
  <c r="I720" i="4"/>
  <c r="H720" i="4"/>
  <c r="G720" i="4"/>
  <c r="F720" i="4"/>
  <c r="E720" i="4"/>
  <c r="D720" i="4"/>
  <c r="C720" i="4"/>
  <c r="B720" i="4"/>
  <c r="A720" i="4"/>
  <c r="O719" i="4"/>
  <c r="N719" i="4"/>
  <c r="K719" i="4"/>
  <c r="J719" i="4"/>
  <c r="I719" i="4"/>
  <c r="H719" i="4"/>
  <c r="G719" i="4"/>
  <c r="F719" i="4"/>
  <c r="E719" i="4"/>
  <c r="D719" i="4"/>
  <c r="C719" i="4"/>
  <c r="B719" i="4"/>
  <c r="A719" i="4"/>
  <c r="O718" i="4"/>
  <c r="N718" i="4"/>
  <c r="K718" i="4"/>
  <c r="J718" i="4"/>
  <c r="I718" i="4"/>
  <c r="H718" i="4"/>
  <c r="G718" i="4"/>
  <c r="F718" i="4"/>
  <c r="E718" i="4"/>
  <c r="D718" i="4"/>
  <c r="C718" i="4"/>
  <c r="B718" i="4"/>
  <c r="A718" i="4"/>
  <c r="O717" i="4"/>
  <c r="N717" i="4"/>
  <c r="K717" i="4"/>
  <c r="J717" i="4"/>
  <c r="I717" i="4"/>
  <c r="H717" i="4"/>
  <c r="G717" i="4"/>
  <c r="F717" i="4"/>
  <c r="E717" i="4"/>
  <c r="D717" i="4"/>
  <c r="C717" i="4"/>
  <c r="B717" i="4"/>
  <c r="A717" i="4"/>
  <c r="O716" i="4"/>
  <c r="N716" i="4"/>
  <c r="K716" i="4"/>
  <c r="J716" i="4"/>
  <c r="I716" i="4"/>
  <c r="H716" i="4"/>
  <c r="G716" i="4"/>
  <c r="F716" i="4"/>
  <c r="E716" i="4"/>
  <c r="D716" i="4"/>
  <c r="C716" i="4"/>
  <c r="B716" i="4"/>
  <c r="A716" i="4"/>
  <c r="O715" i="4"/>
  <c r="N715" i="4"/>
  <c r="K715" i="4"/>
  <c r="J715" i="4"/>
  <c r="I715" i="4"/>
  <c r="H715" i="4"/>
  <c r="G715" i="4"/>
  <c r="F715" i="4"/>
  <c r="E715" i="4"/>
  <c r="D715" i="4"/>
  <c r="C715" i="4"/>
  <c r="B715" i="4"/>
  <c r="A715" i="4"/>
  <c r="O714" i="4"/>
  <c r="N714" i="4"/>
  <c r="K714" i="4"/>
  <c r="J714" i="4"/>
  <c r="I714" i="4"/>
  <c r="H714" i="4"/>
  <c r="G714" i="4"/>
  <c r="F714" i="4"/>
  <c r="E714" i="4"/>
  <c r="D714" i="4"/>
  <c r="C714" i="4"/>
  <c r="B714" i="4"/>
  <c r="A714" i="4"/>
  <c r="O713" i="4"/>
  <c r="N713" i="4"/>
  <c r="K713" i="4"/>
  <c r="J713" i="4"/>
  <c r="I713" i="4"/>
  <c r="H713" i="4"/>
  <c r="G713" i="4"/>
  <c r="F713" i="4"/>
  <c r="E713" i="4"/>
  <c r="D713" i="4"/>
  <c r="C713" i="4"/>
  <c r="B713" i="4"/>
  <c r="A713" i="4"/>
  <c r="O712" i="4"/>
  <c r="N712" i="4"/>
  <c r="K712" i="4"/>
  <c r="J712" i="4"/>
  <c r="I712" i="4"/>
  <c r="H712" i="4"/>
  <c r="G712" i="4"/>
  <c r="F712" i="4"/>
  <c r="E712" i="4"/>
  <c r="D712" i="4"/>
  <c r="C712" i="4"/>
  <c r="B712" i="4"/>
  <c r="A712" i="4"/>
  <c r="O711" i="4"/>
  <c r="N711" i="4"/>
  <c r="K711" i="4"/>
  <c r="J711" i="4"/>
  <c r="I711" i="4"/>
  <c r="H711" i="4"/>
  <c r="G711" i="4"/>
  <c r="F711" i="4"/>
  <c r="E711" i="4"/>
  <c r="D711" i="4"/>
  <c r="C711" i="4"/>
  <c r="B711" i="4"/>
  <c r="A711" i="4"/>
  <c r="O710" i="4"/>
  <c r="N710" i="4"/>
  <c r="K710" i="4"/>
  <c r="J710" i="4"/>
  <c r="I710" i="4"/>
  <c r="H710" i="4"/>
  <c r="G710" i="4"/>
  <c r="F710" i="4"/>
  <c r="E710" i="4"/>
  <c r="D710" i="4"/>
  <c r="C710" i="4"/>
  <c r="B710" i="4"/>
  <c r="A710" i="4"/>
  <c r="O709" i="4"/>
  <c r="N709" i="4"/>
  <c r="K709" i="4"/>
  <c r="J709" i="4"/>
  <c r="I709" i="4"/>
  <c r="H709" i="4"/>
  <c r="G709" i="4"/>
  <c r="F709" i="4"/>
  <c r="E709" i="4"/>
  <c r="D709" i="4"/>
  <c r="C709" i="4"/>
  <c r="B709" i="4"/>
  <c r="A709" i="4"/>
  <c r="O708" i="4"/>
  <c r="N708" i="4"/>
  <c r="K708" i="4"/>
  <c r="J708" i="4"/>
  <c r="I708" i="4"/>
  <c r="H708" i="4"/>
  <c r="G708" i="4"/>
  <c r="F708" i="4"/>
  <c r="E708" i="4"/>
  <c r="D708" i="4"/>
  <c r="C708" i="4"/>
  <c r="B708" i="4"/>
  <c r="A708" i="4"/>
  <c r="O707" i="4"/>
  <c r="N707" i="4"/>
  <c r="K707" i="4"/>
  <c r="J707" i="4"/>
  <c r="I707" i="4"/>
  <c r="H707" i="4"/>
  <c r="G707" i="4"/>
  <c r="F707" i="4"/>
  <c r="E707" i="4"/>
  <c r="D707" i="4"/>
  <c r="C707" i="4"/>
  <c r="B707" i="4"/>
  <c r="A707" i="4"/>
  <c r="O706" i="4"/>
  <c r="N706" i="4"/>
  <c r="K706" i="4"/>
  <c r="J706" i="4"/>
  <c r="I706" i="4"/>
  <c r="H706" i="4"/>
  <c r="G706" i="4"/>
  <c r="F706" i="4"/>
  <c r="E706" i="4"/>
  <c r="D706" i="4"/>
  <c r="C706" i="4"/>
  <c r="B706" i="4"/>
  <c r="A706" i="4"/>
  <c r="O705" i="4"/>
  <c r="N705" i="4"/>
  <c r="K705" i="4"/>
  <c r="J705" i="4"/>
  <c r="I705" i="4"/>
  <c r="H705" i="4"/>
  <c r="G705" i="4"/>
  <c r="F705" i="4"/>
  <c r="E705" i="4"/>
  <c r="D705" i="4"/>
  <c r="C705" i="4"/>
  <c r="B705" i="4"/>
  <c r="A705" i="4"/>
  <c r="O704" i="4"/>
  <c r="N704" i="4"/>
  <c r="K704" i="4"/>
  <c r="J704" i="4"/>
  <c r="I704" i="4"/>
  <c r="H704" i="4"/>
  <c r="G704" i="4"/>
  <c r="F704" i="4"/>
  <c r="E704" i="4"/>
  <c r="D704" i="4"/>
  <c r="C704" i="4"/>
  <c r="B704" i="4"/>
  <c r="A704" i="4"/>
  <c r="O703" i="4"/>
  <c r="N703" i="4"/>
  <c r="K703" i="4"/>
  <c r="J703" i="4"/>
  <c r="I703" i="4"/>
  <c r="H703" i="4"/>
  <c r="G703" i="4"/>
  <c r="F703" i="4"/>
  <c r="E703" i="4"/>
  <c r="D703" i="4"/>
  <c r="C703" i="4"/>
  <c r="B703" i="4"/>
  <c r="A703" i="4"/>
  <c r="O702" i="4"/>
  <c r="N702" i="4"/>
  <c r="K702" i="4"/>
  <c r="J702" i="4"/>
  <c r="I702" i="4"/>
  <c r="H702" i="4"/>
  <c r="G702" i="4"/>
  <c r="F702" i="4"/>
  <c r="E702" i="4"/>
  <c r="D702" i="4"/>
  <c r="C702" i="4"/>
  <c r="B702" i="4"/>
  <c r="A702" i="4"/>
  <c r="O701" i="4"/>
  <c r="N701" i="4"/>
  <c r="K701" i="4"/>
  <c r="J701" i="4"/>
  <c r="I701" i="4"/>
  <c r="H701" i="4"/>
  <c r="G701" i="4"/>
  <c r="F701" i="4"/>
  <c r="E701" i="4"/>
  <c r="D701" i="4"/>
  <c r="C701" i="4"/>
  <c r="B701" i="4"/>
  <c r="A701" i="4"/>
  <c r="O700" i="4"/>
  <c r="N700" i="4"/>
  <c r="K700" i="4"/>
  <c r="J700" i="4"/>
  <c r="I700" i="4"/>
  <c r="H700" i="4"/>
  <c r="G700" i="4"/>
  <c r="F700" i="4"/>
  <c r="E700" i="4"/>
  <c r="D700" i="4"/>
  <c r="C700" i="4"/>
  <c r="B700" i="4"/>
  <c r="A700" i="4"/>
  <c r="O699" i="4"/>
  <c r="N699" i="4"/>
  <c r="K699" i="4"/>
  <c r="J699" i="4"/>
  <c r="I699" i="4"/>
  <c r="H699" i="4"/>
  <c r="G699" i="4"/>
  <c r="F699" i="4"/>
  <c r="E699" i="4"/>
  <c r="D699" i="4"/>
  <c r="C699" i="4"/>
  <c r="B699" i="4"/>
  <c r="A699" i="4"/>
  <c r="O698" i="4"/>
  <c r="N698" i="4"/>
  <c r="K698" i="4"/>
  <c r="J698" i="4"/>
  <c r="I698" i="4"/>
  <c r="H698" i="4"/>
  <c r="G698" i="4"/>
  <c r="F698" i="4"/>
  <c r="E698" i="4"/>
  <c r="D698" i="4"/>
  <c r="C698" i="4"/>
  <c r="B698" i="4"/>
  <c r="A698" i="4"/>
  <c r="O697" i="4"/>
  <c r="N697" i="4"/>
  <c r="K697" i="4"/>
  <c r="J697" i="4"/>
  <c r="I697" i="4"/>
  <c r="H697" i="4"/>
  <c r="G697" i="4"/>
  <c r="F697" i="4"/>
  <c r="E697" i="4"/>
  <c r="D697" i="4"/>
  <c r="C697" i="4"/>
  <c r="B697" i="4"/>
  <c r="A697" i="4"/>
  <c r="O696" i="4"/>
  <c r="N696" i="4"/>
  <c r="K696" i="4"/>
  <c r="J696" i="4"/>
  <c r="I696" i="4"/>
  <c r="H696" i="4"/>
  <c r="G696" i="4"/>
  <c r="F696" i="4"/>
  <c r="E696" i="4"/>
  <c r="D696" i="4"/>
  <c r="C696" i="4"/>
  <c r="B696" i="4"/>
  <c r="A696" i="4"/>
  <c r="O695" i="4"/>
  <c r="N695" i="4"/>
  <c r="K695" i="4"/>
  <c r="J695" i="4"/>
  <c r="I695" i="4"/>
  <c r="H695" i="4"/>
  <c r="G695" i="4"/>
  <c r="F695" i="4"/>
  <c r="E695" i="4"/>
  <c r="D695" i="4"/>
  <c r="C695" i="4"/>
  <c r="B695" i="4"/>
  <c r="A695" i="4"/>
  <c r="O694" i="4"/>
  <c r="N694" i="4"/>
  <c r="K694" i="4"/>
  <c r="J694" i="4"/>
  <c r="I694" i="4"/>
  <c r="H694" i="4"/>
  <c r="G694" i="4"/>
  <c r="F694" i="4"/>
  <c r="E694" i="4"/>
  <c r="D694" i="4"/>
  <c r="C694" i="4"/>
  <c r="B694" i="4"/>
  <c r="A694" i="4"/>
  <c r="O693" i="4"/>
  <c r="N693" i="4"/>
  <c r="K693" i="4"/>
  <c r="J693" i="4"/>
  <c r="I693" i="4"/>
  <c r="H693" i="4"/>
  <c r="G693" i="4"/>
  <c r="F693" i="4"/>
  <c r="E693" i="4"/>
  <c r="D693" i="4"/>
  <c r="C693" i="4"/>
  <c r="B693" i="4"/>
  <c r="A693" i="4"/>
  <c r="O692" i="4"/>
  <c r="N692" i="4"/>
  <c r="K692" i="4"/>
  <c r="J692" i="4"/>
  <c r="I692" i="4"/>
  <c r="H692" i="4"/>
  <c r="G692" i="4"/>
  <c r="F692" i="4"/>
  <c r="E692" i="4"/>
  <c r="D692" i="4"/>
  <c r="C692" i="4"/>
  <c r="B692" i="4"/>
  <c r="A692" i="4"/>
  <c r="O691" i="4"/>
  <c r="N691" i="4"/>
  <c r="K691" i="4"/>
  <c r="J691" i="4"/>
  <c r="I691" i="4"/>
  <c r="H691" i="4"/>
  <c r="G691" i="4"/>
  <c r="F691" i="4"/>
  <c r="E691" i="4"/>
  <c r="D691" i="4"/>
  <c r="C691" i="4"/>
  <c r="B691" i="4"/>
  <c r="A691" i="4"/>
  <c r="O690" i="4"/>
  <c r="N690" i="4"/>
  <c r="K690" i="4"/>
  <c r="J690" i="4"/>
  <c r="I690" i="4"/>
  <c r="H690" i="4"/>
  <c r="G690" i="4"/>
  <c r="F690" i="4"/>
  <c r="E690" i="4"/>
  <c r="D690" i="4"/>
  <c r="C690" i="4"/>
  <c r="B690" i="4"/>
  <c r="A690" i="4"/>
  <c r="O689" i="4"/>
  <c r="N689" i="4"/>
  <c r="K689" i="4"/>
  <c r="J689" i="4"/>
  <c r="I689" i="4"/>
  <c r="H689" i="4"/>
  <c r="G689" i="4"/>
  <c r="F689" i="4"/>
  <c r="E689" i="4"/>
  <c r="D689" i="4"/>
  <c r="C689" i="4"/>
  <c r="B689" i="4"/>
  <c r="A689" i="4"/>
  <c r="O688" i="4"/>
  <c r="N688" i="4"/>
  <c r="K688" i="4"/>
  <c r="J688" i="4"/>
  <c r="I688" i="4"/>
  <c r="H688" i="4"/>
  <c r="G688" i="4"/>
  <c r="F688" i="4"/>
  <c r="E688" i="4"/>
  <c r="D688" i="4"/>
  <c r="C688" i="4"/>
  <c r="B688" i="4"/>
  <c r="A688" i="4"/>
  <c r="O687" i="4"/>
  <c r="N687" i="4"/>
  <c r="K687" i="4"/>
  <c r="J687" i="4"/>
  <c r="I687" i="4"/>
  <c r="H687" i="4"/>
  <c r="G687" i="4"/>
  <c r="F687" i="4"/>
  <c r="E687" i="4"/>
  <c r="D687" i="4"/>
  <c r="C687" i="4"/>
  <c r="B687" i="4"/>
  <c r="A687" i="4"/>
  <c r="O686" i="4"/>
  <c r="N686" i="4"/>
  <c r="K686" i="4"/>
  <c r="J686" i="4"/>
  <c r="I686" i="4"/>
  <c r="H686" i="4"/>
  <c r="G686" i="4"/>
  <c r="F686" i="4"/>
  <c r="E686" i="4"/>
  <c r="D686" i="4"/>
  <c r="C686" i="4"/>
  <c r="B686" i="4"/>
  <c r="A686" i="4"/>
  <c r="O685" i="4"/>
  <c r="N685" i="4"/>
  <c r="K685" i="4"/>
  <c r="J685" i="4"/>
  <c r="I685" i="4"/>
  <c r="H685" i="4"/>
  <c r="G685" i="4"/>
  <c r="F685" i="4"/>
  <c r="E685" i="4"/>
  <c r="D685" i="4"/>
  <c r="C685" i="4"/>
  <c r="B685" i="4"/>
  <c r="A685" i="4"/>
  <c r="O684" i="4"/>
  <c r="N684" i="4"/>
  <c r="K684" i="4"/>
  <c r="J684" i="4"/>
  <c r="I684" i="4"/>
  <c r="H684" i="4"/>
  <c r="G684" i="4"/>
  <c r="F684" i="4"/>
  <c r="E684" i="4"/>
  <c r="D684" i="4"/>
  <c r="C684" i="4"/>
  <c r="B684" i="4"/>
  <c r="A684" i="4"/>
  <c r="O683" i="4"/>
  <c r="N683" i="4"/>
  <c r="K683" i="4"/>
  <c r="J683" i="4"/>
  <c r="I683" i="4"/>
  <c r="H683" i="4"/>
  <c r="G683" i="4"/>
  <c r="F683" i="4"/>
  <c r="E683" i="4"/>
  <c r="D683" i="4"/>
  <c r="C683" i="4"/>
  <c r="B683" i="4"/>
  <c r="A683" i="4"/>
  <c r="O682" i="4"/>
  <c r="N682" i="4"/>
  <c r="K682" i="4"/>
  <c r="J682" i="4"/>
  <c r="I682" i="4"/>
  <c r="H682" i="4"/>
  <c r="G682" i="4"/>
  <c r="F682" i="4"/>
  <c r="E682" i="4"/>
  <c r="D682" i="4"/>
  <c r="C682" i="4"/>
  <c r="B682" i="4"/>
  <c r="A682" i="4"/>
  <c r="O681" i="4"/>
  <c r="N681" i="4"/>
  <c r="K681" i="4"/>
  <c r="J681" i="4"/>
  <c r="I681" i="4"/>
  <c r="H681" i="4"/>
  <c r="G681" i="4"/>
  <c r="F681" i="4"/>
  <c r="E681" i="4"/>
  <c r="D681" i="4"/>
  <c r="C681" i="4"/>
  <c r="B681" i="4"/>
  <c r="A681" i="4"/>
  <c r="O680" i="4"/>
  <c r="N680" i="4"/>
  <c r="K680" i="4"/>
  <c r="J680" i="4"/>
  <c r="I680" i="4"/>
  <c r="H680" i="4"/>
  <c r="G680" i="4"/>
  <c r="F680" i="4"/>
  <c r="E680" i="4"/>
  <c r="D680" i="4"/>
  <c r="C680" i="4"/>
  <c r="B680" i="4"/>
  <c r="A680" i="4"/>
  <c r="O679" i="4"/>
  <c r="N679" i="4"/>
  <c r="K679" i="4"/>
  <c r="J679" i="4"/>
  <c r="I679" i="4"/>
  <c r="H679" i="4"/>
  <c r="G679" i="4"/>
  <c r="F679" i="4"/>
  <c r="E679" i="4"/>
  <c r="D679" i="4"/>
  <c r="C679" i="4"/>
  <c r="B679" i="4"/>
  <c r="A679" i="4"/>
  <c r="O678" i="4"/>
  <c r="N678" i="4"/>
  <c r="K678" i="4"/>
  <c r="J678" i="4"/>
  <c r="I678" i="4"/>
  <c r="H678" i="4"/>
  <c r="G678" i="4"/>
  <c r="F678" i="4"/>
  <c r="E678" i="4"/>
  <c r="D678" i="4"/>
  <c r="C678" i="4"/>
  <c r="B678" i="4"/>
  <c r="A678" i="4"/>
  <c r="O677" i="4"/>
  <c r="N677" i="4"/>
  <c r="K677" i="4"/>
  <c r="J677" i="4"/>
  <c r="I677" i="4"/>
  <c r="H677" i="4"/>
  <c r="G677" i="4"/>
  <c r="F677" i="4"/>
  <c r="E677" i="4"/>
  <c r="D677" i="4"/>
  <c r="C677" i="4"/>
  <c r="B677" i="4"/>
  <c r="A677" i="4"/>
  <c r="O676" i="4"/>
  <c r="N676" i="4"/>
  <c r="K676" i="4"/>
  <c r="J676" i="4"/>
  <c r="I676" i="4"/>
  <c r="H676" i="4"/>
  <c r="G676" i="4"/>
  <c r="F676" i="4"/>
  <c r="E676" i="4"/>
  <c r="D676" i="4"/>
  <c r="C676" i="4"/>
  <c r="B676" i="4"/>
  <c r="A676" i="4"/>
  <c r="O675" i="4"/>
  <c r="N675" i="4"/>
  <c r="K675" i="4"/>
  <c r="J675" i="4"/>
  <c r="I675" i="4"/>
  <c r="H675" i="4"/>
  <c r="G675" i="4"/>
  <c r="F675" i="4"/>
  <c r="E675" i="4"/>
  <c r="D675" i="4"/>
  <c r="C675" i="4"/>
  <c r="B675" i="4"/>
  <c r="A675" i="4"/>
  <c r="O674" i="4"/>
  <c r="N674" i="4"/>
  <c r="K674" i="4"/>
  <c r="J674" i="4"/>
  <c r="I674" i="4"/>
  <c r="H674" i="4"/>
  <c r="G674" i="4"/>
  <c r="F674" i="4"/>
  <c r="E674" i="4"/>
  <c r="D674" i="4"/>
  <c r="C674" i="4"/>
  <c r="B674" i="4"/>
  <c r="A674" i="4"/>
  <c r="O673" i="4"/>
  <c r="N673" i="4"/>
  <c r="K673" i="4"/>
  <c r="J673" i="4"/>
  <c r="I673" i="4"/>
  <c r="H673" i="4"/>
  <c r="G673" i="4"/>
  <c r="F673" i="4"/>
  <c r="E673" i="4"/>
  <c r="D673" i="4"/>
  <c r="C673" i="4"/>
  <c r="B673" i="4"/>
  <c r="A673" i="4"/>
  <c r="O672" i="4"/>
  <c r="N672" i="4"/>
  <c r="K672" i="4"/>
  <c r="J672" i="4"/>
  <c r="I672" i="4"/>
  <c r="H672" i="4"/>
  <c r="G672" i="4"/>
  <c r="F672" i="4"/>
  <c r="E672" i="4"/>
  <c r="D672" i="4"/>
  <c r="C672" i="4"/>
  <c r="B672" i="4"/>
  <c r="A672" i="4"/>
  <c r="O671" i="4"/>
  <c r="N671" i="4"/>
  <c r="K671" i="4"/>
  <c r="J671" i="4"/>
  <c r="I671" i="4"/>
  <c r="H671" i="4"/>
  <c r="G671" i="4"/>
  <c r="F671" i="4"/>
  <c r="E671" i="4"/>
  <c r="D671" i="4"/>
  <c r="C671" i="4"/>
  <c r="B671" i="4"/>
  <c r="A671" i="4"/>
  <c r="O670" i="4"/>
  <c r="N670" i="4"/>
  <c r="K670" i="4"/>
  <c r="J670" i="4"/>
  <c r="I670" i="4"/>
  <c r="H670" i="4"/>
  <c r="G670" i="4"/>
  <c r="F670" i="4"/>
  <c r="E670" i="4"/>
  <c r="D670" i="4"/>
  <c r="C670" i="4"/>
  <c r="B670" i="4"/>
  <c r="A670" i="4"/>
  <c r="O669" i="4"/>
  <c r="N669" i="4"/>
  <c r="K669" i="4"/>
  <c r="J669" i="4"/>
  <c r="I669" i="4"/>
  <c r="H669" i="4"/>
  <c r="G669" i="4"/>
  <c r="F669" i="4"/>
  <c r="E669" i="4"/>
  <c r="D669" i="4"/>
  <c r="C669" i="4"/>
  <c r="B669" i="4"/>
  <c r="A669" i="4"/>
  <c r="O668" i="4"/>
  <c r="N668" i="4"/>
  <c r="K668" i="4"/>
  <c r="J668" i="4"/>
  <c r="I668" i="4"/>
  <c r="H668" i="4"/>
  <c r="G668" i="4"/>
  <c r="F668" i="4"/>
  <c r="E668" i="4"/>
  <c r="D668" i="4"/>
  <c r="C668" i="4"/>
  <c r="B668" i="4"/>
  <c r="A668" i="4"/>
  <c r="O667" i="4"/>
  <c r="N667" i="4"/>
  <c r="K667" i="4"/>
  <c r="J667" i="4"/>
  <c r="I667" i="4"/>
  <c r="H667" i="4"/>
  <c r="G667" i="4"/>
  <c r="F667" i="4"/>
  <c r="E667" i="4"/>
  <c r="D667" i="4"/>
  <c r="C667" i="4"/>
  <c r="B667" i="4"/>
  <c r="A667" i="4"/>
  <c r="O666" i="4"/>
  <c r="N666" i="4"/>
  <c r="K666" i="4"/>
  <c r="J666" i="4"/>
  <c r="I666" i="4"/>
  <c r="H666" i="4"/>
  <c r="G666" i="4"/>
  <c r="F666" i="4"/>
  <c r="E666" i="4"/>
  <c r="D666" i="4"/>
  <c r="C666" i="4"/>
  <c r="B666" i="4"/>
  <c r="A666" i="4"/>
  <c r="O665" i="4"/>
  <c r="N665" i="4"/>
  <c r="K665" i="4"/>
  <c r="J665" i="4"/>
  <c r="I665" i="4"/>
  <c r="H665" i="4"/>
  <c r="G665" i="4"/>
  <c r="F665" i="4"/>
  <c r="E665" i="4"/>
  <c r="D665" i="4"/>
  <c r="C665" i="4"/>
  <c r="B665" i="4"/>
  <c r="A665" i="4"/>
  <c r="O664" i="4"/>
  <c r="N664" i="4"/>
  <c r="K664" i="4"/>
  <c r="J664" i="4"/>
  <c r="I664" i="4"/>
  <c r="H664" i="4"/>
  <c r="G664" i="4"/>
  <c r="F664" i="4"/>
  <c r="E664" i="4"/>
  <c r="D664" i="4"/>
  <c r="C664" i="4"/>
  <c r="B664" i="4"/>
  <c r="A664" i="4"/>
  <c r="O663" i="4"/>
  <c r="N663" i="4"/>
  <c r="K663" i="4"/>
  <c r="J663" i="4"/>
  <c r="I663" i="4"/>
  <c r="H663" i="4"/>
  <c r="G663" i="4"/>
  <c r="F663" i="4"/>
  <c r="E663" i="4"/>
  <c r="D663" i="4"/>
  <c r="C663" i="4"/>
  <c r="B663" i="4"/>
  <c r="A663" i="4"/>
  <c r="O662" i="4"/>
  <c r="N662" i="4"/>
  <c r="K662" i="4"/>
  <c r="J662" i="4"/>
  <c r="I662" i="4"/>
  <c r="H662" i="4"/>
  <c r="G662" i="4"/>
  <c r="F662" i="4"/>
  <c r="E662" i="4"/>
  <c r="D662" i="4"/>
  <c r="C662" i="4"/>
  <c r="B662" i="4"/>
  <c r="A662" i="4"/>
  <c r="O661" i="4"/>
  <c r="N661" i="4"/>
  <c r="K661" i="4"/>
  <c r="J661" i="4"/>
  <c r="I661" i="4"/>
  <c r="H661" i="4"/>
  <c r="G661" i="4"/>
  <c r="F661" i="4"/>
  <c r="E661" i="4"/>
  <c r="D661" i="4"/>
  <c r="C661" i="4"/>
  <c r="B661" i="4"/>
  <c r="A661" i="4"/>
  <c r="O660" i="4"/>
  <c r="N660" i="4"/>
  <c r="K660" i="4"/>
  <c r="J660" i="4"/>
  <c r="I660" i="4"/>
  <c r="H660" i="4"/>
  <c r="G660" i="4"/>
  <c r="F660" i="4"/>
  <c r="E660" i="4"/>
  <c r="D660" i="4"/>
  <c r="C660" i="4"/>
  <c r="B660" i="4"/>
  <c r="A660" i="4"/>
  <c r="O659" i="4"/>
  <c r="N659" i="4"/>
  <c r="K659" i="4"/>
  <c r="J659" i="4"/>
  <c r="I659" i="4"/>
  <c r="H659" i="4"/>
  <c r="G659" i="4"/>
  <c r="F659" i="4"/>
  <c r="E659" i="4"/>
  <c r="D659" i="4"/>
  <c r="C659" i="4"/>
  <c r="B659" i="4"/>
  <c r="A659" i="4"/>
  <c r="O658" i="4"/>
  <c r="N658" i="4"/>
  <c r="K658" i="4"/>
  <c r="J658" i="4"/>
  <c r="I658" i="4"/>
  <c r="H658" i="4"/>
  <c r="G658" i="4"/>
  <c r="F658" i="4"/>
  <c r="E658" i="4"/>
  <c r="D658" i="4"/>
  <c r="C658" i="4"/>
  <c r="B658" i="4"/>
  <c r="A658" i="4"/>
  <c r="O657" i="4"/>
  <c r="N657" i="4"/>
  <c r="K657" i="4"/>
  <c r="J657" i="4"/>
  <c r="I657" i="4"/>
  <c r="H657" i="4"/>
  <c r="G657" i="4"/>
  <c r="F657" i="4"/>
  <c r="E657" i="4"/>
  <c r="D657" i="4"/>
  <c r="C657" i="4"/>
  <c r="B657" i="4"/>
  <c r="A657" i="4"/>
  <c r="O656" i="4"/>
  <c r="N656" i="4"/>
  <c r="K656" i="4"/>
  <c r="J656" i="4"/>
  <c r="I656" i="4"/>
  <c r="H656" i="4"/>
  <c r="G656" i="4"/>
  <c r="F656" i="4"/>
  <c r="E656" i="4"/>
  <c r="D656" i="4"/>
  <c r="C656" i="4"/>
  <c r="B656" i="4"/>
  <c r="A656" i="4"/>
  <c r="O655" i="4"/>
  <c r="N655" i="4"/>
  <c r="K655" i="4"/>
  <c r="J655" i="4"/>
  <c r="I655" i="4"/>
  <c r="H655" i="4"/>
  <c r="G655" i="4"/>
  <c r="F655" i="4"/>
  <c r="E655" i="4"/>
  <c r="D655" i="4"/>
  <c r="C655" i="4"/>
  <c r="B655" i="4"/>
  <c r="A655" i="4"/>
  <c r="O654" i="4"/>
  <c r="N654" i="4"/>
  <c r="K654" i="4"/>
  <c r="J654" i="4"/>
  <c r="I654" i="4"/>
  <c r="H654" i="4"/>
  <c r="G654" i="4"/>
  <c r="F654" i="4"/>
  <c r="E654" i="4"/>
  <c r="D654" i="4"/>
  <c r="C654" i="4"/>
  <c r="B654" i="4"/>
  <c r="A654" i="4"/>
  <c r="O653" i="4"/>
  <c r="N653" i="4"/>
  <c r="K653" i="4"/>
  <c r="J653" i="4"/>
  <c r="I653" i="4"/>
  <c r="H653" i="4"/>
  <c r="G653" i="4"/>
  <c r="F653" i="4"/>
  <c r="E653" i="4"/>
  <c r="D653" i="4"/>
  <c r="C653" i="4"/>
  <c r="B653" i="4"/>
  <c r="A653" i="4"/>
  <c r="O652" i="4"/>
  <c r="N652" i="4"/>
  <c r="K652" i="4"/>
  <c r="J652" i="4"/>
  <c r="I652" i="4"/>
  <c r="H652" i="4"/>
  <c r="G652" i="4"/>
  <c r="F652" i="4"/>
  <c r="E652" i="4"/>
  <c r="D652" i="4"/>
  <c r="C652" i="4"/>
  <c r="B652" i="4"/>
  <c r="A652" i="4"/>
  <c r="O651" i="4"/>
  <c r="N651" i="4"/>
  <c r="K651" i="4"/>
  <c r="J651" i="4"/>
  <c r="I651" i="4"/>
  <c r="H651" i="4"/>
  <c r="G651" i="4"/>
  <c r="F651" i="4"/>
  <c r="E651" i="4"/>
  <c r="D651" i="4"/>
  <c r="C651" i="4"/>
  <c r="B651" i="4"/>
  <c r="A651" i="4"/>
  <c r="O650" i="4"/>
  <c r="N650" i="4"/>
  <c r="K650" i="4"/>
  <c r="J650" i="4"/>
  <c r="I650" i="4"/>
  <c r="H650" i="4"/>
  <c r="G650" i="4"/>
  <c r="F650" i="4"/>
  <c r="E650" i="4"/>
  <c r="D650" i="4"/>
  <c r="C650" i="4"/>
  <c r="B650" i="4"/>
  <c r="A650" i="4"/>
  <c r="O649" i="4"/>
  <c r="N649" i="4"/>
  <c r="K649" i="4"/>
  <c r="J649" i="4"/>
  <c r="I649" i="4"/>
  <c r="H649" i="4"/>
  <c r="G649" i="4"/>
  <c r="F649" i="4"/>
  <c r="E649" i="4"/>
  <c r="D649" i="4"/>
  <c r="C649" i="4"/>
  <c r="B649" i="4"/>
  <c r="A649" i="4"/>
  <c r="O648" i="4"/>
  <c r="N648" i="4"/>
  <c r="K648" i="4"/>
  <c r="J648" i="4"/>
  <c r="I648" i="4"/>
  <c r="H648" i="4"/>
  <c r="G648" i="4"/>
  <c r="F648" i="4"/>
  <c r="E648" i="4"/>
  <c r="D648" i="4"/>
  <c r="C648" i="4"/>
  <c r="B648" i="4"/>
  <c r="A648" i="4"/>
  <c r="O647" i="4"/>
  <c r="N647" i="4"/>
  <c r="K647" i="4"/>
  <c r="J647" i="4"/>
  <c r="I647" i="4"/>
  <c r="H647" i="4"/>
  <c r="G647" i="4"/>
  <c r="F647" i="4"/>
  <c r="E647" i="4"/>
  <c r="D647" i="4"/>
  <c r="C647" i="4"/>
  <c r="B647" i="4"/>
  <c r="A647" i="4"/>
  <c r="O646" i="4"/>
  <c r="N646" i="4"/>
  <c r="K646" i="4"/>
  <c r="J646" i="4"/>
  <c r="I646" i="4"/>
  <c r="H646" i="4"/>
  <c r="G646" i="4"/>
  <c r="F646" i="4"/>
  <c r="E646" i="4"/>
  <c r="D646" i="4"/>
  <c r="C646" i="4"/>
  <c r="B646" i="4"/>
  <c r="A646" i="4"/>
  <c r="O645" i="4"/>
  <c r="N645" i="4"/>
  <c r="K645" i="4"/>
  <c r="J645" i="4"/>
  <c r="I645" i="4"/>
  <c r="H645" i="4"/>
  <c r="G645" i="4"/>
  <c r="F645" i="4"/>
  <c r="E645" i="4"/>
  <c r="D645" i="4"/>
  <c r="C645" i="4"/>
  <c r="B645" i="4"/>
  <c r="A645" i="4"/>
  <c r="O644" i="4"/>
  <c r="N644" i="4"/>
  <c r="K644" i="4"/>
  <c r="J644" i="4"/>
  <c r="I644" i="4"/>
  <c r="H644" i="4"/>
  <c r="G644" i="4"/>
  <c r="F644" i="4"/>
  <c r="E644" i="4"/>
  <c r="D644" i="4"/>
  <c r="C644" i="4"/>
  <c r="B644" i="4"/>
  <c r="A644" i="4"/>
  <c r="O643" i="4"/>
  <c r="N643" i="4"/>
  <c r="K643" i="4"/>
  <c r="J643" i="4"/>
  <c r="I643" i="4"/>
  <c r="H643" i="4"/>
  <c r="G643" i="4"/>
  <c r="F643" i="4"/>
  <c r="E643" i="4"/>
  <c r="D643" i="4"/>
  <c r="C643" i="4"/>
  <c r="B643" i="4"/>
  <c r="A643" i="4"/>
  <c r="O642" i="4"/>
  <c r="N642" i="4"/>
  <c r="K642" i="4"/>
  <c r="J642" i="4"/>
  <c r="I642" i="4"/>
  <c r="H642" i="4"/>
  <c r="G642" i="4"/>
  <c r="F642" i="4"/>
  <c r="E642" i="4"/>
  <c r="D642" i="4"/>
  <c r="C642" i="4"/>
  <c r="B642" i="4"/>
  <c r="A642" i="4"/>
  <c r="O641" i="4"/>
  <c r="N641" i="4"/>
  <c r="K641" i="4"/>
  <c r="J641" i="4"/>
  <c r="I641" i="4"/>
  <c r="H641" i="4"/>
  <c r="G641" i="4"/>
  <c r="F641" i="4"/>
  <c r="E641" i="4"/>
  <c r="D641" i="4"/>
  <c r="C641" i="4"/>
  <c r="B641" i="4"/>
  <c r="A641" i="4"/>
  <c r="O640" i="4"/>
  <c r="N640" i="4"/>
  <c r="K640" i="4"/>
  <c r="J640" i="4"/>
  <c r="I640" i="4"/>
  <c r="H640" i="4"/>
  <c r="G640" i="4"/>
  <c r="F640" i="4"/>
  <c r="E640" i="4"/>
  <c r="D640" i="4"/>
  <c r="C640" i="4"/>
  <c r="B640" i="4"/>
  <c r="A640" i="4"/>
  <c r="O639" i="4"/>
  <c r="N639" i="4"/>
  <c r="K639" i="4"/>
  <c r="J639" i="4"/>
  <c r="I639" i="4"/>
  <c r="H639" i="4"/>
  <c r="G639" i="4"/>
  <c r="F639" i="4"/>
  <c r="E639" i="4"/>
  <c r="D639" i="4"/>
  <c r="C639" i="4"/>
  <c r="B639" i="4"/>
  <c r="A639" i="4"/>
  <c r="O638" i="4"/>
  <c r="N638" i="4"/>
  <c r="K638" i="4"/>
  <c r="J638" i="4"/>
  <c r="I638" i="4"/>
  <c r="H638" i="4"/>
  <c r="G638" i="4"/>
  <c r="F638" i="4"/>
  <c r="E638" i="4"/>
  <c r="D638" i="4"/>
  <c r="C638" i="4"/>
  <c r="B638" i="4"/>
  <c r="A638" i="4"/>
  <c r="O637" i="4"/>
  <c r="N637" i="4"/>
  <c r="K637" i="4"/>
  <c r="J637" i="4"/>
  <c r="I637" i="4"/>
  <c r="H637" i="4"/>
  <c r="G637" i="4"/>
  <c r="F637" i="4"/>
  <c r="E637" i="4"/>
  <c r="D637" i="4"/>
  <c r="C637" i="4"/>
  <c r="B637" i="4"/>
  <c r="A637" i="4"/>
  <c r="O636" i="4"/>
  <c r="N636" i="4"/>
  <c r="K636" i="4"/>
  <c r="J636" i="4"/>
  <c r="I636" i="4"/>
  <c r="H636" i="4"/>
  <c r="G636" i="4"/>
  <c r="F636" i="4"/>
  <c r="E636" i="4"/>
  <c r="D636" i="4"/>
  <c r="C636" i="4"/>
  <c r="B636" i="4"/>
  <c r="A636" i="4"/>
  <c r="O635" i="4"/>
  <c r="N635" i="4"/>
  <c r="K635" i="4"/>
  <c r="J635" i="4"/>
  <c r="I635" i="4"/>
  <c r="H635" i="4"/>
  <c r="G635" i="4"/>
  <c r="F635" i="4"/>
  <c r="E635" i="4"/>
  <c r="D635" i="4"/>
  <c r="C635" i="4"/>
  <c r="B635" i="4"/>
  <c r="A635" i="4"/>
  <c r="O634" i="4"/>
  <c r="N634" i="4"/>
  <c r="K634" i="4"/>
  <c r="J634" i="4"/>
  <c r="I634" i="4"/>
  <c r="H634" i="4"/>
  <c r="G634" i="4"/>
  <c r="F634" i="4"/>
  <c r="E634" i="4"/>
  <c r="D634" i="4"/>
  <c r="C634" i="4"/>
  <c r="B634" i="4"/>
  <c r="A634" i="4"/>
  <c r="O633" i="4"/>
  <c r="N633" i="4"/>
  <c r="K633" i="4"/>
  <c r="J633" i="4"/>
  <c r="I633" i="4"/>
  <c r="H633" i="4"/>
  <c r="G633" i="4"/>
  <c r="F633" i="4"/>
  <c r="E633" i="4"/>
  <c r="D633" i="4"/>
  <c r="C633" i="4"/>
  <c r="B633" i="4"/>
  <c r="A633" i="4"/>
  <c r="O632" i="4"/>
  <c r="N632" i="4"/>
  <c r="K632" i="4"/>
  <c r="J632" i="4"/>
  <c r="I632" i="4"/>
  <c r="H632" i="4"/>
  <c r="G632" i="4"/>
  <c r="F632" i="4"/>
  <c r="E632" i="4"/>
  <c r="D632" i="4"/>
  <c r="C632" i="4"/>
  <c r="B632" i="4"/>
  <c r="A632" i="4"/>
  <c r="O631" i="4"/>
  <c r="N631" i="4"/>
  <c r="K631" i="4"/>
  <c r="J631" i="4"/>
  <c r="I631" i="4"/>
  <c r="H631" i="4"/>
  <c r="G631" i="4"/>
  <c r="F631" i="4"/>
  <c r="E631" i="4"/>
  <c r="D631" i="4"/>
  <c r="C631" i="4"/>
  <c r="B631" i="4"/>
  <c r="A631" i="4"/>
  <c r="O630" i="4"/>
  <c r="N630" i="4"/>
  <c r="K630" i="4"/>
  <c r="J630" i="4"/>
  <c r="I630" i="4"/>
  <c r="H630" i="4"/>
  <c r="G630" i="4"/>
  <c r="F630" i="4"/>
  <c r="E630" i="4"/>
  <c r="D630" i="4"/>
  <c r="C630" i="4"/>
  <c r="B630" i="4"/>
  <c r="A630" i="4"/>
  <c r="O629" i="4"/>
  <c r="N629" i="4"/>
  <c r="K629" i="4"/>
  <c r="J629" i="4"/>
  <c r="I629" i="4"/>
  <c r="H629" i="4"/>
  <c r="G629" i="4"/>
  <c r="F629" i="4"/>
  <c r="E629" i="4"/>
  <c r="D629" i="4"/>
  <c r="C629" i="4"/>
  <c r="B629" i="4"/>
  <c r="A629" i="4"/>
  <c r="O628" i="4"/>
  <c r="N628" i="4"/>
  <c r="K628" i="4"/>
  <c r="J628" i="4"/>
  <c r="I628" i="4"/>
  <c r="H628" i="4"/>
  <c r="G628" i="4"/>
  <c r="F628" i="4"/>
  <c r="E628" i="4"/>
  <c r="D628" i="4"/>
  <c r="C628" i="4"/>
  <c r="B628" i="4"/>
  <c r="A628" i="4"/>
  <c r="O627" i="4"/>
  <c r="N627" i="4"/>
  <c r="K627" i="4"/>
  <c r="J627" i="4"/>
  <c r="I627" i="4"/>
  <c r="H627" i="4"/>
  <c r="G627" i="4"/>
  <c r="F627" i="4"/>
  <c r="E627" i="4"/>
  <c r="D627" i="4"/>
  <c r="C627" i="4"/>
  <c r="B627" i="4"/>
  <c r="A627" i="4"/>
  <c r="O626" i="4"/>
  <c r="N626" i="4"/>
  <c r="K626" i="4"/>
  <c r="J626" i="4"/>
  <c r="I626" i="4"/>
  <c r="H626" i="4"/>
  <c r="G626" i="4"/>
  <c r="F626" i="4"/>
  <c r="E626" i="4"/>
  <c r="D626" i="4"/>
  <c r="C626" i="4"/>
  <c r="B626" i="4"/>
  <c r="A626" i="4"/>
  <c r="O625" i="4"/>
  <c r="N625" i="4"/>
  <c r="K625" i="4"/>
  <c r="J625" i="4"/>
  <c r="I625" i="4"/>
  <c r="H625" i="4"/>
  <c r="G625" i="4"/>
  <c r="F625" i="4"/>
  <c r="E625" i="4"/>
  <c r="D625" i="4"/>
  <c r="C625" i="4"/>
  <c r="B625" i="4"/>
  <c r="A625" i="4"/>
  <c r="O624" i="4"/>
  <c r="N624" i="4"/>
  <c r="K624" i="4"/>
  <c r="J624" i="4"/>
  <c r="I624" i="4"/>
  <c r="H624" i="4"/>
  <c r="G624" i="4"/>
  <c r="F624" i="4"/>
  <c r="E624" i="4"/>
  <c r="D624" i="4"/>
  <c r="C624" i="4"/>
  <c r="B624" i="4"/>
  <c r="A624" i="4"/>
  <c r="O623" i="4"/>
  <c r="N623" i="4"/>
  <c r="K623" i="4"/>
  <c r="J623" i="4"/>
  <c r="I623" i="4"/>
  <c r="H623" i="4"/>
  <c r="G623" i="4"/>
  <c r="F623" i="4"/>
  <c r="E623" i="4"/>
  <c r="D623" i="4"/>
  <c r="C623" i="4"/>
  <c r="B623" i="4"/>
  <c r="A623" i="4"/>
  <c r="O622" i="4"/>
  <c r="N622" i="4"/>
  <c r="K622" i="4"/>
  <c r="J622" i="4"/>
  <c r="I622" i="4"/>
  <c r="H622" i="4"/>
  <c r="G622" i="4"/>
  <c r="F622" i="4"/>
  <c r="E622" i="4"/>
  <c r="D622" i="4"/>
  <c r="C622" i="4"/>
  <c r="B622" i="4"/>
  <c r="A622" i="4"/>
  <c r="O621" i="4"/>
  <c r="N621" i="4"/>
  <c r="K621" i="4"/>
  <c r="J621" i="4"/>
  <c r="I621" i="4"/>
  <c r="H621" i="4"/>
  <c r="G621" i="4"/>
  <c r="F621" i="4"/>
  <c r="E621" i="4"/>
  <c r="D621" i="4"/>
  <c r="C621" i="4"/>
  <c r="B621" i="4"/>
  <c r="A621" i="4"/>
  <c r="O620" i="4"/>
  <c r="N620" i="4"/>
  <c r="K620" i="4"/>
  <c r="J620" i="4"/>
  <c r="I620" i="4"/>
  <c r="H620" i="4"/>
  <c r="G620" i="4"/>
  <c r="F620" i="4"/>
  <c r="E620" i="4"/>
  <c r="D620" i="4"/>
  <c r="C620" i="4"/>
  <c r="B620" i="4"/>
  <c r="A620" i="4"/>
  <c r="O619" i="4"/>
  <c r="N619" i="4"/>
  <c r="K619" i="4"/>
  <c r="J619" i="4"/>
  <c r="I619" i="4"/>
  <c r="H619" i="4"/>
  <c r="G619" i="4"/>
  <c r="F619" i="4"/>
  <c r="E619" i="4"/>
  <c r="D619" i="4"/>
  <c r="C619" i="4"/>
  <c r="B619" i="4"/>
  <c r="A619" i="4"/>
  <c r="O618" i="4"/>
  <c r="N618" i="4"/>
  <c r="K618" i="4"/>
  <c r="J618" i="4"/>
  <c r="I618" i="4"/>
  <c r="H618" i="4"/>
  <c r="G618" i="4"/>
  <c r="F618" i="4"/>
  <c r="E618" i="4"/>
  <c r="D618" i="4"/>
  <c r="C618" i="4"/>
  <c r="B618" i="4"/>
  <c r="A618" i="4"/>
  <c r="O617" i="4"/>
  <c r="N617" i="4"/>
  <c r="K617" i="4"/>
  <c r="J617" i="4"/>
  <c r="I617" i="4"/>
  <c r="H617" i="4"/>
  <c r="G617" i="4"/>
  <c r="F617" i="4"/>
  <c r="E617" i="4"/>
  <c r="D617" i="4"/>
  <c r="C617" i="4"/>
  <c r="B617" i="4"/>
  <c r="A617" i="4"/>
  <c r="O616" i="4"/>
  <c r="N616" i="4"/>
  <c r="K616" i="4"/>
  <c r="J616" i="4"/>
  <c r="I616" i="4"/>
  <c r="H616" i="4"/>
  <c r="G616" i="4"/>
  <c r="F616" i="4"/>
  <c r="E616" i="4"/>
  <c r="D616" i="4"/>
  <c r="C616" i="4"/>
  <c r="B616" i="4"/>
  <c r="A616" i="4"/>
  <c r="O615" i="4"/>
  <c r="N615" i="4"/>
  <c r="K615" i="4"/>
  <c r="J615" i="4"/>
  <c r="I615" i="4"/>
  <c r="H615" i="4"/>
  <c r="G615" i="4"/>
  <c r="F615" i="4"/>
  <c r="E615" i="4"/>
  <c r="D615" i="4"/>
  <c r="C615" i="4"/>
  <c r="B615" i="4"/>
  <c r="A615" i="4"/>
  <c r="O614" i="4"/>
  <c r="N614" i="4"/>
  <c r="K614" i="4"/>
  <c r="J614" i="4"/>
  <c r="I614" i="4"/>
  <c r="H614" i="4"/>
  <c r="G614" i="4"/>
  <c r="F614" i="4"/>
  <c r="E614" i="4"/>
  <c r="D614" i="4"/>
  <c r="C614" i="4"/>
  <c r="B614" i="4"/>
  <c r="A614" i="4"/>
  <c r="O613" i="4"/>
  <c r="N613" i="4"/>
  <c r="K613" i="4"/>
  <c r="J613" i="4"/>
  <c r="I613" i="4"/>
  <c r="H613" i="4"/>
  <c r="G613" i="4"/>
  <c r="F613" i="4"/>
  <c r="E613" i="4"/>
  <c r="D613" i="4"/>
  <c r="C613" i="4"/>
  <c r="B613" i="4"/>
  <c r="A613" i="4"/>
  <c r="O612" i="4"/>
  <c r="N612" i="4"/>
  <c r="K612" i="4"/>
  <c r="J612" i="4"/>
  <c r="I612" i="4"/>
  <c r="H612" i="4"/>
  <c r="G612" i="4"/>
  <c r="F612" i="4"/>
  <c r="E612" i="4"/>
  <c r="D612" i="4"/>
  <c r="C612" i="4"/>
  <c r="B612" i="4"/>
  <c r="A612" i="4"/>
  <c r="O611" i="4"/>
  <c r="N611" i="4"/>
  <c r="K611" i="4"/>
  <c r="J611" i="4"/>
  <c r="I611" i="4"/>
  <c r="H611" i="4"/>
  <c r="G611" i="4"/>
  <c r="F611" i="4"/>
  <c r="E611" i="4"/>
  <c r="D611" i="4"/>
  <c r="C611" i="4"/>
  <c r="B611" i="4"/>
  <c r="A611" i="4"/>
  <c r="O610" i="4"/>
  <c r="N610" i="4"/>
  <c r="K610" i="4"/>
  <c r="J610" i="4"/>
  <c r="I610" i="4"/>
  <c r="H610" i="4"/>
  <c r="G610" i="4"/>
  <c r="F610" i="4"/>
  <c r="E610" i="4"/>
  <c r="D610" i="4"/>
  <c r="C610" i="4"/>
  <c r="B610" i="4"/>
  <c r="A610" i="4"/>
  <c r="O609" i="4"/>
  <c r="N609" i="4"/>
  <c r="K609" i="4"/>
  <c r="J609" i="4"/>
  <c r="I609" i="4"/>
  <c r="H609" i="4"/>
  <c r="G609" i="4"/>
  <c r="F609" i="4"/>
  <c r="E609" i="4"/>
  <c r="D609" i="4"/>
  <c r="C609" i="4"/>
  <c r="B609" i="4"/>
  <c r="A609" i="4"/>
  <c r="O608" i="4"/>
  <c r="N608" i="4"/>
  <c r="K608" i="4"/>
  <c r="J608" i="4"/>
  <c r="I608" i="4"/>
  <c r="H608" i="4"/>
  <c r="G608" i="4"/>
  <c r="F608" i="4"/>
  <c r="E608" i="4"/>
  <c r="D608" i="4"/>
  <c r="C608" i="4"/>
  <c r="B608" i="4"/>
  <c r="A608" i="4"/>
  <c r="O607" i="4"/>
  <c r="N607" i="4"/>
  <c r="K607" i="4"/>
  <c r="J607" i="4"/>
  <c r="I607" i="4"/>
  <c r="H607" i="4"/>
  <c r="G607" i="4"/>
  <c r="F607" i="4"/>
  <c r="E607" i="4"/>
  <c r="D607" i="4"/>
  <c r="C607" i="4"/>
  <c r="B607" i="4"/>
  <c r="A607" i="4"/>
  <c r="O606" i="4"/>
  <c r="N606" i="4"/>
  <c r="K606" i="4"/>
  <c r="J606" i="4"/>
  <c r="I606" i="4"/>
  <c r="H606" i="4"/>
  <c r="G606" i="4"/>
  <c r="F606" i="4"/>
  <c r="E606" i="4"/>
  <c r="D606" i="4"/>
  <c r="C606" i="4"/>
  <c r="B606" i="4"/>
  <c r="A606" i="4"/>
  <c r="O605" i="4"/>
  <c r="N605" i="4"/>
  <c r="K605" i="4"/>
  <c r="J605" i="4"/>
  <c r="I605" i="4"/>
  <c r="H605" i="4"/>
  <c r="G605" i="4"/>
  <c r="F605" i="4"/>
  <c r="E605" i="4"/>
  <c r="D605" i="4"/>
  <c r="C605" i="4"/>
  <c r="B605" i="4"/>
  <c r="A605" i="4"/>
  <c r="O604" i="4"/>
  <c r="N604" i="4"/>
  <c r="K604" i="4"/>
  <c r="J604" i="4"/>
  <c r="I604" i="4"/>
  <c r="H604" i="4"/>
  <c r="G604" i="4"/>
  <c r="F604" i="4"/>
  <c r="E604" i="4"/>
  <c r="D604" i="4"/>
  <c r="C604" i="4"/>
  <c r="B604" i="4"/>
  <c r="A604" i="4"/>
  <c r="O603" i="4"/>
  <c r="N603" i="4"/>
  <c r="K603" i="4"/>
  <c r="J603" i="4"/>
  <c r="I603" i="4"/>
  <c r="H603" i="4"/>
  <c r="G603" i="4"/>
  <c r="F603" i="4"/>
  <c r="E603" i="4"/>
  <c r="D603" i="4"/>
  <c r="C603" i="4"/>
  <c r="B603" i="4"/>
  <c r="A603" i="4"/>
  <c r="O602" i="4"/>
  <c r="N602" i="4"/>
  <c r="K602" i="4"/>
  <c r="J602" i="4"/>
  <c r="I602" i="4"/>
  <c r="H602" i="4"/>
  <c r="G602" i="4"/>
  <c r="F602" i="4"/>
  <c r="E602" i="4"/>
  <c r="D602" i="4"/>
  <c r="C602" i="4"/>
  <c r="B602" i="4"/>
  <c r="A602" i="4"/>
  <c r="O601" i="4"/>
  <c r="N601" i="4"/>
  <c r="K601" i="4"/>
  <c r="J601" i="4"/>
  <c r="I601" i="4"/>
  <c r="H601" i="4"/>
  <c r="G601" i="4"/>
  <c r="F601" i="4"/>
  <c r="E601" i="4"/>
  <c r="D601" i="4"/>
  <c r="C601" i="4"/>
  <c r="B601" i="4"/>
  <c r="A601" i="4"/>
  <c r="O600" i="4"/>
  <c r="N600" i="4"/>
  <c r="K600" i="4"/>
  <c r="J600" i="4"/>
  <c r="I600" i="4"/>
  <c r="H600" i="4"/>
  <c r="G600" i="4"/>
  <c r="F600" i="4"/>
  <c r="E600" i="4"/>
  <c r="D600" i="4"/>
  <c r="C600" i="4"/>
  <c r="B600" i="4"/>
  <c r="A600" i="4"/>
  <c r="O599" i="4"/>
  <c r="N599" i="4"/>
  <c r="K599" i="4"/>
  <c r="J599" i="4"/>
  <c r="I599" i="4"/>
  <c r="H599" i="4"/>
  <c r="G599" i="4"/>
  <c r="F599" i="4"/>
  <c r="E599" i="4"/>
  <c r="D599" i="4"/>
  <c r="C599" i="4"/>
  <c r="B599" i="4"/>
  <c r="A599" i="4"/>
  <c r="O598" i="4"/>
  <c r="N598" i="4"/>
  <c r="K598" i="4"/>
  <c r="J598" i="4"/>
  <c r="I598" i="4"/>
  <c r="H598" i="4"/>
  <c r="G598" i="4"/>
  <c r="F598" i="4"/>
  <c r="E598" i="4"/>
  <c r="D598" i="4"/>
  <c r="C598" i="4"/>
  <c r="B598" i="4"/>
  <c r="A598" i="4"/>
  <c r="O597" i="4"/>
  <c r="N597" i="4"/>
  <c r="K597" i="4"/>
  <c r="J597" i="4"/>
  <c r="I597" i="4"/>
  <c r="H597" i="4"/>
  <c r="G597" i="4"/>
  <c r="F597" i="4"/>
  <c r="E597" i="4"/>
  <c r="D597" i="4"/>
  <c r="C597" i="4"/>
  <c r="B597" i="4"/>
  <c r="A597" i="4"/>
  <c r="O596" i="4"/>
  <c r="N596" i="4"/>
  <c r="K596" i="4"/>
  <c r="J596" i="4"/>
  <c r="I596" i="4"/>
  <c r="H596" i="4"/>
  <c r="G596" i="4"/>
  <c r="F596" i="4"/>
  <c r="E596" i="4"/>
  <c r="D596" i="4"/>
  <c r="C596" i="4"/>
  <c r="B596" i="4"/>
  <c r="A596" i="4"/>
  <c r="O595" i="4"/>
  <c r="N595" i="4"/>
  <c r="K595" i="4"/>
  <c r="J595" i="4"/>
  <c r="I595" i="4"/>
  <c r="H595" i="4"/>
  <c r="G595" i="4"/>
  <c r="F595" i="4"/>
  <c r="E595" i="4"/>
  <c r="D595" i="4"/>
  <c r="C595" i="4"/>
  <c r="B595" i="4"/>
  <c r="A595" i="4"/>
  <c r="O594" i="4"/>
  <c r="N594" i="4"/>
  <c r="K594" i="4"/>
  <c r="J594" i="4"/>
  <c r="I594" i="4"/>
  <c r="H594" i="4"/>
  <c r="G594" i="4"/>
  <c r="F594" i="4"/>
  <c r="E594" i="4"/>
  <c r="D594" i="4"/>
  <c r="C594" i="4"/>
  <c r="B594" i="4"/>
  <c r="A594" i="4"/>
  <c r="O593" i="4"/>
  <c r="N593" i="4"/>
  <c r="K593" i="4"/>
  <c r="J593" i="4"/>
  <c r="I593" i="4"/>
  <c r="H593" i="4"/>
  <c r="G593" i="4"/>
  <c r="F593" i="4"/>
  <c r="E593" i="4"/>
  <c r="D593" i="4"/>
  <c r="C593" i="4"/>
  <c r="B593" i="4"/>
  <c r="A593" i="4"/>
  <c r="O592" i="4"/>
  <c r="N592" i="4"/>
  <c r="K592" i="4"/>
  <c r="J592" i="4"/>
  <c r="I592" i="4"/>
  <c r="H592" i="4"/>
  <c r="G592" i="4"/>
  <c r="F592" i="4"/>
  <c r="E592" i="4"/>
  <c r="D592" i="4"/>
  <c r="C592" i="4"/>
  <c r="B592" i="4"/>
  <c r="A592" i="4"/>
  <c r="O591" i="4"/>
  <c r="N591" i="4"/>
  <c r="K591" i="4"/>
  <c r="J591" i="4"/>
  <c r="I591" i="4"/>
  <c r="H591" i="4"/>
  <c r="G591" i="4"/>
  <c r="F591" i="4"/>
  <c r="E591" i="4"/>
  <c r="D591" i="4"/>
  <c r="C591" i="4"/>
  <c r="B591" i="4"/>
  <c r="A591" i="4"/>
  <c r="O590" i="4"/>
  <c r="N590" i="4"/>
  <c r="K590" i="4"/>
  <c r="J590" i="4"/>
  <c r="I590" i="4"/>
  <c r="H590" i="4"/>
  <c r="G590" i="4"/>
  <c r="F590" i="4"/>
  <c r="E590" i="4"/>
  <c r="D590" i="4"/>
  <c r="C590" i="4"/>
  <c r="B590" i="4"/>
  <c r="A590" i="4"/>
  <c r="O589" i="4"/>
  <c r="N589" i="4"/>
  <c r="K589" i="4"/>
  <c r="J589" i="4"/>
  <c r="I589" i="4"/>
  <c r="H589" i="4"/>
  <c r="G589" i="4"/>
  <c r="F589" i="4"/>
  <c r="E589" i="4"/>
  <c r="D589" i="4"/>
  <c r="C589" i="4"/>
  <c r="B589" i="4"/>
  <c r="A589" i="4"/>
  <c r="O588" i="4"/>
  <c r="N588" i="4"/>
  <c r="K588" i="4"/>
  <c r="J588" i="4"/>
  <c r="I588" i="4"/>
  <c r="H588" i="4"/>
  <c r="G588" i="4"/>
  <c r="F588" i="4"/>
  <c r="E588" i="4"/>
  <c r="D588" i="4"/>
  <c r="C588" i="4"/>
  <c r="B588" i="4"/>
  <c r="A588" i="4"/>
  <c r="O587" i="4"/>
  <c r="N587" i="4"/>
  <c r="K587" i="4"/>
  <c r="J587" i="4"/>
  <c r="I587" i="4"/>
  <c r="H587" i="4"/>
  <c r="G587" i="4"/>
  <c r="F587" i="4"/>
  <c r="E587" i="4"/>
  <c r="D587" i="4"/>
  <c r="C587" i="4"/>
  <c r="B587" i="4"/>
  <c r="A587" i="4"/>
  <c r="O586" i="4"/>
  <c r="N586" i="4"/>
  <c r="K586" i="4"/>
  <c r="J586" i="4"/>
  <c r="I586" i="4"/>
  <c r="H586" i="4"/>
  <c r="G586" i="4"/>
  <c r="F586" i="4"/>
  <c r="E586" i="4"/>
  <c r="D586" i="4"/>
  <c r="C586" i="4"/>
  <c r="B586" i="4"/>
  <c r="A586" i="4"/>
  <c r="O585" i="4"/>
  <c r="N585" i="4"/>
  <c r="K585" i="4"/>
  <c r="J585" i="4"/>
  <c r="I585" i="4"/>
  <c r="H585" i="4"/>
  <c r="G585" i="4"/>
  <c r="F585" i="4"/>
  <c r="E585" i="4"/>
  <c r="D585" i="4"/>
  <c r="C585" i="4"/>
  <c r="B585" i="4"/>
  <c r="A585" i="4"/>
  <c r="O584" i="4"/>
  <c r="N584" i="4"/>
  <c r="K584" i="4"/>
  <c r="J584" i="4"/>
  <c r="I584" i="4"/>
  <c r="H584" i="4"/>
  <c r="G584" i="4"/>
  <c r="F584" i="4"/>
  <c r="E584" i="4"/>
  <c r="D584" i="4"/>
  <c r="C584" i="4"/>
  <c r="B584" i="4"/>
  <c r="A584" i="4"/>
  <c r="O583" i="4"/>
  <c r="N583" i="4"/>
  <c r="K583" i="4"/>
  <c r="J583" i="4"/>
  <c r="I583" i="4"/>
  <c r="H583" i="4"/>
  <c r="G583" i="4"/>
  <c r="F583" i="4"/>
  <c r="E583" i="4"/>
  <c r="D583" i="4"/>
  <c r="C583" i="4"/>
  <c r="B583" i="4"/>
  <c r="A583" i="4"/>
  <c r="O582" i="4"/>
  <c r="N582" i="4"/>
  <c r="K582" i="4"/>
  <c r="J582" i="4"/>
  <c r="I582" i="4"/>
  <c r="H582" i="4"/>
  <c r="G582" i="4"/>
  <c r="F582" i="4"/>
  <c r="E582" i="4"/>
  <c r="D582" i="4"/>
  <c r="C582" i="4"/>
  <c r="B582" i="4"/>
  <c r="A582" i="4"/>
  <c r="O581" i="4"/>
  <c r="N581" i="4"/>
  <c r="K581" i="4"/>
  <c r="J581" i="4"/>
  <c r="I581" i="4"/>
  <c r="H581" i="4"/>
  <c r="G581" i="4"/>
  <c r="F581" i="4"/>
  <c r="E581" i="4"/>
  <c r="D581" i="4"/>
  <c r="C581" i="4"/>
  <c r="B581" i="4"/>
  <c r="A581" i="4"/>
  <c r="O580" i="4"/>
  <c r="N580" i="4"/>
  <c r="K580" i="4"/>
  <c r="J580" i="4"/>
  <c r="I580" i="4"/>
  <c r="H580" i="4"/>
  <c r="G580" i="4"/>
  <c r="F580" i="4"/>
  <c r="E580" i="4"/>
  <c r="D580" i="4"/>
  <c r="C580" i="4"/>
  <c r="B580" i="4"/>
  <c r="A580" i="4"/>
  <c r="O579" i="4"/>
  <c r="N579" i="4"/>
  <c r="K579" i="4"/>
  <c r="J579" i="4"/>
  <c r="I579" i="4"/>
  <c r="H579" i="4"/>
  <c r="G579" i="4"/>
  <c r="F579" i="4"/>
  <c r="E579" i="4"/>
  <c r="D579" i="4"/>
  <c r="C579" i="4"/>
  <c r="B579" i="4"/>
  <c r="A579" i="4"/>
  <c r="O578" i="4"/>
  <c r="N578" i="4"/>
  <c r="K578" i="4"/>
  <c r="J578" i="4"/>
  <c r="I578" i="4"/>
  <c r="H578" i="4"/>
  <c r="G578" i="4"/>
  <c r="F578" i="4"/>
  <c r="E578" i="4"/>
  <c r="D578" i="4"/>
  <c r="C578" i="4"/>
  <c r="B578" i="4"/>
  <c r="A578" i="4"/>
  <c r="O577" i="4"/>
  <c r="N577" i="4"/>
  <c r="K577" i="4"/>
  <c r="J577" i="4"/>
  <c r="I577" i="4"/>
  <c r="H577" i="4"/>
  <c r="G577" i="4"/>
  <c r="F577" i="4"/>
  <c r="E577" i="4"/>
  <c r="D577" i="4"/>
  <c r="C577" i="4"/>
  <c r="B577" i="4"/>
  <c r="A577" i="4"/>
  <c r="O576" i="4"/>
  <c r="N576" i="4"/>
  <c r="K576" i="4"/>
  <c r="J576" i="4"/>
  <c r="I576" i="4"/>
  <c r="H576" i="4"/>
  <c r="G576" i="4"/>
  <c r="F576" i="4"/>
  <c r="E576" i="4"/>
  <c r="D576" i="4"/>
  <c r="C576" i="4"/>
  <c r="B576" i="4"/>
  <c r="A576" i="4"/>
  <c r="O575" i="4"/>
  <c r="N575" i="4"/>
  <c r="K575" i="4"/>
  <c r="J575" i="4"/>
  <c r="I575" i="4"/>
  <c r="H575" i="4"/>
  <c r="G575" i="4"/>
  <c r="F575" i="4"/>
  <c r="E575" i="4"/>
  <c r="D575" i="4"/>
  <c r="C575" i="4"/>
  <c r="B575" i="4"/>
  <c r="A575" i="4"/>
  <c r="O574" i="4"/>
  <c r="N574" i="4"/>
  <c r="K574" i="4"/>
  <c r="J574" i="4"/>
  <c r="I574" i="4"/>
  <c r="H574" i="4"/>
  <c r="G574" i="4"/>
  <c r="F574" i="4"/>
  <c r="E574" i="4"/>
  <c r="D574" i="4"/>
  <c r="C574" i="4"/>
  <c r="B574" i="4"/>
  <c r="A574" i="4"/>
  <c r="O573" i="4"/>
  <c r="N573" i="4"/>
  <c r="K573" i="4"/>
  <c r="J573" i="4"/>
  <c r="I573" i="4"/>
  <c r="H573" i="4"/>
  <c r="G573" i="4"/>
  <c r="F573" i="4"/>
  <c r="E573" i="4"/>
  <c r="D573" i="4"/>
  <c r="C573" i="4"/>
  <c r="B573" i="4"/>
  <c r="A573" i="4"/>
  <c r="O572" i="4"/>
  <c r="N572" i="4"/>
  <c r="K572" i="4"/>
  <c r="J572" i="4"/>
  <c r="I572" i="4"/>
  <c r="H572" i="4"/>
  <c r="G572" i="4"/>
  <c r="F572" i="4"/>
  <c r="E572" i="4"/>
  <c r="D572" i="4"/>
  <c r="C572" i="4"/>
  <c r="B572" i="4"/>
  <c r="A572" i="4"/>
  <c r="O571" i="4"/>
  <c r="N571" i="4"/>
  <c r="K571" i="4"/>
  <c r="J571" i="4"/>
  <c r="I571" i="4"/>
  <c r="H571" i="4"/>
  <c r="G571" i="4"/>
  <c r="F571" i="4"/>
  <c r="E571" i="4"/>
  <c r="D571" i="4"/>
  <c r="C571" i="4"/>
  <c r="B571" i="4"/>
  <c r="A571" i="4"/>
  <c r="O570" i="4"/>
  <c r="N570" i="4"/>
  <c r="K570" i="4"/>
  <c r="J570" i="4"/>
  <c r="I570" i="4"/>
  <c r="H570" i="4"/>
  <c r="G570" i="4"/>
  <c r="F570" i="4"/>
  <c r="E570" i="4"/>
  <c r="D570" i="4"/>
  <c r="C570" i="4"/>
  <c r="B570" i="4"/>
  <c r="A570" i="4"/>
  <c r="O569" i="4"/>
  <c r="N569" i="4"/>
  <c r="K569" i="4"/>
  <c r="J569" i="4"/>
  <c r="I569" i="4"/>
  <c r="H569" i="4"/>
  <c r="G569" i="4"/>
  <c r="F569" i="4"/>
  <c r="E569" i="4"/>
  <c r="D569" i="4"/>
  <c r="C569" i="4"/>
  <c r="B569" i="4"/>
  <c r="A569" i="4"/>
  <c r="O568" i="4"/>
  <c r="N568" i="4"/>
  <c r="K568" i="4"/>
  <c r="J568" i="4"/>
  <c r="I568" i="4"/>
  <c r="H568" i="4"/>
  <c r="G568" i="4"/>
  <c r="F568" i="4"/>
  <c r="E568" i="4"/>
  <c r="D568" i="4"/>
  <c r="C568" i="4"/>
  <c r="B568" i="4"/>
  <c r="A568" i="4"/>
  <c r="O567" i="4"/>
  <c r="N567" i="4"/>
  <c r="K567" i="4"/>
  <c r="J567" i="4"/>
  <c r="I567" i="4"/>
  <c r="H567" i="4"/>
  <c r="G567" i="4"/>
  <c r="F567" i="4"/>
  <c r="E567" i="4"/>
  <c r="D567" i="4"/>
  <c r="C567" i="4"/>
  <c r="B567" i="4"/>
  <c r="A567" i="4"/>
  <c r="O566" i="4"/>
  <c r="N566" i="4"/>
  <c r="K566" i="4"/>
  <c r="J566" i="4"/>
  <c r="I566" i="4"/>
  <c r="H566" i="4"/>
  <c r="G566" i="4"/>
  <c r="F566" i="4"/>
  <c r="E566" i="4"/>
  <c r="D566" i="4"/>
  <c r="C566" i="4"/>
  <c r="B566" i="4"/>
  <c r="A566" i="4"/>
  <c r="O565" i="4"/>
  <c r="N565" i="4"/>
  <c r="K565" i="4"/>
  <c r="J565" i="4"/>
  <c r="I565" i="4"/>
  <c r="H565" i="4"/>
  <c r="G565" i="4"/>
  <c r="F565" i="4"/>
  <c r="E565" i="4"/>
  <c r="D565" i="4"/>
  <c r="C565" i="4"/>
  <c r="B565" i="4"/>
  <c r="A565" i="4"/>
  <c r="O564" i="4"/>
  <c r="N564" i="4"/>
  <c r="K564" i="4"/>
  <c r="J564" i="4"/>
  <c r="I564" i="4"/>
  <c r="H564" i="4"/>
  <c r="G564" i="4"/>
  <c r="F564" i="4"/>
  <c r="E564" i="4"/>
  <c r="D564" i="4"/>
  <c r="C564" i="4"/>
  <c r="B564" i="4"/>
  <c r="A564" i="4"/>
  <c r="O563" i="4"/>
  <c r="N563" i="4"/>
  <c r="K563" i="4"/>
  <c r="J563" i="4"/>
  <c r="I563" i="4"/>
  <c r="H563" i="4"/>
  <c r="G563" i="4"/>
  <c r="F563" i="4"/>
  <c r="E563" i="4"/>
  <c r="D563" i="4"/>
  <c r="C563" i="4"/>
  <c r="B563" i="4"/>
  <c r="A563" i="4"/>
  <c r="O562" i="4"/>
  <c r="N562" i="4"/>
  <c r="K562" i="4"/>
  <c r="J562" i="4"/>
  <c r="I562" i="4"/>
  <c r="H562" i="4"/>
  <c r="G562" i="4"/>
  <c r="F562" i="4"/>
  <c r="E562" i="4"/>
  <c r="D562" i="4"/>
  <c r="C562" i="4"/>
  <c r="B562" i="4"/>
  <c r="A562" i="4"/>
  <c r="O561" i="4"/>
  <c r="N561" i="4"/>
  <c r="K561" i="4"/>
  <c r="J561" i="4"/>
  <c r="I561" i="4"/>
  <c r="H561" i="4"/>
  <c r="G561" i="4"/>
  <c r="F561" i="4"/>
  <c r="E561" i="4"/>
  <c r="D561" i="4"/>
  <c r="C561" i="4"/>
  <c r="B561" i="4"/>
  <c r="A561" i="4"/>
  <c r="O560" i="4"/>
  <c r="N560" i="4"/>
  <c r="K560" i="4"/>
  <c r="J560" i="4"/>
  <c r="I560" i="4"/>
  <c r="H560" i="4"/>
  <c r="G560" i="4"/>
  <c r="F560" i="4"/>
  <c r="E560" i="4"/>
  <c r="D560" i="4"/>
  <c r="C560" i="4"/>
  <c r="B560" i="4"/>
  <c r="A560" i="4"/>
  <c r="O559" i="4"/>
  <c r="N559" i="4"/>
  <c r="K559" i="4"/>
  <c r="J559" i="4"/>
  <c r="I559" i="4"/>
  <c r="H559" i="4"/>
  <c r="G559" i="4"/>
  <c r="F559" i="4"/>
  <c r="E559" i="4"/>
  <c r="D559" i="4"/>
  <c r="C559" i="4"/>
  <c r="B559" i="4"/>
  <c r="A559" i="4"/>
  <c r="O558" i="4"/>
  <c r="N558" i="4"/>
  <c r="K558" i="4"/>
  <c r="J558" i="4"/>
  <c r="I558" i="4"/>
  <c r="H558" i="4"/>
  <c r="G558" i="4"/>
  <c r="F558" i="4"/>
  <c r="E558" i="4"/>
  <c r="D558" i="4"/>
  <c r="C558" i="4"/>
  <c r="B558" i="4"/>
  <c r="A558" i="4"/>
  <c r="O557" i="4"/>
  <c r="N557" i="4"/>
  <c r="K557" i="4"/>
  <c r="J557" i="4"/>
  <c r="I557" i="4"/>
  <c r="H557" i="4"/>
  <c r="G557" i="4"/>
  <c r="F557" i="4"/>
  <c r="E557" i="4"/>
  <c r="D557" i="4"/>
  <c r="C557" i="4"/>
  <c r="B557" i="4"/>
  <c r="A557" i="4"/>
  <c r="O556" i="4"/>
  <c r="N556" i="4"/>
  <c r="K556" i="4"/>
  <c r="J556" i="4"/>
  <c r="I556" i="4"/>
  <c r="H556" i="4"/>
  <c r="G556" i="4"/>
  <c r="F556" i="4"/>
  <c r="E556" i="4"/>
  <c r="D556" i="4"/>
  <c r="C556" i="4"/>
  <c r="B556" i="4"/>
  <c r="A556" i="4"/>
  <c r="O555" i="4"/>
  <c r="N555" i="4"/>
  <c r="K555" i="4"/>
  <c r="J555" i="4"/>
  <c r="I555" i="4"/>
  <c r="H555" i="4"/>
  <c r="G555" i="4"/>
  <c r="F555" i="4"/>
  <c r="E555" i="4"/>
  <c r="D555" i="4"/>
  <c r="C555" i="4"/>
  <c r="B555" i="4"/>
  <c r="A555" i="4"/>
  <c r="O554" i="4"/>
  <c r="N554" i="4"/>
  <c r="K554" i="4"/>
  <c r="J554" i="4"/>
  <c r="I554" i="4"/>
  <c r="H554" i="4"/>
  <c r="G554" i="4"/>
  <c r="F554" i="4"/>
  <c r="E554" i="4"/>
  <c r="D554" i="4"/>
  <c r="C554" i="4"/>
  <c r="B554" i="4"/>
  <c r="A554" i="4"/>
  <c r="O553" i="4"/>
  <c r="N553" i="4"/>
  <c r="K553" i="4"/>
  <c r="J553" i="4"/>
  <c r="I553" i="4"/>
  <c r="H553" i="4"/>
  <c r="G553" i="4"/>
  <c r="F553" i="4"/>
  <c r="E553" i="4"/>
  <c r="D553" i="4"/>
  <c r="C553" i="4"/>
  <c r="B553" i="4"/>
  <c r="A553" i="4"/>
  <c r="O552" i="4"/>
  <c r="N552" i="4"/>
  <c r="K552" i="4"/>
  <c r="J552" i="4"/>
  <c r="I552" i="4"/>
  <c r="H552" i="4"/>
  <c r="G552" i="4"/>
  <c r="F552" i="4"/>
  <c r="E552" i="4"/>
  <c r="D552" i="4"/>
  <c r="C552" i="4"/>
  <c r="B552" i="4"/>
  <c r="A552" i="4"/>
  <c r="O551" i="4"/>
  <c r="N551" i="4"/>
  <c r="K551" i="4"/>
  <c r="J551" i="4"/>
  <c r="I551" i="4"/>
  <c r="H551" i="4"/>
  <c r="G551" i="4"/>
  <c r="F551" i="4"/>
  <c r="E551" i="4"/>
  <c r="D551" i="4"/>
  <c r="C551" i="4"/>
  <c r="B551" i="4"/>
  <c r="A551" i="4"/>
  <c r="O550" i="4"/>
  <c r="N550" i="4"/>
  <c r="K550" i="4"/>
  <c r="J550" i="4"/>
  <c r="I550" i="4"/>
  <c r="H550" i="4"/>
  <c r="G550" i="4"/>
  <c r="F550" i="4"/>
  <c r="E550" i="4"/>
  <c r="D550" i="4"/>
  <c r="C550" i="4"/>
  <c r="B550" i="4"/>
  <c r="A550" i="4"/>
  <c r="O549" i="4"/>
  <c r="N549" i="4"/>
  <c r="K549" i="4"/>
  <c r="J549" i="4"/>
  <c r="I549" i="4"/>
  <c r="H549" i="4"/>
  <c r="G549" i="4"/>
  <c r="F549" i="4"/>
  <c r="E549" i="4"/>
  <c r="D549" i="4"/>
  <c r="C549" i="4"/>
  <c r="B549" i="4"/>
  <c r="A549" i="4"/>
  <c r="O548" i="4"/>
  <c r="N548" i="4"/>
  <c r="K548" i="4"/>
  <c r="J548" i="4"/>
  <c r="I548" i="4"/>
  <c r="H548" i="4"/>
  <c r="G548" i="4"/>
  <c r="F548" i="4"/>
  <c r="E548" i="4"/>
  <c r="D548" i="4"/>
  <c r="C548" i="4"/>
  <c r="B548" i="4"/>
  <c r="A548" i="4"/>
  <c r="O547" i="4"/>
  <c r="N547" i="4"/>
  <c r="K547" i="4"/>
  <c r="J547" i="4"/>
  <c r="I547" i="4"/>
  <c r="H547" i="4"/>
  <c r="G547" i="4"/>
  <c r="F547" i="4"/>
  <c r="E547" i="4"/>
  <c r="D547" i="4"/>
  <c r="C547" i="4"/>
  <c r="B547" i="4"/>
  <c r="A547" i="4"/>
  <c r="O546" i="4"/>
  <c r="N546" i="4"/>
  <c r="K546" i="4"/>
  <c r="J546" i="4"/>
  <c r="I546" i="4"/>
  <c r="H546" i="4"/>
  <c r="G546" i="4"/>
  <c r="F546" i="4"/>
  <c r="E546" i="4"/>
  <c r="D546" i="4"/>
  <c r="C546" i="4"/>
  <c r="B546" i="4"/>
  <c r="A546" i="4"/>
  <c r="O545" i="4"/>
  <c r="N545" i="4"/>
  <c r="K545" i="4"/>
  <c r="J545" i="4"/>
  <c r="I545" i="4"/>
  <c r="H545" i="4"/>
  <c r="G545" i="4"/>
  <c r="F545" i="4"/>
  <c r="E545" i="4"/>
  <c r="D545" i="4"/>
  <c r="C545" i="4"/>
  <c r="B545" i="4"/>
  <c r="A545" i="4"/>
  <c r="O544" i="4"/>
  <c r="N544" i="4"/>
  <c r="K544" i="4"/>
  <c r="J544" i="4"/>
  <c r="I544" i="4"/>
  <c r="H544" i="4"/>
  <c r="G544" i="4"/>
  <c r="F544" i="4"/>
  <c r="E544" i="4"/>
  <c r="D544" i="4"/>
  <c r="C544" i="4"/>
  <c r="B544" i="4"/>
  <c r="A544" i="4"/>
  <c r="O543" i="4"/>
  <c r="N543" i="4"/>
  <c r="K543" i="4"/>
  <c r="J543" i="4"/>
  <c r="I543" i="4"/>
  <c r="H543" i="4"/>
  <c r="G543" i="4"/>
  <c r="F543" i="4"/>
  <c r="E543" i="4"/>
  <c r="D543" i="4"/>
  <c r="C543" i="4"/>
  <c r="B543" i="4"/>
  <c r="A543" i="4"/>
  <c r="O542" i="4"/>
  <c r="N542" i="4"/>
  <c r="K542" i="4"/>
  <c r="J542" i="4"/>
  <c r="I542" i="4"/>
  <c r="H542" i="4"/>
  <c r="G542" i="4"/>
  <c r="F542" i="4"/>
  <c r="E542" i="4"/>
  <c r="D542" i="4"/>
  <c r="C542" i="4"/>
  <c r="B542" i="4"/>
  <c r="A542" i="4"/>
  <c r="O541" i="4"/>
  <c r="N541" i="4"/>
  <c r="K541" i="4"/>
  <c r="J541" i="4"/>
  <c r="I541" i="4"/>
  <c r="H541" i="4"/>
  <c r="G541" i="4"/>
  <c r="F541" i="4"/>
  <c r="E541" i="4"/>
  <c r="D541" i="4"/>
  <c r="C541" i="4"/>
  <c r="B541" i="4"/>
  <c r="A541" i="4"/>
  <c r="O540" i="4"/>
  <c r="N540" i="4"/>
  <c r="K540" i="4"/>
  <c r="J540" i="4"/>
  <c r="I540" i="4"/>
  <c r="H540" i="4"/>
  <c r="G540" i="4"/>
  <c r="F540" i="4"/>
  <c r="E540" i="4"/>
  <c r="D540" i="4"/>
  <c r="C540" i="4"/>
  <c r="B540" i="4"/>
  <c r="A540" i="4"/>
  <c r="O539" i="4"/>
  <c r="N539" i="4"/>
  <c r="K539" i="4"/>
  <c r="J539" i="4"/>
  <c r="I539" i="4"/>
  <c r="H539" i="4"/>
  <c r="G539" i="4"/>
  <c r="F539" i="4"/>
  <c r="E539" i="4"/>
  <c r="D539" i="4"/>
  <c r="C539" i="4"/>
  <c r="B539" i="4"/>
  <c r="A539" i="4"/>
  <c r="O538" i="4"/>
  <c r="N538" i="4"/>
  <c r="K538" i="4"/>
  <c r="J538" i="4"/>
  <c r="I538" i="4"/>
  <c r="H538" i="4"/>
  <c r="G538" i="4"/>
  <c r="F538" i="4"/>
  <c r="E538" i="4"/>
  <c r="D538" i="4"/>
  <c r="C538" i="4"/>
  <c r="B538" i="4"/>
  <c r="A538" i="4"/>
  <c r="O537" i="4"/>
  <c r="N537" i="4"/>
  <c r="K537" i="4"/>
  <c r="J537" i="4"/>
  <c r="I537" i="4"/>
  <c r="H537" i="4"/>
  <c r="G537" i="4"/>
  <c r="F537" i="4"/>
  <c r="E537" i="4"/>
  <c r="D537" i="4"/>
  <c r="C537" i="4"/>
  <c r="B537" i="4"/>
  <c r="A537" i="4"/>
  <c r="O536" i="4"/>
  <c r="N536" i="4"/>
  <c r="K536" i="4"/>
  <c r="J536" i="4"/>
  <c r="I536" i="4"/>
  <c r="H536" i="4"/>
  <c r="G536" i="4"/>
  <c r="F536" i="4"/>
  <c r="E536" i="4"/>
  <c r="D536" i="4"/>
  <c r="C536" i="4"/>
  <c r="B536" i="4"/>
  <c r="A536" i="4"/>
  <c r="O535" i="4"/>
  <c r="N535" i="4"/>
  <c r="K535" i="4"/>
  <c r="J535" i="4"/>
  <c r="I535" i="4"/>
  <c r="H535" i="4"/>
  <c r="G535" i="4"/>
  <c r="F535" i="4"/>
  <c r="E535" i="4"/>
  <c r="D535" i="4"/>
  <c r="C535" i="4"/>
  <c r="B535" i="4"/>
  <c r="A535" i="4"/>
  <c r="O534" i="4"/>
  <c r="N534" i="4"/>
  <c r="K534" i="4"/>
  <c r="J534" i="4"/>
  <c r="I534" i="4"/>
  <c r="H534" i="4"/>
  <c r="G534" i="4"/>
  <c r="F534" i="4"/>
  <c r="E534" i="4"/>
  <c r="D534" i="4"/>
  <c r="C534" i="4"/>
  <c r="B534" i="4"/>
  <c r="A534" i="4"/>
  <c r="O533" i="4"/>
  <c r="N533" i="4"/>
  <c r="K533" i="4"/>
  <c r="J533" i="4"/>
  <c r="I533" i="4"/>
  <c r="H533" i="4"/>
  <c r="G533" i="4"/>
  <c r="F533" i="4"/>
  <c r="E533" i="4"/>
  <c r="D533" i="4"/>
  <c r="C533" i="4"/>
  <c r="B533" i="4"/>
  <c r="A533" i="4"/>
  <c r="O532" i="4"/>
  <c r="N532" i="4"/>
  <c r="K532" i="4"/>
  <c r="J532" i="4"/>
  <c r="I532" i="4"/>
  <c r="H532" i="4"/>
  <c r="G532" i="4"/>
  <c r="F532" i="4"/>
  <c r="E532" i="4"/>
  <c r="D532" i="4"/>
  <c r="C532" i="4"/>
  <c r="B532" i="4"/>
  <c r="A532" i="4"/>
  <c r="O531" i="4"/>
  <c r="N531" i="4"/>
  <c r="K531" i="4"/>
  <c r="J531" i="4"/>
  <c r="I531" i="4"/>
  <c r="H531" i="4"/>
  <c r="G531" i="4"/>
  <c r="F531" i="4"/>
  <c r="E531" i="4"/>
  <c r="D531" i="4"/>
  <c r="C531" i="4"/>
  <c r="B531" i="4"/>
  <c r="A531" i="4"/>
  <c r="O530" i="4"/>
  <c r="N530" i="4"/>
  <c r="K530" i="4"/>
  <c r="J530" i="4"/>
  <c r="I530" i="4"/>
  <c r="H530" i="4"/>
  <c r="G530" i="4"/>
  <c r="F530" i="4"/>
  <c r="E530" i="4"/>
  <c r="D530" i="4"/>
  <c r="C530" i="4"/>
  <c r="B530" i="4"/>
  <c r="A530" i="4"/>
  <c r="O529" i="4"/>
  <c r="N529" i="4"/>
  <c r="K529" i="4"/>
  <c r="J529" i="4"/>
  <c r="I529" i="4"/>
  <c r="H529" i="4"/>
  <c r="G529" i="4"/>
  <c r="F529" i="4"/>
  <c r="E529" i="4"/>
  <c r="D529" i="4"/>
  <c r="C529" i="4"/>
  <c r="B529" i="4"/>
  <c r="A529" i="4"/>
  <c r="O528" i="4"/>
  <c r="N528" i="4"/>
  <c r="K528" i="4"/>
  <c r="J528" i="4"/>
  <c r="I528" i="4"/>
  <c r="H528" i="4"/>
  <c r="G528" i="4"/>
  <c r="F528" i="4"/>
  <c r="E528" i="4"/>
  <c r="D528" i="4"/>
  <c r="C528" i="4"/>
  <c r="B528" i="4"/>
  <c r="A528" i="4"/>
  <c r="O527" i="4"/>
  <c r="N527" i="4"/>
  <c r="K527" i="4"/>
  <c r="J527" i="4"/>
  <c r="I527" i="4"/>
  <c r="H527" i="4"/>
  <c r="G527" i="4"/>
  <c r="F527" i="4"/>
  <c r="E527" i="4"/>
  <c r="D527" i="4"/>
  <c r="C527" i="4"/>
  <c r="B527" i="4"/>
  <c r="A527" i="4"/>
  <c r="O526" i="4"/>
  <c r="N526" i="4"/>
  <c r="K526" i="4"/>
  <c r="J526" i="4"/>
  <c r="I526" i="4"/>
  <c r="H526" i="4"/>
  <c r="G526" i="4"/>
  <c r="F526" i="4"/>
  <c r="E526" i="4"/>
  <c r="D526" i="4"/>
  <c r="C526" i="4"/>
  <c r="B526" i="4"/>
  <c r="A526" i="4"/>
  <c r="O525" i="4"/>
  <c r="N525" i="4"/>
  <c r="K525" i="4"/>
  <c r="J525" i="4"/>
  <c r="I525" i="4"/>
  <c r="H525" i="4"/>
  <c r="G525" i="4"/>
  <c r="F525" i="4"/>
  <c r="E525" i="4"/>
  <c r="D525" i="4"/>
  <c r="C525" i="4"/>
  <c r="B525" i="4"/>
  <c r="A525" i="4"/>
  <c r="O524" i="4"/>
  <c r="N524" i="4"/>
  <c r="K524" i="4"/>
  <c r="J524" i="4"/>
  <c r="I524" i="4"/>
  <c r="H524" i="4"/>
  <c r="G524" i="4"/>
  <c r="F524" i="4"/>
  <c r="E524" i="4"/>
  <c r="D524" i="4"/>
  <c r="C524" i="4"/>
  <c r="B524" i="4"/>
  <c r="A524" i="4"/>
  <c r="O523" i="4"/>
  <c r="N523" i="4"/>
  <c r="K523" i="4"/>
  <c r="J523" i="4"/>
  <c r="I523" i="4"/>
  <c r="H523" i="4"/>
  <c r="G523" i="4"/>
  <c r="F523" i="4"/>
  <c r="E523" i="4"/>
  <c r="D523" i="4"/>
  <c r="C523" i="4"/>
  <c r="B523" i="4"/>
  <c r="A523" i="4"/>
  <c r="O522" i="4"/>
  <c r="N522" i="4"/>
  <c r="K522" i="4"/>
  <c r="J522" i="4"/>
  <c r="I522" i="4"/>
  <c r="H522" i="4"/>
  <c r="G522" i="4"/>
  <c r="F522" i="4"/>
  <c r="E522" i="4"/>
  <c r="D522" i="4"/>
  <c r="C522" i="4"/>
  <c r="B522" i="4"/>
  <c r="A522" i="4"/>
  <c r="O521" i="4"/>
  <c r="N521" i="4"/>
  <c r="K521" i="4"/>
  <c r="J521" i="4"/>
  <c r="I521" i="4"/>
  <c r="H521" i="4"/>
  <c r="G521" i="4"/>
  <c r="F521" i="4"/>
  <c r="E521" i="4"/>
  <c r="D521" i="4"/>
  <c r="C521" i="4"/>
  <c r="B521" i="4"/>
  <c r="A521" i="4"/>
  <c r="O520" i="4"/>
  <c r="N520" i="4"/>
  <c r="K520" i="4"/>
  <c r="J520" i="4"/>
  <c r="I520" i="4"/>
  <c r="H520" i="4"/>
  <c r="G520" i="4"/>
  <c r="F520" i="4"/>
  <c r="E520" i="4"/>
  <c r="D520" i="4"/>
  <c r="C520" i="4"/>
  <c r="B520" i="4"/>
  <c r="A520" i="4"/>
  <c r="O519" i="4"/>
  <c r="N519" i="4"/>
  <c r="K519" i="4"/>
  <c r="J519" i="4"/>
  <c r="I519" i="4"/>
  <c r="H519" i="4"/>
  <c r="G519" i="4"/>
  <c r="F519" i="4"/>
  <c r="E519" i="4"/>
  <c r="D519" i="4"/>
  <c r="C519" i="4"/>
  <c r="B519" i="4"/>
  <c r="A519" i="4"/>
  <c r="O518" i="4"/>
  <c r="N518" i="4"/>
  <c r="K518" i="4"/>
  <c r="J518" i="4"/>
  <c r="I518" i="4"/>
  <c r="H518" i="4"/>
  <c r="G518" i="4"/>
  <c r="F518" i="4"/>
  <c r="E518" i="4"/>
  <c r="D518" i="4"/>
  <c r="C518" i="4"/>
  <c r="B518" i="4"/>
  <c r="A518" i="4"/>
  <c r="O517" i="4"/>
  <c r="N517" i="4"/>
  <c r="K517" i="4"/>
  <c r="J517" i="4"/>
  <c r="I517" i="4"/>
  <c r="H517" i="4"/>
  <c r="G517" i="4"/>
  <c r="F517" i="4"/>
  <c r="E517" i="4"/>
  <c r="D517" i="4"/>
  <c r="C517" i="4"/>
  <c r="B517" i="4"/>
  <c r="A517" i="4"/>
  <c r="O516" i="4"/>
  <c r="N516" i="4"/>
  <c r="K516" i="4"/>
  <c r="J516" i="4"/>
  <c r="I516" i="4"/>
  <c r="H516" i="4"/>
  <c r="G516" i="4"/>
  <c r="F516" i="4"/>
  <c r="E516" i="4"/>
  <c r="D516" i="4"/>
  <c r="C516" i="4"/>
  <c r="B516" i="4"/>
  <c r="A516" i="4"/>
  <c r="O515" i="4"/>
  <c r="N515" i="4"/>
  <c r="K515" i="4"/>
  <c r="J515" i="4"/>
  <c r="I515" i="4"/>
  <c r="H515" i="4"/>
  <c r="G515" i="4"/>
  <c r="F515" i="4"/>
  <c r="E515" i="4"/>
  <c r="D515" i="4"/>
  <c r="C515" i="4"/>
  <c r="B515" i="4"/>
  <c r="A515" i="4"/>
  <c r="O514" i="4"/>
  <c r="N514" i="4"/>
  <c r="K514" i="4"/>
  <c r="J514" i="4"/>
  <c r="I514" i="4"/>
  <c r="H514" i="4"/>
  <c r="G514" i="4"/>
  <c r="F514" i="4"/>
  <c r="E514" i="4"/>
  <c r="D514" i="4"/>
  <c r="C514" i="4"/>
  <c r="B514" i="4"/>
  <c r="A514" i="4"/>
  <c r="O513" i="4"/>
  <c r="N513" i="4"/>
  <c r="K513" i="4"/>
  <c r="J513" i="4"/>
  <c r="I513" i="4"/>
  <c r="H513" i="4"/>
  <c r="G513" i="4"/>
  <c r="F513" i="4"/>
  <c r="E513" i="4"/>
  <c r="D513" i="4"/>
  <c r="C513" i="4"/>
  <c r="B513" i="4"/>
  <c r="A513" i="4"/>
  <c r="O512" i="4"/>
  <c r="N512" i="4"/>
  <c r="K512" i="4"/>
  <c r="J512" i="4"/>
  <c r="I512" i="4"/>
  <c r="H512" i="4"/>
  <c r="G512" i="4"/>
  <c r="F512" i="4"/>
  <c r="E512" i="4"/>
  <c r="D512" i="4"/>
  <c r="C512" i="4"/>
  <c r="B512" i="4"/>
  <c r="A512" i="4"/>
  <c r="O511" i="4"/>
  <c r="N511" i="4"/>
  <c r="K511" i="4"/>
  <c r="J511" i="4"/>
  <c r="I511" i="4"/>
  <c r="H511" i="4"/>
  <c r="G511" i="4"/>
  <c r="F511" i="4"/>
  <c r="E511" i="4"/>
  <c r="D511" i="4"/>
  <c r="C511" i="4"/>
  <c r="B511" i="4"/>
  <c r="A511" i="4"/>
  <c r="O510" i="4"/>
  <c r="N510" i="4"/>
  <c r="K510" i="4"/>
  <c r="J510" i="4"/>
  <c r="I510" i="4"/>
  <c r="H510" i="4"/>
  <c r="G510" i="4"/>
  <c r="F510" i="4"/>
  <c r="E510" i="4"/>
  <c r="D510" i="4"/>
  <c r="C510" i="4"/>
  <c r="B510" i="4"/>
  <c r="A510" i="4"/>
  <c r="O509" i="4"/>
  <c r="N509" i="4"/>
  <c r="K509" i="4"/>
  <c r="J509" i="4"/>
  <c r="I509" i="4"/>
  <c r="H509" i="4"/>
  <c r="G509" i="4"/>
  <c r="F509" i="4"/>
  <c r="E509" i="4"/>
  <c r="D509" i="4"/>
  <c r="C509" i="4"/>
  <c r="B509" i="4"/>
  <c r="A509" i="4"/>
  <c r="O508" i="4"/>
  <c r="N508" i="4"/>
  <c r="K508" i="4"/>
  <c r="J508" i="4"/>
  <c r="I508" i="4"/>
  <c r="H508" i="4"/>
  <c r="G508" i="4"/>
  <c r="F508" i="4"/>
  <c r="E508" i="4"/>
  <c r="D508" i="4"/>
  <c r="C508" i="4"/>
  <c r="B508" i="4"/>
  <c r="A508" i="4"/>
  <c r="O507" i="4"/>
  <c r="N507" i="4"/>
  <c r="K507" i="4"/>
  <c r="J507" i="4"/>
  <c r="I507" i="4"/>
  <c r="H507" i="4"/>
  <c r="G507" i="4"/>
  <c r="F507" i="4"/>
  <c r="E507" i="4"/>
  <c r="D507" i="4"/>
  <c r="C507" i="4"/>
  <c r="B507" i="4"/>
  <c r="A507" i="4"/>
  <c r="O506" i="4"/>
  <c r="N506" i="4"/>
  <c r="K506" i="4"/>
  <c r="J506" i="4"/>
  <c r="I506" i="4"/>
  <c r="H506" i="4"/>
  <c r="G506" i="4"/>
  <c r="F506" i="4"/>
  <c r="E506" i="4"/>
  <c r="D506" i="4"/>
  <c r="C506" i="4"/>
  <c r="B506" i="4"/>
  <c r="A506" i="4"/>
  <c r="O505" i="4"/>
  <c r="N505" i="4"/>
  <c r="K505" i="4"/>
  <c r="J505" i="4"/>
  <c r="I505" i="4"/>
  <c r="H505" i="4"/>
  <c r="G505" i="4"/>
  <c r="F505" i="4"/>
  <c r="E505" i="4"/>
  <c r="D505" i="4"/>
  <c r="C505" i="4"/>
  <c r="B505" i="4"/>
  <c r="A505" i="4"/>
  <c r="O504" i="4"/>
  <c r="N504" i="4"/>
  <c r="K504" i="4"/>
  <c r="J504" i="4"/>
  <c r="I504" i="4"/>
  <c r="H504" i="4"/>
  <c r="G504" i="4"/>
  <c r="F504" i="4"/>
  <c r="E504" i="4"/>
  <c r="D504" i="4"/>
  <c r="C504" i="4"/>
  <c r="B504" i="4"/>
  <c r="A504" i="4"/>
  <c r="O503" i="4"/>
  <c r="N503" i="4"/>
  <c r="K503" i="4"/>
  <c r="J503" i="4"/>
  <c r="I503" i="4"/>
  <c r="H503" i="4"/>
  <c r="G503" i="4"/>
  <c r="F503" i="4"/>
  <c r="E503" i="4"/>
  <c r="D503" i="4"/>
  <c r="C503" i="4"/>
  <c r="B503" i="4"/>
  <c r="A503" i="4"/>
  <c r="O502" i="4"/>
  <c r="N502" i="4"/>
  <c r="K502" i="4"/>
  <c r="J502" i="4"/>
  <c r="I502" i="4"/>
  <c r="H502" i="4"/>
  <c r="G502" i="4"/>
  <c r="F502" i="4"/>
  <c r="E502" i="4"/>
  <c r="D502" i="4"/>
  <c r="C502" i="4"/>
  <c r="B502" i="4"/>
  <c r="A502" i="4"/>
  <c r="O501" i="4"/>
  <c r="N501" i="4"/>
  <c r="K501" i="4"/>
  <c r="J501" i="4"/>
  <c r="I501" i="4"/>
  <c r="H501" i="4"/>
  <c r="G501" i="4"/>
  <c r="F501" i="4"/>
  <c r="E501" i="4"/>
  <c r="D501" i="4"/>
  <c r="C501" i="4"/>
  <c r="B501" i="4"/>
  <c r="A501" i="4"/>
  <c r="O500" i="4"/>
  <c r="N500" i="4"/>
  <c r="K500" i="4"/>
  <c r="J500" i="4"/>
  <c r="I500" i="4"/>
  <c r="H500" i="4"/>
  <c r="G500" i="4"/>
  <c r="F500" i="4"/>
  <c r="E500" i="4"/>
  <c r="D500" i="4"/>
  <c r="C500" i="4"/>
  <c r="B500" i="4"/>
  <c r="A500" i="4"/>
  <c r="O499" i="4"/>
  <c r="N499" i="4"/>
  <c r="K499" i="4"/>
  <c r="J499" i="4"/>
  <c r="I499" i="4"/>
  <c r="H499" i="4"/>
  <c r="G499" i="4"/>
  <c r="F499" i="4"/>
  <c r="E499" i="4"/>
  <c r="D499" i="4"/>
  <c r="C499" i="4"/>
  <c r="B499" i="4"/>
  <c r="A499" i="4"/>
  <c r="O498" i="4"/>
  <c r="N498" i="4"/>
  <c r="K498" i="4"/>
  <c r="J498" i="4"/>
  <c r="I498" i="4"/>
  <c r="H498" i="4"/>
  <c r="G498" i="4"/>
  <c r="F498" i="4"/>
  <c r="E498" i="4"/>
  <c r="D498" i="4"/>
  <c r="C498" i="4"/>
  <c r="B498" i="4"/>
  <c r="A498" i="4"/>
  <c r="O497" i="4"/>
  <c r="N497" i="4"/>
  <c r="K497" i="4"/>
  <c r="J497" i="4"/>
  <c r="I497" i="4"/>
  <c r="H497" i="4"/>
  <c r="G497" i="4"/>
  <c r="F497" i="4"/>
  <c r="E497" i="4"/>
  <c r="D497" i="4"/>
  <c r="C497" i="4"/>
  <c r="B497" i="4"/>
  <c r="A497" i="4"/>
  <c r="O496" i="4"/>
  <c r="N496" i="4"/>
  <c r="K496" i="4"/>
  <c r="J496" i="4"/>
  <c r="I496" i="4"/>
  <c r="H496" i="4"/>
  <c r="G496" i="4"/>
  <c r="F496" i="4"/>
  <c r="E496" i="4"/>
  <c r="D496" i="4"/>
  <c r="C496" i="4"/>
  <c r="B496" i="4"/>
  <c r="A496" i="4"/>
  <c r="O495" i="4"/>
  <c r="N495" i="4"/>
  <c r="K495" i="4"/>
  <c r="J495" i="4"/>
  <c r="I495" i="4"/>
  <c r="H495" i="4"/>
  <c r="G495" i="4"/>
  <c r="F495" i="4"/>
  <c r="E495" i="4"/>
  <c r="D495" i="4"/>
  <c r="C495" i="4"/>
  <c r="B495" i="4"/>
  <c r="A495" i="4"/>
  <c r="O494" i="4"/>
  <c r="N494" i="4"/>
  <c r="K494" i="4"/>
  <c r="J494" i="4"/>
  <c r="I494" i="4"/>
  <c r="H494" i="4"/>
  <c r="G494" i="4"/>
  <c r="F494" i="4"/>
  <c r="E494" i="4"/>
  <c r="D494" i="4"/>
  <c r="C494" i="4"/>
  <c r="B494" i="4"/>
  <c r="A494" i="4"/>
  <c r="O493" i="4"/>
  <c r="N493" i="4"/>
  <c r="K493" i="4"/>
  <c r="J493" i="4"/>
  <c r="I493" i="4"/>
  <c r="H493" i="4"/>
  <c r="G493" i="4"/>
  <c r="F493" i="4"/>
  <c r="E493" i="4"/>
  <c r="D493" i="4"/>
  <c r="C493" i="4"/>
  <c r="B493" i="4"/>
  <c r="A493" i="4"/>
  <c r="O492" i="4"/>
  <c r="N492" i="4"/>
  <c r="K492" i="4"/>
  <c r="J492" i="4"/>
  <c r="I492" i="4"/>
  <c r="H492" i="4"/>
  <c r="G492" i="4"/>
  <c r="F492" i="4"/>
  <c r="E492" i="4"/>
  <c r="D492" i="4"/>
  <c r="C492" i="4"/>
  <c r="B492" i="4"/>
  <c r="A492" i="4"/>
  <c r="O491" i="4"/>
  <c r="N491" i="4"/>
  <c r="K491" i="4"/>
  <c r="J491" i="4"/>
  <c r="I491" i="4"/>
  <c r="H491" i="4"/>
  <c r="G491" i="4"/>
  <c r="F491" i="4"/>
  <c r="E491" i="4"/>
  <c r="D491" i="4"/>
  <c r="C491" i="4"/>
  <c r="B491" i="4"/>
  <c r="A491" i="4"/>
  <c r="O490" i="4"/>
  <c r="N490" i="4"/>
  <c r="K490" i="4"/>
  <c r="J490" i="4"/>
  <c r="I490" i="4"/>
  <c r="H490" i="4"/>
  <c r="G490" i="4"/>
  <c r="F490" i="4"/>
  <c r="E490" i="4"/>
  <c r="D490" i="4"/>
  <c r="C490" i="4"/>
  <c r="B490" i="4"/>
  <c r="A490" i="4"/>
  <c r="O489" i="4"/>
  <c r="N489" i="4"/>
  <c r="K489" i="4"/>
  <c r="J489" i="4"/>
  <c r="I489" i="4"/>
  <c r="H489" i="4"/>
  <c r="G489" i="4"/>
  <c r="F489" i="4"/>
  <c r="E489" i="4"/>
  <c r="D489" i="4"/>
  <c r="C489" i="4"/>
  <c r="B489" i="4"/>
  <c r="A489" i="4"/>
  <c r="O488" i="4"/>
  <c r="N488" i="4"/>
  <c r="K488" i="4"/>
  <c r="J488" i="4"/>
  <c r="I488" i="4"/>
  <c r="H488" i="4"/>
  <c r="G488" i="4"/>
  <c r="F488" i="4"/>
  <c r="E488" i="4"/>
  <c r="D488" i="4"/>
  <c r="C488" i="4"/>
  <c r="B488" i="4"/>
  <c r="A488" i="4"/>
  <c r="O487" i="4"/>
  <c r="N487" i="4"/>
  <c r="K487" i="4"/>
  <c r="J487" i="4"/>
  <c r="I487" i="4"/>
  <c r="H487" i="4"/>
  <c r="G487" i="4"/>
  <c r="F487" i="4"/>
  <c r="E487" i="4"/>
  <c r="D487" i="4"/>
  <c r="C487" i="4"/>
  <c r="B487" i="4"/>
  <c r="A487" i="4"/>
  <c r="O486" i="4"/>
  <c r="N486" i="4"/>
  <c r="K486" i="4"/>
  <c r="J486" i="4"/>
  <c r="I486" i="4"/>
  <c r="H486" i="4"/>
  <c r="G486" i="4"/>
  <c r="F486" i="4"/>
  <c r="E486" i="4"/>
  <c r="D486" i="4"/>
  <c r="C486" i="4"/>
  <c r="B486" i="4"/>
  <c r="A486" i="4"/>
  <c r="O485" i="4"/>
  <c r="N485" i="4"/>
  <c r="K485" i="4"/>
  <c r="J485" i="4"/>
  <c r="I485" i="4"/>
  <c r="H485" i="4"/>
  <c r="G485" i="4"/>
  <c r="F485" i="4"/>
  <c r="E485" i="4"/>
  <c r="D485" i="4"/>
  <c r="C485" i="4"/>
  <c r="B485" i="4"/>
  <c r="A485" i="4"/>
  <c r="O484" i="4"/>
  <c r="N484" i="4"/>
  <c r="K484" i="4"/>
  <c r="J484" i="4"/>
  <c r="I484" i="4"/>
  <c r="H484" i="4"/>
  <c r="G484" i="4"/>
  <c r="F484" i="4"/>
  <c r="E484" i="4"/>
  <c r="D484" i="4"/>
  <c r="C484" i="4"/>
  <c r="B484" i="4"/>
  <c r="A484" i="4"/>
  <c r="O483" i="4"/>
  <c r="N483" i="4"/>
  <c r="K483" i="4"/>
  <c r="J483" i="4"/>
  <c r="I483" i="4"/>
  <c r="H483" i="4"/>
  <c r="G483" i="4"/>
  <c r="F483" i="4"/>
  <c r="E483" i="4"/>
  <c r="D483" i="4"/>
  <c r="C483" i="4"/>
  <c r="B483" i="4"/>
  <c r="A483" i="4"/>
  <c r="O482" i="4"/>
  <c r="N482" i="4"/>
  <c r="K482" i="4"/>
  <c r="J482" i="4"/>
  <c r="I482" i="4"/>
  <c r="H482" i="4"/>
  <c r="G482" i="4"/>
  <c r="F482" i="4"/>
  <c r="E482" i="4"/>
  <c r="D482" i="4"/>
  <c r="C482" i="4"/>
  <c r="B482" i="4"/>
  <c r="A482" i="4"/>
  <c r="O481" i="4"/>
  <c r="N481" i="4"/>
  <c r="K481" i="4"/>
  <c r="J481" i="4"/>
  <c r="I481" i="4"/>
  <c r="H481" i="4"/>
  <c r="G481" i="4"/>
  <c r="F481" i="4"/>
  <c r="E481" i="4"/>
  <c r="D481" i="4"/>
  <c r="C481" i="4"/>
  <c r="B481" i="4"/>
  <c r="A481" i="4"/>
  <c r="O480" i="4"/>
  <c r="N480" i="4"/>
  <c r="K480" i="4"/>
  <c r="J480" i="4"/>
  <c r="I480" i="4"/>
  <c r="H480" i="4"/>
  <c r="G480" i="4"/>
  <c r="F480" i="4"/>
  <c r="E480" i="4"/>
  <c r="D480" i="4"/>
  <c r="C480" i="4"/>
  <c r="B480" i="4"/>
  <c r="A480" i="4"/>
  <c r="O479" i="4"/>
  <c r="N479" i="4"/>
  <c r="K479" i="4"/>
  <c r="J479" i="4"/>
  <c r="I479" i="4"/>
  <c r="H479" i="4"/>
  <c r="G479" i="4"/>
  <c r="F479" i="4"/>
  <c r="E479" i="4"/>
  <c r="D479" i="4"/>
  <c r="C479" i="4"/>
  <c r="B479" i="4"/>
  <c r="A479" i="4"/>
  <c r="O478" i="4"/>
  <c r="N478" i="4"/>
  <c r="K478" i="4"/>
  <c r="J478" i="4"/>
  <c r="I478" i="4"/>
  <c r="H478" i="4"/>
  <c r="G478" i="4"/>
  <c r="F478" i="4"/>
  <c r="E478" i="4"/>
  <c r="D478" i="4"/>
  <c r="C478" i="4"/>
  <c r="B478" i="4"/>
  <c r="A478" i="4"/>
  <c r="O477" i="4"/>
  <c r="N477" i="4"/>
  <c r="K477" i="4"/>
  <c r="J477" i="4"/>
  <c r="I477" i="4"/>
  <c r="H477" i="4"/>
  <c r="G477" i="4"/>
  <c r="F477" i="4"/>
  <c r="E477" i="4"/>
  <c r="D477" i="4"/>
  <c r="C477" i="4"/>
  <c r="B477" i="4"/>
  <c r="A477" i="4"/>
  <c r="O476" i="4"/>
  <c r="N476" i="4"/>
  <c r="K476" i="4"/>
  <c r="J476" i="4"/>
  <c r="I476" i="4"/>
  <c r="H476" i="4"/>
  <c r="G476" i="4"/>
  <c r="F476" i="4"/>
  <c r="E476" i="4"/>
  <c r="D476" i="4"/>
  <c r="C476" i="4"/>
  <c r="B476" i="4"/>
  <c r="A476" i="4"/>
  <c r="O475" i="4"/>
  <c r="N475" i="4"/>
  <c r="K475" i="4"/>
  <c r="J475" i="4"/>
  <c r="I475" i="4"/>
  <c r="H475" i="4"/>
  <c r="G475" i="4"/>
  <c r="F475" i="4"/>
  <c r="E475" i="4"/>
  <c r="D475" i="4"/>
  <c r="C475" i="4"/>
  <c r="B475" i="4"/>
  <c r="A475" i="4"/>
  <c r="O474" i="4"/>
  <c r="N474" i="4"/>
  <c r="K474" i="4"/>
  <c r="J474" i="4"/>
  <c r="I474" i="4"/>
  <c r="H474" i="4"/>
  <c r="G474" i="4"/>
  <c r="F474" i="4"/>
  <c r="E474" i="4"/>
  <c r="D474" i="4"/>
  <c r="C474" i="4"/>
  <c r="B474" i="4"/>
  <c r="A474" i="4"/>
  <c r="O473" i="4"/>
  <c r="N473" i="4"/>
  <c r="K473" i="4"/>
  <c r="J473" i="4"/>
  <c r="I473" i="4"/>
  <c r="H473" i="4"/>
  <c r="G473" i="4"/>
  <c r="F473" i="4"/>
  <c r="E473" i="4"/>
  <c r="D473" i="4"/>
  <c r="C473" i="4"/>
  <c r="B473" i="4"/>
  <c r="A473" i="4"/>
  <c r="O472" i="4"/>
  <c r="N472" i="4"/>
  <c r="K472" i="4"/>
  <c r="J472" i="4"/>
  <c r="I472" i="4"/>
  <c r="H472" i="4"/>
  <c r="G472" i="4"/>
  <c r="F472" i="4"/>
  <c r="E472" i="4"/>
  <c r="D472" i="4"/>
  <c r="C472" i="4"/>
  <c r="B472" i="4"/>
  <c r="A472" i="4"/>
  <c r="O471" i="4"/>
  <c r="N471" i="4"/>
  <c r="K471" i="4"/>
  <c r="J471" i="4"/>
  <c r="I471" i="4"/>
  <c r="H471" i="4"/>
  <c r="G471" i="4"/>
  <c r="F471" i="4"/>
  <c r="E471" i="4"/>
  <c r="D471" i="4"/>
  <c r="C471" i="4"/>
  <c r="B471" i="4"/>
  <c r="A471" i="4"/>
  <c r="O470" i="4"/>
  <c r="N470" i="4"/>
  <c r="K470" i="4"/>
  <c r="J470" i="4"/>
  <c r="I470" i="4"/>
  <c r="H470" i="4"/>
  <c r="G470" i="4"/>
  <c r="F470" i="4"/>
  <c r="E470" i="4"/>
  <c r="D470" i="4"/>
  <c r="C470" i="4"/>
  <c r="B470" i="4"/>
  <c r="A470" i="4"/>
  <c r="O469" i="4"/>
  <c r="N469" i="4"/>
  <c r="K469" i="4"/>
  <c r="J469" i="4"/>
  <c r="I469" i="4"/>
  <c r="H469" i="4"/>
  <c r="G469" i="4"/>
  <c r="F469" i="4"/>
  <c r="E469" i="4"/>
  <c r="D469" i="4"/>
  <c r="C469" i="4"/>
  <c r="B469" i="4"/>
  <c r="A469" i="4"/>
  <c r="O468" i="4"/>
  <c r="N468" i="4"/>
  <c r="K468" i="4"/>
  <c r="J468" i="4"/>
  <c r="I468" i="4"/>
  <c r="H468" i="4"/>
  <c r="G468" i="4"/>
  <c r="F468" i="4"/>
  <c r="E468" i="4"/>
  <c r="D468" i="4"/>
  <c r="C468" i="4"/>
  <c r="B468" i="4"/>
  <c r="A468" i="4"/>
  <c r="O467" i="4"/>
  <c r="N467" i="4"/>
  <c r="K467" i="4"/>
  <c r="J467" i="4"/>
  <c r="I467" i="4"/>
  <c r="H467" i="4"/>
  <c r="G467" i="4"/>
  <c r="F467" i="4"/>
  <c r="E467" i="4"/>
  <c r="D467" i="4"/>
  <c r="C467" i="4"/>
  <c r="B467" i="4"/>
  <c r="A467" i="4"/>
  <c r="O466" i="4"/>
  <c r="N466" i="4"/>
  <c r="K466" i="4"/>
  <c r="J466" i="4"/>
  <c r="I466" i="4"/>
  <c r="H466" i="4"/>
  <c r="G466" i="4"/>
  <c r="F466" i="4"/>
  <c r="E466" i="4"/>
  <c r="D466" i="4"/>
  <c r="C466" i="4"/>
  <c r="B466" i="4"/>
  <c r="A466" i="4"/>
  <c r="O465" i="4"/>
  <c r="N465" i="4"/>
  <c r="K465" i="4"/>
  <c r="J465" i="4"/>
  <c r="I465" i="4"/>
  <c r="H465" i="4"/>
  <c r="G465" i="4"/>
  <c r="F465" i="4"/>
  <c r="E465" i="4"/>
  <c r="D465" i="4"/>
  <c r="C465" i="4"/>
  <c r="B465" i="4"/>
  <c r="A465" i="4"/>
  <c r="O464" i="4"/>
  <c r="N464" i="4"/>
  <c r="K464" i="4"/>
  <c r="J464" i="4"/>
  <c r="I464" i="4"/>
  <c r="H464" i="4"/>
  <c r="G464" i="4"/>
  <c r="F464" i="4"/>
  <c r="E464" i="4"/>
  <c r="D464" i="4"/>
  <c r="C464" i="4"/>
  <c r="B464" i="4"/>
  <c r="A464" i="4"/>
  <c r="O463" i="4"/>
  <c r="N463" i="4"/>
  <c r="K463" i="4"/>
  <c r="J463" i="4"/>
  <c r="I463" i="4"/>
  <c r="H463" i="4"/>
  <c r="G463" i="4"/>
  <c r="F463" i="4"/>
  <c r="E463" i="4"/>
  <c r="D463" i="4"/>
  <c r="C463" i="4"/>
  <c r="B463" i="4"/>
  <c r="A463" i="4"/>
  <c r="O462" i="4"/>
  <c r="N462" i="4"/>
  <c r="K462" i="4"/>
  <c r="J462" i="4"/>
  <c r="I462" i="4"/>
  <c r="H462" i="4"/>
  <c r="G462" i="4"/>
  <c r="F462" i="4"/>
  <c r="E462" i="4"/>
  <c r="D462" i="4"/>
  <c r="C462" i="4"/>
  <c r="B462" i="4"/>
  <c r="A462" i="4"/>
  <c r="O461" i="4"/>
  <c r="N461" i="4"/>
  <c r="K461" i="4"/>
  <c r="J461" i="4"/>
  <c r="I461" i="4"/>
  <c r="H461" i="4"/>
  <c r="G461" i="4"/>
  <c r="F461" i="4"/>
  <c r="E461" i="4"/>
  <c r="D461" i="4"/>
  <c r="C461" i="4"/>
  <c r="B461" i="4"/>
  <c r="A461" i="4"/>
  <c r="O460" i="4"/>
  <c r="N460" i="4"/>
  <c r="K460" i="4"/>
  <c r="J460" i="4"/>
  <c r="I460" i="4"/>
  <c r="H460" i="4"/>
  <c r="G460" i="4"/>
  <c r="F460" i="4"/>
  <c r="E460" i="4"/>
  <c r="D460" i="4"/>
  <c r="C460" i="4"/>
  <c r="B460" i="4"/>
  <c r="A460" i="4"/>
  <c r="O459" i="4"/>
  <c r="N459" i="4"/>
  <c r="K459" i="4"/>
  <c r="J459" i="4"/>
  <c r="I459" i="4"/>
  <c r="H459" i="4"/>
  <c r="G459" i="4"/>
  <c r="F459" i="4"/>
  <c r="E459" i="4"/>
  <c r="D459" i="4"/>
  <c r="C459" i="4"/>
  <c r="B459" i="4"/>
  <c r="A459" i="4"/>
  <c r="O458" i="4"/>
  <c r="N458" i="4"/>
  <c r="K458" i="4"/>
  <c r="J458" i="4"/>
  <c r="I458" i="4"/>
  <c r="H458" i="4"/>
  <c r="G458" i="4"/>
  <c r="F458" i="4"/>
  <c r="E458" i="4"/>
  <c r="D458" i="4"/>
  <c r="C458" i="4"/>
  <c r="B458" i="4"/>
  <c r="A458" i="4"/>
  <c r="O457" i="4"/>
  <c r="N457" i="4"/>
  <c r="K457" i="4"/>
  <c r="J457" i="4"/>
  <c r="I457" i="4"/>
  <c r="H457" i="4"/>
  <c r="G457" i="4"/>
  <c r="F457" i="4"/>
  <c r="E457" i="4"/>
  <c r="D457" i="4"/>
  <c r="C457" i="4"/>
  <c r="B457" i="4"/>
  <c r="A457" i="4"/>
  <c r="O456" i="4"/>
  <c r="N456" i="4"/>
  <c r="K456" i="4"/>
  <c r="J456" i="4"/>
  <c r="I456" i="4"/>
  <c r="H456" i="4"/>
  <c r="G456" i="4"/>
  <c r="F456" i="4"/>
  <c r="E456" i="4"/>
  <c r="D456" i="4"/>
  <c r="C456" i="4"/>
  <c r="B456" i="4"/>
  <c r="A456" i="4"/>
  <c r="O455" i="4"/>
  <c r="N455" i="4"/>
  <c r="K455" i="4"/>
  <c r="J455" i="4"/>
  <c r="I455" i="4"/>
  <c r="H455" i="4"/>
  <c r="G455" i="4"/>
  <c r="F455" i="4"/>
  <c r="E455" i="4"/>
  <c r="D455" i="4"/>
  <c r="C455" i="4"/>
  <c r="B455" i="4"/>
  <c r="A455" i="4"/>
  <c r="O454" i="4"/>
  <c r="N454" i="4"/>
  <c r="K454" i="4"/>
  <c r="J454" i="4"/>
  <c r="I454" i="4"/>
  <c r="H454" i="4"/>
  <c r="G454" i="4"/>
  <c r="F454" i="4"/>
  <c r="E454" i="4"/>
  <c r="D454" i="4"/>
  <c r="C454" i="4"/>
  <c r="B454" i="4"/>
  <c r="A454" i="4"/>
  <c r="O453" i="4"/>
  <c r="N453" i="4"/>
  <c r="K453" i="4"/>
  <c r="J453" i="4"/>
  <c r="I453" i="4"/>
  <c r="H453" i="4"/>
  <c r="G453" i="4"/>
  <c r="F453" i="4"/>
  <c r="E453" i="4"/>
  <c r="D453" i="4"/>
  <c r="C453" i="4"/>
  <c r="B453" i="4"/>
  <c r="A453" i="4"/>
  <c r="O452" i="4"/>
  <c r="N452" i="4"/>
  <c r="K452" i="4"/>
  <c r="J452" i="4"/>
  <c r="I452" i="4"/>
  <c r="H452" i="4"/>
  <c r="G452" i="4"/>
  <c r="F452" i="4"/>
  <c r="E452" i="4"/>
  <c r="D452" i="4"/>
  <c r="C452" i="4"/>
  <c r="B452" i="4"/>
  <c r="A452" i="4"/>
  <c r="O451" i="4"/>
  <c r="N451" i="4"/>
  <c r="K451" i="4"/>
  <c r="J451" i="4"/>
  <c r="I451" i="4"/>
  <c r="H451" i="4"/>
  <c r="G451" i="4"/>
  <c r="F451" i="4"/>
  <c r="E451" i="4"/>
  <c r="D451" i="4"/>
  <c r="C451" i="4"/>
  <c r="B451" i="4"/>
  <c r="A451" i="4"/>
  <c r="O450" i="4"/>
  <c r="N450" i="4"/>
  <c r="K450" i="4"/>
  <c r="J450" i="4"/>
  <c r="I450" i="4"/>
  <c r="H450" i="4"/>
  <c r="G450" i="4"/>
  <c r="F450" i="4"/>
  <c r="E450" i="4"/>
  <c r="D450" i="4"/>
  <c r="C450" i="4"/>
  <c r="B450" i="4"/>
  <c r="A450" i="4"/>
  <c r="O449" i="4"/>
  <c r="N449" i="4"/>
  <c r="K449" i="4"/>
  <c r="J449" i="4"/>
  <c r="I449" i="4"/>
  <c r="H449" i="4"/>
  <c r="G449" i="4"/>
  <c r="F449" i="4"/>
  <c r="E449" i="4"/>
  <c r="D449" i="4"/>
  <c r="C449" i="4"/>
  <c r="B449" i="4"/>
  <c r="A449" i="4"/>
  <c r="O448" i="4"/>
  <c r="N448" i="4"/>
  <c r="K448" i="4"/>
  <c r="J448" i="4"/>
  <c r="I448" i="4"/>
  <c r="H448" i="4"/>
  <c r="G448" i="4"/>
  <c r="F448" i="4"/>
  <c r="E448" i="4"/>
  <c r="D448" i="4"/>
  <c r="C448" i="4"/>
  <c r="B448" i="4"/>
  <c r="A448" i="4"/>
  <c r="O447" i="4"/>
  <c r="N447" i="4"/>
  <c r="K447" i="4"/>
  <c r="J447" i="4"/>
  <c r="I447" i="4"/>
  <c r="H447" i="4"/>
  <c r="G447" i="4"/>
  <c r="F447" i="4"/>
  <c r="E447" i="4"/>
  <c r="D447" i="4"/>
  <c r="C447" i="4"/>
  <c r="B447" i="4"/>
  <c r="A447" i="4"/>
  <c r="O446" i="4"/>
  <c r="N446" i="4"/>
  <c r="K446" i="4"/>
  <c r="J446" i="4"/>
  <c r="I446" i="4"/>
  <c r="H446" i="4"/>
  <c r="G446" i="4"/>
  <c r="F446" i="4"/>
  <c r="E446" i="4"/>
  <c r="D446" i="4"/>
  <c r="C446" i="4"/>
  <c r="B446" i="4"/>
  <c r="A446" i="4"/>
  <c r="O445" i="4"/>
  <c r="N445" i="4"/>
  <c r="K445" i="4"/>
  <c r="J445" i="4"/>
  <c r="I445" i="4"/>
  <c r="H445" i="4"/>
  <c r="G445" i="4"/>
  <c r="F445" i="4"/>
  <c r="E445" i="4"/>
  <c r="D445" i="4"/>
  <c r="C445" i="4"/>
  <c r="B445" i="4"/>
  <c r="A445" i="4"/>
  <c r="O444" i="4"/>
  <c r="N444" i="4"/>
  <c r="K444" i="4"/>
  <c r="J444" i="4"/>
  <c r="I444" i="4"/>
  <c r="H444" i="4"/>
  <c r="G444" i="4"/>
  <c r="F444" i="4"/>
  <c r="E444" i="4"/>
  <c r="D444" i="4"/>
  <c r="C444" i="4"/>
  <c r="B444" i="4"/>
  <c r="A444" i="4"/>
  <c r="O443" i="4"/>
  <c r="N443" i="4"/>
  <c r="K443" i="4"/>
  <c r="J443" i="4"/>
  <c r="I443" i="4"/>
  <c r="H443" i="4"/>
  <c r="G443" i="4"/>
  <c r="F443" i="4"/>
  <c r="E443" i="4"/>
  <c r="D443" i="4"/>
  <c r="C443" i="4"/>
  <c r="B443" i="4"/>
  <c r="A443" i="4"/>
  <c r="O442" i="4"/>
  <c r="N442" i="4"/>
  <c r="K442" i="4"/>
  <c r="J442" i="4"/>
  <c r="I442" i="4"/>
  <c r="H442" i="4"/>
  <c r="G442" i="4"/>
  <c r="F442" i="4"/>
  <c r="E442" i="4"/>
  <c r="D442" i="4"/>
  <c r="C442" i="4"/>
  <c r="B442" i="4"/>
  <c r="A442" i="4"/>
  <c r="O441" i="4"/>
  <c r="N441" i="4"/>
  <c r="K441" i="4"/>
  <c r="J441" i="4"/>
  <c r="I441" i="4"/>
  <c r="H441" i="4"/>
  <c r="G441" i="4"/>
  <c r="F441" i="4"/>
  <c r="E441" i="4"/>
  <c r="D441" i="4"/>
  <c r="C441" i="4"/>
  <c r="B441" i="4"/>
  <c r="A441" i="4"/>
  <c r="O440" i="4"/>
  <c r="N440" i="4"/>
  <c r="K440" i="4"/>
  <c r="J440" i="4"/>
  <c r="I440" i="4"/>
  <c r="H440" i="4"/>
  <c r="G440" i="4"/>
  <c r="F440" i="4"/>
  <c r="E440" i="4"/>
  <c r="D440" i="4"/>
  <c r="C440" i="4"/>
  <c r="B440" i="4"/>
  <c r="A440" i="4"/>
  <c r="O439" i="4"/>
  <c r="N439" i="4"/>
  <c r="K439" i="4"/>
  <c r="J439" i="4"/>
  <c r="I439" i="4"/>
  <c r="H439" i="4"/>
  <c r="G439" i="4"/>
  <c r="F439" i="4"/>
  <c r="E439" i="4"/>
  <c r="D439" i="4"/>
  <c r="C439" i="4"/>
  <c r="B439" i="4"/>
  <c r="A439" i="4"/>
  <c r="O438" i="4"/>
  <c r="N438" i="4"/>
  <c r="K438" i="4"/>
  <c r="J438" i="4"/>
  <c r="I438" i="4"/>
  <c r="H438" i="4"/>
  <c r="G438" i="4"/>
  <c r="F438" i="4"/>
  <c r="E438" i="4"/>
  <c r="D438" i="4"/>
  <c r="C438" i="4"/>
  <c r="B438" i="4"/>
  <c r="A438" i="4"/>
  <c r="O437" i="4"/>
  <c r="N437" i="4"/>
  <c r="K437" i="4"/>
  <c r="J437" i="4"/>
  <c r="I437" i="4"/>
  <c r="H437" i="4"/>
  <c r="G437" i="4"/>
  <c r="F437" i="4"/>
  <c r="E437" i="4"/>
  <c r="D437" i="4"/>
  <c r="C437" i="4"/>
  <c r="B437" i="4"/>
  <c r="A437" i="4"/>
  <c r="O436" i="4"/>
  <c r="N436" i="4"/>
  <c r="K436" i="4"/>
  <c r="J436" i="4"/>
  <c r="I436" i="4"/>
  <c r="H436" i="4"/>
  <c r="G436" i="4"/>
  <c r="F436" i="4"/>
  <c r="E436" i="4"/>
  <c r="D436" i="4"/>
  <c r="C436" i="4"/>
  <c r="B436" i="4"/>
  <c r="A436" i="4"/>
  <c r="O435" i="4"/>
  <c r="N435" i="4"/>
  <c r="K435" i="4"/>
  <c r="J435" i="4"/>
  <c r="I435" i="4"/>
  <c r="H435" i="4"/>
  <c r="G435" i="4"/>
  <c r="F435" i="4"/>
  <c r="E435" i="4"/>
  <c r="D435" i="4"/>
  <c r="C435" i="4"/>
  <c r="B435" i="4"/>
  <c r="A435" i="4"/>
  <c r="O434" i="4"/>
  <c r="N434" i="4"/>
  <c r="K434" i="4"/>
  <c r="J434" i="4"/>
  <c r="I434" i="4"/>
  <c r="H434" i="4"/>
  <c r="G434" i="4"/>
  <c r="F434" i="4"/>
  <c r="E434" i="4"/>
  <c r="D434" i="4"/>
  <c r="C434" i="4"/>
  <c r="B434" i="4"/>
  <c r="A434" i="4"/>
  <c r="O433" i="4"/>
  <c r="N433" i="4"/>
  <c r="K433" i="4"/>
  <c r="J433" i="4"/>
  <c r="I433" i="4"/>
  <c r="H433" i="4"/>
  <c r="G433" i="4"/>
  <c r="F433" i="4"/>
  <c r="E433" i="4"/>
  <c r="D433" i="4"/>
  <c r="C433" i="4"/>
  <c r="B433" i="4"/>
  <c r="A433" i="4"/>
  <c r="O432" i="4"/>
  <c r="N432" i="4"/>
  <c r="K432" i="4"/>
  <c r="J432" i="4"/>
  <c r="I432" i="4"/>
  <c r="H432" i="4"/>
  <c r="G432" i="4"/>
  <c r="F432" i="4"/>
  <c r="E432" i="4"/>
  <c r="D432" i="4"/>
  <c r="C432" i="4"/>
  <c r="B432" i="4"/>
  <c r="A432" i="4"/>
  <c r="O431" i="4"/>
  <c r="N431" i="4"/>
  <c r="K431" i="4"/>
  <c r="J431" i="4"/>
  <c r="I431" i="4"/>
  <c r="H431" i="4"/>
  <c r="G431" i="4"/>
  <c r="F431" i="4"/>
  <c r="E431" i="4"/>
  <c r="D431" i="4"/>
  <c r="C431" i="4"/>
  <c r="B431" i="4"/>
  <c r="A431" i="4"/>
  <c r="O430" i="4"/>
  <c r="N430" i="4"/>
  <c r="K430" i="4"/>
  <c r="J430" i="4"/>
  <c r="I430" i="4"/>
  <c r="H430" i="4"/>
  <c r="G430" i="4"/>
  <c r="F430" i="4"/>
  <c r="E430" i="4"/>
  <c r="D430" i="4"/>
  <c r="C430" i="4"/>
  <c r="B430" i="4"/>
  <c r="A430" i="4"/>
  <c r="O429" i="4"/>
  <c r="N429" i="4"/>
  <c r="K429" i="4"/>
  <c r="J429" i="4"/>
  <c r="I429" i="4"/>
  <c r="H429" i="4"/>
  <c r="G429" i="4"/>
  <c r="F429" i="4"/>
  <c r="E429" i="4"/>
  <c r="D429" i="4"/>
  <c r="C429" i="4"/>
  <c r="B429" i="4"/>
  <c r="A429" i="4"/>
  <c r="O428" i="4"/>
  <c r="N428" i="4"/>
  <c r="K428" i="4"/>
  <c r="J428" i="4"/>
  <c r="I428" i="4"/>
  <c r="H428" i="4"/>
  <c r="G428" i="4"/>
  <c r="F428" i="4"/>
  <c r="E428" i="4"/>
  <c r="D428" i="4"/>
  <c r="C428" i="4"/>
  <c r="B428" i="4"/>
  <c r="A428" i="4"/>
  <c r="O427" i="4"/>
  <c r="N427" i="4"/>
  <c r="K427" i="4"/>
  <c r="J427" i="4"/>
  <c r="I427" i="4"/>
  <c r="H427" i="4"/>
  <c r="G427" i="4"/>
  <c r="F427" i="4"/>
  <c r="E427" i="4"/>
  <c r="D427" i="4"/>
  <c r="C427" i="4"/>
  <c r="B427" i="4"/>
  <c r="A427" i="4"/>
  <c r="O426" i="4"/>
  <c r="N426" i="4"/>
  <c r="K426" i="4"/>
  <c r="J426" i="4"/>
  <c r="I426" i="4"/>
  <c r="H426" i="4"/>
  <c r="G426" i="4"/>
  <c r="F426" i="4"/>
  <c r="E426" i="4"/>
  <c r="D426" i="4"/>
  <c r="C426" i="4"/>
  <c r="B426" i="4"/>
  <c r="A426" i="4"/>
  <c r="O425" i="4"/>
  <c r="N425" i="4"/>
  <c r="K425" i="4"/>
  <c r="J425" i="4"/>
  <c r="I425" i="4"/>
  <c r="H425" i="4"/>
  <c r="G425" i="4"/>
  <c r="F425" i="4"/>
  <c r="E425" i="4"/>
  <c r="D425" i="4"/>
  <c r="C425" i="4"/>
  <c r="B425" i="4"/>
  <c r="A425" i="4"/>
  <c r="O424" i="4"/>
  <c r="N424" i="4"/>
  <c r="K424" i="4"/>
  <c r="J424" i="4"/>
  <c r="I424" i="4"/>
  <c r="H424" i="4"/>
  <c r="G424" i="4"/>
  <c r="F424" i="4"/>
  <c r="E424" i="4"/>
  <c r="D424" i="4"/>
  <c r="C424" i="4"/>
  <c r="B424" i="4"/>
  <c r="A424" i="4"/>
  <c r="O423" i="4"/>
  <c r="N423" i="4"/>
  <c r="K423" i="4"/>
  <c r="J423" i="4"/>
  <c r="I423" i="4"/>
  <c r="H423" i="4"/>
  <c r="G423" i="4"/>
  <c r="F423" i="4"/>
  <c r="E423" i="4"/>
  <c r="D423" i="4"/>
  <c r="C423" i="4"/>
  <c r="B423" i="4"/>
  <c r="A423" i="4"/>
  <c r="O422" i="4"/>
  <c r="N422" i="4"/>
  <c r="K422" i="4"/>
  <c r="J422" i="4"/>
  <c r="I422" i="4"/>
  <c r="H422" i="4"/>
  <c r="G422" i="4"/>
  <c r="F422" i="4"/>
  <c r="E422" i="4"/>
  <c r="D422" i="4"/>
  <c r="C422" i="4"/>
  <c r="B422" i="4"/>
  <c r="A422" i="4"/>
  <c r="O421" i="4"/>
  <c r="N421" i="4"/>
  <c r="K421" i="4"/>
  <c r="J421" i="4"/>
  <c r="I421" i="4"/>
  <c r="H421" i="4"/>
  <c r="G421" i="4"/>
  <c r="F421" i="4"/>
  <c r="E421" i="4"/>
  <c r="D421" i="4"/>
  <c r="C421" i="4"/>
  <c r="B421" i="4"/>
  <c r="A421" i="4"/>
  <c r="O420" i="4"/>
  <c r="N420" i="4"/>
  <c r="K420" i="4"/>
  <c r="J420" i="4"/>
  <c r="I420" i="4"/>
  <c r="H420" i="4"/>
  <c r="G420" i="4"/>
  <c r="F420" i="4"/>
  <c r="E420" i="4"/>
  <c r="D420" i="4"/>
  <c r="C420" i="4"/>
  <c r="B420" i="4"/>
  <c r="A420" i="4"/>
  <c r="O419" i="4"/>
  <c r="N419" i="4"/>
  <c r="K419" i="4"/>
  <c r="J419" i="4"/>
  <c r="I419" i="4"/>
  <c r="H419" i="4"/>
  <c r="G419" i="4"/>
  <c r="F419" i="4"/>
  <c r="E419" i="4"/>
  <c r="D419" i="4"/>
  <c r="C419" i="4"/>
  <c r="B419" i="4"/>
  <c r="A419" i="4"/>
  <c r="O418" i="4"/>
  <c r="N418" i="4"/>
  <c r="K418" i="4"/>
  <c r="J418" i="4"/>
  <c r="I418" i="4"/>
  <c r="H418" i="4"/>
  <c r="G418" i="4"/>
  <c r="F418" i="4"/>
  <c r="E418" i="4"/>
  <c r="D418" i="4"/>
  <c r="C418" i="4"/>
  <c r="B418" i="4"/>
  <c r="A418" i="4"/>
  <c r="O417" i="4"/>
  <c r="N417" i="4"/>
  <c r="K417" i="4"/>
  <c r="J417" i="4"/>
  <c r="I417" i="4"/>
  <c r="H417" i="4"/>
  <c r="G417" i="4"/>
  <c r="F417" i="4"/>
  <c r="E417" i="4"/>
  <c r="D417" i="4"/>
  <c r="C417" i="4"/>
  <c r="B417" i="4"/>
  <c r="A417" i="4"/>
  <c r="O416" i="4"/>
  <c r="N416" i="4"/>
  <c r="K416" i="4"/>
  <c r="J416" i="4"/>
  <c r="I416" i="4"/>
  <c r="H416" i="4"/>
  <c r="G416" i="4"/>
  <c r="F416" i="4"/>
  <c r="E416" i="4"/>
  <c r="D416" i="4"/>
  <c r="C416" i="4"/>
  <c r="B416" i="4"/>
  <c r="A416" i="4"/>
  <c r="O415" i="4"/>
  <c r="N415" i="4"/>
  <c r="K415" i="4"/>
  <c r="J415" i="4"/>
  <c r="I415" i="4"/>
  <c r="H415" i="4"/>
  <c r="G415" i="4"/>
  <c r="F415" i="4"/>
  <c r="E415" i="4"/>
  <c r="D415" i="4"/>
  <c r="C415" i="4"/>
  <c r="B415" i="4"/>
  <c r="A415" i="4"/>
  <c r="O414" i="4"/>
  <c r="N414" i="4"/>
  <c r="K414" i="4"/>
  <c r="J414" i="4"/>
  <c r="I414" i="4"/>
  <c r="H414" i="4"/>
  <c r="G414" i="4"/>
  <c r="F414" i="4"/>
  <c r="E414" i="4"/>
  <c r="D414" i="4"/>
  <c r="C414" i="4"/>
  <c r="B414" i="4"/>
  <c r="A414" i="4"/>
  <c r="O413" i="4"/>
  <c r="N413" i="4"/>
  <c r="K413" i="4"/>
  <c r="J413" i="4"/>
  <c r="I413" i="4"/>
  <c r="H413" i="4"/>
  <c r="G413" i="4"/>
  <c r="F413" i="4"/>
  <c r="E413" i="4"/>
  <c r="D413" i="4"/>
  <c r="C413" i="4"/>
  <c r="B413" i="4"/>
  <c r="A413" i="4"/>
  <c r="O412" i="4"/>
  <c r="N412" i="4"/>
  <c r="K412" i="4"/>
  <c r="J412" i="4"/>
  <c r="I412" i="4"/>
  <c r="H412" i="4"/>
  <c r="G412" i="4"/>
  <c r="F412" i="4"/>
  <c r="E412" i="4"/>
  <c r="D412" i="4"/>
  <c r="C412" i="4"/>
  <c r="B412" i="4"/>
  <c r="A412" i="4"/>
  <c r="O411" i="4"/>
  <c r="N411" i="4"/>
  <c r="K411" i="4"/>
  <c r="J411" i="4"/>
  <c r="I411" i="4"/>
  <c r="H411" i="4"/>
  <c r="G411" i="4"/>
  <c r="F411" i="4"/>
  <c r="E411" i="4"/>
  <c r="D411" i="4"/>
  <c r="C411" i="4"/>
  <c r="B411" i="4"/>
  <c r="A411" i="4"/>
  <c r="O410" i="4"/>
  <c r="N410" i="4"/>
  <c r="K410" i="4"/>
  <c r="J410" i="4"/>
  <c r="I410" i="4"/>
  <c r="H410" i="4"/>
  <c r="G410" i="4"/>
  <c r="F410" i="4"/>
  <c r="E410" i="4"/>
  <c r="D410" i="4"/>
  <c r="C410" i="4"/>
  <c r="B410" i="4"/>
  <c r="A410" i="4"/>
  <c r="O409" i="4"/>
  <c r="N409" i="4"/>
  <c r="K409" i="4"/>
  <c r="J409" i="4"/>
  <c r="I409" i="4"/>
  <c r="H409" i="4"/>
  <c r="G409" i="4"/>
  <c r="F409" i="4"/>
  <c r="E409" i="4"/>
  <c r="D409" i="4"/>
  <c r="C409" i="4"/>
  <c r="B409" i="4"/>
  <c r="A409" i="4"/>
  <c r="O408" i="4"/>
  <c r="N408" i="4"/>
  <c r="K408" i="4"/>
  <c r="J408" i="4"/>
  <c r="I408" i="4"/>
  <c r="H408" i="4"/>
  <c r="G408" i="4"/>
  <c r="F408" i="4"/>
  <c r="E408" i="4"/>
  <c r="D408" i="4"/>
  <c r="C408" i="4"/>
  <c r="B408" i="4"/>
  <c r="A408" i="4"/>
  <c r="O407" i="4"/>
  <c r="N407" i="4"/>
  <c r="K407" i="4"/>
  <c r="J407" i="4"/>
  <c r="I407" i="4"/>
  <c r="H407" i="4"/>
  <c r="G407" i="4"/>
  <c r="F407" i="4"/>
  <c r="E407" i="4"/>
  <c r="D407" i="4"/>
  <c r="C407" i="4"/>
  <c r="B407" i="4"/>
  <c r="A407" i="4"/>
  <c r="O406" i="4"/>
  <c r="N406" i="4"/>
  <c r="K406" i="4"/>
  <c r="J406" i="4"/>
  <c r="I406" i="4"/>
  <c r="H406" i="4"/>
  <c r="G406" i="4"/>
  <c r="F406" i="4"/>
  <c r="E406" i="4"/>
  <c r="D406" i="4"/>
  <c r="C406" i="4"/>
  <c r="B406" i="4"/>
  <c r="A406" i="4"/>
  <c r="O405" i="4"/>
  <c r="N405" i="4"/>
  <c r="K405" i="4"/>
  <c r="J405" i="4"/>
  <c r="I405" i="4"/>
  <c r="H405" i="4"/>
  <c r="G405" i="4"/>
  <c r="F405" i="4"/>
  <c r="E405" i="4"/>
  <c r="D405" i="4"/>
  <c r="C405" i="4"/>
  <c r="B405" i="4"/>
  <c r="A405" i="4"/>
  <c r="O404" i="4"/>
  <c r="N404" i="4"/>
  <c r="K404" i="4"/>
  <c r="J404" i="4"/>
  <c r="I404" i="4"/>
  <c r="H404" i="4"/>
  <c r="G404" i="4"/>
  <c r="F404" i="4"/>
  <c r="E404" i="4"/>
  <c r="D404" i="4"/>
  <c r="C404" i="4"/>
  <c r="B404" i="4"/>
  <c r="A404" i="4"/>
  <c r="O403" i="4"/>
  <c r="N403" i="4"/>
  <c r="K403" i="4"/>
  <c r="J403" i="4"/>
  <c r="I403" i="4"/>
  <c r="H403" i="4"/>
  <c r="G403" i="4"/>
  <c r="F403" i="4"/>
  <c r="E403" i="4"/>
  <c r="D403" i="4"/>
  <c r="C403" i="4"/>
  <c r="B403" i="4"/>
  <c r="A403" i="4"/>
  <c r="O402" i="4"/>
  <c r="N402" i="4"/>
  <c r="K402" i="4"/>
  <c r="J402" i="4"/>
  <c r="I402" i="4"/>
  <c r="H402" i="4"/>
  <c r="G402" i="4"/>
  <c r="F402" i="4"/>
  <c r="E402" i="4"/>
  <c r="D402" i="4"/>
  <c r="C402" i="4"/>
  <c r="B402" i="4"/>
  <c r="A402" i="4"/>
  <c r="O401" i="4"/>
  <c r="N401" i="4"/>
  <c r="K401" i="4"/>
  <c r="J401" i="4"/>
  <c r="I401" i="4"/>
  <c r="H401" i="4"/>
  <c r="G401" i="4"/>
  <c r="F401" i="4"/>
  <c r="E401" i="4"/>
  <c r="D401" i="4"/>
  <c r="C401" i="4"/>
  <c r="B401" i="4"/>
  <c r="A401" i="4"/>
  <c r="O400" i="4"/>
  <c r="N400" i="4"/>
  <c r="K400" i="4"/>
  <c r="J400" i="4"/>
  <c r="I400" i="4"/>
  <c r="H400" i="4"/>
  <c r="G400" i="4"/>
  <c r="F400" i="4"/>
  <c r="E400" i="4"/>
  <c r="D400" i="4"/>
  <c r="C400" i="4"/>
  <c r="B400" i="4"/>
  <c r="A400" i="4"/>
  <c r="O399" i="4"/>
  <c r="N399" i="4"/>
  <c r="K399" i="4"/>
  <c r="J399" i="4"/>
  <c r="I399" i="4"/>
  <c r="H399" i="4"/>
  <c r="G399" i="4"/>
  <c r="F399" i="4"/>
  <c r="E399" i="4"/>
  <c r="D399" i="4"/>
  <c r="C399" i="4"/>
  <c r="B399" i="4"/>
  <c r="A399" i="4"/>
  <c r="O398" i="4"/>
  <c r="N398" i="4"/>
  <c r="K398" i="4"/>
  <c r="J398" i="4"/>
  <c r="I398" i="4"/>
  <c r="H398" i="4"/>
  <c r="G398" i="4"/>
  <c r="F398" i="4"/>
  <c r="E398" i="4"/>
  <c r="D398" i="4"/>
  <c r="C398" i="4"/>
  <c r="B398" i="4"/>
  <c r="A398" i="4"/>
  <c r="O397" i="4"/>
  <c r="N397" i="4"/>
  <c r="K397" i="4"/>
  <c r="J397" i="4"/>
  <c r="I397" i="4"/>
  <c r="H397" i="4"/>
  <c r="G397" i="4"/>
  <c r="F397" i="4"/>
  <c r="E397" i="4"/>
  <c r="D397" i="4"/>
  <c r="C397" i="4"/>
  <c r="B397" i="4"/>
  <c r="A397" i="4"/>
  <c r="O396" i="4"/>
  <c r="N396" i="4"/>
  <c r="K396" i="4"/>
  <c r="J396" i="4"/>
  <c r="I396" i="4"/>
  <c r="H396" i="4"/>
  <c r="G396" i="4"/>
  <c r="F396" i="4"/>
  <c r="E396" i="4"/>
  <c r="D396" i="4"/>
  <c r="C396" i="4"/>
  <c r="B396" i="4"/>
  <c r="A396" i="4"/>
  <c r="O395" i="4"/>
  <c r="N395" i="4"/>
  <c r="K395" i="4"/>
  <c r="J395" i="4"/>
  <c r="I395" i="4"/>
  <c r="H395" i="4"/>
  <c r="G395" i="4"/>
  <c r="F395" i="4"/>
  <c r="E395" i="4"/>
  <c r="D395" i="4"/>
  <c r="C395" i="4"/>
  <c r="B395" i="4"/>
  <c r="A395" i="4"/>
  <c r="O394" i="4"/>
  <c r="N394" i="4"/>
  <c r="K394" i="4"/>
  <c r="J394" i="4"/>
  <c r="I394" i="4"/>
  <c r="H394" i="4"/>
  <c r="G394" i="4"/>
  <c r="F394" i="4"/>
  <c r="E394" i="4"/>
  <c r="D394" i="4"/>
  <c r="C394" i="4"/>
  <c r="B394" i="4"/>
  <c r="A394" i="4"/>
  <c r="O393" i="4"/>
  <c r="N393" i="4"/>
  <c r="K393" i="4"/>
  <c r="J393" i="4"/>
  <c r="I393" i="4"/>
  <c r="H393" i="4"/>
  <c r="G393" i="4"/>
  <c r="F393" i="4"/>
  <c r="E393" i="4"/>
  <c r="D393" i="4"/>
  <c r="C393" i="4"/>
  <c r="B393" i="4"/>
  <c r="A393" i="4"/>
  <c r="O392" i="4"/>
  <c r="N392" i="4"/>
  <c r="K392" i="4"/>
  <c r="J392" i="4"/>
  <c r="I392" i="4"/>
  <c r="H392" i="4"/>
  <c r="G392" i="4"/>
  <c r="F392" i="4"/>
  <c r="E392" i="4"/>
  <c r="D392" i="4"/>
  <c r="C392" i="4"/>
  <c r="B392" i="4"/>
  <c r="A392" i="4"/>
  <c r="O391" i="4"/>
  <c r="N391" i="4"/>
  <c r="K391" i="4"/>
  <c r="J391" i="4"/>
  <c r="I391" i="4"/>
  <c r="H391" i="4"/>
  <c r="G391" i="4"/>
  <c r="F391" i="4"/>
  <c r="E391" i="4"/>
  <c r="D391" i="4"/>
  <c r="C391" i="4"/>
  <c r="B391" i="4"/>
  <c r="A391" i="4"/>
  <c r="O390" i="4"/>
  <c r="N390" i="4"/>
  <c r="K390" i="4"/>
  <c r="J390" i="4"/>
  <c r="I390" i="4"/>
  <c r="H390" i="4"/>
  <c r="G390" i="4"/>
  <c r="F390" i="4"/>
  <c r="E390" i="4"/>
  <c r="D390" i="4"/>
  <c r="C390" i="4"/>
  <c r="B390" i="4"/>
  <c r="A390" i="4"/>
  <c r="O389" i="4"/>
  <c r="N389" i="4"/>
  <c r="K389" i="4"/>
  <c r="J389" i="4"/>
  <c r="I389" i="4"/>
  <c r="H389" i="4"/>
  <c r="G389" i="4"/>
  <c r="F389" i="4"/>
  <c r="E389" i="4"/>
  <c r="D389" i="4"/>
  <c r="C389" i="4"/>
  <c r="B389" i="4"/>
  <c r="A389" i="4"/>
  <c r="O388" i="4"/>
  <c r="N388" i="4"/>
  <c r="K388" i="4"/>
  <c r="J388" i="4"/>
  <c r="I388" i="4"/>
  <c r="H388" i="4"/>
  <c r="G388" i="4"/>
  <c r="F388" i="4"/>
  <c r="E388" i="4"/>
  <c r="D388" i="4"/>
  <c r="C388" i="4"/>
  <c r="B388" i="4"/>
  <c r="A388" i="4"/>
  <c r="O387" i="4"/>
  <c r="N387" i="4"/>
  <c r="K387" i="4"/>
  <c r="J387" i="4"/>
  <c r="I387" i="4"/>
  <c r="H387" i="4"/>
  <c r="G387" i="4"/>
  <c r="F387" i="4"/>
  <c r="E387" i="4"/>
  <c r="D387" i="4"/>
  <c r="C387" i="4"/>
  <c r="B387" i="4"/>
  <c r="A387" i="4"/>
  <c r="O386" i="4"/>
  <c r="N386" i="4"/>
  <c r="K386" i="4"/>
  <c r="J386" i="4"/>
  <c r="I386" i="4"/>
  <c r="H386" i="4"/>
  <c r="G386" i="4"/>
  <c r="F386" i="4"/>
  <c r="E386" i="4"/>
  <c r="D386" i="4"/>
  <c r="C386" i="4"/>
  <c r="B386" i="4"/>
  <c r="A386" i="4"/>
  <c r="O385" i="4"/>
  <c r="N385" i="4"/>
  <c r="K385" i="4"/>
  <c r="J385" i="4"/>
  <c r="I385" i="4"/>
  <c r="H385" i="4"/>
  <c r="G385" i="4"/>
  <c r="F385" i="4"/>
  <c r="E385" i="4"/>
  <c r="D385" i="4"/>
  <c r="C385" i="4"/>
  <c r="B385" i="4"/>
  <c r="A385" i="4"/>
  <c r="O384" i="4"/>
  <c r="N384" i="4"/>
  <c r="K384" i="4"/>
  <c r="J384" i="4"/>
  <c r="I384" i="4"/>
  <c r="H384" i="4"/>
  <c r="G384" i="4"/>
  <c r="F384" i="4"/>
  <c r="E384" i="4"/>
  <c r="D384" i="4"/>
  <c r="C384" i="4"/>
  <c r="B384" i="4"/>
  <c r="A384" i="4"/>
  <c r="O383" i="4"/>
  <c r="N383" i="4"/>
  <c r="K383" i="4"/>
  <c r="J383" i="4"/>
  <c r="I383" i="4"/>
  <c r="H383" i="4"/>
  <c r="G383" i="4"/>
  <c r="F383" i="4"/>
  <c r="E383" i="4"/>
  <c r="D383" i="4"/>
  <c r="C383" i="4"/>
  <c r="B383" i="4"/>
  <c r="A383" i="4"/>
  <c r="O382" i="4"/>
  <c r="N382" i="4"/>
  <c r="K382" i="4"/>
  <c r="J382" i="4"/>
  <c r="I382" i="4"/>
  <c r="H382" i="4"/>
  <c r="G382" i="4"/>
  <c r="F382" i="4"/>
  <c r="E382" i="4"/>
  <c r="D382" i="4"/>
  <c r="C382" i="4"/>
  <c r="B382" i="4"/>
  <c r="A382" i="4"/>
  <c r="O381" i="4"/>
  <c r="N381" i="4"/>
  <c r="K381" i="4"/>
  <c r="J381" i="4"/>
  <c r="I381" i="4"/>
  <c r="H381" i="4"/>
  <c r="G381" i="4"/>
  <c r="F381" i="4"/>
  <c r="E381" i="4"/>
  <c r="D381" i="4"/>
  <c r="C381" i="4"/>
  <c r="B381" i="4"/>
  <c r="A381" i="4"/>
  <c r="O380" i="4"/>
  <c r="N380" i="4"/>
  <c r="K380" i="4"/>
  <c r="J380" i="4"/>
  <c r="I380" i="4"/>
  <c r="H380" i="4"/>
  <c r="G380" i="4"/>
  <c r="F380" i="4"/>
  <c r="E380" i="4"/>
  <c r="D380" i="4"/>
  <c r="C380" i="4"/>
  <c r="B380" i="4"/>
  <c r="A380" i="4"/>
  <c r="O379" i="4"/>
  <c r="N379" i="4"/>
  <c r="K379" i="4"/>
  <c r="J379" i="4"/>
  <c r="I379" i="4"/>
  <c r="H379" i="4"/>
  <c r="G379" i="4"/>
  <c r="F379" i="4"/>
  <c r="E379" i="4"/>
  <c r="D379" i="4"/>
  <c r="C379" i="4"/>
  <c r="B379" i="4"/>
  <c r="A379" i="4"/>
  <c r="O378" i="4"/>
  <c r="N378" i="4"/>
  <c r="K378" i="4"/>
  <c r="J378" i="4"/>
  <c r="I378" i="4"/>
  <c r="H378" i="4"/>
  <c r="G378" i="4"/>
  <c r="F378" i="4"/>
  <c r="E378" i="4"/>
  <c r="D378" i="4"/>
  <c r="C378" i="4"/>
  <c r="B378" i="4"/>
  <c r="A378" i="4"/>
  <c r="O377" i="4"/>
  <c r="N377" i="4"/>
  <c r="K377" i="4"/>
  <c r="J377" i="4"/>
  <c r="I377" i="4"/>
  <c r="H377" i="4"/>
  <c r="G377" i="4"/>
  <c r="F377" i="4"/>
  <c r="E377" i="4"/>
  <c r="D377" i="4"/>
  <c r="C377" i="4"/>
  <c r="B377" i="4"/>
  <c r="A377" i="4"/>
  <c r="O376" i="4"/>
  <c r="N376" i="4"/>
  <c r="K376" i="4"/>
  <c r="J376" i="4"/>
  <c r="I376" i="4"/>
  <c r="H376" i="4"/>
  <c r="G376" i="4"/>
  <c r="F376" i="4"/>
  <c r="E376" i="4"/>
  <c r="D376" i="4"/>
  <c r="C376" i="4"/>
  <c r="B376" i="4"/>
  <c r="A376" i="4"/>
  <c r="O375" i="4"/>
  <c r="N375" i="4"/>
  <c r="K375" i="4"/>
  <c r="J375" i="4"/>
  <c r="I375" i="4"/>
  <c r="H375" i="4"/>
  <c r="G375" i="4"/>
  <c r="F375" i="4"/>
  <c r="E375" i="4"/>
  <c r="D375" i="4"/>
  <c r="C375" i="4"/>
  <c r="B375" i="4"/>
  <c r="A375" i="4"/>
  <c r="O374" i="4"/>
  <c r="N374" i="4"/>
  <c r="K374" i="4"/>
  <c r="J374" i="4"/>
  <c r="I374" i="4"/>
  <c r="H374" i="4"/>
  <c r="G374" i="4"/>
  <c r="F374" i="4"/>
  <c r="E374" i="4"/>
  <c r="D374" i="4"/>
  <c r="C374" i="4"/>
  <c r="B374" i="4"/>
  <c r="A374" i="4"/>
  <c r="O373" i="4"/>
  <c r="N373" i="4"/>
  <c r="K373" i="4"/>
  <c r="J373" i="4"/>
  <c r="I373" i="4"/>
  <c r="H373" i="4"/>
  <c r="G373" i="4"/>
  <c r="F373" i="4"/>
  <c r="E373" i="4"/>
  <c r="D373" i="4"/>
  <c r="C373" i="4"/>
  <c r="B373" i="4"/>
  <c r="A373" i="4"/>
  <c r="O372" i="4"/>
  <c r="N372" i="4"/>
  <c r="K372" i="4"/>
  <c r="J372" i="4"/>
  <c r="I372" i="4"/>
  <c r="H372" i="4"/>
  <c r="G372" i="4"/>
  <c r="F372" i="4"/>
  <c r="E372" i="4"/>
  <c r="D372" i="4"/>
  <c r="C372" i="4"/>
  <c r="B372" i="4"/>
  <c r="A372" i="4"/>
  <c r="O371" i="4"/>
  <c r="N371" i="4"/>
  <c r="K371" i="4"/>
  <c r="J371" i="4"/>
  <c r="I371" i="4"/>
  <c r="H371" i="4"/>
  <c r="G371" i="4"/>
  <c r="F371" i="4"/>
  <c r="E371" i="4"/>
  <c r="D371" i="4"/>
  <c r="C371" i="4"/>
  <c r="B371" i="4"/>
  <c r="A371" i="4"/>
  <c r="O370" i="4"/>
  <c r="N370" i="4"/>
  <c r="K370" i="4"/>
  <c r="J370" i="4"/>
  <c r="I370" i="4"/>
  <c r="H370" i="4"/>
  <c r="G370" i="4"/>
  <c r="F370" i="4"/>
  <c r="E370" i="4"/>
  <c r="D370" i="4"/>
  <c r="C370" i="4"/>
  <c r="B370" i="4"/>
  <c r="A370" i="4"/>
  <c r="O369" i="4"/>
  <c r="N369" i="4"/>
  <c r="K369" i="4"/>
  <c r="J369" i="4"/>
  <c r="I369" i="4"/>
  <c r="H369" i="4"/>
  <c r="G369" i="4"/>
  <c r="F369" i="4"/>
  <c r="E369" i="4"/>
  <c r="D369" i="4"/>
  <c r="C369" i="4"/>
  <c r="B369" i="4"/>
  <c r="A369" i="4"/>
  <c r="O368" i="4"/>
  <c r="N368" i="4"/>
  <c r="K368" i="4"/>
  <c r="J368" i="4"/>
  <c r="I368" i="4"/>
  <c r="H368" i="4"/>
  <c r="G368" i="4"/>
  <c r="F368" i="4"/>
  <c r="E368" i="4"/>
  <c r="D368" i="4"/>
  <c r="C368" i="4"/>
  <c r="B368" i="4"/>
  <c r="A368" i="4"/>
  <c r="O367" i="4"/>
  <c r="N367" i="4"/>
  <c r="K367" i="4"/>
  <c r="J367" i="4"/>
  <c r="I367" i="4"/>
  <c r="H367" i="4"/>
  <c r="G367" i="4"/>
  <c r="F367" i="4"/>
  <c r="E367" i="4"/>
  <c r="D367" i="4"/>
  <c r="C367" i="4"/>
  <c r="B367" i="4"/>
  <c r="A367" i="4"/>
  <c r="O366" i="4"/>
  <c r="N366" i="4"/>
  <c r="K366" i="4"/>
  <c r="J366" i="4"/>
  <c r="I366" i="4"/>
  <c r="H366" i="4"/>
  <c r="G366" i="4"/>
  <c r="F366" i="4"/>
  <c r="E366" i="4"/>
  <c r="D366" i="4"/>
  <c r="C366" i="4"/>
  <c r="B366" i="4"/>
  <c r="A366" i="4"/>
  <c r="O365" i="4"/>
  <c r="N365" i="4"/>
  <c r="K365" i="4"/>
  <c r="J365" i="4"/>
  <c r="I365" i="4"/>
  <c r="H365" i="4"/>
  <c r="G365" i="4"/>
  <c r="F365" i="4"/>
  <c r="E365" i="4"/>
  <c r="D365" i="4"/>
  <c r="C365" i="4"/>
  <c r="B365" i="4"/>
  <c r="A365" i="4"/>
  <c r="O364" i="4"/>
  <c r="N364" i="4"/>
  <c r="K364" i="4"/>
  <c r="J364" i="4"/>
  <c r="I364" i="4"/>
  <c r="H364" i="4"/>
  <c r="G364" i="4"/>
  <c r="F364" i="4"/>
  <c r="E364" i="4"/>
  <c r="D364" i="4"/>
  <c r="C364" i="4"/>
  <c r="B364" i="4"/>
  <c r="A364" i="4"/>
  <c r="O363" i="4"/>
  <c r="N363" i="4"/>
  <c r="K363" i="4"/>
  <c r="J363" i="4"/>
  <c r="I363" i="4"/>
  <c r="H363" i="4"/>
  <c r="G363" i="4"/>
  <c r="F363" i="4"/>
  <c r="E363" i="4"/>
  <c r="D363" i="4"/>
  <c r="C363" i="4"/>
  <c r="B363" i="4"/>
  <c r="A363" i="4"/>
  <c r="O362" i="4"/>
  <c r="N362" i="4"/>
  <c r="K362" i="4"/>
  <c r="J362" i="4"/>
  <c r="I362" i="4"/>
  <c r="H362" i="4"/>
  <c r="G362" i="4"/>
  <c r="F362" i="4"/>
  <c r="E362" i="4"/>
  <c r="D362" i="4"/>
  <c r="C362" i="4"/>
  <c r="B362" i="4"/>
  <c r="A362" i="4"/>
  <c r="O361" i="4"/>
  <c r="N361" i="4"/>
  <c r="K361" i="4"/>
  <c r="J361" i="4"/>
  <c r="I361" i="4"/>
  <c r="H361" i="4"/>
  <c r="G361" i="4"/>
  <c r="F361" i="4"/>
  <c r="E361" i="4"/>
  <c r="D361" i="4"/>
  <c r="C361" i="4"/>
  <c r="B361" i="4"/>
  <c r="A361" i="4"/>
  <c r="O360" i="4"/>
  <c r="N360" i="4"/>
  <c r="K360" i="4"/>
  <c r="J360" i="4"/>
  <c r="I360" i="4"/>
  <c r="H360" i="4"/>
  <c r="G360" i="4"/>
  <c r="F360" i="4"/>
  <c r="E360" i="4"/>
  <c r="D360" i="4"/>
  <c r="C360" i="4"/>
  <c r="B360" i="4"/>
  <c r="A360" i="4"/>
  <c r="O359" i="4"/>
  <c r="N359" i="4"/>
  <c r="K359" i="4"/>
  <c r="J359" i="4"/>
  <c r="I359" i="4"/>
  <c r="H359" i="4"/>
  <c r="G359" i="4"/>
  <c r="F359" i="4"/>
  <c r="E359" i="4"/>
  <c r="D359" i="4"/>
  <c r="C359" i="4"/>
  <c r="B359" i="4"/>
  <c r="A359" i="4"/>
  <c r="O358" i="4"/>
  <c r="N358" i="4"/>
  <c r="K358" i="4"/>
  <c r="J358" i="4"/>
  <c r="I358" i="4"/>
  <c r="H358" i="4"/>
  <c r="G358" i="4"/>
  <c r="F358" i="4"/>
  <c r="E358" i="4"/>
  <c r="D358" i="4"/>
  <c r="C358" i="4"/>
  <c r="B358" i="4"/>
  <c r="A358" i="4"/>
  <c r="O357" i="4"/>
  <c r="N357" i="4"/>
  <c r="K357" i="4"/>
  <c r="J357" i="4"/>
  <c r="I357" i="4"/>
  <c r="H357" i="4"/>
  <c r="G357" i="4"/>
  <c r="F357" i="4"/>
  <c r="E357" i="4"/>
  <c r="D357" i="4"/>
  <c r="C357" i="4"/>
  <c r="B357" i="4"/>
  <c r="A357" i="4"/>
  <c r="O356" i="4"/>
  <c r="N356" i="4"/>
  <c r="K356" i="4"/>
  <c r="J356" i="4"/>
  <c r="I356" i="4"/>
  <c r="H356" i="4"/>
  <c r="G356" i="4"/>
  <c r="F356" i="4"/>
  <c r="E356" i="4"/>
  <c r="D356" i="4"/>
  <c r="C356" i="4"/>
  <c r="B356" i="4"/>
  <c r="A356" i="4"/>
  <c r="O355" i="4"/>
  <c r="N355" i="4"/>
  <c r="K355" i="4"/>
  <c r="J355" i="4"/>
  <c r="I355" i="4"/>
  <c r="H355" i="4"/>
  <c r="G355" i="4"/>
  <c r="F355" i="4"/>
  <c r="E355" i="4"/>
  <c r="D355" i="4"/>
  <c r="C355" i="4"/>
  <c r="B355" i="4"/>
  <c r="A355" i="4"/>
  <c r="O354" i="4"/>
  <c r="N354" i="4"/>
  <c r="K354" i="4"/>
  <c r="J354" i="4"/>
  <c r="I354" i="4"/>
  <c r="H354" i="4"/>
  <c r="G354" i="4"/>
  <c r="F354" i="4"/>
  <c r="E354" i="4"/>
  <c r="D354" i="4"/>
  <c r="C354" i="4"/>
  <c r="B354" i="4"/>
  <c r="A354" i="4"/>
  <c r="O353" i="4"/>
  <c r="N353" i="4"/>
  <c r="K353" i="4"/>
  <c r="J353" i="4"/>
  <c r="I353" i="4"/>
  <c r="H353" i="4"/>
  <c r="G353" i="4"/>
  <c r="F353" i="4"/>
  <c r="E353" i="4"/>
  <c r="D353" i="4"/>
  <c r="C353" i="4"/>
  <c r="B353" i="4"/>
  <c r="A353" i="4"/>
  <c r="O352" i="4"/>
  <c r="N352" i="4"/>
  <c r="K352" i="4"/>
  <c r="J352" i="4"/>
  <c r="I352" i="4"/>
  <c r="H352" i="4"/>
  <c r="G352" i="4"/>
  <c r="F352" i="4"/>
  <c r="E352" i="4"/>
  <c r="D352" i="4"/>
  <c r="C352" i="4"/>
  <c r="B352" i="4"/>
  <c r="A352" i="4"/>
  <c r="O351" i="4"/>
  <c r="N351" i="4"/>
  <c r="K351" i="4"/>
  <c r="J351" i="4"/>
  <c r="I351" i="4"/>
  <c r="H351" i="4"/>
  <c r="G351" i="4"/>
  <c r="F351" i="4"/>
  <c r="E351" i="4"/>
  <c r="D351" i="4"/>
  <c r="C351" i="4"/>
  <c r="B351" i="4"/>
  <c r="A351" i="4"/>
  <c r="O350" i="4"/>
  <c r="N350" i="4"/>
  <c r="K350" i="4"/>
  <c r="J350" i="4"/>
  <c r="I350" i="4"/>
  <c r="H350" i="4"/>
  <c r="G350" i="4"/>
  <c r="F350" i="4"/>
  <c r="E350" i="4"/>
  <c r="D350" i="4"/>
  <c r="C350" i="4"/>
  <c r="B350" i="4"/>
  <c r="A350" i="4"/>
  <c r="O349" i="4"/>
  <c r="N349" i="4"/>
  <c r="K349" i="4"/>
  <c r="J349" i="4"/>
  <c r="I349" i="4"/>
  <c r="H349" i="4"/>
  <c r="G349" i="4"/>
  <c r="F349" i="4"/>
  <c r="E349" i="4"/>
  <c r="D349" i="4"/>
  <c r="C349" i="4"/>
  <c r="B349" i="4"/>
  <c r="A349" i="4"/>
  <c r="O348" i="4"/>
  <c r="N348" i="4"/>
  <c r="K348" i="4"/>
  <c r="J348" i="4"/>
  <c r="I348" i="4"/>
  <c r="H348" i="4"/>
  <c r="G348" i="4"/>
  <c r="F348" i="4"/>
  <c r="E348" i="4"/>
  <c r="D348" i="4"/>
  <c r="C348" i="4"/>
  <c r="B348" i="4"/>
  <c r="A348" i="4"/>
  <c r="O347" i="4"/>
  <c r="N347" i="4"/>
  <c r="K347" i="4"/>
  <c r="J347" i="4"/>
  <c r="I347" i="4"/>
  <c r="H347" i="4"/>
  <c r="G347" i="4"/>
  <c r="F347" i="4"/>
  <c r="E347" i="4"/>
  <c r="D347" i="4"/>
  <c r="C347" i="4"/>
  <c r="B347" i="4"/>
  <c r="A347" i="4"/>
  <c r="O346" i="4"/>
  <c r="N346" i="4"/>
  <c r="K346" i="4"/>
  <c r="J346" i="4"/>
  <c r="I346" i="4"/>
  <c r="H346" i="4"/>
  <c r="G346" i="4"/>
  <c r="F346" i="4"/>
  <c r="E346" i="4"/>
  <c r="D346" i="4"/>
  <c r="C346" i="4"/>
  <c r="B346" i="4"/>
  <c r="A346" i="4"/>
  <c r="O345" i="4"/>
  <c r="N345" i="4"/>
  <c r="K345" i="4"/>
  <c r="J345" i="4"/>
  <c r="I345" i="4"/>
  <c r="H345" i="4"/>
  <c r="G345" i="4"/>
  <c r="F345" i="4"/>
  <c r="E345" i="4"/>
  <c r="D345" i="4"/>
  <c r="C345" i="4"/>
  <c r="B345" i="4"/>
  <c r="A345" i="4"/>
  <c r="O344" i="4"/>
  <c r="N344" i="4"/>
  <c r="K344" i="4"/>
  <c r="J344" i="4"/>
  <c r="I344" i="4"/>
  <c r="H344" i="4"/>
  <c r="G344" i="4"/>
  <c r="F344" i="4"/>
  <c r="E344" i="4"/>
  <c r="D344" i="4"/>
  <c r="C344" i="4"/>
  <c r="B344" i="4"/>
  <c r="A344" i="4"/>
  <c r="O343" i="4"/>
  <c r="N343" i="4"/>
  <c r="K343" i="4"/>
  <c r="J343" i="4"/>
  <c r="I343" i="4"/>
  <c r="H343" i="4"/>
  <c r="G343" i="4"/>
  <c r="F343" i="4"/>
  <c r="E343" i="4"/>
  <c r="D343" i="4"/>
  <c r="C343" i="4"/>
  <c r="B343" i="4"/>
  <c r="A343" i="4"/>
  <c r="O342" i="4"/>
  <c r="N342" i="4"/>
  <c r="K342" i="4"/>
  <c r="J342" i="4"/>
  <c r="I342" i="4"/>
  <c r="H342" i="4"/>
  <c r="G342" i="4"/>
  <c r="F342" i="4"/>
  <c r="E342" i="4"/>
  <c r="D342" i="4"/>
  <c r="C342" i="4"/>
  <c r="B342" i="4"/>
  <c r="A342" i="4"/>
  <c r="O341" i="4"/>
  <c r="N341" i="4"/>
  <c r="K341" i="4"/>
  <c r="J341" i="4"/>
  <c r="I341" i="4"/>
  <c r="H341" i="4"/>
  <c r="G341" i="4"/>
  <c r="F341" i="4"/>
  <c r="E341" i="4"/>
  <c r="D341" i="4"/>
  <c r="C341" i="4"/>
  <c r="B341" i="4"/>
  <c r="A341" i="4"/>
  <c r="O340" i="4"/>
  <c r="N340" i="4"/>
  <c r="K340" i="4"/>
  <c r="J340" i="4"/>
  <c r="I340" i="4"/>
  <c r="H340" i="4"/>
  <c r="G340" i="4"/>
  <c r="F340" i="4"/>
  <c r="E340" i="4"/>
  <c r="D340" i="4"/>
  <c r="C340" i="4"/>
  <c r="B340" i="4"/>
  <c r="A340" i="4"/>
  <c r="O339" i="4"/>
  <c r="N339" i="4"/>
  <c r="K339" i="4"/>
  <c r="J339" i="4"/>
  <c r="I339" i="4"/>
  <c r="H339" i="4"/>
  <c r="G339" i="4"/>
  <c r="F339" i="4"/>
  <c r="E339" i="4"/>
  <c r="D339" i="4"/>
  <c r="C339" i="4"/>
  <c r="B339" i="4"/>
  <c r="A339" i="4"/>
  <c r="O338" i="4"/>
  <c r="N338" i="4"/>
  <c r="K338" i="4"/>
  <c r="J338" i="4"/>
  <c r="I338" i="4"/>
  <c r="H338" i="4"/>
  <c r="G338" i="4"/>
  <c r="F338" i="4"/>
  <c r="E338" i="4"/>
  <c r="D338" i="4"/>
  <c r="C338" i="4"/>
  <c r="B338" i="4"/>
  <c r="A338" i="4"/>
  <c r="O337" i="4"/>
  <c r="N337" i="4"/>
  <c r="K337" i="4"/>
  <c r="J337" i="4"/>
  <c r="I337" i="4"/>
  <c r="H337" i="4"/>
  <c r="G337" i="4"/>
  <c r="F337" i="4"/>
  <c r="E337" i="4"/>
  <c r="D337" i="4"/>
  <c r="C337" i="4"/>
  <c r="B337" i="4"/>
  <c r="A337" i="4"/>
  <c r="O336" i="4"/>
  <c r="N336" i="4"/>
  <c r="K336" i="4"/>
  <c r="J336" i="4"/>
  <c r="I336" i="4"/>
  <c r="H336" i="4"/>
  <c r="G336" i="4"/>
  <c r="F336" i="4"/>
  <c r="E336" i="4"/>
  <c r="D336" i="4"/>
  <c r="C336" i="4"/>
  <c r="B336" i="4"/>
  <c r="A336" i="4"/>
  <c r="O335" i="4"/>
  <c r="N335" i="4"/>
  <c r="K335" i="4"/>
  <c r="J335" i="4"/>
  <c r="I335" i="4"/>
  <c r="H335" i="4"/>
  <c r="G335" i="4"/>
  <c r="F335" i="4"/>
  <c r="E335" i="4"/>
  <c r="D335" i="4"/>
  <c r="C335" i="4"/>
  <c r="B335" i="4"/>
  <c r="A335" i="4"/>
  <c r="O334" i="4"/>
  <c r="N334" i="4"/>
  <c r="K334" i="4"/>
  <c r="J334" i="4"/>
  <c r="I334" i="4"/>
  <c r="H334" i="4"/>
  <c r="G334" i="4"/>
  <c r="F334" i="4"/>
  <c r="E334" i="4"/>
  <c r="D334" i="4"/>
  <c r="C334" i="4"/>
  <c r="B334" i="4"/>
  <c r="A334" i="4"/>
  <c r="O333" i="4"/>
  <c r="N333" i="4"/>
  <c r="K333" i="4"/>
  <c r="J333" i="4"/>
  <c r="I333" i="4"/>
  <c r="H333" i="4"/>
  <c r="G333" i="4"/>
  <c r="F333" i="4"/>
  <c r="E333" i="4"/>
  <c r="D333" i="4"/>
  <c r="C333" i="4"/>
  <c r="B333" i="4"/>
  <c r="A333" i="4"/>
  <c r="O332" i="4"/>
  <c r="N332" i="4"/>
  <c r="K332" i="4"/>
  <c r="J332" i="4"/>
  <c r="I332" i="4"/>
  <c r="H332" i="4"/>
  <c r="G332" i="4"/>
  <c r="F332" i="4"/>
  <c r="E332" i="4"/>
  <c r="D332" i="4"/>
  <c r="C332" i="4"/>
  <c r="B332" i="4"/>
  <c r="A332" i="4"/>
  <c r="O331" i="4"/>
  <c r="N331" i="4"/>
  <c r="K331" i="4"/>
  <c r="J331" i="4"/>
  <c r="I331" i="4"/>
  <c r="H331" i="4"/>
  <c r="G331" i="4"/>
  <c r="F331" i="4"/>
  <c r="E331" i="4"/>
  <c r="D331" i="4"/>
  <c r="C331" i="4"/>
  <c r="B331" i="4"/>
  <c r="A331" i="4"/>
  <c r="O330" i="4"/>
  <c r="N330" i="4"/>
  <c r="K330" i="4"/>
  <c r="J330" i="4"/>
  <c r="I330" i="4"/>
  <c r="H330" i="4"/>
  <c r="G330" i="4"/>
  <c r="F330" i="4"/>
  <c r="E330" i="4"/>
  <c r="D330" i="4"/>
  <c r="C330" i="4"/>
  <c r="B330" i="4"/>
  <c r="A330" i="4"/>
  <c r="O329" i="4"/>
  <c r="N329" i="4"/>
  <c r="K329" i="4"/>
  <c r="J329" i="4"/>
  <c r="I329" i="4"/>
  <c r="H329" i="4"/>
  <c r="G329" i="4"/>
  <c r="F329" i="4"/>
  <c r="E329" i="4"/>
  <c r="D329" i="4"/>
  <c r="C329" i="4"/>
  <c r="B329" i="4"/>
  <c r="A329" i="4"/>
  <c r="O328" i="4"/>
  <c r="N328" i="4"/>
  <c r="K328" i="4"/>
  <c r="J328" i="4"/>
  <c r="I328" i="4"/>
  <c r="H328" i="4"/>
  <c r="G328" i="4"/>
  <c r="F328" i="4"/>
  <c r="E328" i="4"/>
  <c r="D328" i="4"/>
  <c r="C328" i="4"/>
  <c r="B328" i="4"/>
  <c r="A328" i="4"/>
  <c r="O327" i="4"/>
  <c r="N327" i="4"/>
  <c r="K327" i="4"/>
  <c r="J327" i="4"/>
  <c r="I327" i="4"/>
  <c r="H327" i="4"/>
  <c r="G327" i="4"/>
  <c r="F327" i="4"/>
  <c r="E327" i="4"/>
  <c r="D327" i="4"/>
  <c r="C327" i="4"/>
  <c r="B327" i="4"/>
  <c r="A327" i="4"/>
  <c r="O326" i="4"/>
  <c r="N326" i="4"/>
  <c r="K326" i="4"/>
  <c r="J326" i="4"/>
  <c r="I326" i="4"/>
  <c r="H326" i="4"/>
  <c r="G326" i="4"/>
  <c r="F326" i="4"/>
  <c r="E326" i="4"/>
  <c r="D326" i="4"/>
  <c r="C326" i="4"/>
  <c r="B326" i="4"/>
  <c r="A326" i="4"/>
  <c r="O325" i="4"/>
  <c r="N325" i="4"/>
  <c r="K325" i="4"/>
  <c r="J325" i="4"/>
  <c r="I325" i="4"/>
  <c r="H325" i="4"/>
  <c r="G325" i="4"/>
  <c r="F325" i="4"/>
  <c r="E325" i="4"/>
  <c r="D325" i="4"/>
  <c r="C325" i="4"/>
  <c r="B325" i="4"/>
  <c r="A325" i="4"/>
  <c r="O324" i="4"/>
  <c r="N324" i="4"/>
  <c r="K324" i="4"/>
  <c r="J324" i="4"/>
  <c r="I324" i="4"/>
  <c r="H324" i="4"/>
  <c r="G324" i="4"/>
  <c r="F324" i="4"/>
  <c r="E324" i="4"/>
  <c r="D324" i="4"/>
  <c r="C324" i="4"/>
  <c r="B324" i="4"/>
  <c r="A324" i="4"/>
  <c r="O323" i="4"/>
  <c r="N323" i="4"/>
  <c r="K323" i="4"/>
  <c r="J323" i="4"/>
  <c r="I323" i="4"/>
  <c r="H323" i="4"/>
  <c r="G323" i="4"/>
  <c r="F323" i="4"/>
  <c r="E323" i="4"/>
  <c r="D323" i="4"/>
  <c r="C323" i="4"/>
  <c r="B323" i="4"/>
  <c r="A323" i="4"/>
  <c r="O322" i="4"/>
  <c r="N322" i="4"/>
  <c r="K322" i="4"/>
  <c r="J322" i="4"/>
  <c r="I322" i="4"/>
  <c r="H322" i="4"/>
  <c r="G322" i="4"/>
  <c r="F322" i="4"/>
  <c r="E322" i="4"/>
  <c r="D322" i="4"/>
  <c r="C322" i="4"/>
  <c r="B322" i="4"/>
  <c r="A322" i="4"/>
  <c r="O321" i="4"/>
  <c r="N321" i="4"/>
  <c r="K321" i="4"/>
  <c r="J321" i="4"/>
  <c r="I321" i="4"/>
  <c r="H321" i="4"/>
  <c r="G321" i="4"/>
  <c r="F321" i="4"/>
  <c r="E321" i="4"/>
  <c r="D321" i="4"/>
  <c r="C321" i="4"/>
  <c r="B321" i="4"/>
  <c r="A321" i="4"/>
  <c r="O320" i="4"/>
  <c r="N320" i="4"/>
  <c r="K320" i="4"/>
  <c r="J320" i="4"/>
  <c r="I320" i="4"/>
  <c r="H320" i="4"/>
  <c r="G320" i="4"/>
  <c r="F320" i="4"/>
  <c r="E320" i="4"/>
  <c r="D320" i="4"/>
  <c r="C320" i="4"/>
  <c r="B320" i="4"/>
  <c r="A320" i="4"/>
  <c r="O319" i="4"/>
  <c r="N319" i="4"/>
  <c r="K319" i="4"/>
  <c r="J319" i="4"/>
  <c r="I319" i="4"/>
  <c r="H319" i="4"/>
  <c r="G319" i="4"/>
  <c r="F319" i="4"/>
  <c r="E319" i="4"/>
  <c r="D319" i="4"/>
  <c r="C319" i="4"/>
  <c r="B319" i="4"/>
  <c r="A319" i="4"/>
  <c r="O318" i="4"/>
  <c r="N318" i="4"/>
  <c r="K318" i="4"/>
  <c r="J318" i="4"/>
  <c r="I318" i="4"/>
  <c r="H318" i="4"/>
  <c r="G318" i="4"/>
  <c r="F318" i="4"/>
  <c r="E318" i="4"/>
  <c r="D318" i="4"/>
  <c r="C318" i="4"/>
  <c r="B318" i="4"/>
  <c r="A318" i="4"/>
  <c r="O317" i="4"/>
  <c r="N317" i="4"/>
  <c r="K317" i="4"/>
  <c r="J317" i="4"/>
  <c r="I317" i="4"/>
  <c r="H317" i="4"/>
  <c r="G317" i="4"/>
  <c r="F317" i="4"/>
  <c r="E317" i="4"/>
  <c r="D317" i="4"/>
  <c r="C317" i="4"/>
  <c r="B317" i="4"/>
  <c r="A317" i="4"/>
  <c r="O316" i="4"/>
  <c r="N316" i="4"/>
  <c r="K316" i="4"/>
  <c r="J316" i="4"/>
  <c r="I316" i="4"/>
  <c r="H316" i="4"/>
  <c r="G316" i="4"/>
  <c r="F316" i="4"/>
  <c r="E316" i="4"/>
  <c r="D316" i="4"/>
  <c r="C316" i="4"/>
  <c r="B316" i="4"/>
  <c r="A316" i="4"/>
  <c r="O315" i="4"/>
  <c r="N315" i="4"/>
  <c r="K315" i="4"/>
  <c r="J315" i="4"/>
  <c r="I315" i="4"/>
  <c r="H315" i="4"/>
  <c r="G315" i="4"/>
  <c r="F315" i="4"/>
  <c r="E315" i="4"/>
  <c r="D315" i="4"/>
  <c r="C315" i="4"/>
  <c r="B315" i="4"/>
  <c r="A315" i="4"/>
  <c r="O314" i="4"/>
  <c r="N314" i="4"/>
  <c r="K314" i="4"/>
  <c r="J314" i="4"/>
  <c r="I314" i="4"/>
  <c r="H314" i="4"/>
  <c r="G314" i="4"/>
  <c r="F314" i="4"/>
  <c r="E314" i="4"/>
  <c r="D314" i="4"/>
  <c r="C314" i="4"/>
  <c r="B314" i="4"/>
  <c r="A314" i="4"/>
  <c r="O313" i="4"/>
  <c r="N313" i="4"/>
  <c r="K313" i="4"/>
  <c r="J313" i="4"/>
  <c r="I313" i="4"/>
  <c r="H313" i="4"/>
  <c r="G313" i="4"/>
  <c r="F313" i="4"/>
  <c r="E313" i="4"/>
  <c r="D313" i="4"/>
  <c r="C313" i="4"/>
  <c r="B313" i="4"/>
  <c r="A313" i="4"/>
  <c r="O312" i="4"/>
  <c r="N312" i="4"/>
  <c r="K312" i="4"/>
  <c r="J312" i="4"/>
  <c r="I312" i="4"/>
  <c r="H312" i="4"/>
  <c r="G312" i="4"/>
  <c r="F312" i="4"/>
  <c r="E312" i="4"/>
  <c r="D312" i="4"/>
  <c r="C312" i="4"/>
  <c r="B312" i="4"/>
  <c r="A312" i="4"/>
  <c r="O311" i="4"/>
  <c r="N311" i="4"/>
  <c r="K311" i="4"/>
  <c r="J311" i="4"/>
  <c r="I311" i="4"/>
  <c r="H311" i="4"/>
  <c r="G311" i="4"/>
  <c r="F311" i="4"/>
  <c r="E311" i="4"/>
  <c r="D311" i="4"/>
  <c r="C311" i="4"/>
  <c r="B311" i="4"/>
  <c r="A311" i="4"/>
  <c r="O310" i="4"/>
  <c r="N310" i="4"/>
  <c r="K310" i="4"/>
  <c r="J310" i="4"/>
  <c r="I310" i="4"/>
  <c r="H310" i="4"/>
  <c r="G310" i="4"/>
  <c r="F310" i="4"/>
  <c r="E310" i="4"/>
  <c r="D310" i="4"/>
  <c r="C310" i="4"/>
  <c r="B310" i="4"/>
  <c r="A310" i="4"/>
  <c r="O309" i="4"/>
  <c r="N309" i="4"/>
  <c r="K309" i="4"/>
  <c r="J309" i="4"/>
  <c r="I309" i="4"/>
  <c r="H309" i="4"/>
  <c r="G309" i="4"/>
  <c r="F309" i="4"/>
  <c r="E309" i="4"/>
  <c r="D309" i="4"/>
  <c r="C309" i="4"/>
  <c r="B309" i="4"/>
  <c r="A309" i="4"/>
  <c r="O308" i="4"/>
  <c r="N308" i="4"/>
  <c r="K308" i="4"/>
  <c r="J308" i="4"/>
  <c r="I308" i="4"/>
  <c r="H308" i="4"/>
  <c r="G308" i="4"/>
  <c r="F308" i="4"/>
  <c r="E308" i="4"/>
  <c r="D308" i="4"/>
  <c r="C308" i="4"/>
  <c r="B308" i="4"/>
  <c r="A308" i="4"/>
  <c r="O307" i="4"/>
  <c r="N307" i="4"/>
  <c r="K307" i="4"/>
  <c r="J307" i="4"/>
  <c r="I307" i="4"/>
  <c r="H307" i="4"/>
  <c r="G307" i="4"/>
  <c r="F307" i="4"/>
  <c r="E307" i="4"/>
  <c r="D307" i="4"/>
  <c r="C307" i="4"/>
  <c r="B307" i="4"/>
  <c r="A307" i="4"/>
  <c r="O306" i="4"/>
  <c r="N306" i="4"/>
  <c r="K306" i="4"/>
  <c r="J306" i="4"/>
  <c r="I306" i="4"/>
  <c r="H306" i="4"/>
  <c r="G306" i="4"/>
  <c r="F306" i="4"/>
  <c r="E306" i="4"/>
  <c r="D306" i="4"/>
  <c r="C306" i="4"/>
  <c r="B306" i="4"/>
  <c r="A306" i="4"/>
  <c r="O305" i="4"/>
  <c r="N305" i="4"/>
  <c r="K305" i="4"/>
  <c r="J305" i="4"/>
  <c r="I305" i="4"/>
  <c r="H305" i="4"/>
  <c r="G305" i="4"/>
  <c r="F305" i="4"/>
  <c r="E305" i="4"/>
  <c r="D305" i="4"/>
  <c r="C305" i="4"/>
  <c r="B305" i="4"/>
  <c r="A305" i="4"/>
  <c r="O304" i="4"/>
  <c r="N304" i="4"/>
  <c r="K304" i="4"/>
  <c r="J304" i="4"/>
  <c r="I304" i="4"/>
  <c r="H304" i="4"/>
  <c r="G304" i="4"/>
  <c r="F304" i="4"/>
  <c r="E304" i="4"/>
  <c r="D304" i="4"/>
  <c r="C304" i="4"/>
  <c r="B304" i="4"/>
  <c r="A304" i="4"/>
  <c r="O303" i="4"/>
  <c r="N303" i="4"/>
  <c r="K303" i="4"/>
  <c r="J303" i="4"/>
  <c r="I303" i="4"/>
  <c r="H303" i="4"/>
  <c r="G303" i="4"/>
  <c r="F303" i="4"/>
  <c r="E303" i="4"/>
  <c r="D303" i="4"/>
  <c r="C303" i="4"/>
  <c r="B303" i="4"/>
  <c r="A303" i="4"/>
  <c r="O302" i="4"/>
  <c r="N302" i="4"/>
  <c r="K302" i="4"/>
  <c r="J302" i="4"/>
  <c r="I302" i="4"/>
  <c r="H302" i="4"/>
  <c r="G302" i="4"/>
  <c r="F302" i="4"/>
  <c r="E302" i="4"/>
  <c r="D302" i="4"/>
  <c r="C302" i="4"/>
  <c r="B302" i="4"/>
  <c r="A302" i="4"/>
  <c r="O301" i="4"/>
  <c r="N301" i="4"/>
  <c r="K301" i="4"/>
  <c r="J301" i="4"/>
  <c r="I301" i="4"/>
  <c r="H301" i="4"/>
  <c r="G301" i="4"/>
  <c r="F301" i="4"/>
  <c r="E301" i="4"/>
  <c r="D301" i="4"/>
  <c r="C301" i="4"/>
  <c r="B301" i="4"/>
  <c r="A301" i="4"/>
  <c r="O300" i="4"/>
  <c r="N300" i="4"/>
  <c r="K300" i="4"/>
  <c r="J300" i="4"/>
  <c r="I300" i="4"/>
  <c r="H300" i="4"/>
  <c r="G300" i="4"/>
  <c r="F300" i="4"/>
  <c r="E300" i="4"/>
  <c r="D300" i="4"/>
  <c r="C300" i="4"/>
  <c r="B300" i="4"/>
  <c r="A300" i="4"/>
  <c r="O299" i="4"/>
  <c r="N299" i="4"/>
  <c r="K299" i="4"/>
  <c r="J299" i="4"/>
  <c r="I299" i="4"/>
  <c r="H299" i="4"/>
  <c r="G299" i="4"/>
  <c r="F299" i="4"/>
  <c r="E299" i="4"/>
  <c r="D299" i="4"/>
  <c r="C299" i="4"/>
  <c r="B299" i="4"/>
  <c r="A299" i="4"/>
  <c r="O298" i="4"/>
  <c r="N298" i="4"/>
  <c r="K298" i="4"/>
  <c r="J298" i="4"/>
  <c r="I298" i="4"/>
  <c r="H298" i="4"/>
  <c r="G298" i="4"/>
  <c r="F298" i="4"/>
  <c r="E298" i="4"/>
  <c r="D298" i="4"/>
  <c r="C298" i="4"/>
  <c r="B298" i="4"/>
  <c r="A298" i="4"/>
  <c r="O297" i="4"/>
  <c r="N297" i="4"/>
  <c r="K297" i="4"/>
  <c r="J297" i="4"/>
  <c r="I297" i="4"/>
  <c r="H297" i="4"/>
  <c r="G297" i="4"/>
  <c r="F297" i="4"/>
  <c r="E297" i="4"/>
  <c r="D297" i="4"/>
  <c r="C297" i="4"/>
  <c r="B297" i="4"/>
  <c r="A297" i="4"/>
  <c r="O296" i="4"/>
  <c r="N296" i="4"/>
  <c r="K296" i="4"/>
  <c r="J296" i="4"/>
  <c r="I296" i="4"/>
  <c r="H296" i="4"/>
  <c r="G296" i="4"/>
  <c r="F296" i="4"/>
  <c r="E296" i="4"/>
  <c r="D296" i="4"/>
  <c r="C296" i="4"/>
  <c r="B296" i="4"/>
  <c r="A296" i="4"/>
  <c r="O295" i="4"/>
  <c r="N295" i="4"/>
  <c r="K295" i="4"/>
  <c r="J295" i="4"/>
  <c r="I295" i="4"/>
  <c r="H295" i="4"/>
  <c r="G295" i="4"/>
  <c r="F295" i="4"/>
  <c r="E295" i="4"/>
  <c r="D295" i="4"/>
  <c r="C295" i="4"/>
  <c r="B295" i="4"/>
  <c r="A295" i="4"/>
  <c r="O294" i="4"/>
  <c r="N294" i="4"/>
  <c r="K294" i="4"/>
  <c r="J294" i="4"/>
  <c r="I294" i="4"/>
  <c r="H294" i="4"/>
  <c r="G294" i="4"/>
  <c r="F294" i="4"/>
  <c r="E294" i="4"/>
  <c r="D294" i="4"/>
  <c r="C294" i="4"/>
  <c r="B294" i="4"/>
  <c r="A294" i="4"/>
  <c r="O293" i="4"/>
  <c r="N293" i="4"/>
  <c r="K293" i="4"/>
  <c r="J293" i="4"/>
  <c r="I293" i="4"/>
  <c r="H293" i="4"/>
  <c r="G293" i="4"/>
  <c r="F293" i="4"/>
  <c r="E293" i="4"/>
  <c r="D293" i="4"/>
  <c r="C293" i="4"/>
  <c r="B293" i="4"/>
  <c r="A293" i="4"/>
  <c r="O292" i="4"/>
  <c r="N292" i="4"/>
  <c r="K292" i="4"/>
  <c r="J292" i="4"/>
  <c r="I292" i="4"/>
  <c r="H292" i="4"/>
  <c r="G292" i="4"/>
  <c r="F292" i="4"/>
  <c r="E292" i="4"/>
  <c r="D292" i="4"/>
  <c r="C292" i="4"/>
  <c r="B292" i="4"/>
  <c r="A292" i="4"/>
  <c r="O291" i="4"/>
  <c r="N291" i="4"/>
  <c r="K291" i="4"/>
  <c r="J291" i="4"/>
  <c r="I291" i="4"/>
  <c r="H291" i="4"/>
  <c r="G291" i="4"/>
  <c r="F291" i="4"/>
  <c r="E291" i="4"/>
  <c r="D291" i="4"/>
  <c r="C291" i="4"/>
  <c r="B291" i="4"/>
  <c r="A291" i="4"/>
  <c r="O290" i="4"/>
  <c r="N290" i="4"/>
  <c r="K290" i="4"/>
  <c r="J290" i="4"/>
  <c r="I290" i="4"/>
  <c r="H290" i="4"/>
  <c r="G290" i="4"/>
  <c r="F290" i="4"/>
  <c r="E290" i="4"/>
  <c r="D290" i="4"/>
  <c r="C290" i="4"/>
  <c r="B290" i="4"/>
  <c r="A290" i="4"/>
  <c r="O289" i="4"/>
  <c r="N289" i="4"/>
  <c r="K289" i="4"/>
  <c r="J289" i="4"/>
  <c r="I289" i="4"/>
  <c r="H289" i="4"/>
  <c r="G289" i="4"/>
  <c r="F289" i="4"/>
  <c r="E289" i="4"/>
  <c r="D289" i="4"/>
  <c r="C289" i="4"/>
  <c r="B289" i="4"/>
  <c r="A289" i="4"/>
  <c r="O288" i="4"/>
  <c r="N288" i="4"/>
  <c r="K288" i="4"/>
  <c r="J288" i="4"/>
  <c r="I288" i="4"/>
  <c r="H288" i="4"/>
  <c r="G288" i="4"/>
  <c r="F288" i="4"/>
  <c r="E288" i="4"/>
  <c r="D288" i="4"/>
  <c r="C288" i="4"/>
  <c r="B288" i="4"/>
  <c r="A288" i="4"/>
  <c r="O287" i="4"/>
  <c r="N287" i="4"/>
  <c r="K287" i="4"/>
  <c r="J287" i="4"/>
  <c r="I287" i="4"/>
  <c r="H287" i="4"/>
  <c r="G287" i="4"/>
  <c r="F287" i="4"/>
  <c r="E287" i="4"/>
  <c r="D287" i="4"/>
  <c r="C287" i="4"/>
  <c r="B287" i="4"/>
  <c r="A287" i="4"/>
  <c r="O286" i="4"/>
  <c r="N286" i="4"/>
  <c r="K286" i="4"/>
  <c r="J286" i="4"/>
  <c r="I286" i="4"/>
  <c r="H286" i="4"/>
  <c r="G286" i="4"/>
  <c r="F286" i="4"/>
  <c r="E286" i="4"/>
  <c r="D286" i="4"/>
  <c r="C286" i="4"/>
  <c r="B286" i="4"/>
  <c r="A286" i="4"/>
  <c r="O285" i="4"/>
  <c r="N285" i="4"/>
  <c r="K285" i="4"/>
  <c r="J285" i="4"/>
  <c r="I285" i="4"/>
  <c r="H285" i="4"/>
  <c r="G285" i="4"/>
  <c r="F285" i="4"/>
  <c r="E285" i="4"/>
  <c r="D285" i="4"/>
  <c r="C285" i="4"/>
  <c r="B285" i="4"/>
  <c r="A285" i="4"/>
  <c r="O284" i="4"/>
  <c r="N284" i="4"/>
  <c r="K284" i="4"/>
  <c r="J284" i="4"/>
  <c r="I284" i="4"/>
  <c r="H284" i="4"/>
  <c r="G284" i="4"/>
  <c r="F284" i="4"/>
  <c r="E284" i="4"/>
  <c r="D284" i="4"/>
  <c r="C284" i="4"/>
  <c r="B284" i="4"/>
  <c r="A284" i="4"/>
  <c r="O283" i="4"/>
  <c r="N283" i="4"/>
  <c r="K283" i="4"/>
  <c r="J283" i="4"/>
  <c r="I283" i="4"/>
  <c r="H283" i="4"/>
  <c r="G283" i="4"/>
  <c r="F283" i="4"/>
  <c r="E283" i="4"/>
  <c r="D283" i="4"/>
  <c r="C283" i="4"/>
  <c r="B283" i="4"/>
  <c r="A283" i="4"/>
  <c r="O282" i="4"/>
  <c r="N282" i="4"/>
  <c r="K282" i="4"/>
  <c r="J282" i="4"/>
  <c r="I282" i="4"/>
  <c r="H282" i="4"/>
  <c r="G282" i="4"/>
  <c r="F282" i="4"/>
  <c r="E282" i="4"/>
  <c r="D282" i="4"/>
  <c r="C282" i="4"/>
  <c r="B282" i="4"/>
  <c r="A282" i="4"/>
  <c r="O281" i="4"/>
  <c r="N281" i="4"/>
  <c r="K281" i="4"/>
  <c r="J281" i="4"/>
  <c r="I281" i="4"/>
  <c r="H281" i="4"/>
  <c r="G281" i="4"/>
  <c r="F281" i="4"/>
  <c r="E281" i="4"/>
  <c r="D281" i="4"/>
  <c r="C281" i="4"/>
  <c r="B281" i="4"/>
  <c r="A281" i="4"/>
  <c r="O280" i="4"/>
  <c r="N280" i="4"/>
  <c r="K280" i="4"/>
  <c r="J280" i="4"/>
  <c r="I280" i="4"/>
  <c r="H280" i="4"/>
  <c r="G280" i="4"/>
  <c r="F280" i="4"/>
  <c r="E280" i="4"/>
  <c r="D280" i="4"/>
  <c r="C280" i="4"/>
  <c r="B280" i="4"/>
  <c r="A280" i="4"/>
  <c r="O279" i="4"/>
  <c r="N279" i="4"/>
  <c r="K279" i="4"/>
  <c r="J279" i="4"/>
  <c r="I279" i="4"/>
  <c r="H279" i="4"/>
  <c r="G279" i="4"/>
  <c r="F279" i="4"/>
  <c r="E279" i="4"/>
  <c r="D279" i="4"/>
  <c r="C279" i="4"/>
  <c r="B279" i="4"/>
  <c r="A279" i="4"/>
  <c r="O278" i="4"/>
  <c r="N278" i="4"/>
  <c r="K278" i="4"/>
  <c r="J278" i="4"/>
  <c r="I278" i="4"/>
  <c r="H278" i="4"/>
  <c r="G278" i="4"/>
  <c r="F278" i="4"/>
  <c r="E278" i="4"/>
  <c r="D278" i="4"/>
  <c r="C278" i="4"/>
  <c r="B278" i="4"/>
  <c r="A278" i="4"/>
  <c r="O277" i="4"/>
  <c r="N277" i="4"/>
  <c r="K277" i="4"/>
  <c r="J277" i="4"/>
  <c r="I277" i="4"/>
  <c r="H277" i="4"/>
  <c r="G277" i="4"/>
  <c r="F277" i="4"/>
  <c r="E277" i="4"/>
  <c r="D277" i="4"/>
  <c r="C277" i="4"/>
  <c r="B277" i="4"/>
  <c r="A277" i="4"/>
  <c r="O276" i="4"/>
  <c r="N276" i="4"/>
  <c r="K276" i="4"/>
  <c r="J276" i="4"/>
  <c r="I276" i="4"/>
  <c r="H276" i="4"/>
  <c r="G276" i="4"/>
  <c r="F276" i="4"/>
  <c r="E276" i="4"/>
  <c r="D276" i="4"/>
  <c r="C276" i="4"/>
  <c r="B276" i="4"/>
  <c r="A276" i="4"/>
  <c r="O275" i="4"/>
  <c r="N275" i="4"/>
  <c r="K275" i="4"/>
  <c r="J275" i="4"/>
  <c r="I275" i="4"/>
  <c r="H275" i="4"/>
  <c r="G275" i="4"/>
  <c r="F275" i="4"/>
  <c r="E275" i="4"/>
  <c r="D275" i="4"/>
  <c r="C275" i="4"/>
  <c r="B275" i="4"/>
  <c r="A275" i="4"/>
  <c r="O274" i="4"/>
  <c r="N274" i="4"/>
  <c r="K274" i="4"/>
  <c r="J274" i="4"/>
  <c r="I274" i="4"/>
  <c r="H274" i="4"/>
  <c r="G274" i="4"/>
  <c r="F274" i="4"/>
  <c r="E274" i="4"/>
  <c r="D274" i="4"/>
  <c r="C274" i="4"/>
  <c r="B274" i="4"/>
  <c r="A274" i="4"/>
  <c r="O273" i="4"/>
  <c r="N273" i="4"/>
  <c r="K273" i="4"/>
  <c r="J273" i="4"/>
  <c r="I273" i="4"/>
  <c r="H273" i="4"/>
  <c r="G273" i="4"/>
  <c r="F273" i="4"/>
  <c r="E273" i="4"/>
  <c r="D273" i="4"/>
  <c r="C273" i="4"/>
  <c r="B273" i="4"/>
  <c r="A273" i="4"/>
  <c r="O272" i="4"/>
  <c r="N272" i="4"/>
  <c r="K272" i="4"/>
  <c r="J272" i="4"/>
  <c r="I272" i="4"/>
  <c r="H272" i="4"/>
  <c r="G272" i="4"/>
  <c r="F272" i="4"/>
  <c r="E272" i="4"/>
  <c r="D272" i="4"/>
  <c r="C272" i="4"/>
  <c r="B272" i="4"/>
  <c r="A272" i="4"/>
  <c r="O271" i="4"/>
  <c r="N271" i="4"/>
  <c r="K271" i="4"/>
  <c r="J271" i="4"/>
  <c r="I271" i="4"/>
  <c r="H271" i="4"/>
  <c r="G271" i="4"/>
  <c r="F271" i="4"/>
  <c r="E271" i="4"/>
  <c r="D271" i="4"/>
  <c r="C271" i="4"/>
  <c r="B271" i="4"/>
  <c r="A271" i="4"/>
  <c r="O270" i="4"/>
  <c r="N270" i="4"/>
  <c r="K270" i="4"/>
  <c r="J270" i="4"/>
  <c r="I270" i="4"/>
  <c r="H270" i="4"/>
  <c r="G270" i="4"/>
  <c r="F270" i="4"/>
  <c r="E270" i="4"/>
  <c r="D270" i="4"/>
  <c r="C270" i="4"/>
  <c r="B270" i="4"/>
  <c r="A270" i="4"/>
  <c r="O269" i="4"/>
  <c r="N269" i="4"/>
  <c r="K269" i="4"/>
  <c r="J269" i="4"/>
  <c r="I269" i="4"/>
  <c r="H269" i="4"/>
  <c r="G269" i="4"/>
  <c r="F269" i="4"/>
  <c r="E269" i="4"/>
  <c r="D269" i="4"/>
  <c r="C269" i="4"/>
  <c r="B269" i="4"/>
  <c r="A269" i="4"/>
  <c r="O268" i="4"/>
  <c r="N268" i="4"/>
  <c r="K268" i="4"/>
  <c r="J268" i="4"/>
  <c r="I268" i="4"/>
  <c r="H268" i="4"/>
  <c r="G268" i="4"/>
  <c r="F268" i="4"/>
  <c r="E268" i="4"/>
  <c r="D268" i="4"/>
  <c r="C268" i="4"/>
  <c r="B268" i="4"/>
  <c r="A268" i="4"/>
  <c r="O267" i="4"/>
  <c r="N267" i="4"/>
  <c r="K267" i="4"/>
  <c r="J267" i="4"/>
  <c r="I267" i="4"/>
  <c r="H267" i="4"/>
  <c r="G267" i="4"/>
  <c r="F267" i="4"/>
  <c r="E267" i="4"/>
  <c r="D267" i="4"/>
  <c r="C267" i="4"/>
  <c r="B267" i="4"/>
  <c r="A267" i="4"/>
  <c r="O266" i="4"/>
  <c r="N266" i="4"/>
  <c r="K266" i="4"/>
  <c r="J266" i="4"/>
  <c r="I266" i="4"/>
  <c r="H266" i="4"/>
  <c r="G266" i="4"/>
  <c r="F266" i="4"/>
  <c r="E266" i="4"/>
  <c r="D266" i="4"/>
  <c r="C266" i="4"/>
  <c r="B266" i="4"/>
  <c r="A266" i="4"/>
  <c r="O265" i="4"/>
  <c r="N265" i="4"/>
  <c r="K265" i="4"/>
  <c r="J265" i="4"/>
  <c r="I265" i="4"/>
  <c r="H265" i="4"/>
  <c r="G265" i="4"/>
  <c r="F265" i="4"/>
  <c r="E265" i="4"/>
  <c r="D265" i="4"/>
  <c r="C265" i="4"/>
  <c r="B265" i="4"/>
  <c r="A265" i="4"/>
  <c r="O264" i="4"/>
  <c r="N264" i="4"/>
  <c r="K264" i="4"/>
  <c r="J264" i="4"/>
  <c r="I264" i="4"/>
  <c r="H264" i="4"/>
  <c r="G264" i="4"/>
  <c r="F264" i="4"/>
  <c r="E264" i="4"/>
  <c r="D264" i="4"/>
  <c r="C264" i="4"/>
  <c r="B264" i="4"/>
  <c r="A264" i="4"/>
  <c r="O263" i="4"/>
  <c r="N263" i="4"/>
  <c r="K263" i="4"/>
  <c r="J263" i="4"/>
  <c r="I263" i="4"/>
  <c r="H263" i="4"/>
  <c r="G263" i="4"/>
  <c r="F263" i="4"/>
  <c r="E263" i="4"/>
  <c r="D263" i="4"/>
  <c r="C263" i="4"/>
  <c r="B263" i="4"/>
  <c r="A263" i="4"/>
  <c r="O262" i="4"/>
  <c r="N262" i="4"/>
  <c r="K262" i="4"/>
  <c r="J262" i="4"/>
  <c r="I262" i="4"/>
  <c r="H262" i="4"/>
  <c r="G262" i="4"/>
  <c r="F262" i="4"/>
  <c r="E262" i="4"/>
  <c r="D262" i="4"/>
  <c r="C262" i="4"/>
  <c r="B262" i="4"/>
  <c r="A262" i="4"/>
  <c r="O261" i="4"/>
  <c r="N261" i="4"/>
  <c r="K261" i="4"/>
  <c r="J261" i="4"/>
  <c r="I261" i="4"/>
  <c r="H261" i="4"/>
  <c r="G261" i="4"/>
  <c r="F261" i="4"/>
  <c r="E261" i="4"/>
  <c r="D261" i="4"/>
  <c r="C261" i="4"/>
  <c r="B261" i="4"/>
  <c r="A261" i="4"/>
  <c r="O260" i="4"/>
  <c r="N260" i="4"/>
  <c r="K260" i="4"/>
  <c r="J260" i="4"/>
  <c r="I260" i="4"/>
  <c r="H260" i="4"/>
  <c r="G260" i="4"/>
  <c r="F260" i="4"/>
  <c r="E260" i="4"/>
  <c r="D260" i="4"/>
  <c r="C260" i="4"/>
  <c r="B260" i="4"/>
  <c r="A260" i="4"/>
  <c r="O259" i="4"/>
  <c r="N259" i="4"/>
  <c r="K259" i="4"/>
  <c r="J259" i="4"/>
  <c r="I259" i="4"/>
  <c r="H259" i="4"/>
  <c r="G259" i="4"/>
  <c r="F259" i="4"/>
  <c r="E259" i="4"/>
  <c r="D259" i="4"/>
  <c r="C259" i="4"/>
  <c r="B259" i="4"/>
  <c r="A259" i="4"/>
  <c r="O258" i="4"/>
  <c r="N258" i="4"/>
  <c r="K258" i="4"/>
  <c r="J258" i="4"/>
  <c r="I258" i="4"/>
  <c r="H258" i="4"/>
  <c r="G258" i="4"/>
  <c r="F258" i="4"/>
  <c r="E258" i="4"/>
  <c r="D258" i="4"/>
  <c r="C258" i="4"/>
  <c r="B258" i="4"/>
  <c r="A258" i="4"/>
  <c r="O257" i="4"/>
  <c r="N257" i="4"/>
  <c r="K257" i="4"/>
  <c r="J257" i="4"/>
  <c r="I257" i="4"/>
  <c r="H257" i="4"/>
  <c r="G257" i="4"/>
  <c r="F257" i="4"/>
  <c r="E257" i="4"/>
  <c r="D257" i="4"/>
  <c r="C257" i="4"/>
  <c r="B257" i="4"/>
  <c r="A257" i="4"/>
  <c r="O256" i="4"/>
  <c r="N256" i="4"/>
  <c r="K256" i="4"/>
  <c r="J256" i="4"/>
  <c r="I256" i="4"/>
  <c r="H256" i="4"/>
  <c r="G256" i="4"/>
  <c r="F256" i="4"/>
  <c r="E256" i="4"/>
  <c r="D256" i="4"/>
  <c r="C256" i="4"/>
  <c r="B256" i="4"/>
  <c r="A256" i="4"/>
  <c r="O255" i="4"/>
  <c r="N255" i="4"/>
  <c r="K255" i="4"/>
  <c r="J255" i="4"/>
  <c r="I255" i="4"/>
  <c r="H255" i="4"/>
  <c r="G255" i="4"/>
  <c r="F255" i="4"/>
  <c r="E255" i="4"/>
  <c r="D255" i="4"/>
  <c r="C255" i="4"/>
  <c r="B255" i="4"/>
  <c r="A255" i="4"/>
  <c r="O254" i="4"/>
  <c r="N254" i="4"/>
  <c r="K254" i="4"/>
  <c r="J254" i="4"/>
  <c r="I254" i="4"/>
  <c r="H254" i="4"/>
  <c r="G254" i="4"/>
  <c r="F254" i="4"/>
  <c r="E254" i="4"/>
  <c r="D254" i="4"/>
  <c r="C254" i="4"/>
  <c r="B254" i="4"/>
  <c r="A254" i="4"/>
  <c r="O253" i="4"/>
  <c r="N253" i="4"/>
  <c r="K253" i="4"/>
  <c r="J253" i="4"/>
  <c r="I253" i="4"/>
  <c r="H253" i="4"/>
  <c r="G253" i="4"/>
  <c r="F253" i="4"/>
  <c r="E253" i="4"/>
  <c r="D253" i="4"/>
  <c r="C253" i="4"/>
  <c r="B253" i="4"/>
  <c r="A253" i="4"/>
  <c r="O252" i="4"/>
  <c r="N252" i="4"/>
  <c r="K252" i="4"/>
  <c r="J252" i="4"/>
  <c r="I252" i="4"/>
  <c r="H252" i="4"/>
  <c r="G252" i="4"/>
  <c r="F252" i="4"/>
  <c r="E252" i="4"/>
  <c r="D252" i="4"/>
  <c r="C252" i="4"/>
  <c r="B252" i="4"/>
  <c r="A252" i="4"/>
  <c r="O251" i="4"/>
  <c r="N251" i="4"/>
  <c r="K251" i="4"/>
  <c r="J251" i="4"/>
  <c r="I251" i="4"/>
  <c r="H251" i="4"/>
  <c r="G251" i="4"/>
  <c r="F251" i="4"/>
  <c r="E251" i="4"/>
  <c r="D251" i="4"/>
  <c r="C251" i="4"/>
  <c r="B251" i="4"/>
  <c r="A251" i="4"/>
  <c r="O250" i="4"/>
  <c r="N250" i="4"/>
  <c r="K250" i="4"/>
  <c r="J250" i="4"/>
  <c r="I250" i="4"/>
  <c r="H250" i="4"/>
  <c r="G250" i="4"/>
  <c r="F250" i="4"/>
  <c r="E250" i="4"/>
  <c r="D250" i="4"/>
  <c r="C250" i="4"/>
  <c r="B250" i="4"/>
  <c r="A250" i="4"/>
  <c r="O249" i="4"/>
  <c r="N249" i="4"/>
  <c r="K249" i="4"/>
  <c r="J249" i="4"/>
  <c r="I249" i="4"/>
  <c r="H249" i="4"/>
  <c r="G249" i="4"/>
  <c r="F249" i="4"/>
  <c r="E249" i="4"/>
  <c r="D249" i="4"/>
  <c r="C249" i="4"/>
  <c r="B249" i="4"/>
  <c r="A249" i="4"/>
  <c r="O248" i="4"/>
  <c r="N248" i="4"/>
  <c r="K248" i="4"/>
  <c r="J248" i="4"/>
  <c r="I248" i="4"/>
  <c r="H248" i="4"/>
  <c r="G248" i="4"/>
  <c r="F248" i="4"/>
  <c r="E248" i="4"/>
  <c r="D248" i="4"/>
  <c r="C248" i="4"/>
  <c r="B248" i="4"/>
  <c r="A248" i="4"/>
  <c r="O247" i="4"/>
  <c r="N247" i="4"/>
  <c r="K247" i="4"/>
  <c r="J247" i="4"/>
  <c r="I247" i="4"/>
  <c r="H247" i="4"/>
  <c r="G247" i="4"/>
  <c r="F247" i="4"/>
  <c r="E247" i="4"/>
  <c r="D247" i="4"/>
  <c r="C247" i="4"/>
  <c r="B247" i="4"/>
  <c r="A247" i="4"/>
  <c r="O246" i="4"/>
  <c r="N246" i="4"/>
  <c r="K246" i="4"/>
  <c r="J246" i="4"/>
  <c r="I246" i="4"/>
  <c r="H246" i="4"/>
  <c r="G246" i="4"/>
  <c r="F246" i="4"/>
  <c r="E246" i="4"/>
  <c r="D246" i="4"/>
  <c r="C246" i="4"/>
  <c r="B246" i="4"/>
  <c r="A246" i="4"/>
  <c r="O245" i="4"/>
  <c r="N245" i="4"/>
  <c r="K245" i="4"/>
  <c r="J245" i="4"/>
  <c r="I245" i="4"/>
  <c r="H245" i="4"/>
  <c r="G245" i="4"/>
  <c r="F245" i="4"/>
  <c r="E245" i="4"/>
  <c r="D245" i="4"/>
  <c r="C245" i="4"/>
  <c r="B245" i="4"/>
  <c r="A245" i="4"/>
  <c r="O244" i="4"/>
  <c r="N244" i="4"/>
  <c r="K244" i="4"/>
  <c r="J244" i="4"/>
  <c r="I244" i="4"/>
  <c r="H244" i="4"/>
  <c r="G244" i="4"/>
  <c r="F244" i="4"/>
  <c r="E244" i="4"/>
  <c r="D244" i="4"/>
  <c r="C244" i="4"/>
  <c r="B244" i="4"/>
  <c r="A244" i="4"/>
  <c r="O243" i="4"/>
  <c r="N243" i="4"/>
  <c r="K243" i="4"/>
  <c r="J243" i="4"/>
  <c r="I243" i="4"/>
  <c r="H243" i="4"/>
  <c r="G243" i="4"/>
  <c r="F243" i="4"/>
  <c r="E243" i="4"/>
  <c r="D243" i="4"/>
  <c r="C243" i="4"/>
  <c r="B243" i="4"/>
  <c r="A243" i="4"/>
  <c r="O242" i="4"/>
  <c r="N242" i="4"/>
  <c r="K242" i="4"/>
  <c r="J242" i="4"/>
  <c r="I242" i="4"/>
  <c r="H242" i="4"/>
  <c r="G242" i="4"/>
  <c r="F242" i="4"/>
  <c r="E242" i="4"/>
  <c r="D242" i="4"/>
  <c r="C242" i="4"/>
  <c r="B242" i="4"/>
  <c r="A242" i="4"/>
  <c r="O241" i="4"/>
  <c r="N241" i="4"/>
  <c r="K241" i="4"/>
  <c r="J241" i="4"/>
  <c r="I241" i="4"/>
  <c r="H241" i="4"/>
  <c r="G241" i="4"/>
  <c r="F241" i="4"/>
  <c r="E241" i="4"/>
  <c r="D241" i="4"/>
  <c r="C241" i="4"/>
  <c r="B241" i="4"/>
  <c r="A241" i="4"/>
  <c r="O240" i="4"/>
  <c r="N240" i="4"/>
  <c r="K240" i="4"/>
  <c r="J240" i="4"/>
  <c r="I240" i="4"/>
  <c r="H240" i="4"/>
  <c r="G240" i="4"/>
  <c r="F240" i="4"/>
  <c r="E240" i="4"/>
  <c r="D240" i="4"/>
  <c r="C240" i="4"/>
  <c r="B240" i="4"/>
  <c r="A240" i="4"/>
  <c r="O239" i="4"/>
  <c r="N239" i="4"/>
  <c r="K239" i="4"/>
  <c r="J239" i="4"/>
  <c r="I239" i="4"/>
  <c r="H239" i="4"/>
  <c r="G239" i="4"/>
  <c r="F239" i="4"/>
  <c r="E239" i="4"/>
  <c r="D239" i="4"/>
  <c r="C239" i="4"/>
  <c r="B239" i="4"/>
  <c r="A239" i="4"/>
  <c r="O238" i="4"/>
  <c r="N238" i="4"/>
  <c r="K238" i="4"/>
  <c r="J238" i="4"/>
  <c r="I238" i="4"/>
  <c r="H238" i="4"/>
  <c r="G238" i="4"/>
  <c r="F238" i="4"/>
  <c r="E238" i="4"/>
  <c r="D238" i="4"/>
  <c r="C238" i="4"/>
  <c r="B238" i="4"/>
  <c r="A238" i="4"/>
  <c r="O237" i="4"/>
  <c r="N237" i="4"/>
  <c r="K237" i="4"/>
  <c r="J237" i="4"/>
  <c r="I237" i="4"/>
  <c r="H237" i="4"/>
  <c r="G237" i="4"/>
  <c r="F237" i="4"/>
  <c r="E237" i="4"/>
  <c r="D237" i="4"/>
  <c r="C237" i="4"/>
  <c r="B237" i="4"/>
  <c r="A237" i="4"/>
  <c r="O236" i="4"/>
  <c r="N236" i="4"/>
  <c r="K236" i="4"/>
  <c r="J236" i="4"/>
  <c r="I236" i="4"/>
  <c r="H236" i="4"/>
  <c r="G236" i="4"/>
  <c r="F236" i="4"/>
  <c r="E236" i="4"/>
  <c r="D236" i="4"/>
  <c r="C236" i="4"/>
  <c r="B236" i="4"/>
  <c r="A236" i="4"/>
  <c r="O235" i="4"/>
  <c r="N235" i="4"/>
  <c r="K235" i="4"/>
  <c r="J235" i="4"/>
  <c r="I235" i="4"/>
  <c r="H235" i="4"/>
  <c r="G235" i="4"/>
  <c r="F235" i="4"/>
  <c r="E235" i="4"/>
  <c r="D235" i="4"/>
  <c r="C235" i="4"/>
  <c r="B235" i="4"/>
  <c r="A235" i="4"/>
  <c r="O234" i="4"/>
  <c r="N234" i="4"/>
  <c r="K234" i="4"/>
  <c r="J234" i="4"/>
  <c r="I234" i="4"/>
  <c r="H234" i="4"/>
  <c r="G234" i="4"/>
  <c r="F234" i="4"/>
  <c r="E234" i="4"/>
  <c r="D234" i="4"/>
  <c r="C234" i="4"/>
  <c r="B234" i="4"/>
  <c r="A234" i="4"/>
  <c r="O233" i="4"/>
  <c r="N233" i="4"/>
  <c r="K233" i="4"/>
  <c r="J233" i="4"/>
  <c r="I233" i="4"/>
  <c r="H233" i="4"/>
  <c r="G233" i="4"/>
  <c r="F233" i="4"/>
  <c r="E233" i="4"/>
  <c r="D233" i="4"/>
  <c r="C233" i="4"/>
  <c r="B233" i="4"/>
  <c r="A233" i="4"/>
  <c r="O232" i="4"/>
  <c r="N232" i="4"/>
  <c r="K232" i="4"/>
  <c r="J232" i="4"/>
  <c r="I232" i="4"/>
  <c r="H232" i="4"/>
  <c r="G232" i="4"/>
  <c r="F232" i="4"/>
  <c r="E232" i="4"/>
  <c r="D232" i="4"/>
  <c r="C232" i="4"/>
  <c r="B232" i="4"/>
  <c r="A232" i="4"/>
  <c r="O231" i="4"/>
  <c r="N231" i="4"/>
  <c r="K231" i="4"/>
  <c r="J231" i="4"/>
  <c r="I231" i="4"/>
  <c r="H231" i="4"/>
  <c r="G231" i="4"/>
  <c r="F231" i="4"/>
  <c r="E231" i="4"/>
  <c r="D231" i="4"/>
  <c r="C231" i="4"/>
  <c r="B231" i="4"/>
  <c r="A231" i="4"/>
  <c r="O230" i="4"/>
  <c r="N230" i="4"/>
  <c r="K230" i="4"/>
  <c r="J230" i="4"/>
  <c r="I230" i="4"/>
  <c r="H230" i="4"/>
  <c r="G230" i="4"/>
  <c r="F230" i="4"/>
  <c r="E230" i="4"/>
  <c r="D230" i="4"/>
  <c r="C230" i="4"/>
  <c r="B230" i="4"/>
  <c r="A230" i="4"/>
  <c r="O229" i="4"/>
  <c r="N229" i="4"/>
  <c r="K229" i="4"/>
  <c r="J229" i="4"/>
  <c r="I229" i="4"/>
  <c r="H229" i="4"/>
  <c r="G229" i="4"/>
  <c r="F229" i="4"/>
  <c r="E229" i="4"/>
  <c r="D229" i="4"/>
  <c r="C229" i="4"/>
  <c r="B229" i="4"/>
  <c r="A229" i="4"/>
  <c r="O228" i="4"/>
  <c r="N228" i="4"/>
  <c r="K228" i="4"/>
  <c r="J228" i="4"/>
  <c r="I228" i="4"/>
  <c r="H228" i="4"/>
  <c r="G228" i="4"/>
  <c r="F228" i="4"/>
  <c r="E228" i="4"/>
  <c r="D228" i="4"/>
  <c r="C228" i="4"/>
  <c r="B228" i="4"/>
  <c r="A228" i="4"/>
  <c r="O227" i="4"/>
  <c r="N227" i="4"/>
  <c r="K227" i="4"/>
  <c r="J227" i="4"/>
  <c r="I227" i="4"/>
  <c r="H227" i="4"/>
  <c r="G227" i="4"/>
  <c r="F227" i="4"/>
  <c r="E227" i="4"/>
  <c r="D227" i="4"/>
  <c r="C227" i="4"/>
  <c r="B227" i="4"/>
  <c r="A227" i="4"/>
  <c r="O226" i="4"/>
  <c r="N226" i="4"/>
  <c r="K226" i="4"/>
  <c r="J226" i="4"/>
  <c r="I226" i="4"/>
  <c r="H226" i="4"/>
  <c r="G226" i="4"/>
  <c r="F226" i="4"/>
  <c r="E226" i="4"/>
  <c r="D226" i="4"/>
  <c r="C226" i="4"/>
  <c r="B226" i="4"/>
  <c r="A226" i="4"/>
  <c r="O225" i="4"/>
  <c r="N225" i="4"/>
  <c r="K225" i="4"/>
  <c r="J225" i="4"/>
  <c r="I225" i="4"/>
  <c r="H225" i="4"/>
  <c r="G225" i="4"/>
  <c r="F225" i="4"/>
  <c r="E225" i="4"/>
  <c r="D225" i="4"/>
  <c r="C225" i="4"/>
  <c r="B225" i="4"/>
  <c r="A225" i="4"/>
  <c r="O224" i="4"/>
  <c r="N224" i="4"/>
  <c r="K224" i="4"/>
  <c r="J224" i="4"/>
  <c r="I224" i="4"/>
  <c r="H224" i="4"/>
  <c r="G224" i="4"/>
  <c r="F224" i="4"/>
  <c r="E224" i="4"/>
  <c r="D224" i="4"/>
  <c r="C224" i="4"/>
  <c r="B224" i="4"/>
  <c r="A224" i="4"/>
  <c r="O223" i="4"/>
  <c r="N223" i="4"/>
  <c r="K223" i="4"/>
  <c r="J223" i="4"/>
  <c r="I223" i="4"/>
  <c r="H223" i="4"/>
  <c r="G223" i="4"/>
  <c r="F223" i="4"/>
  <c r="E223" i="4"/>
  <c r="D223" i="4"/>
  <c r="C223" i="4"/>
  <c r="B223" i="4"/>
  <c r="A223" i="4"/>
  <c r="O222" i="4"/>
  <c r="N222" i="4"/>
  <c r="K222" i="4"/>
  <c r="J222" i="4"/>
  <c r="I222" i="4"/>
  <c r="H222" i="4"/>
  <c r="G222" i="4"/>
  <c r="F222" i="4"/>
  <c r="E222" i="4"/>
  <c r="D222" i="4"/>
  <c r="C222" i="4"/>
  <c r="B222" i="4"/>
  <c r="A222" i="4"/>
  <c r="O221" i="4"/>
  <c r="N221" i="4"/>
  <c r="K221" i="4"/>
  <c r="J221" i="4"/>
  <c r="I221" i="4"/>
  <c r="H221" i="4"/>
  <c r="G221" i="4"/>
  <c r="F221" i="4"/>
  <c r="E221" i="4"/>
  <c r="D221" i="4"/>
  <c r="C221" i="4"/>
  <c r="B221" i="4"/>
  <c r="A221" i="4"/>
  <c r="O220" i="4"/>
  <c r="N220" i="4"/>
  <c r="K220" i="4"/>
  <c r="J220" i="4"/>
  <c r="I220" i="4"/>
  <c r="H220" i="4"/>
  <c r="G220" i="4"/>
  <c r="F220" i="4"/>
  <c r="E220" i="4"/>
  <c r="D220" i="4"/>
  <c r="C220" i="4"/>
  <c r="B220" i="4"/>
  <c r="A220" i="4"/>
  <c r="O219" i="4"/>
  <c r="N219" i="4"/>
  <c r="K219" i="4"/>
  <c r="J219" i="4"/>
  <c r="I219" i="4"/>
  <c r="H219" i="4"/>
  <c r="G219" i="4"/>
  <c r="F219" i="4"/>
  <c r="E219" i="4"/>
  <c r="D219" i="4"/>
  <c r="C219" i="4"/>
  <c r="B219" i="4"/>
  <c r="A219" i="4"/>
  <c r="O218" i="4"/>
  <c r="N218" i="4"/>
  <c r="K218" i="4"/>
  <c r="J218" i="4"/>
  <c r="I218" i="4"/>
  <c r="H218" i="4"/>
  <c r="G218" i="4"/>
  <c r="F218" i="4"/>
  <c r="E218" i="4"/>
  <c r="D218" i="4"/>
  <c r="C218" i="4"/>
  <c r="B218" i="4"/>
  <c r="A218" i="4"/>
  <c r="O217" i="4"/>
  <c r="N217" i="4"/>
  <c r="K217" i="4"/>
  <c r="J217" i="4"/>
  <c r="I217" i="4"/>
  <c r="H217" i="4"/>
  <c r="G217" i="4"/>
  <c r="F217" i="4"/>
  <c r="E217" i="4"/>
  <c r="D217" i="4"/>
  <c r="C217" i="4"/>
  <c r="B217" i="4"/>
  <c r="A217" i="4"/>
  <c r="O216" i="4"/>
  <c r="N216" i="4"/>
  <c r="K216" i="4"/>
  <c r="J216" i="4"/>
  <c r="I216" i="4"/>
  <c r="H216" i="4"/>
  <c r="G216" i="4"/>
  <c r="F216" i="4"/>
  <c r="E216" i="4"/>
  <c r="D216" i="4"/>
  <c r="C216" i="4"/>
  <c r="B216" i="4"/>
  <c r="A216" i="4"/>
  <c r="O215" i="4"/>
  <c r="N215" i="4"/>
  <c r="K215" i="4"/>
  <c r="J215" i="4"/>
  <c r="I215" i="4"/>
  <c r="H215" i="4"/>
  <c r="G215" i="4"/>
  <c r="F215" i="4"/>
  <c r="E215" i="4"/>
  <c r="D215" i="4"/>
  <c r="C215" i="4"/>
  <c r="B215" i="4"/>
  <c r="A215" i="4"/>
  <c r="O214" i="4"/>
  <c r="N214" i="4"/>
  <c r="K214" i="4"/>
  <c r="J214" i="4"/>
  <c r="I214" i="4"/>
  <c r="H214" i="4"/>
  <c r="G214" i="4"/>
  <c r="F214" i="4"/>
  <c r="E214" i="4"/>
  <c r="D214" i="4"/>
  <c r="C214" i="4"/>
  <c r="B214" i="4"/>
  <c r="A214" i="4"/>
  <c r="O213" i="4"/>
  <c r="N213" i="4"/>
  <c r="K213" i="4"/>
  <c r="J213" i="4"/>
  <c r="I213" i="4"/>
  <c r="H213" i="4"/>
  <c r="G213" i="4"/>
  <c r="F213" i="4"/>
  <c r="E213" i="4"/>
  <c r="D213" i="4"/>
  <c r="C213" i="4"/>
  <c r="B213" i="4"/>
  <c r="A213" i="4"/>
  <c r="O212" i="4"/>
  <c r="N212" i="4"/>
  <c r="K212" i="4"/>
  <c r="J212" i="4"/>
  <c r="I212" i="4"/>
  <c r="H212" i="4"/>
  <c r="G212" i="4"/>
  <c r="F212" i="4"/>
  <c r="E212" i="4"/>
  <c r="D212" i="4"/>
  <c r="C212" i="4"/>
  <c r="B212" i="4"/>
  <c r="A212" i="4"/>
  <c r="O211" i="4"/>
  <c r="N211" i="4"/>
  <c r="K211" i="4"/>
  <c r="J211" i="4"/>
  <c r="I211" i="4"/>
  <c r="H211" i="4"/>
  <c r="G211" i="4"/>
  <c r="F211" i="4"/>
  <c r="E211" i="4"/>
  <c r="D211" i="4"/>
  <c r="C211" i="4"/>
  <c r="B211" i="4"/>
  <c r="A211" i="4"/>
  <c r="O210" i="4"/>
  <c r="N210" i="4"/>
  <c r="K210" i="4"/>
  <c r="J210" i="4"/>
  <c r="I210" i="4"/>
  <c r="H210" i="4"/>
  <c r="G210" i="4"/>
  <c r="F210" i="4"/>
  <c r="E210" i="4"/>
  <c r="D210" i="4"/>
  <c r="C210" i="4"/>
  <c r="B210" i="4"/>
  <c r="A210" i="4"/>
  <c r="O209" i="4"/>
  <c r="N209" i="4"/>
  <c r="K209" i="4"/>
  <c r="J209" i="4"/>
  <c r="I209" i="4"/>
  <c r="H209" i="4"/>
  <c r="G209" i="4"/>
  <c r="F209" i="4"/>
  <c r="E209" i="4"/>
  <c r="D209" i="4"/>
  <c r="C209" i="4"/>
  <c r="B209" i="4"/>
  <c r="A209" i="4"/>
  <c r="O208" i="4"/>
  <c r="N208" i="4"/>
  <c r="K208" i="4"/>
  <c r="J208" i="4"/>
  <c r="I208" i="4"/>
  <c r="H208" i="4"/>
  <c r="G208" i="4"/>
  <c r="F208" i="4"/>
  <c r="E208" i="4"/>
  <c r="D208" i="4"/>
  <c r="C208" i="4"/>
  <c r="B208" i="4"/>
  <c r="A208" i="4"/>
  <c r="O207" i="4"/>
  <c r="N207" i="4"/>
  <c r="K207" i="4"/>
  <c r="J207" i="4"/>
  <c r="I207" i="4"/>
  <c r="H207" i="4"/>
  <c r="G207" i="4"/>
  <c r="F207" i="4"/>
  <c r="E207" i="4"/>
  <c r="D207" i="4"/>
  <c r="C207" i="4"/>
  <c r="B207" i="4"/>
  <c r="A207" i="4"/>
  <c r="O206" i="4"/>
  <c r="N206" i="4"/>
  <c r="K206" i="4"/>
  <c r="J206" i="4"/>
  <c r="I206" i="4"/>
  <c r="H206" i="4"/>
  <c r="G206" i="4"/>
  <c r="F206" i="4"/>
  <c r="E206" i="4"/>
  <c r="D206" i="4"/>
  <c r="C206" i="4"/>
  <c r="B206" i="4"/>
  <c r="A206" i="4"/>
  <c r="O205" i="4"/>
  <c r="N205" i="4"/>
  <c r="K205" i="4"/>
  <c r="J205" i="4"/>
  <c r="I205" i="4"/>
  <c r="H205" i="4"/>
  <c r="G205" i="4"/>
  <c r="F205" i="4"/>
  <c r="E205" i="4"/>
  <c r="D205" i="4"/>
  <c r="C205" i="4"/>
  <c r="B205" i="4"/>
  <c r="A205" i="4"/>
  <c r="O204" i="4"/>
  <c r="N204" i="4"/>
  <c r="K204" i="4"/>
  <c r="J204" i="4"/>
  <c r="I204" i="4"/>
  <c r="H204" i="4"/>
  <c r="G204" i="4"/>
  <c r="F204" i="4"/>
  <c r="E204" i="4"/>
  <c r="D204" i="4"/>
  <c r="C204" i="4"/>
  <c r="B204" i="4"/>
  <c r="A204" i="4"/>
  <c r="O203" i="4"/>
  <c r="N203" i="4"/>
  <c r="K203" i="4"/>
  <c r="J203" i="4"/>
  <c r="I203" i="4"/>
  <c r="H203" i="4"/>
  <c r="G203" i="4"/>
  <c r="F203" i="4"/>
  <c r="E203" i="4"/>
  <c r="D203" i="4"/>
  <c r="C203" i="4"/>
  <c r="B203" i="4"/>
  <c r="A203" i="4"/>
  <c r="O202" i="4"/>
  <c r="N202" i="4"/>
  <c r="K202" i="4"/>
  <c r="J202" i="4"/>
  <c r="I202" i="4"/>
  <c r="H202" i="4"/>
  <c r="G202" i="4"/>
  <c r="F202" i="4"/>
  <c r="E202" i="4"/>
  <c r="D202" i="4"/>
  <c r="C202" i="4"/>
  <c r="B202" i="4"/>
  <c r="A202" i="4"/>
  <c r="O201" i="4"/>
  <c r="N201" i="4"/>
  <c r="K201" i="4"/>
  <c r="J201" i="4"/>
  <c r="I201" i="4"/>
  <c r="H201" i="4"/>
  <c r="G201" i="4"/>
  <c r="F201" i="4"/>
  <c r="E201" i="4"/>
  <c r="D201" i="4"/>
  <c r="C201" i="4"/>
  <c r="B201" i="4"/>
  <c r="A201" i="4"/>
  <c r="O200" i="4"/>
  <c r="N200" i="4"/>
  <c r="K200" i="4"/>
  <c r="J200" i="4"/>
  <c r="I200" i="4"/>
  <c r="H200" i="4"/>
  <c r="G200" i="4"/>
  <c r="F200" i="4"/>
  <c r="E200" i="4"/>
  <c r="D200" i="4"/>
  <c r="C200" i="4"/>
  <c r="B200" i="4"/>
  <c r="A200" i="4"/>
  <c r="O199" i="4"/>
  <c r="N199" i="4"/>
  <c r="K199" i="4"/>
  <c r="J199" i="4"/>
  <c r="I199" i="4"/>
  <c r="H199" i="4"/>
  <c r="G199" i="4"/>
  <c r="F199" i="4"/>
  <c r="E199" i="4"/>
  <c r="D199" i="4"/>
  <c r="C199" i="4"/>
  <c r="B199" i="4"/>
  <c r="A199" i="4"/>
  <c r="O198" i="4"/>
  <c r="N198" i="4"/>
  <c r="K198" i="4"/>
  <c r="J198" i="4"/>
  <c r="I198" i="4"/>
  <c r="H198" i="4"/>
  <c r="G198" i="4"/>
  <c r="F198" i="4"/>
  <c r="E198" i="4"/>
  <c r="D198" i="4"/>
  <c r="C198" i="4"/>
  <c r="B198" i="4"/>
  <c r="A198" i="4"/>
  <c r="O197" i="4"/>
  <c r="N197" i="4"/>
  <c r="K197" i="4"/>
  <c r="J197" i="4"/>
  <c r="I197" i="4"/>
  <c r="H197" i="4"/>
  <c r="G197" i="4"/>
  <c r="F197" i="4"/>
  <c r="E197" i="4"/>
  <c r="D197" i="4"/>
  <c r="C197" i="4"/>
  <c r="B197" i="4"/>
  <c r="A197" i="4"/>
  <c r="O196" i="4"/>
  <c r="N196" i="4"/>
  <c r="K196" i="4"/>
  <c r="J196" i="4"/>
  <c r="I196" i="4"/>
  <c r="H196" i="4"/>
  <c r="G196" i="4"/>
  <c r="F196" i="4"/>
  <c r="E196" i="4"/>
  <c r="D196" i="4"/>
  <c r="C196" i="4"/>
  <c r="B196" i="4"/>
  <c r="A196" i="4"/>
  <c r="O195" i="4"/>
  <c r="N195" i="4"/>
  <c r="K195" i="4"/>
  <c r="J195" i="4"/>
  <c r="I195" i="4"/>
  <c r="H195" i="4"/>
  <c r="G195" i="4"/>
  <c r="F195" i="4"/>
  <c r="E195" i="4"/>
  <c r="D195" i="4"/>
  <c r="C195" i="4"/>
  <c r="B195" i="4"/>
  <c r="A195" i="4"/>
  <c r="O194" i="4"/>
  <c r="N194" i="4"/>
  <c r="K194" i="4"/>
  <c r="J194" i="4"/>
  <c r="I194" i="4"/>
  <c r="H194" i="4"/>
  <c r="G194" i="4"/>
  <c r="F194" i="4"/>
  <c r="E194" i="4"/>
  <c r="D194" i="4"/>
  <c r="C194" i="4"/>
  <c r="B194" i="4"/>
  <c r="A194" i="4"/>
  <c r="O193" i="4"/>
  <c r="N193" i="4"/>
  <c r="K193" i="4"/>
  <c r="J193" i="4"/>
  <c r="I193" i="4"/>
  <c r="H193" i="4"/>
  <c r="G193" i="4"/>
  <c r="F193" i="4"/>
  <c r="E193" i="4"/>
  <c r="D193" i="4"/>
  <c r="C193" i="4"/>
  <c r="B193" i="4"/>
  <c r="A193" i="4"/>
  <c r="O192" i="4"/>
  <c r="N192" i="4"/>
  <c r="K192" i="4"/>
  <c r="J192" i="4"/>
  <c r="I192" i="4"/>
  <c r="H192" i="4"/>
  <c r="G192" i="4"/>
  <c r="F192" i="4"/>
  <c r="E192" i="4"/>
  <c r="D192" i="4"/>
  <c r="C192" i="4"/>
  <c r="B192" i="4"/>
  <c r="A192" i="4"/>
  <c r="O191" i="4"/>
  <c r="N191" i="4"/>
  <c r="K191" i="4"/>
  <c r="J191" i="4"/>
  <c r="I191" i="4"/>
  <c r="H191" i="4"/>
  <c r="G191" i="4"/>
  <c r="F191" i="4"/>
  <c r="E191" i="4"/>
  <c r="D191" i="4"/>
  <c r="C191" i="4"/>
  <c r="B191" i="4"/>
  <c r="A191" i="4"/>
  <c r="O190" i="4"/>
  <c r="N190" i="4"/>
  <c r="K190" i="4"/>
  <c r="J190" i="4"/>
  <c r="I190" i="4"/>
  <c r="H190" i="4"/>
  <c r="G190" i="4"/>
  <c r="F190" i="4"/>
  <c r="E190" i="4"/>
  <c r="D190" i="4"/>
  <c r="C190" i="4"/>
  <c r="B190" i="4"/>
  <c r="A190" i="4"/>
  <c r="O189" i="4"/>
  <c r="N189" i="4"/>
  <c r="K189" i="4"/>
  <c r="J189" i="4"/>
  <c r="I189" i="4"/>
  <c r="H189" i="4"/>
  <c r="G189" i="4"/>
  <c r="F189" i="4"/>
  <c r="E189" i="4"/>
  <c r="D189" i="4"/>
  <c r="C189" i="4"/>
  <c r="B189" i="4"/>
  <c r="A189" i="4"/>
  <c r="O188" i="4"/>
  <c r="N188" i="4"/>
  <c r="K188" i="4"/>
  <c r="J188" i="4"/>
  <c r="I188" i="4"/>
  <c r="H188" i="4"/>
  <c r="G188" i="4"/>
  <c r="F188" i="4"/>
  <c r="E188" i="4"/>
  <c r="D188" i="4"/>
  <c r="C188" i="4"/>
  <c r="B188" i="4"/>
  <c r="A188" i="4"/>
  <c r="O187" i="4"/>
  <c r="N187" i="4"/>
  <c r="K187" i="4"/>
  <c r="J187" i="4"/>
  <c r="I187" i="4"/>
  <c r="H187" i="4"/>
  <c r="G187" i="4"/>
  <c r="F187" i="4"/>
  <c r="E187" i="4"/>
  <c r="D187" i="4"/>
  <c r="C187" i="4"/>
  <c r="B187" i="4"/>
  <c r="A187" i="4"/>
  <c r="O186" i="4"/>
  <c r="N186" i="4"/>
  <c r="K186" i="4"/>
  <c r="J186" i="4"/>
  <c r="I186" i="4"/>
  <c r="H186" i="4"/>
  <c r="G186" i="4"/>
  <c r="F186" i="4"/>
  <c r="E186" i="4"/>
  <c r="D186" i="4"/>
  <c r="C186" i="4"/>
  <c r="B186" i="4"/>
  <c r="A186" i="4"/>
  <c r="O185" i="4"/>
  <c r="N185" i="4"/>
  <c r="K185" i="4"/>
  <c r="J185" i="4"/>
  <c r="I185" i="4"/>
  <c r="H185" i="4"/>
  <c r="G185" i="4"/>
  <c r="F185" i="4"/>
  <c r="E185" i="4"/>
  <c r="D185" i="4"/>
  <c r="C185" i="4"/>
  <c r="B185" i="4"/>
  <c r="A185" i="4"/>
  <c r="O184" i="4"/>
  <c r="N184" i="4"/>
  <c r="K184" i="4"/>
  <c r="J184" i="4"/>
  <c r="I184" i="4"/>
  <c r="H184" i="4"/>
  <c r="G184" i="4"/>
  <c r="F184" i="4"/>
  <c r="E184" i="4"/>
  <c r="D184" i="4"/>
  <c r="C184" i="4"/>
  <c r="B184" i="4"/>
  <c r="A184" i="4"/>
  <c r="O183" i="4"/>
  <c r="N183" i="4"/>
  <c r="K183" i="4"/>
  <c r="J183" i="4"/>
  <c r="I183" i="4"/>
  <c r="H183" i="4"/>
  <c r="G183" i="4"/>
  <c r="F183" i="4"/>
  <c r="E183" i="4"/>
  <c r="D183" i="4"/>
  <c r="C183" i="4"/>
  <c r="B183" i="4"/>
  <c r="A183" i="4"/>
  <c r="O182" i="4"/>
  <c r="N182" i="4"/>
  <c r="K182" i="4"/>
  <c r="J182" i="4"/>
  <c r="I182" i="4"/>
  <c r="H182" i="4"/>
  <c r="G182" i="4"/>
  <c r="F182" i="4"/>
  <c r="E182" i="4"/>
  <c r="D182" i="4"/>
  <c r="C182" i="4"/>
  <c r="B182" i="4"/>
  <c r="A182" i="4"/>
  <c r="O181" i="4"/>
  <c r="N181" i="4"/>
  <c r="K181" i="4"/>
  <c r="J181" i="4"/>
  <c r="I181" i="4"/>
  <c r="H181" i="4"/>
  <c r="G181" i="4"/>
  <c r="F181" i="4"/>
  <c r="E181" i="4"/>
  <c r="D181" i="4"/>
  <c r="C181" i="4"/>
  <c r="B181" i="4"/>
  <c r="A181" i="4"/>
  <c r="O180" i="4"/>
  <c r="N180" i="4"/>
  <c r="K180" i="4"/>
  <c r="J180" i="4"/>
  <c r="I180" i="4"/>
  <c r="H180" i="4"/>
  <c r="G180" i="4"/>
  <c r="F180" i="4"/>
  <c r="E180" i="4"/>
  <c r="D180" i="4"/>
  <c r="C180" i="4"/>
  <c r="B180" i="4"/>
  <c r="A180" i="4"/>
  <c r="O179" i="4"/>
  <c r="N179" i="4"/>
  <c r="K179" i="4"/>
  <c r="J179" i="4"/>
  <c r="I179" i="4"/>
  <c r="H179" i="4"/>
  <c r="G179" i="4"/>
  <c r="F179" i="4"/>
  <c r="E179" i="4"/>
  <c r="D179" i="4"/>
  <c r="C179" i="4"/>
  <c r="B179" i="4"/>
  <c r="A179" i="4"/>
  <c r="O178" i="4"/>
  <c r="N178" i="4"/>
  <c r="K178" i="4"/>
  <c r="J178" i="4"/>
  <c r="I178" i="4"/>
  <c r="H178" i="4"/>
  <c r="G178" i="4"/>
  <c r="F178" i="4"/>
  <c r="E178" i="4"/>
  <c r="D178" i="4"/>
  <c r="C178" i="4"/>
  <c r="B178" i="4"/>
  <c r="A178" i="4"/>
  <c r="O177" i="4"/>
  <c r="N177" i="4"/>
  <c r="K177" i="4"/>
  <c r="J177" i="4"/>
  <c r="I177" i="4"/>
  <c r="H177" i="4"/>
  <c r="G177" i="4"/>
  <c r="F177" i="4"/>
  <c r="E177" i="4"/>
  <c r="D177" i="4"/>
  <c r="C177" i="4"/>
  <c r="B177" i="4"/>
  <c r="A177" i="4"/>
  <c r="O176" i="4"/>
  <c r="N176" i="4"/>
  <c r="K176" i="4"/>
  <c r="J176" i="4"/>
  <c r="I176" i="4"/>
  <c r="H176" i="4"/>
  <c r="G176" i="4"/>
  <c r="F176" i="4"/>
  <c r="E176" i="4"/>
  <c r="D176" i="4"/>
  <c r="C176" i="4"/>
  <c r="B176" i="4"/>
  <c r="A176" i="4"/>
  <c r="O175" i="4"/>
  <c r="N175" i="4"/>
  <c r="K175" i="4"/>
  <c r="J175" i="4"/>
  <c r="I175" i="4"/>
  <c r="H175" i="4"/>
  <c r="G175" i="4"/>
  <c r="F175" i="4"/>
  <c r="E175" i="4"/>
  <c r="D175" i="4"/>
  <c r="C175" i="4"/>
  <c r="B175" i="4"/>
  <c r="A175" i="4"/>
  <c r="O174" i="4"/>
  <c r="N174" i="4"/>
  <c r="K174" i="4"/>
  <c r="J174" i="4"/>
  <c r="I174" i="4"/>
  <c r="H174" i="4"/>
  <c r="G174" i="4"/>
  <c r="F174" i="4"/>
  <c r="E174" i="4"/>
  <c r="D174" i="4"/>
  <c r="C174" i="4"/>
  <c r="B174" i="4"/>
  <c r="A174" i="4"/>
  <c r="O173" i="4"/>
  <c r="N173" i="4"/>
  <c r="K173" i="4"/>
  <c r="J173" i="4"/>
  <c r="I173" i="4"/>
  <c r="H173" i="4"/>
  <c r="G173" i="4"/>
  <c r="F173" i="4"/>
  <c r="E173" i="4"/>
  <c r="D173" i="4"/>
  <c r="C173" i="4"/>
  <c r="B173" i="4"/>
  <c r="A173" i="4"/>
  <c r="O172" i="4"/>
  <c r="N172" i="4"/>
  <c r="K172" i="4"/>
  <c r="J172" i="4"/>
  <c r="I172" i="4"/>
  <c r="H172" i="4"/>
  <c r="G172" i="4"/>
  <c r="F172" i="4"/>
  <c r="E172" i="4"/>
  <c r="D172" i="4"/>
  <c r="C172" i="4"/>
  <c r="B172" i="4"/>
  <c r="A172" i="4"/>
  <c r="O171" i="4"/>
  <c r="N171" i="4"/>
  <c r="K171" i="4"/>
  <c r="J171" i="4"/>
  <c r="I171" i="4"/>
  <c r="H171" i="4"/>
  <c r="G171" i="4"/>
  <c r="F171" i="4"/>
  <c r="E171" i="4"/>
  <c r="D171" i="4"/>
  <c r="C171" i="4"/>
  <c r="B171" i="4"/>
  <c r="A171" i="4"/>
  <c r="O170" i="4"/>
  <c r="N170" i="4"/>
  <c r="K170" i="4"/>
  <c r="J170" i="4"/>
  <c r="I170" i="4"/>
  <c r="H170" i="4"/>
  <c r="G170" i="4"/>
  <c r="F170" i="4"/>
  <c r="E170" i="4"/>
  <c r="D170" i="4"/>
  <c r="C170" i="4"/>
  <c r="B170" i="4"/>
  <c r="A170" i="4"/>
  <c r="O169" i="4"/>
  <c r="N169" i="4"/>
  <c r="K169" i="4"/>
  <c r="J169" i="4"/>
  <c r="I169" i="4"/>
  <c r="H169" i="4"/>
  <c r="G169" i="4"/>
  <c r="F169" i="4"/>
  <c r="E169" i="4"/>
  <c r="D169" i="4"/>
  <c r="C169" i="4"/>
  <c r="B169" i="4"/>
  <c r="A169" i="4"/>
  <c r="O168" i="4"/>
  <c r="N168" i="4"/>
  <c r="K168" i="4"/>
  <c r="J168" i="4"/>
  <c r="I168" i="4"/>
  <c r="H168" i="4"/>
  <c r="G168" i="4"/>
  <c r="F168" i="4"/>
  <c r="E168" i="4"/>
  <c r="D168" i="4"/>
  <c r="C168" i="4"/>
  <c r="B168" i="4"/>
  <c r="A168" i="4"/>
  <c r="O167" i="4"/>
  <c r="N167" i="4"/>
  <c r="K167" i="4"/>
  <c r="J167" i="4"/>
  <c r="I167" i="4"/>
  <c r="H167" i="4"/>
  <c r="G167" i="4"/>
  <c r="F167" i="4"/>
  <c r="E167" i="4"/>
  <c r="D167" i="4"/>
  <c r="C167" i="4"/>
  <c r="B167" i="4"/>
  <c r="A167" i="4"/>
  <c r="O166" i="4"/>
  <c r="N166" i="4"/>
  <c r="K166" i="4"/>
  <c r="J166" i="4"/>
  <c r="I166" i="4"/>
  <c r="H166" i="4"/>
  <c r="G166" i="4"/>
  <c r="F166" i="4"/>
  <c r="E166" i="4"/>
  <c r="D166" i="4"/>
  <c r="C166" i="4"/>
  <c r="B166" i="4"/>
  <c r="A166" i="4"/>
  <c r="O165" i="4"/>
  <c r="N165" i="4"/>
  <c r="K165" i="4"/>
  <c r="J165" i="4"/>
  <c r="I165" i="4"/>
  <c r="H165" i="4"/>
  <c r="G165" i="4"/>
  <c r="F165" i="4"/>
  <c r="E165" i="4"/>
  <c r="D165" i="4"/>
  <c r="C165" i="4"/>
  <c r="B165" i="4"/>
  <c r="A165" i="4"/>
  <c r="O164" i="4"/>
  <c r="N164" i="4"/>
  <c r="K164" i="4"/>
  <c r="J164" i="4"/>
  <c r="I164" i="4"/>
  <c r="H164" i="4"/>
  <c r="G164" i="4"/>
  <c r="F164" i="4"/>
  <c r="E164" i="4"/>
  <c r="D164" i="4"/>
  <c r="C164" i="4"/>
  <c r="B164" i="4"/>
  <c r="A164" i="4"/>
  <c r="O163" i="4"/>
  <c r="N163" i="4"/>
  <c r="K163" i="4"/>
  <c r="J163" i="4"/>
  <c r="I163" i="4"/>
  <c r="H163" i="4"/>
  <c r="G163" i="4"/>
  <c r="F163" i="4"/>
  <c r="E163" i="4"/>
  <c r="D163" i="4"/>
  <c r="C163" i="4"/>
  <c r="B163" i="4"/>
  <c r="A163" i="4"/>
  <c r="O162" i="4"/>
  <c r="N162" i="4"/>
  <c r="K162" i="4"/>
  <c r="J162" i="4"/>
  <c r="I162" i="4"/>
  <c r="H162" i="4"/>
  <c r="G162" i="4"/>
  <c r="F162" i="4"/>
  <c r="E162" i="4"/>
  <c r="D162" i="4"/>
  <c r="C162" i="4"/>
  <c r="B162" i="4"/>
  <c r="A162" i="4"/>
  <c r="O161" i="4"/>
  <c r="N161" i="4"/>
  <c r="K161" i="4"/>
  <c r="J161" i="4"/>
  <c r="I161" i="4"/>
  <c r="H161" i="4"/>
  <c r="G161" i="4"/>
  <c r="F161" i="4"/>
  <c r="E161" i="4"/>
  <c r="D161" i="4"/>
  <c r="C161" i="4"/>
  <c r="B161" i="4"/>
  <c r="A161" i="4"/>
  <c r="O160" i="4"/>
  <c r="N160" i="4"/>
  <c r="K160" i="4"/>
  <c r="J160" i="4"/>
  <c r="I160" i="4"/>
  <c r="H160" i="4"/>
  <c r="G160" i="4"/>
  <c r="F160" i="4"/>
  <c r="E160" i="4"/>
  <c r="D160" i="4"/>
  <c r="C160" i="4"/>
  <c r="B160" i="4"/>
  <c r="A160" i="4"/>
  <c r="O159" i="4"/>
  <c r="N159" i="4"/>
  <c r="K159" i="4"/>
  <c r="J159" i="4"/>
  <c r="I159" i="4"/>
  <c r="H159" i="4"/>
  <c r="G159" i="4"/>
  <c r="F159" i="4"/>
  <c r="E159" i="4"/>
  <c r="D159" i="4"/>
  <c r="C159" i="4"/>
  <c r="B159" i="4"/>
  <c r="A159" i="4"/>
  <c r="O158" i="4"/>
  <c r="N158" i="4"/>
  <c r="K158" i="4"/>
  <c r="J158" i="4"/>
  <c r="I158" i="4"/>
  <c r="H158" i="4"/>
  <c r="G158" i="4"/>
  <c r="F158" i="4"/>
  <c r="E158" i="4"/>
  <c r="D158" i="4"/>
  <c r="C158" i="4"/>
  <c r="B158" i="4"/>
  <c r="A158" i="4"/>
  <c r="O157" i="4"/>
  <c r="N157" i="4"/>
  <c r="K157" i="4"/>
  <c r="J157" i="4"/>
  <c r="I157" i="4"/>
  <c r="H157" i="4"/>
  <c r="G157" i="4"/>
  <c r="F157" i="4"/>
  <c r="E157" i="4"/>
  <c r="D157" i="4"/>
  <c r="C157" i="4"/>
  <c r="B157" i="4"/>
  <c r="A157" i="4"/>
  <c r="O156" i="4"/>
  <c r="N156" i="4"/>
  <c r="K156" i="4"/>
  <c r="J156" i="4"/>
  <c r="I156" i="4"/>
  <c r="H156" i="4"/>
  <c r="G156" i="4"/>
  <c r="F156" i="4"/>
  <c r="E156" i="4"/>
  <c r="D156" i="4"/>
  <c r="C156" i="4"/>
  <c r="B156" i="4"/>
  <c r="A156" i="4"/>
  <c r="O155" i="4"/>
  <c r="N155" i="4"/>
  <c r="K155" i="4"/>
  <c r="J155" i="4"/>
  <c r="I155" i="4"/>
  <c r="H155" i="4"/>
  <c r="G155" i="4"/>
  <c r="F155" i="4"/>
  <c r="E155" i="4"/>
  <c r="D155" i="4"/>
  <c r="C155" i="4"/>
  <c r="B155" i="4"/>
  <c r="A155" i="4"/>
  <c r="O154" i="4"/>
  <c r="N154" i="4"/>
  <c r="K154" i="4"/>
  <c r="J154" i="4"/>
  <c r="I154" i="4"/>
  <c r="H154" i="4"/>
  <c r="G154" i="4"/>
  <c r="F154" i="4"/>
  <c r="E154" i="4"/>
  <c r="D154" i="4"/>
  <c r="C154" i="4"/>
  <c r="B154" i="4"/>
  <c r="A154" i="4"/>
  <c r="O153" i="4"/>
  <c r="N153" i="4"/>
  <c r="K153" i="4"/>
  <c r="J153" i="4"/>
  <c r="I153" i="4"/>
  <c r="H153" i="4"/>
  <c r="G153" i="4"/>
  <c r="F153" i="4"/>
  <c r="E153" i="4"/>
  <c r="D153" i="4"/>
  <c r="C153" i="4"/>
  <c r="B153" i="4"/>
  <c r="A153" i="4"/>
  <c r="O152" i="4"/>
  <c r="N152" i="4"/>
  <c r="K152" i="4"/>
  <c r="J152" i="4"/>
  <c r="I152" i="4"/>
  <c r="H152" i="4"/>
  <c r="G152" i="4"/>
  <c r="F152" i="4"/>
  <c r="E152" i="4"/>
  <c r="D152" i="4"/>
  <c r="C152" i="4"/>
  <c r="B152" i="4"/>
  <c r="A152" i="4"/>
  <c r="O151" i="4"/>
  <c r="N151" i="4"/>
  <c r="K151" i="4"/>
  <c r="J151" i="4"/>
  <c r="I151" i="4"/>
  <c r="H151" i="4"/>
  <c r="G151" i="4"/>
  <c r="F151" i="4"/>
  <c r="E151" i="4"/>
  <c r="D151" i="4"/>
  <c r="C151" i="4"/>
  <c r="B151" i="4"/>
  <c r="A151" i="4"/>
  <c r="O150" i="4"/>
  <c r="N150" i="4"/>
  <c r="K150" i="4"/>
  <c r="J150" i="4"/>
  <c r="I150" i="4"/>
  <c r="H150" i="4"/>
  <c r="G150" i="4"/>
  <c r="F150" i="4"/>
  <c r="E150" i="4"/>
  <c r="D150" i="4"/>
  <c r="C150" i="4"/>
  <c r="B150" i="4"/>
  <c r="A150" i="4"/>
  <c r="O149" i="4"/>
  <c r="N149" i="4"/>
  <c r="K149" i="4"/>
  <c r="J149" i="4"/>
  <c r="I149" i="4"/>
  <c r="H149" i="4"/>
  <c r="G149" i="4"/>
  <c r="F149" i="4"/>
  <c r="E149" i="4"/>
  <c r="D149" i="4"/>
  <c r="C149" i="4"/>
  <c r="B149" i="4"/>
  <c r="A149" i="4"/>
  <c r="O148" i="4"/>
  <c r="N148" i="4"/>
  <c r="K148" i="4"/>
  <c r="J148" i="4"/>
  <c r="I148" i="4"/>
  <c r="H148" i="4"/>
  <c r="G148" i="4"/>
  <c r="F148" i="4"/>
  <c r="E148" i="4"/>
  <c r="D148" i="4"/>
  <c r="C148" i="4"/>
  <c r="B148" i="4"/>
  <c r="A148" i="4"/>
  <c r="O147" i="4"/>
  <c r="N147" i="4"/>
  <c r="K147" i="4"/>
  <c r="J147" i="4"/>
  <c r="I147" i="4"/>
  <c r="H147" i="4"/>
  <c r="G147" i="4"/>
  <c r="F147" i="4"/>
  <c r="E147" i="4"/>
  <c r="D147" i="4"/>
  <c r="C147" i="4"/>
  <c r="B147" i="4"/>
  <c r="A147" i="4"/>
  <c r="O146" i="4"/>
  <c r="N146" i="4"/>
  <c r="K146" i="4"/>
  <c r="J146" i="4"/>
  <c r="I146" i="4"/>
  <c r="H146" i="4"/>
  <c r="G146" i="4"/>
  <c r="F146" i="4"/>
  <c r="E146" i="4"/>
  <c r="D146" i="4"/>
  <c r="C146" i="4"/>
  <c r="B146" i="4"/>
  <c r="A146" i="4"/>
  <c r="O145" i="4"/>
  <c r="N145" i="4"/>
  <c r="K145" i="4"/>
  <c r="J145" i="4"/>
  <c r="I145" i="4"/>
  <c r="H145" i="4"/>
  <c r="G145" i="4"/>
  <c r="F145" i="4"/>
  <c r="E145" i="4"/>
  <c r="D145" i="4"/>
  <c r="C145" i="4"/>
  <c r="B145" i="4"/>
  <c r="A145" i="4"/>
  <c r="O144" i="4"/>
  <c r="N144" i="4"/>
  <c r="K144" i="4"/>
  <c r="J144" i="4"/>
  <c r="I144" i="4"/>
  <c r="H144" i="4"/>
  <c r="G144" i="4"/>
  <c r="F144" i="4"/>
  <c r="E144" i="4"/>
  <c r="D144" i="4"/>
  <c r="C144" i="4"/>
  <c r="B144" i="4"/>
  <c r="A144" i="4"/>
  <c r="O143" i="4"/>
  <c r="N143" i="4"/>
  <c r="K143" i="4"/>
  <c r="J143" i="4"/>
  <c r="I143" i="4"/>
  <c r="H143" i="4"/>
  <c r="G143" i="4"/>
  <c r="F143" i="4"/>
  <c r="E143" i="4"/>
  <c r="D143" i="4"/>
  <c r="C143" i="4"/>
  <c r="B143" i="4"/>
  <c r="A143" i="4"/>
  <c r="O142" i="4"/>
  <c r="N142" i="4"/>
  <c r="K142" i="4"/>
  <c r="J142" i="4"/>
  <c r="I142" i="4"/>
  <c r="H142" i="4"/>
  <c r="G142" i="4"/>
  <c r="F142" i="4"/>
  <c r="E142" i="4"/>
  <c r="D142" i="4"/>
  <c r="C142" i="4"/>
  <c r="B142" i="4"/>
  <c r="A142" i="4"/>
  <c r="O141" i="4"/>
  <c r="N141" i="4"/>
  <c r="K141" i="4"/>
  <c r="J141" i="4"/>
  <c r="I141" i="4"/>
  <c r="H141" i="4"/>
  <c r="G141" i="4"/>
  <c r="F141" i="4"/>
  <c r="E141" i="4"/>
  <c r="D141" i="4"/>
  <c r="C141" i="4"/>
  <c r="B141" i="4"/>
  <c r="A141" i="4"/>
  <c r="O140" i="4"/>
  <c r="N140" i="4"/>
  <c r="K140" i="4"/>
  <c r="J140" i="4"/>
  <c r="I140" i="4"/>
  <c r="H140" i="4"/>
  <c r="G140" i="4"/>
  <c r="F140" i="4"/>
  <c r="E140" i="4"/>
  <c r="D140" i="4"/>
  <c r="C140" i="4"/>
  <c r="B140" i="4"/>
  <c r="A140" i="4"/>
  <c r="O139" i="4"/>
  <c r="N139" i="4"/>
  <c r="K139" i="4"/>
  <c r="J139" i="4"/>
  <c r="I139" i="4"/>
  <c r="H139" i="4"/>
  <c r="G139" i="4"/>
  <c r="F139" i="4"/>
  <c r="E139" i="4"/>
  <c r="D139" i="4"/>
  <c r="C139" i="4"/>
  <c r="B139" i="4"/>
  <c r="A139" i="4"/>
  <c r="O138" i="4"/>
  <c r="N138" i="4"/>
  <c r="K138" i="4"/>
  <c r="J138" i="4"/>
  <c r="I138" i="4"/>
  <c r="H138" i="4"/>
  <c r="G138" i="4"/>
  <c r="F138" i="4"/>
  <c r="E138" i="4"/>
  <c r="D138" i="4"/>
  <c r="C138" i="4"/>
  <c r="B138" i="4"/>
  <c r="A138" i="4"/>
  <c r="O137" i="4"/>
  <c r="N137" i="4"/>
  <c r="K137" i="4"/>
  <c r="J137" i="4"/>
  <c r="I137" i="4"/>
  <c r="H137" i="4"/>
  <c r="G137" i="4"/>
  <c r="F137" i="4"/>
  <c r="E137" i="4"/>
  <c r="D137" i="4"/>
  <c r="C137" i="4"/>
  <c r="B137" i="4"/>
  <c r="A137" i="4"/>
  <c r="O136" i="4"/>
  <c r="N136" i="4"/>
  <c r="K136" i="4"/>
  <c r="J136" i="4"/>
  <c r="I136" i="4"/>
  <c r="H136" i="4"/>
  <c r="G136" i="4"/>
  <c r="F136" i="4"/>
  <c r="E136" i="4"/>
  <c r="D136" i="4"/>
  <c r="C136" i="4"/>
  <c r="B136" i="4"/>
  <c r="A136" i="4"/>
  <c r="O135" i="4"/>
  <c r="N135" i="4"/>
  <c r="K135" i="4"/>
  <c r="J135" i="4"/>
  <c r="I135" i="4"/>
  <c r="H135" i="4"/>
  <c r="G135" i="4"/>
  <c r="F135" i="4"/>
  <c r="E135" i="4"/>
  <c r="D135" i="4"/>
  <c r="C135" i="4"/>
  <c r="B135" i="4"/>
  <c r="A135" i="4"/>
  <c r="O134" i="4"/>
  <c r="N134" i="4"/>
  <c r="K134" i="4"/>
  <c r="J134" i="4"/>
  <c r="I134" i="4"/>
  <c r="H134" i="4"/>
  <c r="G134" i="4"/>
  <c r="F134" i="4"/>
  <c r="E134" i="4"/>
  <c r="D134" i="4"/>
  <c r="C134" i="4"/>
  <c r="B134" i="4"/>
  <c r="A134" i="4"/>
  <c r="O133" i="4"/>
  <c r="N133" i="4"/>
  <c r="K133" i="4"/>
  <c r="J133" i="4"/>
  <c r="I133" i="4"/>
  <c r="H133" i="4"/>
  <c r="G133" i="4"/>
  <c r="F133" i="4"/>
  <c r="E133" i="4"/>
  <c r="D133" i="4"/>
  <c r="C133" i="4"/>
  <c r="B133" i="4"/>
  <c r="A133" i="4"/>
  <c r="O132" i="4"/>
  <c r="N132" i="4"/>
  <c r="K132" i="4"/>
  <c r="J132" i="4"/>
  <c r="I132" i="4"/>
  <c r="H132" i="4"/>
  <c r="G132" i="4"/>
  <c r="F132" i="4"/>
  <c r="E132" i="4"/>
  <c r="D132" i="4"/>
  <c r="C132" i="4"/>
  <c r="B132" i="4"/>
  <c r="A132" i="4"/>
  <c r="O131" i="4"/>
  <c r="N131" i="4"/>
  <c r="K131" i="4"/>
  <c r="J131" i="4"/>
  <c r="I131" i="4"/>
  <c r="H131" i="4"/>
  <c r="G131" i="4"/>
  <c r="F131" i="4"/>
  <c r="E131" i="4"/>
  <c r="D131" i="4"/>
  <c r="C131" i="4"/>
  <c r="B131" i="4"/>
  <c r="A131" i="4"/>
  <c r="O130" i="4"/>
  <c r="N130" i="4"/>
  <c r="K130" i="4"/>
  <c r="J130" i="4"/>
  <c r="I130" i="4"/>
  <c r="H130" i="4"/>
  <c r="G130" i="4"/>
  <c r="F130" i="4"/>
  <c r="E130" i="4"/>
  <c r="D130" i="4"/>
  <c r="C130" i="4"/>
  <c r="B130" i="4"/>
  <c r="A130" i="4"/>
  <c r="O129" i="4"/>
  <c r="N129" i="4"/>
  <c r="K129" i="4"/>
  <c r="J129" i="4"/>
  <c r="I129" i="4"/>
  <c r="H129" i="4"/>
  <c r="G129" i="4"/>
  <c r="F129" i="4"/>
  <c r="E129" i="4"/>
  <c r="D129" i="4"/>
  <c r="C129" i="4"/>
  <c r="B129" i="4"/>
  <c r="A129" i="4"/>
  <c r="O128" i="4"/>
  <c r="N128" i="4"/>
  <c r="K128" i="4"/>
  <c r="J128" i="4"/>
  <c r="I128" i="4"/>
  <c r="H128" i="4"/>
  <c r="G128" i="4"/>
  <c r="F128" i="4"/>
  <c r="E128" i="4"/>
  <c r="D128" i="4"/>
  <c r="C128" i="4"/>
  <c r="B128" i="4"/>
  <c r="A128" i="4"/>
  <c r="O127" i="4"/>
  <c r="N127" i="4"/>
  <c r="K127" i="4"/>
  <c r="J127" i="4"/>
  <c r="I127" i="4"/>
  <c r="H127" i="4"/>
  <c r="G127" i="4"/>
  <c r="F127" i="4"/>
  <c r="E127" i="4"/>
  <c r="D127" i="4"/>
  <c r="C127" i="4"/>
  <c r="B127" i="4"/>
  <c r="A127" i="4"/>
  <c r="O126" i="4"/>
  <c r="N126" i="4"/>
  <c r="K126" i="4"/>
  <c r="J126" i="4"/>
  <c r="I126" i="4"/>
  <c r="H126" i="4"/>
  <c r="G126" i="4"/>
  <c r="F126" i="4"/>
  <c r="E126" i="4"/>
  <c r="D126" i="4"/>
  <c r="C126" i="4"/>
  <c r="B126" i="4"/>
  <c r="A126" i="4"/>
  <c r="O125" i="4"/>
  <c r="N125" i="4"/>
  <c r="K125" i="4"/>
  <c r="J125" i="4"/>
  <c r="I125" i="4"/>
  <c r="H125" i="4"/>
  <c r="G125" i="4"/>
  <c r="F125" i="4"/>
  <c r="E125" i="4"/>
  <c r="D125" i="4"/>
  <c r="C125" i="4"/>
  <c r="B125" i="4"/>
  <c r="A125" i="4"/>
  <c r="O124" i="4"/>
  <c r="N124" i="4"/>
  <c r="K124" i="4"/>
  <c r="J124" i="4"/>
  <c r="I124" i="4"/>
  <c r="H124" i="4"/>
  <c r="G124" i="4"/>
  <c r="F124" i="4"/>
  <c r="E124" i="4"/>
  <c r="D124" i="4"/>
  <c r="C124" i="4"/>
  <c r="B124" i="4"/>
  <c r="A124" i="4"/>
  <c r="O123" i="4"/>
  <c r="N123" i="4"/>
  <c r="K123" i="4"/>
  <c r="J123" i="4"/>
  <c r="I123" i="4"/>
  <c r="H123" i="4"/>
  <c r="G123" i="4"/>
  <c r="F123" i="4"/>
  <c r="E123" i="4"/>
  <c r="D123" i="4"/>
  <c r="C123" i="4"/>
  <c r="B123" i="4"/>
  <c r="A123" i="4"/>
  <c r="O122" i="4"/>
  <c r="N122" i="4"/>
  <c r="K122" i="4"/>
  <c r="J122" i="4"/>
  <c r="I122" i="4"/>
  <c r="H122" i="4"/>
  <c r="G122" i="4"/>
  <c r="F122" i="4"/>
  <c r="E122" i="4"/>
  <c r="D122" i="4"/>
  <c r="C122" i="4"/>
  <c r="B122" i="4"/>
  <c r="A122" i="4"/>
  <c r="O121" i="4"/>
  <c r="N121" i="4"/>
  <c r="K121" i="4"/>
  <c r="J121" i="4"/>
  <c r="I121" i="4"/>
  <c r="H121" i="4"/>
  <c r="G121" i="4"/>
  <c r="F121" i="4"/>
  <c r="E121" i="4"/>
  <c r="D121" i="4"/>
  <c r="C121" i="4"/>
  <c r="B121" i="4"/>
  <c r="A121" i="4"/>
  <c r="O120" i="4"/>
  <c r="N120" i="4"/>
  <c r="K120" i="4"/>
  <c r="J120" i="4"/>
  <c r="I120" i="4"/>
  <c r="H120" i="4"/>
  <c r="G120" i="4"/>
  <c r="F120" i="4"/>
  <c r="E120" i="4"/>
  <c r="D120" i="4"/>
  <c r="C120" i="4"/>
  <c r="B120" i="4"/>
  <c r="A120" i="4"/>
  <c r="O119" i="4"/>
  <c r="N119" i="4"/>
  <c r="K119" i="4"/>
  <c r="J119" i="4"/>
  <c r="I119" i="4"/>
  <c r="H119" i="4"/>
  <c r="G119" i="4"/>
  <c r="F119" i="4"/>
  <c r="E119" i="4"/>
  <c r="D119" i="4"/>
  <c r="C119" i="4"/>
  <c r="B119" i="4"/>
  <c r="A119" i="4"/>
  <c r="O118" i="4"/>
  <c r="N118" i="4"/>
  <c r="K118" i="4"/>
  <c r="J118" i="4"/>
  <c r="I118" i="4"/>
  <c r="H118" i="4"/>
  <c r="G118" i="4"/>
  <c r="F118" i="4"/>
  <c r="E118" i="4"/>
  <c r="D118" i="4"/>
  <c r="C118" i="4"/>
  <c r="B118" i="4"/>
  <c r="A118" i="4"/>
  <c r="O117" i="4"/>
  <c r="N117" i="4"/>
  <c r="K117" i="4"/>
  <c r="J117" i="4"/>
  <c r="I117" i="4"/>
  <c r="H117" i="4"/>
  <c r="G117" i="4"/>
  <c r="F117" i="4"/>
  <c r="E117" i="4"/>
  <c r="D117" i="4"/>
  <c r="C117" i="4"/>
  <c r="B117" i="4"/>
  <c r="A117" i="4"/>
  <c r="O116" i="4"/>
  <c r="N116" i="4"/>
  <c r="K116" i="4"/>
  <c r="J116" i="4"/>
  <c r="I116" i="4"/>
  <c r="H116" i="4"/>
  <c r="G116" i="4"/>
  <c r="F116" i="4"/>
  <c r="E116" i="4"/>
  <c r="D116" i="4"/>
  <c r="C116" i="4"/>
  <c r="B116" i="4"/>
  <c r="A116" i="4"/>
  <c r="O115" i="4"/>
  <c r="N115" i="4"/>
  <c r="K115" i="4"/>
  <c r="J115" i="4"/>
  <c r="I115" i="4"/>
  <c r="H115" i="4"/>
  <c r="G115" i="4"/>
  <c r="F115" i="4"/>
  <c r="E115" i="4"/>
  <c r="D115" i="4"/>
  <c r="C115" i="4"/>
  <c r="B115" i="4"/>
  <c r="A115" i="4"/>
  <c r="O114" i="4"/>
  <c r="N114" i="4"/>
  <c r="K114" i="4"/>
  <c r="J114" i="4"/>
  <c r="I114" i="4"/>
  <c r="H114" i="4"/>
  <c r="G114" i="4"/>
  <c r="F114" i="4"/>
  <c r="E114" i="4"/>
  <c r="D114" i="4"/>
  <c r="C114" i="4"/>
  <c r="B114" i="4"/>
  <c r="A114" i="4"/>
  <c r="O113" i="4"/>
  <c r="N113" i="4"/>
  <c r="K113" i="4"/>
  <c r="J113" i="4"/>
  <c r="I113" i="4"/>
  <c r="H113" i="4"/>
  <c r="G113" i="4"/>
  <c r="F113" i="4"/>
  <c r="E113" i="4"/>
  <c r="D113" i="4"/>
  <c r="C113" i="4"/>
  <c r="B113" i="4"/>
  <c r="A113" i="4"/>
  <c r="O112" i="4"/>
  <c r="N112" i="4"/>
  <c r="K112" i="4"/>
  <c r="J112" i="4"/>
  <c r="I112" i="4"/>
  <c r="H112" i="4"/>
  <c r="G112" i="4"/>
  <c r="F112" i="4"/>
  <c r="E112" i="4"/>
  <c r="D112" i="4"/>
  <c r="C112" i="4"/>
  <c r="B112" i="4"/>
  <c r="A112" i="4"/>
  <c r="O111" i="4"/>
  <c r="N111" i="4"/>
  <c r="K111" i="4"/>
  <c r="J111" i="4"/>
  <c r="I111" i="4"/>
  <c r="H111" i="4"/>
  <c r="G111" i="4"/>
  <c r="F111" i="4"/>
  <c r="E111" i="4"/>
  <c r="D111" i="4"/>
  <c r="C111" i="4"/>
  <c r="B111" i="4"/>
  <c r="A111" i="4"/>
  <c r="O110" i="4"/>
  <c r="N110" i="4"/>
  <c r="K110" i="4"/>
  <c r="J110" i="4"/>
  <c r="I110" i="4"/>
  <c r="H110" i="4"/>
  <c r="G110" i="4"/>
  <c r="F110" i="4"/>
  <c r="E110" i="4"/>
  <c r="D110" i="4"/>
  <c r="C110" i="4"/>
  <c r="B110" i="4"/>
  <c r="A110" i="4"/>
  <c r="O109" i="4"/>
  <c r="N109" i="4"/>
  <c r="K109" i="4"/>
  <c r="J109" i="4"/>
  <c r="I109" i="4"/>
  <c r="H109" i="4"/>
  <c r="G109" i="4"/>
  <c r="F109" i="4"/>
  <c r="E109" i="4"/>
  <c r="D109" i="4"/>
  <c r="C109" i="4"/>
  <c r="B109" i="4"/>
  <c r="A109" i="4"/>
  <c r="O108" i="4"/>
  <c r="N108" i="4"/>
  <c r="K108" i="4"/>
  <c r="J108" i="4"/>
  <c r="I108" i="4"/>
  <c r="H108" i="4"/>
  <c r="G108" i="4"/>
  <c r="F108" i="4"/>
  <c r="E108" i="4"/>
  <c r="D108" i="4"/>
  <c r="C108" i="4"/>
  <c r="B108" i="4"/>
  <c r="A108" i="4"/>
  <c r="O107" i="4"/>
  <c r="N107" i="4"/>
  <c r="K107" i="4"/>
  <c r="J107" i="4"/>
  <c r="I107" i="4"/>
  <c r="H107" i="4"/>
  <c r="G107" i="4"/>
  <c r="F107" i="4"/>
  <c r="E107" i="4"/>
  <c r="D107" i="4"/>
  <c r="C107" i="4"/>
  <c r="B107" i="4"/>
  <c r="A107" i="4"/>
  <c r="O106" i="4"/>
  <c r="N106" i="4"/>
  <c r="K106" i="4"/>
  <c r="J106" i="4"/>
  <c r="I106" i="4"/>
  <c r="H106" i="4"/>
  <c r="G106" i="4"/>
  <c r="F106" i="4"/>
  <c r="E106" i="4"/>
  <c r="D106" i="4"/>
  <c r="C106" i="4"/>
  <c r="B106" i="4"/>
  <c r="A106" i="4"/>
  <c r="O105" i="4"/>
  <c r="N105" i="4"/>
  <c r="K105" i="4"/>
  <c r="J105" i="4"/>
  <c r="I105" i="4"/>
  <c r="H105" i="4"/>
  <c r="G105" i="4"/>
  <c r="F105" i="4"/>
  <c r="E105" i="4"/>
  <c r="D105" i="4"/>
  <c r="C105" i="4"/>
  <c r="B105" i="4"/>
  <c r="A105" i="4"/>
  <c r="O104" i="4"/>
  <c r="N104" i="4"/>
  <c r="K104" i="4"/>
  <c r="J104" i="4"/>
  <c r="I104" i="4"/>
  <c r="H104" i="4"/>
  <c r="G104" i="4"/>
  <c r="F104" i="4"/>
  <c r="E104" i="4"/>
  <c r="D104" i="4"/>
  <c r="C104" i="4"/>
  <c r="B104" i="4"/>
  <c r="A104" i="4"/>
  <c r="O103" i="4"/>
  <c r="N103" i="4"/>
  <c r="K103" i="4"/>
  <c r="J103" i="4"/>
  <c r="I103" i="4"/>
  <c r="H103" i="4"/>
  <c r="G103" i="4"/>
  <c r="F103" i="4"/>
  <c r="E103" i="4"/>
  <c r="D103" i="4"/>
  <c r="C103" i="4"/>
  <c r="B103" i="4"/>
  <c r="A103" i="4"/>
  <c r="O102" i="4"/>
  <c r="N102" i="4"/>
  <c r="K102" i="4"/>
  <c r="J102" i="4"/>
  <c r="I102" i="4"/>
  <c r="H102" i="4"/>
  <c r="G102" i="4"/>
  <c r="F102" i="4"/>
  <c r="E102" i="4"/>
  <c r="D102" i="4"/>
  <c r="C102" i="4"/>
  <c r="B102" i="4"/>
  <c r="A102" i="4"/>
  <c r="O101" i="4"/>
  <c r="N101" i="4"/>
  <c r="K101" i="4"/>
  <c r="J101" i="4"/>
  <c r="I101" i="4"/>
  <c r="H101" i="4"/>
  <c r="G101" i="4"/>
  <c r="F101" i="4"/>
  <c r="E101" i="4"/>
  <c r="D101" i="4"/>
  <c r="C101" i="4"/>
  <c r="B101" i="4"/>
  <c r="A101" i="4"/>
  <c r="O100" i="4"/>
  <c r="N100" i="4"/>
  <c r="K100" i="4"/>
  <c r="J100" i="4"/>
  <c r="I100" i="4"/>
  <c r="H100" i="4"/>
  <c r="G100" i="4"/>
  <c r="F100" i="4"/>
  <c r="E100" i="4"/>
  <c r="D100" i="4"/>
  <c r="C100" i="4"/>
  <c r="B100" i="4"/>
  <c r="A100" i="4"/>
  <c r="O99" i="4"/>
  <c r="N99" i="4"/>
  <c r="K99" i="4"/>
  <c r="J99" i="4"/>
  <c r="I99" i="4"/>
  <c r="H99" i="4"/>
  <c r="G99" i="4"/>
  <c r="F99" i="4"/>
  <c r="E99" i="4"/>
  <c r="D99" i="4"/>
  <c r="C99" i="4"/>
  <c r="B99" i="4"/>
  <c r="A99" i="4"/>
  <c r="O98" i="4"/>
  <c r="N98" i="4"/>
  <c r="K98" i="4"/>
  <c r="J98" i="4"/>
  <c r="I98" i="4"/>
  <c r="H98" i="4"/>
  <c r="G98" i="4"/>
  <c r="F98" i="4"/>
  <c r="E98" i="4"/>
  <c r="D98" i="4"/>
  <c r="C98" i="4"/>
  <c r="B98" i="4"/>
  <c r="A98" i="4"/>
  <c r="O97" i="4"/>
  <c r="N97" i="4"/>
  <c r="K97" i="4"/>
  <c r="J97" i="4"/>
  <c r="I97" i="4"/>
  <c r="H97" i="4"/>
  <c r="G97" i="4"/>
  <c r="F97" i="4"/>
  <c r="E97" i="4"/>
  <c r="D97" i="4"/>
  <c r="C97" i="4"/>
  <c r="B97" i="4"/>
  <c r="A97" i="4"/>
  <c r="O96" i="4"/>
  <c r="N96" i="4"/>
  <c r="K96" i="4"/>
  <c r="J96" i="4"/>
  <c r="I96" i="4"/>
  <c r="H96" i="4"/>
  <c r="G96" i="4"/>
  <c r="F96" i="4"/>
  <c r="E96" i="4"/>
  <c r="D96" i="4"/>
  <c r="C96" i="4"/>
  <c r="B96" i="4"/>
  <c r="A96" i="4"/>
  <c r="O95" i="4"/>
  <c r="N95" i="4"/>
  <c r="K95" i="4"/>
  <c r="J95" i="4"/>
  <c r="I95" i="4"/>
  <c r="H95" i="4"/>
  <c r="G95" i="4"/>
  <c r="F95" i="4"/>
  <c r="E95" i="4"/>
  <c r="D95" i="4"/>
  <c r="C95" i="4"/>
  <c r="B95" i="4"/>
  <c r="A95" i="4"/>
  <c r="O94" i="4"/>
  <c r="N94" i="4"/>
  <c r="K94" i="4"/>
  <c r="J94" i="4"/>
  <c r="I94" i="4"/>
  <c r="H94" i="4"/>
  <c r="G94" i="4"/>
  <c r="F94" i="4"/>
  <c r="E94" i="4"/>
  <c r="D94" i="4"/>
  <c r="C94" i="4"/>
  <c r="B94" i="4"/>
  <c r="A94" i="4"/>
  <c r="O93" i="4"/>
  <c r="N93" i="4"/>
  <c r="K93" i="4"/>
  <c r="J93" i="4"/>
  <c r="I93" i="4"/>
  <c r="H93" i="4"/>
  <c r="G93" i="4"/>
  <c r="F93" i="4"/>
  <c r="E93" i="4"/>
  <c r="D93" i="4"/>
  <c r="C93" i="4"/>
  <c r="B93" i="4"/>
  <c r="A93" i="4"/>
  <c r="O92" i="4"/>
  <c r="N92" i="4"/>
  <c r="K92" i="4"/>
  <c r="J92" i="4"/>
  <c r="I92" i="4"/>
  <c r="H92" i="4"/>
  <c r="G92" i="4"/>
  <c r="F92" i="4"/>
  <c r="E92" i="4"/>
  <c r="D92" i="4"/>
  <c r="C92" i="4"/>
  <c r="B92" i="4"/>
  <c r="A92" i="4"/>
  <c r="O91" i="4"/>
  <c r="N91" i="4"/>
  <c r="K91" i="4"/>
  <c r="J91" i="4"/>
  <c r="I91" i="4"/>
  <c r="H91" i="4"/>
  <c r="G91" i="4"/>
  <c r="F91" i="4"/>
  <c r="E91" i="4"/>
  <c r="D91" i="4"/>
  <c r="C91" i="4"/>
  <c r="B91" i="4"/>
  <c r="A91" i="4"/>
  <c r="O90" i="4"/>
  <c r="N90" i="4"/>
  <c r="K90" i="4"/>
  <c r="J90" i="4"/>
  <c r="I90" i="4"/>
  <c r="H90" i="4"/>
  <c r="G90" i="4"/>
  <c r="F90" i="4"/>
  <c r="E90" i="4"/>
  <c r="D90" i="4"/>
  <c r="C90" i="4"/>
  <c r="B90" i="4"/>
  <c r="A90" i="4"/>
  <c r="O89" i="4"/>
  <c r="N89" i="4"/>
  <c r="K89" i="4"/>
  <c r="J89" i="4"/>
  <c r="I89" i="4"/>
  <c r="H89" i="4"/>
  <c r="G89" i="4"/>
  <c r="F89" i="4"/>
  <c r="E89" i="4"/>
  <c r="D89" i="4"/>
  <c r="C89" i="4"/>
  <c r="B89" i="4"/>
  <c r="A89" i="4"/>
  <c r="O88" i="4"/>
  <c r="N88" i="4"/>
  <c r="K88" i="4"/>
  <c r="J88" i="4"/>
  <c r="I88" i="4"/>
  <c r="H88" i="4"/>
  <c r="G88" i="4"/>
  <c r="F88" i="4"/>
  <c r="E88" i="4"/>
  <c r="D88" i="4"/>
  <c r="C88" i="4"/>
  <c r="B88" i="4"/>
  <c r="A88" i="4"/>
  <c r="O87" i="4"/>
  <c r="N87" i="4"/>
  <c r="K87" i="4"/>
  <c r="J87" i="4"/>
  <c r="I87" i="4"/>
  <c r="H87" i="4"/>
  <c r="G87" i="4"/>
  <c r="F87" i="4"/>
  <c r="E87" i="4"/>
  <c r="D87" i="4"/>
  <c r="C87" i="4"/>
  <c r="B87" i="4"/>
  <c r="A87" i="4"/>
  <c r="O86" i="4"/>
  <c r="N86" i="4"/>
  <c r="K86" i="4"/>
  <c r="J86" i="4"/>
  <c r="I86" i="4"/>
  <c r="H86" i="4"/>
  <c r="G86" i="4"/>
  <c r="F86" i="4"/>
  <c r="E86" i="4"/>
  <c r="D86" i="4"/>
  <c r="C86" i="4"/>
  <c r="B86" i="4"/>
  <c r="A86" i="4"/>
  <c r="O85" i="4"/>
  <c r="N85" i="4"/>
  <c r="K85" i="4"/>
  <c r="J85" i="4"/>
  <c r="I85" i="4"/>
  <c r="H85" i="4"/>
  <c r="G85" i="4"/>
  <c r="F85" i="4"/>
  <c r="E85" i="4"/>
  <c r="D85" i="4"/>
  <c r="C85" i="4"/>
  <c r="B85" i="4"/>
  <c r="A85" i="4"/>
  <c r="O84" i="4"/>
  <c r="N84" i="4"/>
  <c r="K84" i="4"/>
  <c r="J84" i="4"/>
  <c r="I84" i="4"/>
  <c r="H84" i="4"/>
  <c r="G84" i="4"/>
  <c r="F84" i="4"/>
  <c r="E84" i="4"/>
  <c r="D84" i="4"/>
  <c r="C84" i="4"/>
  <c r="B84" i="4"/>
  <c r="A84" i="4"/>
  <c r="O83" i="4"/>
  <c r="N83" i="4"/>
  <c r="K83" i="4"/>
  <c r="J83" i="4"/>
  <c r="I83" i="4"/>
  <c r="H83" i="4"/>
  <c r="G83" i="4"/>
  <c r="F83" i="4"/>
  <c r="E83" i="4"/>
  <c r="D83" i="4"/>
  <c r="C83" i="4"/>
  <c r="B83" i="4"/>
  <c r="A83" i="4"/>
  <c r="O82" i="4"/>
  <c r="N82" i="4"/>
  <c r="K82" i="4"/>
  <c r="J82" i="4"/>
  <c r="I82" i="4"/>
  <c r="H82" i="4"/>
  <c r="G82" i="4"/>
  <c r="F82" i="4"/>
  <c r="E82" i="4"/>
  <c r="D82" i="4"/>
  <c r="C82" i="4"/>
  <c r="B82" i="4"/>
  <c r="A82" i="4"/>
  <c r="O81" i="4"/>
  <c r="N81" i="4"/>
  <c r="K81" i="4"/>
  <c r="J81" i="4"/>
  <c r="I81" i="4"/>
  <c r="H81" i="4"/>
  <c r="G81" i="4"/>
  <c r="F81" i="4"/>
  <c r="E81" i="4"/>
  <c r="D81" i="4"/>
  <c r="C81" i="4"/>
  <c r="B81" i="4"/>
  <c r="A81" i="4"/>
  <c r="O80" i="4"/>
  <c r="N80" i="4"/>
  <c r="K80" i="4"/>
  <c r="J80" i="4"/>
  <c r="I80" i="4"/>
  <c r="H80" i="4"/>
  <c r="G80" i="4"/>
  <c r="F80" i="4"/>
  <c r="E80" i="4"/>
  <c r="D80" i="4"/>
  <c r="C80" i="4"/>
  <c r="B80" i="4"/>
  <c r="A80" i="4"/>
  <c r="O79" i="4"/>
  <c r="N79" i="4"/>
  <c r="K79" i="4"/>
  <c r="J79" i="4"/>
  <c r="I79" i="4"/>
  <c r="H79" i="4"/>
  <c r="G79" i="4"/>
  <c r="F79" i="4"/>
  <c r="E79" i="4"/>
  <c r="D79" i="4"/>
  <c r="C79" i="4"/>
  <c r="B79" i="4"/>
  <c r="A79" i="4"/>
  <c r="O78" i="4"/>
  <c r="N78" i="4"/>
  <c r="K78" i="4"/>
  <c r="J78" i="4"/>
  <c r="I78" i="4"/>
  <c r="H78" i="4"/>
  <c r="G78" i="4"/>
  <c r="F78" i="4"/>
  <c r="E78" i="4"/>
  <c r="D78" i="4"/>
  <c r="C78" i="4"/>
  <c r="B78" i="4"/>
  <c r="A78" i="4"/>
  <c r="O77" i="4"/>
  <c r="N77" i="4"/>
  <c r="K77" i="4"/>
  <c r="J77" i="4"/>
  <c r="I77" i="4"/>
  <c r="H77" i="4"/>
  <c r="G77" i="4"/>
  <c r="F77" i="4"/>
  <c r="E77" i="4"/>
  <c r="D77" i="4"/>
  <c r="C77" i="4"/>
  <c r="B77" i="4"/>
  <c r="A77" i="4"/>
  <c r="O76" i="4"/>
  <c r="N76" i="4"/>
  <c r="K76" i="4"/>
  <c r="J76" i="4"/>
  <c r="I76" i="4"/>
  <c r="H76" i="4"/>
  <c r="G76" i="4"/>
  <c r="F76" i="4"/>
  <c r="E76" i="4"/>
  <c r="D76" i="4"/>
  <c r="C76" i="4"/>
  <c r="B76" i="4"/>
  <c r="A76" i="4"/>
  <c r="O75" i="4"/>
  <c r="N75" i="4"/>
  <c r="K75" i="4"/>
  <c r="J75" i="4"/>
  <c r="I75" i="4"/>
  <c r="H75" i="4"/>
  <c r="G75" i="4"/>
  <c r="F75" i="4"/>
  <c r="E75" i="4"/>
  <c r="D75" i="4"/>
  <c r="C75" i="4"/>
  <c r="B75" i="4"/>
  <c r="A75" i="4"/>
  <c r="O74" i="4"/>
  <c r="N74" i="4"/>
  <c r="K74" i="4"/>
  <c r="J74" i="4"/>
  <c r="I74" i="4"/>
  <c r="H74" i="4"/>
  <c r="G74" i="4"/>
  <c r="F74" i="4"/>
  <c r="E74" i="4"/>
  <c r="D74" i="4"/>
  <c r="C74" i="4"/>
  <c r="B74" i="4"/>
  <c r="A74" i="4"/>
  <c r="O73" i="4"/>
  <c r="N73" i="4"/>
  <c r="K73" i="4"/>
  <c r="J73" i="4"/>
  <c r="I73" i="4"/>
  <c r="H73" i="4"/>
  <c r="G73" i="4"/>
  <c r="F73" i="4"/>
  <c r="E73" i="4"/>
  <c r="D73" i="4"/>
  <c r="C73" i="4"/>
  <c r="B73" i="4"/>
  <c r="A73" i="4"/>
  <c r="O72" i="4"/>
  <c r="N72" i="4"/>
  <c r="K72" i="4"/>
  <c r="J72" i="4"/>
  <c r="I72" i="4"/>
  <c r="H72" i="4"/>
  <c r="G72" i="4"/>
  <c r="F72" i="4"/>
  <c r="E72" i="4"/>
  <c r="D72" i="4"/>
  <c r="C72" i="4"/>
  <c r="B72" i="4"/>
  <c r="A72" i="4"/>
  <c r="O71" i="4"/>
  <c r="N71" i="4"/>
  <c r="K71" i="4"/>
  <c r="J71" i="4"/>
  <c r="I71" i="4"/>
  <c r="H71" i="4"/>
  <c r="G71" i="4"/>
  <c r="F71" i="4"/>
  <c r="E71" i="4"/>
  <c r="D71" i="4"/>
  <c r="C71" i="4"/>
  <c r="B71" i="4"/>
  <c r="A71" i="4"/>
  <c r="O70" i="4"/>
  <c r="N70" i="4"/>
  <c r="K70" i="4"/>
  <c r="J70" i="4"/>
  <c r="I70" i="4"/>
  <c r="H70" i="4"/>
  <c r="G70" i="4"/>
  <c r="F70" i="4"/>
  <c r="E70" i="4"/>
  <c r="D70" i="4"/>
  <c r="C70" i="4"/>
  <c r="B70" i="4"/>
  <c r="A70" i="4"/>
  <c r="O69" i="4"/>
  <c r="N69" i="4"/>
  <c r="K69" i="4"/>
  <c r="J69" i="4"/>
  <c r="I69" i="4"/>
  <c r="H69" i="4"/>
  <c r="G69" i="4"/>
  <c r="F69" i="4"/>
  <c r="E69" i="4"/>
  <c r="D69" i="4"/>
  <c r="C69" i="4"/>
  <c r="B69" i="4"/>
  <c r="A69" i="4"/>
  <c r="O68" i="4"/>
  <c r="N68" i="4"/>
  <c r="K68" i="4"/>
  <c r="J68" i="4"/>
  <c r="I68" i="4"/>
  <c r="H68" i="4"/>
  <c r="G68" i="4"/>
  <c r="F68" i="4"/>
  <c r="E68" i="4"/>
  <c r="D68" i="4"/>
  <c r="C68" i="4"/>
  <c r="B68" i="4"/>
  <c r="A68" i="4"/>
  <c r="O67" i="4"/>
  <c r="N67" i="4"/>
  <c r="K67" i="4"/>
  <c r="J67" i="4"/>
  <c r="I67" i="4"/>
  <c r="H67" i="4"/>
  <c r="G67" i="4"/>
  <c r="F67" i="4"/>
  <c r="E67" i="4"/>
  <c r="D67" i="4"/>
  <c r="C67" i="4"/>
  <c r="B67" i="4"/>
  <c r="A67" i="4"/>
  <c r="O66" i="4"/>
  <c r="N66" i="4"/>
  <c r="K66" i="4"/>
  <c r="J66" i="4"/>
  <c r="I66" i="4"/>
  <c r="H66" i="4"/>
  <c r="G66" i="4"/>
  <c r="F66" i="4"/>
  <c r="E66" i="4"/>
  <c r="D66" i="4"/>
  <c r="C66" i="4"/>
  <c r="B66" i="4"/>
  <c r="A66" i="4"/>
  <c r="O65" i="4"/>
  <c r="N65" i="4"/>
  <c r="K65" i="4"/>
  <c r="J65" i="4"/>
  <c r="I65" i="4"/>
  <c r="H65" i="4"/>
  <c r="G65" i="4"/>
  <c r="F65" i="4"/>
  <c r="E65" i="4"/>
  <c r="D65" i="4"/>
  <c r="C65" i="4"/>
  <c r="B65" i="4"/>
  <c r="A65" i="4"/>
  <c r="O64" i="4"/>
  <c r="N64" i="4"/>
  <c r="K64" i="4"/>
  <c r="J64" i="4"/>
  <c r="I64" i="4"/>
  <c r="H64" i="4"/>
  <c r="G64" i="4"/>
  <c r="F64" i="4"/>
  <c r="E64" i="4"/>
  <c r="D64" i="4"/>
  <c r="C64" i="4"/>
  <c r="B64" i="4"/>
  <c r="A64" i="4"/>
  <c r="O63" i="4"/>
  <c r="N63" i="4"/>
  <c r="K63" i="4"/>
  <c r="J63" i="4"/>
  <c r="I63" i="4"/>
  <c r="H63" i="4"/>
  <c r="G63" i="4"/>
  <c r="F63" i="4"/>
  <c r="E63" i="4"/>
  <c r="D63" i="4"/>
  <c r="C63" i="4"/>
  <c r="B63" i="4"/>
  <c r="A63" i="4"/>
  <c r="O62" i="4"/>
  <c r="N62" i="4"/>
  <c r="K62" i="4"/>
  <c r="J62" i="4"/>
  <c r="I62" i="4"/>
  <c r="H62" i="4"/>
  <c r="G62" i="4"/>
  <c r="F62" i="4"/>
  <c r="E62" i="4"/>
  <c r="D62" i="4"/>
  <c r="C62" i="4"/>
  <c r="B62" i="4"/>
  <c r="A62" i="4"/>
  <c r="O61" i="4"/>
  <c r="N61" i="4"/>
  <c r="K61" i="4"/>
  <c r="J61" i="4"/>
  <c r="I61" i="4"/>
  <c r="H61" i="4"/>
  <c r="G61" i="4"/>
  <c r="F61" i="4"/>
  <c r="E61" i="4"/>
  <c r="D61" i="4"/>
  <c r="C61" i="4"/>
  <c r="B61" i="4"/>
  <c r="A61" i="4"/>
  <c r="O60" i="4"/>
  <c r="N60" i="4"/>
  <c r="K60" i="4"/>
  <c r="J60" i="4"/>
  <c r="I60" i="4"/>
  <c r="H60" i="4"/>
  <c r="G60" i="4"/>
  <c r="F60" i="4"/>
  <c r="E60" i="4"/>
  <c r="D60" i="4"/>
  <c r="C60" i="4"/>
  <c r="B60" i="4"/>
  <c r="A60" i="4"/>
  <c r="O59" i="4"/>
  <c r="N59" i="4"/>
  <c r="K59" i="4"/>
  <c r="J59" i="4"/>
  <c r="I59" i="4"/>
  <c r="H59" i="4"/>
  <c r="G59" i="4"/>
  <c r="F59" i="4"/>
  <c r="E59" i="4"/>
  <c r="D59" i="4"/>
  <c r="C59" i="4"/>
  <c r="B59" i="4"/>
  <c r="A59" i="4"/>
  <c r="O58" i="4"/>
  <c r="N58" i="4"/>
  <c r="K58" i="4"/>
  <c r="J58" i="4"/>
  <c r="I58" i="4"/>
  <c r="H58" i="4"/>
  <c r="G58" i="4"/>
  <c r="F58" i="4"/>
  <c r="E58" i="4"/>
  <c r="D58" i="4"/>
  <c r="C58" i="4"/>
  <c r="B58" i="4"/>
  <c r="A58" i="4"/>
  <c r="O57" i="4"/>
  <c r="N57" i="4"/>
  <c r="K57" i="4"/>
  <c r="J57" i="4"/>
  <c r="I57" i="4"/>
  <c r="H57" i="4"/>
  <c r="G57" i="4"/>
  <c r="F57" i="4"/>
  <c r="E57" i="4"/>
  <c r="D57" i="4"/>
  <c r="C57" i="4"/>
  <c r="B57" i="4"/>
  <c r="A57" i="4"/>
  <c r="O56" i="4"/>
  <c r="N56" i="4"/>
  <c r="K56" i="4"/>
  <c r="J56" i="4"/>
  <c r="I56" i="4"/>
  <c r="H56" i="4"/>
  <c r="G56" i="4"/>
  <c r="F56" i="4"/>
  <c r="E56" i="4"/>
  <c r="D56" i="4"/>
  <c r="C56" i="4"/>
  <c r="B56" i="4"/>
  <c r="A56" i="4"/>
  <c r="O55" i="4"/>
  <c r="N55" i="4"/>
  <c r="K55" i="4"/>
  <c r="J55" i="4"/>
  <c r="I55" i="4"/>
  <c r="H55" i="4"/>
  <c r="G55" i="4"/>
  <c r="F55" i="4"/>
  <c r="E55" i="4"/>
  <c r="D55" i="4"/>
  <c r="C55" i="4"/>
  <c r="B55" i="4"/>
  <c r="A55" i="4"/>
  <c r="O54" i="4"/>
  <c r="N54" i="4"/>
  <c r="K54" i="4"/>
  <c r="J54" i="4"/>
  <c r="I54" i="4"/>
  <c r="H54" i="4"/>
  <c r="G54" i="4"/>
  <c r="F54" i="4"/>
  <c r="E54" i="4"/>
  <c r="D54" i="4"/>
  <c r="C54" i="4"/>
  <c r="B54" i="4"/>
  <c r="A54" i="4"/>
  <c r="O53" i="4"/>
  <c r="N53" i="4"/>
  <c r="K53" i="4"/>
  <c r="J53" i="4"/>
  <c r="I53" i="4"/>
  <c r="H53" i="4"/>
  <c r="G53" i="4"/>
  <c r="F53" i="4"/>
  <c r="E53" i="4"/>
  <c r="D53" i="4"/>
  <c r="C53" i="4"/>
  <c r="B53" i="4"/>
  <c r="A53" i="4"/>
  <c r="O52" i="4"/>
  <c r="N52" i="4"/>
  <c r="K52" i="4"/>
  <c r="J52" i="4"/>
  <c r="I52" i="4"/>
  <c r="H52" i="4"/>
  <c r="G52" i="4"/>
  <c r="F52" i="4"/>
  <c r="E52" i="4"/>
  <c r="D52" i="4"/>
  <c r="C52" i="4"/>
  <c r="B52" i="4"/>
  <c r="A52" i="4"/>
  <c r="O51" i="4"/>
  <c r="N51" i="4"/>
  <c r="K51" i="4"/>
  <c r="J51" i="4"/>
  <c r="I51" i="4"/>
  <c r="H51" i="4"/>
  <c r="G51" i="4"/>
  <c r="F51" i="4"/>
  <c r="E51" i="4"/>
  <c r="D51" i="4"/>
  <c r="C51" i="4"/>
  <c r="B51" i="4"/>
  <c r="A51" i="4"/>
  <c r="O50" i="4"/>
  <c r="N50" i="4"/>
  <c r="K50" i="4"/>
  <c r="J50" i="4"/>
  <c r="I50" i="4"/>
  <c r="H50" i="4"/>
  <c r="G50" i="4"/>
  <c r="F50" i="4"/>
  <c r="E50" i="4"/>
  <c r="D50" i="4"/>
  <c r="C50" i="4"/>
  <c r="B50" i="4"/>
  <c r="A50" i="4"/>
  <c r="O49" i="4"/>
  <c r="N49" i="4"/>
  <c r="K49" i="4"/>
  <c r="J49" i="4"/>
  <c r="I49" i="4"/>
  <c r="H49" i="4"/>
  <c r="G49" i="4"/>
  <c r="F49" i="4"/>
  <c r="E49" i="4"/>
  <c r="D49" i="4"/>
  <c r="C49" i="4"/>
  <c r="B49" i="4"/>
  <c r="A49" i="4"/>
  <c r="O48" i="4"/>
  <c r="N48" i="4"/>
  <c r="K48" i="4"/>
  <c r="J48" i="4"/>
  <c r="I48" i="4"/>
  <c r="H48" i="4"/>
  <c r="G48" i="4"/>
  <c r="F48" i="4"/>
  <c r="E48" i="4"/>
  <c r="D48" i="4"/>
  <c r="C48" i="4"/>
  <c r="B48" i="4"/>
  <c r="A48" i="4"/>
  <c r="O47" i="4"/>
  <c r="N47" i="4"/>
  <c r="K47" i="4"/>
  <c r="J47" i="4"/>
  <c r="I47" i="4"/>
  <c r="H47" i="4"/>
  <c r="G47" i="4"/>
  <c r="F47" i="4"/>
  <c r="E47" i="4"/>
  <c r="D47" i="4"/>
  <c r="C47" i="4"/>
  <c r="B47" i="4"/>
  <c r="A47" i="4"/>
  <c r="O46" i="4"/>
  <c r="N46" i="4"/>
  <c r="K46" i="4"/>
  <c r="J46" i="4"/>
  <c r="I46" i="4"/>
  <c r="H46" i="4"/>
  <c r="G46" i="4"/>
  <c r="F46" i="4"/>
  <c r="E46" i="4"/>
  <c r="D46" i="4"/>
  <c r="C46" i="4"/>
  <c r="B46" i="4"/>
  <c r="A46" i="4"/>
  <c r="O45" i="4"/>
  <c r="N45" i="4"/>
  <c r="K45" i="4"/>
  <c r="J45" i="4"/>
  <c r="I45" i="4"/>
  <c r="H45" i="4"/>
  <c r="G45" i="4"/>
  <c r="F45" i="4"/>
  <c r="E45" i="4"/>
  <c r="D45" i="4"/>
  <c r="C45" i="4"/>
  <c r="B45" i="4"/>
  <c r="A45" i="4"/>
  <c r="O44" i="4"/>
  <c r="N44" i="4"/>
  <c r="K44" i="4"/>
  <c r="J44" i="4"/>
  <c r="I44" i="4"/>
  <c r="H44" i="4"/>
  <c r="G44" i="4"/>
  <c r="F44" i="4"/>
  <c r="E44" i="4"/>
  <c r="D44" i="4"/>
  <c r="C44" i="4"/>
  <c r="B44" i="4"/>
  <c r="A44" i="4"/>
  <c r="O43" i="4"/>
  <c r="N43" i="4"/>
  <c r="K43" i="4"/>
  <c r="J43" i="4"/>
  <c r="I43" i="4"/>
  <c r="H43" i="4"/>
  <c r="G43" i="4"/>
  <c r="F43" i="4"/>
  <c r="E43" i="4"/>
  <c r="D43" i="4"/>
  <c r="C43" i="4"/>
  <c r="B43" i="4"/>
  <c r="A43" i="4"/>
  <c r="O42" i="4"/>
  <c r="N42" i="4"/>
  <c r="K42" i="4"/>
  <c r="J42" i="4"/>
  <c r="I42" i="4"/>
  <c r="H42" i="4"/>
  <c r="G42" i="4"/>
  <c r="F42" i="4"/>
  <c r="E42" i="4"/>
  <c r="D42" i="4"/>
  <c r="C42" i="4"/>
  <c r="B42" i="4"/>
  <c r="A42" i="4"/>
  <c r="O41" i="4"/>
  <c r="N41" i="4"/>
  <c r="K41" i="4"/>
  <c r="J41" i="4"/>
  <c r="I41" i="4"/>
  <c r="H41" i="4"/>
  <c r="G41" i="4"/>
  <c r="F41" i="4"/>
  <c r="E41" i="4"/>
  <c r="D41" i="4"/>
  <c r="C41" i="4"/>
  <c r="B41" i="4"/>
  <c r="A41" i="4"/>
  <c r="O40" i="4"/>
  <c r="N40" i="4"/>
  <c r="K40" i="4"/>
  <c r="J40" i="4"/>
  <c r="I40" i="4"/>
  <c r="H40" i="4"/>
  <c r="G40" i="4"/>
  <c r="F40" i="4"/>
  <c r="E40" i="4"/>
  <c r="D40" i="4"/>
  <c r="C40" i="4"/>
  <c r="B40" i="4"/>
  <c r="A40" i="4"/>
  <c r="O39" i="4"/>
  <c r="N39" i="4"/>
  <c r="K39" i="4"/>
  <c r="J39" i="4"/>
  <c r="I39" i="4"/>
  <c r="H39" i="4"/>
  <c r="G39" i="4"/>
  <c r="F39" i="4"/>
  <c r="E39" i="4"/>
  <c r="D39" i="4"/>
  <c r="C39" i="4"/>
  <c r="B39" i="4"/>
  <c r="A39" i="4"/>
  <c r="O38" i="4"/>
  <c r="N38" i="4"/>
  <c r="K38" i="4"/>
  <c r="J38" i="4"/>
  <c r="I38" i="4"/>
  <c r="H38" i="4"/>
  <c r="G38" i="4"/>
  <c r="F38" i="4"/>
  <c r="E38" i="4"/>
  <c r="D38" i="4"/>
  <c r="C38" i="4"/>
  <c r="B38" i="4"/>
  <c r="A38" i="4"/>
  <c r="O37" i="4"/>
  <c r="N37" i="4"/>
  <c r="K37" i="4"/>
  <c r="J37" i="4"/>
  <c r="I37" i="4"/>
  <c r="H37" i="4"/>
  <c r="G37" i="4"/>
  <c r="F37" i="4"/>
  <c r="E37" i="4"/>
  <c r="D37" i="4"/>
  <c r="C37" i="4"/>
  <c r="B37" i="4"/>
  <c r="A37" i="4"/>
  <c r="O36" i="4"/>
  <c r="N36" i="4"/>
  <c r="K36" i="4"/>
  <c r="J36" i="4"/>
  <c r="I36" i="4"/>
  <c r="H36" i="4"/>
  <c r="G36" i="4"/>
  <c r="F36" i="4"/>
  <c r="E36" i="4"/>
  <c r="D36" i="4"/>
  <c r="C36" i="4"/>
  <c r="B36" i="4"/>
  <c r="A36" i="4"/>
  <c r="O35" i="4"/>
  <c r="N35" i="4"/>
  <c r="K35" i="4"/>
  <c r="J35" i="4"/>
  <c r="I35" i="4"/>
  <c r="H35" i="4"/>
  <c r="G35" i="4"/>
  <c r="F35" i="4"/>
  <c r="E35" i="4"/>
  <c r="D35" i="4"/>
  <c r="C35" i="4"/>
  <c r="B35" i="4"/>
  <c r="A35" i="4"/>
  <c r="O34" i="4"/>
  <c r="N34" i="4"/>
  <c r="K34" i="4"/>
  <c r="J34" i="4"/>
  <c r="I34" i="4"/>
  <c r="H34" i="4"/>
  <c r="G34" i="4"/>
  <c r="F34" i="4"/>
  <c r="E34" i="4"/>
  <c r="D34" i="4"/>
  <c r="C34" i="4"/>
  <c r="B34" i="4"/>
  <c r="A34" i="4"/>
  <c r="O33" i="4"/>
  <c r="N33" i="4"/>
  <c r="K33" i="4"/>
  <c r="J33" i="4"/>
  <c r="I33" i="4"/>
  <c r="H33" i="4"/>
  <c r="G33" i="4"/>
  <c r="F33" i="4"/>
  <c r="E33" i="4"/>
  <c r="D33" i="4"/>
  <c r="C33" i="4"/>
  <c r="B33" i="4"/>
  <c r="A33" i="4"/>
  <c r="O32" i="4"/>
  <c r="N32" i="4"/>
  <c r="K32" i="4"/>
  <c r="J32" i="4"/>
  <c r="I32" i="4"/>
  <c r="H32" i="4"/>
  <c r="G32" i="4"/>
  <c r="F32" i="4"/>
  <c r="E32" i="4"/>
  <c r="D32" i="4"/>
  <c r="C32" i="4"/>
  <c r="B32" i="4"/>
  <c r="A32" i="4"/>
  <c r="O31" i="4"/>
  <c r="N31" i="4"/>
  <c r="K31" i="4"/>
  <c r="J31" i="4"/>
  <c r="I31" i="4"/>
  <c r="H31" i="4"/>
  <c r="G31" i="4"/>
  <c r="F31" i="4"/>
  <c r="E31" i="4"/>
  <c r="D31" i="4"/>
  <c r="C31" i="4"/>
  <c r="B31" i="4"/>
  <c r="A31" i="4"/>
  <c r="O30" i="4"/>
  <c r="N30" i="4"/>
  <c r="K30" i="4"/>
  <c r="J30" i="4"/>
  <c r="I30" i="4"/>
  <c r="H30" i="4"/>
  <c r="G30" i="4"/>
  <c r="F30" i="4"/>
  <c r="E30" i="4"/>
  <c r="D30" i="4"/>
  <c r="C30" i="4"/>
  <c r="B30" i="4"/>
  <c r="A30" i="4"/>
  <c r="O29" i="4"/>
  <c r="N29" i="4"/>
  <c r="K29" i="4"/>
  <c r="J29" i="4"/>
  <c r="I29" i="4"/>
  <c r="H29" i="4"/>
  <c r="G29" i="4"/>
  <c r="F29" i="4"/>
  <c r="E29" i="4"/>
  <c r="D29" i="4"/>
  <c r="C29" i="4"/>
  <c r="B29" i="4"/>
  <c r="A29" i="4"/>
  <c r="O28" i="4"/>
  <c r="N28" i="4"/>
  <c r="K28" i="4"/>
  <c r="J28" i="4"/>
  <c r="I28" i="4"/>
  <c r="H28" i="4"/>
  <c r="G28" i="4"/>
  <c r="F28" i="4"/>
  <c r="E28" i="4"/>
  <c r="D28" i="4"/>
  <c r="C28" i="4"/>
  <c r="B28" i="4"/>
  <c r="A28" i="4"/>
  <c r="O27" i="4"/>
  <c r="N27" i="4"/>
  <c r="K27" i="4"/>
  <c r="J27" i="4"/>
  <c r="I27" i="4"/>
  <c r="H27" i="4"/>
  <c r="G27" i="4"/>
  <c r="F27" i="4"/>
  <c r="E27" i="4"/>
  <c r="D27" i="4"/>
  <c r="C27" i="4"/>
  <c r="B27" i="4"/>
  <c r="A27" i="4"/>
  <c r="O26" i="4"/>
  <c r="N26" i="4"/>
  <c r="K26" i="4"/>
  <c r="J26" i="4"/>
  <c r="I26" i="4"/>
  <c r="H26" i="4"/>
  <c r="G26" i="4"/>
  <c r="F26" i="4"/>
  <c r="E26" i="4"/>
  <c r="D26" i="4"/>
  <c r="C26" i="4"/>
  <c r="B26" i="4"/>
  <c r="A26" i="4"/>
  <c r="O25" i="4"/>
  <c r="N25" i="4"/>
  <c r="K25" i="4"/>
  <c r="J25" i="4"/>
  <c r="I25" i="4"/>
  <c r="H25" i="4"/>
  <c r="G25" i="4"/>
  <c r="F25" i="4"/>
  <c r="E25" i="4"/>
  <c r="D25" i="4"/>
  <c r="C25" i="4"/>
  <c r="B25" i="4"/>
  <c r="A25" i="4"/>
  <c r="O24" i="4"/>
  <c r="N24" i="4"/>
  <c r="K24" i="4"/>
  <c r="J24" i="4"/>
  <c r="I24" i="4"/>
  <c r="H24" i="4"/>
  <c r="G24" i="4"/>
  <c r="F24" i="4"/>
  <c r="E24" i="4"/>
  <c r="D24" i="4"/>
  <c r="C24" i="4"/>
  <c r="B24" i="4"/>
  <c r="A24" i="4"/>
  <c r="O23" i="4"/>
  <c r="N23" i="4"/>
  <c r="K23" i="4"/>
  <c r="J23" i="4"/>
  <c r="I23" i="4"/>
  <c r="H23" i="4"/>
  <c r="G23" i="4"/>
  <c r="F23" i="4"/>
  <c r="E23" i="4"/>
  <c r="D23" i="4"/>
  <c r="C23" i="4"/>
  <c r="B23" i="4"/>
  <c r="A23" i="4"/>
  <c r="O22" i="4"/>
  <c r="N22" i="4"/>
  <c r="K22" i="4"/>
  <c r="J22" i="4"/>
  <c r="I22" i="4"/>
  <c r="H22" i="4"/>
  <c r="G22" i="4"/>
  <c r="F22" i="4"/>
  <c r="E22" i="4"/>
  <c r="D22" i="4"/>
  <c r="C22" i="4"/>
  <c r="B22" i="4"/>
  <c r="A22" i="4"/>
  <c r="O21" i="4"/>
  <c r="N21" i="4"/>
  <c r="K21" i="4"/>
  <c r="J21" i="4"/>
  <c r="I21" i="4"/>
  <c r="H21" i="4"/>
  <c r="G21" i="4"/>
  <c r="F21" i="4"/>
  <c r="E21" i="4"/>
  <c r="D21" i="4"/>
  <c r="C21" i="4"/>
  <c r="B21" i="4"/>
  <c r="A21" i="4"/>
  <c r="O20" i="4"/>
  <c r="N20" i="4"/>
  <c r="K20" i="4"/>
  <c r="J20" i="4"/>
  <c r="I20" i="4"/>
  <c r="H20" i="4"/>
  <c r="G20" i="4"/>
  <c r="F20" i="4"/>
  <c r="E20" i="4"/>
  <c r="D20" i="4"/>
  <c r="C20" i="4"/>
  <c r="B20" i="4"/>
  <c r="A20" i="4"/>
  <c r="O19" i="4"/>
  <c r="N19" i="4"/>
  <c r="K19" i="4"/>
  <c r="J19" i="4"/>
  <c r="I19" i="4"/>
  <c r="H19" i="4"/>
  <c r="G19" i="4"/>
  <c r="F19" i="4"/>
  <c r="E19" i="4"/>
  <c r="D19" i="4"/>
  <c r="C19" i="4"/>
  <c r="B19" i="4"/>
  <c r="A19" i="4"/>
  <c r="O18" i="4"/>
  <c r="N18" i="4"/>
  <c r="K18" i="4"/>
  <c r="J18" i="4"/>
  <c r="I18" i="4"/>
  <c r="H18" i="4"/>
  <c r="G18" i="4"/>
  <c r="F18" i="4"/>
  <c r="E18" i="4"/>
  <c r="D18" i="4"/>
  <c r="C18" i="4"/>
  <c r="B18" i="4"/>
  <c r="A18" i="4"/>
  <c r="O17" i="4"/>
  <c r="N17" i="4"/>
  <c r="K17" i="4"/>
  <c r="J17" i="4"/>
  <c r="I17" i="4"/>
  <c r="H17" i="4"/>
  <c r="G17" i="4"/>
  <c r="F17" i="4"/>
  <c r="E17" i="4"/>
  <c r="D17" i="4"/>
  <c r="C17" i="4"/>
  <c r="B17" i="4"/>
  <c r="A17" i="4"/>
  <c r="O16" i="4"/>
  <c r="N16" i="4"/>
  <c r="K16" i="4"/>
  <c r="J16" i="4"/>
  <c r="I16" i="4"/>
  <c r="H16" i="4"/>
  <c r="G16" i="4"/>
  <c r="F16" i="4"/>
  <c r="E16" i="4"/>
  <c r="D16" i="4"/>
  <c r="C16" i="4"/>
  <c r="B16" i="4"/>
  <c r="O15" i="4"/>
  <c r="N15" i="4"/>
  <c r="K15" i="4"/>
  <c r="J15" i="4"/>
  <c r="I15" i="4"/>
  <c r="H15" i="4"/>
  <c r="G15" i="4"/>
  <c r="F15" i="4"/>
  <c r="E15" i="4"/>
  <c r="D15" i="4"/>
  <c r="C15" i="4"/>
  <c r="B15" i="4"/>
  <c r="O14" i="4"/>
  <c r="N14" i="4"/>
  <c r="K14" i="4"/>
  <c r="J14" i="4"/>
  <c r="I14" i="4"/>
  <c r="H14" i="4"/>
  <c r="G14" i="4"/>
  <c r="F14" i="4"/>
  <c r="E14" i="4"/>
  <c r="D14" i="4"/>
  <c r="C14" i="4"/>
  <c r="B14" i="4"/>
  <c r="O13" i="4"/>
  <c r="N13" i="4"/>
  <c r="K13" i="4"/>
  <c r="J13" i="4"/>
  <c r="I13" i="4"/>
  <c r="H13" i="4"/>
  <c r="G13" i="4"/>
  <c r="F13" i="4"/>
  <c r="E13" i="4"/>
  <c r="D13" i="4"/>
  <c r="C13" i="4"/>
  <c r="B13" i="4"/>
  <c r="O12" i="4"/>
  <c r="N12" i="4"/>
  <c r="K12" i="4"/>
  <c r="J12" i="4"/>
  <c r="I12" i="4"/>
  <c r="H12" i="4"/>
  <c r="G12" i="4"/>
  <c r="F12" i="4"/>
  <c r="E12" i="4"/>
  <c r="D12" i="4"/>
  <c r="C12" i="4"/>
  <c r="B12" i="4"/>
  <c r="O11" i="4"/>
  <c r="N11" i="4"/>
  <c r="K11" i="4"/>
  <c r="J11" i="4"/>
  <c r="I11" i="4"/>
  <c r="H11" i="4"/>
  <c r="G11" i="4"/>
  <c r="F11" i="4"/>
  <c r="E11" i="4"/>
  <c r="D11" i="4"/>
  <c r="C11" i="4"/>
  <c r="B11" i="4"/>
  <c r="O10" i="4"/>
  <c r="N10" i="4"/>
  <c r="K10" i="4"/>
  <c r="J10" i="4"/>
  <c r="I10" i="4"/>
  <c r="H10" i="4"/>
  <c r="G10" i="4"/>
  <c r="F10" i="4"/>
  <c r="E10" i="4"/>
  <c r="D10" i="4"/>
  <c r="C10" i="4"/>
  <c r="B10" i="4"/>
  <c r="O9" i="4"/>
  <c r="N9" i="4"/>
  <c r="K9" i="4"/>
  <c r="J9" i="4"/>
  <c r="I9" i="4"/>
  <c r="H9" i="4"/>
  <c r="G9" i="4"/>
  <c r="F9" i="4"/>
  <c r="E9" i="4"/>
  <c r="D9" i="4"/>
  <c r="C9" i="4"/>
  <c r="B9" i="4"/>
  <c r="O8" i="4"/>
  <c r="N8" i="4"/>
  <c r="K8" i="4"/>
  <c r="J8" i="4"/>
  <c r="I8" i="4"/>
  <c r="H8" i="4"/>
  <c r="G8" i="4"/>
  <c r="F8" i="4"/>
  <c r="E8" i="4"/>
  <c r="D8" i="4"/>
  <c r="C8" i="4"/>
  <c r="B8" i="4"/>
  <c r="O7" i="4"/>
  <c r="N7" i="4"/>
  <c r="K7" i="4"/>
  <c r="J7" i="4"/>
  <c r="I7" i="4"/>
  <c r="H7" i="4"/>
  <c r="G7" i="4"/>
  <c r="F7" i="4"/>
  <c r="E7" i="4"/>
  <c r="D7" i="4"/>
  <c r="C7" i="4"/>
  <c r="B7" i="4"/>
  <c r="O6" i="4"/>
  <c r="N6" i="4"/>
  <c r="K6" i="4"/>
  <c r="J6" i="4"/>
  <c r="I6" i="4"/>
  <c r="H6" i="4"/>
  <c r="G6" i="4"/>
  <c r="F6" i="4"/>
  <c r="E6" i="4"/>
  <c r="D6" i="4"/>
  <c r="C6" i="4"/>
  <c r="B6" i="4"/>
  <c r="O5" i="4"/>
  <c r="N5" i="4"/>
  <c r="K5" i="4"/>
  <c r="J5" i="4"/>
  <c r="I5" i="4"/>
  <c r="H5" i="4"/>
  <c r="G5" i="4"/>
  <c r="F5" i="4"/>
  <c r="E5" i="4"/>
  <c r="D5" i="4"/>
  <c r="C5" i="4"/>
  <c r="B5" i="4"/>
  <c r="O4" i="4"/>
  <c r="N4" i="4"/>
  <c r="K4" i="4"/>
  <c r="J4" i="4"/>
  <c r="I4" i="4"/>
  <c r="H4" i="4"/>
  <c r="G4" i="4"/>
  <c r="F4" i="4"/>
  <c r="E4" i="4"/>
  <c r="D4" i="4"/>
  <c r="C4" i="4"/>
  <c r="B4" i="4"/>
  <c r="O3" i="4"/>
  <c r="N3" i="4"/>
  <c r="K3" i="4"/>
  <c r="J3" i="4"/>
  <c r="I3" i="4"/>
  <c r="H3" i="4"/>
  <c r="G3" i="4"/>
  <c r="F3" i="4"/>
  <c r="E3" i="4"/>
  <c r="D3" i="4"/>
  <c r="C3" i="4"/>
  <c r="B3" i="4"/>
  <c r="O2" i="4"/>
  <c r="N2" i="4"/>
  <c r="M2" i="4"/>
  <c r="L2" i="4"/>
  <c r="K2" i="4"/>
  <c r="J2" i="4"/>
  <c r="I2" i="4"/>
  <c r="H2" i="4"/>
  <c r="G2" i="4"/>
  <c r="F2" i="4"/>
  <c r="E2" i="4"/>
  <c r="D2" i="4"/>
  <c r="C2" i="4"/>
  <c r="B2" i="4"/>
  <c r="A2" i="4"/>
  <c r="L2339" i="1"/>
  <c r="J2339" i="1"/>
  <c r="M2339" i="1" s="1"/>
  <c r="O2339" i="1" s="1"/>
  <c r="L2338" i="1"/>
  <c r="J2338" i="1"/>
  <c r="L2337" i="1"/>
  <c r="J2337" i="1"/>
  <c r="L2336" i="1"/>
  <c r="J2336" i="1"/>
  <c r="L2335" i="1"/>
  <c r="J2335" i="1"/>
  <c r="L2334" i="1"/>
  <c r="J2334" i="1"/>
  <c r="L2333" i="1"/>
  <c r="J2333" i="1"/>
  <c r="L2332" i="1"/>
  <c r="J2332" i="1"/>
  <c r="L2331" i="1"/>
  <c r="J2331" i="1"/>
  <c r="L2330" i="1"/>
  <c r="J2330" i="1"/>
  <c r="L2329" i="1"/>
  <c r="J2329" i="1"/>
  <c r="L2328" i="1"/>
  <c r="J2328" i="1"/>
  <c r="L2327" i="1"/>
  <c r="J2327" i="1"/>
  <c r="L2326" i="1"/>
  <c r="J2326" i="1"/>
  <c r="L2325" i="1"/>
  <c r="J2325" i="1"/>
  <c r="L2324" i="1"/>
  <c r="J2324" i="1"/>
  <c r="L2323" i="1"/>
  <c r="J2323" i="1"/>
  <c r="L2322" i="1"/>
  <c r="J2322" i="1"/>
  <c r="L2321" i="1"/>
  <c r="J2321" i="1"/>
  <c r="L2320" i="1"/>
  <c r="J2320" i="1"/>
  <c r="L2319" i="1"/>
  <c r="J2319" i="1"/>
  <c r="L2318" i="1"/>
  <c r="J2318" i="1"/>
  <c r="L2317" i="1"/>
  <c r="J2317" i="1"/>
  <c r="L2316" i="1"/>
  <c r="J2316" i="1"/>
  <c r="L2315" i="1"/>
  <c r="J2315" i="1"/>
  <c r="L2314" i="1"/>
  <c r="J2314" i="1"/>
  <c r="L2313" i="1"/>
  <c r="J2313" i="1"/>
  <c r="L2312" i="1"/>
  <c r="J2312" i="1"/>
  <c r="L2311" i="1"/>
  <c r="J2311" i="1"/>
  <c r="L2310" i="1"/>
  <c r="J2310" i="1"/>
  <c r="L2309" i="1"/>
  <c r="J2309" i="1"/>
  <c r="L2308" i="1"/>
  <c r="J2308" i="1"/>
  <c r="L2307" i="1"/>
  <c r="J2307" i="1"/>
  <c r="L2306" i="1"/>
  <c r="J2306" i="1"/>
  <c r="L2305" i="1"/>
  <c r="J2305" i="1"/>
  <c r="L2304" i="1"/>
  <c r="J2304" i="1"/>
  <c r="L2303" i="1"/>
  <c r="J2303" i="1"/>
  <c r="L2302" i="1"/>
  <c r="J2302" i="1"/>
  <c r="L2301" i="1"/>
  <c r="J2301" i="1"/>
  <c r="L2300" i="1"/>
  <c r="J2300" i="1"/>
  <c r="L2299" i="1"/>
  <c r="J2299" i="1"/>
  <c r="L2298" i="1"/>
  <c r="J2298" i="1"/>
  <c r="L2297" i="1"/>
  <c r="J2297" i="1"/>
  <c r="L2296" i="1"/>
  <c r="J2296" i="1"/>
  <c r="L2295" i="1"/>
  <c r="J2295" i="1"/>
  <c r="L2294" i="1"/>
  <c r="J2294" i="1"/>
  <c r="L2293" i="1"/>
  <c r="J2293" i="1"/>
  <c r="L2292" i="1"/>
  <c r="J2292" i="1"/>
  <c r="L2291" i="1"/>
  <c r="J2291" i="1"/>
  <c r="L2290" i="1"/>
  <c r="J2290" i="1"/>
  <c r="L2289" i="1"/>
  <c r="J2289" i="1"/>
  <c r="L2288" i="1"/>
  <c r="J2288" i="1"/>
  <c r="L2287" i="1"/>
  <c r="J2287" i="1"/>
  <c r="L2286" i="1"/>
  <c r="J2286" i="1"/>
  <c r="L2285" i="1"/>
  <c r="J2285" i="1"/>
  <c r="L2284" i="1"/>
  <c r="J2284" i="1"/>
  <c r="L2283" i="1"/>
  <c r="J2283" i="1"/>
  <c r="L2282" i="1"/>
  <c r="J2282" i="1"/>
  <c r="L2281" i="1"/>
  <c r="J2281" i="1"/>
  <c r="L2280" i="1"/>
  <c r="J2280" i="1"/>
  <c r="L2279" i="1"/>
  <c r="J2279" i="1"/>
  <c r="L2278" i="1"/>
  <c r="J2278" i="1"/>
  <c r="L2277" i="1"/>
  <c r="J2277" i="1"/>
  <c r="L2276" i="1"/>
  <c r="J2276" i="1"/>
  <c r="L2275" i="1"/>
  <c r="J2275" i="1"/>
  <c r="L2274" i="1"/>
  <c r="J2274" i="1"/>
  <c r="L2273" i="1"/>
  <c r="J2273" i="1"/>
  <c r="L2272" i="1"/>
  <c r="J2272" i="1"/>
  <c r="L2271" i="1"/>
  <c r="J2271" i="1"/>
  <c r="L2270" i="1"/>
  <c r="J2270" i="1"/>
  <c r="L2269" i="1"/>
  <c r="J2269" i="1"/>
  <c r="L2268" i="1"/>
  <c r="J2268" i="1"/>
  <c r="L2267" i="1"/>
  <c r="J2267" i="1"/>
  <c r="L2266" i="1"/>
  <c r="J2266" i="1"/>
  <c r="L2265" i="1"/>
  <c r="J2265" i="1"/>
  <c r="L2264" i="1"/>
  <c r="J2264" i="1"/>
  <c r="L2263" i="1"/>
  <c r="J2263" i="1"/>
  <c r="L2262" i="1"/>
  <c r="J2262" i="1"/>
  <c r="L2261" i="1"/>
  <c r="J2261" i="1"/>
  <c r="L2260" i="1"/>
  <c r="J2260" i="1"/>
  <c r="L2259" i="1"/>
  <c r="J2259" i="1"/>
  <c r="L2258" i="1"/>
  <c r="J2258" i="1"/>
  <c r="L2257" i="1"/>
  <c r="J2257" i="1"/>
  <c r="L2256" i="1"/>
  <c r="J2256" i="1"/>
  <c r="L2255" i="1"/>
  <c r="J2255" i="1"/>
  <c r="L2254" i="1"/>
  <c r="J2254" i="1"/>
  <c r="M2254" i="1" s="1"/>
  <c r="L2253" i="1"/>
  <c r="J2253" i="1"/>
  <c r="M2253" i="1" s="1"/>
  <c r="L2252" i="1"/>
  <c r="J2252" i="1"/>
  <c r="M2252" i="1" s="1"/>
  <c r="L2251" i="1"/>
  <c r="J2251" i="1"/>
  <c r="M2251" i="1" s="1"/>
  <c r="L2250" i="1"/>
  <c r="J2250" i="1"/>
  <c r="M2250" i="1" s="1"/>
  <c r="L2249" i="1"/>
  <c r="J2249" i="1"/>
  <c r="M2249" i="1" s="1"/>
  <c r="L2248" i="1"/>
  <c r="J2248" i="1"/>
  <c r="M2248" i="1" s="1"/>
  <c r="L2247" i="1"/>
  <c r="M2247" i="1"/>
  <c r="J2247" i="1"/>
  <c r="L2246" i="1"/>
  <c r="J2246" i="1"/>
  <c r="M2246" i="1" s="1"/>
  <c r="L2245" i="1"/>
  <c r="J2245" i="1"/>
  <c r="M2245" i="1" s="1"/>
  <c r="L2244" i="1"/>
  <c r="J2244" i="1"/>
  <c r="M2244" i="1" s="1"/>
  <c r="L2243" i="1"/>
  <c r="J2243" i="1"/>
  <c r="M2243" i="1" s="1"/>
  <c r="L2242" i="1"/>
  <c r="J2242" i="1"/>
  <c r="M2242" i="1" s="1"/>
  <c r="L2241" i="1"/>
  <c r="J2241" i="1"/>
  <c r="M2241" i="1" s="1"/>
  <c r="L2240" i="1"/>
  <c r="J2240" i="1"/>
  <c r="M2240" i="1" s="1"/>
  <c r="L2239" i="1"/>
  <c r="M2239" i="1"/>
  <c r="J2239" i="1"/>
  <c r="L2238" i="1"/>
  <c r="J2238" i="1"/>
  <c r="M2238" i="1" s="1"/>
  <c r="L2237" i="1"/>
  <c r="J2237" i="1"/>
  <c r="M2237" i="1" s="1"/>
  <c r="L2236" i="1"/>
  <c r="J2236" i="1"/>
  <c r="M2236" i="1" s="1"/>
  <c r="L2235" i="1"/>
  <c r="J2235" i="1"/>
  <c r="M2235" i="1" s="1"/>
  <c r="L2234" i="1"/>
  <c r="J2234" i="1"/>
  <c r="M2234" i="1" s="1"/>
  <c r="L2233" i="1"/>
  <c r="J2233" i="1"/>
  <c r="M2233" i="1" s="1"/>
  <c r="L2232" i="1"/>
  <c r="J2232" i="1"/>
  <c r="M2232" i="1" s="1"/>
  <c r="L2231" i="1"/>
  <c r="M2231" i="1"/>
  <c r="J2231" i="1"/>
  <c r="L2230" i="1"/>
  <c r="J2230" i="1"/>
  <c r="M2230" i="1" s="1"/>
  <c r="L2229" i="1"/>
  <c r="J2229" i="1"/>
  <c r="M2229" i="1" s="1"/>
  <c r="L2228" i="1"/>
  <c r="J2228" i="1"/>
  <c r="M2228" i="1" s="1"/>
  <c r="L2227" i="1"/>
  <c r="J2227" i="1"/>
  <c r="M2227" i="1" s="1"/>
  <c r="L2226" i="1"/>
  <c r="J2226" i="1"/>
  <c r="M2226" i="1" s="1"/>
  <c r="L2225" i="1"/>
  <c r="J2225" i="1"/>
  <c r="M2225" i="1" s="1"/>
  <c r="L2224" i="1"/>
  <c r="J2224" i="1"/>
  <c r="M2224" i="1" s="1"/>
  <c r="L2223" i="1"/>
  <c r="M2223" i="1"/>
  <c r="J2223" i="1"/>
  <c r="L2222" i="1"/>
  <c r="J2222" i="1"/>
  <c r="M2222" i="1" s="1"/>
  <c r="L2221" i="1"/>
  <c r="J2221" i="1"/>
  <c r="M2221" i="1" s="1"/>
  <c r="L2220" i="1"/>
  <c r="J2220" i="1"/>
  <c r="M2220" i="1" s="1"/>
  <c r="L2219" i="1"/>
  <c r="J2219" i="1"/>
  <c r="M2219" i="1" s="1"/>
  <c r="L2218" i="1"/>
  <c r="J2218" i="1"/>
  <c r="M2218" i="1" s="1"/>
  <c r="L2217" i="1"/>
  <c r="J2217" i="1"/>
  <c r="M2217" i="1" s="1"/>
  <c r="L2216" i="1"/>
  <c r="J2216" i="1"/>
  <c r="M2216" i="1" s="1"/>
  <c r="L2215" i="1"/>
  <c r="M2215" i="1"/>
  <c r="J2215" i="1"/>
  <c r="L2214" i="1"/>
  <c r="J2214" i="1"/>
  <c r="M2214" i="1" s="1"/>
  <c r="L2213" i="1"/>
  <c r="J2213" i="1"/>
  <c r="M2213" i="1" s="1"/>
  <c r="L2212" i="1"/>
  <c r="J2212" i="1"/>
  <c r="M2212" i="1" s="1"/>
  <c r="L2211" i="1"/>
  <c r="J2211" i="1"/>
  <c r="M2211" i="1" s="1"/>
  <c r="L2210" i="1"/>
  <c r="J2210" i="1"/>
  <c r="M2210" i="1" s="1"/>
  <c r="L2209" i="1"/>
  <c r="J2209" i="1"/>
  <c r="M2209" i="1" s="1"/>
  <c r="L2208" i="1"/>
  <c r="J2208" i="1"/>
  <c r="M2208" i="1" s="1"/>
  <c r="L2207" i="1"/>
  <c r="M2207" i="1"/>
  <c r="J2207" i="1"/>
  <c r="L2206" i="1"/>
  <c r="J2206" i="1"/>
  <c r="M2206" i="1" s="1"/>
  <c r="L2205" i="1"/>
  <c r="J2205" i="1"/>
  <c r="M2205" i="1" s="1"/>
  <c r="L2204" i="1"/>
  <c r="J2204" i="1"/>
  <c r="M2204" i="1" s="1"/>
  <c r="L2203" i="1"/>
  <c r="J2203" i="1"/>
  <c r="M2203" i="1" s="1"/>
  <c r="L2202" i="1"/>
  <c r="J2202" i="1"/>
  <c r="M2202" i="1" s="1"/>
  <c r="L2201" i="1"/>
  <c r="J2201" i="1"/>
  <c r="M2201" i="1" s="1"/>
  <c r="L2200" i="1"/>
  <c r="J2200" i="1"/>
  <c r="M2200" i="1" s="1"/>
  <c r="L2199" i="1"/>
  <c r="J2199" i="1"/>
  <c r="L2198" i="1"/>
  <c r="J2198" i="1"/>
  <c r="L2197" i="1"/>
  <c r="J2197" i="1"/>
  <c r="L2196" i="1"/>
  <c r="J2196" i="1"/>
  <c r="L2195" i="1"/>
  <c r="J2195" i="1"/>
  <c r="L2194" i="1"/>
  <c r="J2194" i="1"/>
  <c r="L2193" i="1"/>
  <c r="J2193" i="1"/>
  <c r="L2192" i="1"/>
  <c r="J2192" i="1"/>
  <c r="L2191" i="1"/>
  <c r="J2191" i="1"/>
  <c r="L2190" i="1"/>
  <c r="J2190" i="1"/>
  <c r="L2189" i="1"/>
  <c r="J2189" i="1"/>
  <c r="L2188" i="1"/>
  <c r="J2188" i="1"/>
  <c r="L2187" i="1"/>
  <c r="J2187" i="1"/>
  <c r="L2186" i="1"/>
  <c r="J2186" i="1"/>
  <c r="L2185" i="1"/>
  <c r="J2185" i="1"/>
  <c r="L2184" i="1"/>
  <c r="J2184" i="1"/>
  <c r="L2183" i="1"/>
  <c r="J2183" i="1"/>
  <c r="L2182" i="1"/>
  <c r="J2182" i="1"/>
  <c r="L2181" i="1"/>
  <c r="J2181" i="1"/>
  <c r="L2180" i="1"/>
  <c r="J2180" i="1"/>
  <c r="L2179" i="1"/>
  <c r="J2179" i="1"/>
  <c r="L2178" i="1"/>
  <c r="J2178" i="1"/>
  <c r="L2177" i="1"/>
  <c r="J2177" i="1"/>
  <c r="L2176" i="1"/>
  <c r="J2176" i="1"/>
  <c r="L2175" i="1"/>
  <c r="J2175" i="1"/>
  <c r="L2174" i="1"/>
  <c r="J2174" i="1"/>
  <c r="L2173" i="1"/>
  <c r="J2173" i="1"/>
  <c r="L2172" i="1"/>
  <c r="J2172" i="1"/>
  <c r="L2171" i="1"/>
  <c r="J2171" i="1"/>
  <c r="L2170" i="1"/>
  <c r="J2170" i="1"/>
  <c r="L2169" i="1"/>
  <c r="J2169" i="1"/>
  <c r="L2168" i="1"/>
  <c r="J2168" i="1"/>
  <c r="L2167" i="1"/>
  <c r="J2167" i="1"/>
  <c r="L2166" i="1"/>
  <c r="J2166" i="1"/>
  <c r="L2165" i="1"/>
  <c r="J2165" i="1"/>
  <c r="L2164" i="1"/>
  <c r="J2164" i="1"/>
  <c r="L2163" i="1"/>
  <c r="J2163" i="1"/>
  <c r="L2162" i="1"/>
  <c r="J2162" i="1"/>
  <c r="L2161" i="1"/>
  <c r="J2161" i="1"/>
  <c r="L2160" i="1"/>
  <c r="J2160" i="1"/>
  <c r="L2159" i="1"/>
  <c r="J2159" i="1"/>
  <c r="L2158" i="1"/>
  <c r="J2158" i="1"/>
  <c r="L2157" i="1"/>
  <c r="J2157" i="1"/>
  <c r="L2156" i="1"/>
  <c r="J2156" i="1"/>
  <c r="M2156" i="1" s="1"/>
  <c r="L2155" i="1"/>
  <c r="M2155" i="1"/>
  <c r="J2155" i="1"/>
  <c r="L2154" i="1"/>
  <c r="J2154" i="1"/>
  <c r="M2154" i="1" s="1"/>
  <c r="L2153" i="1"/>
  <c r="J2153" i="1"/>
  <c r="M2153" i="1" s="1"/>
  <c r="L2152" i="1"/>
  <c r="J2152" i="1"/>
  <c r="M2152" i="1" s="1"/>
  <c r="L2151" i="1"/>
  <c r="J2151" i="1"/>
  <c r="M2151" i="1" s="1"/>
  <c r="L2150" i="1"/>
  <c r="J2150" i="1"/>
  <c r="M2150" i="1" s="1"/>
  <c r="L2149" i="1"/>
  <c r="J2149" i="1"/>
  <c r="M2149" i="1" s="1"/>
  <c r="L2148" i="1"/>
  <c r="J2148" i="1"/>
  <c r="M2148" i="1" s="1"/>
  <c r="L2147" i="1"/>
  <c r="M2147" i="1"/>
  <c r="J2147" i="1"/>
  <c r="L2146" i="1"/>
  <c r="J2146" i="1"/>
  <c r="M2146" i="1" s="1"/>
  <c r="L2145" i="1"/>
  <c r="J2145" i="1"/>
  <c r="M2145" i="1" s="1"/>
  <c r="L2144" i="1"/>
  <c r="J2144" i="1"/>
  <c r="M2144" i="1" s="1"/>
  <c r="L2143" i="1"/>
  <c r="J2143" i="1"/>
  <c r="M2143" i="1" s="1"/>
  <c r="L2142" i="1"/>
  <c r="J2142" i="1"/>
  <c r="M2142" i="1" s="1"/>
  <c r="L2141" i="1"/>
  <c r="J2141" i="1"/>
  <c r="M2141" i="1" s="1"/>
  <c r="L2140" i="1"/>
  <c r="J2140" i="1"/>
  <c r="M2140" i="1" s="1"/>
  <c r="L2139" i="1"/>
  <c r="M2139" i="1"/>
  <c r="J2139" i="1"/>
  <c r="L2138" i="1"/>
  <c r="J2138" i="1"/>
  <c r="M2138" i="1" s="1"/>
  <c r="L2137" i="1"/>
  <c r="J2137" i="1"/>
  <c r="M2137" i="1" s="1"/>
  <c r="L2136" i="1"/>
  <c r="J2136" i="1"/>
  <c r="M2136" i="1" s="1"/>
  <c r="L2135" i="1"/>
  <c r="J2135" i="1"/>
  <c r="M2135" i="1" s="1"/>
  <c r="L2134" i="1"/>
  <c r="J2134" i="1"/>
  <c r="M2134" i="1" s="1"/>
  <c r="L2133" i="1"/>
  <c r="J2133" i="1"/>
  <c r="M2133" i="1" s="1"/>
  <c r="L2132" i="1"/>
  <c r="J2132" i="1"/>
  <c r="M2132" i="1" s="1"/>
  <c r="L2131" i="1"/>
  <c r="M2131" i="1"/>
  <c r="J2131" i="1"/>
  <c r="L2130" i="1"/>
  <c r="J2130" i="1"/>
  <c r="M2130" i="1" s="1"/>
  <c r="L2129" i="1"/>
  <c r="J2129" i="1"/>
  <c r="M2129" i="1" s="1"/>
  <c r="L2128" i="1"/>
  <c r="J2128" i="1"/>
  <c r="L2127" i="1"/>
  <c r="J2127" i="1"/>
  <c r="L2126" i="1"/>
  <c r="J2126" i="1"/>
  <c r="L2125" i="1"/>
  <c r="J2125" i="1"/>
  <c r="L2124" i="1"/>
  <c r="J2124" i="1"/>
  <c r="L2123" i="1"/>
  <c r="J2123" i="1"/>
  <c r="L2122" i="1"/>
  <c r="J2122" i="1"/>
  <c r="L2121" i="1"/>
  <c r="J2121" i="1"/>
  <c r="L2120" i="1"/>
  <c r="J2120" i="1"/>
  <c r="L2119" i="1"/>
  <c r="J2119" i="1"/>
  <c r="L2118" i="1"/>
  <c r="J2118" i="1"/>
  <c r="L2117" i="1"/>
  <c r="J2117" i="1"/>
  <c r="L2116" i="1"/>
  <c r="J2116" i="1"/>
  <c r="L2115" i="1"/>
  <c r="J2115" i="1"/>
  <c r="L2114" i="1"/>
  <c r="J2114" i="1"/>
  <c r="L2113" i="1"/>
  <c r="J2113" i="1"/>
  <c r="L2112" i="1"/>
  <c r="J2112" i="1"/>
  <c r="L2111" i="1"/>
  <c r="J2111" i="1"/>
  <c r="L2110" i="1"/>
  <c r="J2110" i="1"/>
  <c r="L2109" i="1"/>
  <c r="J2109" i="1"/>
  <c r="L2108" i="1"/>
  <c r="J2108" i="1"/>
  <c r="L2107" i="1"/>
  <c r="J2107" i="1"/>
  <c r="L2106" i="1"/>
  <c r="J2106" i="1"/>
  <c r="L2105" i="1"/>
  <c r="J2105" i="1"/>
  <c r="L2104" i="1"/>
  <c r="J2104" i="1"/>
  <c r="L2103" i="1"/>
  <c r="J2103" i="1"/>
  <c r="L2102" i="1"/>
  <c r="J2102" i="1"/>
  <c r="L2101" i="1"/>
  <c r="J2101" i="1"/>
  <c r="L2100" i="1"/>
  <c r="J2100" i="1"/>
  <c r="L2099" i="1"/>
  <c r="J2099" i="1"/>
  <c r="L2098" i="1"/>
  <c r="J2098" i="1"/>
  <c r="L2097" i="1"/>
  <c r="J2097" i="1"/>
  <c r="L2096" i="1"/>
  <c r="J2096" i="1"/>
  <c r="L2095" i="1"/>
  <c r="J2095" i="1"/>
  <c r="L2094" i="1"/>
  <c r="J2094" i="1"/>
  <c r="L2093" i="1"/>
  <c r="J2093" i="1"/>
  <c r="L2092" i="1"/>
  <c r="J2092" i="1"/>
  <c r="L2091" i="1"/>
  <c r="J2091" i="1"/>
  <c r="L2090" i="1"/>
  <c r="J2090" i="1"/>
  <c r="L2089" i="1"/>
  <c r="J2089" i="1"/>
  <c r="L2088" i="1"/>
  <c r="J2088" i="1"/>
  <c r="L2087" i="1"/>
  <c r="J2087" i="1"/>
  <c r="L2086" i="1"/>
  <c r="J2086" i="1"/>
  <c r="L2085" i="1"/>
  <c r="J2085" i="1"/>
  <c r="L2084" i="1"/>
  <c r="J2084" i="1"/>
  <c r="L2083" i="1"/>
  <c r="J2083" i="1"/>
  <c r="L2082" i="1"/>
  <c r="J2082" i="1"/>
  <c r="L2081" i="1"/>
  <c r="J2081" i="1"/>
  <c r="L2080" i="1"/>
  <c r="J2080" i="1"/>
  <c r="L2079" i="1"/>
  <c r="J2079" i="1"/>
  <c r="L2078" i="1"/>
  <c r="J2078" i="1"/>
  <c r="L2077" i="1"/>
  <c r="J2077" i="1"/>
  <c r="L2076" i="1"/>
  <c r="J2076" i="1"/>
  <c r="L2075" i="1"/>
  <c r="J2075" i="1"/>
  <c r="L2074" i="1"/>
  <c r="J2074" i="1"/>
  <c r="L2073" i="1"/>
  <c r="J2073" i="1"/>
  <c r="L2072" i="1"/>
  <c r="J2072" i="1"/>
  <c r="L2071" i="1"/>
  <c r="J2071" i="1"/>
  <c r="L2070" i="1"/>
  <c r="J2070" i="1"/>
  <c r="L2069" i="1"/>
  <c r="J2069" i="1"/>
  <c r="L2068" i="1"/>
  <c r="J2068" i="1"/>
  <c r="L2067" i="1"/>
  <c r="J2067" i="1"/>
  <c r="L2066" i="1"/>
  <c r="J2066" i="1"/>
  <c r="L2065" i="1"/>
  <c r="J2065" i="1"/>
  <c r="L2064" i="1"/>
  <c r="J2064" i="1"/>
  <c r="L2063" i="1"/>
  <c r="J2063" i="1"/>
  <c r="L2062" i="1"/>
  <c r="J2062" i="1"/>
  <c r="L2061" i="1"/>
  <c r="J2061" i="1"/>
  <c r="L2060" i="1"/>
  <c r="J2060" i="1"/>
  <c r="L2059" i="1"/>
  <c r="J2059" i="1"/>
  <c r="L2058" i="1"/>
  <c r="J2058" i="1"/>
  <c r="L2057" i="1"/>
  <c r="J2057" i="1"/>
  <c r="L2056" i="1"/>
  <c r="J2056" i="1"/>
  <c r="L2055" i="1"/>
  <c r="J2055" i="1"/>
  <c r="L2054" i="1"/>
  <c r="J2054" i="1"/>
  <c r="L2053" i="1"/>
  <c r="J2053" i="1"/>
  <c r="L2052" i="1"/>
  <c r="J2052" i="1"/>
  <c r="L2051" i="1"/>
  <c r="J2051" i="1"/>
  <c r="L2050" i="1"/>
  <c r="J2050" i="1"/>
  <c r="L2049" i="1"/>
  <c r="J2049" i="1"/>
  <c r="L2048" i="1"/>
  <c r="J2048" i="1"/>
  <c r="L2047" i="1"/>
  <c r="J2047" i="1"/>
  <c r="L2046" i="1"/>
  <c r="J2046" i="1"/>
  <c r="L2045" i="1"/>
  <c r="J2045" i="1"/>
  <c r="L2044" i="1"/>
  <c r="J2044" i="1"/>
  <c r="L2043" i="1"/>
  <c r="J2043" i="1"/>
  <c r="L2042" i="1"/>
  <c r="J2042" i="1"/>
  <c r="L2041" i="1"/>
  <c r="J2041" i="1"/>
  <c r="L2040" i="1"/>
  <c r="J2040" i="1"/>
  <c r="L2039" i="1"/>
  <c r="J2039" i="1"/>
  <c r="L2038" i="1"/>
  <c r="J2038" i="1"/>
  <c r="L2037" i="1"/>
  <c r="J2037" i="1"/>
  <c r="L2036" i="1"/>
  <c r="J2036" i="1"/>
  <c r="L2035" i="1"/>
  <c r="J2035" i="1"/>
  <c r="L2034" i="1"/>
  <c r="J2034" i="1"/>
  <c r="L2033" i="1"/>
  <c r="J2033" i="1"/>
  <c r="L2032" i="1"/>
  <c r="J2032" i="1"/>
  <c r="L2031" i="1"/>
  <c r="J2031" i="1"/>
  <c r="L2030" i="1"/>
  <c r="J2030" i="1"/>
  <c r="L2029" i="1"/>
  <c r="J2029" i="1"/>
  <c r="L2028" i="1"/>
  <c r="J2028" i="1"/>
  <c r="L2027" i="1"/>
  <c r="J2027" i="1"/>
  <c r="L2026" i="1"/>
  <c r="J2026" i="1"/>
  <c r="L2025" i="1"/>
  <c r="J2025" i="1"/>
  <c r="L2024" i="1"/>
  <c r="J2024" i="1"/>
  <c r="L2023" i="1"/>
  <c r="J2023" i="1"/>
  <c r="L2022" i="1"/>
  <c r="J2022" i="1"/>
  <c r="L2021" i="1"/>
  <c r="J2021" i="1"/>
  <c r="L2020" i="1"/>
  <c r="J2020" i="1"/>
  <c r="L2019" i="1"/>
  <c r="J2019" i="1"/>
  <c r="L2018" i="1"/>
  <c r="J2018" i="1"/>
  <c r="L2017" i="1"/>
  <c r="J2017" i="1"/>
  <c r="L2016" i="1"/>
  <c r="J2016" i="1"/>
  <c r="L2015" i="1"/>
  <c r="J2015" i="1"/>
  <c r="L2014" i="1"/>
  <c r="J2014" i="1"/>
  <c r="L2013" i="1"/>
  <c r="J2013" i="1"/>
  <c r="L2012" i="1"/>
  <c r="J2012" i="1"/>
  <c r="L2011" i="1"/>
  <c r="J2011" i="1"/>
  <c r="L2010" i="1"/>
  <c r="J2010" i="1"/>
  <c r="L2009" i="1"/>
  <c r="J2009" i="1"/>
  <c r="L2008" i="1"/>
  <c r="J2008" i="1"/>
  <c r="L2007" i="1"/>
  <c r="J2007" i="1"/>
  <c r="L2006" i="1"/>
  <c r="J2006" i="1"/>
  <c r="L2005" i="1"/>
  <c r="J2005" i="1"/>
  <c r="L2004" i="1"/>
  <c r="J2004" i="1"/>
  <c r="L2003" i="1"/>
  <c r="J2003" i="1"/>
  <c r="L2002" i="1"/>
  <c r="J2002" i="1"/>
  <c r="L2001" i="1"/>
  <c r="J2001" i="1"/>
  <c r="L2000" i="1"/>
  <c r="J2000" i="1"/>
  <c r="L1999" i="1"/>
  <c r="J1999" i="1"/>
  <c r="L1998" i="1"/>
  <c r="J1998" i="1"/>
  <c r="L1997" i="1"/>
  <c r="J1997" i="1"/>
  <c r="L1996" i="1"/>
  <c r="J1996" i="1"/>
  <c r="L1995" i="1"/>
  <c r="J1995" i="1"/>
  <c r="L1994" i="1"/>
  <c r="J1994" i="1"/>
  <c r="L1993" i="1"/>
  <c r="J1993" i="1"/>
  <c r="L1992" i="1"/>
  <c r="J1992" i="1"/>
  <c r="L1991" i="1"/>
  <c r="J1991" i="1"/>
  <c r="L1990" i="1"/>
  <c r="J1990" i="1"/>
  <c r="L1989" i="1"/>
  <c r="J1989" i="1"/>
  <c r="L1988" i="1"/>
  <c r="J1988" i="1"/>
  <c r="L1987" i="1"/>
  <c r="J1987" i="1"/>
  <c r="L1986" i="1"/>
  <c r="J1986" i="1"/>
  <c r="L1985" i="1"/>
  <c r="J1985" i="1"/>
  <c r="L1984" i="1"/>
  <c r="J1984" i="1"/>
  <c r="L1983" i="1"/>
  <c r="J1983" i="1"/>
  <c r="L1982" i="1"/>
  <c r="J1982" i="1"/>
  <c r="L1981" i="1"/>
  <c r="J1981" i="1"/>
  <c r="L1980" i="1"/>
  <c r="J1980" i="1"/>
  <c r="L1979" i="1"/>
  <c r="J1979" i="1"/>
  <c r="L1978" i="1"/>
  <c r="J1978" i="1"/>
  <c r="L1977" i="1"/>
  <c r="J1977" i="1"/>
  <c r="L1976" i="1"/>
  <c r="J1976" i="1"/>
  <c r="L1975" i="1"/>
  <c r="J1975" i="1"/>
  <c r="L1974" i="1"/>
  <c r="J1974" i="1"/>
  <c r="L1973" i="1"/>
  <c r="J1973" i="1"/>
  <c r="L1972" i="1"/>
  <c r="J1972" i="1"/>
  <c r="L1971" i="1"/>
  <c r="J1971" i="1"/>
  <c r="L1970" i="1"/>
  <c r="J1970" i="1"/>
  <c r="L1969" i="1"/>
  <c r="J1969" i="1"/>
  <c r="L1968" i="1"/>
  <c r="J1968" i="1"/>
  <c r="L1967" i="1"/>
  <c r="J1967" i="1"/>
  <c r="L1966" i="1"/>
  <c r="J1966" i="1"/>
  <c r="L1965" i="1"/>
  <c r="J1965" i="1"/>
  <c r="L1964" i="1"/>
  <c r="J1964" i="1"/>
  <c r="L1963" i="1"/>
  <c r="J1963" i="1"/>
  <c r="L1962" i="1"/>
  <c r="J1962" i="1"/>
  <c r="L1961" i="1"/>
  <c r="J1961" i="1"/>
  <c r="L1960" i="1"/>
  <c r="J1960" i="1"/>
  <c r="L1959" i="1"/>
  <c r="J1959" i="1"/>
  <c r="L1958" i="1"/>
  <c r="J1958" i="1"/>
  <c r="L1957" i="1"/>
  <c r="J1957" i="1"/>
  <c r="L1956" i="1"/>
  <c r="J1956" i="1"/>
  <c r="L1955" i="1"/>
  <c r="J1955" i="1"/>
  <c r="L1954" i="1"/>
  <c r="J1954" i="1"/>
  <c r="L1953" i="1"/>
  <c r="J1953" i="1"/>
  <c r="L1952" i="1"/>
  <c r="J1952" i="1"/>
  <c r="L1951" i="1"/>
  <c r="J1951" i="1"/>
  <c r="L1950" i="1"/>
  <c r="J1950" i="1"/>
  <c r="L1949" i="1"/>
  <c r="J1949" i="1"/>
  <c r="L1948" i="1"/>
  <c r="J1948" i="1"/>
  <c r="L1947" i="1"/>
  <c r="J1947" i="1"/>
  <c r="L1946" i="1"/>
  <c r="J1946" i="1"/>
  <c r="L1945" i="1"/>
  <c r="J1945" i="1"/>
  <c r="L1944" i="1"/>
  <c r="J1944" i="1"/>
  <c r="L1943" i="1"/>
  <c r="J1943" i="1"/>
  <c r="L1942" i="1"/>
  <c r="J1942" i="1"/>
  <c r="L1941" i="1"/>
  <c r="J1941" i="1"/>
  <c r="L1940" i="1"/>
  <c r="J1940" i="1"/>
  <c r="L1939" i="1"/>
  <c r="J1939" i="1"/>
  <c r="L1938" i="1"/>
  <c r="J1938" i="1"/>
  <c r="L1937" i="1"/>
  <c r="J1937" i="1"/>
  <c r="L1936" i="1"/>
  <c r="J1936" i="1"/>
  <c r="L1935" i="1"/>
  <c r="J1935" i="1"/>
  <c r="L1934" i="1"/>
  <c r="J1934" i="1"/>
  <c r="L1933" i="1"/>
  <c r="J1933" i="1"/>
  <c r="L1932" i="1"/>
  <c r="J1932" i="1"/>
  <c r="L1931" i="1"/>
  <c r="J1931" i="1"/>
  <c r="L1930" i="1"/>
  <c r="J1930" i="1"/>
  <c r="L1929" i="1"/>
  <c r="J1929" i="1"/>
  <c r="L1928" i="1"/>
  <c r="J1928" i="1"/>
  <c r="L1927" i="1"/>
  <c r="J1927" i="1"/>
  <c r="L1926" i="1"/>
  <c r="J1926" i="1"/>
  <c r="L1925" i="1"/>
  <c r="J1925" i="1"/>
  <c r="L1924" i="1"/>
  <c r="J1924" i="1"/>
  <c r="L1923" i="1"/>
  <c r="J1923" i="1"/>
  <c r="L1922" i="1"/>
  <c r="J1922" i="1"/>
  <c r="L1921" i="1"/>
  <c r="J1921" i="1"/>
  <c r="L1920" i="1"/>
  <c r="J1920" i="1"/>
  <c r="L1919" i="1"/>
  <c r="J1919" i="1"/>
  <c r="L1918" i="1"/>
  <c r="J1918" i="1"/>
  <c r="L1917" i="1"/>
  <c r="J1917" i="1"/>
  <c r="L1916" i="1"/>
  <c r="J1916" i="1"/>
  <c r="L1915" i="1"/>
  <c r="J1915" i="1"/>
  <c r="L1914" i="1"/>
  <c r="J1914" i="1"/>
  <c r="L1913" i="1"/>
  <c r="J1913" i="1"/>
  <c r="L1912" i="1"/>
  <c r="J1912" i="1"/>
  <c r="L1911" i="1"/>
  <c r="J1911" i="1"/>
  <c r="L1910" i="1"/>
  <c r="J1910" i="1"/>
  <c r="L1909" i="1"/>
  <c r="J1909" i="1"/>
  <c r="L1908" i="1"/>
  <c r="J1908" i="1"/>
  <c r="L1907" i="1"/>
  <c r="J1907" i="1"/>
  <c r="L1906" i="1"/>
  <c r="J1906" i="1"/>
  <c r="L1905" i="1"/>
  <c r="J1905" i="1"/>
  <c r="L1904" i="1"/>
  <c r="J1904" i="1"/>
  <c r="L1903" i="1"/>
  <c r="J1903" i="1"/>
  <c r="L1902" i="1"/>
  <c r="J1902" i="1"/>
  <c r="L1901" i="1"/>
  <c r="J1901" i="1"/>
  <c r="L1900" i="1"/>
  <c r="J1900" i="1"/>
  <c r="L1899" i="1"/>
  <c r="J1899" i="1"/>
  <c r="L1898" i="1"/>
  <c r="J1898" i="1"/>
  <c r="L1897" i="1"/>
  <c r="J1897" i="1"/>
  <c r="L1896" i="1"/>
  <c r="J1896" i="1"/>
  <c r="L1895" i="1"/>
  <c r="J1895" i="1"/>
  <c r="L1894" i="1"/>
  <c r="J1894" i="1"/>
  <c r="L1893" i="1"/>
  <c r="J1893" i="1"/>
  <c r="L1892" i="1"/>
  <c r="J1892" i="1"/>
  <c r="L1891" i="1"/>
  <c r="J1891" i="1"/>
  <c r="L1890" i="1"/>
  <c r="J1890" i="1"/>
  <c r="L1889" i="1"/>
  <c r="J1889" i="1"/>
  <c r="L1888" i="1"/>
  <c r="J1888" i="1"/>
  <c r="L1887" i="1"/>
  <c r="J1887" i="1"/>
  <c r="L1886" i="1"/>
  <c r="J1886" i="1"/>
  <c r="L1885" i="1"/>
  <c r="J1885" i="1"/>
  <c r="L1884" i="1"/>
  <c r="J1884" i="1"/>
  <c r="L1883" i="1"/>
  <c r="J1883" i="1"/>
  <c r="L1882" i="1"/>
  <c r="J1882" i="1"/>
  <c r="L1881" i="1"/>
  <c r="J1881" i="1"/>
  <c r="L1880" i="1"/>
  <c r="J1880" i="1"/>
  <c r="L1879" i="1"/>
  <c r="J1879" i="1"/>
  <c r="L1878" i="1"/>
  <c r="J1878" i="1"/>
  <c r="L1877" i="1"/>
  <c r="J1877" i="1"/>
  <c r="L1876" i="1"/>
  <c r="J1876" i="1"/>
  <c r="L1875" i="1"/>
  <c r="J1875" i="1"/>
  <c r="L1874" i="1"/>
  <c r="J1874" i="1"/>
  <c r="L1873" i="1"/>
  <c r="J1873" i="1"/>
  <c r="L1872" i="1"/>
  <c r="J1872" i="1"/>
  <c r="L1871" i="1"/>
  <c r="J1871" i="1"/>
  <c r="L1870" i="1"/>
  <c r="J1870" i="1"/>
  <c r="L1869" i="1"/>
  <c r="J1869" i="1"/>
  <c r="L1868" i="1"/>
  <c r="J1868" i="1"/>
  <c r="L1867" i="1"/>
  <c r="J1867" i="1"/>
  <c r="L1866" i="1"/>
  <c r="J1866" i="1"/>
  <c r="L1865" i="1"/>
  <c r="J1865" i="1"/>
  <c r="L1864" i="1"/>
  <c r="J1864" i="1"/>
  <c r="L1863" i="1"/>
  <c r="J1863" i="1"/>
  <c r="L1862" i="1"/>
  <c r="J1862" i="1"/>
  <c r="L1861" i="1"/>
  <c r="J1861" i="1"/>
  <c r="L1860" i="1"/>
  <c r="J1860" i="1"/>
  <c r="L1859" i="1"/>
  <c r="J1859" i="1"/>
  <c r="L1858" i="1"/>
  <c r="J1858" i="1"/>
  <c r="L1857" i="1"/>
  <c r="J1857" i="1"/>
  <c r="L1856" i="1"/>
  <c r="J1856" i="1"/>
  <c r="L1855" i="1"/>
  <c r="J1855" i="1"/>
  <c r="L1854" i="1"/>
  <c r="J1854" i="1"/>
  <c r="L1853" i="1"/>
  <c r="J1853" i="1"/>
  <c r="L1852" i="1"/>
  <c r="J1852" i="1"/>
  <c r="L1851" i="1"/>
  <c r="J1851" i="1"/>
  <c r="L1850" i="1"/>
  <c r="J1850" i="1"/>
  <c r="L1849" i="1"/>
  <c r="J1849" i="1"/>
  <c r="L1848" i="1"/>
  <c r="J1848" i="1"/>
  <c r="L1847" i="1"/>
  <c r="J1847" i="1"/>
  <c r="L1846" i="1"/>
  <c r="J1846" i="1"/>
  <c r="L1845" i="1"/>
  <c r="J1845" i="1"/>
  <c r="L1844" i="1"/>
  <c r="J1844" i="1"/>
  <c r="L1843" i="1"/>
  <c r="J1843" i="1"/>
  <c r="L1842" i="1"/>
  <c r="J1842" i="1"/>
  <c r="L1841" i="1"/>
  <c r="J1841" i="1"/>
  <c r="L1840" i="1"/>
  <c r="J1840" i="1"/>
  <c r="L1839" i="1"/>
  <c r="J1839" i="1"/>
  <c r="L1838" i="1"/>
  <c r="J1838" i="1"/>
  <c r="L1837" i="1"/>
  <c r="J1837" i="1"/>
  <c r="L1836" i="1"/>
  <c r="J1836" i="1"/>
  <c r="L1835" i="1"/>
  <c r="J1835" i="1"/>
  <c r="L1834" i="1"/>
  <c r="J1834" i="1"/>
  <c r="L1833" i="1"/>
  <c r="J1833" i="1"/>
  <c r="L1832" i="1"/>
  <c r="J1832" i="1"/>
  <c r="L1831" i="1"/>
  <c r="J1831" i="1"/>
  <c r="L1830" i="1"/>
  <c r="J1830" i="1"/>
  <c r="L1829" i="1"/>
  <c r="J1829" i="1"/>
  <c r="L1828" i="1"/>
  <c r="J1828" i="1"/>
  <c r="L1827" i="1"/>
  <c r="J1827" i="1"/>
  <c r="L1826" i="1"/>
  <c r="J1826" i="1"/>
  <c r="L1825" i="1"/>
  <c r="J1825" i="1"/>
  <c r="L1824" i="1"/>
  <c r="J1824" i="1"/>
  <c r="L1823" i="1"/>
  <c r="J1823" i="1"/>
  <c r="L1822" i="1"/>
  <c r="J1822" i="1"/>
  <c r="L1821" i="1"/>
  <c r="J1821" i="1"/>
  <c r="L1820" i="1"/>
  <c r="J1820" i="1"/>
  <c r="L1819" i="1"/>
  <c r="J1819" i="1"/>
  <c r="L1818" i="1"/>
  <c r="J1818" i="1"/>
  <c r="L1817" i="1"/>
  <c r="J1817" i="1"/>
  <c r="L1816" i="1"/>
  <c r="J1816" i="1"/>
  <c r="L1815" i="1"/>
  <c r="J1815" i="1"/>
  <c r="L1814" i="1"/>
  <c r="J1814" i="1"/>
  <c r="L1813" i="1"/>
  <c r="J1813" i="1"/>
  <c r="L1812" i="1"/>
  <c r="J1812" i="1"/>
  <c r="L1811" i="1"/>
  <c r="J1811" i="1"/>
  <c r="L1810" i="1"/>
  <c r="J1810" i="1"/>
  <c r="L1809" i="1"/>
  <c r="J1809" i="1"/>
  <c r="L1808" i="1"/>
  <c r="J1808" i="1"/>
  <c r="L1807" i="1"/>
  <c r="J1807" i="1"/>
  <c r="L1806" i="1"/>
  <c r="J1806" i="1"/>
  <c r="L1805" i="1"/>
  <c r="J1805" i="1"/>
  <c r="L1804" i="1"/>
  <c r="J1804" i="1"/>
  <c r="L1803" i="1"/>
  <c r="J1803" i="1"/>
  <c r="L1802" i="1"/>
  <c r="J1802" i="1"/>
  <c r="L1801" i="1"/>
  <c r="J1801" i="1"/>
  <c r="L1800" i="1"/>
  <c r="J1800" i="1"/>
  <c r="L1799" i="1"/>
  <c r="J1799" i="1"/>
  <c r="L1798" i="1"/>
  <c r="J1798" i="1"/>
  <c r="L1797" i="1"/>
  <c r="J1797" i="1"/>
  <c r="L1796" i="1"/>
  <c r="J1796" i="1"/>
  <c r="L1795" i="1"/>
  <c r="J1795" i="1"/>
  <c r="L1794" i="1"/>
  <c r="J1794" i="1"/>
  <c r="L1793" i="1"/>
  <c r="J1793" i="1"/>
  <c r="L1792" i="1"/>
  <c r="J1792" i="1"/>
  <c r="L1791" i="1"/>
  <c r="J1791" i="1"/>
  <c r="L1790" i="1"/>
  <c r="J1790" i="1"/>
  <c r="L1789" i="1"/>
  <c r="J1789" i="1"/>
  <c r="L1788" i="1"/>
  <c r="J1788" i="1"/>
  <c r="L1787" i="1"/>
  <c r="J1787" i="1"/>
  <c r="L1786" i="1"/>
  <c r="J1786" i="1"/>
  <c r="L1785" i="1"/>
  <c r="J1785" i="1"/>
  <c r="L1784" i="1"/>
  <c r="J1784" i="1"/>
  <c r="L1783" i="1"/>
  <c r="J1783" i="1"/>
  <c r="L1782" i="1"/>
  <c r="J1782" i="1"/>
  <c r="L1781" i="1"/>
  <c r="J1781" i="1"/>
  <c r="L1780" i="1"/>
  <c r="J1780" i="1"/>
  <c r="L1779" i="1"/>
  <c r="J1779" i="1"/>
  <c r="L1778" i="1"/>
  <c r="J1778" i="1"/>
  <c r="L1777" i="1"/>
  <c r="J1777" i="1"/>
  <c r="L1776" i="1"/>
  <c r="J1776" i="1"/>
  <c r="L1775" i="1"/>
  <c r="J1775" i="1"/>
  <c r="L1774" i="1"/>
  <c r="J1774" i="1"/>
  <c r="L1773" i="1"/>
  <c r="J1773" i="1"/>
  <c r="L1772" i="1"/>
  <c r="J1772" i="1"/>
  <c r="L1771" i="1"/>
  <c r="J1771" i="1"/>
  <c r="L1770" i="1"/>
  <c r="J1770" i="1"/>
  <c r="L1769" i="1"/>
  <c r="J1769" i="1"/>
  <c r="L1768" i="1"/>
  <c r="J1768" i="1"/>
  <c r="L1767" i="1"/>
  <c r="J1767" i="1"/>
  <c r="L1766" i="1"/>
  <c r="J1766" i="1"/>
  <c r="L1765" i="1"/>
  <c r="J1765" i="1"/>
  <c r="L1764" i="1"/>
  <c r="J1764" i="1"/>
  <c r="L1763" i="1"/>
  <c r="J1763" i="1"/>
  <c r="L1762" i="1"/>
  <c r="J1762" i="1"/>
  <c r="L1761" i="1"/>
  <c r="J1761" i="1"/>
  <c r="L1760" i="1"/>
  <c r="J1760" i="1"/>
  <c r="L1759" i="1"/>
  <c r="J1759" i="1"/>
  <c r="L1758" i="1"/>
  <c r="J1758" i="1"/>
  <c r="L1757" i="1"/>
  <c r="J1757" i="1"/>
  <c r="L1756" i="1"/>
  <c r="J1756" i="1"/>
  <c r="L1755" i="1"/>
  <c r="J1755" i="1"/>
  <c r="L1754" i="1"/>
  <c r="J1754" i="1"/>
  <c r="L1753" i="1"/>
  <c r="J1753" i="1"/>
  <c r="L1752" i="1"/>
  <c r="J1752" i="1"/>
  <c r="L1751" i="1"/>
  <c r="J1751" i="1"/>
  <c r="L1750" i="1"/>
  <c r="J1750" i="1"/>
  <c r="L1749" i="1"/>
  <c r="J1749" i="1"/>
  <c r="L1748" i="1"/>
  <c r="J1748" i="1"/>
  <c r="L1747" i="1"/>
  <c r="J1747" i="1"/>
  <c r="L1746" i="1"/>
  <c r="J1746" i="1"/>
  <c r="L1745" i="1"/>
  <c r="J1745" i="1"/>
  <c r="L1744" i="1"/>
  <c r="J1744" i="1"/>
  <c r="L1743" i="1"/>
  <c r="J1743" i="1"/>
  <c r="L1742" i="1"/>
  <c r="J1742" i="1"/>
  <c r="L1741" i="1"/>
  <c r="J1741" i="1"/>
  <c r="L1740" i="1"/>
  <c r="J1740" i="1"/>
  <c r="L1739" i="1"/>
  <c r="J1739" i="1"/>
  <c r="L1738" i="1"/>
  <c r="J1738" i="1"/>
  <c r="L1737" i="1"/>
  <c r="J1737" i="1"/>
  <c r="L1736" i="1"/>
  <c r="J1736" i="1"/>
  <c r="L1735" i="1"/>
  <c r="J1735" i="1"/>
  <c r="L1734" i="1"/>
  <c r="J1734" i="1"/>
  <c r="L1733" i="1"/>
  <c r="J1733" i="1"/>
  <c r="L1732" i="1"/>
  <c r="J1732" i="1"/>
  <c r="L1731" i="1"/>
  <c r="J1731" i="1"/>
  <c r="L1730" i="1"/>
  <c r="J1730" i="1"/>
  <c r="L1729" i="1"/>
  <c r="J1729" i="1"/>
  <c r="L1728" i="1"/>
  <c r="J1728" i="1"/>
  <c r="L1727" i="1"/>
  <c r="J1727" i="1"/>
  <c r="L1726" i="1"/>
  <c r="J1726" i="1"/>
  <c r="L1725" i="1"/>
  <c r="J1725" i="1"/>
  <c r="L1724" i="1"/>
  <c r="J1724" i="1"/>
  <c r="L1723" i="1"/>
  <c r="J1723" i="1"/>
  <c r="L1722" i="1"/>
  <c r="J1722" i="1"/>
  <c r="L1721" i="1"/>
  <c r="J1721" i="1"/>
  <c r="L1720" i="1"/>
  <c r="J1720" i="1"/>
  <c r="L1719" i="1"/>
  <c r="J1719" i="1"/>
  <c r="L1718" i="1"/>
  <c r="J1718" i="1"/>
  <c r="L1717" i="1"/>
  <c r="J1717" i="1"/>
  <c r="L1716" i="1"/>
  <c r="J1716" i="1"/>
  <c r="L1715" i="1"/>
  <c r="J1715" i="1"/>
  <c r="L1714" i="1"/>
  <c r="J1714" i="1"/>
  <c r="L1713" i="1"/>
  <c r="J1713" i="1"/>
  <c r="L1712" i="1"/>
  <c r="J1712" i="1"/>
  <c r="L1711" i="1"/>
  <c r="J1711" i="1"/>
  <c r="L1710" i="1"/>
  <c r="J1710" i="1"/>
  <c r="L1709" i="1"/>
  <c r="J1709" i="1"/>
  <c r="L1708" i="1"/>
  <c r="J1708" i="1"/>
  <c r="L1707" i="1"/>
  <c r="J1707" i="1"/>
  <c r="L1706" i="1"/>
  <c r="J1706" i="1"/>
  <c r="L1705" i="1"/>
  <c r="J1705" i="1"/>
  <c r="L1704" i="1"/>
  <c r="J1704" i="1"/>
  <c r="L1703" i="1"/>
  <c r="J1703" i="1"/>
  <c r="L1702" i="1"/>
  <c r="J1702" i="1"/>
  <c r="L1701" i="1"/>
  <c r="J1701" i="1"/>
  <c r="L1700" i="1"/>
  <c r="J1700" i="1"/>
  <c r="L1699" i="1"/>
  <c r="J1699" i="1"/>
  <c r="L1698" i="1"/>
  <c r="J1698" i="1"/>
  <c r="L1697" i="1"/>
  <c r="J1697" i="1"/>
  <c r="L1696" i="1"/>
  <c r="J1696" i="1"/>
  <c r="L1695" i="1"/>
  <c r="J1695" i="1"/>
  <c r="L1694" i="1"/>
  <c r="J1694" i="1"/>
  <c r="L1693" i="1"/>
  <c r="J1693" i="1"/>
  <c r="L1692" i="1"/>
  <c r="J1692" i="1"/>
  <c r="L1691" i="1"/>
  <c r="J1691" i="1"/>
  <c r="L1690" i="1"/>
  <c r="J1690" i="1"/>
  <c r="L1689" i="1"/>
  <c r="J1689" i="1"/>
  <c r="L1688" i="1"/>
  <c r="J1688" i="1"/>
  <c r="L1687" i="1"/>
  <c r="J1687" i="1"/>
  <c r="L1686" i="1"/>
  <c r="J1686" i="1"/>
  <c r="L1685" i="1"/>
  <c r="J1685" i="1"/>
  <c r="L1684" i="1"/>
  <c r="J1684" i="1"/>
  <c r="L1683" i="1"/>
  <c r="J1683" i="1"/>
  <c r="L1682" i="1"/>
  <c r="J1682" i="1"/>
  <c r="L1681" i="1"/>
  <c r="J1681" i="1"/>
  <c r="L1680" i="1"/>
  <c r="J1680" i="1"/>
  <c r="L1679" i="1"/>
  <c r="J1679" i="1"/>
  <c r="L1678" i="1"/>
  <c r="J1678" i="1"/>
  <c r="L1677" i="1"/>
  <c r="J1677" i="1"/>
  <c r="L1676" i="1"/>
  <c r="J1676" i="1"/>
  <c r="L1675" i="1"/>
  <c r="J1675" i="1"/>
  <c r="L1674" i="1"/>
  <c r="J1674" i="1"/>
  <c r="L1673" i="1"/>
  <c r="J1673" i="1"/>
  <c r="L1672" i="1"/>
  <c r="J1672" i="1"/>
  <c r="L1671" i="1"/>
  <c r="J1671" i="1"/>
  <c r="L1670" i="1"/>
  <c r="J1670" i="1"/>
  <c r="L1669" i="1"/>
  <c r="J1669" i="1"/>
  <c r="L1668" i="1"/>
  <c r="J1668" i="1"/>
  <c r="L1667" i="1"/>
  <c r="J1667" i="1"/>
  <c r="L1666" i="1"/>
  <c r="J1666" i="1"/>
  <c r="L1665" i="1"/>
  <c r="J1665" i="1"/>
  <c r="L1664" i="1"/>
  <c r="J1664" i="1"/>
  <c r="L1663" i="1"/>
  <c r="J1663" i="1"/>
  <c r="L1662" i="1"/>
  <c r="J1662" i="1"/>
  <c r="L1661" i="1"/>
  <c r="J1661" i="1"/>
  <c r="L1660" i="1"/>
  <c r="J1660" i="1"/>
  <c r="L1659" i="1"/>
  <c r="J1659" i="1"/>
  <c r="L1658" i="1"/>
  <c r="J1658" i="1"/>
  <c r="L1657" i="1"/>
  <c r="J1657" i="1"/>
  <c r="L1656" i="1"/>
  <c r="J1656" i="1"/>
  <c r="L1655" i="1"/>
  <c r="J1655" i="1"/>
  <c r="L1654" i="1"/>
  <c r="J1654" i="1"/>
  <c r="L1653" i="1"/>
  <c r="J1653" i="1"/>
  <c r="L1652" i="1"/>
  <c r="J1652" i="1"/>
  <c r="L1651" i="1"/>
  <c r="J1651" i="1"/>
  <c r="L1650" i="1"/>
  <c r="J1650" i="1"/>
  <c r="L1649" i="1"/>
  <c r="J1649" i="1"/>
  <c r="L1648" i="1"/>
  <c r="J1648" i="1"/>
  <c r="L1647" i="1"/>
  <c r="J1647" i="1"/>
  <c r="L1646" i="1"/>
  <c r="J1646" i="1"/>
  <c r="L1645" i="1"/>
  <c r="J1645" i="1"/>
  <c r="L1644" i="1"/>
  <c r="J1644" i="1"/>
  <c r="L1643" i="1"/>
  <c r="J1643" i="1"/>
  <c r="L1642" i="1"/>
  <c r="J1642" i="1"/>
  <c r="L1641" i="1"/>
  <c r="J1641" i="1"/>
  <c r="L1640" i="1"/>
  <c r="J1640" i="1"/>
  <c r="L1639" i="1"/>
  <c r="J1639" i="1"/>
  <c r="L1638" i="1"/>
  <c r="J1638" i="1"/>
  <c r="L1637" i="1"/>
  <c r="J1637" i="1"/>
  <c r="L1636" i="1"/>
  <c r="J1636" i="1"/>
  <c r="L1635" i="1"/>
  <c r="J1635" i="1"/>
  <c r="L1634" i="1"/>
  <c r="J1634" i="1"/>
  <c r="L1633" i="1"/>
  <c r="J1633" i="1"/>
  <c r="L1632" i="1"/>
  <c r="J1632" i="1"/>
  <c r="L1631" i="1"/>
  <c r="J1631" i="1"/>
  <c r="L1630" i="1"/>
  <c r="J1630" i="1"/>
  <c r="L1629" i="1"/>
  <c r="J1629" i="1"/>
  <c r="L1628" i="1"/>
  <c r="J1628" i="1"/>
  <c r="L1627" i="1"/>
  <c r="J1627" i="1"/>
  <c r="L1626" i="1"/>
  <c r="J1626" i="1"/>
  <c r="L1625" i="1"/>
  <c r="J1625" i="1"/>
  <c r="L1624" i="1"/>
  <c r="J1624" i="1"/>
  <c r="L1623" i="1"/>
  <c r="J1623" i="1"/>
  <c r="L1622" i="1"/>
  <c r="J1622" i="1"/>
  <c r="L1621" i="1"/>
  <c r="J1621" i="1"/>
  <c r="L1620" i="1"/>
  <c r="J1620" i="1"/>
  <c r="L1619" i="1"/>
  <c r="J1619" i="1"/>
  <c r="L1618" i="1"/>
  <c r="J1618" i="1"/>
  <c r="L1617" i="1"/>
  <c r="J1617" i="1"/>
  <c r="L1616" i="1"/>
  <c r="J1616" i="1"/>
  <c r="L1615" i="1"/>
  <c r="J1615" i="1"/>
  <c r="L1614" i="1"/>
  <c r="J1614" i="1"/>
  <c r="L1613" i="1"/>
  <c r="J1613" i="1"/>
  <c r="L1612" i="1"/>
  <c r="J1612" i="1"/>
  <c r="L1611" i="1"/>
  <c r="J1611" i="1"/>
  <c r="L1610" i="1"/>
  <c r="J1610" i="1"/>
  <c r="L1609" i="1"/>
  <c r="J1609" i="1"/>
  <c r="L1608" i="1"/>
  <c r="J1608" i="1"/>
  <c r="L1607" i="1"/>
  <c r="J1607" i="1"/>
  <c r="L1606" i="1"/>
  <c r="J1606" i="1"/>
  <c r="L1605" i="1"/>
  <c r="J1605" i="1"/>
  <c r="L1604" i="1"/>
  <c r="J1604" i="1"/>
  <c r="L1603" i="1"/>
  <c r="J1603" i="1"/>
  <c r="L1602" i="1"/>
  <c r="J1602" i="1"/>
  <c r="L1601" i="1"/>
  <c r="J1601" i="1"/>
  <c r="L1600" i="1"/>
  <c r="J1600" i="1"/>
  <c r="L1599" i="1"/>
  <c r="J1599" i="1"/>
  <c r="L1598" i="1"/>
  <c r="J1598" i="1"/>
  <c r="L1597" i="1"/>
  <c r="J1597" i="1"/>
  <c r="L1596" i="1"/>
  <c r="J1596" i="1"/>
  <c r="L1595" i="1"/>
  <c r="J1595" i="1"/>
  <c r="L1594" i="1"/>
  <c r="J1594" i="1"/>
  <c r="L1593" i="1"/>
  <c r="J1593" i="1"/>
  <c r="L1592" i="1"/>
  <c r="J1592" i="1"/>
  <c r="L1591" i="1"/>
  <c r="J1591" i="1"/>
  <c r="L1590" i="1"/>
  <c r="J1590" i="1"/>
  <c r="L1589" i="1"/>
  <c r="J1589" i="1"/>
  <c r="L1588" i="1"/>
  <c r="J1588" i="1"/>
  <c r="L1587" i="1"/>
  <c r="J1587" i="1"/>
  <c r="L1586" i="1"/>
  <c r="J1586" i="1"/>
  <c r="L1585" i="1"/>
  <c r="J1585" i="1"/>
  <c r="L1584" i="1"/>
  <c r="J1584" i="1"/>
  <c r="L1583" i="1"/>
  <c r="J1583" i="1"/>
  <c r="L1582" i="1"/>
  <c r="J1582" i="1"/>
  <c r="L1581" i="1"/>
  <c r="J1581" i="1"/>
  <c r="L1580" i="1"/>
  <c r="J1580" i="1"/>
  <c r="L1579" i="1"/>
  <c r="J1579" i="1"/>
  <c r="L1578" i="1"/>
  <c r="J1578" i="1"/>
  <c r="L1577" i="1"/>
  <c r="J1577" i="1"/>
  <c r="L1576" i="1"/>
  <c r="J1576" i="1"/>
  <c r="L1575" i="1"/>
  <c r="J1575" i="1"/>
  <c r="L1574" i="1"/>
  <c r="J1574" i="1"/>
  <c r="L1573" i="1"/>
  <c r="J1573" i="1"/>
  <c r="L1572" i="1"/>
  <c r="J1572" i="1"/>
  <c r="L1571" i="1"/>
  <c r="J1571" i="1"/>
  <c r="L1570" i="1"/>
  <c r="J1570" i="1"/>
  <c r="L1569" i="1"/>
  <c r="J1569" i="1"/>
  <c r="L1568" i="1"/>
  <c r="J1568" i="1"/>
  <c r="L1567" i="1"/>
  <c r="J1567" i="1"/>
  <c r="L1566" i="1"/>
  <c r="J1566" i="1"/>
  <c r="L1565" i="1"/>
  <c r="J1565" i="1"/>
  <c r="L1564" i="1"/>
  <c r="J1564" i="1"/>
  <c r="L1563" i="1"/>
  <c r="J1563" i="1"/>
  <c r="L1562" i="1"/>
  <c r="J1562" i="1"/>
  <c r="L1561" i="1"/>
  <c r="J1561" i="1"/>
  <c r="L1560" i="1"/>
  <c r="J1560" i="1"/>
  <c r="L1559" i="1"/>
  <c r="J1559" i="1"/>
  <c r="L1558" i="1"/>
  <c r="J1558" i="1"/>
  <c r="L1557" i="1"/>
  <c r="J1557" i="1"/>
  <c r="L1556" i="1"/>
  <c r="J1556" i="1"/>
  <c r="L1555" i="1"/>
  <c r="J1555" i="1"/>
  <c r="L1554" i="1"/>
  <c r="J1554" i="1"/>
  <c r="L1553" i="1"/>
  <c r="J1553" i="1"/>
  <c r="L1552" i="1"/>
  <c r="J1552" i="1"/>
  <c r="L1551" i="1"/>
  <c r="J1551" i="1"/>
  <c r="L1550" i="1"/>
  <c r="J1550" i="1"/>
  <c r="L1549" i="1"/>
  <c r="J1549" i="1"/>
  <c r="L1548" i="1"/>
  <c r="J1548" i="1"/>
  <c r="L1547" i="1"/>
  <c r="J1547" i="1"/>
  <c r="L1546" i="1"/>
  <c r="J1546" i="1"/>
  <c r="L1545" i="1"/>
  <c r="J1545" i="1"/>
  <c r="L1544" i="1"/>
  <c r="J1544" i="1"/>
  <c r="L1543" i="1"/>
  <c r="J1543" i="1"/>
  <c r="L1542" i="1"/>
  <c r="J1542" i="1"/>
  <c r="L1541" i="1"/>
  <c r="J1541" i="1"/>
  <c r="L1540" i="1"/>
  <c r="J1540" i="1"/>
  <c r="L1539" i="1"/>
  <c r="J1539" i="1"/>
  <c r="L1538" i="1"/>
  <c r="J1538" i="1"/>
  <c r="L1537" i="1"/>
  <c r="J1537" i="1"/>
  <c r="L1536" i="1"/>
  <c r="J1536" i="1"/>
  <c r="L1535" i="1"/>
  <c r="J1535" i="1"/>
  <c r="L1534" i="1"/>
  <c r="J1534" i="1"/>
  <c r="L1533" i="1"/>
  <c r="J1533" i="1"/>
  <c r="L1532" i="1"/>
  <c r="J1532" i="1"/>
  <c r="L1531" i="1"/>
  <c r="J1531" i="1"/>
  <c r="L1530" i="1"/>
  <c r="J1530" i="1"/>
  <c r="L1529" i="1"/>
  <c r="J1529" i="1"/>
  <c r="L1528" i="1"/>
  <c r="J1528" i="1"/>
  <c r="L1527" i="1"/>
  <c r="J1527" i="1"/>
  <c r="L1526" i="1"/>
  <c r="J1526" i="1"/>
  <c r="L1525" i="1"/>
  <c r="J1525" i="1"/>
  <c r="L1524" i="1"/>
  <c r="J1524" i="1"/>
  <c r="L1523" i="1"/>
  <c r="J1523" i="1"/>
  <c r="L1522" i="1"/>
  <c r="J1522" i="1"/>
  <c r="L1521" i="1"/>
  <c r="J1521" i="1"/>
  <c r="L1520" i="1"/>
  <c r="J1520" i="1"/>
  <c r="L1519" i="1"/>
  <c r="J1519" i="1"/>
  <c r="L1518" i="1"/>
  <c r="J1518" i="1"/>
  <c r="L1517" i="1"/>
  <c r="J1517" i="1"/>
  <c r="L1516" i="1"/>
  <c r="J1516" i="1"/>
  <c r="L1515" i="1"/>
  <c r="J1515" i="1"/>
  <c r="L1514" i="1"/>
  <c r="J1514" i="1"/>
  <c r="L1513" i="1"/>
  <c r="J1513" i="1"/>
  <c r="L1512" i="1"/>
  <c r="J1512" i="1"/>
  <c r="L1511" i="1"/>
  <c r="J1511" i="1"/>
  <c r="L1510" i="1"/>
  <c r="J1510" i="1"/>
  <c r="L1509" i="1"/>
  <c r="J1509" i="1"/>
  <c r="L1508" i="1"/>
  <c r="J1508" i="1"/>
  <c r="L1507" i="1"/>
  <c r="J1507" i="1"/>
  <c r="L1506" i="1"/>
  <c r="J1506" i="1"/>
  <c r="L1505" i="1"/>
  <c r="J1505" i="1"/>
  <c r="L1504" i="1"/>
  <c r="J1504" i="1"/>
  <c r="L1503" i="1"/>
  <c r="J1503" i="1"/>
  <c r="L1502" i="1"/>
  <c r="J1502" i="1"/>
  <c r="L1501" i="1"/>
  <c r="J1501" i="1"/>
  <c r="L1500" i="1"/>
  <c r="J1500" i="1"/>
  <c r="L1499" i="1"/>
  <c r="J1499" i="1"/>
  <c r="L1498" i="1"/>
  <c r="J1498" i="1"/>
  <c r="L1497" i="1"/>
  <c r="J1497" i="1"/>
  <c r="L1496" i="1"/>
  <c r="J1496" i="1"/>
  <c r="L1495" i="1"/>
  <c r="J1495" i="1"/>
  <c r="L1494" i="1"/>
  <c r="J1494" i="1"/>
  <c r="L1493" i="1"/>
  <c r="J1493" i="1"/>
  <c r="L1492" i="1"/>
  <c r="J1492" i="1"/>
  <c r="L1491" i="1"/>
  <c r="J1491" i="1"/>
  <c r="L1490" i="1"/>
  <c r="J1490" i="1"/>
  <c r="L1489" i="1"/>
  <c r="J1489" i="1"/>
  <c r="L1488" i="1"/>
  <c r="J1488" i="1"/>
  <c r="L1487" i="1"/>
  <c r="J1487" i="1"/>
  <c r="L1486" i="1"/>
  <c r="J1486" i="1"/>
  <c r="L1485" i="1"/>
  <c r="J1485" i="1"/>
  <c r="L1484" i="1"/>
  <c r="J1484" i="1"/>
  <c r="L1483" i="1"/>
  <c r="J1483" i="1"/>
  <c r="L1482" i="1"/>
  <c r="J1482" i="1"/>
  <c r="L1481" i="1"/>
  <c r="J1481" i="1"/>
  <c r="L1480" i="1"/>
  <c r="J1480" i="1"/>
  <c r="L1479" i="1"/>
  <c r="J1479" i="1"/>
  <c r="L1478" i="1"/>
  <c r="J1478" i="1"/>
  <c r="L1477" i="1"/>
  <c r="J1477" i="1"/>
  <c r="L1476" i="1"/>
  <c r="J1476" i="1"/>
  <c r="L1475" i="1"/>
  <c r="J1475" i="1"/>
  <c r="L1474" i="1"/>
  <c r="J1474" i="1"/>
  <c r="L1473" i="1"/>
  <c r="J1473" i="1"/>
  <c r="L1472" i="1"/>
  <c r="J1472" i="1"/>
  <c r="L1471" i="1"/>
  <c r="J1471" i="1"/>
  <c r="L1470" i="1"/>
  <c r="J1470" i="1"/>
  <c r="L1469" i="1"/>
  <c r="J1469" i="1"/>
  <c r="L1468" i="1"/>
  <c r="J1468" i="1"/>
  <c r="L1467" i="1"/>
  <c r="J1467" i="1"/>
  <c r="L1466" i="1"/>
  <c r="J1466" i="1"/>
  <c r="L1465" i="1"/>
  <c r="J1465" i="1"/>
  <c r="L1464" i="1"/>
  <c r="J1464" i="1"/>
  <c r="L1463" i="1"/>
  <c r="J1463" i="1"/>
  <c r="L1462" i="1"/>
  <c r="J1462" i="1"/>
  <c r="L1461" i="1"/>
  <c r="J1461" i="1"/>
  <c r="L1460" i="1"/>
  <c r="J1460" i="1"/>
  <c r="L1459" i="1"/>
  <c r="J1459" i="1"/>
  <c r="L1458" i="1"/>
  <c r="J1458" i="1"/>
  <c r="L1457" i="1"/>
  <c r="J1457" i="1"/>
  <c r="L1456" i="1"/>
  <c r="J1456" i="1"/>
  <c r="L1455" i="1"/>
  <c r="J1455" i="1"/>
  <c r="L1454" i="1"/>
  <c r="J1454" i="1"/>
  <c r="L1453" i="1"/>
  <c r="J1453" i="1"/>
  <c r="L1452" i="1"/>
  <c r="J1452" i="1"/>
  <c r="L1451" i="1"/>
  <c r="J1451" i="1"/>
  <c r="L1450" i="1"/>
  <c r="J1450" i="1"/>
  <c r="L1449" i="1"/>
  <c r="J1449" i="1"/>
  <c r="L1448" i="1"/>
  <c r="J1448" i="1"/>
  <c r="L1447" i="1"/>
  <c r="J1447" i="1"/>
  <c r="L1446" i="1"/>
  <c r="J1446" i="1"/>
  <c r="L1445" i="1"/>
  <c r="J1445" i="1"/>
  <c r="L1444" i="1"/>
  <c r="J1444" i="1"/>
  <c r="L1443" i="1"/>
  <c r="J1443" i="1"/>
  <c r="L1442" i="1"/>
  <c r="J1442" i="1"/>
  <c r="L1441" i="1"/>
  <c r="J1441" i="1"/>
  <c r="L1440" i="1"/>
  <c r="J1440" i="1"/>
  <c r="L1439" i="1"/>
  <c r="J1439" i="1"/>
  <c r="L1438" i="1"/>
  <c r="J1438" i="1"/>
  <c r="L1437" i="1"/>
  <c r="J1437" i="1"/>
  <c r="L1436" i="1"/>
  <c r="J1436" i="1"/>
  <c r="L1435" i="1"/>
  <c r="J1435" i="1"/>
  <c r="L1434" i="1"/>
  <c r="J1434" i="1"/>
  <c r="L1433" i="1"/>
  <c r="J1433" i="1"/>
  <c r="L1432" i="1"/>
  <c r="J1432" i="1"/>
  <c r="L1431" i="1"/>
  <c r="J1431" i="1"/>
  <c r="L1430" i="1"/>
  <c r="J1430" i="1"/>
  <c r="L1429" i="1"/>
  <c r="J1429" i="1"/>
  <c r="L1428" i="1"/>
  <c r="J1428" i="1"/>
  <c r="L1427" i="1"/>
  <c r="J1427" i="1"/>
  <c r="L1426" i="1"/>
  <c r="J1426" i="1"/>
  <c r="L1425" i="1"/>
  <c r="J1425" i="1"/>
  <c r="L1424" i="1"/>
  <c r="J1424" i="1"/>
  <c r="L1423" i="1"/>
  <c r="J1423" i="1"/>
  <c r="L1422" i="1"/>
  <c r="J1422" i="1"/>
  <c r="L1421" i="1"/>
  <c r="J1421" i="1"/>
  <c r="L1420" i="1"/>
  <c r="J1420" i="1"/>
  <c r="L1419" i="1"/>
  <c r="J1419" i="1"/>
  <c r="L1418" i="1"/>
  <c r="J1418" i="1"/>
  <c r="L1417" i="1"/>
  <c r="J1417" i="1"/>
  <c r="L1416" i="1"/>
  <c r="J1416" i="1"/>
  <c r="L1415" i="1"/>
  <c r="J1415" i="1"/>
  <c r="L1414" i="1"/>
  <c r="J1414" i="1"/>
  <c r="L1413" i="1"/>
  <c r="J1413" i="1"/>
  <c r="L1412" i="1"/>
  <c r="J1412" i="1"/>
  <c r="L1411" i="1"/>
  <c r="J1411" i="1"/>
  <c r="L1410" i="1"/>
  <c r="J1410" i="1"/>
  <c r="L1409" i="1"/>
  <c r="J1409" i="1"/>
  <c r="L1408" i="1"/>
  <c r="J1408" i="1"/>
  <c r="L1407" i="1"/>
  <c r="J1407" i="1"/>
  <c r="L1406" i="1"/>
  <c r="J1406" i="1"/>
  <c r="L1405" i="1"/>
  <c r="J1405" i="1"/>
  <c r="L1404" i="1"/>
  <c r="J1404" i="1"/>
  <c r="L1403" i="1"/>
  <c r="J1403" i="1"/>
  <c r="L1402" i="1"/>
  <c r="J1402" i="1"/>
  <c r="L1401" i="1"/>
  <c r="J1401" i="1"/>
  <c r="L1400" i="1"/>
  <c r="J1400" i="1"/>
  <c r="L1399" i="1"/>
  <c r="J1399" i="1"/>
  <c r="L1398" i="1"/>
  <c r="J1398" i="1"/>
  <c r="L1397" i="1"/>
  <c r="J1397" i="1"/>
  <c r="L1396" i="1"/>
  <c r="J1396" i="1"/>
  <c r="L1395" i="1"/>
  <c r="J1395" i="1"/>
  <c r="L1394" i="1"/>
  <c r="J1394" i="1"/>
  <c r="L1393" i="1"/>
  <c r="J1393" i="1"/>
  <c r="L1392" i="1"/>
  <c r="J1392" i="1"/>
  <c r="L1391" i="1"/>
  <c r="J1391" i="1"/>
  <c r="L1390" i="1"/>
  <c r="J1390" i="1"/>
  <c r="L1389" i="1"/>
  <c r="J1389" i="1"/>
  <c r="L1388" i="1"/>
  <c r="J1388" i="1"/>
  <c r="L1387" i="1"/>
  <c r="J1387" i="1"/>
  <c r="L1386" i="1"/>
  <c r="J1386" i="1"/>
  <c r="L1385" i="1"/>
  <c r="J1385" i="1"/>
  <c r="L1384" i="1"/>
  <c r="J1384" i="1"/>
  <c r="L1383" i="1"/>
  <c r="J1383" i="1"/>
  <c r="L1382" i="1"/>
  <c r="J1382" i="1"/>
  <c r="L1381" i="1"/>
  <c r="J1381" i="1"/>
  <c r="L1380" i="1"/>
  <c r="J1380" i="1"/>
  <c r="L1379" i="1"/>
  <c r="J1379" i="1"/>
  <c r="L1378" i="1"/>
  <c r="J1378" i="1"/>
  <c r="L1377" i="1"/>
  <c r="J1377" i="1"/>
  <c r="L1376" i="1"/>
  <c r="J1376" i="1"/>
  <c r="L1375" i="1"/>
  <c r="J1375" i="1"/>
  <c r="L1374" i="1"/>
  <c r="J1374" i="1"/>
  <c r="L1373" i="1"/>
  <c r="J1373" i="1"/>
  <c r="L1372" i="1"/>
  <c r="J1372" i="1"/>
  <c r="L1371" i="1"/>
  <c r="J1371" i="1"/>
  <c r="L1370" i="1"/>
  <c r="J1370" i="1"/>
  <c r="L1369" i="1"/>
  <c r="J1369" i="1"/>
  <c r="L1368" i="1"/>
  <c r="J1368" i="1"/>
  <c r="L1367" i="1"/>
  <c r="J1367" i="1"/>
  <c r="L1366" i="1"/>
  <c r="J1366" i="1"/>
  <c r="L1365" i="1"/>
  <c r="J1365" i="1"/>
  <c r="L1364" i="1"/>
  <c r="J1364" i="1"/>
  <c r="L1363" i="1"/>
  <c r="J1363" i="1"/>
  <c r="L1362" i="1"/>
  <c r="J1362" i="1"/>
  <c r="L1361" i="1"/>
  <c r="J1361" i="1"/>
  <c r="L1360" i="1"/>
  <c r="J1360" i="1"/>
  <c r="L1359" i="1"/>
  <c r="J1359" i="1"/>
  <c r="L1358" i="1"/>
  <c r="J1358" i="1"/>
  <c r="L1357" i="1"/>
  <c r="J1357" i="1"/>
  <c r="L1356" i="1"/>
  <c r="J1356" i="1"/>
  <c r="L1355" i="1"/>
  <c r="J1355" i="1"/>
  <c r="L1354" i="1"/>
  <c r="J1354" i="1"/>
  <c r="L1353" i="1"/>
  <c r="J1353" i="1"/>
  <c r="L1352" i="1"/>
  <c r="J1352" i="1"/>
  <c r="L1351" i="1"/>
  <c r="J1351" i="1"/>
  <c r="L1350" i="1"/>
  <c r="J1350" i="1"/>
  <c r="L1349" i="1"/>
  <c r="J1349" i="1"/>
  <c r="L1348" i="1"/>
  <c r="J1348" i="1"/>
  <c r="L1347" i="1"/>
  <c r="J1347" i="1"/>
  <c r="L1346" i="1"/>
  <c r="J1346" i="1"/>
  <c r="L1345" i="1"/>
  <c r="J1345" i="1"/>
  <c r="L1344" i="1"/>
  <c r="J1344" i="1"/>
  <c r="L1343" i="1"/>
  <c r="J1343" i="1"/>
  <c r="L1342" i="1"/>
  <c r="J1342" i="1"/>
  <c r="L1341" i="1"/>
  <c r="J1341" i="1"/>
  <c r="L1340" i="1"/>
  <c r="J1340" i="1"/>
  <c r="L1339" i="1"/>
  <c r="J1339" i="1"/>
  <c r="L1338" i="1"/>
  <c r="J1338" i="1"/>
  <c r="L1337" i="1"/>
  <c r="J1337" i="1"/>
  <c r="L1336" i="1"/>
  <c r="J1336" i="1"/>
  <c r="L1335" i="1"/>
  <c r="J1335" i="1"/>
  <c r="L1334" i="1"/>
  <c r="J1334" i="1"/>
  <c r="L1333" i="1"/>
  <c r="J1333" i="1"/>
  <c r="L1332" i="1"/>
  <c r="J1332" i="1"/>
  <c r="L1331" i="1"/>
  <c r="J1331" i="1"/>
  <c r="L1330" i="1"/>
  <c r="J1330" i="1"/>
  <c r="L1329" i="1"/>
  <c r="J1329" i="1"/>
  <c r="L1328" i="1"/>
  <c r="J1328" i="1"/>
  <c r="L1327" i="1"/>
  <c r="J1327" i="1"/>
  <c r="L1326" i="1"/>
  <c r="J1326" i="1"/>
  <c r="L1325" i="1"/>
  <c r="J1325" i="1"/>
  <c r="L1324" i="1"/>
  <c r="J1324" i="1"/>
  <c r="L1323" i="1"/>
  <c r="J1323" i="1"/>
  <c r="L1322" i="1"/>
  <c r="J1322" i="1"/>
  <c r="L1321" i="1"/>
  <c r="J1321" i="1"/>
  <c r="L1320" i="1"/>
  <c r="J1320" i="1"/>
  <c r="L1319" i="1"/>
  <c r="J1319" i="1"/>
  <c r="L1318" i="1"/>
  <c r="J1318" i="1"/>
  <c r="L1317" i="1"/>
  <c r="J1317" i="1"/>
  <c r="L1316" i="1"/>
  <c r="J1316" i="1"/>
  <c r="L1315" i="1"/>
  <c r="J1315" i="1"/>
  <c r="L1314" i="1"/>
  <c r="J1314" i="1"/>
  <c r="L1313" i="1"/>
  <c r="J1313" i="1"/>
  <c r="L1312" i="1"/>
  <c r="J1312" i="1"/>
  <c r="L1311" i="1"/>
  <c r="J1311" i="1"/>
  <c r="L1310" i="1"/>
  <c r="J1310" i="1"/>
  <c r="L1309" i="1"/>
  <c r="J1309" i="1"/>
  <c r="L1308" i="1"/>
  <c r="J1308" i="1"/>
  <c r="L1307" i="1"/>
  <c r="J1307" i="1"/>
  <c r="L1306" i="1"/>
  <c r="J1306" i="1"/>
  <c r="L1305" i="1"/>
  <c r="J1305" i="1"/>
  <c r="L1304" i="1"/>
  <c r="J1304" i="1"/>
  <c r="L1303" i="1"/>
  <c r="J1303" i="1"/>
  <c r="L1302" i="1"/>
  <c r="J1302" i="1"/>
  <c r="L1301" i="1"/>
  <c r="J1301" i="1"/>
  <c r="L1300" i="1"/>
  <c r="J1300" i="1"/>
  <c r="L1299" i="1"/>
  <c r="J1299" i="1"/>
  <c r="L1298" i="1"/>
  <c r="J1298" i="1"/>
  <c r="L1297" i="1"/>
  <c r="J1297" i="1"/>
  <c r="L1296" i="1"/>
  <c r="J1296" i="1"/>
  <c r="L1295" i="1"/>
  <c r="J1295" i="1"/>
  <c r="L1294" i="1"/>
  <c r="J1294" i="1"/>
  <c r="L1293" i="1"/>
  <c r="J1293" i="1"/>
  <c r="L1292" i="1"/>
  <c r="J1292" i="1"/>
  <c r="L1291" i="1"/>
  <c r="J1291" i="1"/>
  <c r="L1290" i="1"/>
  <c r="J1290" i="1"/>
  <c r="L1289" i="1"/>
  <c r="J1289" i="1"/>
  <c r="L1288" i="1"/>
  <c r="J1288" i="1"/>
  <c r="L1287" i="1"/>
  <c r="J1287" i="1"/>
  <c r="L1286" i="1"/>
  <c r="J1286" i="1"/>
  <c r="L1285" i="1"/>
  <c r="J1285" i="1"/>
  <c r="L1284" i="1"/>
  <c r="J1284" i="1"/>
  <c r="L1283" i="1"/>
  <c r="J1283" i="1"/>
  <c r="L1282" i="1"/>
  <c r="J1282" i="1"/>
  <c r="L1281" i="1"/>
  <c r="J1281" i="1"/>
  <c r="L1280" i="1"/>
  <c r="J1280" i="1"/>
  <c r="L1279" i="1"/>
  <c r="J1279" i="1"/>
  <c r="L1278" i="1"/>
  <c r="J1278" i="1"/>
  <c r="L1277" i="1"/>
  <c r="J1277" i="1"/>
  <c r="L1276" i="1"/>
  <c r="J1276" i="1"/>
  <c r="L1275" i="1"/>
  <c r="J1275" i="1"/>
  <c r="L1274" i="1"/>
  <c r="J1274" i="1"/>
  <c r="L1273" i="1"/>
  <c r="J1273" i="1"/>
  <c r="L1272" i="1"/>
  <c r="J1272" i="1"/>
  <c r="L1271" i="1"/>
  <c r="J1271" i="1"/>
  <c r="L1270" i="1"/>
  <c r="J1270" i="1"/>
  <c r="L1269" i="1"/>
  <c r="J1269" i="1"/>
  <c r="L1268" i="1"/>
  <c r="J1268" i="1"/>
  <c r="L1267" i="1"/>
  <c r="J1267" i="1"/>
  <c r="L1266" i="1"/>
  <c r="J1266" i="1"/>
  <c r="L1265" i="1"/>
  <c r="J1265" i="1"/>
  <c r="L1264" i="1"/>
  <c r="J1264" i="1"/>
  <c r="L1263" i="1"/>
  <c r="J1263" i="1"/>
  <c r="L1262" i="1"/>
  <c r="J1262" i="1"/>
  <c r="L1261" i="1"/>
  <c r="J1261" i="1"/>
  <c r="L1260" i="1"/>
  <c r="J1260" i="1"/>
  <c r="L1259" i="1"/>
  <c r="J1259" i="1"/>
  <c r="L1258" i="1"/>
  <c r="J1258" i="1"/>
  <c r="L1257" i="1"/>
  <c r="J1257" i="1"/>
  <c r="L1256" i="1"/>
  <c r="J1256" i="1"/>
  <c r="L1255" i="1"/>
  <c r="J1255" i="1"/>
  <c r="L1254" i="1"/>
  <c r="J1254" i="1"/>
  <c r="L1253" i="1"/>
  <c r="J1253" i="1"/>
  <c r="L1252" i="1"/>
  <c r="J1252" i="1"/>
  <c r="L1251" i="1"/>
  <c r="J1251" i="1"/>
  <c r="L1250" i="1"/>
  <c r="J1250" i="1"/>
  <c r="L1249" i="1"/>
  <c r="J1249" i="1"/>
  <c r="L1248" i="1"/>
  <c r="J1248" i="1"/>
  <c r="L1247" i="1"/>
  <c r="J1247" i="1"/>
  <c r="L1246" i="1"/>
  <c r="J1246" i="1"/>
  <c r="L1245" i="1"/>
  <c r="J1245" i="1"/>
  <c r="L1244" i="1"/>
  <c r="J1244" i="1"/>
  <c r="L1243" i="1"/>
  <c r="J1243" i="1"/>
  <c r="L1242" i="1"/>
  <c r="J1242" i="1"/>
  <c r="L1241" i="1"/>
  <c r="J1241" i="1"/>
  <c r="L1240" i="1"/>
  <c r="J1240" i="1"/>
  <c r="L1239" i="1"/>
  <c r="J1239" i="1"/>
  <c r="L1238" i="1"/>
  <c r="J1238" i="1"/>
  <c r="L1237" i="1"/>
  <c r="J1237" i="1"/>
  <c r="L1236" i="1"/>
  <c r="J1236" i="1"/>
  <c r="L1235" i="1"/>
  <c r="J1235" i="1"/>
  <c r="L1234" i="1"/>
  <c r="J1234" i="1"/>
  <c r="L1233" i="1"/>
  <c r="J1233" i="1"/>
  <c r="L1232" i="1"/>
  <c r="J1232" i="1"/>
  <c r="L1231" i="1"/>
  <c r="J1231" i="1"/>
  <c r="L1230" i="1"/>
  <c r="J1230" i="1"/>
  <c r="L1229" i="1"/>
  <c r="J1229" i="1"/>
  <c r="L1228" i="1"/>
  <c r="J1228" i="1"/>
  <c r="L1227" i="1"/>
  <c r="J1227" i="1"/>
  <c r="L1226" i="1"/>
  <c r="J1226" i="1"/>
  <c r="L1225" i="1"/>
  <c r="J1225" i="1"/>
  <c r="L1224" i="1"/>
  <c r="J1224" i="1"/>
  <c r="L1223" i="1"/>
  <c r="J1223" i="1"/>
  <c r="L1222" i="1"/>
  <c r="J1222" i="1"/>
  <c r="L1221" i="1"/>
  <c r="J1221" i="1"/>
  <c r="L1220" i="1"/>
  <c r="J1220" i="1"/>
  <c r="L1219" i="1"/>
  <c r="J1219" i="1"/>
  <c r="L1218" i="1"/>
  <c r="J1218" i="1"/>
  <c r="L1217" i="1"/>
  <c r="J1217" i="1"/>
  <c r="L1216" i="1"/>
  <c r="J1216" i="1"/>
  <c r="L1215" i="1"/>
  <c r="J1215" i="1"/>
  <c r="L1214" i="1"/>
  <c r="J1214" i="1"/>
  <c r="L1213" i="1"/>
  <c r="J1213" i="1"/>
  <c r="L1212" i="1"/>
  <c r="J1212" i="1"/>
  <c r="L1211" i="1"/>
  <c r="J1211" i="1"/>
  <c r="L1210" i="1"/>
  <c r="J1210" i="1"/>
  <c r="L1209" i="1"/>
  <c r="J1209" i="1"/>
  <c r="L1208" i="1"/>
  <c r="J1208" i="1"/>
  <c r="L1207" i="1"/>
  <c r="J1207" i="1"/>
  <c r="L1206" i="1"/>
  <c r="J1206" i="1"/>
  <c r="L1205" i="1"/>
  <c r="J1205" i="1"/>
  <c r="L1204" i="1"/>
  <c r="J1204" i="1"/>
  <c r="L1203" i="1"/>
  <c r="J1203" i="1"/>
  <c r="L1202" i="1"/>
  <c r="J1202" i="1"/>
  <c r="L1201" i="1"/>
  <c r="J1201" i="1"/>
  <c r="L1200" i="1"/>
  <c r="J1200" i="1"/>
  <c r="L1199" i="1"/>
  <c r="J1199" i="1"/>
  <c r="L1198" i="1"/>
  <c r="J1198" i="1"/>
  <c r="L1197" i="1"/>
  <c r="J1197" i="1"/>
  <c r="L1196" i="1"/>
  <c r="J1196" i="1"/>
  <c r="L1195" i="1"/>
  <c r="J1195" i="1"/>
  <c r="L1194" i="1"/>
  <c r="J1194" i="1"/>
  <c r="L1193" i="1"/>
  <c r="J1193" i="1"/>
  <c r="L1192" i="1"/>
  <c r="J1192" i="1"/>
  <c r="L1191" i="1"/>
  <c r="J1191" i="1"/>
  <c r="L1190" i="1"/>
  <c r="J1190" i="1"/>
  <c r="L1189" i="1"/>
  <c r="J1189" i="1"/>
  <c r="L1188" i="1"/>
  <c r="J1188" i="1"/>
  <c r="L1187" i="1"/>
  <c r="J1187" i="1"/>
  <c r="L1186" i="1"/>
  <c r="J1186" i="1"/>
  <c r="L1185" i="1"/>
  <c r="J1185" i="1"/>
  <c r="L1184" i="1"/>
  <c r="J1184" i="1"/>
  <c r="L1183" i="1"/>
  <c r="J1183" i="1"/>
  <c r="L1182" i="1"/>
  <c r="J1182" i="1"/>
  <c r="L1181" i="1"/>
  <c r="J1181" i="1"/>
  <c r="L1180" i="1"/>
  <c r="J1180" i="1"/>
  <c r="L1179" i="1"/>
  <c r="J1179" i="1"/>
  <c r="L1178" i="1"/>
  <c r="J1178" i="1"/>
  <c r="L1177" i="1"/>
  <c r="J1177" i="1"/>
  <c r="L1176" i="1"/>
  <c r="J1176" i="1"/>
  <c r="L1175" i="1"/>
  <c r="J1175" i="1"/>
  <c r="L1174" i="1"/>
  <c r="J1174" i="1"/>
  <c r="L1173" i="1"/>
  <c r="J1173" i="1"/>
  <c r="L1172" i="1"/>
  <c r="J1172" i="1"/>
  <c r="L1171" i="1"/>
  <c r="J1171" i="1"/>
  <c r="L1170" i="1"/>
  <c r="J1170" i="1"/>
  <c r="L1169" i="1"/>
  <c r="J1169" i="1"/>
  <c r="L1168" i="1"/>
  <c r="J1168" i="1"/>
  <c r="L1167" i="1"/>
  <c r="J1167" i="1"/>
  <c r="L1166" i="1"/>
  <c r="J1166" i="1"/>
  <c r="L1165" i="1"/>
  <c r="J1165" i="1"/>
  <c r="L1164" i="1"/>
  <c r="J1164" i="1"/>
  <c r="L1163" i="1"/>
  <c r="J1163" i="1"/>
  <c r="L1162" i="1"/>
  <c r="J1162" i="1"/>
  <c r="L1161" i="1"/>
  <c r="J1161" i="1"/>
  <c r="L1160" i="1"/>
  <c r="J1160" i="1"/>
  <c r="L1159" i="1"/>
  <c r="J1159" i="1"/>
  <c r="L1158" i="1"/>
  <c r="J1158" i="1"/>
  <c r="L1157" i="1"/>
  <c r="J1157" i="1"/>
  <c r="L1156" i="1"/>
  <c r="J1156" i="1"/>
  <c r="L1155" i="1"/>
  <c r="J1155" i="1"/>
  <c r="L1154" i="1"/>
  <c r="J1154" i="1"/>
  <c r="L1153" i="1"/>
  <c r="J1153" i="1"/>
  <c r="L1152" i="1"/>
  <c r="J1152" i="1"/>
  <c r="L1151" i="1"/>
  <c r="J1151" i="1"/>
  <c r="L1150" i="1"/>
  <c r="J1150" i="1"/>
  <c r="L1149" i="1"/>
  <c r="J1149" i="1"/>
  <c r="L1148" i="1"/>
  <c r="J1148" i="1"/>
  <c r="L1147" i="1"/>
  <c r="J1147" i="1"/>
  <c r="L1146" i="1"/>
  <c r="J1146" i="1"/>
  <c r="L1145" i="1"/>
  <c r="J1145" i="1"/>
  <c r="L1144" i="1"/>
  <c r="J1144" i="1"/>
  <c r="L1143" i="1"/>
  <c r="J1143" i="1"/>
  <c r="L1142" i="1"/>
  <c r="J1142" i="1"/>
  <c r="L1141" i="1"/>
  <c r="J1141" i="1"/>
  <c r="L1140" i="1"/>
  <c r="J1140" i="1"/>
  <c r="L1139" i="1"/>
  <c r="J1139" i="1"/>
  <c r="L1138" i="1"/>
  <c r="J1138" i="1"/>
  <c r="L1137" i="1"/>
  <c r="J1137" i="1"/>
  <c r="L1136" i="1"/>
  <c r="J1136" i="1"/>
  <c r="L1135" i="1"/>
  <c r="J1135" i="1"/>
  <c r="L1134" i="1"/>
  <c r="J1134" i="1"/>
  <c r="L1133" i="1"/>
  <c r="J1133" i="1"/>
  <c r="L1132" i="1"/>
  <c r="J1132" i="1"/>
  <c r="L1131" i="1"/>
  <c r="J1131" i="1"/>
  <c r="L1130" i="1"/>
  <c r="J1130" i="1"/>
  <c r="L1129" i="1"/>
  <c r="J1129" i="1"/>
  <c r="L1128" i="1"/>
  <c r="J1128" i="1"/>
  <c r="L1127" i="1"/>
  <c r="J1127" i="1"/>
  <c r="L1126" i="1"/>
  <c r="J1126" i="1"/>
  <c r="L1125" i="1"/>
  <c r="J1125" i="1"/>
  <c r="L1124" i="1"/>
  <c r="J1124" i="1"/>
  <c r="L1123" i="1"/>
  <c r="J1123" i="1"/>
  <c r="L1122" i="1"/>
  <c r="J1122" i="1"/>
  <c r="L1121" i="1"/>
  <c r="J1121" i="1"/>
  <c r="L1120" i="1"/>
  <c r="J1120" i="1"/>
  <c r="L1119" i="1"/>
  <c r="J1119" i="1"/>
  <c r="L1118" i="1"/>
  <c r="J1118" i="1"/>
  <c r="L1117" i="1"/>
  <c r="J1117" i="1"/>
  <c r="L1116" i="1"/>
  <c r="J1116" i="1"/>
  <c r="L1115" i="1"/>
  <c r="J1115" i="1"/>
  <c r="L1114" i="1"/>
  <c r="J1114" i="1"/>
  <c r="L1113" i="1"/>
  <c r="J1113" i="1"/>
  <c r="L1112" i="1"/>
  <c r="J1112" i="1"/>
  <c r="L1111" i="1"/>
  <c r="J1111" i="1"/>
  <c r="L1110" i="1"/>
  <c r="J1110" i="1"/>
  <c r="L1109" i="1"/>
  <c r="J1109" i="1"/>
  <c r="L1108" i="1"/>
  <c r="J1108" i="1"/>
  <c r="L1107" i="1"/>
  <c r="J1107" i="1"/>
  <c r="L1106" i="1"/>
  <c r="J1106" i="1"/>
  <c r="L1105" i="1"/>
  <c r="J1105" i="1"/>
  <c r="L1104" i="1"/>
  <c r="J1104" i="1"/>
  <c r="L1103" i="1"/>
  <c r="J1103" i="1"/>
  <c r="L1102" i="1"/>
  <c r="J1102" i="1"/>
  <c r="L1101" i="1"/>
  <c r="J1101" i="1"/>
  <c r="L1100" i="1"/>
  <c r="J1100" i="1"/>
  <c r="L1099" i="1"/>
  <c r="J1099" i="1"/>
  <c r="L1098" i="1"/>
  <c r="J1098" i="1"/>
  <c r="L1097" i="1"/>
  <c r="J1097" i="1"/>
  <c r="L1096" i="1"/>
  <c r="J1096" i="1"/>
  <c r="L1095" i="1"/>
  <c r="J1095" i="1"/>
  <c r="L1094" i="1"/>
  <c r="J1094" i="1"/>
  <c r="L1093" i="1"/>
  <c r="J1093" i="1"/>
  <c r="L1092" i="1"/>
  <c r="J1092" i="1"/>
  <c r="L1091" i="1"/>
  <c r="J1091" i="1"/>
  <c r="L1090" i="1"/>
  <c r="J1090" i="1"/>
  <c r="L1089" i="1"/>
  <c r="J1089" i="1"/>
  <c r="L1088" i="1"/>
  <c r="J1088" i="1"/>
  <c r="L1087" i="1"/>
  <c r="J1087" i="1"/>
  <c r="L1086" i="1"/>
  <c r="J1086" i="1"/>
  <c r="L1085" i="1"/>
  <c r="J1085" i="1"/>
  <c r="L1084" i="1"/>
  <c r="J1084" i="1"/>
  <c r="L1083" i="1"/>
  <c r="J1083" i="1"/>
  <c r="L1082" i="1"/>
  <c r="J1082" i="1"/>
  <c r="L1081" i="1"/>
  <c r="J1081" i="1"/>
  <c r="L1080" i="1"/>
  <c r="J1080" i="1"/>
  <c r="L1079" i="1"/>
  <c r="J1079" i="1"/>
  <c r="L1078" i="1"/>
  <c r="J1078" i="1"/>
  <c r="L1077" i="1"/>
  <c r="J1077" i="1"/>
  <c r="L1076" i="1"/>
  <c r="J1076" i="1"/>
  <c r="L1075" i="1"/>
  <c r="J1075" i="1"/>
  <c r="L1074" i="1"/>
  <c r="J1074" i="1"/>
  <c r="L1073" i="1"/>
  <c r="J1073" i="1"/>
  <c r="L1072" i="1"/>
  <c r="J1072" i="1"/>
  <c r="L1071" i="1"/>
  <c r="J1071" i="1"/>
  <c r="L1070" i="1"/>
  <c r="J1070" i="1"/>
  <c r="L1069" i="1"/>
  <c r="J1069" i="1"/>
  <c r="L1068" i="1"/>
  <c r="J1068" i="1"/>
  <c r="L1067" i="1"/>
  <c r="J1067" i="1"/>
  <c r="L1066" i="1"/>
  <c r="J1066" i="1"/>
  <c r="L1065" i="1"/>
  <c r="J1065" i="1"/>
  <c r="L1064" i="1"/>
  <c r="J1064" i="1"/>
  <c r="L1063" i="1"/>
  <c r="J1063" i="1"/>
  <c r="L1062" i="1"/>
  <c r="J1062" i="1"/>
  <c r="L1061" i="1"/>
  <c r="J1061" i="1"/>
  <c r="L1060" i="1"/>
  <c r="J1060" i="1"/>
  <c r="L1059" i="1"/>
  <c r="J1059" i="1"/>
  <c r="L1058" i="1"/>
  <c r="J1058" i="1"/>
  <c r="L1057" i="1"/>
  <c r="J1057" i="1"/>
  <c r="L1056" i="1"/>
  <c r="J1056" i="1"/>
  <c r="L1055" i="1"/>
  <c r="J1055" i="1"/>
  <c r="L1054" i="1"/>
  <c r="J1054" i="1"/>
  <c r="L1053" i="1"/>
  <c r="J1053" i="1"/>
  <c r="L1052" i="1"/>
  <c r="J1052" i="1"/>
  <c r="L1051" i="1"/>
  <c r="J1051" i="1"/>
  <c r="L1050" i="1"/>
  <c r="J1050" i="1"/>
  <c r="L1049" i="1"/>
  <c r="J1049" i="1"/>
  <c r="L1048" i="1"/>
  <c r="J1048" i="1"/>
  <c r="L1047" i="1"/>
  <c r="J1047" i="1"/>
  <c r="L1046" i="1"/>
  <c r="J1046" i="1"/>
  <c r="L1045" i="1"/>
  <c r="J1045" i="1"/>
  <c r="L1044" i="1"/>
  <c r="J1044" i="1"/>
  <c r="L1043" i="1"/>
  <c r="J1043" i="1"/>
  <c r="L1042" i="1"/>
  <c r="J1042" i="1"/>
  <c r="L1041" i="1"/>
  <c r="J1041" i="1"/>
  <c r="L1040" i="1"/>
  <c r="J1040" i="1"/>
  <c r="L1039" i="1"/>
  <c r="J1039" i="1"/>
  <c r="L1038" i="1"/>
  <c r="J1038" i="1"/>
  <c r="L1037" i="1"/>
  <c r="J1037" i="1"/>
  <c r="L1036" i="1"/>
  <c r="J1036" i="1"/>
  <c r="L1035" i="1"/>
  <c r="J1035" i="1"/>
  <c r="L1034" i="1"/>
  <c r="J1034" i="1"/>
  <c r="L1033" i="1"/>
  <c r="J1033" i="1"/>
  <c r="L1032" i="1"/>
  <c r="J1032" i="1"/>
  <c r="L1031" i="1"/>
  <c r="J1031" i="1"/>
  <c r="L1030" i="1"/>
  <c r="J1030" i="1"/>
  <c r="L1029" i="1"/>
  <c r="J1029" i="1"/>
  <c r="L1028" i="1"/>
  <c r="J1028" i="1"/>
  <c r="L1027" i="1"/>
  <c r="J1027" i="1"/>
  <c r="L1026" i="1"/>
  <c r="J1026" i="1"/>
  <c r="L1025" i="1"/>
  <c r="J1025" i="1"/>
  <c r="L1024" i="1"/>
  <c r="J1024" i="1"/>
  <c r="L1023" i="1"/>
  <c r="J1023" i="1"/>
  <c r="L1022" i="1"/>
  <c r="J1022" i="1"/>
  <c r="L1021" i="1"/>
  <c r="J1021" i="1"/>
  <c r="L1020" i="1"/>
  <c r="J1020" i="1"/>
  <c r="L1019" i="1"/>
  <c r="J1019" i="1"/>
  <c r="L1018" i="1"/>
  <c r="J1018" i="1"/>
  <c r="L1017" i="1"/>
  <c r="J1017" i="1"/>
  <c r="L1016" i="1"/>
  <c r="J1016" i="1"/>
  <c r="L1015" i="1"/>
  <c r="J1015" i="1"/>
  <c r="L1014" i="1"/>
  <c r="J1014" i="1"/>
  <c r="L1013" i="1"/>
  <c r="J1013" i="1"/>
  <c r="L1012" i="1"/>
  <c r="J1012" i="1"/>
  <c r="L1011" i="1"/>
  <c r="J1011" i="1"/>
  <c r="L1010" i="1"/>
  <c r="J1010" i="1"/>
  <c r="L1009" i="1"/>
  <c r="J1009" i="1"/>
  <c r="L1008" i="1"/>
  <c r="J1008" i="1"/>
  <c r="L1007" i="1"/>
  <c r="J1007" i="1"/>
  <c r="L1006" i="1"/>
  <c r="J1006" i="1"/>
  <c r="L1005" i="1"/>
  <c r="J1005" i="1"/>
  <c r="L1004" i="1"/>
  <c r="J1004" i="1"/>
  <c r="L1003" i="1"/>
  <c r="J1003" i="1"/>
  <c r="L1002" i="1"/>
  <c r="J1002" i="1"/>
  <c r="L1001" i="1"/>
  <c r="J1001" i="1"/>
  <c r="L1000" i="1"/>
  <c r="J1000" i="1"/>
  <c r="L999" i="1"/>
  <c r="J999" i="1"/>
  <c r="L998" i="1"/>
  <c r="J998" i="1"/>
  <c r="L997" i="1"/>
  <c r="J997" i="1"/>
  <c r="L996" i="1"/>
  <c r="J996" i="1"/>
  <c r="L995" i="1"/>
  <c r="J995" i="1"/>
  <c r="L994" i="1"/>
  <c r="J994" i="1"/>
  <c r="L993" i="1"/>
  <c r="J993" i="1"/>
  <c r="L992" i="1"/>
  <c r="J992" i="1"/>
  <c r="L991" i="1"/>
  <c r="J991" i="1"/>
  <c r="L990" i="1"/>
  <c r="J990" i="1"/>
  <c r="L989" i="1"/>
  <c r="J989" i="1"/>
  <c r="L988" i="1"/>
  <c r="J988" i="1"/>
  <c r="L987" i="1"/>
  <c r="J987" i="1"/>
  <c r="L986" i="1"/>
  <c r="J986" i="1"/>
  <c r="L985" i="1"/>
  <c r="J985" i="1"/>
  <c r="L984" i="1"/>
  <c r="J984" i="1"/>
  <c r="L983" i="1"/>
  <c r="J983" i="1"/>
  <c r="L982" i="1"/>
  <c r="J982" i="1"/>
  <c r="L981" i="1"/>
  <c r="J981" i="1"/>
  <c r="L980" i="1"/>
  <c r="J980" i="1"/>
  <c r="L979" i="1"/>
  <c r="J979" i="1"/>
  <c r="L978" i="1"/>
  <c r="J978" i="1"/>
  <c r="M978" i="1" s="1"/>
  <c r="L977" i="1"/>
  <c r="J977" i="1"/>
  <c r="M977" i="1" s="1"/>
  <c r="L976" i="1"/>
  <c r="J976" i="1"/>
  <c r="M976" i="1" s="1"/>
  <c r="L975" i="1"/>
  <c r="J975" i="1"/>
  <c r="M975" i="1" s="1"/>
  <c r="L974" i="1"/>
  <c r="J974" i="1"/>
  <c r="M974" i="1" s="1"/>
  <c r="L973" i="1"/>
  <c r="M973" i="1"/>
  <c r="J973" i="1"/>
  <c r="L972" i="1"/>
  <c r="J972" i="1"/>
  <c r="M972" i="1" s="1"/>
  <c r="L971" i="1"/>
  <c r="J971" i="1"/>
  <c r="M971" i="1" s="1"/>
  <c r="L970" i="1"/>
  <c r="J970" i="1"/>
  <c r="M970" i="1" s="1"/>
  <c r="L969" i="1"/>
  <c r="J969" i="1"/>
  <c r="M969" i="1" s="1"/>
  <c r="L968" i="1"/>
  <c r="J968" i="1"/>
  <c r="M968" i="1" s="1"/>
  <c r="L967" i="1"/>
  <c r="J967" i="1"/>
  <c r="M967" i="1" s="1"/>
  <c r="L966" i="1"/>
  <c r="J966" i="1"/>
  <c r="M966" i="1" s="1"/>
  <c r="L965" i="1"/>
  <c r="M965" i="1"/>
  <c r="J965" i="1"/>
  <c r="L964" i="1"/>
  <c r="J964" i="1"/>
  <c r="M964" i="1" s="1"/>
  <c r="L963" i="1"/>
  <c r="J963" i="1"/>
  <c r="M963" i="1" s="1"/>
  <c r="L962" i="1"/>
  <c r="J962" i="1"/>
  <c r="M962" i="1" s="1"/>
  <c r="L961" i="1"/>
  <c r="J961" i="1"/>
  <c r="M961" i="1" s="1"/>
  <c r="L960" i="1"/>
  <c r="J960" i="1"/>
  <c r="M960" i="1" s="1"/>
  <c r="L959" i="1"/>
  <c r="J959" i="1"/>
  <c r="M959" i="1" s="1"/>
  <c r="L958" i="1"/>
  <c r="J958" i="1"/>
  <c r="M958" i="1" s="1"/>
  <c r="L957" i="1"/>
  <c r="M957" i="1"/>
  <c r="J957" i="1"/>
  <c r="L956" i="1"/>
  <c r="J956" i="1"/>
  <c r="M956" i="1" s="1"/>
  <c r="L955" i="1"/>
  <c r="J955" i="1"/>
  <c r="M955" i="1" s="1"/>
  <c r="L954" i="1"/>
  <c r="J954" i="1"/>
  <c r="M954" i="1" s="1"/>
  <c r="L953" i="1"/>
  <c r="J953" i="1"/>
  <c r="M953" i="1" s="1"/>
  <c r="L952" i="1"/>
  <c r="J952" i="1"/>
  <c r="M952" i="1" s="1"/>
  <c r="L951" i="1"/>
  <c r="J951" i="1"/>
  <c r="M951" i="1" s="1"/>
  <c r="L950" i="1"/>
  <c r="J950" i="1"/>
  <c r="M950" i="1" s="1"/>
  <c r="L949" i="1"/>
  <c r="M949" i="1"/>
  <c r="J949" i="1"/>
  <c r="L948" i="1"/>
  <c r="J948" i="1"/>
  <c r="M948" i="1" s="1"/>
  <c r="L947" i="1"/>
  <c r="J947" i="1"/>
  <c r="M947" i="1" s="1"/>
  <c r="L946" i="1"/>
  <c r="J946" i="1"/>
  <c r="M946" i="1" s="1"/>
  <c r="L945" i="1"/>
  <c r="J945" i="1"/>
  <c r="M945" i="1" s="1"/>
  <c r="L944" i="1"/>
  <c r="J944" i="1"/>
  <c r="M944" i="1" s="1"/>
  <c r="L943" i="1"/>
  <c r="J943" i="1"/>
  <c r="M943" i="1" s="1"/>
  <c r="L942" i="1"/>
  <c r="J942" i="1"/>
  <c r="M942" i="1" s="1"/>
  <c r="L941" i="1"/>
  <c r="M941" i="1"/>
  <c r="J941" i="1"/>
  <c r="L940" i="1"/>
  <c r="J940" i="1"/>
  <c r="M940" i="1" s="1"/>
  <c r="L939" i="1"/>
  <c r="J939" i="1"/>
  <c r="M939" i="1" s="1"/>
  <c r="L938" i="1"/>
  <c r="J938" i="1"/>
  <c r="M938" i="1" s="1"/>
  <c r="L937" i="1"/>
  <c r="J937" i="1"/>
  <c r="M937" i="1" s="1"/>
  <c r="L936" i="1"/>
  <c r="J936" i="1"/>
  <c r="M936" i="1" s="1"/>
  <c r="L935" i="1"/>
  <c r="J935" i="1"/>
  <c r="M935" i="1" s="1"/>
  <c r="L934" i="1"/>
  <c r="J934" i="1"/>
  <c r="M934" i="1" s="1"/>
  <c r="L933" i="1"/>
  <c r="M933" i="1"/>
  <c r="J933" i="1"/>
  <c r="L932" i="1"/>
  <c r="J932" i="1"/>
  <c r="M932" i="1" s="1"/>
  <c r="L931" i="1"/>
  <c r="J931" i="1"/>
  <c r="M931" i="1" s="1"/>
  <c r="L930" i="1"/>
  <c r="J930" i="1"/>
  <c r="M930" i="1" s="1"/>
  <c r="L929" i="1"/>
  <c r="J929" i="1"/>
  <c r="M929" i="1" s="1"/>
  <c r="L928" i="1"/>
  <c r="J928" i="1"/>
  <c r="M928" i="1" s="1"/>
  <c r="L927" i="1"/>
  <c r="J927" i="1"/>
  <c r="M927" i="1" s="1"/>
  <c r="L926" i="1"/>
  <c r="J926" i="1"/>
  <c r="M926" i="1" s="1"/>
  <c r="L925" i="1"/>
  <c r="M925" i="1"/>
  <c r="J925" i="1"/>
  <c r="L924" i="1"/>
  <c r="J924" i="1"/>
  <c r="M924" i="1" s="1"/>
  <c r="L923" i="1"/>
  <c r="J923" i="1"/>
  <c r="M923" i="1" s="1"/>
  <c r="L922" i="1"/>
  <c r="J922" i="1"/>
  <c r="M922" i="1" s="1"/>
  <c r="L921" i="1"/>
  <c r="J921" i="1"/>
  <c r="M921" i="1" s="1"/>
  <c r="L920" i="1"/>
  <c r="J920" i="1"/>
  <c r="M920" i="1" s="1"/>
  <c r="L919" i="1"/>
  <c r="J919" i="1"/>
  <c r="M919" i="1" s="1"/>
  <c r="L918" i="1"/>
  <c r="J918" i="1"/>
  <c r="M918" i="1" s="1"/>
  <c r="L917" i="1"/>
  <c r="M917" i="1"/>
  <c r="J917" i="1"/>
  <c r="L916" i="1"/>
  <c r="J916" i="1"/>
  <c r="M916" i="1" s="1"/>
  <c r="L915" i="1"/>
  <c r="J915" i="1"/>
  <c r="M915" i="1" s="1"/>
  <c r="L914" i="1"/>
  <c r="J914" i="1"/>
  <c r="M914" i="1" s="1"/>
  <c r="L913" i="1"/>
  <c r="J913" i="1"/>
  <c r="M913" i="1" s="1"/>
  <c r="L912" i="1"/>
  <c r="J912" i="1"/>
  <c r="M912" i="1" s="1"/>
  <c r="L911" i="1"/>
  <c r="J911" i="1"/>
  <c r="M911" i="1" s="1"/>
  <c r="L910" i="1"/>
  <c r="J910" i="1"/>
  <c r="M910" i="1" s="1"/>
  <c r="L909" i="1"/>
  <c r="M909" i="1"/>
  <c r="J909" i="1"/>
  <c r="L908" i="1"/>
  <c r="J908" i="1"/>
  <c r="M908" i="1" s="1"/>
  <c r="L907" i="1"/>
  <c r="J907" i="1"/>
  <c r="M907" i="1" s="1"/>
  <c r="L906" i="1"/>
  <c r="J906" i="1"/>
  <c r="M906" i="1" s="1"/>
  <c r="L905" i="1"/>
  <c r="J905" i="1"/>
  <c r="M905" i="1" s="1"/>
  <c r="L904" i="1"/>
  <c r="J904" i="1"/>
  <c r="M904" i="1" s="1"/>
  <c r="L903" i="1"/>
  <c r="J903" i="1"/>
  <c r="M903" i="1" s="1"/>
  <c r="L902" i="1"/>
  <c r="J902" i="1"/>
  <c r="M902" i="1" s="1"/>
  <c r="L901" i="1"/>
  <c r="M901" i="1"/>
  <c r="J901" i="1"/>
  <c r="L900" i="1"/>
  <c r="J900" i="1"/>
  <c r="M900" i="1" s="1"/>
  <c r="L899" i="1"/>
  <c r="J899" i="1"/>
  <c r="M899" i="1" s="1"/>
  <c r="L898" i="1"/>
  <c r="J898" i="1"/>
  <c r="M898" i="1" s="1"/>
  <c r="L897" i="1"/>
  <c r="J897" i="1"/>
  <c r="M897" i="1" s="1"/>
  <c r="L896" i="1"/>
  <c r="J896" i="1"/>
  <c r="M896" i="1" s="1"/>
  <c r="L895" i="1"/>
  <c r="J895" i="1"/>
  <c r="M895" i="1" s="1"/>
  <c r="L894" i="1"/>
  <c r="J894" i="1"/>
  <c r="M894" i="1" s="1"/>
  <c r="L893" i="1"/>
  <c r="M893" i="1"/>
  <c r="J893" i="1"/>
  <c r="L892" i="1"/>
  <c r="J892" i="1"/>
  <c r="M892" i="1" s="1"/>
  <c r="L891" i="1"/>
  <c r="J891" i="1"/>
  <c r="M891" i="1" s="1"/>
  <c r="L890" i="1"/>
  <c r="J890" i="1"/>
  <c r="M890" i="1" s="1"/>
  <c r="L889" i="1"/>
  <c r="J889" i="1"/>
  <c r="M889" i="1" s="1"/>
  <c r="L888" i="1"/>
  <c r="J888" i="1"/>
  <c r="M888" i="1" s="1"/>
  <c r="L887" i="1"/>
  <c r="J887" i="1"/>
  <c r="M887" i="1" s="1"/>
  <c r="L886" i="1"/>
  <c r="J886" i="1"/>
  <c r="M886" i="1" s="1"/>
  <c r="L885" i="1"/>
  <c r="M885" i="1"/>
  <c r="J885" i="1"/>
  <c r="L884" i="1"/>
  <c r="J884" i="1"/>
  <c r="M884" i="1" s="1"/>
  <c r="L883" i="1"/>
  <c r="J883" i="1"/>
  <c r="M883" i="1" s="1"/>
  <c r="L882" i="1"/>
  <c r="J882" i="1"/>
  <c r="M882" i="1" s="1"/>
  <c r="L881" i="1"/>
  <c r="J881" i="1"/>
  <c r="M881" i="1" s="1"/>
  <c r="L880" i="1"/>
  <c r="J880" i="1"/>
  <c r="M880" i="1" s="1"/>
  <c r="L879" i="1"/>
  <c r="J879" i="1"/>
  <c r="M879" i="1" s="1"/>
  <c r="L878" i="1"/>
  <c r="J878" i="1"/>
  <c r="M878" i="1" s="1"/>
  <c r="L877" i="1"/>
  <c r="M877" i="1"/>
  <c r="J877" i="1"/>
  <c r="L876" i="1"/>
  <c r="J876" i="1"/>
  <c r="M876" i="1" s="1"/>
  <c r="L875" i="1"/>
  <c r="J875" i="1"/>
  <c r="M875" i="1" s="1"/>
  <c r="L874" i="1"/>
  <c r="J874" i="1"/>
  <c r="M874" i="1" s="1"/>
  <c r="L873" i="1"/>
  <c r="J873" i="1"/>
  <c r="M873" i="1" s="1"/>
  <c r="L872" i="1"/>
  <c r="J872" i="1"/>
  <c r="M872" i="1" s="1"/>
  <c r="L871" i="1"/>
  <c r="J871" i="1"/>
  <c r="M871" i="1" s="1"/>
  <c r="L870" i="1"/>
  <c r="J870" i="1"/>
  <c r="M870" i="1" s="1"/>
  <c r="L869" i="1"/>
  <c r="M869" i="1"/>
  <c r="J869" i="1"/>
  <c r="L868" i="1"/>
  <c r="J868" i="1"/>
  <c r="M868" i="1" s="1"/>
  <c r="L867" i="1"/>
  <c r="J867" i="1"/>
  <c r="M867" i="1" s="1"/>
  <c r="L866" i="1"/>
  <c r="J866" i="1"/>
  <c r="M866" i="1" s="1"/>
  <c r="L865" i="1"/>
  <c r="J865" i="1"/>
  <c r="M865" i="1" s="1"/>
  <c r="L864" i="1"/>
  <c r="J864" i="1"/>
  <c r="M864" i="1" s="1"/>
  <c r="L863" i="1"/>
  <c r="J863" i="1"/>
  <c r="M863" i="1" s="1"/>
  <c r="L862" i="1"/>
  <c r="J862" i="1"/>
  <c r="M862" i="1" s="1"/>
  <c r="L861" i="1"/>
  <c r="M861" i="1"/>
  <c r="J861" i="1"/>
  <c r="L860" i="1"/>
  <c r="J860" i="1"/>
  <c r="M860" i="1" s="1"/>
  <c r="L859" i="1"/>
  <c r="J859" i="1"/>
  <c r="M859" i="1" s="1"/>
  <c r="L858" i="1"/>
  <c r="J858" i="1"/>
  <c r="M858" i="1" s="1"/>
  <c r="L857" i="1"/>
  <c r="J857" i="1"/>
  <c r="M857" i="1" s="1"/>
  <c r="L856" i="1"/>
  <c r="J856" i="1"/>
  <c r="M856" i="1" s="1"/>
  <c r="L855" i="1"/>
  <c r="J855" i="1"/>
  <c r="M855" i="1" s="1"/>
  <c r="L854" i="1"/>
  <c r="J854" i="1"/>
  <c r="M854" i="1" s="1"/>
  <c r="L853" i="1"/>
  <c r="M853" i="1"/>
  <c r="J853" i="1"/>
  <c r="L852" i="1"/>
  <c r="J852" i="1"/>
  <c r="M852" i="1" s="1"/>
  <c r="L851" i="1"/>
  <c r="J851" i="1"/>
  <c r="M851" i="1" s="1"/>
  <c r="L850" i="1"/>
  <c r="J850" i="1"/>
  <c r="M850" i="1" s="1"/>
  <c r="L849" i="1"/>
  <c r="J849" i="1"/>
  <c r="M849" i="1" s="1"/>
  <c r="L848" i="1"/>
  <c r="J848" i="1"/>
  <c r="M848" i="1" s="1"/>
  <c r="L847" i="1"/>
  <c r="J847" i="1"/>
  <c r="M847" i="1" s="1"/>
  <c r="L846" i="1"/>
  <c r="J846" i="1"/>
  <c r="M846" i="1" s="1"/>
  <c r="L845" i="1"/>
  <c r="M845" i="1"/>
  <c r="J845" i="1"/>
  <c r="L844" i="1"/>
  <c r="J844" i="1"/>
  <c r="M844" i="1" s="1"/>
  <c r="L843" i="1"/>
  <c r="J843" i="1"/>
  <c r="M843" i="1" s="1"/>
  <c r="L842" i="1"/>
  <c r="J842" i="1"/>
  <c r="M842" i="1" s="1"/>
  <c r="L841" i="1"/>
  <c r="J841" i="1"/>
  <c r="M841" i="1" s="1"/>
  <c r="L840" i="1"/>
  <c r="J840" i="1"/>
  <c r="M840" i="1" s="1"/>
  <c r="L839" i="1"/>
  <c r="J839" i="1"/>
  <c r="M839" i="1" s="1"/>
  <c r="L838" i="1"/>
  <c r="J838" i="1"/>
  <c r="M838" i="1" s="1"/>
  <c r="L837" i="1"/>
  <c r="M837" i="1"/>
  <c r="J837" i="1"/>
  <c r="L836" i="1"/>
  <c r="J836" i="1"/>
  <c r="M836" i="1" s="1"/>
  <c r="L835" i="1"/>
  <c r="J835" i="1"/>
  <c r="M835" i="1" s="1"/>
  <c r="L834" i="1"/>
  <c r="J834" i="1"/>
  <c r="M834" i="1" s="1"/>
  <c r="L833" i="1"/>
  <c r="J833" i="1"/>
  <c r="M833" i="1" s="1"/>
  <c r="L832" i="1"/>
  <c r="J832" i="1"/>
  <c r="M832" i="1" s="1"/>
  <c r="L831" i="1"/>
  <c r="J831" i="1"/>
  <c r="M831" i="1" s="1"/>
  <c r="L830" i="1"/>
  <c r="J830" i="1"/>
  <c r="M830" i="1" s="1"/>
  <c r="L829" i="1"/>
  <c r="M829" i="1"/>
  <c r="J829" i="1"/>
  <c r="L828" i="1"/>
  <c r="J828" i="1"/>
  <c r="M828" i="1" s="1"/>
  <c r="L827" i="1"/>
  <c r="J827" i="1"/>
  <c r="M827" i="1" s="1"/>
  <c r="L826" i="1"/>
  <c r="J826" i="1"/>
  <c r="M826" i="1" s="1"/>
  <c r="L825" i="1"/>
  <c r="J825" i="1"/>
  <c r="M825" i="1" s="1"/>
  <c r="L824" i="1"/>
  <c r="J824" i="1"/>
  <c r="M824" i="1" s="1"/>
  <c r="L823" i="1"/>
  <c r="J823" i="1"/>
  <c r="M823" i="1" s="1"/>
  <c r="L822" i="1"/>
  <c r="J822" i="1"/>
  <c r="M822" i="1" s="1"/>
  <c r="L821" i="1"/>
  <c r="M821" i="1"/>
  <c r="J821" i="1"/>
  <c r="L820" i="1"/>
  <c r="J820" i="1"/>
  <c r="M820" i="1" s="1"/>
  <c r="L819" i="1"/>
  <c r="J819" i="1"/>
  <c r="M819" i="1" s="1"/>
  <c r="L818" i="1"/>
  <c r="J818" i="1"/>
  <c r="M818" i="1" s="1"/>
  <c r="L817" i="1"/>
  <c r="J817" i="1"/>
  <c r="M817" i="1" s="1"/>
  <c r="L816" i="1"/>
  <c r="J816" i="1"/>
  <c r="M816" i="1" s="1"/>
  <c r="L815" i="1"/>
  <c r="J815" i="1"/>
  <c r="M815" i="1" s="1"/>
  <c r="L814" i="1"/>
  <c r="J814" i="1"/>
  <c r="M814" i="1" s="1"/>
  <c r="L813" i="1"/>
  <c r="M813" i="1"/>
  <c r="J813" i="1"/>
  <c r="L812" i="1"/>
  <c r="J812" i="1"/>
  <c r="M812" i="1" s="1"/>
  <c r="L811" i="1"/>
  <c r="J811" i="1"/>
  <c r="M811" i="1" s="1"/>
  <c r="L810" i="1"/>
  <c r="J810" i="1"/>
  <c r="M810" i="1" s="1"/>
  <c r="L809" i="1"/>
  <c r="J809" i="1"/>
  <c r="M809" i="1" s="1"/>
  <c r="L808" i="1"/>
  <c r="J808" i="1"/>
  <c r="M808" i="1" s="1"/>
  <c r="L807" i="1"/>
  <c r="J807" i="1"/>
  <c r="M807" i="1" s="1"/>
  <c r="L806" i="1"/>
  <c r="J806" i="1"/>
  <c r="M806" i="1" s="1"/>
  <c r="L805" i="1"/>
  <c r="M805" i="1"/>
  <c r="J805" i="1"/>
  <c r="L804" i="1"/>
  <c r="J804" i="1"/>
  <c r="M804" i="1" s="1"/>
  <c r="L803" i="1"/>
  <c r="J803" i="1"/>
  <c r="M803" i="1" s="1"/>
  <c r="L802" i="1"/>
  <c r="J802" i="1"/>
  <c r="M802" i="1" s="1"/>
  <c r="L801" i="1"/>
  <c r="J801" i="1"/>
  <c r="M801" i="1" s="1"/>
  <c r="L800" i="1"/>
  <c r="J800" i="1"/>
  <c r="M800" i="1" s="1"/>
  <c r="L799" i="1"/>
  <c r="J799" i="1"/>
  <c r="M799" i="1" s="1"/>
  <c r="L798" i="1"/>
  <c r="J798" i="1"/>
  <c r="M798" i="1" s="1"/>
  <c r="L797" i="1"/>
  <c r="M797" i="1"/>
  <c r="J797" i="1"/>
  <c r="L796" i="1"/>
  <c r="J796" i="1"/>
  <c r="M796" i="1" s="1"/>
  <c r="L795" i="1"/>
  <c r="J795" i="1"/>
  <c r="M795" i="1" s="1"/>
  <c r="L794" i="1"/>
  <c r="J794" i="1"/>
  <c r="M794" i="1" s="1"/>
  <c r="L793" i="1"/>
  <c r="J793" i="1"/>
  <c r="M793" i="1" s="1"/>
  <c r="L792" i="1"/>
  <c r="J792" i="1"/>
  <c r="M792" i="1" s="1"/>
  <c r="L791" i="1"/>
  <c r="J791" i="1"/>
  <c r="M791" i="1" s="1"/>
  <c r="L790" i="1"/>
  <c r="J790" i="1"/>
  <c r="M790" i="1" s="1"/>
  <c r="L789" i="1"/>
  <c r="M789" i="1"/>
  <c r="J789" i="1"/>
  <c r="L788" i="1"/>
  <c r="J788" i="1"/>
  <c r="M788" i="1" s="1"/>
  <c r="L787" i="1"/>
  <c r="J787" i="1"/>
  <c r="M787" i="1" s="1"/>
  <c r="L786" i="1"/>
  <c r="J786" i="1"/>
  <c r="M786" i="1" s="1"/>
  <c r="L785" i="1"/>
  <c r="J785" i="1"/>
  <c r="M785" i="1" s="1"/>
  <c r="L784" i="1"/>
  <c r="J784" i="1"/>
  <c r="M784" i="1" s="1"/>
  <c r="L783" i="1"/>
  <c r="J783" i="1"/>
  <c r="M783" i="1" s="1"/>
  <c r="L782" i="1"/>
  <c r="J782" i="1"/>
  <c r="M782" i="1" s="1"/>
  <c r="L781" i="1"/>
  <c r="M781" i="1"/>
  <c r="J781" i="1"/>
  <c r="L780" i="1"/>
  <c r="J780" i="1"/>
  <c r="M780" i="1" s="1"/>
  <c r="L779" i="1"/>
  <c r="J779" i="1"/>
  <c r="M779" i="1" s="1"/>
  <c r="L778" i="1"/>
  <c r="J778" i="1"/>
  <c r="M778" i="1" s="1"/>
  <c r="L777" i="1"/>
  <c r="J777" i="1"/>
  <c r="M777" i="1" s="1"/>
  <c r="L776" i="1"/>
  <c r="J776" i="1"/>
  <c r="M776" i="1" s="1"/>
  <c r="L775" i="1"/>
  <c r="J775" i="1"/>
  <c r="M775" i="1" s="1"/>
  <c r="L774" i="1"/>
  <c r="J774" i="1"/>
  <c r="M774" i="1" s="1"/>
  <c r="L773" i="1"/>
  <c r="M773" i="1"/>
  <c r="J773" i="1"/>
  <c r="L772" i="1"/>
  <c r="J772" i="1"/>
  <c r="M772" i="1" s="1"/>
  <c r="L771" i="1"/>
  <c r="J771" i="1"/>
  <c r="M771" i="1" s="1"/>
  <c r="L770" i="1"/>
  <c r="J770" i="1"/>
  <c r="M770" i="1" s="1"/>
  <c r="L769" i="1"/>
  <c r="J769" i="1"/>
  <c r="M769" i="1" s="1"/>
  <c r="L768" i="1"/>
  <c r="J768" i="1"/>
  <c r="M768" i="1" s="1"/>
  <c r="L767" i="1"/>
  <c r="J767" i="1"/>
  <c r="M767" i="1" s="1"/>
  <c r="L766" i="1"/>
  <c r="J766" i="1"/>
  <c r="M766" i="1" s="1"/>
  <c r="L765" i="1"/>
  <c r="M765" i="1"/>
  <c r="J765" i="1"/>
  <c r="L764" i="1"/>
  <c r="J764" i="1"/>
  <c r="M764" i="1" s="1"/>
  <c r="L763" i="1"/>
  <c r="J763" i="1"/>
  <c r="M763" i="1" s="1"/>
  <c r="L762" i="1"/>
  <c r="J762" i="1"/>
  <c r="M762" i="1" s="1"/>
  <c r="L761" i="1"/>
  <c r="J761" i="1"/>
  <c r="M761" i="1" s="1"/>
  <c r="L760" i="1"/>
  <c r="J760" i="1"/>
  <c r="M760" i="1" s="1"/>
  <c r="L759" i="1"/>
  <c r="J759" i="1"/>
  <c r="M759" i="1" s="1"/>
  <c r="L758" i="1"/>
  <c r="J758" i="1"/>
  <c r="M758" i="1" s="1"/>
  <c r="L757" i="1"/>
  <c r="M757" i="1"/>
  <c r="J757" i="1"/>
  <c r="L756" i="1"/>
  <c r="J756" i="1"/>
  <c r="M756" i="1" s="1"/>
  <c r="L755" i="1"/>
  <c r="J755" i="1"/>
  <c r="M755" i="1" s="1"/>
  <c r="L754" i="1"/>
  <c r="J754" i="1"/>
  <c r="M754" i="1" s="1"/>
  <c r="L753" i="1"/>
  <c r="J753" i="1"/>
  <c r="M753" i="1" s="1"/>
  <c r="L752" i="1"/>
  <c r="J752" i="1"/>
  <c r="M752" i="1" s="1"/>
  <c r="L751" i="1"/>
  <c r="J751" i="1"/>
  <c r="M751" i="1" s="1"/>
  <c r="L750" i="1"/>
  <c r="J750" i="1"/>
  <c r="M750" i="1" s="1"/>
  <c r="L749" i="1"/>
  <c r="M749" i="1"/>
  <c r="J749" i="1"/>
  <c r="L748" i="1"/>
  <c r="J748" i="1"/>
  <c r="M748" i="1" s="1"/>
  <c r="L747" i="1"/>
  <c r="J747" i="1"/>
  <c r="M747" i="1" s="1"/>
  <c r="L746" i="1"/>
  <c r="J746" i="1"/>
  <c r="M746" i="1" s="1"/>
  <c r="L745" i="1"/>
  <c r="J745" i="1"/>
  <c r="M745" i="1" s="1"/>
  <c r="L744" i="1"/>
  <c r="J744" i="1"/>
  <c r="M744" i="1" s="1"/>
  <c r="L743" i="1"/>
  <c r="J743" i="1"/>
  <c r="M743" i="1" s="1"/>
  <c r="L742" i="1"/>
  <c r="J742" i="1"/>
  <c r="M742" i="1" s="1"/>
  <c r="L741" i="1"/>
  <c r="M741" i="1"/>
  <c r="J741" i="1"/>
  <c r="L740" i="1"/>
  <c r="J740" i="1"/>
  <c r="M740" i="1" s="1"/>
  <c r="L739" i="1"/>
  <c r="J739" i="1"/>
  <c r="M739" i="1" s="1"/>
  <c r="L738" i="1"/>
  <c r="J738" i="1"/>
  <c r="M738" i="1" s="1"/>
  <c r="L737" i="1"/>
  <c r="J737" i="1"/>
  <c r="M737" i="1" s="1"/>
  <c r="L736" i="1"/>
  <c r="J736" i="1"/>
  <c r="M736" i="1" s="1"/>
  <c r="L735" i="1"/>
  <c r="J735" i="1"/>
  <c r="M735" i="1" s="1"/>
  <c r="L734" i="1"/>
  <c r="J734" i="1"/>
  <c r="M734" i="1" s="1"/>
  <c r="L733" i="1"/>
  <c r="M733" i="1"/>
  <c r="J733" i="1"/>
  <c r="L732" i="1"/>
  <c r="J732" i="1"/>
  <c r="M732" i="1" s="1"/>
  <c r="L731" i="1"/>
  <c r="J731" i="1"/>
  <c r="L730" i="1"/>
  <c r="J730" i="1"/>
  <c r="L729" i="1"/>
  <c r="J729" i="1"/>
  <c r="L728" i="1"/>
  <c r="J728" i="1"/>
  <c r="L727" i="1"/>
  <c r="J727" i="1"/>
  <c r="L726" i="1"/>
  <c r="J726" i="1"/>
  <c r="L725" i="1"/>
  <c r="J725" i="1"/>
  <c r="L724" i="1"/>
  <c r="J724" i="1"/>
  <c r="L723" i="1"/>
  <c r="J723" i="1"/>
  <c r="L722" i="1"/>
  <c r="J722" i="1"/>
  <c r="L721" i="1"/>
  <c r="J721" i="1"/>
  <c r="L720" i="1"/>
  <c r="J720" i="1"/>
  <c r="L719" i="1"/>
  <c r="J719" i="1"/>
  <c r="L718" i="1"/>
  <c r="J718" i="1"/>
  <c r="L717" i="1"/>
  <c r="J717" i="1"/>
  <c r="L716" i="1"/>
  <c r="J716" i="1"/>
  <c r="L715" i="1"/>
  <c r="J715" i="1"/>
  <c r="L714" i="1"/>
  <c r="J714" i="1"/>
  <c r="L713" i="1"/>
  <c r="J713" i="1"/>
  <c r="L712" i="1"/>
  <c r="J712" i="1"/>
  <c r="L711" i="1"/>
  <c r="J711" i="1"/>
  <c r="L710" i="1"/>
  <c r="J710" i="1"/>
  <c r="L709" i="1"/>
  <c r="J709" i="1"/>
  <c r="L708" i="1"/>
  <c r="J708" i="1"/>
  <c r="L707" i="1"/>
  <c r="J707" i="1"/>
  <c r="L706" i="1"/>
  <c r="J706" i="1"/>
  <c r="L705" i="1"/>
  <c r="J705" i="1"/>
  <c r="L704" i="1"/>
  <c r="J704" i="1"/>
  <c r="L703" i="1"/>
  <c r="J703" i="1"/>
  <c r="L702" i="1"/>
  <c r="J702" i="1"/>
  <c r="L701" i="1"/>
  <c r="J701" i="1"/>
  <c r="L700" i="1"/>
  <c r="J700" i="1"/>
  <c r="L699" i="1"/>
  <c r="J699" i="1"/>
  <c r="L698" i="1"/>
  <c r="J698" i="1"/>
  <c r="L697" i="1"/>
  <c r="J697" i="1"/>
  <c r="L696" i="1"/>
  <c r="J696" i="1"/>
  <c r="L695" i="1"/>
  <c r="J695" i="1"/>
  <c r="L694" i="1"/>
  <c r="J694" i="1"/>
  <c r="L693" i="1"/>
  <c r="J693" i="1"/>
  <c r="L692" i="1"/>
  <c r="J692" i="1"/>
  <c r="L691" i="1"/>
  <c r="J691" i="1"/>
  <c r="L690" i="1"/>
  <c r="J690" i="1"/>
  <c r="L689" i="1"/>
  <c r="J689" i="1"/>
  <c r="L688" i="1"/>
  <c r="J688" i="1"/>
  <c r="L687" i="1"/>
  <c r="J687" i="1"/>
  <c r="L686" i="1"/>
  <c r="J686" i="1"/>
  <c r="L685" i="1"/>
  <c r="J685" i="1"/>
  <c r="L684" i="1"/>
  <c r="J684" i="1"/>
  <c r="L683" i="1"/>
  <c r="J683" i="1"/>
  <c r="L682" i="1"/>
  <c r="J682" i="1"/>
  <c r="L681" i="1"/>
  <c r="J681" i="1"/>
  <c r="L680" i="1"/>
  <c r="J680" i="1"/>
  <c r="L679" i="1"/>
  <c r="J679" i="1"/>
  <c r="L678" i="1"/>
  <c r="J678" i="1"/>
  <c r="L677" i="1"/>
  <c r="J677" i="1"/>
  <c r="L676" i="1"/>
  <c r="J676" i="1"/>
  <c r="L675" i="1"/>
  <c r="J675" i="1"/>
  <c r="L674" i="1"/>
  <c r="J674" i="1"/>
  <c r="L673" i="1"/>
  <c r="J673" i="1"/>
  <c r="L672" i="1"/>
  <c r="J672" i="1"/>
  <c r="L671" i="1"/>
  <c r="J671" i="1"/>
  <c r="L670" i="1"/>
  <c r="J670" i="1"/>
  <c r="L669" i="1"/>
  <c r="J669" i="1"/>
  <c r="L668" i="1"/>
  <c r="J668" i="1"/>
  <c r="L667" i="1"/>
  <c r="J667" i="1"/>
  <c r="L666" i="1"/>
  <c r="J666" i="1"/>
  <c r="L665" i="1"/>
  <c r="J665" i="1"/>
  <c r="L664" i="1"/>
  <c r="J664" i="1"/>
  <c r="L663" i="1"/>
  <c r="J663" i="1"/>
  <c r="L662" i="1"/>
  <c r="J662" i="1"/>
  <c r="L661" i="1"/>
  <c r="J661" i="1"/>
  <c r="L660" i="1"/>
  <c r="J660" i="1"/>
  <c r="L659" i="1"/>
  <c r="J659" i="1"/>
  <c r="L658" i="1"/>
  <c r="J658" i="1"/>
  <c r="L657" i="1"/>
  <c r="J657" i="1"/>
  <c r="L656" i="1"/>
  <c r="J656" i="1"/>
  <c r="L655" i="1"/>
  <c r="J655" i="1"/>
  <c r="L654" i="1"/>
  <c r="J654" i="1"/>
  <c r="L653" i="1"/>
  <c r="J653" i="1"/>
  <c r="L652" i="1"/>
  <c r="J652" i="1"/>
  <c r="L651" i="1"/>
  <c r="J651" i="1"/>
  <c r="L650" i="1"/>
  <c r="J650" i="1"/>
  <c r="L649" i="1"/>
  <c r="J649" i="1"/>
  <c r="L648" i="1"/>
  <c r="J648" i="1"/>
  <c r="L647" i="1"/>
  <c r="J647" i="1"/>
  <c r="L646" i="1"/>
  <c r="J646" i="1"/>
  <c r="L645" i="1"/>
  <c r="J645" i="1"/>
  <c r="L644" i="1"/>
  <c r="J644" i="1"/>
  <c r="L643" i="1"/>
  <c r="J643" i="1"/>
  <c r="L642" i="1"/>
  <c r="J642" i="1"/>
  <c r="L641" i="1"/>
  <c r="J641" i="1"/>
  <c r="L640" i="1"/>
  <c r="J640" i="1"/>
  <c r="L639" i="1"/>
  <c r="J639" i="1"/>
  <c r="L638" i="1"/>
  <c r="J638" i="1"/>
  <c r="L637" i="1"/>
  <c r="J637" i="1"/>
  <c r="L636" i="1"/>
  <c r="J636" i="1"/>
  <c r="L635" i="1"/>
  <c r="J635" i="1"/>
  <c r="L634" i="1"/>
  <c r="J634" i="1"/>
  <c r="L633" i="1"/>
  <c r="J633" i="1"/>
  <c r="L632" i="1"/>
  <c r="J632" i="1"/>
  <c r="L631" i="1"/>
  <c r="J631" i="1"/>
  <c r="L630" i="1"/>
  <c r="J630" i="1"/>
  <c r="L629" i="1"/>
  <c r="J629" i="1"/>
  <c r="L628" i="1"/>
  <c r="J628" i="1"/>
  <c r="L627" i="1"/>
  <c r="J627" i="1"/>
  <c r="L626" i="1"/>
  <c r="J626" i="1"/>
  <c r="L625" i="1"/>
  <c r="J625" i="1"/>
  <c r="L624" i="1"/>
  <c r="J624" i="1"/>
  <c r="L623" i="1"/>
  <c r="J623" i="1"/>
  <c r="L622" i="1"/>
  <c r="J622" i="1"/>
  <c r="L621" i="1"/>
  <c r="J621" i="1"/>
  <c r="L620" i="1"/>
  <c r="J620" i="1"/>
  <c r="L619" i="1"/>
  <c r="J619" i="1"/>
  <c r="L618" i="1"/>
  <c r="J618" i="1"/>
  <c r="L617" i="1"/>
  <c r="J617" i="1"/>
  <c r="L616" i="1"/>
  <c r="J616" i="1"/>
  <c r="L615" i="1"/>
  <c r="J615" i="1"/>
  <c r="L614" i="1"/>
  <c r="J614" i="1"/>
  <c r="L613" i="1"/>
  <c r="J613" i="1"/>
  <c r="L612" i="1"/>
  <c r="J612" i="1"/>
  <c r="L611" i="1"/>
  <c r="J611" i="1"/>
  <c r="L610" i="1"/>
  <c r="J610" i="1"/>
  <c r="L609" i="1"/>
  <c r="J609" i="1"/>
  <c r="L608" i="1"/>
  <c r="J608" i="1"/>
  <c r="L607" i="1"/>
  <c r="J607" i="1"/>
  <c r="L606" i="1"/>
  <c r="J606" i="1"/>
  <c r="L605" i="1"/>
  <c r="J605" i="1"/>
  <c r="L604" i="1"/>
  <c r="J604" i="1"/>
  <c r="L603" i="1"/>
  <c r="J603" i="1"/>
  <c r="L602" i="1"/>
  <c r="J602" i="1"/>
  <c r="L601" i="1"/>
  <c r="J601" i="1"/>
  <c r="L600" i="1"/>
  <c r="J600" i="1"/>
  <c r="L599" i="1"/>
  <c r="J599" i="1"/>
  <c r="L598" i="1"/>
  <c r="J598" i="1"/>
  <c r="L597" i="1"/>
  <c r="J597" i="1"/>
  <c r="L596" i="1"/>
  <c r="J596" i="1"/>
  <c r="L595" i="1"/>
  <c r="J595" i="1"/>
  <c r="L594" i="1"/>
  <c r="J594" i="1"/>
  <c r="L593" i="1"/>
  <c r="J593" i="1"/>
  <c r="L592" i="1"/>
  <c r="J592" i="1"/>
  <c r="L591" i="1"/>
  <c r="J591" i="1"/>
  <c r="L590" i="1"/>
  <c r="J590" i="1"/>
  <c r="L589" i="1"/>
  <c r="J589" i="1"/>
  <c r="L588" i="1"/>
  <c r="J588" i="1"/>
  <c r="L587" i="1"/>
  <c r="J587" i="1"/>
  <c r="L586" i="1"/>
  <c r="J586" i="1"/>
  <c r="L585" i="1"/>
  <c r="J585" i="1"/>
  <c r="L584" i="1"/>
  <c r="J584" i="1"/>
  <c r="L583" i="1"/>
  <c r="J583" i="1"/>
  <c r="L582" i="1"/>
  <c r="J582" i="1"/>
  <c r="L581" i="1"/>
  <c r="J581" i="1"/>
  <c r="L580" i="1"/>
  <c r="J580" i="1"/>
  <c r="L579" i="1"/>
  <c r="J579" i="1"/>
  <c r="L578" i="1"/>
  <c r="J578" i="1"/>
  <c r="L577" i="1"/>
  <c r="J577" i="1"/>
  <c r="L576" i="1"/>
  <c r="J576" i="1"/>
  <c r="L575" i="1"/>
  <c r="J575" i="1"/>
  <c r="L574" i="1"/>
  <c r="J574" i="1"/>
  <c r="L573" i="1"/>
  <c r="J573" i="1"/>
  <c r="L572" i="1"/>
  <c r="J572" i="1"/>
  <c r="L571" i="1"/>
  <c r="J571" i="1"/>
  <c r="L570" i="1"/>
  <c r="J570" i="1"/>
  <c r="L569" i="1"/>
  <c r="J569" i="1"/>
  <c r="L568" i="1"/>
  <c r="J568" i="1"/>
  <c r="L567" i="1"/>
  <c r="J567" i="1"/>
  <c r="L566" i="1"/>
  <c r="J566" i="1"/>
  <c r="L565" i="1"/>
  <c r="J565" i="1"/>
  <c r="L564" i="1"/>
  <c r="J564" i="1"/>
  <c r="L563" i="1"/>
  <c r="J563" i="1"/>
  <c r="L562" i="1"/>
  <c r="J562" i="1"/>
  <c r="L561" i="1"/>
  <c r="J561" i="1"/>
  <c r="L560" i="1"/>
  <c r="J560" i="1"/>
  <c r="L559" i="1"/>
  <c r="J559" i="1"/>
  <c r="L558" i="1"/>
  <c r="J558" i="1"/>
  <c r="L557" i="1"/>
  <c r="J557" i="1"/>
  <c r="L556" i="1"/>
  <c r="J556" i="1"/>
  <c r="L555" i="1"/>
  <c r="J555" i="1"/>
  <c r="L554" i="1"/>
  <c r="J554" i="1"/>
  <c r="L553" i="1"/>
  <c r="J553" i="1"/>
  <c r="L552" i="1"/>
  <c r="J552" i="1"/>
  <c r="L551" i="1"/>
  <c r="J551" i="1"/>
  <c r="L550" i="1"/>
  <c r="J550" i="1"/>
  <c r="L549" i="1"/>
  <c r="J549" i="1"/>
  <c r="L548" i="1"/>
  <c r="J548" i="1"/>
  <c r="L547" i="1"/>
  <c r="J547" i="1"/>
  <c r="L546" i="1"/>
  <c r="J546" i="1"/>
  <c r="L545" i="1"/>
  <c r="J545" i="1"/>
  <c r="L544" i="1"/>
  <c r="J544" i="1"/>
  <c r="L543" i="1"/>
  <c r="J543" i="1"/>
  <c r="L542" i="1"/>
  <c r="J542" i="1"/>
  <c r="L541" i="1"/>
  <c r="J541" i="1"/>
  <c r="L540" i="1"/>
  <c r="J540" i="1"/>
  <c r="L539" i="1"/>
  <c r="J539" i="1"/>
  <c r="L538" i="1"/>
  <c r="J538" i="1"/>
  <c r="L537" i="1"/>
  <c r="J537" i="1"/>
  <c r="L536" i="1"/>
  <c r="J536" i="1"/>
  <c r="L535" i="1"/>
  <c r="J535" i="1"/>
  <c r="L534" i="1"/>
  <c r="J534" i="1"/>
  <c r="L533" i="1"/>
  <c r="J533" i="1"/>
  <c r="L532" i="1"/>
  <c r="J532" i="1"/>
  <c r="L531" i="1"/>
  <c r="J531" i="1"/>
  <c r="L530" i="1"/>
  <c r="J530" i="1"/>
  <c r="L529" i="1"/>
  <c r="J529" i="1"/>
  <c r="L528" i="1"/>
  <c r="J528" i="1"/>
  <c r="L527" i="1"/>
  <c r="J527" i="1"/>
  <c r="L526" i="1"/>
  <c r="J526" i="1"/>
  <c r="L525" i="1"/>
  <c r="J525" i="1"/>
  <c r="L524" i="1"/>
  <c r="J524" i="1"/>
  <c r="L523" i="1"/>
  <c r="J523" i="1"/>
  <c r="L522" i="1"/>
  <c r="J522" i="1"/>
  <c r="L521" i="1"/>
  <c r="J521" i="1"/>
  <c r="L520" i="1"/>
  <c r="J520" i="1"/>
  <c r="L519" i="1"/>
  <c r="J519" i="1"/>
  <c r="L518" i="1"/>
  <c r="J518" i="1"/>
  <c r="L517" i="1"/>
  <c r="J517" i="1"/>
  <c r="L516" i="1"/>
  <c r="J516" i="1"/>
  <c r="L515" i="1"/>
  <c r="J515" i="1"/>
  <c r="L514" i="1"/>
  <c r="J514" i="1"/>
  <c r="L513" i="1"/>
  <c r="J513" i="1"/>
  <c r="L512" i="1"/>
  <c r="J512" i="1"/>
  <c r="L511" i="1"/>
  <c r="J511" i="1"/>
  <c r="L510" i="1"/>
  <c r="J510" i="1"/>
  <c r="L509" i="1"/>
  <c r="J509" i="1"/>
  <c r="L508" i="1"/>
  <c r="J508" i="1"/>
  <c r="L507" i="1"/>
  <c r="J507" i="1"/>
  <c r="L506" i="1"/>
  <c r="J506" i="1"/>
  <c r="L505" i="1"/>
  <c r="J505" i="1"/>
  <c r="L504" i="1"/>
  <c r="J504" i="1"/>
  <c r="L503" i="1"/>
  <c r="J503" i="1"/>
  <c r="L502" i="1"/>
  <c r="J502" i="1"/>
  <c r="L501" i="1"/>
  <c r="J501" i="1"/>
  <c r="L500" i="1"/>
  <c r="J500" i="1"/>
  <c r="L499" i="1"/>
  <c r="J499" i="1"/>
  <c r="L498" i="1"/>
  <c r="J498" i="1"/>
  <c r="L497" i="1"/>
  <c r="J497" i="1"/>
  <c r="L496" i="1"/>
  <c r="J496" i="1"/>
  <c r="L495" i="1"/>
  <c r="J495" i="1"/>
  <c r="L494" i="1"/>
  <c r="J494" i="1"/>
  <c r="L493" i="1"/>
  <c r="J493" i="1"/>
  <c r="L492" i="1"/>
  <c r="J492" i="1"/>
  <c r="L491" i="1"/>
  <c r="J491" i="1"/>
  <c r="L490" i="1"/>
  <c r="J490" i="1"/>
  <c r="L489" i="1"/>
  <c r="J489" i="1"/>
  <c r="L488" i="1"/>
  <c r="J488" i="1"/>
  <c r="L487" i="1"/>
  <c r="J487" i="1"/>
  <c r="L486" i="1"/>
  <c r="J486" i="1"/>
  <c r="L485" i="1"/>
  <c r="J485" i="1"/>
  <c r="L484" i="1"/>
  <c r="J484" i="1"/>
  <c r="L483" i="1"/>
  <c r="J483" i="1"/>
  <c r="L482" i="1"/>
  <c r="J482" i="1"/>
  <c r="L481" i="1"/>
  <c r="J481" i="1"/>
  <c r="L480" i="1"/>
  <c r="J480" i="1"/>
  <c r="L479" i="1"/>
  <c r="J479" i="1"/>
  <c r="L478" i="1"/>
  <c r="J478" i="1"/>
  <c r="L477" i="1"/>
  <c r="J477" i="1"/>
  <c r="L476" i="1"/>
  <c r="J476" i="1"/>
  <c r="L475" i="1"/>
  <c r="J475" i="1"/>
  <c r="L474" i="1"/>
  <c r="J474" i="1"/>
  <c r="L473" i="1"/>
  <c r="J473" i="1"/>
  <c r="L472" i="1"/>
  <c r="J472" i="1"/>
  <c r="L471" i="1"/>
  <c r="J471" i="1"/>
  <c r="L470" i="1"/>
  <c r="J470" i="1"/>
  <c r="L469" i="1"/>
  <c r="J469" i="1"/>
  <c r="L468" i="1"/>
  <c r="J468" i="1"/>
  <c r="L467" i="1"/>
  <c r="J467" i="1"/>
  <c r="L466" i="1"/>
  <c r="J466" i="1"/>
  <c r="L465" i="1"/>
  <c r="J465" i="1"/>
  <c r="L464" i="1"/>
  <c r="J464" i="1"/>
  <c r="L463" i="1"/>
  <c r="J463" i="1"/>
  <c r="L462" i="1"/>
  <c r="J462" i="1"/>
  <c r="L461" i="1"/>
  <c r="J461" i="1"/>
  <c r="L460" i="1"/>
  <c r="J460" i="1"/>
  <c r="L459" i="1"/>
  <c r="J459" i="1"/>
  <c r="L458" i="1"/>
  <c r="J458" i="1"/>
  <c r="L457" i="1"/>
  <c r="J457" i="1"/>
  <c r="L456" i="1"/>
  <c r="J456" i="1"/>
  <c r="L455" i="1"/>
  <c r="J455" i="1"/>
  <c r="L454" i="1"/>
  <c r="J454" i="1"/>
  <c r="L453" i="1"/>
  <c r="J453" i="1"/>
  <c r="L452" i="1"/>
  <c r="J452" i="1"/>
  <c r="L451" i="1"/>
  <c r="J451" i="1"/>
  <c r="L450" i="1"/>
  <c r="J450" i="1"/>
  <c r="L449" i="1"/>
  <c r="J449" i="1"/>
  <c r="L448" i="1"/>
  <c r="J448" i="1"/>
  <c r="L447" i="1"/>
  <c r="J447" i="1"/>
  <c r="L446" i="1"/>
  <c r="J446" i="1"/>
  <c r="L445" i="1"/>
  <c r="J445" i="1"/>
  <c r="L444" i="1"/>
  <c r="J444" i="1"/>
  <c r="L443" i="1"/>
  <c r="J443" i="1"/>
  <c r="L442" i="1"/>
  <c r="J442" i="1"/>
  <c r="L441" i="1"/>
  <c r="J441" i="1"/>
  <c r="L440" i="1"/>
  <c r="J440" i="1"/>
  <c r="L439" i="1"/>
  <c r="J439" i="1"/>
  <c r="L438" i="1"/>
  <c r="J438" i="1"/>
  <c r="L437" i="1"/>
  <c r="J437" i="1"/>
  <c r="L436" i="1"/>
  <c r="J436" i="1"/>
  <c r="L435" i="1"/>
  <c r="J435" i="1"/>
  <c r="L434" i="1"/>
  <c r="J434" i="1"/>
  <c r="L433" i="1"/>
  <c r="J433" i="1"/>
  <c r="L432" i="1"/>
  <c r="J432" i="1"/>
  <c r="L431" i="1"/>
  <c r="J431" i="1"/>
  <c r="L430" i="1"/>
  <c r="J430" i="1"/>
  <c r="L429" i="1"/>
  <c r="J429" i="1"/>
  <c r="L428" i="1"/>
  <c r="J428" i="1"/>
  <c r="L427" i="1"/>
  <c r="J427" i="1"/>
  <c r="L426" i="1"/>
  <c r="J426" i="1"/>
  <c r="L425" i="1"/>
  <c r="J425" i="1"/>
  <c r="L424" i="1"/>
  <c r="J424" i="1"/>
  <c r="L423" i="1"/>
  <c r="J423" i="1"/>
  <c r="L422" i="1"/>
  <c r="J422" i="1"/>
  <c r="L421" i="1"/>
  <c r="J421" i="1"/>
  <c r="L420" i="1"/>
  <c r="J420" i="1"/>
  <c r="L419" i="1"/>
  <c r="J419" i="1"/>
  <c r="L418" i="1"/>
  <c r="J418" i="1"/>
  <c r="L417" i="1"/>
  <c r="J417" i="1"/>
  <c r="L416" i="1"/>
  <c r="J416" i="1"/>
  <c r="L415" i="1"/>
  <c r="J415" i="1"/>
  <c r="L414" i="1"/>
  <c r="J414" i="1"/>
  <c r="L413" i="1"/>
  <c r="J413" i="1"/>
  <c r="L412" i="1"/>
  <c r="J412" i="1"/>
  <c r="L411" i="1"/>
  <c r="J411" i="1"/>
  <c r="L410" i="1"/>
  <c r="J410" i="1"/>
  <c r="L409" i="1"/>
  <c r="J409" i="1"/>
  <c r="L408" i="1"/>
  <c r="J408" i="1"/>
  <c r="L407" i="1"/>
  <c r="J407" i="1"/>
  <c r="L406" i="1"/>
  <c r="J406" i="1"/>
  <c r="L405" i="1"/>
  <c r="J405" i="1"/>
  <c r="L404" i="1"/>
  <c r="J404" i="1"/>
  <c r="L403" i="1"/>
  <c r="J403" i="1"/>
  <c r="L402" i="1"/>
  <c r="J402" i="1"/>
  <c r="L401" i="1"/>
  <c r="J401" i="1"/>
  <c r="L400" i="1"/>
  <c r="J400" i="1"/>
  <c r="L399" i="1"/>
  <c r="J399" i="1"/>
  <c r="L398" i="1"/>
  <c r="J398" i="1"/>
  <c r="L397" i="1"/>
  <c r="J397" i="1"/>
  <c r="L396" i="1"/>
  <c r="J396" i="1"/>
  <c r="L395" i="1"/>
  <c r="J395" i="1"/>
  <c r="L394" i="1"/>
  <c r="J394" i="1"/>
  <c r="L393" i="1"/>
  <c r="J393" i="1"/>
  <c r="L392" i="1"/>
  <c r="J392" i="1"/>
  <c r="L391" i="1"/>
  <c r="J391" i="1"/>
  <c r="L390" i="1"/>
  <c r="J390" i="1"/>
  <c r="L389" i="1"/>
  <c r="J389" i="1"/>
  <c r="L388" i="1"/>
  <c r="J388" i="1"/>
  <c r="L387" i="1"/>
  <c r="J387" i="1"/>
  <c r="L386" i="1"/>
  <c r="J386" i="1"/>
  <c r="L385" i="1"/>
  <c r="J385" i="1"/>
  <c r="L384" i="1"/>
  <c r="J384" i="1"/>
  <c r="L383" i="1"/>
  <c r="J383" i="1"/>
  <c r="L382" i="1"/>
  <c r="J382" i="1"/>
  <c r="L381" i="1"/>
  <c r="J381" i="1"/>
  <c r="L380" i="1"/>
  <c r="J380" i="1"/>
  <c r="L379" i="1"/>
  <c r="J379" i="1"/>
  <c r="L378" i="1"/>
  <c r="J378" i="1"/>
  <c r="L377" i="1"/>
  <c r="J377" i="1"/>
  <c r="L376" i="1"/>
  <c r="J376" i="1"/>
  <c r="L375" i="1"/>
  <c r="J375" i="1"/>
  <c r="L374" i="1"/>
  <c r="J374" i="1"/>
  <c r="L373" i="1"/>
  <c r="J373" i="1"/>
  <c r="L372" i="1"/>
  <c r="J372" i="1"/>
  <c r="L371" i="1"/>
  <c r="J371" i="1"/>
  <c r="L370" i="1"/>
  <c r="J370" i="1"/>
  <c r="L369" i="1"/>
  <c r="J369" i="1"/>
  <c r="L368" i="1"/>
  <c r="J368" i="1"/>
  <c r="L367" i="1"/>
  <c r="J367" i="1"/>
  <c r="L366" i="1"/>
  <c r="J366" i="1"/>
  <c r="L365" i="1"/>
  <c r="J365" i="1"/>
  <c r="L364" i="1"/>
  <c r="J364" i="1"/>
  <c r="L363" i="1"/>
  <c r="J363" i="1"/>
  <c r="L362" i="1"/>
  <c r="J362" i="1"/>
  <c r="L361" i="1"/>
  <c r="J361" i="1"/>
  <c r="L360" i="1"/>
  <c r="J360" i="1"/>
  <c r="L359" i="1"/>
  <c r="J359" i="1"/>
  <c r="L358" i="1"/>
  <c r="J358" i="1"/>
  <c r="L357" i="1"/>
  <c r="J357" i="1"/>
  <c r="L356" i="1"/>
  <c r="J356" i="1"/>
  <c r="L355" i="1"/>
  <c r="J355" i="1"/>
  <c r="L354" i="1"/>
  <c r="J354" i="1"/>
  <c r="L353" i="1"/>
  <c r="J353" i="1"/>
  <c r="L352" i="1"/>
  <c r="J352" i="1"/>
  <c r="L351" i="1"/>
  <c r="J351" i="1"/>
  <c r="L350" i="1"/>
  <c r="J350" i="1"/>
  <c r="L349" i="1"/>
  <c r="J349" i="1"/>
  <c r="L348" i="1"/>
  <c r="J348" i="1"/>
  <c r="L347" i="1"/>
  <c r="J347" i="1"/>
  <c r="L346" i="1"/>
  <c r="J346" i="1"/>
  <c r="L345" i="1"/>
  <c r="J345" i="1"/>
  <c r="L344" i="1"/>
  <c r="J344" i="1"/>
  <c r="L343" i="1"/>
  <c r="J343" i="1"/>
  <c r="L342" i="1"/>
  <c r="J342" i="1"/>
  <c r="L341" i="1"/>
  <c r="J341" i="1"/>
  <c r="L340" i="1"/>
  <c r="J340" i="1"/>
  <c r="L339" i="1"/>
  <c r="J339" i="1"/>
  <c r="L338" i="1"/>
  <c r="J338" i="1"/>
  <c r="L337" i="1"/>
  <c r="J337" i="1"/>
  <c r="L336" i="1"/>
  <c r="J336" i="1"/>
  <c r="L335" i="1"/>
  <c r="J335" i="1"/>
  <c r="L334" i="1"/>
  <c r="J334" i="1"/>
  <c r="L333" i="1"/>
  <c r="J333" i="1"/>
  <c r="L332" i="1"/>
  <c r="J332" i="1"/>
  <c r="L331" i="1"/>
  <c r="J331" i="1"/>
  <c r="L330" i="1"/>
  <c r="J330" i="1"/>
  <c r="L329" i="1"/>
  <c r="J329" i="1"/>
  <c r="L328" i="1"/>
  <c r="J328" i="1"/>
  <c r="L327" i="1"/>
  <c r="J327" i="1"/>
  <c r="L326" i="1"/>
  <c r="J326" i="1"/>
  <c r="L325" i="1"/>
  <c r="J325" i="1"/>
  <c r="L324" i="1"/>
  <c r="J324" i="1"/>
  <c r="L323" i="1"/>
  <c r="J323" i="1"/>
  <c r="L322" i="1"/>
  <c r="J322" i="1"/>
  <c r="L321" i="1"/>
  <c r="J321" i="1"/>
  <c r="L320" i="1"/>
  <c r="J320" i="1"/>
  <c r="L319" i="1"/>
  <c r="J319" i="1"/>
  <c r="L318" i="1"/>
  <c r="J318" i="1"/>
  <c r="L317" i="1"/>
  <c r="J317" i="1"/>
  <c r="L316" i="1"/>
  <c r="J316" i="1"/>
  <c r="L315" i="1"/>
  <c r="J315" i="1"/>
  <c r="L314" i="1"/>
  <c r="J314" i="1"/>
  <c r="L313" i="1"/>
  <c r="J313" i="1"/>
  <c r="L312" i="1"/>
  <c r="J312" i="1"/>
  <c r="L311" i="1"/>
  <c r="J311" i="1"/>
  <c r="L310" i="1"/>
  <c r="J310" i="1"/>
  <c r="L309" i="1"/>
  <c r="J309" i="1"/>
  <c r="L308" i="1"/>
  <c r="J308" i="1"/>
  <c r="L307" i="1"/>
  <c r="J307" i="1"/>
  <c r="L306" i="1"/>
  <c r="J306" i="1"/>
  <c r="L305" i="1"/>
  <c r="J305" i="1"/>
  <c r="L304" i="1"/>
  <c r="J304" i="1"/>
  <c r="L303" i="1"/>
  <c r="J303" i="1"/>
  <c r="L302" i="1"/>
  <c r="J302" i="1"/>
  <c r="L301" i="1"/>
  <c r="J301" i="1"/>
  <c r="L300" i="1"/>
  <c r="J300" i="1"/>
  <c r="L299" i="1"/>
  <c r="J299" i="1"/>
  <c r="L298" i="1"/>
  <c r="J298" i="1"/>
  <c r="L297" i="1"/>
  <c r="J297" i="1"/>
  <c r="L296" i="1"/>
  <c r="J296" i="1"/>
  <c r="L295" i="1"/>
  <c r="J295" i="1"/>
  <c r="L294" i="1"/>
  <c r="J294" i="1"/>
  <c r="M294" i="1" s="1"/>
  <c r="O294" i="1" s="1"/>
  <c r="L293" i="1"/>
  <c r="J293" i="1"/>
  <c r="M293" i="1" s="1"/>
  <c r="L292" i="1"/>
  <c r="J292" i="1"/>
  <c r="L291" i="1"/>
  <c r="J291" i="1"/>
  <c r="L290" i="1"/>
  <c r="J290" i="1"/>
  <c r="M290" i="1" s="1"/>
  <c r="O290" i="1" s="1"/>
  <c r="L289" i="1"/>
  <c r="J289" i="1"/>
  <c r="M289" i="1" s="1"/>
  <c r="L288" i="1"/>
  <c r="J288" i="1"/>
  <c r="L287" i="1"/>
  <c r="J287" i="1"/>
  <c r="L286" i="1"/>
  <c r="J286" i="1"/>
  <c r="M286" i="1" s="1"/>
  <c r="O286" i="1" s="1"/>
  <c r="L285" i="1"/>
  <c r="J285" i="1"/>
  <c r="M285" i="1" s="1"/>
  <c r="L284" i="1"/>
  <c r="J284" i="1"/>
  <c r="L283" i="1"/>
  <c r="J283" i="1"/>
  <c r="L282" i="1"/>
  <c r="J282" i="1"/>
  <c r="M282" i="1" s="1"/>
  <c r="O282" i="1" s="1"/>
  <c r="L281" i="1"/>
  <c r="M281" i="1"/>
  <c r="J281" i="1"/>
  <c r="L280" i="1"/>
  <c r="J280" i="1"/>
  <c r="L279" i="1"/>
  <c r="J279" i="1"/>
  <c r="L278" i="1"/>
  <c r="J278" i="1"/>
  <c r="M278" i="1" s="1"/>
  <c r="O278" i="1" s="1"/>
  <c r="L277" i="1"/>
  <c r="J277" i="1"/>
  <c r="M277" i="1" s="1"/>
  <c r="L276" i="1"/>
  <c r="J276" i="1"/>
  <c r="L275" i="1"/>
  <c r="J275" i="1"/>
  <c r="L274" i="1"/>
  <c r="J274" i="1"/>
  <c r="M274" i="1" s="1"/>
  <c r="O274" i="1" s="1"/>
  <c r="L273" i="1"/>
  <c r="J273" i="1"/>
  <c r="M273" i="1" s="1"/>
  <c r="L272" i="1"/>
  <c r="J272" i="1"/>
  <c r="L271" i="1"/>
  <c r="J271" i="1"/>
  <c r="L270" i="1"/>
  <c r="J270" i="1"/>
  <c r="M270" i="1" s="1"/>
  <c r="O270" i="1" s="1"/>
  <c r="L269" i="1"/>
  <c r="J269" i="1"/>
  <c r="M269" i="1" s="1"/>
  <c r="L268" i="1"/>
  <c r="J268" i="1"/>
  <c r="L267" i="1"/>
  <c r="J267" i="1"/>
  <c r="L266" i="1"/>
  <c r="J266" i="1"/>
  <c r="M266" i="1" s="1"/>
  <c r="O266" i="1" s="1"/>
  <c r="L265" i="1"/>
  <c r="J265" i="1"/>
  <c r="M265" i="1" s="1"/>
  <c r="L264" i="1"/>
  <c r="J264" i="1"/>
  <c r="L263" i="1"/>
  <c r="J263" i="1"/>
  <c r="L262" i="1"/>
  <c r="J262" i="1"/>
  <c r="M262" i="1" s="1"/>
  <c r="O262" i="1" s="1"/>
  <c r="L261" i="1"/>
  <c r="M261" i="1"/>
  <c r="J261" i="1"/>
  <c r="L260" i="1"/>
  <c r="J260" i="1"/>
  <c r="L259" i="1"/>
  <c r="J259" i="1"/>
  <c r="L258" i="1"/>
  <c r="J258" i="1"/>
  <c r="M258" i="1" s="1"/>
  <c r="O258" i="1" s="1"/>
  <c r="L257" i="1"/>
  <c r="J257" i="1"/>
  <c r="M257" i="1" s="1"/>
  <c r="L256" i="1"/>
  <c r="J256" i="1"/>
  <c r="L255" i="1"/>
  <c r="J255" i="1"/>
  <c r="L254" i="1"/>
  <c r="J254" i="1"/>
  <c r="M254" i="1" s="1"/>
  <c r="O254" i="1" s="1"/>
  <c r="L253" i="1"/>
  <c r="J253" i="1"/>
  <c r="M253" i="1" s="1"/>
  <c r="L252" i="1"/>
  <c r="J252" i="1"/>
  <c r="L251" i="1"/>
  <c r="J251" i="1"/>
  <c r="L250" i="1"/>
  <c r="J250" i="1"/>
  <c r="M250" i="1" s="1"/>
  <c r="O250" i="1" s="1"/>
  <c r="L249" i="1"/>
  <c r="J249" i="1"/>
  <c r="M249" i="1" s="1"/>
  <c r="L248" i="1"/>
  <c r="J248" i="1"/>
  <c r="L247" i="1"/>
  <c r="J247" i="1"/>
  <c r="L246" i="1"/>
  <c r="J246" i="1"/>
  <c r="M246" i="1" s="1"/>
  <c r="O246" i="1" s="1"/>
  <c r="L245" i="1"/>
  <c r="M245" i="1"/>
  <c r="J245" i="1"/>
  <c r="L244" i="1"/>
  <c r="J244" i="1"/>
  <c r="L243" i="1"/>
  <c r="J243" i="1"/>
  <c r="L242" i="1"/>
  <c r="J242" i="1"/>
  <c r="M242" i="1" s="1"/>
  <c r="O242" i="1" s="1"/>
  <c r="L241" i="1"/>
  <c r="J241" i="1"/>
  <c r="M241" i="1" s="1"/>
  <c r="L240" i="1"/>
  <c r="J240" i="1"/>
  <c r="L239" i="1"/>
  <c r="J239" i="1"/>
  <c r="L238" i="1"/>
  <c r="J238" i="1"/>
  <c r="M238" i="1" s="1"/>
  <c r="O238" i="1" s="1"/>
  <c r="L237" i="1"/>
  <c r="J237" i="1"/>
  <c r="M237" i="1" s="1"/>
  <c r="L236" i="1"/>
  <c r="J236" i="1"/>
  <c r="L235" i="1"/>
  <c r="J235" i="1"/>
  <c r="L234" i="1"/>
  <c r="J234" i="1"/>
  <c r="M234" i="1" s="1"/>
  <c r="O234" i="1" s="1"/>
  <c r="L233" i="1"/>
  <c r="J233" i="1"/>
  <c r="M233" i="1" s="1"/>
  <c r="L232" i="1"/>
  <c r="J232" i="1"/>
  <c r="L231" i="1"/>
  <c r="J231" i="1"/>
  <c r="L230" i="1"/>
  <c r="J230" i="1"/>
  <c r="M230" i="1" s="1"/>
  <c r="O230" i="1" s="1"/>
  <c r="L229" i="1"/>
  <c r="M229" i="1"/>
  <c r="J229" i="1"/>
  <c r="L228" i="1"/>
  <c r="J228" i="1"/>
  <c r="L227" i="1"/>
  <c r="J227" i="1"/>
  <c r="L226" i="1"/>
  <c r="J226" i="1"/>
  <c r="M226" i="1" s="1"/>
  <c r="O226" i="1" s="1"/>
  <c r="L225" i="1"/>
  <c r="J225" i="1"/>
  <c r="M225" i="1" s="1"/>
  <c r="L224" i="1"/>
  <c r="J224" i="1"/>
  <c r="L223" i="1"/>
  <c r="J223" i="1"/>
  <c r="L222" i="1"/>
  <c r="J222" i="1"/>
  <c r="M222" i="1" s="1"/>
  <c r="O222" i="1" s="1"/>
  <c r="L221" i="1"/>
  <c r="J221" i="1"/>
  <c r="M221" i="1" s="1"/>
  <c r="L220" i="1"/>
  <c r="J220" i="1"/>
  <c r="L219" i="1"/>
  <c r="J219" i="1"/>
  <c r="L218" i="1"/>
  <c r="J218" i="1"/>
  <c r="M218" i="1" s="1"/>
  <c r="O218" i="1" s="1"/>
  <c r="L217" i="1"/>
  <c r="J217" i="1"/>
  <c r="M217" i="1" s="1"/>
  <c r="L216" i="1"/>
  <c r="J216" i="1"/>
  <c r="L215" i="1"/>
  <c r="J215" i="1"/>
  <c r="L214" i="1"/>
  <c r="J214" i="1"/>
  <c r="M214" i="1" s="1"/>
  <c r="O214" i="1" s="1"/>
  <c r="L213" i="1"/>
  <c r="M213" i="1"/>
  <c r="J213" i="1"/>
  <c r="L212" i="1"/>
  <c r="J212" i="1"/>
  <c r="L211" i="1"/>
  <c r="J211" i="1"/>
  <c r="L210" i="1"/>
  <c r="J210" i="1"/>
  <c r="M210" i="1" s="1"/>
  <c r="O210" i="1" s="1"/>
  <c r="L209" i="1"/>
  <c r="J209" i="1"/>
  <c r="M209" i="1" s="1"/>
  <c r="L208" i="1"/>
  <c r="J208" i="1"/>
  <c r="L207" i="1"/>
  <c r="J207" i="1"/>
  <c r="L206" i="1"/>
  <c r="J206" i="1"/>
  <c r="M206" i="1" s="1"/>
  <c r="O206" i="1" s="1"/>
  <c r="L205" i="1"/>
  <c r="J205" i="1"/>
  <c r="M205" i="1" s="1"/>
  <c r="L204" i="1"/>
  <c r="J204" i="1"/>
  <c r="L203" i="1"/>
  <c r="J203" i="1"/>
  <c r="L202" i="1"/>
  <c r="J202" i="1"/>
  <c r="M202" i="1" s="1"/>
  <c r="O202" i="1" s="1"/>
  <c r="L201" i="1"/>
  <c r="J201" i="1"/>
  <c r="M201" i="1" s="1"/>
  <c r="L200" i="1"/>
  <c r="J200" i="1"/>
  <c r="L199" i="1"/>
  <c r="J199" i="1"/>
  <c r="L198" i="1"/>
  <c r="J198" i="1"/>
  <c r="M198" i="1" s="1"/>
  <c r="O198" i="1" s="1"/>
  <c r="L197" i="1"/>
  <c r="M197" i="1"/>
  <c r="J197" i="1"/>
  <c r="L196" i="1"/>
  <c r="J196" i="1"/>
  <c r="L195" i="1"/>
  <c r="J195" i="1"/>
  <c r="L194" i="1"/>
  <c r="J194" i="1"/>
  <c r="M194" i="1" s="1"/>
  <c r="O194" i="1" s="1"/>
  <c r="L193" i="1"/>
  <c r="J193" i="1"/>
  <c r="M193" i="1" s="1"/>
  <c r="L192" i="1"/>
  <c r="J192" i="1"/>
  <c r="L191" i="1"/>
  <c r="J191" i="1"/>
  <c r="L190" i="1"/>
  <c r="J190" i="1"/>
  <c r="M190" i="1" s="1"/>
  <c r="O190" i="1" s="1"/>
  <c r="L189" i="1"/>
  <c r="J189" i="1"/>
  <c r="M189" i="1" s="1"/>
  <c r="L188" i="1"/>
  <c r="J188" i="1"/>
  <c r="L187" i="1"/>
  <c r="J187" i="1"/>
  <c r="L186" i="1"/>
  <c r="J186" i="1"/>
  <c r="M186" i="1" s="1"/>
  <c r="O186" i="1" s="1"/>
  <c r="L185" i="1"/>
  <c r="J185" i="1"/>
  <c r="M185" i="1" s="1"/>
  <c r="L184" i="1"/>
  <c r="J184" i="1"/>
  <c r="L183" i="1"/>
  <c r="J183" i="1"/>
  <c r="L182" i="1"/>
  <c r="J182" i="1"/>
  <c r="M182" i="1" s="1"/>
  <c r="O182" i="1" s="1"/>
  <c r="L181" i="1"/>
  <c r="M181" i="1"/>
  <c r="J181" i="1"/>
  <c r="L180" i="1"/>
  <c r="J180" i="1"/>
  <c r="L179" i="1"/>
  <c r="J179" i="1"/>
  <c r="L178" i="1"/>
  <c r="J178" i="1"/>
  <c r="M178" i="1" s="1"/>
  <c r="O178" i="1" s="1"/>
  <c r="L177" i="1"/>
  <c r="J177" i="1"/>
  <c r="M177" i="1" s="1"/>
  <c r="L176" i="1"/>
  <c r="J176" i="1"/>
  <c r="L175" i="1"/>
  <c r="J175" i="1"/>
  <c r="L174" i="1"/>
  <c r="J174" i="1"/>
  <c r="M174" i="1" s="1"/>
  <c r="O174" i="1" s="1"/>
  <c r="L173" i="1"/>
  <c r="J173" i="1"/>
  <c r="M173" i="1" s="1"/>
  <c r="L172" i="1"/>
  <c r="J172" i="1"/>
  <c r="L171" i="1"/>
  <c r="J171" i="1"/>
  <c r="L170" i="1"/>
  <c r="J170" i="1"/>
  <c r="M170" i="1" s="1"/>
  <c r="O170" i="1" s="1"/>
  <c r="L169" i="1"/>
  <c r="J169" i="1"/>
  <c r="M169" i="1" s="1"/>
  <c r="L168" i="1"/>
  <c r="J168" i="1"/>
  <c r="L167" i="1"/>
  <c r="J167" i="1"/>
  <c r="L166" i="1"/>
  <c r="J166" i="1"/>
  <c r="M166" i="1" s="1"/>
  <c r="O166" i="1" s="1"/>
  <c r="L165" i="1"/>
  <c r="M165" i="1"/>
  <c r="J165" i="1"/>
  <c r="L164" i="1"/>
  <c r="J164" i="1"/>
  <c r="L163" i="1"/>
  <c r="J163" i="1"/>
  <c r="L162" i="1"/>
  <c r="J162" i="1"/>
  <c r="M162" i="1" s="1"/>
  <c r="O162" i="1" s="1"/>
  <c r="L161" i="1"/>
  <c r="J161" i="1"/>
  <c r="M161" i="1" s="1"/>
  <c r="L160" i="1"/>
  <c r="J160" i="1"/>
  <c r="L159" i="1"/>
  <c r="J159" i="1"/>
  <c r="L158" i="1"/>
  <c r="J158" i="1"/>
  <c r="M158" i="1" s="1"/>
  <c r="O158" i="1" s="1"/>
  <c r="L157" i="1"/>
  <c r="J157" i="1"/>
  <c r="M157" i="1" s="1"/>
  <c r="L156" i="1"/>
  <c r="J156" i="1"/>
  <c r="L155" i="1"/>
  <c r="J155" i="1"/>
  <c r="L154" i="1"/>
  <c r="J154" i="1"/>
  <c r="M154" i="1" s="1"/>
  <c r="O154" i="1" s="1"/>
  <c r="L153" i="1"/>
  <c r="J153" i="1"/>
  <c r="M153" i="1" s="1"/>
  <c r="L152" i="1"/>
  <c r="J152" i="1"/>
  <c r="L151" i="1"/>
  <c r="J151" i="1"/>
  <c r="L150" i="1"/>
  <c r="J150" i="1"/>
  <c r="M150" i="1" s="1"/>
  <c r="O150" i="1" s="1"/>
  <c r="L149" i="1"/>
  <c r="M149" i="1"/>
  <c r="J149" i="1"/>
  <c r="L148" i="1"/>
  <c r="J148" i="1"/>
  <c r="L147" i="1"/>
  <c r="J147" i="1"/>
  <c r="L146" i="1"/>
  <c r="J146" i="1"/>
  <c r="M146" i="1" s="1"/>
  <c r="O146" i="1" s="1"/>
  <c r="L145" i="1"/>
  <c r="J145" i="1"/>
  <c r="M145" i="1" s="1"/>
  <c r="L144" i="1"/>
  <c r="J144" i="1"/>
  <c r="L143" i="1"/>
  <c r="J143" i="1"/>
  <c r="L142" i="1"/>
  <c r="J142" i="1"/>
  <c r="M142" i="1" s="1"/>
  <c r="O142" i="1" s="1"/>
  <c r="L141" i="1"/>
  <c r="J141" i="1"/>
  <c r="M141" i="1" s="1"/>
  <c r="L140" i="1"/>
  <c r="J140" i="1"/>
  <c r="L139" i="1"/>
  <c r="J139" i="1"/>
  <c r="L138" i="1"/>
  <c r="J138" i="1"/>
  <c r="M138" i="1" s="1"/>
  <c r="O138" i="1" s="1"/>
  <c r="L137" i="1"/>
  <c r="J137" i="1"/>
  <c r="M137" i="1" s="1"/>
  <c r="L136" i="1"/>
  <c r="J136" i="1"/>
  <c r="L135" i="1"/>
  <c r="J135" i="1"/>
  <c r="L134" i="1"/>
  <c r="J134" i="1"/>
  <c r="M134" i="1" s="1"/>
  <c r="O134" i="1" s="1"/>
  <c r="L133" i="1"/>
  <c r="M133" i="1"/>
  <c r="J133" i="1"/>
  <c r="L132" i="1"/>
  <c r="J132" i="1"/>
  <c r="L131" i="1"/>
  <c r="J131" i="1"/>
  <c r="L130" i="1"/>
  <c r="J130" i="1"/>
  <c r="M130" i="1" s="1"/>
  <c r="O130" i="1" s="1"/>
  <c r="L129" i="1"/>
  <c r="J129" i="1"/>
  <c r="M129" i="1" s="1"/>
  <c r="L128" i="1"/>
  <c r="J128" i="1"/>
  <c r="L127" i="1"/>
  <c r="J127" i="1"/>
  <c r="L126" i="1"/>
  <c r="J126" i="1"/>
  <c r="M126" i="1" s="1"/>
  <c r="O126" i="1" s="1"/>
  <c r="L125" i="1"/>
  <c r="J125" i="1"/>
  <c r="M125" i="1" s="1"/>
  <c r="L124" i="1"/>
  <c r="J124" i="1"/>
  <c r="L123" i="1"/>
  <c r="J123" i="1"/>
  <c r="L122" i="1"/>
  <c r="J122" i="1"/>
  <c r="M122" i="1" s="1"/>
  <c r="O122" i="1" s="1"/>
  <c r="L121" i="1"/>
  <c r="J121" i="1"/>
  <c r="M121" i="1" s="1"/>
  <c r="L120" i="1"/>
  <c r="J120" i="1"/>
  <c r="L119" i="1"/>
  <c r="J119" i="1"/>
  <c r="L118" i="1"/>
  <c r="J118" i="1"/>
  <c r="M118" i="1" s="1"/>
  <c r="O118" i="1" s="1"/>
  <c r="L117" i="1"/>
  <c r="M117" i="1"/>
  <c r="J117" i="1"/>
  <c r="L116" i="1"/>
  <c r="J116" i="1"/>
  <c r="L115" i="1"/>
  <c r="J115" i="1"/>
  <c r="L114" i="1"/>
  <c r="J114" i="1"/>
  <c r="M114" i="1" s="1"/>
  <c r="O114" i="1" s="1"/>
  <c r="L113" i="1"/>
  <c r="J113" i="1"/>
  <c r="M113" i="1" s="1"/>
  <c r="L112" i="1"/>
  <c r="J112" i="1"/>
  <c r="L111" i="1"/>
  <c r="J111" i="1"/>
  <c r="L110" i="1"/>
  <c r="J110" i="1"/>
  <c r="M110" i="1" s="1"/>
  <c r="O110" i="1" s="1"/>
  <c r="L109" i="1"/>
  <c r="J109" i="1"/>
  <c r="M109" i="1" s="1"/>
  <c r="L108" i="1"/>
  <c r="J108" i="1"/>
  <c r="L107" i="1"/>
  <c r="J107" i="1"/>
  <c r="L106" i="1"/>
  <c r="J106" i="1"/>
  <c r="M106" i="1" s="1"/>
  <c r="O106" i="1" s="1"/>
  <c r="L105" i="1"/>
  <c r="J105" i="1"/>
  <c r="M105" i="1" s="1"/>
  <c r="L104" i="1"/>
  <c r="J104" i="1"/>
  <c r="L103" i="1"/>
  <c r="J103" i="1"/>
  <c r="L102" i="1"/>
  <c r="J102" i="1"/>
  <c r="M102" i="1" s="1"/>
  <c r="O102" i="1" s="1"/>
  <c r="L101" i="1"/>
  <c r="M101" i="1"/>
  <c r="J101" i="1"/>
  <c r="L100" i="1"/>
  <c r="J100" i="1"/>
  <c r="L99" i="1"/>
  <c r="J99" i="1"/>
  <c r="L98" i="1"/>
  <c r="J98" i="1"/>
  <c r="M98" i="1" s="1"/>
  <c r="O98" i="1" s="1"/>
  <c r="L97" i="1"/>
  <c r="J97" i="1"/>
  <c r="M97" i="1" s="1"/>
  <c r="L96" i="1"/>
  <c r="J96" i="1"/>
  <c r="L95" i="1"/>
  <c r="J95" i="1"/>
  <c r="L94" i="1"/>
  <c r="J94" i="1"/>
  <c r="M94" i="1" s="1"/>
  <c r="O94" i="1" s="1"/>
  <c r="L93" i="1"/>
  <c r="J93" i="1"/>
  <c r="M93" i="1" s="1"/>
  <c r="L92" i="1"/>
  <c r="J92" i="1"/>
  <c r="L91" i="1"/>
  <c r="J91" i="1"/>
  <c r="L90" i="1"/>
  <c r="J90" i="1"/>
  <c r="M90" i="1" s="1"/>
  <c r="O90" i="1" s="1"/>
  <c r="L89" i="1"/>
  <c r="J89" i="1"/>
  <c r="M89" i="1" s="1"/>
  <c r="L88" i="1"/>
  <c r="J88" i="1"/>
  <c r="L87" i="1"/>
  <c r="J87" i="1"/>
  <c r="L86" i="1"/>
  <c r="J86" i="1"/>
  <c r="M86" i="1" s="1"/>
  <c r="O86" i="1" s="1"/>
  <c r="L85" i="1"/>
  <c r="M85" i="1"/>
  <c r="J85" i="1"/>
  <c r="L84" i="1"/>
  <c r="J84" i="1"/>
  <c r="L83" i="1"/>
  <c r="J83" i="1"/>
  <c r="L82" i="1"/>
  <c r="J82" i="1"/>
  <c r="M82" i="1" s="1"/>
  <c r="O82" i="1" s="1"/>
  <c r="L81" i="1"/>
  <c r="J81" i="1"/>
  <c r="M81" i="1" s="1"/>
  <c r="L80" i="1"/>
  <c r="J80" i="1"/>
  <c r="L79" i="1"/>
  <c r="J79" i="1"/>
  <c r="L78" i="1"/>
  <c r="J78" i="1"/>
  <c r="M78" i="1" s="1"/>
  <c r="O78" i="1" s="1"/>
  <c r="L77" i="1"/>
  <c r="J77" i="1"/>
  <c r="M77" i="1" s="1"/>
  <c r="L76" i="1"/>
  <c r="J76" i="1"/>
  <c r="L75" i="1"/>
  <c r="J75" i="1"/>
  <c r="L74" i="1"/>
  <c r="J74" i="1"/>
  <c r="M74" i="1" s="1"/>
  <c r="O74" i="1" s="1"/>
  <c r="L73" i="1"/>
  <c r="J73" i="1"/>
  <c r="M73" i="1" s="1"/>
  <c r="L72" i="1"/>
  <c r="J72" i="1"/>
  <c r="L71" i="1"/>
  <c r="J71" i="1"/>
  <c r="L70" i="1"/>
  <c r="J70" i="1"/>
  <c r="M70" i="1" s="1"/>
  <c r="O70" i="1" s="1"/>
  <c r="L69" i="1"/>
  <c r="M69" i="1"/>
  <c r="J69" i="1"/>
  <c r="L68" i="1"/>
  <c r="J68" i="1"/>
  <c r="L67" i="1"/>
  <c r="J67" i="1"/>
  <c r="L66" i="1"/>
  <c r="J66" i="1"/>
  <c r="M66" i="1" s="1"/>
  <c r="O66" i="1" s="1"/>
  <c r="L65" i="1"/>
  <c r="J65" i="1"/>
  <c r="M65" i="1" s="1"/>
  <c r="L64" i="1"/>
  <c r="J64" i="1"/>
  <c r="L63" i="1"/>
  <c r="J63" i="1"/>
  <c r="L62" i="1"/>
  <c r="J62" i="1"/>
  <c r="M62" i="1" s="1"/>
  <c r="O62" i="1" s="1"/>
  <c r="L61" i="1"/>
  <c r="J61" i="1"/>
  <c r="M61" i="1" s="1"/>
  <c r="L60" i="1"/>
  <c r="J60" i="1"/>
  <c r="L59" i="1"/>
  <c r="J59" i="1"/>
  <c r="L58" i="1"/>
  <c r="J58" i="1"/>
  <c r="M58" i="1" s="1"/>
  <c r="O58" i="1" s="1"/>
  <c r="L57" i="1"/>
  <c r="J57" i="1"/>
  <c r="M57" i="1" s="1"/>
  <c r="L56" i="1"/>
  <c r="J56" i="1"/>
  <c r="L55" i="1"/>
  <c r="J55" i="1"/>
  <c r="L54" i="1"/>
  <c r="J54" i="1"/>
  <c r="M54" i="1" s="1"/>
  <c r="O54" i="1" s="1"/>
  <c r="L53" i="1"/>
  <c r="M53" i="1"/>
  <c r="J53" i="1"/>
  <c r="L52" i="1"/>
  <c r="J52" i="1"/>
  <c r="L51" i="1"/>
  <c r="J51" i="1"/>
  <c r="L50" i="1"/>
  <c r="J50" i="1"/>
  <c r="M50" i="1" s="1"/>
  <c r="O50" i="1" s="1"/>
  <c r="L49" i="1"/>
  <c r="J49" i="1"/>
  <c r="M49" i="1" s="1"/>
  <c r="L48" i="1"/>
  <c r="J48" i="1"/>
  <c r="L47" i="1"/>
  <c r="J47" i="1"/>
  <c r="L46" i="1"/>
  <c r="J46" i="1"/>
  <c r="M46" i="1" s="1"/>
  <c r="O46" i="1" s="1"/>
  <c r="L45" i="1"/>
  <c r="J45" i="1"/>
  <c r="M45" i="1" s="1"/>
  <c r="L44" i="1"/>
  <c r="J44" i="1"/>
  <c r="L43" i="1"/>
  <c r="J43" i="1"/>
  <c r="L42" i="1"/>
  <c r="J42" i="1"/>
  <c r="M42" i="1" s="1"/>
  <c r="O42" i="1" s="1"/>
  <c r="L41" i="1"/>
  <c r="J41" i="1"/>
  <c r="M41" i="1" s="1"/>
  <c r="L40" i="1"/>
  <c r="J40" i="1"/>
  <c r="L39" i="1"/>
  <c r="J39" i="1"/>
  <c r="L38" i="1"/>
  <c r="J38" i="1"/>
  <c r="M38" i="1" s="1"/>
  <c r="O38" i="1" s="1"/>
  <c r="L37" i="1"/>
  <c r="M37" i="1"/>
  <c r="J37" i="1"/>
  <c r="L36" i="1"/>
  <c r="J36" i="1"/>
  <c r="L35" i="1"/>
  <c r="J35" i="1"/>
  <c r="L34" i="1"/>
  <c r="J34" i="1"/>
  <c r="M34" i="1" s="1"/>
  <c r="O34" i="1" s="1"/>
  <c r="L33" i="1"/>
  <c r="J33" i="1"/>
  <c r="M33" i="1" s="1"/>
  <c r="L32" i="1"/>
  <c r="J32" i="1"/>
  <c r="L31" i="1"/>
  <c r="J31" i="1"/>
  <c r="L30" i="1"/>
  <c r="J30" i="1"/>
  <c r="M30" i="1" s="1"/>
  <c r="O30" i="1" s="1"/>
  <c r="L29" i="1"/>
  <c r="J29" i="1"/>
  <c r="M29" i="1" s="1"/>
  <c r="L28" i="1"/>
  <c r="J28" i="1"/>
  <c r="L27" i="1"/>
  <c r="J27" i="1"/>
  <c r="L26" i="1"/>
  <c r="J26" i="1"/>
  <c r="M26" i="1" s="1"/>
  <c r="O26" i="1" s="1"/>
  <c r="L25" i="1"/>
  <c r="J25" i="1"/>
  <c r="M25" i="1" s="1"/>
  <c r="L24" i="1"/>
  <c r="J24" i="1"/>
  <c r="L23" i="1"/>
  <c r="J23" i="1"/>
  <c r="L22" i="1"/>
  <c r="J22" i="1"/>
  <c r="M22" i="1" s="1"/>
  <c r="O22" i="1" s="1"/>
  <c r="L21" i="1"/>
  <c r="M21" i="1"/>
  <c r="J21" i="1"/>
  <c r="L20" i="1"/>
  <c r="J20" i="1"/>
  <c r="L19" i="1"/>
  <c r="J19" i="1"/>
  <c r="L18" i="1"/>
  <c r="J18" i="1"/>
  <c r="M18" i="1" s="1"/>
  <c r="O18" i="1" s="1"/>
  <c r="L17" i="1"/>
  <c r="J17" i="1"/>
  <c r="M17" i="1" s="1"/>
  <c r="L16" i="1"/>
  <c r="J16" i="1"/>
  <c r="L15" i="1"/>
  <c r="J15" i="1"/>
  <c r="L14" i="1"/>
  <c r="J14" i="1"/>
  <c r="M14" i="1" s="1"/>
  <c r="O14" i="1" s="1"/>
  <c r="L13" i="1"/>
  <c r="J13" i="1"/>
  <c r="M13" i="1" s="1"/>
  <c r="L12" i="1"/>
  <c r="J12" i="1"/>
  <c r="L11" i="1"/>
  <c r="J11" i="1"/>
  <c r="L10" i="1"/>
  <c r="J10" i="1"/>
  <c r="M10" i="1" s="1"/>
  <c r="O10" i="1" s="1"/>
  <c r="L9" i="1"/>
  <c r="J9" i="1"/>
  <c r="M9" i="1" s="1"/>
  <c r="L8" i="1"/>
  <c r="J8" i="1"/>
  <c r="L7" i="1"/>
  <c r="J7" i="1"/>
  <c r="L6" i="1"/>
  <c r="J6" i="1"/>
  <c r="M6" i="1" s="1"/>
  <c r="O6" i="1" s="1"/>
  <c r="L5" i="1"/>
  <c r="M5" i="1"/>
  <c r="J5" i="1"/>
  <c r="L4" i="1"/>
  <c r="J4" i="1"/>
  <c r="L3" i="1"/>
  <c r="J3" i="1"/>
  <c r="L2" i="1"/>
  <c r="J2" i="1"/>
  <c r="M2" i="1" s="1"/>
  <c r="P2" i="4" s="1"/>
  <c r="J2336" i="2"/>
  <c r="I2336" i="2"/>
  <c r="J2335" i="2"/>
  <c r="I2335" i="2"/>
  <c r="J2334" i="2"/>
  <c r="I2334" i="2"/>
  <c r="J2333" i="2"/>
  <c r="I2333" i="2"/>
  <c r="J2332" i="2"/>
  <c r="I2332" i="2"/>
  <c r="J2331" i="2"/>
  <c r="I2331" i="2"/>
  <c r="J2330" i="2"/>
  <c r="I2330" i="2"/>
  <c r="J2329" i="2"/>
  <c r="I2329" i="2"/>
  <c r="J2328" i="2"/>
  <c r="I2328" i="2"/>
  <c r="J2327" i="2"/>
  <c r="I2327" i="2"/>
  <c r="J2326" i="2"/>
  <c r="I2326" i="2"/>
  <c r="J2325" i="2"/>
  <c r="I2325" i="2"/>
  <c r="J2324" i="2"/>
  <c r="I2324" i="2"/>
  <c r="J2323" i="2"/>
  <c r="I2323" i="2"/>
  <c r="J2322" i="2"/>
  <c r="I2322" i="2"/>
  <c r="J2321" i="2"/>
  <c r="I2321" i="2"/>
  <c r="J2320" i="2"/>
  <c r="I2320" i="2"/>
  <c r="J2319" i="2"/>
  <c r="I2319" i="2"/>
  <c r="J2318" i="2"/>
  <c r="I2318" i="2"/>
  <c r="J2317" i="2"/>
  <c r="I2317" i="2"/>
  <c r="J2316" i="2"/>
  <c r="I2316" i="2"/>
  <c r="J2315" i="2"/>
  <c r="I2315" i="2"/>
  <c r="J2314" i="2"/>
  <c r="I2314" i="2"/>
  <c r="J2313" i="2"/>
  <c r="I2313" i="2"/>
  <c r="J2312" i="2"/>
  <c r="I2312" i="2"/>
  <c r="J2311" i="2"/>
  <c r="I2311" i="2"/>
  <c r="J2310" i="2"/>
  <c r="I2310" i="2"/>
  <c r="J2309" i="2"/>
  <c r="I2309" i="2"/>
  <c r="J2308" i="2"/>
  <c r="I2308" i="2"/>
  <c r="J2307" i="2"/>
  <c r="I2307" i="2"/>
  <c r="J2306" i="2"/>
  <c r="I2306" i="2"/>
  <c r="J2305" i="2"/>
  <c r="I2305" i="2"/>
  <c r="J2304" i="2"/>
  <c r="I2304" i="2"/>
  <c r="J2303" i="2"/>
  <c r="I2303" i="2"/>
  <c r="J2302" i="2"/>
  <c r="I2302" i="2"/>
  <c r="J2301" i="2"/>
  <c r="I2301" i="2"/>
  <c r="J2300" i="2"/>
  <c r="I2300" i="2"/>
  <c r="J2299" i="2"/>
  <c r="I2299" i="2"/>
  <c r="J2298" i="2"/>
  <c r="I2298" i="2"/>
  <c r="J2297" i="2"/>
  <c r="I2297" i="2"/>
  <c r="J2296" i="2"/>
  <c r="I2296" i="2"/>
  <c r="J2295" i="2"/>
  <c r="I2295" i="2"/>
  <c r="J2294" i="2"/>
  <c r="I2294" i="2"/>
  <c r="J2293" i="2"/>
  <c r="I2293" i="2"/>
  <c r="J2292" i="2"/>
  <c r="I2292" i="2"/>
  <c r="J2291" i="2"/>
  <c r="I2291" i="2"/>
  <c r="J2290" i="2"/>
  <c r="I2290" i="2"/>
  <c r="J2289" i="2"/>
  <c r="I2289" i="2"/>
  <c r="J2288" i="2"/>
  <c r="I2288" i="2"/>
  <c r="J2287" i="2"/>
  <c r="I2287" i="2"/>
  <c r="J2286" i="2"/>
  <c r="I2286" i="2"/>
  <c r="J2285" i="2"/>
  <c r="I2285" i="2"/>
  <c r="J2284" i="2"/>
  <c r="I2284" i="2"/>
  <c r="J2283" i="2"/>
  <c r="I2283" i="2"/>
  <c r="J2282" i="2"/>
  <c r="I2282" i="2"/>
  <c r="J2281" i="2"/>
  <c r="I2281" i="2"/>
  <c r="J2280" i="2"/>
  <c r="I2280" i="2"/>
  <c r="J2279" i="2"/>
  <c r="I2279" i="2"/>
  <c r="J2278" i="2"/>
  <c r="I2278" i="2"/>
  <c r="J2277" i="2"/>
  <c r="I2277" i="2"/>
  <c r="J2276" i="2"/>
  <c r="I2276" i="2"/>
  <c r="J2275" i="2"/>
  <c r="I2275" i="2"/>
  <c r="J2274" i="2"/>
  <c r="I2274" i="2"/>
  <c r="J2273" i="2"/>
  <c r="I2273" i="2"/>
  <c r="J2272" i="2"/>
  <c r="I2272" i="2"/>
  <c r="J2271" i="2"/>
  <c r="I2271" i="2"/>
  <c r="J2270" i="2"/>
  <c r="I2270" i="2"/>
  <c r="J2269" i="2"/>
  <c r="I2269" i="2"/>
  <c r="J2268" i="2"/>
  <c r="I2268" i="2"/>
  <c r="J2267" i="2"/>
  <c r="I2267" i="2"/>
  <c r="J2266" i="2"/>
  <c r="I2266" i="2"/>
  <c r="J2265" i="2"/>
  <c r="I2265" i="2"/>
  <c r="J2264" i="2"/>
  <c r="I2264" i="2"/>
  <c r="J2263" i="2"/>
  <c r="I2263" i="2"/>
  <c r="J2262" i="2"/>
  <c r="I2262" i="2"/>
  <c r="J2261" i="2"/>
  <c r="I2261" i="2"/>
  <c r="J2260" i="2"/>
  <c r="I2260" i="2"/>
  <c r="J2259" i="2"/>
  <c r="I2259" i="2"/>
  <c r="J2258" i="2"/>
  <c r="I2258" i="2"/>
  <c r="J2257" i="2"/>
  <c r="I2257" i="2"/>
  <c r="J2256" i="2"/>
  <c r="I2256" i="2"/>
  <c r="J2255" i="2"/>
  <c r="I2255" i="2"/>
  <c r="J2254" i="2"/>
  <c r="I2254" i="2"/>
  <c r="J2253" i="2"/>
  <c r="I2253" i="2"/>
  <c r="J2252" i="2"/>
  <c r="I2252" i="2"/>
  <c r="J2251" i="2"/>
  <c r="I2251" i="2"/>
  <c r="J2250" i="2"/>
  <c r="I2250" i="2"/>
  <c r="J2249" i="2"/>
  <c r="I2249" i="2"/>
  <c r="J2248" i="2"/>
  <c r="I2248" i="2"/>
  <c r="J2247" i="2"/>
  <c r="I2247" i="2"/>
  <c r="J2246" i="2"/>
  <c r="I2246" i="2"/>
  <c r="J2245" i="2"/>
  <c r="I2245" i="2"/>
  <c r="J2244" i="2"/>
  <c r="I2244" i="2"/>
  <c r="J2243" i="2"/>
  <c r="I2243" i="2"/>
  <c r="J2242" i="2"/>
  <c r="I2242" i="2"/>
  <c r="J2241" i="2"/>
  <c r="I2241" i="2"/>
  <c r="J2240" i="2"/>
  <c r="I2240" i="2"/>
  <c r="J2239" i="2"/>
  <c r="I2239" i="2"/>
  <c r="J2238" i="2"/>
  <c r="I2238" i="2"/>
  <c r="J2237" i="2"/>
  <c r="I2237" i="2"/>
  <c r="J2236" i="2"/>
  <c r="I2236" i="2"/>
  <c r="J2235" i="2"/>
  <c r="I2235" i="2"/>
  <c r="J2234" i="2"/>
  <c r="I2234" i="2"/>
  <c r="J2233" i="2"/>
  <c r="I2233" i="2"/>
  <c r="J2232" i="2"/>
  <c r="I2232" i="2"/>
  <c r="J2231" i="2"/>
  <c r="I2231" i="2"/>
  <c r="J2230" i="2"/>
  <c r="I2230" i="2"/>
  <c r="J2229" i="2"/>
  <c r="I2229" i="2"/>
  <c r="J2228" i="2"/>
  <c r="I2228" i="2"/>
  <c r="J2227" i="2"/>
  <c r="I2227" i="2"/>
  <c r="J2226" i="2"/>
  <c r="I2226" i="2"/>
  <c r="J2225" i="2"/>
  <c r="I2225" i="2"/>
  <c r="J2224" i="2"/>
  <c r="I2224" i="2"/>
  <c r="J2223" i="2"/>
  <c r="I2223" i="2"/>
  <c r="J2222" i="2"/>
  <c r="I2222" i="2"/>
  <c r="J2221" i="2"/>
  <c r="I2221" i="2"/>
  <c r="J2220" i="2"/>
  <c r="I2220" i="2"/>
  <c r="J2219" i="2"/>
  <c r="I2219" i="2"/>
  <c r="J2218" i="2"/>
  <c r="I2218" i="2"/>
  <c r="J2217" i="2"/>
  <c r="I2217" i="2"/>
  <c r="J2216" i="2"/>
  <c r="I2216" i="2"/>
  <c r="J2215" i="2"/>
  <c r="I2215" i="2"/>
  <c r="J2214" i="2"/>
  <c r="I2214" i="2"/>
  <c r="J2213" i="2"/>
  <c r="I2213" i="2"/>
  <c r="J2212" i="2"/>
  <c r="I2212" i="2"/>
  <c r="J2211" i="2"/>
  <c r="I2211" i="2"/>
  <c r="J2210" i="2"/>
  <c r="I2210" i="2"/>
  <c r="J2209" i="2"/>
  <c r="I2209" i="2"/>
  <c r="J2208" i="2"/>
  <c r="I2208" i="2"/>
  <c r="J2207" i="2"/>
  <c r="I2207" i="2"/>
  <c r="J2206" i="2"/>
  <c r="I2206" i="2"/>
  <c r="J2205" i="2"/>
  <c r="I2205" i="2"/>
  <c r="J2204" i="2"/>
  <c r="I2204" i="2"/>
  <c r="J2203" i="2"/>
  <c r="I2203" i="2"/>
  <c r="J2202" i="2"/>
  <c r="I2202" i="2"/>
  <c r="J2201" i="2"/>
  <c r="I2201" i="2"/>
  <c r="J2200" i="2"/>
  <c r="I2200" i="2"/>
  <c r="J2199" i="2"/>
  <c r="I2199" i="2"/>
  <c r="J2198" i="2"/>
  <c r="I2198" i="2"/>
  <c r="J2197" i="2"/>
  <c r="I2197" i="2"/>
  <c r="J2196" i="2"/>
  <c r="I2196" i="2"/>
  <c r="J2195" i="2"/>
  <c r="I2195" i="2"/>
  <c r="J2194" i="2"/>
  <c r="I2194" i="2"/>
  <c r="J2193" i="2"/>
  <c r="I2193" i="2"/>
  <c r="J2192" i="2"/>
  <c r="I2192" i="2"/>
  <c r="J2191" i="2"/>
  <c r="I2191" i="2"/>
  <c r="J2190" i="2"/>
  <c r="I2190" i="2"/>
  <c r="J2189" i="2"/>
  <c r="I2189" i="2"/>
  <c r="J2188" i="2"/>
  <c r="I2188" i="2"/>
  <c r="J2187" i="2"/>
  <c r="I2187" i="2"/>
  <c r="J2186" i="2"/>
  <c r="I2186" i="2"/>
  <c r="J2185" i="2"/>
  <c r="I2185" i="2"/>
  <c r="J2184" i="2"/>
  <c r="I2184" i="2"/>
  <c r="J2183" i="2"/>
  <c r="I2183" i="2"/>
  <c r="J2182" i="2"/>
  <c r="I2182" i="2"/>
  <c r="J2181" i="2"/>
  <c r="I2181" i="2"/>
  <c r="J2180" i="2"/>
  <c r="I2180" i="2"/>
  <c r="J2179" i="2"/>
  <c r="I2179" i="2"/>
  <c r="J2178" i="2"/>
  <c r="I2178" i="2"/>
  <c r="J2177" i="2"/>
  <c r="I2177" i="2"/>
  <c r="J2176" i="2"/>
  <c r="I2176" i="2"/>
  <c r="J2175" i="2"/>
  <c r="I2175" i="2"/>
  <c r="J2174" i="2"/>
  <c r="I2174" i="2"/>
  <c r="J2173" i="2"/>
  <c r="I2173" i="2"/>
  <c r="J2172" i="2"/>
  <c r="I2172" i="2"/>
  <c r="J2171" i="2"/>
  <c r="I2171" i="2"/>
  <c r="J2170" i="2"/>
  <c r="I2170" i="2"/>
  <c r="J2169" i="2"/>
  <c r="I2169" i="2"/>
  <c r="J2168" i="2"/>
  <c r="I2168" i="2"/>
  <c r="J2167" i="2"/>
  <c r="I2167" i="2"/>
  <c r="J2166" i="2"/>
  <c r="I2166" i="2"/>
  <c r="J2165" i="2"/>
  <c r="I2165" i="2"/>
  <c r="J2164" i="2"/>
  <c r="I2164" i="2"/>
  <c r="J2163" i="2"/>
  <c r="I2163" i="2"/>
  <c r="J2162" i="2"/>
  <c r="I2162" i="2"/>
  <c r="J2161" i="2"/>
  <c r="I2161" i="2"/>
  <c r="J2160" i="2"/>
  <c r="I2160" i="2"/>
  <c r="J2159" i="2"/>
  <c r="I2159" i="2"/>
  <c r="J2158" i="2"/>
  <c r="I2158" i="2"/>
  <c r="J2157" i="2"/>
  <c r="I2157" i="2"/>
  <c r="J2156" i="2"/>
  <c r="I2156" i="2"/>
  <c r="J2155" i="2"/>
  <c r="I2155" i="2"/>
  <c r="J2154" i="2"/>
  <c r="I2154" i="2"/>
  <c r="J2153" i="2"/>
  <c r="I2153" i="2"/>
  <c r="J2152" i="2"/>
  <c r="I2152" i="2"/>
  <c r="J2151" i="2"/>
  <c r="I2151" i="2"/>
  <c r="J2150" i="2"/>
  <c r="I2150" i="2"/>
  <c r="J2149" i="2"/>
  <c r="I2149" i="2"/>
  <c r="J2148" i="2"/>
  <c r="I2148" i="2"/>
  <c r="J2147" i="2"/>
  <c r="I2147" i="2"/>
  <c r="J2146" i="2"/>
  <c r="I2146" i="2"/>
  <c r="J2145" i="2"/>
  <c r="I2145" i="2"/>
  <c r="J2144" i="2"/>
  <c r="I2144" i="2"/>
  <c r="J2143" i="2"/>
  <c r="I2143" i="2"/>
  <c r="J2142" i="2"/>
  <c r="I2142" i="2"/>
  <c r="J2141" i="2"/>
  <c r="I2141" i="2"/>
  <c r="J2140" i="2"/>
  <c r="I2140" i="2"/>
  <c r="J2139" i="2"/>
  <c r="I2139" i="2"/>
  <c r="J2138" i="2"/>
  <c r="I2138" i="2"/>
  <c r="J2137" i="2"/>
  <c r="I2137" i="2"/>
  <c r="J2136" i="2"/>
  <c r="I2136" i="2"/>
  <c r="J2135" i="2"/>
  <c r="I2135" i="2"/>
  <c r="J2134" i="2"/>
  <c r="I2134" i="2"/>
  <c r="J2133" i="2"/>
  <c r="I2133" i="2"/>
  <c r="J2132" i="2"/>
  <c r="I2132" i="2"/>
  <c r="J2131" i="2"/>
  <c r="I2131" i="2"/>
  <c r="J2130" i="2"/>
  <c r="I2130" i="2"/>
  <c r="J2129" i="2"/>
  <c r="I2129" i="2"/>
  <c r="J2128" i="2"/>
  <c r="I2128" i="2"/>
  <c r="J2127" i="2"/>
  <c r="I2127" i="2"/>
  <c r="J2126" i="2"/>
  <c r="I2126" i="2"/>
  <c r="J2125" i="2"/>
  <c r="I2125" i="2"/>
  <c r="J2124" i="2"/>
  <c r="I2124" i="2"/>
  <c r="J2123" i="2"/>
  <c r="I2123" i="2"/>
  <c r="J2122" i="2"/>
  <c r="I2122" i="2"/>
  <c r="J2121" i="2"/>
  <c r="I2121" i="2"/>
  <c r="J2120" i="2"/>
  <c r="I2120" i="2"/>
  <c r="J2119" i="2"/>
  <c r="I2119" i="2"/>
  <c r="J2118" i="2"/>
  <c r="I2118" i="2"/>
  <c r="J2117" i="2"/>
  <c r="I2117" i="2"/>
  <c r="J2116" i="2"/>
  <c r="I2116" i="2"/>
  <c r="J2115" i="2"/>
  <c r="I2115" i="2"/>
  <c r="J2114" i="2"/>
  <c r="I2114" i="2"/>
  <c r="J2113" i="2"/>
  <c r="I2113" i="2"/>
  <c r="J2112" i="2"/>
  <c r="I2112" i="2"/>
  <c r="J2111" i="2"/>
  <c r="I2111" i="2"/>
  <c r="J2110" i="2"/>
  <c r="I2110" i="2"/>
  <c r="J2109" i="2"/>
  <c r="I2109" i="2"/>
  <c r="J2108" i="2"/>
  <c r="I2108" i="2"/>
  <c r="J2107" i="2"/>
  <c r="I2107" i="2"/>
  <c r="J2106" i="2"/>
  <c r="I2106" i="2"/>
  <c r="J2105" i="2"/>
  <c r="I2105" i="2"/>
  <c r="J2104" i="2"/>
  <c r="I2104" i="2"/>
  <c r="J2103" i="2"/>
  <c r="I2103" i="2"/>
  <c r="J2102" i="2"/>
  <c r="I2102" i="2"/>
  <c r="J2101" i="2"/>
  <c r="I2101" i="2"/>
  <c r="J2100" i="2"/>
  <c r="I2100" i="2"/>
  <c r="J2099" i="2"/>
  <c r="I2099" i="2"/>
  <c r="J2098" i="2"/>
  <c r="I2098" i="2"/>
  <c r="J2097" i="2"/>
  <c r="I2097" i="2"/>
  <c r="J2096" i="2"/>
  <c r="I2096" i="2"/>
  <c r="J2095" i="2"/>
  <c r="I2095" i="2"/>
  <c r="J2094" i="2"/>
  <c r="I2094" i="2"/>
  <c r="J2093" i="2"/>
  <c r="I2093" i="2"/>
  <c r="J2092" i="2"/>
  <c r="I2092" i="2"/>
  <c r="J2091" i="2"/>
  <c r="I2091" i="2"/>
  <c r="J2090" i="2"/>
  <c r="I2090" i="2"/>
  <c r="J2089" i="2"/>
  <c r="I2089" i="2"/>
  <c r="J2088" i="2"/>
  <c r="I2088" i="2"/>
  <c r="J2087" i="2"/>
  <c r="I2087" i="2"/>
  <c r="J2086" i="2"/>
  <c r="I2086" i="2"/>
  <c r="J2085" i="2"/>
  <c r="I2085" i="2"/>
  <c r="J2084" i="2"/>
  <c r="I2084" i="2"/>
  <c r="J2083" i="2"/>
  <c r="I2083" i="2"/>
  <c r="J2082" i="2"/>
  <c r="I2082" i="2"/>
  <c r="J2081" i="2"/>
  <c r="I2081" i="2"/>
  <c r="J2080" i="2"/>
  <c r="I2080" i="2"/>
  <c r="J2079" i="2"/>
  <c r="I2079" i="2"/>
  <c r="J2078" i="2"/>
  <c r="I2078" i="2"/>
  <c r="J2077" i="2"/>
  <c r="I2077" i="2"/>
  <c r="J2076" i="2"/>
  <c r="I2076" i="2"/>
  <c r="J2075" i="2"/>
  <c r="I2075" i="2"/>
  <c r="J2074" i="2"/>
  <c r="I2074" i="2"/>
  <c r="J2073" i="2"/>
  <c r="I2073" i="2"/>
  <c r="J2072" i="2"/>
  <c r="I2072" i="2"/>
  <c r="J2071" i="2"/>
  <c r="I2071" i="2"/>
  <c r="J2070" i="2"/>
  <c r="I2070" i="2"/>
  <c r="J2069" i="2"/>
  <c r="I2069" i="2"/>
  <c r="J2068" i="2"/>
  <c r="I2068" i="2"/>
  <c r="J2067" i="2"/>
  <c r="I2067" i="2"/>
  <c r="J2066" i="2"/>
  <c r="I2066" i="2"/>
  <c r="J2065" i="2"/>
  <c r="I2065" i="2"/>
  <c r="J2064" i="2"/>
  <c r="I2064" i="2"/>
  <c r="J2063" i="2"/>
  <c r="I2063" i="2"/>
  <c r="J2062" i="2"/>
  <c r="I2062" i="2"/>
  <c r="J2061" i="2"/>
  <c r="I2061" i="2"/>
  <c r="J2060" i="2"/>
  <c r="I2060" i="2"/>
  <c r="J2059" i="2"/>
  <c r="I2059" i="2"/>
  <c r="J2058" i="2"/>
  <c r="I2058" i="2"/>
  <c r="J2057" i="2"/>
  <c r="I2057" i="2"/>
  <c r="J2056" i="2"/>
  <c r="I2056" i="2"/>
  <c r="J2055" i="2"/>
  <c r="I2055" i="2"/>
  <c r="J2054" i="2"/>
  <c r="I2054" i="2"/>
  <c r="J2053" i="2"/>
  <c r="I2053" i="2"/>
  <c r="J2052" i="2"/>
  <c r="I2052" i="2"/>
  <c r="J2051" i="2"/>
  <c r="I2051" i="2"/>
  <c r="J2050" i="2"/>
  <c r="I2050" i="2"/>
  <c r="J2049" i="2"/>
  <c r="I2049" i="2"/>
  <c r="J2048" i="2"/>
  <c r="I2048" i="2"/>
  <c r="J2047" i="2"/>
  <c r="I2047" i="2"/>
  <c r="J2046" i="2"/>
  <c r="I2046" i="2"/>
  <c r="J2045" i="2"/>
  <c r="I2045" i="2"/>
  <c r="J2044" i="2"/>
  <c r="I2044" i="2"/>
  <c r="J2043" i="2"/>
  <c r="I2043" i="2"/>
  <c r="J2042" i="2"/>
  <c r="I2042" i="2"/>
  <c r="J2041" i="2"/>
  <c r="I2041" i="2"/>
  <c r="J2040" i="2"/>
  <c r="I2040" i="2"/>
  <c r="J2039" i="2"/>
  <c r="I2039" i="2"/>
  <c r="J2038" i="2"/>
  <c r="I2038" i="2"/>
  <c r="J2037" i="2"/>
  <c r="I2037" i="2"/>
  <c r="J2036" i="2"/>
  <c r="I2036" i="2"/>
  <c r="J2035" i="2"/>
  <c r="I2035" i="2"/>
  <c r="J2034" i="2"/>
  <c r="I2034" i="2"/>
  <c r="J2033" i="2"/>
  <c r="I2033" i="2"/>
  <c r="J2032" i="2"/>
  <c r="I2032" i="2"/>
  <c r="J2031" i="2"/>
  <c r="I2031" i="2"/>
  <c r="J2030" i="2"/>
  <c r="I2030" i="2"/>
  <c r="J2029" i="2"/>
  <c r="I2029" i="2"/>
  <c r="J2028" i="2"/>
  <c r="I2028" i="2"/>
  <c r="J2027" i="2"/>
  <c r="I2027" i="2"/>
  <c r="J2026" i="2"/>
  <c r="I2026" i="2"/>
  <c r="J2025" i="2"/>
  <c r="I2025" i="2"/>
  <c r="J2024" i="2"/>
  <c r="I2024" i="2"/>
  <c r="J2023" i="2"/>
  <c r="I2023" i="2"/>
  <c r="J2022" i="2"/>
  <c r="I2022" i="2"/>
  <c r="J2021" i="2"/>
  <c r="I2021" i="2"/>
  <c r="J2020" i="2"/>
  <c r="I2020" i="2"/>
  <c r="J2019" i="2"/>
  <c r="I2019" i="2"/>
  <c r="J2018" i="2"/>
  <c r="I2018" i="2"/>
  <c r="J2017" i="2"/>
  <c r="I2017" i="2"/>
  <c r="J2016" i="2"/>
  <c r="I2016" i="2"/>
  <c r="J2015" i="2"/>
  <c r="I2015" i="2"/>
  <c r="J2014" i="2"/>
  <c r="I2014" i="2"/>
  <c r="J2013" i="2"/>
  <c r="I2013" i="2"/>
  <c r="J2012" i="2"/>
  <c r="I2012" i="2"/>
  <c r="J2011" i="2"/>
  <c r="I2011" i="2"/>
  <c r="J2010" i="2"/>
  <c r="I2010" i="2"/>
  <c r="J2009" i="2"/>
  <c r="I2009" i="2"/>
  <c r="J2008" i="2"/>
  <c r="I2008" i="2"/>
  <c r="J2007" i="2"/>
  <c r="I2007" i="2"/>
  <c r="J2006" i="2"/>
  <c r="I2006" i="2"/>
  <c r="J2005" i="2"/>
  <c r="I2005" i="2"/>
  <c r="J2004" i="2"/>
  <c r="I2004" i="2"/>
  <c r="J2003" i="2"/>
  <c r="I2003" i="2"/>
  <c r="J2002" i="2"/>
  <c r="I2002" i="2"/>
  <c r="J2001" i="2"/>
  <c r="I2001" i="2"/>
  <c r="J2000" i="2"/>
  <c r="I2000" i="2"/>
  <c r="J1999" i="2"/>
  <c r="I1999" i="2"/>
  <c r="J1998" i="2"/>
  <c r="I1998" i="2"/>
  <c r="J1997" i="2"/>
  <c r="I1997" i="2"/>
  <c r="J1996" i="2"/>
  <c r="I1996" i="2"/>
  <c r="J1995" i="2"/>
  <c r="I1995" i="2"/>
  <c r="J1994" i="2"/>
  <c r="I1994" i="2"/>
  <c r="J1993" i="2"/>
  <c r="I1993" i="2"/>
  <c r="J1992" i="2"/>
  <c r="I1992" i="2"/>
  <c r="J1991" i="2"/>
  <c r="I1991" i="2"/>
  <c r="J1990" i="2"/>
  <c r="I1990" i="2"/>
  <c r="J1989" i="2"/>
  <c r="I1989" i="2"/>
  <c r="J1988" i="2"/>
  <c r="I1988" i="2"/>
  <c r="J1987" i="2"/>
  <c r="I1987" i="2"/>
  <c r="J1986" i="2"/>
  <c r="I1986" i="2"/>
  <c r="J1985" i="2"/>
  <c r="I1985" i="2"/>
  <c r="J1984" i="2"/>
  <c r="I1984" i="2"/>
  <c r="J1983" i="2"/>
  <c r="I1983" i="2"/>
  <c r="J1982" i="2"/>
  <c r="I1982" i="2"/>
  <c r="J1981" i="2"/>
  <c r="I1981" i="2"/>
  <c r="J1980" i="2"/>
  <c r="I1980" i="2"/>
  <c r="J1979" i="2"/>
  <c r="I1979" i="2"/>
  <c r="J1978" i="2"/>
  <c r="I1978" i="2"/>
  <c r="J1977" i="2"/>
  <c r="I1977" i="2"/>
  <c r="J1976" i="2"/>
  <c r="I1976" i="2"/>
  <c r="J1975" i="2"/>
  <c r="I1975" i="2"/>
  <c r="J1974" i="2"/>
  <c r="I1974" i="2"/>
  <c r="J1973" i="2"/>
  <c r="I1973" i="2"/>
  <c r="J1972" i="2"/>
  <c r="I1972" i="2"/>
  <c r="J1971" i="2"/>
  <c r="I1971" i="2"/>
  <c r="J1970" i="2"/>
  <c r="I1970" i="2"/>
  <c r="J1969" i="2"/>
  <c r="I1969" i="2"/>
  <c r="J1968" i="2"/>
  <c r="I1968" i="2"/>
  <c r="J1967" i="2"/>
  <c r="I1967" i="2"/>
  <c r="J1966" i="2"/>
  <c r="I1966" i="2"/>
  <c r="J1965" i="2"/>
  <c r="I1965" i="2"/>
  <c r="J1964" i="2"/>
  <c r="I1964" i="2"/>
  <c r="J1963" i="2"/>
  <c r="I1963" i="2"/>
  <c r="J1962" i="2"/>
  <c r="I1962" i="2"/>
  <c r="J1961" i="2"/>
  <c r="I1961" i="2"/>
  <c r="J1960" i="2"/>
  <c r="I1960" i="2"/>
  <c r="J1959" i="2"/>
  <c r="I1959" i="2"/>
  <c r="J1958" i="2"/>
  <c r="I1958" i="2"/>
  <c r="J1957" i="2"/>
  <c r="I1957" i="2"/>
  <c r="J1956" i="2"/>
  <c r="I1956" i="2"/>
  <c r="J1955" i="2"/>
  <c r="I1955" i="2"/>
  <c r="J1954" i="2"/>
  <c r="I1954" i="2"/>
  <c r="J1953" i="2"/>
  <c r="I1953" i="2"/>
  <c r="J1952" i="2"/>
  <c r="I1952" i="2"/>
  <c r="J1951" i="2"/>
  <c r="I1951" i="2"/>
  <c r="J1950" i="2"/>
  <c r="I1950" i="2"/>
  <c r="J1949" i="2"/>
  <c r="I1949" i="2"/>
  <c r="J1948" i="2"/>
  <c r="I1948" i="2"/>
  <c r="J1947" i="2"/>
  <c r="I1947" i="2"/>
  <c r="J1946" i="2"/>
  <c r="I1946" i="2"/>
  <c r="J1945" i="2"/>
  <c r="I1945" i="2"/>
  <c r="J1944" i="2"/>
  <c r="I1944" i="2"/>
  <c r="J1943" i="2"/>
  <c r="I1943" i="2"/>
  <c r="J1942" i="2"/>
  <c r="I1942" i="2"/>
  <c r="J1941" i="2"/>
  <c r="I1941" i="2"/>
  <c r="J1940" i="2"/>
  <c r="I1940" i="2"/>
  <c r="J1939" i="2"/>
  <c r="I1939" i="2"/>
  <c r="J1938" i="2"/>
  <c r="I1938" i="2"/>
  <c r="J1937" i="2"/>
  <c r="I1937" i="2"/>
  <c r="J1936" i="2"/>
  <c r="I1936" i="2"/>
  <c r="J1935" i="2"/>
  <c r="I1935" i="2"/>
  <c r="J1934" i="2"/>
  <c r="I1934" i="2"/>
  <c r="J1933" i="2"/>
  <c r="I1933" i="2"/>
  <c r="J1932" i="2"/>
  <c r="I1932" i="2"/>
  <c r="J1931" i="2"/>
  <c r="I1931" i="2"/>
  <c r="J1930" i="2"/>
  <c r="I1930" i="2"/>
  <c r="J1929" i="2"/>
  <c r="I1929" i="2"/>
  <c r="J1928" i="2"/>
  <c r="I1928" i="2"/>
  <c r="J1927" i="2"/>
  <c r="I1927" i="2"/>
  <c r="J1926" i="2"/>
  <c r="I1926" i="2"/>
  <c r="J1925" i="2"/>
  <c r="I1925" i="2"/>
  <c r="J1924" i="2"/>
  <c r="I1924" i="2"/>
  <c r="J1923" i="2"/>
  <c r="I1923" i="2"/>
  <c r="J1922" i="2"/>
  <c r="I1922" i="2"/>
  <c r="J1921" i="2"/>
  <c r="I1921" i="2"/>
  <c r="J1920" i="2"/>
  <c r="I1920" i="2"/>
  <c r="J1919" i="2"/>
  <c r="I1919" i="2"/>
  <c r="J1918" i="2"/>
  <c r="I1918" i="2"/>
  <c r="J1917" i="2"/>
  <c r="I1917" i="2"/>
  <c r="J1916" i="2"/>
  <c r="I1916" i="2"/>
  <c r="J1915" i="2"/>
  <c r="I1915" i="2"/>
  <c r="J1914" i="2"/>
  <c r="I1914" i="2"/>
  <c r="J1913" i="2"/>
  <c r="I1913" i="2"/>
  <c r="J1912" i="2"/>
  <c r="I1912" i="2"/>
  <c r="J1911" i="2"/>
  <c r="I1911" i="2"/>
  <c r="J1910" i="2"/>
  <c r="I1910" i="2"/>
  <c r="J1909" i="2"/>
  <c r="I1909" i="2"/>
  <c r="J1908" i="2"/>
  <c r="I1908" i="2"/>
  <c r="J1907" i="2"/>
  <c r="I1907" i="2"/>
  <c r="J1906" i="2"/>
  <c r="I1906" i="2"/>
  <c r="J1905" i="2"/>
  <c r="I1905" i="2"/>
  <c r="J1904" i="2"/>
  <c r="I1904" i="2"/>
  <c r="J1903" i="2"/>
  <c r="I1903" i="2"/>
  <c r="J1902" i="2"/>
  <c r="I1902" i="2"/>
  <c r="J1901" i="2"/>
  <c r="I1901" i="2"/>
  <c r="J1900" i="2"/>
  <c r="I1900" i="2"/>
  <c r="J1899" i="2"/>
  <c r="I1899" i="2"/>
  <c r="J1898" i="2"/>
  <c r="I1898" i="2"/>
  <c r="J1897" i="2"/>
  <c r="I1897" i="2"/>
  <c r="J1896" i="2"/>
  <c r="I1896" i="2"/>
  <c r="J1895" i="2"/>
  <c r="I1895" i="2"/>
  <c r="J1894" i="2"/>
  <c r="I1894" i="2"/>
  <c r="J1893" i="2"/>
  <c r="I1893" i="2"/>
  <c r="J1892" i="2"/>
  <c r="I1892" i="2"/>
  <c r="J1891" i="2"/>
  <c r="I1891" i="2"/>
  <c r="J1890" i="2"/>
  <c r="I1890" i="2"/>
  <c r="J1889" i="2"/>
  <c r="I1889" i="2"/>
  <c r="J1888" i="2"/>
  <c r="I1888" i="2"/>
  <c r="J1887" i="2"/>
  <c r="I1887" i="2"/>
  <c r="J1886" i="2"/>
  <c r="I1886" i="2"/>
  <c r="J1885" i="2"/>
  <c r="I1885" i="2"/>
  <c r="J1884" i="2"/>
  <c r="I1884" i="2"/>
  <c r="J1883" i="2"/>
  <c r="I1883" i="2"/>
  <c r="J1882" i="2"/>
  <c r="I1882" i="2"/>
  <c r="J1881" i="2"/>
  <c r="I1881" i="2"/>
  <c r="J1880" i="2"/>
  <c r="I1880" i="2"/>
  <c r="J1879" i="2"/>
  <c r="I1879" i="2"/>
  <c r="J1878" i="2"/>
  <c r="I1878" i="2"/>
  <c r="J1877" i="2"/>
  <c r="I1877" i="2"/>
  <c r="J1876" i="2"/>
  <c r="I1876" i="2"/>
  <c r="J1875" i="2"/>
  <c r="I1875" i="2"/>
  <c r="J1874" i="2"/>
  <c r="I1874" i="2"/>
  <c r="J1873" i="2"/>
  <c r="I1873" i="2"/>
  <c r="J1872" i="2"/>
  <c r="I1872" i="2"/>
  <c r="J1871" i="2"/>
  <c r="I1871" i="2"/>
  <c r="J1870" i="2"/>
  <c r="I1870" i="2"/>
  <c r="J1869" i="2"/>
  <c r="I1869" i="2"/>
  <c r="J1868" i="2"/>
  <c r="I1868" i="2"/>
  <c r="J1867" i="2"/>
  <c r="I1867" i="2"/>
  <c r="J1866" i="2"/>
  <c r="I1866" i="2"/>
  <c r="J1865" i="2"/>
  <c r="I1865" i="2"/>
  <c r="J1864" i="2"/>
  <c r="I1864" i="2"/>
  <c r="J1863" i="2"/>
  <c r="I1863" i="2"/>
  <c r="J1862" i="2"/>
  <c r="I1862" i="2"/>
  <c r="J1861" i="2"/>
  <c r="I1861" i="2"/>
  <c r="J1860" i="2"/>
  <c r="I1860" i="2"/>
  <c r="J1859" i="2"/>
  <c r="I1859" i="2"/>
  <c r="J1858" i="2"/>
  <c r="I1858" i="2"/>
  <c r="J1857" i="2"/>
  <c r="I1857" i="2"/>
  <c r="J1856" i="2"/>
  <c r="I1856" i="2"/>
  <c r="J1855" i="2"/>
  <c r="I1855" i="2"/>
  <c r="J1854" i="2"/>
  <c r="I1854" i="2"/>
  <c r="J1853" i="2"/>
  <c r="I1853" i="2"/>
  <c r="J1852" i="2"/>
  <c r="I1852" i="2"/>
  <c r="J1851" i="2"/>
  <c r="I1851" i="2"/>
  <c r="J1850" i="2"/>
  <c r="I1850" i="2"/>
  <c r="J1849" i="2"/>
  <c r="I1849" i="2"/>
  <c r="J1848" i="2"/>
  <c r="I1848" i="2"/>
  <c r="J1847" i="2"/>
  <c r="I1847" i="2"/>
  <c r="J1846" i="2"/>
  <c r="I1846" i="2"/>
  <c r="J1845" i="2"/>
  <c r="I1845" i="2"/>
  <c r="J1844" i="2"/>
  <c r="I1844" i="2"/>
  <c r="J1843" i="2"/>
  <c r="I1843" i="2"/>
  <c r="J1842" i="2"/>
  <c r="I1842" i="2"/>
  <c r="J1841" i="2"/>
  <c r="I1841" i="2"/>
  <c r="J1840" i="2"/>
  <c r="I1840" i="2"/>
  <c r="J1839" i="2"/>
  <c r="I1839" i="2"/>
  <c r="J1838" i="2"/>
  <c r="I1838" i="2"/>
  <c r="J1837" i="2"/>
  <c r="I1837" i="2"/>
  <c r="J1836" i="2"/>
  <c r="I1836" i="2"/>
  <c r="J1835" i="2"/>
  <c r="I1835" i="2"/>
  <c r="J1834" i="2"/>
  <c r="I1834" i="2"/>
  <c r="J1833" i="2"/>
  <c r="I1833" i="2"/>
  <c r="J1832" i="2"/>
  <c r="I1832" i="2"/>
  <c r="J1831" i="2"/>
  <c r="I1831" i="2"/>
  <c r="J1830" i="2"/>
  <c r="I1830" i="2"/>
  <c r="J1829" i="2"/>
  <c r="I1829" i="2"/>
  <c r="J1828" i="2"/>
  <c r="I1828" i="2"/>
  <c r="J1827" i="2"/>
  <c r="I1827" i="2"/>
  <c r="J1826" i="2"/>
  <c r="I1826" i="2"/>
  <c r="J1825" i="2"/>
  <c r="I1825" i="2"/>
  <c r="J1824" i="2"/>
  <c r="I1824" i="2"/>
  <c r="J1823" i="2"/>
  <c r="I1823" i="2"/>
  <c r="J1822" i="2"/>
  <c r="I1822" i="2"/>
  <c r="J1821" i="2"/>
  <c r="I1821" i="2"/>
  <c r="J1820" i="2"/>
  <c r="I1820" i="2"/>
  <c r="J1819" i="2"/>
  <c r="I1819" i="2"/>
  <c r="J1818" i="2"/>
  <c r="I1818" i="2"/>
  <c r="J1817" i="2"/>
  <c r="I1817" i="2"/>
  <c r="J1816" i="2"/>
  <c r="I1816" i="2"/>
  <c r="J1815" i="2"/>
  <c r="I1815" i="2"/>
  <c r="J1814" i="2"/>
  <c r="I1814" i="2"/>
  <c r="J1813" i="2"/>
  <c r="I1813" i="2"/>
  <c r="J1812" i="2"/>
  <c r="I1812" i="2"/>
  <c r="J1811" i="2"/>
  <c r="I1811" i="2"/>
  <c r="J1810" i="2"/>
  <c r="I1810" i="2"/>
  <c r="J1809" i="2"/>
  <c r="I1809" i="2"/>
  <c r="J1808" i="2"/>
  <c r="I1808" i="2"/>
  <c r="J1807" i="2"/>
  <c r="I1807" i="2"/>
  <c r="J1806" i="2"/>
  <c r="I1806" i="2"/>
  <c r="J1805" i="2"/>
  <c r="I1805" i="2"/>
  <c r="J1804" i="2"/>
  <c r="I1804" i="2"/>
  <c r="J1803" i="2"/>
  <c r="I1803" i="2"/>
  <c r="J1802" i="2"/>
  <c r="I1802" i="2"/>
  <c r="J1801" i="2"/>
  <c r="I1801" i="2"/>
  <c r="J1800" i="2"/>
  <c r="I1800" i="2"/>
  <c r="J1799" i="2"/>
  <c r="I1799" i="2"/>
  <c r="J1798" i="2"/>
  <c r="I1798" i="2"/>
  <c r="J1797" i="2"/>
  <c r="I1797" i="2"/>
  <c r="J1796" i="2"/>
  <c r="I1796" i="2"/>
  <c r="J1795" i="2"/>
  <c r="I1795" i="2"/>
  <c r="J1794" i="2"/>
  <c r="I1794" i="2"/>
  <c r="J1793" i="2"/>
  <c r="I1793" i="2"/>
  <c r="J1792" i="2"/>
  <c r="I1792" i="2"/>
  <c r="J1791" i="2"/>
  <c r="I1791" i="2"/>
  <c r="J1790" i="2"/>
  <c r="I1790" i="2"/>
  <c r="J1789" i="2"/>
  <c r="I1789" i="2"/>
  <c r="J1788" i="2"/>
  <c r="I1788" i="2"/>
  <c r="J1787" i="2"/>
  <c r="I1787" i="2"/>
  <c r="J1786" i="2"/>
  <c r="I1786" i="2"/>
  <c r="J1785" i="2"/>
  <c r="I1785" i="2"/>
  <c r="J1784" i="2"/>
  <c r="I1784" i="2"/>
  <c r="J1783" i="2"/>
  <c r="I1783" i="2"/>
  <c r="J1782" i="2"/>
  <c r="I1782" i="2"/>
  <c r="J1781" i="2"/>
  <c r="I1781" i="2"/>
  <c r="J1780" i="2"/>
  <c r="I1780" i="2"/>
  <c r="J1779" i="2"/>
  <c r="I1779" i="2"/>
  <c r="J1778" i="2"/>
  <c r="I1778" i="2"/>
  <c r="J1777" i="2"/>
  <c r="I1777" i="2"/>
  <c r="J1776" i="2"/>
  <c r="I1776" i="2"/>
  <c r="J1775" i="2"/>
  <c r="I1775" i="2"/>
  <c r="J1774" i="2"/>
  <c r="I1774" i="2"/>
  <c r="J1773" i="2"/>
  <c r="I1773" i="2"/>
  <c r="J1772" i="2"/>
  <c r="I1772" i="2"/>
  <c r="J1771" i="2"/>
  <c r="I1771" i="2"/>
  <c r="J1770" i="2"/>
  <c r="I1770" i="2"/>
  <c r="J1769" i="2"/>
  <c r="I1769" i="2"/>
  <c r="J1768" i="2"/>
  <c r="I1768" i="2"/>
  <c r="J1767" i="2"/>
  <c r="I1767" i="2"/>
  <c r="J1766" i="2"/>
  <c r="I1766" i="2"/>
  <c r="J1765" i="2"/>
  <c r="I1765" i="2"/>
  <c r="J1764" i="2"/>
  <c r="I1764" i="2"/>
  <c r="J1763" i="2"/>
  <c r="I1763" i="2"/>
  <c r="J1762" i="2"/>
  <c r="I1762" i="2"/>
  <c r="J1761" i="2"/>
  <c r="I1761" i="2"/>
  <c r="J1760" i="2"/>
  <c r="I1760" i="2"/>
  <c r="J1759" i="2"/>
  <c r="I1759" i="2"/>
  <c r="J1758" i="2"/>
  <c r="I1758" i="2"/>
  <c r="J1757" i="2"/>
  <c r="I1757" i="2"/>
  <c r="J1756" i="2"/>
  <c r="I1756" i="2"/>
  <c r="J1755" i="2"/>
  <c r="I1755" i="2"/>
  <c r="J1754" i="2"/>
  <c r="I1754" i="2"/>
  <c r="J1753" i="2"/>
  <c r="I1753" i="2"/>
  <c r="J1752" i="2"/>
  <c r="I1752" i="2"/>
  <c r="J1751" i="2"/>
  <c r="I1751" i="2"/>
  <c r="J1750" i="2"/>
  <c r="I1750" i="2"/>
  <c r="J1749" i="2"/>
  <c r="I1749" i="2"/>
  <c r="J1748" i="2"/>
  <c r="I1748" i="2"/>
  <c r="J1747" i="2"/>
  <c r="I1747" i="2"/>
  <c r="J1746" i="2"/>
  <c r="I1746" i="2"/>
  <c r="J1745" i="2"/>
  <c r="I1745" i="2"/>
  <c r="J1744" i="2"/>
  <c r="I1744" i="2"/>
  <c r="J1743" i="2"/>
  <c r="I1743" i="2"/>
  <c r="J1742" i="2"/>
  <c r="I1742" i="2"/>
  <c r="J1741" i="2"/>
  <c r="I1741" i="2"/>
  <c r="J1740" i="2"/>
  <c r="I1740" i="2"/>
  <c r="J1739" i="2"/>
  <c r="I1739" i="2"/>
  <c r="J1738" i="2"/>
  <c r="I1738" i="2"/>
  <c r="J1737" i="2"/>
  <c r="I1737" i="2"/>
  <c r="J1736" i="2"/>
  <c r="I1736" i="2"/>
  <c r="J1735" i="2"/>
  <c r="I1735" i="2"/>
  <c r="J1734" i="2"/>
  <c r="I1734" i="2"/>
  <c r="J1733" i="2"/>
  <c r="I1733" i="2"/>
  <c r="J1732" i="2"/>
  <c r="I1732" i="2"/>
  <c r="J1731" i="2"/>
  <c r="I1731" i="2"/>
  <c r="J1730" i="2"/>
  <c r="I1730" i="2"/>
  <c r="J1729" i="2"/>
  <c r="I1729" i="2"/>
  <c r="J1728" i="2"/>
  <c r="I1728" i="2"/>
  <c r="J1727" i="2"/>
  <c r="I1727" i="2"/>
  <c r="J1726" i="2"/>
  <c r="I1726" i="2"/>
  <c r="J1725" i="2"/>
  <c r="I1725" i="2"/>
  <c r="J1724" i="2"/>
  <c r="I1724" i="2"/>
  <c r="J1723" i="2"/>
  <c r="I1723" i="2"/>
  <c r="J1722" i="2"/>
  <c r="I1722" i="2"/>
  <c r="J1721" i="2"/>
  <c r="I1721" i="2"/>
  <c r="J1720" i="2"/>
  <c r="I1720" i="2"/>
  <c r="J1719" i="2"/>
  <c r="I1719" i="2"/>
  <c r="J1718" i="2"/>
  <c r="I1718" i="2"/>
  <c r="J1717" i="2"/>
  <c r="I1717" i="2"/>
  <c r="J1716" i="2"/>
  <c r="I1716" i="2"/>
  <c r="J1715" i="2"/>
  <c r="I1715" i="2"/>
  <c r="J1714" i="2"/>
  <c r="I1714" i="2"/>
  <c r="J1713" i="2"/>
  <c r="I1713" i="2"/>
  <c r="J1712" i="2"/>
  <c r="I1712" i="2"/>
  <c r="J1711" i="2"/>
  <c r="I1711" i="2"/>
  <c r="J1710" i="2"/>
  <c r="I1710" i="2"/>
  <c r="J1709" i="2"/>
  <c r="I1709" i="2"/>
  <c r="J1708" i="2"/>
  <c r="I1708" i="2"/>
  <c r="J1707" i="2"/>
  <c r="I1707" i="2"/>
  <c r="J1706" i="2"/>
  <c r="I1706" i="2"/>
  <c r="J1705" i="2"/>
  <c r="I1705" i="2"/>
  <c r="J1704" i="2"/>
  <c r="I1704" i="2"/>
  <c r="J1703" i="2"/>
  <c r="I1703" i="2"/>
  <c r="J1702" i="2"/>
  <c r="I1702" i="2"/>
  <c r="J1701" i="2"/>
  <c r="I1701" i="2"/>
  <c r="J1700" i="2"/>
  <c r="I1700" i="2"/>
  <c r="J1699" i="2"/>
  <c r="I1699" i="2"/>
  <c r="J1698" i="2"/>
  <c r="I1698" i="2"/>
  <c r="J1697" i="2"/>
  <c r="I1697" i="2"/>
  <c r="J1696" i="2"/>
  <c r="I1696" i="2"/>
  <c r="J1695" i="2"/>
  <c r="I1695" i="2"/>
  <c r="J1694" i="2"/>
  <c r="I1694" i="2"/>
  <c r="J1693" i="2"/>
  <c r="I1693" i="2"/>
  <c r="J1692" i="2"/>
  <c r="I1692" i="2"/>
  <c r="J1691" i="2"/>
  <c r="I1691" i="2"/>
  <c r="J1690" i="2"/>
  <c r="I1690" i="2"/>
  <c r="J1689" i="2"/>
  <c r="I1689" i="2"/>
  <c r="J1688" i="2"/>
  <c r="I1688" i="2"/>
  <c r="J1687" i="2"/>
  <c r="I1687" i="2"/>
  <c r="J1686" i="2"/>
  <c r="I1686" i="2"/>
  <c r="J1685" i="2"/>
  <c r="I1685" i="2"/>
  <c r="J1684" i="2"/>
  <c r="I1684" i="2"/>
  <c r="J1683" i="2"/>
  <c r="I1683" i="2"/>
  <c r="J1682" i="2"/>
  <c r="I1682" i="2"/>
  <c r="J1681" i="2"/>
  <c r="I1681" i="2"/>
  <c r="J1680" i="2"/>
  <c r="I1680" i="2"/>
  <c r="J1679" i="2"/>
  <c r="I1679" i="2"/>
  <c r="J1678" i="2"/>
  <c r="I1678" i="2"/>
  <c r="J1677" i="2"/>
  <c r="I1677" i="2"/>
  <c r="J1676" i="2"/>
  <c r="I1676" i="2"/>
  <c r="J1675" i="2"/>
  <c r="I1675" i="2"/>
  <c r="J1674" i="2"/>
  <c r="I1674" i="2"/>
  <c r="J1673" i="2"/>
  <c r="I1673" i="2"/>
  <c r="J1672" i="2"/>
  <c r="I1672" i="2"/>
  <c r="J1671" i="2"/>
  <c r="I1671" i="2"/>
  <c r="J1670" i="2"/>
  <c r="I1670" i="2"/>
  <c r="J1669" i="2"/>
  <c r="I1669" i="2"/>
  <c r="J1668" i="2"/>
  <c r="I1668" i="2"/>
  <c r="J1667" i="2"/>
  <c r="I1667" i="2"/>
  <c r="J1666" i="2"/>
  <c r="I1666" i="2"/>
  <c r="J1665" i="2"/>
  <c r="I1665" i="2"/>
  <c r="J1664" i="2"/>
  <c r="I1664" i="2"/>
  <c r="J1663" i="2"/>
  <c r="I1663" i="2"/>
  <c r="J1662" i="2"/>
  <c r="I1662" i="2"/>
  <c r="J1661" i="2"/>
  <c r="I1661" i="2"/>
  <c r="J1660" i="2"/>
  <c r="I1660" i="2"/>
  <c r="J1659" i="2"/>
  <c r="I1659" i="2"/>
  <c r="J1658" i="2"/>
  <c r="I1658" i="2"/>
  <c r="J1657" i="2"/>
  <c r="I1657" i="2"/>
  <c r="J1656" i="2"/>
  <c r="I1656" i="2"/>
  <c r="J1655" i="2"/>
  <c r="I1655" i="2"/>
  <c r="J1654" i="2"/>
  <c r="I1654" i="2"/>
  <c r="J1653" i="2"/>
  <c r="I1653" i="2"/>
  <c r="J1652" i="2"/>
  <c r="I1652" i="2"/>
  <c r="J1651" i="2"/>
  <c r="I1651" i="2"/>
  <c r="J1650" i="2"/>
  <c r="I1650" i="2"/>
  <c r="J1649" i="2"/>
  <c r="I1649" i="2"/>
  <c r="J1648" i="2"/>
  <c r="I1648" i="2"/>
  <c r="J1647" i="2"/>
  <c r="I1647" i="2"/>
  <c r="J1646" i="2"/>
  <c r="I1646" i="2"/>
  <c r="J1645" i="2"/>
  <c r="I1645" i="2"/>
  <c r="J1644" i="2"/>
  <c r="I1644" i="2"/>
  <c r="J1643" i="2"/>
  <c r="I1643" i="2"/>
  <c r="J1642" i="2"/>
  <c r="I1642" i="2"/>
  <c r="J1641" i="2"/>
  <c r="I1641" i="2"/>
  <c r="J1640" i="2"/>
  <c r="I1640" i="2"/>
  <c r="J1639" i="2"/>
  <c r="I1639" i="2"/>
  <c r="J1638" i="2"/>
  <c r="I1638" i="2"/>
  <c r="J1637" i="2"/>
  <c r="I1637" i="2"/>
  <c r="J1636" i="2"/>
  <c r="I1636" i="2"/>
  <c r="J1635" i="2"/>
  <c r="I1635" i="2"/>
  <c r="J1634" i="2"/>
  <c r="I1634" i="2"/>
  <c r="J1633" i="2"/>
  <c r="I1633" i="2"/>
  <c r="J1632" i="2"/>
  <c r="I1632" i="2"/>
  <c r="J1631" i="2"/>
  <c r="I1631" i="2"/>
  <c r="J1630" i="2"/>
  <c r="I1630" i="2"/>
  <c r="J1629" i="2"/>
  <c r="I1629" i="2"/>
  <c r="J1628" i="2"/>
  <c r="I1628" i="2"/>
  <c r="J1627" i="2"/>
  <c r="I1627" i="2"/>
  <c r="J1626" i="2"/>
  <c r="I1626" i="2"/>
  <c r="J1625" i="2"/>
  <c r="I1625" i="2"/>
  <c r="J1624" i="2"/>
  <c r="I1624" i="2"/>
  <c r="J1623" i="2"/>
  <c r="I1623" i="2"/>
  <c r="J1622" i="2"/>
  <c r="I1622" i="2"/>
  <c r="J1621" i="2"/>
  <c r="I1621" i="2"/>
  <c r="J1620" i="2"/>
  <c r="I1620" i="2"/>
  <c r="J1619" i="2"/>
  <c r="I1619" i="2"/>
  <c r="J1618" i="2"/>
  <c r="I1618" i="2"/>
  <c r="J1617" i="2"/>
  <c r="I1617" i="2"/>
  <c r="J1616" i="2"/>
  <c r="I1616" i="2"/>
  <c r="J1615" i="2"/>
  <c r="I1615" i="2"/>
  <c r="J1614" i="2"/>
  <c r="I1614" i="2"/>
  <c r="J1613" i="2"/>
  <c r="I1613" i="2"/>
  <c r="J1612" i="2"/>
  <c r="I1612" i="2"/>
  <c r="J1611" i="2"/>
  <c r="I1611" i="2"/>
  <c r="J1610" i="2"/>
  <c r="I1610" i="2"/>
  <c r="J1609" i="2"/>
  <c r="I1609" i="2"/>
  <c r="J1608" i="2"/>
  <c r="I1608" i="2"/>
  <c r="J1607" i="2"/>
  <c r="I1607" i="2"/>
  <c r="J1606" i="2"/>
  <c r="I1606" i="2"/>
  <c r="J1605" i="2"/>
  <c r="I1605" i="2"/>
  <c r="J1604" i="2"/>
  <c r="I1604" i="2"/>
  <c r="J1603" i="2"/>
  <c r="I1603" i="2"/>
  <c r="J1602" i="2"/>
  <c r="I1602" i="2"/>
  <c r="J1601" i="2"/>
  <c r="I1601" i="2"/>
  <c r="J1600" i="2"/>
  <c r="I1600" i="2"/>
  <c r="J1599" i="2"/>
  <c r="I1599" i="2"/>
  <c r="J1598" i="2"/>
  <c r="I1598" i="2"/>
  <c r="J1597" i="2"/>
  <c r="I1597" i="2"/>
  <c r="J1596" i="2"/>
  <c r="I1596" i="2"/>
  <c r="J1595" i="2"/>
  <c r="I1595" i="2"/>
  <c r="J1594" i="2"/>
  <c r="I1594" i="2"/>
  <c r="J1593" i="2"/>
  <c r="I1593" i="2"/>
  <c r="J1592" i="2"/>
  <c r="I1592" i="2"/>
  <c r="J1591" i="2"/>
  <c r="I1591" i="2"/>
  <c r="J1590" i="2"/>
  <c r="I1590" i="2"/>
  <c r="J1589" i="2"/>
  <c r="I1589" i="2"/>
  <c r="J1588" i="2"/>
  <c r="I1588" i="2"/>
  <c r="J1587" i="2"/>
  <c r="I1587" i="2"/>
  <c r="J1586" i="2"/>
  <c r="I1586" i="2"/>
  <c r="J1585" i="2"/>
  <c r="I1585" i="2"/>
  <c r="J1584" i="2"/>
  <c r="I1584" i="2"/>
  <c r="J1583" i="2"/>
  <c r="I1583" i="2"/>
  <c r="J1582" i="2"/>
  <c r="I1582" i="2"/>
  <c r="J1581" i="2"/>
  <c r="I1581" i="2"/>
  <c r="J1580" i="2"/>
  <c r="I1580" i="2"/>
  <c r="J1579" i="2"/>
  <c r="I1579" i="2"/>
  <c r="J1578" i="2"/>
  <c r="I1578" i="2"/>
  <c r="J1577" i="2"/>
  <c r="I1577" i="2"/>
  <c r="J1576" i="2"/>
  <c r="I1576" i="2"/>
  <c r="J1575" i="2"/>
  <c r="I1575" i="2"/>
  <c r="J1574" i="2"/>
  <c r="I1574" i="2"/>
  <c r="J1573" i="2"/>
  <c r="I1573" i="2"/>
  <c r="J1572" i="2"/>
  <c r="I1572" i="2"/>
  <c r="J1571" i="2"/>
  <c r="I1571" i="2"/>
  <c r="J1570" i="2"/>
  <c r="I1570" i="2"/>
  <c r="J1569" i="2"/>
  <c r="I1569" i="2"/>
  <c r="J1568" i="2"/>
  <c r="I1568" i="2"/>
  <c r="J1567" i="2"/>
  <c r="I1567" i="2"/>
  <c r="J1566" i="2"/>
  <c r="I1566" i="2"/>
  <c r="J1565" i="2"/>
  <c r="I1565" i="2"/>
  <c r="J1564" i="2"/>
  <c r="I1564" i="2"/>
  <c r="J1563" i="2"/>
  <c r="I1563" i="2"/>
  <c r="J1562" i="2"/>
  <c r="I1562" i="2"/>
  <c r="J1561" i="2"/>
  <c r="I1561" i="2"/>
  <c r="J1560" i="2"/>
  <c r="I1560" i="2"/>
  <c r="J1559" i="2"/>
  <c r="I1559" i="2"/>
  <c r="J1558" i="2"/>
  <c r="I1558" i="2"/>
  <c r="J1557" i="2"/>
  <c r="I1557" i="2"/>
  <c r="J1556" i="2"/>
  <c r="I1556" i="2"/>
  <c r="J1555" i="2"/>
  <c r="I1555" i="2"/>
  <c r="J1554" i="2"/>
  <c r="I1554" i="2"/>
  <c r="J1553" i="2"/>
  <c r="I1553" i="2"/>
  <c r="J1552" i="2"/>
  <c r="I1552" i="2"/>
  <c r="J1551" i="2"/>
  <c r="I1551" i="2"/>
  <c r="J1550" i="2"/>
  <c r="I1550" i="2"/>
  <c r="J1549" i="2"/>
  <c r="I1549" i="2"/>
  <c r="J1548" i="2"/>
  <c r="I1548" i="2"/>
  <c r="J1547" i="2"/>
  <c r="I1547" i="2"/>
  <c r="J1546" i="2"/>
  <c r="I1546" i="2"/>
  <c r="J1545" i="2"/>
  <c r="I1545" i="2"/>
  <c r="J1544" i="2"/>
  <c r="I1544" i="2"/>
  <c r="J1543" i="2"/>
  <c r="I1543" i="2"/>
  <c r="J1542" i="2"/>
  <c r="I1542" i="2"/>
  <c r="J1541" i="2"/>
  <c r="I1541" i="2"/>
  <c r="J1540" i="2"/>
  <c r="I1540" i="2"/>
  <c r="J1539" i="2"/>
  <c r="I1539" i="2"/>
  <c r="J1538" i="2"/>
  <c r="I1538" i="2"/>
  <c r="J1537" i="2"/>
  <c r="I1537" i="2"/>
  <c r="J1536" i="2"/>
  <c r="I1536" i="2"/>
  <c r="J1535" i="2"/>
  <c r="I1535" i="2"/>
  <c r="J1534" i="2"/>
  <c r="I1534" i="2"/>
  <c r="J1533" i="2"/>
  <c r="I1533" i="2"/>
  <c r="J1532" i="2"/>
  <c r="I1532" i="2"/>
  <c r="J1531" i="2"/>
  <c r="I1531" i="2"/>
  <c r="J1530" i="2"/>
  <c r="I1530" i="2"/>
  <c r="J1529" i="2"/>
  <c r="I1529" i="2"/>
  <c r="J1528" i="2"/>
  <c r="I1528" i="2"/>
  <c r="J1527" i="2"/>
  <c r="I1527" i="2"/>
  <c r="J1526" i="2"/>
  <c r="I1526" i="2"/>
  <c r="J1525" i="2"/>
  <c r="I1525" i="2"/>
  <c r="J1524" i="2"/>
  <c r="I1524" i="2"/>
  <c r="J1523" i="2"/>
  <c r="I1523" i="2"/>
  <c r="J1522" i="2"/>
  <c r="I1522" i="2"/>
  <c r="J1521" i="2"/>
  <c r="I1521" i="2"/>
  <c r="J1520" i="2"/>
  <c r="I1520" i="2"/>
  <c r="J1519" i="2"/>
  <c r="I1519" i="2"/>
  <c r="J1518" i="2"/>
  <c r="I1518" i="2"/>
  <c r="J1517" i="2"/>
  <c r="I1517" i="2"/>
  <c r="J1516" i="2"/>
  <c r="I1516" i="2"/>
  <c r="J1515" i="2"/>
  <c r="I1515" i="2"/>
  <c r="J1514" i="2"/>
  <c r="I1514" i="2"/>
  <c r="J1513" i="2"/>
  <c r="I1513" i="2"/>
  <c r="J1512" i="2"/>
  <c r="I1512" i="2"/>
  <c r="J1511" i="2"/>
  <c r="I1511" i="2"/>
  <c r="J1510" i="2"/>
  <c r="I1510" i="2"/>
  <c r="J1509" i="2"/>
  <c r="I1509" i="2"/>
  <c r="J1508" i="2"/>
  <c r="I1508" i="2"/>
  <c r="J1507" i="2"/>
  <c r="I1507" i="2"/>
  <c r="J1506" i="2"/>
  <c r="I1506" i="2"/>
  <c r="J1505" i="2"/>
  <c r="I1505" i="2"/>
  <c r="J1504" i="2"/>
  <c r="I1504" i="2"/>
  <c r="J1503" i="2"/>
  <c r="I1503" i="2"/>
  <c r="J1502" i="2"/>
  <c r="I1502" i="2"/>
  <c r="J1501" i="2"/>
  <c r="I1501" i="2"/>
  <c r="J1500" i="2"/>
  <c r="I1500" i="2"/>
  <c r="J1499" i="2"/>
  <c r="I1499" i="2"/>
  <c r="J1498" i="2"/>
  <c r="I1498" i="2"/>
  <c r="J1497" i="2"/>
  <c r="I1497" i="2"/>
  <c r="J1496" i="2"/>
  <c r="I1496" i="2"/>
  <c r="J1495" i="2"/>
  <c r="I1495" i="2"/>
  <c r="J1494" i="2"/>
  <c r="I1494" i="2"/>
  <c r="J1493" i="2"/>
  <c r="I1493" i="2"/>
  <c r="J1492" i="2"/>
  <c r="I1492" i="2"/>
  <c r="J1491" i="2"/>
  <c r="I1491" i="2"/>
  <c r="J1490" i="2"/>
  <c r="I1490" i="2"/>
  <c r="J1489" i="2"/>
  <c r="I1489" i="2"/>
  <c r="J1488" i="2"/>
  <c r="I1488" i="2"/>
  <c r="J1487" i="2"/>
  <c r="I1487" i="2"/>
  <c r="J1486" i="2"/>
  <c r="I1486" i="2"/>
  <c r="J1485" i="2"/>
  <c r="I1485" i="2"/>
  <c r="J1484" i="2"/>
  <c r="I1484" i="2"/>
  <c r="J1483" i="2"/>
  <c r="I1483" i="2"/>
  <c r="J1482" i="2"/>
  <c r="I1482" i="2"/>
  <c r="J1481" i="2"/>
  <c r="I1481" i="2"/>
  <c r="J1480" i="2"/>
  <c r="I1480" i="2"/>
  <c r="J1479" i="2"/>
  <c r="I1479" i="2"/>
  <c r="J1478" i="2"/>
  <c r="I1478" i="2"/>
  <c r="J1477" i="2"/>
  <c r="I1477" i="2"/>
  <c r="J1476" i="2"/>
  <c r="I1476" i="2"/>
  <c r="J1475" i="2"/>
  <c r="I1475" i="2"/>
  <c r="J1474" i="2"/>
  <c r="I1474" i="2"/>
  <c r="J1473" i="2"/>
  <c r="I1473" i="2"/>
  <c r="J1472" i="2"/>
  <c r="I1472" i="2"/>
  <c r="J1471" i="2"/>
  <c r="I1471" i="2"/>
  <c r="J1470" i="2"/>
  <c r="I1470" i="2"/>
  <c r="J1469" i="2"/>
  <c r="I1469" i="2"/>
  <c r="J1468" i="2"/>
  <c r="I1468" i="2"/>
  <c r="J1467" i="2"/>
  <c r="I1467" i="2"/>
  <c r="J1466" i="2"/>
  <c r="I1466" i="2"/>
  <c r="J1465" i="2"/>
  <c r="I1465" i="2"/>
  <c r="J1464" i="2"/>
  <c r="I1464" i="2"/>
  <c r="J1463" i="2"/>
  <c r="I1463" i="2"/>
  <c r="J1462" i="2"/>
  <c r="I1462" i="2"/>
  <c r="J1461" i="2"/>
  <c r="I1461" i="2"/>
  <c r="J1460" i="2"/>
  <c r="I1460" i="2"/>
  <c r="J1459" i="2"/>
  <c r="I1459" i="2"/>
  <c r="J1458" i="2"/>
  <c r="I1458" i="2"/>
  <c r="J1457" i="2"/>
  <c r="I1457" i="2"/>
  <c r="J1456" i="2"/>
  <c r="I1456" i="2"/>
  <c r="J1455" i="2"/>
  <c r="I1455" i="2"/>
  <c r="J1454" i="2"/>
  <c r="I1454" i="2"/>
  <c r="J1453" i="2"/>
  <c r="I1453" i="2"/>
  <c r="J1452" i="2"/>
  <c r="I1452" i="2"/>
  <c r="J1451" i="2"/>
  <c r="I1451" i="2"/>
  <c r="J1450" i="2"/>
  <c r="I1450" i="2"/>
  <c r="J1449" i="2"/>
  <c r="I1449" i="2"/>
  <c r="J1448" i="2"/>
  <c r="I1448" i="2"/>
  <c r="J1447" i="2"/>
  <c r="I1447" i="2"/>
  <c r="J1446" i="2"/>
  <c r="I1446" i="2"/>
  <c r="J1445" i="2"/>
  <c r="I1445" i="2"/>
  <c r="J1444" i="2"/>
  <c r="I1444" i="2"/>
  <c r="J1443" i="2"/>
  <c r="I1443" i="2"/>
  <c r="J1442" i="2"/>
  <c r="I1442" i="2"/>
  <c r="J1441" i="2"/>
  <c r="I1441" i="2"/>
  <c r="J1440" i="2"/>
  <c r="I1440" i="2"/>
  <c r="J1439" i="2"/>
  <c r="I1439" i="2"/>
  <c r="J1438" i="2"/>
  <c r="I1438" i="2"/>
  <c r="J1437" i="2"/>
  <c r="I1437" i="2"/>
  <c r="J1436" i="2"/>
  <c r="I1436" i="2"/>
  <c r="J1435" i="2"/>
  <c r="I1435" i="2"/>
  <c r="J1434" i="2"/>
  <c r="I1434" i="2"/>
  <c r="J1433" i="2"/>
  <c r="I1433" i="2"/>
  <c r="J1432" i="2"/>
  <c r="I1432" i="2"/>
  <c r="J1431" i="2"/>
  <c r="I1431" i="2"/>
  <c r="J1430" i="2"/>
  <c r="I1430" i="2"/>
  <c r="J1429" i="2"/>
  <c r="I1429" i="2"/>
  <c r="J1428" i="2"/>
  <c r="I1428" i="2"/>
  <c r="J1427" i="2"/>
  <c r="I1427" i="2"/>
  <c r="J1426" i="2"/>
  <c r="I1426" i="2"/>
  <c r="J1425" i="2"/>
  <c r="I1425" i="2"/>
  <c r="J1424" i="2"/>
  <c r="I1424" i="2"/>
  <c r="J1423" i="2"/>
  <c r="I1423" i="2"/>
  <c r="J1422" i="2"/>
  <c r="I1422" i="2"/>
  <c r="J1421" i="2"/>
  <c r="I1421" i="2"/>
  <c r="J1420" i="2"/>
  <c r="I1420" i="2"/>
  <c r="J1419" i="2"/>
  <c r="I1419" i="2"/>
  <c r="J1418" i="2"/>
  <c r="I1418" i="2"/>
  <c r="J1417" i="2"/>
  <c r="I1417" i="2"/>
  <c r="J1416" i="2"/>
  <c r="I1416" i="2"/>
  <c r="J1415" i="2"/>
  <c r="I1415" i="2"/>
  <c r="J1414" i="2"/>
  <c r="I1414" i="2"/>
  <c r="J1413" i="2"/>
  <c r="I1413" i="2"/>
  <c r="J1412" i="2"/>
  <c r="I1412" i="2"/>
  <c r="J1411" i="2"/>
  <c r="I1411" i="2"/>
  <c r="J1410" i="2"/>
  <c r="I1410" i="2"/>
  <c r="J1409" i="2"/>
  <c r="I1409" i="2"/>
  <c r="J1408" i="2"/>
  <c r="I1408" i="2"/>
  <c r="J1407" i="2"/>
  <c r="I1407" i="2"/>
  <c r="J1406" i="2"/>
  <c r="I1406" i="2"/>
  <c r="J1405" i="2"/>
  <c r="I1405" i="2"/>
  <c r="J1404" i="2"/>
  <c r="I1404" i="2"/>
  <c r="J1403" i="2"/>
  <c r="I1403" i="2"/>
  <c r="J1402" i="2"/>
  <c r="I1402" i="2"/>
  <c r="J1401" i="2"/>
  <c r="I1401" i="2"/>
  <c r="J1400" i="2"/>
  <c r="I1400" i="2"/>
  <c r="J1399" i="2"/>
  <c r="I1399" i="2"/>
  <c r="J1398" i="2"/>
  <c r="I1398" i="2"/>
  <c r="J1397" i="2"/>
  <c r="I1397" i="2"/>
  <c r="J1396" i="2"/>
  <c r="I1396" i="2"/>
  <c r="J1395" i="2"/>
  <c r="I1395" i="2"/>
  <c r="J1394" i="2"/>
  <c r="I1394" i="2"/>
  <c r="J1393" i="2"/>
  <c r="I1393" i="2"/>
  <c r="J1392" i="2"/>
  <c r="I1392" i="2"/>
  <c r="J1391" i="2"/>
  <c r="I1391" i="2"/>
  <c r="J1390" i="2"/>
  <c r="I1390" i="2"/>
  <c r="J1389" i="2"/>
  <c r="I1389" i="2"/>
  <c r="J1388" i="2"/>
  <c r="I1388" i="2"/>
  <c r="J1387" i="2"/>
  <c r="I1387" i="2"/>
  <c r="J1386" i="2"/>
  <c r="I1386" i="2"/>
  <c r="J1385" i="2"/>
  <c r="I1385" i="2"/>
  <c r="J1384" i="2"/>
  <c r="I1384" i="2"/>
  <c r="J1383" i="2"/>
  <c r="I1383" i="2"/>
  <c r="J1382" i="2"/>
  <c r="I1382" i="2"/>
  <c r="J1381" i="2"/>
  <c r="I1381" i="2"/>
  <c r="J1380" i="2"/>
  <c r="I1380" i="2"/>
  <c r="J1379" i="2"/>
  <c r="I1379" i="2"/>
  <c r="J1378" i="2"/>
  <c r="I1378" i="2"/>
  <c r="J1377" i="2"/>
  <c r="I1377" i="2"/>
  <c r="J1376" i="2"/>
  <c r="I1376" i="2"/>
  <c r="J1375" i="2"/>
  <c r="I1375" i="2"/>
  <c r="J1374" i="2"/>
  <c r="I1374" i="2"/>
  <c r="J1373" i="2"/>
  <c r="I1373" i="2"/>
  <c r="J1372" i="2"/>
  <c r="I1372" i="2"/>
  <c r="J1371" i="2"/>
  <c r="I1371" i="2"/>
  <c r="J1370" i="2"/>
  <c r="I1370" i="2"/>
  <c r="J1369" i="2"/>
  <c r="I1369" i="2"/>
  <c r="J1368" i="2"/>
  <c r="I1368" i="2"/>
  <c r="J1367" i="2"/>
  <c r="I1367" i="2"/>
  <c r="J1366" i="2"/>
  <c r="I1366" i="2"/>
  <c r="J1365" i="2"/>
  <c r="I1365" i="2"/>
  <c r="J1364" i="2"/>
  <c r="I1364" i="2"/>
  <c r="J1363" i="2"/>
  <c r="I1363" i="2"/>
  <c r="J1362" i="2"/>
  <c r="I1362" i="2"/>
  <c r="J1361" i="2"/>
  <c r="I1361" i="2"/>
  <c r="J1360" i="2"/>
  <c r="I1360" i="2"/>
  <c r="J1359" i="2"/>
  <c r="I1359" i="2"/>
  <c r="J1358" i="2"/>
  <c r="I1358" i="2"/>
  <c r="J1357" i="2"/>
  <c r="I1357" i="2"/>
  <c r="J1356" i="2"/>
  <c r="I1356" i="2"/>
  <c r="J1355" i="2"/>
  <c r="I1355" i="2"/>
  <c r="J1354" i="2"/>
  <c r="I1354" i="2"/>
  <c r="J1353" i="2"/>
  <c r="I1353" i="2"/>
  <c r="J1352" i="2"/>
  <c r="I1352" i="2"/>
  <c r="J1351" i="2"/>
  <c r="I1351" i="2"/>
  <c r="J1350" i="2"/>
  <c r="I1350" i="2"/>
  <c r="J1349" i="2"/>
  <c r="I1349" i="2"/>
  <c r="J1348" i="2"/>
  <c r="I1348" i="2"/>
  <c r="J1347" i="2"/>
  <c r="I1347" i="2"/>
  <c r="J1346" i="2"/>
  <c r="I1346" i="2"/>
  <c r="J1345" i="2"/>
  <c r="I1345" i="2"/>
  <c r="J1344" i="2"/>
  <c r="I1344" i="2"/>
  <c r="J1343" i="2"/>
  <c r="I1343" i="2"/>
  <c r="J1342" i="2"/>
  <c r="I1342" i="2"/>
  <c r="J1341" i="2"/>
  <c r="I1341" i="2"/>
  <c r="J1340" i="2"/>
  <c r="I1340" i="2"/>
  <c r="J1339" i="2"/>
  <c r="I1339" i="2"/>
  <c r="J1338" i="2"/>
  <c r="I1338" i="2"/>
  <c r="J1337" i="2"/>
  <c r="I1337" i="2"/>
  <c r="J1336" i="2"/>
  <c r="I1336" i="2"/>
  <c r="J1335" i="2"/>
  <c r="I1335" i="2"/>
  <c r="J1334" i="2"/>
  <c r="I1334" i="2"/>
  <c r="J1333" i="2"/>
  <c r="I1333" i="2"/>
  <c r="J1332" i="2"/>
  <c r="I1332" i="2"/>
  <c r="J1331" i="2"/>
  <c r="I1331" i="2"/>
  <c r="J1330" i="2"/>
  <c r="I1330" i="2"/>
  <c r="J1329" i="2"/>
  <c r="I1329" i="2"/>
  <c r="J1328" i="2"/>
  <c r="I1328" i="2"/>
  <c r="J1327" i="2"/>
  <c r="I1327" i="2"/>
  <c r="J1326" i="2"/>
  <c r="I1326" i="2"/>
  <c r="J1325" i="2"/>
  <c r="I1325" i="2"/>
  <c r="J1324" i="2"/>
  <c r="I1324" i="2"/>
  <c r="J1323" i="2"/>
  <c r="I1323" i="2"/>
  <c r="J1322" i="2"/>
  <c r="I1322" i="2"/>
  <c r="J1321" i="2"/>
  <c r="I1321" i="2"/>
  <c r="J1320" i="2"/>
  <c r="I1320" i="2"/>
  <c r="J1319" i="2"/>
  <c r="I1319" i="2"/>
  <c r="J1318" i="2"/>
  <c r="I1318" i="2"/>
  <c r="J1317" i="2"/>
  <c r="I1317" i="2"/>
  <c r="J1316" i="2"/>
  <c r="I1316" i="2"/>
  <c r="J1315" i="2"/>
  <c r="I1315" i="2"/>
  <c r="J1314" i="2"/>
  <c r="I1314" i="2"/>
  <c r="J1313" i="2"/>
  <c r="I1313" i="2"/>
  <c r="J1312" i="2"/>
  <c r="I1312" i="2"/>
  <c r="J1311" i="2"/>
  <c r="I1311" i="2"/>
  <c r="J1310" i="2"/>
  <c r="I1310" i="2"/>
  <c r="J1309" i="2"/>
  <c r="I1309" i="2"/>
  <c r="J1308" i="2"/>
  <c r="I1308" i="2"/>
  <c r="J1307" i="2"/>
  <c r="I1307" i="2"/>
  <c r="J1306" i="2"/>
  <c r="I1306" i="2"/>
  <c r="J1305" i="2"/>
  <c r="I1305" i="2"/>
  <c r="J1304" i="2"/>
  <c r="I1304" i="2"/>
  <c r="J1303" i="2"/>
  <c r="I1303" i="2"/>
  <c r="J1302" i="2"/>
  <c r="I1302" i="2"/>
  <c r="J1301" i="2"/>
  <c r="I1301" i="2"/>
  <c r="J1300" i="2"/>
  <c r="I1300" i="2"/>
  <c r="J1299" i="2"/>
  <c r="I1299" i="2"/>
  <c r="J1298" i="2"/>
  <c r="I1298" i="2"/>
  <c r="J1297" i="2"/>
  <c r="I1297" i="2"/>
  <c r="J1296" i="2"/>
  <c r="I1296" i="2"/>
  <c r="J1295" i="2"/>
  <c r="I1295" i="2"/>
  <c r="J1294" i="2"/>
  <c r="I1294" i="2"/>
  <c r="J1293" i="2"/>
  <c r="I1293" i="2"/>
  <c r="J1292" i="2"/>
  <c r="I1292" i="2"/>
  <c r="J1291" i="2"/>
  <c r="I1291" i="2"/>
  <c r="J1290" i="2"/>
  <c r="I1290" i="2"/>
  <c r="J1289" i="2"/>
  <c r="I1289" i="2"/>
  <c r="J1288" i="2"/>
  <c r="I1288" i="2"/>
  <c r="J1287" i="2"/>
  <c r="I1287" i="2"/>
  <c r="J1286" i="2"/>
  <c r="I1286" i="2"/>
  <c r="J1285" i="2"/>
  <c r="I1285" i="2"/>
  <c r="J1284" i="2"/>
  <c r="I1284" i="2"/>
  <c r="J1283" i="2"/>
  <c r="I1283" i="2"/>
  <c r="J1282" i="2"/>
  <c r="I1282" i="2"/>
  <c r="J1281" i="2"/>
  <c r="I1281" i="2"/>
  <c r="J1280" i="2"/>
  <c r="I1280" i="2"/>
  <c r="J1279" i="2"/>
  <c r="I1279" i="2"/>
  <c r="J1278" i="2"/>
  <c r="I1278" i="2"/>
  <c r="J1277" i="2"/>
  <c r="I1277" i="2"/>
  <c r="J1276" i="2"/>
  <c r="I1276" i="2"/>
  <c r="J1275" i="2"/>
  <c r="I1275" i="2"/>
  <c r="J1274" i="2"/>
  <c r="I1274" i="2"/>
  <c r="J1273" i="2"/>
  <c r="I1273" i="2"/>
  <c r="J1272" i="2"/>
  <c r="I1272" i="2"/>
  <c r="J1271" i="2"/>
  <c r="I1271" i="2"/>
  <c r="J1270" i="2"/>
  <c r="I1270" i="2"/>
  <c r="J1269" i="2"/>
  <c r="I1269" i="2"/>
  <c r="J1268" i="2"/>
  <c r="I1268" i="2"/>
  <c r="J1267" i="2"/>
  <c r="I1267" i="2"/>
  <c r="J1266" i="2"/>
  <c r="I1266" i="2"/>
  <c r="J1265" i="2"/>
  <c r="I1265" i="2"/>
  <c r="J1264" i="2"/>
  <c r="I1264" i="2"/>
  <c r="J1263" i="2"/>
  <c r="I1263" i="2"/>
  <c r="J1262" i="2"/>
  <c r="I1262" i="2"/>
  <c r="J1261" i="2"/>
  <c r="I1261" i="2"/>
  <c r="J1260" i="2"/>
  <c r="I1260" i="2"/>
  <c r="J1259" i="2"/>
  <c r="I1259" i="2"/>
  <c r="J1258" i="2"/>
  <c r="I1258" i="2"/>
  <c r="J1257" i="2"/>
  <c r="I1257" i="2"/>
  <c r="J1256" i="2"/>
  <c r="I1256" i="2"/>
  <c r="J1255" i="2"/>
  <c r="I1255" i="2"/>
  <c r="J1254" i="2"/>
  <c r="I1254" i="2"/>
  <c r="J1253" i="2"/>
  <c r="I1253" i="2"/>
  <c r="J1252" i="2"/>
  <c r="I1252" i="2"/>
  <c r="J1251" i="2"/>
  <c r="I1251" i="2"/>
  <c r="J1250" i="2"/>
  <c r="I1250" i="2"/>
  <c r="J1249" i="2"/>
  <c r="I1249" i="2"/>
  <c r="J1248" i="2"/>
  <c r="I1248" i="2"/>
  <c r="J1247" i="2"/>
  <c r="I1247" i="2"/>
  <c r="J1246" i="2"/>
  <c r="I1246" i="2"/>
  <c r="J1245" i="2"/>
  <c r="I1245" i="2"/>
  <c r="J1244" i="2"/>
  <c r="I1244" i="2"/>
  <c r="J1243" i="2"/>
  <c r="I1243" i="2"/>
  <c r="J1242" i="2"/>
  <c r="I1242" i="2"/>
  <c r="J1241" i="2"/>
  <c r="I1241" i="2"/>
  <c r="J1240" i="2"/>
  <c r="I1240" i="2"/>
  <c r="J1239" i="2"/>
  <c r="I1239" i="2"/>
  <c r="J1238" i="2"/>
  <c r="I1238" i="2"/>
  <c r="J1237" i="2"/>
  <c r="I1237" i="2"/>
  <c r="J1236" i="2"/>
  <c r="I1236" i="2"/>
  <c r="J1235" i="2"/>
  <c r="I1235" i="2"/>
  <c r="J1234" i="2"/>
  <c r="I1234" i="2"/>
  <c r="J1233" i="2"/>
  <c r="I1233" i="2"/>
  <c r="J1232" i="2"/>
  <c r="I1232" i="2"/>
  <c r="J1231" i="2"/>
  <c r="I1231" i="2"/>
  <c r="J1230" i="2"/>
  <c r="I1230" i="2"/>
  <c r="J1229" i="2"/>
  <c r="I1229" i="2"/>
  <c r="J1228" i="2"/>
  <c r="I1228" i="2"/>
  <c r="J1227" i="2"/>
  <c r="I1227" i="2"/>
  <c r="J1226" i="2"/>
  <c r="I1226" i="2"/>
  <c r="J1225" i="2"/>
  <c r="I1225" i="2"/>
  <c r="J1224" i="2"/>
  <c r="I1224" i="2"/>
  <c r="J1223" i="2"/>
  <c r="I1223" i="2"/>
  <c r="J1222" i="2"/>
  <c r="I1222" i="2"/>
  <c r="J1221" i="2"/>
  <c r="I1221" i="2"/>
  <c r="J1220" i="2"/>
  <c r="I1220" i="2"/>
  <c r="J1219" i="2"/>
  <c r="I1219" i="2"/>
  <c r="J1218" i="2"/>
  <c r="I1218" i="2"/>
  <c r="J1217" i="2"/>
  <c r="I1217" i="2"/>
  <c r="J1216" i="2"/>
  <c r="I1216" i="2"/>
  <c r="J1215" i="2"/>
  <c r="I1215" i="2"/>
  <c r="J1214" i="2"/>
  <c r="I1214" i="2"/>
  <c r="J1213" i="2"/>
  <c r="I1213" i="2"/>
  <c r="J1212" i="2"/>
  <c r="I1212" i="2"/>
  <c r="J1211" i="2"/>
  <c r="I1211" i="2"/>
  <c r="J1210" i="2"/>
  <c r="I1210" i="2"/>
  <c r="J1209" i="2"/>
  <c r="I1209" i="2"/>
  <c r="J1208" i="2"/>
  <c r="I1208" i="2"/>
  <c r="J1207" i="2"/>
  <c r="I1207" i="2"/>
  <c r="J1206" i="2"/>
  <c r="I1206" i="2"/>
  <c r="J1205" i="2"/>
  <c r="I1205" i="2"/>
  <c r="J1204" i="2"/>
  <c r="I1204" i="2"/>
  <c r="J1203" i="2"/>
  <c r="I1203" i="2"/>
  <c r="J1202" i="2"/>
  <c r="I1202" i="2"/>
  <c r="J1201" i="2"/>
  <c r="I1201" i="2"/>
  <c r="J1200" i="2"/>
  <c r="I1200" i="2"/>
  <c r="J1199" i="2"/>
  <c r="I1199" i="2"/>
  <c r="J1198" i="2"/>
  <c r="I1198" i="2"/>
  <c r="J1197" i="2"/>
  <c r="I1197" i="2"/>
  <c r="J1196" i="2"/>
  <c r="I1196" i="2"/>
  <c r="J1195" i="2"/>
  <c r="I1195" i="2"/>
  <c r="J1194" i="2"/>
  <c r="I1194" i="2"/>
  <c r="J1193" i="2"/>
  <c r="I1193" i="2"/>
  <c r="J1192" i="2"/>
  <c r="I1192" i="2"/>
  <c r="J1191" i="2"/>
  <c r="I1191" i="2"/>
  <c r="J1190" i="2"/>
  <c r="I1190" i="2"/>
  <c r="J1189" i="2"/>
  <c r="I1189" i="2"/>
  <c r="J1188" i="2"/>
  <c r="I1188" i="2"/>
  <c r="J1187" i="2"/>
  <c r="I1187" i="2"/>
  <c r="J1186" i="2"/>
  <c r="I1186" i="2"/>
  <c r="J1185" i="2"/>
  <c r="I1185" i="2"/>
  <c r="J1184" i="2"/>
  <c r="I1184" i="2"/>
  <c r="J1183" i="2"/>
  <c r="I1183" i="2"/>
  <c r="J1182" i="2"/>
  <c r="I1182" i="2"/>
  <c r="J1181" i="2"/>
  <c r="I1181" i="2"/>
  <c r="J1180" i="2"/>
  <c r="I1180" i="2"/>
  <c r="J1179" i="2"/>
  <c r="I1179" i="2"/>
  <c r="J1178" i="2"/>
  <c r="I1178" i="2"/>
  <c r="J1177" i="2"/>
  <c r="I1177" i="2"/>
  <c r="J1176" i="2"/>
  <c r="I1176" i="2"/>
  <c r="J1175" i="2"/>
  <c r="I1175" i="2"/>
  <c r="J1174" i="2"/>
  <c r="I1174" i="2"/>
  <c r="J1173" i="2"/>
  <c r="I1173" i="2"/>
  <c r="J1172" i="2"/>
  <c r="I1172" i="2"/>
  <c r="J1171" i="2"/>
  <c r="I1171" i="2"/>
  <c r="J1170" i="2"/>
  <c r="I1170" i="2"/>
  <c r="J1169" i="2"/>
  <c r="I1169" i="2"/>
  <c r="J1168" i="2"/>
  <c r="I1168" i="2"/>
  <c r="J1167" i="2"/>
  <c r="I1167" i="2"/>
  <c r="J1166" i="2"/>
  <c r="I1166" i="2"/>
  <c r="J1165" i="2"/>
  <c r="I1165" i="2"/>
  <c r="J1164" i="2"/>
  <c r="I1164" i="2"/>
  <c r="J1163" i="2"/>
  <c r="I1163" i="2"/>
  <c r="J1162" i="2"/>
  <c r="I1162" i="2"/>
  <c r="J1161" i="2"/>
  <c r="I1161" i="2"/>
  <c r="J1160" i="2"/>
  <c r="I1160" i="2"/>
  <c r="J1159" i="2"/>
  <c r="I1159" i="2"/>
  <c r="J1158" i="2"/>
  <c r="I1158" i="2"/>
  <c r="J1157" i="2"/>
  <c r="I1157" i="2"/>
  <c r="J1156" i="2"/>
  <c r="I1156" i="2"/>
  <c r="J1155" i="2"/>
  <c r="I1155" i="2"/>
  <c r="J1154" i="2"/>
  <c r="I1154" i="2"/>
  <c r="J1153" i="2"/>
  <c r="I1153" i="2"/>
  <c r="J1152" i="2"/>
  <c r="I1152" i="2"/>
  <c r="J1151" i="2"/>
  <c r="I1151" i="2"/>
  <c r="J1150" i="2"/>
  <c r="I1150" i="2"/>
  <c r="J1149" i="2"/>
  <c r="I1149" i="2"/>
  <c r="J1148" i="2"/>
  <c r="I1148" i="2"/>
  <c r="J1147" i="2"/>
  <c r="I1147" i="2"/>
  <c r="J1146" i="2"/>
  <c r="I1146" i="2"/>
  <c r="J1145" i="2"/>
  <c r="I1145" i="2"/>
  <c r="J1144" i="2"/>
  <c r="I1144" i="2"/>
  <c r="J1143" i="2"/>
  <c r="I1143" i="2"/>
  <c r="J1142" i="2"/>
  <c r="I1142" i="2"/>
  <c r="J1141" i="2"/>
  <c r="I1141" i="2"/>
  <c r="J1140" i="2"/>
  <c r="I1140" i="2"/>
  <c r="J1139" i="2"/>
  <c r="I1139" i="2"/>
  <c r="J1138" i="2"/>
  <c r="I1138" i="2"/>
  <c r="J1137" i="2"/>
  <c r="I1137" i="2"/>
  <c r="J1136" i="2"/>
  <c r="I1136" i="2"/>
  <c r="J1135" i="2"/>
  <c r="I1135" i="2"/>
  <c r="J1134" i="2"/>
  <c r="I1134" i="2"/>
  <c r="J1133" i="2"/>
  <c r="I1133" i="2"/>
  <c r="J1132" i="2"/>
  <c r="I1132" i="2"/>
  <c r="J1131" i="2"/>
  <c r="I1131" i="2"/>
  <c r="J1130" i="2"/>
  <c r="I1130" i="2"/>
  <c r="J1129" i="2"/>
  <c r="I1129" i="2"/>
  <c r="J1128" i="2"/>
  <c r="I1128" i="2"/>
  <c r="J1127" i="2"/>
  <c r="I1127" i="2"/>
  <c r="J1126" i="2"/>
  <c r="I1126" i="2"/>
  <c r="J1125" i="2"/>
  <c r="I1125" i="2"/>
  <c r="J1124" i="2"/>
  <c r="I1124" i="2"/>
  <c r="J1123" i="2"/>
  <c r="I1123" i="2"/>
  <c r="J1122" i="2"/>
  <c r="I1122" i="2"/>
  <c r="J1121" i="2"/>
  <c r="I1121" i="2"/>
  <c r="J1120" i="2"/>
  <c r="I1120" i="2"/>
  <c r="J1119" i="2"/>
  <c r="I1119" i="2"/>
  <c r="J1118" i="2"/>
  <c r="I1118" i="2"/>
  <c r="J1117" i="2"/>
  <c r="I1117" i="2"/>
  <c r="J1116" i="2"/>
  <c r="I1116" i="2"/>
  <c r="J1115" i="2"/>
  <c r="I1115" i="2"/>
  <c r="J1114" i="2"/>
  <c r="I1114" i="2"/>
  <c r="J1113" i="2"/>
  <c r="I1113" i="2"/>
  <c r="J1112" i="2"/>
  <c r="I1112" i="2"/>
  <c r="J1111" i="2"/>
  <c r="I1111" i="2"/>
  <c r="J1110" i="2"/>
  <c r="I1110" i="2"/>
  <c r="J1109" i="2"/>
  <c r="I1109" i="2"/>
  <c r="J1108" i="2"/>
  <c r="I1108" i="2"/>
  <c r="J1107" i="2"/>
  <c r="I1107" i="2"/>
  <c r="J1106" i="2"/>
  <c r="I1106" i="2"/>
  <c r="J1105" i="2"/>
  <c r="I1105" i="2"/>
  <c r="J1104" i="2"/>
  <c r="I1104" i="2"/>
  <c r="J1103" i="2"/>
  <c r="I1103" i="2"/>
  <c r="J1102" i="2"/>
  <c r="I1102" i="2"/>
  <c r="J1101" i="2"/>
  <c r="I1101" i="2"/>
  <c r="J1100" i="2"/>
  <c r="I1100" i="2"/>
  <c r="J1099" i="2"/>
  <c r="I1099" i="2"/>
  <c r="J1098" i="2"/>
  <c r="I1098" i="2"/>
  <c r="J1097" i="2"/>
  <c r="I1097" i="2"/>
  <c r="J1096" i="2"/>
  <c r="I1096" i="2"/>
  <c r="J1095" i="2"/>
  <c r="I1095" i="2"/>
  <c r="J1094" i="2"/>
  <c r="I1094" i="2"/>
  <c r="J1093" i="2"/>
  <c r="I1093" i="2"/>
  <c r="J1092" i="2"/>
  <c r="I1092" i="2"/>
  <c r="J1091" i="2"/>
  <c r="I1091" i="2"/>
  <c r="J1090" i="2"/>
  <c r="I1090" i="2"/>
  <c r="J1089" i="2"/>
  <c r="I1089" i="2"/>
  <c r="J1088" i="2"/>
  <c r="I1088" i="2"/>
  <c r="J1087" i="2"/>
  <c r="I1087" i="2"/>
  <c r="J1086" i="2"/>
  <c r="I1086" i="2"/>
  <c r="J1085" i="2"/>
  <c r="I1085" i="2"/>
  <c r="J1084" i="2"/>
  <c r="I1084" i="2"/>
  <c r="J1083" i="2"/>
  <c r="I1083" i="2"/>
  <c r="J1082" i="2"/>
  <c r="I1082" i="2"/>
  <c r="J1081" i="2"/>
  <c r="I1081" i="2"/>
  <c r="J1080" i="2"/>
  <c r="I1080" i="2"/>
  <c r="J1079" i="2"/>
  <c r="I1079" i="2"/>
  <c r="J1078" i="2"/>
  <c r="I1078" i="2"/>
  <c r="J1077" i="2"/>
  <c r="I1077" i="2"/>
  <c r="J1076" i="2"/>
  <c r="I1076" i="2"/>
  <c r="J1075" i="2"/>
  <c r="I1075" i="2"/>
  <c r="J1074" i="2"/>
  <c r="I1074" i="2"/>
  <c r="J1073" i="2"/>
  <c r="I1073" i="2"/>
  <c r="J1072" i="2"/>
  <c r="I1072" i="2"/>
  <c r="J1071" i="2"/>
  <c r="I1071" i="2"/>
  <c r="J1070" i="2"/>
  <c r="I1070" i="2"/>
  <c r="J1069" i="2"/>
  <c r="I1069" i="2"/>
  <c r="J1068" i="2"/>
  <c r="I1068" i="2"/>
  <c r="J1067" i="2"/>
  <c r="I1067" i="2"/>
  <c r="J1066" i="2"/>
  <c r="I1066" i="2"/>
  <c r="J1065" i="2"/>
  <c r="I1065" i="2"/>
  <c r="J1064" i="2"/>
  <c r="I1064" i="2"/>
  <c r="J1063" i="2"/>
  <c r="I1063" i="2"/>
  <c r="J1062" i="2"/>
  <c r="I1062" i="2"/>
  <c r="J1061" i="2"/>
  <c r="I1061" i="2"/>
  <c r="J1060" i="2"/>
  <c r="I1060" i="2"/>
  <c r="J1059" i="2"/>
  <c r="I1059" i="2"/>
  <c r="J1058" i="2"/>
  <c r="I1058" i="2"/>
  <c r="J1057" i="2"/>
  <c r="I1057" i="2"/>
  <c r="J1056" i="2"/>
  <c r="I1056" i="2"/>
  <c r="J1055" i="2"/>
  <c r="I1055" i="2"/>
  <c r="J1054" i="2"/>
  <c r="I1054" i="2"/>
  <c r="J1053" i="2"/>
  <c r="I1053" i="2"/>
  <c r="J1052" i="2"/>
  <c r="I1052" i="2"/>
  <c r="J1051" i="2"/>
  <c r="I1051" i="2"/>
  <c r="J1050" i="2"/>
  <c r="I1050" i="2"/>
  <c r="J1049" i="2"/>
  <c r="I1049" i="2"/>
  <c r="J1048" i="2"/>
  <c r="I1048" i="2"/>
  <c r="J1047" i="2"/>
  <c r="I1047" i="2"/>
  <c r="J1046" i="2"/>
  <c r="I1046" i="2"/>
  <c r="J1045" i="2"/>
  <c r="I1045" i="2"/>
  <c r="J1044" i="2"/>
  <c r="I1044" i="2"/>
  <c r="J1043" i="2"/>
  <c r="I1043" i="2"/>
  <c r="J1042" i="2"/>
  <c r="I1042" i="2"/>
  <c r="J1041" i="2"/>
  <c r="I1041" i="2"/>
  <c r="J1040" i="2"/>
  <c r="I1040" i="2"/>
  <c r="J1039" i="2"/>
  <c r="I1039" i="2"/>
  <c r="J1038" i="2"/>
  <c r="I1038" i="2"/>
  <c r="J1037" i="2"/>
  <c r="I1037" i="2"/>
  <c r="J1036" i="2"/>
  <c r="I1036" i="2"/>
  <c r="J1035" i="2"/>
  <c r="I1035" i="2"/>
  <c r="J1034" i="2"/>
  <c r="I1034" i="2"/>
  <c r="J1033" i="2"/>
  <c r="I1033" i="2"/>
  <c r="J1032" i="2"/>
  <c r="I1032" i="2"/>
  <c r="J1031" i="2"/>
  <c r="I1031" i="2"/>
  <c r="J1030" i="2"/>
  <c r="I1030" i="2"/>
  <c r="J1029" i="2"/>
  <c r="I1029" i="2"/>
  <c r="J1028" i="2"/>
  <c r="I1028" i="2"/>
  <c r="J1027" i="2"/>
  <c r="I1027" i="2"/>
  <c r="J1026" i="2"/>
  <c r="I1026" i="2"/>
  <c r="J1025" i="2"/>
  <c r="I1025" i="2"/>
  <c r="J1024" i="2"/>
  <c r="I1024" i="2"/>
  <c r="J1023" i="2"/>
  <c r="I1023" i="2"/>
  <c r="J1022" i="2"/>
  <c r="I1022" i="2"/>
  <c r="J1021" i="2"/>
  <c r="I1021" i="2"/>
  <c r="J1020" i="2"/>
  <c r="I1020" i="2"/>
  <c r="J1019" i="2"/>
  <c r="I1019" i="2"/>
  <c r="J1018" i="2"/>
  <c r="I1018" i="2"/>
  <c r="J1017" i="2"/>
  <c r="I1017" i="2"/>
  <c r="J1016" i="2"/>
  <c r="I1016" i="2"/>
  <c r="J1015" i="2"/>
  <c r="I1015" i="2"/>
  <c r="J1014" i="2"/>
  <c r="I1014" i="2"/>
  <c r="J1013" i="2"/>
  <c r="I1013" i="2"/>
  <c r="J1012" i="2"/>
  <c r="I1012" i="2"/>
  <c r="J1011" i="2"/>
  <c r="I1011" i="2"/>
  <c r="J1010" i="2"/>
  <c r="I1010" i="2"/>
  <c r="J1009" i="2"/>
  <c r="I1009" i="2"/>
  <c r="J1008" i="2"/>
  <c r="I1008" i="2"/>
  <c r="J1007" i="2"/>
  <c r="I1007" i="2"/>
  <c r="J1006" i="2"/>
  <c r="I1006" i="2"/>
  <c r="J1005" i="2"/>
  <c r="I1005" i="2"/>
  <c r="J1004" i="2"/>
  <c r="I1004" i="2"/>
  <c r="J1003" i="2"/>
  <c r="I1003" i="2"/>
  <c r="J1002" i="2"/>
  <c r="I1002" i="2"/>
  <c r="J1001" i="2"/>
  <c r="I1001" i="2"/>
  <c r="J1000" i="2"/>
  <c r="I1000" i="2"/>
  <c r="J999" i="2"/>
  <c r="I999" i="2"/>
  <c r="J998" i="2"/>
  <c r="I998" i="2"/>
  <c r="J997" i="2"/>
  <c r="I997" i="2"/>
  <c r="J996" i="2"/>
  <c r="I996" i="2"/>
  <c r="J995" i="2"/>
  <c r="I995" i="2"/>
  <c r="J994" i="2"/>
  <c r="I994" i="2"/>
  <c r="J993" i="2"/>
  <c r="I993" i="2"/>
  <c r="J992" i="2"/>
  <c r="I992" i="2"/>
  <c r="J991" i="2"/>
  <c r="I991" i="2"/>
  <c r="J990" i="2"/>
  <c r="I990" i="2"/>
  <c r="J989" i="2"/>
  <c r="I989" i="2"/>
  <c r="J988" i="2"/>
  <c r="I988" i="2"/>
  <c r="J987" i="2"/>
  <c r="I987" i="2"/>
  <c r="J986" i="2"/>
  <c r="I986" i="2"/>
  <c r="J985" i="2"/>
  <c r="I985" i="2"/>
  <c r="J984" i="2"/>
  <c r="I984" i="2"/>
  <c r="J983" i="2"/>
  <c r="I983" i="2"/>
  <c r="J982" i="2"/>
  <c r="I982" i="2"/>
  <c r="J981" i="2"/>
  <c r="I981" i="2"/>
  <c r="J980" i="2"/>
  <c r="I980" i="2"/>
  <c r="J979" i="2"/>
  <c r="I979" i="2"/>
  <c r="J978" i="2"/>
  <c r="I978" i="2"/>
  <c r="J977" i="2"/>
  <c r="I977" i="2"/>
  <c r="J976" i="2"/>
  <c r="I976" i="2"/>
  <c r="J975" i="2"/>
  <c r="I975" i="2"/>
  <c r="J974" i="2"/>
  <c r="I974" i="2"/>
  <c r="J973" i="2"/>
  <c r="I973" i="2"/>
  <c r="J972" i="2"/>
  <c r="I972" i="2"/>
  <c r="J971" i="2"/>
  <c r="I971" i="2"/>
  <c r="J970" i="2"/>
  <c r="I970" i="2"/>
  <c r="J969" i="2"/>
  <c r="I969" i="2"/>
  <c r="J968" i="2"/>
  <c r="I968" i="2"/>
  <c r="J967" i="2"/>
  <c r="I967" i="2"/>
  <c r="J966" i="2"/>
  <c r="I966" i="2"/>
  <c r="J965" i="2"/>
  <c r="I965" i="2"/>
  <c r="J964" i="2"/>
  <c r="I964" i="2"/>
  <c r="J963" i="2"/>
  <c r="I963" i="2"/>
  <c r="J962" i="2"/>
  <c r="I962" i="2"/>
  <c r="J961" i="2"/>
  <c r="I961" i="2"/>
  <c r="J960" i="2"/>
  <c r="I960" i="2"/>
  <c r="J959" i="2"/>
  <c r="I959" i="2"/>
  <c r="J958" i="2"/>
  <c r="I958" i="2"/>
  <c r="J957" i="2"/>
  <c r="I957" i="2"/>
  <c r="J956" i="2"/>
  <c r="I956" i="2"/>
  <c r="J955" i="2"/>
  <c r="I955" i="2"/>
  <c r="J954" i="2"/>
  <c r="I954" i="2"/>
  <c r="J953" i="2"/>
  <c r="I953" i="2"/>
  <c r="J952" i="2"/>
  <c r="I952" i="2"/>
  <c r="J951" i="2"/>
  <c r="I951" i="2"/>
  <c r="J950" i="2"/>
  <c r="I950" i="2"/>
  <c r="J949" i="2"/>
  <c r="I949" i="2"/>
  <c r="J948" i="2"/>
  <c r="I948" i="2"/>
  <c r="J947" i="2"/>
  <c r="I947" i="2"/>
  <c r="J946" i="2"/>
  <c r="I946" i="2"/>
  <c r="J945" i="2"/>
  <c r="I945" i="2"/>
  <c r="J944" i="2"/>
  <c r="I944" i="2"/>
  <c r="J943" i="2"/>
  <c r="I943" i="2"/>
  <c r="J942" i="2"/>
  <c r="I942" i="2"/>
  <c r="J941" i="2"/>
  <c r="I941" i="2"/>
  <c r="J940" i="2"/>
  <c r="I940" i="2"/>
  <c r="J939" i="2"/>
  <c r="I939" i="2"/>
  <c r="J938" i="2"/>
  <c r="I938" i="2"/>
  <c r="J937" i="2"/>
  <c r="I937" i="2"/>
  <c r="J936" i="2"/>
  <c r="I936" i="2"/>
  <c r="J935" i="2"/>
  <c r="I935" i="2"/>
  <c r="J934" i="2"/>
  <c r="I934" i="2"/>
  <c r="J933" i="2"/>
  <c r="I933" i="2"/>
  <c r="J932" i="2"/>
  <c r="I932" i="2"/>
  <c r="J931" i="2"/>
  <c r="I931" i="2"/>
  <c r="J930" i="2"/>
  <c r="I930" i="2"/>
  <c r="J929" i="2"/>
  <c r="I929" i="2"/>
  <c r="J928" i="2"/>
  <c r="I928" i="2"/>
  <c r="J927" i="2"/>
  <c r="I927" i="2"/>
  <c r="J926" i="2"/>
  <c r="I926" i="2"/>
  <c r="J925" i="2"/>
  <c r="I925" i="2"/>
  <c r="J924" i="2"/>
  <c r="I924" i="2"/>
  <c r="J923" i="2"/>
  <c r="I923" i="2"/>
  <c r="J922" i="2"/>
  <c r="I922" i="2"/>
  <c r="J921" i="2"/>
  <c r="I921" i="2"/>
  <c r="J920" i="2"/>
  <c r="I920" i="2"/>
  <c r="J919" i="2"/>
  <c r="I919" i="2"/>
  <c r="J918" i="2"/>
  <c r="I918" i="2"/>
  <c r="J917" i="2"/>
  <c r="I917" i="2"/>
  <c r="J916" i="2"/>
  <c r="I916" i="2"/>
  <c r="J915" i="2"/>
  <c r="I915" i="2"/>
  <c r="J914" i="2"/>
  <c r="I914" i="2"/>
  <c r="J913" i="2"/>
  <c r="I913" i="2"/>
  <c r="J912" i="2"/>
  <c r="I912" i="2"/>
  <c r="J911" i="2"/>
  <c r="I911" i="2"/>
  <c r="J910" i="2"/>
  <c r="I910" i="2"/>
  <c r="J909" i="2"/>
  <c r="I909" i="2"/>
  <c r="J908" i="2"/>
  <c r="I908" i="2"/>
  <c r="J907" i="2"/>
  <c r="I907" i="2"/>
  <c r="J906" i="2"/>
  <c r="I906" i="2"/>
  <c r="J905" i="2"/>
  <c r="I905" i="2"/>
  <c r="J904" i="2"/>
  <c r="I904" i="2"/>
  <c r="J903" i="2"/>
  <c r="I903" i="2"/>
  <c r="J902" i="2"/>
  <c r="I902" i="2"/>
  <c r="J901" i="2"/>
  <c r="I901" i="2"/>
  <c r="J900" i="2"/>
  <c r="I900" i="2"/>
  <c r="J899" i="2"/>
  <c r="I899" i="2"/>
  <c r="J898" i="2"/>
  <c r="I898" i="2"/>
  <c r="J897" i="2"/>
  <c r="I897" i="2"/>
  <c r="J896" i="2"/>
  <c r="I896" i="2"/>
  <c r="J895" i="2"/>
  <c r="I895" i="2"/>
  <c r="J894" i="2"/>
  <c r="I894" i="2"/>
  <c r="J893" i="2"/>
  <c r="I893" i="2"/>
  <c r="J892" i="2"/>
  <c r="I892" i="2"/>
  <c r="J891" i="2"/>
  <c r="I891" i="2"/>
  <c r="J890" i="2"/>
  <c r="I890" i="2"/>
  <c r="J889" i="2"/>
  <c r="I889" i="2"/>
  <c r="J888" i="2"/>
  <c r="I888" i="2"/>
  <c r="J887" i="2"/>
  <c r="I887" i="2"/>
  <c r="J886" i="2"/>
  <c r="I886" i="2"/>
  <c r="J885" i="2"/>
  <c r="I885" i="2"/>
  <c r="J884" i="2"/>
  <c r="I884" i="2"/>
  <c r="J883" i="2"/>
  <c r="I883" i="2"/>
  <c r="J882" i="2"/>
  <c r="I882" i="2"/>
  <c r="J881" i="2"/>
  <c r="I881" i="2"/>
  <c r="J880" i="2"/>
  <c r="I880" i="2"/>
  <c r="J879" i="2"/>
  <c r="I879" i="2"/>
  <c r="J878" i="2"/>
  <c r="I878" i="2"/>
  <c r="J877" i="2"/>
  <c r="I877" i="2"/>
  <c r="J876" i="2"/>
  <c r="I876" i="2"/>
  <c r="J875" i="2"/>
  <c r="I875" i="2"/>
  <c r="J874" i="2"/>
  <c r="I874" i="2"/>
  <c r="J873" i="2"/>
  <c r="I873" i="2"/>
  <c r="J872" i="2"/>
  <c r="I872" i="2"/>
  <c r="J871" i="2"/>
  <c r="I871" i="2"/>
  <c r="J870" i="2"/>
  <c r="I870" i="2"/>
  <c r="J869" i="2"/>
  <c r="I869" i="2"/>
  <c r="J868" i="2"/>
  <c r="I868" i="2"/>
  <c r="J867" i="2"/>
  <c r="I867" i="2"/>
  <c r="J866" i="2"/>
  <c r="I866" i="2"/>
  <c r="J865" i="2"/>
  <c r="I865" i="2"/>
  <c r="J864" i="2"/>
  <c r="I864" i="2"/>
  <c r="J863" i="2"/>
  <c r="I863" i="2"/>
  <c r="J862" i="2"/>
  <c r="I862" i="2"/>
  <c r="J861" i="2"/>
  <c r="I861" i="2"/>
  <c r="J860" i="2"/>
  <c r="I860" i="2"/>
  <c r="J859" i="2"/>
  <c r="I859" i="2"/>
  <c r="J858" i="2"/>
  <c r="I858" i="2"/>
  <c r="J857" i="2"/>
  <c r="I857" i="2"/>
  <c r="J856" i="2"/>
  <c r="I856" i="2"/>
  <c r="J855" i="2"/>
  <c r="I855" i="2"/>
  <c r="J854" i="2"/>
  <c r="I854" i="2"/>
  <c r="J853" i="2"/>
  <c r="I853" i="2"/>
  <c r="J852" i="2"/>
  <c r="I852" i="2"/>
  <c r="J851" i="2"/>
  <c r="I851" i="2"/>
  <c r="J850" i="2"/>
  <c r="I850" i="2"/>
  <c r="J849" i="2"/>
  <c r="I849" i="2"/>
  <c r="J848" i="2"/>
  <c r="I848" i="2"/>
  <c r="J847" i="2"/>
  <c r="I847" i="2"/>
  <c r="J846" i="2"/>
  <c r="I846" i="2"/>
  <c r="J845" i="2"/>
  <c r="I845" i="2"/>
  <c r="J844" i="2"/>
  <c r="I844" i="2"/>
  <c r="J843" i="2"/>
  <c r="I843" i="2"/>
  <c r="J842" i="2"/>
  <c r="I842" i="2"/>
  <c r="J841" i="2"/>
  <c r="I841" i="2"/>
  <c r="J840" i="2"/>
  <c r="I840" i="2"/>
  <c r="J839" i="2"/>
  <c r="I839" i="2"/>
  <c r="J838" i="2"/>
  <c r="I838" i="2"/>
  <c r="J837" i="2"/>
  <c r="I837" i="2"/>
  <c r="J836" i="2"/>
  <c r="I836" i="2"/>
  <c r="J835" i="2"/>
  <c r="I835" i="2"/>
  <c r="J834" i="2"/>
  <c r="I834" i="2"/>
  <c r="J833" i="2"/>
  <c r="I833" i="2"/>
  <c r="J832" i="2"/>
  <c r="I832" i="2"/>
  <c r="J831" i="2"/>
  <c r="I831" i="2"/>
  <c r="J830" i="2"/>
  <c r="I830" i="2"/>
  <c r="J829" i="2"/>
  <c r="I829" i="2"/>
  <c r="J828" i="2"/>
  <c r="I828" i="2"/>
  <c r="J827" i="2"/>
  <c r="I827" i="2"/>
  <c r="J826" i="2"/>
  <c r="I826" i="2"/>
  <c r="J825" i="2"/>
  <c r="I825" i="2"/>
  <c r="J824" i="2"/>
  <c r="I824" i="2"/>
  <c r="J823" i="2"/>
  <c r="I823" i="2"/>
  <c r="J822" i="2"/>
  <c r="I822" i="2"/>
  <c r="J821" i="2"/>
  <c r="I821" i="2"/>
  <c r="J820" i="2"/>
  <c r="I820" i="2"/>
  <c r="J819" i="2"/>
  <c r="I819" i="2"/>
  <c r="J818" i="2"/>
  <c r="I818" i="2"/>
  <c r="J817" i="2"/>
  <c r="I817" i="2"/>
  <c r="J816" i="2"/>
  <c r="I816" i="2"/>
  <c r="J815" i="2"/>
  <c r="I815" i="2"/>
  <c r="J814" i="2"/>
  <c r="I814" i="2"/>
  <c r="J813" i="2"/>
  <c r="I813" i="2"/>
  <c r="J812" i="2"/>
  <c r="I812" i="2"/>
  <c r="J811" i="2"/>
  <c r="I811" i="2"/>
  <c r="J810" i="2"/>
  <c r="I810" i="2"/>
  <c r="J809" i="2"/>
  <c r="I809" i="2"/>
  <c r="J808" i="2"/>
  <c r="I808" i="2"/>
  <c r="J807" i="2"/>
  <c r="I807" i="2"/>
  <c r="J806" i="2"/>
  <c r="I806" i="2"/>
  <c r="J805" i="2"/>
  <c r="I805" i="2"/>
  <c r="J804" i="2"/>
  <c r="I804" i="2"/>
  <c r="J803" i="2"/>
  <c r="I803" i="2"/>
  <c r="J802" i="2"/>
  <c r="I802" i="2"/>
  <c r="J801" i="2"/>
  <c r="I801" i="2"/>
  <c r="J800" i="2"/>
  <c r="I800" i="2"/>
  <c r="J799" i="2"/>
  <c r="I799" i="2"/>
  <c r="J798" i="2"/>
  <c r="I798" i="2"/>
  <c r="J797" i="2"/>
  <c r="I797" i="2"/>
  <c r="J796" i="2"/>
  <c r="I796" i="2"/>
  <c r="J795" i="2"/>
  <c r="I795" i="2"/>
  <c r="J794" i="2"/>
  <c r="I794" i="2"/>
  <c r="J793" i="2"/>
  <c r="I793" i="2"/>
  <c r="J792" i="2"/>
  <c r="I792" i="2"/>
  <c r="J791" i="2"/>
  <c r="I791" i="2"/>
  <c r="J790" i="2"/>
  <c r="I790" i="2"/>
  <c r="J789" i="2"/>
  <c r="I789" i="2"/>
  <c r="J788" i="2"/>
  <c r="I788" i="2"/>
  <c r="J787" i="2"/>
  <c r="I787" i="2"/>
  <c r="J786" i="2"/>
  <c r="I786" i="2"/>
  <c r="J785" i="2"/>
  <c r="I785" i="2"/>
  <c r="J784" i="2"/>
  <c r="I784" i="2"/>
  <c r="J783" i="2"/>
  <c r="I783" i="2"/>
  <c r="J782" i="2"/>
  <c r="I782" i="2"/>
  <c r="J781" i="2"/>
  <c r="I781" i="2"/>
  <c r="J780" i="2"/>
  <c r="I780" i="2"/>
  <c r="J779" i="2"/>
  <c r="I779" i="2"/>
  <c r="J778" i="2"/>
  <c r="I778" i="2"/>
  <c r="J777" i="2"/>
  <c r="I777" i="2"/>
  <c r="J776" i="2"/>
  <c r="I776" i="2"/>
  <c r="J775" i="2"/>
  <c r="I775" i="2"/>
  <c r="J774" i="2"/>
  <c r="I774" i="2"/>
  <c r="J773" i="2"/>
  <c r="I773" i="2"/>
  <c r="J772" i="2"/>
  <c r="I772" i="2"/>
  <c r="J771" i="2"/>
  <c r="I771" i="2"/>
  <c r="J770" i="2"/>
  <c r="I770" i="2"/>
  <c r="J769" i="2"/>
  <c r="I769" i="2"/>
  <c r="J768" i="2"/>
  <c r="I768" i="2"/>
  <c r="J767" i="2"/>
  <c r="I767" i="2"/>
  <c r="J766" i="2"/>
  <c r="I766" i="2"/>
  <c r="J765" i="2"/>
  <c r="I765" i="2"/>
  <c r="J764" i="2"/>
  <c r="I764" i="2"/>
  <c r="J763" i="2"/>
  <c r="I763" i="2"/>
  <c r="J762" i="2"/>
  <c r="I762" i="2"/>
  <c r="J761" i="2"/>
  <c r="I761" i="2"/>
  <c r="J760" i="2"/>
  <c r="I760" i="2"/>
  <c r="J759" i="2"/>
  <c r="I759" i="2"/>
  <c r="J758" i="2"/>
  <c r="I758" i="2"/>
  <c r="J757" i="2"/>
  <c r="I757" i="2"/>
  <c r="J756" i="2"/>
  <c r="I756" i="2"/>
  <c r="J755" i="2"/>
  <c r="I755" i="2"/>
  <c r="J754" i="2"/>
  <c r="I754" i="2"/>
  <c r="J753" i="2"/>
  <c r="I753" i="2"/>
  <c r="J752" i="2"/>
  <c r="I752" i="2"/>
  <c r="J751" i="2"/>
  <c r="I751" i="2"/>
  <c r="J750" i="2"/>
  <c r="I750" i="2"/>
  <c r="J749" i="2"/>
  <c r="I749" i="2"/>
  <c r="J748" i="2"/>
  <c r="I748" i="2"/>
  <c r="J747" i="2"/>
  <c r="I747" i="2"/>
  <c r="J746" i="2"/>
  <c r="I746" i="2"/>
  <c r="J745" i="2"/>
  <c r="I745" i="2"/>
  <c r="J744" i="2"/>
  <c r="I744" i="2"/>
  <c r="J743" i="2"/>
  <c r="I743" i="2"/>
  <c r="J742" i="2"/>
  <c r="I742" i="2"/>
  <c r="J741" i="2"/>
  <c r="I741" i="2"/>
  <c r="J740" i="2"/>
  <c r="I740" i="2"/>
  <c r="J739" i="2"/>
  <c r="I739" i="2"/>
  <c r="J738" i="2"/>
  <c r="I738" i="2"/>
  <c r="J737" i="2"/>
  <c r="I737" i="2"/>
  <c r="J736" i="2"/>
  <c r="I736" i="2"/>
  <c r="J735" i="2"/>
  <c r="I735" i="2"/>
  <c r="J734" i="2"/>
  <c r="I734" i="2"/>
  <c r="J733" i="2"/>
  <c r="I733" i="2"/>
  <c r="J732" i="2"/>
  <c r="I732" i="2"/>
  <c r="J731" i="2"/>
  <c r="I731" i="2"/>
  <c r="J730" i="2"/>
  <c r="I730" i="2"/>
  <c r="J729" i="2"/>
  <c r="I729" i="2"/>
  <c r="J728" i="2"/>
  <c r="I728" i="2"/>
  <c r="J727" i="2"/>
  <c r="I727" i="2"/>
  <c r="J726" i="2"/>
  <c r="I726" i="2"/>
  <c r="J725" i="2"/>
  <c r="I725" i="2"/>
  <c r="J724" i="2"/>
  <c r="I724" i="2"/>
  <c r="J723" i="2"/>
  <c r="I723" i="2"/>
  <c r="J722" i="2"/>
  <c r="I722" i="2"/>
  <c r="J721" i="2"/>
  <c r="I721" i="2"/>
  <c r="J720" i="2"/>
  <c r="I720" i="2"/>
  <c r="J719" i="2"/>
  <c r="I719" i="2"/>
  <c r="J718" i="2"/>
  <c r="I718" i="2"/>
  <c r="J717" i="2"/>
  <c r="I717" i="2"/>
  <c r="J716" i="2"/>
  <c r="I716" i="2"/>
  <c r="J715" i="2"/>
  <c r="I715" i="2"/>
  <c r="J714" i="2"/>
  <c r="I714" i="2"/>
  <c r="J713" i="2"/>
  <c r="I713" i="2"/>
  <c r="J712" i="2"/>
  <c r="I712" i="2"/>
  <c r="J711" i="2"/>
  <c r="I711" i="2"/>
  <c r="J710" i="2"/>
  <c r="I710" i="2"/>
  <c r="J709" i="2"/>
  <c r="I709" i="2"/>
  <c r="J708" i="2"/>
  <c r="I708" i="2"/>
  <c r="J707" i="2"/>
  <c r="I707" i="2"/>
  <c r="J706" i="2"/>
  <c r="I706" i="2"/>
  <c r="J705" i="2"/>
  <c r="I705" i="2"/>
  <c r="J704" i="2"/>
  <c r="I704" i="2"/>
  <c r="J703" i="2"/>
  <c r="I703" i="2"/>
  <c r="J702" i="2"/>
  <c r="I702" i="2"/>
  <c r="J701" i="2"/>
  <c r="I701" i="2"/>
  <c r="J700" i="2"/>
  <c r="I700" i="2"/>
  <c r="J699" i="2"/>
  <c r="I699" i="2"/>
  <c r="J698" i="2"/>
  <c r="I698" i="2"/>
  <c r="J697" i="2"/>
  <c r="I697" i="2"/>
  <c r="J696" i="2"/>
  <c r="I696" i="2"/>
  <c r="J695" i="2"/>
  <c r="I695" i="2"/>
  <c r="J694" i="2"/>
  <c r="I694" i="2"/>
  <c r="J693" i="2"/>
  <c r="I693" i="2"/>
  <c r="J692" i="2"/>
  <c r="I692" i="2"/>
  <c r="J691" i="2"/>
  <c r="I691" i="2"/>
  <c r="J690" i="2"/>
  <c r="I690" i="2"/>
  <c r="J689" i="2"/>
  <c r="I689" i="2"/>
  <c r="J688" i="2"/>
  <c r="I688" i="2"/>
  <c r="J687" i="2"/>
  <c r="I687" i="2"/>
  <c r="J686" i="2"/>
  <c r="I686" i="2"/>
  <c r="J685" i="2"/>
  <c r="I685" i="2"/>
  <c r="J684" i="2"/>
  <c r="I684" i="2"/>
  <c r="J683" i="2"/>
  <c r="I683" i="2"/>
  <c r="J682" i="2"/>
  <c r="I682" i="2"/>
  <c r="J681" i="2"/>
  <c r="I681" i="2"/>
  <c r="J680" i="2"/>
  <c r="I680" i="2"/>
  <c r="J679" i="2"/>
  <c r="I679" i="2"/>
  <c r="J678" i="2"/>
  <c r="I678" i="2"/>
  <c r="J677" i="2"/>
  <c r="I677" i="2"/>
  <c r="J676" i="2"/>
  <c r="I676" i="2"/>
  <c r="J675" i="2"/>
  <c r="I675" i="2"/>
  <c r="J674" i="2"/>
  <c r="I674" i="2"/>
  <c r="J673" i="2"/>
  <c r="I673" i="2"/>
  <c r="J672" i="2"/>
  <c r="I672" i="2"/>
  <c r="J671" i="2"/>
  <c r="I671" i="2"/>
  <c r="J670" i="2"/>
  <c r="I670" i="2"/>
  <c r="J669" i="2"/>
  <c r="I669" i="2"/>
  <c r="J668" i="2"/>
  <c r="I668" i="2"/>
  <c r="J667" i="2"/>
  <c r="I667" i="2"/>
  <c r="J666" i="2"/>
  <c r="I666" i="2"/>
  <c r="J665" i="2"/>
  <c r="I665" i="2"/>
  <c r="J664" i="2"/>
  <c r="I664" i="2"/>
  <c r="J663" i="2"/>
  <c r="I663" i="2"/>
  <c r="J662" i="2"/>
  <c r="I662" i="2"/>
  <c r="J661" i="2"/>
  <c r="I661" i="2"/>
  <c r="J660" i="2"/>
  <c r="I660" i="2"/>
  <c r="J659" i="2"/>
  <c r="I659" i="2"/>
  <c r="J658" i="2"/>
  <c r="I658" i="2"/>
  <c r="J657" i="2"/>
  <c r="I657" i="2"/>
  <c r="J656" i="2"/>
  <c r="I656" i="2"/>
  <c r="J655" i="2"/>
  <c r="I655" i="2"/>
  <c r="J654" i="2"/>
  <c r="I654" i="2"/>
  <c r="J653" i="2"/>
  <c r="I653" i="2"/>
  <c r="J652" i="2"/>
  <c r="I652" i="2"/>
  <c r="J651" i="2"/>
  <c r="I651" i="2"/>
  <c r="J650" i="2"/>
  <c r="I650" i="2"/>
  <c r="J649" i="2"/>
  <c r="I649" i="2"/>
  <c r="J648" i="2"/>
  <c r="I648" i="2"/>
  <c r="J647" i="2"/>
  <c r="I647" i="2"/>
  <c r="J646" i="2"/>
  <c r="I646" i="2"/>
  <c r="J645" i="2"/>
  <c r="I645" i="2"/>
  <c r="J644" i="2"/>
  <c r="I644" i="2"/>
  <c r="J643" i="2"/>
  <c r="I643" i="2"/>
  <c r="J642" i="2"/>
  <c r="I642" i="2"/>
  <c r="J641" i="2"/>
  <c r="I641" i="2"/>
  <c r="J640" i="2"/>
  <c r="I640" i="2"/>
  <c r="J639" i="2"/>
  <c r="I639" i="2"/>
  <c r="J638" i="2"/>
  <c r="I638" i="2"/>
  <c r="J637" i="2"/>
  <c r="I637" i="2"/>
  <c r="J636" i="2"/>
  <c r="I636" i="2"/>
  <c r="J635" i="2"/>
  <c r="I635" i="2"/>
  <c r="J634" i="2"/>
  <c r="I634" i="2"/>
  <c r="J633" i="2"/>
  <c r="I633" i="2"/>
  <c r="J632" i="2"/>
  <c r="I632" i="2"/>
  <c r="J631" i="2"/>
  <c r="I631" i="2"/>
  <c r="J630" i="2"/>
  <c r="I630" i="2"/>
  <c r="J629" i="2"/>
  <c r="I629" i="2"/>
  <c r="J628" i="2"/>
  <c r="I628" i="2"/>
  <c r="J627" i="2"/>
  <c r="I627" i="2"/>
  <c r="J626" i="2"/>
  <c r="I626" i="2"/>
  <c r="J625" i="2"/>
  <c r="I625" i="2"/>
  <c r="J624" i="2"/>
  <c r="I624" i="2"/>
  <c r="J623" i="2"/>
  <c r="I623" i="2"/>
  <c r="J622" i="2"/>
  <c r="I622" i="2"/>
  <c r="J621" i="2"/>
  <c r="I621" i="2"/>
  <c r="J620" i="2"/>
  <c r="I620" i="2"/>
  <c r="J619" i="2"/>
  <c r="I619" i="2"/>
  <c r="J618" i="2"/>
  <c r="I618" i="2"/>
  <c r="J617" i="2"/>
  <c r="I617" i="2"/>
  <c r="J616" i="2"/>
  <c r="I616" i="2"/>
  <c r="J615" i="2"/>
  <c r="I615" i="2"/>
  <c r="J614" i="2"/>
  <c r="I614" i="2"/>
  <c r="J613" i="2"/>
  <c r="I613" i="2"/>
  <c r="J612" i="2"/>
  <c r="I612" i="2"/>
  <c r="J611" i="2"/>
  <c r="I611" i="2"/>
  <c r="J610" i="2"/>
  <c r="I610" i="2"/>
  <c r="J609" i="2"/>
  <c r="I609" i="2"/>
  <c r="J608" i="2"/>
  <c r="I608" i="2"/>
  <c r="J607" i="2"/>
  <c r="I607" i="2"/>
  <c r="J606" i="2"/>
  <c r="I606" i="2"/>
  <c r="J605" i="2"/>
  <c r="I605" i="2"/>
  <c r="J604" i="2"/>
  <c r="I604" i="2"/>
  <c r="J603" i="2"/>
  <c r="I603" i="2"/>
  <c r="J602" i="2"/>
  <c r="I602" i="2"/>
  <c r="J601" i="2"/>
  <c r="I601" i="2"/>
  <c r="J600" i="2"/>
  <c r="I600" i="2"/>
  <c r="J599" i="2"/>
  <c r="I599" i="2"/>
  <c r="J598" i="2"/>
  <c r="I598" i="2"/>
  <c r="J597" i="2"/>
  <c r="I597" i="2"/>
  <c r="J596" i="2"/>
  <c r="I596" i="2"/>
  <c r="J595" i="2"/>
  <c r="I595" i="2"/>
  <c r="J594" i="2"/>
  <c r="I594" i="2"/>
  <c r="J593" i="2"/>
  <c r="I593" i="2"/>
  <c r="J592" i="2"/>
  <c r="I592" i="2"/>
  <c r="J591" i="2"/>
  <c r="I591" i="2"/>
  <c r="J590" i="2"/>
  <c r="I590" i="2"/>
  <c r="J589" i="2"/>
  <c r="I589" i="2"/>
  <c r="J588" i="2"/>
  <c r="I588" i="2"/>
  <c r="J587" i="2"/>
  <c r="I587" i="2"/>
  <c r="J586" i="2"/>
  <c r="I586" i="2"/>
  <c r="J585" i="2"/>
  <c r="I585" i="2"/>
  <c r="J584" i="2"/>
  <c r="I584" i="2"/>
  <c r="J583" i="2"/>
  <c r="I583" i="2"/>
  <c r="J582" i="2"/>
  <c r="I582" i="2"/>
  <c r="J581" i="2"/>
  <c r="I581" i="2"/>
  <c r="J580" i="2"/>
  <c r="I580" i="2"/>
  <c r="J579" i="2"/>
  <c r="I579" i="2"/>
  <c r="J578" i="2"/>
  <c r="I578" i="2"/>
  <c r="J577" i="2"/>
  <c r="I577" i="2"/>
  <c r="J576" i="2"/>
  <c r="I576" i="2"/>
  <c r="J575" i="2"/>
  <c r="I575" i="2"/>
  <c r="J574" i="2"/>
  <c r="I574" i="2"/>
  <c r="J573" i="2"/>
  <c r="I573" i="2"/>
  <c r="J572" i="2"/>
  <c r="I572" i="2"/>
  <c r="J571" i="2"/>
  <c r="I571" i="2"/>
  <c r="J570" i="2"/>
  <c r="I570" i="2"/>
  <c r="J569" i="2"/>
  <c r="I569" i="2"/>
  <c r="J568" i="2"/>
  <c r="I568" i="2"/>
  <c r="J567" i="2"/>
  <c r="I567" i="2"/>
  <c r="J566" i="2"/>
  <c r="I566" i="2"/>
  <c r="J565" i="2"/>
  <c r="I565" i="2"/>
  <c r="J564" i="2"/>
  <c r="I564" i="2"/>
  <c r="J563" i="2"/>
  <c r="I563" i="2"/>
  <c r="J562" i="2"/>
  <c r="I562" i="2"/>
  <c r="J561" i="2"/>
  <c r="I561" i="2"/>
  <c r="J560" i="2"/>
  <c r="I560" i="2"/>
  <c r="J559" i="2"/>
  <c r="I559" i="2"/>
  <c r="J558" i="2"/>
  <c r="I558" i="2"/>
  <c r="J557" i="2"/>
  <c r="I557" i="2"/>
  <c r="J556" i="2"/>
  <c r="I556" i="2"/>
  <c r="J555" i="2"/>
  <c r="I555" i="2"/>
  <c r="J554" i="2"/>
  <c r="I554" i="2"/>
  <c r="J553" i="2"/>
  <c r="I553" i="2"/>
  <c r="J552" i="2"/>
  <c r="I552" i="2"/>
  <c r="J551" i="2"/>
  <c r="I551" i="2"/>
  <c r="J550" i="2"/>
  <c r="I550" i="2"/>
  <c r="J549" i="2"/>
  <c r="I549" i="2"/>
  <c r="J548" i="2"/>
  <c r="I548" i="2"/>
  <c r="J547" i="2"/>
  <c r="I547" i="2"/>
  <c r="J546" i="2"/>
  <c r="I546" i="2"/>
  <c r="J545" i="2"/>
  <c r="I545" i="2"/>
  <c r="J544" i="2"/>
  <c r="I544" i="2"/>
  <c r="J543" i="2"/>
  <c r="I543" i="2"/>
  <c r="J542" i="2"/>
  <c r="I542" i="2"/>
  <c r="J541" i="2"/>
  <c r="I541" i="2"/>
  <c r="J540" i="2"/>
  <c r="I540" i="2"/>
  <c r="J539" i="2"/>
  <c r="I539" i="2"/>
  <c r="J538" i="2"/>
  <c r="I538" i="2"/>
  <c r="J537" i="2"/>
  <c r="I537" i="2"/>
  <c r="J536" i="2"/>
  <c r="I536" i="2"/>
  <c r="J535" i="2"/>
  <c r="I535" i="2"/>
  <c r="J534" i="2"/>
  <c r="I534" i="2"/>
  <c r="J533" i="2"/>
  <c r="I533" i="2"/>
  <c r="J532" i="2"/>
  <c r="I532" i="2"/>
  <c r="J531" i="2"/>
  <c r="I531" i="2"/>
  <c r="J530" i="2"/>
  <c r="I530" i="2"/>
  <c r="J529" i="2"/>
  <c r="I529" i="2"/>
  <c r="J528" i="2"/>
  <c r="I528" i="2"/>
  <c r="J527" i="2"/>
  <c r="I527" i="2"/>
  <c r="J526" i="2"/>
  <c r="I526" i="2"/>
  <c r="J525" i="2"/>
  <c r="I525" i="2"/>
  <c r="J524" i="2"/>
  <c r="I524" i="2"/>
  <c r="J523" i="2"/>
  <c r="I523" i="2"/>
  <c r="J522" i="2"/>
  <c r="I522" i="2"/>
  <c r="J521" i="2"/>
  <c r="I521" i="2"/>
  <c r="J520" i="2"/>
  <c r="I520" i="2"/>
  <c r="J519" i="2"/>
  <c r="I519" i="2"/>
  <c r="J518" i="2"/>
  <c r="I518" i="2"/>
  <c r="J517" i="2"/>
  <c r="I517" i="2"/>
  <c r="J516" i="2"/>
  <c r="I516" i="2"/>
  <c r="J515" i="2"/>
  <c r="I515" i="2"/>
  <c r="J514" i="2"/>
  <c r="I514" i="2"/>
  <c r="J513" i="2"/>
  <c r="I513" i="2"/>
  <c r="J512" i="2"/>
  <c r="I512" i="2"/>
  <c r="J511" i="2"/>
  <c r="I511" i="2"/>
  <c r="J510" i="2"/>
  <c r="I510" i="2"/>
  <c r="J509" i="2"/>
  <c r="I509" i="2"/>
  <c r="J508" i="2"/>
  <c r="I508" i="2"/>
  <c r="J507" i="2"/>
  <c r="I507" i="2"/>
  <c r="J506" i="2"/>
  <c r="I506" i="2"/>
  <c r="J505" i="2"/>
  <c r="I505" i="2"/>
  <c r="J504" i="2"/>
  <c r="I504" i="2"/>
  <c r="J503" i="2"/>
  <c r="I503" i="2"/>
  <c r="J502" i="2"/>
  <c r="I502" i="2"/>
  <c r="J501" i="2"/>
  <c r="I501" i="2"/>
  <c r="J500" i="2"/>
  <c r="I500" i="2"/>
  <c r="J499" i="2"/>
  <c r="I499" i="2"/>
  <c r="J498" i="2"/>
  <c r="I498" i="2"/>
  <c r="J497" i="2"/>
  <c r="I497" i="2"/>
  <c r="J496" i="2"/>
  <c r="I496" i="2"/>
  <c r="J495" i="2"/>
  <c r="I495" i="2"/>
  <c r="J494" i="2"/>
  <c r="I494" i="2"/>
  <c r="J493" i="2"/>
  <c r="I493" i="2"/>
  <c r="J492" i="2"/>
  <c r="I492" i="2"/>
  <c r="J491" i="2"/>
  <c r="I491" i="2"/>
  <c r="J490" i="2"/>
  <c r="I490" i="2"/>
  <c r="J489" i="2"/>
  <c r="I489" i="2"/>
  <c r="J488" i="2"/>
  <c r="I488" i="2"/>
  <c r="J487" i="2"/>
  <c r="I487" i="2"/>
  <c r="J486" i="2"/>
  <c r="I486" i="2"/>
  <c r="J485" i="2"/>
  <c r="I485" i="2"/>
  <c r="J484" i="2"/>
  <c r="I484" i="2"/>
  <c r="J483" i="2"/>
  <c r="I483" i="2"/>
  <c r="J482" i="2"/>
  <c r="I482" i="2"/>
  <c r="J481" i="2"/>
  <c r="I481" i="2"/>
  <c r="J480" i="2"/>
  <c r="I480" i="2"/>
  <c r="J479" i="2"/>
  <c r="I479" i="2"/>
  <c r="J478" i="2"/>
  <c r="I478" i="2"/>
  <c r="J477" i="2"/>
  <c r="I477" i="2"/>
  <c r="J476" i="2"/>
  <c r="I476" i="2"/>
  <c r="J475" i="2"/>
  <c r="I475" i="2"/>
  <c r="J474" i="2"/>
  <c r="I474" i="2"/>
  <c r="J473" i="2"/>
  <c r="I473" i="2"/>
  <c r="J472" i="2"/>
  <c r="I472" i="2"/>
  <c r="J471" i="2"/>
  <c r="I471" i="2"/>
  <c r="J470" i="2"/>
  <c r="I470" i="2"/>
  <c r="J469" i="2"/>
  <c r="I469" i="2"/>
  <c r="J468" i="2"/>
  <c r="I468" i="2"/>
  <c r="J467" i="2"/>
  <c r="I467" i="2"/>
  <c r="J466" i="2"/>
  <c r="I466" i="2"/>
  <c r="J465" i="2"/>
  <c r="I465" i="2"/>
  <c r="J464" i="2"/>
  <c r="I464" i="2"/>
  <c r="J463" i="2"/>
  <c r="I463" i="2"/>
  <c r="J462" i="2"/>
  <c r="I462" i="2"/>
  <c r="J461" i="2"/>
  <c r="I461" i="2"/>
  <c r="J460" i="2"/>
  <c r="I460" i="2"/>
  <c r="J459" i="2"/>
  <c r="I459" i="2"/>
  <c r="J458" i="2"/>
  <c r="I458" i="2"/>
  <c r="J457" i="2"/>
  <c r="I457" i="2"/>
  <c r="J456" i="2"/>
  <c r="I456" i="2"/>
  <c r="J455" i="2"/>
  <c r="I455" i="2"/>
  <c r="J454" i="2"/>
  <c r="I454" i="2"/>
  <c r="J453" i="2"/>
  <c r="I453" i="2"/>
  <c r="J452" i="2"/>
  <c r="I452" i="2"/>
  <c r="J451" i="2"/>
  <c r="I451" i="2"/>
  <c r="J450" i="2"/>
  <c r="I450" i="2"/>
  <c r="J449" i="2"/>
  <c r="I449" i="2"/>
  <c r="J448" i="2"/>
  <c r="I448" i="2"/>
  <c r="J447" i="2"/>
  <c r="I447" i="2"/>
  <c r="J446" i="2"/>
  <c r="I446" i="2"/>
  <c r="J445" i="2"/>
  <c r="I445" i="2"/>
  <c r="J444" i="2"/>
  <c r="I444" i="2"/>
  <c r="J443" i="2"/>
  <c r="I443" i="2"/>
  <c r="J442" i="2"/>
  <c r="I442" i="2"/>
  <c r="J441" i="2"/>
  <c r="I441" i="2"/>
  <c r="J440" i="2"/>
  <c r="I440" i="2"/>
  <c r="J439" i="2"/>
  <c r="I439" i="2"/>
  <c r="J438" i="2"/>
  <c r="I438" i="2"/>
  <c r="J437" i="2"/>
  <c r="I437" i="2"/>
  <c r="J436" i="2"/>
  <c r="I436" i="2"/>
  <c r="J435" i="2"/>
  <c r="I435" i="2"/>
  <c r="J434" i="2"/>
  <c r="I434" i="2"/>
  <c r="J433" i="2"/>
  <c r="I433" i="2"/>
  <c r="J432" i="2"/>
  <c r="I432" i="2"/>
  <c r="J431" i="2"/>
  <c r="I431" i="2"/>
  <c r="J430" i="2"/>
  <c r="I430" i="2"/>
  <c r="J429" i="2"/>
  <c r="I429" i="2"/>
  <c r="J428" i="2"/>
  <c r="I428" i="2"/>
  <c r="J427" i="2"/>
  <c r="I427" i="2"/>
  <c r="J426" i="2"/>
  <c r="I426" i="2"/>
  <c r="J425" i="2"/>
  <c r="I425" i="2"/>
  <c r="J424" i="2"/>
  <c r="I424" i="2"/>
  <c r="J423" i="2"/>
  <c r="I423" i="2"/>
  <c r="J422" i="2"/>
  <c r="I422" i="2"/>
  <c r="J421" i="2"/>
  <c r="I421" i="2"/>
  <c r="J420" i="2"/>
  <c r="I420" i="2"/>
  <c r="J419" i="2"/>
  <c r="I419" i="2"/>
  <c r="J418" i="2"/>
  <c r="I418" i="2"/>
  <c r="J417" i="2"/>
  <c r="I417" i="2"/>
  <c r="J416" i="2"/>
  <c r="I416" i="2"/>
  <c r="J415" i="2"/>
  <c r="I415" i="2"/>
  <c r="J414" i="2"/>
  <c r="I414" i="2"/>
  <c r="J413" i="2"/>
  <c r="I413" i="2"/>
  <c r="J412" i="2"/>
  <c r="I412" i="2"/>
  <c r="J411" i="2"/>
  <c r="I411" i="2"/>
  <c r="J410" i="2"/>
  <c r="I410" i="2"/>
  <c r="J409" i="2"/>
  <c r="I409" i="2"/>
  <c r="J408" i="2"/>
  <c r="I408" i="2"/>
  <c r="J407" i="2"/>
  <c r="I407" i="2"/>
  <c r="J406" i="2"/>
  <c r="I406" i="2"/>
  <c r="J405" i="2"/>
  <c r="I405" i="2"/>
  <c r="J404" i="2"/>
  <c r="I404" i="2"/>
  <c r="J403" i="2"/>
  <c r="I403" i="2"/>
  <c r="J402" i="2"/>
  <c r="I402" i="2"/>
  <c r="J401" i="2"/>
  <c r="I401" i="2"/>
  <c r="J400" i="2"/>
  <c r="I400" i="2"/>
  <c r="J399" i="2"/>
  <c r="I399" i="2"/>
  <c r="J398" i="2"/>
  <c r="I398" i="2"/>
  <c r="J397" i="2"/>
  <c r="I397" i="2"/>
  <c r="J396" i="2"/>
  <c r="I396" i="2"/>
  <c r="J395" i="2"/>
  <c r="I395" i="2"/>
  <c r="J394" i="2"/>
  <c r="I394" i="2"/>
  <c r="J393" i="2"/>
  <c r="I393" i="2"/>
  <c r="J392" i="2"/>
  <c r="I392" i="2"/>
  <c r="J391" i="2"/>
  <c r="I391" i="2"/>
  <c r="J390" i="2"/>
  <c r="I390" i="2"/>
  <c r="J389" i="2"/>
  <c r="I389" i="2"/>
  <c r="J388" i="2"/>
  <c r="I388" i="2"/>
  <c r="J387" i="2"/>
  <c r="I387" i="2"/>
  <c r="J386" i="2"/>
  <c r="I386" i="2"/>
  <c r="J385" i="2"/>
  <c r="I385" i="2"/>
  <c r="J384" i="2"/>
  <c r="I384" i="2"/>
  <c r="J383" i="2"/>
  <c r="I383" i="2"/>
  <c r="J382" i="2"/>
  <c r="I382" i="2"/>
  <c r="J381" i="2"/>
  <c r="I381" i="2"/>
  <c r="J380" i="2"/>
  <c r="I380" i="2"/>
  <c r="J379" i="2"/>
  <c r="I379" i="2"/>
  <c r="J378" i="2"/>
  <c r="I378" i="2"/>
  <c r="J377" i="2"/>
  <c r="I377" i="2"/>
  <c r="J376" i="2"/>
  <c r="I376" i="2"/>
  <c r="J375" i="2"/>
  <c r="I375" i="2"/>
  <c r="J374" i="2"/>
  <c r="I374" i="2"/>
  <c r="J373" i="2"/>
  <c r="I373" i="2"/>
  <c r="J372" i="2"/>
  <c r="I372" i="2"/>
  <c r="J371" i="2"/>
  <c r="I371" i="2"/>
  <c r="J370" i="2"/>
  <c r="I370" i="2"/>
  <c r="J369" i="2"/>
  <c r="I369" i="2"/>
  <c r="J368" i="2"/>
  <c r="I368" i="2"/>
  <c r="J367" i="2"/>
  <c r="I367" i="2"/>
  <c r="J366" i="2"/>
  <c r="I366" i="2"/>
  <c r="J365" i="2"/>
  <c r="I365" i="2"/>
  <c r="J364" i="2"/>
  <c r="I364" i="2"/>
  <c r="J363" i="2"/>
  <c r="I363" i="2"/>
  <c r="J362" i="2"/>
  <c r="I362" i="2"/>
  <c r="J361" i="2"/>
  <c r="I361" i="2"/>
  <c r="J360" i="2"/>
  <c r="I360" i="2"/>
  <c r="J359" i="2"/>
  <c r="I359" i="2"/>
  <c r="J358" i="2"/>
  <c r="I358" i="2"/>
  <c r="J357" i="2"/>
  <c r="I357" i="2"/>
  <c r="J356" i="2"/>
  <c r="I356" i="2"/>
  <c r="J355" i="2"/>
  <c r="I355" i="2"/>
  <c r="J354" i="2"/>
  <c r="I354" i="2"/>
  <c r="J353" i="2"/>
  <c r="I353" i="2"/>
  <c r="J352" i="2"/>
  <c r="I352" i="2"/>
  <c r="J351" i="2"/>
  <c r="I351" i="2"/>
  <c r="J350" i="2"/>
  <c r="I350" i="2"/>
  <c r="J349" i="2"/>
  <c r="I349" i="2"/>
  <c r="J348" i="2"/>
  <c r="I348" i="2"/>
  <c r="J347" i="2"/>
  <c r="I347" i="2"/>
  <c r="J346" i="2"/>
  <c r="I346" i="2"/>
  <c r="J345" i="2"/>
  <c r="I345" i="2"/>
  <c r="J344" i="2"/>
  <c r="I344" i="2"/>
  <c r="J343" i="2"/>
  <c r="I343" i="2"/>
  <c r="J342" i="2"/>
  <c r="I342" i="2"/>
  <c r="J341" i="2"/>
  <c r="I341" i="2"/>
  <c r="J340" i="2"/>
  <c r="I340" i="2"/>
  <c r="J339" i="2"/>
  <c r="I339" i="2"/>
  <c r="J338" i="2"/>
  <c r="I338" i="2"/>
  <c r="J337" i="2"/>
  <c r="I337" i="2"/>
  <c r="J336" i="2"/>
  <c r="I336" i="2"/>
  <c r="J335" i="2"/>
  <c r="I335" i="2"/>
  <c r="J334" i="2"/>
  <c r="I334" i="2"/>
  <c r="J333" i="2"/>
  <c r="I333" i="2"/>
  <c r="J332" i="2"/>
  <c r="I332" i="2"/>
  <c r="J331" i="2"/>
  <c r="I331" i="2"/>
  <c r="J330" i="2"/>
  <c r="I330" i="2"/>
  <c r="J329" i="2"/>
  <c r="I329" i="2"/>
  <c r="J328" i="2"/>
  <c r="I328" i="2"/>
  <c r="J327" i="2"/>
  <c r="I327" i="2"/>
  <c r="J326" i="2"/>
  <c r="I326" i="2"/>
  <c r="J325" i="2"/>
  <c r="I325" i="2"/>
  <c r="J324" i="2"/>
  <c r="I324" i="2"/>
  <c r="J323" i="2"/>
  <c r="I323" i="2"/>
  <c r="J322" i="2"/>
  <c r="I322" i="2"/>
  <c r="J321" i="2"/>
  <c r="I321" i="2"/>
  <c r="J320" i="2"/>
  <c r="I320" i="2"/>
  <c r="J319" i="2"/>
  <c r="I319" i="2"/>
  <c r="J318" i="2"/>
  <c r="I318" i="2"/>
  <c r="J317" i="2"/>
  <c r="I317" i="2"/>
  <c r="J316" i="2"/>
  <c r="I316" i="2"/>
  <c r="J315" i="2"/>
  <c r="I315" i="2"/>
  <c r="J314" i="2"/>
  <c r="I314" i="2"/>
  <c r="J313" i="2"/>
  <c r="I313" i="2"/>
  <c r="J312" i="2"/>
  <c r="I312" i="2"/>
  <c r="J311" i="2"/>
  <c r="I311" i="2"/>
  <c r="J310" i="2"/>
  <c r="I310" i="2"/>
  <c r="J309" i="2"/>
  <c r="I309" i="2"/>
  <c r="J308" i="2"/>
  <c r="I308" i="2"/>
  <c r="J307" i="2"/>
  <c r="I307" i="2"/>
  <c r="J306" i="2"/>
  <c r="I306" i="2"/>
  <c r="J305" i="2"/>
  <c r="I305" i="2"/>
  <c r="J304" i="2"/>
  <c r="I304" i="2"/>
  <c r="J303" i="2"/>
  <c r="I303" i="2"/>
  <c r="J302" i="2"/>
  <c r="I302" i="2"/>
  <c r="J301" i="2"/>
  <c r="I301" i="2"/>
  <c r="J300" i="2"/>
  <c r="I300" i="2"/>
  <c r="J299" i="2"/>
  <c r="I299" i="2"/>
  <c r="J298" i="2"/>
  <c r="I298" i="2"/>
  <c r="J297" i="2"/>
  <c r="I297" i="2"/>
  <c r="J296" i="2"/>
  <c r="I296" i="2"/>
  <c r="J295" i="2"/>
  <c r="I295" i="2"/>
  <c r="J294" i="2"/>
  <c r="I294" i="2"/>
  <c r="J293" i="2"/>
  <c r="I293" i="2"/>
  <c r="J292" i="2"/>
  <c r="I292" i="2"/>
  <c r="J291" i="2"/>
  <c r="I291" i="2"/>
  <c r="J290" i="2"/>
  <c r="I290" i="2"/>
  <c r="J289" i="2"/>
  <c r="I289" i="2"/>
  <c r="J288" i="2"/>
  <c r="I288" i="2"/>
  <c r="J287" i="2"/>
  <c r="I287" i="2"/>
  <c r="J286" i="2"/>
  <c r="I286" i="2"/>
  <c r="J285" i="2"/>
  <c r="I285" i="2"/>
  <c r="J284" i="2"/>
  <c r="I284" i="2"/>
  <c r="J283" i="2"/>
  <c r="I283" i="2"/>
  <c r="J282" i="2"/>
  <c r="I282" i="2"/>
  <c r="J281" i="2"/>
  <c r="I281" i="2"/>
  <c r="J280" i="2"/>
  <c r="I280" i="2"/>
  <c r="J279" i="2"/>
  <c r="I279" i="2"/>
  <c r="J278" i="2"/>
  <c r="I278" i="2"/>
  <c r="J277" i="2"/>
  <c r="I277" i="2"/>
  <c r="J276" i="2"/>
  <c r="I276" i="2"/>
  <c r="J275" i="2"/>
  <c r="I275" i="2"/>
  <c r="J274" i="2"/>
  <c r="I274" i="2"/>
  <c r="J273" i="2"/>
  <c r="I273" i="2"/>
  <c r="J272" i="2"/>
  <c r="I272" i="2"/>
  <c r="J271" i="2"/>
  <c r="I271" i="2"/>
  <c r="J270" i="2"/>
  <c r="I270" i="2"/>
  <c r="J269" i="2"/>
  <c r="I269" i="2"/>
  <c r="J268" i="2"/>
  <c r="I268" i="2"/>
  <c r="J267" i="2"/>
  <c r="I267" i="2"/>
  <c r="J266" i="2"/>
  <c r="I266" i="2"/>
  <c r="J265" i="2"/>
  <c r="I265" i="2"/>
  <c r="J264" i="2"/>
  <c r="I264" i="2"/>
  <c r="J263" i="2"/>
  <c r="I263" i="2"/>
  <c r="J262" i="2"/>
  <c r="I262" i="2"/>
  <c r="J261" i="2"/>
  <c r="I261" i="2"/>
  <c r="J260" i="2"/>
  <c r="I260" i="2"/>
  <c r="J259" i="2"/>
  <c r="I259" i="2"/>
  <c r="J258" i="2"/>
  <c r="I258" i="2"/>
  <c r="J257" i="2"/>
  <c r="I257" i="2"/>
  <c r="J256" i="2"/>
  <c r="I256" i="2"/>
  <c r="J255" i="2"/>
  <c r="I255" i="2"/>
  <c r="J254" i="2"/>
  <c r="I254" i="2"/>
  <c r="J253" i="2"/>
  <c r="I253" i="2"/>
  <c r="J252" i="2"/>
  <c r="I252" i="2"/>
  <c r="J251" i="2"/>
  <c r="I251" i="2"/>
  <c r="J250" i="2"/>
  <c r="I250" i="2"/>
  <c r="J249" i="2"/>
  <c r="I249" i="2"/>
  <c r="J248" i="2"/>
  <c r="I248" i="2"/>
  <c r="J247" i="2"/>
  <c r="I247" i="2"/>
  <c r="J246" i="2"/>
  <c r="I246" i="2"/>
  <c r="J245" i="2"/>
  <c r="I245" i="2"/>
  <c r="J244" i="2"/>
  <c r="I244" i="2"/>
  <c r="J243" i="2"/>
  <c r="I243" i="2"/>
  <c r="J242" i="2"/>
  <c r="I242" i="2"/>
  <c r="J241" i="2"/>
  <c r="I241" i="2"/>
  <c r="J240" i="2"/>
  <c r="I240" i="2"/>
  <c r="J239" i="2"/>
  <c r="I239" i="2"/>
  <c r="J238" i="2"/>
  <c r="I238" i="2"/>
  <c r="J237" i="2"/>
  <c r="I237" i="2"/>
  <c r="J236" i="2"/>
  <c r="I236" i="2"/>
  <c r="J235" i="2"/>
  <c r="I235" i="2"/>
  <c r="J234" i="2"/>
  <c r="I234" i="2"/>
  <c r="J233" i="2"/>
  <c r="I233" i="2"/>
  <c r="J232" i="2"/>
  <c r="I232" i="2"/>
  <c r="J231" i="2"/>
  <c r="I231" i="2"/>
  <c r="J230" i="2"/>
  <c r="I230" i="2"/>
  <c r="J229" i="2"/>
  <c r="I229" i="2"/>
  <c r="J228" i="2"/>
  <c r="I228" i="2"/>
  <c r="J227" i="2"/>
  <c r="I227" i="2"/>
  <c r="J226" i="2"/>
  <c r="I226" i="2"/>
  <c r="J225" i="2"/>
  <c r="I225" i="2"/>
  <c r="J224" i="2"/>
  <c r="I224" i="2"/>
  <c r="J223" i="2"/>
  <c r="I223" i="2"/>
  <c r="J222" i="2"/>
  <c r="I222" i="2"/>
  <c r="J221" i="2"/>
  <c r="I221" i="2"/>
  <c r="J220" i="2"/>
  <c r="I220" i="2"/>
  <c r="J219" i="2"/>
  <c r="I219" i="2"/>
  <c r="J218" i="2"/>
  <c r="I218" i="2"/>
  <c r="J217" i="2"/>
  <c r="I217" i="2"/>
  <c r="J216" i="2"/>
  <c r="I216" i="2"/>
  <c r="J215" i="2"/>
  <c r="I215" i="2"/>
  <c r="J214" i="2"/>
  <c r="I214" i="2"/>
  <c r="J213" i="2"/>
  <c r="I213" i="2"/>
  <c r="J212" i="2"/>
  <c r="I212" i="2"/>
  <c r="J211" i="2"/>
  <c r="I211" i="2"/>
  <c r="J210" i="2"/>
  <c r="I210" i="2"/>
  <c r="J209" i="2"/>
  <c r="I209" i="2"/>
  <c r="J208" i="2"/>
  <c r="I208" i="2"/>
  <c r="J207" i="2"/>
  <c r="I207" i="2"/>
  <c r="J206" i="2"/>
  <c r="I206" i="2"/>
  <c r="J205" i="2"/>
  <c r="I205" i="2"/>
  <c r="J204" i="2"/>
  <c r="I204" i="2"/>
  <c r="J203" i="2"/>
  <c r="I203" i="2"/>
  <c r="J202" i="2"/>
  <c r="I202" i="2"/>
  <c r="J201" i="2"/>
  <c r="I201" i="2"/>
  <c r="J200" i="2"/>
  <c r="I200" i="2"/>
  <c r="J199" i="2"/>
  <c r="I199" i="2"/>
  <c r="J198" i="2"/>
  <c r="I198" i="2"/>
  <c r="J197" i="2"/>
  <c r="I197" i="2"/>
  <c r="J196" i="2"/>
  <c r="I196" i="2"/>
  <c r="J195" i="2"/>
  <c r="I195" i="2"/>
  <c r="J194" i="2"/>
  <c r="I194" i="2"/>
  <c r="J193" i="2"/>
  <c r="I193" i="2"/>
  <c r="J192" i="2"/>
  <c r="I192" i="2"/>
  <c r="J191" i="2"/>
  <c r="I191" i="2"/>
  <c r="J190" i="2"/>
  <c r="I190" i="2"/>
  <c r="J189" i="2"/>
  <c r="I189" i="2"/>
  <c r="J188" i="2"/>
  <c r="I188" i="2"/>
  <c r="J187" i="2"/>
  <c r="I187" i="2"/>
  <c r="J186" i="2"/>
  <c r="I186" i="2"/>
  <c r="J185" i="2"/>
  <c r="I185" i="2"/>
  <c r="J184" i="2"/>
  <c r="I184" i="2"/>
  <c r="J183" i="2"/>
  <c r="I183" i="2"/>
  <c r="J182" i="2"/>
  <c r="I182" i="2"/>
  <c r="J181" i="2"/>
  <c r="I181" i="2"/>
  <c r="J180" i="2"/>
  <c r="I180" i="2"/>
  <c r="J179" i="2"/>
  <c r="I179" i="2"/>
  <c r="J178" i="2"/>
  <c r="I178" i="2"/>
  <c r="J177" i="2"/>
  <c r="I177" i="2"/>
  <c r="J176" i="2"/>
  <c r="I176" i="2"/>
  <c r="J175" i="2"/>
  <c r="I175" i="2"/>
  <c r="J174" i="2"/>
  <c r="I174" i="2"/>
  <c r="J173" i="2"/>
  <c r="I173" i="2"/>
  <c r="J172" i="2"/>
  <c r="I172" i="2"/>
  <c r="J171" i="2"/>
  <c r="I171" i="2"/>
  <c r="J170" i="2"/>
  <c r="I170" i="2"/>
  <c r="J169" i="2"/>
  <c r="I169" i="2"/>
  <c r="J168" i="2"/>
  <c r="I168" i="2"/>
  <c r="J167" i="2"/>
  <c r="I167" i="2"/>
  <c r="J166" i="2"/>
  <c r="I166" i="2"/>
  <c r="J165" i="2"/>
  <c r="I165" i="2"/>
  <c r="J164" i="2"/>
  <c r="I164" i="2"/>
  <c r="J163" i="2"/>
  <c r="I163" i="2"/>
  <c r="J162" i="2"/>
  <c r="I162" i="2"/>
  <c r="J161" i="2"/>
  <c r="I161" i="2"/>
  <c r="J160" i="2"/>
  <c r="I160" i="2"/>
  <c r="J159" i="2"/>
  <c r="I159" i="2"/>
  <c r="J158" i="2"/>
  <c r="I158" i="2"/>
  <c r="J157" i="2"/>
  <c r="I157" i="2"/>
  <c r="J156" i="2"/>
  <c r="I156" i="2"/>
  <c r="J155" i="2"/>
  <c r="I155" i="2"/>
  <c r="J154" i="2"/>
  <c r="I154" i="2"/>
  <c r="J153" i="2"/>
  <c r="I153" i="2"/>
  <c r="J152" i="2"/>
  <c r="I152" i="2"/>
  <c r="J151" i="2"/>
  <c r="I151" i="2"/>
  <c r="J150" i="2"/>
  <c r="I150" i="2"/>
  <c r="J149" i="2"/>
  <c r="I149" i="2"/>
  <c r="J148" i="2"/>
  <c r="I148" i="2"/>
  <c r="J147" i="2"/>
  <c r="I147" i="2"/>
  <c r="J146" i="2"/>
  <c r="I146" i="2"/>
  <c r="J145" i="2"/>
  <c r="I145" i="2"/>
  <c r="J144" i="2"/>
  <c r="I144" i="2"/>
  <c r="J143" i="2"/>
  <c r="I143" i="2"/>
  <c r="J142" i="2"/>
  <c r="I142" i="2"/>
  <c r="J141" i="2"/>
  <c r="I141" i="2"/>
  <c r="J140" i="2"/>
  <c r="I140" i="2"/>
  <c r="J139" i="2"/>
  <c r="I139" i="2"/>
  <c r="J138" i="2"/>
  <c r="I138" i="2"/>
  <c r="J137" i="2"/>
  <c r="I137" i="2"/>
  <c r="J136" i="2"/>
  <c r="I136" i="2"/>
  <c r="J135" i="2"/>
  <c r="I135" i="2"/>
  <c r="J134" i="2"/>
  <c r="I134" i="2"/>
  <c r="J133" i="2"/>
  <c r="I133" i="2"/>
  <c r="J132" i="2"/>
  <c r="I132" i="2"/>
  <c r="J131" i="2"/>
  <c r="I131" i="2"/>
  <c r="J130" i="2"/>
  <c r="I130" i="2"/>
  <c r="J129" i="2"/>
  <c r="I129" i="2"/>
  <c r="J128" i="2"/>
  <c r="I128" i="2"/>
  <c r="J127" i="2"/>
  <c r="I127" i="2"/>
  <c r="J126" i="2"/>
  <c r="I126" i="2"/>
  <c r="J125" i="2"/>
  <c r="I125" i="2"/>
  <c r="J124" i="2"/>
  <c r="I124" i="2"/>
  <c r="J123" i="2"/>
  <c r="I123" i="2"/>
  <c r="J122" i="2"/>
  <c r="I122" i="2"/>
  <c r="J121" i="2"/>
  <c r="I121" i="2"/>
  <c r="J120" i="2"/>
  <c r="I120" i="2"/>
  <c r="J119" i="2"/>
  <c r="I119" i="2"/>
  <c r="J118" i="2"/>
  <c r="I118" i="2"/>
  <c r="J117" i="2"/>
  <c r="I117" i="2"/>
  <c r="J116" i="2"/>
  <c r="I116" i="2"/>
  <c r="J115" i="2"/>
  <c r="I115" i="2"/>
  <c r="J114" i="2"/>
  <c r="I114" i="2"/>
  <c r="J113" i="2"/>
  <c r="I113" i="2"/>
  <c r="J112" i="2"/>
  <c r="I112" i="2"/>
  <c r="J111" i="2"/>
  <c r="I111" i="2"/>
  <c r="J110" i="2"/>
  <c r="I110" i="2"/>
  <c r="J109" i="2"/>
  <c r="I109" i="2"/>
  <c r="J108" i="2"/>
  <c r="I108" i="2"/>
  <c r="J107" i="2"/>
  <c r="I107" i="2"/>
  <c r="J106" i="2"/>
  <c r="I106" i="2"/>
  <c r="J105" i="2"/>
  <c r="I105" i="2"/>
  <c r="J104" i="2"/>
  <c r="I104" i="2"/>
  <c r="J103" i="2"/>
  <c r="I103" i="2"/>
  <c r="J102" i="2"/>
  <c r="I102" i="2"/>
  <c r="J101" i="2"/>
  <c r="I101" i="2"/>
  <c r="J100" i="2"/>
  <c r="I100" i="2"/>
  <c r="J99" i="2"/>
  <c r="I99" i="2"/>
  <c r="J98" i="2"/>
  <c r="I98" i="2"/>
  <c r="J97" i="2"/>
  <c r="I97" i="2"/>
  <c r="J96" i="2"/>
  <c r="I96" i="2"/>
  <c r="J95" i="2"/>
  <c r="I95" i="2"/>
  <c r="J94" i="2"/>
  <c r="I94" i="2"/>
  <c r="J93" i="2"/>
  <c r="I93" i="2"/>
  <c r="J92" i="2"/>
  <c r="I92" i="2"/>
  <c r="J91" i="2"/>
  <c r="I91" i="2"/>
  <c r="J90" i="2"/>
  <c r="I90" i="2"/>
  <c r="J89" i="2"/>
  <c r="I89" i="2"/>
  <c r="J88" i="2"/>
  <c r="I88" i="2"/>
  <c r="J87" i="2"/>
  <c r="I87" i="2"/>
  <c r="J86" i="2"/>
  <c r="I86" i="2"/>
  <c r="J85" i="2"/>
  <c r="I85" i="2"/>
  <c r="J84" i="2"/>
  <c r="I84" i="2"/>
  <c r="J83" i="2"/>
  <c r="I83" i="2"/>
  <c r="J82" i="2"/>
  <c r="I82" i="2"/>
  <c r="J81" i="2"/>
  <c r="I81" i="2"/>
  <c r="J80" i="2"/>
  <c r="I80" i="2"/>
  <c r="J79" i="2"/>
  <c r="I79" i="2"/>
  <c r="J78" i="2"/>
  <c r="I78" i="2"/>
  <c r="J77" i="2"/>
  <c r="I77" i="2"/>
  <c r="J76" i="2"/>
  <c r="I76" i="2"/>
  <c r="J75" i="2"/>
  <c r="I75" i="2"/>
  <c r="J74" i="2"/>
  <c r="I74" i="2"/>
  <c r="J73" i="2"/>
  <c r="I73" i="2"/>
  <c r="J72" i="2"/>
  <c r="I72" i="2"/>
  <c r="J71" i="2"/>
  <c r="I71" i="2"/>
  <c r="J70" i="2"/>
  <c r="I70" i="2"/>
  <c r="J69" i="2"/>
  <c r="I69" i="2"/>
  <c r="J68" i="2"/>
  <c r="I68" i="2"/>
  <c r="J67" i="2"/>
  <c r="I67" i="2"/>
  <c r="J66" i="2"/>
  <c r="I66" i="2"/>
  <c r="J65" i="2"/>
  <c r="I65" i="2"/>
  <c r="J64" i="2"/>
  <c r="I64" i="2"/>
  <c r="J63" i="2"/>
  <c r="I63" i="2"/>
  <c r="J62" i="2"/>
  <c r="I62" i="2"/>
  <c r="J61" i="2"/>
  <c r="I61" i="2"/>
  <c r="J60" i="2"/>
  <c r="I60" i="2"/>
  <c r="J59" i="2"/>
  <c r="I59" i="2"/>
  <c r="J58" i="2"/>
  <c r="I58" i="2"/>
  <c r="J57" i="2"/>
  <c r="I57" i="2"/>
  <c r="J56" i="2"/>
  <c r="I56" i="2"/>
  <c r="J55" i="2"/>
  <c r="I55" i="2"/>
  <c r="J54" i="2"/>
  <c r="I54" i="2"/>
  <c r="J53" i="2"/>
  <c r="I53" i="2"/>
  <c r="J52" i="2"/>
  <c r="I52" i="2"/>
  <c r="J51" i="2"/>
  <c r="I51" i="2"/>
  <c r="J50" i="2"/>
  <c r="I50" i="2"/>
  <c r="J49" i="2"/>
  <c r="I49" i="2"/>
  <c r="J48" i="2"/>
  <c r="I48" i="2"/>
  <c r="J47" i="2"/>
  <c r="I47" i="2"/>
  <c r="J46" i="2"/>
  <c r="I46" i="2"/>
  <c r="J45" i="2"/>
  <c r="I45" i="2"/>
  <c r="J44" i="2"/>
  <c r="I44" i="2"/>
  <c r="J43" i="2"/>
  <c r="I43" i="2"/>
  <c r="J42" i="2"/>
  <c r="I42" i="2"/>
  <c r="J41" i="2"/>
  <c r="I41" i="2"/>
  <c r="J40" i="2"/>
  <c r="I40" i="2"/>
  <c r="J39" i="2"/>
  <c r="I39" i="2"/>
  <c r="J38" i="2"/>
  <c r="I38" i="2"/>
  <c r="J37" i="2"/>
  <c r="I37" i="2"/>
  <c r="J36" i="2"/>
  <c r="I36" i="2"/>
  <c r="J35" i="2"/>
  <c r="I35" i="2"/>
  <c r="J34" i="2"/>
  <c r="I34" i="2"/>
  <c r="J33" i="2"/>
  <c r="I33" i="2"/>
  <c r="J32" i="2"/>
  <c r="I32" i="2"/>
  <c r="J31" i="2"/>
  <c r="I31" i="2"/>
  <c r="J30" i="2"/>
  <c r="I30" i="2"/>
  <c r="J29" i="2"/>
  <c r="I29" i="2"/>
  <c r="J28" i="2"/>
  <c r="I28" i="2"/>
  <c r="J27" i="2"/>
  <c r="I27" i="2"/>
  <c r="J26" i="2"/>
  <c r="I26" i="2"/>
  <c r="J25" i="2"/>
  <c r="I25" i="2"/>
  <c r="J24" i="2"/>
  <c r="I24" i="2"/>
  <c r="J23" i="2"/>
  <c r="I23" i="2"/>
  <c r="J22" i="2"/>
  <c r="I22" i="2"/>
  <c r="J21" i="2"/>
  <c r="I21" i="2"/>
  <c r="J20" i="2"/>
  <c r="I20" i="2"/>
  <c r="J19" i="2"/>
  <c r="I19" i="2"/>
  <c r="J18" i="2"/>
  <c r="I18" i="2"/>
  <c r="J17" i="2"/>
  <c r="I17" i="2"/>
  <c r="J16" i="2"/>
  <c r="I16" i="2"/>
  <c r="J15" i="2"/>
  <c r="I15" i="2"/>
  <c r="J14" i="2"/>
  <c r="I14" i="2"/>
  <c r="J13" i="2"/>
  <c r="I13" i="2"/>
  <c r="J12" i="2"/>
  <c r="I12" i="2"/>
  <c r="J11" i="2"/>
  <c r="I11" i="2"/>
  <c r="J10" i="2"/>
  <c r="I10" i="2"/>
  <c r="J9" i="2"/>
  <c r="I9" i="2"/>
  <c r="J8" i="2"/>
  <c r="I8" i="2"/>
  <c r="J7" i="2"/>
  <c r="I7" i="2"/>
  <c r="J6" i="2"/>
  <c r="I6" i="2"/>
  <c r="J5" i="2"/>
  <c r="I5" i="2"/>
  <c r="J4" i="2"/>
  <c r="I4" i="2"/>
  <c r="J3" i="2"/>
  <c r="I3" i="2"/>
  <c r="J2" i="2"/>
  <c r="I2" i="2"/>
  <c r="F2337" i="3"/>
  <c r="G2336" i="3"/>
  <c r="F2336" i="3"/>
  <c r="G2335" i="3"/>
  <c r="F2335" i="3"/>
  <c r="G2334" i="3"/>
  <c r="F2334" i="3"/>
  <c r="G2333" i="3"/>
  <c r="F2333" i="3"/>
  <c r="G2332" i="3"/>
  <c r="F2332" i="3"/>
  <c r="G2331" i="3"/>
  <c r="F2331" i="3"/>
  <c r="G2330" i="3"/>
  <c r="F2330" i="3"/>
  <c r="G2329" i="3"/>
  <c r="F2329" i="3"/>
  <c r="G2328" i="3"/>
  <c r="F2328" i="3"/>
  <c r="G2327" i="3"/>
  <c r="F2327" i="3"/>
  <c r="G2326" i="3"/>
  <c r="F2326" i="3"/>
  <c r="G2325" i="3"/>
  <c r="F2325" i="3"/>
  <c r="G2324" i="3"/>
  <c r="F2324" i="3"/>
  <c r="G2323" i="3"/>
  <c r="F2323" i="3"/>
  <c r="G2322" i="3"/>
  <c r="F2322" i="3"/>
  <c r="G2321" i="3"/>
  <c r="F2321" i="3"/>
  <c r="G2320" i="3"/>
  <c r="F2320" i="3"/>
  <c r="G2319" i="3"/>
  <c r="F2319" i="3"/>
  <c r="G2318" i="3"/>
  <c r="F2318" i="3"/>
  <c r="G2317" i="3"/>
  <c r="F2317" i="3"/>
  <c r="G2316" i="3"/>
  <c r="F2316" i="3"/>
  <c r="G2315" i="3"/>
  <c r="F2315" i="3"/>
  <c r="G2314" i="3"/>
  <c r="F2314" i="3"/>
  <c r="G2313" i="3"/>
  <c r="F2313" i="3"/>
  <c r="G2312" i="3"/>
  <c r="F2312" i="3"/>
  <c r="G2311" i="3"/>
  <c r="F2311" i="3"/>
  <c r="G2310" i="3"/>
  <c r="F2310" i="3"/>
  <c r="G2309" i="3"/>
  <c r="F2309" i="3"/>
  <c r="G2308" i="3"/>
  <c r="F2308" i="3"/>
  <c r="G2307" i="3"/>
  <c r="F2307" i="3"/>
  <c r="G2306" i="3"/>
  <c r="F2306" i="3"/>
  <c r="G2305" i="3"/>
  <c r="F2305" i="3"/>
  <c r="G2304" i="3"/>
  <c r="F2304" i="3"/>
  <c r="G2303" i="3"/>
  <c r="F2303" i="3"/>
  <c r="G2302" i="3"/>
  <c r="F2302" i="3"/>
  <c r="G2301" i="3"/>
  <c r="F2301" i="3"/>
  <c r="G2300" i="3"/>
  <c r="F2300" i="3"/>
  <c r="G2299" i="3"/>
  <c r="F2299" i="3"/>
  <c r="G2298" i="3"/>
  <c r="F2298" i="3"/>
  <c r="G2297" i="3"/>
  <c r="F2297" i="3"/>
  <c r="G2296" i="3"/>
  <c r="F2296" i="3"/>
  <c r="G2295" i="3"/>
  <c r="F2295" i="3"/>
  <c r="G2294" i="3"/>
  <c r="F2294" i="3"/>
  <c r="G2293" i="3"/>
  <c r="F2293" i="3"/>
  <c r="G2292" i="3"/>
  <c r="F2292" i="3"/>
  <c r="G2291" i="3"/>
  <c r="F2291" i="3"/>
  <c r="G2290" i="3"/>
  <c r="F2290" i="3"/>
  <c r="G2289" i="3"/>
  <c r="F2289" i="3"/>
  <c r="G2288" i="3"/>
  <c r="F2288" i="3"/>
  <c r="G2287" i="3"/>
  <c r="F2287" i="3"/>
  <c r="G2286" i="3"/>
  <c r="F2286" i="3"/>
  <c r="G2285" i="3"/>
  <c r="F2285" i="3"/>
  <c r="G2284" i="3"/>
  <c r="F2284" i="3"/>
  <c r="G2283" i="3"/>
  <c r="F2283" i="3"/>
  <c r="G2282" i="3"/>
  <c r="F2282" i="3"/>
  <c r="G2281" i="3"/>
  <c r="F2281" i="3"/>
  <c r="G2280" i="3"/>
  <c r="F2280" i="3"/>
  <c r="G2279" i="3"/>
  <c r="F2279" i="3"/>
  <c r="G2278" i="3"/>
  <c r="F2278" i="3"/>
  <c r="G2277" i="3"/>
  <c r="F2277" i="3"/>
  <c r="G2276" i="3"/>
  <c r="F2276" i="3"/>
  <c r="G2275" i="3"/>
  <c r="F2275" i="3"/>
  <c r="G2274" i="3"/>
  <c r="F2274" i="3"/>
  <c r="G2273" i="3"/>
  <c r="F2273" i="3"/>
  <c r="G2272" i="3"/>
  <c r="F2272" i="3"/>
  <c r="G2271" i="3"/>
  <c r="F2271" i="3"/>
  <c r="G2270" i="3"/>
  <c r="F2270" i="3"/>
  <c r="G2269" i="3"/>
  <c r="F2269" i="3"/>
  <c r="G2268" i="3"/>
  <c r="F2268" i="3"/>
  <c r="G2267" i="3"/>
  <c r="F2267" i="3"/>
  <c r="G2266" i="3"/>
  <c r="F2266" i="3"/>
  <c r="G2265" i="3"/>
  <c r="F2265" i="3"/>
  <c r="G2264" i="3"/>
  <c r="F2264" i="3"/>
  <c r="G2263" i="3"/>
  <c r="F2263" i="3"/>
  <c r="G2262" i="3"/>
  <c r="F2262" i="3"/>
  <c r="G2261" i="3"/>
  <c r="F2261" i="3"/>
  <c r="G2260" i="3"/>
  <c r="F2260" i="3"/>
  <c r="G2259" i="3"/>
  <c r="F2259" i="3"/>
  <c r="G2258" i="3"/>
  <c r="F2258" i="3"/>
  <c r="G2257" i="3"/>
  <c r="F2257" i="3"/>
  <c r="G2256" i="3"/>
  <c r="F2256" i="3"/>
  <c r="G2255" i="3"/>
  <c r="F2255" i="3"/>
  <c r="G2254" i="3"/>
  <c r="F2254" i="3"/>
  <c r="G2253" i="3"/>
  <c r="F2253" i="3"/>
  <c r="G2252" i="3"/>
  <c r="F2252" i="3"/>
  <c r="G2251" i="3"/>
  <c r="F2251" i="3"/>
  <c r="G2250" i="3"/>
  <c r="F2250" i="3"/>
  <c r="G2249" i="3"/>
  <c r="F2249" i="3"/>
  <c r="G2248" i="3"/>
  <c r="F2248" i="3"/>
  <c r="G2247" i="3"/>
  <c r="F2247" i="3"/>
  <c r="G2246" i="3"/>
  <c r="F2246" i="3"/>
  <c r="G2245" i="3"/>
  <c r="F2245" i="3"/>
  <c r="G2244" i="3"/>
  <c r="F2244" i="3"/>
  <c r="G2243" i="3"/>
  <c r="F2243" i="3"/>
  <c r="G2242" i="3"/>
  <c r="F2242" i="3"/>
  <c r="G2241" i="3"/>
  <c r="F2241" i="3"/>
  <c r="G2240" i="3"/>
  <c r="F2240" i="3"/>
  <c r="G2239" i="3"/>
  <c r="F2239" i="3"/>
  <c r="G2238" i="3"/>
  <c r="F2238" i="3"/>
  <c r="G2237" i="3"/>
  <c r="F2237" i="3"/>
  <c r="G2236" i="3"/>
  <c r="F2236" i="3"/>
  <c r="G2235" i="3"/>
  <c r="F2235" i="3"/>
  <c r="G2234" i="3"/>
  <c r="F2234" i="3"/>
  <c r="G2233" i="3"/>
  <c r="F2233" i="3"/>
  <c r="G2232" i="3"/>
  <c r="F2232" i="3"/>
  <c r="G2231" i="3"/>
  <c r="F2231" i="3"/>
  <c r="G2230" i="3"/>
  <c r="F2230" i="3"/>
  <c r="G2229" i="3"/>
  <c r="F2229" i="3"/>
  <c r="G2228" i="3"/>
  <c r="F2228" i="3"/>
  <c r="G2227" i="3"/>
  <c r="F2227" i="3"/>
  <c r="G2226" i="3"/>
  <c r="F2226" i="3"/>
  <c r="G2225" i="3"/>
  <c r="F2225" i="3"/>
  <c r="G2224" i="3"/>
  <c r="F2224" i="3"/>
  <c r="G2223" i="3"/>
  <c r="F2223" i="3"/>
  <c r="G2222" i="3"/>
  <c r="F2222" i="3"/>
  <c r="G2221" i="3"/>
  <c r="F2221" i="3"/>
  <c r="G2220" i="3"/>
  <c r="F2220" i="3"/>
  <c r="G2219" i="3"/>
  <c r="F2219" i="3"/>
  <c r="G2218" i="3"/>
  <c r="F2218" i="3"/>
  <c r="G2217" i="3"/>
  <c r="F2217" i="3"/>
  <c r="G2216" i="3"/>
  <c r="F2216" i="3"/>
  <c r="G2215" i="3"/>
  <c r="F2215" i="3"/>
  <c r="G2214" i="3"/>
  <c r="F2214" i="3"/>
  <c r="G2213" i="3"/>
  <c r="F2213" i="3"/>
  <c r="G2212" i="3"/>
  <c r="F2212" i="3"/>
  <c r="G2211" i="3"/>
  <c r="F2211" i="3"/>
  <c r="G2210" i="3"/>
  <c r="F2210" i="3"/>
  <c r="G2209" i="3"/>
  <c r="F2209" i="3"/>
  <c r="G2208" i="3"/>
  <c r="F2208" i="3"/>
  <c r="G2207" i="3"/>
  <c r="F2207" i="3"/>
  <c r="G2206" i="3"/>
  <c r="F2206" i="3"/>
  <c r="G2205" i="3"/>
  <c r="F2205" i="3"/>
  <c r="G2204" i="3"/>
  <c r="F2204" i="3"/>
  <c r="G2203" i="3"/>
  <c r="F2203" i="3"/>
  <c r="G2202" i="3"/>
  <c r="F2202" i="3"/>
  <c r="G2201" i="3"/>
  <c r="F2201" i="3"/>
  <c r="G2200" i="3"/>
  <c r="F2200" i="3"/>
  <c r="G2199" i="3"/>
  <c r="F2199" i="3"/>
  <c r="G2198" i="3"/>
  <c r="F2198" i="3"/>
  <c r="G2197" i="3"/>
  <c r="F2197" i="3"/>
  <c r="G2196" i="3"/>
  <c r="F2196" i="3"/>
  <c r="G2195" i="3"/>
  <c r="F2195" i="3"/>
  <c r="G2194" i="3"/>
  <c r="F2194" i="3"/>
  <c r="G2193" i="3"/>
  <c r="F2193" i="3"/>
  <c r="G2192" i="3"/>
  <c r="F2192" i="3"/>
  <c r="G2191" i="3"/>
  <c r="F2191" i="3"/>
  <c r="G2190" i="3"/>
  <c r="F2190" i="3"/>
  <c r="G2189" i="3"/>
  <c r="F2189" i="3"/>
  <c r="G2188" i="3"/>
  <c r="F2188" i="3"/>
  <c r="G2187" i="3"/>
  <c r="F2187" i="3"/>
  <c r="G2186" i="3"/>
  <c r="F2186" i="3"/>
  <c r="G2185" i="3"/>
  <c r="F2185" i="3"/>
  <c r="G2184" i="3"/>
  <c r="F2184" i="3"/>
  <c r="G2183" i="3"/>
  <c r="F2183" i="3"/>
  <c r="G2182" i="3"/>
  <c r="F2182" i="3"/>
  <c r="G2181" i="3"/>
  <c r="F2181" i="3"/>
  <c r="G2180" i="3"/>
  <c r="F2180" i="3"/>
  <c r="G2179" i="3"/>
  <c r="F2179" i="3"/>
  <c r="G2178" i="3"/>
  <c r="F2178" i="3"/>
  <c r="G2177" i="3"/>
  <c r="F2177" i="3"/>
  <c r="G2176" i="3"/>
  <c r="F2176" i="3"/>
  <c r="G2175" i="3"/>
  <c r="F2175" i="3"/>
  <c r="G2174" i="3"/>
  <c r="F2174" i="3"/>
  <c r="G2173" i="3"/>
  <c r="F2173" i="3"/>
  <c r="G2172" i="3"/>
  <c r="F2172" i="3"/>
  <c r="G2171" i="3"/>
  <c r="F2171" i="3"/>
  <c r="G2170" i="3"/>
  <c r="F2170" i="3"/>
  <c r="G2169" i="3"/>
  <c r="F2169" i="3"/>
  <c r="G2168" i="3"/>
  <c r="F2168" i="3"/>
  <c r="G2167" i="3"/>
  <c r="F2167" i="3"/>
  <c r="G2166" i="3"/>
  <c r="F2166" i="3"/>
  <c r="G2165" i="3"/>
  <c r="F2165" i="3"/>
  <c r="G2164" i="3"/>
  <c r="F2164" i="3"/>
  <c r="G2163" i="3"/>
  <c r="F2163" i="3"/>
  <c r="G2162" i="3"/>
  <c r="F2162" i="3"/>
  <c r="G2161" i="3"/>
  <c r="F2161" i="3"/>
  <c r="G2160" i="3"/>
  <c r="F2160" i="3"/>
  <c r="G2159" i="3"/>
  <c r="F2159" i="3"/>
  <c r="G2158" i="3"/>
  <c r="F2158" i="3"/>
  <c r="G2157" i="3"/>
  <c r="F2157" i="3"/>
  <c r="G2156" i="3"/>
  <c r="F2156" i="3"/>
  <c r="G2155" i="3"/>
  <c r="F2155" i="3"/>
  <c r="G2154" i="3"/>
  <c r="F2154" i="3"/>
  <c r="G2153" i="3"/>
  <c r="F2153" i="3"/>
  <c r="G2152" i="3"/>
  <c r="F2152" i="3"/>
  <c r="G2151" i="3"/>
  <c r="F2151" i="3"/>
  <c r="G2150" i="3"/>
  <c r="F2150" i="3"/>
  <c r="G2149" i="3"/>
  <c r="F2149" i="3"/>
  <c r="G2148" i="3"/>
  <c r="F2148" i="3"/>
  <c r="G2147" i="3"/>
  <c r="F2147" i="3"/>
  <c r="G2146" i="3"/>
  <c r="F2146" i="3"/>
  <c r="G2145" i="3"/>
  <c r="F2145" i="3"/>
  <c r="G2144" i="3"/>
  <c r="F2144" i="3"/>
  <c r="G2143" i="3"/>
  <c r="F2143" i="3"/>
  <c r="G2142" i="3"/>
  <c r="F2142" i="3"/>
  <c r="G2141" i="3"/>
  <c r="F2141" i="3"/>
  <c r="G2140" i="3"/>
  <c r="F2140" i="3"/>
  <c r="G2139" i="3"/>
  <c r="F2139" i="3"/>
  <c r="G2138" i="3"/>
  <c r="F2138" i="3"/>
  <c r="G2137" i="3"/>
  <c r="F2137" i="3"/>
  <c r="G2136" i="3"/>
  <c r="F2136" i="3"/>
  <c r="G2135" i="3"/>
  <c r="F2135" i="3"/>
  <c r="G2134" i="3"/>
  <c r="F2134" i="3"/>
  <c r="G2133" i="3"/>
  <c r="F2133" i="3"/>
  <c r="G2132" i="3"/>
  <c r="F2132" i="3"/>
  <c r="G2131" i="3"/>
  <c r="F2131" i="3"/>
  <c r="G2130" i="3"/>
  <c r="F2130" i="3"/>
  <c r="G2129" i="3"/>
  <c r="F2129" i="3"/>
  <c r="G2128" i="3"/>
  <c r="F2128" i="3"/>
  <c r="G2127" i="3"/>
  <c r="F2127" i="3"/>
  <c r="G2126" i="3"/>
  <c r="F2126" i="3"/>
  <c r="G2125" i="3"/>
  <c r="F2125" i="3"/>
  <c r="G2124" i="3"/>
  <c r="F2124" i="3"/>
  <c r="G2123" i="3"/>
  <c r="F2123" i="3"/>
  <c r="G2122" i="3"/>
  <c r="F2122" i="3"/>
  <c r="G2121" i="3"/>
  <c r="F2121" i="3"/>
  <c r="G2120" i="3"/>
  <c r="F2120" i="3"/>
  <c r="G2119" i="3"/>
  <c r="F2119" i="3"/>
  <c r="G2118" i="3"/>
  <c r="F2118" i="3"/>
  <c r="G2117" i="3"/>
  <c r="F2117" i="3"/>
  <c r="G2116" i="3"/>
  <c r="F2116" i="3"/>
  <c r="G2115" i="3"/>
  <c r="F2115" i="3"/>
  <c r="G2114" i="3"/>
  <c r="F2114" i="3"/>
  <c r="G2113" i="3"/>
  <c r="F2113" i="3"/>
  <c r="G2112" i="3"/>
  <c r="F2112" i="3"/>
  <c r="G2111" i="3"/>
  <c r="F2111" i="3"/>
  <c r="G2110" i="3"/>
  <c r="F2110" i="3"/>
  <c r="G2109" i="3"/>
  <c r="F2109" i="3"/>
  <c r="G2108" i="3"/>
  <c r="F2108" i="3"/>
  <c r="G2107" i="3"/>
  <c r="F2107" i="3"/>
  <c r="G2106" i="3"/>
  <c r="F2106" i="3"/>
  <c r="G2105" i="3"/>
  <c r="F2105" i="3"/>
  <c r="G2104" i="3"/>
  <c r="F2104" i="3"/>
  <c r="G2103" i="3"/>
  <c r="F2103" i="3"/>
  <c r="G2102" i="3"/>
  <c r="F2102" i="3"/>
  <c r="G2101" i="3"/>
  <c r="F2101" i="3"/>
  <c r="G2100" i="3"/>
  <c r="F2100" i="3"/>
  <c r="G2099" i="3"/>
  <c r="F2099" i="3"/>
  <c r="G2098" i="3"/>
  <c r="F2098" i="3"/>
  <c r="G2097" i="3"/>
  <c r="F2097" i="3"/>
  <c r="G2096" i="3"/>
  <c r="F2096" i="3"/>
  <c r="G2095" i="3"/>
  <c r="F2095" i="3"/>
  <c r="G2094" i="3"/>
  <c r="F2094" i="3"/>
  <c r="G2093" i="3"/>
  <c r="F2093" i="3"/>
  <c r="G2092" i="3"/>
  <c r="F2092" i="3"/>
  <c r="G2091" i="3"/>
  <c r="F2091" i="3"/>
  <c r="G2090" i="3"/>
  <c r="F2090" i="3"/>
  <c r="G2089" i="3"/>
  <c r="F2089" i="3"/>
  <c r="G2088" i="3"/>
  <c r="F2088" i="3"/>
  <c r="G2087" i="3"/>
  <c r="F2087" i="3"/>
  <c r="G2086" i="3"/>
  <c r="F2086" i="3"/>
  <c r="G2085" i="3"/>
  <c r="F2085" i="3"/>
  <c r="G2084" i="3"/>
  <c r="F2084" i="3"/>
  <c r="G2083" i="3"/>
  <c r="F2083" i="3"/>
  <c r="G2082" i="3"/>
  <c r="F2082" i="3"/>
  <c r="G2081" i="3"/>
  <c r="F2081" i="3"/>
  <c r="G2080" i="3"/>
  <c r="F2080" i="3"/>
  <c r="G2079" i="3"/>
  <c r="F2079" i="3"/>
  <c r="G2078" i="3"/>
  <c r="F2078" i="3"/>
  <c r="G2077" i="3"/>
  <c r="F2077" i="3"/>
  <c r="G2076" i="3"/>
  <c r="F2076" i="3"/>
  <c r="G2075" i="3"/>
  <c r="F2075" i="3"/>
  <c r="G2074" i="3"/>
  <c r="F2074" i="3"/>
  <c r="G2073" i="3"/>
  <c r="F2073" i="3"/>
  <c r="G2072" i="3"/>
  <c r="F2072" i="3"/>
  <c r="G2071" i="3"/>
  <c r="F2071" i="3"/>
  <c r="G2070" i="3"/>
  <c r="F2070" i="3"/>
  <c r="G2069" i="3"/>
  <c r="F2069" i="3"/>
  <c r="G2068" i="3"/>
  <c r="F2068" i="3"/>
  <c r="G2067" i="3"/>
  <c r="F2067" i="3"/>
  <c r="G2066" i="3"/>
  <c r="F2066" i="3"/>
  <c r="G2065" i="3"/>
  <c r="F2065" i="3"/>
  <c r="G2064" i="3"/>
  <c r="F2064" i="3"/>
  <c r="G2063" i="3"/>
  <c r="F2063" i="3"/>
  <c r="G2062" i="3"/>
  <c r="F2062" i="3"/>
  <c r="G2061" i="3"/>
  <c r="F2061" i="3"/>
  <c r="G2060" i="3"/>
  <c r="F2060" i="3"/>
  <c r="G2059" i="3"/>
  <c r="F2059" i="3"/>
  <c r="G2058" i="3"/>
  <c r="F2058" i="3"/>
  <c r="G2057" i="3"/>
  <c r="F2057" i="3"/>
  <c r="G2056" i="3"/>
  <c r="F2056" i="3"/>
  <c r="G2055" i="3"/>
  <c r="F2055" i="3"/>
  <c r="G2054" i="3"/>
  <c r="F2054" i="3"/>
  <c r="G2053" i="3"/>
  <c r="F2053" i="3"/>
  <c r="G2052" i="3"/>
  <c r="F2052" i="3"/>
  <c r="G2051" i="3"/>
  <c r="F2051" i="3"/>
  <c r="G2050" i="3"/>
  <c r="F2050" i="3"/>
  <c r="G2049" i="3"/>
  <c r="F2049" i="3"/>
  <c r="G2048" i="3"/>
  <c r="F2048" i="3"/>
  <c r="G2047" i="3"/>
  <c r="F2047" i="3"/>
  <c r="G2046" i="3"/>
  <c r="F2046" i="3"/>
  <c r="G2045" i="3"/>
  <c r="F2045" i="3"/>
  <c r="G2044" i="3"/>
  <c r="F2044" i="3"/>
  <c r="G2043" i="3"/>
  <c r="F2043" i="3"/>
  <c r="G2042" i="3"/>
  <c r="F2042" i="3"/>
  <c r="G2041" i="3"/>
  <c r="F2041" i="3"/>
  <c r="G2040" i="3"/>
  <c r="F2040" i="3"/>
  <c r="G2039" i="3"/>
  <c r="F2039" i="3"/>
  <c r="G2038" i="3"/>
  <c r="F2038" i="3"/>
  <c r="G2037" i="3"/>
  <c r="F2037" i="3"/>
  <c r="G2036" i="3"/>
  <c r="F2036" i="3"/>
  <c r="G2035" i="3"/>
  <c r="F2035" i="3"/>
  <c r="G2034" i="3"/>
  <c r="F2034" i="3"/>
  <c r="G2033" i="3"/>
  <c r="F2033" i="3"/>
  <c r="G2032" i="3"/>
  <c r="F2032" i="3"/>
  <c r="G2031" i="3"/>
  <c r="F2031" i="3"/>
  <c r="G2030" i="3"/>
  <c r="F2030" i="3"/>
  <c r="G2029" i="3"/>
  <c r="F2029" i="3"/>
  <c r="G2028" i="3"/>
  <c r="F2028" i="3"/>
  <c r="G2027" i="3"/>
  <c r="F2027" i="3"/>
  <c r="G2026" i="3"/>
  <c r="F2026" i="3"/>
  <c r="G2025" i="3"/>
  <c r="F2025" i="3"/>
  <c r="G2024" i="3"/>
  <c r="F2024" i="3"/>
  <c r="G2023" i="3"/>
  <c r="F2023" i="3"/>
  <c r="G2022" i="3"/>
  <c r="F2022" i="3"/>
  <c r="G2021" i="3"/>
  <c r="F2021" i="3"/>
  <c r="G2020" i="3"/>
  <c r="F2020" i="3"/>
  <c r="G2019" i="3"/>
  <c r="F2019" i="3"/>
  <c r="G2018" i="3"/>
  <c r="F2018" i="3"/>
  <c r="G2017" i="3"/>
  <c r="F2017" i="3"/>
  <c r="G2016" i="3"/>
  <c r="F2016" i="3"/>
  <c r="G2015" i="3"/>
  <c r="F2015" i="3"/>
  <c r="G2014" i="3"/>
  <c r="F2014" i="3"/>
  <c r="G2013" i="3"/>
  <c r="F2013" i="3"/>
  <c r="G2012" i="3"/>
  <c r="F2012" i="3"/>
  <c r="G2011" i="3"/>
  <c r="F2011" i="3"/>
  <c r="G2010" i="3"/>
  <c r="F2010" i="3"/>
  <c r="G2009" i="3"/>
  <c r="F2009" i="3"/>
  <c r="G2008" i="3"/>
  <c r="F2008" i="3"/>
  <c r="G2007" i="3"/>
  <c r="F2007" i="3"/>
  <c r="G2006" i="3"/>
  <c r="F2006" i="3"/>
  <c r="G2005" i="3"/>
  <c r="F2005" i="3"/>
  <c r="G2004" i="3"/>
  <c r="F2004" i="3"/>
  <c r="G2003" i="3"/>
  <c r="F2003" i="3"/>
  <c r="G2002" i="3"/>
  <c r="F2002" i="3"/>
  <c r="G2001" i="3"/>
  <c r="F2001" i="3"/>
  <c r="G2000" i="3"/>
  <c r="F2000" i="3"/>
  <c r="G1999" i="3"/>
  <c r="F1999" i="3"/>
  <c r="G1998" i="3"/>
  <c r="F1998" i="3"/>
  <c r="G1997" i="3"/>
  <c r="F1997" i="3"/>
  <c r="G1996" i="3"/>
  <c r="F1996" i="3"/>
  <c r="G1995" i="3"/>
  <c r="F1995" i="3"/>
  <c r="G1994" i="3"/>
  <c r="F1994" i="3"/>
  <c r="G1993" i="3"/>
  <c r="F1993" i="3"/>
  <c r="G1992" i="3"/>
  <c r="F1992" i="3"/>
  <c r="G1991" i="3"/>
  <c r="F1991" i="3"/>
  <c r="G1990" i="3"/>
  <c r="F1990" i="3"/>
  <c r="G1989" i="3"/>
  <c r="F1989" i="3"/>
  <c r="G1988" i="3"/>
  <c r="F1988" i="3"/>
  <c r="G1987" i="3"/>
  <c r="F1987" i="3"/>
  <c r="G1986" i="3"/>
  <c r="F1986" i="3"/>
  <c r="G1985" i="3"/>
  <c r="F1985" i="3"/>
  <c r="G1984" i="3"/>
  <c r="F1984" i="3"/>
  <c r="G1983" i="3"/>
  <c r="F1983" i="3"/>
  <c r="G1982" i="3"/>
  <c r="F1982" i="3"/>
  <c r="G1981" i="3"/>
  <c r="F1981" i="3"/>
  <c r="G1980" i="3"/>
  <c r="F1980" i="3"/>
  <c r="G1979" i="3"/>
  <c r="F1979" i="3"/>
  <c r="G1978" i="3"/>
  <c r="F1978" i="3"/>
  <c r="G1977" i="3"/>
  <c r="F1977" i="3"/>
  <c r="G1976" i="3"/>
  <c r="F1976" i="3"/>
  <c r="G1975" i="3"/>
  <c r="F1975" i="3"/>
  <c r="G1974" i="3"/>
  <c r="F1974" i="3"/>
  <c r="G1973" i="3"/>
  <c r="F1973" i="3"/>
  <c r="G1972" i="3"/>
  <c r="F1972" i="3"/>
  <c r="G1971" i="3"/>
  <c r="F1971" i="3"/>
  <c r="G1970" i="3"/>
  <c r="F1970" i="3"/>
  <c r="G1969" i="3"/>
  <c r="F1969" i="3"/>
  <c r="G1968" i="3"/>
  <c r="F1968" i="3"/>
  <c r="G1967" i="3"/>
  <c r="F1967" i="3"/>
  <c r="G1966" i="3"/>
  <c r="F1966" i="3"/>
  <c r="G1965" i="3"/>
  <c r="F1965" i="3"/>
  <c r="G1964" i="3"/>
  <c r="F1964" i="3"/>
  <c r="G1963" i="3"/>
  <c r="F1963" i="3"/>
  <c r="G1962" i="3"/>
  <c r="F1962" i="3"/>
  <c r="G1961" i="3"/>
  <c r="F1961" i="3"/>
  <c r="G1960" i="3"/>
  <c r="F1960" i="3"/>
  <c r="G1959" i="3"/>
  <c r="F1959" i="3"/>
  <c r="G1958" i="3"/>
  <c r="F1958" i="3"/>
  <c r="G1957" i="3"/>
  <c r="F1957" i="3"/>
  <c r="G1956" i="3"/>
  <c r="F1956" i="3"/>
  <c r="G1955" i="3"/>
  <c r="F1955" i="3"/>
  <c r="G1954" i="3"/>
  <c r="F1954" i="3"/>
  <c r="G1953" i="3"/>
  <c r="F1953" i="3"/>
  <c r="G1952" i="3"/>
  <c r="F1952" i="3"/>
  <c r="G1951" i="3"/>
  <c r="F1951" i="3"/>
  <c r="G1950" i="3"/>
  <c r="F1950" i="3"/>
  <c r="G1949" i="3"/>
  <c r="F1949" i="3"/>
  <c r="G1948" i="3"/>
  <c r="F1948" i="3"/>
  <c r="G1947" i="3"/>
  <c r="F1947" i="3"/>
  <c r="G1946" i="3"/>
  <c r="F1946" i="3"/>
  <c r="G1945" i="3"/>
  <c r="F1945" i="3"/>
  <c r="G1944" i="3"/>
  <c r="F1944" i="3"/>
  <c r="G1943" i="3"/>
  <c r="F1943" i="3"/>
  <c r="G1942" i="3"/>
  <c r="F1942" i="3"/>
  <c r="G1941" i="3"/>
  <c r="F1941" i="3"/>
  <c r="G1940" i="3"/>
  <c r="F1940" i="3"/>
  <c r="G1939" i="3"/>
  <c r="F1939" i="3"/>
  <c r="G1938" i="3"/>
  <c r="F1938" i="3"/>
  <c r="G1937" i="3"/>
  <c r="F1937" i="3"/>
  <c r="G1936" i="3"/>
  <c r="F1936" i="3"/>
  <c r="G1935" i="3"/>
  <c r="F1935" i="3"/>
  <c r="G1934" i="3"/>
  <c r="F1934" i="3"/>
  <c r="G1933" i="3"/>
  <c r="F1933" i="3"/>
  <c r="G1932" i="3"/>
  <c r="F1932" i="3"/>
  <c r="G1931" i="3"/>
  <c r="F1931" i="3"/>
  <c r="G1930" i="3"/>
  <c r="F1930" i="3"/>
  <c r="G1929" i="3"/>
  <c r="F1929" i="3"/>
  <c r="G1928" i="3"/>
  <c r="F1928" i="3"/>
  <c r="G1927" i="3"/>
  <c r="F1927" i="3"/>
  <c r="G1926" i="3"/>
  <c r="F1926" i="3"/>
  <c r="G1925" i="3"/>
  <c r="F1925" i="3"/>
  <c r="G1924" i="3"/>
  <c r="F1924" i="3"/>
  <c r="G1923" i="3"/>
  <c r="F1923" i="3"/>
  <c r="G1922" i="3"/>
  <c r="F1922" i="3"/>
  <c r="G1921" i="3"/>
  <c r="F1921" i="3"/>
  <c r="G1920" i="3"/>
  <c r="F1920" i="3"/>
  <c r="G1919" i="3"/>
  <c r="F1919" i="3"/>
  <c r="G1918" i="3"/>
  <c r="F1918" i="3"/>
  <c r="G1917" i="3"/>
  <c r="F1917" i="3"/>
  <c r="G1916" i="3"/>
  <c r="F1916" i="3"/>
  <c r="G1915" i="3"/>
  <c r="F1915" i="3"/>
  <c r="G1914" i="3"/>
  <c r="F1914" i="3"/>
  <c r="G1913" i="3"/>
  <c r="F1913" i="3"/>
  <c r="G1912" i="3"/>
  <c r="F1912" i="3"/>
  <c r="G1911" i="3"/>
  <c r="F1911" i="3"/>
  <c r="G1910" i="3"/>
  <c r="F1910" i="3"/>
  <c r="G1909" i="3"/>
  <c r="F1909" i="3"/>
  <c r="G1908" i="3"/>
  <c r="F1908" i="3"/>
  <c r="G1907" i="3"/>
  <c r="F1907" i="3"/>
  <c r="G1906" i="3"/>
  <c r="F1906" i="3"/>
  <c r="G1905" i="3"/>
  <c r="F1905" i="3"/>
  <c r="G1904" i="3"/>
  <c r="F1904" i="3"/>
  <c r="G1903" i="3"/>
  <c r="F1903" i="3"/>
  <c r="G1902" i="3"/>
  <c r="F1902" i="3"/>
  <c r="G1901" i="3"/>
  <c r="F1901" i="3"/>
  <c r="G1900" i="3"/>
  <c r="F1900" i="3"/>
  <c r="G1899" i="3"/>
  <c r="F1899" i="3"/>
  <c r="G1898" i="3"/>
  <c r="F1898" i="3"/>
  <c r="G1897" i="3"/>
  <c r="F1897" i="3"/>
  <c r="G1896" i="3"/>
  <c r="F1896" i="3"/>
  <c r="G1895" i="3"/>
  <c r="F1895" i="3"/>
  <c r="G1894" i="3"/>
  <c r="F1894" i="3"/>
  <c r="G1893" i="3"/>
  <c r="F1893" i="3"/>
  <c r="G1892" i="3"/>
  <c r="F1892" i="3"/>
  <c r="G1891" i="3"/>
  <c r="F1891" i="3"/>
  <c r="G1890" i="3"/>
  <c r="F1890" i="3"/>
  <c r="G1889" i="3"/>
  <c r="F1889" i="3"/>
  <c r="G1888" i="3"/>
  <c r="F1888" i="3"/>
  <c r="G1887" i="3"/>
  <c r="F1887" i="3"/>
  <c r="G1886" i="3"/>
  <c r="F1886" i="3"/>
  <c r="G1885" i="3"/>
  <c r="F1885" i="3"/>
  <c r="G1884" i="3"/>
  <c r="F1884" i="3"/>
  <c r="G1883" i="3"/>
  <c r="F1883" i="3"/>
  <c r="G1882" i="3"/>
  <c r="F1882" i="3"/>
  <c r="G1881" i="3"/>
  <c r="F1881" i="3"/>
  <c r="G1880" i="3"/>
  <c r="F1880" i="3"/>
  <c r="G1879" i="3"/>
  <c r="F1879" i="3"/>
  <c r="G1878" i="3"/>
  <c r="F1878" i="3"/>
  <c r="G1877" i="3"/>
  <c r="F1877" i="3"/>
  <c r="G1876" i="3"/>
  <c r="F1876" i="3"/>
  <c r="G1875" i="3"/>
  <c r="F1875" i="3"/>
  <c r="G1874" i="3"/>
  <c r="F1874" i="3"/>
  <c r="G1873" i="3"/>
  <c r="F1873" i="3"/>
  <c r="G1872" i="3"/>
  <c r="F1872" i="3"/>
  <c r="G1871" i="3"/>
  <c r="F1871" i="3"/>
  <c r="G1870" i="3"/>
  <c r="F1870" i="3"/>
  <c r="G1869" i="3"/>
  <c r="F1869" i="3"/>
  <c r="G1868" i="3"/>
  <c r="F1868" i="3"/>
  <c r="G1867" i="3"/>
  <c r="F1867" i="3"/>
  <c r="G1866" i="3"/>
  <c r="F1866" i="3"/>
  <c r="G1865" i="3"/>
  <c r="F1865" i="3"/>
  <c r="G1864" i="3"/>
  <c r="F1864" i="3"/>
  <c r="G1863" i="3"/>
  <c r="F1863" i="3"/>
  <c r="G1862" i="3"/>
  <c r="F1862" i="3"/>
  <c r="G1861" i="3"/>
  <c r="F1861" i="3"/>
  <c r="G1860" i="3"/>
  <c r="F1860" i="3"/>
  <c r="G1859" i="3"/>
  <c r="F1859" i="3"/>
  <c r="G1858" i="3"/>
  <c r="F1858" i="3"/>
  <c r="G1857" i="3"/>
  <c r="F1857" i="3"/>
  <c r="G1856" i="3"/>
  <c r="F1856" i="3"/>
  <c r="G1855" i="3"/>
  <c r="F1855" i="3"/>
  <c r="G1854" i="3"/>
  <c r="F1854" i="3"/>
  <c r="G1853" i="3"/>
  <c r="F1853" i="3"/>
  <c r="G1852" i="3"/>
  <c r="F1852" i="3"/>
  <c r="G1851" i="3"/>
  <c r="F1851" i="3"/>
  <c r="G1850" i="3"/>
  <c r="F1850" i="3"/>
  <c r="G1849" i="3"/>
  <c r="F1849" i="3"/>
  <c r="G1848" i="3"/>
  <c r="F1848" i="3"/>
  <c r="G1847" i="3"/>
  <c r="F1847" i="3"/>
  <c r="G1846" i="3"/>
  <c r="F1846" i="3"/>
  <c r="G1845" i="3"/>
  <c r="F1845" i="3"/>
  <c r="G1844" i="3"/>
  <c r="F1844" i="3"/>
  <c r="G1843" i="3"/>
  <c r="F1843" i="3"/>
  <c r="G1842" i="3"/>
  <c r="F1842" i="3"/>
  <c r="G1841" i="3"/>
  <c r="F1841" i="3"/>
  <c r="G1840" i="3"/>
  <c r="F1840" i="3"/>
  <c r="G1839" i="3"/>
  <c r="F1839" i="3"/>
  <c r="G1838" i="3"/>
  <c r="F1838" i="3"/>
  <c r="G1837" i="3"/>
  <c r="F1837" i="3"/>
  <c r="G1836" i="3"/>
  <c r="F1836" i="3"/>
  <c r="G1835" i="3"/>
  <c r="F1835" i="3"/>
  <c r="G1834" i="3"/>
  <c r="F1834" i="3"/>
  <c r="G1833" i="3"/>
  <c r="F1833" i="3"/>
  <c r="G1832" i="3"/>
  <c r="F1832" i="3"/>
  <c r="G1831" i="3"/>
  <c r="F1831" i="3"/>
  <c r="G1830" i="3"/>
  <c r="F1830" i="3"/>
  <c r="G1829" i="3"/>
  <c r="F1829" i="3"/>
  <c r="G1828" i="3"/>
  <c r="F1828" i="3"/>
  <c r="G1827" i="3"/>
  <c r="F1827" i="3"/>
  <c r="G1826" i="3"/>
  <c r="F1826" i="3"/>
  <c r="G1825" i="3"/>
  <c r="F1825" i="3"/>
  <c r="G1824" i="3"/>
  <c r="F1824" i="3"/>
  <c r="G1823" i="3"/>
  <c r="F1823" i="3"/>
  <c r="G1822" i="3"/>
  <c r="F1822" i="3"/>
  <c r="G1821" i="3"/>
  <c r="F1821" i="3"/>
  <c r="G1820" i="3"/>
  <c r="F1820" i="3"/>
  <c r="G1819" i="3"/>
  <c r="F1819" i="3"/>
  <c r="G1818" i="3"/>
  <c r="F1818" i="3"/>
  <c r="G1817" i="3"/>
  <c r="F1817" i="3"/>
  <c r="G1816" i="3"/>
  <c r="F1816" i="3"/>
  <c r="G1815" i="3"/>
  <c r="F1815" i="3"/>
  <c r="G1814" i="3"/>
  <c r="F1814" i="3"/>
  <c r="G1813" i="3"/>
  <c r="F1813" i="3"/>
  <c r="G1812" i="3"/>
  <c r="F1812" i="3"/>
  <c r="G1811" i="3"/>
  <c r="F1811" i="3"/>
  <c r="G1810" i="3"/>
  <c r="F1810" i="3"/>
  <c r="G1809" i="3"/>
  <c r="F1809" i="3"/>
  <c r="G1808" i="3"/>
  <c r="F1808" i="3"/>
  <c r="G1807" i="3"/>
  <c r="F1807" i="3"/>
  <c r="G1806" i="3"/>
  <c r="F1806" i="3"/>
  <c r="G1805" i="3"/>
  <c r="F1805" i="3"/>
  <c r="G1804" i="3"/>
  <c r="F1804" i="3"/>
  <c r="G1803" i="3"/>
  <c r="F1803" i="3"/>
  <c r="G1802" i="3"/>
  <c r="F1802" i="3"/>
  <c r="G1801" i="3"/>
  <c r="F1801" i="3"/>
  <c r="G1800" i="3"/>
  <c r="F1800" i="3"/>
  <c r="G1799" i="3"/>
  <c r="F1799" i="3"/>
  <c r="G1798" i="3"/>
  <c r="F1798" i="3"/>
  <c r="G1797" i="3"/>
  <c r="F1797" i="3"/>
  <c r="G1796" i="3"/>
  <c r="F1796" i="3"/>
  <c r="G1795" i="3"/>
  <c r="F1795" i="3"/>
  <c r="G1794" i="3"/>
  <c r="F1794" i="3"/>
  <c r="G1793" i="3"/>
  <c r="F1793" i="3"/>
  <c r="G1792" i="3"/>
  <c r="F1792" i="3"/>
  <c r="G1791" i="3"/>
  <c r="F1791" i="3"/>
  <c r="G1790" i="3"/>
  <c r="F1790" i="3"/>
  <c r="G1789" i="3"/>
  <c r="F1789" i="3"/>
  <c r="G1788" i="3"/>
  <c r="F1788" i="3"/>
  <c r="G1787" i="3"/>
  <c r="F1787" i="3"/>
  <c r="G1786" i="3"/>
  <c r="F1786" i="3"/>
  <c r="G1785" i="3"/>
  <c r="F1785" i="3"/>
  <c r="G1784" i="3"/>
  <c r="F1784" i="3"/>
  <c r="G1783" i="3"/>
  <c r="F1783" i="3"/>
  <c r="G1782" i="3"/>
  <c r="F1782" i="3"/>
  <c r="G1781" i="3"/>
  <c r="F1781" i="3"/>
  <c r="G1780" i="3"/>
  <c r="F1780" i="3"/>
  <c r="G1779" i="3"/>
  <c r="F1779" i="3"/>
  <c r="G1778" i="3"/>
  <c r="F1778" i="3"/>
  <c r="G1777" i="3"/>
  <c r="F1777" i="3"/>
  <c r="G1776" i="3"/>
  <c r="F1776" i="3"/>
  <c r="G1775" i="3"/>
  <c r="F1775" i="3"/>
  <c r="G1774" i="3"/>
  <c r="F1774" i="3"/>
  <c r="G1773" i="3"/>
  <c r="F1773" i="3"/>
  <c r="G1772" i="3"/>
  <c r="F1772" i="3"/>
  <c r="G1771" i="3"/>
  <c r="F1771" i="3"/>
  <c r="G1770" i="3"/>
  <c r="F1770" i="3"/>
  <c r="G1769" i="3"/>
  <c r="F1769" i="3"/>
  <c r="G1768" i="3"/>
  <c r="F1768" i="3"/>
  <c r="G1767" i="3"/>
  <c r="F1767" i="3"/>
  <c r="G1766" i="3"/>
  <c r="F1766" i="3"/>
  <c r="G1765" i="3"/>
  <c r="F1765" i="3"/>
  <c r="G1764" i="3"/>
  <c r="F1764" i="3"/>
  <c r="G1763" i="3"/>
  <c r="F1763" i="3"/>
  <c r="G1762" i="3"/>
  <c r="F1762" i="3"/>
  <c r="G1761" i="3"/>
  <c r="F1761" i="3"/>
  <c r="G1760" i="3"/>
  <c r="F1760" i="3"/>
  <c r="G1759" i="3"/>
  <c r="F1759" i="3"/>
  <c r="G1758" i="3"/>
  <c r="F1758" i="3"/>
  <c r="G1757" i="3"/>
  <c r="F1757" i="3"/>
  <c r="G1756" i="3"/>
  <c r="F1756" i="3"/>
  <c r="G1755" i="3"/>
  <c r="F1755" i="3"/>
  <c r="G1754" i="3"/>
  <c r="F1754" i="3"/>
  <c r="G1753" i="3"/>
  <c r="F1753" i="3"/>
  <c r="G1752" i="3"/>
  <c r="F1752" i="3"/>
  <c r="G1751" i="3"/>
  <c r="F1751" i="3"/>
  <c r="G1750" i="3"/>
  <c r="F1750" i="3"/>
  <c r="G1749" i="3"/>
  <c r="F1749" i="3"/>
  <c r="G1748" i="3"/>
  <c r="F1748" i="3"/>
  <c r="G1747" i="3"/>
  <c r="F1747" i="3"/>
  <c r="G1746" i="3"/>
  <c r="F1746" i="3"/>
  <c r="G1745" i="3"/>
  <c r="F1745" i="3"/>
  <c r="G1744" i="3"/>
  <c r="F1744" i="3"/>
  <c r="G1743" i="3"/>
  <c r="F1743" i="3"/>
  <c r="G1742" i="3"/>
  <c r="F1742" i="3"/>
  <c r="G1741" i="3"/>
  <c r="F1741" i="3"/>
  <c r="G1740" i="3"/>
  <c r="F1740" i="3"/>
  <c r="G1739" i="3"/>
  <c r="F1739" i="3"/>
  <c r="G1738" i="3"/>
  <c r="F1738" i="3"/>
  <c r="G1737" i="3"/>
  <c r="F1737" i="3"/>
  <c r="G1736" i="3"/>
  <c r="F1736" i="3"/>
  <c r="G1735" i="3"/>
  <c r="F1735" i="3"/>
  <c r="G1734" i="3"/>
  <c r="F1734" i="3"/>
  <c r="G1733" i="3"/>
  <c r="F1733" i="3"/>
  <c r="G1732" i="3"/>
  <c r="F1732" i="3"/>
  <c r="G1731" i="3"/>
  <c r="F1731" i="3"/>
  <c r="G1730" i="3"/>
  <c r="F1730" i="3"/>
  <c r="G1729" i="3"/>
  <c r="F1729" i="3"/>
  <c r="G1728" i="3"/>
  <c r="F1728" i="3"/>
  <c r="G1727" i="3"/>
  <c r="F1727" i="3"/>
  <c r="G1726" i="3"/>
  <c r="F1726" i="3"/>
  <c r="G1725" i="3"/>
  <c r="F1725" i="3"/>
  <c r="G1724" i="3"/>
  <c r="F1724" i="3"/>
  <c r="G1723" i="3"/>
  <c r="F1723" i="3"/>
  <c r="G1722" i="3"/>
  <c r="F1722" i="3"/>
  <c r="G1721" i="3"/>
  <c r="F1721" i="3"/>
  <c r="G1720" i="3"/>
  <c r="F1720" i="3"/>
  <c r="G1719" i="3"/>
  <c r="F1719" i="3"/>
  <c r="G1718" i="3"/>
  <c r="F1718" i="3"/>
  <c r="G1717" i="3"/>
  <c r="F1717" i="3"/>
  <c r="G1716" i="3"/>
  <c r="F1716" i="3"/>
  <c r="G1715" i="3"/>
  <c r="F1715" i="3"/>
  <c r="G1714" i="3"/>
  <c r="F1714" i="3"/>
  <c r="G1713" i="3"/>
  <c r="F1713" i="3"/>
  <c r="G1712" i="3"/>
  <c r="F1712" i="3"/>
  <c r="G1711" i="3"/>
  <c r="F1711" i="3"/>
  <c r="G1710" i="3"/>
  <c r="F1710" i="3"/>
  <c r="G1709" i="3"/>
  <c r="F1709" i="3"/>
  <c r="G1708" i="3"/>
  <c r="F1708" i="3"/>
  <c r="G1707" i="3"/>
  <c r="F1707" i="3"/>
  <c r="G1706" i="3"/>
  <c r="F1706" i="3"/>
  <c r="G1705" i="3"/>
  <c r="F1705" i="3"/>
  <c r="G1704" i="3"/>
  <c r="F1704" i="3"/>
  <c r="G1703" i="3"/>
  <c r="F1703" i="3"/>
  <c r="G1702" i="3"/>
  <c r="F1702" i="3"/>
  <c r="G1701" i="3"/>
  <c r="F1701" i="3"/>
  <c r="G1700" i="3"/>
  <c r="F1700" i="3"/>
  <c r="G1699" i="3"/>
  <c r="F1699" i="3"/>
  <c r="G1698" i="3"/>
  <c r="F1698" i="3"/>
  <c r="G1697" i="3"/>
  <c r="F1697" i="3"/>
  <c r="G1696" i="3"/>
  <c r="F1696" i="3"/>
  <c r="G1695" i="3"/>
  <c r="F1695" i="3"/>
  <c r="G1694" i="3"/>
  <c r="F1694" i="3"/>
  <c r="G1693" i="3"/>
  <c r="F1693" i="3"/>
  <c r="G1692" i="3"/>
  <c r="F1692" i="3"/>
  <c r="G1691" i="3"/>
  <c r="F1691" i="3"/>
  <c r="G1690" i="3"/>
  <c r="F1690" i="3"/>
  <c r="G1689" i="3"/>
  <c r="F1689" i="3"/>
  <c r="G1688" i="3"/>
  <c r="F1688" i="3"/>
  <c r="G1687" i="3"/>
  <c r="F1687" i="3"/>
  <c r="G1686" i="3"/>
  <c r="F1686" i="3"/>
  <c r="G1685" i="3"/>
  <c r="F1685" i="3"/>
  <c r="G1684" i="3"/>
  <c r="F1684" i="3"/>
  <c r="G1683" i="3"/>
  <c r="F1683" i="3"/>
  <c r="G1682" i="3"/>
  <c r="F1682" i="3"/>
  <c r="G1681" i="3"/>
  <c r="F1681" i="3"/>
  <c r="G1680" i="3"/>
  <c r="F1680" i="3"/>
  <c r="G1679" i="3"/>
  <c r="F1679" i="3"/>
  <c r="G1678" i="3"/>
  <c r="F1678" i="3"/>
  <c r="G1677" i="3"/>
  <c r="F1677" i="3"/>
  <c r="G1676" i="3"/>
  <c r="F1676" i="3"/>
  <c r="G1675" i="3"/>
  <c r="F1675" i="3"/>
  <c r="G1674" i="3"/>
  <c r="F1674" i="3"/>
  <c r="G1673" i="3"/>
  <c r="F1673" i="3"/>
  <c r="G1672" i="3"/>
  <c r="F1672" i="3"/>
  <c r="G1671" i="3"/>
  <c r="F1671" i="3"/>
  <c r="G1670" i="3"/>
  <c r="F1670" i="3"/>
  <c r="G1669" i="3"/>
  <c r="F1669" i="3"/>
  <c r="G1668" i="3"/>
  <c r="F1668" i="3"/>
  <c r="G1667" i="3"/>
  <c r="F1667" i="3"/>
  <c r="G1666" i="3"/>
  <c r="F1666" i="3"/>
  <c r="G1665" i="3"/>
  <c r="F1665" i="3"/>
  <c r="G1664" i="3"/>
  <c r="F1664" i="3"/>
  <c r="G1663" i="3"/>
  <c r="F1663" i="3"/>
  <c r="G1662" i="3"/>
  <c r="F1662" i="3"/>
  <c r="G1661" i="3"/>
  <c r="F1661" i="3"/>
  <c r="G1660" i="3"/>
  <c r="F1660" i="3"/>
  <c r="G1659" i="3"/>
  <c r="F1659" i="3"/>
  <c r="G1658" i="3"/>
  <c r="F1658" i="3"/>
  <c r="G1657" i="3"/>
  <c r="F1657" i="3"/>
  <c r="G1656" i="3"/>
  <c r="F1656" i="3"/>
  <c r="G1655" i="3"/>
  <c r="F1655" i="3"/>
  <c r="G1654" i="3"/>
  <c r="F1654" i="3"/>
  <c r="G1653" i="3"/>
  <c r="F1653" i="3"/>
  <c r="G1652" i="3"/>
  <c r="F1652" i="3"/>
  <c r="G1651" i="3"/>
  <c r="F1651" i="3"/>
  <c r="G1650" i="3"/>
  <c r="F1650" i="3"/>
  <c r="G1649" i="3"/>
  <c r="F1649" i="3"/>
  <c r="G1648" i="3"/>
  <c r="F1648" i="3"/>
  <c r="G1647" i="3"/>
  <c r="F1647" i="3"/>
  <c r="G1646" i="3"/>
  <c r="F1646" i="3"/>
  <c r="G1645" i="3"/>
  <c r="F1645" i="3"/>
  <c r="G1644" i="3"/>
  <c r="F1644" i="3"/>
  <c r="G1643" i="3"/>
  <c r="F1643" i="3"/>
  <c r="G1642" i="3"/>
  <c r="F1642" i="3"/>
  <c r="G1641" i="3"/>
  <c r="F1641" i="3"/>
  <c r="G1640" i="3"/>
  <c r="F1640" i="3"/>
  <c r="G1639" i="3"/>
  <c r="F1639" i="3"/>
  <c r="G1638" i="3"/>
  <c r="F1638" i="3"/>
  <c r="G1637" i="3"/>
  <c r="F1637" i="3"/>
  <c r="G1636" i="3"/>
  <c r="F1636" i="3"/>
  <c r="G1635" i="3"/>
  <c r="F1635" i="3"/>
  <c r="G1634" i="3"/>
  <c r="F1634" i="3"/>
  <c r="G1633" i="3"/>
  <c r="F1633" i="3"/>
  <c r="G1632" i="3"/>
  <c r="F1632" i="3"/>
  <c r="G1631" i="3"/>
  <c r="F1631" i="3"/>
  <c r="G1630" i="3"/>
  <c r="F1630" i="3"/>
  <c r="G1629" i="3"/>
  <c r="F1629" i="3"/>
  <c r="G1628" i="3"/>
  <c r="F1628" i="3"/>
  <c r="G1627" i="3"/>
  <c r="F1627" i="3"/>
  <c r="G1626" i="3"/>
  <c r="F1626" i="3"/>
  <c r="G1625" i="3"/>
  <c r="F1625" i="3"/>
  <c r="G1624" i="3"/>
  <c r="F1624" i="3"/>
  <c r="G1623" i="3"/>
  <c r="F1623" i="3"/>
  <c r="G1622" i="3"/>
  <c r="F1622" i="3"/>
  <c r="G1621" i="3"/>
  <c r="F1621" i="3"/>
  <c r="G1620" i="3"/>
  <c r="F1620" i="3"/>
  <c r="G1619" i="3"/>
  <c r="F1619" i="3"/>
  <c r="G1618" i="3"/>
  <c r="F1618" i="3"/>
  <c r="G1617" i="3"/>
  <c r="F1617" i="3"/>
  <c r="G1616" i="3"/>
  <c r="F1616" i="3"/>
  <c r="G1615" i="3"/>
  <c r="F1615" i="3"/>
  <c r="G1614" i="3"/>
  <c r="F1614" i="3"/>
  <c r="G1613" i="3"/>
  <c r="F1613" i="3"/>
  <c r="G1612" i="3"/>
  <c r="F1612" i="3"/>
  <c r="G1611" i="3"/>
  <c r="F1611" i="3"/>
  <c r="G1610" i="3"/>
  <c r="F1610" i="3"/>
  <c r="G1609" i="3"/>
  <c r="F1609" i="3"/>
  <c r="G1608" i="3"/>
  <c r="F1608" i="3"/>
  <c r="G1607" i="3"/>
  <c r="F1607" i="3"/>
  <c r="G1606" i="3"/>
  <c r="F1606" i="3"/>
  <c r="G1605" i="3"/>
  <c r="F1605" i="3"/>
  <c r="G1604" i="3"/>
  <c r="F1604" i="3"/>
  <c r="G1603" i="3"/>
  <c r="F1603" i="3"/>
  <c r="G1602" i="3"/>
  <c r="F1602" i="3"/>
  <c r="G1601" i="3"/>
  <c r="F1601" i="3"/>
  <c r="G1600" i="3"/>
  <c r="F1600" i="3"/>
  <c r="G1599" i="3"/>
  <c r="F1599" i="3"/>
  <c r="G1598" i="3"/>
  <c r="F1598" i="3"/>
  <c r="G1597" i="3"/>
  <c r="F1597" i="3"/>
  <c r="G1596" i="3"/>
  <c r="F1596" i="3"/>
  <c r="G1595" i="3"/>
  <c r="F1595" i="3"/>
  <c r="G1594" i="3"/>
  <c r="F1594" i="3"/>
  <c r="G1593" i="3"/>
  <c r="F1593" i="3"/>
  <c r="G1592" i="3"/>
  <c r="F1592" i="3"/>
  <c r="G1591" i="3"/>
  <c r="F1591" i="3"/>
  <c r="G1590" i="3"/>
  <c r="F1590" i="3"/>
  <c r="G1589" i="3"/>
  <c r="F1589" i="3"/>
  <c r="G1588" i="3"/>
  <c r="F1588" i="3"/>
  <c r="G1587" i="3"/>
  <c r="F1587" i="3"/>
  <c r="G1586" i="3"/>
  <c r="F1586" i="3"/>
  <c r="G1585" i="3"/>
  <c r="F1585" i="3"/>
  <c r="G1584" i="3"/>
  <c r="F1584" i="3"/>
  <c r="G1583" i="3"/>
  <c r="F1583" i="3"/>
  <c r="G1582" i="3"/>
  <c r="F1582" i="3"/>
  <c r="G1581" i="3"/>
  <c r="F1581" i="3"/>
  <c r="G1580" i="3"/>
  <c r="F1580" i="3"/>
  <c r="G1579" i="3"/>
  <c r="F1579" i="3"/>
  <c r="G1578" i="3"/>
  <c r="F1578" i="3"/>
  <c r="G1577" i="3"/>
  <c r="F1577" i="3"/>
  <c r="G1576" i="3"/>
  <c r="F1576" i="3"/>
  <c r="G1575" i="3"/>
  <c r="F1575" i="3"/>
  <c r="G1574" i="3"/>
  <c r="F1574" i="3"/>
  <c r="G1573" i="3"/>
  <c r="F1573" i="3"/>
  <c r="G1572" i="3"/>
  <c r="F1572" i="3"/>
  <c r="G1571" i="3"/>
  <c r="F1571" i="3"/>
  <c r="G1570" i="3"/>
  <c r="F1570" i="3"/>
  <c r="G1569" i="3"/>
  <c r="F1569" i="3"/>
  <c r="G1568" i="3"/>
  <c r="F1568" i="3"/>
  <c r="G1567" i="3"/>
  <c r="F1567" i="3"/>
  <c r="G1566" i="3"/>
  <c r="F1566" i="3"/>
  <c r="G1565" i="3"/>
  <c r="F1565" i="3"/>
  <c r="G1564" i="3"/>
  <c r="F1564" i="3"/>
  <c r="G1563" i="3"/>
  <c r="F1563" i="3"/>
  <c r="G1562" i="3"/>
  <c r="F1562" i="3"/>
  <c r="G1561" i="3"/>
  <c r="F1561" i="3"/>
  <c r="G1560" i="3"/>
  <c r="F1560" i="3"/>
  <c r="G1559" i="3"/>
  <c r="F1559" i="3"/>
  <c r="G1558" i="3"/>
  <c r="F1558" i="3"/>
  <c r="G1557" i="3"/>
  <c r="F1557" i="3"/>
  <c r="G1556" i="3"/>
  <c r="F1556" i="3"/>
  <c r="G1555" i="3"/>
  <c r="F1555" i="3"/>
  <c r="G1554" i="3"/>
  <c r="F1554" i="3"/>
  <c r="G1553" i="3"/>
  <c r="F1553" i="3"/>
  <c r="G1552" i="3"/>
  <c r="F1552" i="3"/>
  <c r="G1551" i="3"/>
  <c r="F1551" i="3"/>
  <c r="G1550" i="3"/>
  <c r="F1550" i="3"/>
  <c r="G1549" i="3"/>
  <c r="F1549" i="3"/>
  <c r="G1548" i="3"/>
  <c r="F1548" i="3"/>
  <c r="G1547" i="3"/>
  <c r="F1547" i="3"/>
  <c r="G1546" i="3"/>
  <c r="F1546" i="3"/>
  <c r="G1545" i="3"/>
  <c r="F1545" i="3"/>
  <c r="G1544" i="3"/>
  <c r="F1544" i="3"/>
  <c r="G1543" i="3"/>
  <c r="F1543" i="3"/>
  <c r="G1542" i="3"/>
  <c r="F1542" i="3"/>
  <c r="G1541" i="3"/>
  <c r="F1541" i="3"/>
  <c r="G1540" i="3"/>
  <c r="F1540" i="3"/>
  <c r="G1539" i="3"/>
  <c r="F1539" i="3"/>
  <c r="G1538" i="3"/>
  <c r="F1538" i="3"/>
  <c r="G1537" i="3"/>
  <c r="F1537" i="3"/>
  <c r="G1536" i="3"/>
  <c r="F1536" i="3"/>
  <c r="G1535" i="3"/>
  <c r="F1535" i="3"/>
  <c r="G1534" i="3"/>
  <c r="F1534" i="3"/>
  <c r="G1533" i="3"/>
  <c r="F1533" i="3"/>
  <c r="G1532" i="3"/>
  <c r="F1532" i="3"/>
  <c r="G1531" i="3"/>
  <c r="F1531" i="3"/>
  <c r="G1530" i="3"/>
  <c r="F1530" i="3"/>
  <c r="G1529" i="3"/>
  <c r="F1529" i="3"/>
  <c r="G1528" i="3"/>
  <c r="F1528" i="3"/>
  <c r="G1527" i="3"/>
  <c r="F1527" i="3"/>
  <c r="G1526" i="3"/>
  <c r="F1526" i="3"/>
  <c r="G1525" i="3"/>
  <c r="F1525" i="3"/>
  <c r="G1524" i="3"/>
  <c r="F1524" i="3"/>
  <c r="G1523" i="3"/>
  <c r="F1523" i="3"/>
  <c r="G1522" i="3"/>
  <c r="F1522" i="3"/>
  <c r="G1521" i="3"/>
  <c r="F1521" i="3"/>
  <c r="G1520" i="3"/>
  <c r="F1520" i="3"/>
  <c r="G1519" i="3"/>
  <c r="F1519" i="3"/>
  <c r="G1518" i="3"/>
  <c r="F1518" i="3"/>
  <c r="G1517" i="3"/>
  <c r="F1517" i="3"/>
  <c r="G1516" i="3"/>
  <c r="F1516" i="3"/>
  <c r="G1515" i="3"/>
  <c r="F1515" i="3"/>
  <c r="G1514" i="3"/>
  <c r="F1514" i="3"/>
  <c r="G1513" i="3"/>
  <c r="F1513" i="3"/>
  <c r="G1512" i="3"/>
  <c r="F1512" i="3"/>
  <c r="G1511" i="3"/>
  <c r="F1511" i="3"/>
  <c r="G1510" i="3"/>
  <c r="F1510" i="3"/>
  <c r="G1509" i="3"/>
  <c r="F1509" i="3"/>
  <c r="G1508" i="3"/>
  <c r="F1508" i="3"/>
  <c r="G1507" i="3"/>
  <c r="F1507" i="3"/>
  <c r="G1506" i="3"/>
  <c r="F1506" i="3"/>
  <c r="G1505" i="3"/>
  <c r="F1505" i="3"/>
  <c r="G1504" i="3"/>
  <c r="F1504" i="3"/>
  <c r="G1503" i="3"/>
  <c r="F1503" i="3"/>
  <c r="G1502" i="3"/>
  <c r="F1502" i="3"/>
  <c r="G1501" i="3"/>
  <c r="F1501" i="3"/>
  <c r="G1500" i="3"/>
  <c r="F1500" i="3"/>
  <c r="G1499" i="3"/>
  <c r="F1499" i="3"/>
  <c r="G1498" i="3"/>
  <c r="F1498" i="3"/>
  <c r="G1497" i="3"/>
  <c r="F1497" i="3"/>
  <c r="G1496" i="3"/>
  <c r="F1496" i="3"/>
  <c r="G1495" i="3"/>
  <c r="F1495" i="3"/>
  <c r="G1494" i="3"/>
  <c r="F1494" i="3"/>
  <c r="G1493" i="3"/>
  <c r="F1493" i="3"/>
  <c r="G1492" i="3"/>
  <c r="F1492" i="3"/>
  <c r="G1491" i="3"/>
  <c r="F1491" i="3"/>
  <c r="G1490" i="3"/>
  <c r="F1490" i="3"/>
  <c r="G1489" i="3"/>
  <c r="F1489" i="3"/>
  <c r="G1488" i="3"/>
  <c r="F1488" i="3"/>
  <c r="G1487" i="3"/>
  <c r="F1487" i="3"/>
  <c r="G1486" i="3"/>
  <c r="F1486" i="3"/>
  <c r="G1485" i="3"/>
  <c r="F1485" i="3"/>
  <c r="G1484" i="3"/>
  <c r="F1484" i="3"/>
  <c r="G1483" i="3"/>
  <c r="F1483" i="3"/>
  <c r="G1482" i="3"/>
  <c r="F1482" i="3"/>
  <c r="G1481" i="3"/>
  <c r="F1481" i="3"/>
  <c r="G1480" i="3"/>
  <c r="F1480" i="3"/>
  <c r="G1479" i="3"/>
  <c r="F1479" i="3"/>
  <c r="G1478" i="3"/>
  <c r="F1478" i="3"/>
  <c r="G1477" i="3"/>
  <c r="F1477" i="3"/>
  <c r="G1476" i="3"/>
  <c r="F1476" i="3"/>
  <c r="G1475" i="3"/>
  <c r="F1475" i="3"/>
  <c r="G1474" i="3"/>
  <c r="F1474" i="3"/>
  <c r="G1473" i="3"/>
  <c r="F1473" i="3"/>
  <c r="G1472" i="3"/>
  <c r="F1472" i="3"/>
  <c r="G1471" i="3"/>
  <c r="F1471" i="3"/>
  <c r="G1470" i="3"/>
  <c r="F1470" i="3"/>
  <c r="G1469" i="3"/>
  <c r="F1469" i="3"/>
  <c r="G1468" i="3"/>
  <c r="F1468" i="3"/>
  <c r="G1467" i="3"/>
  <c r="F1467" i="3"/>
  <c r="G1466" i="3"/>
  <c r="F1466" i="3"/>
  <c r="G1465" i="3"/>
  <c r="F1465" i="3"/>
  <c r="G1464" i="3"/>
  <c r="F1464" i="3"/>
  <c r="G1463" i="3"/>
  <c r="F1463" i="3"/>
  <c r="G1462" i="3"/>
  <c r="F1462" i="3"/>
  <c r="G1461" i="3"/>
  <c r="F1461" i="3"/>
  <c r="G1460" i="3"/>
  <c r="F1460" i="3"/>
  <c r="G1459" i="3"/>
  <c r="F1459" i="3"/>
  <c r="G1458" i="3"/>
  <c r="F1458" i="3"/>
  <c r="G1457" i="3"/>
  <c r="F1457" i="3"/>
  <c r="G1456" i="3"/>
  <c r="F1456" i="3"/>
  <c r="G1455" i="3"/>
  <c r="F1455" i="3"/>
  <c r="G1454" i="3"/>
  <c r="F1454" i="3"/>
  <c r="G1453" i="3"/>
  <c r="F1453" i="3"/>
  <c r="G1452" i="3"/>
  <c r="F1452" i="3"/>
  <c r="G1451" i="3"/>
  <c r="F1451" i="3"/>
  <c r="G1450" i="3"/>
  <c r="F1450" i="3"/>
  <c r="G1449" i="3"/>
  <c r="F1449" i="3"/>
  <c r="G1448" i="3"/>
  <c r="F1448" i="3"/>
  <c r="G1447" i="3"/>
  <c r="F1447" i="3"/>
  <c r="G1446" i="3"/>
  <c r="F1446" i="3"/>
  <c r="G1445" i="3"/>
  <c r="F1445" i="3"/>
  <c r="G1444" i="3"/>
  <c r="F1444" i="3"/>
  <c r="G1443" i="3"/>
  <c r="F1443" i="3"/>
  <c r="G1442" i="3"/>
  <c r="F1442" i="3"/>
  <c r="G1441" i="3"/>
  <c r="F1441" i="3"/>
  <c r="G1440" i="3"/>
  <c r="F1440" i="3"/>
  <c r="G1439" i="3"/>
  <c r="F1439" i="3"/>
  <c r="G1438" i="3"/>
  <c r="F1438" i="3"/>
  <c r="G1437" i="3"/>
  <c r="F1437" i="3"/>
  <c r="G1436" i="3"/>
  <c r="F1436" i="3"/>
  <c r="G1435" i="3"/>
  <c r="F1435" i="3"/>
  <c r="G1434" i="3"/>
  <c r="F1434" i="3"/>
  <c r="G1433" i="3"/>
  <c r="F1433" i="3"/>
  <c r="G1432" i="3"/>
  <c r="F1432" i="3"/>
  <c r="G1431" i="3"/>
  <c r="F1431" i="3"/>
  <c r="G1430" i="3"/>
  <c r="F1430" i="3"/>
  <c r="G1429" i="3"/>
  <c r="F1429" i="3"/>
  <c r="G1428" i="3"/>
  <c r="F1428" i="3"/>
  <c r="G1427" i="3"/>
  <c r="F1427" i="3"/>
  <c r="G1426" i="3"/>
  <c r="F1426" i="3"/>
  <c r="G1425" i="3"/>
  <c r="F1425" i="3"/>
  <c r="G1424" i="3"/>
  <c r="F1424" i="3"/>
  <c r="G1423" i="3"/>
  <c r="F1423" i="3"/>
  <c r="G1422" i="3"/>
  <c r="F1422" i="3"/>
  <c r="G1421" i="3"/>
  <c r="F1421" i="3"/>
  <c r="G1420" i="3"/>
  <c r="F1420" i="3"/>
  <c r="G1419" i="3"/>
  <c r="F1419" i="3"/>
  <c r="G1418" i="3"/>
  <c r="F1418" i="3"/>
  <c r="G1417" i="3"/>
  <c r="F1417" i="3"/>
  <c r="G1416" i="3"/>
  <c r="F1416" i="3"/>
  <c r="G1415" i="3"/>
  <c r="F1415" i="3"/>
  <c r="G1414" i="3"/>
  <c r="F1414" i="3"/>
  <c r="G1413" i="3"/>
  <c r="F1413" i="3"/>
  <c r="G1412" i="3"/>
  <c r="F1412" i="3"/>
  <c r="G1411" i="3"/>
  <c r="F1411" i="3"/>
  <c r="G1410" i="3"/>
  <c r="F1410" i="3"/>
  <c r="G1409" i="3"/>
  <c r="F1409" i="3"/>
  <c r="G1408" i="3"/>
  <c r="F1408" i="3"/>
  <c r="G1407" i="3"/>
  <c r="F1407" i="3"/>
  <c r="G1406" i="3"/>
  <c r="F1406" i="3"/>
  <c r="G1405" i="3"/>
  <c r="F1405" i="3"/>
  <c r="G1404" i="3"/>
  <c r="F1404" i="3"/>
  <c r="G1403" i="3"/>
  <c r="F1403" i="3"/>
  <c r="G1402" i="3"/>
  <c r="F1402" i="3"/>
  <c r="G1401" i="3"/>
  <c r="F1401" i="3"/>
  <c r="G1400" i="3"/>
  <c r="F1400" i="3"/>
  <c r="G1399" i="3"/>
  <c r="F1399" i="3"/>
  <c r="G1398" i="3"/>
  <c r="F1398" i="3"/>
  <c r="G1397" i="3"/>
  <c r="F1397" i="3"/>
  <c r="G1396" i="3"/>
  <c r="F1396" i="3"/>
  <c r="G1395" i="3"/>
  <c r="F1395" i="3"/>
  <c r="G1394" i="3"/>
  <c r="F1394" i="3"/>
  <c r="G1393" i="3"/>
  <c r="F1393" i="3"/>
  <c r="G1392" i="3"/>
  <c r="F1392" i="3"/>
  <c r="G1391" i="3"/>
  <c r="F1391" i="3"/>
  <c r="G1390" i="3"/>
  <c r="F1390" i="3"/>
  <c r="G1389" i="3"/>
  <c r="F1389" i="3"/>
  <c r="G1388" i="3"/>
  <c r="F1388" i="3"/>
  <c r="G1387" i="3"/>
  <c r="F1387" i="3"/>
  <c r="G1386" i="3"/>
  <c r="F1386" i="3"/>
  <c r="G1385" i="3"/>
  <c r="F1385" i="3"/>
  <c r="G1384" i="3"/>
  <c r="F1384" i="3"/>
  <c r="G1383" i="3"/>
  <c r="F1383" i="3"/>
  <c r="G1382" i="3"/>
  <c r="F1382" i="3"/>
  <c r="G1381" i="3"/>
  <c r="F1381" i="3"/>
  <c r="G1380" i="3"/>
  <c r="F1380" i="3"/>
  <c r="G1379" i="3"/>
  <c r="F1379" i="3"/>
  <c r="G1378" i="3"/>
  <c r="F1378" i="3"/>
  <c r="G1377" i="3"/>
  <c r="F1377" i="3"/>
  <c r="G1376" i="3"/>
  <c r="F1376" i="3"/>
  <c r="G1375" i="3"/>
  <c r="F1375" i="3"/>
  <c r="G1374" i="3"/>
  <c r="F1374" i="3"/>
  <c r="G1373" i="3"/>
  <c r="F1373" i="3"/>
  <c r="G1372" i="3"/>
  <c r="F1372" i="3"/>
  <c r="G1371" i="3"/>
  <c r="F1371" i="3"/>
  <c r="G1370" i="3"/>
  <c r="F1370" i="3"/>
  <c r="G1369" i="3"/>
  <c r="F1369" i="3"/>
  <c r="G1368" i="3"/>
  <c r="F1368" i="3"/>
  <c r="G1367" i="3"/>
  <c r="F1367" i="3"/>
  <c r="G1366" i="3"/>
  <c r="F1366" i="3"/>
  <c r="G1365" i="3"/>
  <c r="F1365" i="3"/>
  <c r="G1364" i="3"/>
  <c r="F1364" i="3"/>
  <c r="G1363" i="3"/>
  <c r="F1363" i="3"/>
  <c r="G1362" i="3"/>
  <c r="F1362" i="3"/>
  <c r="G1361" i="3"/>
  <c r="F1361" i="3"/>
  <c r="G1360" i="3"/>
  <c r="F1360" i="3"/>
  <c r="G1359" i="3"/>
  <c r="F1359" i="3"/>
  <c r="G1358" i="3"/>
  <c r="F1358" i="3"/>
  <c r="G1357" i="3"/>
  <c r="F1357" i="3"/>
  <c r="G1356" i="3"/>
  <c r="F1356" i="3"/>
  <c r="G1355" i="3"/>
  <c r="F1355" i="3"/>
  <c r="G1354" i="3"/>
  <c r="F1354" i="3"/>
  <c r="G1353" i="3"/>
  <c r="F1353" i="3"/>
  <c r="G1352" i="3"/>
  <c r="F1352" i="3"/>
  <c r="G1351" i="3"/>
  <c r="F1351" i="3"/>
  <c r="G1350" i="3"/>
  <c r="F1350" i="3"/>
  <c r="G1349" i="3"/>
  <c r="F1349" i="3"/>
  <c r="G1348" i="3"/>
  <c r="F1348" i="3"/>
  <c r="G1347" i="3"/>
  <c r="F1347" i="3"/>
  <c r="G1346" i="3"/>
  <c r="F1346" i="3"/>
  <c r="G1345" i="3"/>
  <c r="F1345" i="3"/>
  <c r="G1344" i="3"/>
  <c r="F1344" i="3"/>
  <c r="G1343" i="3"/>
  <c r="F1343" i="3"/>
  <c r="G1342" i="3"/>
  <c r="F1342" i="3"/>
  <c r="G1341" i="3"/>
  <c r="F1341" i="3"/>
  <c r="G1340" i="3"/>
  <c r="F1340" i="3"/>
  <c r="G1339" i="3"/>
  <c r="F1339" i="3"/>
  <c r="G1338" i="3"/>
  <c r="F1338" i="3"/>
  <c r="G1337" i="3"/>
  <c r="F1337" i="3"/>
  <c r="G1336" i="3"/>
  <c r="F1336" i="3"/>
  <c r="G1335" i="3"/>
  <c r="F1335" i="3"/>
  <c r="G1334" i="3"/>
  <c r="F1334" i="3"/>
  <c r="G1333" i="3"/>
  <c r="F1333" i="3"/>
  <c r="G1332" i="3"/>
  <c r="F1332" i="3"/>
  <c r="G1331" i="3"/>
  <c r="F1331" i="3"/>
  <c r="G1330" i="3"/>
  <c r="F1330" i="3"/>
  <c r="G1329" i="3"/>
  <c r="F1329" i="3"/>
  <c r="G1328" i="3"/>
  <c r="F1328" i="3"/>
  <c r="G1327" i="3"/>
  <c r="F1327" i="3"/>
  <c r="G1326" i="3"/>
  <c r="F1326" i="3"/>
  <c r="G1325" i="3"/>
  <c r="F1325" i="3"/>
  <c r="G1324" i="3"/>
  <c r="F1324" i="3"/>
  <c r="G1323" i="3"/>
  <c r="F1323" i="3"/>
  <c r="G1322" i="3"/>
  <c r="F1322" i="3"/>
  <c r="G1321" i="3"/>
  <c r="F1321" i="3"/>
  <c r="G1320" i="3"/>
  <c r="F1320" i="3"/>
  <c r="G1319" i="3"/>
  <c r="F1319" i="3"/>
  <c r="G1318" i="3"/>
  <c r="F1318" i="3"/>
  <c r="G1317" i="3"/>
  <c r="F1317" i="3"/>
  <c r="G1316" i="3"/>
  <c r="F1316" i="3"/>
  <c r="G1315" i="3"/>
  <c r="F1315" i="3"/>
  <c r="G1314" i="3"/>
  <c r="F1314" i="3"/>
  <c r="G1313" i="3"/>
  <c r="F1313" i="3"/>
  <c r="G1312" i="3"/>
  <c r="F1312" i="3"/>
  <c r="G1311" i="3"/>
  <c r="F1311" i="3"/>
  <c r="G1310" i="3"/>
  <c r="F1310" i="3"/>
  <c r="G1309" i="3"/>
  <c r="F1309" i="3"/>
  <c r="G1308" i="3"/>
  <c r="F1308" i="3"/>
  <c r="G1307" i="3"/>
  <c r="F1307" i="3"/>
  <c r="G1306" i="3"/>
  <c r="F1306" i="3"/>
  <c r="G1305" i="3"/>
  <c r="F1305" i="3"/>
  <c r="G1304" i="3"/>
  <c r="F1304" i="3"/>
  <c r="G1303" i="3"/>
  <c r="F1303" i="3"/>
  <c r="G1302" i="3"/>
  <c r="F1302" i="3"/>
  <c r="G1301" i="3"/>
  <c r="F1301" i="3"/>
  <c r="G1300" i="3"/>
  <c r="F1300" i="3"/>
  <c r="G1299" i="3"/>
  <c r="F1299" i="3"/>
  <c r="G1298" i="3"/>
  <c r="F1298" i="3"/>
  <c r="G1297" i="3"/>
  <c r="F1297" i="3"/>
  <c r="G1296" i="3"/>
  <c r="F1296" i="3"/>
  <c r="G1295" i="3"/>
  <c r="F1295" i="3"/>
  <c r="G1294" i="3"/>
  <c r="F1294" i="3"/>
  <c r="G1293" i="3"/>
  <c r="F1293" i="3"/>
  <c r="G1292" i="3"/>
  <c r="F1292" i="3"/>
  <c r="G1291" i="3"/>
  <c r="F1291" i="3"/>
  <c r="G1290" i="3"/>
  <c r="F1290" i="3"/>
  <c r="G1289" i="3"/>
  <c r="F1289" i="3"/>
  <c r="G1288" i="3"/>
  <c r="F1288" i="3"/>
  <c r="G1287" i="3"/>
  <c r="F1287" i="3"/>
  <c r="G1286" i="3"/>
  <c r="F1286" i="3"/>
  <c r="G1285" i="3"/>
  <c r="F1285" i="3"/>
  <c r="G1284" i="3"/>
  <c r="F1284" i="3"/>
  <c r="G1283" i="3"/>
  <c r="F1283" i="3"/>
  <c r="G1282" i="3"/>
  <c r="F1282" i="3"/>
  <c r="G1281" i="3"/>
  <c r="F1281" i="3"/>
  <c r="G1280" i="3"/>
  <c r="F1280" i="3"/>
  <c r="G1279" i="3"/>
  <c r="F1279" i="3"/>
  <c r="G1278" i="3"/>
  <c r="F1278" i="3"/>
  <c r="G1277" i="3"/>
  <c r="F1277" i="3"/>
  <c r="G1276" i="3"/>
  <c r="F1276" i="3"/>
  <c r="G1275" i="3"/>
  <c r="F1275" i="3"/>
  <c r="G1274" i="3"/>
  <c r="F1274" i="3"/>
  <c r="G1273" i="3"/>
  <c r="F1273" i="3"/>
  <c r="G1272" i="3"/>
  <c r="F1272" i="3"/>
  <c r="G1271" i="3"/>
  <c r="F1271" i="3"/>
  <c r="G1270" i="3"/>
  <c r="F1270" i="3"/>
  <c r="G1269" i="3"/>
  <c r="F1269" i="3"/>
  <c r="G1268" i="3"/>
  <c r="F1268" i="3"/>
  <c r="G1267" i="3"/>
  <c r="F1267" i="3"/>
  <c r="G1266" i="3"/>
  <c r="F1266" i="3"/>
  <c r="G1265" i="3"/>
  <c r="F1265" i="3"/>
  <c r="G1264" i="3"/>
  <c r="F1264" i="3"/>
  <c r="G1263" i="3"/>
  <c r="F1263" i="3"/>
  <c r="G1262" i="3"/>
  <c r="F1262" i="3"/>
  <c r="G1261" i="3"/>
  <c r="F1261" i="3"/>
  <c r="G1260" i="3"/>
  <c r="F1260" i="3"/>
  <c r="G1259" i="3"/>
  <c r="F1259" i="3"/>
  <c r="G1258" i="3"/>
  <c r="F1258" i="3"/>
  <c r="G1257" i="3"/>
  <c r="F1257" i="3"/>
  <c r="G1256" i="3"/>
  <c r="F1256" i="3"/>
  <c r="G1255" i="3"/>
  <c r="F1255" i="3"/>
  <c r="G1254" i="3"/>
  <c r="F1254" i="3"/>
  <c r="G1253" i="3"/>
  <c r="F1253" i="3"/>
  <c r="G1252" i="3"/>
  <c r="F1252" i="3"/>
  <c r="G1251" i="3"/>
  <c r="F1251" i="3"/>
  <c r="G1250" i="3"/>
  <c r="F1250" i="3"/>
  <c r="G1249" i="3"/>
  <c r="F1249" i="3"/>
  <c r="G1248" i="3"/>
  <c r="F1248" i="3"/>
  <c r="G1247" i="3"/>
  <c r="F1247" i="3"/>
  <c r="G1246" i="3"/>
  <c r="F1246" i="3"/>
  <c r="G1245" i="3"/>
  <c r="F1245" i="3"/>
  <c r="G1244" i="3"/>
  <c r="F1244" i="3"/>
  <c r="G1243" i="3"/>
  <c r="F1243" i="3"/>
  <c r="G1242" i="3"/>
  <c r="F1242" i="3"/>
  <c r="G1241" i="3"/>
  <c r="F1241" i="3"/>
  <c r="G1240" i="3"/>
  <c r="F1240" i="3"/>
  <c r="G1239" i="3"/>
  <c r="F1239" i="3"/>
  <c r="G1238" i="3"/>
  <c r="F1238" i="3"/>
  <c r="G1237" i="3"/>
  <c r="F1237" i="3"/>
  <c r="G1236" i="3"/>
  <c r="F1236" i="3"/>
  <c r="G1235" i="3"/>
  <c r="F1235" i="3"/>
  <c r="G1234" i="3"/>
  <c r="F1234" i="3"/>
  <c r="G1233" i="3"/>
  <c r="F1233" i="3"/>
  <c r="G1232" i="3"/>
  <c r="F1232" i="3"/>
  <c r="G1231" i="3"/>
  <c r="F1231" i="3"/>
  <c r="G1230" i="3"/>
  <c r="F1230" i="3"/>
  <c r="G1229" i="3"/>
  <c r="F1229" i="3"/>
  <c r="G1228" i="3"/>
  <c r="F1228" i="3"/>
  <c r="G1227" i="3"/>
  <c r="F1227" i="3"/>
  <c r="G1226" i="3"/>
  <c r="F1226" i="3"/>
  <c r="G1225" i="3"/>
  <c r="F1225" i="3"/>
  <c r="G1224" i="3"/>
  <c r="F1224" i="3"/>
  <c r="G1223" i="3"/>
  <c r="F1223" i="3"/>
  <c r="G1222" i="3"/>
  <c r="F1222" i="3"/>
  <c r="G1221" i="3"/>
  <c r="F1221" i="3"/>
  <c r="G1220" i="3"/>
  <c r="F1220" i="3"/>
  <c r="G1219" i="3"/>
  <c r="F1219" i="3"/>
  <c r="G1218" i="3"/>
  <c r="F1218" i="3"/>
  <c r="G1217" i="3"/>
  <c r="F1217" i="3"/>
  <c r="G1216" i="3"/>
  <c r="F1216" i="3"/>
  <c r="G1215" i="3"/>
  <c r="F1215" i="3"/>
  <c r="G1214" i="3"/>
  <c r="F1214" i="3"/>
  <c r="G1213" i="3"/>
  <c r="F1213" i="3"/>
  <c r="G1212" i="3"/>
  <c r="F1212" i="3"/>
  <c r="G1211" i="3"/>
  <c r="F1211" i="3"/>
  <c r="G1210" i="3"/>
  <c r="F1210" i="3"/>
  <c r="G1209" i="3"/>
  <c r="F1209" i="3"/>
  <c r="G1208" i="3"/>
  <c r="F1208" i="3"/>
  <c r="G1207" i="3"/>
  <c r="F1207" i="3"/>
  <c r="G1206" i="3"/>
  <c r="F1206" i="3"/>
  <c r="G1205" i="3"/>
  <c r="F1205" i="3"/>
  <c r="G1204" i="3"/>
  <c r="F1204" i="3"/>
  <c r="G1203" i="3"/>
  <c r="F1203" i="3"/>
  <c r="G1202" i="3"/>
  <c r="F1202" i="3"/>
  <c r="G1201" i="3"/>
  <c r="F1201" i="3"/>
  <c r="G1200" i="3"/>
  <c r="F1200" i="3"/>
  <c r="G1199" i="3"/>
  <c r="F1199" i="3"/>
  <c r="G1198" i="3"/>
  <c r="F1198" i="3"/>
  <c r="G1197" i="3"/>
  <c r="F1197" i="3"/>
  <c r="G1196" i="3"/>
  <c r="F1196" i="3"/>
  <c r="G1195" i="3"/>
  <c r="F1195" i="3"/>
  <c r="G1194" i="3"/>
  <c r="F1194" i="3"/>
  <c r="G1193" i="3"/>
  <c r="F1193" i="3"/>
  <c r="G1192" i="3"/>
  <c r="F1192" i="3"/>
  <c r="G1191" i="3"/>
  <c r="F1191" i="3"/>
  <c r="G1190" i="3"/>
  <c r="F1190" i="3"/>
  <c r="G1189" i="3"/>
  <c r="F1189" i="3"/>
  <c r="G1188" i="3"/>
  <c r="F1188" i="3"/>
  <c r="G1187" i="3"/>
  <c r="F1187" i="3"/>
  <c r="G1186" i="3"/>
  <c r="F1186" i="3"/>
  <c r="G1185" i="3"/>
  <c r="F1185" i="3"/>
  <c r="G1184" i="3"/>
  <c r="F1184" i="3"/>
  <c r="G1183" i="3"/>
  <c r="F1183" i="3"/>
  <c r="G1182" i="3"/>
  <c r="F1182" i="3"/>
  <c r="G1181" i="3"/>
  <c r="F1181" i="3"/>
  <c r="G1180" i="3"/>
  <c r="F1180" i="3"/>
  <c r="G1179" i="3"/>
  <c r="F1179" i="3"/>
  <c r="G1178" i="3"/>
  <c r="F1178" i="3"/>
  <c r="G1177" i="3"/>
  <c r="F1177" i="3"/>
  <c r="G1176" i="3"/>
  <c r="F1176" i="3"/>
  <c r="G1175" i="3"/>
  <c r="F1175" i="3"/>
  <c r="G1174" i="3"/>
  <c r="F1174" i="3"/>
  <c r="G1173" i="3"/>
  <c r="F1173" i="3"/>
  <c r="G1172" i="3"/>
  <c r="F1172" i="3"/>
  <c r="G1171" i="3"/>
  <c r="F1171" i="3"/>
  <c r="G1170" i="3"/>
  <c r="F1170" i="3"/>
  <c r="G1169" i="3"/>
  <c r="F1169" i="3"/>
  <c r="G1168" i="3"/>
  <c r="F1168" i="3"/>
  <c r="G1167" i="3"/>
  <c r="F1167" i="3"/>
  <c r="G1166" i="3"/>
  <c r="F1166" i="3"/>
  <c r="G1165" i="3"/>
  <c r="F1165" i="3"/>
  <c r="G1164" i="3"/>
  <c r="F1164" i="3"/>
  <c r="G1163" i="3"/>
  <c r="F1163" i="3"/>
  <c r="G1162" i="3"/>
  <c r="F1162" i="3"/>
  <c r="G1161" i="3"/>
  <c r="F1161" i="3"/>
  <c r="G1160" i="3"/>
  <c r="F1160" i="3"/>
  <c r="G1159" i="3"/>
  <c r="F1159" i="3"/>
  <c r="G1158" i="3"/>
  <c r="F1158" i="3"/>
  <c r="G1157" i="3"/>
  <c r="F1157" i="3"/>
  <c r="G1156" i="3"/>
  <c r="F1156" i="3"/>
  <c r="G1155" i="3"/>
  <c r="F1155" i="3"/>
  <c r="G1154" i="3"/>
  <c r="F1154" i="3"/>
  <c r="G1153" i="3"/>
  <c r="F1153" i="3"/>
  <c r="G1152" i="3"/>
  <c r="F1152" i="3"/>
  <c r="G1151" i="3"/>
  <c r="F1151" i="3"/>
  <c r="G1150" i="3"/>
  <c r="F1150" i="3"/>
  <c r="G1149" i="3"/>
  <c r="F1149" i="3"/>
  <c r="G1148" i="3"/>
  <c r="F1148" i="3"/>
  <c r="G1147" i="3"/>
  <c r="F1147" i="3"/>
  <c r="G1146" i="3"/>
  <c r="F1146" i="3"/>
  <c r="G1145" i="3"/>
  <c r="F1145" i="3"/>
  <c r="G1144" i="3"/>
  <c r="F1144" i="3"/>
  <c r="G1143" i="3"/>
  <c r="F1143" i="3"/>
  <c r="G1142" i="3"/>
  <c r="F1142" i="3"/>
  <c r="G1141" i="3"/>
  <c r="F1141" i="3"/>
  <c r="G1140" i="3"/>
  <c r="F1140" i="3"/>
  <c r="G1139" i="3"/>
  <c r="F1139" i="3"/>
  <c r="G1138" i="3"/>
  <c r="F1138" i="3"/>
  <c r="G1137" i="3"/>
  <c r="F1137" i="3"/>
  <c r="G1136" i="3"/>
  <c r="F1136" i="3"/>
  <c r="G1135" i="3"/>
  <c r="F1135" i="3"/>
  <c r="G1134" i="3"/>
  <c r="F1134" i="3"/>
  <c r="G1133" i="3"/>
  <c r="F1133" i="3"/>
  <c r="G1132" i="3"/>
  <c r="F1132" i="3"/>
  <c r="G1131" i="3"/>
  <c r="F1131" i="3"/>
  <c r="G1130" i="3"/>
  <c r="F1130" i="3"/>
  <c r="G1129" i="3"/>
  <c r="F1129" i="3"/>
  <c r="G1128" i="3"/>
  <c r="F1128" i="3"/>
  <c r="G1127" i="3"/>
  <c r="F1127" i="3"/>
  <c r="G1126" i="3"/>
  <c r="F1126" i="3"/>
  <c r="G1125" i="3"/>
  <c r="F1125" i="3"/>
  <c r="G1124" i="3"/>
  <c r="F1124" i="3"/>
  <c r="G1123" i="3"/>
  <c r="F1123" i="3"/>
  <c r="G1122" i="3"/>
  <c r="F1122" i="3"/>
  <c r="G1121" i="3"/>
  <c r="F1121" i="3"/>
  <c r="G1120" i="3"/>
  <c r="F1120" i="3"/>
  <c r="G1119" i="3"/>
  <c r="F1119" i="3"/>
  <c r="G1118" i="3"/>
  <c r="F1118" i="3"/>
  <c r="G1117" i="3"/>
  <c r="F1117" i="3"/>
  <c r="G1116" i="3"/>
  <c r="F1116" i="3"/>
  <c r="G1115" i="3"/>
  <c r="F1115" i="3"/>
  <c r="G1114" i="3"/>
  <c r="F1114" i="3"/>
  <c r="G1113" i="3"/>
  <c r="F1113" i="3"/>
  <c r="G1112" i="3"/>
  <c r="F1112" i="3"/>
  <c r="G1111" i="3"/>
  <c r="F1111" i="3"/>
  <c r="G1110" i="3"/>
  <c r="F1110" i="3"/>
  <c r="G1109" i="3"/>
  <c r="F1109" i="3"/>
  <c r="G1108" i="3"/>
  <c r="F1108" i="3"/>
  <c r="G1107" i="3"/>
  <c r="F1107" i="3"/>
  <c r="G1106" i="3"/>
  <c r="F1106" i="3"/>
  <c r="G1105" i="3"/>
  <c r="F1105" i="3"/>
  <c r="G1104" i="3"/>
  <c r="F1104" i="3"/>
  <c r="G1103" i="3"/>
  <c r="F1103" i="3"/>
  <c r="G1102" i="3"/>
  <c r="F1102" i="3"/>
  <c r="G1101" i="3"/>
  <c r="F1101" i="3"/>
  <c r="G1100" i="3"/>
  <c r="F1100" i="3"/>
  <c r="G1099" i="3"/>
  <c r="F1099" i="3"/>
  <c r="G1098" i="3"/>
  <c r="F1098" i="3"/>
  <c r="G1097" i="3"/>
  <c r="F1097" i="3"/>
  <c r="G1096" i="3"/>
  <c r="F1096" i="3"/>
  <c r="G1095" i="3"/>
  <c r="F1095" i="3"/>
  <c r="G1094" i="3"/>
  <c r="F1094" i="3"/>
  <c r="G1093" i="3"/>
  <c r="F1093" i="3"/>
  <c r="G1092" i="3"/>
  <c r="F1092" i="3"/>
  <c r="G1091" i="3"/>
  <c r="F1091" i="3"/>
  <c r="G1090" i="3"/>
  <c r="F1090" i="3"/>
  <c r="G1089" i="3"/>
  <c r="F1089" i="3"/>
  <c r="G1088" i="3"/>
  <c r="F1088" i="3"/>
  <c r="G1087" i="3"/>
  <c r="F1087" i="3"/>
  <c r="G1086" i="3"/>
  <c r="F1086" i="3"/>
  <c r="G1085" i="3"/>
  <c r="F1085" i="3"/>
  <c r="G1084" i="3"/>
  <c r="F1084" i="3"/>
  <c r="G1083" i="3"/>
  <c r="F1083" i="3"/>
  <c r="G1082" i="3"/>
  <c r="F1082" i="3"/>
  <c r="G1081" i="3"/>
  <c r="F1081" i="3"/>
  <c r="G1080" i="3"/>
  <c r="F1080" i="3"/>
  <c r="G1079" i="3"/>
  <c r="F1079" i="3"/>
  <c r="G1078" i="3"/>
  <c r="F1078" i="3"/>
  <c r="G1077" i="3"/>
  <c r="F1077" i="3"/>
  <c r="G1076" i="3"/>
  <c r="F1076" i="3"/>
  <c r="G1075" i="3"/>
  <c r="F1075" i="3"/>
  <c r="G1074" i="3"/>
  <c r="F1074" i="3"/>
  <c r="G1073" i="3"/>
  <c r="F1073" i="3"/>
  <c r="G1072" i="3"/>
  <c r="F1072" i="3"/>
  <c r="G1071" i="3"/>
  <c r="F1071" i="3"/>
  <c r="G1070" i="3"/>
  <c r="F1070" i="3"/>
  <c r="G1069" i="3"/>
  <c r="F1069" i="3"/>
  <c r="G1068" i="3"/>
  <c r="F1068" i="3"/>
  <c r="G1067" i="3"/>
  <c r="F1067" i="3"/>
  <c r="G1066" i="3"/>
  <c r="F1066" i="3"/>
  <c r="G1065" i="3"/>
  <c r="F1065" i="3"/>
  <c r="G1064" i="3"/>
  <c r="F1064" i="3"/>
  <c r="G1063" i="3"/>
  <c r="F1063" i="3"/>
  <c r="G1062" i="3"/>
  <c r="F1062" i="3"/>
  <c r="G1061" i="3"/>
  <c r="F1061" i="3"/>
  <c r="G1060" i="3"/>
  <c r="F1060" i="3"/>
  <c r="G1059" i="3"/>
  <c r="F1059" i="3"/>
  <c r="G1058" i="3"/>
  <c r="F1058" i="3"/>
  <c r="G1057" i="3"/>
  <c r="F1057" i="3"/>
  <c r="G1056" i="3"/>
  <c r="F1056" i="3"/>
  <c r="G1055" i="3"/>
  <c r="F1055" i="3"/>
  <c r="G1054" i="3"/>
  <c r="F1054" i="3"/>
  <c r="G1053" i="3"/>
  <c r="F1053" i="3"/>
  <c r="G1052" i="3"/>
  <c r="F1052" i="3"/>
  <c r="G1051" i="3"/>
  <c r="F1051" i="3"/>
  <c r="G1050" i="3"/>
  <c r="F1050" i="3"/>
  <c r="G1049" i="3"/>
  <c r="F1049" i="3"/>
  <c r="G1048" i="3"/>
  <c r="F1048" i="3"/>
  <c r="G1047" i="3"/>
  <c r="F1047" i="3"/>
  <c r="G1046" i="3"/>
  <c r="F1046" i="3"/>
  <c r="G1045" i="3"/>
  <c r="F1045" i="3"/>
  <c r="G1044" i="3"/>
  <c r="F1044" i="3"/>
  <c r="G1043" i="3"/>
  <c r="F1043" i="3"/>
  <c r="G1042" i="3"/>
  <c r="F1042" i="3"/>
  <c r="G1041" i="3"/>
  <c r="F1041" i="3"/>
  <c r="G1040" i="3"/>
  <c r="F1040" i="3"/>
  <c r="G1039" i="3"/>
  <c r="F1039" i="3"/>
  <c r="G1038" i="3"/>
  <c r="F1038" i="3"/>
  <c r="G1037" i="3"/>
  <c r="F1037" i="3"/>
  <c r="G1036" i="3"/>
  <c r="F1036" i="3"/>
  <c r="G1035" i="3"/>
  <c r="F1035" i="3"/>
  <c r="G1034" i="3"/>
  <c r="F1034" i="3"/>
  <c r="G1033" i="3"/>
  <c r="F1033" i="3"/>
  <c r="G1032" i="3"/>
  <c r="F1032" i="3"/>
  <c r="G1031" i="3"/>
  <c r="F1031" i="3"/>
  <c r="G1030" i="3"/>
  <c r="F1030" i="3"/>
  <c r="G1029" i="3"/>
  <c r="F1029" i="3"/>
  <c r="G1028" i="3"/>
  <c r="F1028" i="3"/>
  <c r="G1027" i="3"/>
  <c r="F1027" i="3"/>
  <c r="G1026" i="3"/>
  <c r="F1026" i="3"/>
  <c r="G1025" i="3"/>
  <c r="F1025" i="3"/>
  <c r="G1024" i="3"/>
  <c r="F1024" i="3"/>
  <c r="G1023" i="3"/>
  <c r="F1023" i="3"/>
  <c r="G1022" i="3"/>
  <c r="F1022" i="3"/>
  <c r="G1021" i="3"/>
  <c r="F1021" i="3"/>
  <c r="G1020" i="3"/>
  <c r="F1020" i="3"/>
  <c r="G1019" i="3"/>
  <c r="F1019" i="3"/>
  <c r="G1018" i="3"/>
  <c r="F1018" i="3"/>
  <c r="G1017" i="3"/>
  <c r="F1017" i="3"/>
  <c r="G1016" i="3"/>
  <c r="F1016" i="3"/>
  <c r="G1015" i="3"/>
  <c r="F1015" i="3"/>
  <c r="G1014" i="3"/>
  <c r="F1014" i="3"/>
  <c r="G1013" i="3"/>
  <c r="F1013" i="3"/>
  <c r="G1012" i="3"/>
  <c r="F1012" i="3"/>
  <c r="G1011" i="3"/>
  <c r="F1011" i="3"/>
  <c r="G1010" i="3"/>
  <c r="F1010" i="3"/>
  <c r="G1009" i="3"/>
  <c r="F1009" i="3"/>
  <c r="G1008" i="3"/>
  <c r="F1008" i="3"/>
  <c r="G1007" i="3"/>
  <c r="F1007" i="3"/>
  <c r="G1006" i="3"/>
  <c r="F1006" i="3"/>
  <c r="G1005" i="3"/>
  <c r="F1005" i="3"/>
  <c r="G1004" i="3"/>
  <c r="F1004" i="3"/>
  <c r="G1003" i="3"/>
  <c r="F1003" i="3"/>
  <c r="G1002" i="3"/>
  <c r="F1002" i="3"/>
  <c r="G1001" i="3"/>
  <c r="F1001" i="3"/>
  <c r="G1000" i="3"/>
  <c r="F1000" i="3"/>
  <c r="G999" i="3"/>
  <c r="F999" i="3"/>
  <c r="G998" i="3"/>
  <c r="F998" i="3"/>
  <c r="G997" i="3"/>
  <c r="F997" i="3"/>
  <c r="G996" i="3"/>
  <c r="F996" i="3"/>
  <c r="G995" i="3"/>
  <c r="F995" i="3"/>
  <c r="G994" i="3"/>
  <c r="F994" i="3"/>
  <c r="G993" i="3"/>
  <c r="F993" i="3"/>
  <c r="G992" i="3"/>
  <c r="F992" i="3"/>
  <c r="G991" i="3"/>
  <c r="F991" i="3"/>
  <c r="G990" i="3"/>
  <c r="F990" i="3"/>
  <c r="G989" i="3"/>
  <c r="F989" i="3"/>
  <c r="G988" i="3"/>
  <c r="F988" i="3"/>
  <c r="G987" i="3"/>
  <c r="F987" i="3"/>
  <c r="G986" i="3"/>
  <c r="F986" i="3"/>
  <c r="G985" i="3"/>
  <c r="F985" i="3"/>
  <c r="G984" i="3"/>
  <c r="F984" i="3"/>
  <c r="G983" i="3"/>
  <c r="F983" i="3"/>
  <c r="G982" i="3"/>
  <c r="F982" i="3"/>
  <c r="G981" i="3"/>
  <c r="F981" i="3"/>
  <c r="G980" i="3"/>
  <c r="F980" i="3"/>
  <c r="G979" i="3"/>
  <c r="F979" i="3"/>
  <c r="G978" i="3"/>
  <c r="F978" i="3"/>
  <c r="G977" i="3"/>
  <c r="F977" i="3"/>
  <c r="G976" i="3"/>
  <c r="F976" i="3"/>
  <c r="G975" i="3"/>
  <c r="F975" i="3"/>
  <c r="G974" i="3"/>
  <c r="F974" i="3"/>
  <c r="G973" i="3"/>
  <c r="F973" i="3"/>
  <c r="G972" i="3"/>
  <c r="F972" i="3"/>
  <c r="G971" i="3"/>
  <c r="F971" i="3"/>
  <c r="G970" i="3"/>
  <c r="F970" i="3"/>
  <c r="G969" i="3"/>
  <c r="F969" i="3"/>
  <c r="G968" i="3"/>
  <c r="F968" i="3"/>
  <c r="G967" i="3"/>
  <c r="F967" i="3"/>
  <c r="G966" i="3"/>
  <c r="F966" i="3"/>
  <c r="G965" i="3"/>
  <c r="F965" i="3"/>
  <c r="G964" i="3"/>
  <c r="F964" i="3"/>
  <c r="G963" i="3"/>
  <c r="F963" i="3"/>
  <c r="G962" i="3"/>
  <c r="F962" i="3"/>
  <c r="G961" i="3"/>
  <c r="F961" i="3"/>
  <c r="G960" i="3"/>
  <c r="F960" i="3"/>
  <c r="G959" i="3"/>
  <c r="F959" i="3"/>
  <c r="G958" i="3"/>
  <c r="F958" i="3"/>
  <c r="G957" i="3"/>
  <c r="F957" i="3"/>
  <c r="G956" i="3"/>
  <c r="F956" i="3"/>
  <c r="G955" i="3"/>
  <c r="F955" i="3"/>
  <c r="G954" i="3"/>
  <c r="F954" i="3"/>
  <c r="G953" i="3"/>
  <c r="F953" i="3"/>
  <c r="G952" i="3"/>
  <c r="F952" i="3"/>
  <c r="G951" i="3"/>
  <c r="F951" i="3"/>
  <c r="G950" i="3"/>
  <c r="F950" i="3"/>
  <c r="G949" i="3"/>
  <c r="F949" i="3"/>
  <c r="G948" i="3"/>
  <c r="F948" i="3"/>
  <c r="G947" i="3"/>
  <c r="F947" i="3"/>
  <c r="G946" i="3"/>
  <c r="F946" i="3"/>
  <c r="G945" i="3"/>
  <c r="F945" i="3"/>
  <c r="G944" i="3"/>
  <c r="F944" i="3"/>
  <c r="G943" i="3"/>
  <c r="F943" i="3"/>
  <c r="G942" i="3"/>
  <c r="F942" i="3"/>
  <c r="G941" i="3"/>
  <c r="F941" i="3"/>
  <c r="G940" i="3"/>
  <c r="F940" i="3"/>
  <c r="G939" i="3"/>
  <c r="F939" i="3"/>
  <c r="G938" i="3"/>
  <c r="F938" i="3"/>
  <c r="G937" i="3"/>
  <c r="F937" i="3"/>
  <c r="G936" i="3"/>
  <c r="F936" i="3"/>
  <c r="G935" i="3"/>
  <c r="F935" i="3"/>
  <c r="G934" i="3"/>
  <c r="F934" i="3"/>
  <c r="G933" i="3"/>
  <c r="F933" i="3"/>
  <c r="G932" i="3"/>
  <c r="F932" i="3"/>
  <c r="G931" i="3"/>
  <c r="F931" i="3"/>
  <c r="G930" i="3"/>
  <c r="F930" i="3"/>
  <c r="G929" i="3"/>
  <c r="F929" i="3"/>
  <c r="G928" i="3"/>
  <c r="F928" i="3"/>
  <c r="G927" i="3"/>
  <c r="F927" i="3"/>
  <c r="G926" i="3"/>
  <c r="F926" i="3"/>
  <c r="G925" i="3"/>
  <c r="F925" i="3"/>
  <c r="G924" i="3"/>
  <c r="F924" i="3"/>
  <c r="G923" i="3"/>
  <c r="F923" i="3"/>
  <c r="G922" i="3"/>
  <c r="F922" i="3"/>
  <c r="G921" i="3"/>
  <c r="F921" i="3"/>
  <c r="G920" i="3"/>
  <c r="F920" i="3"/>
  <c r="G919" i="3"/>
  <c r="F919" i="3"/>
  <c r="G918" i="3"/>
  <c r="F918" i="3"/>
  <c r="G917" i="3"/>
  <c r="F917" i="3"/>
  <c r="G916" i="3"/>
  <c r="F916" i="3"/>
  <c r="G915" i="3"/>
  <c r="F915" i="3"/>
  <c r="G914" i="3"/>
  <c r="F914" i="3"/>
  <c r="G913" i="3"/>
  <c r="F913" i="3"/>
  <c r="G912" i="3"/>
  <c r="F912" i="3"/>
  <c r="G911" i="3"/>
  <c r="F911" i="3"/>
  <c r="G910" i="3"/>
  <c r="F910" i="3"/>
  <c r="G909" i="3"/>
  <c r="F909" i="3"/>
  <c r="G908" i="3"/>
  <c r="F908" i="3"/>
  <c r="G907" i="3"/>
  <c r="F907" i="3"/>
  <c r="G906" i="3"/>
  <c r="F906" i="3"/>
  <c r="G905" i="3"/>
  <c r="F905" i="3"/>
  <c r="G904" i="3"/>
  <c r="F904" i="3"/>
  <c r="G903" i="3"/>
  <c r="F903" i="3"/>
  <c r="G902" i="3"/>
  <c r="F902" i="3"/>
  <c r="G901" i="3"/>
  <c r="F901" i="3"/>
  <c r="G900" i="3"/>
  <c r="F900" i="3"/>
  <c r="G899" i="3"/>
  <c r="F899" i="3"/>
  <c r="G898" i="3"/>
  <c r="F898" i="3"/>
  <c r="G897" i="3"/>
  <c r="F897" i="3"/>
  <c r="G896" i="3"/>
  <c r="F896" i="3"/>
  <c r="G895" i="3"/>
  <c r="F895" i="3"/>
  <c r="G894" i="3"/>
  <c r="F894" i="3"/>
  <c r="G893" i="3"/>
  <c r="F893" i="3"/>
  <c r="G892" i="3"/>
  <c r="F892" i="3"/>
  <c r="G891" i="3"/>
  <c r="F891" i="3"/>
  <c r="G890" i="3"/>
  <c r="F890" i="3"/>
  <c r="G889" i="3"/>
  <c r="F889" i="3"/>
  <c r="G888" i="3"/>
  <c r="F888" i="3"/>
  <c r="G887" i="3"/>
  <c r="F887" i="3"/>
  <c r="G886" i="3"/>
  <c r="F886" i="3"/>
  <c r="G885" i="3"/>
  <c r="F885" i="3"/>
  <c r="G884" i="3"/>
  <c r="F884" i="3"/>
  <c r="G883" i="3"/>
  <c r="F883" i="3"/>
  <c r="G882" i="3"/>
  <c r="F882" i="3"/>
  <c r="G881" i="3"/>
  <c r="F881" i="3"/>
  <c r="G880" i="3"/>
  <c r="F880" i="3"/>
  <c r="G879" i="3"/>
  <c r="F879" i="3"/>
  <c r="G878" i="3"/>
  <c r="F878" i="3"/>
  <c r="G877" i="3"/>
  <c r="F877" i="3"/>
  <c r="G876" i="3"/>
  <c r="F876" i="3"/>
  <c r="G875" i="3"/>
  <c r="F875" i="3"/>
  <c r="G874" i="3"/>
  <c r="F874" i="3"/>
  <c r="G873" i="3"/>
  <c r="F873" i="3"/>
  <c r="G872" i="3"/>
  <c r="F872" i="3"/>
  <c r="G871" i="3"/>
  <c r="F871" i="3"/>
  <c r="G870" i="3"/>
  <c r="F870" i="3"/>
  <c r="G869" i="3"/>
  <c r="F869" i="3"/>
  <c r="G868" i="3"/>
  <c r="F868" i="3"/>
  <c r="G867" i="3"/>
  <c r="F867" i="3"/>
  <c r="G866" i="3"/>
  <c r="F866" i="3"/>
  <c r="G865" i="3"/>
  <c r="F865" i="3"/>
  <c r="G864" i="3"/>
  <c r="F864" i="3"/>
  <c r="G863" i="3"/>
  <c r="F863" i="3"/>
  <c r="G862" i="3"/>
  <c r="F862" i="3"/>
  <c r="G861" i="3"/>
  <c r="F861" i="3"/>
  <c r="G860" i="3"/>
  <c r="F860" i="3"/>
  <c r="G859" i="3"/>
  <c r="F859" i="3"/>
  <c r="G858" i="3"/>
  <c r="F858" i="3"/>
  <c r="G857" i="3"/>
  <c r="F857" i="3"/>
  <c r="G856" i="3"/>
  <c r="F856" i="3"/>
  <c r="G855" i="3"/>
  <c r="F855" i="3"/>
  <c r="G854" i="3"/>
  <c r="F854" i="3"/>
  <c r="G853" i="3"/>
  <c r="F853" i="3"/>
  <c r="G852" i="3"/>
  <c r="F852" i="3"/>
  <c r="G851" i="3"/>
  <c r="F851" i="3"/>
  <c r="G850" i="3"/>
  <c r="F850" i="3"/>
  <c r="G849" i="3"/>
  <c r="F849" i="3"/>
  <c r="G848" i="3"/>
  <c r="F848" i="3"/>
  <c r="G847" i="3"/>
  <c r="F847" i="3"/>
  <c r="G846" i="3"/>
  <c r="F846" i="3"/>
  <c r="G845" i="3"/>
  <c r="F845" i="3"/>
  <c r="G844" i="3"/>
  <c r="F844" i="3"/>
  <c r="G843" i="3"/>
  <c r="F843" i="3"/>
  <c r="G842" i="3"/>
  <c r="F842" i="3"/>
  <c r="G841" i="3"/>
  <c r="F841" i="3"/>
  <c r="G840" i="3"/>
  <c r="F840" i="3"/>
  <c r="G839" i="3"/>
  <c r="F839" i="3"/>
  <c r="G838" i="3"/>
  <c r="F838" i="3"/>
  <c r="G837" i="3"/>
  <c r="F837" i="3"/>
  <c r="G836" i="3"/>
  <c r="F836" i="3"/>
  <c r="G835" i="3"/>
  <c r="F835" i="3"/>
  <c r="G834" i="3"/>
  <c r="F834" i="3"/>
  <c r="G833" i="3"/>
  <c r="F833" i="3"/>
  <c r="G832" i="3"/>
  <c r="F832" i="3"/>
  <c r="G831" i="3"/>
  <c r="F831" i="3"/>
  <c r="G830" i="3"/>
  <c r="F830" i="3"/>
  <c r="G829" i="3"/>
  <c r="F829" i="3"/>
  <c r="G828" i="3"/>
  <c r="F828" i="3"/>
  <c r="G827" i="3"/>
  <c r="F827" i="3"/>
  <c r="G826" i="3"/>
  <c r="F826" i="3"/>
  <c r="G825" i="3"/>
  <c r="F825" i="3"/>
  <c r="G824" i="3"/>
  <c r="F824" i="3"/>
  <c r="G823" i="3"/>
  <c r="F823" i="3"/>
  <c r="G822" i="3"/>
  <c r="F822" i="3"/>
  <c r="G821" i="3"/>
  <c r="F821" i="3"/>
  <c r="G820" i="3"/>
  <c r="F820" i="3"/>
  <c r="G819" i="3"/>
  <c r="F819" i="3"/>
  <c r="G818" i="3"/>
  <c r="F818" i="3"/>
  <c r="G817" i="3"/>
  <c r="F817" i="3"/>
  <c r="G816" i="3"/>
  <c r="F816" i="3"/>
  <c r="G815" i="3"/>
  <c r="F815" i="3"/>
  <c r="G814" i="3"/>
  <c r="F814" i="3"/>
  <c r="G813" i="3"/>
  <c r="F813" i="3"/>
  <c r="G812" i="3"/>
  <c r="F812" i="3"/>
  <c r="G811" i="3"/>
  <c r="F811" i="3"/>
  <c r="G810" i="3"/>
  <c r="F810" i="3"/>
  <c r="G809" i="3"/>
  <c r="F809" i="3"/>
  <c r="G808" i="3"/>
  <c r="F808" i="3"/>
  <c r="G807" i="3"/>
  <c r="F807" i="3"/>
  <c r="G806" i="3"/>
  <c r="F806" i="3"/>
  <c r="G805" i="3"/>
  <c r="F805" i="3"/>
  <c r="G804" i="3"/>
  <c r="F804" i="3"/>
  <c r="G803" i="3"/>
  <c r="F803" i="3"/>
  <c r="G802" i="3"/>
  <c r="F802" i="3"/>
  <c r="G801" i="3"/>
  <c r="F801" i="3"/>
  <c r="G800" i="3"/>
  <c r="F800" i="3"/>
  <c r="G799" i="3"/>
  <c r="F799" i="3"/>
  <c r="G798" i="3"/>
  <c r="F798" i="3"/>
  <c r="G797" i="3"/>
  <c r="F797" i="3"/>
  <c r="G796" i="3"/>
  <c r="F796" i="3"/>
  <c r="G795" i="3"/>
  <c r="F795" i="3"/>
  <c r="G794" i="3"/>
  <c r="F794" i="3"/>
  <c r="G793" i="3"/>
  <c r="F793" i="3"/>
  <c r="G792" i="3"/>
  <c r="F792" i="3"/>
  <c r="G791" i="3"/>
  <c r="F791" i="3"/>
  <c r="G790" i="3"/>
  <c r="F790" i="3"/>
  <c r="G789" i="3"/>
  <c r="F789" i="3"/>
  <c r="G788" i="3"/>
  <c r="F788" i="3"/>
  <c r="G787" i="3"/>
  <c r="F787" i="3"/>
  <c r="G786" i="3"/>
  <c r="F786" i="3"/>
  <c r="G785" i="3"/>
  <c r="F785" i="3"/>
  <c r="G784" i="3"/>
  <c r="F784" i="3"/>
  <c r="G783" i="3"/>
  <c r="F783" i="3"/>
  <c r="G782" i="3"/>
  <c r="F782" i="3"/>
  <c r="G781" i="3"/>
  <c r="F781" i="3"/>
  <c r="G780" i="3"/>
  <c r="F780" i="3"/>
  <c r="G779" i="3"/>
  <c r="F779" i="3"/>
  <c r="G778" i="3"/>
  <c r="F778" i="3"/>
  <c r="G777" i="3"/>
  <c r="F777" i="3"/>
  <c r="G776" i="3"/>
  <c r="F776" i="3"/>
  <c r="G775" i="3"/>
  <c r="F775" i="3"/>
  <c r="G774" i="3"/>
  <c r="F774" i="3"/>
  <c r="G773" i="3"/>
  <c r="F773" i="3"/>
  <c r="G772" i="3"/>
  <c r="F772" i="3"/>
  <c r="G771" i="3"/>
  <c r="F771" i="3"/>
  <c r="G770" i="3"/>
  <c r="F770" i="3"/>
  <c r="G769" i="3"/>
  <c r="F769" i="3"/>
  <c r="G768" i="3"/>
  <c r="F768" i="3"/>
  <c r="G767" i="3"/>
  <c r="F767" i="3"/>
  <c r="G766" i="3"/>
  <c r="F766" i="3"/>
  <c r="G765" i="3"/>
  <c r="F765" i="3"/>
  <c r="G764" i="3"/>
  <c r="F764" i="3"/>
  <c r="G763" i="3"/>
  <c r="F763" i="3"/>
  <c r="G762" i="3"/>
  <c r="F762" i="3"/>
  <c r="G761" i="3"/>
  <c r="F761" i="3"/>
  <c r="G760" i="3"/>
  <c r="F760" i="3"/>
  <c r="G759" i="3"/>
  <c r="F759" i="3"/>
  <c r="G758" i="3"/>
  <c r="F758" i="3"/>
  <c r="G757" i="3"/>
  <c r="F757" i="3"/>
  <c r="G756" i="3"/>
  <c r="F756" i="3"/>
  <c r="G755" i="3"/>
  <c r="F755" i="3"/>
  <c r="G754" i="3"/>
  <c r="F754" i="3"/>
  <c r="G753" i="3"/>
  <c r="F753" i="3"/>
  <c r="G752" i="3"/>
  <c r="F752" i="3"/>
  <c r="G751" i="3"/>
  <c r="F751" i="3"/>
  <c r="G750" i="3"/>
  <c r="F750" i="3"/>
  <c r="G749" i="3"/>
  <c r="F749" i="3"/>
  <c r="G748" i="3"/>
  <c r="F748" i="3"/>
  <c r="G747" i="3"/>
  <c r="F747" i="3"/>
  <c r="G746" i="3"/>
  <c r="F746" i="3"/>
  <c r="G745" i="3"/>
  <c r="F745" i="3"/>
  <c r="G744" i="3"/>
  <c r="F744" i="3"/>
  <c r="G743" i="3"/>
  <c r="F743" i="3"/>
  <c r="G742" i="3"/>
  <c r="F742" i="3"/>
  <c r="G741" i="3"/>
  <c r="F741" i="3"/>
  <c r="G740" i="3"/>
  <c r="F740" i="3"/>
  <c r="G739" i="3"/>
  <c r="F739" i="3"/>
  <c r="G738" i="3"/>
  <c r="F738" i="3"/>
  <c r="G737" i="3"/>
  <c r="F737" i="3"/>
  <c r="G736" i="3"/>
  <c r="F736" i="3"/>
  <c r="G735" i="3"/>
  <c r="F735" i="3"/>
  <c r="G734" i="3"/>
  <c r="F734" i="3"/>
  <c r="G733" i="3"/>
  <c r="F733" i="3"/>
  <c r="G732" i="3"/>
  <c r="F732" i="3"/>
  <c r="G731" i="3"/>
  <c r="F731" i="3"/>
  <c r="G730" i="3"/>
  <c r="F730" i="3"/>
  <c r="G729" i="3"/>
  <c r="F729" i="3"/>
  <c r="G728" i="3"/>
  <c r="F728" i="3"/>
  <c r="G727" i="3"/>
  <c r="F727" i="3"/>
  <c r="G726" i="3"/>
  <c r="F726" i="3"/>
  <c r="G725" i="3"/>
  <c r="F725" i="3"/>
  <c r="G724" i="3"/>
  <c r="F724" i="3"/>
  <c r="G723" i="3"/>
  <c r="F723" i="3"/>
  <c r="G722" i="3"/>
  <c r="F722" i="3"/>
  <c r="G721" i="3"/>
  <c r="F721" i="3"/>
  <c r="G720" i="3"/>
  <c r="F720" i="3"/>
  <c r="G719" i="3"/>
  <c r="F719" i="3"/>
  <c r="G718" i="3"/>
  <c r="F718" i="3"/>
  <c r="G717" i="3"/>
  <c r="F717" i="3"/>
  <c r="G716" i="3"/>
  <c r="F716" i="3"/>
  <c r="G715" i="3"/>
  <c r="F715" i="3"/>
  <c r="G714" i="3"/>
  <c r="F714" i="3"/>
  <c r="G713" i="3"/>
  <c r="F713" i="3"/>
  <c r="G712" i="3"/>
  <c r="F712" i="3"/>
  <c r="G711" i="3"/>
  <c r="F711" i="3"/>
  <c r="G710" i="3"/>
  <c r="F710" i="3"/>
  <c r="G709" i="3"/>
  <c r="F709" i="3"/>
  <c r="G708" i="3"/>
  <c r="F708" i="3"/>
  <c r="G707" i="3"/>
  <c r="F707" i="3"/>
  <c r="G706" i="3"/>
  <c r="F706" i="3"/>
  <c r="G705" i="3"/>
  <c r="F705" i="3"/>
  <c r="G704" i="3"/>
  <c r="F704" i="3"/>
  <c r="G703" i="3"/>
  <c r="F703" i="3"/>
  <c r="G702" i="3"/>
  <c r="F702" i="3"/>
  <c r="G701" i="3"/>
  <c r="F701" i="3"/>
  <c r="G700" i="3"/>
  <c r="F700" i="3"/>
  <c r="G699" i="3"/>
  <c r="F699" i="3"/>
  <c r="G698" i="3"/>
  <c r="F698" i="3"/>
  <c r="G697" i="3"/>
  <c r="F697" i="3"/>
  <c r="G696" i="3"/>
  <c r="F696" i="3"/>
  <c r="G695" i="3"/>
  <c r="F695" i="3"/>
  <c r="G694" i="3"/>
  <c r="F694" i="3"/>
  <c r="G693" i="3"/>
  <c r="F693" i="3"/>
  <c r="G692" i="3"/>
  <c r="F692" i="3"/>
  <c r="G691" i="3"/>
  <c r="F691" i="3"/>
  <c r="G690" i="3"/>
  <c r="F690" i="3"/>
  <c r="G689" i="3"/>
  <c r="F689" i="3"/>
  <c r="G688" i="3"/>
  <c r="F688" i="3"/>
  <c r="G687" i="3"/>
  <c r="F687" i="3"/>
  <c r="G686" i="3"/>
  <c r="F686" i="3"/>
  <c r="G685" i="3"/>
  <c r="F685" i="3"/>
  <c r="G684" i="3"/>
  <c r="F684" i="3"/>
  <c r="G683" i="3"/>
  <c r="F683" i="3"/>
  <c r="G682" i="3"/>
  <c r="F682" i="3"/>
  <c r="G681" i="3"/>
  <c r="F681" i="3"/>
  <c r="G680" i="3"/>
  <c r="F680" i="3"/>
  <c r="G679" i="3"/>
  <c r="F679" i="3"/>
  <c r="G678" i="3"/>
  <c r="F678" i="3"/>
  <c r="G677" i="3"/>
  <c r="F677" i="3"/>
  <c r="G676" i="3"/>
  <c r="F676" i="3"/>
  <c r="G675" i="3"/>
  <c r="F675" i="3"/>
  <c r="G674" i="3"/>
  <c r="F674" i="3"/>
  <c r="G673" i="3"/>
  <c r="F673" i="3"/>
  <c r="G672" i="3"/>
  <c r="F672" i="3"/>
  <c r="G671" i="3"/>
  <c r="F671" i="3"/>
  <c r="G670" i="3"/>
  <c r="F670" i="3"/>
  <c r="G669" i="3"/>
  <c r="F669" i="3"/>
  <c r="G668" i="3"/>
  <c r="F668" i="3"/>
  <c r="G667" i="3"/>
  <c r="F667" i="3"/>
  <c r="G666" i="3"/>
  <c r="F666" i="3"/>
  <c r="G665" i="3"/>
  <c r="F665" i="3"/>
  <c r="G664" i="3"/>
  <c r="F664" i="3"/>
  <c r="G663" i="3"/>
  <c r="F663" i="3"/>
  <c r="G662" i="3"/>
  <c r="F662" i="3"/>
  <c r="G661" i="3"/>
  <c r="F661" i="3"/>
  <c r="G660" i="3"/>
  <c r="F660" i="3"/>
  <c r="G659" i="3"/>
  <c r="F659" i="3"/>
  <c r="G658" i="3"/>
  <c r="F658" i="3"/>
  <c r="G657" i="3"/>
  <c r="F657" i="3"/>
  <c r="G656" i="3"/>
  <c r="F656" i="3"/>
  <c r="G655" i="3"/>
  <c r="F655" i="3"/>
  <c r="G654" i="3"/>
  <c r="F654" i="3"/>
  <c r="G653" i="3"/>
  <c r="F653" i="3"/>
  <c r="G652" i="3"/>
  <c r="F652" i="3"/>
  <c r="G651" i="3"/>
  <c r="F651" i="3"/>
  <c r="G650" i="3"/>
  <c r="F650" i="3"/>
  <c r="G649" i="3"/>
  <c r="F649" i="3"/>
  <c r="G648" i="3"/>
  <c r="F648" i="3"/>
  <c r="G647" i="3"/>
  <c r="F647" i="3"/>
  <c r="G646" i="3"/>
  <c r="F646" i="3"/>
  <c r="G645" i="3"/>
  <c r="F645" i="3"/>
  <c r="G644" i="3"/>
  <c r="F644" i="3"/>
  <c r="G643" i="3"/>
  <c r="F643" i="3"/>
  <c r="G642" i="3"/>
  <c r="F642" i="3"/>
  <c r="G641" i="3"/>
  <c r="F641" i="3"/>
  <c r="G640" i="3"/>
  <c r="F640" i="3"/>
  <c r="G639" i="3"/>
  <c r="F639" i="3"/>
  <c r="G638" i="3"/>
  <c r="F638" i="3"/>
  <c r="G637" i="3"/>
  <c r="F637" i="3"/>
  <c r="G636" i="3"/>
  <c r="F636" i="3"/>
  <c r="G635" i="3"/>
  <c r="F635" i="3"/>
  <c r="G634" i="3"/>
  <c r="F634" i="3"/>
  <c r="G633" i="3"/>
  <c r="F633" i="3"/>
  <c r="G632" i="3"/>
  <c r="F632" i="3"/>
  <c r="G631" i="3"/>
  <c r="F631" i="3"/>
  <c r="G630" i="3"/>
  <c r="F630" i="3"/>
  <c r="G629" i="3"/>
  <c r="F629" i="3"/>
  <c r="G628" i="3"/>
  <c r="F628" i="3"/>
  <c r="G627" i="3"/>
  <c r="F627" i="3"/>
  <c r="G626" i="3"/>
  <c r="F626" i="3"/>
  <c r="G625" i="3"/>
  <c r="F625" i="3"/>
  <c r="G624" i="3"/>
  <c r="F624" i="3"/>
  <c r="G623" i="3"/>
  <c r="F623" i="3"/>
  <c r="G622" i="3"/>
  <c r="F622" i="3"/>
  <c r="G621" i="3"/>
  <c r="F621" i="3"/>
  <c r="G620" i="3"/>
  <c r="F620" i="3"/>
  <c r="G619" i="3"/>
  <c r="F619" i="3"/>
  <c r="G618" i="3"/>
  <c r="F618" i="3"/>
  <c r="G617" i="3"/>
  <c r="F617" i="3"/>
  <c r="G616" i="3"/>
  <c r="F616" i="3"/>
  <c r="G615" i="3"/>
  <c r="F615" i="3"/>
  <c r="G614" i="3"/>
  <c r="F614" i="3"/>
  <c r="G613" i="3"/>
  <c r="F613" i="3"/>
  <c r="G612" i="3"/>
  <c r="F612" i="3"/>
  <c r="G611" i="3"/>
  <c r="F611" i="3"/>
  <c r="G610" i="3"/>
  <c r="F610" i="3"/>
  <c r="G609" i="3"/>
  <c r="F609" i="3"/>
  <c r="G608" i="3"/>
  <c r="F608" i="3"/>
  <c r="G607" i="3"/>
  <c r="F607" i="3"/>
  <c r="G606" i="3"/>
  <c r="F606" i="3"/>
  <c r="G605" i="3"/>
  <c r="F605" i="3"/>
  <c r="G604" i="3"/>
  <c r="F604" i="3"/>
  <c r="G603" i="3"/>
  <c r="F603" i="3"/>
  <c r="G602" i="3"/>
  <c r="F602" i="3"/>
  <c r="G601" i="3"/>
  <c r="F601" i="3"/>
  <c r="G600" i="3"/>
  <c r="F600" i="3"/>
  <c r="G599" i="3"/>
  <c r="F599" i="3"/>
  <c r="G598" i="3"/>
  <c r="F598" i="3"/>
  <c r="G597" i="3"/>
  <c r="F597" i="3"/>
  <c r="G596" i="3"/>
  <c r="F596" i="3"/>
  <c r="G595" i="3"/>
  <c r="F595" i="3"/>
  <c r="G594" i="3"/>
  <c r="F594" i="3"/>
  <c r="G593" i="3"/>
  <c r="F593" i="3"/>
  <c r="G592" i="3"/>
  <c r="F592" i="3"/>
  <c r="G591" i="3"/>
  <c r="F591" i="3"/>
  <c r="G590" i="3"/>
  <c r="F590" i="3"/>
  <c r="G589" i="3"/>
  <c r="F589" i="3"/>
  <c r="G588" i="3"/>
  <c r="F588" i="3"/>
  <c r="G587" i="3"/>
  <c r="F587" i="3"/>
  <c r="G586" i="3"/>
  <c r="F586" i="3"/>
  <c r="G585" i="3"/>
  <c r="F585" i="3"/>
  <c r="G584" i="3"/>
  <c r="F584" i="3"/>
  <c r="G583" i="3"/>
  <c r="F583" i="3"/>
  <c r="G582" i="3"/>
  <c r="F582" i="3"/>
  <c r="G581" i="3"/>
  <c r="F581" i="3"/>
  <c r="G580" i="3"/>
  <c r="F580" i="3"/>
  <c r="G579" i="3"/>
  <c r="F579" i="3"/>
  <c r="G578" i="3"/>
  <c r="F578" i="3"/>
  <c r="G577" i="3"/>
  <c r="F577" i="3"/>
  <c r="G576" i="3"/>
  <c r="F576" i="3"/>
  <c r="G575" i="3"/>
  <c r="F575" i="3"/>
  <c r="G574" i="3"/>
  <c r="F574" i="3"/>
  <c r="G573" i="3"/>
  <c r="F573" i="3"/>
  <c r="G572" i="3"/>
  <c r="F572" i="3"/>
  <c r="G571" i="3"/>
  <c r="F571" i="3"/>
  <c r="G570" i="3"/>
  <c r="F570" i="3"/>
  <c r="G569" i="3"/>
  <c r="F569" i="3"/>
  <c r="G568" i="3"/>
  <c r="F568" i="3"/>
  <c r="G567" i="3"/>
  <c r="F567" i="3"/>
  <c r="G566" i="3"/>
  <c r="F566" i="3"/>
  <c r="G565" i="3"/>
  <c r="F565" i="3"/>
  <c r="G564" i="3"/>
  <c r="F564" i="3"/>
  <c r="G563" i="3"/>
  <c r="F563" i="3"/>
  <c r="G562" i="3"/>
  <c r="F562" i="3"/>
  <c r="G561" i="3"/>
  <c r="F561" i="3"/>
  <c r="G560" i="3"/>
  <c r="F560" i="3"/>
  <c r="G559" i="3"/>
  <c r="F559" i="3"/>
  <c r="G558" i="3"/>
  <c r="F558" i="3"/>
  <c r="G557" i="3"/>
  <c r="F557" i="3"/>
  <c r="G556" i="3"/>
  <c r="F556" i="3"/>
  <c r="G555" i="3"/>
  <c r="F555" i="3"/>
  <c r="G554" i="3"/>
  <c r="F554" i="3"/>
  <c r="G553" i="3"/>
  <c r="F553" i="3"/>
  <c r="G552" i="3"/>
  <c r="F552" i="3"/>
  <c r="G551" i="3"/>
  <c r="F551" i="3"/>
  <c r="G550" i="3"/>
  <c r="F550" i="3"/>
  <c r="G549" i="3"/>
  <c r="F549" i="3"/>
  <c r="G548" i="3"/>
  <c r="F548" i="3"/>
  <c r="G547" i="3"/>
  <c r="F547" i="3"/>
  <c r="G546" i="3"/>
  <c r="F546" i="3"/>
  <c r="G545" i="3"/>
  <c r="F545" i="3"/>
  <c r="G544" i="3"/>
  <c r="F544" i="3"/>
  <c r="G543" i="3"/>
  <c r="F543" i="3"/>
  <c r="G542" i="3"/>
  <c r="F542" i="3"/>
  <c r="G541" i="3"/>
  <c r="F541" i="3"/>
  <c r="G540" i="3"/>
  <c r="F540" i="3"/>
  <c r="G539" i="3"/>
  <c r="F539" i="3"/>
  <c r="G538" i="3"/>
  <c r="F538" i="3"/>
  <c r="G537" i="3"/>
  <c r="F537" i="3"/>
  <c r="G536" i="3"/>
  <c r="F536" i="3"/>
  <c r="G535" i="3"/>
  <c r="F535" i="3"/>
  <c r="G534" i="3"/>
  <c r="F534" i="3"/>
  <c r="G533" i="3"/>
  <c r="F533" i="3"/>
  <c r="G532" i="3"/>
  <c r="F532" i="3"/>
  <c r="G531" i="3"/>
  <c r="F531" i="3"/>
  <c r="G530" i="3"/>
  <c r="F530" i="3"/>
  <c r="G529" i="3"/>
  <c r="F529" i="3"/>
  <c r="G528" i="3"/>
  <c r="F528" i="3"/>
  <c r="G527" i="3"/>
  <c r="F527" i="3"/>
  <c r="G526" i="3"/>
  <c r="F526" i="3"/>
  <c r="G525" i="3"/>
  <c r="F525" i="3"/>
  <c r="G524" i="3"/>
  <c r="F524" i="3"/>
  <c r="G523" i="3"/>
  <c r="F523" i="3"/>
  <c r="G522" i="3"/>
  <c r="F522" i="3"/>
  <c r="G521" i="3"/>
  <c r="F521" i="3"/>
  <c r="G520" i="3"/>
  <c r="F520" i="3"/>
  <c r="G519" i="3"/>
  <c r="F519" i="3"/>
  <c r="G518" i="3"/>
  <c r="F518" i="3"/>
  <c r="G517" i="3"/>
  <c r="F517" i="3"/>
  <c r="G516" i="3"/>
  <c r="F516" i="3"/>
  <c r="G515" i="3"/>
  <c r="F515" i="3"/>
  <c r="G514" i="3"/>
  <c r="F514" i="3"/>
  <c r="G513" i="3"/>
  <c r="F513" i="3"/>
  <c r="G512" i="3"/>
  <c r="F512" i="3"/>
  <c r="G511" i="3"/>
  <c r="F511" i="3"/>
  <c r="G510" i="3"/>
  <c r="F510" i="3"/>
  <c r="G509" i="3"/>
  <c r="F509" i="3"/>
  <c r="G508" i="3"/>
  <c r="F508" i="3"/>
  <c r="G507" i="3"/>
  <c r="F507" i="3"/>
  <c r="G506" i="3"/>
  <c r="F506" i="3"/>
  <c r="G505" i="3"/>
  <c r="F505" i="3"/>
  <c r="G504" i="3"/>
  <c r="F504" i="3"/>
  <c r="G503" i="3"/>
  <c r="F503" i="3"/>
  <c r="G502" i="3"/>
  <c r="F502" i="3"/>
  <c r="G501" i="3"/>
  <c r="F501" i="3"/>
  <c r="G500" i="3"/>
  <c r="F500" i="3"/>
  <c r="G499" i="3"/>
  <c r="F499" i="3"/>
  <c r="G498" i="3"/>
  <c r="F498" i="3"/>
  <c r="G497" i="3"/>
  <c r="F497" i="3"/>
  <c r="G496" i="3"/>
  <c r="F496" i="3"/>
  <c r="G495" i="3"/>
  <c r="F495" i="3"/>
  <c r="G494" i="3"/>
  <c r="F494" i="3"/>
  <c r="G493" i="3"/>
  <c r="F493" i="3"/>
  <c r="G492" i="3"/>
  <c r="F492" i="3"/>
  <c r="G491" i="3"/>
  <c r="F491" i="3"/>
  <c r="G490" i="3"/>
  <c r="F490" i="3"/>
  <c r="G489" i="3"/>
  <c r="F489" i="3"/>
  <c r="G488" i="3"/>
  <c r="F488" i="3"/>
  <c r="G487" i="3"/>
  <c r="F487" i="3"/>
  <c r="G486" i="3"/>
  <c r="F486" i="3"/>
  <c r="G485" i="3"/>
  <c r="F485" i="3"/>
  <c r="G484" i="3"/>
  <c r="F484" i="3"/>
  <c r="G483" i="3"/>
  <c r="F483" i="3"/>
  <c r="G482" i="3"/>
  <c r="F482" i="3"/>
  <c r="G481" i="3"/>
  <c r="F481" i="3"/>
  <c r="G480" i="3"/>
  <c r="F480" i="3"/>
  <c r="G479" i="3"/>
  <c r="F479" i="3"/>
  <c r="G478" i="3"/>
  <c r="F478" i="3"/>
  <c r="G477" i="3"/>
  <c r="F477" i="3"/>
  <c r="G476" i="3"/>
  <c r="F476" i="3"/>
  <c r="G475" i="3"/>
  <c r="F475" i="3"/>
  <c r="G474" i="3"/>
  <c r="F474" i="3"/>
  <c r="G473" i="3"/>
  <c r="F473" i="3"/>
  <c r="G472" i="3"/>
  <c r="F472" i="3"/>
  <c r="G471" i="3"/>
  <c r="F471" i="3"/>
  <c r="G470" i="3"/>
  <c r="F470" i="3"/>
  <c r="G469" i="3"/>
  <c r="F469" i="3"/>
  <c r="G468" i="3"/>
  <c r="F468" i="3"/>
  <c r="G467" i="3"/>
  <c r="F467" i="3"/>
  <c r="G466" i="3"/>
  <c r="F466" i="3"/>
  <c r="G465" i="3"/>
  <c r="F465" i="3"/>
  <c r="G464" i="3"/>
  <c r="F464" i="3"/>
  <c r="G463" i="3"/>
  <c r="F463" i="3"/>
  <c r="G462" i="3"/>
  <c r="F462" i="3"/>
  <c r="G461" i="3"/>
  <c r="F461" i="3"/>
  <c r="G460" i="3"/>
  <c r="F460" i="3"/>
  <c r="G459" i="3"/>
  <c r="F459" i="3"/>
  <c r="G458" i="3"/>
  <c r="F458" i="3"/>
  <c r="G457" i="3"/>
  <c r="F457" i="3"/>
  <c r="G456" i="3"/>
  <c r="F456" i="3"/>
  <c r="G455" i="3"/>
  <c r="F455" i="3"/>
  <c r="G454" i="3"/>
  <c r="F454" i="3"/>
  <c r="G453" i="3"/>
  <c r="F453" i="3"/>
  <c r="G452" i="3"/>
  <c r="F452" i="3"/>
  <c r="G451" i="3"/>
  <c r="F451" i="3"/>
  <c r="G450" i="3"/>
  <c r="F450" i="3"/>
  <c r="G449" i="3"/>
  <c r="F449" i="3"/>
  <c r="G448" i="3"/>
  <c r="F448" i="3"/>
  <c r="G447" i="3"/>
  <c r="F447" i="3"/>
  <c r="G446" i="3"/>
  <c r="F446" i="3"/>
  <c r="G445" i="3"/>
  <c r="F445" i="3"/>
  <c r="G444" i="3"/>
  <c r="F444" i="3"/>
  <c r="G443" i="3"/>
  <c r="F443" i="3"/>
  <c r="G442" i="3"/>
  <c r="F442" i="3"/>
  <c r="G441" i="3"/>
  <c r="F441" i="3"/>
  <c r="G440" i="3"/>
  <c r="F440" i="3"/>
  <c r="G439" i="3"/>
  <c r="F439" i="3"/>
  <c r="G438" i="3"/>
  <c r="F438" i="3"/>
  <c r="G437" i="3"/>
  <c r="F437" i="3"/>
  <c r="G436" i="3"/>
  <c r="F436" i="3"/>
  <c r="G435" i="3"/>
  <c r="F435" i="3"/>
  <c r="G434" i="3"/>
  <c r="F434" i="3"/>
  <c r="G433" i="3"/>
  <c r="F433" i="3"/>
  <c r="G432" i="3"/>
  <c r="F432" i="3"/>
  <c r="G431" i="3"/>
  <c r="F431" i="3"/>
  <c r="G430" i="3"/>
  <c r="F430" i="3"/>
  <c r="G429" i="3"/>
  <c r="F429" i="3"/>
  <c r="G428" i="3"/>
  <c r="F428" i="3"/>
  <c r="G427" i="3"/>
  <c r="F427" i="3"/>
  <c r="G426" i="3"/>
  <c r="F426" i="3"/>
  <c r="G425" i="3"/>
  <c r="F425" i="3"/>
  <c r="G424" i="3"/>
  <c r="F424" i="3"/>
  <c r="G423" i="3"/>
  <c r="F423" i="3"/>
  <c r="G422" i="3"/>
  <c r="F422" i="3"/>
  <c r="G421" i="3"/>
  <c r="F421" i="3"/>
  <c r="G420" i="3"/>
  <c r="F420" i="3"/>
  <c r="G419" i="3"/>
  <c r="F419" i="3"/>
  <c r="G418" i="3"/>
  <c r="F418" i="3"/>
  <c r="G417" i="3"/>
  <c r="F417" i="3"/>
  <c r="G416" i="3"/>
  <c r="F416" i="3"/>
  <c r="G415" i="3"/>
  <c r="F415" i="3"/>
  <c r="G414" i="3"/>
  <c r="F414" i="3"/>
  <c r="G413" i="3"/>
  <c r="F413" i="3"/>
  <c r="G412" i="3"/>
  <c r="F412" i="3"/>
  <c r="G411" i="3"/>
  <c r="F411" i="3"/>
  <c r="G410" i="3"/>
  <c r="F410" i="3"/>
  <c r="G409" i="3"/>
  <c r="F409" i="3"/>
  <c r="G408" i="3"/>
  <c r="F408" i="3"/>
  <c r="G407" i="3"/>
  <c r="F407" i="3"/>
  <c r="G406" i="3"/>
  <c r="F406" i="3"/>
  <c r="G405" i="3"/>
  <c r="F405" i="3"/>
  <c r="G404" i="3"/>
  <c r="F404" i="3"/>
  <c r="G403" i="3"/>
  <c r="F403" i="3"/>
  <c r="G402" i="3"/>
  <c r="F402" i="3"/>
  <c r="G401" i="3"/>
  <c r="F401" i="3"/>
  <c r="G400" i="3"/>
  <c r="F400" i="3"/>
  <c r="G399" i="3"/>
  <c r="F399" i="3"/>
  <c r="G398" i="3"/>
  <c r="F398" i="3"/>
  <c r="G397" i="3"/>
  <c r="F397" i="3"/>
  <c r="G396" i="3"/>
  <c r="F396" i="3"/>
  <c r="G395" i="3"/>
  <c r="F395" i="3"/>
  <c r="G394" i="3"/>
  <c r="F394" i="3"/>
  <c r="G393" i="3"/>
  <c r="F393" i="3"/>
  <c r="G392" i="3"/>
  <c r="F392" i="3"/>
  <c r="G391" i="3"/>
  <c r="F391" i="3"/>
  <c r="G390" i="3"/>
  <c r="F390" i="3"/>
  <c r="G389" i="3"/>
  <c r="F389" i="3"/>
  <c r="G388" i="3"/>
  <c r="F388" i="3"/>
  <c r="G387" i="3"/>
  <c r="F387" i="3"/>
  <c r="G386" i="3"/>
  <c r="F386" i="3"/>
  <c r="G385" i="3"/>
  <c r="F385" i="3"/>
  <c r="G384" i="3"/>
  <c r="F384" i="3"/>
  <c r="G383" i="3"/>
  <c r="F383" i="3"/>
  <c r="G382" i="3"/>
  <c r="F382" i="3"/>
  <c r="G381" i="3"/>
  <c r="F381" i="3"/>
  <c r="G380" i="3"/>
  <c r="F380" i="3"/>
  <c r="G379" i="3"/>
  <c r="F379" i="3"/>
  <c r="G378" i="3"/>
  <c r="F378" i="3"/>
  <c r="G377" i="3"/>
  <c r="F377" i="3"/>
  <c r="G376" i="3"/>
  <c r="F376" i="3"/>
  <c r="G375" i="3"/>
  <c r="F375" i="3"/>
  <c r="G374" i="3"/>
  <c r="F374" i="3"/>
  <c r="G373" i="3"/>
  <c r="F373" i="3"/>
  <c r="G372" i="3"/>
  <c r="F372" i="3"/>
  <c r="G371" i="3"/>
  <c r="F371" i="3"/>
  <c r="G370" i="3"/>
  <c r="F370" i="3"/>
  <c r="G369" i="3"/>
  <c r="F369" i="3"/>
  <c r="G368" i="3"/>
  <c r="F368" i="3"/>
  <c r="G367" i="3"/>
  <c r="F367" i="3"/>
  <c r="G366" i="3"/>
  <c r="F366" i="3"/>
  <c r="G365" i="3"/>
  <c r="F365" i="3"/>
  <c r="G364" i="3"/>
  <c r="F364" i="3"/>
  <c r="G363" i="3"/>
  <c r="F363" i="3"/>
  <c r="G362" i="3"/>
  <c r="F362" i="3"/>
  <c r="G361" i="3"/>
  <c r="F361" i="3"/>
  <c r="G360" i="3"/>
  <c r="F360" i="3"/>
  <c r="G359" i="3"/>
  <c r="F359" i="3"/>
  <c r="G358" i="3"/>
  <c r="F358" i="3"/>
  <c r="G357" i="3"/>
  <c r="F357" i="3"/>
  <c r="G356" i="3"/>
  <c r="F356" i="3"/>
  <c r="G355" i="3"/>
  <c r="F355" i="3"/>
  <c r="G354" i="3"/>
  <c r="F354" i="3"/>
  <c r="G353" i="3"/>
  <c r="F353" i="3"/>
  <c r="G352" i="3"/>
  <c r="F352" i="3"/>
  <c r="G351" i="3"/>
  <c r="F351" i="3"/>
  <c r="G350" i="3"/>
  <c r="F350" i="3"/>
  <c r="G349" i="3"/>
  <c r="F349" i="3"/>
  <c r="G348" i="3"/>
  <c r="F348" i="3"/>
  <c r="G347" i="3"/>
  <c r="F347" i="3"/>
  <c r="G346" i="3"/>
  <c r="F346" i="3"/>
  <c r="G345" i="3"/>
  <c r="F345" i="3"/>
  <c r="G344" i="3"/>
  <c r="F344" i="3"/>
  <c r="G343" i="3"/>
  <c r="F343" i="3"/>
  <c r="G342" i="3"/>
  <c r="F342" i="3"/>
  <c r="G341" i="3"/>
  <c r="F341" i="3"/>
  <c r="G340" i="3"/>
  <c r="F340" i="3"/>
  <c r="G339" i="3"/>
  <c r="F339" i="3"/>
  <c r="G338" i="3"/>
  <c r="F338" i="3"/>
  <c r="G337" i="3"/>
  <c r="F337" i="3"/>
  <c r="G336" i="3"/>
  <c r="F336" i="3"/>
  <c r="G335" i="3"/>
  <c r="F335" i="3"/>
  <c r="G334" i="3"/>
  <c r="F334" i="3"/>
  <c r="G333" i="3"/>
  <c r="F333" i="3"/>
  <c r="G332" i="3"/>
  <c r="F332" i="3"/>
  <c r="G331" i="3"/>
  <c r="F331" i="3"/>
  <c r="G330" i="3"/>
  <c r="F330" i="3"/>
  <c r="G329" i="3"/>
  <c r="F329" i="3"/>
  <c r="G328" i="3"/>
  <c r="F328" i="3"/>
  <c r="G327" i="3"/>
  <c r="F327" i="3"/>
  <c r="G326" i="3"/>
  <c r="F326" i="3"/>
  <c r="G325" i="3"/>
  <c r="F325" i="3"/>
  <c r="G324" i="3"/>
  <c r="F324" i="3"/>
  <c r="G323" i="3"/>
  <c r="F323" i="3"/>
  <c r="G322" i="3"/>
  <c r="F322" i="3"/>
  <c r="G321" i="3"/>
  <c r="F321" i="3"/>
  <c r="G320" i="3"/>
  <c r="F320" i="3"/>
  <c r="G319" i="3"/>
  <c r="F319" i="3"/>
  <c r="G318" i="3"/>
  <c r="F318" i="3"/>
  <c r="G317" i="3"/>
  <c r="F317" i="3"/>
  <c r="G316" i="3"/>
  <c r="F316" i="3"/>
  <c r="G315" i="3"/>
  <c r="F315" i="3"/>
  <c r="G314" i="3"/>
  <c r="F314" i="3"/>
  <c r="G313" i="3"/>
  <c r="F313" i="3"/>
  <c r="G312" i="3"/>
  <c r="F312" i="3"/>
  <c r="G311" i="3"/>
  <c r="F311" i="3"/>
  <c r="G310" i="3"/>
  <c r="F310" i="3"/>
  <c r="G309" i="3"/>
  <c r="F309" i="3"/>
  <c r="G308" i="3"/>
  <c r="F308" i="3"/>
  <c r="G307" i="3"/>
  <c r="F307" i="3"/>
  <c r="G306" i="3"/>
  <c r="F306" i="3"/>
  <c r="G305" i="3"/>
  <c r="F305" i="3"/>
  <c r="G304" i="3"/>
  <c r="F304" i="3"/>
  <c r="G303" i="3"/>
  <c r="F303" i="3"/>
  <c r="G302" i="3"/>
  <c r="F302" i="3"/>
  <c r="G301" i="3"/>
  <c r="F301" i="3"/>
  <c r="G300" i="3"/>
  <c r="F300" i="3"/>
  <c r="G299" i="3"/>
  <c r="F299" i="3"/>
  <c r="G298" i="3"/>
  <c r="F298" i="3"/>
  <c r="G297" i="3"/>
  <c r="F297" i="3"/>
  <c r="G296" i="3"/>
  <c r="F296" i="3"/>
  <c r="G295" i="3"/>
  <c r="F295" i="3"/>
  <c r="G294" i="3"/>
  <c r="F294" i="3"/>
  <c r="G293" i="3"/>
  <c r="F293" i="3"/>
  <c r="G292" i="3"/>
  <c r="F292" i="3"/>
  <c r="G291" i="3"/>
  <c r="F291" i="3"/>
  <c r="G290" i="3"/>
  <c r="F290" i="3"/>
  <c r="G289" i="3"/>
  <c r="F289" i="3"/>
  <c r="G288" i="3"/>
  <c r="F288" i="3"/>
  <c r="G287" i="3"/>
  <c r="F287" i="3"/>
  <c r="G286" i="3"/>
  <c r="F286" i="3"/>
  <c r="G285" i="3"/>
  <c r="F285" i="3"/>
  <c r="G284" i="3"/>
  <c r="F284" i="3"/>
  <c r="G283" i="3"/>
  <c r="F283" i="3"/>
  <c r="G282" i="3"/>
  <c r="F282" i="3"/>
  <c r="G281" i="3"/>
  <c r="F281" i="3"/>
  <c r="G280" i="3"/>
  <c r="F280" i="3"/>
  <c r="G279" i="3"/>
  <c r="F279" i="3"/>
  <c r="G278" i="3"/>
  <c r="F278" i="3"/>
  <c r="G277" i="3"/>
  <c r="F277" i="3"/>
  <c r="G276" i="3"/>
  <c r="F276" i="3"/>
  <c r="G275" i="3"/>
  <c r="F275" i="3"/>
  <c r="G274" i="3"/>
  <c r="F274" i="3"/>
  <c r="G273" i="3"/>
  <c r="F273" i="3"/>
  <c r="G272" i="3"/>
  <c r="F272" i="3"/>
  <c r="G271" i="3"/>
  <c r="F271" i="3"/>
  <c r="G270" i="3"/>
  <c r="F270" i="3"/>
  <c r="G269" i="3"/>
  <c r="F269" i="3"/>
  <c r="G268" i="3"/>
  <c r="F268" i="3"/>
  <c r="G267" i="3"/>
  <c r="F267" i="3"/>
  <c r="G266" i="3"/>
  <c r="F266" i="3"/>
  <c r="G265" i="3"/>
  <c r="F265" i="3"/>
  <c r="G264" i="3"/>
  <c r="F264" i="3"/>
  <c r="G263" i="3"/>
  <c r="F263" i="3"/>
  <c r="G262" i="3"/>
  <c r="F262" i="3"/>
  <c r="G261" i="3"/>
  <c r="F261" i="3"/>
  <c r="G260" i="3"/>
  <c r="F260" i="3"/>
  <c r="G259" i="3"/>
  <c r="F259" i="3"/>
  <c r="G258" i="3"/>
  <c r="F258" i="3"/>
  <c r="G257" i="3"/>
  <c r="F257" i="3"/>
  <c r="G256" i="3"/>
  <c r="F256" i="3"/>
  <c r="G255" i="3"/>
  <c r="F255" i="3"/>
  <c r="G254" i="3"/>
  <c r="F254" i="3"/>
  <c r="G253" i="3"/>
  <c r="F253" i="3"/>
  <c r="G252" i="3"/>
  <c r="F252" i="3"/>
  <c r="G251" i="3"/>
  <c r="F251" i="3"/>
  <c r="G250" i="3"/>
  <c r="F250" i="3"/>
  <c r="G249" i="3"/>
  <c r="F249" i="3"/>
  <c r="G248" i="3"/>
  <c r="F248" i="3"/>
  <c r="G247" i="3"/>
  <c r="F247" i="3"/>
  <c r="G246" i="3"/>
  <c r="F246" i="3"/>
  <c r="G245" i="3"/>
  <c r="F245" i="3"/>
  <c r="G244" i="3"/>
  <c r="F244" i="3"/>
  <c r="G243" i="3"/>
  <c r="F243" i="3"/>
  <c r="G242" i="3"/>
  <c r="F242" i="3"/>
  <c r="G241" i="3"/>
  <c r="F241" i="3"/>
  <c r="G240" i="3"/>
  <c r="F240" i="3"/>
  <c r="G239" i="3"/>
  <c r="F239" i="3"/>
  <c r="G238" i="3"/>
  <c r="F238" i="3"/>
  <c r="G237" i="3"/>
  <c r="F237" i="3"/>
  <c r="G236" i="3"/>
  <c r="F236" i="3"/>
  <c r="G235" i="3"/>
  <c r="F235" i="3"/>
  <c r="G234" i="3"/>
  <c r="F234" i="3"/>
  <c r="G233" i="3"/>
  <c r="F233" i="3"/>
  <c r="G232" i="3"/>
  <c r="F232" i="3"/>
  <c r="G231" i="3"/>
  <c r="F231" i="3"/>
  <c r="G230" i="3"/>
  <c r="F230" i="3"/>
  <c r="G229" i="3"/>
  <c r="F229" i="3"/>
  <c r="G228" i="3"/>
  <c r="F228" i="3"/>
  <c r="G227" i="3"/>
  <c r="F227" i="3"/>
  <c r="G226" i="3"/>
  <c r="F226" i="3"/>
  <c r="G225" i="3"/>
  <c r="F225" i="3"/>
  <c r="G224" i="3"/>
  <c r="F224" i="3"/>
  <c r="G223" i="3"/>
  <c r="F223" i="3"/>
  <c r="G222" i="3"/>
  <c r="F222" i="3"/>
  <c r="G221" i="3"/>
  <c r="F221" i="3"/>
  <c r="G220" i="3"/>
  <c r="F220" i="3"/>
  <c r="G219" i="3"/>
  <c r="F219" i="3"/>
  <c r="G218" i="3"/>
  <c r="F218" i="3"/>
  <c r="G217" i="3"/>
  <c r="F217" i="3"/>
  <c r="G216" i="3"/>
  <c r="F216" i="3"/>
  <c r="G215" i="3"/>
  <c r="F215" i="3"/>
  <c r="G214" i="3"/>
  <c r="F214" i="3"/>
  <c r="G213" i="3"/>
  <c r="F213" i="3"/>
  <c r="G212" i="3"/>
  <c r="F212" i="3"/>
  <c r="G211" i="3"/>
  <c r="F211" i="3"/>
  <c r="G210" i="3"/>
  <c r="F210" i="3"/>
  <c r="G209" i="3"/>
  <c r="F209" i="3"/>
  <c r="G208" i="3"/>
  <c r="F208" i="3"/>
  <c r="G207" i="3"/>
  <c r="F207" i="3"/>
  <c r="G206" i="3"/>
  <c r="F206" i="3"/>
  <c r="G205" i="3"/>
  <c r="F205" i="3"/>
  <c r="G204" i="3"/>
  <c r="F204" i="3"/>
  <c r="G203" i="3"/>
  <c r="F203" i="3"/>
  <c r="G202" i="3"/>
  <c r="F202" i="3"/>
  <c r="G201" i="3"/>
  <c r="F201" i="3"/>
  <c r="G200" i="3"/>
  <c r="F200" i="3"/>
  <c r="G199" i="3"/>
  <c r="F199" i="3"/>
  <c r="G198" i="3"/>
  <c r="F198" i="3"/>
  <c r="G197" i="3"/>
  <c r="F197" i="3"/>
  <c r="G196" i="3"/>
  <c r="F196" i="3"/>
  <c r="G195" i="3"/>
  <c r="F195" i="3"/>
  <c r="G194" i="3"/>
  <c r="F194" i="3"/>
  <c r="G193" i="3"/>
  <c r="F193" i="3"/>
  <c r="G192" i="3"/>
  <c r="F192" i="3"/>
  <c r="G191" i="3"/>
  <c r="F191" i="3"/>
  <c r="G190" i="3"/>
  <c r="F190" i="3"/>
  <c r="G189" i="3"/>
  <c r="F189" i="3"/>
  <c r="G188" i="3"/>
  <c r="F188" i="3"/>
  <c r="G187" i="3"/>
  <c r="F187" i="3"/>
  <c r="G186" i="3"/>
  <c r="F186" i="3"/>
  <c r="G185" i="3"/>
  <c r="F185" i="3"/>
  <c r="G184" i="3"/>
  <c r="F184" i="3"/>
  <c r="G183" i="3"/>
  <c r="F183" i="3"/>
  <c r="G182" i="3"/>
  <c r="F182" i="3"/>
  <c r="G181" i="3"/>
  <c r="F181" i="3"/>
  <c r="G180" i="3"/>
  <c r="F180" i="3"/>
  <c r="G179" i="3"/>
  <c r="F179" i="3"/>
  <c r="G178" i="3"/>
  <c r="F178" i="3"/>
  <c r="G177" i="3"/>
  <c r="F177" i="3"/>
  <c r="G176" i="3"/>
  <c r="F176" i="3"/>
  <c r="G175" i="3"/>
  <c r="F175" i="3"/>
  <c r="G174" i="3"/>
  <c r="F174" i="3"/>
  <c r="G173" i="3"/>
  <c r="F173" i="3"/>
  <c r="G172" i="3"/>
  <c r="F172" i="3"/>
  <c r="G171" i="3"/>
  <c r="F171" i="3"/>
  <c r="G170" i="3"/>
  <c r="F170" i="3"/>
  <c r="G169" i="3"/>
  <c r="F169" i="3"/>
  <c r="G168" i="3"/>
  <c r="F168" i="3"/>
  <c r="G167" i="3"/>
  <c r="F167" i="3"/>
  <c r="G166" i="3"/>
  <c r="F166" i="3"/>
  <c r="G165" i="3"/>
  <c r="F165" i="3"/>
  <c r="G164" i="3"/>
  <c r="F164" i="3"/>
  <c r="G163" i="3"/>
  <c r="F163" i="3"/>
  <c r="G162" i="3"/>
  <c r="F162" i="3"/>
  <c r="G161" i="3"/>
  <c r="F161" i="3"/>
  <c r="G160" i="3"/>
  <c r="F160" i="3"/>
  <c r="G159" i="3"/>
  <c r="F159" i="3"/>
  <c r="G158" i="3"/>
  <c r="F158" i="3"/>
  <c r="G157" i="3"/>
  <c r="F157" i="3"/>
  <c r="G156" i="3"/>
  <c r="F156" i="3"/>
  <c r="G155" i="3"/>
  <c r="F155" i="3"/>
  <c r="G154" i="3"/>
  <c r="F154" i="3"/>
  <c r="G153" i="3"/>
  <c r="F153" i="3"/>
  <c r="G152" i="3"/>
  <c r="F152" i="3"/>
  <c r="G151" i="3"/>
  <c r="F151" i="3"/>
  <c r="G150" i="3"/>
  <c r="F150" i="3"/>
  <c r="G149" i="3"/>
  <c r="F149" i="3"/>
  <c r="G148" i="3"/>
  <c r="F148" i="3"/>
  <c r="G147" i="3"/>
  <c r="F147" i="3"/>
  <c r="G146" i="3"/>
  <c r="F146" i="3"/>
  <c r="G145" i="3"/>
  <c r="F145" i="3"/>
  <c r="G144" i="3"/>
  <c r="F144" i="3"/>
  <c r="G143" i="3"/>
  <c r="F143" i="3"/>
  <c r="G142" i="3"/>
  <c r="F142" i="3"/>
  <c r="G141" i="3"/>
  <c r="F141" i="3"/>
  <c r="G140" i="3"/>
  <c r="F140" i="3"/>
  <c r="G139" i="3"/>
  <c r="F139" i="3"/>
  <c r="G138" i="3"/>
  <c r="F138" i="3"/>
  <c r="G137" i="3"/>
  <c r="F137" i="3"/>
  <c r="G136" i="3"/>
  <c r="F136" i="3"/>
  <c r="G135" i="3"/>
  <c r="F135" i="3"/>
  <c r="G134" i="3"/>
  <c r="F134" i="3"/>
  <c r="G133" i="3"/>
  <c r="F133" i="3"/>
  <c r="G132" i="3"/>
  <c r="F132" i="3"/>
  <c r="G131" i="3"/>
  <c r="F131" i="3"/>
  <c r="G130" i="3"/>
  <c r="F130" i="3"/>
  <c r="G129" i="3"/>
  <c r="F129" i="3"/>
  <c r="G128" i="3"/>
  <c r="F128" i="3"/>
  <c r="G127" i="3"/>
  <c r="F127" i="3"/>
  <c r="G126" i="3"/>
  <c r="F126" i="3"/>
  <c r="G125" i="3"/>
  <c r="F125" i="3"/>
  <c r="G124" i="3"/>
  <c r="F124" i="3"/>
  <c r="G123" i="3"/>
  <c r="F123" i="3"/>
  <c r="G122" i="3"/>
  <c r="F122" i="3"/>
  <c r="G121" i="3"/>
  <c r="F121" i="3"/>
  <c r="G120" i="3"/>
  <c r="F120" i="3"/>
  <c r="G119" i="3"/>
  <c r="F119" i="3"/>
  <c r="G118" i="3"/>
  <c r="F118" i="3"/>
  <c r="G117" i="3"/>
  <c r="F117" i="3"/>
  <c r="G116" i="3"/>
  <c r="F116" i="3"/>
  <c r="G115" i="3"/>
  <c r="F115" i="3"/>
  <c r="G114" i="3"/>
  <c r="F114" i="3"/>
  <c r="G113" i="3"/>
  <c r="F113" i="3"/>
  <c r="G112" i="3"/>
  <c r="F112" i="3"/>
  <c r="G111" i="3"/>
  <c r="F111" i="3"/>
  <c r="G110" i="3"/>
  <c r="F110" i="3"/>
  <c r="G109" i="3"/>
  <c r="F109" i="3"/>
  <c r="G108" i="3"/>
  <c r="F108" i="3"/>
  <c r="G107" i="3"/>
  <c r="F107" i="3"/>
  <c r="G106" i="3"/>
  <c r="F106" i="3"/>
  <c r="G105" i="3"/>
  <c r="F105" i="3"/>
  <c r="G104" i="3"/>
  <c r="F104" i="3"/>
  <c r="G103" i="3"/>
  <c r="F103" i="3"/>
  <c r="G102" i="3"/>
  <c r="F102" i="3"/>
  <c r="G101" i="3"/>
  <c r="F101" i="3"/>
  <c r="G100" i="3"/>
  <c r="F100" i="3"/>
  <c r="G99" i="3"/>
  <c r="F99" i="3"/>
  <c r="G98" i="3"/>
  <c r="F98" i="3"/>
  <c r="G97" i="3"/>
  <c r="F97" i="3"/>
  <c r="G96" i="3"/>
  <c r="F96" i="3"/>
  <c r="G95" i="3"/>
  <c r="F95" i="3"/>
  <c r="G94" i="3"/>
  <c r="F94" i="3"/>
  <c r="G93" i="3"/>
  <c r="F93" i="3"/>
  <c r="G92" i="3"/>
  <c r="F92" i="3"/>
  <c r="G91" i="3"/>
  <c r="F91" i="3"/>
  <c r="G90" i="3"/>
  <c r="F90" i="3"/>
  <c r="G89" i="3"/>
  <c r="F89" i="3"/>
  <c r="G88" i="3"/>
  <c r="F88" i="3"/>
  <c r="G87" i="3"/>
  <c r="F87" i="3"/>
  <c r="G86" i="3"/>
  <c r="F86" i="3"/>
  <c r="G85" i="3"/>
  <c r="F85" i="3"/>
  <c r="G84" i="3"/>
  <c r="F84" i="3"/>
  <c r="G83" i="3"/>
  <c r="F83" i="3"/>
  <c r="G82" i="3"/>
  <c r="F82" i="3"/>
  <c r="G81" i="3"/>
  <c r="F81" i="3"/>
  <c r="G80" i="3"/>
  <c r="F80" i="3"/>
  <c r="G79" i="3"/>
  <c r="F79" i="3"/>
  <c r="G78" i="3"/>
  <c r="F78" i="3"/>
  <c r="G77" i="3"/>
  <c r="F77" i="3"/>
  <c r="G76" i="3"/>
  <c r="F76" i="3"/>
  <c r="G75" i="3"/>
  <c r="F75" i="3"/>
  <c r="G74" i="3"/>
  <c r="F74" i="3"/>
  <c r="G73" i="3"/>
  <c r="F73" i="3"/>
  <c r="G72" i="3"/>
  <c r="F72" i="3"/>
  <c r="G71" i="3"/>
  <c r="F71" i="3"/>
  <c r="G70" i="3"/>
  <c r="F70" i="3"/>
  <c r="G69" i="3"/>
  <c r="F69" i="3"/>
  <c r="G68" i="3"/>
  <c r="F68" i="3"/>
  <c r="G67" i="3"/>
  <c r="F67" i="3"/>
  <c r="G66" i="3"/>
  <c r="F66" i="3"/>
  <c r="G65" i="3"/>
  <c r="F65" i="3"/>
  <c r="G64" i="3"/>
  <c r="F64" i="3"/>
  <c r="G63" i="3"/>
  <c r="F63" i="3"/>
  <c r="G62" i="3"/>
  <c r="F62" i="3"/>
  <c r="G61" i="3"/>
  <c r="F61" i="3"/>
  <c r="G60" i="3"/>
  <c r="F60" i="3"/>
  <c r="G59" i="3"/>
  <c r="F59" i="3"/>
  <c r="G58" i="3"/>
  <c r="F58" i="3"/>
  <c r="G57" i="3"/>
  <c r="F57" i="3"/>
  <c r="G56" i="3"/>
  <c r="F56" i="3"/>
  <c r="G55" i="3"/>
  <c r="F55" i="3"/>
  <c r="G54" i="3"/>
  <c r="F54" i="3"/>
  <c r="G53" i="3"/>
  <c r="F53" i="3"/>
  <c r="G52" i="3"/>
  <c r="F52" i="3"/>
  <c r="G51" i="3"/>
  <c r="F51" i="3"/>
  <c r="G50" i="3"/>
  <c r="F50" i="3"/>
  <c r="G49" i="3"/>
  <c r="F49" i="3"/>
  <c r="G48" i="3"/>
  <c r="F48" i="3"/>
  <c r="G47" i="3"/>
  <c r="F47" i="3"/>
  <c r="G46" i="3"/>
  <c r="F46" i="3"/>
  <c r="G45" i="3"/>
  <c r="F45" i="3"/>
  <c r="G44" i="3"/>
  <c r="F44" i="3"/>
  <c r="G43" i="3"/>
  <c r="F43" i="3"/>
  <c r="G42" i="3"/>
  <c r="F42" i="3"/>
  <c r="G41" i="3"/>
  <c r="F41" i="3"/>
  <c r="G40" i="3"/>
  <c r="F40" i="3"/>
  <c r="G39" i="3"/>
  <c r="F39" i="3"/>
  <c r="G38" i="3"/>
  <c r="F38" i="3"/>
  <c r="G37" i="3"/>
  <c r="F37" i="3"/>
  <c r="G36" i="3"/>
  <c r="F36" i="3"/>
  <c r="G35" i="3"/>
  <c r="F35" i="3"/>
  <c r="G34" i="3"/>
  <c r="F34" i="3"/>
  <c r="G33" i="3"/>
  <c r="F33" i="3"/>
  <c r="G32" i="3"/>
  <c r="F32" i="3"/>
  <c r="G31" i="3"/>
  <c r="F31" i="3"/>
  <c r="G30" i="3"/>
  <c r="F30" i="3"/>
  <c r="G29" i="3"/>
  <c r="F29" i="3"/>
  <c r="G28" i="3"/>
  <c r="F28" i="3"/>
  <c r="G27" i="3"/>
  <c r="F27" i="3"/>
  <c r="G26" i="3"/>
  <c r="F26" i="3"/>
  <c r="G25" i="3"/>
  <c r="F25" i="3"/>
  <c r="G24" i="3"/>
  <c r="F24" i="3"/>
  <c r="G23" i="3"/>
  <c r="F23" i="3"/>
  <c r="G22" i="3"/>
  <c r="F22" i="3"/>
  <c r="G21" i="3"/>
  <c r="F21" i="3"/>
  <c r="G20" i="3"/>
  <c r="F20" i="3"/>
  <c r="G19" i="3"/>
  <c r="F19" i="3"/>
  <c r="G18" i="3"/>
  <c r="F18" i="3"/>
  <c r="G17" i="3"/>
  <c r="F17" i="3"/>
  <c r="G16" i="3"/>
  <c r="F16" i="3"/>
  <c r="G15" i="3"/>
  <c r="F15" i="3"/>
  <c r="G14" i="3"/>
  <c r="F14" i="3"/>
  <c r="G13" i="3"/>
  <c r="F13" i="3"/>
  <c r="G12" i="3"/>
  <c r="F12" i="3"/>
  <c r="G11" i="3"/>
  <c r="F11" i="3"/>
  <c r="G10" i="3"/>
  <c r="F10" i="3"/>
  <c r="G9" i="3"/>
  <c r="F9" i="3"/>
  <c r="G8" i="3"/>
  <c r="F8" i="3"/>
  <c r="G7" i="3"/>
  <c r="F7" i="3"/>
  <c r="G6" i="3"/>
  <c r="F6" i="3"/>
  <c r="G5" i="3"/>
  <c r="F5" i="3"/>
  <c r="G4" i="3"/>
  <c r="F4" i="3"/>
  <c r="G3" i="3"/>
  <c r="F3" i="3"/>
  <c r="G2" i="3"/>
  <c r="F2" i="3"/>
  <c r="M296" i="1" l="1"/>
  <c r="M297" i="1"/>
  <c r="O297" i="1" s="1"/>
  <c r="M300" i="1"/>
  <c r="M301" i="1"/>
  <c r="O301" i="1" s="1"/>
  <c r="M304" i="1"/>
  <c r="M305" i="1"/>
  <c r="O305" i="1" s="1"/>
  <c r="M308" i="1"/>
  <c r="M309" i="1"/>
  <c r="O309" i="1" s="1"/>
  <c r="M312" i="1"/>
  <c r="M313" i="1"/>
  <c r="O313" i="1" s="1"/>
  <c r="M316" i="1"/>
  <c r="M317" i="1"/>
  <c r="O317" i="1" s="1"/>
  <c r="M320" i="1"/>
  <c r="M321" i="1"/>
  <c r="O321" i="1" s="1"/>
  <c r="M324" i="1"/>
  <c r="M325" i="1"/>
  <c r="O325" i="1" s="1"/>
  <c r="M328" i="1"/>
  <c r="M329" i="1"/>
  <c r="O329" i="1" s="1"/>
  <c r="M332" i="1"/>
  <c r="M333" i="1"/>
  <c r="O333" i="1" s="1"/>
  <c r="M336" i="1"/>
  <c r="M337" i="1"/>
  <c r="O337" i="1" s="1"/>
  <c r="M340" i="1"/>
  <c r="M341" i="1"/>
  <c r="O341" i="1" s="1"/>
  <c r="M344" i="1"/>
  <c r="M345" i="1"/>
  <c r="O345" i="1" s="1"/>
  <c r="M348" i="1"/>
  <c r="M349" i="1"/>
  <c r="O349" i="1" s="1"/>
  <c r="M352" i="1"/>
  <c r="M353" i="1"/>
  <c r="O353" i="1" s="1"/>
  <c r="M356" i="1"/>
  <c r="M357" i="1"/>
  <c r="O357" i="1" s="1"/>
  <c r="M360" i="1"/>
  <c r="M361" i="1"/>
  <c r="O361" i="1" s="1"/>
  <c r="M364" i="1"/>
  <c r="M365" i="1"/>
  <c r="O365" i="1" s="1"/>
  <c r="M368" i="1"/>
  <c r="M369" i="1"/>
  <c r="O369" i="1" s="1"/>
  <c r="M372" i="1"/>
  <c r="M373" i="1"/>
  <c r="O373" i="1" s="1"/>
  <c r="M376" i="1"/>
  <c r="M377" i="1"/>
  <c r="O377" i="1" s="1"/>
  <c r="M380" i="1"/>
  <c r="M381" i="1"/>
  <c r="O381" i="1" s="1"/>
  <c r="M384" i="1"/>
  <c r="M385" i="1"/>
  <c r="O385" i="1" s="1"/>
  <c r="M390" i="1"/>
  <c r="M391" i="1"/>
  <c r="O391" i="1" s="1"/>
  <c r="M394" i="1"/>
  <c r="M395" i="1"/>
  <c r="O395" i="1" s="1"/>
  <c r="M398" i="1"/>
  <c r="M399" i="1"/>
  <c r="O399" i="1" s="1"/>
  <c r="M402" i="1"/>
  <c r="M403" i="1"/>
  <c r="O403" i="1" s="1"/>
  <c r="M406" i="1"/>
  <c r="M407" i="1"/>
  <c r="O407" i="1" s="1"/>
  <c r="M410" i="1"/>
  <c r="M411" i="1"/>
  <c r="O411" i="1" s="1"/>
  <c r="M414" i="1"/>
  <c r="M415" i="1"/>
  <c r="O415" i="1" s="1"/>
  <c r="M418" i="1"/>
  <c r="M419" i="1"/>
  <c r="O419" i="1" s="1"/>
  <c r="M422" i="1"/>
  <c r="M423" i="1"/>
  <c r="O423" i="1" s="1"/>
  <c r="M426" i="1"/>
  <c r="M427" i="1"/>
  <c r="O427" i="1" s="1"/>
  <c r="M430" i="1"/>
  <c r="M431" i="1"/>
  <c r="O431" i="1" s="1"/>
  <c r="M434" i="1"/>
  <c r="M435" i="1"/>
  <c r="O435" i="1" s="1"/>
  <c r="M438" i="1"/>
  <c r="M439" i="1"/>
  <c r="O439" i="1" s="1"/>
  <c r="M442" i="1"/>
  <c r="M443" i="1"/>
  <c r="O443" i="1" s="1"/>
  <c r="M446" i="1"/>
  <c r="M447" i="1"/>
  <c r="O447" i="1" s="1"/>
  <c r="M450" i="1"/>
  <c r="M451" i="1"/>
  <c r="O451" i="1" s="1"/>
  <c r="M454" i="1"/>
  <c r="M455" i="1"/>
  <c r="O455" i="1" s="1"/>
  <c r="M458" i="1"/>
  <c r="M459" i="1"/>
  <c r="O459" i="1" s="1"/>
  <c r="M462" i="1"/>
  <c r="M463" i="1"/>
  <c r="O463" i="1" s="1"/>
  <c r="M466" i="1"/>
  <c r="M467" i="1"/>
  <c r="O467" i="1" s="1"/>
  <c r="M470" i="1"/>
  <c r="M471" i="1"/>
  <c r="O471" i="1" s="1"/>
  <c r="M474" i="1"/>
  <c r="M475" i="1"/>
  <c r="O475" i="1" s="1"/>
  <c r="M478" i="1"/>
  <c r="M479" i="1"/>
  <c r="O479" i="1" s="1"/>
  <c r="M482" i="1"/>
  <c r="M483" i="1"/>
  <c r="O483" i="1" s="1"/>
  <c r="M486" i="1"/>
  <c r="M487" i="1"/>
  <c r="O487" i="1" s="1"/>
  <c r="M490" i="1"/>
  <c r="M491" i="1"/>
  <c r="O491" i="1" s="1"/>
  <c r="M494" i="1"/>
  <c r="M495" i="1"/>
  <c r="O495" i="1" s="1"/>
  <c r="M498" i="1"/>
  <c r="M499" i="1"/>
  <c r="O499" i="1" s="1"/>
  <c r="M502" i="1"/>
  <c r="M503" i="1"/>
  <c r="O503" i="1" s="1"/>
  <c r="M506" i="1"/>
  <c r="M507" i="1"/>
  <c r="O507" i="1" s="1"/>
  <c r="M510" i="1"/>
  <c r="M511" i="1"/>
  <c r="O511" i="1" s="1"/>
  <c r="M514" i="1"/>
  <c r="M515" i="1"/>
  <c r="O515" i="1" s="1"/>
  <c r="M518" i="1"/>
  <c r="M519" i="1"/>
  <c r="O519" i="1" s="1"/>
  <c r="M522" i="1"/>
  <c r="M523" i="1"/>
  <c r="O523" i="1" s="1"/>
  <c r="M526" i="1"/>
  <c r="M527" i="1"/>
  <c r="O527" i="1" s="1"/>
  <c r="M530" i="1"/>
  <c r="M531" i="1"/>
  <c r="O531" i="1" s="1"/>
  <c r="M534" i="1"/>
  <c r="M535" i="1"/>
  <c r="O535" i="1" s="1"/>
  <c r="M538" i="1"/>
  <c r="M539" i="1"/>
  <c r="O539" i="1" s="1"/>
  <c r="M542" i="1"/>
  <c r="M543" i="1"/>
  <c r="O543" i="1" s="1"/>
  <c r="M546" i="1"/>
  <c r="M547" i="1"/>
  <c r="O547" i="1" s="1"/>
  <c r="M550" i="1"/>
  <c r="M551" i="1"/>
  <c r="O551" i="1" s="1"/>
  <c r="M554" i="1"/>
  <c r="M555" i="1"/>
  <c r="O555" i="1" s="1"/>
  <c r="M558" i="1"/>
  <c r="M559" i="1"/>
  <c r="O559" i="1" s="1"/>
  <c r="M562" i="1"/>
  <c r="M563" i="1"/>
  <c r="O563" i="1" s="1"/>
  <c r="M566" i="1"/>
  <c r="M567" i="1"/>
  <c r="O567" i="1" s="1"/>
  <c r="M570" i="1"/>
  <c r="M571" i="1"/>
  <c r="O571" i="1" s="1"/>
  <c r="M574" i="1"/>
  <c r="M575" i="1"/>
  <c r="O575" i="1" s="1"/>
  <c r="M578" i="1"/>
  <c r="M579" i="1"/>
  <c r="O579" i="1" s="1"/>
  <c r="M582" i="1"/>
  <c r="M583" i="1"/>
  <c r="O583" i="1" s="1"/>
  <c r="M586" i="1"/>
  <c r="M587" i="1"/>
  <c r="O587" i="1" s="1"/>
  <c r="M590" i="1"/>
  <c r="M591" i="1"/>
  <c r="O591" i="1" s="1"/>
  <c r="M594" i="1"/>
  <c r="M595" i="1"/>
  <c r="O595" i="1" s="1"/>
  <c r="M598" i="1"/>
  <c r="M599" i="1"/>
  <c r="O599" i="1" s="1"/>
  <c r="M602" i="1"/>
  <c r="M603" i="1"/>
  <c r="O603" i="1" s="1"/>
  <c r="M606" i="1"/>
  <c r="M607" i="1"/>
  <c r="O607" i="1" s="1"/>
  <c r="M610" i="1"/>
  <c r="M611" i="1"/>
  <c r="O611" i="1" s="1"/>
  <c r="M614" i="1"/>
  <c r="M615" i="1"/>
  <c r="O615" i="1" s="1"/>
  <c r="M618" i="1"/>
  <c r="M619" i="1"/>
  <c r="O619" i="1" s="1"/>
  <c r="M622" i="1"/>
  <c r="M623" i="1"/>
  <c r="O623" i="1" s="1"/>
  <c r="M626" i="1"/>
  <c r="M627" i="1"/>
  <c r="O627" i="1" s="1"/>
  <c r="M630" i="1"/>
  <c r="M631" i="1"/>
  <c r="O631" i="1" s="1"/>
  <c r="M634" i="1"/>
  <c r="M635" i="1"/>
  <c r="O635" i="1" s="1"/>
  <c r="M638" i="1"/>
  <c r="M639" i="1"/>
  <c r="O639" i="1" s="1"/>
  <c r="M642" i="1"/>
  <c r="M643" i="1"/>
  <c r="O643" i="1" s="1"/>
  <c r="M646" i="1"/>
  <c r="M647" i="1"/>
  <c r="O647" i="1" s="1"/>
  <c r="M650" i="1"/>
  <c r="M651" i="1"/>
  <c r="O651" i="1" s="1"/>
  <c r="M654" i="1"/>
  <c r="M655" i="1"/>
  <c r="O655" i="1" s="1"/>
  <c r="M658" i="1"/>
  <c r="M659" i="1"/>
  <c r="O659" i="1" s="1"/>
  <c r="M662" i="1"/>
  <c r="M663" i="1"/>
  <c r="O663" i="1" s="1"/>
  <c r="M666" i="1"/>
  <c r="M667" i="1"/>
  <c r="O667" i="1" s="1"/>
  <c r="M670" i="1"/>
  <c r="M671" i="1"/>
  <c r="O671" i="1" s="1"/>
  <c r="M674" i="1"/>
  <c r="M675" i="1"/>
  <c r="O675" i="1" s="1"/>
  <c r="M678" i="1"/>
  <c r="M679" i="1"/>
  <c r="O679" i="1" s="1"/>
  <c r="M682" i="1"/>
  <c r="M683" i="1"/>
  <c r="O683" i="1" s="1"/>
  <c r="M686" i="1"/>
  <c r="M687" i="1"/>
  <c r="O687" i="1" s="1"/>
  <c r="M690" i="1"/>
  <c r="M691" i="1"/>
  <c r="O691" i="1" s="1"/>
  <c r="M694" i="1"/>
  <c r="M695" i="1"/>
  <c r="O695" i="1" s="1"/>
  <c r="M698" i="1"/>
  <c r="M699" i="1"/>
  <c r="O699" i="1" s="1"/>
  <c r="M702" i="1"/>
  <c r="M703" i="1"/>
  <c r="O703" i="1" s="1"/>
  <c r="M706" i="1"/>
  <c r="M707" i="1"/>
  <c r="O707" i="1" s="1"/>
  <c r="M710" i="1"/>
  <c r="M711" i="1"/>
  <c r="O711" i="1" s="1"/>
  <c r="M714" i="1"/>
  <c r="M715" i="1"/>
  <c r="O715" i="1" s="1"/>
  <c r="M718" i="1"/>
  <c r="M719" i="1"/>
  <c r="O719" i="1" s="1"/>
  <c r="M722" i="1"/>
  <c r="M723" i="1"/>
  <c r="O723" i="1" s="1"/>
  <c r="M726" i="1"/>
  <c r="M727" i="1"/>
  <c r="M728" i="1"/>
  <c r="M729" i="1"/>
  <c r="M730" i="1"/>
  <c r="M73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O2332" i="1" s="1"/>
  <c r="M2333" i="1"/>
  <c r="O2333" i="1" s="1"/>
  <c r="M2334" i="1"/>
  <c r="O2334" i="1" s="1"/>
  <c r="M2335" i="1"/>
  <c r="O2335" i="1" s="1"/>
  <c r="M2336" i="1"/>
  <c r="O2336" i="1" s="1"/>
  <c r="M2337" i="1"/>
  <c r="O2337" i="1" s="1"/>
  <c r="M2338" i="1"/>
  <c r="O2338" i="1" s="1"/>
  <c r="O2" i="1"/>
  <c r="M3" i="1"/>
  <c r="M4" i="1"/>
  <c r="O4" i="1" s="1"/>
  <c r="M7" i="1"/>
  <c r="M8" i="1"/>
  <c r="O8" i="1" s="1"/>
  <c r="M11" i="1"/>
  <c r="M12" i="1"/>
  <c r="O12" i="1" s="1"/>
  <c r="M15" i="1"/>
  <c r="M16" i="1"/>
  <c r="O16" i="1" s="1"/>
  <c r="M19" i="1"/>
  <c r="M20" i="1"/>
  <c r="O20" i="1" s="1"/>
  <c r="M23" i="1"/>
  <c r="M24" i="1"/>
  <c r="O24" i="1" s="1"/>
  <c r="M27" i="1"/>
  <c r="M28" i="1"/>
  <c r="O28" i="1" s="1"/>
  <c r="M31" i="1"/>
  <c r="M32" i="1"/>
  <c r="O32" i="1" s="1"/>
  <c r="M35" i="1"/>
  <c r="M36" i="1"/>
  <c r="O36" i="1" s="1"/>
  <c r="M39" i="1"/>
  <c r="M40" i="1"/>
  <c r="O40" i="1" s="1"/>
  <c r="M43" i="1"/>
  <c r="M44" i="1"/>
  <c r="O44" i="1" s="1"/>
  <c r="M47" i="1"/>
  <c r="M48" i="1"/>
  <c r="O48" i="1" s="1"/>
  <c r="M51" i="1"/>
  <c r="M52" i="1"/>
  <c r="O52" i="1" s="1"/>
  <c r="M55" i="1"/>
  <c r="M56" i="1"/>
  <c r="O56" i="1" s="1"/>
  <c r="M59" i="1"/>
  <c r="M60" i="1"/>
  <c r="O60" i="1" s="1"/>
  <c r="M63" i="1"/>
  <c r="M64" i="1"/>
  <c r="O64" i="1" s="1"/>
  <c r="M67" i="1"/>
  <c r="M68" i="1"/>
  <c r="O68" i="1" s="1"/>
  <c r="M71" i="1"/>
  <c r="M72" i="1"/>
  <c r="O72" i="1" s="1"/>
  <c r="M75" i="1"/>
  <c r="M76" i="1"/>
  <c r="O76" i="1" s="1"/>
  <c r="M79" i="1"/>
  <c r="M80" i="1"/>
  <c r="O80" i="1" s="1"/>
  <c r="M83" i="1"/>
  <c r="M84" i="1"/>
  <c r="O84" i="1" s="1"/>
  <c r="M87" i="1"/>
  <c r="M88" i="1"/>
  <c r="O88" i="1" s="1"/>
  <c r="M91" i="1"/>
  <c r="M92" i="1"/>
  <c r="O92" i="1" s="1"/>
  <c r="M95" i="1"/>
  <c r="M96" i="1"/>
  <c r="O96" i="1" s="1"/>
  <c r="M99" i="1"/>
  <c r="M100" i="1"/>
  <c r="O100" i="1" s="1"/>
  <c r="M103" i="1"/>
  <c r="M104" i="1"/>
  <c r="O104" i="1" s="1"/>
  <c r="M107" i="1"/>
  <c r="M108" i="1"/>
  <c r="O108" i="1" s="1"/>
  <c r="M111" i="1"/>
  <c r="M112" i="1"/>
  <c r="O112" i="1" s="1"/>
  <c r="M115" i="1"/>
  <c r="M116" i="1"/>
  <c r="O116" i="1" s="1"/>
  <c r="M119" i="1"/>
  <c r="M120" i="1"/>
  <c r="O120" i="1" s="1"/>
  <c r="M123" i="1"/>
  <c r="M124" i="1"/>
  <c r="O124" i="1" s="1"/>
  <c r="M127" i="1"/>
  <c r="M128" i="1"/>
  <c r="O128" i="1" s="1"/>
  <c r="M131" i="1"/>
  <c r="M132" i="1"/>
  <c r="O132" i="1" s="1"/>
  <c r="M135" i="1"/>
  <c r="M136" i="1"/>
  <c r="O136" i="1" s="1"/>
  <c r="M139" i="1"/>
  <c r="M140" i="1"/>
  <c r="O140" i="1" s="1"/>
  <c r="M143" i="1"/>
  <c r="M144" i="1"/>
  <c r="O144" i="1" s="1"/>
  <c r="M147" i="1"/>
  <c r="M148" i="1"/>
  <c r="O148" i="1" s="1"/>
  <c r="M151" i="1"/>
  <c r="M152" i="1"/>
  <c r="O152" i="1" s="1"/>
  <c r="M155" i="1"/>
  <c r="M156" i="1"/>
  <c r="O156" i="1" s="1"/>
  <c r="M159" i="1"/>
  <c r="M160" i="1"/>
  <c r="O160" i="1" s="1"/>
  <c r="M163" i="1"/>
  <c r="M164" i="1"/>
  <c r="O164" i="1" s="1"/>
  <c r="M167" i="1"/>
  <c r="M168" i="1"/>
  <c r="O168" i="1" s="1"/>
  <c r="M171" i="1"/>
  <c r="M172" i="1"/>
  <c r="O172" i="1" s="1"/>
  <c r="M175" i="1"/>
  <c r="M176" i="1"/>
  <c r="O176" i="1" s="1"/>
  <c r="M179" i="1"/>
  <c r="M180" i="1"/>
  <c r="O180" i="1" s="1"/>
  <c r="M183" i="1"/>
  <c r="M184" i="1"/>
  <c r="O184" i="1" s="1"/>
  <c r="M187" i="1"/>
  <c r="M188" i="1"/>
  <c r="O188" i="1" s="1"/>
  <c r="M191" i="1"/>
  <c r="M192" i="1"/>
  <c r="O192" i="1" s="1"/>
  <c r="M195" i="1"/>
  <c r="M196" i="1"/>
  <c r="O196" i="1" s="1"/>
  <c r="M199" i="1"/>
  <c r="M200" i="1"/>
  <c r="O200" i="1" s="1"/>
  <c r="M203" i="1"/>
  <c r="M204" i="1"/>
  <c r="O204" i="1" s="1"/>
  <c r="M207" i="1"/>
  <c r="M208" i="1"/>
  <c r="O208" i="1" s="1"/>
  <c r="M211" i="1"/>
  <c r="M212" i="1"/>
  <c r="O212" i="1" s="1"/>
  <c r="M215" i="1"/>
  <c r="M216" i="1"/>
  <c r="O216" i="1" s="1"/>
  <c r="M219" i="1"/>
  <c r="M220" i="1"/>
  <c r="O220" i="1" s="1"/>
  <c r="M223" i="1"/>
  <c r="M224" i="1"/>
  <c r="O224" i="1" s="1"/>
  <c r="M227" i="1"/>
  <c r="M228" i="1"/>
  <c r="O228" i="1" s="1"/>
  <c r="M231" i="1"/>
  <c r="M232" i="1"/>
  <c r="O232" i="1" s="1"/>
  <c r="M235" i="1"/>
  <c r="M236" i="1"/>
  <c r="O236" i="1" s="1"/>
  <c r="M239" i="1"/>
  <c r="M240" i="1"/>
  <c r="O240" i="1" s="1"/>
  <c r="M243" i="1"/>
  <c r="M244" i="1"/>
  <c r="O244" i="1" s="1"/>
  <c r="M247" i="1"/>
  <c r="M248" i="1"/>
  <c r="O248" i="1" s="1"/>
  <c r="M251" i="1"/>
  <c r="M252" i="1"/>
  <c r="O252" i="1" s="1"/>
  <c r="M255" i="1"/>
  <c r="M256" i="1"/>
  <c r="O256" i="1" s="1"/>
  <c r="M259" i="1"/>
  <c r="M260" i="1"/>
  <c r="O260" i="1" s="1"/>
  <c r="M263" i="1"/>
  <c r="M264" i="1"/>
  <c r="O264" i="1" s="1"/>
  <c r="M267" i="1"/>
  <c r="M268" i="1"/>
  <c r="O268" i="1" s="1"/>
  <c r="M271" i="1"/>
  <c r="M272" i="1"/>
  <c r="O272" i="1" s="1"/>
  <c r="M275" i="1"/>
  <c r="M276" i="1"/>
  <c r="O276" i="1" s="1"/>
  <c r="M279" i="1"/>
  <c r="M280" i="1"/>
  <c r="O280" i="1" s="1"/>
  <c r="M283" i="1"/>
  <c r="M284" i="1"/>
  <c r="O284" i="1" s="1"/>
  <c r="M287" i="1"/>
  <c r="M288" i="1"/>
  <c r="O288" i="1" s="1"/>
  <c r="M291" i="1"/>
  <c r="M292" i="1"/>
  <c r="O292" i="1" s="1"/>
  <c r="M295" i="1"/>
  <c r="M298" i="1"/>
  <c r="M299" i="1"/>
  <c r="O299" i="1" s="1"/>
  <c r="M302" i="1"/>
  <c r="M303" i="1"/>
  <c r="O303" i="1" s="1"/>
  <c r="M306" i="1"/>
  <c r="M307" i="1"/>
  <c r="O307" i="1" s="1"/>
  <c r="M310" i="1"/>
  <c r="M311" i="1"/>
  <c r="O311" i="1" s="1"/>
  <c r="M314" i="1"/>
  <c r="M315" i="1"/>
  <c r="O315" i="1" s="1"/>
  <c r="M318" i="1"/>
  <c r="M319" i="1"/>
  <c r="O319" i="1" s="1"/>
  <c r="M322" i="1"/>
  <c r="M323" i="1"/>
  <c r="O323" i="1" s="1"/>
  <c r="M326" i="1"/>
  <c r="M327" i="1"/>
  <c r="O327" i="1" s="1"/>
  <c r="M330" i="1"/>
  <c r="M331" i="1"/>
  <c r="O331" i="1" s="1"/>
  <c r="M334" i="1"/>
  <c r="M335" i="1"/>
  <c r="O335" i="1" s="1"/>
  <c r="M338" i="1"/>
  <c r="M339" i="1"/>
  <c r="O339" i="1" s="1"/>
  <c r="M342" i="1"/>
  <c r="M343" i="1"/>
  <c r="O343" i="1" s="1"/>
  <c r="M346" i="1"/>
  <c r="M347" i="1"/>
  <c r="O347" i="1" s="1"/>
  <c r="M350" i="1"/>
  <c r="M351" i="1"/>
  <c r="O351" i="1" s="1"/>
  <c r="M354" i="1"/>
  <c r="M355" i="1"/>
  <c r="O355" i="1" s="1"/>
  <c r="M358" i="1"/>
  <c r="M359" i="1"/>
  <c r="O359" i="1" s="1"/>
  <c r="M362" i="1"/>
  <c r="M363" i="1"/>
  <c r="O363" i="1" s="1"/>
  <c r="M366" i="1"/>
  <c r="M367" i="1"/>
  <c r="O367" i="1" s="1"/>
  <c r="M370" i="1"/>
  <c r="M371" i="1"/>
  <c r="O371" i="1" s="1"/>
  <c r="M374" i="1"/>
  <c r="M375" i="1"/>
  <c r="O375" i="1" s="1"/>
  <c r="M378" i="1"/>
  <c r="M379" i="1"/>
  <c r="O379" i="1" s="1"/>
  <c r="M382" i="1"/>
  <c r="M383" i="1"/>
  <c r="O383" i="1" s="1"/>
  <c r="M386" i="1"/>
  <c r="M387" i="1"/>
  <c r="O387" i="1" s="1"/>
  <c r="M388" i="1"/>
  <c r="M389" i="1"/>
  <c r="O389" i="1" s="1"/>
  <c r="M392" i="1"/>
  <c r="M393" i="1"/>
  <c r="O393" i="1" s="1"/>
  <c r="M396" i="1"/>
  <c r="M397" i="1"/>
  <c r="O397" i="1" s="1"/>
  <c r="M400" i="1"/>
  <c r="M401" i="1"/>
  <c r="O401" i="1" s="1"/>
  <c r="M404" i="1"/>
  <c r="M405" i="1"/>
  <c r="O405" i="1" s="1"/>
  <c r="M408" i="1"/>
  <c r="M409" i="1"/>
  <c r="O409" i="1" s="1"/>
  <c r="M412" i="1"/>
  <c r="M413" i="1"/>
  <c r="O413" i="1" s="1"/>
  <c r="M416" i="1"/>
  <c r="M417" i="1"/>
  <c r="O417" i="1" s="1"/>
  <c r="M420" i="1"/>
  <c r="M421" i="1"/>
  <c r="O421" i="1" s="1"/>
  <c r="M424" i="1"/>
  <c r="M425" i="1"/>
  <c r="O425" i="1" s="1"/>
  <c r="M428" i="1"/>
  <c r="M429" i="1"/>
  <c r="O429" i="1" s="1"/>
  <c r="M432" i="1"/>
  <c r="M433" i="1"/>
  <c r="O433" i="1" s="1"/>
  <c r="M436" i="1"/>
  <c r="M437" i="1"/>
  <c r="O437" i="1" s="1"/>
  <c r="M440" i="1"/>
  <c r="M441" i="1"/>
  <c r="O441" i="1" s="1"/>
  <c r="M444" i="1"/>
  <c r="M445" i="1"/>
  <c r="O445" i="1" s="1"/>
  <c r="M448" i="1"/>
  <c r="M449" i="1"/>
  <c r="O449" i="1" s="1"/>
  <c r="M452" i="1"/>
  <c r="M453" i="1"/>
  <c r="O453" i="1" s="1"/>
  <c r="M456" i="1"/>
  <c r="M457" i="1"/>
  <c r="O457" i="1" s="1"/>
  <c r="M460" i="1"/>
  <c r="M461" i="1"/>
  <c r="O461" i="1" s="1"/>
  <c r="M464" i="1"/>
  <c r="M465" i="1"/>
  <c r="O465" i="1" s="1"/>
  <c r="M468" i="1"/>
  <c r="M469" i="1"/>
  <c r="O469" i="1" s="1"/>
  <c r="M472" i="1"/>
  <c r="M473" i="1"/>
  <c r="O473" i="1" s="1"/>
  <c r="M476" i="1"/>
  <c r="M477" i="1"/>
  <c r="O477" i="1" s="1"/>
  <c r="M480" i="1"/>
  <c r="M481" i="1"/>
  <c r="O481" i="1" s="1"/>
  <c r="M484" i="1"/>
  <c r="M485" i="1"/>
  <c r="O485" i="1" s="1"/>
  <c r="M488" i="1"/>
  <c r="M489" i="1"/>
  <c r="O489" i="1" s="1"/>
  <c r="M492" i="1"/>
  <c r="M493" i="1"/>
  <c r="O493" i="1" s="1"/>
  <c r="M496" i="1"/>
  <c r="M497" i="1"/>
  <c r="O497" i="1" s="1"/>
  <c r="M500" i="1"/>
  <c r="M501" i="1"/>
  <c r="O501" i="1" s="1"/>
  <c r="M504" i="1"/>
  <c r="M505" i="1"/>
  <c r="O505" i="1" s="1"/>
  <c r="M508" i="1"/>
  <c r="M509" i="1"/>
  <c r="O509" i="1" s="1"/>
  <c r="M512" i="1"/>
  <c r="M513" i="1"/>
  <c r="O513" i="1" s="1"/>
  <c r="M516" i="1"/>
  <c r="M517" i="1"/>
  <c r="O517" i="1" s="1"/>
  <c r="M520" i="1"/>
  <c r="M521" i="1"/>
  <c r="O521" i="1" s="1"/>
  <c r="M524" i="1"/>
  <c r="M525" i="1"/>
  <c r="O525" i="1" s="1"/>
  <c r="M528" i="1"/>
  <c r="M529" i="1"/>
  <c r="O529" i="1" s="1"/>
  <c r="M532" i="1"/>
  <c r="M533" i="1"/>
  <c r="O533" i="1" s="1"/>
  <c r="M536" i="1"/>
  <c r="M537" i="1"/>
  <c r="O537" i="1" s="1"/>
  <c r="M540" i="1"/>
  <c r="M541" i="1"/>
  <c r="O541" i="1" s="1"/>
  <c r="M544" i="1"/>
  <c r="M545" i="1"/>
  <c r="O545" i="1" s="1"/>
  <c r="M548" i="1"/>
  <c r="M549" i="1"/>
  <c r="O549" i="1" s="1"/>
  <c r="M552" i="1"/>
  <c r="M553" i="1"/>
  <c r="O553" i="1" s="1"/>
  <c r="M556" i="1"/>
  <c r="M557" i="1"/>
  <c r="O557" i="1" s="1"/>
  <c r="M560" i="1"/>
  <c r="M561" i="1"/>
  <c r="O561" i="1" s="1"/>
  <c r="M564" i="1"/>
  <c r="M565" i="1"/>
  <c r="O565" i="1" s="1"/>
  <c r="M568" i="1"/>
  <c r="M569" i="1"/>
  <c r="O569" i="1" s="1"/>
  <c r="M572" i="1"/>
  <c r="M573" i="1"/>
  <c r="O573" i="1" s="1"/>
  <c r="M576" i="1"/>
  <c r="M577" i="1"/>
  <c r="O577" i="1" s="1"/>
  <c r="M580" i="1"/>
  <c r="M581" i="1"/>
  <c r="O581" i="1" s="1"/>
  <c r="M584" i="1"/>
  <c r="M585" i="1"/>
  <c r="O585" i="1" s="1"/>
  <c r="M588" i="1"/>
  <c r="M589" i="1"/>
  <c r="O589" i="1" s="1"/>
  <c r="M592" i="1"/>
  <c r="M593" i="1"/>
  <c r="O593" i="1" s="1"/>
  <c r="M596" i="1"/>
  <c r="M597" i="1"/>
  <c r="O597" i="1" s="1"/>
  <c r="M600" i="1"/>
  <c r="M601" i="1"/>
  <c r="O601" i="1" s="1"/>
  <c r="M604" i="1"/>
  <c r="M605" i="1"/>
  <c r="O605" i="1" s="1"/>
  <c r="M608" i="1"/>
  <c r="M609" i="1"/>
  <c r="O609" i="1" s="1"/>
  <c r="M612" i="1"/>
  <c r="M613" i="1"/>
  <c r="O613" i="1" s="1"/>
  <c r="M616" i="1"/>
  <c r="M617" i="1"/>
  <c r="O617" i="1" s="1"/>
  <c r="M620" i="1"/>
  <c r="M621" i="1"/>
  <c r="O621" i="1" s="1"/>
  <c r="M624" i="1"/>
  <c r="M625" i="1"/>
  <c r="O625" i="1" s="1"/>
  <c r="M628" i="1"/>
  <c r="M629" i="1"/>
  <c r="O629" i="1" s="1"/>
  <c r="M632" i="1"/>
  <c r="M633" i="1"/>
  <c r="O633" i="1" s="1"/>
  <c r="M636" i="1"/>
  <c r="M637" i="1"/>
  <c r="O637" i="1" s="1"/>
  <c r="M640" i="1"/>
  <c r="M641" i="1"/>
  <c r="O641" i="1" s="1"/>
  <c r="M644" i="1"/>
  <c r="M645" i="1"/>
  <c r="O645" i="1" s="1"/>
  <c r="M648" i="1"/>
  <c r="M649" i="1"/>
  <c r="O649" i="1" s="1"/>
  <c r="M652" i="1"/>
  <c r="M653" i="1"/>
  <c r="O653" i="1" s="1"/>
  <c r="M656" i="1"/>
  <c r="M657" i="1"/>
  <c r="O657" i="1" s="1"/>
  <c r="M660" i="1"/>
  <c r="M661" i="1"/>
  <c r="O661" i="1" s="1"/>
  <c r="M664" i="1"/>
  <c r="M665" i="1"/>
  <c r="O665" i="1" s="1"/>
  <c r="M668" i="1"/>
  <c r="M669" i="1"/>
  <c r="O669" i="1" s="1"/>
  <c r="M672" i="1"/>
  <c r="M673" i="1"/>
  <c r="O673" i="1" s="1"/>
  <c r="M676" i="1"/>
  <c r="M677" i="1"/>
  <c r="O677" i="1" s="1"/>
  <c r="M680" i="1"/>
  <c r="M681" i="1"/>
  <c r="O681" i="1" s="1"/>
  <c r="M684" i="1"/>
  <c r="M685" i="1"/>
  <c r="O685" i="1" s="1"/>
  <c r="M688" i="1"/>
  <c r="M689" i="1"/>
  <c r="O689" i="1" s="1"/>
  <c r="M692" i="1"/>
  <c r="M693" i="1"/>
  <c r="O693" i="1" s="1"/>
  <c r="M696" i="1"/>
  <c r="M697" i="1"/>
  <c r="O697" i="1" s="1"/>
  <c r="M700" i="1"/>
  <c r="M701" i="1"/>
  <c r="O701" i="1" s="1"/>
  <c r="M704" i="1"/>
  <c r="M705" i="1"/>
  <c r="O705" i="1" s="1"/>
  <c r="M708" i="1"/>
  <c r="M709" i="1"/>
  <c r="O709" i="1" s="1"/>
  <c r="M712" i="1"/>
  <c r="M713" i="1"/>
  <c r="O713" i="1" s="1"/>
  <c r="M716" i="1"/>
  <c r="M717" i="1"/>
  <c r="O717" i="1" s="1"/>
  <c r="M720" i="1"/>
  <c r="M721" i="1"/>
  <c r="O721" i="1" s="1"/>
  <c r="M724" i="1"/>
  <c r="M725" i="1"/>
  <c r="O725" i="1" s="1"/>
  <c r="M979" i="1"/>
  <c r="M980" i="1"/>
  <c r="M981" i="1"/>
  <c r="O981" i="1" s="1"/>
  <c r="M982" i="1"/>
  <c r="M983" i="1"/>
  <c r="O983" i="1" s="1"/>
  <c r="M984" i="1"/>
  <c r="M985" i="1"/>
  <c r="O985" i="1" s="1"/>
  <c r="M986" i="1"/>
  <c r="M987" i="1"/>
  <c r="O987" i="1" s="1"/>
  <c r="M988" i="1"/>
  <c r="M989" i="1"/>
  <c r="O989" i="1" s="1"/>
  <c r="M990" i="1"/>
  <c r="M991" i="1"/>
  <c r="M992" i="1"/>
  <c r="M993" i="1"/>
  <c r="O993" i="1" s="1"/>
  <c r="M994" i="1"/>
  <c r="M995" i="1"/>
  <c r="M996" i="1"/>
  <c r="M997" i="1"/>
  <c r="M998" i="1"/>
  <c r="M999" i="1"/>
  <c r="O999" i="1" s="1"/>
  <c r="M1000" i="1"/>
  <c r="M1001" i="1"/>
  <c r="O1001" i="1" s="1"/>
  <c r="M1002" i="1"/>
  <c r="M1003" i="1"/>
  <c r="O1003" i="1" s="1"/>
  <c r="M1004" i="1"/>
  <c r="M1005" i="1"/>
  <c r="M1006" i="1"/>
  <c r="M1007" i="1"/>
  <c r="M1008" i="1"/>
  <c r="M1009" i="1"/>
  <c r="M1010" i="1"/>
  <c r="M1011" i="1"/>
  <c r="O1011" i="1" s="1"/>
  <c r="M1012" i="1"/>
  <c r="M1013" i="1"/>
  <c r="M1014" i="1"/>
  <c r="M1015" i="1"/>
  <c r="M1016" i="1"/>
  <c r="M1017" i="1"/>
  <c r="M1018" i="1"/>
  <c r="M1019" i="1"/>
  <c r="M1020" i="1"/>
  <c r="M1021" i="1"/>
  <c r="O1021" i="1" s="1"/>
  <c r="M1022" i="1"/>
  <c r="M1023" i="1"/>
  <c r="O1023" i="1" s="1"/>
  <c r="M1024" i="1"/>
  <c r="M1025" i="1"/>
  <c r="O1025" i="1" s="1"/>
  <c r="M1026" i="1"/>
  <c r="M1027" i="1"/>
  <c r="O1027" i="1" s="1"/>
  <c r="M1028" i="1"/>
  <c r="M1029" i="1"/>
  <c r="O1029" i="1" s="1"/>
  <c r="M1030" i="1"/>
  <c r="M1031" i="1"/>
  <c r="O1031" i="1" s="1"/>
  <c r="M1032" i="1"/>
  <c r="M1033" i="1"/>
  <c r="O1033" i="1" s="1"/>
  <c r="M1034" i="1"/>
  <c r="M1035" i="1"/>
  <c r="O1035" i="1" s="1"/>
  <c r="M1036" i="1"/>
  <c r="M1037" i="1"/>
  <c r="O1037" i="1" s="1"/>
  <c r="M1038" i="1"/>
  <c r="M1039" i="1"/>
  <c r="O1039" i="1" s="1"/>
  <c r="M1040" i="1"/>
  <c r="M1041" i="1"/>
  <c r="O1041" i="1" s="1"/>
  <c r="M1042" i="1"/>
  <c r="M1043" i="1"/>
  <c r="O1043" i="1" s="1"/>
  <c r="M1044" i="1"/>
  <c r="M1045" i="1"/>
  <c r="O1045" i="1" s="1"/>
  <c r="M1046" i="1"/>
  <c r="M1047" i="1"/>
  <c r="O1047" i="1" s="1"/>
  <c r="M1048" i="1"/>
  <c r="M1049" i="1"/>
  <c r="O1049" i="1" s="1"/>
  <c r="M1050" i="1"/>
  <c r="M1051" i="1"/>
  <c r="O1051" i="1" s="1"/>
  <c r="M1052" i="1"/>
  <c r="M1053" i="1"/>
  <c r="M1054" i="1"/>
  <c r="M1055" i="1"/>
  <c r="O1055" i="1" s="1"/>
  <c r="M1056" i="1"/>
  <c r="M1057" i="1"/>
  <c r="O1057" i="1" s="1"/>
  <c r="M1058" i="1"/>
  <c r="M1059" i="1"/>
  <c r="M1060" i="1"/>
  <c r="M1061" i="1"/>
  <c r="O1061" i="1" s="1"/>
  <c r="M1062" i="1"/>
  <c r="M1063" i="1"/>
  <c r="M1064" i="1"/>
  <c r="M1065" i="1"/>
  <c r="M1066" i="1"/>
  <c r="M1067" i="1"/>
  <c r="M1068" i="1"/>
  <c r="M1069" i="1"/>
  <c r="M1070" i="1"/>
  <c r="M1071" i="1"/>
  <c r="M1072" i="1"/>
  <c r="M1073" i="1"/>
  <c r="M1074" i="1"/>
  <c r="M1075" i="1"/>
  <c r="M1076" i="1"/>
  <c r="M1077" i="1"/>
  <c r="M1078" i="1"/>
  <c r="M1079" i="1"/>
  <c r="M1080" i="1"/>
  <c r="M1081" i="1"/>
  <c r="M1082" i="1"/>
  <c r="M1083" i="1"/>
  <c r="O1083" i="1" s="1"/>
  <c r="M1084" i="1"/>
  <c r="M1085" i="1"/>
  <c r="M1086" i="1"/>
  <c r="M1087" i="1"/>
  <c r="O1087" i="1" s="1"/>
  <c r="M1088" i="1"/>
  <c r="M1089" i="1"/>
  <c r="O1089" i="1" s="1"/>
  <c r="M1090" i="1"/>
  <c r="M1091" i="1"/>
  <c r="O1091" i="1" s="1"/>
  <c r="M1092" i="1"/>
  <c r="M1093" i="1"/>
  <c r="O1093" i="1" s="1"/>
  <c r="M1094" i="1"/>
  <c r="M1095" i="1"/>
  <c r="O1095" i="1" s="1"/>
  <c r="M1096" i="1"/>
  <c r="M1097" i="1"/>
  <c r="O1097" i="1" s="1"/>
  <c r="M1098" i="1"/>
  <c r="M1099" i="1"/>
  <c r="O1099" i="1" s="1"/>
  <c r="M1100" i="1"/>
  <c r="M1101" i="1"/>
  <c r="O1101" i="1" s="1"/>
  <c r="M1102" i="1"/>
  <c r="M1103" i="1"/>
  <c r="O1103" i="1" s="1"/>
  <c r="M1104" i="1"/>
  <c r="M1105" i="1"/>
  <c r="O1105" i="1" s="1"/>
  <c r="M1106" i="1"/>
  <c r="M1107" i="1"/>
  <c r="O1107" i="1" s="1"/>
  <c r="M1108" i="1"/>
  <c r="M1109" i="1"/>
  <c r="O1109" i="1" s="1"/>
  <c r="M1110" i="1"/>
  <c r="M1111" i="1"/>
  <c r="O1111" i="1" s="1"/>
  <c r="M1112" i="1"/>
  <c r="M1113" i="1"/>
  <c r="O1113" i="1" s="1"/>
  <c r="M1114" i="1"/>
  <c r="M1115" i="1"/>
  <c r="M1116" i="1"/>
  <c r="M1117" i="1"/>
  <c r="O1117" i="1" s="1"/>
  <c r="M1118" i="1"/>
  <c r="M1119" i="1"/>
  <c r="O1119" i="1" s="1"/>
  <c r="M1120" i="1"/>
  <c r="M1121" i="1"/>
  <c r="M1122" i="1"/>
  <c r="M1123" i="1"/>
  <c r="O1123" i="1" s="1"/>
  <c r="M1124" i="1"/>
  <c r="M1125" i="1"/>
  <c r="O1125" i="1" s="1"/>
  <c r="M1126" i="1"/>
  <c r="M1127" i="1"/>
  <c r="O1127" i="1" s="1"/>
  <c r="M1128" i="1"/>
  <c r="M1129" i="1"/>
  <c r="M1130" i="1"/>
  <c r="M1131" i="1"/>
  <c r="M1132" i="1"/>
  <c r="M1133" i="1"/>
  <c r="M1134" i="1"/>
  <c r="M1135" i="1"/>
  <c r="O1135" i="1" s="1"/>
  <c r="M1136" i="1"/>
  <c r="M1137" i="1"/>
  <c r="M1138" i="1"/>
  <c r="M1139" i="1"/>
  <c r="M1140" i="1"/>
  <c r="M1141" i="1"/>
  <c r="M1142" i="1"/>
  <c r="M1143" i="1"/>
  <c r="O1143" i="1" s="1"/>
  <c r="M1144" i="1"/>
  <c r="M1145" i="1"/>
  <c r="M1146" i="1"/>
  <c r="M1147" i="1"/>
  <c r="M1148" i="1"/>
  <c r="M1149" i="1"/>
  <c r="M1150" i="1"/>
  <c r="M1151" i="1"/>
  <c r="O1151" i="1" s="1"/>
  <c r="M1152" i="1"/>
  <c r="M1153" i="1"/>
  <c r="O1153" i="1" s="1"/>
  <c r="M1154" i="1"/>
  <c r="M1155" i="1"/>
  <c r="O1155" i="1" s="1"/>
  <c r="M1156" i="1"/>
  <c r="M1157" i="1"/>
  <c r="O1157" i="1" s="1"/>
  <c r="M1158" i="1"/>
  <c r="M1159" i="1"/>
  <c r="O1159" i="1" s="1"/>
  <c r="M1160" i="1"/>
  <c r="M1161" i="1"/>
  <c r="M1162" i="1"/>
  <c r="M1163" i="1"/>
  <c r="M1164" i="1"/>
  <c r="M1165" i="1"/>
  <c r="O1165" i="1" s="1"/>
  <c r="M1166" i="1"/>
  <c r="M1167" i="1"/>
  <c r="O1167" i="1" s="1"/>
  <c r="M1168" i="1"/>
  <c r="M1169" i="1"/>
  <c r="O1169" i="1" s="1"/>
  <c r="M1170" i="1"/>
  <c r="M1171" i="1"/>
  <c r="O1171" i="1" s="1"/>
  <c r="M1172" i="1"/>
  <c r="M1173" i="1"/>
  <c r="M1174" i="1"/>
  <c r="M1175" i="1"/>
  <c r="M1176" i="1"/>
  <c r="M1177" i="1"/>
  <c r="M1178" i="1"/>
  <c r="M1179" i="1"/>
  <c r="M1180" i="1"/>
  <c r="M1181" i="1"/>
  <c r="M1182" i="1"/>
  <c r="M1183" i="1"/>
  <c r="O1183" i="1" s="1"/>
  <c r="M1184" i="1"/>
  <c r="M1185" i="1"/>
  <c r="M1186" i="1"/>
  <c r="M1187" i="1"/>
  <c r="M1188" i="1"/>
  <c r="M1189" i="1"/>
  <c r="M1190" i="1"/>
  <c r="M1191" i="1"/>
  <c r="O1191" i="1" s="1"/>
  <c r="M1192" i="1"/>
  <c r="M1193" i="1"/>
  <c r="O1193" i="1" s="1"/>
  <c r="M1194" i="1"/>
  <c r="M1195" i="1"/>
  <c r="O1195" i="1" s="1"/>
  <c r="M1196" i="1"/>
  <c r="M1197" i="1"/>
  <c r="O1197" i="1" s="1"/>
  <c r="M1198" i="1"/>
  <c r="M1199" i="1"/>
  <c r="O1199" i="1" s="1"/>
  <c r="M1200" i="1"/>
  <c r="M1201" i="1"/>
  <c r="O1201" i="1" s="1"/>
  <c r="M1202" i="1"/>
  <c r="M1203" i="1"/>
  <c r="O1203" i="1" s="1"/>
  <c r="M1204" i="1"/>
  <c r="M1205" i="1"/>
  <c r="O1205" i="1" s="1"/>
  <c r="M1206" i="1"/>
  <c r="M1207" i="1"/>
  <c r="O1207" i="1" s="1"/>
  <c r="M1208" i="1"/>
  <c r="M1209" i="1"/>
  <c r="O1209" i="1" s="1"/>
  <c r="M1210" i="1"/>
  <c r="M1211" i="1"/>
  <c r="M1212" i="1"/>
  <c r="M1213" i="1"/>
  <c r="M1214" i="1"/>
  <c r="M1215" i="1"/>
  <c r="O1215" i="1" s="1"/>
  <c r="M1216" i="1"/>
  <c r="M1217" i="1"/>
  <c r="O1217" i="1" s="1"/>
  <c r="M1218" i="1"/>
  <c r="M1219" i="1"/>
  <c r="O1219" i="1" s="1"/>
  <c r="M1220" i="1"/>
  <c r="M1221" i="1"/>
  <c r="O1221" i="1" s="1"/>
  <c r="M1222" i="1"/>
  <c r="M1223" i="1"/>
  <c r="O1223" i="1" s="1"/>
  <c r="M1224" i="1"/>
  <c r="M1225" i="1"/>
  <c r="O1225" i="1" s="1"/>
  <c r="M1226" i="1"/>
  <c r="M1227" i="1"/>
  <c r="M1228" i="1"/>
  <c r="M1229" i="1"/>
  <c r="M1230" i="1"/>
  <c r="M1231" i="1"/>
  <c r="M1232" i="1"/>
  <c r="M1233" i="1"/>
  <c r="O1233" i="1" s="1"/>
  <c r="M1234" i="1"/>
  <c r="M1235" i="1"/>
  <c r="O1235" i="1" s="1"/>
  <c r="M1236" i="1"/>
  <c r="M1237" i="1"/>
  <c r="O1237" i="1" s="1"/>
  <c r="M1238" i="1"/>
  <c r="M1239" i="1"/>
  <c r="O1239" i="1" s="1"/>
  <c r="M1240" i="1"/>
  <c r="M1241" i="1"/>
  <c r="O1241" i="1" s="1"/>
  <c r="M1242" i="1"/>
  <c r="M1243" i="1"/>
  <c r="M1244" i="1"/>
  <c r="M1245" i="1"/>
  <c r="O1245" i="1" s="1"/>
  <c r="M1246" i="1"/>
  <c r="M1247" i="1"/>
  <c r="O1247" i="1" s="1"/>
  <c r="M1248" i="1"/>
  <c r="M1249" i="1"/>
  <c r="M1250" i="1"/>
  <c r="M1251" i="1"/>
  <c r="M1252" i="1"/>
  <c r="M1253" i="1"/>
  <c r="M1254" i="1"/>
  <c r="M1255" i="1"/>
  <c r="M1256" i="1"/>
  <c r="M1257" i="1"/>
  <c r="M1258" i="1"/>
  <c r="M1259" i="1"/>
  <c r="O1259" i="1" s="1"/>
  <c r="M1260" i="1"/>
  <c r="M1261" i="1"/>
  <c r="M1262" i="1"/>
  <c r="M1263" i="1"/>
  <c r="M1264" i="1"/>
  <c r="M1265" i="1"/>
  <c r="O1265" i="1" s="1"/>
  <c r="M1266" i="1"/>
  <c r="M1267" i="1"/>
  <c r="O1267" i="1" s="1"/>
  <c r="M1268" i="1"/>
  <c r="M1269" i="1"/>
  <c r="O1269" i="1" s="1"/>
  <c r="M1270" i="1"/>
  <c r="M1271" i="1"/>
  <c r="M1272" i="1"/>
  <c r="M1273" i="1"/>
  <c r="M1274" i="1"/>
  <c r="M1275" i="1"/>
  <c r="O1275" i="1" s="1"/>
  <c r="M1276" i="1"/>
  <c r="M1277" i="1"/>
  <c r="M1278" i="1"/>
  <c r="M1279" i="1"/>
  <c r="O1279" i="1" s="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O1315" i="1" s="1"/>
  <c r="M1316" i="1"/>
  <c r="M1317" i="1"/>
  <c r="O1317" i="1" s="1"/>
  <c r="M1318" i="1"/>
  <c r="M1319" i="1"/>
  <c r="M1320" i="1"/>
  <c r="M1321" i="1"/>
  <c r="M1322" i="1"/>
  <c r="M1323" i="1"/>
  <c r="O1323" i="1" s="1"/>
  <c r="M1324" i="1"/>
  <c r="M1325" i="1"/>
  <c r="O1325" i="1" s="1"/>
  <c r="M1326" i="1"/>
  <c r="M1327" i="1"/>
  <c r="O1327" i="1" s="1"/>
  <c r="M1328" i="1"/>
  <c r="M1329" i="1"/>
  <c r="O1329" i="1" s="1"/>
  <c r="M1330" i="1"/>
  <c r="M1331" i="1"/>
  <c r="O1331" i="1" s="1"/>
  <c r="M1332" i="1"/>
  <c r="M1333" i="1"/>
  <c r="M1334" i="1"/>
  <c r="M1335" i="1"/>
  <c r="M1336" i="1"/>
  <c r="M1337" i="1"/>
  <c r="M1338" i="1"/>
  <c r="M1339" i="1"/>
  <c r="M1340" i="1"/>
  <c r="M1341" i="1"/>
  <c r="O1341" i="1" s="1"/>
  <c r="M1342" i="1"/>
  <c r="M1343" i="1"/>
  <c r="O1343" i="1" s="1"/>
  <c r="M1344" i="1"/>
  <c r="M1345" i="1"/>
  <c r="O1345" i="1" s="1"/>
  <c r="M1346" i="1"/>
  <c r="M1347" i="1"/>
  <c r="M1348" i="1"/>
  <c r="M1349" i="1"/>
  <c r="M1350" i="1"/>
  <c r="M1351" i="1"/>
  <c r="M1352" i="1"/>
  <c r="M1353" i="1"/>
  <c r="M1354" i="1"/>
  <c r="M1355" i="1"/>
  <c r="M1356" i="1"/>
  <c r="M1357" i="1"/>
  <c r="O1357" i="1" s="1"/>
  <c r="M1358" i="1"/>
  <c r="M1359" i="1"/>
  <c r="M1360" i="1"/>
  <c r="M1361" i="1"/>
  <c r="O1361" i="1" s="1"/>
  <c r="M1362" i="1"/>
  <c r="M1363" i="1"/>
  <c r="O1363" i="1" s="1"/>
  <c r="M1364" i="1"/>
  <c r="M1365" i="1"/>
  <c r="O1365" i="1" s="1"/>
  <c r="M1366" i="1"/>
  <c r="M1367" i="1"/>
  <c r="O1367" i="1" s="1"/>
  <c r="M1368" i="1"/>
  <c r="M1369" i="1"/>
  <c r="O1369" i="1" s="1"/>
  <c r="M1370" i="1"/>
  <c r="M1371" i="1"/>
  <c r="O1371" i="1" s="1"/>
  <c r="M1372" i="1"/>
  <c r="M1373" i="1"/>
  <c r="M1374" i="1"/>
  <c r="M1375" i="1"/>
  <c r="M1376" i="1"/>
  <c r="M1377" i="1"/>
  <c r="O1377" i="1" s="1"/>
  <c r="M1378" i="1"/>
  <c r="M1379" i="1"/>
  <c r="M1380" i="1"/>
  <c r="M1381" i="1"/>
  <c r="M1382" i="1"/>
  <c r="M1383" i="1"/>
  <c r="M1384" i="1"/>
  <c r="M1385" i="1"/>
  <c r="M1386" i="1"/>
  <c r="M1387" i="1"/>
  <c r="O1387" i="1" s="1"/>
  <c r="M1388" i="1"/>
  <c r="M1389" i="1"/>
  <c r="O1389" i="1" s="1"/>
  <c r="M1390" i="1"/>
  <c r="M1391" i="1"/>
  <c r="M1392" i="1"/>
  <c r="M1393" i="1"/>
  <c r="M1394" i="1"/>
  <c r="M1395" i="1"/>
  <c r="O1395" i="1" s="1"/>
  <c r="M1396" i="1"/>
  <c r="M1397" i="1"/>
  <c r="O1397" i="1" s="1"/>
  <c r="M1398" i="1"/>
  <c r="M1399" i="1"/>
  <c r="M1400" i="1"/>
  <c r="M1401" i="1"/>
  <c r="O1401" i="1" s="1"/>
  <c r="M1402" i="1"/>
  <c r="M1403" i="1"/>
  <c r="O1403" i="1" s="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O1433" i="1" s="1"/>
  <c r="M1434" i="1"/>
  <c r="M1435" i="1"/>
  <c r="O1435" i="1" s="1"/>
  <c r="M1436" i="1"/>
  <c r="M1437" i="1"/>
  <c r="O1437" i="1" s="1"/>
  <c r="M1438" i="1"/>
  <c r="M1439" i="1"/>
  <c r="M1440" i="1"/>
  <c r="M1441" i="1"/>
  <c r="O1441" i="1" s="1"/>
  <c r="M1442" i="1"/>
  <c r="M1443" i="1"/>
  <c r="O1443" i="1" s="1"/>
  <c r="M1444" i="1"/>
  <c r="M1445" i="1"/>
  <c r="O1445" i="1" s="1"/>
  <c r="M1446" i="1"/>
  <c r="M1447" i="1"/>
  <c r="O1447" i="1" s="1"/>
  <c r="M1448" i="1"/>
  <c r="M1449" i="1"/>
  <c r="O1449" i="1" s="1"/>
  <c r="M1450" i="1"/>
  <c r="M1451" i="1"/>
  <c r="M1452" i="1"/>
  <c r="M1453" i="1"/>
  <c r="O1453" i="1" s="1"/>
  <c r="M1454" i="1"/>
  <c r="M1455" i="1"/>
  <c r="O1455" i="1" s="1"/>
  <c r="M1456" i="1"/>
  <c r="M1457" i="1"/>
  <c r="O1457" i="1" s="1"/>
  <c r="M1458" i="1"/>
  <c r="M1459" i="1"/>
  <c r="M1460" i="1"/>
  <c r="M1461" i="1"/>
  <c r="M1462" i="1"/>
  <c r="M1463" i="1"/>
  <c r="O1463" i="1" s="1"/>
  <c r="M1464" i="1"/>
  <c r="M1465" i="1"/>
  <c r="O1465" i="1" s="1"/>
  <c r="M1466" i="1"/>
  <c r="M1467" i="1"/>
  <c r="M1468" i="1"/>
  <c r="M1469" i="1"/>
  <c r="M1470" i="1"/>
  <c r="M1471" i="1"/>
  <c r="M1472" i="1"/>
  <c r="M1473" i="1"/>
  <c r="M1474" i="1"/>
  <c r="M1475" i="1"/>
  <c r="M1476" i="1"/>
  <c r="M1477" i="1"/>
  <c r="M1478" i="1"/>
  <c r="M1479" i="1"/>
  <c r="M1480" i="1"/>
  <c r="M1481" i="1"/>
  <c r="M1482" i="1"/>
  <c r="M1483" i="1"/>
  <c r="O1483" i="1" s="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O1561" i="1" s="1"/>
  <c r="M1562" i="1"/>
  <c r="M1563" i="1"/>
  <c r="M1564" i="1"/>
  <c r="M1565" i="1"/>
  <c r="O1565" i="1" s="1"/>
  <c r="M1566" i="1"/>
  <c r="M1567" i="1"/>
  <c r="M1568" i="1"/>
  <c r="M1569" i="1"/>
  <c r="O1569" i="1" s="1"/>
  <c r="M1570" i="1"/>
  <c r="M1571" i="1"/>
  <c r="M1572" i="1"/>
  <c r="M1573" i="1"/>
  <c r="M1574" i="1"/>
  <c r="M1575" i="1"/>
  <c r="O1575" i="1" s="1"/>
  <c r="M1576" i="1"/>
  <c r="M1577" i="1"/>
  <c r="M1578" i="1"/>
  <c r="M1579" i="1"/>
  <c r="O1579" i="1" s="1"/>
  <c r="M1580" i="1"/>
  <c r="M1581" i="1"/>
  <c r="M1582" i="1"/>
  <c r="M1583" i="1"/>
  <c r="O1583" i="1" s="1"/>
  <c r="M1584" i="1"/>
  <c r="M1585" i="1"/>
  <c r="M1586" i="1"/>
  <c r="M1587" i="1"/>
  <c r="O1587" i="1" s="1"/>
  <c r="M1588" i="1"/>
  <c r="M1589" i="1"/>
  <c r="M1590" i="1"/>
  <c r="M1591" i="1"/>
  <c r="M1592" i="1"/>
  <c r="M1593" i="1"/>
  <c r="O1593" i="1" s="1"/>
  <c r="M1594" i="1"/>
  <c r="M1595" i="1"/>
  <c r="O1595" i="1" s="1"/>
  <c r="M1596" i="1"/>
  <c r="M1597" i="1"/>
  <c r="M1598" i="1"/>
  <c r="M1599" i="1"/>
  <c r="M1600" i="1"/>
  <c r="M1601" i="1"/>
  <c r="O1601" i="1" s="1"/>
  <c r="M1602" i="1"/>
  <c r="M1603" i="1"/>
  <c r="O1603" i="1" s="1"/>
  <c r="M1604" i="1"/>
  <c r="M1605" i="1"/>
  <c r="M1606" i="1"/>
  <c r="M1607" i="1"/>
  <c r="M1608" i="1"/>
  <c r="M1609" i="1"/>
  <c r="O1609" i="1" s="1"/>
  <c r="M1610" i="1"/>
  <c r="M1611" i="1"/>
  <c r="O1611" i="1" s="1"/>
  <c r="M1612" i="1"/>
  <c r="M1613" i="1"/>
  <c r="M1614" i="1"/>
  <c r="M1615" i="1"/>
  <c r="M1616" i="1"/>
  <c r="M1617" i="1"/>
  <c r="O1617" i="1" s="1"/>
  <c r="M1618" i="1"/>
  <c r="M1619" i="1"/>
  <c r="M1620" i="1"/>
  <c r="M1621" i="1"/>
  <c r="O1621" i="1" s="1"/>
  <c r="M1622" i="1"/>
  <c r="M1623" i="1"/>
  <c r="M1624" i="1"/>
  <c r="M1625" i="1"/>
  <c r="O1625" i="1" s="1"/>
  <c r="M1626" i="1"/>
  <c r="M1627" i="1"/>
  <c r="M1628" i="1"/>
  <c r="M1629" i="1"/>
  <c r="O1629" i="1" s="1"/>
  <c r="M1630" i="1"/>
  <c r="M1631" i="1"/>
  <c r="M1632" i="1"/>
  <c r="M1633" i="1"/>
  <c r="O1633" i="1" s="1"/>
  <c r="M1634" i="1"/>
  <c r="M1635" i="1"/>
  <c r="M1636" i="1"/>
  <c r="M1637" i="1"/>
  <c r="O1637" i="1" s="1"/>
  <c r="M1638" i="1"/>
  <c r="M1639" i="1"/>
  <c r="M1640" i="1"/>
  <c r="M1641" i="1"/>
  <c r="M1642" i="1"/>
  <c r="M1643" i="1"/>
  <c r="O1643" i="1" s="1"/>
  <c r="M1644" i="1"/>
  <c r="M1645" i="1"/>
  <c r="O1645" i="1" s="1"/>
  <c r="M1646" i="1"/>
  <c r="M1647" i="1"/>
  <c r="M1648" i="1"/>
  <c r="M1649" i="1"/>
  <c r="O1649" i="1" s="1"/>
  <c r="M1650" i="1"/>
  <c r="M1651" i="1"/>
  <c r="M1652" i="1"/>
  <c r="M1653" i="1"/>
  <c r="O1653" i="1" s="1"/>
  <c r="M1654" i="1"/>
  <c r="M1655" i="1"/>
  <c r="M1656" i="1"/>
  <c r="M1657" i="1"/>
  <c r="O1657" i="1" s="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P3" i="4"/>
  <c r="O3" i="1"/>
  <c r="Q3" i="4" s="1"/>
  <c r="O7" i="1"/>
  <c r="P7" i="4"/>
  <c r="O11" i="1"/>
  <c r="P11" i="4"/>
  <c r="O15" i="1"/>
  <c r="P15" i="4"/>
  <c r="O19" i="1"/>
  <c r="P19" i="4"/>
  <c r="P23" i="4"/>
  <c r="O23" i="1"/>
  <c r="Q23" i="4" s="1"/>
  <c r="P27" i="4"/>
  <c r="O27" i="1"/>
  <c r="O31" i="1"/>
  <c r="P31" i="4"/>
  <c r="P35" i="4"/>
  <c r="O35" i="1"/>
  <c r="Q35" i="4" s="1"/>
  <c r="P39" i="4"/>
  <c r="O39" i="1"/>
  <c r="P43" i="4"/>
  <c r="O43" i="1"/>
  <c r="O47" i="1"/>
  <c r="P47" i="4"/>
  <c r="O51" i="1"/>
  <c r="P51" i="4"/>
  <c r="O55" i="1"/>
  <c r="P55" i="4"/>
  <c r="P59" i="4"/>
  <c r="O59" i="1"/>
  <c r="O63" i="1"/>
  <c r="P63" i="4"/>
  <c r="P67" i="4"/>
  <c r="O67" i="1"/>
  <c r="P71" i="4"/>
  <c r="O71" i="1"/>
  <c r="P75" i="4"/>
  <c r="O75" i="1"/>
  <c r="P79" i="4"/>
  <c r="O79" i="1"/>
  <c r="P83" i="4"/>
  <c r="O83" i="1"/>
  <c r="O87" i="1"/>
  <c r="P87" i="4"/>
  <c r="P91" i="4"/>
  <c r="O91" i="1"/>
  <c r="P95" i="4"/>
  <c r="O95" i="1"/>
  <c r="O99" i="1"/>
  <c r="P99" i="4"/>
  <c r="P103" i="4"/>
  <c r="O103" i="1"/>
  <c r="P107" i="4"/>
  <c r="O107" i="1"/>
  <c r="P111" i="4"/>
  <c r="O111" i="1"/>
  <c r="O115" i="1"/>
  <c r="P115" i="4"/>
  <c r="O119" i="1"/>
  <c r="P119" i="4"/>
  <c r="O123" i="1"/>
  <c r="P123" i="4"/>
  <c r="P127" i="4"/>
  <c r="O127" i="1"/>
  <c r="O131" i="1"/>
  <c r="P131" i="4"/>
  <c r="O135" i="1"/>
  <c r="P135" i="4"/>
  <c r="O139" i="1"/>
  <c r="P139" i="4"/>
  <c r="O143" i="1"/>
  <c r="P143" i="4"/>
  <c r="O147" i="1"/>
  <c r="P147" i="4"/>
  <c r="O151" i="1"/>
  <c r="P151" i="4"/>
  <c r="O155" i="1"/>
  <c r="P155" i="4"/>
  <c r="P159" i="4"/>
  <c r="O159" i="1"/>
  <c r="O163" i="1"/>
  <c r="P163" i="4"/>
  <c r="P167" i="4"/>
  <c r="O167" i="1"/>
  <c r="O171" i="1"/>
  <c r="P171" i="4"/>
  <c r="P175" i="4"/>
  <c r="O175" i="1"/>
  <c r="O179" i="1"/>
  <c r="P179" i="4"/>
  <c r="O183" i="1"/>
  <c r="P183" i="4"/>
  <c r="O187" i="1"/>
  <c r="P187" i="4"/>
  <c r="P191" i="4"/>
  <c r="O191" i="1"/>
  <c r="P195" i="4"/>
  <c r="O195" i="1"/>
  <c r="O199" i="1"/>
  <c r="P199" i="4"/>
  <c r="O203" i="1"/>
  <c r="P203" i="4"/>
  <c r="O207" i="1"/>
  <c r="P207" i="4"/>
  <c r="P211" i="4"/>
  <c r="O211" i="1"/>
  <c r="P215" i="4"/>
  <c r="O215" i="1"/>
  <c r="P219" i="4"/>
  <c r="O219" i="1"/>
  <c r="O223" i="1"/>
  <c r="P223" i="4"/>
  <c r="O227" i="1"/>
  <c r="P227" i="4"/>
  <c r="O231" i="1"/>
  <c r="P231" i="4"/>
  <c r="O235" i="1"/>
  <c r="P235" i="4"/>
  <c r="O239" i="1"/>
  <c r="P239" i="4"/>
  <c r="O243" i="1"/>
  <c r="P243" i="4"/>
  <c r="P247" i="4"/>
  <c r="O247" i="1"/>
  <c r="P251" i="4"/>
  <c r="O251" i="1"/>
  <c r="P255" i="4"/>
  <c r="O255" i="1"/>
  <c r="P259" i="4"/>
  <c r="O259" i="1"/>
  <c r="P263" i="4"/>
  <c r="O263" i="1"/>
  <c r="P267" i="4"/>
  <c r="O267" i="1"/>
  <c r="P271" i="4"/>
  <c r="O271" i="1"/>
  <c r="P275" i="4"/>
  <c r="O275" i="1"/>
  <c r="O279" i="1"/>
  <c r="P279" i="4"/>
  <c r="P283" i="4"/>
  <c r="O283" i="1"/>
  <c r="P287" i="4"/>
  <c r="O287" i="1"/>
  <c r="P291" i="4"/>
  <c r="O291" i="1"/>
  <c r="P295" i="4"/>
  <c r="O295" i="1"/>
  <c r="O298" i="1"/>
  <c r="P299" i="4"/>
  <c r="O302" i="1"/>
  <c r="P303" i="4"/>
  <c r="O306" i="1"/>
  <c r="P307" i="4"/>
  <c r="O310" i="1"/>
  <c r="P311" i="4"/>
  <c r="O314" i="1"/>
  <c r="P315" i="4"/>
  <c r="O318" i="1"/>
  <c r="P319" i="4"/>
  <c r="O322" i="1"/>
  <c r="P323" i="4"/>
  <c r="O326" i="1"/>
  <c r="P327" i="4"/>
  <c r="P331" i="4"/>
  <c r="O330" i="1"/>
  <c r="P335" i="4"/>
  <c r="O334" i="1"/>
  <c r="O338" i="1"/>
  <c r="P339" i="4"/>
  <c r="P343" i="4"/>
  <c r="O342" i="1"/>
  <c r="P347" i="4"/>
  <c r="O346" i="1"/>
  <c r="P351" i="4"/>
  <c r="O350" i="1"/>
  <c r="O354" i="1"/>
  <c r="P355" i="4"/>
  <c r="P359" i="4"/>
  <c r="O358" i="1"/>
  <c r="P363" i="4"/>
  <c r="O362" i="1"/>
  <c r="P367" i="4"/>
  <c r="O366" i="1"/>
  <c r="O370" i="1"/>
  <c r="P371" i="4"/>
  <c r="O374" i="1"/>
  <c r="P375" i="4"/>
  <c r="P379" i="4"/>
  <c r="O378" i="1"/>
  <c r="P383" i="4"/>
  <c r="O382" i="1"/>
  <c r="P387" i="4"/>
  <c r="O386" i="1"/>
  <c r="P391" i="4"/>
  <c r="O390" i="1"/>
  <c r="P395" i="4"/>
  <c r="O394" i="1"/>
  <c r="P399" i="4"/>
  <c r="O398" i="1"/>
  <c r="P403" i="4"/>
  <c r="O402" i="1"/>
  <c r="O406" i="1"/>
  <c r="P407" i="4"/>
  <c r="P411" i="4"/>
  <c r="O410" i="1"/>
  <c r="P415" i="4"/>
  <c r="O414" i="1"/>
  <c r="O418" i="1"/>
  <c r="P419" i="4"/>
  <c r="P423" i="4"/>
  <c r="O422" i="1"/>
  <c r="P427" i="4"/>
  <c r="O426" i="1"/>
  <c r="P431" i="4"/>
  <c r="O430" i="1"/>
  <c r="Q431" i="4" s="1"/>
  <c r="P435" i="4"/>
  <c r="O434" i="1"/>
  <c r="P439" i="4"/>
  <c r="O438" i="1"/>
  <c r="O442" i="1"/>
  <c r="P443" i="4"/>
  <c r="O446" i="1"/>
  <c r="P447" i="4"/>
  <c r="P451" i="4"/>
  <c r="O450" i="1"/>
  <c r="P455" i="4"/>
  <c r="O454" i="1"/>
  <c r="Q455" i="4" s="1"/>
  <c r="O458" i="1"/>
  <c r="P459" i="4"/>
  <c r="O462" i="1"/>
  <c r="P463" i="4"/>
  <c r="O466" i="1"/>
  <c r="P467" i="4"/>
  <c r="O470" i="1"/>
  <c r="P471" i="4"/>
  <c r="P475" i="4"/>
  <c r="O474" i="1"/>
  <c r="P479" i="4"/>
  <c r="O478" i="1"/>
  <c r="P483" i="4"/>
  <c r="O482" i="1"/>
  <c r="P487" i="4"/>
  <c r="O486" i="1"/>
  <c r="P491" i="4"/>
  <c r="O490" i="1"/>
  <c r="P495" i="4"/>
  <c r="O494" i="1"/>
  <c r="P499" i="4"/>
  <c r="O498" i="1"/>
  <c r="O502" i="1"/>
  <c r="P503" i="4"/>
  <c r="O506" i="1"/>
  <c r="Q507" i="4" s="1"/>
  <c r="P507" i="4"/>
  <c r="O510" i="1"/>
  <c r="P511" i="4"/>
  <c r="P515" i="4"/>
  <c r="O514" i="1"/>
  <c r="P519" i="4"/>
  <c r="O518" i="1"/>
  <c r="O522" i="1"/>
  <c r="P523" i="4"/>
  <c r="O526" i="1"/>
  <c r="P527" i="4"/>
  <c r="P531" i="4"/>
  <c r="O530" i="1"/>
  <c r="O534" i="1"/>
  <c r="P535" i="4"/>
  <c r="P539" i="4"/>
  <c r="O538" i="1"/>
  <c r="O542" i="1"/>
  <c r="P543" i="4"/>
  <c r="P547" i="4"/>
  <c r="O546" i="1"/>
  <c r="O550" i="1"/>
  <c r="P551" i="4"/>
  <c r="O554" i="1"/>
  <c r="P555" i="4"/>
  <c r="P559" i="4"/>
  <c r="O558" i="1"/>
  <c r="O562" i="1"/>
  <c r="P563" i="4"/>
  <c r="O566" i="1"/>
  <c r="P567" i="4"/>
  <c r="P571" i="4"/>
  <c r="O570" i="1"/>
  <c r="P575" i="4"/>
  <c r="O574" i="1"/>
  <c r="O578" i="1"/>
  <c r="P579" i="4"/>
  <c r="O582" i="1"/>
  <c r="P583" i="4"/>
  <c r="P587" i="4"/>
  <c r="O586" i="1"/>
  <c r="P591" i="4"/>
  <c r="O590" i="1"/>
  <c r="P595" i="4"/>
  <c r="O594" i="1"/>
  <c r="O598" i="1"/>
  <c r="P599" i="4"/>
  <c r="P603" i="4"/>
  <c r="O602" i="1"/>
  <c r="P607" i="4"/>
  <c r="O606" i="1"/>
  <c r="P611" i="4"/>
  <c r="O610" i="1"/>
  <c r="P615" i="4"/>
  <c r="O614" i="1"/>
  <c r="P619" i="4"/>
  <c r="O618" i="1"/>
  <c r="O622" i="1"/>
  <c r="P623" i="4"/>
  <c r="O626" i="1"/>
  <c r="P627" i="4"/>
  <c r="O630" i="1"/>
  <c r="P631" i="4"/>
  <c r="P635" i="4"/>
  <c r="O634" i="1"/>
  <c r="P639" i="4"/>
  <c r="O638" i="1"/>
  <c r="P643" i="4"/>
  <c r="O642" i="1"/>
  <c r="P647" i="4"/>
  <c r="O646" i="1"/>
  <c r="P651" i="4"/>
  <c r="O650" i="1"/>
  <c r="O654" i="1"/>
  <c r="P655" i="4"/>
  <c r="O658" i="1"/>
  <c r="P659" i="4"/>
  <c r="O662" i="1"/>
  <c r="P663" i="4"/>
  <c r="P667" i="4"/>
  <c r="O666" i="1"/>
  <c r="P671" i="4"/>
  <c r="O670" i="1"/>
  <c r="O674" i="1"/>
  <c r="P675" i="4"/>
  <c r="O678" i="1"/>
  <c r="P679" i="4"/>
  <c r="P683" i="4"/>
  <c r="O682" i="1"/>
  <c r="P687" i="4"/>
  <c r="O686" i="1"/>
  <c r="O690" i="1"/>
  <c r="P691" i="4"/>
  <c r="P695" i="4"/>
  <c r="O694" i="1"/>
  <c r="P699" i="4"/>
  <c r="O698" i="1"/>
  <c r="O702" i="1"/>
  <c r="P703" i="4"/>
  <c r="P707" i="4"/>
  <c r="O706" i="1"/>
  <c r="P711" i="4"/>
  <c r="O710" i="1"/>
  <c r="O714" i="1"/>
  <c r="P715" i="4"/>
  <c r="O718" i="1"/>
  <c r="P719" i="4"/>
  <c r="P723" i="4"/>
  <c r="O722" i="1"/>
  <c r="P727" i="4"/>
  <c r="O726" i="1"/>
  <c r="O5" i="1"/>
  <c r="Q5" i="4" s="1"/>
  <c r="P5" i="4"/>
  <c r="O9" i="1"/>
  <c r="Q9" i="4" s="1"/>
  <c r="P9" i="4"/>
  <c r="O13" i="1"/>
  <c r="Q13" i="4" s="1"/>
  <c r="P13" i="4"/>
  <c r="P17" i="4"/>
  <c r="O17" i="1"/>
  <c r="P21" i="4"/>
  <c r="O21" i="1"/>
  <c r="P25" i="4"/>
  <c r="O25" i="1"/>
  <c r="P29" i="4"/>
  <c r="O29" i="1"/>
  <c r="P33" i="4"/>
  <c r="O33" i="1"/>
  <c r="P37" i="4"/>
  <c r="O37" i="1"/>
  <c r="O41" i="1"/>
  <c r="P41" i="4"/>
  <c r="O45" i="1"/>
  <c r="P45" i="4"/>
  <c r="P49" i="4"/>
  <c r="O49" i="1"/>
  <c r="P53" i="4"/>
  <c r="O53" i="1"/>
  <c r="O57" i="1"/>
  <c r="P57" i="4"/>
  <c r="P61" i="4"/>
  <c r="O61" i="1"/>
  <c r="P65" i="4"/>
  <c r="O65" i="1"/>
  <c r="O69" i="1"/>
  <c r="Q69" i="4" s="1"/>
  <c r="P69" i="4"/>
  <c r="P73" i="4"/>
  <c r="O73" i="1"/>
  <c r="P77" i="4"/>
  <c r="O77" i="1"/>
  <c r="O81" i="1"/>
  <c r="P81" i="4"/>
  <c r="O85" i="1"/>
  <c r="Q85" i="4" s="1"/>
  <c r="P85" i="4"/>
  <c r="P89" i="4"/>
  <c r="O89" i="1"/>
  <c r="P93" i="4"/>
  <c r="O93" i="1"/>
  <c r="P97" i="4"/>
  <c r="O97" i="1"/>
  <c r="P101" i="4"/>
  <c r="O101" i="1"/>
  <c r="P105" i="4"/>
  <c r="O105" i="1"/>
  <c r="P109" i="4"/>
  <c r="O109" i="1"/>
  <c r="O113" i="1"/>
  <c r="Q113" i="4" s="1"/>
  <c r="P113" i="4"/>
  <c r="O117" i="1"/>
  <c r="Q117" i="4" s="1"/>
  <c r="P117" i="4"/>
  <c r="O121" i="1"/>
  <c r="Q121" i="4" s="1"/>
  <c r="P121" i="4"/>
  <c r="P125" i="4"/>
  <c r="O125" i="1"/>
  <c r="P129" i="4"/>
  <c r="O129" i="1"/>
  <c r="O133" i="1"/>
  <c r="Q133" i="4" s="1"/>
  <c r="P133" i="4"/>
  <c r="P137" i="4"/>
  <c r="O137" i="1"/>
  <c r="O141" i="1"/>
  <c r="Q141" i="4" s="1"/>
  <c r="P141" i="4"/>
  <c r="P145" i="4"/>
  <c r="O145" i="1"/>
  <c r="P149" i="4"/>
  <c r="O149" i="1"/>
  <c r="P153" i="4"/>
  <c r="O153" i="1"/>
  <c r="O157" i="1"/>
  <c r="Q157" i="4" s="1"/>
  <c r="P157" i="4"/>
  <c r="P161" i="4"/>
  <c r="O161" i="1"/>
  <c r="O165" i="1"/>
  <c r="Q165" i="4" s="1"/>
  <c r="P165" i="4"/>
  <c r="P169" i="4"/>
  <c r="O169" i="1"/>
  <c r="O173" i="1"/>
  <c r="Q173" i="4" s="1"/>
  <c r="P173" i="4"/>
  <c r="O177" i="1"/>
  <c r="Q177" i="4" s="1"/>
  <c r="P177" i="4"/>
  <c r="O181" i="1"/>
  <c r="Q181" i="4" s="1"/>
  <c r="P181" i="4"/>
  <c r="P185" i="4"/>
  <c r="O185" i="1"/>
  <c r="O189" i="1"/>
  <c r="Q189" i="4" s="1"/>
  <c r="P189" i="4"/>
  <c r="O193" i="1"/>
  <c r="Q193" i="4" s="1"/>
  <c r="P193" i="4"/>
  <c r="P197" i="4"/>
  <c r="O197" i="1"/>
  <c r="P201" i="4"/>
  <c r="O201" i="1"/>
  <c r="O205" i="1"/>
  <c r="Q205" i="4" s="1"/>
  <c r="P205" i="4"/>
  <c r="O209" i="1"/>
  <c r="Q209" i="4" s="1"/>
  <c r="P209" i="4"/>
  <c r="P213" i="4"/>
  <c r="O213" i="1"/>
  <c r="P217" i="4"/>
  <c r="O217" i="1"/>
  <c r="O221" i="1"/>
  <c r="Q221" i="4" s="1"/>
  <c r="P221" i="4"/>
  <c r="O225" i="1"/>
  <c r="Q225" i="4" s="1"/>
  <c r="P225" i="4"/>
  <c r="P229" i="4"/>
  <c r="O229" i="1"/>
  <c r="O233" i="1"/>
  <c r="Q233" i="4" s="1"/>
  <c r="P233" i="4"/>
  <c r="O237" i="1"/>
  <c r="Q237" i="4" s="1"/>
  <c r="P237" i="4"/>
  <c r="O241" i="1"/>
  <c r="Q241" i="4" s="1"/>
  <c r="P241" i="4"/>
  <c r="P245" i="4"/>
  <c r="O245" i="1"/>
  <c r="P249" i="4"/>
  <c r="O249" i="1"/>
  <c r="P253" i="4"/>
  <c r="O253" i="1"/>
  <c r="P257" i="4"/>
  <c r="O257" i="1"/>
  <c r="P261" i="4"/>
  <c r="O261" i="1"/>
  <c r="P265" i="4"/>
  <c r="O265" i="1"/>
  <c r="P269" i="4"/>
  <c r="O269" i="1"/>
  <c r="P273" i="4"/>
  <c r="O273" i="1"/>
  <c r="P277" i="4"/>
  <c r="O277" i="1"/>
  <c r="P281" i="4"/>
  <c r="O281" i="1"/>
  <c r="P285" i="4"/>
  <c r="O285" i="1"/>
  <c r="P289" i="4"/>
  <c r="O289" i="1"/>
  <c r="P293" i="4"/>
  <c r="O293" i="1"/>
  <c r="P297" i="4"/>
  <c r="O296" i="1"/>
  <c r="O300" i="1"/>
  <c r="Q301" i="4" s="1"/>
  <c r="P301" i="4"/>
  <c r="P305" i="4"/>
  <c r="O304" i="1"/>
  <c r="Q305" i="4" s="1"/>
  <c r="O308" i="1"/>
  <c r="Q309" i="4" s="1"/>
  <c r="P309" i="4"/>
  <c r="O312" i="1"/>
  <c r="Q313" i="4" s="1"/>
  <c r="P313" i="4"/>
  <c r="O316" i="1"/>
  <c r="Q317" i="4" s="1"/>
  <c r="P317" i="4"/>
  <c r="O320" i="1"/>
  <c r="Q321" i="4" s="1"/>
  <c r="P321" i="4"/>
  <c r="O324" i="1"/>
  <c r="Q325" i="4" s="1"/>
  <c r="P325" i="4"/>
  <c r="O328" i="1"/>
  <c r="Q329" i="4" s="1"/>
  <c r="P329" i="4"/>
  <c r="O332" i="1"/>
  <c r="Q333" i="4" s="1"/>
  <c r="P333" i="4"/>
  <c r="O336" i="1"/>
  <c r="Q337" i="4" s="1"/>
  <c r="P337" i="4"/>
  <c r="O340" i="1"/>
  <c r="Q341" i="4" s="1"/>
  <c r="P341" i="4"/>
  <c r="O344" i="1"/>
  <c r="Q345" i="4" s="1"/>
  <c r="P345" i="4"/>
  <c r="P349" i="4"/>
  <c r="O348" i="1"/>
  <c r="O352" i="1"/>
  <c r="Q353" i="4" s="1"/>
  <c r="P353" i="4"/>
  <c r="O356" i="1"/>
  <c r="Q357" i="4" s="1"/>
  <c r="P357" i="4"/>
  <c r="P361" i="4"/>
  <c r="O360" i="1"/>
  <c r="P365" i="4"/>
  <c r="O364" i="1"/>
  <c r="O368" i="1"/>
  <c r="Q369" i="4" s="1"/>
  <c r="P369" i="4"/>
  <c r="P373" i="4"/>
  <c r="O372" i="1"/>
  <c r="P377" i="4"/>
  <c r="O376" i="1"/>
  <c r="P381" i="4"/>
  <c r="O380" i="1"/>
  <c r="P385" i="4"/>
  <c r="O384" i="1"/>
  <c r="P389" i="4"/>
  <c r="O388" i="1"/>
  <c r="P393" i="4"/>
  <c r="O392" i="1"/>
  <c r="P397" i="4"/>
  <c r="O396" i="1"/>
  <c r="P401" i="4"/>
  <c r="O400" i="1"/>
  <c r="P405" i="4"/>
  <c r="O404" i="1"/>
  <c r="O408" i="1"/>
  <c r="Q409" i="4" s="1"/>
  <c r="P409" i="4"/>
  <c r="P413" i="4"/>
  <c r="O412" i="1"/>
  <c r="P417" i="4"/>
  <c r="O416" i="1"/>
  <c r="P421" i="4"/>
  <c r="O420" i="1"/>
  <c r="P425" i="4"/>
  <c r="O424" i="1"/>
  <c r="O428" i="1"/>
  <c r="Q429" i="4" s="1"/>
  <c r="P429" i="4"/>
  <c r="P433" i="4"/>
  <c r="O432" i="1"/>
  <c r="P437" i="4"/>
  <c r="O436" i="1"/>
  <c r="O440" i="1"/>
  <c r="Q441" i="4" s="1"/>
  <c r="P441" i="4"/>
  <c r="P445" i="4"/>
  <c r="O444" i="1"/>
  <c r="O448" i="1"/>
  <c r="Q449" i="4" s="1"/>
  <c r="P449" i="4"/>
  <c r="P453" i="4"/>
  <c r="O452" i="1"/>
  <c r="O456" i="1"/>
  <c r="Q457" i="4" s="1"/>
  <c r="P457" i="4"/>
  <c r="P461" i="4"/>
  <c r="O460" i="1"/>
  <c r="O464" i="1"/>
  <c r="Q465" i="4" s="1"/>
  <c r="P465" i="4"/>
  <c r="P469" i="4"/>
  <c r="O468" i="1"/>
  <c r="P473" i="4"/>
  <c r="O472" i="1"/>
  <c r="P477" i="4"/>
  <c r="O476" i="1"/>
  <c r="P481" i="4"/>
  <c r="O480" i="1"/>
  <c r="O484" i="1"/>
  <c r="Q485" i="4" s="1"/>
  <c r="P485" i="4"/>
  <c r="P489" i="4"/>
  <c r="O488" i="1"/>
  <c r="P493" i="4"/>
  <c r="O492" i="1"/>
  <c r="P497" i="4"/>
  <c r="O496" i="1"/>
  <c r="O500" i="1"/>
  <c r="Q501" i="4" s="1"/>
  <c r="P501" i="4"/>
  <c r="O504" i="1"/>
  <c r="Q505" i="4" s="1"/>
  <c r="P505" i="4"/>
  <c r="P509" i="4"/>
  <c r="O508" i="1"/>
  <c r="O512" i="1"/>
  <c r="Q513" i="4" s="1"/>
  <c r="P513" i="4"/>
  <c r="P517" i="4"/>
  <c r="O516" i="1"/>
  <c r="P521" i="4"/>
  <c r="O520" i="1"/>
  <c r="O524" i="1"/>
  <c r="Q525" i="4" s="1"/>
  <c r="P525" i="4"/>
  <c r="O528" i="1"/>
  <c r="Q529" i="4" s="1"/>
  <c r="P529" i="4"/>
  <c r="O532" i="1"/>
  <c r="Q533" i="4" s="1"/>
  <c r="P533" i="4"/>
  <c r="P537" i="4"/>
  <c r="O536" i="1"/>
  <c r="Q537" i="4" s="1"/>
  <c r="P541" i="4"/>
  <c r="O540" i="1"/>
  <c r="P545" i="4"/>
  <c r="O544" i="1"/>
  <c r="P549" i="4"/>
  <c r="O548" i="1"/>
  <c r="O552" i="1"/>
  <c r="Q553" i="4" s="1"/>
  <c r="P553" i="4"/>
  <c r="O556" i="1"/>
  <c r="Q557" i="4" s="1"/>
  <c r="P557" i="4"/>
  <c r="P561" i="4"/>
  <c r="O560" i="1"/>
  <c r="O564" i="1"/>
  <c r="Q565" i="4" s="1"/>
  <c r="P565" i="4"/>
  <c r="O568" i="1"/>
  <c r="Q569" i="4" s="1"/>
  <c r="P569" i="4"/>
  <c r="P573" i="4"/>
  <c r="O572" i="1"/>
  <c r="P577" i="4"/>
  <c r="O576" i="1"/>
  <c r="O580" i="1"/>
  <c r="Q581" i="4" s="1"/>
  <c r="P581" i="4"/>
  <c r="P585" i="4"/>
  <c r="O584" i="1"/>
  <c r="P589" i="4"/>
  <c r="O588" i="1"/>
  <c r="O592" i="1"/>
  <c r="Q593" i="4" s="1"/>
  <c r="P593" i="4"/>
  <c r="P597" i="4"/>
  <c r="O596" i="1"/>
  <c r="O600" i="1"/>
  <c r="Q601" i="4" s="1"/>
  <c r="P601" i="4"/>
  <c r="P605" i="4"/>
  <c r="O604" i="1"/>
  <c r="P609" i="4"/>
  <c r="O608" i="1"/>
  <c r="P613" i="4"/>
  <c r="O612" i="1"/>
  <c r="P617" i="4"/>
  <c r="O616" i="1"/>
  <c r="P621" i="4"/>
  <c r="O620" i="1"/>
  <c r="P625" i="4"/>
  <c r="O624" i="1"/>
  <c r="O628" i="1"/>
  <c r="Q629" i="4" s="1"/>
  <c r="P629" i="4"/>
  <c r="O632" i="1"/>
  <c r="Q633" i="4" s="1"/>
  <c r="P633" i="4"/>
  <c r="O636" i="1"/>
  <c r="Q637" i="4" s="1"/>
  <c r="P637" i="4"/>
  <c r="P641" i="4"/>
  <c r="O640" i="1"/>
  <c r="P645" i="4"/>
  <c r="O644" i="1"/>
  <c r="P649" i="4"/>
  <c r="O648" i="1"/>
  <c r="O652" i="1"/>
  <c r="Q653" i="4" s="1"/>
  <c r="P653" i="4"/>
  <c r="O656" i="1"/>
  <c r="Q657" i="4" s="1"/>
  <c r="P657" i="4"/>
  <c r="P661" i="4"/>
  <c r="O660" i="1"/>
  <c r="P665" i="4"/>
  <c r="O664" i="1"/>
  <c r="O668" i="1"/>
  <c r="Q669" i="4" s="1"/>
  <c r="P669" i="4"/>
  <c r="O672" i="1"/>
  <c r="Q673" i="4" s="1"/>
  <c r="P673" i="4"/>
  <c r="O676" i="1"/>
  <c r="Q677" i="4" s="1"/>
  <c r="P677" i="4"/>
  <c r="O680" i="1"/>
  <c r="Q681" i="4" s="1"/>
  <c r="P681" i="4"/>
  <c r="P685" i="4"/>
  <c r="O684" i="1"/>
  <c r="P689" i="4"/>
  <c r="O688" i="1"/>
  <c r="P693" i="4"/>
  <c r="O692" i="1"/>
  <c r="P697" i="4"/>
  <c r="O696" i="1"/>
  <c r="P701" i="4"/>
  <c r="O700" i="1"/>
  <c r="P705" i="4"/>
  <c r="O704" i="1"/>
  <c r="O708" i="1"/>
  <c r="Q709" i="4" s="1"/>
  <c r="P709" i="4"/>
  <c r="P713" i="4"/>
  <c r="O712" i="1"/>
  <c r="O716" i="1"/>
  <c r="Q717" i="4" s="1"/>
  <c r="P717" i="4"/>
  <c r="P721" i="4"/>
  <c r="O720" i="1"/>
  <c r="P725" i="4"/>
  <c r="O724" i="1"/>
  <c r="Q4" i="4"/>
  <c r="Q8" i="4"/>
  <c r="Q12" i="4"/>
  <c r="Q16" i="4"/>
  <c r="Q20" i="4"/>
  <c r="Q28" i="4"/>
  <c r="Q36" i="4"/>
  <c r="Q44" i="4"/>
  <c r="Q52" i="4"/>
  <c r="Q60" i="4"/>
  <c r="Q64" i="4"/>
  <c r="Q68" i="4"/>
  <c r="Q76" i="4"/>
  <c r="Q84" i="4"/>
  <c r="Q92" i="4"/>
  <c r="Q100" i="4"/>
  <c r="Q108" i="4"/>
  <c r="Q116" i="4"/>
  <c r="Q124" i="4"/>
  <c r="Q132" i="4"/>
  <c r="Q140" i="4"/>
  <c r="Q148" i="4"/>
  <c r="Q156" i="4"/>
  <c r="Q164" i="4"/>
  <c r="Q172" i="4"/>
  <c r="Q180" i="4"/>
  <c r="Q188" i="4"/>
  <c r="Q196" i="4"/>
  <c r="Q204" i="4"/>
  <c r="Q212" i="4"/>
  <c r="Q222" i="4"/>
  <c r="Q232" i="4"/>
  <c r="Q240" i="4"/>
  <c r="Q248" i="4"/>
  <c r="Q256" i="4"/>
  <c r="Q264" i="4"/>
  <c r="Q272" i="4"/>
  <c r="Q280" i="4"/>
  <c r="Q288" i="4"/>
  <c r="Q296" i="4"/>
  <c r="Q304" i="4"/>
  <c r="Q312" i="4"/>
  <c r="Q320" i="4"/>
  <c r="Q328" i="4"/>
  <c r="Q336" i="4"/>
  <c r="Q344" i="4"/>
  <c r="Q352" i="4"/>
  <c r="Q360" i="4"/>
  <c r="Q368" i="4"/>
  <c r="Q376" i="4"/>
  <c r="Q384" i="4"/>
  <c r="Q392" i="4"/>
  <c r="Q400" i="4"/>
  <c r="Q404" i="4"/>
  <c r="Q408" i="4"/>
  <c r="Q416" i="4"/>
  <c r="Q424" i="4"/>
  <c r="Q430" i="4"/>
  <c r="Q434" i="4"/>
  <c r="Q442" i="4"/>
  <c r="Q450" i="4"/>
  <c r="Q454" i="4"/>
  <c r="Q458" i="4"/>
  <c r="Q466" i="4"/>
  <c r="Q474" i="4"/>
  <c r="Q482" i="4"/>
  <c r="Q490" i="4"/>
  <c r="Q498" i="4"/>
  <c r="Q506" i="4"/>
  <c r="Q514" i="4"/>
  <c r="Q522" i="4"/>
  <c r="Q530" i="4"/>
  <c r="Q538" i="4"/>
  <c r="Q546" i="4"/>
  <c r="Q554" i="4"/>
  <c r="Q562" i="4"/>
  <c r="Q570" i="4"/>
  <c r="Q578" i="4"/>
  <c r="Q586" i="4"/>
  <c r="Q594" i="4"/>
  <c r="Q602" i="4"/>
  <c r="P4" i="4"/>
  <c r="P6" i="4"/>
  <c r="P8" i="4"/>
  <c r="P10" i="4"/>
  <c r="P12" i="4"/>
  <c r="P14" i="4"/>
  <c r="P16" i="4"/>
  <c r="P18" i="4"/>
  <c r="P20" i="4"/>
  <c r="P22" i="4"/>
  <c r="P24" i="4"/>
  <c r="P26" i="4"/>
  <c r="P28" i="4"/>
  <c r="P30" i="4"/>
  <c r="P32" i="4"/>
  <c r="P34" i="4"/>
  <c r="P36" i="4"/>
  <c r="P38" i="4"/>
  <c r="P40" i="4"/>
  <c r="P42" i="4"/>
  <c r="P44" i="4"/>
  <c r="P46" i="4"/>
  <c r="P48" i="4"/>
  <c r="P50" i="4"/>
  <c r="P52" i="4"/>
  <c r="P54" i="4"/>
  <c r="P56" i="4"/>
  <c r="P58" i="4"/>
  <c r="P60" i="4"/>
  <c r="P62" i="4"/>
  <c r="P64" i="4"/>
  <c r="P66" i="4"/>
  <c r="P68" i="4"/>
  <c r="P70" i="4"/>
  <c r="P72" i="4"/>
  <c r="P74" i="4"/>
  <c r="P76" i="4"/>
  <c r="P78" i="4"/>
  <c r="P80" i="4"/>
  <c r="P82" i="4"/>
  <c r="P84" i="4"/>
  <c r="P86" i="4"/>
  <c r="P88" i="4"/>
  <c r="P90" i="4"/>
  <c r="P92" i="4"/>
  <c r="P94" i="4"/>
  <c r="P96" i="4"/>
  <c r="P98" i="4"/>
  <c r="P100" i="4"/>
  <c r="P102" i="4"/>
  <c r="P104" i="4"/>
  <c r="P106" i="4"/>
  <c r="P108" i="4"/>
  <c r="P110" i="4"/>
  <c r="P112" i="4"/>
  <c r="P114" i="4"/>
  <c r="P116" i="4"/>
  <c r="P118" i="4"/>
  <c r="P120" i="4"/>
  <c r="P122" i="4"/>
  <c r="P124" i="4"/>
  <c r="P126" i="4"/>
  <c r="P128" i="4"/>
  <c r="P130" i="4"/>
  <c r="P132" i="4"/>
  <c r="P134" i="4"/>
  <c r="P136" i="4"/>
  <c r="P138" i="4"/>
  <c r="P140" i="4"/>
  <c r="P142" i="4"/>
  <c r="P144" i="4"/>
  <c r="P146" i="4"/>
  <c r="P148" i="4"/>
  <c r="P150" i="4"/>
  <c r="P152" i="4"/>
  <c r="P154" i="4"/>
  <c r="P156" i="4"/>
  <c r="P158" i="4"/>
  <c r="P160" i="4"/>
  <c r="P162" i="4"/>
  <c r="P164" i="4"/>
  <c r="P166" i="4"/>
  <c r="P168" i="4"/>
  <c r="P170" i="4"/>
  <c r="P172" i="4"/>
  <c r="P174" i="4"/>
  <c r="P176" i="4"/>
  <c r="P178" i="4"/>
  <c r="P180" i="4"/>
  <c r="P182" i="4"/>
  <c r="P184" i="4"/>
  <c r="P186" i="4"/>
  <c r="P188" i="4"/>
  <c r="P190" i="4"/>
  <c r="P192" i="4"/>
  <c r="P194" i="4"/>
  <c r="P196" i="4"/>
  <c r="P198" i="4"/>
  <c r="P200" i="4"/>
  <c r="P202" i="4"/>
  <c r="P204" i="4"/>
  <c r="P206" i="4"/>
  <c r="P208" i="4"/>
  <c r="P210" i="4"/>
  <c r="P212" i="4"/>
  <c r="P214" i="4"/>
  <c r="P216" i="4"/>
  <c r="P218" i="4"/>
  <c r="P220" i="4"/>
  <c r="P222" i="4"/>
  <c r="P224" i="4"/>
  <c r="P226" i="4"/>
  <c r="P228" i="4"/>
  <c r="P230" i="4"/>
  <c r="P232" i="4"/>
  <c r="P234" i="4"/>
  <c r="P236" i="4"/>
  <c r="P238" i="4"/>
  <c r="P240" i="4"/>
  <c r="P242" i="4"/>
  <c r="P244" i="4"/>
  <c r="P246" i="4"/>
  <c r="P248" i="4"/>
  <c r="P250" i="4"/>
  <c r="P252" i="4"/>
  <c r="P254" i="4"/>
  <c r="P256" i="4"/>
  <c r="P258" i="4"/>
  <c r="P260" i="4"/>
  <c r="P262" i="4"/>
  <c r="P264" i="4"/>
  <c r="P266" i="4"/>
  <c r="P268" i="4"/>
  <c r="P270" i="4"/>
  <c r="P272" i="4"/>
  <c r="P274" i="4"/>
  <c r="P276" i="4"/>
  <c r="P278" i="4"/>
  <c r="P280" i="4"/>
  <c r="P282" i="4"/>
  <c r="P284" i="4"/>
  <c r="P286" i="4"/>
  <c r="P288" i="4"/>
  <c r="P290" i="4"/>
  <c r="P292" i="4"/>
  <c r="P294" i="4"/>
  <c r="P296" i="4"/>
  <c r="P298" i="4"/>
  <c r="P300" i="4"/>
  <c r="P302" i="4"/>
  <c r="P304" i="4"/>
  <c r="P306" i="4"/>
  <c r="P308" i="4"/>
  <c r="P310" i="4"/>
  <c r="P312" i="4"/>
  <c r="P314" i="4"/>
  <c r="P316" i="4"/>
  <c r="P318" i="4"/>
  <c r="P320" i="4"/>
  <c r="P322" i="4"/>
  <c r="P324" i="4"/>
  <c r="P326" i="4"/>
  <c r="P328" i="4"/>
  <c r="P330" i="4"/>
  <c r="P332" i="4"/>
  <c r="P334" i="4"/>
  <c r="P336" i="4"/>
  <c r="P338" i="4"/>
  <c r="P340" i="4"/>
  <c r="P342" i="4"/>
  <c r="P344" i="4"/>
  <c r="P346" i="4"/>
  <c r="P348" i="4"/>
  <c r="P350" i="4"/>
  <c r="P352" i="4"/>
  <c r="P354" i="4"/>
  <c r="P356" i="4"/>
  <c r="P358" i="4"/>
  <c r="P360" i="4"/>
  <c r="P362" i="4"/>
  <c r="P364" i="4"/>
  <c r="P366" i="4"/>
  <c r="P368" i="4"/>
  <c r="P370" i="4"/>
  <c r="P372" i="4"/>
  <c r="P374" i="4"/>
  <c r="P376" i="4"/>
  <c r="P378" i="4"/>
  <c r="P380" i="4"/>
  <c r="P382" i="4"/>
  <c r="P384" i="4"/>
  <c r="P386" i="4"/>
  <c r="P388" i="4"/>
  <c r="P390" i="4"/>
  <c r="P392" i="4"/>
  <c r="P394" i="4"/>
  <c r="P396" i="4"/>
  <c r="P398" i="4"/>
  <c r="P400" i="4"/>
  <c r="P402" i="4"/>
  <c r="P404" i="4"/>
  <c r="P406" i="4"/>
  <c r="P408" i="4"/>
  <c r="P410" i="4"/>
  <c r="P412" i="4"/>
  <c r="P414" i="4"/>
  <c r="P416" i="4"/>
  <c r="P418" i="4"/>
  <c r="P420" i="4"/>
  <c r="P422" i="4"/>
  <c r="P424" i="4"/>
  <c r="P426" i="4"/>
  <c r="P428" i="4"/>
  <c r="P430" i="4"/>
  <c r="P432" i="4"/>
  <c r="P434" i="4"/>
  <c r="P436" i="4"/>
  <c r="P438" i="4"/>
  <c r="P440" i="4"/>
  <c r="P442" i="4"/>
  <c r="P444" i="4"/>
  <c r="P446" i="4"/>
  <c r="P448" i="4"/>
  <c r="P450" i="4"/>
  <c r="P452" i="4"/>
  <c r="P454" i="4"/>
  <c r="P456" i="4"/>
  <c r="P458" i="4"/>
  <c r="P460" i="4"/>
  <c r="P462" i="4"/>
  <c r="P464" i="4"/>
  <c r="P466" i="4"/>
  <c r="P468" i="4"/>
  <c r="P470" i="4"/>
  <c r="P472" i="4"/>
  <c r="P474" i="4"/>
  <c r="P476" i="4"/>
  <c r="P478" i="4"/>
  <c r="P480" i="4"/>
  <c r="P482" i="4"/>
  <c r="P484" i="4"/>
  <c r="P486" i="4"/>
  <c r="P488" i="4"/>
  <c r="P490" i="4"/>
  <c r="P492" i="4"/>
  <c r="P494" i="4"/>
  <c r="P496" i="4"/>
  <c r="P498" i="4"/>
  <c r="P500" i="4"/>
  <c r="P502" i="4"/>
  <c r="P504" i="4"/>
  <c r="P506" i="4"/>
  <c r="P508" i="4"/>
  <c r="P510" i="4"/>
  <c r="P512" i="4"/>
  <c r="P514" i="4"/>
  <c r="P516" i="4"/>
  <c r="P518" i="4"/>
  <c r="P520" i="4"/>
  <c r="P522" i="4"/>
  <c r="P524" i="4"/>
  <c r="P526" i="4"/>
  <c r="P528" i="4"/>
  <c r="P530" i="4"/>
  <c r="P532" i="4"/>
  <c r="P534" i="4"/>
  <c r="P536" i="4"/>
  <c r="P538" i="4"/>
  <c r="P540" i="4"/>
  <c r="P542" i="4"/>
  <c r="P544" i="4"/>
  <c r="P546" i="4"/>
  <c r="P548" i="4"/>
  <c r="P550" i="4"/>
  <c r="P552" i="4"/>
  <c r="P554" i="4"/>
  <c r="P556" i="4"/>
  <c r="P558" i="4"/>
  <c r="P560" i="4"/>
  <c r="P562" i="4"/>
  <c r="P564" i="4"/>
  <c r="P566" i="4"/>
  <c r="P568" i="4"/>
  <c r="P570" i="4"/>
  <c r="P572" i="4"/>
  <c r="P574" i="4"/>
  <c r="P576" i="4"/>
  <c r="P578" i="4"/>
  <c r="P580" i="4"/>
  <c r="P582" i="4"/>
  <c r="P584" i="4"/>
  <c r="P586" i="4"/>
  <c r="P588" i="4"/>
  <c r="P590" i="4"/>
  <c r="P592" i="4"/>
  <c r="P594" i="4"/>
  <c r="P596" i="4"/>
  <c r="P598" i="4"/>
  <c r="P600" i="4"/>
  <c r="P602" i="4"/>
  <c r="P604" i="4"/>
  <c r="P606" i="4"/>
  <c r="P608" i="4"/>
  <c r="P610" i="4"/>
  <c r="P612" i="4"/>
  <c r="P614" i="4"/>
  <c r="P616" i="4"/>
  <c r="P618" i="4"/>
  <c r="P620" i="4"/>
  <c r="P622" i="4"/>
  <c r="P624" i="4"/>
  <c r="P626" i="4"/>
  <c r="P628" i="4"/>
  <c r="P630" i="4"/>
  <c r="P632" i="4"/>
  <c r="P634" i="4"/>
  <c r="P636" i="4"/>
  <c r="P638" i="4"/>
  <c r="P640" i="4"/>
  <c r="P642" i="4"/>
  <c r="P644" i="4"/>
  <c r="P646" i="4"/>
  <c r="P648" i="4"/>
  <c r="P650" i="4"/>
  <c r="P652" i="4"/>
  <c r="P654" i="4"/>
  <c r="P656" i="4"/>
  <c r="P658" i="4"/>
  <c r="P660" i="4"/>
  <c r="P662" i="4"/>
  <c r="P664" i="4"/>
  <c r="P666" i="4"/>
  <c r="P668" i="4"/>
  <c r="P670" i="4"/>
  <c r="P672" i="4"/>
  <c r="P674" i="4"/>
  <c r="P676" i="4"/>
  <c r="P678" i="4"/>
  <c r="P680" i="4"/>
  <c r="P682" i="4"/>
  <c r="P684" i="4"/>
  <c r="P686" i="4"/>
  <c r="P688" i="4"/>
  <c r="P690" i="4"/>
  <c r="P692" i="4"/>
  <c r="P694" i="4"/>
  <c r="P696" i="4"/>
  <c r="P698" i="4"/>
  <c r="P700" i="4"/>
  <c r="P702" i="4"/>
  <c r="P704" i="4"/>
  <c r="P706" i="4"/>
  <c r="P708" i="4"/>
  <c r="P710" i="4"/>
  <c r="P712" i="4"/>
  <c r="P714" i="4"/>
  <c r="P716" i="4"/>
  <c r="P718" i="4"/>
  <c r="P720" i="4"/>
  <c r="P722" i="4"/>
  <c r="P724" i="4"/>
  <c r="P726" i="4"/>
  <c r="P728" i="4"/>
  <c r="O727" i="1"/>
  <c r="O728" i="1"/>
  <c r="P729" i="4"/>
  <c r="P730" i="4"/>
  <c r="O729" i="1"/>
  <c r="P731" i="4"/>
  <c r="O730" i="1"/>
  <c r="P732" i="4"/>
  <c r="O731" i="1"/>
  <c r="P733" i="4"/>
  <c r="P734" i="4"/>
  <c r="O732" i="1"/>
  <c r="O733" i="1"/>
  <c r="Q735" i="4" s="1"/>
  <c r="P735" i="4"/>
  <c r="P736" i="4"/>
  <c r="O734" i="1"/>
  <c r="P737" i="4"/>
  <c r="O735" i="1"/>
  <c r="P738" i="4"/>
  <c r="O736" i="1"/>
  <c r="O737" i="1"/>
  <c r="Q739" i="4" s="1"/>
  <c r="P739" i="4"/>
  <c r="P740" i="4"/>
  <c r="O738" i="1"/>
  <c r="P741" i="4"/>
  <c r="O739" i="1"/>
  <c r="P742" i="4"/>
  <c r="O740" i="1"/>
  <c r="P743" i="4"/>
  <c r="O741" i="1"/>
  <c r="P744" i="4"/>
  <c r="O742" i="1"/>
  <c r="P745" i="4"/>
  <c r="O743" i="1"/>
  <c r="O744" i="1"/>
  <c r="Q746" i="4" s="1"/>
  <c r="P746" i="4"/>
  <c r="O745" i="1"/>
  <c r="Q747" i="4" s="1"/>
  <c r="P747" i="4"/>
  <c r="P748" i="4"/>
  <c r="O746" i="1"/>
  <c r="P749" i="4"/>
  <c r="O747" i="1"/>
  <c r="O748" i="1"/>
  <c r="Q750" i="4" s="1"/>
  <c r="P750" i="4"/>
  <c r="O749" i="1"/>
  <c r="P751" i="4"/>
  <c r="P752" i="4"/>
  <c r="O750" i="1"/>
  <c r="O751" i="1"/>
  <c r="P753" i="4"/>
  <c r="O752" i="1"/>
  <c r="Q754" i="4" s="1"/>
  <c r="P754" i="4"/>
  <c r="O753" i="1"/>
  <c r="P755" i="4"/>
  <c r="P756" i="4"/>
  <c r="O754" i="1"/>
  <c r="O755" i="1"/>
  <c r="Q757" i="4" s="1"/>
  <c r="P757" i="4"/>
  <c r="P758" i="4"/>
  <c r="O756" i="1"/>
  <c r="P759" i="4"/>
  <c r="O757" i="1"/>
  <c r="P760" i="4"/>
  <c r="O758" i="1"/>
  <c r="O759" i="1"/>
  <c r="Q761" i="4" s="1"/>
  <c r="P761" i="4"/>
  <c r="P762" i="4"/>
  <c r="O760" i="1"/>
  <c r="P763" i="4"/>
  <c r="O761" i="1"/>
  <c r="P764" i="4"/>
  <c r="O762" i="1"/>
  <c r="O763" i="1"/>
  <c r="P765" i="4"/>
  <c r="P766" i="4"/>
  <c r="O764" i="1"/>
  <c r="O765" i="1"/>
  <c r="Q767" i="4" s="1"/>
  <c r="P767" i="4"/>
  <c r="O766" i="1"/>
  <c r="Q768" i="4" s="1"/>
  <c r="P768" i="4"/>
  <c r="P769" i="4"/>
  <c r="O767" i="1"/>
  <c r="P770" i="4"/>
  <c r="O768" i="1"/>
  <c r="O769" i="1"/>
  <c r="P771" i="4"/>
  <c r="P772" i="4"/>
  <c r="O770" i="1"/>
  <c r="O771" i="1"/>
  <c r="P773" i="4"/>
  <c r="P774" i="4"/>
  <c r="O772" i="1"/>
  <c r="O773" i="1"/>
  <c r="Q775" i="4" s="1"/>
  <c r="P775" i="4"/>
  <c r="P776" i="4"/>
  <c r="O774" i="1"/>
  <c r="P777" i="4"/>
  <c r="O775" i="1"/>
  <c r="P778" i="4"/>
  <c r="O776" i="1"/>
  <c r="P779" i="4"/>
  <c r="O777" i="1"/>
  <c r="P780" i="4"/>
  <c r="O778" i="1"/>
  <c r="P781" i="4"/>
  <c r="O779" i="1"/>
  <c r="P782" i="4"/>
  <c r="O780" i="1"/>
  <c r="P783" i="4"/>
  <c r="O781" i="1"/>
  <c r="P784" i="4"/>
  <c r="O782" i="1"/>
  <c r="P785" i="4"/>
  <c r="O783" i="1"/>
  <c r="P786" i="4"/>
  <c r="O784" i="1"/>
  <c r="O785" i="1"/>
  <c r="P787" i="4"/>
  <c r="P788" i="4"/>
  <c r="O786" i="1"/>
  <c r="O787" i="1"/>
  <c r="P789" i="4"/>
  <c r="P790" i="4"/>
  <c r="O788" i="1"/>
  <c r="O789" i="1"/>
  <c r="Q791" i="4" s="1"/>
  <c r="P791" i="4"/>
  <c r="P792" i="4"/>
  <c r="O790" i="1"/>
  <c r="P793" i="4"/>
  <c r="O791" i="1"/>
  <c r="P794" i="4"/>
  <c r="O792" i="1"/>
  <c r="O793" i="1"/>
  <c r="P795" i="4"/>
  <c r="P796" i="4"/>
  <c r="O794" i="1"/>
  <c r="O795" i="1"/>
  <c r="Q797" i="4" s="1"/>
  <c r="P797" i="4"/>
  <c r="P798" i="4"/>
  <c r="O796" i="1"/>
  <c r="P799" i="4"/>
  <c r="O797" i="1"/>
  <c r="P800" i="4"/>
  <c r="O798" i="1"/>
  <c r="O799" i="1"/>
  <c r="P801" i="4"/>
  <c r="P802" i="4"/>
  <c r="O800" i="1"/>
  <c r="O801" i="1"/>
  <c r="Q803" i="4" s="1"/>
  <c r="P803" i="4"/>
  <c r="P804" i="4"/>
  <c r="O802" i="1"/>
  <c r="P805" i="4"/>
  <c r="O803" i="1"/>
  <c r="P806" i="4"/>
  <c r="O804" i="1"/>
  <c r="O805" i="1"/>
  <c r="Q807" i="4" s="1"/>
  <c r="P807" i="4"/>
  <c r="O806" i="1"/>
  <c r="Q808" i="4" s="1"/>
  <c r="P808" i="4"/>
  <c r="P809" i="4"/>
  <c r="O807" i="1"/>
  <c r="P810" i="4"/>
  <c r="O808" i="1"/>
  <c r="P811" i="4"/>
  <c r="O809" i="1"/>
  <c r="P812" i="4"/>
  <c r="O810" i="1"/>
  <c r="O811" i="1"/>
  <c r="Q813" i="4" s="1"/>
  <c r="P813" i="4"/>
  <c r="P814" i="4"/>
  <c r="O812" i="1"/>
  <c r="P815" i="4"/>
  <c r="O813" i="1"/>
  <c r="O814" i="1"/>
  <c r="P816" i="4"/>
  <c r="P817" i="4"/>
  <c r="O815" i="1"/>
  <c r="O816" i="1"/>
  <c r="Q818" i="4" s="1"/>
  <c r="P818" i="4"/>
  <c r="P819" i="4"/>
  <c r="O817" i="1"/>
  <c r="P820" i="4"/>
  <c r="O818" i="1"/>
  <c r="P821" i="4"/>
  <c r="O819" i="1"/>
  <c r="P822" i="4"/>
  <c r="O820" i="1"/>
  <c r="O821" i="1"/>
  <c r="P823" i="4"/>
  <c r="P824" i="4"/>
  <c r="O822" i="1"/>
  <c r="O823" i="1"/>
  <c r="Q825" i="4" s="1"/>
  <c r="P825" i="4"/>
  <c r="P826" i="4"/>
  <c r="O824" i="1"/>
  <c r="P827" i="4"/>
  <c r="O825" i="1"/>
  <c r="P828" i="4"/>
  <c r="O826" i="1"/>
  <c r="P829" i="4"/>
  <c r="O827" i="1"/>
  <c r="P830" i="4"/>
  <c r="O828" i="1"/>
  <c r="P831" i="4"/>
  <c r="O829" i="1"/>
  <c r="P832" i="4"/>
  <c r="O830" i="1"/>
  <c r="P833" i="4"/>
  <c r="O831" i="1"/>
  <c r="P834" i="4"/>
  <c r="O832" i="1"/>
  <c r="O833" i="1"/>
  <c r="Q835" i="4" s="1"/>
  <c r="P835" i="4"/>
  <c r="P836" i="4"/>
  <c r="O834" i="1"/>
  <c r="P837" i="4"/>
  <c r="O835" i="1"/>
  <c r="P838" i="4"/>
  <c r="O836" i="1"/>
  <c r="O837" i="1"/>
  <c r="P839" i="4"/>
  <c r="P840" i="4"/>
  <c r="O838" i="1"/>
  <c r="O839" i="1"/>
  <c r="P841" i="4"/>
  <c r="P842" i="4"/>
  <c r="O840" i="1"/>
  <c r="O841" i="1"/>
  <c r="P843" i="4"/>
  <c r="P844" i="4"/>
  <c r="O842" i="1"/>
  <c r="O843" i="1"/>
  <c r="P845" i="4"/>
  <c r="P846" i="4"/>
  <c r="O844" i="1"/>
  <c r="O845" i="1"/>
  <c r="Q847" i="4" s="1"/>
  <c r="P847" i="4"/>
  <c r="P848" i="4"/>
  <c r="O846" i="1"/>
  <c r="P849" i="4"/>
  <c r="O847" i="1"/>
  <c r="O848" i="1"/>
  <c r="Q850" i="4" s="1"/>
  <c r="P850" i="4"/>
  <c r="P851" i="4"/>
  <c r="O849" i="1"/>
  <c r="P852" i="4"/>
  <c r="O850" i="1"/>
  <c r="O851" i="1"/>
  <c r="P853" i="4"/>
  <c r="P854" i="4"/>
  <c r="O852" i="1"/>
  <c r="O853" i="1"/>
  <c r="Q855" i="4" s="1"/>
  <c r="P855" i="4"/>
  <c r="P856" i="4"/>
  <c r="O854" i="1"/>
  <c r="P857" i="4"/>
  <c r="O855" i="1"/>
  <c r="P858" i="4"/>
  <c r="O856" i="1"/>
  <c r="O857" i="1"/>
  <c r="P859" i="4"/>
  <c r="P860" i="4"/>
  <c r="O858" i="1"/>
  <c r="O859" i="1"/>
  <c r="P861" i="4"/>
  <c r="P862" i="4"/>
  <c r="O860" i="1"/>
  <c r="O861" i="1"/>
  <c r="Q863" i="4" s="1"/>
  <c r="P863" i="4"/>
  <c r="P864" i="4"/>
  <c r="O862" i="1"/>
  <c r="P865" i="4"/>
  <c r="O863" i="1"/>
  <c r="P866" i="4"/>
  <c r="O864" i="1"/>
  <c r="P867" i="4"/>
  <c r="O865" i="1"/>
  <c r="P868" i="4"/>
  <c r="O866" i="1"/>
  <c r="P869" i="4"/>
  <c r="O867" i="1"/>
  <c r="P870" i="4"/>
  <c r="O868" i="1"/>
  <c r="O869" i="1"/>
  <c r="Q871" i="4" s="1"/>
  <c r="P871" i="4"/>
  <c r="P872" i="4"/>
  <c r="O870" i="1"/>
  <c r="P873" i="4"/>
  <c r="O871" i="1"/>
  <c r="P874" i="4"/>
  <c r="O872" i="1"/>
  <c r="P875" i="4"/>
  <c r="O873" i="1"/>
  <c r="O874" i="1"/>
  <c r="P876" i="4"/>
  <c r="P877" i="4"/>
  <c r="O875" i="1"/>
  <c r="O876" i="1"/>
  <c r="Q878" i="4" s="1"/>
  <c r="P878" i="4"/>
  <c r="P879" i="4"/>
  <c r="O877" i="1"/>
  <c r="P880" i="4"/>
  <c r="O878" i="1"/>
  <c r="P881" i="4"/>
  <c r="O879" i="1"/>
  <c r="P882" i="4"/>
  <c r="O880" i="1"/>
  <c r="O881" i="1"/>
  <c r="P883" i="4"/>
  <c r="P884" i="4"/>
  <c r="O882" i="1"/>
  <c r="O883" i="1"/>
  <c r="P885" i="4"/>
  <c r="P886" i="4"/>
  <c r="O884" i="1"/>
  <c r="O885" i="1"/>
  <c r="Q887" i="4" s="1"/>
  <c r="P887" i="4"/>
  <c r="P888" i="4"/>
  <c r="O886" i="1"/>
  <c r="P889" i="4"/>
  <c r="O887" i="1"/>
  <c r="P890" i="4"/>
  <c r="O888" i="1"/>
  <c r="P891" i="4"/>
  <c r="O889" i="1"/>
  <c r="P892" i="4"/>
  <c r="O890" i="1"/>
  <c r="P893" i="4"/>
  <c r="O891" i="1"/>
  <c r="O892" i="1"/>
  <c r="Q894" i="4" s="1"/>
  <c r="P894" i="4"/>
  <c r="P895" i="4"/>
  <c r="O893" i="1"/>
  <c r="P896" i="4"/>
  <c r="O894" i="1"/>
  <c r="P897" i="4"/>
  <c r="O895" i="1"/>
  <c r="P898" i="4"/>
  <c r="O896" i="1"/>
  <c r="P899" i="4"/>
  <c r="O897" i="1"/>
  <c r="P900" i="4"/>
  <c r="O898" i="1"/>
  <c r="P901" i="4"/>
  <c r="O899" i="1"/>
  <c r="O900" i="1"/>
  <c r="Q902" i="4" s="1"/>
  <c r="P902" i="4"/>
  <c r="O901" i="1"/>
  <c r="P903" i="4"/>
  <c r="P904" i="4"/>
  <c r="O902" i="1"/>
  <c r="O903" i="1"/>
  <c r="P905" i="4"/>
  <c r="P906" i="4"/>
  <c r="O904" i="1"/>
  <c r="O905" i="1"/>
  <c r="Q907" i="4" s="1"/>
  <c r="P907" i="4"/>
  <c r="P908" i="4"/>
  <c r="O906" i="1"/>
  <c r="P909" i="4"/>
  <c r="O907" i="1"/>
  <c r="P910" i="4"/>
  <c r="O908" i="1"/>
  <c r="P911" i="4"/>
  <c r="O909" i="1"/>
  <c r="O910" i="1"/>
  <c r="Q912" i="4" s="1"/>
  <c r="P912" i="4"/>
  <c r="P913" i="4"/>
  <c r="O911" i="1"/>
  <c r="P914" i="4"/>
  <c r="O912" i="1"/>
  <c r="P915" i="4"/>
  <c r="O913" i="1"/>
  <c r="P916" i="4"/>
  <c r="O914" i="1"/>
  <c r="O915" i="1"/>
  <c r="P917" i="4"/>
  <c r="P918" i="4"/>
  <c r="O916" i="1"/>
  <c r="O917" i="1"/>
  <c r="P919" i="4"/>
  <c r="P920" i="4"/>
  <c r="O918" i="1"/>
  <c r="O919" i="1"/>
  <c r="P921" i="4"/>
  <c r="P922" i="4"/>
  <c r="O920" i="1"/>
  <c r="O921" i="1"/>
  <c r="P923" i="4"/>
  <c r="P924" i="4"/>
  <c r="O922" i="1"/>
  <c r="O923" i="1"/>
  <c r="P925" i="4"/>
  <c r="P926" i="4"/>
  <c r="O924" i="1"/>
  <c r="O925" i="1"/>
  <c r="P927" i="4"/>
  <c r="P928" i="4"/>
  <c r="O926" i="1"/>
  <c r="O927" i="1"/>
  <c r="P929" i="4"/>
  <c r="P930" i="4"/>
  <c r="O928" i="1"/>
  <c r="O929" i="1"/>
  <c r="P931" i="4"/>
  <c r="P932" i="4"/>
  <c r="O930" i="1"/>
  <c r="O931" i="1"/>
  <c r="Q933" i="4" s="1"/>
  <c r="P933" i="4"/>
  <c r="P934" i="4"/>
  <c r="O932" i="1"/>
  <c r="P935" i="4"/>
  <c r="O933" i="1"/>
  <c r="P936" i="4"/>
  <c r="O934" i="1"/>
  <c r="O935" i="1"/>
  <c r="P937" i="4"/>
  <c r="P938" i="4"/>
  <c r="O936" i="1"/>
  <c r="O937" i="1"/>
  <c r="Q939" i="4" s="1"/>
  <c r="P939" i="4"/>
  <c r="P940" i="4"/>
  <c r="O938" i="1"/>
  <c r="P941" i="4"/>
  <c r="O939" i="1"/>
  <c r="O940" i="1"/>
  <c r="P942" i="4"/>
  <c r="P943" i="4"/>
  <c r="O941" i="1"/>
  <c r="O942" i="1"/>
  <c r="P944" i="4"/>
  <c r="P945" i="4"/>
  <c r="O943" i="1"/>
  <c r="O944" i="1"/>
  <c r="Q946" i="4" s="1"/>
  <c r="P946" i="4"/>
  <c r="O945" i="1"/>
  <c r="P947" i="4"/>
  <c r="P948" i="4"/>
  <c r="O946" i="1"/>
  <c r="O947" i="1"/>
  <c r="Q949" i="4" s="1"/>
  <c r="P949" i="4"/>
  <c r="P950" i="4"/>
  <c r="O948" i="1"/>
  <c r="P951" i="4"/>
  <c r="O949" i="1"/>
  <c r="P952" i="4"/>
  <c r="O950" i="1"/>
  <c r="O951" i="1"/>
  <c r="P953" i="4"/>
  <c r="P954" i="4"/>
  <c r="O952" i="1"/>
  <c r="O953" i="1"/>
  <c r="Q955" i="4" s="1"/>
  <c r="P955" i="4"/>
  <c r="P956" i="4"/>
  <c r="O954" i="1"/>
  <c r="P957" i="4"/>
  <c r="O955" i="1"/>
  <c r="P958" i="4"/>
  <c r="O956" i="1"/>
  <c r="P959" i="4"/>
  <c r="O957" i="1"/>
  <c r="P960" i="4"/>
  <c r="O958" i="1"/>
  <c r="O959" i="1"/>
  <c r="Q961" i="4" s="1"/>
  <c r="P961" i="4"/>
  <c r="P962" i="4"/>
  <c r="O960" i="1"/>
  <c r="P963" i="4"/>
  <c r="O961" i="1"/>
  <c r="P964" i="4"/>
  <c r="O962" i="1"/>
  <c r="O963" i="1"/>
  <c r="Q965" i="4" s="1"/>
  <c r="P965" i="4"/>
  <c r="P966" i="4"/>
  <c r="O964" i="1"/>
  <c r="P967" i="4"/>
  <c r="O965" i="1"/>
  <c r="P968" i="4"/>
  <c r="O966" i="1"/>
  <c r="P969" i="4"/>
  <c r="O967" i="1"/>
  <c r="O968" i="1"/>
  <c r="P970" i="4"/>
  <c r="P971" i="4"/>
  <c r="O969" i="1"/>
  <c r="O970" i="1"/>
  <c r="Q972" i="4" s="1"/>
  <c r="P972" i="4"/>
  <c r="O971" i="1"/>
  <c r="P973" i="4"/>
  <c r="P974" i="4"/>
  <c r="O972" i="1"/>
  <c r="O973" i="1"/>
  <c r="P975" i="4"/>
  <c r="P976" i="4"/>
  <c r="O974" i="1"/>
  <c r="O975" i="1"/>
  <c r="P977" i="4"/>
  <c r="P978" i="4"/>
  <c r="O976" i="1"/>
  <c r="O977" i="1"/>
  <c r="P979" i="4"/>
  <c r="O978" i="1"/>
  <c r="P980" i="4"/>
  <c r="Q2" i="4"/>
  <c r="Q6" i="4"/>
  <c r="Q10" i="4"/>
  <c r="Q14" i="4"/>
  <c r="Q18" i="4"/>
  <c r="Q22" i="4"/>
  <c r="Q26" i="4"/>
  <c r="Q30" i="4"/>
  <c r="Q34" i="4"/>
  <c r="Q38" i="4"/>
  <c r="Q42" i="4"/>
  <c r="Q46" i="4"/>
  <c r="Q50" i="4"/>
  <c r="Q54" i="4"/>
  <c r="Q58" i="4"/>
  <c r="Q62" i="4"/>
  <c r="Q66" i="4"/>
  <c r="Q70" i="4"/>
  <c r="Q74" i="4"/>
  <c r="Q78" i="4"/>
  <c r="Q82" i="4"/>
  <c r="Q86" i="4"/>
  <c r="Q90" i="4"/>
  <c r="Q94" i="4"/>
  <c r="Q98" i="4"/>
  <c r="Q102" i="4"/>
  <c r="Q106" i="4"/>
  <c r="Q110" i="4"/>
  <c r="Q114" i="4"/>
  <c r="Q118" i="4"/>
  <c r="Q122" i="4"/>
  <c r="Q126" i="4"/>
  <c r="Q130" i="4"/>
  <c r="Q134" i="4"/>
  <c r="Q138" i="4"/>
  <c r="Q142" i="4"/>
  <c r="Q146" i="4"/>
  <c r="Q150" i="4"/>
  <c r="Q154" i="4"/>
  <c r="Q158" i="4"/>
  <c r="Q162" i="4"/>
  <c r="Q166" i="4"/>
  <c r="Q170" i="4"/>
  <c r="Q174" i="4"/>
  <c r="Q178" i="4"/>
  <c r="Q182" i="4"/>
  <c r="Q186" i="4"/>
  <c r="Q190" i="4"/>
  <c r="Q194" i="4"/>
  <c r="Q198" i="4"/>
  <c r="Q202" i="4"/>
  <c r="Q206" i="4"/>
  <c r="Q210" i="4"/>
  <c r="Q214" i="4"/>
  <c r="Q218" i="4"/>
  <c r="Q220" i="4"/>
  <c r="Q224" i="4"/>
  <c r="Q226" i="4"/>
  <c r="Q230" i="4"/>
  <c r="Q234" i="4"/>
  <c r="Q238" i="4"/>
  <c r="Q242" i="4"/>
  <c r="Q246" i="4"/>
  <c r="Q250" i="4"/>
  <c r="Q254" i="4"/>
  <c r="Q258" i="4"/>
  <c r="Q262" i="4"/>
  <c r="Q266" i="4"/>
  <c r="Q270" i="4"/>
  <c r="Q274" i="4"/>
  <c r="Q278" i="4"/>
  <c r="Q282" i="4"/>
  <c r="Q286" i="4"/>
  <c r="Q290" i="4"/>
  <c r="Q294" i="4"/>
  <c r="Q298" i="4"/>
  <c r="Q302" i="4"/>
  <c r="Q306" i="4"/>
  <c r="Q310" i="4"/>
  <c r="Q314" i="4"/>
  <c r="Q318" i="4"/>
  <c r="Q322" i="4"/>
  <c r="Q326" i="4"/>
  <c r="Q330" i="4"/>
  <c r="Q334" i="4"/>
  <c r="Q338" i="4"/>
  <c r="Q342" i="4"/>
  <c r="Q346" i="4"/>
  <c r="Q350" i="4"/>
  <c r="Q354" i="4"/>
  <c r="Q358" i="4"/>
  <c r="Q362" i="4"/>
  <c r="Q366" i="4"/>
  <c r="Q370" i="4"/>
  <c r="Q374" i="4"/>
  <c r="Q378" i="4"/>
  <c r="Q382" i="4"/>
  <c r="Q386" i="4"/>
  <c r="Q390" i="4"/>
  <c r="Q394" i="4"/>
  <c r="Q398" i="4"/>
  <c r="Q402" i="4"/>
  <c r="Q406" i="4"/>
  <c r="Q410" i="4"/>
  <c r="Q414" i="4"/>
  <c r="Q418" i="4"/>
  <c r="Q422" i="4"/>
  <c r="Q426" i="4"/>
  <c r="Q428" i="4"/>
  <c r="Q432" i="4"/>
  <c r="Q436" i="4"/>
  <c r="Q440" i="4"/>
  <c r="Q444" i="4"/>
  <c r="Q448" i="4"/>
  <c r="Q452" i="4"/>
  <c r="Q456" i="4"/>
  <c r="Q462" i="4"/>
  <c r="Q464" i="4"/>
  <c r="Q468" i="4"/>
  <c r="Q472" i="4"/>
  <c r="Q476" i="4"/>
  <c r="Q480" i="4"/>
  <c r="Q484" i="4"/>
  <c r="Q488" i="4"/>
  <c r="Q492" i="4"/>
  <c r="Q496" i="4"/>
  <c r="Q500" i="4"/>
  <c r="Q504" i="4"/>
  <c r="Q508" i="4"/>
  <c r="Q512" i="4"/>
  <c r="Q516" i="4"/>
  <c r="Q520" i="4"/>
  <c r="Q524" i="4"/>
  <c r="Q528" i="4"/>
  <c r="Q532" i="4"/>
  <c r="Q536" i="4"/>
  <c r="Q540" i="4"/>
  <c r="Q544" i="4"/>
  <c r="Q548" i="4"/>
  <c r="Q552" i="4"/>
  <c r="Q556" i="4"/>
  <c r="Q560" i="4"/>
  <c r="Q564" i="4"/>
  <c r="Q568" i="4"/>
  <c r="Q572" i="4"/>
  <c r="Q576" i="4"/>
  <c r="Q580" i="4"/>
  <c r="Q584" i="4"/>
  <c r="Q588" i="4"/>
  <c r="Q592" i="4"/>
  <c r="Q596" i="4"/>
  <c r="Q600" i="4"/>
  <c r="Q604" i="4"/>
  <c r="Q606" i="4"/>
  <c r="Q608" i="4"/>
  <c r="Q612" i="4"/>
  <c r="Q614" i="4"/>
  <c r="Q616" i="4"/>
  <c r="Q618" i="4"/>
  <c r="Q620" i="4"/>
  <c r="Q622" i="4"/>
  <c r="Q624" i="4"/>
  <c r="Q626" i="4"/>
  <c r="Q628" i="4"/>
  <c r="Q630" i="4"/>
  <c r="Q632" i="4"/>
  <c r="Q634" i="4"/>
  <c r="Q636" i="4"/>
  <c r="Q638" i="4"/>
  <c r="Q640" i="4"/>
  <c r="Q642" i="4"/>
  <c r="Q644" i="4"/>
  <c r="Q646" i="4"/>
  <c r="Q648" i="4"/>
  <c r="Q650" i="4"/>
  <c r="Q652" i="4"/>
  <c r="Q654" i="4"/>
  <c r="Q656" i="4"/>
  <c r="Q658" i="4"/>
  <c r="Q660" i="4"/>
  <c r="Q662" i="4"/>
  <c r="Q664" i="4"/>
  <c r="Q666" i="4"/>
  <c r="Q668" i="4"/>
  <c r="Q670" i="4"/>
  <c r="Q672" i="4"/>
  <c r="Q674" i="4"/>
  <c r="Q676" i="4"/>
  <c r="Q678" i="4"/>
  <c r="Q680" i="4"/>
  <c r="Q682" i="4"/>
  <c r="Q684" i="4"/>
  <c r="Q686" i="4"/>
  <c r="Q688" i="4"/>
  <c r="Q690" i="4"/>
  <c r="Q692" i="4"/>
  <c r="Q694" i="4"/>
  <c r="Q696" i="4"/>
  <c r="Q698" i="4"/>
  <c r="Q700" i="4"/>
  <c r="Q702" i="4"/>
  <c r="Q704" i="4"/>
  <c r="Q706" i="4"/>
  <c r="Q708" i="4"/>
  <c r="Q710" i="4"/>
  <c r="Q712" i="4"/>
  <c r="Q714" i="4"/>
  <c r="Q716" i="4"/>
  <c r="Q718" i="4"/>
  <c r="Q720" i="4"/>
  <c r="Q722" i="4"/>
  <c r="Q724" i="4"/>
  <c r="Q726" i="4"/>
  <c r="P981" i="4"/>
  <c r="O980" i="1"/>
  <c r="P982" i="4"/>
  <c r="Q983" i="4"/>
  <c r="O982" i="1"/>
  <c r="P984" i="4"/>
  <c r="Q985" i="4"/>
  <c r="O984" i="1"/>
  <c r="Q986" i="4" s="1"/>
  <c r="P986" i="4"/>
  <c r="Q987" i="4"/>
  <c r="O986" i="1"/>
  <c r="P988" i="4"/>
  <c r="Q989" i="4"/>
  <c r="O988" i="1"/>
  <c r="P990" i="4"/>
  <c r="O990" i="1"/>
  <c r="P992" i="4"/>
  <c r="P993" i="4"/>
  <c r="O992" i="1"/>
  <c r="P994" i="4"/>
  <c r="O994" i="1"/>
  <c r="P996" i="4"/>
  <c r="P997" i="4"/>
  <c r="O996" i="1"/>
  <c r="Q998" i="4" s="1"/>
  <c r="P998" i="4"/>
  <c r="P999" i="4"/>
  <c r="O998" i="1"/>
  <c r="P1000" i="4"/>
  <c r="Q1001" i="4"/>
  <c r="O1000" i="1"/>
  <c r="Q1002" i="4" s="1"/>
  <c r="P1002" i="4"/>
  <c r="Q1003" i="4"/>
  <c r="O1002" i="1"/>
  <c r="P1004" i="4"/>
  <c r="O1004" i="1"/>
  <c r="P1006" i="4"/>
  <c r="P1007" i="4"/>
  <c r="O1006" i="1"/>
  <c r="P1008" i="4"/>
  <c r="P1009" i="4"/>
  <c r="O1008" i="1"/>
  <c r="P1010" i="4"/>
  <c r="P1011" i="4"/>
  <c r="O1010" i="1"/>
  <c r="P1012" i="4"/>
  <c r="O1012" i="1"/>
  <c r="Q1014" i="4" s="1"/>
  <c r="P1014" i="4"/>
  <c r="P1015" i="4"/>
  <c r="O1014" i="1"/>
  <c r="P1016" i="4"/>
  <c r="P1017" i="4"/>
  <c r="O1016" i="1"/>
  <c r="Q1018" i="4" s="1"/>
  <c r="P1018" i="4"/>
  <c r="P1019" i="4"/>
  <c r="O1018" i="1"/>
  <c r="P1020" i="4"/>
  <c r="P1021" i="4"/>
  <c r="O1020" i="1"/>
  <c r="Q1022" i="4" s="1"/>
  <c r="P1022" i="4"/>
  <c r="Q1023" i="4"/>
  <c r="O1022" i="1"/>
  <c r="P1024" i="4"/>
  <c r="Q1025" i="4"/>
  <c r="O1024" i="1"/>
  <c r="Q1026" i="4" s="1"/>
  <c r="P1026" i="4"/>
  <c r="Q1027" i="4"/>
  <c r="O1026" i="1"/>
  <c r="P1028" i="4"/>
  <c r="Q1029" i="4"/>
  <c r="O1028" i="1"/>
  <c r="P1030" i="4"/>
  <c r="Q1031" i="4"/>
  <c r="O1030" i="1"/>
  <c r="P1032" i="4"/>
  <c r="Q1033" i="4"/>
  <c r="O1032" i="1"/>
  <c r="Q1034" i="4" s="1"/>
  <c r="P1034" i="4"/>
  <c r="Q1035" i="4"/>
  <c r="O1034" i="1"/>
  <c r="P1036" i="4"/>
  <c r="Q1037" i="4"/>
  <c r="O1036" i="1"/>
  <c r="P1038" i="4"/>
  <c r="Q1039" i="4"/>
  <c r="O1038" i="1"/>
  <c r="P1040" i="4"/>
  <c r="Q1041" i="4"/>
  <c r="O1040" i="1"/>
  <c r="Q1042" i="4" s="1"/>
  <c r="P1042" i="4"/>
  <c r="Q1043" i="4"/>
  <c r="O1042" i="1"/>
  <c r="P1044" i="4"/>
  <c r="Q1045" i="4"/>
  <c r="O1044" i="1"/>
  <c r="Q1046" i="4" s="1"/>
  <c r="P1046" i="4"/>
  <c r="Q1047" i="4"/>
  <c r="O1046" i="1"/>
  <c r="P1048" i="4"/>
  <c r="Q1049" i="4"/>
  <c r="O1048" i="1"/>
  <c r="Q1050" i="4" s="1"/>
  <c r="P1050" i="4"/>
  <c r="Q1051" i="4"/>
  <c r="O1050" i="1"/>
  <c r="P1052" i="4"/>
  <c r="O1052" i="1"/>
  <c r="P1054" i="4"/>
  <c r="P1055" i="4"/>
  <c r="O1054" i="1"/>
  <c r="P1056" i="4"/>
  <c r="Q1057" i="4"/>
  <c r="O1056" i="1"/>
  <c r="P1058" i="4"/>
  <c r="O1058" i="1"/>
  <c r="P1060" i="4"/>
  <c r="P1061" i="4"/>
  <c r="O1060" i="1"/>
  <c r="P1062" i="4"/>
  <c r="O1062" i="1"/>
  <c r="P1064" i="4"/>
  <c r="P1065" i="4"/>
  <c r="O1064" i="1"/>
  <c r="P1066" i="4"/>
  <c r="P1067" i="4"/>
  <c r="O1066" i="1"/>
  <c r="P1068" i="4"/>
  <c r="P1069" i="4"/>
  <c r="O1068" i="1"/>
  <c r="P1070" i="4"/>
  <c r="P1071" i="4"/>
  <c r="O1070" i="1"/>
  <c r="P1072" i="4"/>
  <c r="P1073" i="4"/>
  <c r="O1072" i="1"/>
  <c r="P1074" i="4"/>
  <c r="P1075" i="4"/>
  <c r="O1074" i="1"/>
  <c r="P1076" i="4"/>
  <c r="P1077" i="4"/>
  <c r="O1076" i="1"/>
  <c r="P1078" i="4"/>
  <c r="P1079" i="4"/>
  <c r="O1078" i="1"/>
  <c r="P1080" i="4"/>
  <c r="P1081" i="4"/>
  <c r="O1080" i="1"/>
  <c r="P1082" i="4"/>
  <c r="P1083" i="4"/>
  <c r="O1082" i="1"/>
  <c r="P1084" i="4"/>
  <c r="O1084" i="1"/>
  <c r="Q1086" i="4" s="1"/>
  <c r="P1086" i="4"/>
  <c r="P1087" i="4"/>
  <c r="O1086" i="1"/>
  <c r="P1088" i="4"/>
  <c r="Q1089" i="4"/>
  <c r="O1088" i="1"/>
  <c r="Q1090" i="4" s="1"/>
  <c r="P1090" i="4"/>
  <c r="Q1091" i="4"/>
  <c r="O1090" i="1"/>
  <c r="P1092" i="4"/>
  <c r="Q1093" i="4"/>
  <c r="O1092" i="1"/>
  <c r="Q1094" i="4" s="1"/>
  <c r="P1094" i="4"/>
  <c r="Q1095" i="4"/>
  <c r="O1094" i="1"/>
  <c r="P1096" i="4"/>
  <c r="Q1097" i="4"/>
  <c r="O1096" i="1"/>
  <c r="Q1098" i="4" s="1"/>
  <c r="P1098" i="4"/>
  <c r="Q1099" i="4"/>
  <c r="O1098" i="1"/>
  <c r="P1100" i="4"/>
  <c r="Q1101" i="4"/>
  <c r="O1100" i="1"/>
  <c r="Q1102" i="4" s="1"/>
  <c r="P1102" i="4"/>
  <c r="Q1103" i="4"/>
  <c r="O1102" i="1"/>
  <c r="P1104" i="4"/>
  <c r="Q1105" i="4"/>
  <c r="O1104" i="1"/>
  <c r="Q1106" i="4" s="1"/>
  <c r="P1106" i="4"/>
  <c r="Q1107" i="4"/>
  <c r="O1106" i="1"/>
  <c r="P1108" i="4"/>
  <c r="Q1109" i="4"/>
  <c r="O1108" i="1"/>
  <c r="Q1110" i="4" s="1"/>
  <c r="P1110" i="4"/>
  <c r="Q1111" i="4"/>
  <c r="O1110" i="1"/>
  <c r="P1112" i="4"/>
  <c r="Q1113" i="4"/>
  <c r="O1112" i="1"/>
  <c r="P1114" i="4"/>
  <c r="O1114" i="1"/>
  <c r="P1116" i="4"/>
  <c r="P1117" i="4"/>
  <c r="O1116" i="1"/>
  <c r="P1118" i="4"/>
  <c r="Q1119" i="4"/>
  <c r="O1118" i="1"/>
  <c r="P1120" i="4"/>
  <c r="O1120" i="1"/>
  <c r="Q1122" i="4" s="1"/>
  <c r="P1122" i="4"/>
  <c r="P1123" i="4"/>
  <c r="O1122" i="1"/>
  <c r="P1124" i="4"/>
  <c r="Q1125" i="4"/>
  <c r="O1124" i="1"/>
  <c r="Q1126" i="4" s="1"/>
  <c r="P1126" i="4"/>
  <c r="Q1127" i="4"/>
  <c r="O1126" i="1"/>
  <c r="P1128" i="4"/>
  <c r="O1128" i="1"/>
  <c r="P1130" i="4"/>
  <c r="P1131" i="4"/>
  <c r="O1130" i="1"/>
  <c r="P1132" i="4"/>
  <c r="P1133" i="4"/>
  <c r="O1132" i="1"/>
  <c r="P1134" i="4"/>
  <c r="P1135" i="4"/>
  <c r="O1134" i="1"/>
  <c r="P1136" i="4"/>
  <c r="O1136" i="1"/>
  <c r="Q1138" i="4" s="1"/>
  <c r="P1138" i="4"/>
  <c r="P1139" i="4"/>
  <c r="O1138" i="1"/>
  <c r="P1140" i="4"/>
  <c r="P1141" i="4"/>
  <c r="O1140" i="1"/>
  <c r="Q1142" i="4" s="1"/>
  <c r="P1142" i="4"/>
  <c r="P1143" i="4"/>
  <c r="O1142" i="1"/>
  <c r="P1144" i="4"/>
  <c r="O1144" i="1"/>
  <c r="P1146" i="4"/>
  <c r="P1147" i="4"/>
  <c r="O1146" i="1"/>
  <c r="P1148" i="4"/>
  <c r="P1149" i="4"/>
  <c r="O1148" i="1"/>
  <c r="P1150" i="4"/>
  <c r="P1151" i="4"/>
  <c r="O1150" i="1"/>
  <c r="P1152" i="4"/>
  <c r="Q1153" i="4"/>
  <c r="O1152" i="1"/>
  <c r="P1154" i="4"/>
  <c r="Q1155" i="4"/>
  <c r="O1154" i="1"/>
  <c r="P1156" i="4"/>
  <c r="Q1157" i="4"/>
  <c r="O1156" i="1"/>
  <c r="P1158" i="4"/>
  <c r="Q1159" i="4"/>
  <c r="O1158" i="1"/>
  <c r="P1160" i="4"/>
  <c r="O1160" i="1"/>
  <c r="Q1162" i="4" s="1"/>
  <c r="P1162" i="4"/>
  <c r="P1163" i="4"/>
  <c r="O1162" i="1"/>
  <c r="P1164" i="4"/>
  <c r="P1165" i="4"/>
  <c r="O1164" i="1"/>
  <c r="Q1166" i="4" s="1"/>
  <c r="P1166" i="4"/>
  <c r="Q1167" i="4"/>
  <c r="O1166" i="1"/>
  <c r="P1168" i="4"/>
  <c r="Q1169" i="4"/>
  <c r="O1168" i="1"/>
  <c r="Q1170" i="4" s="1"/>
  <c r="P1170" i="4"/>
  <c r="Q1171" i="4"/>
  <c r="O1170" i="1"/>
  <c r="P1172" i="4"/>
  <c r="O1172" i="1"/>
  <c r="P1174" i="4"/>
  <c r="P1175" i="4"/>
  <c r="O1174" i="1"/>
  <c r="P1176" i="4"/>
  <c r="P1177" i="4"/>
  <c r="O1176" i="1"/>
  <c r="P1178" i="4"/>
  <c r="P1179" i="4"/>
  <c r="O1178" i="1"/>
  <c r="P1180" i="4"/>
  <c r="P1181" i="4"/>
  <c r="O1180" i="1"/>
  <c r="P1182" i="4"/>
  <c r="P1183" i="4"/>
  <c r="O1182" i="1"/>
  <c r="P1184" i="4"/>
  <c r="O1184" i="1"/>
  <c r="P1186" i="4"/>
  <c r="P1187" i="4"/>
  <c r="O1186" i="1"/>
  <c r="P1188" i="4"/>
  <c r="P1189" i="4"/>
  <c r="O1188" i="1"/>
  <c r="P1190" i="4"/>
  <c r="P1191" i="4"/>
  <c r="O1190" i="1"/>
  <c r="P1192" i="4"/>
  <c r="Q1193" i="4"/>
  <c r="O1192" i="1"/>
  <c r="P1194" i="4"/>
  <c r="Q1195" i="4"/>
  <c r="O1194" i="1"/>
  <c r="P1196" i="4"/>
  <c r="Q1197" i="4"/>
  <c r="O1196" i="1"/>
  <c r="P1198" i="4"/>
  <c r="Q1199" i="4"/>
  <c r="O1198" i="1"/>
  <c r="P1200" i="4"/>
  <c r="Q1201" i="4"/>
  <c r="O1200" i="1"/>
  <c r="P1202" i="4"/>
  <c r="Q1203" i="4"/>
  <c r="O1202" i="1"/>
  <c r="P1204" i="4"/>
  <c r="Q1205" i="4"/>
  <c r="O1204" i="1"/>
  <c r="P1206" i="4"/>
  <c r="Q1207" i="4"/>
  <c r="O1206" i="1"/>
  <c r="P1208" i="4"/>
  <c r="Q1209" i="4"/>
  <c r="O1208" i="1"/>
  <c r="P1210" i="4"/>
  <c r="O1210" i="1"/>
  <c r="Q1212" i="4" s="1"/>
  <c r="P1212" i="4"/>
  <c r="P1213" i="4"/>
  <c r="O1212" i="1"/>
  <c r="P1214" i="4"/>
  <c r="P1215" i="4"/>
  <c r="O1214" i="1"/>
  <c r="Q1216" i="4" s="1"/>
  <c r="P1216" i="4"/>
  <c r="Q1217" i="4"/>
  <c r="O1216" i="1"/>
  <c r="P1218" i="4"/>
  <c r="Q1219" i="4"/>
  <c r="O1218" i="1"/>
  <c r="Q1220" i="4" s="1"/>
  <c r="P1220" i="4"/>
  <c r="Q1221" i="4"/>
  <c r="O1220" i="1"/>
  <c r="P1222" i="4"/>
  <c r="Q1223" i="4"/>
  <c r="O1222" i="1"/>
  <c r="Q1224" i="4" s="1"/>
  <c r="P1224" i="4"/>
  <c r="Q1225" i="4"/>
  <c r="O1224" i="1"/>
  <c r="P1226" i="4"/>
  <c r="O1226" i="1"/>
  <c r="P1228" i="4"/>
  <c r="P1229" i="4"/>
  <c r="O1228" i="1"/>
  <c r="P1230" i="4"/>
  <c r="P1231" i="4"/>
  <c r="O1230" i="1"/>
  <c r="P1232" i="4"/>
  <c r="P1233" i="4"/>
  <c r="O1232" i="1"/>
  <c r="P1234" i="4"/>
  <c r="Q1235" i="4"/>
  <c r="O1234" i="1"/>
  <c r="P1236" i="4"/>
  <c r="Q1237" i="4"/>
  <c r="O1236" i="1"/>
  <c r="P1238" i="4"/>
  <c r="O1238" i="1"/>
  <c r="P1240" i="4"/>
  <c r="O1240" i="1"/>
  <c r="P1242" i="4"/>
  <c r="O1242" i="1"/>
  <c r="P1244" i="4"/>
  <c r="P1245" i="4"/>
  <c r="O1244" i="1"/>
  <c r="P1246" i="4"/>
  <c r="Q1247" i="4"/>
  <c r="O1246" i="1"/>
  <c r="P1248" i="4"/>
  <c r="O1248" i="1"/>
  <c r="Q1250" i="4" s="1"/>
  <c r="P1250" i="4"/>
  <c r="P1251" i="4"/>
  <c r="O1250" i="1"/>
  <c r="P1252" i="4"/>
  <c r="P1253" i="4"/>
  <c r="O1252" i="1"/>
  <c r="Q1254" i="4" s="1"/>
  <c r="P1254" i="4"/>
  <c r="P1255" i="4"/>
  <c r="O1254" i="1"/>
  <c r="P1256" i="4"/>
  <c r="P1257" i="4"/>
  <c r="O1256" i="1"/>
  <c r="Q1258" i="4" s="1"/>
  <c r="P1258" i="4"/>
  <c r="P1259" i="4"/>
  <c r="O1258" i="1"/>
  <c r="P1260" i="4"/>
  <c r="O1260" i="1"/>
  <c r="P1262" i="4"/>
  <c r="P1263" i="4"/>
  <c r="O1262" i="1"/>
  <c r="P1264" i="4"/>
  <c r="P1265" i="4"/>
  <c r="O1264" i="1"/>
  <c r="P1266" i="4"/>
  <c r="Q1267" i="4"/>
  <c r="O1266" i="1"/>
  <c r="P1268" i="4"/>
  <c r="Q1269" i="4"/>
  <c r="O1268" i="1"/>
  <c r="P1270" i="4"/>
  <c r="O1270" i="1"/>
  <c r="P1272" i="4"/>
  <c r="P1273" i="4"/>
  <c r="O1272" i="1"/>
  <c r="Q1274" i="4" s="1"/>
  <c r="P1274" i="4"/>
  <c r="P1275" i="4"/>
  <c r="O1274" i="1"/>
  <c r="P1276" i="4"/>
  <c r="O1276" i="1"/>
  <c r="P1278" i="4"/>
  <c r="P1279" i="4"/>
  <c r="O1278" i="1"/>
  <c r="P1280" i="4"/>
  <c r="O1280" i="1"/>
  <c r="Q1282" i="4" s="1"/>
  <c r="P1282" i="4"/>
  <c r="P1283" i="4"/>
  <c r="O1282" i="1"/>
  <c r="P1284" i="4"/>
  <c r="P1285" i="4"/>
  <c r="O1284" i="1"/>
  <c r="Q1286" i="4" s="1"/>
  <c r="P1286" i="4"/>
  <c r="P1287" i="4"/>
  <c r="O1286" i="1"/>
  <c r="P1288" i="4"/>
  <c r="P1289" i="4"/>
  <c r="O1288" i="1"/>
  <c r="Q1290" i="4" s="1"/>
  <c r="P1290" i="4"/>
  <c r="P1291" i="4"/>
  <c r="O1290" i="1"/>
  <c r="P1292" i="4"/>
  <c r="P1293" i="4"/>
  <c r="O1292" i="1"/>
  <c r="Q1294" i="4" s="1"/>
  <c r="P1294" i="4"/>
  <c r="P1295" i="4"/>
  <c r="O1294" i="1"/>
  <c r="P1296" i="4"/>
  <c r="P1297" i="4"/>
  <c r="O1296" i="1"/>
  <c r="Q1298" i="4" s="1"/>
  <c r="P1298" i="4"/>
  <c r="P1299" i="4"/>
  <c r="O1298" i="1"/>
  <c r="P1300" i="4"/>
  <c r="P1301" i="4"/>
  <c r="O1300" i="1"/>
  <c r="Q1302" i="4" s="1"/>
  <c r="P1302" i="4"/>
  <c r="P1303" i="4"/>
  <c r="O1302" i="1"/>
  <c r="P1304" i="4"/>
  <c r="P1305" i="4"/>
  <c r="O1304" i="1"/>
  <c r="Q1306" i="4" s="1"/>
  <c r="P1306" i="4"/>
  <c r="P1307" i="4"/>
  <c r="O1306" i="1"/>
  <c r="P1308" i="4"/>
  <c r="P1309" i="4"/>
  <c r="O1308" i="1"/>
  <c r="Q1310" i="4" s="1"/>
  <c r="P1310" i="4"/>
  <c r="P1311" i="4"/>
  <c r="O1310" i="1"/>
  <c r="P1312" i="4"/>
  <c r="P1313" i="4"/>
  <c r="O1312" i="1"/>
  <c r="Q1314" i="4" s="1"/>
  <c r="P1314" i="4"/>
  <c r="P1315" i="4"/>
  <c r="O1314" i="1"/>
  <c r="P1316" i="4"/>
  <c r="Q1317" i="4"/>
  <c r="O1316" i="1"/>
  <c r="P1318" i="4"/>
  <c r="O1318" i="1"/>
  <c r="P1320" i="4"/>
  <c r="P1321" i="4"/>
  <c r="O1320" i="1"/>
  <c r="P1322" i="4"/>
  <c r="P1323" i="4"/>
  <c r="O1322" i="1"/>
  <c r="P1324" i="4"/>
  <c r="Q1325" i="4"/>
  <c r="O1324" i="1"/>
  <c r="P1326" i="4"/>
  <c r="Q1327" i="4"/>
  <c r="O1326" i="1"/>
  <c r="P1328" i="4"/>
  <c r="Q1329" i="4"/>
  <c r="O1328" i="1"/>
  <c r="P1330" i="4"/>
  <c r="Q1331" i="4"/>
  <c r="O1330" i="1"/>
  <c r="P1332" i="4"/>
  <c r="O1332" i="1"/>
  <c r="Q1334" i="4" s="1"/>
  <c r="P1334" i="4"/>
  <c r="P1335" i="4"/>
  <c r="O1334" i="1"/>
  <c r="P1336" i="4"/>
  <c r="P1337" i="4"/>
  <c r="O1336" i="1"/>
  <c r="Q1338" i="4" s="1"/>
  <c r="P1338" i="4"/>
  <c r="P1339" i="4"/>
  <c r="O1338" i="1"/>
  <c r="P1340" i="4"/>
  <c r="P1341" i="4"/>
  <c r="O1340" i="1"/>
  <c r="Q1342" i="4" s="1"/>
  <c r="P1342" i="4"/>
  <c r="Q1343" i="4"/>
  <c r="O1342" i="1"/>
  <c r="P1344" i="4"/>
  <c r="Q1345" i="4"/>
  <c r="O1344" i="1"/>
  <c r="P1346" i="4"/>
  <c r="O1346" i="1"/>
  <c r="P1348" i="4"/>
  <c r="P1349" i="4"/>
  <c r="O1348" i="1"/>
  <c r="P1350" i="4"/>
  <c r="P1351" i="4"/>
  <c r="O1350" i="1"/>
  <c r="P1352" i="4"/>
  <c r="P1353" i="4"/>
  <c r="O1352" i="1"/>
  <c r="P1354" i="4"/>
  <c r="P1355" i="4"/>
  <c r="O1354" i="1"/>
  <c r="P1356" i="4"/>
  <c r="P1357" i="4"/>
  <c r="O1356" i="1"/>
  <c r="P1358" i="4"/>
  <c r="O1358" i="1"/>
  <c r="P1360" i="4"/>
  <c r="P1361" i="4"/>
  <c r="O1360" i="1"/>
  <c r="Q1362" i="4" s="1"/>
  <c r="P1362" i="4"/>
  <c r="Q1363" i="4"/>
  <c r="O1362" i="1"/>
  <c r="P1364" i="4"/>
  <c r="Q1365" i="4"/>
  <c r="O1364" i="1"/>
  <c r="Q1366" i="4" s="1"/>
  <c r="P1366" i="4"/>
  <c r="Q1367" i="4"/>
  <c r="O1366" i="1"/>
  <c r="P1368" i="4"/>
  <c r="Q1369" i="4"/>
  <c r="O1368" i="1"/>
  <c r="Q1370" i="4" s="1"/>
  <c r="P1370" i="4"/>
  <c r="Q1371" i="4"/>
  <c r="O1370" i="1"/>
  <c r="P1372" i="4"/>
  <c r="O1372" i="1"/>
  <c r="P1374" i="4"/>
  <c r="P1375" i="4"/>
  <c r="O1374" i="1"/>
  <c r="P1376" i="4"/>
  <c r="P1377" i="4"/>
  <c r="O1376" i="1"/>
  <c r="P1378" i="4"/>
  <c r="O1378" i="1"/>
  <c r="P1380" i="4"/>
  <c r="P1381" i="4"/>
  <c r="O1380" i="1"/>
  <c r="Q1382" i="4" s="1"/>
  <c r="P1382" i="4"/>
  <c r="P1383" i="4"/>
  <c r="O1382" i="1"/>
  <c r="P1384" i="4"/>
  <c r="P1385" i="4"/>
  <c r="O1384" i="1"/>
  <c r="Q1386" i="4" s="1"/>
  <c r="P1386" i="4"/>
  <c r="P1387" i="4"/>
  <c r="O1386" i="1"/>
  <c r="P1388" i="4"/>
  <c r="Q1389" i="4"/>
  <c r="O1388" i="1"/>
  <c r="P1390" i="4"/>
  <c r="O1390" i="1"/>
  <c r="P1392" i="4"/>
  <c r="P1393" i="4"/>
  <c r="O1392" i="1"/>
  <c r="P1394" i="4"/>
  <c r="P1395" i="4"/>
  <c r="O1394" i="1"/>
  <c r="P1396" i="4"/>
  <c r="Q1397" i="4"/>
  <c r="O1396" i="1"/>
  <c r="P1398" i="4"/>
  <c r="O1398" i="1"/>
  <c r="P1400" i="4"/>
  <c r="P1401" i="4"/>
  <c r="O1400" i="1"/>
  <c r="Q1402" i="4" s="1"/>
  <c r="P1402" i="4"/>
  <c r="Q1403" i="4"/>
  <c r="O1402" i="1"/>
  <c r="P1404" i="4"/>
  <c r="O1404" i="1"/>
  <c r="P1406" i="4"/>
  <c r="P1407" i="4"/>
  <c r="O1406" i="1"/>
  <c r="P1408" i="4"/>
  <c r="P1409" i="4"/>
  <c r="O1408" i="1"/>
  <c r="P1410" i="4"/>
  <c r="P1411" i="4"/>
  <c r="O1410" i="1"/>
  <c r="P1412" i="4"/>
  <c r="P1413" i="4"/>
  <c r="O1412" i="1"/>
  <c r="P1414" i="4"/>
  <c r="P1415" i="4"/>
  <c r="O1414" i="1"/>
  <c r="P1416" i="4"/>
  <c r="P1417" i="4"/>
  <c r="O1416" i="1"/>
  <c r="P1418" i="4"/>
  <c r="P1419" i="4"/>
  <c r="O1418" i="1"/>
  <c r="P1420" i="4"/>
  <c r="P1421" i="4"/>
  <c r="O1420" i="1"/>
  <c r="P1422" i="4"/>
  <c r="P1423" i="4"/>
  <c r="O1422" i="1"/>
  <c r="P1424" i="4"/>
  <c r="P1425" i="4"/>
  <c r="O1424" i="1"/>
  <c r="P1426" i="4"/>
  <c r="P1427" i="4"/>
  <c r="O1426" i="1"/>
  <c r="P1428" i="4"/>
  <c r="P1429" i="4"/>
  <c r="O1428" i="1"/>
  <c r="P1430" i="4"/>
  <c r="P1431" i="4"/>
  <c r="O1430" i="1"/>
  <c r="P1432" i="4"/>
  <c r="P1433" i="4"/>
  <c r="O1432" i="1"/>
  <c r="P1434" i="4"/>
  <c r="Q1435" i="4"/>
  <c r="O1434" i="1"/>
  <c r="P1436" i="4"/>
  <c r="Q1437" i="4"/>
  <c r="O1436" i="1"/>
  <c r="P1438" i="4"/>
  <c r="O1438" i="1"/>
  <c r="P1440" i="4"/>
  <c r="P1441" i="4"/>
  <c r="O1440" i="1"/>
  <c r="P1442" i="4"/>
  <c r="O1442" i="1"/>
  <c r="P1444" i="4"/>
  <c r="O1444" i="1"/>
  <c r="P1446" i="4"/>
  <c r="Q1447" i="4"/>
  <c r="O1446" i="1"/>
  <c r="P1448" i="4"/>
  <c r="Q1449" i="4"/>
  <c r="O1448" i="1"/>
  <c r="P1450" i="4"/>
  <c r="O1450" i="1"/>
  <c r="Q1452" i="4" s="1"/>
  <c r="P1452" i="4"/>
  <c r="P1453" i="4"/>
  <c r="O1452" i="1"/>
  <c r="P1454" i="4"/>
  <c r="O1454" i="1"/>
  <c r="P1456" i="4"/>
  <c r="O1456" i="1"/>
  <c r="P1458" i="4"/>
  <c r="O1458" i="1"/>
  <c r="P1460" i="4"/>
  <c r="P1461" i="4"/>
  <c r="O1460" i="1"/>
  <c r="Q1462" i="4" s="1"/>
  <c r="P1462" i="4"/>
  <c r="P1463" i="4"/>
  <c r="O1462" i="1"/>
  <c r="P1464" i="4"/>
  <c r="Q1465" i="4"/>
  <c r="O1464" i="1"/>
  <c r="P1466" i="4"/>
  <c r="O1466" i="1"/>
  <c r="P1468" i="4"/>
  <c r="P1469" i="4"/>
  <c r="O1468" i="1"/>
  <c r="P1470" i="4"/>
  <c r="P1471" i="4"/>
  <c r="O1470" i="1"/>
  <c r="P1472" i="4"/>
  <c r="P1473" i="4"/>
  <c r="O1472" i="1"/>
  <c r="P1474" i="4"/>
  <c r="P1475" i="4"/>
  <c r="O1474" i="1"/>
  <c r="P1476" i="4"/>
  <c r="P1477" i="4"/>
  <c r="O1476" i="1"/>
  <c r="P1478" i="4"/>
  <c r="P1479" i="4"/>
  <c r="O1478" i="1"/>
  <c r="P1480" i="4"/>
  <c r="P1481" i="4"/>
  <c r="O1480" i="1"/>
  <c r="P1482" i="4"/>
  <c r="P1483" i="4"/>
  <c r="O1482" i="1"/>
  <c r="P1484" i="4"/>
  <c r="O1484" i="1"/>
  <c r="P1486" i="4"/>
  <c r="P1487" i="4"/>
  <c r="O1486" i="1"/>
  <c r="P1488" i="4"/>
  <c r="P1489" i="4"/>
  <c r="O1488" i="1"/>
  <c r="P1490" i="4"/>
  <c r="P1491" i="4"/>
  <c r="O1490" i="1"/>
  <c r="P1492" i="4"/>
  <c r="P1493" i="4"/>
  <c r="O1492" i="1"/>
  <c r="Q1494" i="4" s="1"/>
  <c r="P1494" i="4"/>
  <c r="P1495" i="4"/>
  <c r="O1494" i="1"/>
  <c r="P1496" i="4"/>
  <c r="P1497" i="4"/>
  <c r="O1496" i="1"/>
  <c r="Q1498" i="4" s="1"/>
  <c r="P1498" i="4"/>
  <c r="P1499" i="4"/>
  <c r="O1498" i="1"/>
  <c r="P1500" i="4"/>
  <c r="P1501" i="4"/>
  <c r="O1500" i="1"/>
  <c r="Q1502" i="4" s="1"/>
  <c r="P1502" i="4"/>
  <c r="P1503" i="4"/>
  <c r="O1502" i="1"/>
  <c r="P1504" i="4"/>
  <c r="P1505" i="4"/>
  <c r="O1504" i="1"/>
  <c r="Q1506" i="4" s="1"/>
  <c r="P1506" i="4"/>
  <c r="P1507" i="4"/>
  <c r="O1506" i="1"/>
  <c r="P1508" i="4"/>
  <c r="P1509" i="4"/>
  <c r="O1508" i="1"/>
  <c r="Q1510" i="4" s="1"/>
  <c r="P1510" i="4"/>
  <c r="P1511" i="4"/>
  <c r="O1510" i="1"/>
  <c r="P1512" i="4"/>
  <c r="P1513" i="4"/>
  <c r="O1512" i="1"/>
  <c r="P1514" i="4"/>
  <c r="P1515" i="4"/>
  <c r="O1514" i="1"/>
  <c r="P1516" i="4"/>
  <c r="P1517" i="4"/>
  <c r="O1516" i="1"/>
  <c r="Q1518" i="4" s="1"/>
  <c r="P1518" i="4"/>
  <c r="P1519" i="4"/>
  <c r="O1518" i="1"/>
  <c r="P1520" i="4"/>
  <c r="P1521" i="4"/>
  <c r="O1520" i="1"/>
  <c r="P1522" i="4"/>
  <c r="P1523" i="4"/>
  <c r="O1522" i="1"/>
  <c r="P1524" i="4"/>
  <c r="P1525" i="4"/>
  <c r="O1524" i="1"/>
  <c r="P1526" i="4"/>
  <c r="P1527" i="4"/>
  <c r="O1526" i="1"/>
  <c r="P1528" i="4"/>
  <c r="P1529" i="4"/>
  <c r="O1528" i="1"/>
  <c r="P1530" i="4"/>
  <c r="P1531" i="4"/>
  <c r="O1530" i="1"/>
  <c r="P1532" i="4"/>
  <c r="P1533" i="4"/>
  <c r="O1532" i="1"/>
  <c r="Q1534" i="4" s="1"/>
  <c r="P1534" i="4"/>
  <c r="P1535" i="4"/>
  <c r="O1534" i="1"/>
  <c r="P1536" i="4"/>
  <c r="P1537" i="4"/>
  <c r="O1536" i="1"/>
  <c r="Q1538" i="4" s="1"/>
  <c r="P1538" i="4"/>
  <c r="P1539" i="4"/>
  <c r="O1538" i="1"/>
  <c r="P1540" i="4"/>
  <c r="P1541" i="4"/>
  <c r="O1540" i="1"/>
  <c r="Q1542" i="4" s="1"/>
  <c r="P1542" i="4"/>
  <c r="P1543" i="4"/>
  <c r="O1542" i="1"/>
  <c r="P1544" i="4"/>
  <c r="P1545" i="4"/>
  <c r="O1544" i="1"/>
  <c r="P1546" i="4"/>
  <c r="P1547" i="4"/>
  <c r="O1546" i="1"/>
  <c r="P1548" i="4"/>
  <c r="P1549" i="4"/>
  <c r="O1548" i="1"/>
  <c r="P1550" i="4"/>
  <c r="P1551" i="4"/>
  <c r="O1550" i="1"/>
  <c r="P1552" i="4"/>
  <c r="P1553" i="4"/>
  <c r="O1552" i="1"/>
  <c r="Q1554" i="4" s="1"/>
  <c r="P1554" i="4"/>
  <c r="P1555" i="4"/>
  <c r="O1554" i="1"/>
  <c r="P1556" i="4"/>
  <c r="P1557" i="4"/>
  <c r="O1556" i="1"/>
  <c r="Q1558" i="4" s="1"/>
  <c r="P1558" i="4"/>
  <c r="P1559" i="4"/>
  <c r="O1558" i="1"/>
  <c r="P1560" i="4"/>
  <c r="P1562" i="4"/>
  <c r="O1560" i="1"/>
  <c r="P1564" i="4"/>
  <c r="O1562" i="1"/>
  <c r="P1566" i="4"/>
  <c r="O1564" i="1"/>
  <c r="P1568" i="4"/>
  <c r="O1566" i="1"/>
  <c r="P1570" i="4"/>
  <c r="O1568" i="1"/>
  <c r="P1572" i="4"/>
  <c r="O1570" i="1"/>
  <c r="P1574" i="4"/>
  <c r="O1572" i="1"/>
  <c r="P1576" i="4"/>
  <c r="O1574" i="1"/>
  <c r="P1578" i="4"/>
  <c r="O1576" i="1"/>
  <c r="P1580" i="4"/>
  <c r="O1578" i="1"/>
  <c r="P1582" i="4"/>
  <c r="O1580" i="1"/>
  <c r="P1584" i="4"/>
  <c r="O1582" i="1"/>
  <c r="P1586" i="4"/>
  <c r="O1584" i="1"/>
  <c r="P1588" i="4"/>
  <c r="O1586" i="1"/>
  <c r="P1590" i="4"/>
  <c r="O1588" i="1"/>
  <c r="P1592" i="4"/>
  <c r="O1590" i="1"/>
  <c r="P1594" i="4"/>
  <c r="O1592" i="1"/>
  <c r="Q1595" i="4"/>
  <c r="P1596" i="4"/>
  <c r="O1594" i="1"/>
  <c r="P1598" i="4"/>
  <c r="O1596" i="1"/>
  <c r="P1600" i="4"/>
  <c r="O1598" i="1"/>
  <c r="P1602" i="4"/>
  <c r="O1600" i="1"/>
  <c r="P1604" i="4"/>
  <c r="O1602" i="1"/>
  <c r="P1606" i="4"/>
  <c r="O1604" i="1"/>
  <c r="P1608" i="4"/>
  <c r="O1606" i="1"/>
  <c r="P1610" i="4"/>
  <c r="O1608" i="1"/>
  <c r="P1612" i="4"/>
  <c r="O1610" i="1"/>
  <c r="P1614" i="4"/>
  <c r="O1612" i="1"/>
  <c r="P1616" i="4"/>
  <c r="O1614" i="1"/>
  <c r="P1618" i="4"/>
  <c r="O1616" i="1"/>
  <c r="P1620" i="4"/>
  <c r="O1618" i="1"/>
  <c r="P1622" i="4"/>
  <c r="O1620" i="1"/>
  <c r="P1624" i="4"/>
  <c r="O1622" i="1"/>
  <c r="P1626" i="4"/>
  <c r="O1624" i="1"/>
  <c r="P1628" i="4"/>
  <c r="O1626" i="1"/>
  <c r="P1630" i="4"/>
  <c r="O1628" i="1"/>
  <c r="P1632" i="4"/>
  <c r="O1630" i="1"/>
  <c r="P1634" i="4"/>
  <c r="O1632" i="1"/>
  <c r="P1636" i="4"/>
  <c r="O1634" i="1"/>
  <c r="P1638" i="4"/>
  <c r="O1636" i="1"/>
  <c r="P1640" i="4"/>
  <c r="O1638" i="1"/>
  <c r="P1642" i="4"/>
  <c r="O1640" i="1"/>
  <c r="P1644" i="4"/>
  <c r="O1642" i="1"/>
  <c r="P1646" i="4"/>
  <c r="O1644" i="1"/>
  <c r="P1648" i="4"/>
  <c r="O1646" i="1"/>
  <c r="P1650" i="4"/>
  <c r="O1648" i="1"/>
  <c r="P1652" i="4"/>
  <c r="O1650" i="1"/>
  <c r="P1654" i="4"/>
  <c r="O1652" i="1"/>
  <c r="P1656" i="4"/>
  <c r="O1654" i="1"/>
  <c r="P1658" i="4"/>
  <c r="O1656" i="1"/>
  <c r="P1660" i="4"/>
  <c r="O1658" i="1"/>
  <c r="P1662" i="4"/>
  <c r="O1660" i="1"/>
  <c r="P1561" i="4"/>
  <c r="P1565" i="4"/>
  <c r="P1569" i="4"/>
  <c r="P1573" i="4"/>
  <c r="P1575" i="4"/>
  <c r="P1579" i="4"/>
  <c r="P1583" i="4"/>
  <c r="P1587" i="4"/>
  <c r="P1591" i="4"/>
  <c r="P1593" i="4"/>
  <c r="P1599" i="4"/>
  <c r="P1601" i="4"/>
  <c r="P1607" i="4"/>
  <c r="P1609" i="4"/>
  <c r="P1615" i="4"/>
  <c r="P1617" i="4"/>
  <c r="P1621" i="4"/>
  <c r="P1625" i="4"/>
  <c r="P1629" i="4"/>
  <c r="P1633" i="4"/>
  <c r="P1637" i="4"/>
  <c r="P1641" i="4"/>
  <c r="P1643" i="4"/>
  <c r="P1649" i="4"/>
  <c r="P1653" i="4"/>
  <c r="P1657" i="4"/>
  <c r="P1661" i="4"/>
  <c r="P1664" i="4"/>
  <c r="O1662" i="1"/>
  <c r="P1666" i="4"/>
  <c r="O1664" i="1"/>
  <c r="P1668" i="4"/>
  <c r="O1666" i="1"/>
  <c r="P1670" i="4"/>
  <c r="O1668" i="1"/>
  <c r="P1672" i="4"/>
  <c r="O1670" i="1"/>
  <c r="P1674" i="4"/>
  <c r="O1672" i="1"/>
  <c r="P1676" i="4"/>
  <c r="O1674" i="1"/>
  <c r="P1678" i="4"/>
  <c r="O1676" i="1"/>
  <c r="P1680" i="4"/>
  <c r="O1678" i="1"/>
  <c r="P1682" i="4"/>
  <c r="O1680" i="1"/>
  <c r="P1684" i="4"/>
  <c r="O1682" i="1"/>
  <c r="P1686" i="4"/>
  <c r="O1684" i="1"/>
  <c r="P1689" i="4"/>
  <c r="O1687" i="1"/>
  <c r="P1691" i="4"/>
  <c r="O1689" i="1"/>
  <c r="P1693" i="4"/>
  <c r="O1691" i="1"/>
  <c r="P1695" i="4"/>
  <c r="O1693" i="1"/>
  <c r="P1697" i="4"/>
  <c r="O1695" i="1"/>
  <c r="P1699" i="4"/>
  <c r="O1697" i="1"/>
  <c r="P1701" i="4"/>
  <c r="O1699" i="1"/>
  <c r="P1703" i="4"/>
  <c r="O1701" i="1"/>
  <c r="P1705" i="4"/>
  <c r="O1703" i="1"/>
  <c r="P1707" i="4"/>
  <c r="O1705" i="1"/>
  <c r="P1709" i="4"/>
  <c r="O1707" i="1"/>
  <c r="P1710" i="4"/>
  <c r="O1708" i="1"/>
  <c r="P1713" i="4"/>
  <c r="O1711" i="1"/>
  <c r="P1714" i="4"/>
  <c r="O1712" i="1"/>
  <c r="P1717" i="4"/>
  <c r="O1715" i="1"/>
  <c r="P1718" i="4"/>
  <c r="O1716" i="1"/>
  <c r="P1720" i="4"/>
  <c r="O1718" i="1"/>
  <c r="P1723" i="4"/>
  <c r="O1721" i="1"/>
  <c r="P1725" i="4"/>
  <c r="O1723" i="1"/>
  <c r="P1727" i="4"/>
  <c r="O1725" i="1"/>
  <c r="P1728" i="4"/>
  <c r="O1726" i="1"/>
  <c r="P1730" i="4"/>
  <c r="O1728" i="1"/>
  <c r="P1732" i="4"/>
  <c r="O1730" i="1"/>
  <c r="P1734" i="4"/>
  <c r="O1732" i="1"/>
  <c r="P1736" i="4"/>
  <c r="O1734" i="1"/>
  <c r="P1738" i="4"/>
  <c r="O1736" i="1"/>
  <c r="P1740" i="4"/>
  <c r="O1738" i="1"/>
  <c r="P1743" i="4"/>
  <c r="O1741" i="1"/>
  <c r="P1744" i="4"/>
  <c r="O1742" i="1"/>
  <c r="P1747" i="4"/>
  <c r="O1745" i="1"/>
  <c r="P1748" i="4"/>
  <c r="O1746" i="1"/>
  <c r="P1750" i="4"/>
  <c r="O1748" i="1"/>
  <c r="P1753" i="4"/>
  <c r="O1751" i="1"/>
  <c r="P1755" i="4"/>
  <c r="O1753" i="1"/>
  <c r="P1757" i="4"/>
  <c r="O1755" i="1"/>
  <c r="P1759" i="4"/>
  <c r="O1757" i="1"/>
  <c r="P1760" i="4"/>
  <c r="O1758" i="1"/>
  <c r="P1762" i="4"/>
  <c r="O1760" i="1"/>
  <c r="P1764" i="4"/>
  <c r="O1762" i="1"/>
  <c r="P1767" i="4"/>
  <c r="O1765" i="1"/>
  <c r="P1768" i="4"/>
  <c r="O1766" i="1"/>
  <c r="P1771" i="4"/>
  <c r="O1769" i="1"/>
  <c r="P1772" i="4"/>
  <c r="O1770" i="1"/>
  <c r="P1775" i="4"/>
  <c r="O1773" i="1"/>
  <c r="P1776" i="4"/>
  <c r="O1774" i="1"/>
  <c r="P1778" i="4"/>
  <c r="O1776" i="1"/>
  <c r="P1781" i="4"/>
  <c r="O1779" i="1"/>
  <c r="P1782" i="4"/>
  <c r="O1780" i="1"/>
  <c r="P1784" i="4"/>
  <c r="O1782" i="1"/>
  <c r="P1787" i="4"/>
  <c r="O1785" i="1"/>
  <c r="P1789" i="4"/>
  <c r="O1787" i="1"/>
  <c r="P1790" i="4"/>
  <c r="O1788" i="1"/>
  <c r="P1792" i="4"/>
  <c r="O1790" i="1"/>
  <c r="P1795" i="4"/>
  <c r="O1793" i="1"/>
  <c r="P1796" i="4"/>
  <c r="O1794" i="1"/>
  <c r="P1797" i="4"/>
  <c r="O1795" i="1"/>
  <c r="P1798" i="4"/>
  <c r="O1796" i="1"/>
  <c r="P1801" i="4"/>
  <c r="O1799" i="1"/>
  <c r="P1803" i="4"/>
  <c r="O1801" i="1"/>
  <c r="P1805" i="4"/>
  <c r="O1803" i="1"/>
  <c r="P1807" i="4"/>
  <c r="O1805" i="1"/>
  <c r="P1809" i="4"/>
  <c r="O1807" i="1"/>
  <c r="P1811" i="4"/>
  <c r="O1809" i="1"/>
  <c r="P1813" i="4"/>
  <c r="O1811" i="1"/>
  <c r="P1815" i="4"/>
  <c r="O1813" i="1"/>
  <c r="P1816" i="4"/>
  <c r="O1814" i="1"/>
  <c r="P1821" i="4"/>
  <c r="O1819" i="1"/>
  <c r="P1823" i="4"/>
  <c r="O1821" i="1"/>
  <c r="P1824" i="4"/>
  <c r="O1822" i="1"/>
  <c r="P1826" i="4"/>
  <c r="O1824" i="1"/>
  <c r="P1828" i="4"/>
  <c r="O1826" i="1"/>
  <c r="P1830" i="4"/>
  <c r="O1828" i="1"/>
  <c r="P1832" i="4"/>
  <c r="O1830" i="1"/>
  <c r="P1835" i="4"/>
  <c r="O1833" i="1"/>
  <c r="P1836" i="4"/>
  <c r="O1834" i="1"/>
  <c r="P1839" i="4"/>
  <c r="O1837" i="1"/>
  <c r="P1840" i="4"/>
  <c r="O1838" i="1"/>
  <c r="P1843" i="4"/>
  <c r="O1841" i="1"/>
  <c r="P1844" i="4"/>
  <c r="O1842" i="1"/>
  <c r="P1846" i="4"/>
  <c r="O1844" i="1"/>
  <c r="P1848" i="4"/>
  <c r="O1846" i="1"/>
  <c r="P1851" i="4"/>
  <c r="O1849" i="1"/>
  <c r="P1852" i="4"/>
  <c r="O1850" i="1"/>
  <c r="P1854" i="4"/>
  <c r="O1852" i="1"/>
  <c r="P1857" i="4"/>
  <c r="O1855" i="1"/>
  <c r="P1858" i="4"/>
  <c r="O1856" i="1"/>
  <c r="P1861" i="4"/>
  <c r="O1859" i="1"/>
  <c r="P1862" i="4"/>
  <c r="O1860" i="1"/>
  <c r="P1865" i="4"/>
  <c r="O1863" i="1"/>
  <c r="P1866" i="4"/>
  <c r="O1864" i="1"/>
  <c r="P1868" i="4"/>
  <c r="O1866" i="1"/>
  <c r="P1870" i="4"/>
  <c r="O1868" i="1"/>
  <c r="P1873" i="4"/>
  <c r="O1871" i="1"/>
  <c r="P1874" i="4"/>
  <c r="O1872" i="1"/>
  <c r="P1877" i="4"/>
  <c r="O1875" i="1"/>
  <c r="P1878" i="4"/>
  <c r="O1876" i="1"/>
  <c r="P1880" i="4"/>
  <c r="O1878" i="1"/>
  <c r="P1882" i="4"/>
  <c r="O1880" i="1"/>
  <c r="P1884" i="4"/>
  <c r="O1882" i="1"/>
  <c r="P1887" i="4"/>
  <c r="O1885" i="1"/>
  <c r="P1889" i="4"/>
  <c r="O1887" i="1"/>
  <c r="P1891" i="4"/>
  <c r="O1889" i="1"/>
  <c r="P1893" i="4"/>
  <c r="O1891" i="1"/>
  <c r="P1894" i="4"/>
  <c r="O1892" i="1"/>
  <c r="P1897" i="4"/>
  <c r="O1895" i="1"/>
  <c r="P1899" i="4"/>
  <c r="O1897" i="1"/>
  <c r="P1901" i="4"/>
  <c r="O1899" i="1"/>
  <c r="P1903" i="4"/>
  <c r="O1901" i="1"/>
  <c r="P1905" i="4"/>
  <c r="O1903" i="1"/>
  <c r="P1907" i="4"/>
  <c r="O1905" i="1"/>
  <c r="P1909" i="4"/>
  <c r="O1907" i="1"/>
  <c r="P1911" i="4"/>
  <c r="O1909" i="1"/>
  <c r="P1912" i="4"/>
  <c r="O1910" i="1"/>
  <c r="P1914" i="4"/>
  <c r="O1912" i="1"/>
  <c r="P1916" i="4"/>
  <c r="O1914" i="1"/>
  <c r="P1918" i="4"/>
  <c r="O1916" i="1"/>
  <c r="P1920" i="4"/>
  <c r="O1918" i="1"/>
  <c r="P1923" i="4"/>
  <c r="O1921" i="1"/>
  <c r="P1925" i="4"/>
  <c r="O1923" i="1"/>
  <c r="P1926" i="4"/>
  <c r="O1924" i="1"/>
  <c r="P1927" i="4"/>
  <c r="O1925" i="1"/>
  <c r="P1928" i="4"/>
  <c r="O1926" i="1"/>
  <c r="P1931" i="4"/>
  <c r="O1929" i="1"/>
  <c r="P1932" i="4"/>
  <c r="O1930" i="1"/>
  <c r="P1934" i="4"/>
  <c r="O1932" i="1"/>
  <c r="P1937" i="4"/>
  <c r="O1935" i="1"/>
  <c r="P1939" i="4"/>
  <c r="O1937" i="1"/>
  <c r="P1941" i="4"/>
  <c r="O1939" i="1"/>
  <c r="P1942" i="4"/>
  <c r="O1940" i="1"/>
  <c r="P1944" i="4"/>
  <c r="O1942" i="1"/>
  <c r="P1947" i="4"/>
  <c r="O1945" i="1"/>
  <c r="P1948" i="4"/>
  <c r="O1946" i="1"/>
  <c r="P1950" i="4"/>
  <c r="O1948" i="1"/>
  <c r="P1952" i="4"/>
  <c r="O1950" i="1"/>
  <c r="P1954" i="4"/>
  <c r="O1952" i="1"/>
  <c r="P1956" i="4"/>
  <c r="O1954" i="1"/>
  <c r="P1958" i="4"/>
  <c r="O1956" i="1"/>
  <c r="P1961" i="4"/>
  <c r="O1959" i="1"/>
  <c r="P1962" i="4"/>
  <c r="O1960" i="1"/>
  <c r="P1965" i="4"/>
  <c r="O1963" i="1"/>
  <c r="P1966" i="4"/>
  <c r="O1964" i="1"/>
  <c r="P1969" i="4"/>
  <c r="O1967" i="1"/>
  <c r="P1970" i="4"/>
  <c r="O1968" i="1"/>
  <c r="P1973" i="4"/>
  <c r="O1971" i="1"/>
  <c r="P1975" i="4"/>
  <c r="O1973" i="1"/>
  <c r="P1976" i="4"/>
  <c r="O1974" i="1"/>
  <c r="P1978" i="4"/>
  <c r="O1976" i="1"/>
  <c r="P1980" i="4"/>
  <c r="O1978" i="1"/>
  <c r="P1982" i="4"/>
  <c r="O1980" i="1"/>
  <c r="P1984" i="4"/>
  <c r="O1982" i="1"/>
  <c r="P1986" i="4"/>
  <c r="O1984" i="1"/>
  <c r="P1988" i="4"/>
  <c r="O1986" i="1"/>
  <c r="P1991" i="4"/>
  <c r="O1989" i="1"/>
  <c r="P1993" i="4"/>
  <c r="O1991" i="1"/>
  <c r="P1994" i="4"/>
  <c r="O1992" i="1"/>
  <c r="P1997" i="4"/>
  <c r="O1995" i="1"/>
  <c r="P1999" i="4"/>
  <c r="O1997" i="1"/>
  <c r="P2001" i="4"/>
  <c r="O1999" i="1"/>
  <c r="P2003" i="4"/>
  <c r="O2001" i="1"/>
  <c r="P2005" i="4"/>
  <c r="O2003" i="1"/>
  <c r="P2006" i="4"/>
  <c r="O2004" i="1"/>
  <c r="P2009" i="4"/>
  <c r="O2007" i="1"/>
  <c r="P2010" i="4"/>
  <c r="O2008" i="1"/>
  <c r="P2011" i="4"/>
  <c r="O2009" i="1"/>
  <c r="P2012" i="4"/>
  <c r="O2010" i="1"/>
  <c r="P2013" i="4"/>
  <c r="O2011" i="1"/>
  <c r="P2014" i="4"/>
  <c r="O2012" i="1"/>
  <c r="P2022" i="4"/>
  <c r="O2020" i="1"/>
  <c r="P2024" i="4"/>
  <c r="O2022" i="1"/>
  <c r="P2026" i="4"/>
  <c r="O2024" i="1"/>
  <c r="P2028" i="4"/>
  <c r="O2026" i="1"/>
  <c r="P2031" i="4"/>
  <c r="O2029" i="1"/>
  <c r="P2032" i="4"/>
  <c r="O2030" i="1"/>
  <c r="P2035" i="4"/>
  <c r="O2033" i="1"/>
  <c r="P2036" i="4"/>
  <c r="O2034" i="1"/>
  <c r="P2038" i="4"/>
  <c r="O2036" i="1"/>
  <c r="P2040" i="4"/>
  <c r="O2038" i="1"/>
  <c r="P2042" i="4"/>
  <c r="O2040" i="1"/>
  <c r="P2044" i="4"/>
  <c r="O2042" i="1"/>
  <c r="P2047" i="4"/>
  <c r="O2045" i="1"/>
  <c r="P2048" i="4"/>
  <c r="O2046" i="1"/>
  <c r="P2050" i="4"/>
  <c r="O2048" i="1"/>
  <c r="P2052" i="4"/>
  <c r="O2050" i="1"/>
  <c r="P2054" i="4"/>
  <c r="O2052" i="1"/>
  <c r="P2056" i="4"/>
  <c r="O2054" i="1"/>
  <c r="P2058" i="4"/>
  <c r="O2056" i="1"/>
  <c r="P2060" i="4"/>
  <c r="O2058" i="1"/>
  <c r="P2063" i="4"/>
  <c r="O2061" i="1"/>
  <c r="P2064" i="4"/>
  <c r="O2062" i="1"/>
  <c r="P2066" i="4"/>
  <c r="O2064" i="1"/>
  <c r="P2068" i="4"/>
  <c r="O2066" i="1"/>
  <c r="P2070" i="4"/>
  <c r="O2068" i="1"/>
  <c r="P2073" i="4"/>
  <c r="O2071" i="1"/>
  <c r="P2075" i="4"/>
  <c r="O2073" i="1"/>
  <c r="P2077" i="4"/>
  <c r="O2075" i="1"/>
  <c r="P2079" i="4"/>
  <c r="O2077" i="1"/>
  <c r="P2081" i="4"/>
  <c r="O2079" i="1"/>
  <c r="P2083" i="4"/>
  <c r="O2081" i="1"/>
  <c r="P2085" i="4"/>
  <c r="O2083" i="1"/>
  <c r="P2086" i="4"/>
  <c r="O2084" i="1"/>
  <c r="P2088" i="4"/>
  <c r="O2086" i="1"/>
  <c r="P2090" i="4"/>
  <c r="O2088" i="1"/>
  <c r="P2092" i="4"/>
  <c r="O2090" i="1"/>
  <c r="P2094" i="4"/>
  <c r="O2092" i="1"/>
  <c r="P2097" i="4"/>
  <c r="O2095" i="1"/>
  <c r="P2098" i="4"/>
  <c r="O2096" i="1"/>
  <c r="P2100" i="4"/>
  <c r="O2098" i="1"/>
  <c r="P2103" i="4"/>
  <c r="O2101" i="1"/>
  <c r="P2104" i="4"/>
  <c r="O2102" i="1"/>
  <c r="P2107" i="4"/>
  <c r="O2105" i="1"/>
  <c r="P2109" i="4"/>
  <c r="O2107" i="1"/>
  <c r="P2111" i="4"/>
  <c r="O2109" i="1"/>
  <c r="P2112" i="4"/>
  <c r="O2110" i="1"/>
  <c r="P2115" i="4"/>
  <c r="O2113" i="1"/>
  <c r="P2117" i="4"/>
  <c r="O2115" i="1"/>
  <c r="P2119" i="4"/>
  <c r="O2117" i="1"/>
  <c r="P2121" i="4"/>
  <c r="O2119" i="1"/>
  <c r="P2122" i="4"/>
  <c r="O2120" i="1"/>
  <c r="P2124" i="4"/>
  <c r="O2122" i="1"/>
  <c r="P2127" i="4"/>
  <c r="O2125" i="1"/>
  <c r="P2128" i="4"/>
  <c r="O2126" i="1"/>
  <c r="P2131" i="4"/>
  <c r="P2133" i="4"/>
  <c r="O2130" i="1"/>
  <c r="P2135" i="4"/>
  <c r="O2132" i="1"/>
  <c r="P2137" i="4"/>
  <c r="O2134" i="1"/>
  <c r="P2139" i="4"/>
  <c r="O2136" i="1"/>
  <c r="P2141" i="4"/>
  <c r="O2138" i="1"/>
  <c r="P2143" i="4"/>
  <c r="O2140" i="1"/>
  <c r="P2145" i="4"/>
  <c r="O2142" i="1"/>
  <c r="P2147" i="4"/>
  <c r="O2144" i="1"/>
  <c r="P2148" i="4"/>
  <c r="O2145" i="1"/>
  <c r="P2150" i="4"/>
  <c r="O2147" i="1"/>
  <c r="P2152" i="4"/>
  <c r="O2149" i="1"/>
  <c r="P2155" i="4"/>
  <c r="O2152" i="1"/>
  <c r="P2156" i="4"/>
  <c r="O2153" i="1"/>
  <c r="P2159" i="4"/>
  <c r="O2156" i="1"/>
  <c r="P2160" i="4"/>
  <c r="P2163" i="4"/>
  <c r="O2159" i="1"/>
  <c r="P2164" i="4"/>
  <c r="O2160" i="1"/>
  <c r="P2166" i="4"/>
  <c r="O2162" i="1"/>
  <c r="P2168" i="4"/>
  <c r="O2164" i="1"/>
  <c r="P2171" i="4"/>
  <c r="O2167" i="1"/>
  <c r="P2173" i="4"/>
  <c r="O2169" i="1"/>
  <c r="P2175" i="4"/>
  <c r="O2171" i="1"/>
  <c r="P2176" i="4"/>
  <c r="O2172" i="1"/>
  <c r="P2178" i="4"/>
  <c r="O2174" i="1"/>
  <c r="P2180" i="4"/>
  <c r="O2176" i="1"/>
  <c r="P2182" i="4"/>
  <c r="O2178" i="1"/>
  <c r="P2184" i="4"/>
  <c r="O2180" i="1"/>
  <c r="P2186" i="4"/>
  <c r="O2182" i="1"/>
  <c r="P2188" i="4"/>
  <c r="O2184" i="1"/>
  <c r="P2190" i="4"/>
  <c r="O2186" i="1"/>
  <c r="P2192" i="4"/>
  <c r="O2188" i="1"/>
  <c r="P2193" i="4"/>
  <c r="O2189" i="1"/>
  <c r="P2194" i="4"/>
  <c r="O2190" i="1"/>
  <c r="P2195" i="4"/>
  <c r="O2191" i="1"/>
  <c r="P2196" i="4"/>
  <c r="O2192" i="1"/>
  <c r="P2198" i="4"/>
  <c r="O2194" i="1"/>
  <c r="P2200" i="4"/>
  <c r="O2196" i="1"/>
  <c r="P2202" i="4"/>
  <c r="O2198" i="1"/>
  <c r="P2204" i="4"/>
  <c r="P2206" i="4"/>
  <c r="O2201" i="1"/>
  <c r="P2208" i="4"/>
  <c r="O2203" i="1"/>
  <c r="P2210" i="4"/>
  <c r="O2205" i="1"/>
  <c r="P2212" i="4"/>
  <c r="O2207" i="1"/>
  <c r="P2214" i="4"/>
  <c r="O2209" i="1"/>
  <c r="P2216" i="4"/>
  <c r="O2211" i="1"/>
  <c r="P2218" i="4"/>
  <c r="O2213" i="1"/>
  <c r="P2220" i="4"/>
  <c r="O2215" i="1"/>
  <c r="P2222" i="4"/>
  <c r="O2217" i="1"/>
  <c r="P2224" i="4"/>
  <c r="O2219" i="1"/>
  <c r="P2226" i="4"/>
  <c r="O2221" i="1"/>
  <c r="P2229" i="4"/>
  <c r="O2224" i="1"/>
  <c r="P2230" i="4"/>
  <c r="O2225" i="1"/>
  <c r="P2233" i="4"/>
  <c r="O2228" i="1"/>
  <c r="P2234" i="4"/>
  <c r="O2229" i="1"/>
  <c r="P2236" i="4"/>
  <c r="O2231" i="1"/>
  <c r="P2239" i="4"/>
  <c r="O2234" i="1"/>
  <c r="P2240" i="4"/>
  <c r="O2235" i="1"/>
  <c r="P2242" i="4"/>
  <c r="O2237" i="1"/>
  <c r="P2244" i="4"/>
  <c r="O2239" i="1"/>
  <c r="P2246" i="4"/>
  <c r="O2241" i="1"/>
  <c r="P2248" i="4"/>
  <c r="O2243" i="1"/>
  <c r="P2251" i="4"/>
  <c r="O2246" i="1"/>
  <c r="P2252" i="4"/>
  <c r="O2247" i="1"/>
  <c r="P2254" i="4"/>
  <c r="O2249" i="1"/>
  <c r="P2257" i="4"/>
  <c r="O2252" i="1"/>
  <c r="P2258" i="4"/>
  <c r="O2253" i="1"/>
  <c r="P2260" i="4"/>
  <c r="O2255" i="1"/>
  <c r="P2262" i="4"/>
  <c r="O2257" i="1"/>
  <c r="P2264" i="4"/>
  <c r="O2259" i="1"/>
  <c r="P2266" i="4"/>
  <c r="O2261" i="1"/>
  <c r="P2268" i="4"/>
  <c r="O2263" i="1"/>
  <c r="P2270" i="4"/>
  <c r="O2265" i="1"/>
  <c r="P2272" i="4"/>
  <c r="O2267" i="1"/>
  <c r="P2275" i="4"/>
  <c r="O2270" i="1"/>
  <c r="P2276" i="4"/>
  <c r="O2271" i="1"/>
  <c r="P2278" i="4"/>
  <c r="O2273" i="1"/>
  <c r="P2281" i="4"/>
  <c r="O2276" i="1"/>
  <c r="P2283" i="4"/>
  <c r="O2278" i="1"/>
  <c r="P2284" i="4"/>
  <c r="O2279" i="1"/>
  <c r="P2287" i="4"/>
  <c r="O2282" i="1"/>
  <c r="P2288" i="4"/>
  <c r="O2283" i="1"/>
  <c r="P2290" i="4"/>
  <c r="O2285" i="1"/>
  <c r="P2292" i="4"/>
  <c r="O2287" i="1"/>
  <c r="P2295" i="4"/>
  <c r="O2290" i="1"/>
  <c r="P2297" i="4"/>
  <c r="O2292" i="1"/>
  <c r="P2299" i="4"/>
  <c r="O2294" i="1"/>
  <c r="P2301" i="4"/>
  <c r="O2296" i="1"/>
  <c r="P2302" i="4"/>
  <c r="O2297" i="1"/>
  <c r="P2305" i="4"/>
  <c r="O2300" i="1"/>
  <c r="P2307" i="4"/>
  <c r="O2302" i="1"/>
  <c r="P2309" i="4"/>
  <c r="O2304" i="1"/>
  <c r="P2311" i="4"/>
  <c r="O2306" i="1"/>
  <c r="P2313" i="4"/>
  <c r="O2308" i="1"/>
  <c r="P2314" i="4"/>
  <c r="O2309" i="1"/>
  <c r="P2316" i="4"/>
  <c r="O2311" i="1"/>
  <c r="P2318" i="4"/>
  <c r="O2313" i="1"/>
  <c r="P2320" i="4"/>
  <c r="O2315" i="1"/>
  <c r="P2323" i="4"/>
  <c r="O2318" i="1"/>
  <c r="P2325" i="4"/>
  <c r="O2320" i="1"/>
  <c r="P2327" i="4"/>
  <c r="O2322" i="1"/>
  <c r="P2329" i="4"/>
  <c r="O2324" i="1"/>
  <c r="P2331" i="4"/>
  <c r="O2326" i="1"/>
  <c r="P2333" i="4"/>
  <c r="O2328" i="1"/>
  <c r="Q2333" i="4" s="1"/>
  <c r="P2335" i="4"/>
  <c r="O2330" i="1"/>
  <c r="Q2335" i="4" s="1"/>
  <c r="P983" i="4"/>
  <c r="P985" i="4"/>
  <c r="P987" i="4"/>
  <c r="P989" i="4"/>
  <c r="P991" i="4"/>
  <c r="P995" i="4"/>
  <c r="P1001" i="4"/>
  <c r="P1003" i="4"/>
  <c r="P1005" i="4"/>
  <c r="P1013" i="4"/>
  <c r="P1023" i="4"/>
  <c r="P1025" i="4"/>
  <c r="P1027" i="4"/>
  <c r="P1029" i="4"/>
  <c r="P1031" i="4"/>
  <c r="P1033" i="4"/>
  <c r="P1035" i="4"/>
  <c r="P1037" i="4"/>
  <c r="P1039" i="4"/>
  <c r="P1041" i="4"/>
  <c r="P1043" i="4"/>
  <c r="P1045" i="4"/>
  <c r="P1047" i="4"/>
  <c r="P1049" i="4"/>
  <c r="P1051" i="4"/>
  <c r="P1053" i="4"/>
  <c r="P1057" i="4"/>
  <c r="P1059" i="4"/>
  <c r="P1063" i="4"/>
  <c r="P1085" i="4"/>
  <c r="P1089" i="4"/>
  <c r="P1091" i="4"/>
  <c r="P1093" i="4"/>
  <c r="P1095" i="4"/>
  <c r="P1097" i="4"/>
  <c r="P1099" i="4"/>
  <c r="P1101" i="4"/>
  <c r="P1103" i="4"/>
  <c r="P1105" i="4"/>
  <c r="P1107" i="4"/>
  <c r="P1109" i="4"/>
  <c r="P1111" i="4"/>
  <c r="P1113" i="4"/>
  <c r="P1115" i="4"/>
  <c r="P1119" i="4"/>
  <c r="P1121" i="4"/>
  <c r="P1125" i="4"/>
  <c r="P1127" i="4"/>
  <c r="P1129" i="4"/>
  <c r="P1137" i="4"/>
  <c r="P1145" i="4"/>
  <c r="P1153" i="4"/>
  <c r="P1155" i="4"/>
  <c r="P1157" i="4"/>
  <c r="P1159" i="4"/>
  <c r="P1161" i="4"/>
  <c r="P1167" i="4"/>
  <c r="P1169" i="4"/>
  <c r="P1171" i="4"/>
  <c r="P1173" i="4"/>
  <c r="P1185" i="4"/>
  <c r="P1193" i="4"/>
  <c r="P1195" i="4"/>
  <c r="P1197" i="4"/>
  <c r="P1199" i="4"/>
  <c r="P1201" i="4"/>
  <c r="P1203" i="4"/>
  <c r="P1205" i="4"/>
  <c r="P1207" i="4"/>
  <c r="P1209" i="4"/>
  <c r="P1211" i="4"/>
  <c r="P1217" i="4"/>
  <c r="P1219" i="4"/>
  <c r="P1221" i="4"/>
  <c r="P1223" i="4"/>
  <c r="P1225" i="4"/>
  <c r="P1227" i="4"/>
  <c r="P1235" i="4"/>
  <c r="P1237" i="4"/>
  <c r="P1239" i="4"/>
  <c r="P1241" i="4"/>
  <c r="P1243" i="4"/>
  <c r="P1247" i="4"/>
  <c r="P1249" i="4"/>
  <c r="P1261" i="4"/>
  <c r="P1267" i="4"/>
  <c r="P1269" i="4"/>
  <c r="P1271" i="4"/>
  <c r="P1277" i="4"/>
  <c r="P1281" i="4"/>
  <c r="P1317" i="4"/>
  <c r="P1319" i="4"/>
  <c r="P1325" i="4"/>
  <c r="P1327" i="4"/>
  <c r="P1329" i="4"/>
  <c r="P1331" i="4"/>
  <c r="P1333" i="4"/>
  <c r="P1343" i="4"/>
  <c r="P1345" i="4"/>
  <c r="P1347" i="4"/>
  <c r="P1359" i="4"/>
  <c r="P1363" i="4"/>
  <c r="P1365" i="4"/>
  <c r="P1367" i="4"/>
  <c r="P1369" i="4"/>
  <c r="P1371" i="4"/>
  <c r="P1373" i="4"/>
  <c r="P1379" i="4"/>
  <c r="P1389" i="4"/>
  <c r="P1391" i="4"/>
  <c r="P1397" i="4"/>
  <c r="P1399" i="4"/>
  <c r="P1403" i="4"/>
  <c r="P1405" i="4"/>
  <c r="P1435" i="4"/>
  <c r="P1437" i="4"/>
  <c r="P1439" i="4"/>
  <c r="P1443" i="4"/>
  <c r="P1445" i="4"/>
  <c r="P1447" i="4"/>
  <c r="P1449" i="4"/>
  <c r="P1451" i="4"/>
  <c r="P1455" i="4"/>
  <c r="P1457" i="4"/>
  <c r="P1459" i="4"/>
  <c r="P1465" i="4"/>
  <c r="P1467" i="4"/>
  <c r="P1485" i="4"/>
  <c r="O979" i="1"/>
  <c r="Q981" i="4" s="1"/>
  <c r="O991" i="1"/>
  <c r="Q993" i="4" s="1"/>
  <c r="O995" i="1"/>
  <c r="O997" i="1"/>
  <c r="Q999" i="4" s="1"/>
  <c r="O1005" i="1"/>
  <c r="O1007" i="1"/>
  <c r="O1009" i="1"/>
  <c r="Q1011" i="4" s="1"/>
  <c r="O1013" i="1"/>
  <c r="O1015" i="1"/>
  <c r="O1017" i="1"/>
  <c r="O1019" i="1"/>
  <c r="Q1021" i="4" s="1"/>
  <c r="O1053" i="1"/>
  <c r="O1059" i="1"/>
  <c r="Q1061" i="4" s="1"/>
  <c r="O1063" i="1"/>
  <c r="O1065" i="1"/>
  <c r="O1067" i="1"/>
  <c r="O1069" i="1"/>
  <c r="O1071" i="1"/>
  <c r="O1073" i="1"/>
  <c r="O1075" i="1"/>
  <c r="O1077" i="1"/>
  <c r="O1079" i="1"/>
  <c r="O1081" i="1"/>
  <c r="Q1083" i="4" s="1"/>
  <c r="O1085" i="1"/>
  <c r="O1115" i="1"/>
  <c r="Q1117" i="4" s="1"/>
  <c r="O1121" i="1"/>
  <c r="O1129" i="1"/>
  <c r="O1131" i="1"/>
  <c r="O1133" i="1"/>
  <c r="Q1135" i="4" s="1"/>
  <c r="O1137" i="1"/>
  <c r="O1139" i="1"/>
  <c r="O1141" i="1"/>
  <c r="Q1143" i="4" s="1"/>
  <c r="O1145" i="1"/>
  <c r="O1147" i="1"/>
  <c r="O1149" i="1"/>
  <c r="Q1151" i="4" s="1"/>
  <c r="O1161" i="1"/>
  <c r="O1163" i="1"/>
  <c r="Q1165" i="4" s="1"/>
  <c r="O1173" i="1"/>
  <c r="O1175" i="1"/>
  <c r="O1177" i="1"/>
  <c r="O1179" i="1"/>
  <c r="O1181" i="1"/>
  <c r="Q1183" i="4" s="1"/>
  <c r="O1185" i="1"/>
  <c r="O1187" i="1"/>
  <c r="O1189" i="1"/>
  <c r="Q1191" i="4" s="1"/>
  <c r="O1211" i="1"/>
  <c r="O1213" i="1"/>
  <c r="Q1215" i="4" s="1"/>
  <c r="O1227" i="1"/>
  <c r="O1229" i="1"/>
  <c r="O1231" i="1"/>
  <c r="Q1233" i="4" s="1"/>
  <c r="O1243" i="1"/>
  <c r="Q1245" i="4" s="1"/>
  <c r="O1249" i="1"/>
  <c r="O1251" i="1"/>
  <c r="O1253" i="1"/>
  <c r="O1255" i="1"/>
  <c r="O1257" i="1"/>
  <c r="Q1259" i="4" s="1"/>
  <c r="O1261" i="1"/>
  <c r="O1263" i="1"/>
  <c r="Q1265" i="4" s="1"/>
  <c r="O1271" i="1"/>
  <c r="O1273" i="1"/>
  <c r="Q1275" i="4" s="1"/>
  <c r="O1277" i="1"/>
  <c r="Q1279" i="4" s="1"/>
  <c r="O1281" i="1"/>
  <c r="O1283" i="1"/>
  <c r="O1285" i="1"/>
  <c r="O1287" i="1"/>
  <c r="O1289" i="1"/>
  <c r="O1291" i="1"/>
  <c r="O1293" i="1"/>
  <c r="O1295" i="1"/>
  <c r="O1297" i="1"/>
  <c r="O1299" i="1"/>
  <c r="O1301" i="1"/>
  <c r="O1303" i="1"/>
  <c r="O1305" i="1"/>
  <c r="O1307" i="1"/>
  <c r="O1309" i="1"/>
  <c r="O1311" i="1"/>
  <c r="O1313" i="1"/>
  <c r="Q1315" i="4" s="1"/>
  <c r="O1319" i="1"/>
  <c r="O1321" i="1"/>
  <c r="Q1323" i="4" s="1"/>
  <c r="O1333" i="1"/>
  <c r="O1335" i="1"/>
  <c r="O1337" i="1"/>
  <c r="O1339" i="1"/>
  <c r="Q1341" i="4" s="1"/>
  <c r="O1347" i="1"/>
  <c r="O1349" i="1"/>
  <c r="O1351" i="1"/>
  <c r="O1353" i="1"/>
  <c r="O1355" i="1"/>
  <c r="Q1357" i="4" s="1"/>
  <c r="O1359" i="1"/>
  <c r="Q1361" i="4" s="1"/>
  <c r="O1373" i="1"/>
  <c r="O1375" i="1"/>
  <c r="Q1377" i="4" s="1"/>
  <c r="O1379" i="1"/>
  <c r="O1381" i="1"/>
  <c r="O1383" i="1"/>
  <c r="O1385" i="1"/>
  <c r="Q1387" i="4" s="1"/>
  <c r="O1391" i="1"/>
  <c r="O1393" i="1"/>
  <c r="Q1395" i="4" s="1"/>
  <c r="O1399" i="1"/>
  <c r="Q1401" i="4" s="1"/>
  <c r="O1405" i="1"/>
  <c r="Q1405" i="4" s="1"/>
  <c r="O1407" i="1"/>
  <c r="O1409" i="1"/>
  <c r="O1411" i="1"/>
  <c r="O1413" i="1"/>
  <c r="O1415" i="1"/>
  <c r="O1417" i="1"/>
  <c r="O1419" i="1"/>
  <c r="O1421" i="1"/>
  <c r="O1423" i="1"/>
  <c r="O1425" i="1"/>
  <c r="O1427" i="1"/>
  <c r="O1429" i="1"/>
  <c r="O1431" i="1"/>
  <c r="Q1433" i="4" s="1"/>
  <c r="O1439" i="1"/>
  <c r="Q1441" i="4" s="1"/>
  <c r="O1451" i="1"/>
  <c r="Q1453" i="4" s="1"/>
  <c r="O1459" i="1"/>
  <c r="Q1459" i="4" s="1"/>
  <c r="O1461" i="1"/>
  <c r="Q1463" i="4" s="1"/>
  <c r="O1467" i="1"/>
  <c r="Q1467" i="4" s="1"/>
  <c r="O1469" i="1"/>
  <c r="O1471" i="1"/>
  <c r="O1473" i="1"/>
  <c r="O1475" i="1"/>
  <c r="O1477" i="1"/>
  <c r="O1479" i="1"/>
  <c r="O1481" i="1"/>
  <c r="Q1483" i="4" s="1"/>
  <c r="O1485" i="1"/>
  <c r="Q1485" i="4" s="1"/>
  <c r="O1487" i="1"/>
  <c r="O1489" i="1"/>
  <c r="O1491" i="1"/>
  <c r="O1493" i="1"/>
  <c r="O1495" i="1"/>
  <c r="O1497" i="1"/>
  <c r="O1499" i="1"/>
  <c r="O1501" i="1"/>
  <c r="O1503" i="1"/>
  <c r="O1505" i="1"/>
  <c r="O1507" i="1"/>
  <c r="O1509" i="1"/>
  <c r="O1511" i="1"/>
  <c r="O1513" i="1"/>
  <c r="O1515" i="1"/>
  <c r="O1517" i="1"/>
  <c r="O1519" i="1"/>
  <c r="O1521" i="1"/>
  <c r="O1523" i="1"/>
  <c r="O1525" i="1"/>
  <c r="O1527" i="1"/>
  <c r="O1529" i="1"/>
  <c r="O1531" i="1"/>
  <c r="O1533" i="1"/>
  <c r="O1535" i="1"/>
  <c r="O1537" i="1"/>
  <c r="O1539" i="1"/>
  <c r="O1541" i="1"/>
  <c r="O1543" i="1"/>
  <c r="O1545" i="1"/>
  <c r="O1547" i="1"/>
  <c r="O1549" i="1"/>
  <c r="O1551" i="1"/>
  <c r="O1553" i="1"/>
  <c r="O1555" i="1"/>
  <c r="O1557" i="1"/>
  <c r="O1559" i="1"/>
  <c r="Q1561" i="4" s="1"/>
  <c r="O1563" i="1"/>
  <c r="O1567" i="1"/>
  <c r="Q1569" i="4" s="1"/>
  <c r="O1571" i="1"/>
  <c r="Q1571" i="4" s="1"/>
  <c r="O1573" i="1"/>
  <c r="O1577" i="1"/>
  <c r="O1581" i="1"/>
  <c r="Q1583" i="4" s="1"/>
  <c r="O1585" i="1"/>
  <c r="O1589" i="1"/>
  <c r="O1591" i="1"/>
  <c r="Q1593" i="4" s="1"/>
  <c r="O1597" i="1"/>
  <c r="O1599" i="1"/>
  <c r="O1605" i="1"/>
  <c r="O1607" i="1"/>
  <c r="O1613" i="1"/>
  <c r="O1615" i="1"/>
  <c r="O1619" i="1"/>
  <c r="Q1621" i="4" s="1"/>
  <c r="O1623" i="1"/>
  <c r="O1627" i="1"/>
  <c r="Q1629" i="4" s="1"/>
  <c r="O1631" i="1"/>
  <c r="Q1631" i="4" s="1"/>
  <c r="O1635" i="1"/>
  <c r="Q1637" i="4" s="1"/>
  <c r="O1639" i="1"/>
  <c r="Q1639" i="4" s="1"/>
  <c r="O1641" i="1"/>
  <c r="O1647" i="1"/>
  <c r="O1651" i="1"/>
  <c r="Q1653" i="4" s="1"/>
  <c r="O1655" i="1"/>
  <c r="Q1655" i="4" s="1"/>
  <c r="O1659" i="1"/>
  <c r="P1563" i="4"/>
  <c r="P1567" i="4"/>
  <c r="P1571" i="4"/>
  <c r="P1577" i="4"/>
  <c r="P1581" i="4"/>
  <c r="P1585" i="4"/>
  <c r="P1589" i="4"/>
  <c r="P1595" i="4"/>
  <c r="P1597" i="4"/>
  <c r="P1603" i="4"/>
  <c r="P1605" i="4"/>
  <c r="P1611" i="4"/>
  <c r="P1613" i="4"/>
  <c r="P1619" i="4"/>
  <c r="P1623" i="4"/>
  <c r="P1627" i="4"/>
  <c r="P1631" i="4"/>
  <c r="P1635" i="4"/>
  <c r="P1639" i="4"/>
  <c r="P1645" i="4"/>
  <c r="P1647" i="4"/>
  <c r="P1651" i="4"/>
  <c r="P1655" i="4"/>
  <c r="P1659" i="4"/>
  <c r="P1663" i="4"/>
  <c r="O1661" i="1"/>
  <c r="P1665" i="4"/>
  <c r="O1663" i="1"/>
  <c r="P1667" i="4"/>
  <c r="O1665" i="1"/>
  <c r="P1669" i="4"/>
  <c r="O1667" i="1"/>
  <c r="P1671" i="4"/>
  <c r="O1669" i="1"/>
  <c r="P1673" i="4"/>
  <c r="O1671" i="1"/>
  <c r="P1675" i="4"/>
  <c r="O1673" i="1"/>
  <c r="P1677" i="4"/>
  <c r="O1675" i="1"/>
  <c r="P1679" i="4"/>
  <c r="O1677" i="1"/>
  <c r="P1681" i="4"/>
  <c r="O1679" i="1"/>
  <c r="P1683" i="4"/>
  <c r="O1681" i="1"/>
  <c r="P1685" i="4"/>
  <c r="O1683" i="1"/>
  <c r="P1687" i="4"/>
  <c r="O1685" i="1"/>
  <c r="Q1687" i="4" s="1"/>
  <c r="P1688" i="4"/>
  <c r="O1686" i="1"/>
  <c r="P1690" i="4"/>
  <c r="O1688" i="1"/>
  <c r="P1692" i="4"/>
  <c r="O1690" i="1"/>
  <c r="P1694" i="4"/>
  <c r="O1692" i="1"/>
  <c r="P1696" i="4"/>
  <c r="O1694" i="1"/>
  <c r="P1698" i="4"/>
  <c r="O1696" i="1"/>
  <c r="P1700" i="4"/>
  <c r="O1698" i="1"/>
  <c r="P1702" i="4"/>
  <c r="O1700" i="1"/>
  <c r="P1704" i="4"/>
  <c r="O1702" i="1"/>
  <c r="P1706" i="4"/>
  <c r="O1704" i="1"/>
  <c r="P1708" i="4"/>
  <c r="O1706" i="1"/>
  <c r="P1711" i="4"/>
  <c r="O1709" i="1"/>
  <c r="Q1711" i="4" s="1"/>
  <c r="P1712" i="4"/>
  <c r="O1710" i="1"/>
  <c r="Q1712" i="4" s="1"/>
  <c r="P1715" i="4"/>
  <c r="O1713" i="1"/>
  <c r="Q1715" i="4" s="1"/>
  <c r="P1716" i="4"/>
  <c r="O1714" i="1"/>
  <c r="Q1716" i="4" s="1"/>
  <c r="P1719" i="4"/>
  <c r="O1717" i="1"/>
  <c r="P1721" i="4"/>
  <c r="O1719" i="1"/>
  <c r="Q1721" i="4" s="1"/>
  <c r="P1722" i="4"/>
  <c r="O1720" i="1"/>
  <c r="P1724" i="4"/>
  <c r="O1722" i="1"/>
  <c r="P1726" i="4"/>
  <c r="O1724" i="1"/>
  <c r="Q1726" i="4" s="1"/>
  <c r="P1729" i="4"/>
  <c r="O1727" i="1"/>
  <c r="P1731" i="4"/>
  <c r="O1729" i="1"/>
  <c r="P1733" i="4"/>
  <c r="O1731" i="1"/>
  <c r="P1735" i="4"/>
  <c r="O1733" i="1"/>
  <c r="P1737" i="4"/>
  <c r="O1735" i="1"/>
  <c r="P1739" i="4"/>
  <c r="O1737" i="1"/>
  <c r="P1741" i="4"/>
  <c r="O1739" i="1"/>
  <c r="Q1741" i="4" s="1"/>
  <c r="P1742" i="4"/>
  <c r="O1740" i="1"/>
  <c r="P1745" i="4"/>
  <c r="O1743" i="1"/>
  <c r="Q1745" i="4" s="1"/>
  <c r="P1746" i="4"/>
  <c r="O1744" i="1"/>
  <c r="Q1746" i="4" s="1"/>
  <c r="P1749" i="4"/>
  <c r="O1747" i="1"/>
  <c r="P1751" i="4"/>
  <c r="O1749" i="1"/>
  <c r="Q1751" i="4" s="1"/>
  <c r="P1752" i="4"/>
  <c r="O1750" i="1"/>
  <c r="P1754" i="4"/>
  <c r="O1752" i="1"/>
  <c r="P1756" i="4"/>
  <c r="O1754" i="1"/>
  <c r="P1758" i="4"/>
  <c r="O1756" i="1"/>
  <c r="Q1758" i="4" s="1"/>
  <c r="P1761" i="4"/>
  <c r="O1759" i="1"/>
  <c r="P1763" i="4"/>
  <c r="O1761" i="1"/>
  <c r="P1765" i="4"/>
  <c r="O1763" i="1"/>
  <c r="Q1765" i="4" s="1"/>
  <c r="P1766" i="4"/>
  <c r="O1764" i="1"/>
  <c r="P1769" i="4"/>
  <c r="O1767" i="1"/>
  <c r="Q1769" i="4" s="1"/>
  <c r="P1770" i="4"/>
  <c r="O1768" i="1"/>
  <c r="Q1770" i="4" s="1"/>
  <c r="P1773" i="4"/>
  <c r="O1771" i="1"/>
  <c r="Q1773" i="4" s="1"/>
  <c r="P1774" i="4"/>
  <c r="O1772" i="1"/>
  <c r="P1777" i="4"/>
  <c r="O1775" i="1"/>
  <c r="P1779" i="4"/>
  <c r="O1777" i="1"/>
  <c r="Q1779" i="4" s="1"/>
  <c r="P1780" i="4"/>
  <c r="O1778" i="1"/>
  <c r="Q1780" i="4" s="1"/>
  <c r="P1783" i="4"/>
  <c r="O1781" i="1"/>
  <c r="P1785" i="4"/>
  <c r="O1783" i="1"/>
  <c r="Q1785" i="4" s="1"/>
  <c r="P1786" i="4"/>
  <c r="O1784" i="1"/>
  <c r="P1788" i="4"/>
  <c r="O1786" i="1"/>
  <c r="Q1788" i="4" s="1"/>
  <c r="P1791" i="4"/>
  <c r="O1789" i="1"/>
  <c r="P1793" i="4"/>
  <c r="O1791" i="1"/>
  <c r="P1794" i="4"/>
  <c r="O1792" i="1"/>
  <c r="Q1794" i="4" s="1"/>
  <c r="P1799" i="4"/>
  <c r="O1797" i="1"/>
  <c r="Q1799" i="4" s="1"/>
  <c r="P1800" i="4"/>
  <c r="O1798" i="1"/>
  <c r="P1802" i="4"/>
  <c r="O1800" i="1"/>
  <c r="P1804" i="4"/>
  <c r="O1802" i="1"/>
  <c r="P1806" i="4"/>
  <c r="O1804" i="1"/>
  <c r="P1808" i="4"/>
  <c r="O1806" i="1"/>
  <c r="P1810" i="4"/>
  <c r="O1808" i="1"/>
  <c r="P1812" i="4"/>
  <c r="O1810" i="1"/>
  <c r="P1814" i="4"/>
  <c r="O1812" i="1"/>
  <c r="P1817" i="4"/>
  <c r="O1815" i="1"/>
  <c r="P1818" i="4"/>
  <c r="O1816" i="1"/>
  <c r="P1819" i="4"/>
  <c r="O1817" i="1"/>
  <c r="Q1819" i="4" s="1"/>
  <c r="P1820" i="4"/>
  <c r="O1818" i="1"/>
  <c r="P1822" i="4"/>
  <c r="O1820" i="1"/>
  <c r="Q1822" i="4" s="1"/>
  <c r="P1825" i="4"/>
  <c r="O1823" i="1"/>
  <c r="P1827" i="4"/>
  <c r="O1825" i="1"/>
  <c r="P1829" i="4"/>
  <c r="O1827" i="1"/>
  <c r="P1831" i="4"/>
  <c r="O1829" i="1"/>
  <c r="P1833" i="4"/>
  <c r="O1831" i="1"/>
  <c r="Q1833" i="4" s="1"/>
  <c r="P1834" i="4"/>
  <c r="O1832" i="1"/>
  <c r="P1837" i="4"/>
  <c r="O1835" i="1"/>
  <c r="Q1837" i="4" s="1"/>
  <c r="P1838" i="4"/>
  <c r="O1836" i="1"/>
  <c r="Q1838" i="4" s="1"/>
  <c r="P1841" i="4"/>
  <c r="O1839" i="1"/>
  <c r="Q1841" i="4" s="1"/>
  <c r="P1842" i="4"/>
  <c r="O1840" i="1"/>
  <c r="Q1842" i="4" s="1"/>
  <c r="P1845" i="4"/>
  <c r="O1843" i="1"/>
  <c r="P1847" i="4"/>
  <c r="O1845" i="1"/>
  <c r="P1849" i="4"/>
  <c r="O1847" i="1"/>
  <c r="Q1849" i="4" s="1"/>
  <c r="P1850" i="4"/>
  <c r="O1848" i="1"/>
  <c r="Q1850" i="4" s="1"/>
  <c r="P1853" i="4"/>
  <c r="O1851" i="1"/>
  <c r="P1855" i="4"/>
  <c r="O1853" i="1"/>
  <c r="Q1855" i="4" s="1"/>
  <c r="P1856" i="4"/>
  <c r="O1854" i="1"/>
  <c r="Q1856" i="4" s="1"/>
  <c r="P1859" i="4"/>
  <c r="O1857" i="1"/>
  <c r="Q1859" i="4" s="1"/>
  <c r="P1860" i="4"/>
  <c r="O1858" i="1"/>
  <c r="Q1860" i="4" s="1"/>
  <c r="P1863" i="4"/>
  <c r="O1861" i="1"/>
  <c r="Q1863" i="4" s="1"/>
  <c r="P1864" i="4"/>
  <c r="O1862" i="1"/>
  <c r="Q1864" i="4" s="1"/>
  <c r="P1867" i="4"/>
  <c r="O1865" i="1"/>
  <c r="P1869" i="4"/>
  <c r="O1867" i="1"/>
  <c r="P1871" i="4"/>
  <c r="O1869" i="1"/>
  <c r="Q1871" i="4" s="1"/>
  <c r="P1872" i="4"/>
  <c r="O1870" i="1"/>
  <c r="Q1872" i="4" s="1"/>
  <c r="P1875" i="4"/>
  <c r="O1873" i="1"/>
  <c r="Q1875" i="4" s="1"/>
  <c r="P1876" i="4"/>
  <c r="O1874" i="1"/>
  <c r="Q1876" i="4" s="1"/>
  <c r="P1879" i="4"/>
  <c r="O1877" i="1"/>
  <c r="P1881" i="4"/>
  <c r="O1879" i="1"/>
  <c r="P1883" i="4"/>
  <c r="O1881" i="1"/>
  <c r="P1885" i="4"/>
  <c r="O1883" i="1"/>
  <c r="Q1885" i="4" s="1"/>
  <c r="P1886" i="4"/>
  <c r="O1884" i="1"/>
  <c r="P1888" i="4"/>
  <c r="O1886" i="1"/>
  <c r="P1890" i="4"/>
  <c r="O1888" i="1"/>
  <c r="P1892" i="4"/>
  <c r="O1890" i="1"/>
  <c r="Q1892" i="4" s="1"/>
  <c r="P1895" i="4"/>
  <c r="O1893" i="1"/>
  <c r="Q1895" i="4" s="1"/>
  <c r="P1896" i="4"/>
  <c r="O1894" i="1"/>
  <c r="P1898" i="4"/>
  <c r="O1896" i="1"/>
  <c r="P1900" i="4"/>
  <c r="O1898" i="1"/>
  <c r="P1902" i="4"/>
  <c r="O1900" i="1"/>
  <c r="P1904" i="4"/>
  <c r="O1902" i="1"/>
  <c r="P1906" i="4"/>
  <c r="O1904" i="1"/>
  <c r="P1908" i="4"/>
  <c r="O1906" i="1"/>
  <c r="P1910" i="4"/>
  <c r="O1908" i="1"/>
  <c r="Q1910" i="4" s="1"/>
  <c r="P1913" i="4"/>
  <c r="O1911" i="1"/>
  <c r="P1915" i="4"/>
  <c r="O1913" i="1"/>
  <c r="P1917" i="4"/>
  <c r="O1915" i="1"/>
  <c r="P1919" i="4"/>
  <c r="O1917" i="1"/>
  <c r="P1921" i="4"/>
  <c r="O1919" i="1"/>
  <c r="Q1921" i="4" s="1"/>
  <c r="P1922" i="4"/>
  <c r="O1920" i="1"/>
  <c r="P1924" i="4"/>
  <c r="O1922" i="1"/>
  <c r="Q1924" i="4" s="1"/>
  <c r="P1929" i="4"/>
  <c r="O1927" i="1"/>
  <c r="Q1929" i="4" s="1"/>
  <c r="P1930" i="4"/>
  <c r="O1928" i="1"/>
  <c r="Q1930" i="4" s="1"/>
  <c r="P1933" i="4"/>
  <c r="O1931" i="1"/>
  <c r="P1935" i="4"/>
  <c r="O1933" i="1"/>
  <c r="Q1935" i="4" s="1"/>
  <c r="P1936" i="4"/>
  <c r="O1934" i="1"/>
  <c r="P1938" i="4"/>
  <c r="O1936" i="1"/>
  <c r="P1940" i="4"/>
  <c r="O1938" i="1"/>
  <c r="Q1940" i="4" s="1"/>
  <c r="P1943" i="4"/>
  <c r="O1941" i="1"/>
  <c r="P1945" i="4"/>
  <c r="O1943" i="1"/>
  <c r="Q1945" i="4" s="1"/>
  <c r="P1946" i="4"/>
  <c r="O1944" i="1"/>
  <c r="Q1946" i="4" s="1"/>
  <c r="P1949" i="4"/>
  <c r="O1947" i="1"/>
  <c r="P1951" i="4"/>
  <c r="O1949" i="1"/>
  <c r="P1953" i="4"/>
  <c r="O1951" i="1"/>
  <c r="P1955" i="4"/>
  <c r="O1953" i="1"/>
  <c r="P1957" i="4"/>
  <c r="O1955" i="1"/>
  <c r="P1959" i="4"/>
  <c r="O1957" i="1"/>
  <c r="Q1959" i="4" s="1"/>
  <c r="P1960" i="4"/>
  <c r="O1958" i="1"/>
  <c r="Q1960" i="4" s="1"/>
  <c r="P1963" i="4"/>
  <c r="O1961" i="1"/>
  <c r="Q1963" i="4" s="1"/>
  <c r="P1964" i="4"/>
  <c r="O1962" i="1"/>
  <c r="Q1964" i="4" s="1"/>
  <c r="P1967" i="4"/>
  <c r="O1965" i="1"/>
  <c r="Q1967" i="4" s="1"/>
  <c r="P1968" i="4"/>
  <c r="O1966" i="1"/>
  <c r="Q1968" i="4" s="1"/>
  <c r="P1971" i="4"/>
  <c r="O1969" i="1"/>
  <c r="Q1971" i="4" s="1"/>
  <c r="P1972" i="4"/>
  <c r="O1970" i="1"/>
  <c r="P1974" i="4"/>
  <c r="O1972" i="1"/>
  <c r="P1977" i="4"/>
  <c r="O1975" i="1"/>
  <c r="P1979" i="4"/>
  <c r="O1977" i="1"/>
  <c r="P1981" i="4"/>
  <c r="O1979" i="1"/>
  <c r="P1983" i="4"/>
  <c r="O1981" i="1"/>
  <c r="P1985" i="4"/>
  <c r="O1983" i="1"/>
  <c r="P1987" i="4"/>
  <c r="O1985" i="1"/>
  <c r="P1989" i="4"/>
  <c r="O1987" i="1"/>
  <c r="Q1989" i="4" s="1"/>
  <c r="P1990" i="4"/>
  <c r="O1988" i="1"/>
  <c r="P1992" i="4"/>
  <c r="O1990" i="1"/>
  <c r="P1995" i="4"/>
  <c r="O1993" i="1"/>
  <c r="Q1995" i="4" s="1"/>
  <c r="P1996" i="4"/>
  <c r="O1994" i="1"/>
  <c r="P1998" i="4"/>
  <c r="O1996" i="1"/>
  <c r="P2000" i="4"/>
  <c r="O1998" i="1"/>
  <c r="P2002" i="4"/>
  <c r="O2000" i="1"/>
  <c r="P2004" i="4"/>
  <c r="O2002" i="1"/>
  <c r="P2007" i="4"/>
  <c r="O2005" i="1"/>
  <c r="Q2007" i="4" s="1"/>
  <c r="P2008" i="4"/>
  <c r="O2006" i="1"/>
  <c r="Q2008" i="4" s="1"/>
  <c r="P2015" i="4"/>
  <c r="O2013" i="1"/>
  <c r="P2016" i="4"/>
  <c r="O2014" i="1"/>
  <c r="P2017" i="4"/>
  <c r="O2015" i="1"/>
  <c r="P2018" i="4"/>
  <c r="O2016" i="1"/>
  <c r="P2019" i="4"/>
  <c r="O2017" i="1"/>
  <c r="P2020" i="4"/>
  <c r="O2018" i="1"/>
  <c r="P2021" i="4"/>
  <c r="O2019" i="1"/>
  <c r="P2023" i="4"/>
  <c r="O2021" i="1"/>
  <c r="P2025" i="4"/>
  <c r="O2023" i="1"/>
  <c r="P2027" i="4"/>
  <c r="O2025" i="1"/>
  <c r="P2029" i="4"/>
  <c r="O2027" i="1"/>
  <c r="Q2029" i="4" s="1"/>
  <c r="P2030" i="4"/>
  <c r="O2028" i="1"/>
  <c r="Q2030" i="4" s="1"/>
  <c r="P2033" i="4"/>
  <c r="O2031" i="1"/>
  <c r="Q2033" i="4" s="1"/>
  <c r="P2034" i="4"/>
  <c r="O2032" i="1"/>
  <c r="P2037" i="4"/>
  <c r="O2035" i="1"/>
  <c r="P2039" i="4"/>
  <c r="O2037" i="1"/>
  <c r="P2041" i="4"/>
  <c r="O2039" i="1"/>
  <c r="P2043" i="4"/>
  <c r="O2041" i="1"/>
  <c r="P2045" i="4"/>
  <c r="O2043" i="1"/>
  <c r="Q2045" i="4" s="1"/>
  <c r="P2046" i="4"/>
  <c r="O2044" i="1"/>
  <c r="Q2046" i="4" s="1"/>
  <c r="P2049" i="4"/>
  <c r="O2047" i="1"/>
  <c r="P2051" i="4"/>
  <c r="O2049" i="1"/>
  <c r="P2053" i="4"/>
  <c r="O2051" i="1"/>
  <c r="P2055" i="4"/>
  <c r="O2053" i="1"/>
  <c r="P2057" i="4"/>
  <c r="O2055" i="1"/>
  <c r="P2059" i="4"/>
  <c r="O2057" i="1"/>
  <c r="P2061" i="4"/>
  <c r="O2059" i="1"/>
  <c r="Q2061" i="4" s="1"/>
  <c r="P2062" i="4"/>
  <c r="O2060" i="1"/>
  <c r="Q2062" i="4" s="1"/>
  <c r="P2065" i="4"/>
  <c r="O2063" i="1"/>
  <c r="P2067" i="4"/>
  <c r="O2065" i="1"/>
  <c r="P2069" i="4"/>
  <c r="O2067" i="1"/>
  <c r="P2071" i="4"/>
  <c r="O2069" i="1"/>
  <c r="Q2071" i="4" s="1"/>
  <c r="P2072" i="4"/>
  <c r="O2070" i="1"/>
  <c r="P2074" i="4"/>
  <c r="O2072" i="1"/>
  <c r="P2076" i="4"/>
  <c r="O2074" i="1"/>
  <c r="P2078" i="4"/>
  <c r="O2076" i="1"/>
  <c r="P2080" i="4"/>
  <c r="O2078" i="1"/>
  <c r="P2082" i="4"/>
  <c r="O2080" i="1"/>
  <c r="P2084" i="4"/>
  <c r="O2082" i="1"/>
  <c r="Q2084" i="4" s="1"/>
  <c r="P2087" i="4"/>
  <c r="O2085" i="1"/>
  <c r="P2089" i="4"/>
  <c r="O2087" i="1"/>
  <c r="P2091" i="4"/>
  <c r="O2089" i="1"/>
  <c r="P2093" i="4"/>
  <c r="O2091" i="1"/>
  <c r="P2095" i="4"/>
  <c r="O2093" i="1"/>
  <c r="Q2095" i="4" s="1"/>
  <c r="P2096" i="4"/>
  <c r="O2094" i="1"/>
  <c r="Q2096" i="4" s="1"/>
  <c r="P2099" i="4"/>
  <c r="O2097" i="1"/>
  <c r="P2101" i="4"/>
  <c r="O2099" i="1"/>
  <c r="Q2101" i="4" s="1"/>
  <c r="P2102" i="4"/>
  <c r="O2100" i="1"/>
  <c r="Q2102" i="4" s="1"/>
  <c r="P2105" i="4"/>
  <c r="O2103" i="1"/>
  <c r="Q2105" i="4" s="1"/>
  <c r="P2106" i="4"/>
  <c r="O2104" i="1"/>
  <c r="P2108" i="4"/>
  <c r="O2106" i="1"/>
  <c r="P2110" i="4"/>
  <c r="O2108" i="1"/>
  <c r="Q2110" i="4" s="1"/>
  <c r="P2113" i="4"/>
  <c r="O2111" i="1"/>
  <c r="Q2113" i="4" s="1"/>
  <c r="P2114" i="4"/>
  <c r="O2112" i="1"/>
  <c r="P2116" i="4"/>
  <c r="O2114" i="1"/>
  <c r="P2118" i="4"/>
  <c r="O2116" i="1"/>
  <c r="P2120" i="4"/>
  <c r="O2118" i="1"/>
  <c r="Q2120" i="4" s="1"/>
  <c r="P2123" i="4"/>
  <c r="O2121" i="1"/>
  <c r="P2125" i="4"/>
  <c r="O2123" i="1"/>
  <c r="Q2125" i="4" s="1"/>
  <c r="P2126" i="4"/>
  <c r="O2124" i="1"/>
  <c r="Q2126" i="4" s="1"/>
  <c r="P2129" i="4"/>
  <c r="O2127" i="1"/>
  <c r="P2130" i="4"/>
  <c r="O2128" i="1"/>
  <c r="Q2130" i="4" s="1"/>
  <c r="P2132" i="4"/>
  <c r="O2129" i="1"/>
  <c r="Q2132" i="4" s="1"/>
  <c r="P2134" i="4"/>
  <c r="O2131" i="1"/>
  <c r="P2136" i="4"/>
  <c r="O2133" i="1"/>
  <c r="Q2136" i="4" s="1"/>
  <c r="P2138" i="4"/>
  <c r="O2135" i="1"/>
  <c r="Q2138" i="4" s="1"/>
  <c r="P2140" i="4"/>
  <c r="O2137" i="1"/>
  <c r="Q2140" i="4" s="1"/>
  <c r="P2142" i="4"/>
  <c r="O2139" i="1"/>
  <c r="Q2142" i="4" s="1"/>
  <c r="P2144" i="4"/>
  <c r="O2141" i="1"/>
  <c r="Q2144" i="4" s="1"/>
  <c r="P2146" i="4"/>
  <c r="O2143" i="1"/>
  <c r="P2149" i="4"/>
  <c r="O2146" i="1"/>
  <c r="Q2149" i="4" s="1"/>
  <c r="P2151" i="4"/>
  <c r="O2148" i="1"/>
  <c r="P2153" i="4"/>
  <c r="O2150" i="1"/>
  <c r="Q2153" i="4" s="1"/>
  <c r="P2154" i="4"/>
  <c r="O2151" i="1"/>
  <c r="P2157" i="4"/>
  <c r="O2154" i="1"/>
  <c r="P2158" i="4"/>
  <c r="O2155" i="1"/>
  <c r="P2161" i="4"/>
  <c r="O2157" i="1"/>
  <c r="P2162" i="4"/>
  <c r="O2158" i="1"/>
  <c r="Q2162" i="4" s="1"/>
  <c r="P2165" i="4"/>
  <c r="O2161" i="1"/>
  <c r="P2167" i="4"/>
  <c r="O2163" i="1"/>
  <c r="Q2167" i="4" s="1"/>
  <c r="P2169" i="4"/>
  <c r="O2165" i="1"/>
  <c r="Q2169" i="4" s="1"/>
  <c r="P2170" i="4"/>
  <c r="O2166" i="1"/>
  <c r="P2172" i="4"/>
  <c r="O2168" i="1"/>
  <c r="Q2172" i="4" s="1"/>
  <c r="P2174" i="4"/>
  <c r="O2170" i="1"/>
  <c r="Q2174" i="4" s="1"/>
  <c r="P2177" i="4"/>
  <c r="O2173" i="1"/>
  <c r="P2179" i="4"/>
  <c r="O2175" i="1"/>
  <c r="P2181" i="4"/>
  <c r="O2177" i="1"/>
  <c r="P2183" i="4"/>
  <c r="O2179" i="1"/>
  <c r="P2185" i="4"/>
  <c r="O2181" i="1"/>
  <c r="P2187" i="4"/>
  <c r="O2183" i="1"/>
  <c r="P2189" i="4"/>
  <c r="O2185" i="1"/>
  <c r="Q2189" i="4" s="1"/>
  <c r="P2191" i="4"/>
  <c r="O2187" i="1"/>
  <c r="Q2191" i="4" s="1"/>
  <c r="P2197" i="4"/>
  <c r="O2193" i="1"/>
  <c r="P2199" i="4"/>
  <c r="O2195" i="1"/>
  <c r="P2201" i="4"/>
  <c r="O2197" i="1"/>
  <c r="P2203" i="4"/>
  <c r="O2199" i="1"/>
  <c r="P2205" i="4"/>
  <c r="O2200" i="1"/>
  <c r="P2207" i="4"/>
  <c r="O2202" i="1"/>
  <c r="P2209" i="4"/>
  <c r="O2204" i="1"/>
  <c r="P2211" i="4"/>
  <c r="O2206" i="1"/>
  <c r="P2213" i="4"/>
  <c r="O2208" i="1"/>
  <c r="P2215" i="4"/>
  <c r="O2210" i="1"/>
  <c r="P2217" i="4"/>
  <c r="O2212" i="1"/>
  <c r="P2219" i="4"/>
  <c r="O2214" i="1"/>
  <c r="P2221" i="4"/>
  <c r="O2216" i="1"/>
  <c r="P2223" i="4"/>
  <c r="O2218" i="1"/>
  <c r="P2225" i="4"/>
  <c r="O2220" i="1"/>
  <c r="P2227" i="4"/>
  <c r="O2222" i="1"/>
  <c r="P2228" i="4"/>
  <c r="O2223" i="1"/>
  <c r="P2231" i="4"/>
  <c r="O2226" i="1"/>
  <c r="P2232" i="4"/>
  <c r="O2227" i="1"/>
  <c r="P2235" i="4"/>
  <c r="O2230" i="1"/>
  <c r="P2237" i="4"/>
  <c r="O2232" i="1"/>
  <c r="P2238" i="4"/>
  <c r="O2233" i="1"/>
  <c r="P2241" i="4"/>
  <c r="O2236" i="1"/>
  <c r="P2243" i="4"/>
  <c r="O2238" i="1"/>
  <c r="P2245" i="4"/>
  <c r="O2240" i="1"/>
  <c r="P2247" i="4"/>
  <c r="O2242" i="1"/>
  <c r="P2249" i="4"/>
  <c r="O2244" i="1"/>
  <c r="P2250" i="4"/>
  <c r="O2245" i="1"/>
  <c r="P2253" i="4"/>
  <c r="O2248" i="1"/>
  <c r="P2255" i="4"/>
  <c r="O2250" i="1"/>
  <c r="P2256" i="4"/>
  <c r="O2251" i="1"/>
  <c r="P2259" i="4"/>
  <c r="O2254" i="1"/>
  <c r="P2261" i="4"/>
  <c r="O2256" i="1"/>
  <c r="P2263" i="4"/>
  <c r="O2258" i="1"/>
  <c r="P2265" i="4"/>
  <c r="O2260" i="1"/>
  <c r="P2267" i="4"/>
  <c r="O2262" i="1"/>
  <c r="P2269" i="4"/>
  <c r="O2264" i="1"/>
  <c r="P2271" i="4"/>
  <c r="O2266" i="1"/>
  <c r="P2273" i="4"/>
  <c r="O2268" i="1"/>
  <c r="P2274" i="4"/>
  <c r="O2269" i="1"/>
  <c r="P2277" i="4"/>
  <c r="O2272" i="1"/>
  <c r="P2279" i="4"/>
  <c r="O2274" i="1"/>
  <c r="P2280" i="4"/>
  <c r="O2275" i="1"/>
  <c r="P2282" i="4"/>
  <c r="O2277" i="1"/>
  <c r="P2285" i="4"/>
  <c r="O2280" i="1"/>
  <c r="P2286" i="4"/>
  <c r="O2281" i="1"/>
  <c r="P2289" i="4"/>
  <c r="O2284" i="1"/>
  <c r="P2291" i="4"/>
  <c r="O2286" i="1"/>
  <c r="P2293" i="4"/>
  <c r="O2288" i="1"/>
  <c r="P2294" i="4"/>
  <c r="O2289" i="1"/>
  <c r="P2296" i="4"/>
  <c r="O2291" i="1"/>
  <c r="P2298" i="4"/>
  <c r="O2293" i="1"/>
  <c r="P2300" i="4"/>
  <c r="O2295" i="1"/>
  <c r="P2303" i="4"/>
  <c r="O2298" i="1"/>
  <c r="P2304" i="4"/>
  <c r="O2299" i="1"/>
  <c r="P2306" i="4"/>
  <c r="O2301" i="1"/>
  <c r="P2308" i="4"/>
  <c r="O2303" i="1"/>
  <c r="P2310" i="4"/>
  <c r="O2305" i="1"/>
  <c r="P2312" i="4"/>
  <c r="O2307" i="1"/>
  <c r="P2315" i="4"/>
  <c r="O2310" i="1"/>
  <c r="P2317" i="4"/>
  <c r="O2312" i="1"/>
  <c r="P2319" i="4"/>
  <c r="O2314" i="1"/>
  <c r="P2321" i="4"/>
  <c r="O2316" i="1"/>
  <c r="P2322" i="4"/>
  <c r="O2317" i="1"/>
  <c r="P2324" i="4"/>
  <c r="O2319" i="1"/>
  <c r="P2326" i="4"/>
  <c r="O2321" i="1"/>
  <c r="P2328" i="4"/>
  <c r="O2323" i="1"/>
  <c r="P2330" i="4"/>
  <c r="O2325" i="1"/>
  <c r="P2332" i="4"/>
  <c r="O2327" i="1"/>
  <c r="P2334" i="4"/>
  <c r="O2329" i="1"/>
  <c r="Q2334" i="4" s="1"/>
  <c r="P2336" i="4"/>
  <c r="O2331" i="1"/>
  <c r="Q2336" i="4" s="1"/>
  <c r="Q1587" i="4" l="1"/>
  <c r="Q1585" i="4"/>
  <c r="Q2330" i="4"/>
  <c r="Q2328" i="4"/>
  <c r="Q2326" i="4"/>
  <c r="Q2324" i="4"/>
  <c r="Q2308" i="4"/>
  <c r="Q2306" i="4"/>
  <c r="Q2300" i="4"/>
  <c r="Q2296" i="4"/>
  <c r="Q2294" i="4"/>
  <c r="Q2285" i="4"/>
  <c r="Q2282" i="4"/>
  <c r="Q2279" i="4"/>
  <c r="Q2273" i="4"/>
  <c r="Q2271" i="4"/>
  <c r="Q2267" i="4"/>
  <c r="Q2265" i="4"/>
  <c r="Q2263" i="4"/>
  <c r="Q2261" i="4"/>
  <c r="Q2259" i="4"/>
  <c r="Q2255" i="4"/>
  <c r="Q2253" i="4"/>
  <c r="Q2249" i="4"/>
  <c r="Q2247" i="4"/>
  <c r="Q2243" i="4"/>
  <c r="Q2241" i="4"/>
  <c r="Q2237" i="4"/>
  <c r="Q2235" i="4"/>
  <c r="Q2231" i="4"/>
  <c r="Q2228" i="4"/>
  <c r="Q2225" i="4"/>
  <c r="Q2221" i="4"/>
  <c r="Q2219" i="4"/>
  <c r="Q2217" i="4"/>
  <c r="Q2215" i="4"/>
  <c r="Q2213" i="4"/>
  <c r="Q2211" i="4"/>
  <c r="Q2207" i="4"/>
  <c r="Q2203" i="4"/>
  <c r="Q2201" i="4"/>
  <c r="Q1922" i="4"/>
  <c r="Q1898" i="4"/>
  <c r="Q1829" i="4"/>
  <c r="Q1806" i="4"/>
  <c r="Q1733" i="4"/>
  <c r="Q1681" i="4"/>
  <c r="Q1599" i="4"/>
  <c r="Q1591" i="4"/>
  <c r="Q1557" i="4"/>
  <c r="Q1553" i="4"/>
  <c r="Q1545" i="4"/>
  <c r="Q1533" i="4"/>
  <c r="Q1529" i="4"/>
  <c r="Q1513" i="4"/>
  <c r="Q1505" i="4"/>
  <c r="Q1501" i="4"/>
  <c r="Q1497" i="4"/>
  <c r="Q1493" i="4"/>
  <c r="Q1489" i="4"/>
  <c r="Q1479" i="4"/>
  <c r="Q1475" i="4"/>
  <c r="Q1471" i="4"/>
  <c r="Q1429" i="4"/>
  <c r="Q1425" i="4"/>
  <c r="Q1421" i="4"/>
  <c r="Q1417" i="4"/>
  <c r="Q1413" i="4"/>
  <c r="Q1409" i="4"/>
  <c r="Q1393" i="4"/>
  <c r="Q1385" i="4"/>
  <c r="Q1381" i="4"/>
  <c r="Q1375" i="4"/>
  <c r="Q1353" i="4"/>
  <c r="Q1339" i="4"/>
  <c r="Q1335" i="4"/>
  <c r="Q1321" i="4"/>
  <c r="Q1313" i="4"/>
  <c r="Q1309" i="4"/>
  <c r="Q1305" i="4"/>
  <c r="Q1301" i="4"/>
  <c r="Q1297" i="4"/>
  <c r="Q1293" i="4"/>
  <c r="Q1289" i="4"/>
  <c r="Q1285" i="4"/>
  <c r="Q1273" i="4"/>
  <c r="Q1263" i="4"/>
  <c r="Q1257" i="4"/>
  <c r="Q1253" i="4"/>
  <c r="Q1231" i="4"/>
  <c r="Q1181" i="4"/>
  <c r="Q1177" i="4"/>
  <c r="Q1141" i="4"/>
  <c r="Q1079" i="4"/>
  <c r="Q1075" i="4"/>
  <c r="Q1071" i="4"/>
  <c r="Q1067" i="4"/>
  <c r="Q1562" i="4"/>
  <c r="Q1466" i="4"/>
  <c r="Q1442" i="4"/>
  <c r="Q1390" i="4"/>
  <c r="Q1346" i="4"/>
  <c r="Q1318" i="4"/>
  <c r="Q1242" i="4"/>
  <c r="Q1114" i="4"/>
  <c r="Q1062" i="4"/>
  <c r="Q1662" i="4"/>
  <c r="Q1596" i="4"/>
  <c r="Q1482" i="4"/>
  <c r="Q1478" i="4"/>
  <c r="Q1474" i="4"/>
  <c r="Q1448" i="4"/>
  <c r="Q1438" i="4"/>
  <c r="Q1434" i="4"/>
  <c r="Q1430" i="4"/>
  <c r="Q1426" i="4"/>
  <c r="Q1422" i="4"/>
  <c r="Q1418" i="4"/>
  <c r="Q1414" i="4"/>
  <c r="Q1410" i="4"/>
  <c r="Q1406" i="4"/>
  <c r="Q1398" i="4"/>
  <c r="Q1394" i="4"/>
  <c r="Q1378" i="4"/>
  <c r="Q1374" i="4"/>
  <c r="Q1358" i="4"/>
  <c r="Q1354" i="4"/>
  <c r="Q1350" i="4"/>
  <c r="Q1330" i="4"/>
  <c r="Q1326" i="4"/>
  <c r="Q1322" i="4"/>
  <c r="Q1278" i="4"/>
  <c r="Q1270" i="4"/>
  <c r="Q1266" i="4"/>
  <c r="Q1262" i="4"/>
  <c r="Q1246" i="4"/>
  <c r="Q1236" i="4"/>
  <c r="Q1232" i="4"/>
  <c r="Q1228" i="4"/>
  <c r="Q1208" i="4"/>
  <c r="Q1204" i="4"/>
  <c r="Q1200" i="4"/>
  <c r="Q1196" i="4"/>
  <c r="Q1192" i="4"/>
  <c r="Q1188" i="4"/>
  <c r="Q1182" i="4"/>
  <c r="Q1178" i="4"/>
  <c r="Q1174" i="4"/>
  <c r="Q1158" i="4"/>
  <c r="Q1154" i="4"/>
  <c r="Q1150" i="4"/>
  <c r="Q1146" i="4"/>
  <c r="Q1134" i="4"/>
  <c r="Q1118" i="4"/>
  <c r="Q1082" i="4"/>
  <c r="Q1078" i="4"/>
  <c r="Q1074" i="4"/>
  <c r="Q1070" i="4"/>
  <c r="Q1066" i="4"/>
  <c r="Q1058" i="4"/>
  <c r="Q1054" i="4"/>
  <c r="Q2332" i="4"/>
  <c r="Q2322" i="4"/>
  <c r="Q2315" i="4"/>
  <c r="Q2304" i="4"/>
  <c r="Q2205" i="4"/>
  <c r="Q2034" i="4"/>
  <c r="Q2020" i="4"/>
  <c r="Q2004" i="4"/>
  <c r="Q1992" i="4"/>
  <c r="Q1974" i="4"/>
  <c r="Q1879" i="4"/>
  <c r="Q1834" i="4"/>
  <c r="Q1814" i="4"/>
  <c r="Q1793" i="4"/>
  <c r="Q1774" i="4"/>
  <c r="Q1766" i="4"/>
  <c r="Q1742" i="4"/>
  <c r="Q1708" i="4"/>
  <c r="Q1690" i="4"/>
  <c r="Q1643" i="4"/>
  <c r="Q1615" i="4"/>
  <c r="Q1607" i="4"/>
  <c r="Q1575" i="4"/>
  <c r="Q1549" i="4"/>
  <c r="Q1541" i="4"/>
  <c r="Q1537" i="4"/>
  <c r="Q1525" i="4"/>
  <c r="Q1521" i="4"/>
  <c r="Q1517" i="4"/>
  <c r="Q1509" i="4"/>
  <c r="Q1349" i="4"/>
  <c r="Q1017" i="4"/>
  <c r="Q997" i="4"/>
  <c r="Q2160" i="4"/>
  <c r="Q990" i="4"/>
  <c r="Q1130" i="4"/>
  <c r="Q1006" i="4"/>
  <c r="Q994" i="4"/>
  <c r="Q729" i="4"/>
  <c r="Q598" i="4"/>
  <c r="Q582" i="4"/>
  <c r="Q566" i="4"/>
  <c r="Q550" i="4"/>
  <c r="Q542" i="4"/>
  <c r="Q534" i="4"/>
  <c r="Q526" i="4"/>
  <c r="Q510" i="4"/>
  <c r="Q502" i="4"/>
  <c r="Q470" i="4"/>
  <c r="Q2321" i="4"/>
  <c r="Q2319" i="4"/>
  <c r="Q2317" i="4"/>
  <c r="Q2312" i="4"/>
  <c r="Q2310" i="4"/>
  <c r="Q2303" i="4"/>
  <c r="Q2298" i="4"/>
  <c r="Q2291" i="4"/>
  <c r="Q2286" i="4"/>
  <c r="Q2280" i="4"/>
  <c r="Q2256" i="4"/>
  <c r="Q2250" i="4"/>
  <c r="Q2245" i="4"/>
  <c r="Q2238" i="4"/>
  <c r="Q2232" i="4"/>
  <c r="Q2227" i="4"/>
  <c r="Q2223" i="4"/>
  <c r="Q2209" i="4"/>
  <c r="Q2204" i="4"/>
  <c r="Q2199" i="4"/>
  <c r="Q2197" i="4"/>
  <c r="Q2187" i="4"/>
  <c r="Q2185" i="4"/>
  <c r="Q2183" i="4"/>
  <c r="Q2181" i="4"/>
  <c r="Q2179" i="4"/>
  <c r="Q2177" i="4"/>
  <c r="Q2170" i="4"/>
  <c r="Q2165" i="4"/>
  <c r="Q2161" i="4"/>
  <c r="Q2158" i="4"/>
  <c r="Q2157" i="4"/>
  <c r="Q2154" i="4"/>
  <c r="Q2151" i="4"/>
  <c r="Q2146" i="4"/>
  <c r="Q2134" i="4"/>
  <c r="Q2131" i="4"/>
  <c r="Q2129" i="4"/>
  <c r="Q2123" i="4"/>
  <c r="Q2118" i="4"/>
  <c r="Q2116" i="4"/>
  <c r="Q2114" i="4"/>
  <c r="Q2108" i="4"/>
  <c r="Q2106" i="4"/>
  <c r="Q2099" i="4"/>
  <c r="Q2093" i="4"/>
  <c r="Q2091" i="4"/>
  <c r="Q2089" i="4"/>
  <c r="Q2087" i="4"/>
  <c r="Q2082" i="4"/>
  <c r="Q2080" i="4"/>
  <c r="Q2078" i="4"/>
  <c r="Q2076" i="4"/>
  <c r="Q2074" i="4"/>
  <c r="Q2072" i="4"/>
  <c r="Q2069" i="4"/>
  <c r="Q2067" i="4"/>
  <c r="Q2065" i="4"/>
  <c r="Q2059" i="4"/>
  <c r="Q2057" i="4"/>
  <c r="Q2055" i="4"/>
  <c r="Q2053" i="4"/>
  <c r="Q2051" i="4"/>
  <c r="Q2049" i="4"/>
  <c r="Q2043" i="4"/>
  <c r="Q2041" i="4"/>
  <c r="Q2039" i="4"/>
  <c r="Q2037" i="4"/>
  <c r="Q2027" i="4"/>
  <c r="Q2025" i="4"/>
  <c r="Q2023" i="4"/>
  <c r="Q2021" i="4"/>
  <c r="Q2019" i="4"/>
  <c r="Q2018" i="4"/>
  <c r="Q2017" i="4"/>
  <c r="Q2016" i="4"/>
  <c r="Q2015" i="4"/>
  <c r="Q2002" i="4"/>
  <c r="Q2000" i="4"/>
  <c r="Q1998" i="4"/>
  <c r="Q1996" i="4"/>
  <c r="Q1990" i="4"/>
  <c r="Q1987" i="4"/>
  <c r="Q1985" i="4"/>
  <c r="Q1983" i="4"/>
  <c r="Q1981" i="4"/>
  <c r="Q1979" i="4"/>
  <c r="Q1977" i="4"/>
  <c r="Q1972" i="4"/>
  <c r="Q1957" i="4"/>
  <c r="Q1955" i="4"/>
  <c r="Q1953" i="4"/>
  <c r="Q1951" i="4"/>
  <c r="Q1949" i="4"/>
  <c r="Q1943" i="4"/>
  <c r="Q1938" i="4"/>
  <c r="Q1936" i="4"/>
  <c r="Q2293" i="4"/>
  <c r="Q2289" i="4"/>
  <c r="Q2277" i="4"/>
  <c r="Q2274" i="4"/>
  <c r="Q2269" i="4"/>
  <c r="Q1933" i="4"/>
  <c r="Q1890" i="4"/>
  <c r="Q1886" i="4"/>
  <c r="Q1883" i="4"/>
  <c r="Q1881" i="4"/>
  <c r="Q1853" i="4"/>
  <c r="Q1831" i="4"/>
  <c r="Q1827" i="4"/>
  <c r="Q1825" i="4"/>
  <c r="Q1820" i="4"/>
  <c r="Q1818" i="4"/>
  <c r="Q1817" i="4"/>
  <c r="Q1786" i="4"/>
  <c r="Q1777" i="4"/>
  <c r="Q1763" i="4"/>
  <c r="Q1756" i="4"/>
  <c r="Q1754" i="4"/>
  <c r="Q1752" i="4"/>
  <c r="Q1749" i="4"/>
  <c r="Q1739" i="4"/>
  <c r="Q1737" i="4"/>
  <c r="Q1735" i="4"/>
  <c r="Q1731" i="4"/>
  <c r="Q1729" i="4"/>
  <c r="Q1724" i="4"/>
  <c r="Q1719" i="4"/>
  <c r="Q1706" i="4"/>
  <c r="Q1704" i="4"/>
  <c r="Q1702" i="4"/>
  <c r="Q1700" i="4"/>
  <c r="Q1698" i="4"/>
  <c r="Q1696" i="4"/>
  <c r="Q1694" i="4"/>
  <c r="Q1692" i="4"/>
  <c r="Q1688" i="4"/>
  <c r="Q1661" i="4"/>
  <c r="Q1147" i="4"/>
  <c r="Q1145" i="4"/>
  <c r="Q1660" i="4"/>
  <c r="Q1658" i="4"/>
  <c r="Q1656" i="4"/>
  <c r="Q1648" i="4"/>
  <c r="Q1647" i="4"/>
  <c r="Q1634" i="4"/>
  <c r="Q1632" i="4"/>
  <c r="Q1620" i="4"/>
  <c r="Q1614" i="4"/>
  <c r="Q1611" i="4"/>
  <c r="Q1586" i="4"/>
  <c r="Q1578" i="4"/>
  <c r="Q1574" i="4"/>
  <c r="Q1546" i="4"/>
  <c r="Q1490" i="4"/>
  <c r="Q1458" i="4"/>
  <c r="Q1456" i="4"/>
  <c r="Q1443" i="4"/>
  <c r="Q1439" i="4"/>
  <c r="Q1399" i="4"/>
  <c r="Q1391" i="4"/>
  <c r="Q1379" i="4"/>
  <c r="Q1359" i="4"/>
  <c r="Q1347" i="4"/>
  <c r="Q1319" i="4"/>
  <c r="Q1271" i="4"/>
  <c r="Q1243" i="4"/>
  <c r="Q1240" i="4"/>
  <c r="Q1115" i="4"/>
  <c r="Q1030" i="4"/>
  <c r="Q995" i="4"/>
  <c r="Q991" i="4"/>
  <c r="Q980" i="4"/>
  <c r="Q979" i="4"/>
  <c r="Q977" i="4"/>
  <c r="Q975" i="4"/>
  <c r="Q973" i="4"/>
  <c r="Q970" i="4"/>
  <c r="Q953" i="4"/>
  <c r="Q947" i="4"/>
  <c r="Q944" i="4"/>
  <c r="Q942" i="4"/>
  <c r="Q937" i="4"/>
  <c r="Q931" i="4"/>
  <c r="Q929" i="4"/>
  <c r="Q927" i="4"/>
  <c r="Q925" i="4"/>
  <c r="Q1919" i="4"/>
  <c r="Q1917" i="4"/>
  <c r="Q1915" i="4"/>
  <c r="Q1913" i="4"/>
  <c r="Q1908" i="4"/>
  <c r="Q1906" i="4"/>
  <c r="Q1904" i="4"/>
  <c r="Q1902" i="4"/>
  <c r="Q1900" i="4"/>
  <c r="Q1896" i="4"/>
  <c r="Q1888" i="4"/>
  <c r="Q1869" i="4"/>
  <c r="Q1867" i="4"/>
  <c r="Q1847" i="4"/>
  <c r="Q1845" i="4"/>
  <c r="Q1812" i="4"/>
  <c r="Q1810" i="4"/>
  <c r="Q1808" i="4"/>
  <c r="Q1804" i="4"/>
  <c r="Q1802" i="4"/>
  <c r="Q1800" i="4"/>
  <c r="Q1791" i="4"/>
  <c r="Q1783" i="4"/>
  <c r="Q1761" i="4"/>
  <c r="Q1722" i="4"/>
  <c r="Q1685" i="4"/>
  <c r="Q1683" i="4"/>
  <c r="Q1679" i="4"/>
  <c r="Q1677" i="4"/>
  <c r="Q1675" i="4"/>
  <c r="Q1673" i="4"/>
  <c r="Q1671" i="4"/>
  <c r="Q1669" i="4"/>
  <c r="Q1667" i="4"/>
  <c r="Q1665" i="4"/>
  <c r="Q1663" i="4"/>
  <c r="Q1187" i="4"/>
  <c r="Q1185" i="4"/>
  <c r="Q1131" i="4"/>
  <c r="Q1129" i="4"/>
  <c r="Q1007" i="4"/>
  <c r="Q1005" i="4"/>
  <c r="Q1657" i="4"/>
  <c r="Q1633" i="4"/>
  <c r="Q1625" i="4"/>
  <c r="Q1601" i="4"/>
  <c r="Q1573" i="4"/>
  <c r="Q1565" i="4"/>
  <c r="Q1559" i="4"/>
  <c r="Q1555" i="4"/>
  <c r="Q1547" i="4"/>
  <c r="Q1535" i="4"/>
  <c r="Q1531" i="4"/>
  <c r="Q1515" i="4"/>
  <c r="Q1507" i="4"/>
  <c r="Q1503" i="4"/>
  <c r="Q1499" i="4"/>
  <c r="Q1495" i="4"/>
  <c r="Q1491" i="4"/>
  <c r="Q1481" i="4"/>
  <c r="Q1477" i="4"/>
  <c r="Q1473" i="4"/>
  <c r="Q1461" i="4"/>
  <c r="Q1431" i="4"/>
  <c r="Q1427" i="4"/>
  <c r="Q1423" i="4"/>
  <c r="Q1419" i="4"/>
  <c r="Q1415" i="4"/>
  <c r="Q1411" i="4"/>
  <c r="Q1383" i="4"/>
  <c r="Q1355" i="4"/>
  <c r="Q1337" i="4"/>
  <c r="Q1311" i="4"/>
  <c r="Q1307" i="4"/>
  <c r="Q1303" i="4"/>
  <c r="Q1299" i="4"/>
  <c r="Q1295" i="4"/>
  <c r="Q1291" i="4"/>
  <c r="Q1287" i="4"/>
  <c r="Q1283" i="4"/>
  <c r="Q1255" i="4"/>
  <c r="Q1251" i="4"/>
  <c r="Q1229" i="4"/>
  <c r="Q1213" i="4"/>
  <c r="Q1189" i="4"/>
  <c r="Q1179" i="4"/>
  <c r="Q1175" i="4"/>
  <c r="Q1173" i="4"/>
  <c r="Q1163" i="4"/>
  <c r="Q1161" i="4"/>
  <c r="Q1149" i="4"/>
  <c r="Q1139" i="4"/>
  <c r="Q1137" i="4"/>
  <c r="Q1133" i="4"/>
  <c r="Q1123" i="4"/>
  <c r="Q1121" i="4"/>
  <c r="Q1087" i="4"/>
  <c r="Q1085" i="4"/>
  <c r="Q1081" i="4"/>
  <c r="Q1077" i="4"/>
  <c r="Q1073" i="4"/>
  <c r="Q1069" i="4"/>
  <c r="Q1065" i="4"/>
  <c r="Q1055" i="4"/>
  <c r="Q1053" i="4"/>
  <c r="Q1019" i="4"/>
  <c r="Q1015" i="4"/>
  <c r="Q1013" i="4"/>
  <c r="Q2331" i="4"/>
  <c r="Q2329" i="4"/>
  <c r="Q2325" i="4"/>
  <c r="Q2314" i="4"/>
  <c r="Q2313" i="4"/>
  <c r="Q2311" i="4"/>
  <c r="Q2307" i="4"/>
  <c r="Q2305" i="4"/>
  <c r="Q2302" i="4"/>
  <c r="Q2301" i="4"/>
  <c r="Q2299" i="4"/>
  <c r="Q2297" i="4"/>
  <c r="Q2295" i="4"/>
  <c r="Q2292" i="4"/>
  <c r="Q2290" i="4"/>
  <c r="Q2288" i="4"/>
  <c r="Q2287" i="4"/>
  <c r="Q2284" i="4"/>
  <c r="Q2283" i="4"/>
  <c r="Q2281" i="4"/>
  <c r="Q2278" i="4"/>
  <c r="Q2276" i="4"/>
  <c r="Q2275" i="4"/>
  <c r="Q2272" i="4"/>
  <c r="Q2270" i="4"/>
  <c r="Q2268" i="4"/>
  <c r="Q2266" i="4"/>
  <c r="Q2264" i="4"/>
  <c r="Q2260" i="4"/>
  <c r="Q2258" i="4"/>
  <c r="Q2257" i="4"/>
  <c r="Q2254" i="4"/>
  <c r="Q2252" i="4"/>
  <c r="Q2251" i="4"/>
  <c r="Q2248" i="4"/>
  <c r="Q2246" i="4"/>
  <c r="Q2244" i="4"/>
  <c r="Q2242" i="4"/>
  <c r="Q2240" i="4"/>
  <c r="Q2239" i="4"/>
  <c r="Q2236" i="4"/>
  <c r="Q2234" i="4"/>
  <c r="Q2233" i="4"/>
  <c r="Q2230" i="4"/>
  <c r="Q2229" i="4"/>
  <c r="Q2226" i="4"/>
  <c r="Q2224" i="4"/>
  <c r="Q2222" i="4"/>
  <c r="Q2220" i="4"/>
  <c r="Q2218" i="4"/>
  <c r="Q2216" i="4"/>
  <c r="Q2214" i="4"/>
  <c r="Q2212" i="4"/>
  <c r="Q2208" i="4"/>
  <c r="Q2206" i="4"/>
  <c r="Q2202" i="4"/>
  <c r="Q2200" i="4"/>
  <c r="Q2198" i="4"/>
  <c r="Q2196" i="4"/>
  <c r="Q2195" i="4"/>
  <c r="Q2194" i="4"/>
  <c r="Q2193" i="4"/>
  <c r="Q2192" i="4"/>
  <c r="Q2190" i="4"/>
  <c r="Q2188" i="4"/>
  <c r="Q2186" i="4"/>
  <c r="Q2184" i="4"/>
  <c r="Q2182" i="4"/>
  <c r="Q2180" i="4"/>
  <c r="Q2178" i="4"/>
  <c r="Q2176" i="4"/>
  <c r="Q2175" i="4"/>
  <c r="Q2173" i="4"/>
  <c r="Q2171" i="4"/>
  <c r="Q2168" i="4"/>
  <c r="Q2166" i="4"/>
  <c r="Q2163" i="4"/>
  <c r="Q2159" i="4"/>
  <c r="Q2156" i="4"/>
  <c r="Q2155" i="4"/>
  <c r="Q2152" i="4"/>
  <c r="Q2150" i="4"/>
  <c r="Q2148" i="4"/>
  <c r="Q2147" i="4"/>
  <c r="Q2145" i="4"/>
  <c r="Q2143" i="4"/>
  <c r="Q2141" i="4"/>
  <c r="Q2139" i="4"/>
  <c r="Q2137" i="4"/>
  <c r="Q2135" i="4"/>
  <c r="Q2133" i="4"/>
  <c r="Q2128" i="4"/>
  <c r="Q2127" i="4"/>
  <c r="Q2124" i="4"/>
  <c r="Q2122" i="4"/>
  <c r="Q2121" i="4"/>
  <c r="Q2119" i="4"/>
  <c r="Q2117" i="4"/>
  <c r="Q2115" i="4"/>
  <c r="Q2112" i="4"/>
  <c r="Q2111" i="4"/>
  <c r="Q2109" i="4"/>
  <c r="Q2107" i="4"/>
  <c r="Q2104" i="4"/>
  <c r="Q2103" i="4"/>
  <c r="Q2100" i="4"/>
  <c r="Q2098" i="4"/>
  <c r="Q2097" i="4"/>
  <c r="Q2094" i="4"/>
  <c r="Q2092" i="4"/>
  <c r="Q2090" i="4"/>
  <c r="Q2088" i="4"/>
  <c r="Q2086" i="4"/>
  <c r="Q2085" i="4"/>
  <c r="Q2083" i="4"/>
  <c r="Q2081" i="4"/>
  <c r="Q2079" i="4"/>
  <c r="Q2077" i="4"/>
  <c r="Q2075" i="4"/>
  <c r="Q2073" i="4"/>
  <c r="Q2070" i="4"/>
  <c r="Q2068" i="4"/>
  <c r="Q2066" i="4"/>
  <c r="Q2064" i="4"/>
  <c r="Q2063" i="4"/>
  <c r="Q2060" i="4"/>
  <c r="Q2058" i="4"/>
  <c r="Q2056" i="4"/>
  <c r="Q2054" i="4"/>
  <c r="Q2052" i="4"/>
  <c r="Q2050" i="4"/>
  <c r="Q2048" i="4"/>
  <c r="Q2047" i="4"/>
  <c r="Q2044" i="4"/>
  <c r="Q2042" i="4"/>
  <c r="Q2040" i="4"/>
  <c r="Q2038" i="4"/>
  <c r="Q2035" i="4"/>
  <c r="Q2032" i="4"/>
  <c r="Q2031" i="4"/>
  <c r="Q2028" i="4"/>
  <c r="Q2026" i="4"/>
  <c r="Q2024" i="4"/>
  <c r="Q2014" i="4"/>
  <c r="Q2013" i="4"/>
  <c r="Q2012" i="4"/>
  <c r="Q2011" i="4"/>
  <c r="Q2010" i="4"/>
  <c r="Q2009" i="4"/>
  <c r="Q2005" i="4"/>
  <c r="Q2001" i="4"/>
  <c r="Q1997" i="4"/>
  <c r="Q1993" i="4"/>
  <c r="Q1991" i="4"/>
  <c r="Q1988" i="4"/>
  <c r="Q1986" i="4"/>
  <c r="Q1984" i="4"/>
  <c r="Q1982" i="4"/>
  <c r="Q1978" i="4"/>
  <c r="Q1975" i="4"/>
  <c r="Q1973" i="4"/>
  <c r="Q1970" i="4"/>
  <c r="Q1969" i="4"/>
  <c r="Q1966" i="4"/>
  <c r="Q1965" i="4"/>
  <c r="Q1962" i="4"/>
  <c r="Q1961" i="4"/>
  <c r="Q1958" i="4"/>
  <c r="Q1954" i="4"/>
  <c r="Q1952" i="4"/>
  <c r="Q1950" i="4"/>
  <c r="Q1948" i="4"/>
  <c r="Q1947" i="4"/>
  <c r="Q1944" i="4"/>
  <c r="Q1942" i="4"/>
  <c r="Q1941" i="4"/>
  <c r="Q1937" i="4"/>
  <c r="Q1934" i="4"/>
  <c r="Q1932" i="4"/>
  <c r="Q1931" i="4"/>
  <c r="Q1928" i="4"/>
  <c r="Q1927" i="4"/>
  <c r="Q1926" i="4"/>
  <c r="Q1925" i="4"/>
  <c r="Q1923" i="4"/>
  <c r="Q1920" i="4"/>
  <c r="Q1918" i="4"/>
  <c r="Q1916" i="4"/>
  <c r="Q1914" i="4"/>
  <c r="Q1912" i="4"/>
  <c r="Q1911" i="4"/>
  <c r="Q1909" i="4"/>
  <c r="Q1907" i="4"/>
  <c r="Q1905" i="4"/>
  <c r="Q1903" i="4"/>
  <c r="Q1901" i="4"/>
  <c r="Q1899" i="4"/>
  <c r="Q1897" i="4"/>
  <c r="Q1894" i="4"/>
  <c r="Q1893" i="4"/>
  <c r="Q1891" i="4"/>
  <c r="Q1889" i="4"/>
  <c r="Q1887" i="4"/>
  <c r="Q1884" i="4"/>
  <c r="Q1882" i="4"/>
  <c r="Q1880" i="4"/>
  <c r="Q1878" i="4"/>
  <c r="Q1877" i="4"/>
  <c r="Q1874" i="4"/>
  <c r="Q1873" i="4"/>
  <c r="Q1870" i="4"/>
  <c r="Q1868" i="4"/>
  <c r="Q1866" i="4"/>
  <c r="Q1865" i="4"/>
  <c r="Q1862" i="4"/>
  <c r="Q1861" i="4"/>
  <c r="Q1858" i="4"/>
  <c r="Q1857" i="4"/>
  <c r="Q1854" i="4"/>
  <c r="Q1852" i="4"/>
  <c r="Q1851" i="4"/>
  <c r="Q1848" i="4"/>
  <c r="Q1846" i="4"/>
  <c r="Q1844" i="4"/>
  <c r="Q1843" i="4"/>
  <c r="Q1840" i="4"/>
  <c r="Q1839" i="4"/>
  <c r="Q1835" i="4"/>
  <c r="Q1832" i="4"/>
  <c r="Q1830" i="4"/>
  <c r="Q1828" i="4"/>
  <c r="Q1826" i="4"/>
  <c r="Q1824" i="4"/>
  <c r="Q1823" i="4"/>
  <c r="Q1821" i="4"/>
  <c r="Q1815" i="4"/>
  <c r="Q1811" i="4"/>
  <c r="Q1809" i="4"/>
  <c r="Q1807" i="4"/>
  <c r="Q1805" i="4"/>
  <c r="Q1803" i="4"/>
  <c r="Q1801" i="4"/>
  <c r="Q1798" i="4"/>
  <c r="Q1797" i="4"/>
  <c r="Q1796" i="4"/>
  <c r="Q1792" i="4"/>
  <c r="Q1790" i="4"/>
  <c r="Q1789" i="4"/>
  <c r="Q1787" i="4"/>
  <c r="Q1782" i="4"/>
  <c r="Q1781" i="4"/>
  <c r="Q1778" i="4"/>
  <c r="Q1775" i="4"/>
  <c r="Q1772" i="4"/>
  <c r="Q1771" i="4"/>
  <c r="Q1767" i="4"/>
  <c r="Q1762" i="4"/>
  <c r="Q1760" i="4"/>
  <c r="Q1759" i="4"/>
  <c r="Q1757" i="4"/>
  <c r="Q1755" i="4"/>
  <c r="Q1753" i="4"/>
  <c r="Q1750" i="4"/>
  <c r="Q1748" i="4"/>
  <c r="Q1747" i="4"/>
  <c r="Q1743" i="4"/>
  <c r="Q1740" i="4"/>
  <c r="Q1738" i="4"/>
  <c r="Q1736" i="4"/>
  <c r="Q1734" i="4"/>
  <c r="Q1732" i="4"/>
  <c r="Q1730" i="4"/>
  <c r="Q1728" i="4"/>
  <c r="Q1727" i="4"/>
  <c r="Q1723" i="4"/>
  <c r="Q1720" i="4"/>
  <c r="Q1718" i="4"/>
  <c r="Q1717" i="4"/>
  <c r="Q1714" i="4"/>
  <c r="Q1713" i="4"/>
  <c r="Q1709" i="4"/>
  <c r="Q1705" i="4"/>
  <c r="Q1703" i="4"/>
  <c r="Q1701" i="4"/>
  <c r="Q1699" i="4"/>
  <c r="Q1693" i="4"/>
  <c r="Q1689" i="4"/>
  <c r="Q1686" i="4"/>
  <c r="Q1684" i="4"/>
  <c r="Q1682" i="4"/>
  <c r="Q1680" i="4"/>
  <c r="Q1678" i="4"/>
  <c r="Q1676" i="4"/>
  <c r="Q1674" i="4"/>
  <c r="Q1672" i="4"/>
  <c r="Q1670" i="4"/>
  <c r="Q1668" i="4"/>
  <c r="Q1664" i="4"/>
  <c r="Q1654" i="4"/>
  <c r="Q1652" i="4"/>
  <c r="Q1651" i="4"/>
  <c r="Q1646" i="4"/>
  <c r="Q1642" i="4"/>
  <c r="Q1640" i="4"/>
  <c r="Q1626" i="4"/>
  <c r="Q1624" i="4"/>
  <c r="Q1623" i="4"/>
  <c r="Q1608" i="4"/>
  <c r="Q1606" i="4"/>
  <c r="Q1604" i="4"/>
  <c r="Q1600" i="4"/>
  <c r="Q1598" i="4"/>
  <c r="Q1597" i="4"/>
  <c r="Q1594" i="4"/>
  <c r="Q1589" i="4"/>
  <c r="Q1582" i="4"/>
  <c r="Q1581" i="4"/>
  <c r="Q1564" i="4"/>
  <c r="Q1563" i="4"/>
  <c r="Q1560" i="4"/>
  <c r="Q1556" i="4"/>
  <c r="Q1544" i="4"/>
  <c r="Q1540" i="4"/>
  <c r="Q1536" i="4"/>
  <c r="Q1532" i="4"/>
  <c r="Q1520" i="4"/>
  <c r="Q1516" i="4"/>
  <c r="Q1512" i="4"/>
  <c r="Q1508" i="4"/>
  <c r="Q1504" i="4"/>
  <c r="Q1500" i="4"/>
  <c r="Q1496" i="4"/>
  <c r="Q1488" i="4"/>
  <c r="Q1484" i="4"/>
  <c r="Q1480" i="4"/>
  <c r="Q1476" i="4"/>
  <c r="Q1468" i="4"/>
  <c r="Q1464" i="4"/>
  <c r="Q1455" i="4"/>
  <c r="Q1454" i="4"/>
  <c r="Q1451" i="4"/>
  <c r="Q1450" i="4"/>
  <c r="Q1446" i="4"/>
  <c r="Q1444" i="4"/>
  <c r="Q1440" i="4"/>
  <c r="Q1436" i="4"/>
  <c r="Q1432" i="4"/>
  <c r="Q1428" i="4"/>
  <c r="Q1424" i="4"/>
  <c r="Q1420" i="4"/>
  <c r="Q1416" i="4"/>
  <c r="Q1412" i="4"/>
  <c r="Q1408" i="4"/>
  <c r="Q1404" i="4"/>
  <c r="Q1400" i="4"/>
  <c r="Q1396" i="4"/>
  <c r="Q1392" i="4"/>
  <c r="Q1388" i="4"/>
  <c r="Q1384" i="4"/>
  <c r="Q1380" i="4"/>
  <c r="Q1376" i="4"/>
  <c r="Q1373" i="4"/>
  <c r="Q1372" i="4"/>
  <c r="Q1368" i="4"/>
  <c r="Q1364" i="4"/>
  <c r="Q1360" i="4"/>
  <c r="Q1356" i="4"/>
  <c r="Q1352" i="4"/>
  <c r="Q1348" i="4"/>
  <c r="Q1344" i="4"/>
  <c r="Q1340" i="4"/>
  <c r="Q1336" i="4"/>
  <c r="Q1333" i="4"/>
  <c r="Q1332" i="4"/>
  <c r="Q1328" i="4"/>
  <c r="Q1324" i="4"/>
  <c r="Q1320" i="4"/>
  <c r="Q1316" i="4"/>
  <c r="Q1312" i="4"/>
  <c r="Q1308" i="4"/>
  <c r="Q1304" i="4"/>
  <c r="Q1300" i="4"/>
  <c r="Q1296" i="4"/>
  <c r="Q1292" i="4"/>
  <c r="Q1288" i="4"/>
  <c r="Q1284" i="4"/>
  <c r="Q1281" i="4"/>
  <c r="Q1280" i="4"/>
  <c r="Q1277" i="4"/>
  <c r="Q1276" i="4"/>
  <c r="Q1272" i="4"/>
  <c r="Q1268" i="4"/>
  <c r="Q1264" i="4"/>
  <c r="Q1261" i="4"/>
  <c r="Q1260" i="4"/>
  <c r="Q1256" i="4"/>
  <c r="Q1252" i="4"/>
  <c r="Q1249" i="4"/>
  <c r="Q1248" i="4"/>
  <c r="Q1244" i="4"/>
  <c r="Q1239" i="4"/>
  <c r="Q1238" i="4"/>
  <c r="Q1234" i="4"/>
  <c r="Q1230" i="4"/>
  <c r="Q1227" i="4"/>
  <c r="Q1226" i="4"/>
  <c r="Q1222" i="4"/>
  <c r="Q1218" i="4"/>
  <c r="Q1214" i="4"/>
  <c r="Q1211" i="4"/>
  <c r="Q1210" i="4"/>
  <c r="Q1206" i="4"/>
  <c r="Q1202" i="4"/>
  <c r="Q1198" i="4"/>
  <c r="Q1194" i="4"/>
  <c r="Q1190" i="4"/>
  <c r="Q1186" i="4"/>
  <c r="Q1063" i="4"/>
  <c r="Q1059" i="4"/>
  <c r="Q1010" i="4"/>
  <c r="Q923" i="4"/>
  <c r="Q921" i="4"/>
  <c r="Q919" i="4"/>
  <c r="Q917" i="4"/>
  <c r="Q905" i="4"/>
  <c r="Q903" i="4"/>
  <c r="Q885" i="4"/>
  <c r="Q883" i="4"/>
  <c r="Q876" i="4"/>
  <c r="Q861" i="4"/>
  <c r="Q859" i="4"/>
  <c r="Q853" i="4"/>
  <c r="Q845" i="4"/>
  <c r="Q843" i="4"/>
  <c r="Q841" i="4"/>
  <c r="Q839" i="4"/>
  <c r="Q823" i="4"/>
  <c r="Q816" i="4"/>
  <c r="Q801" i="4"/>
  <c r="Q795" i="4"/>
  <c r="Q789" i="4"/>
  <c r="Q787" i="4"/>
  <c r="Q773" i="4"/>
  <c r="Q771" i="4"/>
  <c r="Q765" i="4"/>
  <c r="Q755" i="4"/>
  <c r="Q753" i="4"/>
  <c r="Q751" i="4"/>
  <c r="Q733" i="4"/>
  <c r="Q563" i="4"/>
  <c r="Q447" i="4"/>
  <c r="Q1184" i="4"/>
  <c r="Q1180" i="4"/>
  <c r="Q1176" i="4"/>
  <c r="Q1172" i="4"/>
  <c r="Q1168" i="4"/>
  <c r="Q1164" i="4"/>
  <c r="Q1160" i="4"/>
  <c r="Q1156" i="4"/>
  <c r="Q1152" i="4"/>
  <c r="Q1148" i="4"/>
  <c r="Q1144" i="4"/>
  <c r="Q1140" i="4"/>
  <c r="Q1136" i="4"/>
  <c r="Q1132" i="4"/>
  <c r="Q1128" i="4"/>
  <c r="Q1124" i="4"/>
  <c r="Q1120" i="4"/>
  <c r="Q1116" i="4"/>
  <c r="Q1112" i="4"/>
  <c r="Q1108" i="4"/>
  <c r="Q1104" i="4"/>
  <c r="Q1100" i="4"/>
  <c r="Q1096" i="4"/>
  <c r="Q1092" i="4"/>
  <c r="Q1088" i="4"/>
  <c r="Q1084" i="4"/>
  <c r="Q1080" i="4"/>
  <c r="Q1076" i="4"/>
  <c r="Q1072" i="4"/>
  <c r="Q1068" i="4"/>
  <c r="Q1064" i="4"/>
  <c r="Q1060" i="4"/>
  <c r="Q1056" i="4"/>
  <c r="Q1052" i="4"/>
  <c r="Q1048" i="4"/>
  <c r="Q1044" i="4"/>
  <c r="Q1040" i="4"/>
  <c r="Q1036" i="4"/>
  <c r="Q1028" i="4"/>
  <c r="Q1024" i="4"/>
  <c r="Q1020" i="4"/>
  <c r="Q1016" i="4"/>
  <c r="Q1008" i="4"/>
  <c r="Q1004" i="4"/>
  <c r="Q1000" i="4"/>
  <c r="Q996" i="4"/>
  <c r="Q992" i="4"/>
  <c r="Q988" i="4"/>
  <c r="Q984" i="4"/>
  <c r="Q978" i="4"/>
  <c r="Q976" i="4"/>
  <c r="Q974" i="4"/>
  <c r="Q971" i="4"/>
  <c r="Q969" i="4"/>
  <c r="Q968" i="4"/>
  <c r="Q967" i="4"/>
  <c r="Q966" i="4"/>
  <c r="Q964" i="4"/>
  <c r="Q963" i="4"/>
  <c r="Q962" i="4"/>
  <c r="Q960" i="4"/>
  <c r="Q958" i="4"/>
  <c r="Q957" i="4"/>
  <c r="Q956" i="4"/>
  <c r="Q954" i="4"/>
  <c r="Q952" i="4"/>
  <c r="Q951" i="4"/>
  <c r="Q950" i="4"/>
  <c r="Q948" i="4"/>
  <c r="Q945" i="4"/>
  <c r="Q943" i="4"/>
  <c r="Q941" i="4"/>
  <c r="Q940" i="4"/>
  <c r="Q938" i="4"/>
  <c r="Q936" i="4"/>
  <c r="Q935" i="4"/>
  <c r="Q934" i="4"/>
  <c r="Q932" i="4"/>
  <c r="Q930" i="4"/>
  <c r="Q928" i="4"/>
  <c r="Q926" i="4"/>
  <c r="Q924" i="4"/>
  <c r="Q922" i="4"/>
  <c r="Q918" i="4"/>
  <c r="Q916" i="4"/>
  <c r="Q915" i="4"/>
  <c r="Q914" i="4"/>
  <c r="Q913" i="4"/>
  <c r="Q911" i="4"/>
  <c r="Q909" i="4"/>
  <c r="Q908" i="4"/>
  <c r="Q906" i="4"/>
  <c r="Q904" i="4"/>
  <c r="Q901" i="4"/>
  <c r="Q900" i="4"/>
  <c r="Q899" i="4"/>
  <c r="Q898" i="4"/>
  <c r="Q897" i="4"/>
  <c r="Q896" i="4"/>
  <c r="Q890" i="4"/>
  <c r="Q889" i="4"/>
  <c r="Q888" i="4"/>
  <c r="Q886" i="4"/>
  <c r="Q884" i="4"/>
  <c r="Q882" i="4"/>
  <c r="Q881" i="4"/>
  <c r="Q880" i="4"/>
  <c r="Q879" i="4"/>
  <c r="Q877" i="4"/>
  <c r="Q875" i="4"/>
  <c r="Q874" i="4"/>
  <c r="Q873" i="4"/>
  <c r="Q872" i="4"/>
  <c r="Q870" i="4"/>
  <c r="Q869" i="4"/>
  <c r="Q868" i="4"/>
  <c r="Q867" i="4"/>
  <c r="Q866" i="4"/>
  <c r="Q865" i="4"/>
  <c r="Q864" i="4"/>
  <c r="Q862" i="4"/>
  <c r="Q860" i="4"/>
  <c r="Q858" i="4"/>
  <c r="Q857" i="4"/>
  <c r="Q856" i="4"/>
  <c r="Q854" i="4"/>
  <c r="Q852" i="4"/>
  <c r="Q851" i="4"/>
  <c r="Q849" i="4"/>
  <c r="Q848" i="4"/>
  <c r="Q846" i="4"/>
  <c r="Q844" i="4"/>
  <c r="Q842" i="4"/>
  <c r="Q840" i="4"/>
  <c r="Q838" i="4"/>
  <c r="Q837" i="4"/>
  <c r="Q836" i="4"/>
  <c r="Q834" i="4"/>
  <c r="Q833" i="4"/>
  <c r="Q832" i="4"/>
  <c r="Q831" i="4"/>
  <c r="Q830" i="4"/>
  <c r="Q829" i="4"/>
  <c r="Q828" i="4"/>
  <c r="Q827" i="4"/>
  <c r="Q826" i="4"/>
  <c r="Q824" i="4"/>
  <c r="Q822" i="4"/>
  <c r="Q821" i="4"/>
  <c r="Q820" i="4"/>
  <c r="Q817" i="4"/>
  <c r="Q814" i="4"/>
  <c r="Q812" i="4"/>
  <c r="Q811" i="4"/>
  <c r="Q809" i="4"/>
  <c r="Q806" i="4"/>
  <c r="Q805" i="4"/>
  <c r="Q804" i="4"/>
  <c r="Q802" i="4"/>
  <c r="Q800" i="4"/>
  <c r="Q799" i="4"/>
  <c r="Q798" i="4"/>
  <c r="Q796" i="4"/>
  <c r="Q794" i="4"/>
  <c r="Q793" i="4"/>
  <c r="Q792" i="4"/>
  <c r="Q790" i="4"/>
  <c r="Q788" i="4"/>
  <c r="Q786" i="4"/>
  <c r="Q785" i="4"/>
  <c r="Q784" i="4"/>
  <c r="Q783" i="4"/>
  <c r="Q782" i="4"/>
  <c r="Q781" i="4"/>
  <c r="Q780" i="4"/>
  <c r="Q779" i="4"/>
  <c r="Q778" i="4"/>
  <c r="Q777" i="4"/>
  <c r="Q776" i="4"/>
  <c r="Q774" i="4"/>
  <c r="Q772" i="4"/>
  <c r="Q770" i="4"/>
  <c r="Q769" i="4"/>
  <c r="Q766" i="4"/>
  <c r="Q764" i="4"/>
  <c r="Q763" i="4"/>
  <c r="Q762" i="4"/>
  <c r="Q760" i="4"/>
  <c r="Q759" i="4"/>
  <c r="Q758" i="4"/>
  <c r="Q756" i="4"/>
  <c r="Q752" i="4"/>
  <c r="Q749" i="4"/>
  <c r="Q748" i="4"/>
  <c r="Q745" i="4"/>
  <c r="Q744" i="4"/>
  <c r="Q743" i="4"/>
  <c r="Q742" i="4"/>
  <c r="Q741" i="4"/>
  <c r="Q740" i="4"/>
  <c r="Q738" i="4"/>
  <c r="Q737" i="4"/>
  <c r="Q736" i="4"/>
  <c r="Q734" i="4"/>
  <c r="Q732" i="4"/>
  <c r="Q731" i="4"/>
  <c r="Q730" i="4"/>
  <c r="Q728" i="4"/>
  <c r="Q610" i="4"/>
  <c r="Q590" i="4"/>
  <c r="Q574" i="4"/>
  <c r="Q558" i="4"/>
  <c r="Q518" i="4"/>
  <c r="Q494" i="4"/>
  <c r="Q486" i="4"/>
  <c r="Q478" i="4"/>
  <c r="Q460" i="4"/>
  <c r="Q446" i="4"/>
  <c r="Q438" i="4"/>
  <c r="Q420" i="4"/>
  <c r="Q412" i="4"/>
  <c r="Q396" i="4"/>
  <c r="Q388" i="4"/>
  <c r="Q380" i="4"/>
  <c r="Q372" i="4"/>
  <c r="Q364" i="4"/>
  <c r="Q356" i="4"/>
  <c r="Q348" i="4"/>
  <c r="Q340" i="4"/>
  <c r="Q332" i="4"/>
  <c r="Q324" i="4"/>
  <c r="Q316" i="4"/>
  <c r="Q308" i="4"/>
  <c r="Q300" i="4"/>
  <c r="Q292" i="4"/>
  <c r="Q284" i="4"/>
  <c r="Q276" i="4"/>
  <c r="Q268" i="4"/>
  <c r="Q260" i="4"/>
  <c r="Q252" i="4"/>
  <c r="Q244" i="4"/>
  <c r="Q236" i="4"/>
  <c r="Q228" i="4"/>
  <c r="Q216" i="4"/>
  <c r="Q208" i="4"/>
  <c r="Q200" i="4"/>
  <c r="Q192" i="4"/>
  <c r="Q184" i="4"/>
  <c r="Q176" i="4"/>
  <c r="Q168" i="4"/>
  <c r="Q160" i="4"/>
  <c r="Q152" i="4"/>
  <c r="Q144" i="4"/>
  <c r="Q136" i="4"/>
  <c r="Q128" i="4"/>
  <c r="Q120" i="4"/>
  <c r="Q112" i="4"/>
  <c r="Q104" i="4"/>
  <c r="Q96" i="4"/>
  <c r="Q88" i="4"/>
  <c r="Q80" i="4"/>
  <c r="Q72" i="4"/>
  <c r="Q56" i="4"/>
  <c r="Q48" i="4"/>
  <c r="Q40" i="4"/>
  <c r="Q32" i="4"/>
  <c r="Q24" i="4"/>
  <c r="Q725" i="4"/>
  <c r="Q713" i="4"/>
  <c r="Q705" i="4"/>
  <c r="Q697" i="4"/>
  <c r="Q693" i="4"/>
  <c r="Q689" i="4"/>
  <c r="Q685" i="4"/>
  <c r="Q665" i="4"/>
  <c r="Q649" i="4"/>
  <c r="Q645" i="4"/>
  <c r="Q641" i="4"/>
  <c r="Q625" i="4"/>
  <c r="Q621" i="4"/>
  <c r="Q617" i="4"/>
  <c r="Q613" i="4"/>
  <c r="Q609" i="4"/>
  <c r="Q605" i="4"/>
  <c r="Q597" i="4"/>
  <c r="Q589" i="4"/>
  <c r="Q585" i="4"/>
  <c r="Q577" i="4"/>
  <c r="Q573" i="4"/>
  <c r="Q561" i="4"/>
  <c r="Q549" i="4"/>
  <c r="Q545" i="4"/>
  <c r="Q541" i="4"/>
  <c r="Q521" i="4"/>
  <c r="Q509" i="4"/>
  <c r="Q497" i="4"/>
  <c r="Q493" i="4"/>
  <c r="Q489" i="4"/>
  <c r="Q477" i="4"/>
  <c r="Q473" i="4"/>
  <c r="Q461" i="4"/>
  <c r="Q453" i="4"/>
  <c r="Q445" i="4"/>
  <c r="Q437" i="4"/>
  <c r="Q433" i="4"/>
  <c r="Q421" i="4"/>
  <c r="Q417" i="4"/>
  <c r="Q405" i="4"/>
  <c r="Q401" i="4"/>
  <c r="Q397" i="4"/>
  <c r="Q393" i="4"/>
  <c r="Q389" i="4"/>
  <c r="Q385" i="4"/>
  <c r="Q381" i="4"/>
  <c r="Q373" i="4"/>
  <c r="Q365" i="4"/>
  <c r="Q361" i="4"/>
  <c r="Q349" i="4"/>
  <c r="Q499" i="4"/>
  <c r="Q395" i="4"/>
  <c r="Q1012" i="4"/>
  <c r="Q81" i="4"/>
  <c r="Q57" i="4"/>
  <c r="Q45" i="4"/>
  <c r="Q41" i="4"/>
  <c r="Q1659" i="4"/>
  <c r="Q1645" i="4"/>
  <c r="Q1638" i="4"/>
  <c r="Q1636" i="4"/>
  <c r="Q1635" i="4"/>
  <c r="Q1630" i="4"/>
  <c r="Q1628" i="4"/>
  <c r="Q1627" i="4"/>
  <c r="Q1622" i="4"/>
  <c r="Q1619" i="4"/>
  <c r="Q1612" i="4"/>
  <c r="Q1603" i="4"/>
  <c r="Q1588" i="4"/>
  <c r="Q1580" i="4"/>
  <c r="Q1577" i="4"/>
  <c r="Q1570" i="4"/>
  <c r="Q1568" i="4"/>
  <c r="Q1567" i="4"/>
  <c r="Q1550" i="4"/>
  <c r="Q1530" i="4"/>
  <c r="Q1526" i="4"/>
  <c r="Q1522" i="4"/>
  <c r="Q1514" i="4"/>
  <c r="Q1486" i="4"/>
  <c r="Q1470" i="4"/>
  <c r="Q1038" i="4"/>
  <c r="Q982" i="4"/>
  <c r="E2348" i="1"/>
  <c r="Q959" i="4"/>
  <c r="Q920" i="4"/>
  <c r="Q910" i="4"/>
  <c r="Q895" i="4"/>
  <c r="Q893" i="4"/>
  <c r="Q892" i="4"/>
  <c r="Q891" i="4"/>
  <c r="Q819" i="4"/>
  <c r="Q815" i="4"/>
  <c r="Q810" i="4"/>
  <c r="Q721" i="4"/>
  <c r="Q701" i="4"/>
  <c r="Q661" i="4"/>
  <c r="Q517" i="4"/>
  <c r="Q481" i="4"/>
  <c r="Q469" i="4"/>
  <c r="Q425" i="4"/>
  <c r="Q413" i="4"/>
  <c r="Q377" i="4"/>
  <c r="Q297" i="4"/>
  <c r="Q293" i="4"/>
  <c r="Q289" i="4"/>
  <c r="Q285" i="4"/>
  <c r="Q281" i="4"/>
  <c r="Q277" i="4"/>
  <c r="Q273" i="4"/>
  <c r="Q269" i="4"/>
  <c r="Q265" i="4"/>
  <c r="Q261" i="4"/>
  <c r="Q257" i="4"/>
  <c r="Q253" i="4"/>
  <c r="Q249" i="4"/>
  <c r="Q245" i="4"/>
  <c r="Q229" i="4"/>
  <c r="Q217" i="4"/>
  <c r="Q213" i="4"/>
  <c r="Q201" i="4"/>
  <c r="Q197" i="4"/>
  <c r="Q185" i="4"/>
  <c r="Q169" i="4"/>
  <c r="Q161" i="4"/>
  <c r="Q153" i="4"/>
  <c r="Q149" i="4"/>
  <c r="Q145" i="4"/>
  <c r="Q137" i="4"/>
  <c r="Q129" i="4"/>
  <c r="Q125" i="4"/>
  <c r="Q109" i="4"/>
  <c r="Q105" i="4"/>
  <c r="Q101" i="4"/>
  <c r="Q97" i="4"/>
  <c r="Q93" i="4"/>
  <c r="Q89" i="4"/>
  <c r="Q77" i="4"/>
  <c r="Q73" i="4"/>
  <c r="Q65" i="4"/>
  <c r="Q61" i="4"/>
  <c r="Q53" i="4"/>
  <c r="Q49" i="4"/>
  <c r="Q37" i="4"/>
  <c r="Q33" i="4"/>
  <c r="Q29" i="4"/>
  <c r="Q25" i="4"/>
  <c r="Q21" i="4"/>
  <c r="Q17" i="4"/>
  <c r="Q727" i="4"/>
  <c r="Q723" i="4"/>
  <c r="Q711" i="4"/>
  <c r="Q707" i="4"/>
  <c r="Q699" i="4"/>
  <c r="Q695" i="4"/>
  <c r="Q687" i="4"/>
  <c r="Q683" i="4"/>
  <c r="Q671" i="4"/>
  <c r="Q667" i="4"/>
  <c r="Q651" i="4"/>
  <c r="Q647" i="4"/>
  <c r="Q643" i="4"/>
  <c r="Q639" i="4"/>
  <c r="Q635" i="4"/>
  <c r="Q619" i="4"/>
  <c r="Q615" i="4"/>
  <c r="Q611" i="4"/>
  <c r="Q607" i="4"/>
  <c r="Q603" i="4"/>
  <c r="Q595" i="4"/>
  <c r="Q591" i="4"/>
  <c r="Q587" i="4"/>
  <c r="Q575" i="4"/>
  <c r="Q571" i="4"/>
  <c r="Q559" i="4"/>
  <c r="Q547" i="4"/>
  <c r="Q539" i="4"/>
  <c r="Q531" i="4"/>
  <c r="Q519" i="4"/>
  <c r="Q515" i="4"/>
  <c r="Q495" i="4"/>
  <c r="Q491" i="4"/>
  <c r="Q487" i="4"/>
  <c r="Q483" i="4"/>
  <c r="Q479" i="4"/>
  <c r="Q475" i="4"/>
  <c r="Q451" i="4"/>
  <c r="Q439" i="4"/>
  <c r="Q435" i="4"/>
  <c r="Q427" i="4"/>
  <c r="Q423" i="4"/>
  <c r="Q415" i="4"/>
  <c r="Q411" i="4"/>
  <c r="Q403" i="4"/>
  <c r="Q399" i="4"/>
  <c r="Q391" i="4"/>
  <c r="Q387" i="4"/>
  <c r="Q383" i="4"/>
  <c r="Q379" i="4"/>
  <c r="Q367" i="4"/>
  <c r="Q363" i="4"/>
  <c r="Q359" i="4"/>
  <c r="Q351" i="4"/>
  <c r="Q347" i="4"/>
  <c r="Q343" i="4"/>
  <c r="Q335" i="4"/>
  <c r="Q331" i="4"/>
  <c r="Q295" i="4"/>
  <c r="Q291" i="4"/>
  <c r="Q287" i="4"/>
  <c r="Q283" i="4"/>
  <c r="Q275" i="4"/>
  <c r="Q271" i="4"/>
  <c r="Q267" i="4"/>
  <c r="Q263" i="4"/>
  <c r="Q259" i="4"/>
  <c r="Q255" i="4"/>
  <c r="Q251" i="4"/>
  <c r="Q247" i="4"/>
  <c r="Q219" i="4"/>
  <c r="Q215" i="4"/>
  <c r="Q211" i="4"/>
  <c r="Q195" i="4"/>
  <c r="Q191" i="4"/>
  <c r="Q175" i="4"/>
  <c r="Q167" i="4"/>
  <c r="Q159" i="4"/>
  <c r="Q127" i="4"/>
  <c r="Q111" i="4"/>
  <c r="Q107" i="4"/>
  <c r="Q103" i="4"/>
  <c r="Q95" i="4"/>
  <c r="Q91" i="4"/>
  <c r="Q83" i="4"/>
  <c r="Q79" i="4"/>
  <c r="Q75" i="4"/>
  <c r="Q71" i="4"/>
  <c r="Q67" i="4"/>
  <c r="Q59" i="4"/>
  <c r="Q43" i="4"/>
  <c r="Q39" i="4"/>
  <c r="Q27" i="4"/>
  <c r="Q1649" i="4"/>
  <c r="Q1641" i="4"/>
  <c r="Q1617" i="4"/>
  <c r="Q1609" i="4"/>
  <c r="Q1579" i="4"/>
  <c r="Q1551" i="4"/>
  <c r="Q1543" i="4"/>
  <c r="Q1539" i="4"/>
  <c r="Q1527" i="4"/>
  <c r="Q1523" i="4"/>
  <c r="Q1519" i="4"/>
  <c r="Q1511" i="4"/>
  <c r="Q1487" i="4"/>
  <c r="Q1469" i="4"/>
  <c r="Q1407" i="4"/>
  <c r="Q1351" i="4"/>
  <c r="Q1009" i="4"/>
  <c r="Q2327" i="4"/>
  <c r="Q2323" i="4"/>
  <c r="Q2320" i="4"/>
  <c r="Q2318" i="4"/>
  <c r="Q2316" i="4"/>
  <c r="Q2309" i="4"/>
  <c r="Q2262" i="4"/>
  <c r="Q2210" i="4"/>
  <c r="Q2164" i="4"/>
  <c r="Q2036" i="4"/>
  <c r="Q2022" i="4"/>
  <c r="Q2006" i="4"/>
  <c r="Q2003" i="4"/>
  <c r="Q1999" i="4"/>
  <c r="Q1994" i="4"/>
  <c r="Q1980" i="4"/>
  <c r="Q1976" i="4"/>
  <c r="Q1956" i="4"/>
  <c r="Q1939" i="4"/>
  <c r="Q1836" i="4"/>
  <c r="Q1816" i="4"/>
  <c r="Q1813" i="4"/>
  <c r="Q1795" i="4"/>
  <c r="Q1784" i="4"/>
  <c r="Q1776" i="4"/>
  <c r="Q1768" i="4"/>
  <c r="Q1764" i="4"/>
  <c r="Q1744" i="4"/>
  <c r="Q1725" i="4"/>
  <c r="Q1710" i="4"/>
  <c r="Q1707" i="4"/>
  <c r="Q1697" i="4"/>
  <c r="Q1695" i="4"/>
  <c r="Q1691" i="4"/>
  <c r="Q1666" i="4"/>
  <c r="Q1650" i="4"/>
  <c r="Q1644" i="4"/>
  <c r="Q1618" i="4"/>
  <c r="Q1616" i="4"/>
  <c r="Q1613" i="4"/>
  <c r="Q1610" i="4"/>
  <c r="Q1605" i="4"/>
  <c r="Q1602" i="4"/>
  <c r="Q1592" i="4"/>
  <c r="Q1590" i="4"/>
  <c r="Q1584" i="4"/>
  <c r="Q1576" i="4"/>
  <c r="Q1572" i="4"/>
  <c r="Q1566" i="4"/>
  <c r="Q1552" i="4"/>
  <c r="Q1548" i="4"/>
  <c r="Q1528" i="4"/>
  <c r="Q1524" i="4"/>
  <c r="Q1492" i="4"/>
  <c r="Q1472" i="4"/>
  <c r="Q1460" i="4"/>
  <c r="Q1457" i="4"/>
  <c r="Q1445" i="4"/>
  <c r="Q1241" i="4"/>
  <c r="Q1032" i="4"/>
  <c r="Q719" i="4"/>
  <c r="Q715" i="4"/>
  <c r="Q703" i="4"/>
  <c r="Q691" i="4"/>
  <c r="Q679" i="4"/>
  <c r="Q675" i="4"/>
  <c r="Q663" i="4"/>
  <c r="Q659" i="4"/>
  <c r="Q655" i="4"/>
  <c r="Q631" i="4"/>
  <c r="Q627" i="4"/>
  <c r="Q623" i="4"/>
  <c r="Q599" i="4"/>
  <c r="Q583" i="4"/>
  <c r="Q579" i="4"/>
  <c r="Q567" i="4"/>
  <c r="Q555" i="4"/>
  <c r="Q551" i="4"/>
  <c r="Q543" i="4"/>
  <c r="Q535" i="4"/>
  <c r="Q527" i="4"/>
  <c r="Q523" i="4"/>
  <c r="Q511" i="4"/>
  <c r="Q503" i="4"/>
  <c r="Q471" i="4"/>
  <c r="Q467" i="4"/>
  <c r="Q463" i="4"/>
  <c r="Q459" i="4"/>
  <c r="Q443" i="4"/>
  <c r="Q419" i="4"/>
  <c r="Q407" i="4"/>
  <c r="Q375" i="4"/>
  <c r="Q371" i="4"/>
  <c r="Q355" i="4"/>
  <c r="Q339" i="4"/>
  <c r="Q327" i="4"/>
  <c r="Q323" i="4"/>
  <c r="Q319" i="4"/>
  <c r="Q315" i="4"/>
  <c r="Q311" i="4"/>
  <c r="Q307" i="4"/>
  <c r="Q303" i="4"/>
  <c r="Q299" i="4"/>
  <c r="Q279" i="4"/>
  <c r="Q243" i="4"/>
  <c r="Q239" i="4"/>
  <c r="Q235" i="4"/>
  <c r="Q231" i="4"/>
  <c r="Q227" i="4"/>
  <c r="Q223" i="4"/>
  <c r="Q207" i="4"/>
  <c r="Q203" i="4"/>
  <c r="Q199" i="4"/>
  <c r="Q187" i="4"/>
  <c r="Q183" i="4"/>
  <c r="Q179" i="4"/>
  <c r="Q171" i="4"/>
  <c r="Q163" i="4"/>
  <c r="Q155" i="4"/>
  <c r="Q151" i="4"/>
  <c r="Q147" i="4"/>
  <c r="Q143" i="4"/>
  <c r="Q139" i="4"/>
  <c r="Q135" i="4"/>
  <c r="Q131" i="4"/>
  <c r="Q123" i="4"/>
  <c r="Q119" i="4"/>
  <c r="Q115" i="4"/>
  <c r="Q99" i="4"/>
  <c r="Q87" i="4"/>
  <c r="Q63" i="4"/>
  <c r="Q55" i="4"/>
  <c r="Q51" i="4"/>
  <c r="Q47" i="4"/>
  <c r="Q31" i="4"/>
  <c r="Q19" i="4"/>
  <c r="Q15" i="4"/>
  <c r="Q11" i="4"/>
  <c r="Q7" i="4"/>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Excel final.xlsx!Table2" type="102" refreshedVersion="5" minRefreshableVersion="5">
    <extLst>
      <ext xmlns:x15="http://schemas.microsoft.com/office/spreadsheetml/2010/11/main" uri="{DE250136-89BD-433C-8126-D09CA5730AF9}">
        <x15:connection id="Table2-16593faa-2b4d-4423-8b45-fe9cad0ddad9">
          <x15:rangePr sourceName="_xlcn.WorksheetConnection_Excelfinal.xlsxTable2"/>
        </x15:connection>
      </ext>
    </extLst>
  </connection>
  <connection id="3" name="WorksheetConnection_Excel final.xlsx!Table3" type="102" refreshedVersion="5" minRefreshableVersion="5">
    <extLst>
      <ext xmlns:x15="http://schemas.microsoft.com/office/spreadsheetml/2010/11/main" uri="{DE250136-89BD-433C-8126-D09CA5730AF9}">
        <x15:connection id="Table3-a2668244-477a-4dea-9cd9-cd96aa0dec18">
          <x15:rangePr sourceName="_xlcn.WorksheetConnection_Excelfinal.xlsxTable3"/>
        </x15:connection>
      </ext>
    </extLst>
  </connection>
  <connection id="4" name="WorksheetConnection_Medical Examinations!$A$1:$J$2336" type="102" refreshedVersion="5" minRefreshableVersion="5">
    <extLst>
      <ext xmlns:x15="http://schemas.microsoft.com/office/spreadsheetml/2010/11/main" uri="{DE250136-89BD-433C-8126-D09CA5730AF9}">
        <x15:connection id="Range-44ffb3a8-0149-435b-9424-ccd1eefd1d77" autoDelete="1">
          <x15:rangePr sourceName="_xlcn.WorksheetConnection_MedicalExaminationsA1J2336"/>
        </x15:connection>
      </ext>
    </extLst>
  </connection>
</connections>
</file>

<file path=xl/sharedStrings.xml><?xml version="1.0" encoding="utf-8"?>
<sst xmlns="http://schemas.openxmlformats.org/spreadsheetml/2006/main" count="35142" uniqueCount="6020">
  <si>
    <t>Customer ID</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</si>
  <si>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</si>
  <si>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</si>
  <si>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</si>
  <si>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</si>
  <si>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</si>
  <si>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</si>
  <si>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</si>
  <si>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</si>
  <si>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</si>
  <si>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</si>
  <si>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</si>
  <si>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</si>
  <si>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</si>
  <si>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</si>
  <si>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</si>
  <si>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</si>
  <si>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</si>
  <si>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</si>
  <si>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</si>
  <si>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</si>
  <si>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</si>
  <si>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</si>
  <si>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</si>
  <si>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</si>
  <si>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</si>
  <si>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</si>
  <si>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</si>
  <si>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</si>
  <si>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</si>
  <si>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</si>
  <si>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</si>
  <si>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</si>
  <si>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</si>
  <si>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</si>
  <si>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</si>
  <si>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</si>
  <si>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</si>
  <si>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</si>
  <si>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</si>
  <si>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</si>
  <si>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</si>
  <si>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</si>
  <si>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</si>
  <si>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</si>
  <si>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</si>
  <si>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</si>
  <si>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</si>
  <si>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</si>
  <si>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</si>
  <si>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</si>
  <si>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</si>
  <si>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</si>
  <si>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</si>
  <si>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</si>
  <si>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</si>
  <si>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</si>
  <si>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</si>
  <si>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</si>
  <si>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</si>
  <si>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</si>
  <si>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</si>
  <si>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</si>
  <si>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</si>
  <si>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</si>
  <si>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</si>
  <si>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</si>
  <si>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</si>
  <si>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</si>
  <si>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</si>
  <si>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</si>
  <si>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</si>
  <si>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</si>
  <si>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</si>
  <si>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</si>
  <si>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</si>
  <si>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</si>
  <si>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</si>
  <si>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</si>
  <si>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</si>
  <si>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</si>
  <si>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</si>
  <si>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</si>
  <si>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</si>
  <si>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</si>
  <si>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</si>
  <si>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</si>
  <si>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</si>
  <si>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</si>
  <si>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</si>
  <si>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</si>
  <si>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</si>
  <si>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</si>
  <si>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</si>
  <si>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</si>
  <si>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</si>
  <si>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</si>
  <si>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</si>
  <si>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</si>
  <si>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</si>
  <si>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</si>
  <si>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</si>
  <si>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</si>
  <si>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</si>
  <si>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</si>
  <si>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</si>
  <si>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</si>
  <si>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</si>
  <si>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</si>
  <si>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</si>
  <si>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</si>
  <si>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</si>
  <si>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</si>
  <si>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</si>
  <si>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</si>
  <si>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</si>
  <si>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</si>
  <si>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</si>
  <si>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</si>
  <si>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</si>
  <si>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</si>
  <si>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</si>
  <si>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</si>
  <si>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</si>
  <si>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</si>
  <si>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</si>
  <si>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</si>
  <si>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</si>
  <si>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</si>
  <si>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</si>
  <si>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</si>
  <si>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</si>
  <si>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</si>
  <si>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</si>
  <si>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</si>
  <si>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</si>
  <si>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</si>
  <si>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</si>
  <si>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</si>
  <si>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</si>
  <si>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</si>
  <si>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</si>
  <si>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</si>
  <si>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</si>
  <si>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</si>
  <si>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</si>
  <si>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</si>
  <si>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</si>
  <si>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</si>
  <si>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</si>
  <si>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</si>
  <si>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</si>
  <si>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</si>
  <si>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</si>
  <si>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</si>
  <si>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</si>
  <si>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</si>
  <si>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</si>
  <si>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</si>
  <si>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</si>
  <si>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</si>
  <si>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</si>
  <si>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</si>
  <si>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</si>
  <si>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</si>
  <si>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</si>
  <si>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</si>
  <si>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</si>
  <si>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</si>
  <si>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</si>
  <si>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</si>
  <si>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</si>
  <si>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</si>
  <si>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</si>
  <si>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</si>
  <si>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</si>
  <si>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</si>
  <si>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</si>
  <si>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</si>
  <si>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</si>
  <si>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</si>
  <si>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</si>
  <si>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</si>
  <si>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</si>
  <si>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</si>
  <si>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</si>
  <si>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</si>
  <si>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</si>
  <si>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</si>
  <si>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</si>
  <si>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</si>
  <si>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</si>
  <si>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</si>
  <si>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</si>
  <si>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</si>
  <si>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</si>
  <si>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</si>
  <si>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</si>
  <si>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</si>
  <si>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</si>
  <si>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</si>
  <si>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</si>
  <si>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</si>
  <si>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</si>
  <si>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</si>
  <si>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</si>
  <si>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</si>
  <si>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</si>
  <si>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</si>
  <si>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</si>
  <si>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</si>
  <si>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</si>
  <si>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</si>
  <si>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</si>
  <si>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</si>
  <si>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</si>
  <si>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</si>
  <si>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</si>
  <si>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</si>
  <si>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</si>
  <si>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</si>
  <si>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</si>
  <si>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</si>
  <si>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</si>
  <si>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</si>
  <si>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</si>
  <si>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</si>
  <si>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</si>
  <si>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</si>
  <si>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</si>
  <si>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</si>
  <si>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</si>
  <si>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</si>
  <si>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</si>
  <si>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</si>
  <si>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</si>
  <si>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</si>
  <si>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</si>
  <si>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</si>
  <si>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</si>
  <si>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</si>
  <si>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</si>
  <si>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</si>
  <si>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</si>
  <si>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</si>
  <si>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</si>
  <si>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</si>
  <si>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</si>
  <si>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</si>
  <si>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</si>
  <si>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</si>
  <si>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</si>
  <si>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</si>
  <si>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</si>
  <si>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</si>
  <si>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</si>
  <si>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</si>
  <si>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</si>
  <si>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</si>
  <si>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</si>
  <si>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</si>
  <si>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</si>
  <si>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</si>
  <si>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</si>
  <si>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</si>
  <si>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</si>
  <si>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</si>
  <si>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</si>
  <si>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</si>
  <si>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</si>
  <si>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</si>
  <si>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</si>
  <si>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</si>
  <si>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</si>
  <si>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</si>
  <si>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</si>
  <si>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</si>
  <si>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</si>
  <si>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</si>
  <si>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</si>
  <si>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</si>
  <si>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</si>
  <si>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</si>
  <si>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</si>
  <si>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</si>
  <si>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</si>
  <si>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</si>
  <si>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</si>
  <si>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</si>
  <si>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</si>
  <si>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</si>
  <si>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</si>
  <si>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</si>
  <si>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</si>
  <si>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</si>
  <si>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</si>
  <si>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</si>
  <si>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</si>
  <si>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</si>
  <si>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</si>
  <si>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</si>
  <si>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</si>
  <si>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</si>
  <si>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</si>
  <si>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</si>
  <si>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</si>
  <si>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</si>
  <si>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</si>
  <si>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</si>
  <si>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</si>
  <si>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</si>
  <si>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</si>
  <si>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</si>
  <si>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</si>
  <si>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</si>
  <si>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</si>
  <si>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</si>
  <si>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</si>
  <si>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</si>
  <si>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</si>
  <si>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</si>
  <si>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</si>
  <si>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</si>
  <si>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</si>
  <si>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</si>
  <si>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</si>
  <si>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</si>
  <si>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</si>
  <si>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</si>
  <si>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</si>
  <si>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</si>
  <si>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</si>
  <si>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</si>
  <si>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</si>
  <si>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</si>
  <si>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</si>
  <si>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</si>
  <si>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</si>
  <si>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</si>
  <si>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</si>
  <si>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</si>
  <si>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</si>
  <si>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</si>
  <si>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</si>
  <si>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</si>
  <si>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</si>
  <si>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</si>
  <si>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</si>
  <si>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</si>
  <si>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</si>
  <si>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</si>
  <si>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</si>
  <si>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</si>
  <si>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</si>
  <si>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</si>
  <si>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</si>
  <si>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</si>
  <si>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</si>
  <si>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</si>
  <si>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</si>
  <si>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</si>
  <si>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</si>
  <si>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</si>
  <si>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</si>
  <si>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</si>
  <si>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</si>
  <si>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</si>
  <si>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</si>
  <si>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</si>
  <si>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</si>
  <si>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</si>
  <si>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</si>
  <si>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</si>
  <si>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</si>
  <si>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</si>
  <si>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</si>
  <si>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</si>
  <si>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</si>
  <si>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</si>
  <si>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</si>
  <si>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</si>
  <si>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</si>
  <si>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</si>
  <si>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</si>
  <si>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</si>
  <si>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</si>
  <si>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</si>
  <si>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</si>
  <si>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</si>
  <si>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</si>
  <si>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</si>
  <si>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</si>
  <si>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</si>
  <si>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</si>
  <si>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</si>
  <si>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</si>
  <si>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</si>
  <si>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</si>
  <si>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</si>
  <si>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</si>
  <si>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</si>
  <si>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</si>
  <si>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</si>
  <si>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</si>
  <si>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</si>
  <si>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</si>
  <si>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</si>
  <si>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</si>
  <si>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</si>
  <si>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</si>
  <si>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</si>
  <si>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</si>
  <si>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</si>
  <si>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</si>
  <si>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</si>
  <si>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</si>
  <si>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</si>
  <si>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</si>
  <si>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</si>
  <si>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</si>
  <si>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</si>
  <si>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</si>
  <si>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</si>
  <si>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</si>
  <si>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</si>
  <si>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</si>
  <si>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</si>
  <si>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</si>
  <si>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</si>
  <si>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</si>
  <si>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</si>
  <si>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</si>
  <si>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</si>
  <si>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</si>
  <si>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</si>
  <si>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</si>
  <si>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</si>
  <si>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</si>
  <si>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</si>
  <si>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</si>
  <si>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</si>
  <si>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</si>
  <si>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</si>
  <si>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</si>
  <si>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</si>
  <si>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</si>
  <si>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</si>
  <si>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</si>
  <si>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</si>
  <si>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</si>
  <si>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</si>
  <si>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</si>
  <si>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</si>
  <si>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</si>
  <si>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</si>
  <si>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</si>
  <si>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</si>
  <si>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</si>
  <si>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</si>
  <si>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</si>
  <si>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</si>
  <si>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</si>
  <si>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</si>
  <si>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</si>
  <si>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</si>
  <si>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</si>
  <si>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</si>
  <si>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</si>
  <si>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</si>
  <si>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</si>
  <si>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</si>
  <si>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</si>
  <si>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</si>
  <si>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</si>
  <si>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</si>
  <si>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</si>
  <si>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</si>
  <si>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</si>
  <si>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</si>
  <si>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</si>
  <si>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</si>
  <si>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</si>
  <si>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</si>
  <si>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</si>
  <si>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</si>
  <si>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</si>
  <si>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</si>
  <si>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</si>
  <si>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</si>
  <si>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</si>
  <si>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</si>
  <si>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</si>
  <si>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</si>
  <si>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</si>
  <si>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</si>
  <si>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</si>
  <si>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</si>
  <si>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</si>
  <si>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</si>
  <si>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</si>
  <si>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</si>
  <si>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</si>
  <si>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</si>
  <si>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</si>
  <si>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</si>
  <si>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</si>
  <si>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</si>
  <si>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</si>
  <si>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</si>
  <si>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</si>
  <si>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</si>
  <si>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</si>
  <si>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</si>
  <si>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</si>
  <si>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</si>
  <si>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</si>
  <si>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</si>
  <si>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</si>
  <si>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</si>
  <si>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</si>
  <si>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</si>
  <si>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</si>
  <si>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</si>
  <si>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</si>
  <si>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</si>
  <si>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</si>
  <si>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</si>
  <si>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</si>
  <si>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</si>
  <si>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</si>
  <si>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</si>
  <si>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</si>
  <si>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</si>
  <si>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</si>
  <si>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</si>
  <si>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</si>
  <si>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</si>
  <si>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</si>
  <si>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</si>
  <si>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</si>
  <si>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</si>
  <si>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</si>
  <si>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</si>
  <si>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</si>
  <si>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</si>
  <si>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</si>
  <si>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</si>
  <si>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</si>
  <si>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</si>
  <si>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</si>
  <si>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</si>
  <si>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</si>
  <si>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</si>
  <si>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</si>
  <si>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</si>
  <si>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</si>
  <si>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</si>
  <si>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</si>
  <si>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</si>
  <si>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</si>
  <si>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</si>
  <si>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</si>
  <si>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</si>
  <si>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</si>
  <si>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</si>
  <si>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</si>
  <si>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</si>
  <si>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</si>
  <si>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</si>
  <si>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</si>
  <si>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</si>
  <si>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</si>
  <si>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</si>
  <si>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</si>
  <si>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</si>
  <si>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</si>
  <si>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</si>
  <si>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</si>
  <si>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</si>
  <si>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</si>
  <si>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</si>
  <si>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</si>
  <si>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</si>
  <si>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</si>
  <si>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</si>
  <si>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</si>
  <si>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</si>
  <si>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</si>
  <si>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</si>
  <si>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</si>
  <si>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</si>
  <si>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</si>
  <si>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</si>
  <si>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</si>
  <si>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</si>
  <si>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</si>
  <si>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</si>
  <si>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</si>
  <si>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</si>
  <si>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</si>
  <si>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</si>
  <si>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</si>
  <si>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</si>
  <si>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</si>
  <si>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</si>
  <si>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</si>
  <si>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</si>
  <si>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</si>
  <si>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</si>
  <si>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</si>
  <si>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</si>
  <si>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</si>
  <si>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</si>
  <si>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</si>
  <si>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</si>
  <si>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</si>
  <si>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</si>
  <si>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</si>
  <si>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</si>
  <si>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</si>
  <si>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</si>
  <si>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</si>
  <si>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</si>
  <si>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</si>
  <si>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</si>
  <si>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</si>
  <si>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</si>
  <si>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</si>
  <si>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</si>
  <si>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</si>
  <si>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</si>
  <si>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</si>
  <si>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</si>
  <si>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</si>
  <si>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</si>
  <si>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</si>
  <si>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</si>
  <si>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</si>
  <si>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</si>
  <si>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</si>
  <si>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</si>
  <si>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</si>
  <si>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</si>
  <si>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</si>
  <si>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</si>
  <si>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</si>
  <si>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</si>
  <si>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</si>
  <si>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</si>
  <si>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</si>
  <si>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</si>
  <si>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</si>
  <si>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</si>
  <si>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</si>
  <si>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</si>
  <si>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</si>
  <si>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</si>
  <si>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</si>
  <si>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</si>
  <si>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</si>
  <si>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</si>
  <si>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</si>
  <si>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</si>
  <si>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</si>
  <si>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</si>
  <si>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</si>
  <si>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</si>
  <si>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</si>
  <si>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</si>
  <si>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</si>
  <si>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</si>
  <si>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</si>
  <si>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</si>
  <si>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</si>
  <si>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</si>
  <si>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</si>
  <si>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</si>
  <si>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</si>
  <si>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</si>
  <si>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</si>
  <si>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</si>
  <si>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</si>
  <si>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</si>
  <si>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</si>
  <si>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</si>
  <si>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</si>
  <si>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</si>
  <si>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</si>
  <si>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</si>
  <si>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</si>
  <si>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</si>
  <si>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</si>
  <si>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</si>
  <si>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</si>
  <si>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</si>
  <si>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</si>
  <si>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</si>
  <si>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</si>
  <si>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</si>
  <si>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</si>
  <si>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</si>
  <si>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</si>
  <si>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</si>
  <si>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</si>
  <si>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</si>
  <si>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</si>
  <si>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</si>
  <si>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</si>
  <si>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</si>
  <si>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</si>
  <si>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</si>
  <si>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</si>
  <si>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</si>
  <si>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</si>
  <si>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</si>
  <si>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</si>
  <si>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</si>
  <si>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</si>
  <si>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</si>
  <si>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</si>
  <si>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</si>
  <si>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</si>
  <si>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</si>
  <si>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</si>
  <si>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</si>
  <si>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</si>
  <si>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</si>
  <si>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</si>
  <si>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</si>
  <si>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</si>
  <si>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</si>
  <si>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</si>
  <si>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</si>
  <si>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</si>
  <si>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</si>
  <si>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</si>
  <si>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</si>
  <si>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</si>
  <si>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</si>
  <si>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</si>
  <si>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</si>
  <si>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</si>
  <si>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</si>
  <si>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</si>
  <si>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</si>
  <si>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</si>
  <si>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</si>
  <si>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</si>
  <si>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</si>
  <si>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</si>
  <si>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</si>
  <si>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</si>
  <si>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</si>
  <si>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</si>
  <si>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</si>
  <si>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</si>
  <si>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</si>
  <si>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</si>
  <si>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</si>
  <si>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</si>
  <si>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</si>
  <si>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</si>
  <si>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</si>
  <si>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</si>
  <si>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</si>
  <si>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</si>
  <si>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</si>
  <si>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</si>
  <si>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</si>
  <si>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</si>
  <si>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</si>
  <si>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</si>
  <si>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</si>
  <si>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</si>
  <si>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</si>
  <si>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</si>
  <si>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</si>
  <si>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</si>
  <si>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</si>
  <si>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</si>
  <si>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</si>
  <si>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</si>
  <si>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</si>
  <si>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</si>
  <si>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</si>
  <si>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</si>
  <si>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</si>
  <si>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</si>
  <si>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</si>
  <si>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</si>
  <si>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</si>
  <si>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</si>
  <si>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</si>
  <si>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</si>
  <si>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</si>
  <si>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</si>
  <si>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</si>
  <si>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</si>
  <si>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</si>
  <si>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</si>
  <si>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</si>
  <si>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</si>
  <si>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</si>
  <si>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</si>
  <si>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</si>
  <si>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</si>
  <si>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</si>
  <si>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</si>
  <si>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</si>
  <si>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</si>
  <si>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</si>
  <si>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</si>
  <si>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</si>
  <si>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</si>
  <si>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</si>
  <si>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</si>
  <si>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</si>
  <si>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</si>
  <si>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</si>
  <si>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</si>
  <si>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</si>
  <si>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</si>
  <si>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</si>
  <si>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</si>
  <si>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</si>
  <si>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</si>
  <si>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</si>
  <si>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</si>
  <si>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</si>
  <si>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</si>
  <si>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</si>
  <si>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</si>
  <si>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</si>
  <si>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</si>
  <si>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</si>
  <si>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</si>
  <si>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</si>
  <si>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</si>
  <si>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</si>
  <si>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</si>
  <si>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</si>
  <si>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</si>
  <si>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</si>
  <si>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</si>
  <si>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</si>
  <si>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</si>
  <si>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</si>
  <si>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</si>
  <si>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</si>
  <si>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</si>
  <si>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</si>
  <si>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</si>
  <si>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</si>
  <si>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</si>
  <si>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</si>
  <si>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</si>
  <si>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</si>
  <si>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</si>
  <si>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</si>
  <si>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</si>
  <si>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</si>
  <si>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</si>
  <si>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</si>
  <si>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</si>
  <si>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</si>
  <si>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</si>
  <si>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</si>
  <si>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</si>
  <si>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</si>
  <si>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</si>
  <si>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</si>
  <si>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</si>
  <si>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</si>
  <si>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</si>
  <si>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</si>
  <si>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</si>
  <si>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</si>
  <si>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</si>
  <si>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</si>
  <si>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</si>
  <si>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</si>
  <si>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</si>
  <si>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</si>
  <si>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</si>
  <si>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</si>
  <si>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</si>
  <si>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</si>
  <si>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</si>
  <si>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</si>
  <si>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</si>
  <si>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</si>
  <si>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</si>
  <si>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</si>
  <si>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</si>
  <si>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</si>
  <si>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</si>
  <si>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</si>
  <si>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</si>
  <si>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</si>
  <si>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</si>
  <si>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</si>
  <si>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</si>
  <si>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</si>
  <si>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</si>
  <si>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</si>
  <si>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</si>
  <si>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</si>
  <si>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</si>
  <si>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</si>
  <si>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</si>
  <si>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</si>
  <si>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</si>
  <si>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</si>
  <si>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</si>
  <si>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</si>
  <si>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</si>
  <si>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</si>
  <si>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</si>
  <si>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</si>
  <si>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</si>
  <si>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</si>
  <si>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</si>
  <si>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</si>
  <si>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</si>
  <si>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</si>
  <si>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</si>
  <si>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</si>
  <si>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</si>
  <si>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</si>
  <si>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</si>
  <si>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</si>
  <si>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</si>
  <si>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</si>
  <si>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</si>
  <si>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</si>
  <si>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</si>
  <si>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</si>
  <si>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</si>
  <si>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</si>
  <si>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</si>
  <si>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</si>
  <si>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</si>
  <si>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</si>
  <si>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</si>
  <si>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</si>
  <si>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</si>
  <si>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</si>
  <si>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</si>
  <si>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</si>
  <si>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</si>
  <si>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</si>
  <si>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</si>
  <si>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</si>
  <si>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</si>
  <si>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</si>
  <si>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</si>
  <si>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</si>
  <si>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</si>
  <si>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</si>
  <si>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</si>
  <si>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</si>
  <si>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</si>
  <si>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</si>
  <si>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</si>
  <si>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</si>
  <si>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</si>
  <si>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</si>
  <si>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</si>
  <si>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</si>
  <si>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</si>
  <si>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</si>
  <si>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</si>
  <si>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</si>
  <si>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</si>
  <si>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</si>
  <si>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</si>
  <si>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</si>
  <si>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</si>
  <si>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</si>
  <si>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</si>
  <si>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</si>
  <si>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</si>
  <si>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</si>
  <si>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</si>
  <si>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</si>
  <si>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</si>
  <si>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</si>
  <si>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</si>
  <si>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</si>
  <si>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</si>
  <si>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</si>
  <si>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</si>
  <si>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</si>
  <si>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</si>
  <si>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</si>
  <si>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</si>
  <si>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</si>
  <si>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</si>
  <si>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</si>
  <si>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</si>
  <si>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</si>
  <si>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</si>
  <si>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</si>
  <si>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</si>
  <si>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</si>
  <si>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</si>
  <si>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</si>
  <si>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</si>
  <si>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</si>
  <si>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</si>
  <si>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</si>
  <si>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</si>
  <si>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</si>
  <si>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</si>
  <si>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</si>
  <si>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</si>
  <si>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</si>
  <si>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</si>
  <si>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</si>
  <si>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</si>
  <si>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</si>
  <si>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</si>
  <si>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</si>
  <si>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</si>
  <si>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</si>
  <si>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</si>
  <si>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</si>
  <si>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</si>
  <si>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</si>
  <si>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</si>
  <si>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</si>
  <si>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</si>
  <si>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</si>
  <si>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</si>
  <si>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</si>
  <si>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</si>
  <si>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</si>
  <si>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</si>
  <si>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</si>
  <si>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</si>
  <si>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</si>
  <si>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</si>
  <si>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</si>
  <si>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</si>
  <si>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</si>
  <si>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</si>
  <si>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</si>
  <si>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</si>
  <si>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</si>
  <si>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</si>
  <si>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</si>
  <si>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</si>
  <si>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</si>
  <si>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</si>
  <si>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</si>
  <si>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</si>
  <si>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</si>
  <si>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</si>
  <si>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</si>
  <si>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</si>
  <si>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</si>
  <si>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</si>
  <si>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</si>
  <si>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</si>
  <si>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</si>
  <si>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</si>
  <si>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</si>
  <si>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</si>
  <si>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</si>
  <si>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</si>
  <si>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</si>
  <si>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</si>
  <si>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</si>
  <si>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</si>
  <si>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</si>
  <si>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</si>
  <si>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</si>
  <si>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</si>
  <si>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</si>
  <si>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</si>
  <si>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</si>
  <si>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</si>
  <si>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</si>
  <si>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</si>
  <si>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</si>
  <si>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</si>
  <si>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</si>
  <si>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</si>
  <si>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</si>
  <si>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</si>
  <si>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</si>
  <si>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</si>
  <si>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</si>
  <si>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</si>
  <si>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</si>
  <si>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</si>
  <si>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</si>
  <si>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</si>
  <si>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</si>
  <si>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</si>
  <si>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</si>
  <si>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</si>
  <si>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</si>
  <si>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</si>
  <si>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</si>
  <si>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</si>
  <si>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</si>
  <si>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</si>
  <si>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</si>
  <si>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</si>
  <si>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</si>
  <si>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</si>
  <si>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</si>
  <si>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</si>
  <si>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</si>
  <si>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</si>
  <si>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</si>
  <si>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</si>
  <si>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</si>
  <si>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</si>
  <si>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</si>
  <si>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</si>
  <si>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</si>
  <si>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</si>
  <si>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</si>
  <si>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</si>
  <si>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</si>
  <si>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</si>
  <si>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</si>
  <si>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</si>
  <si>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</si>
  <si>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</si>
  <si>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</si>
  <si>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</si>
  <si>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</si>
  <si>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</si>
  <si>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</si>
  <si>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</si>
  <si>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</si>
  <si>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</si>
  <si>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</si>
  <si>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</si>
  <si>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</si>
  <si>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</si>
  <si>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</si>
  <si>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</si>
  <si>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</si>
  <si>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</si>
  <si>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</si>
  <si>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</si>
  <si>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</si>
  <si>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</si>
  <si>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</si>
  <si>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</si>
  <si>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</si>
  <si>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</si>
  <si>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</si>
  <si>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</si>
  <si>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</si>
  <si>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</si>
  <si>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</si>
  <si>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</si>
  <si>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</si>
  <si>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</si>
  <si>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</si>
  <si>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</si>
  <si>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</si>
  <si>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</si>
  <si>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</si>
  <si>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</si>
  <si>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</si>
  <si>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</si>
  <si>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</si>
  <si>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</si>
  <si>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</si>
  <si>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</si>
  <si>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</si>
  <si>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</si>
  <si>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</si>
  <si>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</si>
  <si>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</si>
  <si>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</si>
  <si>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</si>
  <si>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</si>
  <si>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</si>
  <si>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</si>
  <si>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</si>
  <si>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</si>
  <si>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</si>
  <si>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</si>
  <si>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</si>
  <si>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</si>
  <si>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</si>
  <si>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</si>
  <si>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</si>
  <si>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</si>
  <si>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</si>
  <si>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</si>
  <si>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</si>
  <si>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</si>
  <si>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</si>
  <si>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</si>
  <si>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</si>
  <si>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</si>
  <si>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</si>
  <si>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</si>
  <si>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</si>
  <si>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</si>
  <si>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</si>
  <si>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</si>
  <si>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</si>
  <si>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</si>
  <si>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</si>
  <si>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</si>
  <si>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</si>
  <si>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</si>
  <si>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</si>
  <si>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</si>
  <si>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</si>
  <si>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</si>
  <si>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</si>
  <si>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</si>
  <si>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</si>
  <si>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</si>
  <si>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</si>
  <si>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</si>
  <si>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</si>
  <si>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</si>
  <si>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</si>
  <si>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</si>
  <si>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</si>
  <si>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</si>
  <si>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</si>
  <si>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</si>
  <si>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</si>
  <si>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</si>
  <si>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</si>
  <si>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</si>
  <si>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</si>
  <si>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</si>
  <si>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</si>
  <si>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</si>
  <si>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</si>
  <si>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</si>
  <si>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</si>
  <si>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</si>
  <si>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</si>
  <si>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</si>
  <si>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</si>
  <si>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</si>
  <si>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</si>
  <si>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</si>
  <si>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</si>
  <si>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</si>
  <si>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</si>
  <si>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</si>
  <si>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</si>
  <si>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</si>
  <si>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</si>
  <si>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</si>
  <si>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</si>
  <si>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</si>
  <si>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</si>
  <si>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</si>
  <si>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</si>
  <si>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</si>
  <si>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</si>
  <si>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</si>
  <si>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</si>
  <si>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</si>
  <si>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</si>
  <si>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</si>
  <si>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</si>
  <si>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</si>
  <si>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</si>
  <si>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</si>
  <si>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</si>
  <si>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</si>
  <si>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</si>
  <si>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</si>
  <si>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</si>
  <si>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</si>
  <si>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</si>
  <si>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</si>
  <si>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</si>
  <si>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</si>
  <si>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</si>
  <si>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</si>
  <si>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</si>
  <si>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</si>
  <si>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</si>
  <si>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</si>
  <si>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</si>
  <si>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</si>
  <si>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</si>
  <si>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</si>
  <si>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</si>
  <si>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</si>
  <si>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</si>
  <si>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</si>
  <si>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</si>
  <si>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</si>
  <si>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</si>
  <si>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</si>
  <si>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</si>
  <si>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</si>
  <si>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</si>
  <si>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</si>
  <si>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</si>
  <si>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</si>
  <si>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</si>
  <si>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</si>
  <si>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</si>
  <si>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</si>
  <si>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</si>
  <si>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</si>
  <si>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</si>
  <si>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</si>
  <si>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</si>
  <si>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</si>
  <si>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</si>
  <si>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</si>
  <si>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</si>
  <si>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</si>
  <si>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</si>
  <si>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</si>
  <si>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</si>
  <si>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</si>
  <si>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</si>
  <si>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</si>
  <si>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</si>
  <si>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</si>
  <si>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</si>
  <si>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</si>
  <si>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</si>
  <si>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</si>
  <si>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</si>
  <si>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</si>
  <si>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</si>
  <si>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</si>
  <si>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</si>
  <si>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</si>
  <si>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</si>
  <si>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</si>
  <si>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</si>
  <si>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</si>
  <si>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</si>
  <si>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</si>
  <si>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</si>
  <si>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</si>
  <si>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</si>
  <si>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</si>
  <si>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</si>
  <si>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</si>
  <si>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</si>
  <si>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</si>
  <si>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</si>
  <si>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</si>
  <si>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</si>
  <si>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</si>
  <si>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</si>
  <si>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</si>
  <si>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</si>
  <si>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</si>
  <si>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</si>
  <si>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</si>
  <si>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</si>
  <si>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</si>
  <si>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</si>
  <si>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</si>
  <si>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</si>
  <si>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</si>
  <si>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</si>
  <si>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</si>
  <si>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</si>
  <si>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</si>
  <si>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</si>
  <si>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</si>
  <si>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</si>
  <si>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</si>
  <si>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</si>
  <si>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</si>
  <si>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</si>
  <si>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</si>
  <si>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</si>
  <si>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</si>
  <si>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</si>
  <si>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</si>
  <si>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</si>
  <si>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</si>
  <si>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</si>
  <si>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</si>
  <si>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</si>
  <si>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</si>
  <si>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</si>
  <si>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</si>
  <si>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</si>
  <si>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</si>
  <si>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</si>
  <si>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</si>
  <si>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</si>
  <si>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</si>
  <si>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</si>
  <si>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</si>
  <si>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</si>
  <si>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</si>
  <si>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</si>
  <si>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</si>
  <si>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</si>
  <si>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</si>
  <si>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</si>
  <si>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</si>
  <si>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</si>
  <si>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</si>
  <si>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</si>
  <si>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</si>
  <si>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</si>
  <si>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</si>
  <si>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</si>
  <si>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</si>
  <si>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</si>
  <si>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</si>
  <si>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</si>
  <si>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</si>
  <si>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</si>
  <si>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</si>
  <si>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</si>
  <si>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</si>
  <si>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</si>
  <si>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</si>
  <si>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</si>
  <si>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</si>
  <si>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</si>
  <si>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</si>
  <si>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</si>
  <si>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</si>
  <si>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</si>
  <si>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</si>
  <si>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</si>
  <si>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</si>
  <si>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</si>
  <si>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</si>
  <si>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</si>
  <si>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</si>
  <si>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</si>
  <si>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</si>
  <si>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</si>
  <si>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</si>
  <si>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</si>
  <si>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</si>
  <si>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</si>
  <si>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</si>
  <si>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</si>
  <si>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</si>
  <si>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</si>
  <si>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</si>
  <si>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</si>
  <si>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</si>
  <si>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</si>
  <si>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</si>
  <si>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</si>
  <si>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</si>
  <si>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</si>
  <si>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</si>
  <si>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</si>
  <si>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</si>
  <si>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</si>
  <si>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</si>
  <si>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</si>
  <si>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</si>
  <si>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</si>
  <si>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</si>
  <si>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</si>
  <si>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</si>
  <si>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</si>
  <si>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</si>
  <si>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</si>
  <si>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</si>
  <si>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</si>
  <si>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</si>
  <si>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</si>
  <si>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</si>
  <si>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</si>
  <si>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</si>
  <si>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</si>
  <si>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</si>
  <si>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</si>
  <si>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</si>
  <si>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</si>
  <si>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</si>
  <si>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</si>
  <si>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</si>
  <si>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</si>
  <si>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</si>
  <si>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</si>
  <si>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</si>
  <si>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</si>
  <si>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</si>
  <si>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</si>
  <si>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</si>
  <si>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</si>
  <si>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</si>
  <si>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</si>
  <si>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</si>
  <si>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</si>
  <si>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</si>
  <si>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</si>
  <si>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</si>
  <si>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</si>
  <si>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</si>
  <si>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</si>
  <si>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</si>
  <si>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</si>
  <si>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</si>
  <si>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</si>
  <si>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</si>
  <si>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</si>
  <si>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</si>
  <si>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</si>
  <si>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</si>
  <si>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</si>
  <si>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</si>
  <si>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</si>
  <si>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</si>
  <si>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</si>
  <si>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</si>
  <si>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</si>
  <si>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</si>
  <si>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</si>
  <si>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</si>
  <si>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</si>
  <si>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</si>
  <si>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</si>
  <si>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</si>
  <si>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</si>
  <si>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</si>
  <si>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</si>
  <si>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</si>
  <si>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</si>
  <si>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</si>
  <si>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</si>
  <si>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</si>
  <si>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</si>
  <si>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</si>
  <si>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</si>
  <si>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</si>
  <si>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</si>
  <si>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</si>
  <si>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</si>
  <si>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</si>
  <si>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</si>
  <si>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</si>
  <si>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</si>
  <si>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</si>
  <si>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</si>
  <si>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</si>
  <si>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</si>
  <si>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</si>
  <si>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</si>
  <si>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</si>
  <si>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</si>
  <si>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</si>
  <si>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</si>
  <si>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</si>
  <si>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</si>
  <si>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</si>
  <si>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</si>
  <si>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</si>
  <si>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</si>
  <si>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</si>
  <si>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</si>
  <si>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</si>
  <si>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</si>
  <si>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</si>
  <si>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</si>
  <si>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</si>
  <si>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</si>
  <si>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</si>
  <si>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</si>
  <si>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</si>
  <si>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</si>
  <si>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</si>
  <si>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</si>
  <si>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</si>
  <si>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</si>
  <si>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</si>
  <si>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</si>
  <si>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</si>
  <si>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</si>
  <si>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</si>
  <si>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</si>
  <si>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</si>
  <si>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</si>
  <si>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</si>
  <si>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</si>
  <si>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</si>
  <si>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</si>
  <si>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</si>
  <si>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</si>
  <si>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</si>
  <si>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</si>
  <si>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</si>
  <si>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</si>
  <si>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</si>
  <si>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</si>
  <si>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</si>
  <si>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</si>
  <si>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</si>
  <si>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</si>
  <si>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</si>
  <si>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</si>
  <si>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</si>
  <si>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</si>
  <si>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</si>
  <si>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</si>
  <si>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</si>
  <si>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</si>
  <si>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</si>
  <si>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</si>
  <si>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</si>
  <si>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</si>
  <si>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</si>
  <si>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</si>
  <si>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</si>
  <si>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</si>
  <si>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</si>
  <si>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</si>
  <si>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</si>
  <si>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</si>
  <si>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</si>
  <si>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</si>
  <si>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</si>
  <si>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</si>
  <si>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</si>
  <si>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</si>
  <si>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</si>
  <si>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</si>
  <si>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</si>
  <si>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</si>
  <si>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</si>
  <si>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</si>
  <si>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</si>
  <si>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</si>
  <si>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</si>
  <si>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</si>
  <si>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</si>
  <si>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</si>
  <si>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</si>
  <si>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</si>
  <si>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</si>
  <si>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</si>
  <si>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</si>
  <si>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</si>
  <si>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</si>
  <si>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</si>
  <si>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</si>
  <si>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</si>
  <si>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</si>
  <si>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</si>
  <si>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</si>
  <si>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</si>
  <si>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</si>
  <si>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</si>
  <si>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</si>
  <si>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</si>
  <si>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</si>
  <si>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</si>
  <si>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</si>
  <si>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</si>
  <si>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</si>
  <si>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</si>
  <si>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</si>
  <si>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</si>
  <si>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</si>
  <si>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</si>
  <si>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</si>
  <si>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</si>
  <si>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</si>
  <si>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</si>
  <si>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</si>
  <si>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</si>
  <si>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</si>
  <si>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</si>
  <si>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</si>
  <si>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</si>
  <si>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</si>
  <si>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</si>
  <si>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</si>
  <si>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</si>
  <si>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</si>
  <si>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</si>
  <si>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</si>
  <si>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</si>
  <si>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</si>
  <si>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</si>
  <si>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</si>
  <si>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</si>
  <si>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</si>
  <si>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</si>
  <si>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</si>
  <si>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</si>
  <si>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</si>
  <si>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</si>
  <si>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</si>
  <si>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</si>
  <si>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</si>
  <si>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</si>
  <si>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</si>
  <si>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</si>
  <si>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</si>
  <si>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</si>
  <si>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</si>
  <si>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</si>
  <si>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</si>
  <si>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</si>
  <si>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</si>
  <si>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</si>
  <si>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</si>
  <si>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</si>
  <si>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</si>
  <si>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</si>
  <si>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</si>
  <si>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</si>
  <si>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</si>
  <si>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</si>
  <si>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</si>
  <si>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</si>
  <si>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</si>
  <si>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</si>
  <si>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</si>
  <si>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</si>
  <si>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</si>
  <si>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</si>
  <si>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</si>
  <si>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</si>
  <si>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</si>
  <si>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</si>
  <si>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</si>
  <si>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</si>
  <si>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</si>
  <si>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</si>
  <si>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</si>
  <si>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</si>
  <si>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</si>
  <si>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</si>
  <si>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</si>
  <si>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</si>
  <si>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</si>
  <si>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</si>
  <si>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</si>
  <si>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</si>
  <si>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</si>
  <si>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</si>
  <si>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</si>
  <si>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</si>
  <si>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</si>
  <si>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</si>
  <si>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</si>
  <si>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</si>
  <si>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</si>
  <si>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</si>
  <si>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</si>
  <si>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</si>
  <si>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</si>
  <si>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</si>
  <si>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</si>
  <si>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</si>
  <si>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</si>
  <si>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</si>
  <si>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</si>
  <si>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</si>
  <si>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</si>
  <si>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</si>
  <si>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</si>
  <si>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</si>
  <si>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</si>
  <si>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</si>
  <si>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</si>
  <si>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</si>
  <si>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</si>
  <si>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</si>
  <si>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</si>
  <si>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</si>
  <si>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</si>
  <si>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</si>
  <si>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</si>
  <si>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</si>
  <si>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</si>
  <si>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</si>
  <si>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</si>
  <si>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</si>
  <si>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</si>
  <si>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</si>
  <si>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</si>
  <si>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</si>
  <si>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</si>
  <si>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</si>
  <si>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</si>
  <si>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</si>
  <si>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</si>
  <si>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</si>
  <si>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</si>
  <si>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</si>
  <si>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</si>
  <si>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</si>
  <si>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</si>
  <si>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</si>
  <si>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</si>
  <si>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</si>
  <si>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</si>
  <si>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</si>
  <si>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</si>
  <si>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</si>
  <si>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</si>
  <si>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</si>
  <si>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</si>
  <si>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</si>
  <si>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</si>
  <si>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</si>
  <si>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</si>
  <si>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</si>
  <si>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</si>
  <si>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</si>
  <si>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</si>
  <si>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</si>
  <si>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</si>
  <si>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</si>
  <si>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</si>
  <si>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</si>
  <si>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</si>
  <si>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</si>
  <si>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</si>
  <si>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</si>
  <si>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</si>
  <si>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</si>
  <si>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</si>
  <si>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</si>
  <si>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</si>
  <si>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</si>
  <si>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</si>
  <si>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</si>
  <si>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</si>
  <si>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</si>
  <si>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</si>
  <si>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</si>
  <si>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</si>
  <si>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</si>
  <si>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</si>
  <si>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</si>
  <si>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</si>
  <si>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</si>
  <si>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</si>
  <si>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</si>
  <si>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</si>
  <si>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</si>
  <si>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</si>
  <si>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</si>
  <si>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</si>
  <si>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</si>
  <si>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</si>
  <si>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</si>
  <si>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</si>
  <si>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</si>
  <si>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</si>
  <si>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</si>
  <si>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</si>
  <si>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</si>
  <si>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</si>
  <si>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</si>
  <si>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</si>
  <si>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</si>
  <si>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</si>
  <si>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</si>
  <si>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</si>
  <si>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</si>
  <si>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</si>
  <si>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</si>
  <si>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</si>
  <si>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</si>
  <si>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</si>
  <si>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</si>
  <si>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</si>
  <si>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</si>
  <si>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</si>
  <si>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</si>
  <si>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</si>
  <si>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</si>
  <si>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</si>
  <si>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</si>
  <si>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</si>
  <si>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</si>
  <si>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</si>
  <si>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</si>
  <si>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</si>
  <si>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</si>
  <si>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</si>
  <si>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</si>
  <si>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</si>
  <si>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</si>
  <si>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</si>
  <si>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</si>
  <si>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</si>
  <si>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</si>
  <si>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</si>
  <si>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</si>
  <si>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</si>
  <si>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</si>
  <si>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</si>
  <si>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</si>
  <si>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</si>
  <si>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</si>
  <si>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</si>
  <si>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</si>
  <si>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</si>
  <si>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</si>
  <si>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</si>
  <si>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</si>
  <si>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</si>
  <si>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</si>
  <si>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</si>
  <si>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</si>
  <si>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</si>
  <si>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</si>
  <si>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</si>
  <si>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</si>
  <si>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</si>
  <si>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</si>
  <si>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</si>
  <si>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</si>
  <si>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</si>
  <si>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</si>
  <si>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</si>
  <si>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</si>
  <si>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</si>
  <si>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</si>
  <si>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</si>
  <si>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</si>
  <si>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</si>
  <si>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</si>
  <si>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</si>
  <si>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</si>
  <si>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</si>
  <si>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</si>
  <si>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</si>
  <si>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</si>
  <si>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</si>
  <si>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</si>
  <si>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</si>
  <si>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</si>
  <si>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</si>
  <si>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</si>
  <si>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</si>
  <si>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</si>
  <si>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</si>
  <si>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</si>
  <si>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</si>
  <si>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</si>
  <si>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</si>
  <si>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</si>
  <si>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</si>
  <si>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</si>
  <si>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</si>
  <si>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</si>
  <si>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</si>
  <si>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</si>
  <si>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</si>
  <si>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</si>
  <si>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</si>
  <si>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</si>
  <si>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</si>
  <si>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</si>
  <si>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</si>
  <si>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</si>
  <si>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</si>
  <si>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</si>
  <si>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</si>
  <si>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</si>
  <si>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</si>
  <si>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</si>
  <si>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</si>
  <si>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</si>
  <si>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</si>
  <si>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</si>
  <si>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</si>
  <si>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</si>
  <si>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</si>
  <si>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</si>
  <si>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</si>
  <si>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</si>
  <si>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</si>
  <si>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</si>
  <si>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</si>
  <si>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</si>
  <si>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</si>
  <si>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</si>
  <si>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</si>
  <si>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</si>
  <si>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</si>
  <si>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</si>
  <si>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</si>
  <si>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</si>
  <si>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</si>
  <si>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</si>
  <si>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</si>
  <si>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</si>
  <si>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</si>
  <si>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</si>
  <si>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</si>
  <si>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</si>
  <si>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</si>
  <si>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</si>
  <si>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</si>
  <si>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</si>
  <si>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</si>
  <si>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</si>
  <si>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</si>
  <si>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</si>
  <si>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</si>
  <si>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</si>
  <si>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</si>
  <si>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</si>
  <si>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</si>
  <si>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</si>
  <si>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</si>
  <si>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</si>
  <si>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</si>
  <si>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</si>
  <si>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</si>
  <si>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</si>
  <si>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</si>
  <si>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</si>
  <si>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</si>
  <si>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</si>
  <si>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</si>
  <si>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</si>
  <si>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</si>
  <si>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</si>
  <si>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</si>
  <si>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</si>
  <si>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</si>
  <si>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</si>
  <si>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</si>
  <si>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</si>
  <si>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</si>
  <si>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</si>
  <si>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</si>
  <si>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</si>
  <si>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</si>
  <si>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</si>
  <si>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</si>
  <si>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</si>
  <si>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</si>
  <si>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</si>
  <si>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</si>
  <si>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</si>
  <si>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</si>
  <si>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</si>
  <si>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</si>
  <si>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</si>
  <si>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</si>
  <si>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</si>
  <si>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</si>
  <si>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</si>
  <si>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</si>
  <si>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</si>
  <si>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</si>
  <si>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</si>
  <si>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</si>
  <si>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</si>
  <si>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</si>
  <si>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</si>
  <si>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</si>
  <si>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</si>
  <si>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</si>
  <si>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</si>
  <si>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</si>
  <si>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</si>
  <si>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</si>
  <si>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</si>
  <si>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</si>
  <si>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</si>
  <si>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</si>
  <si>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</si>
  <si>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</si>
  <si>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</si>
  <si>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</si>
  <si>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</si>
  <si>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</si>
  <si>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</si>
  <si>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</si>
  <si>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</si>
  <si>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</si>
  <si>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</si>
  <si>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</si>
  <si>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</si>
  <si>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</si>
  <si>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</si>
  <si>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</si>
  <si>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</si>
  <si>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</si>
  <si>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</si>
  <si>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</si>
  <si>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</si>
  <si>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</si>
  <si>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</si>
  <si>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</si>
  <si>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</si>
  <si>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</si>
  <si>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</si>
  <si>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</si>
  <si>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</si>
  <si>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</si>
  <si>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</si>
  <si>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</si>
  <si>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</si>
  <si>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</si>
  <si>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</si>
  <si>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</si>
  <si>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</si>
  <si>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</si>
  <si>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</si>
  <si>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</si>
  <si>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</si>
  <si>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</si>
  <si>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</si>
  <si>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</si>
  <si>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</si>
  <si>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</si>
  <si>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</si>
  <si>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</si>
  <si>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</si>
  <si>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</si>
  <si>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</si>
  <si>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</si>
  <si>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</si>
  <si>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</si>
  <si>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</si>
  <si>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</si>
  <si>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</si>
  <si>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</si>
  <si>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</si>
  <si>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</si>
  <si>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</si>
  <si>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</si>
  <si>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</si>
  <si>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</si>
  <si>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</si>
  <si>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</si>
  <si>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</si>
  <si>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</si>
  <si>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</si>
  <si>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</si>
  <si>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</si>
  <si>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</si>
  <si>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</si>
  <si>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</si>
  <si>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</si>
  <si>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</si>
  <si>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</si>
  <si>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</si>
  <si>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</si>
  <si>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</si>
  <si>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</si>
  <si>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</si>
  <si>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</si>
  <si>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</si>
  <si>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</si>
  <si>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</si>
  <si>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</si>
  <si>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</si>
  <si>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</si>
  <si>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</si>
  <si>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</si>
  <si>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</si>
  <si>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</si>
  <si>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</si>
  <si>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</si>
  <si>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</si>
  <si>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</si>
  <si>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</si>
  <si>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</si>
  <si>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</si>
  <si>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</si>
  <si>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</si>
  <si>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</si>
  <si>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</si>
  <si>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</si>
  <si>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</si>
  <si>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</si>
  <si>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</si>
  <si>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</si>
  <si>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</si>
  <si>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</si>
  <si>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</si>
  <si>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</si>
  <si>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</si>
  <si>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</si>
  <si>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</si>
  <si>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</si>
  <si>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</si>
  <si>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</si>
  <si>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</si>
  <si>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</si>
  <si>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</si>
  <si>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</si>
  <si>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</si>
  <si>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</si>
  <si>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</si>
  <si>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</si>
  <si>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</si>
  <si>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</si>
  <si>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</si>
  <si>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</si>
  <si>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</si>
  <si>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</si>
  <si>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</si>
  <si>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</si>
  <si>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</si>
  <si>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</si>
  <si>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</si>
  <si>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</si>
  <si>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</si>
  <si>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</si>
  <si>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</si>
  <si>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</si>
  <si>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</si>
  <si>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</si>
  <si>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</si>
  <si>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</si>
  <si>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</si>
  <si>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</si>
  <si>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</si>
  <si>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</si>
  <si>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</si>
  <si>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</si>
  <si>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</si>
  <si>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</si>
  <si>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</si>
  <si>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</si>
  <si>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</si>
  <si>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</si>
  <si>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</si>
  <si>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</si>
  <si>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</si>
  <si>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</si>
  <si>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</si>
  <si>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</si>
  <si>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</si>
  <si>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</si>
  <si>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</si>
  <si>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</si>
  <si>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</si>
  <si>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</si>
  <si>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</si>
  <si>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</si>
  <si>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</si>
  <si>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</si>
  <si>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</si>
  <si>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</si>
  <si>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</si>
  <si>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</si>
  <si>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</si>
  <si>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</si>
  <si>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</si>
  <si>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</si>
  <si>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</si>
  <si>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</si>
  <si>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</si>
  <si>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</si>
  <si>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</si>
  <si>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</si>
  <si>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</si>
  <si>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</si>
  <si>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</si>
  <si>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</si>
  <si>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</si>
  <si>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</si>
  <si>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</si>
  <si>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</si>
  <si>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</si>
  <si>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</si>
  <si>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</si>
  <si>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</si>
  <si>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</si>
  <si>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</si>
  <si>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</si>
  <si>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</si>
  <si>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</si>
  <si>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</si>
  <si>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</si>
  <si>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</si>
  <si>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</si>
  <si>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</si>
  <si>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</si>
  <si>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</si>
  <si>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</si>
  <si>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</si>
  <si>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</si>
  <si>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</si>
  <si>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</si>
  <si>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</si>
  <si>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</si>
  <si>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</si>
  <si>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</si>
  <si>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</si>
  <si>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</si>
  <si>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</si>
  <si>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</si>
  <si>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</si>
  <si>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</si>
  <si>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</si>
  <si>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</si>
  <si>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</si>
  <si>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</si>
  <si>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</si>
  <si>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</si>
  <si>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</si>
  <si>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</si>
  <si>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</si>
  <si>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</si>
  <si>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</si>
  <si>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</si>
  <si>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</si>
  <si>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</si>
  <si>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</si>
  <si>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</si>
  <si>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</si>
  <si>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</si>
  <si>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</si>
  <si>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</si>
  <si>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</si>
  <si>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</si>
  <si>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</si>
  <si>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</si>
  <si>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</si>
  <si>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</si>
  <si>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</si>
  <si>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</si>
  <si>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</si>
  <si>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</si>
  <si>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</si>
  <si>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</si>
  <si>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</si>
  <si>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</si>
  <si>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</si>
  <si>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</si>
  <si>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</si>
  <si>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</si>
  <si>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</si>
  <si>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</si>
  <si>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</si>
  <si>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</si>
  <si>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</si>
  <si>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</si>
  <si>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</si>
  <si>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</si>
  <si>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</si>
  <si>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</si>
  <si>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</si>
  <si>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</si>
  <si>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</si>
  <si>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</si>
  <si>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</si>
  <si>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</si>
  <si>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</si>
  <si>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</si>
  <si>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</si>
  <si>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</si>
  <si>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</si>
  <si>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</si>
  <si>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</si>
  <si>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</si>
  <si>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NumberOfMajorSurgeries</t>
  </si>
  <si>
    <t>No</t>
  </si>
  <si>
    <t>yes</t>
  </si>
  <si>
    <t>Yes</t>
  </si>
  <si>
    <t>Kelly</t>
  </si>
  <si>
    <t>Scott</t>
  </si>
  <si>
    <t>Patrick</t>
  </si>
  <si>
    <t>Ryan</t>
  </si>
  <si>
    <t>Spencer</t>
  </si>
  <si>
    <t>Thomas</t>
  </si>
  <si>
    <t>Anthony</t>
  </si>
  <si>
    <t>Andrew</t>
  </si>
  <si>
    <t>Lindsey</t>
  </si>
  <si>
    <t>Casey</t>
  </si>
  <si>
    <t>Freeman</t>
  </si>
  <si>
    <t>Julia</t>
  </si>
  <si>
    <t>Kelley</t>
  </si>
  <si>
    <t>Brian</t>
  </si>
  <si>
    <t>Craig</t>
  </si>
  <si>
    <t>George</t>
  </si>
  <si>
    <t>Taylor</t>
  </si>
  <si>
    <t>Paul</t>
  </si>
  <si>
    <t>Gardner</t>
  </si>
  <si>
    <t>Garcia</t>
  </si>
  <si>
    <t>Gavin</t>
  </si>
  <si>
    <t>Douglas</t>
  </si>
  <si>
    <t>Ashley</t>
  </si>
  <si>
    <t>Simon</t>
  </si>
  <si>
    <t>Ainsley</t>
  </si>
  <si>
    <t>Lee</t>
  </si>
  <si>
    <t>Kyle</t>
  </si>
  <si>
    <t>Martin</t>
  </si>
  <si>
    <t>Bruce</t>
  </si>
  <si>
    <t>Frank</t>
  </si>
  <si>
    <t>Morgan</t>
  </si>
  <si>
    <t>Johnson</t>
  </si>
  <si>
    <t>Wilson</t>
  </si>
  <si>
    <t>Todd</t>
  </si>
  <si>
    <t>Jean</t>
  </si>
  <si>
    <t>Blake</t>
  </si>
  <si>
    <t>Brady</t>
  </si>
  <si>
    <t>Lindsay</t>
  </si>
  <si>
    <t>Haley</t>
  </si>
  <si>
    <t>Lacey</t>
  </si>
  <si>
    <t>Mason</t>
  </si>
  <si>
    <t>Alexander</t>
  </si>
  <si>
    <t>Rich</t>
  </si>
  <si>
    <t>Conrad</t>
  </si>
  <si>
    <t>Pena</t>
  </si>
  <si>
    <t>Marcus</t>
  </si>
  <si>
    <t>Miles</t>
  </si>
  <si>
    <t>April</t>
  </si>
  <si>
    <t>Chandler</t>
  </si>
  <si>
    <t>Brandon</t>
  </si>
  <si>
    <t>Graham</t>
  </si>
  <si>
    <t>Lynn</t>
  </si>
  <si>
    <t>Jacob</t>
  </si>
  <si>
    <t>Evans</t>
  </si>
  <si>
    <t>Kurt</t>
  </si>
  <si>
    <t>Hunter</t>
  </si>
  <si>
    <t>Gennaro</t>
  </si>
  <si>
    <t>Laurie</t>
  </si>
  <si>
    <t>Knight</t>
  </si>
  <si>
    <t>Barry</t>
  </si>
  <si>
    <t>Randall</t>
  </si>
  <si>
    <t>Turner</t>
  </si>
  <si>
    <t>Murray</t>
  </si>
  <si>
    <t>Brock</t>
  </si>
  <si>
    <t>Manuel</t>
  </si>
  <si>
    <t>Duncan</t>
  </si>
  <si>
    <t>Marshall</t>
  </si>
  <si>
    <t>Connor</t>
  </si>
  <si>
    <t>Henry</t>
  </si>
  <si>
    <t>Hawks</t>
  </si>
  <si>
    <t>Lehner</t>
  </si>
  <si>
    <t>Lu</t>
  </si>
  <si>
    <t>Osborne</t>
  </si>
  <si>
    <t>Kadala</t>
  </si>
  <si>
    <t>Baker</t>
  </si>
  <si>
    <t>Macpherson</t>
  </si>
  <si>
    <t>Hallman</t>
  </si>
  <si>
    <t>Moran</t>
  </si>
  <si>
    <t>Benner</t>
  </si>
  <si>
    <t>Fierro Vargas</t>
  </si>
  <si>
    <t>Franz</t>
  </si>
  <si>
    <t>Foster</t>
  </si>
  <si>
    <t>Tenorio</t>
  </si>
  <si>
    <t>Rios</t>
  </si>
  <si>
    <t>Viau-Dupuis</t>
  </si>
  <si>
    <t>Cronin</t>
  </si>
  <si>
    <t>Noordstar</t>
  </si>
  <si>
    <t>Boudalia</t>
  </si>
  <si>
    <t>Flor</t>
  </si>
  <si>
    <t>Fennon</t>
  </si>
  <si>
    <t>Hribar</t>
  </si>
  <si>
    <t>Tassello</t>
  </si>
  <si>
    <t>Mauricette</t>
  </si>
  <si>
    <t>Airoldi</t>
  </si>
  <si>
    <t>Cater-Cyker</t>
  </si>
  <si>
    <t>Hamm</t>
  </si>
  <si>
    <t>Cox</t>
  </si>
  <si>
    <t>Sachrajda</t>
  </si>
  <si>
    <t>Gareri</t>
  </si>
  <si>
    <t>Welch</t>
  </si>
  <si>
    <t>Prindiville</t>
  </si>
  <si>
    <t>Kincaid</t>
  </si>
  <si>
    <t>Bruestle</t>
  </si>
  <si>
    <t>Lachance</t>
  </si>
  <si>
    <t>Eason</t>
  </si>
  <si>
    <t>Grummon</t>
  </si>
  <si>
    <t>Vanwechel</t>
  </si>
  <si>
    <t>Fisher</t>
  </si>
  <si>
    <t>Jenkins</t>
  </si>
  <si>
    <t>Peters</t>
  </si>
  <si>
    <t>Aha</t>
  </si>
  <si>
    <t>McElwain</t>
  </si>
  <si>
    <t>Januszewski</t>
  </si>
  <si>
    <t>Rohne</t>
  </si>
  <si>
    <t>O'Grady</t>
  </si>
  <si>
    <t>De Simone</t>
  </si>
  <si>
    <t>Beckett</t>
  </si>
  <si>
    <t>Sobrilsky</t>
  </si>
  <si>
    <t>Wang</t>
  </si>
  <si>
    <t>Campa</t>
  </si>
  <si>
    <t>Clifford</t>
  </si>
  <si>
    <t>Dalmata</t>
  </si>
  <si>
    <t>Vishik</t>
  </si>
  <si>
    <t>Schorr</t>
  </si>
  <si>
    <t>Lusardi</t>
  </si>
  <si>
    <t>Rayner</t>
  </si>
  <si>
    <t>Voghel</t>
  </si>
  <si>
    <t>Rieth</t>
  </si>
  <si>
    <t>Gollotto</t>
  </si>
  <si>
    <t>Dunn</t>
  </si>
  <si>
    <t>Blitzer</t>
  </si>
  <si>
    <t>Smith</t>
  </si>
  <si>
    <t>Hyland</t>
  </si>
  <si>
    <t>Ducharme</t>
  </si>
  <si>
    <t>Mutz</t>
  </si>
  <si>
    <t>Rangel</t>
  </si>
  <si>
    <t>Stiger</t>
  </si>
  <si>
    <t>Caldwell</t>
  </si>
  <si>
    <t>Marmillod</t>
  </si>
  <si>
    <t>Cloutier-Simons</t>
  </si>
  <si>
    <t>Vegas</t>
  </si>
  <si>
    <t>Cochran</t>
  </si>
  <si>
    <t>Holtzapple</t>
  </si>
  <si>
    <t>Meyer</t>
  </si>
  <si>
    <t>Brickley</t>
  </si>
  <si>
    <t>Magee</t>
  </si>
  <si>
    <t>Thoma</t>
  </si>
  <si>
    <t>Heagy</t>
  </si>
  <si>
    <t>Regnier</t>
  </si>
  <si>
    <t>Parendo</t>
  </si>
  <si>
    <t>Schell</t>
  </si>
  <si>
    <t>Driscoll</t>
  </si>
  <si>
    <t>Mitchell</t>
  </si>
  <si>
    <t>Cutler</t>
  </si>
  <si>
    <t>Derian</t>
  </si>
  <si>
    <t>Farina</t>
  </si>
  <si>
    <t>Saunders</t>
  </si>
  <si>
    <t>Kratz</t>
  </si>
  <si>
    <t>Boland</t>
  </si>
  <si>
    <t>Van Hout</t>
  </si>
  <si>
    <t>Ramsey</t>
  </si>
  <si>
    <t>Gage</t>
  </si>
  <si>
    <t>Gollins</t>
  </si>
  <si>
    <t>Benestad</t>
  </si>
  <si>
    <t>Aviv</t>
  </si>
  <si>
    <t>Burns</t>
  </si>
  <si>
    <t>Maldonado</t>
  </si>
  <si>
    <t>Yitref</t>
  </si>
  <si>
    <t>Loudon-Brown</t>
  </si>
  <si>
    <t>Sugathadasa</t>
  </si>
  <si>
    <t>Ganley</t>
  </si>
  <si>
    <t>Potter</t>
  </si>
  <si>
    <t>Rasmussen</t>
  </si>
  <si>
    <t>Robinson</t>
  </si>
  <si>
    <t>Antonopoulos</t>
  </si>
  <si>
    <t>Groner</t>
  </si>
  <si>
    <t>Zywicki</t>
  </si>
  <si>
    <t>Cardinal</t>
  </si>
  <si>
    <t>Alleman</t>
  </si>
  <si>
    <t>Stroffolino</t>
  </si>
  <si>
    <t>Clubb</t>
  </si>
  <si>
    <t>McGoogan</t>
  </si>
  <si>
    <t>Keflezighi</t>
  </si>
  <si>
    <t>Syed</t>
  </si>
  <si>
    <t>Segal</t>
  </si>
  <si>
    <t>Defranco</t>
  </si>
  <si>
    <t>Kells</t>
  </si>
  <si>
    <t>Lawton</t>
  </si>
  <si>
    <t>Bejar</t>
  </si>
  <si>
    <t>Navarro Castro</t>
  </si>
  <si>
    <t>Tice</t>
  </si>
  <si>
    <t>Wolf</t>
  </si>
  <si>
    <t>Oppedal</t>
  </si>
  <si>
    <t>Wright</t>
  </si>
  <si>
    <t>Ellis</t>
  </si>
  <si>
    <t>Taormina</t>
  </si>
  <si>
    <t>Lynch</t>
  </si>
  <si>
    <t>Tavella</t>
  </si>
  <si>
    <t>Neufeld</t>
  </si>
  <si>
    <t>Walhovd</t>
  </si>
  <si>
    <t>Washburn</t>
  </si>
  <si>
    <t>Mroz</t>
  </si>
  <si>
    <t>Canaday</t>
  </si>
  <si>
    <t>Atkins</t>
  </si>
  <si>
    <t>Kropelnicki</t>
  </si>
  <si>
    <t>Braund</t>
  </si>
  <si>
    <t>Anderson</t>
  </si>
  <si>
    <t>Bilbrey</t>
  </si>
  <si>
    <t>Curtis</t>
  </si>
  <si>
    <t>Bardeesy</t>
  </si>
  <si>
    <t>Shanahan</t>
  </si>
  <si>
    <t>Sutter</t>
  </si>
  <si>
    <t>Yesian</t>
  </si>
  <si>
    <t>Meers</t>
  </si>
  <si>
    <t>Conlon</t>
  </si>
  <si>
    <t>Arnstein</t>
  </si>
  <si>
    <t>Jurek</t>
  </si>
  <si>
    <t>Thill</t>
  </si>
  <si>
    <t>Glaz</t>
  </si>
  <si>
    <t>Sampson</t>
  </si>
  <si>
    <t>Duliba</t>
  </si>
  <si>
    <t>Tanguay</t>
  </si>
  <si>
    <t>McClelland</t>
  </si>
  <si>
    <t>Gorman</t>
  </si>
  <si>
    <t>Nishimura</t>
  </si>
  <si>
    <t>Brimble</t>
  </si>
  <si>
    <t>Trenk</t>
  </si>
  <si>
    <t>Wittmann</t>
  </si>
  <si>
    <t>Tremblay</t>
  </si>
  <si>
    <t>Scofield</t>
  </si>
  <si>
    <t>Yost</t>
  </si>
  <si>
    <t>Torphy</t>
  </si>
  <si>
    <t>Busby</t>
  </si>
  <si>
    <t>Nguyen</t>
  </si>
  <si>
    <t>Hanley</t>
  </si>
  <si>
    <t>Scheer</t>
  </si>
  <si>
    <t>Rankin</t>
  </si>
  <si>
    <t>Ricardi</t>
  </si>
  <si>
    <t>Karkos</t>
  </si>
  <si>
    <t>Price-Dierksen</t>
  </si>
  <si>
    <t>Knispel</t>
  </si>
  <si>
    <t>King</t>
  </si>
  <si>
    <t>Samuelson</t>
  </si>
  <si>
    <t>Fredsall</t>
  </si>
  <si>
    <t>Eggleston</t>
  </si>
  <si>
    <t>Palombaro</t>
  </si>
  <si>
    <t>Silva</t>
  </si>
  <si>
    <t>Bugala</t>
  </si>
  <si>
    <t>Dublin</t>
  </si>
  <si>
    <t>Cleland</t>
  </si>
  <si>
    <t>Boyd</t>
  </si>
  <si>
    <t>Roulier</t>
  </si>
  <si>
    <t>Mullins</t>
  </si>
  <si>
    <t>Hofmann</t>
  </si>
  <si>
    <t>Garcia Garcia</t>
  </si>
  <si>
    <t>Klecker</t>
  </si>
  <si>
    <t>Cancre</t>
  </si>
  <si>
    <t>Denucci</t>
  </si>
  <si>
    <t>Saldana</t>
  </si>
  <si>
    <t>Weinberg</t>
  </si>
  <si>
    <t>Walsh</t>
  </si>
  <si>
    <t>Pasten</t>
  </si>
  <si>
    <t>LaBelle</t>
  </si>
  <si>
    <t>Guzman</t>
  </si>
  <si>
    <t>Turnbull</t>
  </si>
  <si>
    <t>Aguero</t>
  </si>
  <si>
    <t>Woodward</t>
  </si>
  <si>
    <t>McElroy</t>
  </si>
  <si>
    <t>Lopez</t>
  </si>
  <si>
    <t>Cardosi</t>
  </si>
  <si>
    <t>Looney</t>
  </si>
  <si>
    <t>Zyryanov</t>
  </si>
  <si>
    <t>Littlefield</t>
  </si>
  <si>
    <t>Shearer</t>
  </si>
  <si>
    <t>Armstrong</t>
  </si>
  <si>
    <t>Warriner</t>
  </si>
  <si>
    <t>White</t>
  </si>
  <si>
    <t>Cordaro</t>
  </si>
  <si>
    <t>Hamilton</t>
  </si>
  <si>
    <t>Duke</t>
  </si>
  <si>
    <t>Malatesta</t>
  </si>
  <si>
    <t>Hinrichsen</t>
  </si>
  <si>
    <t>Lucan</t>
  </si>
  <si>
    <t>Koch</t>
  </si>
  <si>
    <t>O'Connor</t>
  </si>
  <si>
    <t>Kampwerth</t>
  </si>
  <si>
    <t>Federoff</t>
  </si>
  <si>
    <t>Goya</t>
  </si>
  <si>
    <t>Hodges</t>
  </si>
  <si>
    <t>Erickson</t>
  </si>
  <si>
    <t>Welleck</t>
  </si>
  <si>
    <t>Polen</t>
  </si>
  <si>
    <t>Hufstader</t>
  </si>
  <si>
    <t>Doak</t>
  </si>
  <si>
    <t>Noya</t>
  </si>
  <si>
    <t>Heninger</t>
  </si>
  <si>
    <t>Richardson</t>
  </si>
  <si>
    <t>Deucher</t>
  </si>
  <si>
    <t>Hall</t>
  </si>
  <si>
    <t>Reed</t>
  </si>
  <si>
    <t>Frome</t>
  </si>
  <si>
    <t>Creasy</t>
  </si>
  <si>
    <t>Latimer</t>
  </si>
  <si>
    <t>Wei</t>
  </si>
  <si>
    <t>Hayes</t>
  </si>
  <si>
    <t>Velardo</t>
  </si>
  <si>
    <t>Kastes</t>
  </si>
  <si>
    <t>Escorcia</t>
  </si>
  <si>
    <t>Larscheid</t>
  </si>
  <si>
    <t>O'Bannon</t>
  </si>
  <si>
    <t>Ridgway</t>
  </si>
  <si>
    <t>Black</t>
  </si>
  <si>
    <t>Canton</t>
  </si>
  <si>
    <t>Fine</t>
  </si>
  <si>
    <t>Bui</t>
  </si>
  <si>
    <t>Riepma</t>
  </si>
  <si>
    <t>Inman</t>
  </si>
  <si>
    <t>Kruzel</t>
  </si>
  <si>
    <t>Land</t>
  </si>
  <si>
    <t>Brecher</t>
  </si>
  <si>
    <t>Debolt</t>
  </si>
  <si>
    <t>Oswalt</t>
  </si>
  <si>
    <t>Bulewich</t>
  </si>
  <si>
    <t>Fukuda</t>
  </si>
  <si>
    <t>Phillips</t>
  </si>
  <si>
    <t>Maddison</t>
  </si>
  <si>
    <t>Lockwood</t>
  </si>
  <si>
    <t>Defilippi</t>
  </si>
  <si>
    <t>Jackson</t>
  </si>
  <si>
    <t>Ozahowski</t>
  </si>
  <si>
    <t>Guthals</t>
  </si>
  <si>
    <t>Yates</t>
  </si>
  <si>
    <t>Lemos</t>
  </si>
  <si>
    <t>Seynders</t>
  </si>
  <si>
    <t>Walker</t>
  </si>
  <si>
    <t>Lam</t>
  </si>
  <si>
    <t>Sweigart</t>
  </si>
  <si>
    <t>Sieczkowski</t>
  </si>
  <si>
    <t>Jurgens</t>
  </si>
  <si>
    <t>Hackman</t>
  </si>
  <si>
    <t>Klarich</t>
  </si>
  <si>
    <t>Schulten</t>
  </si>
  <si>
    <t>Fagerstrom</t>
  </si>
  <si>
    <t>Bien</t>
  </si>
  <si>
    <t>Hess</t>
  </si>
  <si>
    <t>Shaw</t>
  </si>
  <si>
    <t>Williams</t>
  </si>
  <si>
    <t>Menzies</t>
  </si>
  <si>
    <t>Buehler</t>
  </si>
  <si>
    <t>Degen</t>
  </si>
  <si>
    <t>Arsenault</t>
  </si>
  <si>
    <t>Hoff</t>
  </si>
  <si>
    <t>Rindahl</t>
  </si>
  <si>
    <t>Clark</t>
  </si>
  <si>
    <t>Irish</t>
  </si>
  <si>
    <t>Dewitt</t>
  </si>
  <si>
    <t>Hickman</t>
  </si>
  <si>
    <t>Gonzalez</t>
  </si>
  <si>
    <t>Difani</t>
  </si>
  <si>
    <t>Widmann</t>
  </si>
  <si>
    <t>Tunney</t>
  </si>
  <si>
    <t>San Juan</t>
  </si>
  <si>
    <t>Croll</t>
  </si>
  <si>
    <t>Rolfes</t>
  </si>
  <si>
    <t>Hinkle</t>
  </si>
  <si>
    <t>Leuchanka</t>
  </si>
  <si>
    <t>Ayr</t>
  </si>
  <si>
    <t>Siegel</t>
  </si>
  <si>
    <t>Penrose</t>
  </si>
  <si>
    <t>Schuler</t>
  </si>
  <si>
    <t>Stange</t>
  </si>
  <si>
    <t>Roy</t>
  </si>
  <si>
    <t>Potere</t>
  </si>
  <si>
    <t>Podgurski</t>
  </si>
  <si>
    <t>Diamond</t>
  </si>
  <si>
    <t>Sallade</t>
  </si>
  <si>
    <t>Zhang</t>
  </si>
  <si>
    <t>Chatfield</t>
  </si>
  <si>
    <t>Bruns</t>
  </si>
  <si>
    <t>Yochum</t>
  </si>
  <si>
    <t>Freeburn</t>
  </si>
  <si>
    <t>Jarosik</t>
  </si>
  <si>
    <t>Heinzen</t>
  </si>
  <si>
    <t>Thacker</t>
  </si>
  <si>
    <t>Jeseritz</t>
  </si>
  <si>
    <t>Hohman</t>
  </si>
  <si>
    <t>Hill</t>
  </si>
  <si>
    <t>Kuepfer</t>
  </si>
  <si>
    <t>Kaczmarek</t>
  </si>
  <si>
    <t>Pitt</t>
  </si>
  <si>
    <t>Lorton</t>
  </si>
  <si>
    <t>Castaneda</t>
  </si>
  <si>
    <t>Cherop</t>
  </si>
  <si>
    <t>Howell</t>
  </si>
  <si>
    <t>Palmer</t>
  </si>
  <si>
    <t>Olson</t>
  </si>
  <si>
    <t>Waldron</t>
  </si>
  <si>
    <t>Stack</t>
  </si>
  <si>
    <t>Sanchez Y Torres</t>
  </si>
  <si>
    <t>Daniels</t>
  </si>
  <si>
    <t>Pepp</t>
  </si>
  <si>
    <t>Buechler</t>
  </si>
  <si>
    <t>Buenting</t>
  </si>
  <si>
    <t>Arcand</t>
  </si>
  <si>
    <t>Kesack</t>
  </si>
  <si>
    <t>Post</t>
  </si>
  <si>
    <t>Dunne</t>
  </si>
  <si>
    <t>Kilel</t>
  </si>
  <si>
    <t>Nicholson</t>
  </si>
  <si>
    <t>Susmann</t>
  </si>
  <si>
    <t>Harsh</t>
  </si>
  <si>
    <t>Pocasangre</t>
  </si>
  <si>
    <t>Martinez Lopez</t>
  </si>
  <si>
    <t>Riegel</t>
  </si>
  <si>
    <t>Monson</t>
  </si>
  <si>
    <t>Klubben</t>
  </si>
  <si>
    <t>Mascaro</t>
  </si>
  <si>
    <t>Norvell</t>
  </si>
  <si>
    <t>Ornelas</t>
  </si>
  <si>
    <t>Fitzpatrick</t>
  </si>
  <si>
    <t>Bloomquist</t>
  </si>
  <si>
    <t>Wick</t>
  </si>
  <si>
    <t>Zappala</t>
  </si>
  <si>
    <t>Earle</t>
  </si>
  <si>
    <t>Majewski</t>
  </si>
  <si>
    <t>Apfelbaum</t>
  </si>
  <si>
    <t>Whitacre</t>
  </si>
  <si>
    <t>Wegener</t>
  </si>
  <si>
    <t>Collie</t>
  </si>
  <si>
    <t>Murphy</t>
  </si>
  <si>
    <t>Butters</t>
  </si>
  <si>
    <t>Cook</t>
  </si>
  <si>
    <t>Breen</t>
  </si>
  <si>
    <t>Fitzsimons</t>
  </si>
  <si>
    <t>Houle</t>
  </si>
  <si>
    <t>Ray</t>
  </si>
  <si>
    <t>Jennings</t>
  </si>
  <si>
    <t>Fuller</t>
  </si>
  <si>
    <t>Lovisek</t>
  </si>
  <si>
    <t>Painter</t>
  </si>
  <si>
    <t>Edwards</t>
  </si>
  <si>
    <t>Liebl</t>
  </si>
  <si>
    <t>Kasabian-Larson</t>
  </si>
  <si>
    <t>Creamer</t>
  </si>
  <si>
    <t>Kimbel</t>
  </si>
  <si>
    <t>Livensparger</t>
  </si>
  <si>
    <t>Grange</t>
  </si>
  <si>
    <t>Nunlist</t>
  </si>
  <si>
    <t>Cutter</t>
  </si>
  <si>
    <t>Cooney</t>
  </si>
  <si>
    <t>Bier</t>
  </si>
  <si>
    <t>Muskopf</t>
  </si>
  <si>
    <t>Sirak</t>
  </si>
  <si>
    <t>Nelsen</t>
  </si>
  <si>
    <t>Schallner</t>
  </si>
  <si>
    <t>Dunlap</t>
  </si>
  <si>
    <t>Messing</t>
  </si>
  <si>
    <t>Bondell</t>
  </si>
  <si>
    <t>Gaughan</t>
  </si>
  <si>
    <t>Gruman</t>
  </si>
  <si>
    <t>Whitlow</t>
  </si>
  <si>
    <t>Sabo</t>
  </si>
  <si>
    <t>Nazarian</t>
  </si>
  <si>
    <t>Lerma</t>
  </si>
  <si>
    <t>Dahl</t>
  </si>
  <si>
    <t>Surtees</t>
  </si>
  <si>
    <t>Spetner</t>
  </si>
  <si>
    <t>Eley</t>
  </si>
  <si>
    <t>Sedicum</t>
  </si>
  <si>
    <t>Markle</t>
  </si>
  <si>
    <t>Kunz</t>
  </si>
  <si>
    <t>Wimert</t>
  </si>
  <si>
    <t>Peterson</t>
  </si>
  <si>
    <t>Mercier</t>
  </si>
  <si>
    <t>Sekaquaptewa</t>
  </si>
  <si>
    <t>Frash</t>
  </si>
  <si>
    <t>Bukowski</t>
  </si>
  <si>
    <t>Sandahl</t>
  </si>
  <si>
    <t>Speight</t>
  </si>
  <si>
    <t>Nielsen</t>
  </si>
  <si>
    <t>Zirdok</t>
  </si>
  <si>
    <t>Crudale</t>
  </si>
  <si>
    <t>Koopmans</t>
  </si>
  <si>
    <t>Milani</t>
  </si>
  <si>
    <t>Finelli</t>
  </si>
  <si>
    <t>Beasley</t>
  </si>
  <si>
    <t>Bedbury</t>
  </si>
  <si>
    <t>Stemberger</t>
  </si>
  <si>
    <t>Chebet</t>
  </si>
  <si>
    <t>Muir</t>
  </si>
  <si>
    <t>Yang</t>
  </si>
  <si>
    <t>Gravel</t>
  </si>
  <si>
    <t>Jamieson</t>
  </si>
  <si>
    <t>Dufeal</t>
  </si>
  <si>
    <t>Sansonetti</t>
  </si>
  <si>
    <t>Koneazny</t>
  </si>
  <si>
    <t>Glasson</t>
  </si>
  <si>
    <t>Canitz</t>
  </si>
  <si>
    <t>Li</t>
  </si>
  <si>
    <t>Parsons</t>
  </si>
  <si>
    <t>Raulli</t>
  </si>
  <si>
    <t>Sevcik</t>
  </si>
  <si>
    <t>Narang</t>
  </si>
  <si>
    <t>Royston</t>
  </si>
  <si>
    <t>Tieri</t>
  </si>
  <si>
    <t>Whitney</t>
  </si>
  <si>
    <t>Wandzilak</t>
  </si>
  <si>
    <t>Valenzona</t>
  </si>
  <si>
    <t>Young</t>
  </si>
  <si>
    <t>Richards</t>
  </si>
  <si>
    <t>Alexson</t>
  </si>
  <si>
    <t>McKenna</t>
  </si>
  <si>
    <t>Argall</t>
  </si>
  <si>
    <t>Patchell</t>
  </si>
  <si>
    <t>Catoggio</t>
  </si>
  <si>
    <t>Adams</t>
  </si>
  <si>
    <t>Windt</t>
  </si>
  <si>
    <t>Marion</t>
  </si>
  <si>
    <t>Raffetto</t>
  </si>
  <si>
    <t>Oehlke</t>
  </si>
  <si>
    <t>Sudol</t>
  </si>
  <si>
    <t>Van Es</t>
  </si>
  <si>
    <t>Dolge</t>
  </si>
  <si>
    <t>Marlier</t>
  </si>
  <si>
    <t>Girard</t>
  </si>
  <si>
    <t>Hubbard</t>
  </si>
  <si>
    <t>Koester</t>
  </si>
  <si>
    <t>Matthews</t>
  </si>
  <si>
    <t>Rubinich</t>
  </si>
  <si>
    <t>Alban</t>
  </si>
  <si>
    <t>Corcoran</t>
  </si>
  <si>
    <t>Sargent</t>
  </si>
  <si>
    <t>Watson</t>
  </si>
  <si>
    <t>Esponda</t>
  </si>
  <si>
    <t>Krall</t>
  </si>
  <si>
    <t>Poskin</t>
  </si>
  <si>
    <t>Halfmann</t>
  </si>
  <si>
    <t>Klapper</t>
  </si>
  <si>
    <t>Hicks</t>
  </si>
  <si>
    <t>Lockyer</t>
  </si>
  <si>
    <t>Byrnes</t>
  </si>
  <si>
    <t>Norris</t>
  </si>
  <si>
    <t>Darda</t>
  </si>
  <si>
    <t>Otstot</t>
  </si>
  <si>
    <t>Bowley</t>
  </si>
  <si>
    <t>Rogers</t>
  </si>
  <si>
    <t>Mclaughlin</t>
  </si>
  <si>
    <t>Ziegler</t>
  </si>
  <si>
    <t>Hughey</t>
  </si>
  <si>
    <t>Knast</t>
  </si>
  <si>
    <t>Stob</t>
  </si>
  <si>
    <t>Jensen</t>
  </si>
  <si>
    <t>Mutter</t>
  </si>
  <si>
    <t>Ahern</t>
  </si>
  <si>
    <t>Chviruk</t>
  </si>
  <si>
    <t>Meehan</t>
  </si>
  <si>
    <t>Gammon</t>
  </si>
  <si>
    <t>Franco</t>
  </si>
  <si>
    <t>Patterson</t>
  </si>
  <si>
    <t>Valdes</t>
  </si>
  <si>
    <t>Whipple</t>
  </si>
  <si>
    <t>Marton</t>
  </si>
  <si>
    <t>Hildebrandt</t>
  </si>
  <si>
    <t>Biggs</t>
  </si>
  <si>
    <t>Shigezumi</t>
  </si>
  <si>
    <t>Meineke</t>
  </si>
  <si>
    <t>Ludington</t>
  </si>
  <si>
    <t>Perrich</t>
  </si>
  <si>
    <t>Cervantes</t>
  </si>
  <si>
    <t>Andrews</t>
  </si>
  <si>
    <t>Ruvalcaba</t>
  </si>
  <si>
    <t>Stone</t>
  </si>
  <si>
    <t>Campbell</t>
  </si>
  <si>
    <t>Asher</t>
  </si>
  <si>
    <t>Mazzotta</t>
  </si>
  <si>
    <t>Huttl</t>
  </si>
  <si>
    <t>Ferron</t>
  </si>
  <si>
    <t>Colarusso</t>
  </si>
  <si>
    <t>Pearlman</t>
  </si>
  <si>
    <t>O'Mara</t>
  </si>
  <si>
    <t>Niska</t>
  </si>
  <si>
    <t>Schlich</t>
  </si>
  <si>
    <t>Zidek</t>
  </si>
  <si>
    <t>Ellgass</t>
  </si>
  <si>
    <t>Lowe</t>
  </si>
  <si>
    <t>Malone</t>
  </si>
  <si>
    <t>Dumke</t>
  </si>
  <si>
    <t>Strong</t>
  </si>
  <si>
    <t>Ferguson</t>
  </si>
  <si>
    <t>Klein</t>
  </si>
  <si>
    <t>Eusebio</t>
  </si>
  <si>
    <t>Szolosi</t>
  </si>
  <si>
    <t>Butler</t>
  </si>
  <si>
    <t>Fukuchi</t>
  </si>
  <si>
    <t>Drucker</t>
  </si>
  <si>
    <t>Aziz</t>
  </si>
  <si>
    <t>Pak</t>
  </si>
  <si>
    <t>Kieta</t>
  </si>
  <si>
    <t>Velez</t>
  </si>
  <si>
    <t>Bussiere</t>
  </si>
  <si>
    <t>McCartney</t>
  </si>
  <si>
    <t>Bambauer</t>
  </si>
  <si>
    <t>Mertz</t>
  </si>
  <si>
    <t>Rotich</t>
  </si>
  <si>
    <t>Fetzer</t>
  </si>
  <si>
    <t>Mattis</t>
  </si>
  <si>
    <t>Balinsky</t>
  </si>
  <si>
    <t>Reilly</t>
  </si>
  <si>
    <t>Petry</t>
  </si>
  <si>
    <t>Laleman</t>
  </si>
  <si>
    <t>Colby</t>
  </si>
  <si>
    <t>Wathke</t>
  </si>
  <si>
    <t>Daly</t>
  </si>
  <si>
    <t>Dillon</t>
  </si>
  <si>
    <t>Pontes</t>
  </si>
  <si>
    <t>Spies</t>
  </si>
  <si>
    <t>Greig</t>
  </si>
  <si>
    <t>Erlandson</t>
  </si>
  <si>
    <t>Autrey</t>
  </si>
  <si>
    <t>Michalski</t>
  </si>
  <si>
    <t>Grillo</t>
  </si>
  <si>
    <t>Coronado</t>
  </si>
  <si>
    <t>Dewine</t>
  </si>
  <si>
    <t>Carman</t>
  </si>
  <si>
    <t>Neems</t>
  </si>
  <si>
    <t>Pesyna</t>
  </si>
  <si>
    <t>Meling</t>
  </si>
  <si>
    <t>Widlowski</t>
  </si>
  <si>
    <t>Nadar</t>
  </si>
  <si>
    <t>Leedham</t>
  </si>
  <si>
    <t>Haglund</t>
  </si>
  <si>
    <t>Mills</t>
  </si>
  <si>
    <t>Drnjevich</t>
  </si>
  <si>
    <t>Clay</t>
  </si>
  <si>
    <t>Marbury</t>
  </si>
  <si>
    <t>Coon</t>
  </si>
  <si>
    <t>Vanttinen</t>
  </si>
  <si>
    <t>Garges</t>
  </si>
  <si>
    <t>Rivel</t>
  </si>
  <si>
    <t>Lawson</t>
  </si>
  <si>
    <t>Cale</t>
  </si>
  <si>
    <t>Stewart</t>
  </si>
  <si>
    <t>Drotz</t>
  </si>
  <si>
    <t>Mutai</t>
  </si>
  <si>
    <t>Lovlien</t>
  </si>
  <si>
    <t>Stoney</t>
  </si>
  <si>
    <t>Markert</t>
  </si>
  <si>
    <t>McLucas</t>
  </si>
  <si>
    <t>Erwin</t>
  </si>
  <si>
    <t>Otsuka</t>
  </si>
  <si>
    <t>Myers</t>
  </si>
  <si>
    <t>Cote</t>
  </si>
  <si>
    <t>Ehrhardt</t>
  </si>
  <si>
    <t>Petersen</t>
  </si>
  <si>
    <t>Ertel</t>
  </si>
  <si>
    <t>Lanza</t>
  </si>
  <si>
    <t>Picklesimer</t>
  </si>
  <si>
    <t>Giles</t>
  </si>
  <si>
    <t>Harmon</t>
  </si>
  <si>
    <t>Pennings</t>
  </si>
  <si>
    <t>Tseronis</t>
  </si>
  <si>
    <t>Aliff</t>
  </si>
  <si>
    <t>Willenberg</t>
  </si>
  <si>
    <t>Millett</t>
  </si>
  <si>
    <t>Ackerman</t>
  </si>
  <si>
    <t>Valdez</t>
  </si>
  <si>
    <t>Michaud</t>
  </si>
  <si>
    <t>Gunnink</t>
  </si>
  <si>
    <t>Grosscup</t>
  </si>
  <si>
    <t>Koniuch</t>
  </si>
  <si>
    <t>Heitzman</t>
  </si>
  <si>
    <t>Tatton</t>
  </si>
  <si>
    <t>Flanagan</t>
  </si>
  <si>
    <t>Funk</t>
  </si>
  <si>
    <t>Davenport</t>
  </si>
  <si>
    <t>Lindbloom</t>
  </si>
  <si>
    <t>Wijayaratne</t>
  </si>
  <si>
    <t>Ainsworth</t>
  </si>
  <si>
    <t>Gayagoy</t>
  </si>
  <si>
    <t>Fitzmaurice</t>
  </si>
  <si>
    <t>Rodriguez</t>
  </si>
  <si>
    <t>Tsoucas</t>
  </si>
  <si>
    <t>Muhly</t>
  </si>
  <si>
    <t>Lund</t>
  </si>
  <si>
    <t>Battaglino</t>
  </si>
  <si>
    <t>Thomason</t>
  </si>
  <si>
    <t>Hancox</t>
  </si>
  <si>
    <t>Canarecci</t>
  </si>
  <si>
    <t>Toupin</t>
  </si>
  <si>
    <t>Mulley</t>
  </si>
  <si>
    <t>Parry</t>
  </si>
  <si>
    <t>Mason Cox</t>
  </si>
  <si>
    <t>Thompson</t>
  </si>
  <si>
    <t>Nelson</t>
  </si>
  <si>
    <t>Forte</t>
  </si>
  <si>
    <t>Corona Iturriaga</t>
  </si>
  <si>
    <t>McCollum</t>
  </si>
  <si>
    <t>Hevner</t>
  </si>
  <si>
    <t>Looi</t>
  </si>
  <si>
    <t>Power</t>
  </si>
  <si>
    <t>Routon</t>
  </si>
  <si>
    <t>Dochelli</t>
  </si>
  <si>
    <t>Gillespie</t>
  </si>
  <si>
    <t>Oskvig</t>
  </si>
  <si>
    <t>Holland-Stergar</t>
  </si>
  <si>
    <t>Arai</t>
  </si>
  <si>
    <t>Olausson</t>
  </si>
  <si>
    <t>Wagner</t>
  </si>
  <si>
    <t>Delong</t>
  </si>
  <si>
    <t>Mehech</t>
  </si>
  <si>
    <t>Machiela</t>
  </si>
  <si>
    <t>Dupere</t>
  </si>
  <si>
    <t>Iandolo</t>
  </si>
  <si>
    <t>Ito</t>
  </si>
  <si>
    <t>Boyce</t>
  </si>
  <si>
    <t>Lin</t>
  </si>
  <si>
    <t>Nalven</t>
  </si>
  <si>
    <t>Bourgeois</t>
  </si>
  <si>
    <t>Orloff</t>
  </si>
  <si>
    <t>Ramirez</t>
  </si>
  <si>
    <t>Fouquet</t>
  </si>
  <si>
    <t>McPhillips</t>
  </si>
  <si>
    <t>Burgin</t>
  </si>
  <si>
    <t>Roberts</t>
  </si>
  <si>
    <t>Nemec</t>
  </si>
  <si>
    <t>Appman</t>
  </si>
  <si>
    <t>Glotzbach</t>
  </si>
  <si>
    <t>Tenforde</t>
  </si>
  <si>
    <t>Stanley Torres</t>
  </si>
  <si>
    <t>Vandongen</t>
  </si>
  <si>
    <t>Liebald</t>
  </si>
  <si>
    <t>Holte</t>
  </si>
  <si>
    <t>Bartlett</t>
  </si>
  <si>
    <t>Bergman</t>
  </si>
  <si>
    <t>Aitken</t>
  </si>
  <si>
    <t>Berger</t>
  </si>
  <si>
    <t>Richey</t>
  </si>
  <si>
    <t>Trotter</t>
  </si>
  <si>
    <t>Chavez</t>
  </si>
  <si>
    <t>Orifice</t>
  </si>
  <si>
    <t>Farkash</t>
  </si>
  <si>
    <t>Crawford</t>
  </si>
  <si>
    <t>Sittlington</t>
  </si>
  <si>
    <t>Silbert</t>
  </si>
  <si>
    <t>Carrique</t>
  </si>
  <si>
    <t>Kosla</t>
  </si>
  <si>
    <t>Parker</t>
  </si>
  <si>
    <t>Horton</t>
  </si>
  <si>
    <t>Boller</t>
  </si>
  <si>
    <t>Olaru</t>
  </si>
  <si>
    <t>Prescott</t>
  </si>
  <si>
    <t>Hines</t>
  </si>
  <si>
    <t>Blanton</t>
  </si>
  <si>
    <t>Bustamante</t>
  </si>
  <si>
    <t>McCann</t>
  </si>
  <si>
    <t>Schmole</t>
  </si>
  <si>
    <t>Barber</t>
  </si>
  <si>
    <t>Reichmann</t>
  </si>
  <si>
    <t>Cavatorta</t>
  </si>
  <si>
    <t>Yaeger</t>
  </si>
  <si>
    <t>Hughes</t>
  </si>
  <si>
    <t>Donahue</t>
  </si>
  <si>
    <t>Greenwell</t>
  </si>
  <si>
    <t>Steele</t>
  </si>
  <si>
    <t>Gunter</t>
  </si>
  <si>
    <t>McDonough</t>
  </si>
  <si>
    <t>Sweetland</t>
  </si>
  <si>
    <t>Hammersmith</t>
  </si>
  <si>
    <t>French</t>
  </si>
  <si>
    <t>Garbe</t>
  </si>
  <si>
    <t>Wallace</t>
  </si>
  <si>
    <t>Tillman</t>
  </si>
  <si>
    <t>McSween</t>
  </si>
  <si>
    <t>Schubert</t>
  </si>
  <si>
    <t>Lalanne</t>
  </si>
  <si>
    <t>Arellano</t>
  </si>
  <si>
    <t>Charette</t>
  </si>
  <si>
    <t>Pena Reyes</t>
  </si>
  <si>
    <t>Broderick</t>
  </si>
  <si>
    <t>Summers</t>
  </si>
  <si>
    <t>Zhou</t>
  </si>
  <si>
    <t>Clarke-Ames</t>
  </si>
  <si>
    <t>Staton</t>
  </si>
  <si>
    <t>Forster</t>
  </si>
  <si>
    <t>Monaghan</t>
  </si>
  <si>
    <t>Kawamoto</t>
  </si>
  <si>
    <t>Dicharry</t>
  </si>
  <si>
    <t>Berry</t>
  </si>
  <si>
    <t>Porfirio</t>
  </si>
  <si>
    <t>Thind</t>
  </si>
  <si>
    <t>Horn</t>
  </si>
  <si>
    <t>Sabadosa</t>
  </si>
  <si>
    <t>Casady</t>
  </si>
  <si>
    <t>Ahokas</t>
  </si>
  <si>
    <t>Hebert</t>
  </si>
  <si>
    <t>Fair</t>
  </si>
  <si>
    <t>Swenson</t>
  </si>
  <si>
    <t>Revenis</t>
  </si>
  <si>
    <t>Engnes</t>
  </si>
  <si>
    <t>Wiltse</t>
  </si>
  <si>
    <t>Fernandez</t>
  </si>
  <si>
    <t>Pinney</t>
  </si>
  <si>
    <t>Levy</t>
  </si>
  <si>
    <t>Takeda</t>
  </si>
  <si>
    <t>Burke</t>
  </si>
  <si>
    <t>Duarte</t>
  </si>
  <si>
    <t>Nice</t>
  </si>
  <si>
    <t>Windler</t>
  </si>
  <si>
    <t>Jones</t>
  </si>
  <si>
    <t>Stevenson</t>
  </si>
  <si>
    <t>Humphrey</t>
  </si>
  <si>
    <t>Payne</t>
  </si>
  <si>
    <t>Hails</t>
  </si>
  <si>
    <t>Proctor</t>
  </si>
  <si>
    <t>Gresh</t>
  </si>
  <si>
    <t>Anis</t>
  </si>
  <si>
    <t>Swartz</t>
  </si>
  <si>
    <t>Schluneker</t>
  </si>
  <si>
    <t>Bellemare</t>
  </si>
  <si>
    <t>Vitalo</t>
  </si>
  <si>
    <t>Pittaway</t>
  </si>
  <si>
    <t>Bill</t>
  </si>
  <si>
    <t>Antrim</t>
  </si>
  <si>
    <t>Doolittle-Crider</t>
  </si>
  <si>
    <t>Ruhlman</t>
  </si>
  <si>
    <t>Uchiyama</t>
  </si>
  <si>
    <t>Desota</t>
  </si>
  <si>
    <t>Edmonds</t>
  </si>
  <si>
    <t>Otto</t>
  </si>
  <si>
    <t>Duhaime</t>
  </si>
  <si>
    <t>Swann</t>
  </si>
  <si>
    <t>Burton</t>
  </si>
  <si>
    <t>Joslyn</t>
  </si>
  <si>
    <t>Bennie</t>
  </si>
  <si>
    <t>Kanyane</t>
  </si>
  <si>
    <t>McFadden</t>
  </si>
  <si>
    <t>Connolly</t>
  </si>
  <si>
    <t>Merino</t>
  </si>
  <si>
    <t>Baird</t>
  </si>
  <si>
    <t>Locatelli</t>
  </si>
  <si>
    <t>Brake</t>
  </si>
  <si>
    <t>Jacobs</t>
  </si>
  <si>
    <t>Vaught</t>
  </si>
  <si>
    <t>Monteleone</t>
  </si>
  <si>
    <t>Verdugo</t>
  </si>
  <si>
    <t>Sellers</t>
  </si>
  <si>
    <t>Bowman</t>
  </si>
  <si>
    <t>Marley</t>
  </si>
  <si>
    <t>Grey</t>
  </si>
  <si>
    <t>O'Rourke</t>
  </si>
  <si>
    <t>Fatehali</t>
  </si>
  <si>
    <t>Piza-Taylor</t>
  </si>
  <si>
    <t>Cavanaugh</t>
  </si>
  <si>
    <t>Amako</t>
  </si>
  <si>
    <t>Musa</t>
  </si>
  <si>
    <t>Phillippi</t>
  </si>
  <si>
    <t>Hoskins</t>
  </si>
  <si>
    <t>Imbalzano Zegar</t>
  </si>
  <si>
    <t>Triedman</t>
  </si>
  <si>
    <t>Lovuolo</t>
  </si>
  <si>
    <t>Chung</t>
  </si>
  <si>
    <t>Newsom</t>
  </si>
  <si>
    <t>Harrington</t>
  </si>
  <si>
    <t>Hoffman</t>
  </si>
  <si>
    <t>Van Vugt</t>
  </si>
  <si>
    <t>Feehley</t>
  </si>
  <si>
    <t>Ashworth</t>
  </si>
  <si>
    <t>Hansen</t>
  </si>
  <si>
    <t>Czyz</t>
  </si>
  <si>
    <t>Bauder</t>
  </si>
  <si>
    <t>Mendoza</t>
  </si>
  <si>
    <t>Glass</t>
  </si>
  <si>
    <t>Butcher</t>
  </si>
  <si>
    <t>Traiser</t>
  </si>
  <si>
    <t>Mudy-Mader</t>
  </si>
  <si>
    <t>Woo</t>
  </si>
  <si>
    <t>Sheppard</t>
  </si>
  <si>
    <t>Doran</t>
  </si>
  <si>
    <t>Labrosse</t>
  </si>
  <si>
    <t>Lesniak</t>
  </si>
  <si>
    <t>Prowse</t>
  </si>
  <si>
    <t>Seigel</t>
  </si>
  <si>
    <t>Blas</t>
  </si>
  <si>
    <t>Simpson</t>
  </si>
  <si>
    <t>Gierman</t>
  </si>
  <si>
    <t>Jeuland</t>
  </si>
  <si>
    <t>Chorney</t>
  </si>
  <si>
    <t>Rook</t>
  </si>
  <si>
    <t>Chin</t>
  </si>
  <si>
    <t>Savage</t>
  </si>
  <si>
    <t>Hitchings</t>
  </si>
  <si>
    <t>Truitt</t>
  </si>
  <si>
    <t>Chang</t>
  </si>
  <si>
    <t>Frey</t>
  </si>
  <si>
    <t>Krishna</t>
  </si>
  <si>
    <t>Maher</t>
  </si>
  <si>
    <t>Boivin</t>
  </si>
  <si>
    <t>McAlister</t>
  </si>
  <si>
    <t>Akhmedova</t>
  </si>
  <si>
    <t>Tucker</t>
  </si>
  <si>
    <t>Gramelspacher</t>
  </si>
  <si>
    <t>Goldsmith</t>
  </si>
  <si>
    <t>Tranter</t>
  </si>
  <si>
    <t>Tu</t>
  </si>
  <si>
    <t>Kaczka</t>
  </si>
  <si>
    <t>Ashby</t>
  </si>
  <si>
    <t>Ausen</t>
  </si>
  <si>
    <t>O'Leary</t>
  </si>
  <si>
    <t>Scoville</t>
  </si>
  <si>
    <t>Kaus</t>
  </si>
  <si>
    <t>Rainey</t>
  </si>
  <si>
    <t>Rasch</t>
  </si>
  <si>
    <t>Plunkett</t>
  </si>
  <si>
    <t>Gusmer</t>
  </si>
  <si>
    <t>Loftus</t>
  </si>
  <si>
    <t>Alvarez</t>
  </si>
  <si>
    <t>Petersson</t>
  </si>
  <si>
    <t>Liaw</t>
  </si>
  <si>
    <t>Tripaldi</t>
  </si>
  <si>
    <t>Endara</t>
  </si>
  <si>
    <t>Valle</t>
  </si>
  <si>
    <t>Germain</t>
  </si>
  <si>
    <t>Finecey</t>
  </si>
  <si>
    <t>Roe</t>
  </si>
  <si>
    <t>Webb</t>
  </si>
  <si>
    <t>Stocker</t>
  </si>
  <si>
    <t>Jacobson</t>
  </si>
  <si>
    <t>Goodwin</t>
  </si>
  <si>
    <t>Papp</t>
  </si>
  <si>
    <t>Siragusa</t>
  </si>
  <si>
    <t>Pizarro</t>
  </si>
  <si>
    <t>Strange</t>
  </si>
  <si>
    <t>Eidinger</t>
  </si>
  <si>
    <t>Ginsburg</t>
  </si>
  <si>
    <t>Truex</t>
  </si>
  <si>
    <t>Higgins</t>
  </si>
  <si>
    <t>McCurdy</t>
  </si>
  <si>
    <t>Varner</t>
  </si>
  <si>
    <t>Dahmen</t>
  </si>
  <si>
    <t>Fraser</t>
  </si>
  <si>
    <t>Deeg</t>
  </si>
  <si>
    <t>Robertson</t>
  </si>
  <si>
    <t>Peck</t>
  </si>
  <si>
    <t>Burger</t>
  </si>
  <si>
    <t>Blain</t>
  </si>
  <si>
    <t>Winters</t>
  </si>
  <si>
    <t>McCue</t>
  </si>
  <si>
    <t>Webster</t>
  </si>
  <si>
    <t>Chiappone</t>
  </si>
  <si>
    <t>Opie</t>
  </si>
  <si>
    <t>Donnelly</t>
  </si>
  <si>
    <t>Rall</t>
  </si>
  <si>
    <t>Chen</t>
  </si>
  <si>
    <t>Tufaro</t>
  </si>
  <si>
    <t>Susedik</t>
  </si>
  <si>
    <t>Deady</t>
  </si>
  <si>
    <t>Schaefer</t>
  </si>
  <si>
    <t>D'Alessandro</t>
  </si>
  <si>
    <t>Wyss</t>
  </si>
  <si>
    <t>Rose</t>
  </si>
  <si>
    <t>Hopper</t>
  </si>
  <si>
    <t>Finneran</t>
  </si>
  <si>
    <t>Basham</t>
  </si>
  <si>
    <t>Oscal</t>
  </si>
  <si>
    <t>Craft</t>
  </si>
  <si>
    <t>Kebede</t>
  </si>
  <si>
    <t>Strobel</t>
  </si>
  <si>
    <t>Dalton</t>
  </si>
  <si>
    <t>Morimoto</t>
  </si>
  <si>
    <t>Manlove</t>
  </si>
  <si>
    <t>Madzik</t>
  </si>
  <si>
    <t>Hobson</t>
  </si>
  <si>
    <t>Reyes</t>
  </si>
  <si>
    <t>Tierney</t>
  </si>
  <si>
    <t>Gabris</t>
  </si>
  <si>
    <t>Howard</t>
  </si>
  <si>
    <t>Kallay</t>
  </si>
  <si>
    <t>Leguizamo</t>
  </si>
  <si>
    <t>Escartin</t>
  </si>
  <si>
    <t>Chorey</t>
  </si>
  <si>
    <t>McVay</t>
  </si>
  <si>
    <t>Vinson</t>
  </si>
  <si>
    <t>Astrike-Davis</t>
  </si>
  <si>
    <t>Harder</t>
  </si>
  <si>
    <t>Bell</t>
  </si>
  <si>
    <t>Dawes</t>
  </si>
  <si>
    <t>Larios</t>
  </si>
  <si>
    <t>Yaremczuk</t>
  </si>
  <si>
    <t>Eversman</t>
  </si>
  <si>
    <t>Hickory</t>
  </si>
  <si>
    <t>Mooney</t>
  </si>
  <si>
    <t>Craighead</t>
  </si>
  <si>
    <t>Lohrenz</t>
  </si>
  <si>
    <t>Demise</t>
  </si>
  <si>
    <t>Guitard</t>
  </si>
  <si>
    <t>Navas</t>
  </si>
  <si>
    <t>Ptucha</t>
  </si>
  <si>
    <t>Kirouac</t>
  </si>
  <si>
    <t>Toews</t>
  </si>
  <si>
    <t>Perry</t>
  </si>
  <si>
    <t>Kretz</t>
  </si>
  <si>
    <t>Hempel</t>
  </si>
  <si>
    <t>McBroom</t>
  </si>
  <si>
    <t>Yoo</t>
  </si>
  <si>
    <t>Rand</t>
  </si>
  <si>
    <t>Wolfe</t>
  </si>
  <si>
    <t>Vance</t>
  </si>
  <si>
    <t>Burnett</t>
  </si>
  <si>
    <t>Clason</t>
  </si>
  <si>
    <t>Pietz</t>
  </si>
  <si>
    <t>Tegenkamp</t>
  </si>
  <si>
    <t>Dover</t>
  </si>
  <si>
    <t>Dockemeyer</t>
  </si>
  <si>
    <t>Harel</t>
  </si>
  <si>
    <t>Aguila</t>
  </si>
  <si>
    <t>Vallejo Sarmiento</t>
  </si>
  <si>
    <t>Beisheim</t>
  </si>
  <si>
    <t>Lenhoff</t>
  </si>
  <si>
    <t>Wehrwein</t>
  </si>
  <si>
    <t>Markowitz</t>
  </si>
  <si>
    <t>Vos</t>
  </si>
  <si>
    <t>McLeod</t>
  </si>
  <si>
    <t>Balcom</t>
  </si>
  <si>
    <t>Dirth</t>
  </si>
  <si>
    <t>Inglish</t>
  </si>
  <si>
    <t>Massa-Musiak</t>
  </si>
  <si>
    <t>Bailey</t>
  </si>
  <si>
    <t>Jacoby</t>
  </si>
  <si>
    <t>Crimmings</t>
  </si>
  <si>
    <t>Crane</t>
  </si>
  <si>
    <t>Swartzfager</t>
  </si>
  <si>
    <t>Clevenger</t>
  </si>
  <si>
    <t>Reichardt</t>
  </si>
  <si>
    <t>Morton</t>
  </si>
  <si>
    <t>Sunstrum</t>
  </si>
  <si>
    <t>Frownfelter</t>
  </si>
  <si>
    <t>Richter</t>
  </si>
  <si>
    <t>England</t>
  </si>
  <si>
    <t>McLean</t>
  </si>
  <si>
    <t>Lane</t>
  </si>
  <si>
    <t>Vonachen</t>
  </si>
  <si>
    <t>Kidwell</t>
  </si>
  <si>
    <t>Betancourth</t>
  </si>
  <si>
    <t>Henstrom</t>
  </si>
  <si>
    <t>Pereira</t>
  </si>
  <si>
    <t>Brown</t>
  </si>
  <si>
    <t>Reasoner</t>
  </si>
  <si>
    <t>Carver</t>
  </si>
  <si>
    <t>Borror</t>
  </si>
  <si>
    <t>Saad</t>
  </si>
  <si>
    <t>Trail</t>
  </si>
  <si>
    <t>Benton</t>
  </si>
  <si>
    <t>Bauman</t>
  </si>
  <si>
    <t>Bakula</t>
  </si>
  <si>
    <t>Davis</t>
  </si>
  <si>
    <t>Weiler</t>
  </si>
  <si>
    <t>Schaaf</t>
  </si>
  <si>
    <t>Sack</t>
  </si>
  <si>
    <t>Chenard</t>
  </si>
  <si>
    <t>Williamson</t>
  </si>
  <si>
    <t>Dollas</t>
  </si>
  <si>
    <t>Sprague</t>
  </si>
  <si>
    <t>Michell</t>
  </si>
  <si>
    <t>Datwyler</t>
  </si>
  <si>
    <t>Mead</t>
  </si>
  <si>
    <t>Kennedy</t>
  </si>
  <si>
    <t>Czech</t>
  </si>
  <si>
    <t>O'Brien</t>
  </si>
  <si>
    <t>Bachman</t>
  </si>
  <si>
    <t>Bednar</t>
  </si>
  <si>
    <t>Daye</t>
  </si>
  <si>
    <t>Clarke</t>
  </si>
  <si>
    <t>Koren</t>
  </si>
  <si>
    <t>Kuramoto</t>
  </si>
  <si>
    <t>Dierksen</t>
  </si>
  <si>
    <t>Zoeller</t>
  </si>
  <si>
    <t>Flesch</t>
  </si>
  <si>
    <t>Maltby</t>
  </si>
  <si>
    <t>Custance</t>
  </si>
  <si>
    <t>Choi</t>
  </si>
  <si>
    <t>Barnett</t>
  </si>
  <si>
    <t>Proulx</t>
  </si>
  <si>
    <t>Lundine</t>
  </si>
  <si>
    <t>Paullin</t>
  </si>
  <si>
    <t>Delucia</t>
  </si>
  <si>
    <t>Valentine</t>
  </si>
  <si>
    <t>Mohara</t>
  </si>
  <si>
    <t>Fairbrother</t>
  </si>
  <si>
    <t>Fagan</t>
  </si>
  <si>
    <t>Toth</t>
  </si>
  <si>
    <t>Guinn</t>
  </si>
  <si>
    <t>Diviney</t>
  </si>
  <si>
    <t>Marlatt</t>
  </si>
  <si>
    <t>Ohler</t>
  </si>
  <si>
    <t>Mossler</t>
  </si>
  <si>
    <t>Segall</t>
  </si>
  <si>
    <t>Sprieser</t>
  </si>
  <si>
    <t>Blanco</t>
  </si>
  <si>
    <t>Sheptock</t>
  </si>
  <si>
    <t>Chruniak</t>
  </si>
  <si>
    <t>Miller</t>
  </si>
  <si>
    <t>Theis</t>
  </si>
  <si>
    <t>Sadler</t>
  </si>
  <si>
    <t>Auger</t>
  </si>
  <si>
    <t>Steadman</t>
  </si>
  <si>
    <t>McCarron</t>
  </si>
  <si>
    <t>Roecker</t>
  </si>
  <si>
    <t>Giumarra</t>
  </si>
  <si>
    <t>Bower</t>
  </si>
  <si>
    <t>Capriccioso</t>
  </si>
  <si>
    <t>Starbuck</t>
  </si>
  <si>
    <t>McMahon</t>
  </si>
  <si>
    <t>Rissell</t>
  </si>
  <si>
    <t>Kromroy</t>
  </si>
  <si>
    <t>Manfredi</t>
  </si>
  <si>
    <t>Manwaring</t>
  </si>
  <si>
    <t>Tomaszewski</t>
  </si>
  <si>
    <t>Gannon</t>
  </si>
  <si>
    <t>Frye</t>
  </si>
  <si>
    <t>Currier</t>
  </si>
  <si>
    <t>Whittendale</t>
  </si>
  <si>
    <t>Rixe</t>
  </si>
  <si>
    <t>Ballon-Landa</t>
  </si>
  <si>
    <t>Zaferos</t>
  </si>
  <si>
    <t>Evans Marke</t>
  </si>
  <si>
    <t>Samland</t>
  </si>
  <si>
    <t>Shapiro</t>
  </si>
  <si>
    <t>Snitzer</t>
  </si>
  <si>
    <t>Herra Arroyo</t>
  </si>
  <si>
    <t>Watters</t>
  </si>
  <si>
    <t>Steele-Belkin</t>
  </si>
  <si>
    <t>Christensen</t>
  </si>
  <si>
    <t>Hodge</t>
  </si>
  <si>
    <t>Rusterholz</t>
  </si>
  <si>
    <t>Lafrance</t>
  </si>
  <si>
    <t>Hallis</t>
  </si>
  <si>
    <t>Salowitz</t>
  </si>
  <si>
    <t>Langerak</t>
  </si>
  <si>
    <t>Bonilla</t>
  </si>
  <si>
    <t>Ciabattoni</t>
  </si>
  <si>
    <t>Escanero Palmer</t>
  </si>
  <si>
    <t>Osmark</t>
  </si>
  <si>
    <t>Warwick</t>
  </si>
  <si>
    <t>Magnuson</t>
  </si>
  <si>
    <t>Marsh</t>
  </si>
  <si>
    <t>Kari</t>
  </si>
  <si>
    <t>Standiford</t>
  </si>
  <si>
    <t>Sherwin</t>
  </si>
  <si>
    <t>Blekeli</t>
  </si>
  <si>
    <t>Vangampleare</t>
  </si>
  <si>
    <t>Hiatt</t>
  </si>
  <si>
    <t>Tadesse</t>
  </si>
  <si>
    <t>Jaswell</t>
  </si>
  <si>
    <t>Phillips-Cook</t>
  </si>
  <si>
    <t>Desruisseaux</t>
  </si>
  <si>
    <t>Ripp</t>
  </si>
  <si>
    <t>Harris</t>
  </si>
  <si>
    <t>Shafer</t>
  </si>
  <si>
    <t>Hemesath</t>
  </si>
  <si>
    <t>Vinci</t>
  </si>
  <si>
    <t>Diamond-Husmann</t>
  </si>
  <si>
    <t>Soto</t>
  </si>
  <si>
    <t>Dacko</t>
  </si>
  <si>
    <t>Glassey</t>
  </si>
  <si>
    <t>Frechette</t>
  </si>
  <si>
    <t>Benitez</t>
  </si>
  <si>
    <t>Gauthier</t>
  </si>
  <si>
    <t>Fazioli</t>
  </si>
  <si>
    <t>Dannenhauer</t>
  </si>
  <si>
    <t>McComb</t>
  </si>
  <si>
    <t>Sambasivam</t>
  </si>
  <si>
    <t>Maina</t>
  </si>
  <si>
    <t>Keshian</t>
  </si>
  <si>
    <t>Maas</t>
  </si>
  <si>
    <t>Sinasac</t>
  </si>
  <si>
    <t>Van De Kamp</t>
  </si>
  <si>
    <t>Ruffo</t>
  </si>
  <si>
    <t>Long</t>
  </si>
  <si>
    <t>Rohde</t>
  </si>
  <si>
    <t>Bonzi</t>
  </si>
  <si>
    <t>Moore</t>
  </si>
  <si>
    <t>McGrane</t>
  </si>
  <si>
    <t>Stepnowski</t>
  </si>
  <si>
    <t>Merkle</t>
  </si>
  <si>
    <t>Vigneron</t>
  </si>
  <si>
    <t>Mucci</t>
  </si>
  <si>
    <t>MacDonald</t>
  </si>
  <si>
    <t>Deng</t>
  </si>
  <si>
    <t>De Mata</t>
  </si>
  <si>
    <t>Strickland</t>
  </si>
  <si>
    <t>Cheney</t>
  </si>
  <si>
    <t>Godoy</t>
  </si>
  <si>
    <t>Rider</t>
  </si>
  <si>
    <t>Walters</t>
  </si>
  <si>
    <t>Leboeuf</t>
  </si>
  <si>
    <t>Scheibel</t>
  </si>
  <si>
    <t>Ritter</t>
  </si>
  <si>
    <t>Pretot</t>
  </si>
  <si>
    <t>Willsey</t>
  </si>
  <si>
    <t>Roach</t>
  </si>
  <si>
    <t>Jacobsen</t>
  </si>
  <si>
    <t>O'Hora</t>
  </si>
  <si>
    <t>Amato</t>
  </si>
  <si>
    <t>Wegner</t>
  </si>
  <si>
    <t>Bokun</t>
  </si>
  <si>
    <t>Overpeck</t>
  </si>
  <si>
    <t>Levine</t>
  </si>
  <si>
    <t>Wild</t>
  </si>
  <si>
    <t>Tabor</t>
  </si>
  <si>
    <t>Steffen</t>
  </si>
  <si>
    <t>Tadich</t>
  </si>
  <si>
    <t>Christenson</t>
  </si>
  <si>
    <t>Shell</t>
  </si>
  <si>
    <t>Rao</t>
  </si>
  <si>
    <t>Gomez</t>
  </si>
  <si>
    <t>Hemingway</t>
  </si>
  <si>
    <t>Pett</t>
  </si>
  <si>
    <t>Meingast</t>
  </si>
  <si>
    <t>McCarthy</t>
  </si>
  <si>
    <t>Boyle</t>
  </si>
  <si>
    <t>Gundersen</t>
  </si>
  <si>
    <t>Wolswinkel</t>
  </si>
  <si>
    <t>Bomberger</t>
  </si>
  <si>
    <t>Lapierre</t>
  </si>
  <si>
    <t>Beaty</t>
  </si>
  <si>
    <t>Hammer</t>
  </si>
  <si>
    <t>Randolph</t>
  </si>
  <si>
    <t>Masterson</t>
  </si>
  <si>
    <t>Friess</t>
  </si>
  <si>
    <t>Mantoni</t>
  </si>
  <si>
    <t>Bodeen</t>
  </si>
  <si>
    <t>McPherson</t>
  </si>
  <si>
    <t>Palko</t>
  </si>
  <si>
    <t>Breathitt</t>
  </si>
  <si>
    <t>Evora</t>
  </si>
  <si>
    <t>Fischer</t>
  </si>
  <si>
    <t>Deba</t>
  </si>
  <si>
    <t>Leloup</t>
  </si>
  <si>
    <t>Labare</t>
  </si>
  <si>
    <t>Arouca</t>
  </si>
  <si>
    <t>Reese</t>
  </si>
  <si>
    <t>McCloskey</t>
  </si>
  <si>
    <t>Tedsen</t>
  </si>
  <si>
    <t>Koehlinger</t>
  </si>
  <si>
    <t>Pielechaty</t>
  </si>
  <si>
    <t>Korhonen</t>
  </si>
  <si>
    <t>Kehr</t>
  </si>
  <si>
    <t>Montagna</t>
  </si>
  <si>
    <t>M√ºller</t>
  </si>
  <si>
    <t>Sidebottom</t>
  </si>
  <si>
    <t>Morris</t>
  </si>
  <si>
    <t>Chaisson</t>
  </si>
  <si>
    <t>Pigott</t>
  </si>
  <si>
    <t>Cochrane</t>
  </si>
  <si>
    <t>Armitage</t>
  </si>
  <si>
    <t>Shen</t>
  </si>
  <si>
    <t>O'Kelly</t>
  </si>
  <si>
    <t>Huff</t>
  </si>
  <si>
    <t>Dye</t>
  </si>
  <si>
    <t>Willard</t>
  </si>
  <si>
    <t>D'Addario</t>
  </si>
  <si>
    <t>Buchanan</t>
  </si>
  <si>
    <t>Waterson</t>
  </si>
  <si>
    <t>Piras</t>
  </si>
  <si>
    <t>Landberg</t>
  </si>
  <si>
    <t>Flynn</t>
  </si>
  <si>
    <t>Bishop</t>
  </si>
  <si>
    <t>Devitt</t>
  </si>
  <si>
    <t>Tramontano</t>
  </si>
  <si>
    <t>Davidson</t>
  </si>
  <si>
    <t>McGraw</t>
  </si>
  <si>
    <t>Fellure</t>
  </si>
  <si>
    <t>Sanford</t>
  </si>
  <si>
    <t>Wrenn</t>
  </si>
  <si>
    <t>Krueger</t>
  </si>
  <si>
    <t>Babler</t>
  </si>
  <si>
    <t>Brezenski</t>
  </si>
  <si>
    <t>Marschner</t>
  </si>
  <si>
    <t>Montez</t>
  </si>
  <si>
    <t>Hurt</t>
  </si>
  <si>
    <t>Garey</t>
  </si>
  <si>
    <t>Reddy</t>
  </si>
  <si>
    <t>Mueller</t>
  </si>
  <si>
    <t>Uribe</t>
  </si>
  <si>
    <t>Hand</t>
  </si>
  <si>
    <t>Mac-Thiong</t>
  </si>
  <si>
    <t>Steidl</t>
  </si>
  <si>
    <t>Alderfer</t>
  </si>
  <si>
    <t>Ryland</t>
  </si>
  <si>
    <t>Bethea</t>
  </si>
  <si>
    <t>Blois</t>
  </si>
  <si>
    <t>Dayton</t>
  </si>
  <si>
    <t>Cloud</t>
  </si>
  <si>
    <t>Betournay</t>
  </si>
  <si>
    <t>Temple</t>
  </si>
  <si>
    <t>Rollie</t>
  </si>
  <si>
    <t>Roybal</t>
  </si>
  <si>
    <t>Turgeon</t>
  </si>
  <si>
    <t>Deingenis</t>
  </si>
  <si>
    <t>Gibbs</t>
  </si>
  <si>
    <t>Trom</t>
  </si>
  <si>
    <t>Sizer</t>
  </si>
  <si>
    <t>Ellison</t>
  </si>
  <si>
    <t>Sulkowski</t>
  </si>
  <si>
    <t>Maringo</t>
  </si>
  <si>
    <t>Lattin</t>
  </si>
  <si>
    <t>Deblander</t>
  </si>
  <si>
    <t>O'Neill</t>
  </si>
  <si>
    <t>Stanek</t>
  </si>
  <si>
    <t>Manning</t>
  </si>
  <si>
    <t>Barrera Munoz</t>
  </si>
  <si>
    <t>Schauwaers</t>
  </si>
  <si>
    <t>Hartman</t>
  </si>
  <si>
    <t>Fire</t>
  </si>
  <si>
    <t>Waliaula</t>
  </si>
  <si>
    <t>Blackshear</t>
  </si>
  <si>
    <t>Nettik</t>
  </si>
  <si>
    <t>Novales</t>
  </si>
  <si>
    <t>Rosauer</t>
  </si>
  <si>
    <t>Ryder</t>
  </si>
  <si>
    <t>Larsen</t>
  </si>
  <si>
    <t>Keate</t>
  </si>
  <si>
    <t>Starosciak</t>
  </si>
  <si>
    <t>Henderson</t>
  </si>
  <si>
    <t>Winkelman</t>
  </si>
  <si>
    <t>Monette</t>
  </si>
  <si>
    <t>Kramer</t>
  </si>
  <si>
    <t>Goldstein</t>
  </si>
  <si>
    <t>Barrett</t>
  </si>
  <si>
    <t>Irwin</t>
  </si>
  <si>
    <t>Glenn</t>
  </si>
  <si>
    <t>O'Meara</t>
  </si>
  <si>
    <t>Budrow</t>
  </si>
  <si>
    <t>Tecklenburg</t>
  </si>
  <si>
    <t>Schenck</t>
  </si>
  <si>
    <t>Blendell</t>
  </si>
  <si>
    <t>Parodi</t>
  </si>
  <si>
    <t>Linden</t>
  </si>
  <si>
    <t>Horning</t>
  </si>
  <si>
    <t>Goode</t>
  </si>
  <si>
    <t>Doden</t>
  </si>
  <si>
    <t>Groff</t>
  </si>
  <si>
    <t>Kuehler</t>
  </si>
  <si>
    <t>Gibby</t>
  </si>
  <si>
    <t>Busa</t>
  </si>
  <si>
    <t>Moyo</t>
  </si>
  <si>
    <t>Ash</t>
  </si>
  <si>
    <t>Do Prado</t>
  </si>
  <si>
    <t>Dever</t>
  </si>
  <si>
    <t>Horvath</t>
  </si>
  <si>
    <t>Danner</t>
  </si>
  <si>
    <t>Weiss</t>
  </si>
  <si>
    <t>D'Andrea</t>
  </si>
  <si>
    <t>Olesky</t>
  </si>
  <si>
    <t>Whitcraft</t>
  </si>
  <si>
    <t>Salazar</t>
  </si>
  <si>
    <t>Pond</t>
  </si>
  <si>
    <t>Egan</t>
  </si>
  <si>
    <t>Bersani</t>
  </si>
  <si>
    <t>Creech</t>
  </si>
  <si>
    <t>Sudres</t>
  </si>
  <si>
    <t>Couture</t>
  </si>
  <si>
    <t>Patronick</t>
  </si>
  <si>
    <t>Depasquale</t>
  </si>
  <si>
    <t>Lavergne</t>
  </si>
  <si>
    <t>Kawakami</t>
  </si>
  <si>
    <t>Gonsalves</t>
  </si>
  <si>
    <t>Aure</t>
  </si>
  <si>
    <t>Mattingly</t>
  </si>
  <si>
    <t>Stelpflug</t>
  </si>
  <si>
    <t>Sanchez Antognini</t>
  </si>
  <si>
    <t>Condon</t>
  </si>
  <si>
    <t>Magato</t>
  </si>
  <si>
    <t>Dombrowski</t>
  </si>
  <si>
    <t>Ohara</t>
  </si>
  <si>
    <t>Cifuentes Fetiva</t>
  </si>
  <si>
    <t>Keno</t>
  </si>
  <si>
    <t>Lorch</t>
  </si>
  <si>
    <t>Sullivan</t>
  </si>
  <si>
    <t>Cave</t>
  </si>
  <si>
    <t>Gudenkauf</t>
  </si>
  <si>
    <t>Holley</t>
  </si>
  <si>
    <t>Kemble</t>
  </si>
  <si>
    <t>Bentley</t>
  </si>
  <si>
    <t>Bellucci</t>
  </si>
  <si>
    <t>Collins</t>
  </si>
  <si>
    <t>Gillman</t>
  </si>
  <si>
    <t>West</t>
  </si>
  <si>
    <t>Chida</t>
  </si>
  <si>
    <t>Reisenauer</t>
  </si>
  <si>
    <t>Rosenberg-Wohl</t>
  </si>
  <si>
    <t>Theriault</t>
  </si>
  <si>
    <t>Demko</t>
  </si>
  <si>
    <t>Battaglia</t>
  </si>
  <si>
    <t>Follo</t>
  </si>
  <si>
    <t>Barana</t>
  </si>
  <si>
    <t>Lysaght</t>
  </si>
  <si>
    <t>Chalmers</t>
  </si>
  <si>
    <t>MacPherson</t>
  </si>
  <si>
    <t>Delfidio</t>
  </si>
  <si>
    <t>Cummings</t>
  </si>
  <si>
    <t>Schroegel</t>
  </si>
  <si>
    <t>Doyon</t>
  </si>
  <si>
    <t>Sankey</t>
  </si>
  <si>
    <t>Stilgenbauer</t>
  </si>
  <si>
    <t>Jaskiewicz</t>
  </si>
  <si>
    <t>Deppen</t>
  </si>
  <si>
    <t>Hine</t>
  </si>
  <si>
    <t>Mathews</t>
  </si>
  <si>
    <t>Yabu</t>
  </si>
  <si>
    <t>Strang</t>
  </si>
  <si>
    <t>Shanley</t>
  </si>
  <si>
    <t>Mancebo Garcia</t>
  </si>
  <si>
    <t>Keehan</t>
  </si>
  <si>
    <t>Mahaney</t>
  </si>
  <si>
    <t>Nolan</t>
  </si>
  <si>
    <t>Sobrino</t>
  </si>
  <si>
    <t>Mayer</t>
  </si>
  <si>
    <t>Becker</t>
  </si>
  <si>
    <t>Platt</t>
  </si>
  <si>
    <t>Brodeur</t>
  </si>
  <si>
    <t>Knight Pech</t>
  </si>
  <si>
    <t>Jubinski</t>
  </si>
  <si>
    <t>Wall</t>
  </si>
  <si>
    <t>McKay</t>
  </si>
  <si>
    <t>Oh</t>
  </si>
  <si>
    <t>Kessell</t>
  </si>
  <si>
    <t>Hidalgo Zambrano</t>
  </si>
  <si>
    <t>Caprario</t>
  </si>
  <si>
    <t>Wong</t>
  </si>
  <si>
    <t>Lea</t>
  </si>
  <si>
    <t>Quigley</t>
  </si>
  <si>
    <t>Korir</t>
  </si>
  <si>
    <t>Downs</t>
  </si>
  <si>
    <t>Zywek</t>
  </si>
  <si>
    <t>Faulkner</t>
  </si>
  <si>
    <t>Erspamer</t>
  </si>
  <si>
    <t>Addison</t>
  </si>
  <si>
    <t>Wu</t>
  </si>
  <si>
    <t>Bosl</t>
  </si>
  <si>
    <t>Goldberg</t>
  </si>
  <si>
    <t>Johnston</t>
  </si>
  <si>
    <t>Keating</t>
  </si>
  <si>
    <t>Duhon</t>
  </si>
  <si>
    <t>Briseno</t>
  </si>
  <si>
    <t>Besse</t>
  </si>
  <si>
    <t>Shillings</t>
  </si>
  <si>
    <t>Tate</t>
  </si>
  <si>
    <t>Hengoed</t>
  </si>
  <si>
    <t>Aller</t>
  </si>
  <si>
    <t>Pisano</t>
  </si>
  <si>
    <t>Sanca</t>
  </si>
  <si>
    <t>Bond</t>
  </si>
  <si>
    <t>Carron</t>
  </si>
  <si>
    <t>Ellwanger</t>
  </si>
  <si>
    <t>Hanson</t>
  </si>
  <si>
    <t>Counts</t>
  </si>
  <si>
    <t>Carson</t>
  </si>
  <si>
    <t>Haines</t>
  </si>
  <si>
    <t>Schnabel</t>
  </si>
  <si>
    <t>Arciniaga</t>
  </si>
  <si>
    <t>Lizak</t>
  </si>
  <si>
    <t>Howery</t>
  </si>
  <si>
    <t>Crain</t>
  </si>
  <si>
    <t>Hotze</t>
  </si>
  <si>
    <t>Chauhan</t>
  </si>
  <si>
    <t>Raab</t>
  </si>
  <si>
    <t>McKown</t>
  </si>
  <si>
    <t>Schiemann</t>
  </si>
  <si>
    <t>Cress</t>
  </si>
  <si>
    <t>Mawson</t>
  </si>
  <si>
    <t>Wigginton</t>
  </si>
  <si>
    <t>Schroeder</t>
  </si>
  <si>
    <t>Leonard</t>
  </si>
  <si>
    <t>Tissue</t>
  </si>
  <si>
    <t>Wood</t>
  </si>
  <si>
    <t>Denny</t>
  </si>
  <si>
    <t>Testa</t>
  </si>
  <si>
    <t>Buchholtz</t>
  </si>
  <si>
    <t>Hoyt</t>
  </si>
  <si>
    <t>Cabada</t>
  </si>
  <si>
    <t>Lobaciute</t>
  </si>
  <si>
    <t>Oberndorfer</t>
  </si>
  <si>
    <t>Hetherington</t>
  </si>
  <si>
    <t>Higden</t>
  </si>
  <si>
    <t>Rediger</t>
  </si>
  <si>
    <t>Grise</t>
  </si>
  <si>
    <t>Skildum</t>
  </si>
  <si>
    <t>Fischer-Daly</t>
  </si>
  <si>
    <t>Rudder</t>
  </si>
  <si>
    <t>Cartmell</t>
  </si>
  <si>
    <t>Troland</t>
  </si>
  <si>
    <t>Berg</t>
  </si>
  <si>
    <t>Engtrakul</t>
  </si>
  <si>
    <t>Leonhardt</t>
  </si>
  <si>
    <t>Goetz</t>
  </si>
  <si>
    <t>Cacharelis</t>
  </si>
  <si>
    <t>Kariolis</t>
  </si>
  <si>
    <t>Zelwin</t>
  </si>
  <si>
    <t>Bannon</t>
  </si>
  <si>
    <t>Vetter</t>
  </si>
  <si>
    <t>Jablonski</t>
  </si>
  <si>
    <t>Jakubowitch</t>
  </si>
  <si>
    <t>Altshuler</t>
  </si>
  <si>
    <t>Ugarte</t>
  </si>
  <si>
    <t>Tusso</t>
  </si>
  <si>
    <t>Landry</t>
  </si>
  <si>
    <t>McDonald</t>
  </si>
  <si>
    <t>Larue</t>
  </si>
  <si>
    <t>Daubert</t>
  </si>
  <si>
    <t>Close</t>
  </si>
  <si>
    <t>Roels</t>
  </si>
  <si>
    <t>Venosky</t>
  </si>
  <si>
    <t>Gosnell</t>
  </si>
  <si>
    <t>Chewning-Kulick</t>
  </si>
  <si>
    <t>Manion</t>
  </si>
  <si>
    <t>Leblanc</t>
  </si>
  <si>
    <t>Goldsby</t>
  </si>
  <si>
    <t>Mahoney</t>
  </si>
  <si>
    <t>McCracken</t>
  </si>
  <si>
    <t>Spewak</t>
  </si>
  <si>
    <t>Cottini</t>
  </si>
  <si>
    <t>Findlay</t>
  </si>
  <si>
    <t>Strasburg</t>
  </si>
  <si>
    <t>Deeter</t>
  </si>
  <si>
    <t>Arpin</t>
  </si>
  <si>
    <t>Schoeneck</t>
  </si>
  <si>
    <t>Willits</t>
  </si>
  <si>
    <t>Syring</t>
  </si>
  <si>
    <t>Strike</t>
  </si>
  <si>
    <t>Hennigar</t>
  </si>
  <si>
    <t>May</t>
  </si>
  <si>
    <t>Metcalf</t>
  </si>
  <si>
    <t>Tiska</t>
  </si>
  <si>
    <t>Fairley</t>
  </si>
  <si>
    <t>Piasta</t>
  </si>
  <si>
    <t>Olsen</t>
  </si>
  <si>
    <t>De Jesus</t>
  </si>
  <si>
    <t>Bartus</t>
  </si>
  <si>
    <t>Stevens</t>
  </si>
  <si>
    <t>Fayter</t>
  </si>
  <si>
    <t>Parise</t>
  </si>
  <si>
    <t>Gryniewicz</t>
  </si>
  <si>
    <t>Panora</t>
  </si>
  <si>
    <t>Lambe</t>
  </si>
  <si>
    <t>Casto</t>
  </si>
  <si>
    <t>Martelli</t>
  </si>
  <si>
    <t>Naskret</t>
  </si>
  <si>
    <t>Maloney</t>
  </si>
  <si>
    <t>Amherst</t>
  </si>
  <si>
    <t>Johansen</t>
  </si>
  <si>
    <t>Kaufmann</t>
  </si>
  <si>
    <t>Barnes-Zurkinden</t>
  </si>
  <si>
    <t>Wolter</t>
  </si>
  <si>
    <t>Pearson</t>
  </si>
  <si>
    <t>Leon</t>
  </si>
  <si>
    <t>Marriott</t>
  </si>
  <si>
    <t>Wilkins</t>
  </si>
  <si>
    <t>Saiter</t>
  </si>
  <si>
    <t>Winrow</t>
  </si>
  <si>
    <t>Gries</t>
  </si>
  <si>
    <t>Strohschein</t>
  </si>
  <si>
    <t>Coogan</t>
  </si>
  <si>
    <t>Gagnon</t>
  </si>
  <si>
    <t>Fox</t>
  </si>
  <si>
    <t>Traver</t>
  </si>
  <si>
    <t>Quick</t>
  </si>
  <si>
    <t>Theriot</t>
  </si>
  <si>
    <t>Michalis</t>
  </si>
  <si>
    <t>Tjong Clemons</t>
  </si>
  <si>
    <t>Palma</t>
  </si>
  <si>
    <t>Takaoka</t>
  </si>
  <si>
    <t>Sherman</t>
  </si>
  <si>
    <t>Andre</t>
  </si>
  <si>
    <t>Switt</t>
  </si>
  <si>
    <t>Whitbeck</t>
  </si>
  <si>
    <t>Auer</t>
  </si>
  <si>
    <t>Attar</t>
  </si>
  <si>
    <t>Misuraca</t>
  </si>
  <si>
    <t>Spannaus</t>
  </si>
  <si>
    <t>Tarbiat</t>
  </si>
  <si>
    <t>Pulkkinen</t>
  </si>
  <si>
    <t>Trnovcova</t>
  </si>
  <si>
    <t>Hetrick</t>
  </si>
  <si>
    <t>Stern</t>
  </si>
  <si>
    <t>Newman</t>
  </si>
  <si>
    <t>Mone</t>
  </si>
  <si>
    <t>Powers</t>
  </si>
  <si>
    <t>Ulery</t>
  </si>
  <si>
    <t>Cho</t>
  </si>
  <si>
    <t>Reumann</t>
  </si>
  <si>
    <t>Cooper</t>
  </si>
  <si>
    <t>Cichon</t>
  </si>
  <si>
    <t>Maroevic</t>
  </si>
  <si>
    <t>Schulz</t>
  </si>
  <si>
    <t>Capriolo</t>
  </si>
  <si>
    <t>Borleis</t>
  </si>
  <si>
    <t>Karakoyunlu</t>
  </si>
  <si>
    <t>Desrosiers</t>
  </si>
  <si>
    <t>Shabot Marcos</t>
  </si>
  <si>
    <t>Comment</t>
  </si>
  <si>
    <t>Moss</t>
  </si>
  <si>
    <t>Clash</t>
  </si>
  <si>
    <t>Blankenship</t>
  </si>
  <si>
    <t>Lloyd</t>
  </si>
  <si>
    <t>Kong</t>
  </si>
  <si>
    <t>Benson</t>
  </si>
  <si>
    <t>Huntington</t>
  </si>
  <si>
    <t>Kendall</t>
  </si>
  <si>
    <t>Gast</t>
  </si>
  <si>
    <t>Scanlin</t>
  </si>
  <si>
    <t>Philbrook</t>
  </si>
  <si>
    <t>Cowan</t>
  </si>
  <si>
    <t>Sousa</t>
  </si>
  <si>
    <t>Stanton</t>
  </si>
  <si>
    <t>Mollak</t>
  </si>
  <si>
    <t>Weston</t>
  </si>
  <si>
    <t>Rabuzzi</t>
  </si>
  <si>
    <t>Hendrix</t>
  </si>
  <si>
    <t>Van Nielen</t>
  </si>
  <si>
    <t>Schout</t>
  </si>
  <si>
    <t>Schmaltz</t>
  </si>
  <si>
    <t>Eagen</t>
  </si>
  <si>
    <t>Rotramel</t>
  </si>
  <si>
    <t>Prevost</t>
  </si>
  <si>
    <t>Nyambaso</t>
  </si>
  <si>
    <t>Shaffer</t>
  </si>
  <si>
    <t>Corkum</t>
  </si>
  <si>
    <t>Pedersen</t>
  </si>
  <si>
    <t>Melo</t>
  </si>
  <si>
    <t>Sakamoto</t>
  </si>
  <si>
    <t>Lombardo</t>
  </si>
  <si>
    <t>Bode</t>
  </si>
  <si>
    <t>Norcross</t>
  </si>
  <si>
    <t>Lazrus</t>
  </si>
  <si>
    <t>Tsegay</t>
  </si>
  <si>
    <t>Schneider</t>
  </si>
  <si>
    <t>Loreto</t>
  </si>
  <si>
    <t>Callahan</t>
  </si>
  <si>
    <t>Timko</t>
  </si>
  <si>
    <t>Achatz</t>
  </si>
  <si>
    <t>Horwitz</t>
  </si>
  <si>
    <t>Gordyan</t>
  </si>
  <si>
    <t>Battoo</t>
  </si>
  <si>
    <t>Barker</t>
  </si>
  <si>
    <t>Saarnilehto</t>
  </si>
  <si>
    <t>Hillman</t>
  </si>
  <si>
    <t>Bartel</t>
  </si>
  <si>
    <t>Potekhina</t>
  </si>
  <si>
    <t>Lapp</t>
  </si>
  <si>
    <t>McCormick</t>
  </si>
  <si>
    <t>Coffed</t>
  </si>
  <si>
    <t>Estes</t>
  </si>
  <si>
    <t>Zamore</t>
  </si>
  <si>
    <t>Donaghy</t>
  </si>
  <si>
    <t>Fiorini</t>
  </si>
  <si>
    <t>Watkins</t>
  </si>
  <si>
    <t>Cassel</t>
  </si>
  <si>
    <t>O'Sullivan</t>
  </si>
  <si>
    <t>Chepkirui</t>
  </si>
  <si>
    <t>Gurney</t>
  </si>
  <si>
    <t>Francis</t>
  </si>
  <si>
    <t>Gruca</t>
  </si>
  <si>
    <t>Rojas Alvarez</t>
  </si>
  <si>
    <t>Denton</t>
  </si>
  <si>
    <t>Trout</t>
  </si>
  <si>
    <t>Gilbert</t>
  </si>
  <si>
    <t>Chong</t>
  </si>
  <si>
    <t>Brenneman</t>
  </si>
  <si>
    <t>Kemp</t>
  </si>
  <si>
    <t>Hillyard</t>
  </si>
  <si>
    <t>Gonzales</t>
  </si>
  <si>
    <t>Sayre</t>
  </si>
  <si>
    <t>Panke</t>
  </si>
  <si>
    <t>Brennan</t>
  </si>
  <si>
    <t>Ngo</t>
  </si>
  <si>
    <t>Guerdan</t>
  </si>
  <si>
    <t>Mills-Honarvar</t>
  </si>
  <si>
    <t>Farvard</t>
  </si>
  <si>
    <t>Skinner</t>
  </si>
  <si>
    <t>Shue</t>
  </si>
  <si>
    <t>Blinn</t>
  </si>
  <si>
    <t>Duyn</t>
  </si>
  <si>
    <t>Wardian</t>
  </si>
  <si>
    <t>Heuninck</t>
  </si>
  <si>
    <t>Kipyego</t>
  </si>
  <si>
    <t>Kuehl</t>
  </si>
  <si>
    <t>Burkholder</t>
  </si>
  <si>
    <t>Stadolnik</t>
  </si>
  <si>
    <t>Shields</t>
  </si>
  <si>
    <t>Margolis</t>
  </si>
  <si>
    <t>Uffenbeck</t>
  </si>
  <si>
    <t>Stepanova</t>
  </si>
  <si>
    <t>Verdi</t>
  </si>
  <si>
    <t>Mickelson</t>
  </si>
  <si>
    <t>Dibaba</t>
  </si>
  <si>
    <t>Shilling</t>
  </si>
  <si>
    <t>Bashaw</t>
  </si>
  <si>
    <t>McCutcheon</t>
  </si>
  <si>
    <t>Geoghegan</t>
  </si>
  <si>
    <t>McGinn</t>
  </si>
  <si>
    <t>Quinteros</t>
  </si>
  <si>
    <t>Loenser</t>
  </si>
  <si>
    <t>Furrer</t>
  </si>
  <si>
    <t>Konigs</t>
  </si>
  <si>
    <t>Tesdahl</t>
  </si>
  <si>
    <t>Engel</t>
  </si>
  <si>
    <t>Kuck</t>
  </si>
  <si>
    <t>Neuschel</t>
  </si>
  <si>
    <t>Rosales Ramirez</t>
  </si>
  <si>
    <t>Marquez</t>
  </si>
  <si>
    <t>Green</t>
  </si>
  <si>
    <t>Schubel</t>
  </si>
  <si>
    <t>Jimenez</t>
  </si>
  <si>
    <t>Zimny-Schmitt</t>
  </si>
  <si>
    <t>Brohart</t>
  </si>
  <si>
    <t>Oka</t>
  </si>
  <si>
    <t>Metzger</t>
  </si>
  <si>
    <t>Vaughn</t>
  </si>
  <si>
    <t>Petty</t>
  </si>
  <si>
    <t>Lasseron</t>
  </si>
  <si>
    <t>Bushong</t>
  </si>
  <si>
    <t>Dennison</t>
  </si>
  <si>
    <t>Lira</t>
  </si>
  <si>
    <t>Nahigian</t>
  </si>
  <si>
    <t>Cackett</t>
  </si>
  <si>
    <t>Hunter-Galvan</t>
  </si>
  <si>
    <t>Pierret</t>
  </si>
  <si>
    <t>O'Neil</t>
  </si>
  <si>
    <t>Leitz</t>
  </si>
  <si>
    <t>Durfee</t>
  </si>
  <si>
    <t>Maylone</t>
  </si>
  <si>
    <t>Reiland</t>
  </si>
  <si>
    <t>Hu</t>
  </si>
  <si>
    <t>Lessek</t>
  </si>
  <si>
    <t>Colavincenzo</t>
  </si>
  <si>
    <t>Mendez-Karr</t>
  </si>
  <si>
    <t>Saulnier</t>
  </si>
  <si>
    <t>Schoonover</t>
  </si>
  <si>
    <t>Hass</t>
  </si>
  <si>
    <t>Cadotte</t>
  </si>
  <si>
    <t>Cacciapaglia</t>
  </si>
  <si>
    <t>Mininger</t>
  </si>
  <si>
    <t>Mayo</t>
  </si>
  <si>
    <t>Zicko</t>
  </si>
  <si>
    <t>Cupp</t>
  </si>
  <si>
    <t>Klassen</t>
  </si>
  <si>
    <t>Musal</t>
  </si>
  <si>
    <t>Kitayama</t>
  </si>
  <si>
    <t>Altman</t>
  </si>
  <si>
    <t>Demchko</t>
  </si>
  <si>
    <t>Betts</t>
  </si>
  <si>
    <t>Vandeventer</t>
  </si>
  <si>
    <t>Hirano</t>
  </si>
  <si>
    <t>Davi</t>
  </si>
  <si>
    <t>Sloan</t>
  </si>
  <si>
    <t>Homich</t>
  </si>
  <si>
    <t>Kristjansson</t>
  </si>
  <si>
    <t>Pitman</t>
  </si>
  <si>
    <t>Curley</t>
  </si>
  <si>
    <t>Zimmer</t>
  </si>
  <si>
    <t>Granski</t>
  </si>
  <si>
    <t>Regina</t>
  </si>
  <si>
    <t>Howe</t>
  </si>
  <si>
    <t>Atwater</t>
  </si>
  <si>
    <t>Gurganus</t>
  </si>
  <si>
    <t>Holden</t>
  </si>
  <si>
    <t>Parton</t>
  </si>
  <si>
    <t>Dent</t>
  </si>
  <si>
    <t>Ranti</t>
  </si>
  <si>
    <t>Ishaq</t>
  </si>
  <si>
    <t>Wiles</t>
  </si>
  <si>
    <t>Serafini</t>
  </si>
  <si>
    <t>Button</t>
  </si>
  <si>
    <t>Gaal</t>
  </si>
  <si>
    <t>Liptak</t>
  </si>
  <si>
    <t>Kellam</t>
  </si>
  <si>
    <t>Gordon</t>
  </si>
  <si>
    <t>Wagoner</t>
  </si>
  <si>
    <t>Goffi</t>
  </si>
  <si>
    <t>Salovaara</t>
  </si>
  <si>
    <t>Reid</t>
  </si>
  <si>
    <t>Allan</t>
  </si>
  <si>
    <t>McLaughlin</t>
  </si>
  <si>
    <t>Tang</t>
  </si>
  <si>
    <t>Chepkwony</t>
  </si>
  <si>
    <t>Szynkarczuk</t>
  </si>
  <si>
    <t>Brill</t>
  </si>
  <si>
    <t>Nunn</t>
  </si>
  <si>
    <t>Blair</t>
  </si>
  <si>
    <t>Sharkey</t>
  </si>
  <si>
    <t>Scalard</t>
  </si>
  <si>
    <t>Burget</t>
  </si>
  <si>
    <t>English</t>
  </si>
  <si>
    <t>Hampton</t>
  </si>
  <si>
    <t>Lucas</t>
  </si>
  <si>
    <t>Cherewatti</t>
  </si>
  <si>
    <t>Olle</t>
  </si>
  <si>
    <t>Hamsi</t>
  </si>
  <si>
    <t>Finnegan</t>
  </si>
  <si>
    <t>Villa</t>
  </si>
  <si>
    <t>Cable</t>
  </si>
  <si>
    <t>Eiring</t>
  </si>
  <si>
    <t>Friedman</t>
  </si>
  <si>
    <t>Croker</t>
  </si>
  <si>
    <t>Beganics</t>
  </si>
  <si>
    <t>Huberty</t>
  </si>
  <si>
    <t>Hazlehurst</t>
  </si>
  <si>
    <t>Marin</t>
  </si>
  <si>
    <t>Dear</t>
  </si>
  <si>
    <t>Lederer</t>
  </si>
  <si>
    <t>Robson</t>
  </si>
  <si>
    <t>Galvan</t>
  </si>
  <si>
    <t>Teeuwen</t>
  </si>
  <si>
    <t>List</t>
  </si>
  <si>
    <t>Shafar</t>
  </si>
  <si>
    <t>Copenhaver</t>
  </si>
  <si>
    <t>Stump</t>
  </si>
  <si>
    <t>Wehrman</t>
  </si>
  <si>
    <t>Sischo</t>
  </si>
  <si>
    <t>Fonti</t>
  </si>
  <si>
    <t>Merlis</t>
  </si>
  <si>
    <t>Hasegawa</t>
  </si>
  <si>
    <t>Haselden</t>
  </si>
  <si>
    <t>Simonson</t>
  </si>
  <si>
    <t>Montag</t>
  </si>
  <si>
    <t>Deroian</t>
  </si>
  <si>
    <t>Strickler</t>
  </si>
  <si>
    <t>Simone</t>
  </si>
  <si>
    <t>Von Rock</t>
  </si>
  <si>
    <t>Woodard</t>
  </si>
  <si>
    <t>Sinda</t>
  </si>
  <si>
    <t>Rydland</t>
  </si>
  <si>
    <t>Vespa</t>
  </si>
  <si>
    <t>Meadows</t>
  </si>
  <si>
    <t>Toppen</t>
  </si>
  <si>
    <t>Ermer</t>
  </si>
  <si>
    <t>Dionne</t>
  </si>
  <si>
    <t>Stasulli</t>
  </si>
  <si>
    <t>Duran</t>
  </si>
  <si>
    <t>Klundt</t>
  </si>
  <si>
    <t>Waters</t>
  </si>
  <si>
    <t>Rusk</t>
  </si>
  <si>
    <t>Gersbach</t>
  </si>
  <si>
    <t>Taylor-Watson</t>
  </si>
  <si>
    <t>Levitsky</t>
  </si>
  <si>
    <t>Carroll</t>
  </si>
  <si>
    <t>Campos</t>
  </si>
  <si>
    <t>Flajslik</t>
  </si>
  <si>
    <t>Chua</t>
  </si>
  <si>
    <t>Wilzbacher</t>
  </si>
  <si>
    <t>Thayer</t>
  </si>
  <si>
    <t>Brosseau</t>
  </si>
  <si>
    <t>Phares</t>
  </si>
  <si>
    <t>Padula</t>
  </si>
  <si>
    <t>Gamirov</t>
  </si>
  <si>
    <t>Briot</t>
  </si>
  <si>
    <t>De Hueck</t>
  </si>
  <si>
    <t>Putt</t>
  </si>
  <si>
    <t>Deiman</t>
  </si>
  <si>
    <t>Bonanni</t>
  </si>
  <si>
    <t>Stein</t>
  </si>
  <si>
    <t>Laumann</t>
  </si>
  <si>
    <t>Galaviz</t>
  </si>
  <si>
    <t>Piper</t>
  </si>
  <si>
    <t>Cantini</t>
  </si>
  <si>
    <t>Werhane</t>
  </si>
  <si>
    <t>Davies</t>
  </si>
  <si>
    <t>Hummel</t>
  </si>
  <si>
    <t>Lutz</t>
  </si>
  <si>
    <t>Viglienzoni</t>
  </si>
  <si>
    <t>Rathbun</t>
  </si>
  <si>
    <t>crane</t>
  </si>
  <si>
    <t>Conant</t>
  </si>
  <si>
    <t>Huyser-Wierenga</t>
  </si>
  <si>
    <t>Natalini</t>
  </si>
  <si>
    <t>Robbins</t>
  </si>
  <si>
    <t>Stanislav</t>
  </si>
  <si>
    <t>Mears</t>
  </si>
  <si>
    <t>Neill</t>
  </si>
  <si>
    <t>Tola</t>
  </si>
  <si>
    <t>Briskman</t>
  </si>
  <si>
    <t>Ritzenhein</t>
  </si>
  <si>
    <t>Malkowski</t>
  </si>
  <si>
    <t>Andreyko</t>
  </si>
  <si>
    <t>Lozier</t>
  </si>
  <si>
    <t>Rodas</t>
  </si>
  <si>
    <t>Karmen</t>
  </si>
  <si>
    <t>Lippmann</t>
  </si>
  <si>
    <t>Klehm</t>
  </si>
  <si>
    <t>Desisa</t>
  </si>
  <si>
    <t>Brooks</t>
  </si>
  <si>
    <t>Weispfennig</t>
  </si>
  <si>
    <t>Sorrell</t>
  </si>
  <si>
    <t>Marek</t>
  </si>
  <si>
    <t>Werner</t>
  </si>
  <si>
    <t>Penny</t>
  </si>
  <si>
    <t>Masayesva</t>
  </si>
  <si>
    <t>Paavola</t>
  </si>
  <si>
    <t>Gehlsen</t>
  </si>
  <si>
    <t>Roche</t>
  </si>
  <si>
    <t>Hearn</t>
  </si>
  <si>
    <t>Dimson</t>
  </si>
  <si>
    <t>Slason</t>
  </si>
  <si>
    <t>Gibson</t>
  </si>
  <si>
    <t>Erdos</t>
  </si>
  <si>
    <t>Cushman</t>
  </si>
  <si>
    <t>Hammel</t>
  </si>
  <si>
    <t>Ytterstad</t>
  </si>
  <si>
    <t>Prince</t>
  </si>
  <si>
    <t>Petrulak</t>
  </si>
  <si>
    <t>Zablocki</t>
  </si>
  <si>
    <t>Van Meter</t>
  </si>
  <si>
    <t>Babay</t>
  </si>
  <si>
    <t>Moody</t>
  </si>
  <si>
    <t>Swierzbinski</t>
  </si>
  <si>
    <t>Schwartz</t>
  </si>
  <si>
    <t>Sanseverino</t>
  </si>
  <si>
    <t>Lawder</t>
  </si>
  <si>
    <t>Hoerner</t>
  </si>
  <si>
    <t>Beaulne</t>
  </si>
  <si>
    <t>Lunz</t>
  </si>
  <si>
    <t>Brackenwagen</t>
  </si>
  <si>
    <t>Schmitt</t>
  </si>
  <si>
    <t>Borden</t>
  </si>
  <si>
    <t>Regan</t>
  </si>
  <si>
    <t>Koenis</t>
  </si>
  <si>
    <t>Kittaka</t>
  </si>
  <si>
    <t>Concannon</t>
  </si>
  <si>
    <t>Schultz</t>
  </si>
  <si>
    <t>Brannigan</t>
  </si>
  <si>
    <t>Cavallo</t>
  </si>
  <si>
    <t>Axelrod</t>
  </si>
  <si>
    <t>Roberge</t>
  </si>
  <si>
    <t>Schmidt</t>
  </si>
  <si>
    <t>Kosters</t>
  </si>
  <si>
    <t>Dykes</t>
  </si>
  <si>
    <t>Velan</t>
  </si>
  <si>
    <t>Goolik</t>
  </si>
  <si>
    <t>Bain</t>
  </si>
  <si>
    <t>Wieck</t>
  </si>
  <si>
    <t>Friel</t>
  </si>
  <si>
    <t>Santandreu</t>
  </si>
  <si>
    <t>Gerber</t>
  </si>
  <si>
    <t>Benadum</t>
  </si>
  <si>
    <t>Ragazzini</t>
  </si>
  <si>
    <t>Kessinger</t>
  </si>
  <si>
    <t>Bezgin</t>
  </si>
  <si>
    <t>Woldesilassie</t>
  </si>
  <si>
    <t>Ruiz Herrero</t>
  </si>
  <si>
    <t>Bin Alias</t>
  </si>
  <si>
    <t>Pulliam</t>
  </si>
  <si>
    <t>Guisinger</t>
  </si>
  <si>
    <t>Arnerich</t>
  </si>
  <si>
    <t>Nolette</t>
  </si>
  <si>
    <t>Chabrier</t>
  </si>
  <si>
    <t>Knotts</t>
  </si>
  <si>
    <t>Pultorak</t>
  </si>
  <si>
    <t>Maxon</t>
  </si>
  <si>
    <t>Kraai</t>
  </si>
  <si>
    <t>Larosa</t>
  </si>
  <si>
    <t>Haney</t>
  </si>
  <si>
    <t>Boulay</t>
  </si>
  <si>
    <t>Luy</t>
  </si>
  <si>
    <t>Fava</t>
  </si>
  <si>
    <t>Montoya</t>
  </si>
  <si>
    <t>Albertson</t>
  </si>
  <si>
    <t>Barger</t>
  </si>
  <si>
    <t>Fraioli</t>
  </si>
  <si>
    <t>Talhelm</t>
  </si>
  <si>
    <t>Treece</t>
  </si>
  <si>
    <t>Beisel</t>
  </si>
  <si>
    <t>Enke</t>
  </si>
  <si>
    <t>Ruiz-Tagle Barros</t>
  </si>
  <si>
    <t>Ferrell</t>
  </si>
  <si>
    <t>Gates</t>
  </si>
  <si>
    <t>Jeffers</t>
  </si>
  <si>
    <t>Sulhanek</t>
  </si>
  <si>
    <t>Caron</t>
  </si>
  <si>
    <t>Fullarton</t>
  </si>
  <si>
    <t>Lindgren</t>
  </si>
  <si>
    <t>Akiha</t>
  </si>
  <si>
    <t>Sweny</t>
  </si>
  <si>
    <t>Tobin</t>
  </si>
  <si>
    <t>Keys</t>
  </si>
  <si>
    <t>Wilbur</t>
  </si>
  <si>
    <t>Ditota</t>
  </si>
  <si>
    <t>Horbol</t>
  </si>
  <si>
    <t>Murakami</t>
  </si>
  <si>
    <t>Petermann</t>
  </si>
  <si>
    <t>Graves - Rostro</t>
  </si>
  <si>
    <t>Danielson</t>
  </si>
  <si>
    <t>Street</t>
  </si>
  <si>
    <t>Buss</t>
  </si>
  <si>
    <t>Duffy</t>
  </si>
  <si>
    <t>Castro</t>
  </si>
  <si>
    <t>Avery</t>
  </si>
  <si>
    <t>Bohinski</t>
  </si>
  <si>
    <t>Kohls</t>
  </si>
  <si>
    <t>Brietzke</t>
  </si>
  <si>
    <t>Riveros Gonzalez</t>
  </si>
  <si>
    <t>Albano</t>
  </si>
  <si>
    <t>Rosendahl</t>
  </si>
  <si>
    <t>German</t>
  </si>
  <si>
    <t xml:space="preserve"> Ms</t>
  </si>
  <si>
    <t xml:space="preserve">  Kelly</t>
  </si>
  <si>
    <t xml:space="preserve"> Mr</t>
  </si>
  <si>
    <t xml:space="preserve">  Matthew D</t>
  </si>
  <si>
    <t xml:space="preserve">  Phil</t>
  </si>
  <si>
    <t xml:space="preserve">  Kelsey</t>
  </si>
  <si>
    <t xml:space="preserve">  Kristyn</t>
  </si>
  <si>
    <t xml:space="preserve">  Russell B</t>
  </si>
  <si>
    <t xml:space="preserve">  Scott</t>
  </si>
  <si>
    <t xml:space="preserve">  Stephen</t>
  </si>
  <si>
    <t xml:space="preserve">  Patrick R</t>
  </si>
  <si>
    <t xml:space="preserve">  Brooke N</t>
  </si>
  <si>
    <t xml:space="preserve">  Paola Andrea</t>
  </si>
  <si>
    <t xml:space="preserve">  David</t>
  </si>
  <si>
    <t xml:space="preserve">  Wade</t>
  </si>
  <si>
    <t xml:space="preserve">  Franklin</t>
  </si>
  <si>
    <t xml:space="preserve">  Leilani M</t>
  </si>
  <si>
    <t xml:space="preserve">  Philippe</t>
  </si>
  <si>
    <t xml:space="preserve">  Jennifer A</t>
  </si>
  <si>
    <t xml:space="preserve">  Christina M</t>
  </si>
  <si>
    <t xml:space="preserve">  Said Sr</t>
  </si>
  <si>
    <t xml:space="preserve">  John</t>
  </si>
  <si>
    <t xml:space="preserve">  Myles</t>
  </si>
  <si>
    <t xml:space="preserve">  Madelyn C</t>
  </si>
  <si>
    <t xml:space="preserve">  Nicole</t>
  </si>
  <si>
    <t xml:space="preserve">  Eric A</t>
  </si>
  <si>
    <t xml:space="preserve">  Emiliano I</t>
  </si>
  <si>
    <t xml:space="preserve">  Adam</t>
  </si>
  <si>
    <t xml:space="preserve">  Zach</t>
  </si>
  <si>
    <t xml:space="preserve">  Stephanie W</t>
  </si>
  <si>
    <t xml:space="preserve">  Natalie</t>
  </si>
  <si>
    <t xml:space="preserve">  Nicole J</t>
  </si>
  <si>
    <t xml:space="preserve">  Jefferson D</t>
  </si>
  <si>
    <t xml:space="preserve">  Brendan D</t>
  </si>
  <si>
    <t xml:space="preserve">  Courtney</t>
  </si>
  <si>
    <t xml:space="preserve">  Sydney L</t>
  </si>
  <si>
    <t xml:space="preserve">  Julien</t>
  </si>
  <si>
    <t xml:space="preserve">  Ryan M</t>
  </si>
  <si>
    <t xml:space="preserve">  Anna H</t>
  </si>
  <si>
    <t xml:space="preserve">  Samantha</t>
  </si>
  <si>
    <t xml:space="preserve">  Robert</t>
  </si>
  <si>
    <t xml:space="preserve">  James R</t>
  </si>
  <si>
    <t xml:space="preserve">  Roseann</t>
  </si>
  <si>
    <t xml:space="preserve">  Spencer</t>
  </si>
  <si>
    <t xml:space="preserve">  Eric W</t>
  </si>
  <si>
    <t xml:space="preserve">  Brianna L</t>
  </si>
  <si>
    <t xml:space="preserve">  Thomas J</t>
  </si>
  <si>
    <t xml:space="preserve">  Melissa L</t>
  </si>
  <si>
    <t xml:space="preserve">  Flavio</t>
  </si>
  <si>
    <t xml:space="preserve">  Ryan</t>
  </si>
  <si>
    <t xml:space="preserve">  Anthony J</t>
  </si>
  <si>
    <t xml:space="preserve">  Alex</t>
  </si>
  <si>
    <t xml:space="preserve">  Andrew B</t>
  </si>
  <si>
    <t xml:space="preserve">  Dara E</t>
  </si>
  <si>
    <t xml:space="preserve">  Inna</t>
  </si>
  <si>
    <t xml:space="preserve">  Ari</t>
  </si>
  <si>
    <t xml:space="preserve">  Lindsey</t>
  </si>
  <si>
    <t xml:space="preserve">  Kenny</t>
  </si>
  <si>
    <t xml:space="preserve">  Louise</t>
  </si>
  <si>
    <t xml:space="preserve">  Cameron</t>
  </si>
  <si>
    <t xml:space="preserve">  Katie T</t>
  </si>
  <si>
    <t xml:space="preserve">  Casey</t>
  </si>
  <si>
    <t xml:space="preserve">  Bryson C</t>
  </si>
  <si>
    <t xml:space="preserve">  Megan</t>
  </si>
  <si>
    <t xml:space="preserve">  Daniel</t>
  </si>
  <si>
    <t xml:space="preserve">  Steven M</t>
  </si>
  <si>
    <t xml:space="preserve">  Jenna L</t>
  </si>
  <si>
    <t xml:space="preserve">  Freeman</t>
  </si>
  <si>
    <t xml:space="preserve">  Jeff</t>
  </si>
  <si>
    <t xml:space="preserve">  Elenilton V</t>
  </si>
  <si>
    <t xml:space="preserve"> Sr</t>
  </si>
  <si>
    <t xml:space="preserve">  Maurya</t>
  </si>
  <si>
    <t xml:space="preserve">  Samantha C</t>
  </si>
  <si>
    <t xml:space="preserve">  Bethany A</t>
  </si>
  <si>
    <t xml:space="preserve">  Yves</t>
  </si>
  <si>
    <t xml:space="preserve">  Danielle</t>
  </si>
  <si>
    <t xml:space="preserve">  Julia</t>
  </si>
  <si>
    <t xml:space="preserve">  Joshua</t>
  </si>
  <si>
    <t xml:space="preserve">  Jennifer</t>
  </si>
  <si>
    <t xml:space="preserve">  Gwen M</t>
  </si>
  <si>
    <t xml:space="preserve">  Patrick</t>
  </si>
  <si>
    <t xml:space="preserve">  Kate</t>
  </si>
  <si>
    <t xml:space="preserve">  Kevin</t>
  </si>
  <si>
    <t xml:space="preserve">  Stephen II</t>
  </si>
  <si>
    <t xml:space="preserve">  Philip</t>
  </si>
  <si>
    <t xml:space="preserve">  Brett A</t>
  </si>
  <si>
    <t xml:space="preserve">  Rebecca</t>
  </si>
  <si>
    <t xml:space="preserve">  Kelley</t>
  </si>
  <si>
    <t xml:space="preserve">  Abigail K</t>
  </si>
  <si>
    <t xml:space="preserve">  Hope</t>
  </si>
  <si>
    <t xml:space="preserve">  Elyse M</t>
  </si>
  <si>
    <t xml:space="preserve">  Nicholas</t>
  </si>
  <si>
    <t xml:space="preserve">  Thomas</t>
  </si>
  <si>
    <t xml:space="preserve">  Pamela J</t>
  </si>
  <si>
    <t xml:space="preserve">  Jessica</t>
  </si>
  <si>
    <t xml:space="preserve">  Ron N</t>
  </si>
  <si>
    <t xml:space="preserve">  Brian</t>
  </si>
  <si>
    <t xml:space="preserve">  Sari</t>
  </si>
  <si>
    <t xml:space="preserve">  Robert M</t>
  </si>
  <si>
    <t xml:space="preserve">  Ricardo</t>
  </si>
  <si>
    <t xml:space="preserve">  Gedion</t>
  </si>
  <si>
    <t xml:space="preserve">  Mark</t>
  </si>
  <si>
    <t xml:space="preserve">  Gamini P</t>
  </si>
  <si>
    <t xml:space="preserve">  Emily J</t>
  </si>
  <si>
    <t xml:space="preserve">  Amanda</t>
  </si>
  <si>
    <t xml:space="preserve">  Knox</t>
  </si>
  <si>
    <t xml:space="preserve">  Yianna</t>
  </si>
  <si>
    <t xml:space="preserve">  Roberta</t>
  </si>
  <si>
    <t xml:space="preserve">  Benjamin P</t>
  </si>
  <si>
    <t xml:space="preserve">  Craig</t>
  </si>
  <si>
    <t xml:space="preserve">  Ann</t>
  </si>
  <si>
    <t xml:space="preserve">  Jamie P</t>
  </si>
  <si>
    <t xml:space="preserve">  Charlie</t>
  </si>
  <si>
    <t xml:space="preserve">  Meb</t>
  </si>
  <si>
    <t xml:space="preserve">  Aaqib L</t>
  </si>
  <si>
    <t xml:space="preserve">  Craig A</t>
  </si>
  <si>
    <t xml:space="preserve">  Meredith</t>
  </si>
  <si>
    <t xml:space="preserve">  Doug</t>
  </si>
  <si>
    <t xml:space="preserve">  Elizabeth J</t>
  </si>
  <si>
    <t xml:space="preserve">  Matthew P</t>
  </si>
  <si>
    <t xml:space="preserve">  Guillermo Sr</t>
  </si>
  <si>
    <t xml:space="preserve">  Ryan C</t>
  </si>
  <si>
    <t xml:space="preserve">  Dane</t>
  </si>
  <si>
    <t xml:space="preserve">  Jonas</t>
  </si>
  <si>
    <t xml:space="preserve">  George E</t>
  </si>
  <si>
    <t xml:space="preserve">  Sara S</t>
  </si>
  <si>
    <t xml:space="preserve">  Nick</t>
  </si>
  <si>
    <t xml:space="preserve">  Timothy</t>
  </si>
  <si>
    <t xml:space="preserve">  Becky L</t>
  </si>
  <si>
    <t xml:space="preserve">  Steph K</t>
  </si>
  <si>
    <t xml:space="preserve">  Kristine B</t>
  </si>
  <si>
    <t xml:space="preserve">  Taylor B</t>
  </si>
  <si>
    <t xml:space="preserve">  William</t>
  </si>
  <si>
    <t xml:space="preserve">  Sage</t>
  </si>
  <si>
    <t xml:space="preserve">  Cole</t>
  </si>
  <si>
    <t xml:space="preserve">  Jesse</t>
  </si>
  <si>
    <t xml:space="preserve">  Tammi J</t>
  </si>
  <si>
    <t xml:space="preserve">  Matthew S</t>
  </si>
  <si>
    <t xml:space="preserve">  Eric</t>
  </si>
  <si>
    <t xml:space="preserve">  Valeria R</t>
  </si>
  <si>
    <t xml:space="preserve">  Michael P</t>
  </si>
  <si>
    <t xml:space="preserve">  Rami</t>
  </si>
  <si>
    <t xml:space="preserve">  Denis</t>
  </si>
  <si>
    <t xml:space="preserve">  Brian E</t>
  </si>
  <si>
    <t xml:space="preserve">  Bonnie</t>
  </si>
  <si>
    <t xml:space="preserve">  Paul</t>
  </si>
  <si>
    <t xml:space="preserve">  Michael</t>
  </si>
  <si>
    <t xml:space="preserve">  Samuel</t>
  </si>
  <si>
    <t xml:space="preserve">  Matthew</t>
  </si>
  <si>
    <t xml:space="preserve">  Syndy</t>
  </si>
  <si>
    <t xml:space="preserve">  Aleksandra</t>
  </si>
  <si>
    <t xml:space="preserve">  Steeve T Sr</t>
  </si>
  <si>
    <t xml:space="preserve">  Richard</t>
  </si>
  <si>
    <t xml:space="preserve">  Aaron T</t>
  </si>
  <si>
    <t xml:space="preserve">  Akira</t>
  </si>
  <si>
    <t xml:space="preserve">  Ben</t>
  </si>
  <si>
    <t xml:space="preserve">  Jana</t>
  </si>
  <si>
    <t xml:space="preserve">  Jay T</t>
  </si>
  <si>
    <t xml:space="preserve">  Marie-Helene</t>
  </si>
  <si>
    <t xml:space="preserve">  Bret R</t>
  </si>
  <si>
    <t xml:space="preserve">  Gardner L</t>
  </si>
  <si>
    <t xml:space="preserve">  Bobby</t>
  </si>
  <si>
    <t xml:space="preserve">  Lina</t>
  </si>
  <si>
    <t xml:space="preserve">  Zebulon</t>
  </si>
  <si>
    <t xml:space="preserve">  Greg</t>
  </si>
  <si>
    <t xml:space="preserve">  Kelsey A</t>
  </si>
  <si>
    <t xml:space="preserve">  Bronwen L</t>
  </si>
  <si>
    <t xml:space="preserve">  Manuela</t>
  </si>
  <si>
    <t xml:space="preserve">  Jennifer L</t>
  </si>
  <si>
    <t xml:space="preserve">  Abby W</t>
  </si>
  <si>
    <t xml:space="preserve">  Tyler</t>
  </si>
  <si>
    <t xml:space="preserve">  Jeffrey</t>
  </si>
  <si>
    <t xml:space="preserve">  Matthew F</t>
  </si>
  <si>
    <t xml:space="preserve">  Ryan J</t>
  </si>
  <si>
    <t xml:space="preserve">  Amy</t>
  </si>
  <si>
    <t xml:space="preserve">  Andrew P</t>
  </si>
  <si>
    <t xml:space="preserve">  George M</t>
  </si>
  <si>
    <t xml:space="preserve"> V</t>
  </si>
  <si>
    <t xml:space="preserve">  Sarah</t>
  </si>
  <si>
    <t xml:space="preserve">  Lara</t>
  </si>
  <si>
    <t xml:space="preserve">  Sebastien</t>
  </si>
  <si>
    <t xml:space="preserve">  Padraig</t>
  </si>
  <si>
    <t xml:space="preserve">  Heather</t>
  </si>
  <si>
    <t xml:space="preserve">  Jorge</t>
  </si>
  <si>
    <t xml:space="preserve">  Jack R</t>
  </si>
  <si>
    <t xml:space="preserve">  Felix</t>
  </si>
  <si>
    <t xml:space="preserve">  Christopher C</t>
  </si>
  <si>
    <t xml:space="preserve">  Jill</t>
  </si>
  <si>
    <t xml:space="preserve">  Alejandro</t>
  </si>
  <si>
    <t xml:space="preserve">  Ian E</t>
  </si>
  <si>
    <t xml:space="preserve">  Hector Sr</t>
  </si>
  <si>
    <t xml:space="preserve">  Matt</t>
  </si>
  <si>
    <t xml:space="preserve">  Elizabeth H</t>
  </si>
  <si>
    <t xml:space="preserve">  Grace</t>
  </si>
  <si>
    <t xml:space="preserve">  Jaime</t>
  </si>
  <si>
    <t xml:space="preserve">  Calesse</t>
  </si>
  <si>
    <t xml:space="preserve">  Kate L</t>
  </si>
  <si>
    <t xml:space="preserve">  Sergey</t>
  </si>
  <si>
    <t xml:space="preserve">  Timothy V</t>
  </si>
  <si>
    <t xml:space="preserve">  Andrew S</t>
  </si>
  <si>
    <t xml:space="preserve">  Lawrence</t>
  </si>
  <si>
    <t xml:space="preserve">  Gavin M</t>
  </si>
  <si>
    <t xml:space="preserve">  Rick E</t>
  </si>
  <si>
    <t xml:space="preserve">  Andrea H</t>
  </si>
  <si>
    <t xml:space="preserve">  Anthony S</t>
  </si>
  <si>
    <t xml:space="preserve">  Erik</t>
  </si>
  <si>
    <t xml:space="preserve">  Kiley D</t>
  </si>
  <si>
    <t xml:space="preserve">  Chris</t>
  </si>
  <si>
    <t xml:space="preserve">  Marian M</t>
  </si>
  <si>
    <t xml:space="preserve">  Jeremy</t>
  </si>
  <si>
    <t xml:space="preserve">  Allison H</t>
  </si>
  <si>
    <t xml:space="preserve">  Elizabeth</t>
  </si>
  <si>
    <t xml:space="preserve">  Andrew</t>
  </si>
  <si>
    <t xml:space="preserve">  Anders J</t>
  </si>
  <si>
    <t xml:space="preserve">  Sean</t>
  </si>
  <si>
    <t xml:space="preserve">  Brian M</t>
  </si>
  <si>
    <t xml:space="preserve">  Susannah</t>
  </si>
  <si>
    <t xml:space="preserve">  Randy</t>
  </si>
  <si>
    <t xml:space="preserve">  Leslie</t>
  </si>
  <si>
    <t xml:space="preserve">  Brittany L</t>
  </si>
  <si>
    <t xml:space="preserve">  Cassie J</t>
  </si>
  <si>
    <t xml:space="preserve">  Peter W</t>
  </si>
  <si>
    <t xml:space="preserve">  Douglas</t>
  </si>
  <si>
    <t xml:space="preserve">  Dan</t>
  </si>
  <si>
    <t xml:space="preserve">  Dan M</t>
  </si>
  <si>
    <t xml:space="preserve">  Eric L</t>
  </si>
  <si>
    <t xml:space="preserve">  Les J</t>
  </si>
  <si>
    <t xml:space="preserve">  Stephanie</t>
  </si>
  <si>
    <t xml:space="preserve">  Melissa Y</t>
  </si>
  <si>
    <t xml:space="preserve">  Ashley</t>
  </si>
  <si>
    <t xml:space="preserve">  Stephanie M</t>
  </si>
  <si>
    <t xml:space="preserve">  Kylie</t>
  </si>
  <si>
    <t xml:space="preserve">  Carrie</t>
  </si>
  <si>
    <t xml:space="preserve">  Zach S</t>
  </si>
  <si>
    <t xml:space="preserve">  Alan</t>
  </si>
  <si>
    <t xml:space="preserve">  Nate</t>
  </si>
  <si>
    <t xml:space="preserve">  Jesse G</t>
  </si>
  <si>
    <t xml:space="preserve">  Jason</t>
  </si>
  <si>
    <t xml:space="preserve">  Megan A</t>
  </si>
  <si>
    <t xml:space="preserve">  Luke M</t>
  </si>
  <si>
    <t xml:space="preserve">  Jacy D</t>
  </si>
  <si>
    <t xml:space="preserve">  Simon G</t>
  </si>
  <si>
    <t xml:space="preserve">  Ainsley E</t>
  </si>
  <si>
    <t xml:space="preserve">  Erica A</t>
  </si>
  <si>
    <t xml:space="preserve">  Erin C</t>
  </si>
  <si>
    <t xml:space="preserve">  Adrienne</t>
  </si>
  <si>
    <t xml:space="preserve">  Yutaka</t>
  </si>
  <si>
    <t xml:space="preserve">  Tyler M</t>
  </si>
  <si>
    <t xml:space="preserve">  James</t>
  </si>
  <si>
    <t xml:space="preserve">  Shawn P</t>
  </si>
  <si>
    <t xml:space="preserve">  Nathaniel</t>
  </si>
  <si>
    <t xml:space="preserve">  Kevin D</t>
  </si>
  <si>
    <t xml:space="preserve">  Joan</t>
  </si>
  <si>
    <t xml:space="preserve">  Christopher A</t>
  </si>
  <si>
    <t xml:space="preserve">  Kacy L</t>
  </si>
  <si>
    <t xml:space="preserve">  Benjamin H</t>
  </si>
  <si>
    <t xml:space="preserve">  Xaviour J</t>
  </si>
  <si>
    <t xml:space="preserve">  Michael T</t>
  </si>
  <si>
    <t xml:space="preserve">  Bradley</t>
  </si>
  <si>
    <t xml:space="preserve">  Andrea</t>
  </si>
  <si>
    <t xml:space="preserve">  Nancy M</t>
  </si>
  <si>
    <t xml:space="preserve">  Lee</t>
  </si>
  <si>
    <t xml:space="preserve">  Erik T</t>
  </si>
  <si>
    <t xml:space="preserve">  Rod W</t>
  </si>
  <si>
    <t xml:space="preserve">  Joey</t>
  </si>
  <si>
    <t xml:space="preserve">  Hillary L</t>
  </si>
  <si>
    <t xml:space="preserve">  Eric J</t>
  </si>
  <si>
    <t xml:space="preserve">  Nicolas</t>
  </si>
  <si>
    <t xml:space="preserve">  Marcel</t>
  </si>
  <si>
    <t xml:space="preserve">  Ashley N</t>
  </si>
  <si>
    <t xml:space="preserve">  Evan D</t>
  </si>
  <si>
    <t xml:space="preserve">  Krisana</t>
  </si>
  <si>
    <t xml:space="preserve">  Kyle</t>
  </si>
  <si>
    <t xml:space="preserve">  Martin A</t>
  </si>
  <si>
    <t xml:space="preserve">  Stacey</t>
  </si>
  <si>
    <t xml:space="preserve">  Christine</t>
  </si>
  <si>
    <t xml:space="preserve">  Sarah C</t>
  </si>
  <si>
    <t xml:space="preserve">  Jason W</t>
  </si>
  <si>
    <t xml:space="preserve">  Michele</t>
  </si>
  <si>
    <t xml:space="preserve">  Nikki</t>
  </si>
  <si>
    <t xml:space="preserve">  Philip J</t>
  </si>
  <si>
    <t xml:space="preserve">  Bryan L</t>
  </si>
  <si>
    <t xml:space="preserve">  Timothy F</t>
  </si>
  <si>
    <t xml:space="preserve">  Angielyn M</t>
  </si>
  <si>
    <t xml:space="preserve">  Jeanie M</t>
  </si>
  <si>
    <t xml:space="preserve">  Aliaksandr</t>
  </si>
  <si>
    <t xml:space="preserve">  Jason M</t>
  </si>
  <si>
    <t xml:space="preserve">  Sheera K</t>
  </si>
  <si>
    <t xml:space="preserve">  Janice</t>
  </si>
  <si>
    <t xml:space="preserve">  Timothy G</t>
  </si>
  <si>
    <t xml:space="preserve">  Alan R</t>
  </si>
  <si>
    <t xml:space="preserve">  Marie-France</t>
  </si>
  <si>
    <t xml:space="preserve">  Erik F</t>
  </si>
  <si>
    <t xml:space="preserve">  Anthony</t>
  </si>
  <si>
    <t xml:space="preserve">  Yu</t>
  </si>
  <si>
    <t xml:space="preserve">  Caleb N</t>
  </si>
  <si>
    <t xml:space="preserve">  Angela R</t>
  </si>
  <si>
    <t xml:space="preserve">  Keith J</t>
  </si>
  <si>
    <t xml:space="preserve">  Emma</t>
  </si>
  <si>
    <t xml:space="preserve">  Nathan A</t>
  </si>
  <si>
    <t xml:space="preserve">  Kathryn</t>
  </si>
  <si>
    <t xml:space="preserve">  Cheryl A</t>
  </si>
  <si>
    <t xml:space="preserve">  Kimberly A</t>
  </si>
  <si>
    <t xml:space="preserve">  Cynthia</t>
  </si>
  <si>
    <t xml:space="preserve">  Bruce</t>
  </si>
  <si>
    <t xml:space="preserve">  Allison</t>
  </si>
  <si>
    <t xml:space="preserve">  Gabriela</t>
  </si>
  <si>
    <t xml:space="preserve">  Sharon</t>
  </si>
  <si>
    <t xml:space="preserve">  Jason A</t>
  </si>
  <si>
    <t xml:space="preserve">  Chelsey C</t>
  </si>
  <si>
    <t xml:space="preserve">  Devon A</t>
  </si>
  <si>
    <t xml:space="preserve">  Joni L</t>
  </si>
  <si>
    <t xml:space="preserve">  Colin</t>
  </si>
  <si>
    <t xml:space="preserve">  Rachael</t>
  </si>
  <si>
    <t xml:space="preserve">  Maricela</t>
  </si>
  <si>
    <t xml:space="preserve">  Marie</t>
  </si>
  <si>
    <t xml:space="preserve">  Frank</t>
  </si>
  <si>
    <t xml:space="preserve">  Jeffry</t>
  </si>
  <si>
    <t xml:space="preserve">  Mike</t>
  </si>
  <si>
    <t xml:space="preserve">  Rick</t>
  </si>
  <si>
    <t xml:space="preserve">  Pierre-Michel</t>
  </si>
  <si>
    <t xml:space="preserve">  Brian L</t>
  </si>
  <si>
    <t xml:space="preserve">  Morgan M</t>
  </si>
  <si>
    <t xml:space="preserve">  Caroline</t>
  </si>
  <si>
    <t xml:space="preserve">  Drew T</t>
  </si>
  <si>
    <t xml:space="preserve">  Austin W</t>
  </si>
  <si>
    <t xml:space="preserve">  Berenice</t>
  </si>
  <si>
    <t xml:space="preserve">  Kenneth A</t>
  </si>
  <si>
    <t xml:space="preserve">  Miguel</t>
  </si>
  <si>
    <t xml:space="preserve">  Hadley T</t>
  </si>
  <si>
    <t xml:space="preserve">  Taylor</t>
  </si>
  <si>
    <t xml:space="preserve">  Tenielle M</t>
  </si>
  <si>
    <t xml:space="preserve">  Nora P</t>
  </si>
  <si>
    <t xml:space="preserve">  Zachary</t>
  </si>
  <si>
    <t xml:space="preserve">  Alyssa K</t>
  </si>
  <si>
    <t xml:space="preserve">  Dante</t>
  </si>
  <si>
    <t xml:space="preserve">  Sara E</t>
  </si>
  <si>
    <t xml:space="preserve">  Andrew D</t>
  </si>
  <si>
    <t xml:space="preserve">  Joel D</t>
  </si>
  <si>
    <t xml:space="preserve">  Michelle</t>
  </si>
  <si>
    <t xml:space="preserve">  Michael J</t>
  </si>
  <si>
    <t xml:space="preserve">  Summer B</t>
  </si>
  <si>
    <t xml:space="preserve">  Edward</t>
  </si>
  <si>
    <t xml:space="preserve">  Kacee</t>
  </si>
  <si>
    <t xml:space="preserve">  Dave</t>
  </si>
  <si>
    <t xml:space="preserve">  Maryanna</t>
  </si>
  <si>
    <t xml:space="preserve">  Jessica H</t>
  </si>
  <si>
    <t xml:space="preserve">  Deanna</t>
  </si>
  <si>
    <t xml:space="preserve">  Peter</t>
  </si>
  <si>
    <t xml:space="preserve">  Elizabeth M</t>
  </si>
  <si>
    <t xml:space="preserve">  Gregory</t>
  </si>
  <si>
    <t xml:space="preserve">  Sarah E</t>
  </si>
  <si>
    <t xml:space="preserve">  Anne Elise</t>
  </si>
  <si>
    <t xml:space="preserve">  Christopher R</t>
  </si>
  <si>
    <t xml:space="preserve">  Elliot</t>
  </si>
  <si>
    <t xml:space="preserve">  Christopher D</t>
  </si>
  <si>
    <t xml:space="preserve">  Corey</t>
  </si>
  <si>
    <t xml:space="preserve">  Patrick D</t>
  </si>
  <si>
    <t xml:space="preserve">  Anthony D</t>
  </si>
  <si>
    <t xml:space="preserve">  Melissa</t>
  </si>
  <si>
    <t xml:space="preserve">  Raven</t>
  </si>
  <si>
    <t xml:space="preserve">  Christopher</t>
  </si>
  <si>
    <t xml:space="preserve">  Kendra A</t>
  </si>
  <si>
    <t xml:space="preserve">  Jordan</t>
  </si>
  <si>
    <t xml:space="preserve">  Nils</t>
  </si>
  <si>
    <t xml:space="preserve">  Angela</t>
  </si>
  <si>
    <t xml:space="preserve">  Caitlin O</t>
  </si>
  <si>
    <t xml:space="preserve">  Tracy M</t>
  </si>
  <si>
    <t xml:space="preserve">  Dustin M</t>
  </si>
  <si>
    <t xml:space="preserve">  Jenny</t>
  </si>
  <si>
    <t xml:space="preserve">  Emily</t>
  </si>
  <si>
    <t xml:space="preserve">  Fabienne</t>
  </si>
  <si>
    <t xml:space="preserve">  Taryn L</t>
  </si>
  <si>
    <t xml:space="preserve">  Temima</t>
  </si>
  <si>
    <t xml:space="preserve">  Serena M</t>
  </si>
  <si>
    <t xml:space="preserve">  Victoria M</t>
  </si>
  <si>
    <t xml:space="preserve">  Phoebe</t>
  </si>
  <si>
    <t xml:space="preserve">  Nicholas D</t>
  </si>
  <si>
    <t xml:space="preserve">  Christian</t>
  </si>
  <si>
    <t xml:space="preserve">  Jonathon S</t>
  </si>
  <si>
    <t xml:space="preserve">  Joshua D</t>
  </si>
  <si>
    <t xml:space="preserve">  Nichole</t>
  </si>
  <si>
    <t xml:space="preserve">  Denise M</t>
  </si>
  <si>
    <t xml:space="preserve">  Peter R</t>
  </si>
  <si>
    <t xml:space="preserve">  Johnson K</t>
  </si>
  <si>
    <t xml:space="preserve">  Katherine</t>
  </si>
  <si>
    <t xml:space="preserve">  Lynda</t>
  </si>
  <si>
    <t xml:space="preserve">  Linnea C</t>
  </si>
  <si>
    <t xml:space="preserve">  Massimiliano A</t>
  </si>
  <si>
    <t xml:space="preserve">  James M</t>
  </si>
  <si>
    <t xml:space="preserve">  Lauren</t>
  </si>
  <si>
    <t xml:space="preserve">  Michele V</t>
  </si>
  <si>
    <t xml:space="preserve">  Xiao</t>
  </si>
  <si>
    <t xml:space="preserve">  Harper L</t>
  </si>
  <si>
    <t xml:space="preserve">  Wilson</t>
  </si>
  <si>
    <t xml:space="preserve">  Shizhong</t>
  </si>
  <si>
    <t xml:space="preserve">  Marie-Claire</t>
  </si>
  <si>
    <t xml:space="preserve">  Todd J</t>
  </si>
  <si>
    <t xml:space="preserve">  Carolyn</t>
  </si>
  <si>
    <t xml:space="preserve">  Marissa D</t>
  </si>
  <si>
    <t xml:space="preserve">  Jean Luc</t>
  </si>
  <si>
    <t xml:space="preserve">  Jim</t>
  </si>
  <si>
    <t xml:space="preserve">  Matthew T</t>
  </si>
  <si>
    <t xml:space="preserve">  Rachel L</t>
  </si>
  <si>
    <t xml:space="preserve">  Corina</t>
  </si>
  <si>
    <t xml:space="preserve">  Guannan</t>
  </si>
  <si>
    <t xml:space="preserve">  Don</t>
  </si>
  <si>
    <t xml:space="preserve">  Gavin V</t>
  </si>
  <si>
    <t xml:space="preserve">  Jatin</t>
  </si>
  <si>
    <t xml:space="preserve">  J P</t>
  </si>
  <si>
    <t xml:space="preserve"> II</t>
  </si>
  <si>
    <t xml:space="preserve">  Angela M</t>
  </si>
  <si>
    <t xml:space="preserve">  Blake K</t>
  </si>
  <si>
    <t xml:space="preserve">  Brian T</t>
  </si>
  <si>
    <t xml:space="preserve">  Damon</t>
  </si>
  <si>
    <t xml:space="preserve">  Malcolm J</t>
  </si>
  <si>
    <t xml:space="preserve">  Margaret B</t>
  </si>
  <si>
    <t xml:space="preserve">  Helen</t>
  </si>
  <si>
    <t xml:space="preserve"> Mrs</t>
  </si>
  <si>
    <t xml:space="preserve">  Tara R</t>
  </si>
  <si>
    <t xml:space="preserve">  Kristin</t>
  </si>
  <si>
    <t xml:space="preserve">  Carly E</t>
  </si>
  <si>
    <t xml:space="preserve">  Lisa</t>
  </si>
  <si>
    <t xml:space="preserve">  Louis</t>
  </si>
  <si>
    <t xml:space="preserve">  Brian R</t>
  </si>
  <si>
    <t xml:space="preserve">  Dawn M</t>
  </si>
  <si>
    <t xml:space="preserve">  Karen</t>
  </si>
  <si>
    <t xml:space="preserve">  Mathieu</t>
  </si>
  <si>
    <t xml:space="preserve">  Kam S</t>
  </si>
  <si>
    <t xml:space="preserve">  Valerie A</t>
  </si>
  <si>
    <t xml:space="preserve">  Freya R</t>
  </si>
  <si>
    <t xml:space="preserve">  Kara</t>
  </si>
  <si>
    <t xml:space="preserve">  Bradley A</t>
  </si>
  <si>
    <t xml:space="preserve">  Brendan</t>
  </si>
  <si>
    <t xml:space="preserve">  Amber R</t>
  </si>
  <si>
    <t xml:space="preserve">  Sean K</t>
  </si>
  <si>
    <t xml:space="preserve">  Brady</t>
  </si>
  <si>
    <t xml:space="preserve">  Kameko</t>
  </si>
  <si>
    <t xml:space="preserve">  Jeremy A</t>
  </si>
  <si>
    <t xml:space="preserve">  Sabine</t>
  </si>
  <si>
    <t xml:space="preserve">  Joseph</t>
  </si>
  <si>
    <t xml:space="preserve">  Karolyn A</t>
  </si>
  <si>
    <t xml:space="preserve">  Anita L</t>
  </si>
  <si>
    <t xml:space="preserve">  Laura E</t>
  </si>
  <si>
    <t xml:space="preserve">  Ashley E</t>
  </si>
  <si>
    <t xml:space="preserve">  Dan R</t>
  </si>
  <si>
    <t xml:space="preserve">  Katie</t>
  </si>
  <si>
    <t xml:space="preserve">  Cathryn</t>
  </si>
  <si>
    <t xml:space="preserve">  Shauna</t>
  </si>
  <si>
    <t xml:space="preserve">  Terence</t>
  </si>
  <si>
    <t xml:space="preserve">  Marisol</t>
  </si>
  <si>
    <t xml:space="preserve">  Lindsay</t>
  </si>
  <si>
    <t xml:space="preserve">  Brett W</t>
  </si>
  <si>
    <t xml:space="preserve">  Dylan J</t>
  </si>
  <si>
    <t xml:space="preserve">  Brooke M</t>
  </si>
  <si>
    <t xml:space="preserve">  Teiko</t>
  </si>
  <si>
    <t xml:space="preserve">  Johannah</t>
  </si>
  <si>
    <t xml:space="preserve">  Ryan A</t>
  </si>
  <si>
    <t xml:space="preserve">  Andres Sr</t>
  </si>
  <si>
    <t xml:space="preserve">  Bryan</t>
  </si>
  <si>
    <t xml:space="preserve">  Lizette</t>
  </si>
  <si>
    <t xml:space="preserve">  Jeb</t>
  </si>
  <si>
    <t xml:space="preserve">  Amy R</t>
  </si>
  <si>
    <t xml:space="preserve">  Mike G</t>
  </si>
  <si>
    <t xml:space="preserve">  Simonezitrone Sr</t>
  </si>
  <si>
    <t xml:space="preserve">  Oz</t>
  </si>
  <si>
    <t xml:space="preserve">  Erin M</t>
  </si>
  <si>
    <t xml:space="preserve">  Bobby E</t>
  </si>
  <si>
    <t xml:space="preserve">  Daniel P</t>
  </si>
  <si>
    <t xml:space="preserve">  Marie E</t>
  </si>
  <si>
    <t xml:space="preserve">  Eric D</t>
  </si>
  <si>
    <t xml:space="preserve">  Tara</t>
  </si>
  <si>
    <t xml:space="preserve">  Haley L</t>
  </si>
  <si>
    <t xml:space="preserve">  Kayla B</t>
  </si>
  <si>
    <t xml:space="preserve">  Mark D</t>
  </si>
  <si>
    <t xml:space="preserve">  Patrick J</t>
  </si>
  <si>
    <t xml:space="preserve">  Beth A</t>
  </si>
  <si>
    <t xml:space="preserve">  Jason R</t>
  </si>
  <si>
    <t xml:space="preserve">  Yoshinori</t>
  </si>
  <si>
    <t xml:space="preserve">  Adrienne G</t>
  </si>
  <si>
    <t xml:space="preserve">  Junyong</t>
  </si>
  <si>
    <t xml:space="preserve">  Kristen A</t>
  </si>
  <si>
    <t xml:space="preserve">  Maria I</t>
  </si>
  <si>
    <t xml:space="preserve">  Jonathan</t>
  </si>
  <si>
    <t xml:space="preserve">  Benjamina C</t>
  </si>
  <si>
    <t xml:space="preserve">  Alison B</t>
  </si>
  <si>
    <t xml:space="preserve">  Alexis N</t>
  </si>
  <si>
    <t xml:space="preserve">  Shanda L</t>
  </si>
  <si>
    <t xml:space="preserve">  Lacey</t>
  </si>
  <si>
    <t xml:space="preserve">  Laurette</t>
  </si>
  <si>
    <t xml:space="preserve">  Mary</t>
  </si>
  <si>
    <t xml:space="preserve">  Kati A</t>
  </si>
  <si>
    <t xml:space="preserve">  Kelly J</t>
  </si>
  <si>
    <t xml:space="preserve">  Greer D</t>
  </si>
  <si>
    <t xml:space="preserve">  Brent</t>
  </si>
  <si>
    <t xml:space="preserve">  Eugene M</t>
  </si>
  <si>
    <t xml:space="preserve">  Erin D</t>
  </si>
  <si>
    <t xml:space="preserve">  Kamilla</t>
  </si>
  <si>
    <t xml:space="preserve">  Wayne I</t>
  </si>
  <si>
    <t xml:space="preserve">  Tracy L</t>
  </si>
  <si>
    <t xml:space="preserve">  Megan C</t>
  </si>
  <si>
    <t xml:space="preserve">  Greg D</t>
  </si>
  <si>
    <t xml:space="preserve">  Steven L</t>
  </si>
  <si>
    <t xml:space="preserve">  Gianfilippo</t>
  </si>
  <si>
    <t xml:space="preserve">  Hector</t>
  </si>
  <si>
    <t xml:space="preserve">  Mark W</t>
  </si>
  <si>
    <t xml:space="preserve">  Aubri</t>
  </si>
  <si>
    <t xml:space="preserve">  Justin</t>
  </si>
  <si>
    <t xml:space="preserve">  Erika M</t>
  </si>
  <si>
    <t xml:space="preserve">  Daniel G</t>
  </si>
  <si>
    <t xml:space="preserve">  Devin C</t>
  </si>
  <si>
    <t xml:space="preserve">  Louise A</t>
  </si>
  <si>
    <t xml:space="preserve">  Jessica L</t>
  </si>
  <si>
    <t xml:space="preserve">  Kristina K</t>
  </si>
  <si>
    <t xml:space="preserve">  Brad</t>
  </si>
  <si>
    <t xml:space="preserve">  Margaret O</t>
  </si>
  <si>
    <t xml:space="preserve">  Craig R</t>
  </si>
  <si>
    <t xml:space="preserve">  Simo</t>
  </si>
  <si>
    <t xml:space="preserve">  Christopher J</t>
  </si>
  <si>
    <t xml:space="preserve">  Mario Sr</t>
  </si>
  <si>
    <t xml:space="preserve">  Meghann R</t>
  </si>
  <si>
    <t xml:space="preserve">  Scott M</t>
  </si>
  <si>
    <t xml:space="preserve">  Caitlin E</t>
  </si>
  <si>
    <t xml:space="preserve">  Samantha A</t>
  </si>
  <si>
    <t xml:space="preserve">  Maya</t>
  </si>
  <si>
    <t xml:space="preserve">  Zachary T</t>
  </si>
  <si>
    <t xml:space="preserve">  Hilda</t>
  </si>
  <si>
    <t xml:space="preserve">  Bethany N</t>
  </si>
  <si>
    <t xml:space="preserve">  Sandra H</t>
  </si>
  <si>
    <t xml:space="preserve">  Takuo</t>
  </si>
  <si>
    <t xml:space="preserve">  Kelly A</t>
  </si>
  <si>
    <t xml:space="preserve">  Benoit</t>
  </si>
  <si>
    <t xml:space="preserve">  Jessica A</t>
  </si>
  <si>
    <t xml:space="preserve">  Monica K</t>
  </si>
  <si>
    <t xml:space="preserve">  Kevin L</t>
  </si>
  <si>
    <t xml:space="preserve">  Della</t>
  </si>
  <si>
    <t xml:space="preserve">  Victoria</t>
  </si>
  <si>
    <t xml:space="preserve">  Tasos</t>
  </si>
  <si>
    <t xml:space="preserve">  Lukasz</t>
  </si>
  <si>
    <t xml:space="preserve">  Matthew A</t>
  </si>
  <si>
    <t xml:space="preserve">  Meta</t>
  </si>
  <si>
    <t xml:space="preserve">  Rachel E</t>
  </si>
  <si>
    <t xml:space="preserve">  Angelica</t>
  </si>
  <si>
    <t xml:space="preserve">  Kathleen</t>
  </si>
  <si>
    <t xml:space="preserve">  Gabriel D</t>
  </si>
  <si>
    <t xml:space="preserve">  Jeff T</t>
  </si>
  <si>
    <t xml:space="preserve">  Neil D</t>
  </si>
  <si>
    <t xml:space="preserve">  Katherine L</t>
  </si>
  <si>
    <t xml:space="preserve">  Ariel E</t>
  </si>
  <si>
    <t xml:space="preserve">  Christopher P</t>
  </si>
  <si>
    <t xml:space="preserve">  Molly K</t>
  </si>
  <si>
    <t xml:space="preserve">  Daniel M</t>
  </si>
  <si>
    <t xml:space="preserve">  Hiruni</t>
  </si>
  <si>
    <t xml:space="preserve">  Reina H</t>
  </si>
  <si>
    <t xml:space="preserve">  Kristi</t>
  </si>
  <si>
    <t xml:space="preserve">  Meredith L</t>
  </si>
  <si>
    <t xml:space="preserve">  Jocelyn</t>
  </si>
  <si>
    <t xml:space="preserve">  Daphne</t>
  </si>
  <si>
    <t xml:space="preserve">  Margaret E</t>
  </si>
  <si>
    <t xml:space="preserve">  Mario J</t>
  </si>
  <si>
    <t xml:space="preserve">  Carolina</t>
  </si>
  <si>
    <t xml:space="preserve">  Jenny K</t>
  </si>
  <si>
    <t xml:space="preserve">  Kimberly D</t>
  </si>
  <si>
    <t xml:space="preserve">  Marc-Olivier</t>
  </si>
  <si>
    <t xml:space="preserve">  Russell J</t>
  </si>
  <si>
    <t xml:space="preserve">  Karine</t>
  </si>
  <si>
    <t xml:space="preserve">  Cheryl</t>
  </si>
  <si>
    <t xml:space="preserve">  Allison M</t>
  </si>
  <si>
    <t xml:space="preserve">  Adriana</t>
  </si>
  <si>
    <t xml:space="preserve">  Miranda J</t>
  </si>
  <si>
    <t xml:space="preserve">  Roberto</t>
  </si>
  <si>
    <t xml:space="preserve">  Rebecca B</t>
  </si>
  <si>
    <t xml:space="preserve">  Tiffany</t>
  </si>
  <si>
    <t xml:space="preserve">  Alexander</t>
  </si>
  <si>
    <t xml:space="preserve">  Rich M</t>
  </si>
  <si>
    <t xml:space="preserve">  Aaron C</t>
  </si>
  <si>
    <t xml:space="preserve">  Maria M</t>
  </si>
  <si>
    <t xml:space="preserve">  Daven W</t>
  </si>
  <si>
    <t xml:space="preserve">  Brianne</t>
  </si>
  <si>
    <t xml:space="preserve">  Hiroki</t>
  </si>
  <si>
    <t xml:space="preserve">  Anders</t>
  </si>
  <si>
    <t xml:space="preserve">  Candace N</t>
  </si>
  <si>
    <t xml:space="preserve">  Bruno F</t>
  </si>
  <si>
    <t xml:space="preserve">  Sally</t>
  </si>
  <si>
    <t xml:space="preserve">  Meaghan J</t>
  </si>
  <si>
    <t xml:space="preserve">  Rina</t>
  </si>
  <si>
    <t xml:space="preserve">  Kristin P</t>
  </si>
  <si>
    <t xml:space="preserve">  Albert</t>
  </si>
  <si>
    <t xml:space="preserve">  Shannon L</t>
  </si>
  <si>
    <t xml:space="preserve">  Amy B</t>
  </si>
  <si>
    <t xml:space="preserve">  A Danielle</t>
  </si>
  <si>
    <t xml:space="preserve">  Conrad F</t>
  </si>
  <si>
    <t xml:space="preserve">  Josh</t>
  </si>
  <si>
    <t xml:space="preserve">  Maxime</t>
  </si>
  <si>
    <t xml:space="preserve">  Laura P</t>
  </si>
  <si>
    <t xml:space="preserve">  William D</t>
  </si>
  <si>
    <t xml:space="preserve"> Jr</t>
  </si>
  <si>
    <t xml:space="preserve">  Adam S</t>
  </si>
  <si>
    <t xml:space="preserve">  Armando</t>
  </si>
  <si>
    <t xml:space="preserve">  Dana</t>
  </si>
  <si>
    <t xml:space="preserve">  Benjamin</t>
  </si>
  <si>
    <t xml:space="preserve">  Tanya</t>
  </si>
  <si>
    <t xml:space="preserve">  Tracy</t>
  </si>
  <si>
    <t xml:space="preserve">  Emily S</t>
  </si>
  <si>
    <t xml:space="preserve">  Kelly R</t>
  </si>
  <si>
    <t xml:space="preserve">  Bruce A Jr</t>
  </si>
  <si>
    <t xml:space="preserve">  Cary J</t>
  </si>
  <si>
    <t xml:space="preserve">  Jill M</t>
  </si>
  <si>
    <t xml:space="preserve">  Michael E</t>
  </si>
  <si>
    <t xml:space="preserve">  Kathryn E</t>
  </si>
  <si>
    <t xml:space="preserve">  Polly</t>
  </si>
  <si>
    <t xml:space="preserve">  Mark H</t>
  </si>
  <si>
    <t xml:space="preserve">  Jessie M</t>
  </si>
  <si>
    <t xml:space="preserve">  Caroline S</t>
  </si>
  <si>
    <t xml:space="preserve">  Nuta</t>
  </si>
  <si>
    <t xml:space="preserve">  Margie</t>
  </si>
  <si>
    <t xml:space="preserve">  Heidi</t>
  </si>
  <si>
    <t xml:space="preserve">  Diego J</t>
  </si>
  <si>
    <t xml:space="preserve">  Enrique M Sr</t>
  </si>
  <si>
    <t xml:space="preserve">  Filip</t>
  </si>
  <si>
    <t xml:space="preserve">  Rosemary E</t>
  </si>
  <si>
    <t xml:space="preserve">  Jennifer R</t>
  </si>
  <si>
    <t xml:space="preserve">  Lauren E</t>
  </si>
  <si>
    <t xml:space="preserve">  Ashley M</t>
  </si>
  <si>
    <t xml:space="preserve">  Alison R</t>
  </si>
  <si>
    <t xml:space="preserve">  Madeleine</t>
  </si>
  <si>
    <t xml:space="preserve">  Kimberly</t>
  </si>
  <si>
    <t xml:space="preserve">  Jeremy J</t>
  </si>
  <si>
    <t xml:space="preserve">  Amy L</t>
  </si>
  <si>
    <t xml:space="preserve">  Karen L</t>
  </si>
  <si>
    <t xml:space="preserve">  Tennille</t>
  </si>
  <si>
    <t xml:space="preserve">  Justin E</t>
  </si>
  <si>
    <t xml:space="preserve">  Shalane</t>
  </si>
  <si>
    <t xml:space="preserve">  Jessica N</t>
  </si>
  <si>
    <t xml:space="preserve">  Melanie</t>
  </si>
  <si>
    <t xml:space="preserve">  Ruth Angelica</t>
  </si>
  <si>
    <t xml:space="preserve">  Una M</t>
  </si>
  <si>
    <t xml:space="preserve">  Taralyn</t>
  </si>
  <si>
    <t xml:space="preserve">  James A</t>
  </si>
  <si>
    <t xml:space="preserve">  Ning</t>
  </si>
  <si>
    <t xml:space="preserve">  Joel</t>
  </si>
  <si>
    <t xml:space="preserve">  Brittney</t>
  </si>
  <si>
    <t xml:space="preserve">  Sheila</t>
  </si>
  <si>
    <t xml:space="preserve">  Koji</t>
  </si>
  <si>
    <t xml:space="preserve">  Colleen M</t>
  </si>
  <si>
    <t xml:space="preserve">  Deedra G</t>
  </si>
  <si>
    <t xml:space="preserve">  Kulwinder</t>
  </si>
  <si>
    <t xml:space="preserve">  Ann M</t>
  </si>
  <si>
    <t xml:space="preserve">  Apryl J</t>
  </si>
  <si>
    <t xml:space="preserve">  Ilana</t>
  </si>
  <si>
    <t xml:space="preserve">  Karl</t>
  </si>
  <si>
    <t xml:space="preserve">  Will</t>
  </si>
  <si>
    <t xml:space="preserve">  Bradley D</t>
  </si>
  <si>
    <t xml:space="preserve">  Amy M</t>
  </si>
  <si>
    <t xml:space="preserve">  Matthew W</t>
  </si>
  <si>
    <t xml:space="preserve">  Tom</t>
  </si>
  <si>
    <t xml:space="preserve">  Wayne A</t>
  </si>
  <si>
    <t xml:space="preserve">  Nobuyori</t>
  </si>
  <si>
    <t xml:space="preserve">  Rich</t>
  </si>
  <si>
    <t xml:space="preserve">  Marcos S</t>
  </si>
  <si>
    <t xml:space="preserve">  Andy</t>
  </si>
  <si>
    <t xml:space="preserve">  Marcus B</t>
  </si>
  <si>
    <t xml:space="preserve">  Thomas K</t>
  </si>
  <si>
    <t xml:space="preserve">  Geoff</t>
  </si>
  <si>
    <t xml:space="preserve">  Chris J</t>
  </si>
  <si>
    <t xml:space="preserve">  Kate A</t>
  </si>
  <si>
    <t xml:space="preserve">  Kelli</t>
  </si>
  <si>
    <t xml:space="preserve">  Maggie M</t>
  </si>
  <si>
    <t xml:space="preserve">  Michelle L</t>
  </si>
  <si>
    <t xml:space="preserve">  Ashley K</t>
  </si>
  <si>
    <t xml:space="preserve">  Ryan K</t>
  </si>
  <si>
    <t xml:space="preserve">  Matthew J</t>
  </si>
  <si>
    <t xml:space="preserve">  Antonia G</t>
  </si>
  <si>
    <t xml:space="preserve">  Casondra L</t>
  </si>
  <si>
    <t xml:space="preserve">  Wendy</t>
  </si>
  <si>
    <t xml:space="preserve">  Laura F</t>
  </si>
  <si>
    <t xml:space="preserve">  Amelia F</t>
  </si>
  <si>
    <t xml:space="preserve">  Katie J</t>
  </si>
  <si>
    <t xml:space="preserve">  Mayumi</t>
  </si>
  <si>
    <t xml:space="preserve">  Vanessa</t>
  </si>
  <si>
    <t xml:space="preserve">  Natali N</t>
  </si>
  <si>
    <t xml:space="preserve">  Beth</t>
  </si>
  <si>
    <t xml:space="preserve">  Andee W</t>
  </si>
  <si>
    <t xml:space="preserve">  C Fred</t>
  </si>
  <si>
    <t xml:space="preserve">  Patrick Sr</t>
  </si>
  <si>
    <t xml:space="preserve">  Kelly M</t>
  </si>
  <si>
    <t xml:space="preserve">  Keila L</t>
  </si>
  <si>
    <t xml:space="preserve">  Zanae E</t>
  </si>
  <si>
    <t xml:space="preserve">  Jason L</t>
  </si>
  <si>
    <t xml:space="preserve">  Benjamin J</t>
  </si>
  <si>
    <t xml:space="preserve">  Erika</t>
  </si>
  <si>
    <t xml:space="preserve">  Chad</t>
  </si>
  <si>
    <t xml:space="preserve">  Matthew R</t>
  </si>
  <si>
    <t xml:space="preserve">  Orla</t>
  </si>
  <si>
    <t xml:space="preserve">  Shaista S</t>
  </si>
  <si>
    <t xml:space="preserve">  Julie A</t>
  </si>
  <si>
    <t xml:space="preserve">  Megumi</t>
  </si>
  <si>
    <t xml:space="preserve">  Skylar</t>
  </si>
  <si>
    <t xml:space="preserve">  Amanda L</t>
  </si>
  <si>
    <t xml:space="preserve">  Renee</t>
  </si>
  <si>
    <t xml:space="preserve">  Nellie A</t>
  </si>
  <si>
    <t xml:space="preserve">  Tamara</t>
  </si>
  <si>
    <t xml:space="preserve">  Aimee J</t>
  </si>
  <si>
    <t xml:space="preserve">  Suzanne</t>
  </si>
  <si>
    <t xml:space="preserve">  Kristin A</t>
  </si>
  <si>
    <t xml:space="preserve">  Bronwyn</t>
  </si>
  <si>
    <t xml:space="preserve">  Taylor J</t>
  </si>
  <si>
    <t xml:space="preserve">  Kimberly M</t>
  </si>
  <si>
    <t xml:space="preserve">  Joshua E</t>
  </si>
  <si>
    <t xml:space="preserve">  Andrew R</t>
  </si>
  <si>
    <t xml:space="preserve">  Francisco J</t>
  </si>
  <si>
    <t xml:space="preserve">  Rhonda</t>
  </si>
  <si>
    <t xml:space="preserve">  Miles J</t>
  </si>
  <si>
    <t xml:space="preserve">  Justyna I</t>
  </si>
  <si>
    <t xml:space="preserve">  Lucille</t>
  </si>
  <si>
    <t xml:space="preserve">  April</t>
  </si>
  <si>
    <t xml:space="preserve">  Alyssa</t>
  </si>
  <si>
    <t xml:space="preserve">  Jessica E</t>
  </si>
  <si>
    <t xml:space="preserve">  Emilie</t>
  </si>
  <si>
    <t xml:space="preserve">  Caitlin B</t>
  </si>
  <si>
    <t xml:space="preserve">  Joseph W</t>
  </si>
  <si>
    <t xml:space="preserve">  Leah L</t>
  </si>
  <si>
    <t xml:space="preserve">  Wayne L</t>
  </si>
  <si>
    <t xml:space="preserve">  Floris</t>
  </si>
  <si>
    <t xml:space="preserve">  Marc</t>
  </si>
  <si>
    <t xml:space="preserve">  Aharon N</t>
  </si>
  <si>
    <t xml:space="preserve">  Lawrence D</t>
  </si>
  <si>
    <t xml:space="preserve">  Malcolm</t>
  </si>
  <si>
    <t xml:space="preserve">  Anna E</t>
  </si>
  <si>
    <t xml:space="preserve">  Chia J</t>
  </si>
  <si>
    <t xml:space="preserve">  Laura A</t>
  </si>
  <si>
    <t xml:space="preserve">  Aditi</t>
  </si>
  <si>
    <t xml:space="preserve">  Leah A</t>
  </si>
  <si>
    <t xml:space="preserve">  Marianne</t>
  </si>
  <si>
    <t xml:space="preserve">  Carla</t>
  </si>
  <si>
    <t xml:space="preserve">  Oksana</t>
  </si>
  <si>
    <t xml:space="preserve">  Maria A</t>
  </si>
  <si>
    <t xml:space="preserve">  Lisa M</t>
  </si>
  <si>
    <t xml:space="preserve">  Steve Jr</t>
  </si>
  <si>
    <t xml:space="preserve">  Dale</t>
  </si>
  <si>
    <t xml:space="preserve">  Brittany A</t>
  </si>
  <si>
    <t xml:space="preserve">  Robert S</t>
  </si>
  <si>
    <t xml:space="preserve">  Ulrike</t>
  </si>
  <si>
    <t xml:space="preserve">  Katlyn A</t>
  </si>
  <si>
    <t xml:space="preserve">  Morgan B</t>
  </si>
  <si>
    <t xml:space="preserve">  Chandler</t>
  </si>
  <si>
    <t xml:space="preserve">  Silvana M</t>
  </si>
  <si>
    <t xml:space="preserve">  Natty</t>
  </si>
  <si>
    <t xml:space="preserve">  Nicholas T</t>
  </si>
  <si>
    <t xml:space="preserve">  Antony G</t>
  </si>
  <si>
    <t xml:space="preserve">  Cassandra</t>
  </si>
  <si>
    <t xml:space="preserve">  Rosemary C</t>
  </si>
  <si>
    <t xml:space="preserve">  Carrie A</t>
  </si>
  <si>
    <t xml:space="preserve">  Gerardo Sr</t>
  </si>
  <si>
    <t xml:space="preserve">  Meghan E</t>
  </si>
  <si>
    <t xml:space="preserve">  Lisa B</t>
  </si>
  <si>
    <t xml:space="preserve">  Jane R</t>
  </si>
  <si>
    <t xml:space="preserve">  Jillian A</t>
  </si>
  <si>
    <t xml:space="preserve">  Laura D</t>
  </si>
  <si>
    <t xml:space="preserve">  Megan E</t>
  </si>
  <si>
    <t xml:space="preserve">  Shannon J</t>
  </si>
  <si>
    <t xml:space="preserve">  Rachelle M</t>
  </si>
  <si>
    <t xml:space="preserve">  Brandon F</t>
  </si>
  <si>
    <t xml:space="preserve">  Danielle N</t>
  </si>
  <si>
    <t xml:space="preserve">  Bettina</t>
  </si>
  <si>
    <t xml:space="preserve">  Holli</t>
  </si>
  <si>
    <t xml:space="preserve">  Heather C</t>
  </si>
  <si>
    <t xml:space="preserve">  Graham</t>
  </si>
  <si>
    <t xml:space="preserve">  Garrett</t>
  </si>
  <si>
    <t xml:space="preserve">  Annabelle M</t>
  </si>
  <si>
    <t xml:space="preserve">  Daniel T</t>
  </si>
  <si>
    <t xml:space="preserve">  Deanne</t>
  </si>
  <si>
    <t xml:space="preserve">  Jasmine P</t>
  </si>
  <si>
    <t xml:space="preserve">  Tracie</t>
  </si>
  <si>
    <t xml:space="preserve">  Tristan D</t>
  </si>
  <si>
    <t xml:space="preserve">  Peiweng</t>
  </si>
  <si>
    <t xml:space="preserve">  Theresa M</t>
  </si>
  <si>
    <t xml:space="preserve">  Daniel J</t>
  </si>
  <si>
    <t xml:space="preserve">  Courtney M</t>
  </si>
  <si>
    <t xml:space="preserve">  Jose A</t>
  </si>
  <si>
    <t xml:space="preserve">  Jonathon M</t>
  </si>
  <si>
    <t xml:space="preserve">  Stephanie A</t>
  </si>
  <si>
    <t xml:space="preserve">  Krista</t>
  </si>
  <si>
    <t xml:space="preserve">  Jenessa</t>
  </si>
  <si>
    <t xml:space="preserve">  Amanda N</t>
  </si>
  <si>
    <t xml:space="preserve">  Teresa P</t>
  </si>
  <si>
    <t xml:space="preserve">  Dorian</t>
  </si>
  <si>
    <t xml:space="preserve">  Aberu</t>
  </si>
  <si>
    <t xml:space="preserve">  Tania K</t>
  </si>
  <si>
    <t xml:space="preserve">  Valery L</t>
  </si>
  <si>
    <t xml:space="preserve">  Joanna G</t>
  </si>
  <si>
    <t xml:space="preserve">  Stefanie F</t>
  </si>
  <si>
    <t xml:space="preserve">  Liza J</t>
  </si>
  <si>
    <t xml:space="preserve">  Ian M</t>
  </si>
  <si>
    <t xml:space="preserve">  Claudia L</t>
  </si>
  <si>
    <t xml:space="preserve">  Jessica M</t>
  </si>
  <si>
    <t xml:space="preserve">  Billy Jr</t>
  </si>
  <si>
    <t xml:space="preserve">  Tim</t>
  </si>
  <si>
    <t xml:space="preserve">  Emma M</t>
  </si>
  <si>
    <t xml:space="preserve">  Bridget K</t>
  </si>
  <si>
    <t xml:space="preserve">  Gabriel</t>
  </si>
  <si>
    <t xml:space="preserve">  Natasha</t>
  </si>
  <si>
    <t xml:space="preserve">  Abby A</t>
  </si>
  <si>
    <t xml:space="preserve">  Mckendree</t>
  </si>
  <si>
    <t xml:space="preserve">  Joshua P</t>
  </si>
  <si>
    <t xml:space="preserve">  Shure</t>
  </si>
  <si>
    <t xml:space="preserve">  Brenda</t>
  </si>
  <si>
    <t xml:space="preserve">  Joseph M</t>
  </si>
  <si>
    <t xml:space="preserve">  Stephen J</t>
  </si>
  <si>
    <t xml:space="preserve">  Kathya</t>
  </si>
  <si>
    <t xml:space="preserve">  Wesley</t>
  </si>
  <si>
    <t xml:space="preserve">  Jamie L</t>
  </si>
  <si>
    <t xml:space="preserve">  Alexandra</t>
  </si>
  <si>
    <t xml:space="preserve">  Rebecca J</t>
  </si>
  <si>
    <t xml:space="preserve">  Austin T</t>
  </si>
  <si>
    <t xml:space="preserve">  Jamie T</t>
  </si>
  <si>
    <t xml:space="preserve">  Gillian</t>
  </si>
  <si>
    <t xml:space="preserve">  Brenn E</t>
  </si>
  <si>
    <t xml:space="preserve">  Thomas A</t>
  </si>
  <si>
    <t xml:space="preserve">  Kevin J</t>
  </si>
  <si>
    <t xml:space="preserve">  William H</t>
  </si>
  <si>
    <t xml:space="preserve"> III</t>
  </si>
  <si>
    <t xml:space="preserve">  Gal</t>
  </si>
  <si>
    <t xml:space="preserve">  Anton</t>
  </si>
  <si>
    <t xml:space="preserve">  Yazmin</t>
  </si>
  <si>
    <t xml:space="preserve">  Florian</t>
  </si>
  <si>
    <t xml:space="preserve">  Claire</t>
  </si>
  <si>
    <t xml:space="preserve">  Lynn M</t>
  </si>
  <si>
    <t xml:space="preserve">  Candice</t>
  </si>
  <si>
    <t xml:space="preserve">  Jennifer D</t>
  </si>
  <si>
    <t xml:space="preserve">  Devon R</t>
  </si>
  <si>
    <t xml:space="preserve">  Elena</t>
  </si>
  <si>
    <t xml:space="preserve">  Bert</t>
  </si>
  <si>
    <t xml:space="preserve">  John P</t>
  </si>
  <si>
    <t xml:space="preserve">  Lisa K</t>
  </si>
  <si>
    <t xml:space="preserve">  Kristine</t>
  </si>
  <si>
    <t xml:space="preserve">  Paul A</t>
  </si>
  <si>
    <t xml:space="preserve">  Milah B</t>
  </si>
  <si>
    <t xml:space="preserve">  Annette M</t>
  </si>
  <si>
    <t xml:space="preserve">  Yoko</t>
  </si>
  <si>
    <t xml:space="preserve">  Laura</t>
  </si>
  <si>
    <t xml:space="preserve">  Tess A</t>
  </si>
  <si>
    <t xml:space="preserve">  William G</t>
  </si>
  <si>
    <t xml:space="preserve">  Paige</t>
  </si>
  <si>
    <t xml:space="preserve">  Maria</t>
  </si>
  <si>
    <t xml:space="preserve">  Stephanie D</t>
  </si>
  <si>
    <t xml:space="preserve">  Sara M</t>
  </si>
  <si>
    <t xml:space="preserve">  Scott A</t>
  </si>
  <si>
    <t xml:space="preserve">  Brian A</t>
  </si>
  <si>
    <t xml:space="preserve">  Kaitlin R</t>
  </si>
  <si>
    <t xml:space="preserve">  Mohammad</t>
  </si>
  <si>
    <t xml:space="preserve">  Kelli M</t>
  </si>
  <si>
    <t xml:space="preserve">  Sheridan H</t>
  </si>
  <si>
    <t xml:space="preserve">  Sarah M</t>
  </si>
  <si>
    <t xml:space="preserve">  Laura J</t>
  </si>
  <si>
    <t xml:space="preserve">  Gisele</t>
  </si>
  <si>
    <t xml:space="preserve">  Myra L</t>
  </si>
  <si>
    <t xml:space="preserve">  Melissa M</t>
  </si>
  <si>
    <t xml:space="preserve">  Eleanor F</t>
  </si>
  <si>
    <t xml:space="preserve">  Kenneth</t>
  </si>
  <si>
    <t xml:space="preserve">  Robert G</t>
  </si>
  <si>
    <t xml:space="preserve">  Thomas C</t>
  </si>
  <si>
    <t xml:space="preserve">  Mallory D</t>
  </si>
  <si>
    <t xml:space="preserve">  Jamie</t>
  </si>
  <si>
    <t xml:space="preserve">  Ariell</t>
  </si>
  <si>
    <t xml:space="preserve">  Thomas B</t>
  </si>
  <si>
    <t xml:space="preserve">  Rachelle L</t>
  </si>
  <si>
    <t xml:space="preserve">  Colleen</t>
  </si>
  <si>
    <t xml:space="preserve">  Gregory A</t>
  </si>
  <si>
    <t xml:space="preserve">  Sara</t>
  </si>
  <si>
    <t xml:space="preserve">  Lucie J</t>
  </si>
  <si>
    <t xml:space="preserve">  Elizabeth S</t>
  </si>
  <si>
    <t xml:space="preserve">  Carma S</t>
  </si>
  <si>
    <t xml:space="preserve">  Francesca</t>
  </si>
  <si>
    <t xml:space="preserve">  Toshiyuki</t>
  </si>
  <si>
    <t xml:space="preserve">  Tom L</t>
  </si>
  <si>
    <t xml:space="preserve">  Julee</t>
  </si>
  <si>
    <t xml:space="preserve">  Christopher M</t>
  </si>
  <si>
    <t xml:space="preserve">  Ciaran</t>
  </si>
  <si>
    <t xml:space="preserve">  Makie</t>
  </si>
  <si>
    <t xml:space="preserve">  Emily E</t>
  </si>
  <si>
    <t xml:space="preserve">  Cary</t>
  </si>
  <si>
    <t xml:space="preserve">  Steven</t>
  </si>
  <si>
    <t xml:space="preserve">  Jose Antonio Sr</t>
  </si>
  <si>
    <t xml:space="preserve">  Tatiana</t>
  </si>
  <si>
    <t xml:space="preserve">  Dan T</t>
  </si>
  <si>
    <t xml:space="preserve">  Liisa A</t>
  </si>
  <si>
    <t xml:space="preserve">  Maxwell</t>
  </si>
  <si>
    <t xml:space="preserve">  Pascale</t>
  </si>
  <si>
    <t xml:space="preserve">  Becca</t>
  </si>
  <si>
    <t xml:space="preserve">  Nicole R</t>
  </si>
  <si>
    <t xml:space="preserve">  David W</t>
  </si>
  <si>
    <t xml:space="preserve">  Grant</t>
  </si>
  <si>
    <t xml:space="preserve">  Sophia</t>
  </si>
  <si>
    <t xml:space="preserve">  Christina</t>
  </si>
  <si>
    <t xml:space="preserve">  Sam L</t>
  </si>
  <si>
    <t xml:space="preserve">  Haley R</t>
  </si>
  <si>
    <t xml:space="preserve">  Ethan</t>
  </si>
  <si>
    <t xml:space="preserve">  Andrew W</t>
  </si>
  <si>
    <t xml:space="preserve">  Mark G</t>
  </si>
  <si>
    <t xml:space="preserve">  Kasey E</t>
  </si>
  <si>
    <t xml:space="preserve">  Kristin M</t>
  </si>
  <si>
    <t xml:space="preserve">  Mary-Lynn B</t>
  </si>
  <si>
    <t xml:space="preserve">  Jamie A</t>
  </si>
  <si>
    <t xml:space="preserve">  Jeffrey A</t>
  </si>
  <si>
    <t xml:space="preserve">  Audrey</t>
  </si>
  <si>
    <t xml:space="preserve">  Jacob</t>
  </si>
  <si>
    <t xml:space="preserve">  Daniel S</t>
  </si>
  <si>
    <t xml:space="preserve">  Marc C</t>
  </si>
  <si>
    <t xml:space="preserve">  Mark S</t>
  </si>
  <si>
    <t xml:space="preserve">  Dara</t>
  </si>
  <si>
    <t xml:space="preserve">  Rachelle R</t>
  </si>
  <si>
    <t xml:space="preserve">  Brenda J</t>
  </si>
  <si>
    <t xml:space="preserve">  Sylvain</t>
  </si>
  <si>
    <t xml:space="preserve">  Kaitlin M</t>
  </si>
  <si>
    <t xml:space="preserve">  William R</t>
  </si>
  <si>
    <t xml:space="preserve">  Veronica</t>
  </si>
  <si>
    <t xml:space="preserve">  Warren</t>
  </si>
  <si>
    <t xml:space="preserve">  Daniela</t>
  </si>
  <si>
    <t xml:space="preserve">  Deirdre A</t>
  </si>
  <si>
    <t xml:space="preserve">  Mathias</t>
  </si>
  <si>
    <t xml:space="preserve">  Kurt</t>
  </si>
  <si>
    <t xml:space="preserve">  Alex F</t>
  </si>
  <si>
    <t xml:space="preserve">  Alice</t>
  </si>
  <si>
    <t xml:space="preserve">  Johannes Fiskerstand</t>
  </si>
  <si>
    <t xml:space="preserve">  Jon M</t>
  </si>
  <si>
    <t xml:space="preserve">  Fasil</t>
  </si>
  <si>
    <t xml:space="preserve">  Lisa J</t>
  </si>
  <si>
    <t xml:space="preserve">  Doron P</t>
  </si>
  <si>
    <t xml:space="preserve">  Katharina</t>
  </si>
  <si>
    <t xml:space="preserve">  Carl</t>
  </si>
  <si>
    <t xml:space="preserve">  Kelsey J</t>
  </si>
  <si>
    <t xml:space="preserve">  Stephen A</t>
  </si>
  <si>
    <t xml:space="preserve">  Katie C</t>
  </si>
  <si>
    <t xml:space="preserve">  Melissa K</t>
  </si>
  <si>
    <t xml:space="preserve">  Kara H</t>
  </si>
  <si>
    <t xml:space="preserve">  Juan Carlos</t>
  </si>
  <si>
    <t xml:space="preserve">  John III</t>
  </si>
  <si>
    <t xml:space="preserve">  Kristin C</t>
  </si>
  <si>
    <t xml:space="preserve">  Casey M</t>
  </si>
  <si>
    <t xml:space="preserve">  Braulio</t>
  </si>
  <si>
    <t xml:space="preserve">  Anne-Marie</t>
  </si>
  <si>
    <t xml:space="preserve">  Samuel K</t>
  </si>
  <si>
    <t xml:space="preserve">  Yuki</t>
  </si>
  <si>
    <t xml:space="preserve">  Rafer</t>
  </si>
  <si>
    <t xml:space="preserve">  Erynn J</t>
  </si>
  <si>
    <t xml:space="preserve">  Mahesh</t>
  </si>
  <si>
    <t xml:space="preserve">  Stanley</t>
  </si>
  <si>
    <t xml:space="preserve">  Rachel M</t>
  </si>
  <si>
    <t xml:space="preserve">  Fritz</t>
  </si>
  <si>
    <t xml:space="preserve">  Claire M</t>
  </si>
  <si>
    <t xml:space="preserve">  Maria S</t>
  </si>
  <si>
    <t xml:space="preserve">  Katherine E</t>
  </si>
  <si>
    <t xml:space="preserve">  Roxanne</t>
  </si>
  <si>
    <t xml:space="preserve">  Israel</t>
  </si>
  <si>
    <t xml:space="preserve">  Samalya</t>
  </si>
  <si>
    <t xml:space="preserve">  Alicia</t>
  </si>
  <si>
    <t xml:space="preserve">  Sarah K</t>
  </si>
  <si>
    <t xml:space="preserve">  Guomin</t>
  </si>
  <si>
    <t xml:space="preserve">  Javier</t>
  </si>
  <si>
    <t xml:space="preserve">  Thomas S</t>
  </si>
  <si>
    <t xml:space="preserve">  Martha Patricia</t>
  </si>
  <si>
    <t xml:space="preserve">  Jennifer V</t>
  </si>
  <si>
    <t xml:space="preserve">  Michael W</t>
  </si>
  <si>
    <t xml:space="preserve">  Eddie C</t>
  </si>
  <si>
    <t xml:space="preserve">  Maxime M</t>
  </si>
  <si>
    <t xml:space="preserve">  Justin M</t>
  </si>
  <si>
    <t xml:space="preserve">  Svetlana V</t>
  </si>
  <si>
    <t xml:space="preserve">  Jana L</t>
  </si>
  <si>
    <t xml:space="preserve">  Torrey C III</t>
  </si>
  <si>
    <t xml:space="preserve">  Lana J</t>
  </si>
  <si>
    <t xml:space="preserve">  Rebecca E</t>
  </si>
  <si>
    <t xml:space="preserve">  Katie M</t>
  </si>
  <si>
    <t xml:space="preserve">  Elizabeth A</t>
  </si>
  <si>
    <t xml:space="preserve">  Annie J</t>
  </si>
  <si>
    <t xml:space="preserve">  Annie</t>
  </si>
  <si>
    <t xml:space="preserve">  Amy T</t>
  </si>
  <si>
    <t xml:space="preserve">  Katarina D</t>
  </si>
  <si>
    <t xml:space="preserve">  B</t>
  </si>
  <si>
    <t>j</t>
  </si>
  <si>
    <t xml:space="preserve">  Alison</t>
  </si>
  <si>
    <t xml:space="preserve">  Neil K</t>
  </si>
  <si>
    <t xml:space="preserve">  Anne Hunter</t>
  </si>
  <si>
    <t xml:space="preserve">  Sandra</t>
  </si>
  <si>
    <t xml:space="preserve">  Rodney</t>
  </si>
  <si>
    <t xml:space="preserve">  Carl R</t>
  </si>
  <si>
    <t xml:space="preserve">  Maximilian</t>
  </si>
  <si>
    <t xml:space="preserve">  Eirik</t>
  </si>
  <si>
    <t xml:space="preserve">  Rik</t>
  </si>
  <si>
    <t xml:space="preserve">  Yannick</t>
  </si>
  <si>
    <t xml:space="preserve">  Sean R</t>
  </si>
  <si>
    <t xml:space="preserve">  Sara A</t>
  </si>
  <si>
    <t xml:space="preserve">  Thibaud</t>
  </si>
  <si>
    <t xml:space="preserve">  Gretchen K</t>
  </si>
  <si>
    <t xml:space="preserve">  Martina</t>
  </si>
  <si>
    <t xml:space="preserve">  Dustin J</t>
  </si>
  <si>
    <t xml:space="preserve">  Daniel V</t>
  </si>
  <si>
    <t xml:space="preserve">  Saeger</t>
  </si>
  <si>
    <t xml:space="preserve">  Buzunesh</t>
  </si>
  <si>
    <t xml:space="preserve">  Mirte</t>
  </si>
  <si>
    <t xml:space="preserve">  Kerry A</t>
  </si>
  <si>
    <t xml:space="preserve">  Jonathan P</t>
  </si>
  <si>
    <t xml:space="preserve">  Gina</t>
  </si>
  <si>
    <t xml:space="preserve">  Dino</t>
  </si>
  <si>
    <t xml:space="preserve">  Jan</t>
  </si>
  <si>
    <t xml:space="preserve">  Jonathan E</t>
  </si>
  <si>
    <t xml:space="preserve">  Mark A</t>
  </si>
  <si>
    <t xml:space="preserve">  Stan J</t>
  </si>
  <si>
    <t xml:space="preserve">  Krysta</t>
  </si>
  <si>
    <t xml:space="preserve">  Natascia</t>
  </si>
  <si>
    <t xml:space="preserve">  Monica</t>
  </si>
  <si>
    <t xml:space="preserve">  Kelly C</t>
  </si>
  <si>
    <t xml:space="preserve">  James V</t>
  </si>
  <si>
    <t xml:space="preserve">  Angie</t>
  </si>
  <si>
    <t xml:space="preserve">  Sabina</t>
  </si>
  <si>
    <t xml:space="preserve">  Amy C</t>
  </si>
  <si>
    <t xml:space="preserve">  Victoria U</t>
  </si>
  <si>
    <t xml:space="preserve">  Amelia B</t>
  </si>
  <si>
    <t xml:space="preserve">  Jackie J</t>
  </si>
  <si>
    <t xml:space="preserve">  Kerry</t>
  </si>
  <si>
    <t xml:space="preserve">  Cindy G</t>
  </si>
  <si>
    <t xml:space="preserve">  Gennaro</t>
  </si>
  <si>
    <t xml:space="preserve">  Terry</t>
  </si>
  <si>
    <t xml:space="preserve">  Keara</t>
  </si>
  <si>
    <t xml:space="preserve">  Katena</t>
  </si>
  <si>
    <t xml:space="preserve">  Bean K</t>
  </si>
  <si>
    <t xml:space="preserve">  Jan-Patrick</t>
  </si>
  <si>
    <t xml:space="preserve">  Jesse J</t>
  </si>
  <si>
    <t xml:space="preserve">  Lindsey M</t>
  </si>
  <si>
    <t xml:space="preserve">  Marguerite K</t>
  </si>
  <si>
    <t xml:space="preserve">  Travis</t>
  </si>
  <si>
    <t xml:space="preserve">  Ricky</t>
  </si>
  <si>
    <t xml:space="preserve">  Colleen L</t>
  </si>
  <si>
    <t xml:space="preserve">  Charlie A</t>
  </si>
  <si>
    <t xml:space="preserve">  Lauren C</t>
  </si>
  <si>
    <t xml:space="preserve">  Erik R</t>
  </si>
  <si>
    <t xml:space="preserve">  Jean-Marc</t>
  </si>
  <si>
    <t xml:space="preserve">  Kerry L</t>
  </si>
  <si>
    <t xml:space="preserve">  Ulrich</t>
  </si>
  <si>
    <t xml:space="preserve">  Justin P</t>
  </si>
  <si>
    <t xml:space="preserve">  Hannah E</t>
  </si>
  <si>
    <t xml:space="preserve">  Joseph P</t>
  </si>
  <si>
    <t xml:space="preserve">  Gina M</t>
  </si>
  <si>
    <t xml:space="preserve">  Shantel C</t>
  </si>
  <si>
    <t xml:space="preserve">  Jessica R</t>
  </si>
  <si>
    <t xml:space="preserve">  Robyn</t>
  </si>
  <si>
    <t xml:space="preserve">  Jessica F</t>
  </si>
  <si>
    <t xml:space="preserve">  Brooke E</t>
  </si>
  <si>
    <t xml:space="preserve">  Katelyn E</t>
  </si>
  <si>
    <t xml:space="preserve">  Eoghan</t>
  </si>
  <si>
    <t xml:space="preserve">  Pamela W</t>
  </si>
  <si>
    <t xml:space="preserve">  Kassie</t>
  </si>
  <si>
    <t xml:space="preserve">  Ruben Dario</t>
  </si>
  <si>
    <t xml:space="preserve">  Lindsay M</t>
  </si>
  <si>
    <t xml:space="preserve">  Samuel H</t>
  </si>
  <si>
    <t xml:space="preserve">  Jenni</t>
  </si>
  <si>
    <t xml:space="preserve">  Estuardo F</t>
  </si>
  <si>
    <t xml:space="preserve">  Brett</t>
  </si>
  <si>
    <t xml:space="preserve">  Sharon E</t>
  </si>
  <si>
    <t xml:space="preserve">  Jacob W√¶ver</t>
  </si>
  <si>
    <t xml:space="preserve">  Brooke S</t>
  </si>
  <si>
    <t xml:space="preserve">  Kaye A</t>
  </si>
  <si>
    <t xml:space="preserve">  Daniel C</t>
  </si>
  <si>
    <t xml:space="preserve">  Laurie A</t>
  </si>
  <si>
    <t xml:space="preserve">  Shelby</t>
  </si>
  <si>
    <t xml:space="preserve">  Leticia</t>
  </si>
  <si>
    <t xml:space="preserve">  John S</t>
  </si>
  <si>
    <t xml:space="preserve">  Nelly S</t>
  </si>
  <si>
    <t xml:space="preserve">  Meredith S</t>
  </si>
  <si>
    <t xml:space="preserve">  Katherine A</t>
  </si>
  <si>
    <t xml:space="preserve">  Steve</t>
  </si>
  <si>
    <t xml:space="preserve">  Katharine</t>
  </si>
  <si>
    <t xml:space="preserve">  Heather L</t>
  </si>
  <si>
    <t xml:space="preserve">  Desiree</t>
  </si>
  <si>
    <t xml:space="preserve">  Peter B</t>
  </si>
  <si>
    <t xml:space="preserve">  Adam C</t>
  </si>
  <si>
    <t xml:space="preserve">  Jon</t>
  </si>
  <si>
    <t xml:space="preserve">  Steven J</t>
  </si>
  <si>
    <t xml:space="preserve">  Jessica P</t>
  </si>
  <si>
    <t xml:space="preserve">  Arturo H</t>
  </si>
  <si>
    <t xml:space="preserve">  Ketil</t>
  </si>
  <si>
    <t xml:space="preserve">  Christi</t>
  </si>
  <si>
    <t xml:space="preserve">  Edivaldo B</t>
  </si>
  <si>
    <t xml:space="preserve">  Eve</t>
  </si>
  <si>
    <t xml:space="preserve">  Devin</t>
  </si>
  <si>
    <t xml:space="preserve">  Shaun R</t>
  </si>
  <si>
    <t xml:space="preserve">  Adrian</t>
  </si>
  <si>
    <t xml:space="preserve">  Mallory</t>
  </si>
  <si>
    <t xml:space="preserve">  Shawn E</t>
  </si>
  <si>
    <t xml:space="preserve">  Johann A</t>
  </si>
  <si>
    <t xml:space="preserve">  Robin M</t>
  </si>
  <si>
    <t xml:space="preserve">  Kyle K</t>
  </si>
  <si>
    <t xml:space="preserve">  Michael A</t>
  </si>
  <si>
    <t xml:space="preserve">  Byron A</t>
  </si>
  <si>
    <t xml:space="preserve">  Carine A</t>
  </si>
  <si>
    <t xml:space="preserve">  Lindsay A</t>
  </si>
  <si>
    <t xml:space="preserve">  Justin R</t>
  </si>
  <si>
    <t xml:space="preserve">  Ayako N</t>
  </si>
  <si>
    <t xml:space="preserve">  Emilee</t>
  </si>
  <si>
    <t xml:space="preserve">  Stephen M</t>
  </si>
  <si>
    <t xml:space="preserve">  Annemarie A</t>
  </si>
  <si>
    <t xml:space="preserve">  Ashley R</t>
  </si>
  <si>
    <t xml:space="preserve">  Leslie A</t>
  </si>
  <si>
    <t xml:space="preserve">  Mauricio J</t>
  </si>
  <si>
    <t xml:space="preserve">  Kieran</t>
  </si>
  <si>
    <t xml:space="preserve">  Zeke M</t>
  </si>
  <si>
    <t xml:space="preserve">  Chip</t>
  </si>
  <si>
    <t xml:space="preserve">  Miguel Angel Sr</t>
  </si>
  <si>
    <t xml:space="preserve">  Meghan</t>
  </si>
  <si>
    <t xml:space="preserve">  Millicent M</t>
  </si>
  <si>
    <t xml:space="preserve">  Kimberly K</t>
  </si>
  <si>
    <t xml:space="preserve">  Justin C</t>
  </si>
  <si>
    <t xml:space="preserve">  Tristan P</t>
  </si>
  <si>
    <t xml:space="preserve">  Traci A</t>
  </si>
  <si>
    <t xml:space="preserve">  Logan M</t>
  </si>
  <si>
    <t xml:space="preserve">  Tiffany A</t>
  </si>
  <si>
    <t xml:space="preserve">  Luke</t>
  </si>
  <si>
    <t xml:space="preserve">  Leigh</t>
  </si>
  <si>
    <t xml:space="preserve">  Yosuke</t>
  </si>
  <si>
    <t xml:space="preserve">  Jodi</t>
  </si>
  <si>
    <t xml:space="preserve">  Misti C</t>
  </si>
  <si>
    <t xml:space="preserve">  Angela J</t>
  </si>
  <si>
    <t xml:space="preserve">  Jonathan D</t>
  </si>
  <si>
    <t xml:space="preserve">  Adrian R</t>
  </si>
  <si>
    <t xml:space="preserve">  Rachel</t>
  </si>
  <si>
    <t xml:space="preserve">  Susan</t>
  </si>
  <si>
    <t xml:space="preserve">  Cameron M</t>
  </si>
  <si>
    <t xml:space="preserve">  Claudia A</t>
  </si>
  <si>
    <t xml:space="preserve">  Nicole M</t>
  </si>
  <si>
    <t xml:space="preserve">  Jack</t>
  </si>
  <si>
    <t xml:space="preserve">  Jackie K</t>
  </si>
  <si>
    <t xml:space="preserve">  Tyler C</t>
  </si>
  <si>
    <t xml:space="preserve">  Yoshie</t>
  </si>
  <si>
    <t xml:space="preserve">  Lauren A</t>
  </si>
  <si>
    <t xml:space="preserve">  Mason D</t>
  </si>
  <si>
    <t xml:space="preserve">  Arturo</t>
  </si>
  <si>
    <t xml:space="preserve">  Jake</t>
  </si>
  <si>
    <t xml:space="preserve">  Alison L</t>
  </si>
  <si>
    <t xml:space="preserve">  Karen A</t>
  </si>
  <si>
    <t xml:space="preserve">  Thomas R</t>
  </si>
  <si>
    <t xml:space="preserve">  Ezra</t>
  </si>
  <si>
    <t xml:space="preserve">  Ari L</t>
  </si>
  <si>
    <t xml:space="preserve">  Fanny</t>
  </si>
  <si>
    <t xml:space="preserve">  Catherine A</t>
  </si>
  <si>
    <t xml:space="preserve">  Janel N</t>
  </si>
  <si>
    <t xml:space="preserve">  Yann Kai</t>
  </si>
  <si>
    <t xml:space="preserve">  Zachary R</t>
  </si>
  <si>
    <t xml:space="preserve">  Alejandro Sr</t>
  </si>
  <si>
    <t xml:space="preserve">  Nicholas R</t>
  </si>
  <si>
    <t xml:space="preserve">  Michael D</t>
  </si>
  <si>
    <t xml:space="preserve">  Marina</t>
  </si>
  <si>
    <t xml:space="preserve">  Ross P</t>
  </si>
  <si>
    <t xml:space="preserve">  Aoife</t>
  </si>
  <si>
    <t xml:space="preserve">  Barry P</t>
  </si>
  <si>
    <t xml:space="preserve">  Maciej</t>
  </si>
  <si>
    <t xml:space="preserve">  Jerry D</t>
  </si>
  <si>
    <t xml:space="preserve">  Cathi</t>
  </si>
  <si>
    <t xml:space="preserve">  Alex M</t>
  </si>
  <si>
    <t xml:space="preserve">  Liang</t>
  </si>
  <si>
    <t xml:space="preserve">  Lexy</t>
  </si>
  <si>
    <t xml:space="preserve">  Samuel L</t>
  </si>
  <si>
    <t xml:space="preserve">  Spencer A</t>
  </si>
  <si>
    <t xml:space="preserve">  Rochelle</t>
  </si>
  <si>
    <t xml:space="preserve">  Paula</t>
  </si>
  <si>
    <t xml:space="preserve">  Madeline E</t>
  </si>
  <si>
    <t xml:space="preserve">  Maria Isabel</t>
  </si>
  <si>
    <t xml:space="preserve">  Arthur M</t>
  </si>
  <si>
    <t xml:space="preserve">  Joseph R</t>
  </si>
  <si>
    <t xml:space="preserve">  Sachiko</t>
  </si>
  <si>
    <t xml:space="preserve">  Ruben</t>
  </si>
  <si>
    <t xml:space="preserve">  Chatham</t>
  </si>
  <si>
    <t xml:space="preserve">  Derek</t>
  </si>
  <si>
    <t xml:space="preserve">  Kalvin J</t>
  </si>
  <si>
    <t xml:space="preserve">  Barbara G</t>
  </si>
  <si>
    <t xml:space="preserve">  Sunny S</t>
  </si>
  <si>
    <t xml:space="preserve">  Marisa A</t>
  </si>
  <si>
    <t xml:space="preserve">  Jenna M</t>
  </si>
  <si>
    <t xml:space="preserve">  Lyazid</t>
  </si>
  <si>
    <t xml:space="preserve">  Lindsey A</t>
  </si>
  <si>
    <t xml:space="preserve">  Leif S</t>
  </si>
  <si>
    <t xml:space="preserve">  Bo</t>
  </si>
  <si>
    <t xml:space="preserve">  Leah</t>
  </si>
  <si>
    <t xml:space="preserve">  Kara Lynne</t>
  </si>
  <si>
    <t xml:space="preserve">  Allie</t>
  </si>
  <si>
    <t xml:space="preserve">  Trasi</t>
  </si>
  <si>
    <t xml:space="preserve">  Fernando</t>
  </si>
  <si>
    <t xml:space="preserve">  Ieva</t>
  </si>
  <si>
    <t xml:space="preserve">  Drew L</t>
  </si>
  <si>
    <t xml:space="preserve">  Alexander G</t>
  </si>
  <si>
    <t xml:space="preserve">  Meaghan</t>
  </si>
  <si>
    <t xml:space="preserve">  Andrea K</t>
  </si>
  <si>
    <t xml:space="preserve">  Kris</t>
  </si>
  <si>
    <t xml:space="preserve">  Alden W</t>
  </si>
  <si>
    <t xml:space="preserve">  Suzanne M</t>
  </si>
  <si>
    <t xml:space="preserve">  Heidi Z</t>
  </si>
  <si>
    <t xml:space="preserve">  Fan</t>
  </si>
  <si>
    <t xml:space="preserve">  Chaiwat</t>
  </si>
  <si>
    <t xml:space="preserve">  Kerri</t>
  </si>
  <si>
    <t xml:space="preserve">  Nicholas G</t>
  </si>
  <si>
    <t xml:space="preserve">  Vasilis S</t>
  </si>
  <si>
    <t xml:space="preserve">  Colleen C</t>
  </si>
  <si>
    <t xml:space="preserve">  Annika</t>
  </si>
  <si>
    <t xml:space="preserve">  Nicholas C</t>
  </si>
  <si>
    <t xml:space="preserve">  Kelly K</t>
  </si>
  <si>
    <t xml:space="preserve">  Hannah</t>
  </si>
  <si>
    <t xml:space="preserve">  Patricio Sr</t>
  </si>
  <si>
    <t xml:space="preserve">  Robert B</t>
  </si>
  <si>
    <t xml:space="preserve">  Benjamin M</t>
  </si>
  <si>
    <t xml:space="preserve">  Eric R</t>
  </si>
  <si>
    <t xml:space="preserve">  Bob R</t>
  </si>
  <si>
    <t xml:space="preserve">  Stephanie J</t>
  </si>
  <si>
    <t xml:space="preserve">  Guillaume</t>
  </si>
  <si>
    <t xml:space="preserve">  Kaylee</t>
  </si>
  <si>
    <t xml:space="preserve">  Theresa</t>
  </si>
  <si>
    <t xml:space="preserve">  Travis G</t>
  </si>
  <si>
    <t xml:space="preserve">  Emma L</t>
  </si>
  <si>
    <t xml:space="preserve">  Linda</t>
  </si>
  <si>
    <t xml:space="preserve">  Owen R</t>
  </si>
  <si>
    <t xml:space="preserve">  Jacqueline</t>
  </si>
  <si>
    <t xml:space="preserve">  Yefeng</t>
  </si>
  <si>
    <t xml:space="preserve">  Ken</t>
  </si>
  <si>
    <t xml:space="preserve">  Annie E</t>
  </si>
  <si>
    <t xml:space="preserve">  Noel K</t>
  </si>
  <si>
    <t xml:space="preserve">  Federica</t>
  </si>
  <si>
    <t xml:space="preserve">  Pamela L</t>
  </si>
  <si>
    <t xml:space="preserve">  Randall</t>
  </si>
  <si>
    <t xml:space="preserve">  Azelie</t>
  </si>
  <si>
    <t xml:space="preserve">  Monica M</t>
  </si>
  <si>
    <t xml:space="preserve">  Katarina K</t>
  </si>
  <si>
    <t xml:space="preserve">  Stacey L</t>
  </si>
  <si>
    <t xml:space="preserve">  James C</t>
  </si>
  <si>
    <t xml:space="preserve">  Kim</t>
  </si>
  <si>
    <t xml:space="preserve">  Dariusz</t>
  </si>
  <si>
    <t xml:space="preserve">  Kristen</t>
  </si>
  <si>
    <t xml:space="preserve">  Jose Guadalupe P</t>
  </si>
  <si>
    <t xml:space="preserve">  Holly J</t>
  </si>
  <si>
    <t xml:space="preserve">  Tricity M</t>
  </si>
  <si>
    <t xml:space="preserve">  Sarah A</t>
  </si>
  <si>
    <t xml:space="preserve">  Tracy A</t>
  </si>
  <si>
    <t xml:space="preserve">  Trent</t>
  </si>
  <si>
    <t xml:space="preserve">  Julie</t>
  </si>
  <si>
    <t xml:space="preserve">  Sawomir</t>
  </si>
  <si>
    <t xml:space="preserve">  Micah</t>
  </si>
  <si>
    <t xml:space="preserve">  Kelly H</t>
  </si>
  <si>
    <t xml:space="preserve">  Austen G</t>
  </si>
  <si>
    <t xml:space="preserve">  Tory J</t>
  </si>
  <si>
    <t xml:space="preserve">  Robert J</t>
  </si>
  <si>
    <t xml:space="preserve">  Steph</t>
  </si>
  <si>
    <t xml:space="preserve">  Kristina</t>
  </si>
  <si>
    <t xml:space="preserve">  Flo</t>
  </si>
  <si>
    <t xml:space="preserve">  Sarah P</t>
  </si>
  <si>
    <t xml:space="preserve">  Anabel</t>
  </si>
  <si>
    <t xml:space="preserve">  Ian</t>
  </si>
  <si>
    <t xml:space="preserve">  Richard J</t>
  </si>
  <si>
    <t xml:space="preserve">  Jacqueline N</t>
  </si>
  <si>
    <t xml:space="preserve">  Cindy</t>
  </si>
  <si>
    <t xml:space="preserve">  Marcia</t>
  </si>
  <si>
    <t xml:space="preserve">  Samantha R</t>
  </si>
  <si>
    <t xml:space="preserve">  Isabelle</t>
  </si>
  <si>
    <t xml:space="preserve">  Neil</t>
  </si>
  <si>
    <t xml:space="preserve">  Nathan</t>
  </si>
  <si>
    <t xml:space="preserve">  Kelli N</t>
  </si>
  <si>
    <t xml:space="preserve">  Grant A</t>
  </si>
  <si>
    <t xml:space="preserve">  Jonathan C</t>
  </si>
  <si>
    <t xml:space="preserve">  Rachael M</t>
  </si>
  <si>
    <t xml:space="preserve">  Pilar</t>
  </si>
  <si>
    <t xml:space="preserve">  Kyle M</t>
  </si>
  <si>
    <t xml:space="preserve">  Christie</t>
  </si>
  <si>
    <t xml:space="preserve">  David A</t>
  </si>
  <si>
    <t xml:space="preserve">  Masahiro</t>
  </si>
  <si>
    <t xml:space="preserve">  Logan B</t>
  </si>
  <si>
    <t xml:space="preserve">  Stephanie L</t>
  </si>
  <si>
    <t xml:space="preserve">  Angela H</t>
  </si>
  <si>
    <t xml:space="preserve">  Britt K</t>
  </si>
  <si>
    <t xml:space="preserve">  Joyce R</t>
  </si>
  <si>
    <t xml:space="preserve">  Michaela L</t>
  </si>
  <si>
    <t xml:space="preserve">  Shalaleh</t>
  </si>
  <si>
    <t xml:space="preserve">  Zuzana</t>
  </si>
  <si>
    <t xml:space="preserve">  Matthew M</t>
  </si>
  <si>
    <t xml:space="preserve">  Nadine A</t>
  </si>
  <si>
    <t xml:space="preserve">  Peter J</t>
  </si>
  <si>
    <t xml:space="preserve">  Douglas W</t>
  </si>
  <si>
    <t xml:space="preserve">  Catherine</t>
  </si>
  <si>
    <t xml:space="preserve">  Youngseong</t>
  </si>
  <si>
    <t xml:space="preserve">  Brandon S</t>
  </si>
  <si>
    <t xml:space="preserve">  Sean P</t>
  </si>
  <si>
    <t xml:space="preserve">  Janez</t>
  </si>
  <si>
    <t xml:space="preserve">  John I</t>
  </si>
  <si>
    <t xml:space="preserve">  Deniz</t>
  </si>
  <si>
    <t xml:space="preserve">  Alfredo</t>
  </si>
  <si>
    <t xml:space="preserve">  Troy</t>
  </si>
  <si>
    <t xml:space="preserve">  Jennefer</t>
  </si>
  <si>
    <t xml:space="preserve">  Tracey L</t>
  </si>
  <si>
    <t xml:space="preserve">  Esther</t>
  </si>
  <si>
    <t xml:space="preserve">  Jackie</t>
  </si>
  <si>
    <t xml:space="preserve">  Timothy P</t>
  </si>
  <si>
    <t xml:space="preserve">  Hugo M</t>
  </si>
  <si>
    <t xml:space="preserve">  Rob</t>
  </si>
  <si>
    <t xml:space="preserve">  Austin D</t>
  </si>
  <si>
    <t xml:space="preserve">  Brittany</t>
  </si>
  <si>
    <t xml:space="preserve">  Becky G</t>
  </si>
  <si>
    <t xml:space="preserve">  Virginie</t>
  </si>
  <si>
    <t xml:space="preserve">  Allison A</t>
  </si>
  <si>
    <t xml:space="preserve">  Caleb</t>
  </si>
  <si>
    <t xml:space="preserve">  Zachariah</t>
  </si>
  <si>
    <t xml:space="preserve">  Patricia A</t>
  </si>
  <si>
    <t xml:space="preserve">  Breno</t>
  </si>
  <si>
    <t xml:space="preserve">  Takaya</t>
  </si>
  <si>
    <t xml:space="preserve">  Thomas IV</t>
  </si>
  <si>
    <t xml:space="preserve">  Bradley E</t>
  </si>
  <si>
    <t xml:space="preserve">  Ruby J</t>
  </si>
  <si>
    <t xml:space="preserve">  Bart</t>
  </si>
  <si>
    <t xml:space="preserve">  Robert A</t>
  </si>
  <si>
    <t xml:space="preserve">  Yemane Adhane</t>
  </si>
  <si>
    <t xml:space="preserve">  Jesse A</t>
  </si>
  <si>
    <t xml:space="preserve">  Bird</t>
  </si>
  <si>
    <t xml:space="preserve">  Patrick M</t>
  </si>
  <si>
    <t xml:space="preserve">  Yuri</t>
  </si>
  <si>
    <t xml:space="preserve">  Debbie</t>
  </si>
  <si>
    <t xml:space="preserve">  Daniell L</t>
  </si>
  <si>
    <t xml:space="preserve">  Janne</t>
  </si>
  <si>
    <t xml:space="preserve">  Elizabeth L</t>
  </si>
  <si>
    <t xml:space="preserve">  Stephanie C</t>
  </si>
  <si>
    <t xml:space="preserve">  Callie</t>
  </si>
  <si>
    <t xml:space="preserve">  Mary K</t>
  </si>
  <si>
    <t xml:space="preserve">  Samuel M</t>
  </si>
  <si>
    <t xml:space="preserve">  Tom J</t>
  </si>
  <si>
    <t xml:space="preserve">  Dougie J</t>
  </si>
  <si>
    <t xml:space="preserve">  Jeremiah H</t>
  </si>
  <si>
    <t xml:space="preserve">  Ashley J</t>
  </si>
  <si>
    <t xml:space="preserve">  Turner J</t>
  </si>
  <si>
    <t xml:space="preserve">  Roger</t>
  </si>
  <si>
    <t xml:space="preserve">  Pamela</t>
  </si>
  <si>
    <t xml:space="preserve">  Katherine H</t>
  </si>
  <si>
    <t xml:space="preserve">  Robin</t>
  </si>
  <si>
    <t xml:space="preserve">  Terri</t>
  </si>
  <si>
    <t xml:space="preserve">  Eddie</t>
  </si>
  <si>
    <t xml:space="preserve">  Joyce</t>
  </si>
  <si>
    <t xml:space="preserve">  Alison W</t>
  </si>
  <si>
    <t xml:space="preserve">  Tammara C</t>
  </si>
  <si>
    <t xml:space="preserve">  Dorota</t>
  </si>
  <si>
    <t xml:space="preserve">  Jose Norberto Sr</t>
  </si>
  <si>
    <t xml:space="preserve">  Bryant</t>
  </si>
  <si>
    <t xml:space="preserve">  Eduardo</t>
  </si>
  <si>
    <t xml:space="preserve">  Laura M</t>
  </si>
  <si>
    <t xml:space="preserve">  Melissa D</t>
  </si>
  <si>
    <t xml:space="preserve">  Dan C</t>
  </si>
  <si>
    <t xml:space="preserve">  Wesley C</t>
  </si>
  <si>
    <t xml:space="preserve">  Christin</t>
  </si>
  <si>
    <t xml:space="preserve">  Margaret P</t>
  </si>
  <si>
    <t xml:space="preserve">  Tiffany K</t>
  </si>
  <si>
    <t xml:space="preserve">  David M</t>
  </si>
  <si>
    <t xml:space="preserve">  Christine E</t>
  </si>
  <si>
    <t xml:space="preserve">  Donna</t>
  </si>
  <si>
    <t xml:space="preserve">  Rod</t>
  </si>
  <si>
    <t xml:space="preserve">  Joe</t>
  </si>
  <si>
    <t xml:space="preserve">  Kayleigh</t>
  </si>
  <si>
    <t xml:space="preserve">  Lorcan A</t>
  </si>
  <si>
    <t xml:space="preserve">  Billy</t>
  </si>
  <si>
    <t xml:space="preserve">  Paul M</t>
  </si>
  <si>
    <t xml:space="preserve">  Brenda M</t>
  </si>
  <si>
    <t xml:space="preserve">  Jeff H</t>
  </si>
  <si>
    <t xml:space="preserve">  Bernard</t>
  </si>
  <si>
    <t xml:space="preserve">  Bryn</t>
  </si>
  <si>
    <t xml:space="preserve">  Jay</t>
  </si>
  <si>
    <t xml:space="preserve">  Shelley</t>
  </si>
  <si>
    <t xml:space="preserve">  Jekaterina</t>
  </si>
  <si>
    <t xml:space="preserve">  Pauline</t>
  </si>
  <si>
    <t xml:space="preserve">  Aleah K</t>
  </si>
  <si>
    <t xml:space="preserve">  Mare</t>
  </si>
  <si>
    <t xml:space="preserve">  Amanda R</t>
  </si>
  <si>
    <t xml:space="preserve">  Murray W</t>
  </si>
  <si>
    <t xml:space="preserve">  Meghan P</t>
  </si>
  <si>
    <t xml:space="preserve">  Seth</t>
  </si>
  <si>
    <t xml:space="preserve">  Russell M</t>
  </si>
  <si>
    <t xml:space="preserve">  Martin</t>
  </si>
  <si>
    <t xml:space="preserve">  Miles</t>
  </si>
  <si>
    <t xml:space="preserve">  Brock J</t>
  </si>
  <si>
    <t xml:space="preserve">  Stephen F</t>
  </si>
  <si>
    <t xml:space="preserve">  Missy</t>
  </si>
  <si>
    <t xml:space="preserve">  Lauren M</t>
  </si>
  <si>
    <t xml:space="preserve">  Apolo U</t>
  </si>
  <si>
    <t xml:space="preserve">  Alfons</t>
  </si>
  <si>
    <t xml:space="preserve">  Amber</t>
  </si>
  <si>
    <t xml:space="preserve">  Leah C</t>
  </si>
  <si>
    <t xml:space="preserve">  Lilia</t>
  </si>
  <si>
    <t xml:space="preserve">  Danny</t>
  </si>
  <si>
    <t xml:space="preserve">  Satomi</t>
  </si>
  <si>
    <t xml:space="preserve">  Peter T II</t>
  </si>
  <si>
    <t xml:space="preserve">  Manuel</t>
  </si>
  <si>
    <t xml:space="preserve">  Kindsey P</t>
  </si>
  <si>
    <t xml:space="preserve">  Thomas G</t>
  </si>
  <si>
    <t xml:space="preserve">  Kyle S</t>
  </si>
  <si>
    <t xml:space="preserve">  Alexander J</t>
  </si>
  <si>
    <t xml:space="preserve">  Dustin L</t>
  </si>
  <si>
    <t xml:space="preserve">  Chloe</t>
  </si>
  <si>
    <t xml:space="preserve">  Cailtlin</t>
  </si>
  <si>
    <t xml:space="preserve">  Chuy</t>
  </si>
  <si>
    <t xml:space="preserve">  Laurie B</t>
  </si>
  <si>
    <t xml:space="preserve">  Rachel B</t>
  </si>
  <si>
    <t xml:space="preserve">  Liza</t>
  </si>
  <si>
    <t xml:space="preserve">  Lindsay E</t>
  </si>
  <si>
    <t xml:space="preserve">  Kathleen M</t>
  </si>
  <si>
    <t xml:space="preserve">  Aya</t>
  </si>
  <si>
    <t xml:space="preserve">  Carolyn R</t>
  </si>
  <si>
    <t xml:space="preserve">  Bethany</t>
  </si>
  <si>
    <t xml:space="preserve">  Holly A</t>
  </si>
  <si>
    <t xml:space="preserve">  Ping</t>
  </si>
  <si>
    <t xml:space="preserve">  Emmett</t>
  </si>
  <si>
    <t xml:space="preserve">  Christopher L</t>
  </si>
  <si>
    <t xml:space="preserve">  Christopher W</t>
  </si>
  <si>
    <t xml:space="preserve">  Norman H</t>
  </si>
  <si>
    <t xml:space="preserve">  Tatyana K</t>
  </si>
  <si>
    <t xml:space="preserve">  Chrissy</t>
  </si>
  <si>
    <t xml:space="preserve">  Halle</t>
  </si>
  <si>
    <t xml:space="preserve">  Tara D</t>
  </si>
  <si>
    <t xml:space="preserve">  Rasim M</t>
  </si>
  <si>
    <t xml:space="preserve">  Dina</t>
  </si>
  <si>
    <t xml:space="preserve">  Caitrin</t>
  </si>
  <si>
    <t xml:space="preserve">  Adriana S</t>
  </si>
  <si>
    <t xml:space="preserve">  Kristen M</t>
  </si>
  <si>
    <t xml:space="preserve">  Alix</t>
  </si>
  <si>
    <t xml:space="preserve">  Kakushin</t>
  </si>
  <si>
    <t xml:space="preserve">  Amanda C</t>
  </si>
  <si>
    <t xml:space="preserve">  Valur</t>
  </si>
  <si>
    <t xml:space="preserve">  Erica J</t>
  </si>
  <si>
    <t xml:space="preserve">  Lissa</t>
  </si>
  <si>
    <t xml:space="preserve">  Alyson</t>
  </si>
  <si>
    <t xml:space="preserve">  Chance B</t>
  </si>
  <si>
    <t xml:space="preserve">  Therese</t>
  </si>
  <si>
    <t xml:space="preserve">  Beau</t>
  </si>
  <si>
    <t xml:space="preserve">  Kelsey M</t>
  </si>
  <si>
    <t xml:space="preserve">  Gretchen</t>
  </si>
  <si>
    <t xml:space="preserve">  Nicholas E</t>
  </si>
  <si>
    <t xml:space="preserve">  Deborah</t>
  </si>
  <si>
    <t xml:space="preserve">  Chuck W</t>
  </si>
  <si>
    <t xml:space="preserve">  Amany</t>
  </si>
  <si>
    <t xml:space="preserve">  Kipling</t>
  </si>
  <si>
    <t xml:space="preserve">  Duncan</t>
  </si>
  <si>
    <t xml:space="preserve">  Louis C</t>
  </si>
  <si>
    <t xml:space="preserve">  Ildiko M</t>
  </si>
  <si>
    <t xml:space="preserve">  Melinda E</t>
  </si>
  <si>
    <t xml:space="preserve">  Emily G</t>
  </si>
  <si>
    <t xml:space="preserve">  Danilo</t>
  </si>
  <si>
    <t xml:space="preserve">  Mikko</t>
  </si>
  <si>
    <t xml:space="preserve">  Paula C</t>
  </si>
  <si>
    <t xml:space="preserve">  Kirsten N</t>
  </si>
  <si>
    <t xml:space="preserve">  Christy</t>
  </si>
  <si>
    <t xml:space="preserve">  Jingjing</t>
  </si>
  <si>
    <t xml:space="preserve">  Morgan</t>
  </si>
  <si>
    <t xml:space="preserve">  Frankline</t>
  </si>
  <si>
    <t xml:space="preserve">  Laura T</t>
  </si>
  <si>
    <t xml:space="preserve">  Natalia</t>
  </si>
  <si>
    <t xml:space="preserve">  Brooke</t>
  </si>
  <si>
    <t xml:space="preserve">  Jeremy M</t>
  </si>
  <si>
    <t xml:space="preserve">  Megan L</t>
  </si>
  <si>
    <t xml:space="preserve">  Marny</t>
  </si>
  <si>
    <t xml:space="preserve">  Benjamin L</t>
  </si>
  <si>
    <t xml:space="preserve">  Rob G</t>
  </si>
  <si>
    <t xml:space="preserve">  Stefanie A</t>
  </si>
  <si>
    <t xml:space="preserve">  Caroline F</t>
  </si>
  <si>
    <t xml:space="preserve">  Julia J</t>
  </si>
  <si>
    <t xml:space="preserve">  Bernat</t>
  </si>
  <si>
    <t xml:space="preserve">  Hicham</t>
  </si>
  <si>
    <t xml:space="preserve">  Elisabetta</t>
  </si>
  <si>
    <t xml:space="preserve">  Trevor N</t>
  </si>
  <si>
    <t xml:space="preserve">  Nancy</t>
  </si>
  <si>
    <t xml:space="preserve">  Allison R</t>
  </si>
  <si>
    <t xml:space="preserve">  Janae N</t>
  </si>
  <si>
    <t xml:space="preserve">  Nicole F</t>
  </si>
  <si>
    <t xml:space="preserve">  Krista L</t>
  </si>
  <si>
    <t xml:space="preserve">  Denise</t>
  </si>
  <si>
    <t xml:space="preserve">  Ariel</t>
  </si>
  <si>
    <t xml:space="preserve">  Rosalie</t>
  </si>
  <si>
    <t xml:space="preserve">  Vitaliy</t>
  </si>
  <si>
    <t xml:space="preserve">  Benjamin W</t>
  </si>
  <si>
    <t xml:space="preserve">  Massimiliano</t>
  </si>
  <si>
    <t xml:space="preserve">  Kiyokatsu</t>
  </si>
  <si>
    <t xml:space="preserve">  Julia M</t>
  </si>
  <si>
    <t xml:space="preserve">  Rhea</t>
  </si>
  <si>
    <t xml:space="preserve">  Shamus M</t>
  </si>
  <si>
    <t xml:space="preserve">  Mary Beth</t>
  </si>
  <si>
    <t xml:space="preserve">  Erin</t>
  </si>
  <si>
    <t xml:space="preserve">  Hallie</t>
  </si>
  <si>
    <t xml:space="preserve">  Paige P</t>
  </si>
  <si>
    <t xml:space="preserve">  Ji</t>
  </si>
  <si>
    <t xml:space="preserve">  Carissa A</t>
  </si>
  <si>
    <t xml:space="preserve">  Mona</t>
  </si>
  <si>
    <t xml:space="preserve">  Kristin R</t>
  </si>
  <si>
    <t xml:space="preserve">  Hilary K</t>
  </si>
  <si>
    <t xml:space="preserve">  Dominique</t>
  </si>
  <si>
    <t xml:space="preserve">  Carlos I</t>
  </si>
  <si>
    <t xml:space="preserve">  Sarah S</t>
  </si>
  <si>
    <t xml:space="preserve">  Shauna R</t>
  </si>
  <si>
    <t xml:space="preserve">  Lindsay J</t>
  </si>
  <si>
    <t xml:space="preserve">  Danya A</t>
  </si>
  <si>
    <t xml:space="preserve">  Lorraine</t>
  </si>
  <si>
    <t xml:space="preserve">  Jesus Sr</t>
  </si>
  <si>
    <t xml:space="preserve">  Catherine C</t>
  </si>
  <si>
    <t xml:space="preserve">  Evan</t>
  </si>
  <si>
    <t xml:space="preserve">  Nathan J</t>
  </si>
  <si>
    <t xml:space="preserve">  Marshall</t>
  </si>
  <si>
    <t xml:space="preserve">  Lavar</t>
  </si>
  <si>
    <t xml:space="preserve">  Charlie T</t>
  </si>
  <si>
    <t xml:space="preserve">  Arthur</t>
  </si>
  <si>
    <t xml:space="preserve">  Tammy</t>
  </si>
  <si>
    <t xml:space="preserve">  Lena</t>
  </si>
  <si>
    <t xml:space="preserve">  Valentina</t>
  </si>
  <si>
    <t xml:space="preserve">  Russell N</t>
  </si>
  <si>
    <t xml:space="preserve">  Scott R</t>
  </si>
  <si>
    <t xml:space="preserve">  Jose Francisco Sr</t>
  </si>
  <si>
    <t xml:space="preserve">  Paul J</t>
  </si>
  <si>
    <t xml:space="preserve">  Edward J</t>
  </si>
  <si>
    <t xml:space="preserve">  Patrick A</t>
  </si>
  <si>
    <t xml:space="preserve">  Geraint H</t>
  </si>
  <si>
    <t xml:space="preserve">  Dj</t>
  </si>
  <si>
    <t xml:space="preserve">  Zachary A</t>
  </si>
  <si>
    <t xml:space="preserve">  Brian W</t>
  </si>
  <si>
    <t xml:space="preserve">  Ellen L</t>
  </si>
  <si>
    <t xml:space="preserve">  Abigail R</t>
  </si>
  <si>
    <t xml:space="preserve">  Grace H</t>
  </si>
  <si>
    <t xml:space="preserve">  Caitie J</t>
  </si>
  <si>
    <t xml:space="preserve">  Ian T</t>
  </si>
  <si>
    <t xml:space="preserve">  Tadese</t>
  </si>
  <si>
    <t xml:space="preserve">  Dathan</t>
  </si>
  <si>
    <t xml:space="preserve">  Aaron R</t>
  </si>
  <si>
    <t xml:space="preserve">  Caitlin H</t>
  </si>
  <si>
    <t xml:space="preserve">  Harald E</t>
  </si>
  <si>
    <t xml:space="preserve">  Siobhan A</t>
  </si>
  <si>
    <t xml:space="preserve">  Andrea J</t>
  </si>
  <si>
    <t xml:space="preserve">  Rachel A</t>
  </si>
  <si>
    <t xml:space="preserve">  Kiersten</t>
  </si>
  <si>
    <t xml:space="preserve">  Lelisa</t>
  </si>
  <si>
    <t xml:space="preserve">  Chris C</t>
  </si>
  <si>
    <t xml:space="preserve">  Erik C</t>
  </si>
  <si>
    <t xml:space="preserve">  Shawn C</t>
  </si>
  <si>
    <t xml:space="preserve">  Vajin L</t>
  </si>
  <si>
    <t xml:space="preserve">  John K</t>
  </si>
  <si>
    <t xml:space="preserve">  Kirby W</t>
  </si>
  <si>
    <t xml:space="preserve">  J A</t>
  </si>
  <si>
    <t xml:space="preserve">  Dustin G</t>
  </si>
  <si>
    <t xml:space="preserve">  Anthony G</t>
  </si>
  <si>
    <t xml:space="preserve">  Eric N</t>
  </si>
  <si>
    <t xml:space="preserve">  Connor</t>
  </si>
  <si>
    <t xml:space="preserve">  Patrick H</t>
  </si>
  <si>
    <t xml:space="preserve">  Deborah L</t>
  </si>
  <si>
    <t xml:space="preserve">  Elleree</t>
  </si>
  <si>
    <t xml:space="preserve">  Brandon J</t>
  </si>
  <si>
    <t xml:space="preserve">  Nina Wavik Sr</t>
  </si>
  <si>
    <t xml:space="preserve">  Dani</t>
  </si>
  <si>
    <t xml:space="preserve">  Kathryn M</t>
  </si>
  <si>
    <t xml:space="preserve">  Trent A</t>
  </si>
  <si>
    <t xml:space="preserve">  Jennifer E</t>
  </si>
  <si>
    <t xml:space="preserve">  Pat</t>
  </si>
  <si>
    <t xml:space="preserve">  Rebecca M</t>
  </si>
  <si>
    <t xml:space="preserve">  Ruth</t>
  </si>
  <si>
    <t xml:space="preserve">  Gregory S</t>
  </si>
  <si>
    <t xml:space="preserve">  Alexandra S</t>
  </si>
  <si>
    <t xml:space="preserve">  Hillary</t>
  </si>
  <si>
    <t xml:space="preserve">  Amy K</t>
  </si>
  <si>
    <t xml:space="preserve">  Maaikel</t>
  </si>
  <si>
    <t xml:space="preserve">  Christopher S</t>
  </si>
  <si>
    <t xml:space="preserve">  Lyndsy</t>
  </si>
  <si>
    <t xml:space="preserve">  Anna</t>
  </si>
  <si>
    <t xml:space="preserve">  Eric S</t>
  </si>
  <si>
    <t xml:space="preserve">  Sonja</t>
  </si>
  <si>
    <t xml:space="preserve">  Martha L</t>
  </si>
  <si>
    <t xml:space="preserve">  Cliff</t>
  </si>
  <si>
    <t xml:space="preserve">  Blue</t>
  </si>
  <si>
    <t xml:space="preserve">  Jeffrey M</t>
  </si>
  <si>
    <t xml:space="preserve">  Mohd Syahidan</t>
  </si>
  <si>
    <t xml:space="preserve">  Christi A</t>
  </si>
  <si>
    <t xml:space="preserve">  Sandra K</t>
  </si>
  <si>
    <t xml:space="preserve">  Jerome</t>
  </si>
  <si>
    <t xml:space="preserve">  Julia R</t>
  </si>
  <si>
    <t xml:space="preserve">  Sean Henry</t>
  </si>
  <si>
    <t xml:space="preserve">  Abby L</t>
  </si>
  <si>
    <t xml:space="preserve">  Ali</t>
  </si>
  <si>
    <t xml:space="preserve">  Pierre</t>
  </si>
  <si>
    <t xml:space="preserve">  Alvaro Sr</t>
  </si>
  <si>
    <t xml:space="preserve">  Mark P</t>
  </si>
  <si>
    <t xml:space="preserve">  Mario Jr</t>
  </si>
  <si>
    <t xml:space="preserve">  Lusapho</t>
  </si>
  <si>
    <t xml:space="preserve">  Alan F</t>
  </si>
  <si>
    <t xml:space="preserve">  Jacob J</t>
  </si>
  <si>
    <t xml:space="preserve">  Jose Tomas</t>
  </si>
  <si>
    <t xml:space="preserve">  Mary Evan</t>
  </si>
  <si>
    <t xml:space="preserve">  Justin K</t>
  </si>
  <si>
    <t xml:space="preserve">  Roman</t>
  </si>
  <si>
    <t xml:space="preserve">  Evelyn L</t>
  </si>
  <si>
    <t xml:space="preserve">  Flannery</t>
  </si>
  <si>
    <t xml:space="preserve">  John T</t>
  </si>
  <si>
    <t xml:space="preserve">  Candice M</t>
  </si>
  <si>
    <t xml:space="preserve">  Theodore A</t>
  </si>
  <si>
    <t xml:space="preserve">  Lindy</t>
  </si>
  <si>
    <t xml:space="preserve">  Holly</t>
  </si>
  <si>
    <t xml:space="preserve">  Meghan K</t>
  </si>
  <si>
    <t xml:space="preserve">  Fred</t>
  </si>
  <si>
    <t xml:space="preserve">  Sebastian</t>
  </si>
  <si>
    <t xml:space="preserve">  Susan E</t>
  </si>
  <si>
    <t xml:space="preserve">  Katy</t>
  </si>
  <si>
    <t xml:space="preserve">  Juan D</t>
  </si>
  <si>
    <t xml:space="preserve">  Evan P</t>
  </si>
  <si>
    <t xml:space="preserve">  Aaron K</t>
  </si>
  <si>
    <t>First Name</t>
  </si>
  <si>
    <t>Title</t>
  </si>
  <si>
    <t>Last Name</t>
  </si>
  <si>
    <t>Initial</t>
  </si>
  <si>
    <t>Name</t>
  </si>
  <si>
    <t>Weight Status</t>
  </si>
  <si>
    <t>Diabetes Status</t>
  </si>
  <si>
    <t>Hospitalasion Details</t>
  </si>
  <si>
    <t>State ID4</t>
  </si>
  <si>
    <t>As on Date</t>
  </si>
  <si>
    <t>Age</t>
  </si>
  <si>
    <t>Full Name</t>
  </si>
  <si>
    <t>Charges</t>
  </si>
  <si>
    <t>Month2</t>
  </si>
  <si>
    <t>Children</t>
  </si>
  <si>
    <t>Smoker</t>
  </si>
  <si>
    <t>Cancer History</t>
  </si>
  <si>
    <t>Year</t>
  </si>
  <si>
    <t>Month</t>
  </si>
  <si>
    <t>Date</t>
  </si>
  <si>
    <t>Year3</t>
  </si>
  <si>
    <t>Row Labels</t>
  </si>
  <si>
    <t>Grand Total</t>
  </si>
  <si>
    <t>Count of Smoker</t>
  </si>
  <si>
    <t>Average of HBA1C</t>
  </si>
  <si>
    <t>Count of NumberOfMajorSurgeries</t>
  </si>
  <si>
    <t>Sum of Charges</t>
  </si>
  <si>
    <t>Normal Weight</t>
  </si>
  <si>
    <t>Obesity</t>
  </si>
  <si>
    <t>Over Weight</t>
  </si>
  <si>
    <t>Underweight</t>
  </si>
  <si>
    <t>Count of Diabetes Status</t>
  </si>
  <si>
    <t>WEIGHT STATUS VS DIABETES STATUS OVERVIEW</t>
  </si>
  <si>
    <t>Average of Charges</t>
  </si>
  <si>
    <t>Customer Medical reports review</t>
  </si>
  <si>
    <t>Line/Scatter Plot Analysis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</si>
</sst>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mm\,\ yyyy"/>
    <numFmt numFmtId="165" formatCode="dd/mmm/yyyy"/>
    <numFmt numFmtId="166" formatCode="&quot;₹&quot;\ #,##0.00"/>
  </numFmts>
  <fonts count="12"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2"/>
      <color theme="0"/>
      <name val="Calibri"/>
      <scheme val="minor"/>
    </font>
    <font>
      <b/>
      <sz val="11"/>
      <color theme="1"/>
      <name val="Calibri"/>
      <family val="2"/>
      <scheme val="minor"/>
    </font>
    <font>
      <b/>
      <sz val="12"/>
      <color rgb="FF595959"/>
      <name val="Calibri"/>
      <family val="2"/>
    </font>
    <font>
      <sz val="11"/>
      <color theme="0"/>
      <name val="Calibri"/>
      <family val="2"/>
      <scheme val="minor"/>
    </font>
    <font>
      <b/>
      <sz val="11"/>
      <color theme="1"/>
      <name val="Arial Black"/>
      <family val="2"/>
    </font>
    <font>
      <b/>
      <sz val="14"/>
      <color theme="0"/>
      <name val="Arial Black"/>
      <family val="2"/>
    </font>
    <font>
      <b/>
      <sz val="20"/>
      <color theme="0"/>
      <name val="Calibri"/>
      <family val="2"/>
      <scheme val="minor"/>
    </font>
  </fonts>
  <fills count="12">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5" tint="-0.49998474074526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theme="4" tint="0.3999755851924192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
    <xf numFmtId="0" fontId="0" fillId="0" borderId="0"/>
    <xf numFmtId="0" fontId="1" fillId="0" borderId="0"/>
  </cellStyleXfs>
  <cellXfs count="59">
    <xf numFmtId="0" fontId="0" fillId="0" borderId="0" xfId="0"/>
    <xf numFmtId="0" fontId="1" fillId="0" borderId="0" xfId="1"/>
    <xf numFmtId="0" fontId="0" fillId="0" borderId="0" xfId="0" applyAlignment="1">
      <alignment horizontal="center" vertical="center"/>
    </xf>
    <xf numFmtId="0" fontId="3" fillId="2" borderId="1" xfId="0" applyFont="1" applyFill="1" applyBorder="1" applyAlignment="1">
      <alignment horizontal="center" vertical="center"/>
    </xf>
    <xf numFmtId="0" fontId="0" fillId="0" borderId="1" xfId="0" applyBorder="1" applyAlignment="1">
      <alignment horizontal="center"/>
    </xf>
    <xf numFmtId="2" fontId="0" fillId="0" borderId="0" xfId="0" applyNumberFormat="1"/>
    <xf numFmtId="1" fontId="0" fillId="0" borderId="0" xfId="0" applyNumberFormat="1"/>
    <xf numFmtId="164" fontId="4" fillId="4" borderId="2" xfId="0" applyNumberFormat="1" applyFont="1" applyFill="1" applyBorder="1" applyAlignment="1">
      <alignment horizontal="center" vertical="center"/>
    </xf>
    <xf numFmtId="0" fontId="4" fillId="4" borderId="2" xfId="0" applyFont="1" applyFill="1" applyBorder="1" applyAlignment="1">
      <alignment horizontal="center" vertical="center"/>
    </xf>
    <xf numFmtId="165" fontId="0" fillId="0" borderId="0" xfId="0" applyNumberFormat="1"/>
    <xf numFmtId="2" fontId="2" fillId="3" borderId="2" xfId="0" applyNumberFormat="1" applyFont="1" applyFill="1" applyBorder="1" applyAlignment="1">
      <alignment horizontal="center" vertical="center"/>
    </xf>
    <xf numFmtId="0" fontId="2" fillId="3" borderId="2" xfId="0" applyFont="1" applyFill="1" applyBorder="1" applyAlignment="1">
      <alignment horizontal="center" vertical="center"/>
    </xf>
    <xf numFmtId="2" fontId="0" fillId="0" borderId="0" xfId="0" applyNumberFormat="1" applyAlignment="1">
      <alignment horizontal="center"/>
    </xf>
    <xf numFmtId="0" fontId="0" fillId="0" borderId="0" xfId="0" applyAlignment="1">
      <alignment horizontal="center"/>
    </xf>
    <xf numFmtId="2" fontId="0" fillId="0" borderId="0" xfId="0" applyNumberFormat="1" applyBorder="1" applyAlignment="1">
      <alignment horizontal="center"/>
    </xf>
    <xf numFmtId="165" fontId="2" fillId="3" borderId="2" xfId="0" applyNumberFormat="1" applyFont="1" applyFill="1" applyBorder="1" applyAlignment="1">
      <alignment horizontal="center" vertical="center"/>
    </xf>
    <xf numFmtId="165" fontId="0" fillId="0" borderId="0" xfId="0" applyNumberFormat="1" applyAlignment="1">
      <alignment horizontal="center"/>
    </xf>
    <xf numFmtId="1" fontId="2" fillId="3" borderId="2" xfId="0" applyNumberFormat="1" applyFont="1" applyFill="1" applyBorder="1" applyAlignment="1">
      <alignment horizontal="center" vertical="center"/>
    </xf>
    <xf numFmtId="1" fontId="0" fillId="0" borderId="0" xfId="0" applyNumberFormat="1" applyAlignment="1">
      <alignment horizontal="center"/>
    </xf>
    <xf numFmtId="166" fontId="2" fillId="3" borderId="2" xfId="0" applyNumberFormat="1" applyFont="1" applyFill="1" applyBorder="1" applyAlignment="1">
      <alignment horizontal="center" vertical="center"/>
    </xf>
    <xf numFmtId="166" fontId="0" fillId="0" borderId="0" xfId="0" applyNumberFormat="1" applyAlignment="1">
      <alignment horizontal="center"/>
    </xf>
    <xf numFmtId="166" fontId="0" fillId="0" borderId="0" xfId="0" applyNumberFormat="1"/>
    <xf numFmtId="0" fontId="5" fillId="4" borderId="2" xfId="0" applyFont="1" applyFill="1" applyBorder="1" applyAlignment="1">
      <alignment horizontal="center" vertical="center"/>
    </xf>
    <xf numFmtId="0" fontId="0" fillId="0" borderId="2" xfId="0" applyBorder="1" applyAlignment="1">
      <alignment horizontal="center"/>
    </xf>
    <xf numFmtId="0" fontId="0" fillId="5" borderId="0" xfId="0" applyFill="1"/>
    <xf numFmtId="0" fontId="0" fillId="6" borderId="0" xfId="0" applyFill="1"/>
    <xf numFmtId="0" fontId="0" fillId="9" borderId="0" xfId="0" applyFill="1"/>
    <xf numFmtId="0" fontId="0" fillId="7" borderId="0" xfId="0" applyFill="1"/>
    <xf numFmtId="0" fontId="0" fillId="7" borderId="0" xfId="0" applyNumberFormat="1" applyFill="1"/>
    <xf numFmtId="0" fontId="0" fillId="7" borderId="0" xfId="0" applyFill="1" applyAlignment="1">
      <alignment horizontal="left"/>
    </xf>
    <xf numFmtId="0" fontId="6" fillId="7" borderId="3" xfId="0" applyFont="1" applyFill="1" applyBorder="1"/>
    <xf numFmtId="166" fontId="0" fillId="7" borderId="0" xfId="0" applyNumberFormat="1" applyFill="1"/>
    <xf numFmtId="0" fontId="0" fillId="7" borderId="0" xfId="0" applyFill="1" applyAlignment="1"/>
    <xf numFmtId="0" fontId="0" fillId="9" borderId="0" xfId="0" applyFill="1" applyAlignment="1">
      <alignment horizontal="left"/>
    </xf>
    <xf numFmtId="0" fontId="0" fillId="9" borderId="0" xfId="0" applyNumberFormat="1" applyFill="1"/>
    <xf numFmtId="0" fontId="0" fillId="0" borderId="4" xfId="0" applyBorder="1" applyAlignment="1">
      <alignment horizontal="center"/>
    </xf>
    <xf numFmtId="0" fontId="0" fillId="0" borderId="5" xfId="0" applyBorder="1" applyAlignment="1">
      <alignment horizontal="center"/>
    </xf>
    <xf numFmtId="0" fontId="3" fillId="2" borderId="6"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7" xfId="0" applyFont="1" applyFill="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7" fillId="10" borderId="11" xfId="0" applyFont="1" applyFill="1" applyBorder="1" applyAlignment="1">
      <alignment horizontal="center" vertical="center"/>
    </xf>
    <xf numFmtId="0" fontId="7" fillId="10" borderId="12" xfId="0" applyFont="1" applyFill="1" applyBorder="1" applyAlignment="1">
      <alignment horizontal="center" vertical="center"/>
    </xf>
    <xf numFmtId="0" fontId="6" fillId="10" borderId="12" xfId="0" applyFont="1" applyFill="1" applyBorder="1" applyAlignment="1">
      <alignment horizontal="center"/>
    </xf>
    <xf numFmtId="0" fontId="6" fillId="10" borderId="13" xfId="0" applyFont="1" applyFill="1" applyBorder="1" applyAlignment="1">
      <alignment horizontal="center"/>
    </xf>
    <xf numFmtId="0" fontId="0" fillId="10" borderId="0" xfId="0" applyFill="1"/>
    <xf numFmtId="166" fontId="6" fillId="10" borderId="12" xfId="0" applyNumberFormat="1" applyFont="1" applyFill="1" applyBorder="1" applyAlignment="1">
      <alignment horizontal="center"/>
    </xf>
    <xf numFmtId="166" fontId="0" fillId="0" borderId="2" xfId="0" applyNumberFormat="1" applyBorder="1" applyAlignment="1">
      <alignment horizontal="center"/>
    </xf>
    <xf numFmtId="166" fontId="3" fillId="2" borderId="1" xfId="0" applyNumberFormat="1" applyFont="1" applyFill="1" applyBorder="1" applyAlignment="1">
      <alignment horizontal="center" vertical="center"/>
    </xf>
    <xf numFmtId="0" fontId="0" fillId="9" borderId="1" xfId="0" applyFont="1" applyFill="1" applyBorder="1" applyAlignment="1">
      <alignment horizontal="center"/>
    </xf>
    <xf numFmtId="166" fontId="0" fillId="9" borderId="1" xfId="0" applyNumberFormat="1" applyFont="1" applyFill="1" applyBorder="1" applyAlignment="1">
      <alignment horizontal="center"/>
    </xf>
    <xf numFmtId="166" fontId="0" fillId="9" borderId="0" xfId="0" applyNumberFormat="1" applyFill="1"/>
    <xf numFmtId="0" fontId="0" fillId="6" borderId="0" xfId="0" applyFill="1" applyAlignment="1">
      <alignment horizontal="left"/>
    </xf>
    <xf numFmtId="0" fontId="10" fillId="11" borderId="0" xfId="0" applyFont="1" applyFill="1" applyAlignment="1">
      <alignment horizontal="center" vertical="center"/>
    </xf>
    <xf numFmtId="0" fontId="8" fillId="11" borderId="0" xfId="0" applyFont="1" applyFill="1" applyAlignment="1">
      <alignment horizontal="center" vertical="center"/>
    </xf>
    <xf numFmtId="0" fontId="9" fillId="8" borderId="0" xfId="0" applyFont="1" applyFill="1" applyAlignment="1">
      <alignment horizontal="center" vertical="center"/>
    </xf>
    <xf numFmtId="0" fontId="11" fillId="11" borderId="0" xfId="0" applyFont="1" applyFill="1" applyAlignment="1">
      <alignment horizontal="center" vertical="center"/>
    </xf>
  </cellXfs>
  <cellStyles count="2">
    <cellStyle name="Normal" xfId="0" builtinId="0"/>
    <cellStyle name="Normal 2" xfId="1"/>
  </cellStyles>
  <dxfs count="99">
    <dxf>
      <numFmt numFmtId="166" formatCode="&quot;₹&quot;\ #,##0.00"/>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bgColor theme="7" tint="0.39997558519241921"/>
        </patternFill>
      </fill>
    </dxf>
    <dxf>
      <fill>
        <patternFill patternType="solid">
          <fgColor indexed="64"/>
          <bgColor theme="5" tint="0.59999389629810485"/>
        </patternFill>
      </fill>
      <alignment horizontal="general" vertical="bottom" textRotation="0" wrapText="0" indent="0" justifyLastLine="0" shrinkToFit="0" readingOrder="0"/>
    </dxf>
    <dxf>
      <fill>
        <patternFill>
          <bgColor indexed="64"/>
        </patternFill>
      </fill>
    </dxf>
    <dxf>
      <fill>
        <patternFill>
          <bgColor indexed="64"/>
        </patternFill>
      </fill>
    </dxf>
    <dxf>
      <fill>
        <patternFill>
          <bgColor indexed="64"/>
        </patternFill>
      </fill>
    </dxf>
    <dxf>
      <fill>
        <patternFill>
          <bgColor indexed="64"/>
        </patternFill>
      </fill>
    </dxf>
    <dxf>
      <fill>
        <patternFill>
          <bgColor indexed="64"/>
        </patternFill>
      </fill>
    </dxf>
    <dxf>
      <fill>
        <patternFill>
          <bgColor indexed="64"/>
        </patternFill>
      </fill>
    </dxf>
    <dxf>
      <numFmt numFmtId="166" formatCode="&quot;₹&quot;\ #,##0.00"/>
    </dxf>
    <dxf>
      <fill>
        <patternFill>
          <bgColor indexed="64"/>
        </patternFill>
      </fill>
      <alignment horizontal="general" vertical="bottom" textRotation="0" wrapText="0" indent="0" justifyLastLine="0" shrinkToFit="0" readingOrder="0"/>
    </dxf>
    <dxf>
      <fill>
        <patternFill>
          <bgColor indexed="64"/>
        </patternFill>
      </fill>
      <alignment horizontal="general" vertical="bottom" textRotation="0" wrapText="0" indent="0" justifyLastLine="0" shrinkToFit="0" readingOrder="0"/>
    </dxf>
    <dxf>
      <fill>
        <patternFill>
          <bgColor indexed="64"/>
        </patternFill>
      </fill>
      <alignment horizontal="general" vertical="bottom" textRotation="0" wrapText="0" indent="0" justifyLastLine="0" shrinkToFit="0" readingOrder="0"/>
    </dxf>
    <dxf>
      <fill>
        <patternFill>
          <bgColor theme="7" tint="0.39997558519241921"/>
        </patternFill>
      </fill>
    </dxf>
    <dxf>
      <fill>
        <patternFill>
          <bgColor theme="7" tint="0.39997558519241921"/>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quot;₹&quot;\ #,##0.00"/>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medium">
          <color indexed="64"/>
        </top>
        <bottom style="thin">
          <color indexed="64"/>
        </bottom>
      </border>
    </dxf>
    <dxf>
      <alignment horizontal="center"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1"/>
        <color theme="1"/>
        <name val="Calibri"/>
        <scheme val="minor"/>
      </font>
      <fill>
        <patternFill patternType="solid">
          <fgColor indexed="64"/>
          <bgColor theme="4" tint="0.39997558519241921"/>
        </patternFill>
      </fill>
      <alignment horizontal="center" vertical="bottom" textRotation="0" wrapText="0" indent="0" justifyLastLine="0" shrinkToFit="0" readingOrder="0"/>
      <border diagonalUp="0" diagonalDown="0" outline="0">
        <left style="thin">
          <color indexed="64"/>
        </left>
        <right style="thin">
          <color indexed="64"/>
        </right>
        <top/>
        <bottom/>
      </border>
    </dxf>
    <dxf>
      <numFmt numFmtId="1" formatCode="0"/>
      <alignment horizontal="center" textRotation="0" wrapText="0" indent="0" justifyLastLine="0" shrinkToFit="0" readingOrder="0"/>
    </dxf>
    <dxf>
      <numFmt numFmtId="165" formatCode="dd/mmm/yyyy"/>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numFmt numFmtId="2" formatCode="0.00"/>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numFmt numFmtId="166" formatCode="&quot;₹&quot;\ #,##0.00"/>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numFmt numFmtId="2" formatCode="0.00"/>
      <alignment horizontal="center" textRotation="0" wrapText="0" indent="0" justifyLastLine="0" shrinkToFit="0" readingOrder="0"/>
    </dxf>
    <dxf>
      <border outline="0">
        <top style="thin">
          <color indexed="64"/>
        </top>
      </border>
    </dxf>
    <dxf>
      <alignment horizont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rgb="FF002060"/>
        <name val="Calibri"/>
        <scheme val="minor"/>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632D09"/>
        <name val="Calibri"/>
        <scheme val="minor"/>
      </font>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dxf>
    <dxf>
      <border outline="0">
        <top style="thin">
          <color indexed="64"/>
        </top>
      </border>
    </dxf>
    <dxf>
      <border outline="0">
        <bottom style="thin">
          <color indexed="64"/>
        </bottom>
      </border>
    </dxf>
    <dxf>
      <font>
        <b/>
        <i val="0"/>
        <strike val="0"/>
        <condense val="0"/>
        <extend val="0"/>
        <outline val="0"/>
        <shadow val="0"/>
        <u val="none"/>
        <vertAlign val="baseline"/>
        <sz val="12"/>
        <color theme="0"/>
        <name val="Calibri"/>
        <scheme val="minor"/>
      </font>
      <fill>
        <patternFill patternType="solid">
          <fgColor indexed="64"/>
          <bgColor rgb="FF7030A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5" tint="-0.24994659260841701"/>
        </patternFill>
      </fill>
    </dxf>
    <dxf>
      <fill>
        <patternFill>
          <bgColor theme="5" tint="0.39994506668294322"/>
        </patternFill>
      </fill>
    </dxf>
  </dxfs>
  <tableStyles count="2" defaultTableStyle="TableStyleMedium2" defaultPivotStyle="PivotStyleLight16">
    <tableStyle name="Slicer Style 1" pivot="0" table="0" count="1">
      <tableStyleElement type="wholeTable" dxfId="98"/>
    </tableStyle>
    <tableStyle name="Slicer Style 2" pivot="0" table="0" count="1">
      <tableStyleElement type="wholeTable" dxfId="97"/>
    </tableStyle>
  </tableStyles>
  <colors>
    <mruColors>
      <color rgb="FF632D09"/>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Project.xlsx]Cancer, Smoker and Surgeries!PivotTable5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Cancer status vs Smoker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'Cancer, Smoker and Surgeries'!$B$4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'Cancer, Smoker and Surgeries'!$A$5:$A$6</c:f>
              <c:strCache>
                <c:ptCount val="1"/>
                <c:pt idx="0">
                  <c:v>No</c:v>
                </c:pt>
              </c:strCache>
            </c:strRef>
          </c:cat>
          <c:val>
            <c:numRef>
              <c:f>'Cancer, Smoker and Surgeries'!$B$5:$B$6</c:f>
              <c:numCache>
                <c:formatCode>General</c:formatCode>
                <c:ptCount val="1"/>
                <c:pt idx="0">
                  <c:v>1</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Project.xlsx]Cancer, Smoker and Surgeries!PivotTable6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'Cancer, Smoker and Surgeries'!$B$21</c:f>
              <c:strCache>
                <c:ptCount val="1"/>
                <c:pt idx="0">
                  <c:v>Count of NumberOfMajorSurgeries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'Cancer, Smoker and Surgeries'!$A$22:$A$24</c:f>
              <c:strCache>
                <c:ptCount val="2"/>
                <c:pt idx="0">
                  <c:v>No</c:v>
                </c:pt>
                <c:pt idx="1">
                  <c:v>yes</c:v>
                </c:pt>
              </c:strCache>
            </c:strRef>
          </c:cat>
          <c:val>
            <c:numRef>
              <c:f>'Cancer, Smoker and Surgeries'!$B$22:$B$24</c:f>
              <c:numCache>
                <c:formatCode>General</c:formatCode>
                <c:ptCount val="2"/>
                <c:pt idx="0">
                  <c:v>2191</c:v>
                </c:pt>
                <c:pt idx="1">
                  <c:v>144</c:v>
                </c:pt>
              </c:numCache>
            </c:numRef>
          </c:val>
        </c:ser>
        <c:ser>
          <c:idx val="1"/>
          <c:order val="1"/>
          <c:tx>
            <c:strRef>
              <c:f>'Cancer, Smoker and Surgeries'!$C$21</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'Cancer, Smoker and Surgeries'!$A$22:$A$24</c:f>
              <c:strCache>
                <c:ptCount val="2"/>
                <c:pt idx="0">
                  <c:v>No</c:v>
                </c:pt>
                <c:pt idx="1">
                  <c:v>yes</c:v>
                </c:pt>
              </c:strCache>
            </c:strRef>
          </c:cat>
          <c:val>
            <c:numRef>
              <c:f>'Cancer, Smoker and Surgeries'!$C$22:$C$24</c:f>
              <c:numCache>
                <c:formatCode>General</c:formatCode>
                <c:ptCount val="2"/>
                <c:pt idx="0">
                  <c:v>6.6704427202190848</c:v>
                </c:pt>
                <c:pt idx="1">
                  <c:v>5.1876388888888894</c:v>
                </c:pt>
              </c:numCache>
            </c:numRef>
          </c:val>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Project.xlsx]Weight status review!PivotTable1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Weight</a:t>
            </a:r>
            <a:r>
              <a:rPr lang="en-IN" baseline="0"/>
              <a:t> Status vs Diabetes Status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'Weight status review'!$I$3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'Weight status review'!$H$4:$H$7</c:f>
              <c:strCache>
                <c:ptCount val="3"/>
                <c:pt idx="0">
                  <c:v>tier - 1</c:v>
                </c:pt>
                <c:pt idx="1">
                  <c:v>tier - 2</c:v>
                </c:pt>
                <c:pt idx="2">
                  <c:v>tier - 3</c:v>
                </c:pt>
              </c:strCache>
            </c:strRef>
          </c:cat>
          <c:val>
            <c:numRef>
              <c:f>'Weight status review'!$I$4:$I$7</c:f>
              <c:numCache>
                <c:formatCode>"₹"\ #,##0.00</c:formatCode>
                <c:ptCount val="3"/>
                <c:pt idx="0">
                  <c:v>30132.419061488679</c:v>
                </c:pt>
                <c:pt idx="1">
                  <c:v>11865.290216417903</c:v>
                </c:pt>
                <c:pt idx="2">
                  <c:v>9450.2732564841408</c:v>
                </c:pt>
              </c:numCache>
            </c:numRef>
          </c:val>
        </c:ser>
        <c:dLbls>
          <c:showLegendKey val="0"/>
          <c:showVal val="0"/>
          <c:showCatName val="0"/>
          <c:showSerName val="0"/>
          <c:showPercent val="0"/>
          <c:showBubbleSize val="0"/>
        </c:dLbls>
        <c:gapWidth val="150"/>
        <c:shape val="box"/>
        <c:axId val="308446632"/>
        <c:axId val="229601728"/>
        <c:axId val="0"/>
      </c:bar3DChart>
      <c:catAx>
        <c:axId val="3084466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Weight</a:t>
                </a:r>
                <a:r>
                  <a:rPr lang="en-IN" baseline="0"/>
                  <a:t> status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9601728"/>
        <c:crosses val="autoZero"/>
        <c:auto val="1"/>
        <c:lblAlgn val="ctr"/>
        <c:lblOffset val="100"/>
        <c:noMultiLvlLbl val="0"/>
      </c:catAx>
      <c:valAx>
        <c:axId val="229601728"/>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charges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446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Project.xlsx]Weight status review!PivotTable1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HOSPITAL</a:t>
            </a:r>
            <a:r>
              <a:rPr lang="en-US" baseline="0"/>
              <a:t> TIER VS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'Weight status review'!$I$3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'Weight status review'!$H$4:$H$7</c:f>
              <c:strCache>
                <c:ptCount val="3"/>
                <c:pt idx="0">
                  <c:v>tier - 1</c:v>
                </c:pt>
                <c:pt idx="1">
                  <c:v>tier - 2</c:v>
                </c:pt>
                <c:pt idx="2">
                  <c:v>tier - 3</c:v>
                </c:pt>
              </c:strCache>
            </c:strRef>
          </c:cat>
          <c:val>
            <c:numRef>
              <c:f>'Weight status review'!$I$4:$I$7</c:f>
              <c:numCache>
                <c:formatCode>"₹"\ #,##0.00</c:formatCode>
                <c:ptCount val="3"/>
                <c:pt idx="0">
                  <c:v>30132.419061488679</c:v>
                </c:pt>
                <c:pt idx="1">
                  <c:v>11865.290216417903</c:v>
                </c:pt>
                <c:pt idx="2">
                  <c:v>9450.2732564841408</c:v>
                </c:pt>
              </c:numCache>
            </c:numRef>
          </c:val>
        </c:ser>
        <c:dLbls>
          <c:showLegendKey val="0"/>
          <c:showVal val="1"/>
          <c:showCatName val="0"/>
          <c:showSerName val="0"/>
          <c:showPercent val="0"/>
          <c:showBubbleSize val="0"/>
        </c:dLbls>
        <c:gapWidth val="100"/>
        <c:shape val="box"/>
        <c:axId val="308648832"/>
        <c:axId val="308649216"/>
        <c:axId val="0"/>
      </c:bar3DChart>
      <c:catAx>
        <c:axId val="3086488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hOSPITAL</a:t>
                </a:r>
                <a:r>
                  <a:rPr lang="en-IN" baseline="0"/>
                  <a:t> TIER</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649216"/>
        <c:crosses val="autoZero"/>
        <c:auto val="1"/>
        <c:lblAlgn val="ctr"/>
        <c:lblOffset val="100"/>
        <c:noMultiLvlLbl val="0"/>
      </c:catAx>
      <c:valAx>
        <c:axId val="30864921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 CHARGE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648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BMI vs HBA1C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'Line,Scatter Plot'!$B$3</c:f>
              <c:strCache>
                <c:ptCount val="1"/>
                <c:pt idx="0">
                  <c:v>BMI</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'Line,Scatter Plot'!$A$4:$A$2338</c:f>
              <c:strCache>
                <c:ptCount val="2335"/>
                <c:pt idx="0">
                  <c:v>Id1</c:v>
                </c:pt>
                <c:pt idx="1">
                  <c:v>Id2</c:v>
                </c:pt>
                <c:pt idx="2">
                  <c:v>Id3</c:v>
                </c:pt>
                <c:pt idx="3">
                  <c:v>Id4</c:v>
                </c:pt>
                <c:pt idx="4">
                  <c:v>Id5</c:v>
                </c:pt>
                <c:pt idx="5">
                  <c:v>Id6</c:v>
                </c:pt>
                <c:pt idx="6">
                  <c:v>Id7</c:v>
                </c:pt>
                <c:pt idx="7">
                  <c:v>Id8</c:v>
                </c:pt>
                <c:pt idx="8">
                  <c:v>Id9</c:v>
                </c:pt>
                <c:pt idx="9">
                  <c:v>Id10</c:v>
                </c:pt>
                <c:pt idx="10">
                  <c:v>Id11</c:v>
                </c:pt>
                <c:pt idx="11">
                  <c:v>Id12</c:v>
                </c:pt>
                <c:pt idx="12">
                  <c:v>Id13</c:v>
                </c:pt>
                <c:pt idx="13">
                  <c:v>Id14</c:v>
                </c:pt>
                <c:pt idx="14">
                  <c:v>Id15</c:v>
                </c:pt>
                <c:pt idx="15">
                  <c:v>Id16</c:v>
                </c:pt>
                <c:pt idx="16">
                  <c:v>Id17</c:v>
                </c:pt>
                <c:pt idx="17">
                  <c:v>Id18</c:v>
                </c:pt>
                <c:pt idx="18">
                  <c:v>Id19</c:v>
                </c:pt>
                <c:pt idx="19">
                  <c:v>Id20</c:v>
                </c:pt>
                <c:pt idx="20">
                  <c:v>Id21</c:v>
                </c:pt>
                <c:pt idx="21">
                  <c:v>Id22</c:v>
                </c:pt>
                <c:pt idx="22">
                  <c:v>Id23</c:v>
                </c:pt>
                <c:pt idx="23">
                  <c:v>Id24</c:v>
                </c:pt>
                <c:pt idx="24">
                  <c:v>Id25</c:v>
                </c:pt>
                <c:pt idx="25">
                  <c:v>Id26</c:v>
                </c:pt>
                <c:pt idx="26">
                  <c:v>Id27</c:v>
                </c:pt>
                <c:pt idx="27">
                  <c:v>Id28</c:v>
                </c:pt>
                <c:pt idx="28">
                  <c:v>Id29</c:v>
                </c:pt>
                <c:pt idx="29">
                  <c:v>Id30</c:v>
                </c:pt>
                <c:pt idx="30">
                  <c:v>Id31</c:v>
                </c:pt>
                <c:pt idx="31">
                  <c:v>Id32</c:v>
                </c:pt>
                <c:pt idx="32">
                  <c:v>Id33</c:v>
                </c:pt>
                <c:pt idx="33">
                  <c:v>Id34</c:v>
                </c:pt>
                <c:pt idx="34">
                  <c:v>Id35</c:v>
                </c:pt>
                <c:pt idx="35">
                  <c:v>Id36</c:v>
                </c:pt>
                <c:pt idx="36">
                  <c:v>Id37</c:v>
                </c:pt>
                <c:pt idx="37">
                  <c:v>Id38</c:v>
                </c:pt>
                <c:pt idx="38">
                  <c:v>Id39</c:v>
                </c:pt>
                <c:pt idx="39">
                  <c:v>Id40</c:v>
                </c:pt>
                <c:pt idx="40">
                  <c:v>Id41</c:v>
                </c:pt>
                <c:pt idx="41">
                  <c:v>Id42</c:v>
                </c:pt>
                <c:pt idx="42">
                  <c:v>Id43</c:v>
                </c:pt>
                <c:pt idx="43">
                  <c:v>Id44</c:v>
                </c:pt>
                <c:pt idx="44">
                  <c:v>Id45</c:v>
                </c:pt>
                <c:pt idx="45">
                  <c:v>Id46</c:v>
                </c:pt>
                <c:pt idx="46">
                  <c:v>Id47</c:v>
                </c:pt>
                <c:pt idx="47">
                  <c:v>Id48</c:v>
                </c:pt>
                <c:pt idx="48">
                  <c:v>Id49</c:v>
                </c:pt>
                <c:pt idx="49">
                  <c:v>Id50</c:v>
                </c:pt>
                <c:pt idx="50">
                  <c:v>Id51</c:v>
                </c:pt>
                <c:pt idx="51">
                  <c:v>Id52</c:v>
                </c:pt>
                <c:pt idx="52">
                  <c:v>Id53</c:v>
                </c:pt>
                <c:pt idx="53">
                  <c:v>Id54</c:v>
                </c:pt>
                <c:pt idx="54">
                  <c:v>Id55</c:v>
                </c:pt>
                <c:pt idx="55">
                  <c:v>Id56</c:v>
                </c:pt>
                <c:pt idx="56">
                  <c:v>Id57</c:v>
                </c:pt>
                <c:pt idx="57">
                  <c:v>Id58</c:v>
                </c:pt>
                <c:pt idx="58">
                  <c:v>Id59</c:v>
                </c:pt>
                <c:pt idx="59">
                  <c:v>Id60</c:v>
                </c:pt>
                <c:pt idx="60">
                  <c:v>Id61</c:v>
                </c:pt>
                <c:pt idx="61">
                  <c:v>Id62</c:v>
                </c:pt>
                <c:pt idx="62">
                  <c:v>Id63</c:v>
                </c:pt>
                <c:pt idx="63">
                  <c:v>Id64</c:v>
                </c:pt>
                <c:pt idx="64">
                  <c:v>Id65</c:v>
                </c:pt>
                <c:pt idx="65">
                  <c:v>Id66</c:v>
                </c:pt>
                <c:pt idx="66">
                  <c:v>Id67</c:v>
                </c:pt>
                <c:pt idx="67">
                  <c:v>Id68</c:v>
                </c:pt>
                <c:pt idx="68">
                  <c:v>Id69</c:v>
                </c:pt>
                <c:pt idx="69">
                  <c:v>Id70</c:v>
                </c:pt>
                <c:pt idx="70">
                  <c:v>Id71</c:v>
                </c:pt>
                <c:pt idx="71">
                  <c:v>Id72</c:v>
                </c:pt>
                <c:pt idx="72">
                  <c:v>Id73</c:v>
                </c:pt>
                <c:pt idx="73">
                  <c:v>Id74</c:v>
                </c:pt>
                <c:pt idx="74">
                  <c:v>Id75</c:v>
                </c:pt>
                <c:pt idx="75">
                  <c:v>Id76</c:v>
                </c:pt>
                <c:pt idx="76">
                  <c:v>Id77</c:v>
                </c:pt>
                <c:pt idx="77">
                  <c:v>Id78</c:v>
                </c:pt>
                <c:pt idx="78">
                  <c:v>Id79</c:v>
                </c:pt>
                <c:pt idx="79">
                  <c:v>Id80</c:v>
                </c:pt>
                <c:pt idx="80">
                  <c:v>Id81</c:v>
                </c:pt>
                <c:pt idx="81">
                  <c:v>Id82</c:v>
                </c:pt>
                <c:pt idx="82">
                  <c:v>Id83</c:v>
                </c:pt>
                <c:pt idx="83">
                  <c:v>Id84</c:v>
                </c:pt>
                <c:pt idx="84">
                  <c:v>Id85</c:v>
                </c:pt>
                <c:pt idx="85">
                  <c:v>Id86</c:v>
                </c:pt>
                <c:pt idx="86">
                  <c:v>Id87</c:v>
                </c:pt>
                <c:pt idx="87">
                  <c:v>Id88</c:v>
                </c:pt>
                <c:pt idx="88">
                  <c:v>Id89</c:v>
                </c:pt>
                <c:pt idx="89">
                  <c:v>Id90</c:v>
                </c:pt>
                <c:pt idx="90">
                  <c:v>Id91</c:v>
                </c:pt>
                <c:pt idx="91">
                  <c:v>Id92</c:v>
                </c:pt>
                <c:pt idx="92">
                  <c:v>Id93</c:v>
                </c:pt>
                <c:pt idx="93">
                  <c:v>Id94</c:v>
                </c:pt>
                <c:pt idx="94">
                  <c:v>Id95</c:v>
                </c:pt>
                <c:pt idx="95">
                  <c:v>Id96</c:v>
                </c:pt>
                <c:pt idx="96">
                  <c:v>Id97</c:v>
                </c:pt>
                <c:pt idx="97">
                  <c:v>Id98</c:v>
                </c:pt>
                <c:pt idx="98">
                  <c:v>Id99</c:v>
                </c:pt>
                <c:pt idx="99">
                  <c:v>Id100</c:v>
                </c:pt>
                <c:pt idx="100">
                  <c:v>Id101</c:v>
                </c:pt>
                <c:pt idx="101">
                  <c:v>Id102</c:v>
                </c:pt>
                <c:pt idx="102">
                  <c:v>Id103</c:v>
                </c:pt>
                <c:pt idx="103">
                  <c:v>Id104</c:v>
                </c:pt>
                <c:pt idx="104">
                  <c:v>Id105</c:v>
                </c:pt>
                <c:pt idx="105">
                  <c:v>Id106</c:v>
                </c:pt>
                <c:pt idx="106">
                  <c:v>Id107</c:v>
                </c:pt>
                <c:pt idx="107">
                  <c:v>Id108</c:v>
                </c:pt>
                <c:pt idx="108">
                  <c:v>Id109</c:v>
                </c:pt>
                <c:pt idx="109">
                  <c:v>Id110</c:v>
                </c:pt>
                <c:pt idx="110">
                  <c:v>Id111</c:v>
                </c:pt>
                <c:pt idx="111">
                  <c:v>Id112</c:v>
                </c:pt>
                <c:pt idx="112">
                  <c:v>Id113</c:v>
                </c:pt>
                <c:pt idx="113">
                  <c:v>Id114</c:v>
                </c:pt>
                <c:pt idx="114">
                  <c:v>Id115</c:v>
                </c:pt>
                <c:pt idx="115">
                  <c:v>Id116</c:v>
                </c:pt>
                <c:pt idx="116">
                  <c:v>Id117</c:v>
                </c:pt>
                <c:pt idx="117">
                  <c:v>Id118</c:v>
                </c:pt>
                <c:pt idx="118">
                  <c:v>Id119</c:v>
                </c:pt>
                <c:pt idx="119">
                  <c:v>Id120</c:v>
                </c:pt>
                <c:pt idx="120">
                  <c:v>Id121</c:v>
                </c:pt>
                <c:pt idx="121">
                  <c:v>Id122</c:v>
                </c:pt>
                <c:pt idx="122">
                  <c:v>Id123</c:v>
                </c:pt>
                <c:pt idx="123">
                  <c:v>Id124</c:v>
                </c:pt>
                <c:pt idx="124">
                  <c:v>Id125</c:v>
                </c:pt>
                <c:pt idx="125">
                  <c:v>Id126</c:v>
                </c:pt>
                <c:pt idx="126">
                  <c:v>Id127</c:v>
                </c:pt>
                <c:pt idx="127">
                  <c:v>Id128</c:v>
                </c:pt>
                <c:pt idx="128">
                  <c:v>Id129</c:v>
                </c:pt>
                <c:pt idx="129">
                  <c:v>Id130</c:v>
                </c:pt>
                <c:pt idx="130">
                  <c:v>Id131</c:v>
                </c:pt>
                <c:pt idx="131">
                  <c:v>Id132</c:v>
                </c:pt>
                <c:pt idx="132">
                  <c:v>Id133</c:v>
                </c:pt>
                <c:pt idx="133">
                  <c:v>Id134</c:v>
                </c:pt>
                <c:pt idx="134">
                  <c:v>Id135</c:v>
                </c:pt>
                <c:pt idx="135">
                  <c:v>Id136</c:v>
                </c:pt>
                <c:pt idx="136">
                  <c:v>Id137</c:v>
                </c:pt>
                <c:pt idx="137">
                  <c:v>Id138</c:v>
                </c:pt>
                <c:pt idx="138">
                  <c:v>Id139</c:v>
                </c:pt>
                <c:pt idx="139">
                  <c:v>Id140</c:v>
                </c:pt>
                <c:pt idx="140">
                  <c:v>Id141</c:v>
                </c:pt>
                <c:pt idx="141">
                  <c:v>Id142</c:v>
                </c:pt>
                <c:pt idx="142">
                  <c:v>Id143</c:v>
                </c:pt>
                <c:pt idx="143">
                  <c:v>Id144</c:v>
                </c:pt>
                <c:pt idx="144">
                  <c:v>Id145</c:v>
                </c:pt>
                <c:pt idx="145">
                  <c:v>Id146</c:v>
                </c:pt>
                <c:pt idx="146">
                  <c:v>Id147</c:v>
                </c:pt>
                <c:pt idx="147">
                  <c:v>Id148</c:v>
                </c:pt>
                <c:pt idx="148">
                  <c:v>Id149</c:v>
                </c:pt>
                <c:pt idx="149">
                  <c:v>Id150</c:v>
                </c:pt>
                <c:pt idx="150">
                  <c:v>Id151</c:v>
                </c:pt>
                <c:pt idx="151">
                  <c:v>Id152</c:v>
                </c:pt>
                <c:pt idx="152">
                  <c:v>Id153</c:v>
                </c:pt>
                <c:pt idx="153">
                  <c:v>Id154</c:v>
                </c:pt>
                <c:pt idx="154">
                  <c:v>Id155</c:v>
                </c:pt>
                <c:pt idx="155">
                  <c:v>Id156</c:v>
                </c:pt>
                <c:pt idx="156">
                  <c:v>Id157</c:v>
                </c:pt>
                <c:pt idx="157">
                  <c:v>Id158</c:v>
                </c:pt>
                <c:pt idx="158">
                  <c:v>Id159</c:v>
                </c:pt>
                <c:pt idx="159">
                  <c:v>Id160</c:v>
                </c:pt>
                <c:pt idx="160">
                  <c:v>Id161</c:v>
                </c:pt>
                <c:pt idx="161">
                  <c:v>Id162</c:v>
                </c:pt>
                <c:pt idx="162">
                  <c:v>Id163</c:v>
                </c:pt>
                <c:pt idx="163">
                  <c:v>Id164</c:v>
                </c:pt>
                <c:pt idx="164">
                  <c:v>Id165</c:v>
                </c:pt>
                <c:pt idx="165">
                  <c:v>Id166</c:v>
                </c:pt>
                <c:pt idx="166">
                  <c:v>Id167</c:v>
                </c:pt>
                <c:pt idx="167">
                  <c:v>Id168</c:v>
                </c:pt>
                <c:pt idx="168">
                  <c:v>Id169</c:v>
                </c:pt>
                <c:pt idx="169">
                  <c:v>Id170</c:v>
                </c:pt>
                <c:pt idx="170">
                  <c:v>Id171</c:v>
                </c:pt>
                <c:pt idx="171">
                  <c:v>Id172</c:v>
                </c:pt>
                <c:pt idx="172">
                  <c:v>Id173</c:v>
                </c:pt>
                <c:pt idx="173">
                  <c:v>Id174</c:v>
                </c:pt>
                <c:pt idx="174">
                  <c:v>Id175</c:v>
                </c:pt>
                <c:pt idx="175">
                  <c:v>Id176</c:v>
                </c:pt>
                <c:pt idx="176">
                  <c:v>Id177</c:v>
                </c:pt>
                <c:pt idx="177">
                  <c:v>Id178</c:v>
                </c:pt>
                <c:pt idx="178">
                  <c:v>Id179</c:v>
                </c:pt>
                <c:pt idx="179">
                  <c:v>Id180</c:v>
                </c:pt>
                <c:pt idx="180">
                  <c:v>Id181</c:v>
                </c:pt>
                <c:pt idx="181">
                  <c:v>Id182</c:v>
                </c:pt>
                <c:pt idx="182">
                  <c:v>Id183</c:v>
                </c:pt>
                <c:pt idx="183">
                  <c:v>Id184</c:v>
                </c:pt>
                <c:pt idx="184">
                  <c:v>Id185</c:v>
                </c:pt>
                <c:pt idx="185">
                  <c:v>Id186</c:v>
                </c:pt>
                <c:pt idx="186">
                  <c:v>Id187</c:v>
                </c:pt>
                <c:pt idx="187">
                  <c:v>Id188</c:v>
                </c:pt>
                <c:pt idx="188">
                  <c:v>Id189</c:v>
                </c:pt>
                <c:pt idx="189">
                  <c:v>Id190</c:v>
                </c:pt>
                <c:pt idx="190">
                  <c:v>Id191</c:v>
                </c:pt>
                <c:pt idx="191">
                  <c:v>Id192</c:v>
                </c:pt>
                <c:pt idx="192">
                  <c:v>Id193</c:v>
                </c:pt>
                <c:pt idx="193">
                  <c:v>Id194</c:v>
                </c:pt>
                <c:pt idx="194">
                  <c:v>Id195</c:v>
                </c:pt>
                <c:pt idx="195">
                  <c:v>Id196</c:v>
                </c:pt>
                <c:pt idx="196">
                  <c:v>Id197</c:v>
                </c:pt>
                <c:pt idx="197">
                  <c:v>Id198</c:v>
                </c:pt>
                <c:pt idx="198">
                  <c:v>Id199</c:v>
                </c:pt>
                <c:pt idx="199">
                  <c:v>Id200</c:v>
                </c:pt>
                <c:pt idx="200">
                  <c:v>Id201</c:v>
                </c:pt>
                <c:pt idx="201">
                  <c:v>Id202</c:v>
                </c:pt>
                <c:pt idx="202">
                  <c:v>Id203</c:v>
                </c:pt>
                <c:pt idx="203">
                  <c:v>Id204</c:v>
                </c:pt>
                <c:pt idx="204">
                  <c:v>Id205</c:v>
                </c:pt>
                <c:pt idx="205">
                  <c:v>Id206</c:v>
                </c:pt>
                <c:pt idx="206">
                  <c:v>Id207</c:v>
                </c:pt>
                <c:pt idx="207">
                  <c:v>Id208</c:v>
                </c:pt>
                <c:pt idx="208">
                  <c:v>Id209</c:v>
                </c:pt>
                <c:pt idx="209">
                  <c:v>Id210</c:v>
                </c:pt>
                <c:pt idx="210">
                  <c:v>Id211</c:v>
                </c:pt>
                <c:pt idx="211">
                  <c:v>Id212</c:v>
                </c:pt>
                <c:pt idx="212">
                  <c:v>Id213</c:v>
                </c:pt>
                <c:pt idx="213">
                  <c:v>Id214</c:v>
                </c:pt>
                <c:pt idx="214">
                  <c:v>Id215</c:v>
                </c:pt>
                <c:pt idx="215">
                  <c:v>Id216</c:v>
                </c:pt>
                <c:pt idx="216">
                  <c:v>Id217</c:v>
                </c:pt>
                <c:pt idx="217">
                  <c:v>Id218</c:v>
                </c:pt>
                <c:pt idx="218">
                  <c:v>Id219</c:v>
                </c:pt>
                <c:pt idx="219">
                  <c:v>Id220</c:v>
                </c:pt>
                <c:pt idx="220">
                  <c:v>Id221</c:v>
                </c:pt>
                <c:pt idx="221">
                  <c:v>Id222</c:v>
                </c:pt>
                <c:pt idx="222">
                  <c:v>Id223</c:v>
                </c:pt>
                <c:pt idx="223">
                  <c:v>Id224</c:v>
                </c:pt>
                <c:pt idx="224">
                  <c:v>Id225</c:v>
                </c:pt>
                <c:pt idx="225">
                  <c:v>Id226</c:v>
                </c:pt>
                <c:pt idx="226">
                  <c:v>Id227</c:v>
                </c:pt>
                <c:pt idx="227">
                  <c:v>Id228</c:v>
                </c:pt>
                <c:pt idx="228">
                  <c:v>Id229</c:v>
                </c:pt>
                <c:pt idx="229">
                  <c:v>Id230</c:v>
                </c:pt>
                <c:pt idx="230">
                  <c:v>Id231</c:v>
                </c:pt>
                <c:pt idx="231">
                  <c:v>Id232</c:v>
                </c:pt>
                <c:pt idx="232">
                  <c:v>Id233</c:v>
                </c:pt>
                <c:pt idx="233">
                  <c:v>Id234</c:v>
                </c:pt>
                <c:pt idx="234">
                  <c:v>Id235</c:v>
                </c:pt>
                <c:pt idx="235">
                  <c:v>Id236</c:v>
                </c:pt>
                <c:pt idx="236">
                  <c:v>Id237</c:v>
                </c:pt>
                <c:pt idx="237">
                  <c:v>Id238</c:v>
                </c:pt>
                <c:pt idx="238">
                  <c:v>Id239</c:v>
                </c:pt>
                <c:pt idx="239">
                  <c:v>Id240</c:v>
                </c:pt>
                <c:pt idx="240">
                  <c:v>Id241</c:v>
                </c:pt>
                <c:pt idx="241">
                  <c:v>Id242</c:v>
                </c:pt>
                <c:pt idx="242">
                  <c:v>Id243</c:v>
                </c:pt>
                <c:pt idx="243">
                  <c:v>Id244</c:v>
                </c:pt>
                <c:pt idx="244">
                  <c:v>Id245</c:v>
                </c:pt>
                <c:pt idx="245">
                  <c:v>Id246</c:v>
                </c:pt>
                <c:pt idx="246">
                  <c:v>Id247</c:v>
                </c:pt>
                <c:pt idx="247">
                  <c:v>Id248</c:v>
                </c:pt>
                <c:pt idx="248">
                  <c:v>Id249</c:v>
                </c:pt>
                <c:pt idx="249">
                  <c:v>Id250</c:v>
                </c:pt>
                <c:pt idx="250">
                  <c:v>Id251</c:v>
                </c:pt>
                <c:pt idx="251">
                  <c:v>Id252</c:v>
                </c:pt>
                <c:pt idx="252">
                  <c:v>Id253</c:v>
                </c:pt>
                <c:pt idx="253">
                  <c:v>Id254</c:v>
                </c:pt>
                <c:pt idx="254">
                  <c:v>Id255</c:v>
                </c:pt>
                <c:pt idx="255">
                  <c:v>Id256</c:v>
                </c:pt>
                <c:pt idx="256">
                  <c:v>Id257</c:v>
                </c:pt>
                <c:pt idx="257">
                  <c:v>Id258</c:v>
                </c:pt>
                <c:pt idx="258">
                  <c:v>Id259</c:v>
                </c:pt>
                <c:pt idx="259">
                  <c:v>Id260</c:v>
                </c:pt>
                <c:pt idx="260">
                  <c:v>Id261</c:v>
                </c:pt>
                <c:pt idx="261">
                  <c:v>Id262</c:v>
                </c:pt>
                <c:pt idx="262">
                  <c:v>Id263</c:v>
                </c:pt>
                <c:pt idx="263">
                  <c:v>Id264</c:v>
                </c:pt>
                <c:pt idx="264">
                  <c:v>Id265</c:v>
                </c:pt>
                <c:pt idx="265">
                  <c:v>Id266</c:v>
                </c:pt>
                <c:pt idx="266">
                  <c:v>Id267</c:v>
                </c:pt>
                <c:pt idx="267">
                  <c:v>Id268</c:v>
                </c:pt>
                <c:pt idx="268">
                  <c:v>Id269</c:v>
                </c:pt>
                <c:pt idx="269">
                  <c:v>Id270</c:v>
                </c:pt>
                <c:pt idx="270">
                  <c:v>Id271</c:v>
                </c:pt>
                <c:pt idx="271">
                  <c:v>Id272</c:v>
                </c:pt>
                <c:pt idx="272">
                  <c:v>Id273</c:v>
                </c:pt>
                <c:pt idx="273">
                  <c:v>Id274</c:v>
                </c:pt>
                <c:pt idx="274">
                  <c:v>Id275</c:v>
                </c:pt>
                <c:pt idx="275">
                  <c:v>Id276</c:v>
                </c:pt>
                <c:pt idx="276">
                  <c:v>Id277</c:v>
                </c:pt>
                <c:pt idx="277">
                  <c:v>Id278</c:v>
                </c:pt>
                <c:pt idx="278">
                  <c:v>Id279</c:v>
                </c:pt>
                <c:pt idx="279">
                  <c:v>Id280</c:v>
                </c:pt>
                <c:pt idx="280">
                  <c:v>Id281</c:v>
                </c:pt>
                <c:pt idx="281">
                  <c:v>Id282</c:v>
                </c:pt>
                <c:pt idx="282">
                  <c:v>Id283</c:v>
                </c:pt>
                <c:pt idx="283">
                  <c:v>Id284</c:v>
                </c:pt>
                <c:pt idx="284">
                  <c:v>Id285</c:v>
                </c:pt>
                <c:pt idx="285">
                  <c:v>Id286</c:v>
                </c:pt>
                <c:pt idx="286">
                  <c:v>Id287</c:v>
                </c:pt>
                <c:pt idx="287">
                  <c:v>Id288</c:v>
                </c:pt>
                <c:pt idx="288">
                  <c:v>Id289</c:v>
                </c:pt>
                <c:pt idx="289">
                  <c:v>Id290</c:v>
                </c:pt>
                <c:pt idx="290">
                  <c:v>Id291</c:v>
                </c:pt>
                <c:pt idx="291">
                  <c:v>Id292</c:v>
                </c:pt>
                <c:pt idx="292">
                  <c:v>Id293</c:v>
                </c:pt>
                <c:pt idx="293">
                  <c:v>Id294</c:v>
                </c:pt>
                <c:pt idx="294">
                  <c:v>Id295</c:v>
                </c:pt>
                <c:pt idx="295">
                  <c:v>Id296</c:v>
                </c:pt>
                <c:pt idx="296">
                  <c:v>Id297</c:v>
                </c:pt>
                <c:pt idx="297">
                  <c:v>Id298</c:v>
                </c:pt>
                <c:pt idx="298">
                  <c:v>Id299</c:v>
                </c:pt>
                <c:pt idx="299">
                  <c:v>Id300</c:v>
                </c:pt>
                <c:pt idx="300">
                  <c:v>Id301</c:v>
                </c:pt>
                <c:pt idx="301">
                  <c:v>Id302</c:v>
                </c:pt>
                <c:pt idx="302">
                  <c:v>Id303</c:v>
                </c:pt>
                <c:pt idx="303">
                  <c:v>Id304</c:v>
                </c:pt>
                <c:pt idx="304">
                  <c:v>Id305</c:v>
                </c:pt>
                <c:pt idx="305">
                  <c:v>Id306</c:v>
                </c:pt>
                <c:pt idx="306">
                  <c:v>Id307</c:v>
                </c:pt>
                <c:pt idx="307">
                  <c:v>Id308</c:v>
                </c:pt>
                <c:pt idx="308">
                  <c:v>Id309</c:v>
                </c:pt>
                <c:pt idx="309">
                  <c:v>Id310</c:v>
                </c:pt>
                <c:pt idx="310">
                  <c:v>Id311</c:v>
                </c:pt>
                <c:pt idx="311">
                  <c:v>Id312</c:v>
                </c:pt>
                <c:pt idx="312">
                  <c:v>Id313</c:v>
                </c:pt>
                <c:pt idx="313">
                  <c:v>Id314</c:v>
                </c:pt>
                <c:pt idx="314">
                  <c:v>Id315</c:v>
                </c:pt>
                <c:pt idx="315">
                  <c:v>Id316</c:v>
                </c:pt>
                <c:pt idx="316">
                  <c:v>Id317</c:v>
                </c:pt>
                <c:pt idx="317">
                  <c:v>Id318</c:v>
                </c:pt>
                <c:pt idx="318">
                  <c:v>Id319</c:v>
                </c:pt>
                <c:pt idx="319">
                  <c:v>Id320</c:v>
                </c:pt>
                <c:pt idx="320">
                  <c:v>Id321</c:v>
                </c:pt>
                <c:pt idx="321">
                  <c:v>Id322</c:v>
                </c:pt>
                <c:pt idx="322">
                  <c:v>Id323</c:v>
                </c:pt>
                <c:pt idx="323">
                  <c:v>Id324</c:v>
                </c:pt>
                <c:pt idx="324">
                  <c:v>Id325</c:v>
                </c:pt>
                <c:pt idx="325">
                  <c:v>Id326</c:v>
                </c:pt>
                <c:pt idx="326">
                  <c:v>Id327</c:v>
                </c:pt>
                <c:pt idx="327">
                  <c:v>Id328</c:v>
                </c:pt>
                <c:pt idx="328">
                  <c:v>Id329</c:v>
                </c:pt>
                <c:pt idx="329">
                  <c:v>Id330</c:v>
                </c:pt>
                <c:pt idx="330">
                  <c:v>Id331</c:v>
                </c:pt>
                <c:pt idx="331">
                  <c:v>Id332</c:v>
                </c:pt>
                <c:pt idx="332">
                  <c:v>Id333</c:v>
                </c:pt>
                <c:pt idx="333">
                  <c:v>Id334</c:v>
                </c:pt>
                <c:pt idx="334">
                  <c:v>Id335</c:v>
                </c:pt>
                <c:pt idx="335">
                  <c:v>Id336</c:v>
                </c:pt>
                <c:pt idx="336">
                  <c:v>Id337</c:v>
                </c:pt>
                <c:pt idx="337">
                  <c:v>Id338</c:v>
                </c:pt>
                <c:pt idx="338">
                  <c:v>Id339</c:v>
                </c:pt>
                <c:pt idx="339">
                  <c:v>Id340</c:v>
                </c:pt>
                <c:pt idx="340">
                  <c:v>Id341</c:v>
                </c:pt>
                <c:pt idx="341">
                  <c:v>Id342</c:v>
                </c:pt>
                <c:pt idx="342">
                  <c:v>Id343</c:v>
                </c:pt>
                <c:pt idx="343">
                  <c:v>Id344</c:v>
                </c:pt>
                <c:pt idx="344">
                  <c:v>Id345</c:v>
                </c:pt>
                <c:pt idx="345">
                  <c:v>Id346</c:v>
                </c:pt>
                <c:pt idx="346">
                  <c:v>Id347</c:v>
                </c:pt>
                <c:pt idx="347">
                  <c:v>Id348</c:v>
                </c:pt>
                <c:pt idx="348">
                  <c:v>Id349</c:v>
                </c:pt>
                <c:pt idx="349">
                  <c:v>Id350</c:v>
                </c:pt>
                <c:pt idx="350">
                  <c:v>Id351</c:v>
                </c:pt>
                <c:pt idx="351">
                  <c:v>Id352</c:v>
                </c:pt>
                <c:pt idx="352">
                  <c:v>Id353</c:v>
                </c:pt>
                <c:pt idx="353">
                  <c:v>Id354</c:v>
                </c:pt>
                <c:pt idx="354">
                  <c:v>Id355</c:v>
                </c:pt>
                <c:pt idx="355">
                  <c:v>Id356</c:v>
                </c:pt>
                <c:pt idx="356">
                  <c:v>Id357</c:v>
                </c:pt>
                <c:pt idx="357">
                  <c:v>Id358</c:v>
                </c:pt>
                <c:pt idx="358">
                  <c:v>Id359</c:v>
                </c:pt>
                <c:pt idx="359">
                  <c:v>Id360</c:v>
                </c:pt>
                <c:pt idx="360">
                  <c:v>Id361</c:v>
                </c:pt>
                <c:pt idx="361">
                  <c:v>Id362</c:v>
                </c:pt>
                <c:pt idx="362">
                  <c:v>Id363</c:v>
                </c:pt>
                <c:pt idx="363">
                  <c:v>Id364</c:v>
                </c:pt>
                <c:pt idx="364">
                  <c:v>Id365</c:v>
                </c:pt>
                <c:pt idx="365">
                  <c:v>Id366</c:v>
                </c:pt>
                <c:pt idx="366">
                  <c:v>Id367</c:v>
                </c:pt>
                <c:pt idx="367">
                  <c:v>Id368</c:v>
                </c:pt>
                <c:pt idx="368">
                  <c:v>Id369</c:v>
                </c:pt>
                <c:pt idx="369">
                  <c:v>Id370</c:v>
                </c:pt>
                <c:pt idx="370">
                  <c:v>Id371</c:v>
                </c:pt>
                <c:pt idx="371">
                  <c:v>Id372</c:v>
                </c:pt>
                <c:pt idx="372">
                  <c:v>Id373</c:v>
                </c:pt>
                <c:pt idx="373">
                  <c:v>Id374</c:v>
                </c:pt>
                <c:pt idx="374">
                  <c:v>Id375</c:v>
                </c:pt>
                <c:pt idx="375">
                  <c:v>Id376</c:v>
                </c:pt>
                <c:pt idx="376">
                  <c:v>Id377</c:v>
                </c:pt>
                <c:pt idx="377">
                  <c:v>Id378</c:v>
                </c:pt>
                <c:pt idx="378">
                  <c:v>Id379</c:v>
                </c:pt>
                <c:pt idx="379">
                  <c:v>Id380</c:v>
                </c:pt>
                <c:pt idx="380">
                  <c:v>Id381</c:v>
                </c:pt>
                <c:pt idx="381">
                  <c:v>Id382</c:v>
                </c:pt>
                <c:pt idx="382">
                  <c:v>Id383</c:v>
                </c:pt>
                <c:pt idx="383">
                  <c:v>Id384</c:v>
                </c:pt>
                <c:pt idx="384">
                  <c:v>Id385</c:v>
                </c:pt>
                <c:pt idx="385">
                  <c:v>Id386</c:v>
                </c:pt>
                <c:pt idx="386">
                  <c:v>Id387</c:v>
                </c:pt>
                <c:pt idx="387">
                  <c:v>Id388</c:v>
                </c:pt>
                <c:pt idx="388">
                  <c:v>Id389</c:v>
                </c:pt>
                <c:pt idx="389">
                  <c:v>Id390</c:v>
                </c:pt>
                <c:pt idx="390">
                  <c:v>Id391</c:v>
                </c:pt>
                <c:pt idx="391">
                  <c:v>Id392</c:v>
                </c:pt>
                <c:pt idx="392">
                  <c:v>Id393</c:v>
                </c:pt>
                <c:pt idx="393">
                  <c:v>Id394</c:v>
                </c:pt>
                <c:pt idx="394">
                  <c:v>Id395</c:v>
                </c:pt>
                <c:pt idx="395">
                  <c:v>Id396</c:v>
                </c:pt>
                <c:pt idx="396">
                  <c:v>Id397</c:v>
                </c:pt>
                <c:pt idx="397">
                  <c:v>Id398</c:v>
                </c:pt>
                <c:pt idx="398">
                  <c:v>Id399</c:v>
                </c:pt>
                <c:pt idx="399">
                  <c:v>Id400</c:v>
                </c:pt>
                <c:pt idx="400">
                  <c:v>Id401</c:v>
                </c:pt>
                <c:pt idx="401">
                  <c:v>Id402</c:v>
                </c:pt>
                <c:pt idx="402">
                  <c:v>Id403</c:v>
                </c:pt>
                <c:pt idx="403">
                  <c:v>Id404</c:v>
                </c:pt>
                <c:pt idx="404">
                  <c:v>Id405</c:v>
                </c:pt>
                <c:pt idx="405">
                  <c:v>Id406</c:v>
                </c:pt>
                <c:pt idx="406">
                  <c:v>Id407</c:v>
                </c:pt>
                <c:pt idx="407">
                  <c:v>Id408</c:v>
                </c:pt>
                <c:pt idx="408">
                  <c:v>Id409</c:v>
                </c:pt>
                <c:pt idx="409">
                  <c:v>Id410</c:v>
                </c:pt>
                <c:pt idx="410">
                  <c:v>Id411</c:v>
                </c:pt>
                <c:pt idx="411">
                  <c:v>Id412</c:v>
                </c:pt>
                <c:pt idx="412">
                  <c:v>Id413</c:v>
                </c:pt>
                <c:pt idx="413">
                  <c:v>Id414</c:v>
                </c:pt>
                <c:pt idx="414">
                  <c:v>Id415</c:v>
                </c:pt>
                <c:pt idx="415">
                  <c:v>Id416</c:v>
                </c:pt>
                <c:pt idx="416">
                  <c:v>Id417</c:v>
                </c:pt>
                <c:pt idx="417">
                  <c:v>Id418</c:v>
                </c:pt>
                <c:pt idx="418">
                  <c:v>Id419</c:v>
                </c:pt>
                <c:pt idx="419">
                  <c:v>Id420</c:v>
                </c:pt>
                <c:pt idx="420">
                  <c:v>Id421</c:v>
                </c:pt>
                <c:pt idx="421">
                  <c:v>Id422</c:v>
                </c:pt>
                <c:pt idx="422">
                  <c:v>Id423</c:v>
                </c:pt>
                <c:pt idx="423">
                  <c:v>Id424</c:v>
                </c:pt>
                <c:pt idx="424">
                  <c:v>Id425</c:v>
                </c:pt>
                <c:pt idx="425">
                  <c:v>Id426</c:v>
                </c:pt>
                <c:pt idx="426">
                  <c:v>Id427</c:v>
                </c:pt>
                <c:pt idx="427">
                  <c:v>Id428</c:v>
                </c:pt>
                <c:pt idx="428">
                  <c:v>Id429</c:v>
                </c:pt>
                <c:pt idx="429">
                  <c:v>Id430</c:v>
                </c:pt>
                <c:pt idx="430">
                  <c:v>Id431</c:v>
                </c:pt>
                <c:pt idx="431">
                  <c:v>Id432</c:v>
                </c:pt>
                <c:pt idx="432">
                  <c:v>Id433</c:v>
                </c:pt>
                <c:pt idx="433">
                  <c:v>Id434</c:v>
                </c:pt>
                <c:pt idx="434">
                  <c:v>Id435</c:v>
                </c:pt>
                <c:pt idx="435">
                  <c:v>Id436</c:v>
                </c:pt>
                <c:pt idx="436">
                  <c:v>Id437</c:v>
                </c:pt>
                <c:pt idx="437">
                  <c:v>Id438</c:v>
                </c:pt>
                <c:pt idx="438">
                  <c:v>Id439</c:v>
                </c:pt>
                <c:pt idx="439">
                  <c:v>Id440</c:v>
                </c:pt>
                <c:pt idx="440">
                  <c:v>Id441</c:v>
                </c:pt>
                <c:pt idx="441">
                  <c:v>Id442</c:v>
                </c:pt>
                <c:pt idx="442">
                  <c:v>Id443</c:v>
                </c:pt>
                <c:pt idx="443">
                  <c:v>Id444</c:v>
                </c:pt>
                <c:pt idx="444">
                  <c:v>Id445</c:v>
                </c:pt>
                <c:pt idx="445">
                  <c:v>Id446</c:v>
                </c:pt>
                <c:pt idx="446">
                  <c:v>Id447</c:v>
                </c:pt>
                <c:pt idx="447">
                  <c:v>Id448</c:v>
                </c:pt>
                <c:pt idx="448">
                  <c:v>Id449</c:v>
                </c:pt>
                <c:pt idx="449">
                  <c:v>Id450</c:v>
                </c:pt>
                <c:pt idx="450">
                  <c:v>Id451</c:v>
                </c:pt>
                <c:pt idx="451">
                  <c:v>Id452</c:v>
                </c:pt>
                <c:pt idx="452">
                  <c:v>Id453</c:v>
                </c:pt>
                <c:pt idx="453">
                  <c:v>Id454</c:v>
                </c:pt>
                <c:pt idx="454">
                  <c:v>Id455</c:v>
                </c:pt>
                <c:pt idx="455">
                  <c:v>Id456</c:v>
                </c:pt>
                <c:pt idx="456">
                  <c:v>Id457</c:v>
                </c:pt>
                <c:pt idx="457">
                  <c:v>Id458</c:v>
                </c:pt>
                <c:pt idx="458">
                  <c:v>Id459</c:v>
                </c:pt>
                <c:pt idx="459">
                  <c:v>Id460</c:v>
                </c:pt>
                <c:pt idx="460">
                  <c:v>Id461</c:v>
                </c:pt>
                <c:pt idx="461">
                  <c:v>Id462</c:v>
                </c:pt>
                <c:pt idx="462">
                  <c:v>Id463</c:v>
                </c:pt>
                <c:pt idx="463">
                  <c:v>Id464</c:v>
                </c:pt>
                <c:pt idx="464">
                  <c:v>Id465</c:v>
                </c:pt>
                <c:pt idx="465">
                  <c:v>Id466</c:v>
                </c:pt>
                <c:pt idx="466">
                  <c:v>Id467</c:v>
                </c:pt>
                <c:pt idx="467">
                  <c:v>Id468</c:v>
                </c:pt>
                <c:pt idx="468">
                  <c:v>Id469</c:v>
                </c:pt>
                <c:pt idx="469">
                  <c:v>Id470</c:v>
                </c:pt>
                <c:pt idx="470">
                  <c:v>Id471</c:v>
                </c:pt>
                <c:pt idx="471">
                  <c:v>Id472</c:v>
                </c:pt>
                <c:pt idx="472">
                  <c:v>Id473</c:v>
                </c:pt>
                <c:pt idx="473">
                  <c:v>Id474</c:v>
                </c:pt>
                <c:pt idx="474">
                  <c:v>Id475</c:v>
                </c:pt>
                <c:pt idx="475">
                  <c:v>Id476</c:v>
                </c:pt>
                <c:pt idx="476">
                  <c:v>Id477</c:v>
                </c:pt>
                <c:pt idx="477">
                  <c:v>Id478</c:v>
                </c:pt>
                <c:pt idx="478">
                  <c:v>Id479</c:v>
                </c:pt>
                <c:pt idx="479">
                  <c:v>Id480</c:v>
                </c:pt>
                <c:pt idx="480">
                  <c:v>Id481</c:v>
                </c:pt>
                <c:pt idx="481">
                  <c:v>Id482</c:v>
                </c:pt>
                <c:pt idx="482">
                  <c:v>Id483</c:v>
                </c:pt>
                <c:pt idx="483">
                  <c:v>Id484</c:v>
                </c:pt>
                <c:pt idx="484">
                  <c:v>Id485</c:v>
                </c:pt>
                <c:pt idx="485">
                  <c:v>Id486</c:v>
                </c:pt>
                <c:pt idx="486">
                  <c:v>Id487</c:v>
                </c:pt>
                <c:pt idx="487">
                  <c:v>Id488</c:v>
                </c:pt>
                <c:pt idx="488">
                  <c:v>Id489</c:v>
                </c:pt>
                <c:pt idx="489">
                  <c:v>Id490</c:v>
                </c:pt>
                <c:pt idx="490">
                  <c:v>Id491</c:v>
                </c:pt>
                <c:pt idx="491">
                  <c:v>Id492</c:v>
                </c:pt>
                <c:pt idx="492">
                  <c:v>Id493</c:v>
                </c:pt>
                <c:pt idx="493">
                  <c:v>Id494</c:v>
                </c:pt>
                <c:pt idx="494">
                  <c:v>Id495</c:v>
                </c:pt>
                <c:pt idx="495">
                  <c:v>Id496</c:v>
                </c:pt>
                <c:pt idx="496">
                  <c:v>Id497</c:v>
                </c:pt>
                <c:pt idx="497">
                  <c:v>Id498</c:v>
                </c:pt>
                <c:pt idx="498">
                  <c:v>Id499</c:v>
                </c:pt>
                <c:pt idx="499">
                  <c:v>Id500</c:v>
                </c:pt>
                <c:pt idx="500">
                  <c:v>Id501</c:v>
                </c:pt>
                <c:pt idx="501">
                  <c:v>Id502</c:v>
                </c:pt>
                <c:pt idx="502">
                  <c:v>Id503</c:v>
                </c:pt>
                <c:pt idx="503">
                  <c:v>Id504</c:v>
                </c:pt>
                <c:pt idx="504">
                  <c:v>Id505</c:v>
                </c:pt>
                <c:pt idx="505">
                  <c:v>Id506</c:v>
                </c:pt>
                <c:pt idx="506">
                  <c:v>Id507</c:v>
                </c:pt>
                <c:pt idx="507">
                  <c:v>Id508</c:v>
                </c:pt>
                <c:pt idx="508">
                  <c:v>Id509</c:v>
                </c:pt>
                <c:pt idx="509">
                  <c:v>Id510</c:v>
                </c:pt>
                <c:pt idx="510">
                  <c:v>Id511</c:v>
                </c:pt>
                <c:pt idx="511">
                  <c:v>Id512</c:v>
                </c:pt>
                <c:pt idx="512">
                  <c:v>Id513</c:v>
                </c:pt>
                <c:pt idx="513">
                  <c:v>Id514</c:v>
                </c:pt>
                <c:pt idx="514">
                  <c:v>Id515</c:v>
                </c:pt>
                <c:pt idx="515">
                  <c:v>Id516</c:v>
                </c:pt>
                <c:pt idx="516">
                  <c:v>Id517</c:v>
                </c:pt>
                <c:pt idx="517">
                  <c:v>Id518</c:v>
                </c:pt>
                <c:pt idx="518">
                  <c:v>Id519</c:v>
                </c:pt>
                <c:pt idx="519">
                  <c:v>Id520</c:v>
                </c:pt>
                <c:pt idx="520">
                  <c:v>Id521</c:v>
                </c:pt>
                <c:pt idx="521">
                  <c:v>Id522</c:v>
                </c:pt>
                <c:pt idx="522">
                  <c:v>Id523</c:v>
                </c:pt>
                <c:pt idx="523">
                  <c:v>Id524</c:v>
                </c:pt>
                <c:pt idx="524">
                  <c:v>Id525</c:v>
                </c:pt>
                <c:pt idx="525">
                  <c:v>Id526</c:v>
                </c:pt>
                <c:pt idx="526">
                  <c:v>Id527</c:v>
                </c:pt>
                <c:pt idx="527">
                  <c:v>Id528</c:v>
                </c:pt>
                <c:pt idx="528">
                  <c:v>Id529</c:v>
                </c:pt>
                <c:pt idx="529">
                  <c:v>Id530</c:v>
                </c:pt>
                <c:pt idx="530">
                  <c:v>Id531</c:v>
                </c:pt>
                <c:pt idx="531">
                  <c:v>Id532</c:v>
                </c:pt>
                <c:pt idx="532">
                  <c:v>Id533</c:v>
                </c:pt>
                <c:pt idx="533">
                  <c:v>Id534</c:v>
                </c:pt>
                <c:pt idx="534">
                  <c:v>Id535</c:v>
                </c:pt>
                <c:pt idx="535">
                  <c:v>Id536</c:v>
                </c:pt>
                <c:pt idx="536">
                  <c:v>Id537</c:v>
                </c:pt>
                <c:pt idx="537">
                  <c:v>Id538</c:v>
                </c:pt>
                <c:pt idx="538">
                  <c:v>Id539</c:v>
                </c:pt>
                <c:pt idx="539">
                  <c:v>Id540</c:v>
                </c:pt>
                <c:pt idx="540">
                  <c:v>Id541</c:v>
                </c:pt>
                <c:pt idx="541">
                  <c:v>Id542</c:v>
                </c:pt>
                <c:pt idx="542">
                  <c:v>Id543</c:v>
                </c:pt>
                <c:pt idx="543">
                  <c:v>Id544</c:v>
                </c:pt>
                <c:pt idx="544">
                  <c:v>Id545</c:v>
                </c:pt>
                <c:pt idx="545">
                  <c:v>Id546</c:v>
                </c:pt>
                <c:pt idx="546">
                  <c:v>Id547</c:v>
                </c:pt>
                <c:pt idx="547">
                  <c:v>Id548</c:v>
                </c:pt>
                <c:pt idx="548">
                  <c:v>Id549</c:v>
                </c:pt>
                <c:pt idx="549">
                  <c:v>Id550</c:v>
                </c:pt>
                <c:pt idx="550">
                  <c:v>Id551</c:v>
                </c:pt>
                <c:pt idx="551">
                  <c:v>Id552</c:v>
                </c:pt>
                <c:pt idx="552">
                  <c:v>Id553</c:v>
                </c:pt>
                <c:pt idx="553">
                  <c:v>Id554</c:v>
                </c:pt>
                <c:pt idx="554">
                  <c:v>Id555</c:v>
                </c:pt>
                <c:pt idx="555">
                  <c:v>Id556</c:v>
                </c:pt>
                <c:pt idx="556">
                  <c:v>Id557</c:v>
                </c:pt>
                <c:pt idx="557">
                  <c:v>Id558</c:v>
                </c:pt>
                <c:pt idx="558">
                  <c:v>Id559</c:v>
                </c:pt>
                <c:pt idx="559">
                  <c:v>Id560</c:v>
                </c:pt>
                <c:pt idx="560">
                  <c:v>Id561</c:v>
                </c:pt>
                <c:pt idx="561">
                  <c:v>Id562</c:v>
                </c:pt>
                <c:pt idx="562">
                  <c:v>Id563</c:v>
                </c:pt>
                <c:pt idx="563">
                  <c:v>Id564</c:v>
                </c:pt>
                <c:pt idx="564">
                  <c:v>Id565</c:v>
                </c:pt>
                <c:pt idx="565">
                  <c:v>Id566</c:v>
                </c:pt>
                <c:pt idx="566">
                  <c:v>Id567</c:v>
                </c:pt>
                <c:pt idx="567">
                  <c:v>Id568</c:v>
                </c:pt>
                <c:pt idx="568">
                  <c:v>Id569</c:v>
                </c:pt>
                <c:pt idx="569">
                  <c:v>Id570</c:v>
                </c:pt>
                <c:pt idx="570">
                  <c:v>Id571</c:v>
                </c:pt>
                <c:pt idx="571">
                  <c:v>Id572</c:v>
                </c:pt>
                <c:pt idx="572">
                  <c:v>Id573</c:v>
                </c:pt>
                <c:pt idx="573">
                  <c:v>Id574</c:v>
                </c:pt>
                <c:pt idx="574">
                  <c:v>Id575</c:v>
                </c:pt>
                <c:pt idx="575">
                  <c:v>Id576</c:v>
                </c:pt>
                <c:pt idx="576">
                  <c:v>Id577</c:v>
                </c:pt>
                <c:pt idx="577">
                  <c:v>Id578</c:v>
                </c:pt>
                <c:pt idx="578">
                  <c:v>Id579</c:v>
                </c:pt>
                <c:pt idx="579">
                  <c:v>Id580</c:v>
                </c:pt>
                <c:pt idx="580">
                  <c:v>Id581</c:v>
                </c:pt>
                <c:pt idx="581">
                  <c:v>Id582</c:v>
                </c:pt>
                <c:pt idx="582">
                  <c:v>Id583</c:v>
                </c:pt>
                <c:pt idx="583">
                  <c:v>Id584</c:v>
                </c:pt>
                <c:pt idx="584">
                  <c:v>Id585</c:v>
                </c:pt>
                <c:pt idx="585">
                  <c:v>Id586</c:v>
                </c:pt>
                <c:pt idx="586">
                  <c:v>Id587</c:v>
                </c:pt>
                <c:pt idx="587">
                  <c:v>Id588</c:v>
                </c:pt>
                <c:pt idx="588">
                  <c:v>Id589</c:v>
                </c:pt>
                <c:pt idx="589">
                  <c:v>Id590</c:v>
                </c:pt>
                <c:pt idx="590">
                  <c:v>Id591</c:v>
                </c:pt>
                <c:pt idx="591">
                  <c:v>Id592</c:v>
                </c:pt>
                <c:pt idx="592">
                  <c:v>Id593</c:v>
                </c:pt>
                <c:pt idx="593">
                  <c:v>Id594</c:v>
                </c:pt>
                <c:pt idx="594">
                  <c:v>Id595</c:v>
                </c:pt>
                <c:pt idx="595">
                  <c:v>Id596</c:v>
                </c:pt>
                <c:pt idx="596">
                  <c:v>Id597</c:v>
                </c:pt>
                <c:pt idx="597">
                  <c:v>Id598</c:v>
                </c:pt>
                <c:pt idx="598">
                  <c:v>Id599</c:v>
                </c:pt>
                <c:pt idx="599">
                  <c:v>Id600</c:v>
                </c:pt>
                <c:pt idx="600">
                  <c:v>Id601</c:v>
                </c:pt>
                <c:pt idx="601">
                  <c:v>Id602</c:v>
                </c:pt>
                <c:pt idx="602">
                  <c:v>Id603</c:v>
                </c:pt>
                <c:pt idx="603">
                  <c:v>Id604</c:v>
                </c:pt>
                <c:pt idx="604">
                  <c:v>Id605</c:v>
                </c:pt>
                <c:pt idx="605">
                  <c:v>Id606</c:v>
                </c:pt>
                <c:pt idx="606">
                  <c:v>Id607</c:v>
                </c:pt>
                <c:pt idx="607">
                  <c:v>Id608</c:v>
                </c:pt>
                <c:pt idx="608">
                  <c:v>Id609</c:v>
                </c:pt>
                <c:pt idx="609">
                  <c:v>Id610</c:v>
                </c:pt>
                <c:pt idx="610">
                  <c:v>Id611</c:v>
                </c:pt>
                <c:pt idx="611">
                  <c:v>Id612</c:v>
                </c:pt>
                <c:pt idx="612">
                  <c:v>Id613</c:v>
                </c:pt>
                <c:pt idx="613">
                  <c:v>Id614</c:v>
                </c:pt>
                <c:pt idx="614">
                  <c:v>Id615</c:v>
                </c:pt>
                <c:pt idx="615">
                  <c:v>Id616</c:v>
                </c:pt>
                <c:pt idx="616">
                  <c:v>Id617</c:v>
                </c:pt>
                <c:pt idx="617">
                  <c:v>Id618</c:v>
                </c:pt>
                <c:pt idx="618">
                  <c:v>Id619</c:v>
                </c:pt>
                <c:pt idx="619">
                  <c:v>Id620</c:v>
                </c:pt>
                <c:pt idx="620">
                  <c:v>Id621</c:v>
                </c:pt>
                <c:pt idx="621">
                  <c:v>Id622</c:v>
                </c:pt>
                <c:pt idx="622">
                  <c:v>Id623</c:v>
                </c:pt>
                <c:pt idx="623">
                  <c:v>Id624</c:v>
                </c:pt>
                <c:pt idx="624">
                  <c:v>Id625</c:v>
                </c:pt>
                <c:pt idx="625">
                  <c:v>Id626</c:v>
                </c:pt>
                <c:pt idx="626">
                  <c:v>Id627</c:v>
                </c:pt>
                <c:pt idx="627">
                  <c:v>Id628</c:v>
                </c:pt>
                <c:pt idx="628">
                  <c:v>Id629</c:v>
                </c:pt>
                <c:pt idx="629">
                  <c:v>Id630</c:v>
                </c:pt>
                <c:pt idx="630">
                  <c:v>Id631</c:v>
                </c:pt>
                <c:pt idx="631">
                  <c:v>Id632</c:v>
                </c:pt>
                <c:pt idx="632">
                  <c:v>Id633</c:v>
                </c:pt>
                <c:pt idx="633">
                  <c:v>Id634</c:v>
                </c:pt>
                <c:pt idx="634">
                  <c:v>Id635</c:v>
                </c:pt>
                <c:pt idx="635">
                  <c:v>Id636</c:v>
                </c:pt>
                <c:pt idx="636">
                  <c:v>Id637</c:v>
                </c:pt>
                <c:pt idx="637">
                  <c:v>Id638</c:v>
                </c:pt>
                <c:pt idx="638">
                  <c:v>Id639</c:v>
                </c:pt>
                <c:pt idx="639">
                  <c:v>Id640</c:v>
                </c:pt>
                <c:pt idx="640">
                  <c:v>Id641</c:v>
                </c:pt>
                <c:pt idx="641">
                  <c:v>Id642</c:v>
                </c:pt>
                <c:pt idx="642">
                  <c:v>Id643</c:v>
                </c:pt>
                <c:pt idx="643">
                  <c:v>Id644</c:v>
                </c:pt>
                <c:pt idx="644">
                  <c:v>Id645</c:v>
                </c:pt>
                <c:pt idx="645">
                  <c:v>Id646</c:v>
                </c:pt>
                <c:pt idx="646">
                  <c:v>Id647</c:v>
                </c:pt>
                <c:pt idx="647">
                  <c:v>Id648</c:v>
                </c:pt>
                <c:pt idx="648">
                  <c:v>Id649</c:v>
                </c:pt>
                <c:pt idx="649">
                  <c:v>Id650</c:v>
                </c:pt>
                <c:pt idx="650">
                  <c:v>Id651</c:v>
                </c:pt>
                <c:pt idx="651">
                  <c:v>Id652</c:v>
                </c:pt>
                <c:pt idx="652">
                  <c:v>Id653</c:v>
                </c:pt>
                <c:pt idx="653">
                  <c:v>Id654</c:v>
                </c:pt>
                <c:pt idx="654">
                  <c:v>Id655</c:v>
                </c:pt>
                <c:pt idx="655">
                  <c:v>Id656</c:v>
                </c:pt>
                <c:pt idx="656">
                  <c:v>Id657</c:v>
                </c:pt>
                <c:pt idx="657">
                  <c:v>Id658</c:v>
                </c:pt>
                <c:pt idx="658">
                  <c:v>Id659</c:v>
                </c:pt>
                <c:pt idx="659">
                  <c:v>Id660</c:v>
                </c:pt>
                <c:pt idx="660">
                  <c:v>Id661</c:v>
                </c:pt>
                <c:pt idx="661">
                  <c:v>Id662</c:v>
                </c:pt>
                <c:pt idx="662">
                  <c:v>Id663</c:v>
                </c:pt>
                <c:pt idx="663">
                  <c:v>Id664</c:v>
                </c:pt>
                <c:pt idx="664">
                  <c:v>Id665</c:v>
                </c:pt>
                <c:pt idx="665">
                  <c:v>Id666</c:v>
                </c:pt>
                <c:pt idx="666">
                  <c:v>Id667</c:v>
                </c:pt>
                <c:pt idx="667">
                  <c:v>Id668</c:v>
                </c:pt>
                <c:pt idx="668">
                  <c:v>Id669</c:v>
                </c:pt>
                <c:pt idx="669">
                  <c:v>Id670</c:v>
                </c:pt>
                <c:pt idx="670">
                  <c:v>Id671</c:v>
                </c:pt>
                <c:pt idx="671">
                  <c:v>Id672</c:v>
                </c:pt>
                <c:pt idx="672">
                  <c:v>Id673</c:v>
                </c:pt>
                <c:pt idx="673">
                  <c:v>Id674</c:v>
                </c:pt>
                <c:pt idx="674">
                  <c:v>Id675</c:v>
                </c:pt>
                <c:pt idx="675">
                  <c:v>Id676</c:v>
                </c:pt>
                <c:pt idx="676">
                  <c:v>Id677</c:v>
                </c:pt>
                <c:pt idx="677">
                  <c:v>Id678</c:v>
                </c:pt>
                <c:pt idx="678">
                  <c:v>Id679</c:v>
                </c:pt>
                <c:pt idx="679">
                  <c:v>Id680</c:v>
                </c:pt>
                <c:pt idx="680">
                  <c:v>Id681</c:v>
                </c:pt>
                <c:pt idx="681">
                  <c:v>Id682</c:v>
                </c:pt>
                <c:pt idx="682">
                  <c:v>Id683</c:v>
                </c:pt>
                <c:pt idx="683">
                  <c:v>Id684</c:v>
                </c:pt>
                <c:pt idx="684">
                  <c:v>Id685</c:v>
                </c:pt>
                <c:pt idx="685">
                  <c:v>Id686</c:v>
                </c:pt>
                <c:pt idx="686">
                  <c:v>Id687</c:v>
                </c:pt>
                <c:pt idx="687">
                  <c:v>Id688</c:v>
                </c:pt>
                <c:pt idx="688">
                  <c:v>Id689</c:v>
                </c:pt>
                <c:pt idx="689">
                  <c:v>Id690</c:v>
                </c:pt>
                <c:pt idx="690">
                  <c:v>Id691</c:v>
                </c:pt>
                <c:pt idx="691">
                  <c:v>Id692</c:v>
                </c:pt>
                <c:pt idx="692">
                  <c:v>Id693</c:v>
                </c:pt>
                <c:pt idx="693">
                  <c:v>Id694</c:v>
                </c:pt>
                <c:pt idx="694">
                  <c:v>Id695</c:v>
                </c:pt>
                <c:pt idx="695">
                  <c:v>Id696</c:v>
                </c:pt>
                <c:pt idx="696">
                  <c:v>Id697</c:v>
                </c:pt>
                <c:pt idx="697">
                  <c:v>Id698</c:v>
                </c:pt>
                <c:pt idx="698">
                  <c:v>Id699</c:v>
                </c:pt>
                <c:pt idx="699">
                  <c:v>Id700</c:v>
                </c:pt>
                <c:pt idx="700">
                  <c:v>Id701</c:v>
                </c:pt>
                <c:pt idx="701">
                  <c:v>Id702</c:v>
                </c:pt>
                <c:pt idx="702">
                  <c:v>Id703</c:v>
                </c:pt>
                <c:pt idx="703">
                  <c:v>Id704</c:v>
                </c:pt>
                <c:pt idx="704">
                  <c:v>Id705</c:v>
                </c:pt>
                <c:pt idx="705">
                  <c:v>Id706</c:v>
                </c:pt>
                <c:pt idx="706">
                  <c:v>Id707</c:v>
                </c:pt>
                <c:pt idx="707">
                  <c:v>Id708</c:v>
                </c:pt>
                <c:pt idx="708">
                  <c:v>Id709</c:v>
                </c:pt>
                <c:pt idx="709">
                  <c:v>Id710</c:v>
                </c:pt>
                <c:pt idx="710">
                  <c:v>Id711</c:v>
                </c:pt>
                <c:pt idx="711">
                  <c:v>Id712</c:v>
                </c:pt>
                <c:pt idx="712">
                  <c:v>Id713</c:v>
                </c:pt>
                <c:pt idx="713">
                  <c:v>Id714</c:v>
                </c:pt>
                <c:pt idx="714">
                  <c:v>Id715</c:v>
                </c:pt>
                <c:pt idx="715">
                  <c:v>Id716</c:v>
                </c:pt>
                <c:pt idx="716">
                  <c:v>Id717</c:v>
                </c:pt>
                <c:pt idx="717">
                  <c:v>Id718</c:v>
                </c:pt>
                <c:pt idx="718">
                  <c:v>Id719</c:v>
                </c:pt>
                <c:pt idx="719">
                  <c:v>Id720</c:v>
                </c:pt>
                <c:pt idx="720">
                  <c:v>Id721</c:v>
                </c:pt>
                <c:pt idx="721">
                  <c:v>Id722</c:v>
                </c:pt>
                <c:pt idx="722">
                  <c:v>Id723</c:v>
                </c:pt>
                <c:pt idx="723">
                  <c:v>Id724</c:v>
                </c:pt>
                <c:pt idx="724">
                  <c:v>Id725</c:v>
                </c:pt>
                <c:pt idx="725">
                  <c:v>Id726</c:v>
                </c:pt>
                <c:pt idx="726">
                  <c:v>Id727</c:v>
                </c:pt>
                <c:pt idx="727">
                  <c:v>Id728</c:v>
                </c:pt>
                <c:pt idx="728">
                  <c:v>Id729</c:v>
                </c:pt>
                <c:pt idx="729">
                  <c:v>Id730</c:v>
                </c:pt>
                <c:pt idx="730">
                  <c:v>Id731</c:v>
                </c:pt>
                <c:pt idx="731">
                  <c:v>Id732</c:v>
                </c:pt>
                <c:pt idx="732">
                  <c:v>Id733</c:v>
                </c:pt>
                <c:pt idx="733">
                  <c:v>Id734</c:v>
                </c:pt>
                <c:pt idx="734">
                  <c:v>Id735</c:v>
                </c:pt>
                <c:pt idx="735">
                  <c:v>Id736</c:v>
                </c:pt>
                <c:pt idx="736">
                  <c:v>Id737</c:v>
                </c:pt>
                <c:pt idx="737">
                  <c:v>Id738</c:v>
                </c:pt>
                <c:pt idx="738">
                  <c:v>Id739</c:v>
                </c:pt>
                <c:pt idx="739">
                  <c:v>Id740</c:v>
                </c:pt>
                <c:pt idx="740">
                  <c:v>Id741</c:v>
                </c:pt>
                <c:pt idx="741">
                  <c:v>Id742</c:v>
                </c:pt>
                <c:pt idx="742">
                  <c:v>Id743</c:v>
                </c:pt>
                <c:pt idx="743">
                  <c:v>Id744</c:v>
                </c:pt>
                <c:pt idx="744">
                  <c:v>Id745</c:v>
                </c:pt>
                <c:pt idx="745">
                  <c:v>Id746</c:v>
                </c:pt>
                <c:pt idx="746">
                  <c:v>Id747</c:v>
                </c:pt>
                <c:pt idx="747">
                  <c:v>Id748</c:v>
                </c:pt>
                <c:pt idx="748">
                  <c:v>Id749</c:v>
                </c:pt>
                <c:pt idx="749">
                  <c:v>Id750</c:v>
                </c:pt>
                <c:pt idx="750">
                  <c:v>Id751</c:v>
                </c:pt>
                <c:pt idx="751">
                  <c:v>Id752</c:v>
                </c:pt>
                <c:pt idx="752">
                  <c:v>Id753</c:v>
                </c:pt>
                <c:pt idx="753">
                  <c:v>Id754</c:v>
                </c:pt>
                <c:pt idx="754">
                  <c:v>Id755</c:v>
                </c:pt>
                <c:pt idx="755">
                  <c:v>Id756</c:v>
                </c:pt>
                <c:pt idx="756">
                  <c:v>Id757</c:v>
                </c:pt>
                <c:pt idx="757">
                  <c:v>Id758</c:v>
                </c:pt>
                <c:pt idx="758">
                  <c:v>Id759</c:v>
                </c:pt>
                <c:pt idx="759">
                  <c:v>Id760</c:v>
                </c:pt>
                <c:pt idx="760">
                  <c:v>Id761</c:v>
                </c:pt>
                <c:pt idx="761">
                  <c:v>Id762</c:v>
                </c:pt>
                <c:pt idx="762">
                  <c:v>Id763</c:v>
                </c:pt>
                <c:pt idx="763">
                  <c:v>Id764</c:v>
                </c:pt>
                <c:pt idx="764">
                  <c:v>Id765</c:v>
                </c:pt>
                <c:pt idx="765">
                  <c:v>Id766</c:v>
                </c:pt>
                <c:pt idx="766">
                  <c:v>Id767</c:v>
                </c:pt>
                <c:pt idx="767">
                  <c:v>Id768</c:v>
                </c:pt>
                <c:pt idx="768">
                  <c:v>Id769</c:v>
                </c:pt>
                <c:pt idx="769">
                  <c:v>Id770</c:v>
                </c:pt>
                <c:pt idx="770">
                  <c:v>Id771</c:v>
                </c:pt>
                <c:pt idx="771">
                  <c:v>Id772</c:v>
                </c:pt>
                <c:pt idx="772">
                  <c:v>Id773</c:v>
                </c:pt>
                <c:pt idx="773">
                  <c:v>Id774</c:v>
                </c:pt>
                <c:pt idx="774">
                  <c:v>Id775</c:v>
                </c:pt>
                <c:pt idx="775">
                  <c:v>Id776</c:v>
                </c:pt>
                <c:pt idx="776">
                  <c:v>Id777</c:v>
                </c:pt>
                <c:pt idx="777">
                  <c:v>Id778</c:v>
                </c:pt>
                <c:pt idx="778">
                  <c:v>Id779</c:v>
                </c:pt>
                <c:pt idx="779">
                  <c:v>Id780</c:v>
                </c:pt>
                <c:pt idx="780">
                  <c:v>Id781</c:v>
                </c:pt>
                <c:pt idx="781">
                  <c:v>Id782</c:v>
                </c:pt>
                <c:pt idx="782">
                  <c:v>Id783</c:v>
                </c:pt>
                <c:pt idx="783">
                  <c:v>Id784</c:v>
                </c:pt>
                <c:pt idx="784">
                  <c:v>Id785</c:v>
                </c:pt>
                <c:pt idx="785">
                  <c:v>Id786</c:v>
                </c:pt>
                <c:pt idx="786">
                  <c:v>Id787</c:v>
                </c:pt>
                <c:pt idx="787">
                  <c:v>Id788</c:v>
                </c:pt>
                <c:pt idx="788">
                  <c:v>Id789</c:v>
                </c:pt>
                <c:pt idx="789">
                  <c:v>Id790</c:v>
                </c:pt>
                <c:pt idx="790">
                  <c:v>Id791</c:v>
                </c:pt>
                <c:pt idx="791">
                  <c:v>Id792</c:v>
                </c:pt>
                <c:pt idx="792">
                  <c:v>Id793</c:v>
                </c:pt>
                <c:pt idx="793">
                  <c:v>Id794</c:v>
                </c:pt>
                <c:pt idx="794">
                  <c:v>Id795</c:v>
                </c:pt>
                <c:pt idx="795">
                  <c:v>Id796</c:v>
                </c:pt>
                <c:pt idx="796">
                  <c:v>Id797</c:v>
                </c:pt>
                <c:pt idx="797">
                  <c:v>Id798</c:v>
                </c:pt>
                <c:pt idx="798">
                  <c:v>Id799</c:v>
                </c:pt>
                <c:pt idx="799">
                  <c:v>Id800</c:v>
                </c:pt>
                <c:pt idx="800">
                  <c:v>Id801</c:v>
                </c:pt>
                <c:pt idx="801">
                  <c:v>Id802</c:v>
                </c:pt>
                <c:pt idx="802">
                  <c:v>Id803</c:v>
                </c:pt>
                <c:pt idx="803">
                  <c:v>Id804</c:v>
                </c:pt>
                <c:pt idx="804">
                  <c:v>Id805</c:v>
                </c:pt>
                <c:pt idx="805">
                  <c:v>Id806</c:v>
                </c:pt>
                <c:pt idx="806">
                  <c:v>Id807</c:v>
                </c:pt>
                <c:pt idx="807">
                  <c:v>Id808</c:v>
                </c:pt>
                <c:pt idx="808">
                  <c:v>Id809</c:v>
                </c:pt>
                <c:pt idx="809">
                  <c:v>Id810</c:v>
                </c:pt>
                <c:pt idx="810">
                  <c:v>Id811</c:v>
                </c:pt>
                <c:pt idx="811">
                  <c:v>Id812</c:v>
                </c:pt>
                <c:pt idx="812">
                  <c:v>Id813</c:v>
                </c:pt>
                <c:pt idx="813">
                  <c:v>Id814</c:v>
                </c:pt>
                <c:pt idx="814">
                  <c:v>Id815</c:v>
                </c:pt>
                <c:pt idx="815">
                  <c:v>Id816</c:v>
                </c:pt>
                <c:pt idx="816">
                  <c:v>Id817</c:v>
                </c:pt>
                <c:pt idx="817">
                  <c:v>Id818</c:v>
                </c:pt>
                <c:pt idx="818">
                  <c:v>Id819</c:v>
                </c:pt>
                <c:pt idx="819">
                  <c:v>Id820</c:v>
                </c:pt>
                <c:pt idx="820">
                  <c:v>Id821</c:v>
                </c:pt>
                <c:pt idx="821">
                  <c:v>Id822</c:v>
                </c:pt>
                <c:pt idx="822">
                  <c:v>Id823</c:v>
                </c:pt>
                <c:pt idx="823">
                  <c:v>Id824</c:v>
                </c:pt>
                <c:pt idx="824">
                  <c:v>Id825</c:v>
                </c:pt>
                <c:pt idx="825">
                  <c:v>Id826</c:v>
                </c:pt>
                <c:pt idx="826">
                  <c:v>Id827</c:v>
                </c:pt>
                <c:pt idx="827">
                  <c:v>Id828</c:v>
                </c:pt>
                <c:pt idx="828">
                  <c:v>Id829</c:v>
                </c:pt>
                <c:pt idx="829">
                  <c:v>Id830</c:v>
                </c:pt>
                <c:pt idx="830">
                  <c:v>Id831</c:v>
                </c:pt>
                <c:pt idx="831">
                  <c:v>Id832</c:v>
                </c:pt>
                <c:pt idx="832">
                  <c:v>Id833</c:v>
                </c:pt>
                <c:pt idx="833">
                  <c:v>Id834</c:v>
                </c:pt>
                <c:pt idx="834">
                  <c:v>Id835</c:v>
                </c:pt>
                <c:pt idx="835">
                  <c:v>Id836</c:v>
                </c:pt>
                <c:pt idx="836">
                  <c:v>Id837</c:v>
                </c:pt>
                <c:pt idx="837">
                  <c:v>Id838</c:v>
                </c:pt>
                <c:pt idx="838">
                  <c:v>Id839</c:v>
                </c:pt>
                <c:pt idx="839">
                  <c:v>Id840</c:v>
                </c:pt>
                <c:pt idx="840">
                  <c:v>Id841</c:v>
                </c:pt>
                <c:pt idx="841">
                  <c:v>Id842</c:v>
                </c:pt>
                <c:pt idx="842">
                  <c:v>Id843</c:v>
                </c:pt>
                <c:pt idx="843">
                  <c:v>Id844</c:v>
                </c:pt>
                <c:pt idx="844">
                  <c:v>Id845</c:v>
                </c:pt>
                <c:pt idx="845">
                  <c:v>Id846</c:v>
                </c:pt>
                <c:pt idx="846">
                  <c:v>Id847</c:v>
                </c:pt>
                <c:pt idx="847">
                  <c:v>Id848</c:v>
                </c:pt>
                <c:pt idx="848">
                  <c:v>Id849</c:v>
                </c:pt>
                <c:pt idx="849">
                  <c:v>Id850</c:v>
                </c:pt>
                <c:pt idx="850">
                  <c:v>Id851</c:v>
                </c:pt>
                <c:pt idx="851">
                  <c:v>Id852</c:v>
                </c:pt>
                <c:pt idx="852">
                  <c:v>Id853</c:v>
                </c:pt>
                <c:pt idx="853">
                  <c:v>Id854</c:v>
                </c:pt>
                <c:pt idx="854">
                  <c:v>Id855</c:v>
                </c:pt>
                <c:pt idx="855">
                  <c:v>Id856</c:v>
                </c:pt>
                <c:pt idx="856">
                  <c:v>Id857</c:v>
                </c:pt>
                <c:pt idx="857">
                  <c:v>Id858</c:v>
                </c:pt>
                <c:pt idx="858">
                  <c:v>Id859</c:v>
                </c:pt>
                <c:pt idx="859">
                  <c:v>Id860</c:v>
                </c:pt>
                <c:pt idx="860">
                  <c:v>Id861</c:v>
                </c:pt>
                <c:pt idx="861">
                  <c:v>Id862</c:v>
                </c:pt>
                <c:pt idx="862">
                  <c:v>Id863</c:v>
                </c:pt>
                <c:pt idx="863">
                  <c:v>Id864</c:v>
                </c:pt>
                <c:pt idx="864">
                  <c:v>Id865</c:v>
                </c:pt>
                <c:pt idx="865">
                  <c:v>Id866</c:v>
                </c:pt>
                <c:pt idx="866">
                  <c:v>Id867</c:v>
                </c:pt>
                <c:pt idx="867">
                  <c:v>Id868</c:v>
                </c:pt>
                <c:pt idx="868">
                  <c:v>Id869</c:v>
                </c:pt>
                <c:pt idx="869">
                  <c:v>Id870</c:v>
                </c:pt>
                <c:pt idx="870">
                  <c:v>Id871</c:v>
                </c:pt>
                <c:pt idx="871">
                  <c:v>Id872</c:v>
                </c:pt>
                <c:pt idx="872">
                  <c:v>Id873</c:v>
                </c:pt>
                <c:pt idx="873">
                  <c:v>Id874</c:v>
                </c:pt>
                <c:pt idx="874">
                  <c:v>Id875</c:v>
                </c:pt>
                <c:pt idx="875">
                  <c:v>Id876</c:v>
                </c:pt>
                <c:pt idx="876">
                  <c:v>Id877</c:v>
                </c:pt>
                <c:pt idx="877">
                  <c:v>Id878</c:v>
                </c:pt>
                <c:pt idx="878">
                  <c:v>Id879</c:v>
                </c:pt>
                <c:pt idx="879">
                  <c:v>Id880</c:v>
                </c:pt>
                <c:pt idx="880">
                  <c:v>Id881</c:v>
                </c:pt>
                <c:pt idx="881">
                  <c:v>Id882</c:v>
                </c:pt>
                <c:pt idx="882">
                  <c:v>Id883</c:v>
                </c:pt>
                <c:pt idx="883">
                  <c:v>Id884</c:v>
                </c:pt>
                <c:pt idx="884">
                  <c:v>Id885</c:v>
                </c:pt>
                <c:pt idx="885">
                  <c:v>Id886</c:v>
                </c:pt>
                <c:pt idx="886">
                  <c:v>Id887</c:v>
                </c:pt>
                <c:pt idx="887">
                  <c:v>Id888</c:v>
                </c:pt>
                <c:pt idx="888">
                  <c:v>Id889</c:v>
                </c:pt>
                <c:pt idx="889">
                  <c:v>Id890</c:v>
                </c:pt>
                <c:pt idx="890">
                  <c:v>Id891</c:v>
                </c:pt>
                <c:pt idx="891">
                  <c:v>Id892</c:v>
                </c:pt>
                <c:pt idx="892">
                  <c:v>Id893</c:v>
                </c:pt>
                <c:pt idx="893">
                  <c:v>Id894</c:v>
                </c:pt>
                <c:pt idx="894">
                  <c:v>Id895</c:v>
                </c:pt>
                <c:pt idx="895">
                  <c:v>Id896</c:v>
                </c:pt>
                <c:pt idx="896">
                  <c:v>Id897</c:v>
                </c:pt>
                <c:pt idx="897">
                  <c:v>Id898</c:v>
                </c:pt>
                <c:pt idx="898">
                  <c:v>Id899</c:v>
                </c:pt>
                <c:pt idx="899">
                  <c:v>Id900</c:v>
                </c:pt>
                <c:pt idx="900">
                  <c:v>Id901</c:v>
                </c:pt>
                <c:pt idx="901">
                  <c:v>Id902</c:v>
                </c:pt>
                <c:pt idx="902">
                  <c:v>Id903</c:v>
                </c:pt>
                <c:pt idx="903">
                  <c:v>Id904</c:v>
                </c:pt>
                <c:pt idx="904">
                  <c:v>Id905</c:v>
                </c:pt>
                <c:pt idx="905">
                  <c:v>Id906</c:v>
                </c:pt>
                <c:pt idx="906">
                  <c:v>Id907</c:v>
                </c:pt>
                <c:pt idx="907">
                  <c:v>Id908</c:v>
                </c:pt>
                <c:pt idx="908">
                  <c:v>Id909</c:v>
                </c:pt>
                <c:pt idx="909">
                  <c:v>Id910</c:v>
                </c:pt>
                <c:pt idx="910">
                  <c:v>Id911</c:v>
                </c:pt>
                <c:pt idx="911">
                  <c:v>Id912</c:v>
                </c:pt>
                <c:pt idx="912">
                  <c:v>Id913</c:v>
                </c:pt>
                <c:pt idx="913">
                  <c:v>Id914</c:v>
                </c:pt>
                <c:pt idx="914">
                  <c:v>Id915</c:v>
                </c:pt>
                <c:pt idx="915">
                  <c:v>Id916</c:v>
                </c:pt>
                <c:pt idx="916">
                  <c:v>Id917</c:v>
                </c:pt>
                <c:pt idx="917">
                  <c:v>Id918</c:v>
                </c:pt>
                <c:pt idx="918">
                  <c:v>Id919</c:v>
                </c:pt>
                <c:pt idx="919">
                  <c:v>Id920</c:v>
                </c:pt>
                <c:pt idx="920">
                  <c:v>Id921</c:v>
                </c:pt>
                <c:pt idx="921">
                  <c:v>Id922</c:v>
                </c:pt>
                <c:pt idx="922">
                  <c:v>Id923</c:v>
                </c:pt>
                <c:pt idx="923">
                  <c:v>Id924</c:v>
                </c:pt>
                <c:pt idx="924">
                  <c:v>Id925</c:v>
                </c:pt>
                <c:pt idx="925">
                  <c:v>Id926</c:v>
                </c:pt>
                <c:pt idx="926">
                  <c:v>Id927</c:v>
                </c:pt>
                <c:pt idx="927">
                  <c:v>Id928</c:v>
                </c:pt>
                <c:pt idx="928">
                  <c:v>Id929</c:v>
                </c:pt>
                <c:pt idx="929">
                  <c:v>Id930</c:v>
                </c:pt>
                <c:pt idx="930">
                  <c:v>Id931</c:v>
                </c:pt>
                <c:pt idx="931">
                  <c:v>Id932</c:v>
                </c:pt>
                <c:pt idx="932">
                  <c:v>Id933</c:v>
                </c:pt>
                <c:pt idx="933">
                  <c:v>Id934</c:v>
                </c:pt>
                <c:pt idx="934">
                  <c:v>Id935</c:v>
                </c:pt>
                <c:pt idx="935">
                  <c:v>Id936</c:v>
                </c:pt>
                <c:pt idx="936">
                  <c:v>Id937</c:v>
                </c:pt>
                <c:pt idx="937">
                  <c:v>Id938</c:v>
                </c:pt>
                <c:pt idx="938">
                  <c:v>Id939</c:v>
                </c:pt>
                <c:pt idx="939">
                  <c:v>Id940</c:v>
                </c:pt>
                <c:pt idx="940">
                  <c:v>Id941</c:v>
                </c:pt>
                <c:pt idx="941">
                  <c:v>Id942</c:v>
                </c:pt>
                <c:pt idx="942">
                  <c:v>Id943</c:v>
                </c:pt>
                <c:pt idx="943">
                  <c:v>Id944</c:v>
                </c:pt>
                <c:pt idx="944">
                  <c:v>Id945</c:v>
                </c:pt>
                <c:pt idx="945">
                  <c:v>Id946</c:v>
                </c:pt>
                <c:pt idx="946">
                  <c:v>Id947</c:v>
                </c:pt>
                <c:pt idx="947">
                  <c:v>Id948</c:v>
                </c:pt>
                <c:pt idx="948">
                  <c:v>Id949</c:v>
                </c:pt>
                <c:pt idx="949">
                  <c:v>Id950</c:v>
                </c:pt>
                <c:pt idx="950">
                  <c:v>Id951</c:v>
                </c:pt>
                <c:pt idx="951">
                  <c:v>Id952</c:v>
                </c:pt>
                <c:pt idx="952">
                  <c:v>Id953</c:v>
                </c:pt>
                <c:pt idx="953">
                  <c:v>Id954</c:v>
                </c:pt>
                <c:pt idx="954">
                  <c:v>Id955</c:v>
                </c:pt>
                <c:pt idx="955">
                  <c:v>Id956</c:v>
                </c:pt>
                <c:pt idx="956">
                  <c:v>Id957</c:v>
                </c:pt>
                <c:pt idx="957">
                  <c:v>Id958</c:v>
                </c:pt>
                <c:pt idx="958">
                  <c:v>Id959</c:v>
                </c:pt>
                <c:pt idx="959">
                  <c:v>Id960</c:v>
                </c:pt>
                <c:pt idx="960">
                  <c:v>Id961</c:v>
                </c:pt>
                <c:pt idx="961">
                  <c:v>Id962</c:v>
                </c:pt>
                <c:pt idx="962">
                  <c:v>Id963</c:v>
                </c:pt>
                <c:pt idx="963">
                  <c:v>Id964</c:v>
                </c:pt>
                <c:pt idx="964">
                  <c:v>Id965</c:v>
                </c:pt>
                <c:pt idx="965">
                  <c:v>Id966</c:v>
                </c:pt>
                <c:pt idx="966">
                  <c:v>Id967</c:v>
                </c:pt>
                <c:pt idx="967">
                  <c:v>Id968</c:v>
                </c:pt>
                <c:pt idx="968">
                  <c:v>Id969</c:v>
                </c:pt>
                <c:pt idx="969">
                  <c:v>Id970</c:v>
                </c:pt>
                <c:pt idx="970">
                  <c:v>Id971</c:v>
                </c:pt>
                <c:pt idx="971">
                  <c:v>Id972</c:v>
                </c:pt>
                <c:pt idx="972">
                  <c:v>Id973</c:v>
                </c:pt>
                <c:pt idx="973">
                  <c:v>Id974</c:v>
                </c:pt>
                <c:pt idx="974">
                  <c:v>Id975</c:v>
                </c:pt>
                <c:pt idx="975">
                  <c:v>Id976</c:v>
                </c:pt>
                <c:pt idx="976">
                  <c:v>Id977</c:v>
                </c:pt>
                <c:pt idx="977">
                  <c:v>Id978</c:v>
                </c:pt>
                <c:pt idx="978">
                  <c:v>Id979</c:v>
                </c:pt>
                <c:pt idx="979">
                  <c:v>Id980</c:v>
                </c:pt>
                <c:pt idx="980">
                  <c:v>Id981</c:v>
                </c:pt>
                <c:pt idx="981">
                  <c:v>Id982</c:v>
                </c:pt>
                <c:pt idx="982">
                  <c:v>Id983</c:v>
                </c:pt>
                <c:pt idx="983">
                  <c:v>Id984</c:v>
                </c:pt>
                <c:pt idx="984">
                  <c:v>Id985</c:v>
                </c:pt>
                <c:pt idx="985">
                  <c:v>Id986</c:v>
                </c:pt>
                <c:pt idx="986">
                  <c:v>Id987</c:v>
                </c:pt>
                <c:pt idx="987">
                  <c:v>Id988</c:v>
                </c:pt>
                <c:pt idx="988">
                  <c:v>Id989</c:v>
                </c:pt>
                <c:pt idx="989">
                  <c:v>Id990</c:v>
                </c:pt>
                <c:pt idx="990">
                  <c:v>Id991</c:v>
                </c:pt>
                <c:pt idx="991">
                  <c:v>Id992</c:v>
                </c:pt>
                <c:pt idx="992">
                  <c:v>Id993</c:v>
                </c:pt>
                <c:pt idx="993">
                  <c:v>Id994</c:v>
                </c:pt>
                <c:pt idx="994">
                  <c:v>Id995</c:v>
                </c:pt>
                <c:pt idx="995">
                  <c:v>Id996</c:v>
                </c:pt>
                <c:pt idx="996">
                  <c:v>Id997</c:v>
                </c:pt>
                <c:pt idx="997">
                  <c:v>Id998</c:v>
                </c:pt>
                <c:pt idx="998">
                  <c:v>Id999</c:v>
                </c:pt>
                <c:pt idx="999">
                  <c:v>Id1000</c:v>
                </c:pt>
                <c:pt idx="1000">
                  <c:v>Id1001</c:v>
                </c:pt>
                <c:pt idx="1001">
                  <c:v>Id1002</c:v>
                </c:pt>
                <c:pt idx="1002">
                  <c:v>Id1003</c:v>
                </c:pt>
                <c:pt idx="1003">
                  <c:v>Id1004</c:v>
                </c:pt>
                <c:pt idx="1004">
                  <c:v>Id1005</c:v>
                </c:pt>
                <c:pt idx="1005">
                  <c:v>Id1006</c:v>
                </c:pt>
                <c:pt idx="1006">
                  <c:v>Id1007</c:v>
                </c:pt>
                <c:pt idx="1007">
                  <c:v>Id1008</c:v>
                </c:pt>
                <c:pt idx="1008">
                  <c:v>Id1009</c:v>
                </c:pt>
                <c:pt idx="1009">
                  <c:v>Id1010</c:v>
                </c:pt>
                <c:pt idx="1010">
                  <c:v>Id1011</c:v>
                </c:pt>
                <c:pt idx="1011">
                  <c:v>Id1012</c:v>
                </c:pt>
                <c:pt idx="1012">
                  <c:v>Id1013</c:v>
                </c:pt>
                <c:pt idx="1013">
                  <c:v>Id1014</c:v>
                </c:pt>
                <c:pt idx="1014">
                  <c:v>Id1015</c:v>
                </c:pt>
                <c:pt idx="1015">
                  <c:v>Id1016</c:v>
                </c:pt>
                <c:pt idx="1016">
                  <c:v>Id1017</c:v>
                </c:pt>
                <c:pt idx="1017">
                  <c:v>Id1018</c:v>
                </c:pt>
                <c:pt idx="1018">
                  <c:v>Id1019</c:v>
                </c:pt>
                <c:pt idx="1019">
                  <c:v>Id1020</c:v>
                </c:pt>
                <c:pt idx="1020">
                  <c:v>Id1021</c:v>
                </c:pt>
                <c:pt idx="1021">
                  <c:v>Id1022</c:v>
                </c:pt>
                <c:pt idx="1022">
                  <c:v>Id1023</c:v>
                </c:pt>
                <c:pt idx="1023">
                  <c:v>Id1024</c:v>
                </c:pt>
                <c:pt idx="1024">
                  <c:v>Id1025</c:v>
                </c:pt>
                <c:pt idx="1025">
                  <c:v>Id1026</c:v>
                </c:pt>
                <c:pt idx="1026">
                  <c:v>Id1027</c:v>
                </c:pt>
                <c:pt idx="1027">
                  <c:v>Id1028</c:v>
                </c:pt>
                <c:pt idx="1028">
                  <c:v>Id1029</c:v>
                </c:pt>
                <c:pt idx="1029">
                  <c:v>Id1030</c:v>
                </c:pt>
                <c:pt idx="1030">
                  <c:v>Id1031</c:v>
                </c:pt>
                <c:pt idx="1031">
                  <c:v>Id1032</c:v>
                </c:pt>
                <c:pt idx="1032">
                  <c:v>Id1033</c:v>
                </c:pt>
                <c:pt idx="1033">
                  <c:v>Id1034</c:v>
                </c:pt>
                <c:pt idx="1034">
                  <c:v>Id1035</c:v>
                </c:pt>
                <c:pt idx="1035">
                  <c:v>Id1036</c:v>
                </c:pt>
                <c:pt idx="1036">
                  <c:v>Id1037</c:v>
                </c:pt>
                <c:pt idx="1037">
                  <c:v>Id1038</c:v>
                </c:pt>
                <c:pt idx="1038">
                  <c:v>Id1039</c:v>
                </c:pt>
                <c:pt idx="1039">
                  <c:v>Id1040</c:v>
                </c:pt>
                <c:pt idx="1040">
                  <c:v>Id1041</c:v>
                </c:pt>
                <c:pt idx="1041">
                  <c:v>Id1042</c:v>
                </c:pt>
                <c:pt idx="1042">
                  <c:v>Id1043</c:v>
                </c:pt>
                <c:pt idx="1043">
                  <c:v>Id1044</c:v>
                </c:pt>
                <c:pt idx="1044">
                  <c:v>Id1045</c:v>
                </c:pt>
                <c:pt idx="1045">
                  <c:v>Id1046</c:v>
                </c:pt>
                <c:pt idx="1046">
                  <c:v>Id1047</c:v>
                </c:pt>
                <c:pt idx="1047">
                  <c:v>Id1048</c:v>
                </c:pt>
                <c:pt idx="1048">
                  <c:v>Id1049</c:v>
                </c:pt>
                <c:pt idx="1049">
                  <c:v>Id1050</c:v>
                </c:pt>
                <c:pt idx="1050">
                  <c:v>Id1051</c:v>
                </c:pt>
                <c:pt idx="1051">
                  <c:v>Id1052</c:v>
                </c:pt>
                <c:pt idx="1052">
                  <c:v>Id1053</c:v>
                </c:pt>
                <c:pt idx="1053">
                  <c:v>Id1054</c:v>
                </c:pt>
                <c:pt idx="1054">
                  <c:v>Id1055</c:v>
                </c:pt>
                <c:pt idx="1055">
                  <c:v>Id1056</c:v>
                </c:pt>
                <c:pt idx="1056">
                  <c:v>Id1057</c:v>
                </c:pt>
                <c:pt idx="1057">
                  <c:v>Id1058</c:v>
                </c:pt>
                <c:pt idx="1058">
                  <c:v>Id1059</c:v>
                </c:pt>
                <c:pt idx="1059">
                  <c:v>Id1060</c:v>
                </c:pt>
                <c:pt idx="1060">
                  <c:v>Id1061</c:v>
                </c:pt>
                <c:pt idx="1061">
                  <c:v>Id1062</c:v>
                </c:pt>
                <c:pt idx="1062">
                  <c:v>Id1063</c:v>
                </c:pt>
                <c:pt idx="1063">
                  <c:v>Id1064</c:v>
                </c:pt>
                <c:pt idx="1064">
                  <c:v>Id1065</c:v>
                </c:pt>
                <c:pt idx="1065">
                  <c:v>Id1066</c:v>
                </c:pt>
                <c:pt idx="1066">
                  <c:v>Id1067</c:v>
                </c:pt>
                <c:pt idx="1067">
                  <c:v>Id1068</c:v>
                </c:pt>
                <c:pt idx="1068">
                  <c:v>Id1069</c:v>
                </c:pt>
                <c:pt idx="1069">
                  <c:v>Id1070</c:v>
                </c:pt>
                <c:pt idx="1070">
                  <c:v>Id1071</c:v>
                </c:pt>
                <c:pt idx="1071">
                  <c:v>Id1072</c:v>
                </c:pt>
                <c:pt idx="1072">
                  <c:v>Id1073</c:v>
                </c:pt>
                <c:pt idx="1073">
                  <c:v>Id1074</c:v>
                </c:pt>
                <c:pt idx="1074">
                  <c:v>Id1075</c:v>
                </c:pt>
                <c:pt idx="1075">
                  <c:v>Id1076</c:v>
                </c:pt>
                <c:pt idx="1076">
                  <c:v>Id1077</c:v>
                </c:pt>
                <c:pt idx="1077">
                  <c:v>Id1078</c:v>
                </c:pt>
                <c:pt idx="1078">
                  <c:v>Id1079</c:v>
                </c:pt>
                <c:pt idx="1079">
                  <c:v>Id1080</c:v>
                </c:pt>
                <c:pt idx="1080">
                  <c:v>Id1081</c:v>
                </c:pt>
                <c:pt idx="1081">
                  <c:v>Id1082</c:v>
                </c:pt>
                <c:pt idx="1082">
                  <c:v>Id1083</c:v>
                </c:pt>
                <c:pt idx="1083">
                  <c:v>Id1084</c:v>
                </c:pt>
                <c:pt idx="1084">
                  <c:v>Id1085</c:v>
                </c:pt>
                <c:pt idx="1085">
                  <c:v>Id1086</c:v>
                </c:pt>
                <c:pt idx="1086">
                  <c:v>Id1087</c:v>
                </c:pt>
                <c:pt idx="1087">
                  <c:v>Id1088</c:v>
                </c:pt>
                <c:pt idx="1088">
                  <c:v>Id1089</c:v>
                </c:pt>
                <c:pt idx="1089">
                  <c:v>Id1090</c:v>
                </c:pt>
                <c:pt idx="1090">
                  <c:v>Id1091</c:v>
                </c:pt>
                <c:pt idx="1091">
                  <c:v>Id1092</c:v>
                </c:pt>
                <c:pt idx="1092">
                  <c:v>Id1093</c:v>
                </c:pt>
                <c:pt idx="1093">
                  <c:v>Id1094</c:v>
                </c:pt>
                <c:pt idx="1094">
                  <c:v>Id1095</c:v>
                </c:pt>
                <c:pt idx="1095">
                  <c:v>Id1096</c:v>
                </c:pt>
                <c:pt idx="1096">
                  <c:v>Id1097</c:v>
                </c:pt>
                <c:pt idx="1097">
                  <c:v>Id1098</c:v>
                </c:pt>
                <c:pt idx="1098">
                  <c:v>Id1099</c:v>
                </c:pt>
                <c:pt idx="1099">
                  <c:v>Id1100</c:v>
                </c:pt>
                <c:pt idx="1100">
                  <c:v>Id1101</c:v>
                </c:pt>
                <c:pt idx="1101">
                  <c:v>Id1102</c:v>
                </c:pt>
                <c:pt idx="1102">
                  <c:v>Id1103</c:v>
                </c:pt>
                <c:pt idx="1103">
                  <c:v>Id1104</c:v>
                </c:pt>
                <c:pt idx="1104">
                  <c:v>Id1105</c:v>
                </c:pt>
                <c:pt idx="1105">
                  <c:v>Id1106</c:v>
                </c:pt>
                <c:pt idx="1106">
                  <c:v>Id1107</c:v>
                </c:pt>
                <c:pt idx="1107">
                  <c:v>Id1108</c:v>
                </c:pt>
                <c:pt idx="1108">
                  <c:v>Id1109</c:v>
                </c:pt>
                <c:pt idx="1109">
                  <c:v>Id1110</c:v>
                </c:pt>
                <c:pt idx="1110">
                  <c:v>Id1111</c:v>
                </c:pt>
                <c:pt idx="1111">
                  <c:v>Id1112</c:v>
                </c:pt>
                <c:pt idx="1112">
                  <c:v>Id1113</c:v>
                </c:pt>
                <c:pt idx="1113">
                  <c:v>Id1114</c:v>
                </c:pt>
                <c:pt idx="1114">
                  <c:v>Id1115</c:v>
                </c:pt>
                <c:pt idx="1115">
                  <c:v>Id1116</c:v>
                </c:pt>
                <c:pt idx="1116">
                  <c:v>Id1117</c:v>
                </c:pt>
                <c:pt idx="1117">
                  <c:v>Id1118</c:v>
                </c:pt>
                <c:pt idx="1118">
                  <c:v>Id1119</c:v>
                </c:pt>
                <c:pt idx="1119">
                  <c:v>Id1120</c:v>
                </c:pt>
                <c:pt idx="1120">
                  <c:v>Id1121</c:v>
                </c:pt>
                <c:pt idx="1121">
                  <c:v>Id1122</c:v>
                </c:pt>
                <c:pt idx="1122">
                  <c:v>Id1123</c:v>
                </c:pt>
                <c:pt idx="1123">
                  <c:v>Id1124</c:v>
                </c:pt>
                <c:pt idx="1124">
                  <c:v>Id1125</c:v>
                </c:pt>
                <c:pt idx="1125">
                  <c:v>Id1126</c:v>
                </c:pt>
                <c:pt idx="1126">
                  <c:v>Id1127</c:v>
                </c:pt>
                <c:pt idx="1127">
                  <c:v>Id1128</c:v>
                </c:pt>
                <c:pt idx="1128">
                  <c:v>Id1129</c:v>
                </c:pt>
                <c:pt idx="1129">
                  <c:v>Id1130</c:v>
                </c:pt>
                <c:pt idx="1130">
                  <c:v>Id1131</c:v>
                </c:pt>
                <c:pt idx="1131">
                  <c:v>Id1132</c:v>
                </c:pt>
                <c:pt idx="1132">
                  <c:v>Id1133</c:v>
                </c:pt>
                <c:pt idx="1133">
                  <c:v>Id1134</c:v>
                </c:pt>
                <c:pt idx="1134">
                  <c:v>Id1135</c:v>
                </c:pt>
                <c:pt idx="1135">
                  <c:v>Id1136</c:v>
                </c:pt>
                <c:pt idx="1136">
                  <c:v>Id1137</c:v>
                </c:pt>
                <c:pt idx="1137">
                  <c:v>Id1138</c:v>
                </c:pt>
                <c:pt idx="1138">
                  <c:v>Id1139</c:v>
                </c:pt>
                <c:pt idx="1139">
                  <c:v>Id1140</c:v>
                </c:pt>
                <c:pt idx="1140">
                  <c:v>Id1141</c:v>
                </c:pt>
                <c:pt idx="1141">
                  <c:v>Id1142</c:v>
                </c:pt>
                <c:pt idx="1142">
                  <c:v>Id1143</c:v>
                </c:pt>
                <c:pt idx="1143">
                  <c:v>Id1144</c:v>
                </c:pt>
                <c:pt idx="1144">
                  <c:v>Id1145</c:v>
                </c:pt>
                <c:pt idx="1145">
                  <c:v>Id1146</c:v>
                </c:pt>
                <c:pt idx="1146">
                  <c:v>Id1147</c:v>
                </c:pt>
                <c:pt idx="1147">
                  <c:v>Id1148</c:v>
                </c:pt>
                <c:pt idx="1148">
                  <c:v>Id1149</c:v>
                </c:pt>
                <c:pt idx="1149">
                  <c:v>Id1150</c:v>
                </c:pt>
                <c:pt idx="1150">
                  <c:v>Id1151</c:v>
                </c:pt>
                <c:pt idx="1151">
                  <c:v>Id1152</c:v>
                </c:pt>
                <c:pt idx="1152">
                  <c:v>Id1153</c:v>
                </c:pt>
                <c:pt idx="1153">
                  <c:v>Id1154</c:v>
                </c:pt>
                <c:pt idx="1154">
                  <c:v>Id1155</c:v>
                </c:pt>
                <c:pt idx="1155">
                  <c:v>Id1156</c:v>
                </c:pt>
                <c:pt idx="1156">
                  <c:v>Id1157</c:v>
                </c:pt>
                <c:pt idx="1157">
                  <c:v>Id1158</c:v>
                </c:pt>
                <c:pt idx="1158">
                  <c:v>Id1159</c:v>
                </c:pt>
                <c:pt idx="1159">
                  <c:v>Id1160</c:v>
                </c:pt>
                <c:pt idx="1160">
                  <c:v>Id1161</c:v>
                </c:pt>
                <c:pt idx="1161">
                  <c:v>Id1162</c:v>
                </c:pt>
                <c:pt idx="1162">
                  <c:v>Id1163</c:v>
                </c:pt>
                <c:pt idx="1163">
                  <c:v>Id1164</c:v>
                </c:pt>
                <c:pt idx="1164">
                  <c:v>Id1165</c:v>
                </c:pt>
                <c:pt idx="1165">
                  <c:v>Id1166</c:v>
                </c:pt>
                <c:pt idx="1166">
                  <c:v>Id1167</c:v>
                </c:pt>
                <c:pt idx="1167">
                  <c:v>Id1168</c:v>
                </c:pt>
                <c:pt idx="1168">
                  <c:v>Id1169</c:v>
                </c:pt>
                <c:pt idx="1169">
                  <c:v>Id1170</c:v>
                </c:pt>
                <c:pt idx="1170">
                  <c:v>Id1171</c:v>
                </c:pt>
                <c:pt idx="1171">
                  <c:v>Id1172</c:v>
                </c:pt>
                <c:pt idx="1172">
                  <c:v>Id1173</c:v>
                </c:pt>
                <c:pt idx="1173">
                  <c:v>Id1174</c:v>
                </c:pt>
                <c:pt idx="1174">
                  <c:v>Id1175</c:v>
                </c:pt>
                <c:pt idx="1175">
                  <c:v>Id1176</c:v>
                </c:pt>
                <c:pt idx="1176">
                  <c:v>Id1177</c:v>
                </c:pt>
                <c:pt idx="1177">
                  <c:v>Id1178</c:v>
                </c:pt>
                <c:pt idx="1178">
                  <c:v>Id1179</c:v>
                </c:pt>
                <c:pt idx="1179">
                  <c:v>Id1180</c:v>
                </c:pt>
                <c:pt idx="1180">
                  <c:v>Id1181</c:v>
                </c:pt>
                <c:pt idx="1181">
                  <c:v>Id1182</c:v>
                </c:pt>
                <c:pt idx="1182">
                  <c:v>Id1183</c:v>
                </c:pt>
                <c:pt idx="1183">
                  <c:v>Id1184</c:v>
                </c:pt>
                <c:pt idx="1184">
                  <c:v>Id1185</c:v>
                </c:pt>
                <c:pt idx="1185">
                  <c:v>Id1186</c:v>
                </c:pt>
                <c:pt idx="1186">
                  <c:v>Id1187</c:v>
                </c:pt>
                <c:pt idx="1187">
                  <c:v>Id1188</c:v>
                </c:pt>
                <c:pt idx="1188">
                  <c:v>Id1189</c:v>
                </c:pt>
                <c:pt idx="1189">
                  <c:v>Id1190</c:v>
                </c:pt>
                <c:pt idx="1190">
                  <c:v>Id1191</c:v>
                </c:pt>
                <c:pt idx="1191">
                  <c:v>Id1192</c:v>
                </c:pt>
                <c:pt idx="1192">
                  <c:v>Id1193</c:v>
                </c:pt>
                <c:pt idx="1193">
                  <c:v>Id1194</c:v>
                </c:pt>
                <c:pt idx="1194">
                  <c:v>Id1195</c:v>
                </c:pt>
                <c:pt idx="1195">
                  <c:v>Id1196</c:v>
                </c:pt>
                <c:pt idx="1196">
                  <c:v>Id1197</c:v>
                </c:pt>
                <c:pt idx="1197">
                  <c:v>Id1198</c:v>
                </c:pt>
                <c:pt idx="1198">
                  <c:v>Id1199</c:v>
                </c:pt>
                <c:pt idx="1199">
                  <c:v>Id1200</c:v>
                </c:pt>
                <c:pt idx="1200">
                  <c:v>Id1201</c:v>
                </c:pt>
                <c:pt idx="1201">
                  <c:v>Id1202</c:v>
                </c:pt>
                <c:pt idx="1202">
                  <c:v>Id1203</c:v>
                </c:pt>
                <c:pt idx="1203">
                  <c:v>Id1204</c:v>
                </c:pt>
                <c:pt idx="1204">
                  <c:v>Id1205</c:v>
                </c:pt>
                <c:pt idx="1205">
                  <c:v>Id1206</c:v>
                </c:pt>
                <c:pt idx="1206">
                  <c:v>Id1207</c:v>
                </c:pt>
                <c:pt idx="1207">
                  <c:v>Id1208</c:v>
                </c:pt>
                <c:pt idx="1208">
                  <c:v>Id1209</c:v>
                </c:pt>
                <c:pt idx="1209">
                  <c:v>Id1210</c:v>
                </c:pt>
                <c:pt idx="1210">
                  <c:v>Id1211</c:v>
                </c:pt>
                <c:pt idx="1211">
                  <c:v>Id1212</c:v>
                </c:pt>
                <c:pt idx="1212">
                  <c:v>Id1213</c:v>
                </c:pt>
                <c:pt idx="1213">
                  <c:v>Id1214</c:v>
                </c:pt>
                <c:pt idx="1214">
                  <c:v>Id1215</c:v>
                </c:pt>
                <c:pt idx="1215">
                  <c:v>Id1216</c:v>
                </c:pt>
                <c:pt idx="1216">
                  <c:v>Id1217</c:v>
                </c:pt>
                <c:pt idx="1217">
                  <c:v>Id1218</c:v>
                </c:pt>
                <c:pt idx="1218">
                  <c:v>Id1219</c:v>
                </c:pt>
                <c:pt idx="1219">
                  <c:v>Id1220</c:v>
                </c:pt>
                <c:pt idx="1220">
                  <c:v>Id1221</c:v>
                </c:pt>
                <c:pt idx="1221">
                  <c:v>Id1222</c:v>
                </c:pt>
                <c:pt idx="1222">
                  <c:v>Id1223</c:v>
                </c:pt>
                <c:pt idx="1223">
                  <c:v>Id1224</c:v>
                </c:pt>
                <c:pt idx="1224">
                  <c:v>Id1225</c:v>
                </c:pt>
                <c:pt idx="1225">
                  <c:v>Id1226</c:v>
                </c:pt>
                <c:pt idx="1226">
                  <c:v>Id1227</c:v>
                </c:pt>
                <c:pt idx="1227">
                  <c:v>Id1228</c:v>
                </c:pt>
                <c:pt idx="1228">
                  <c:v>Id1229</c:v>
                </c:pt>
                <c:pt idx="1229">
                  <c:v>Id1230</c:v>
                </c:pt>
                <c:pt idx="1230">
                  <c:v>Id1231</c:v>
                </c:pt>
                <c:pt idx="1231">
                  <c:v>Id1232</c:v>
                </c:pt>
                <c:pt idx="1232">
                  <c:v>Id1233</c:v>
                </c:pt>
                <c:pt idx="1233">
                  <c:v>Id1234</c:v>
                </c:pt>
                <c:pt idx="1234">
                  <c:v>Id1235</c:v>
                </c:pt>
                <c:pt idx="1235">
                  <c:v>Id1236</c:v>
                </c:pt>
                <c:pt idx="1236">
                  <c:v>Id1237</c:v>
                </c:pt>
                <c:pt idx="1237">
                  <c:v>Id1238</c:v>
                </c:pt>
                <c:pt idx="1238">
                  <c:v>Id1239</c:v>
                </c:pt>
                <c:pt idx="1239">
                  <c:v>Id1240</c:v>
                </c:pt>
                <c:pt idx="1240">
                  <c:v>Id1241</c:v>
                </c:pt>
                <c:pt idx="1241">
                  <c:v>Id1242</c:v>
                </c:pt>
                <c:pt idx="1242">
                  <c:v>Id1243</c:v>
                </c:pt>
                <c:pt idx="1243">
                  <c:v>Id1244</c:v>
                </c:pt>
                <c:pt idx="1244">
                  <c:v>Id1245</c:v>
                </c:pt>
                <c:pt idx="1245">
                  <c:v>Id1246</c:v>
                </c:pt>
                <c:pt idx="1246">
                  <c:v>Id1247</c:v>
                </c:pt>
                <c:pt idx="1247">
                  <c:v>Id1248</c:v>
                </c:pt>
                <c:pt idx="1248">
                  <c:v>Id1249</c:v>
                </c:pt>
                <c:pt idx="1249">
                  <c:v>Id1250</c:v>
                </c:pt>
                <c:pt idx="1250">
                  <c:v>Id1251</c:v>
                </c:pt>
                <c:pt idx="1251">
                  <c:v>Id1252</c:v>
                </c:pt>
                <c:pt idx="1252">
                  <c:v>Id1253</c:v>
                </c:pt>
                <c:pt idx="1253">
                  <c:v>Id1254</c:v>
                </c:pt>
                <c:pt idx="1254">
                  <c:v>Id1255</c:v>
                </c:pt>
                <c:pt idx="1255">
                  <c:v>Id1256</c:v>
                </c:pt>
                <c:pt idx="1256">
                  <c:v>Id1257</c:v>
                </c:pt>
                <c:pt idx="1257">
                  <c:v>Id1258</c:v>
                </c:pt>
                <c:pt idx="1258">
                  <c:v>Id1259</c:v>
                </c:pt>
                <c:pt idx="1259">
                  <c:v>Id1260</c:v>
                </c:pt>
                <c:pt idx="1260">
                  <c:v>Id1261</c:v>
                </c:pt>
                <c:pt idx="1261">
                  <c:v>Id1262</c:v>
                </c:pt>
                <c:pt idx="1262">
                  <c:v>Id1263</c:v>
                </c:pt>
                <c:pt idx="1263">
                  <c:v>Id1264</c:v>
                </c:pt>
                <c:pt idx="1264">
                  <c:v>Id1265</c:v>
                </c:pt>
                <c:pt idx="1265">
                  <c:v>Id1266</c:v>
                </c:pt>
                <c:pt idx="1266">
                  <c:v>Id1267</c:v>
                </c:pt>
                <c:pt idx="1267">
                  <c:v>Id1268</c:v>
                </c:pt>
                <c:pt idx="1268">
                  <c:v>Id1269</c:v>
                </c:pt>
                <c:pt idx="1269">
                  <c:v>Id1270</c:v>
                </c:pt>
                <c:pt idx="1270">
                  <c:v>Id1271</c:v>
                </c:pt>
                <c:pt idx="1271">
                  <c:v>Id1272</c:v>
                </c:pt>
                <c:pt idx="1272">
                  <c:v>Id1273</c:v>
                </c:pt>
                <c:pt idx="1273">
                  <c:v>Id1274</c:v>
                </c:pt>
                <c:pt idx="1274">
                  <c:v>Id1275</c:v>
                </c:pt>
                <c:pt idx="1275">
                  <c:v>Id1276</c:v>
                </c:pt>
                <c:pt idx="1276">
                  <c:v>Id1277</c:v>
                </c:pt>
                <c:pt idx="1277">
                  <c:v>Id1278</c:v>
                </c:pt>
                <c:pt idx="1278">
                  <c:v>Id1279</c:v>
                </c:pt>
                <c:pt idx="1279">
                  <c:v>Id1280</c:v>
                </c:pt>
                <c:pt idx="1280">
                  <c:v>Id1281</c:v>
                </c:pt>
                <c:pt idx="1281">
                  <c:v>Id1282</c:v>
                </c:pt>
                <c:pt idx="1282">
                  <c:v>Id1283</c:v>
                </c:pt>
                <c:pt idx="1283">
                  <c:v>Id1284</c:v>
                </c:pt>
                <c:pt idx="1284">
                  <c:v>Id1285</c:v>
                </c:pt>
                <c:pt idx="1285">
                  <c:v>Id1286</c:v>
                </c:pt>
                <c:pt idx="1286">
                  <c:v>Id1287</c:v>
                </c:pt>
                <c:pt idx="1287">
                  <c:v>Id1288</c:v>
                </c:pt>
                <c:pt idx="1288">
                  <c:v>Id1289</c:v>
                </c:pt>
                <c:pt idx="1289">
                  <c:v>Id1290</c:v>
                </c:pt>
                <c:pt idx="1290">
                  <c:v>Id1291</c:v>
                </c:pt>
                <c:pt idx="1291">
                  <c:v>Id1292</c:v>
                </c:pt>
                <c:pt idx="1292">
                  <c:v>Id1293</c:v>
                </c:pt>
                <c:pt idx="1293">
                  <c:v>Id1294</c:v>
                </c:pt>
                <c:pt idx="1294">
                  <c:v>Id1295</c:v>
                </c:pt>
                <c:pt idx="1295">
                  <c:v>Id1296</c:v>
                </c:pt>
                <c:pt idx="1296">
                  <c:v>Id1297</c:v>
                </c:pt>
                <c:pt idx="1297">
                  <c:v>Id1298</c:v>
                </c:pt>
                <c:pt idx="1298">
                  <c:v>Id1299</c:v>
                </c:pt>
                <c:pt idx="1299">
                  <c:v>Id1300</c:v>
                </c:pt>
                <c:pt idx="1300">
                  <c:v>Id1301</c:v>
                </c:pt>
                <c:pt idx="1301">
                  <c:v>Id1302</c:v>
                </c:pt>
                <c:pt idx="1302">
                  <c:v>Id1303</c:v>
                </c:pt>
                <c:pt idx="1303">
                  <c:v>Id1304</c:v>
                </c:pt>
                <c:pt idx="1304">
                  <c:v>Id1305</c:v>
                </c:pt>
                <c:pt idx="1305">
                  <c:v>Id1306</c:v>
                </c:pt>
                <c:pt idx="1306">
                  <c:v>Id1307</c:v>
                </c:pt>
                <c:pt idx="1307">
                  <c:v>Id1308</c:v>
                </c:pt>
                <c:pt idx="1308">
                  <c:v>Id1309</c:v>
                </c:pt>
                <c:pt idx="1309">
                  <c:v>Id1310</c:v>
                </c:pt>
                <c:pt idx="1310">
                  <c:v>Id1311</c:v>
                </c:pt>
                <c:pt idx="1311">
                  <c:v>Id1312</c:v>
                </c:pt>
                <c:pt idx="1312">
                  <c:v>Id1313</c:v>
                </c:pt>
                <c:pt idx="1313">
                  <c:v>Id1314</c:v>
                </c:pt>
                <c:pt idx="1314">
                  <c:v>Id1315</c:v>
                </c:pt>
                <c:pt idx="1315">
                  <c:v>Id1316</c:v>
                </c:pt>
                <c:pt idx="1316">
                  <c:v>Id1317</c:v>
                </c:pt>
                <c:pt idx="1317">
                  <c:v>Id1318</c:v>
                </c:pt>
                <c:pt idx="1318">
                  <c:v>Id1319</c:v>
                </c:pt>
                <c:pt idx="1319">
                  <c:v>Id1320</c:v>
                </c:pt>
                <c:pt idx="1320">
                  <c:v>Id1321</c:v>
                </c:pt>
                <c:pt idx="1321">
                  <c:v>Id1322</c:v>
                </c:pt>
                <c:pt idx="1322">
                  <c:v>Id1323</c:v>
                </c:pt>
                <c:pt idx="1323">
                  <c:v>Id1324</c:v>
                </c:pt>
                <c:pt idx="1324">
                  <c:v>Id1325</c:v>
                </c:pt>
                <c:pt idx="1325">
                  <c:v>Id1326</c:v>
                </c:pt>
                <c:pt idx="1326">
                  <c:v>Id1327</c:v>
                </c:pt>
                <c:pt idx="1327">
                  <c:v>Id1328</c:v>
                </c:pt>
                <c:pt idx="1328">
                  <c:v>Id1329</c:v>
                </c:pt>
                <c:pt idx="1329">
                  <c:v>Id1330</c:v>
                </c:pt>
                <c:pt idx="1330">
                  <c:v>Id1331</c:v>
                </c:pt>
                <c:pt idx="1331">
                  <c:v>Id1332</c:v>
                </c:pt>
                <c:pt idx="1332">
                  <c:v>Id1333</c:v>
                </c:pt>
                <c:pt idx="1333">
                  <c:v>Id1334</c:v>
                </c:pt>
                <c:pt idx="1334">
                  <c:v>Id1335</c:v>
                </c:pt>
                <c:pt idx="1335">
                  <c:v>Id1336</c:v>
                </c:pt>
                <c:pt idx="1336">
                  <c:v>Id1337</c:v>
                </c:pt>
                <c:pt idx="1337">
                  <c:v>Id1338</c:v>
                </c:pt>
                <c:pt idx="1338">
                  <c:v>Id1339</c:v>
                </c:pt>
                <c:pt idx="1339">
                  <c:v>Id1340</c:v>
                </c:pt>
                <c:pt idx="1340">
                  <c:v>Id1341</c:v>
                </c:pt>
                <c:pt idx="1341">
                  <c:v>Id1342</c:v>
                </c:pt>
                <c:pt idx="1342">
                  <c:v>Id1343</c:v>
                </c:pt>
                <c:pt idx="1343">
                  <c:v>Id1344</c:v>
                </c:pt>
                <c:pt idx="1344">
                  <c:v>Id1345</c:v>
                </c:pt>
                <c:pt idx="1345">
                  <c:v>Id1346</c:v>
                </c:pt>
                <c:pt idx="1346">
                  <c:v>Id1347</c:v>
                </c:pt>
                <c:pt idx="1347">
                  <c:v>Id1348</c:v>
                </c:pt>
                <c:pt idx="1348">
                  <c:v>Id1349</c:v>
                </c:pt>
                <c:pt idx="1349">
                  <c:v>Id1350</c:v>
                </c:pt>
                <c:pt idx="1350">
                  <c:v>Id1351</c:v>
                </c:pt>
                <c:pt idx="1351">
                  <c:v>Id1352</c:v>
                </c:pt>
                <c:pt idx="1352">
                  <c:v>Id1353</c:v>
                </c:pt>
                <c:pt idx="1353">
                  <c:v>Id1354</c:v>
                </c:pt>
                <c:pt idx="1354">
                  <c:v>Id1355</c:v>
                </c:pt>
                <c:pt idx="1355">
                  <c:v>Id1356</c:v>
                </c:pt>
                <c:pt idx="1356">
                  <c:v>Id1357</c:v>
                </c:pt>
                <c:pt idx="1357">
                  <c:v>Id1358</c:v>
                </c:pt>
                <c:pt idx="1358">
                  <c:v>Id1359</c:v>
                </c:pt>
                <c:pt idx="1359">
                  <c:v>Id1360</c:v>
                </c:pt>
                <c:pt idx="1360">
                  <c:v>Id1361</c:v>
                </c:pt>
                <c:pt idx="1361">
                  <c:v>Id1362</c:v>
                </c:pt>
                <c:pt idx="1362">
                  <c:v>Id1363</c:v>
                </c:pt>
                <c:pt idx="1363">
                  <c:v>Id1364</c:v>
                </c:pt>
                <c:pt idx="1364">
                  <c:v>Id1365</c:v>
                </c:pt>
                <c:pt idx="1365">
                  <c:v>Id1366</c:v>
                </c:pt>
                <c:pt idx="1366">
                  <c:v>Id1367</c:v>
                </c:pt>
                <c:pt idx="1367">
                  <c:v>Id1368</c:v>
                </c:pt>
                <c:pt idx="1368">
                  <c:v>Id1369</c:v>
                </c:pt>
                <c:pt idx="1369">
                  <c:v>Id1370</c:v>
                </c:pt>
                <c:pt idx="1370">
                  <c:v>Id1371</c:v>
                </c:pt>
                <c:pt idx="1371">
                  <c:v>Id1372</c:v>
                </c:pt>
                <c:pt idx="1372">
                  <c:v>Id1373</c:v>
                </c:pt>
                <c:pt idx="1373">
                  <c:v>Id1374</c:v>
                </c:pt>
                <c:pt idx="1374">
                  <c:v>Id1375</c:v>
                </c:pt>
                <c:pt idx="1375">
                  <c:v>Id1376</c:v>
                </c:pt>
                <c:pt idx="1376">
                  <c:v>Id1377</c:v>
                </c:pt>
                <c:pt idx="1377">
                  <c:v>Id1378</c:v>
                </c:pt>
                <c:pt idx="1378">
                  <c:v>Id1379</c:v>
                </c:pt>
                <c:pt idx="1379">
                  <c:v>Id1380</c:v>
                </c:pt>
                <c:pt idx="1380">
                  <c:v>Id1381</c:v>
                </c:pt>
                <c:pt idx="1381">
                  <c:v>Id1382</c:v>
                </c:pt>
                <c:pt idx="1382">
                  <c:v>Id1383</c:v>
                </c:pt>
                <c:pt idx="1383">
                  <c:v>Id1384</c:v>
                </c:pt>
                <c:pt idx="1384">
                  <c:v>Id1385</c:v>
                </c:pt>
                <c:pt idx="1385">
                  <c:v>Id1386</c:v>
                </c:pt>
                <c:pt idx="1386">
                  <c:v>Id1387</c:v>
                </c:pt>
                <c:pt idx="1387">
                  <c:v>Id1388</c:v>
                </c:pt>
                <c:pt idx="1388">
                  <c:v>Id1389</c:v>
                </c:pt>
                <c:pt idx="1389">
                  <c:v>Id1390</c:v>
                </c:pt>
                <c:pt idx="1390">
                  <c:v>Id1391</c:v>
                </c:pt>
                <c:pt idx="1391">
                  <c:v>Id1392</c:v>
                </c:pt>
                <c:pt idx="1392">
                  <c:v>Id1393</c:v>
                </c:pt>
                <c:pt idx="1393">
                  <c:v>Id1394</c:v>
                </c:pt>
                <c:pt idx="1394">
                  <c:v>Id1395</c:v>
                </c:pt>
                <c:pt idx="1395">
                  <c:v>Id1396</c:v>
                </c:pt>
                <c:pt idx="1396">
                  <c:v>Id1397</c:v>
                </c:pt>
                <c:pt idx="1397">
                  <c:v>Id1398</c:v>
                </c:pt>
                <c:pt idx="1398">
                  <c:v>Id1399</c:v>
                </c:pt>
                <c:pt idx="1399">
                  <c:v>Id1400</c:v>
                </c:pt>
                <c:pt idx="1400">
                  <c:v>Id1401</c:v>
                </c:pt>
                <c:pt idx="1401">
                  <c:v>Id1402</c:v>
                </c:pt>
                <c:pt idx="1402">
                  <c:v>Id1403</c:v>
                </c:pt>
                <c:pt idx="1403">
                  <c:v>Id1404</c:v>
                </c:pt>
                <c:pt idx="1404">
                  <c:v>Id1405</c:v>
                </c:pt>
                <c:pt idx="1405">
                  <c:v>Id1406</c:v>
                </c:pt>
                <c:pt idx="1406">
                  <c:v>Id1407</c:v>
                </c:pt>
                <c:pt idx="1407">
                  <c:v>Id1408</c:v>
                </c:pt>
                <c:pt idx="1408">
                  <c:v>Id1409</c:v>
                </c:pt>
                <c:pt idx="1409">
                  <c:v>Id1410</c:v>
                </c:pt>
                <c:pt idx="1410">
                  <c:v>Id1411</c:v>
                </c:pt>
                <c:pt idx="1411">
                  <c:v>Id1412</c:v>
                </c:pt>
                <c:pt idx="1412">
                  <c:v>Id1413</c:v>
                </c:pt>
                <c:pt idx="1413">
                  <c:v>Id1414</c:v>
                </c:pt>
                <c:pt idx="1414">
                  <c:v>Id1415</c:v>
                </c:pt>
                <c:pt idx="1415">
                  <c:v>Id1416</c:v>
                </c:pt>
                <c:pt idx="1416">
                  <c:v>Id1417</c:v>
                </c:pt>
                <c:pt idx="1417">
                  <c:v>Id1418</c:v>
                </c:pt>
                <c:pt idx="1418">
                  <c:v>Id1419</c:v>
                </c:pt>
                <c:pt idx="1419">
                  <c:v>Id1420</c:v>
                </c:pt>
                <c:pt idx="1420">
                  <c:v>Id1421</c:v>
                </c:pt>
                <c:pt idx="1421">
                  <c:v>Id1422</c:v>
                </c:pt>
                <c:pt idx="1422">
                  <c:v>Id1423</c:v>
                </c:pt>
                <c:pt idx="1423">
                  <c:v>Id1424</c:v>
                </c:pt>
                <c:pt idx="1424">
                  <c:v>Id1425</c:v>
                </c:pt>
                <c:pt idx="1425">
                  <c:v>Id1426</c:v>
                </c:pt>
                <c:pt idx="1426">
                  <c:v>Id1427</c:v>
                </c:pt>
                <c:pt idx="1427">
                  <c:v>Id1428</c:v>
                </c:pt>
                <c:pt idx="1428">
                  <c:v>Id1429</c:v>
                </c:pt>
                <c:pt idx="1429">
                  <c:v>Id1430</c:v>
                </c:pt>
                <c:pt idx="1430">
                  <c:v>Id1431</c:v>
                </c:pt>
                <c:pt idx="1431">
                  <c:v>Id1432</c:v>
                </c:pt>
                <c:pt idx="1432">
                  <c:v>Id1433</c:v>
                </c:pt>
                <c:pt idx="1433">
                  <c:v>Id1434</c:v>
                </c:pt>
                <c:pt idx="1434">
                  <c:v>Id1435</c:v>
                </c:pt>
                <c:pt idx="1435">
                  <c:v>Id1436</c:v>
                </c:pt>
                <c:pt idx="1436">
                  <c:v>Id1437</c:v>
                </c:pt>
                <c:pt idx="1437">
                  <c:v>Id1438</c:v>
                </c:pt>
                <c:pt idx="1438">
                  <c:v>Id1439</c:v>
                </c:pt>
                <c:pt idx="1439">
                  <c:v>Id1440</c:v>
                </c:pt>
                <c:pt idx="1440">
                  <c:v>Id1441</c:v>
                </c:pt>
                <c:pt idx="1441">
                  <c:v>Id1442</c:v>
                </c:pt>
                <c:pt idx="1442">
                  <c:v>Id1443</c:v>
                </c:pt>
                <c:pt idx="1443">
                  <c:v>Id1444</c:v>
                </c:pt>
                <c:pt idx="1444">
                  <c:v>Id1445</c:v>
                </c:pt>
                <c:pt idx="1445">
                  <c:v>Id1446</c:v>
                </c:pt>
                <c:pt idx="1446">
                  <c:v>Id1447</c:v>
                </c:pt>
                <c:pt idx="1447">
                  <c:v>Id1448</c:v>
                </c:pt>
                <c:pt idx="1448">
                  <c:v>Id1449</c:v>
                </c:pt>
                <c:pt idx="1449">
                  <c:v>Id1450</c:v>
                </c:pt>
                <c:pt idx="1450">
                  <c:v>Id1451</c:v>
                </c:pt>
                <c:pt idx="1451">
                  <c:v>Id1452</c:v>
                </c:pt>
                <c:pt idx="1452">
                  <c:v>Id1453</c:v>
                </c:pt>
                <c:pt idx="1453">
                  <c:v>Id1454</c:v>
                </c:pt>
                <c:pt idx="1454">
                  <c:v>Id1455</c:v>
                </c:pt>
                <c:pt idx="1455">
                  <c:v>Id1456</c:v>
                </c:pt>
                <c:pt idx="1456">
                  <c:v>Id1457</c:v>
                </c:pt>
                <c:pt idx="1457">
                  <c:v>Id1458</c:v>
                </c:pt>
                <c:pt idx="1458">
                  <c:v>Id1459</c:v>
                </c:pt>
                <c:pt idx="1459">
                  <c:v>Id1460</c:v>
                </c:pt>
                <c:pt idx="1460">
                  <c:v>Id1461</c:v>
                </c:pt>
                <c:pt idx="1461">
                  <c:v>Id1462</c:v>
                </c:pt>
                <c:pt idx="1462">
                  <c:v>Id1463</c:v>
                </c:pt>
                <c:pt idx="1463">
                  <c:v>Id1464</c:v>
                </c:pt>
                <c:pt idx="1464">
                  <c:v>Id1465</c:v>
                </c:pt>
                <c:pt idx="1465">
                  <c:v>Id1466</c:v>
                </c:pt>
                <c:pt idx="1466">
                  <c:v>Id1467</c:v>
                </c:pt>
                <c:pt idx="1467">
                  <c:v>Id1468</c:v>
                </c:pt>
                <c:pt idx="1468">
                  <c:v>Id1469</c:v>
                </c:pt>
                <c:pt idx="1469">
                  <c:v>Id1470</c:v>
                </c:pt>
                <c:pt idx="1470">
                  <c:v>Id1471</c:v>
                </c:pt>
                <c:pt idx="1471">
                  <c:v>Id1472</c:v>
                </c:pt>
                <c:pt idx="1472">
                  <c:v>Id1473</c:v>
                </c:pt>
                <c:pt idx="1473">
                  <c:v>Id1474</c:v>
                </c:pt>
                <c:pt idx="1474">
                  <c:v>Id1475</c:v>
                </c:pt>
                <c:pt idx="1475">
                  <c:v>Id1476</c:v>
                </c:pt>
                <c:pt idx="1476">
                  <c:v>Id1477</c:v>
                </c:pt>
                <c:pt idx="1477">
                  <c:v>Id1478</c:v>
                </c:pt>
                <c:pt idx="1478">
                  <c:v>Id1479</c:v>
                </c:pt>
                <c:pt idx="1479">
                  <c:v>Id1480</c:v>
                </c:pt>
                <c:pt idx="1480">
                  <c:v>Id1481</c:v>
                </c:pt>
                <c:pt idx="1481">
                  <c:v>Id1482</c:v>
                </c:pt>
                <c:pt idx="1482">
                  <c:v>Id1483</c:v>
                </c:pt>
                <c:pt idx="1483">
                  <c:v>Id1484</c:v>
                </c:pt>
                <c:pt idx="1484">
                  <c:v>Id1485</c:v>
                </c:pt>
                <c:pt idx="1485">
                  <c:v>Id1486</c:v>
                </c:pt>
                <c:pt idx="1486">
                  <c:v>Id1487</c:v>
                </c:pt>
                <c:pt idx="1487">
                  <c:v>Id1488</c:v>
                </c:pt>
                <c:pt idx="1488">
                  <c:v>Id1489</c:v>
                </c:pt>
                <c:pt idx="1489">
                  <c:v>Id1490</c:v>
                </c:pt>
                <c:pt idx="1490">
                  <c:v>Id1491</c:v>
                </c:pt>
                <c:pt idx="1491">
                  <c:v>Id1492</c:v>
                </c:pt>
                <c:pt idx="1492">
                  <c:v>Id1493</c:v>
                </c:pt>
                <c:pt idx="1493">
                  <c:v>Id1494</c:v>
                </c:pt>
                <c:pt idx="1494">
                  <c:v>Id1495</c:v>
                </c:pt>
                <c:pt idx="1495">
                  <c:v>Id1496</c:v>
                </c:pt>
                <c:pt idx="1496">
                  <c:v>Id1497</c:v>
                </c:pt>
                <c:pt idx="1497">
                  <c:v>Id1498</c:v>
                </c:pt>
                <c:pt idx="1498">
                  <c:v>Id1499</c:v>
                </c:pt>
                <c:pt idx="1499">
                  <c:v>Id1500</c:v>
                </c:pt>
                <c:pt idx="1500">
                  <c:v>Id1501</c:v>
                </c:pt>
                <c:pt idx="1501">
                  <c:v>Id1502</c:v>
                </c:pt>
                <c:pt idx="1502">
                  <c:v>Id1503</c:v>
                </c:pt>
                <c:pt idx="1503">
                  <c:v>Id1504</c:v>
                </c:pt>
                <c:pt idx="1504">
                  <c:v>Id1505</c:v>
                </c:pt>
                <c:pt idx="1505">
                  <c:v>Id1506</c:v>
                </c:pt>
                <c:pt idx="1506">
                  <c:v>Id1507</c:v>
                </c:pt>
                <c:pt idx="1507">
                  <c:v>Id1508</c:v>
                </c:pt>
                <c:pt idx="1508">
                  <c:v>Id1509</c:v>
                </c:pt>
                <c:pt idx="1509">
                  <c:v>Id1510</c:v>
                </c:pt>
                <c:pt idx="1510">
                  <c:v>Id1511</c:v>
                </c:pt>
                <c:pt idx="1511">
                  <c:v>Id1512</c:v>
                </c:pt>
                <c:pt idx="1512">
                  <c:v>Id1513</c:v>
                </c:pt>
                <c:pt idx="1513">
                  <c:v>Id1514</c:v>
                </c:pt>
                <c:pt idx="1514">
                  <c:v>Id1515</c:v>
                </c:pt>
                <c:pt idx="1515">
                  <c:v>Id1516</c:v>
                </c:pt>
                <c:pt idx="1516">
                  <c:v>Id1517</c:v>
                </c:pt>
                <c:pt idx="1517">
                  <c:v>Id1518</c:v>
                </c:pt>
                <c:pt idx="1518">
                  <c:v>Id1519</c:v>
                </c:pt>
                <c:pt idx="1519">
                  <c:v>Id1520</c:v>
                </c:pt>
                <c:pt idx="1520">
                  <c:v>Id1521</c:v>
                </c:pt>
                <c:pt idx="1521">
                  <c:v>Id1522</c:v>
                </c:pt>
                <c:pt idx="1522">
                  <c:v>Id1523</c:v>
                </c:pt>
                <c:pt idx="1523">
                  <c:v>Id1524</c:v>
                </c:pt>
                <c:pt idx="1524">
                  <c:v>Id1525</c:v>
                </c:pt>
                <c:pt idx="1525">
                  <c:v>Id1526</c:v>
                </c:pt>
                <c:pt idx="1526">
                  <c:v>Id1527</c:v>
                </c:pt>
                <c:pt idx="1527">
                  <c:v>Id1528</c:v>
                </c:pt>
                <c:pt idx="1528">
                  <c:v>Id1529</c:v>
                </c:pt>
                <c:pt idx="1529">
                  <c:v>Id1530</c:v>
                </c:pt>
                <c:pt idx="1530">
                  <c:v>Id1531</c:v>
                </c:pt>
                <c:pt idx="1531">
                  <c:v>Id1532</c:v>
                </c:pt>
                <c:pt idx="1532">
                  <c:v>Id1533</c:v>
                </c:pt>
                <c:pt idx="1533">
                  <c:v>Id1534</c:v>
                </c:pt>
                <c:pt idx="1534">
                  <c:v>Id1535</c:v>
                </c:pt>
                <c:pt idx="1535">
                  <c:v>Id1536</c:v>
                </c:pt>
                <c:pt idx="1536">
                  <c:v>Id1537</c:v>
                </c:pt>
                <c:pt idx="1537">
                  <c:v>Id1538</c:v>
                </c:pt>
                <c:pt idx="1538">
                  <c:v>Id1539</c:v>
                </c:pt>
                <c:pt idx="1539">
                  <c:v>Id1540</c:v>
                </c:pt>
                <c:pt idx="1540">
                  <c:v>Id1541</c:v>
                </c:pt>
                <c:pt idx="1541">
                  <c:v>Id1542</c:v>
                </c:pt>
                <c:pt idx="1542">
                  <c:v>Id1543</c:v>
                </c:pt>
                <c:pt idx="1543">
                  <c:v>Id1544</c:v>
                </c:pt>
                <c:pt idx="1544">
                  <c:v>Id1545</c:v>
                </c:pt>
                <c:pt idx="1545">
                  <c:v>Id1546</c:v>
                </c:pt>
                <c:pt idx="1546">
                  <c:v>Id1547</c:v>
                </c:pt>
                <c:pt idx="1547">
                  <c:v>Id1548</c:v>
                </c:pt>
                <c:pt idx="1548">
                  <c:v>Id1549</c:v>
                </c:pt>
                <c:pt idx="1549">
                  <c:v>Id1550</c:v>
                </c:pt>
                <c:pt idx="1550">
                  <c:v>Id1551</c:v>
                </c:pt>
                <c:pt idx="1551">
                  <c:v>Id1552</c:v>
                </c:pt>
                <c:pt idx="1552">
                  <c:v>Id1553</c:v>
                </c:pt>
                <c:pt idx="1553">
                  <c:v>Id1554</c:v>
                </c:pt>
                <c:pt idx="1554">
                  <c:v>Id1555</c:v>
                </c:pt>
                <c:pt idx="1555">
                  <c:v>Id1556</c:v>
                </c:pt>
                <c:pt idx="1556">
                  <c:v>Id1557</c:v>
                </c:pt>
                <c:pt idx="1557">
                  <c:v>Id1558</c:v>
                </c:pt>
                <c:pt idx="1558">
                  <c:v>Id1559</c:v>
                </c:pt>
                <c:pt idx="1559">
                  <c:v>Id1560</c:v>
                </c:pt>
                <c:pt idx="1560">
                  <c:v>Id1561</c:v>
                </c:pt>
                <c:pt idx="1561">
                  <c:v>Id1562</c:v>
                </c:pt>
                <c:pt idx="1562">
                  <c:v>Id1563</c:v>
                </c:pt>
                <c:pt idx="1563">
                  <c:v>Id1564</c:v>
                </c:pt>
                <c:pt idx="1564">
                  <c:v>Id1565</c:v>
                </c:pt>
                <c:pt idx="1565">
                  <c:v>Id1566</c:v>
                </c:pt>
                <c:pt idx="1566">
                  <c:v>Id1567</c:v>
                </c:pt>
                <c:pt idx="1567">
                  <c:v>Id1568</c:v>
                </c:pt>
                <c:pt idx="1568">
                  <c:v>Id1569</c:v>
                </c:pt>
                <c:pt idx="1569">
                  <c:v>Id1570</c:v>
                </c:pt>
                <c:pt idx="1570">
                  <c:v>Id1571</c:v>
                </c:pt>
                <c:pt idx="1571">
                  <c:v>Id1572</c:v>
                </c:pt>
                <c:pt idx="1572">
                  <c:v>Id1573</c:v>
                </c:pt>
                <c:pt idx="1573">
                  <c:v>Id1574</c:v>
                </c:pt>
                <c:pt idx="1574">
                  <c:v>Id1575</c:v>
                </c:pt>
                <c:pt idx="1575">
                  <c:v>Id1576</c:v>
                </c:pt>
                <c:pt idx="1576">
                  <c:v>Id1577</c:v>
                </c:pt>
                <c:pt idx="1577">
                  <c:v>Id1578</c:v>
                </c:pt>
                <c:pt idx="1578">
                  <c:v>Id1579</c:v>
                </c:pt>
                <c:pt idx="1579">
                  <c:v>Id1580</c:v>
                </c:pt>
                <c:pt idx="1580">
                  <c:v>Id1581</c:v>
                </c:pt>
                <c:pt idx="1581">
                  <c:v>Id1582</c:v>
                </c:pt>
                <c:pt idx="1582">
                  <c:v>Id1583</c:v>
                </c:pt>
                <c:pt idx="1583">
                  <c:v>Id1584</c:v>
                </c:pt>
                <c:pt idx="1584">
                  <c:v>Id1585</c:v>
                </c:pt>
                <c:pt idx="1585">
                  <c:v>Id1586</c:v>
                </c:pt>
                <c:pt idx="1586">
                  <c:v>Id1587</c:v>
                </c:pt>
                <c:pt idx="1587">
                  <c:v>Id1588</c:v>
                </c:pt>
                <c:pt idx="1588">
                  <c:v>Id1589</c:v>
                </c:pt>
                <c:pt idx="1589">
                  <c:v>Id1590</c:v>
                </c:pt>
                <c:pt idx="1590">
                  <c:v>Id1591</c:v>
                </c:pt>
                <c:pt idx="1591">
                  <c:v>Id1592</c:v>
                </c:pt>
                <c:pt idx="1592">
                  <c:v>Id1593</c:v>
                </c:pt>
                <c:pt idx="1593">
                  <c:v>Id1594</c:v>
                </c:pt>
                <c:pt idx="1594">
                  <c:v>Id1595</c:v>
                </c:pt>
                <c:pt idx="1595">
                  <c:v>Id1596</c:v>
                </c:pt>
                <c:pt idx="1596">
                  <c:v>Id1597</c:v>
                </c:pt>
                <c:pt idx="1597">
                  <c:v>Id1598</c:v>
                </c:pt>
                <c:pt idx="1598">
                  <c:v>Id1599</c:v>
                </c:pt>
                <c:pt idx="1599">
                  <c:v>Id1600</c:v>
                </c:pt>
                <c:pt idx="1600">
                  <c:v>Id1601</c:v>
                </c:pt>
                <c:pt idx="1601">
                  <c:v>Id1602</c:v>
                </c:pt>
                <c:pt idx="1602">
                  <c:v>Id1603</c:v>
                </c:pt>
                <c:pt idx="1603">
                  <c:v>Id1604</c:v>
                </c:pt>
                <c:pt idx="1604">
                  <c:v>Id1605</c:v>
                </c:pt>
                <c:pt idx="1605">
                  <c:v>Id1606</c:v>
                </c:pt>
                <c:pt idx="1606">
                  <c:v>Id1607</c:v>
                </c:pt>
                <c:pt idx="1607">
                  <c:v>Id1608</c:v>
                </c:pt>
                <c:pt idx="1608">
                  <c:v>Id1609</c:v>
                </c:pt>
                <c:pt idx="1609">
                  <c:v>Id1610</c:v>
                </c:pt>
                <c:pt idx="1610">
                  <c:v>Id1611</c:v>
                </c:pt>
                <c:pt idx="1611">
                  <c:v>Id1612</c:v>
                </c:pt>
                <c:pt idx="1612">
                  <c:v>Id1613</c:v>
                </c:pt>
                <c:pt idx="1613">
                  <c:v>Id1614</c:v>
                </c:pt>
                <c:pt idx="1614">
                  <c:v>Id1615</c:v>
                </c:pt>
                <c:pt idx="1615">
                  <c:v>Id1616</c:v>
                </c:pt>
                <c:pt idx="1616">
                  <c:v>Id1617</c:v>
                </c:pt>
                <c:pt idx="1617">
                  <c:v>Id1618</c:v>
                </c:pt>
                <c:pt idx="1618">
                  <c:v>Id1619</c:v>
                </c:pt>
                <c:pt idx="1619">
                  <c:v>Id1620</c:v>
                </c:pt>
                <c:pt idx="1620">
                  <c:v>Id1621</c:v>
                </c:pt>
                <c:pt idx="1621">
                  <c:v>Id1622</c:v>
                </c:pt>
                <c:pt idx="1622">
                  <c:v>Id1623</c:v>
                </c:pt>
                <c:pt idx="1623">
                  <c:v>Id1624</c:v>
                </c:pt>
                <c:pt idx="1624">
                  <c:v>Id1625</c:v>
                </c:pt>
                <c:pt idx="1625">
                  <c:v>Id1626</c:v>
                </c:pt>
                <c:pt idx="1626">
                  <c:v>Id1627</c:v>
                </c:pt>
                <c:pt idx="1627">
                  <c:v>Id1628</c:v>
                </c:pt>
                <c:pt idx="1628">
                  <c:v>Id1629</c:v>
                </c:pt>
                <c:pt idx="1629">
                  <c:v>Id1630</c:v>
                </c:pt>
                <c:pt idx="1630">
                  <c:v>Id1631</c:v>
                </c:pt>
                <c:pt idx="1631">
                  <c:v>Id1632</c:v>
                </c:pt>
                <c:pt idx="1632">
                  <c:v>Id1633</c:v>
                </c:pt>
                <c:pt idx="1633">
                  <c:v>Id1634</c:v>
                </c:pt>
                <c:pt idx="1634">
                  <c:v>Id1635</c:v>
                </c:pt>
                <c:pt idx="1635">
                  <c:v>Id1636</c:v>
                </c:pt>
                <c:pt idx="1636">
                  <c:v>Id1637</c:v>
                </c:pt>
                <c:pt idx="1637">
                  <c:v>Id1638</c:v>
                </c:pt>
                <c:pt idx="1638">
                  <c:v>Id1639</c:v>
                </c:pt>
                <c:pt idx="1639">
                  <c:v>Id1640</c:v>
                </c:pt>
                <c:pt idx="1640">
                  <c:v>Id1641</c:v>
                </c:pt>
                <c:pt idx="1641">
                  <c:v>Id1642</c:v>
                </c:pt>
                <c:pt idx="1642">
                  <c:v>Id1643</c:v>
                </c:pt>
                <c:pt idx="1643">
                  <c:v>Id1644</c:v>
                </c:pt>
                <c:pt idx="1644">
                  <c:v>Id1645</c:v>
                </c:pt>
                <c:pt idx="1645">
                  <c:v>Id1646</c:v>
                </c:pt>
                <c:pt idx="1646">
                  <c:v>Id1647</c:v>
                </c:pt>
                <c:pt idx="1647">
                  <c:v>Id1648</c:v>
                </c:pt>
                <c:pt idx="1648">
                  <c:v>Id1649</c:v>
                </c:pt>
                <c:pt idx="1649">
                  <c:v>Id1650</c:v>
                </c:pt>
                <c:pt idx="1650">
                  <c:v>Id1651</c:v>
                </c:pt>
                <c:pt idx="1651">
                  <c:v>Id1652</c:v>
                </c:pt>
                <c:pt idx="1652">
                  <c:v>Id1653</c:v>
                </c:pt>
                <c:pt idx="1653">
                  <c:v>Id1654</c:v>
                </c:pt>
                <c:pt idx="1654">
                  <c:v>Id1655</c:v>
                </c:pt>
                <c:pt idx="1655">
                  <c:v>Id1656</c:v>
                </c:pt>
                <c:pt idx="1656">
                  <c:v>Id1657</c:v>
                </c:pt>
                <c:pt idx="1657">
                  <c:v>Id1658</c:v>
                </c:pt>
                <c:pt idx="1658">
                  <c:v>Id1659</c:v>
                </c:pt>
                <c:pt idx="1659">
                  <c:v>Id1660</c:v>
                </c:pt>
                <c:pt idx="1660">
                  <c:v>Id1661</c:v>
                </c:pt>
                <c:pt idx="1661">
                  <c:v>Id1662</c:v>
                </c:pt>
                <c:pt idx="1662">
                  <c:v>Id1663</c:v>
                </c:pt>
                <c:pt idx="1663">
                  <c:v>Id1664</c:v>
                </c:pt>
                <c:pt idx="1664">
                  <c:v>Id1665</c:v>
                </c:pt>
                <c:pt idx="1665">
                  <c:v>Id1666</c:v>
                </c:pt>
                <c:pt idx="1666">
                  <c:v>Id1667</c:v>
                </c:pt>
                <c:pt idx="1667">
                  <c:v>Id1668</c:v>
                </c:pt>
                <c:pt idx="1668">
                  <c:v>Id1669</c:v>
                </c:pt>
                <c:pt idx="1669">
                  <c:v>Id1670</c:v>
                </c:pt>
                <c:pt idx="1670">
                  <c:v>Id1671</c:v>
                </c:pt>
                <c:pt idx="1671">
                  <c:v>Id1672</c:v>
                </c:pt>
                <c:pt idx="1672">
                  <c:v>Id1673</c:v>
                </c:pt>
                <c:pt idx="1673">
                  <c:v>Id1674</c:v>
                </c:pt>
                <c:pt idx="1674">
                  <c:v>Id1675</c:v>
                </c:pt>
                <c:pt idx="1675">
                  <c:v>Id1676</c:v>
                </c:pt>
                <c:pt idx="1676">
                  <c:v>Id1677</c:v>
                </c:pt>
                <c:pt idx="1677">
                  <c:v>Id1678</c:v>
                </c:pt>
                <c:pt idx="1678">
                  <c:v>Id1679</c:v>
                </c:pt>
                <c:pt idx="1679">
                  <c:v>Id1680</c:v>
                </c:pt>
                <c:pt idx="1680">
                  <c:v>Id1681</c:v>
                </c:pt>
                <c:pt idx="1681">
                  <c:v>Id1682</c:v>
                </c:pt>
                <c:pt idx="1682">
                  <c:v>Id1683</c:v>
                </c:pt>
                <c:pt idx="1683">
                  <c:v>Id1684</c:v>
                </c:pt>
                <c:pt idx="1684">
                  <c:v>Id1685</c:v>
                </c:pt>
                <c:pt idx="1685">
                  <c:v>Id1686</c:v>
                </c:pt>
                <c:pt idx="1686">
                  <c:v>Id1687</c:v>
                </c:pt>
                <c:pt idx="1687">
                  <c:v>Id1688</c:v>
                </c:pt>
                <c:pt idx="1688">
                  <c:v>Id1689</c:v>
                </c:pt>
                <c:pt idx="1689">
                  <c:v>Id1690</c:v>
                </c:pt>
                <c:pt idx="1690">
                  <c:v>Id1691</c:v>
                </c:pt>
                <c:pt idx="1691">
                  <c:v>Id1692</c:v>
                </c:pt>
                <c:pt idx="1692">
                  <c:v>Id1693</c:v>
                </c:pt>
                <c:pt idx="1693">
                  <c:v>Id1694</c:v>
                </c:pt>
                <c:pt idx="1694">
                  <c:v>Id1695</c:v>
                </c:pt>
                <c:pt idx="1695">
                  <c:v>Id1696</c:v>
                </c:pt>
                <c:pt idx="1696">
                  <c:v>Id1697</c:v>
                </c:pt>
                <c:pt idx="1697">
                  <c:v>Id1698</c:v>
                </c:pt>
                <c:pt idx="1698">
                  <c:v>Id1699</c:v>
                </c:pt>
                <c:pt idx="1699">
                  <c:v>Id1700</c:v>
                </c:pt>
                <c:pt idx="1700">
                  <c:v>Id1701</c:v>
                </c:pt>
                <c:pt idx="1701">
                  <c:v>Id1702</c:v>
                </c:pt>
                <c:pt idx="1702">
                  <c:v>Id1703</c:v>
                </c:pt>
                <c:pt idx="1703">
                  <c:v>Id1704</c:v>
                </c:pt>
                <c:pt idx="1704">
                  <c:v>Id1705</c:v>
                </c:pt>
                <c:pt idx="1705">
                  <c:v>Id1706</c:v>
                </c:pt>
                <c:pt idx="1706">
                  <c:v>Id1707</c:v>
                </c:pt>
                <c:pt idx="1707">
                  <c:v>Id1708</c:v>
                </c:pt>
                <c:pt idx="1708">
                  <c:v>Id1709</c:v>
                </c:pt>
                <c:pt idx="1709">
                  <c:v>Id1710</c:v>
                </c:pt>
                <c:pt idx="1710">
                  <c:v>Id1711</c:v>
                </c:pt>
                <c:pt idx="1711">
                  <c:v>Id1712</c:v>
                </c:pt>
                <c:pt idx="1712">
                  <c:v>Id1713</c:v>
                </c:pt>
                <c:pt idx="1713">
                  <c:v>Id1714</c:v>
                </c:pt>
                <c:pt idx="1714">
                  <c:v>Id1715</c:v>
                </c:pt>
                <c:pt idx="1715">
                  <c:v>Id1716</c:v>
                </c:pt>
                <c:pt idx="1716">
                  <c:v>Id1717</c:v>
                </c:pt>
                <c:pt idx="1717">
                  <c:v>Id1718</c:v>
                </c:pt>
                <c:pt idx="1718">
                  <c:v>Id1719</c:v>
                </c:pt>
                <c:pt idx="1719">
                  <c:v>Id1720</c:v>
                </c:pt>
                <c:pt idx="1720">
                  <c:v>Id1721</c:v>
                </c:pt>
                <c:pt idx="1721">
                  <c:v>Id1722</c:v>
                </c:pt>
                <c:pt idx="1722">
                  <c:v>Id1723</c:v>
                </c:pt>
                <c:pt idx="1723">
                  <c:v>Id1724</c:v>
                </c:pt>
                <c:pt idx="1724">
                  <c:v>Id1725</c:v>
                </c:pt>
                <c:pt idx="1725">
                  <c:v>Id1726</c:v>
                </c:pt>
                <c:pt idx="1726">
                  <c:v>Id1727</c:v>
                </c:pt>
                <c:pt idx="1727">
                  <c:v>Id1728</c:v>
                </c:pt>
                <c:pt idx="1728">
                  <c:v>Id1729</c:v>
                </c:pt>
                <c:pt idx="1729">
                  <c:v>Id1730</c:v>
                </c:pt>
                <c:pt idx="1730">
                  <c:v>Id1731</c:v>
                </c:pt>
                <c:pt idx="1731">
                  <c:v>Id1732</c:v>
                </c:pt>
                <c:pt idx="1732">
                  <c:v>Id1733</c:v>
                </c:pt>
                <c:pt idx="1733">
                  <c:v>Id1734</c:v>
                </c:pt>
                <c:pt idx="1734">
                  <c:v>Id1735</c:v>
                </c:pt>
                <c:pt idx="1735">
                  <c:v>Id1736</c:v>
                </c:pt>
                <c:pt idx="1736">
                  <c:v>Id1737</c:v>
                </c:pt>
                <c:pt idx="1737">
                  <c:v>Id1738</c:v>
                </c:pt>
                <c:pt idx="1738">
                  <c:v>Id1739</c:v>
                </c:pt>
                <c:pt idx="1739">
                  <c:v>Id1740</c:v>
                </c:pt>
                <c:pt idx="1740">
                  <c:v>Id1741</c:v>
                </c:pt>
                <c:pt idx="1741">
                  <c:v>Id1742</c:v>
                </c:pt>
                <c:pt idx="1742">
                  <c:v>Id1743</c:v>
                </c:pt>
                <c:pt idx="1743">
                  <c:v>Id1744</c:v>
                </c:pt>
                <c:pt idx="1744">
                  <c:v>Id1745</c:v>
                </c:pt>
                <c:pt idx="1745">
                  <c:v>Id1746</c:v>
                </c:pt>
                <c:pt idx="1746">
                  <c:v>Id1747</c:v>
                </c:pt>
                <c:pt idx="1747">
                  <c:v>Id1748</c:v>
                </c:pt>
                <c:pt idx="1748">
                  <c:v>Id1749</c:v>
                </c:pt>
                <c:pt idx="1749">
                  <c:v>Id1750</c:v>
                </c:pt>
                <c:pt idx="1750">
                  <c:v>Id1751</c:v>
                </c:pt>
                <c:pt idx="1751">
                  <c:v>Id1752</c:v>
                </c:pt>
                <c:pt idx="1752">
                  <c:v>Id1753</c:v>
                </c:pt>
                <c:pt idx="1753">
                  <c:v>Id1754</c:v>
                </c:pt>
                <c:pt idx="1754">
                  <c:v>Id1755</c:v>
                </c:pt>
                <c:pt idx="1755">
                  <c:v>Id1756</c:v>
                </c:pt>
                <c:pt idx="1756">
                  <c:v>Id1757</c:v>
                </c:pt>
                <c:pt idx="1757">
                  <c:v>Id1758</c:v>
                </c:pt>
                <c:pt idx="1758">
                  <c:v>Id1759</c:v>
                </c:pt>
                <c:pt idx="1759">
                  <c:v>Id1760</c:v>
                </c:pt>
                <c:pt idx="1760">
                  <c:v>Id1761</c:v>
                </c:pt>
                <c:pt idx="1761">
                  <c:v>Id1762</c:v>
                </c:pt>
                <c:pt idx="1762">
                  <c:v>Id1763</c:v>
                </c:pt>
                <c:pt idx="1763">
                  <c:v>Id1764</c:v>
                </c:pt>
                <c:pt idx="1764">
                  <c:v>Id1765</c:v>
                </c:pt>
                <c:pt idx="1765">
                  <c:v>Id1766</c:v>
                </c:pt>
                <c:pt idx="1766">
                  <c:v>Id1767</c:v>
                </c:pt>
                <c:pt idx="1767">
                  <c:v>Id1768</c:v>
                </c:pt>
                <c:pt idx="1768">
                  <c:v>Id1769</c:v>
                </c:pt>
                <c:pt idx="1769">
                  <c:v>Id1770</c:v>
                </c:pt>
                <c:pt idx="1770">
                  <c:v>Id1771</c:v>
                </c:pt>
                <c:pt idx="1771">
                  <c:v>Id1772</c:v>
                </c:pt>
                <c:pt idx="1772">
                  <c:v>Id1773</c:v>
                </c:pt>
                <c:pt idx="1773">
                  <c:v>Id1774</c:v>
                </c:pt>
                <c:pt idx="1774">
                  <c:v>Id1775</c:v>
                </c:pt>
                <c:pt idx="1775">
                  <c:v>Id1776</c:v>
                </c:pt>
                <c:pt idx="1776">
                  <c:v>Id1777</c:v>
                </c:pt>
                <c:pt idx="1777">
                  <c:v>Id1778</c:v>
                </c:pt>
                <c:pt idx="1778">
                  <c:v>Id1779</c:v>
                </c:pt>
                <c:pt idx="1779">
                  <c:v>Id1780</c:v>
                </c:pt>
                <c:pt idx="1780">
                  <c:v>Id1781</c:v>
                </c:pt>
                <c:pt idx="1781">
                  <c:v>Id1782</c:v>
                </c:pt>
                <c:pt idx="1782">
                  <c:v>Id1783</c:v>
                </c:pt>
                <c:pt idx="1783">
                  <c:v>Id1784</c:v>
                </c:pt>
                <c:pt idx="1784">
                  <c:v>Id1785</c:v>
                </c:pt>
                <c:pt idx="1785">
                  <c:v>Id1786</c:v>
                </c:pt>
                <c:pt idx="1786">
                  <c:v>Id1787</c:v>
                </c:pt>
                <c:pt idx="1787">
                  <c:v>Id1788</c:v>
                </c:pt>
                <c:pt idx="1788">
                  <c:v>Id1789</c:v>
                </c:pt>
                <c:pt idx="1789">
                  <c:v>Id1790</c:v>
                </c:pt>
                <c:pt idx="1790">
                  <c:v>Id1791</c:v>
                </c:pt>
                <c:pt idx="1791">
                  <c:v>Id1792</c:v>
                </c:pt>
                <c:pt idx="1792">
                  <c:v>Id1793</c:v>
                </c:pt>
                <c:pt idx="1793">
                  <c:v>Id1794</c:v>
                </c:pt>
                <c:pt idx="1794">
                  <c:v>Id1795</c:v>
                </c:pt>
                <c:pt idx="1795">
                  <c:v>Id1796</c:v>
                </c:pt>
                <c:pt idx="1796">
                  <c:v>Id1797</c:v>
                </c:pt>
                <c:pt idx="1797">
                  <c:v>Id1798</c:v>
                </c:pt>
                <c:pt idx="1798">
                  <c:v>Id1799</c:v>
                </c:pt>
                <c:pt idx="1799">
                  <c:v>Id1800</c:v>
                </c:pt>
                <c:pt idx="1800">
                  <c:v>Id1801</c:v>
                </c:pt>
                <c:pt idx="1801">
                  <c:v>Id1802</c:v>
                </c:pt>
                <c:pt idx="1802">
                  <c:v>Id1803</c:v>
                </c:pt>
                <c:pt idx="1803">
                  <c:v>Id1804</c:v>
                </c:pt>
                <c:pt idx="1804">
                  <c:v>Id1805</c:v>
                </c:pt>
                <c:pt idx="1805">
                  <c:v>Id1806</c:v>
                </c:pt>
                <c:pt idx="1806">
                  <c:v>Id1807</c:v>
                </c:pt>
                <c:pt idx="1807">
                  <c:v>Id1808</c:v>
                </c:pt>
                <c:pt idx="1808">
                  <c:v>Id1809</c:v>
                </c:pt>
                <c:pt idx="1809">
                  <c:v>Id1810</c:v>
                </c:pt>
                <c:pt idx="1810">
                  <c:v>Id1811</c:v>
                </c:pt>
                <c:pt idx="1811">
                  <c:v>Id1812</c:v>
                </c:pt>
                <c:pt idx="1812">
                  <c:v>Id1813</c:v>
                </c:pt>
                <c:pt idx="1813">
                  <c:v>Id1814</c:v>
                </c:pt>
                <c:pt idx="1814">
                  <c:v>Id1815</c:v>
                </c:pt>
                <c:pt idx="1815">
                  <c:v>Id1816</c:v>
                </c:pt>
                <c:pt idx="1816">
                  <c:v>Id1817</c:v>
                </c:pt>
                <c:pt idx="1817">
                  <c:v>Id1818</c:v>
                </c:pt>
                <c:pt idx="1818">
                  <c:v>Id1819</c:v>
                </c:pt>
                <c:pt idx="1819">
                  <c:v>Id1820</c:v>
                </c:pt>
                <c:pt idx="1820">
                  <c:v>Id1821</c:v>
                </c:pt>
                <c:pt idx="1821">
                  <c:v>Id1822</c:v>
                </c:pt>
                <c:pt idx="1822">
                  <c:v>Id1823</c:v>
                </c:pt>
                <c:pt idx="1823">
                  <c:v>Id1824</c:v>
                </c:pt>
                <c:pt idx="1824">
                  <c:v>Id1825</c:v>
                </c:pt>
                <c:pt idx="1825">
                  <c:v>Id1826</c:v>
                </c:pt>
                <c:pt idx="1826">
                  <c:v>Id1827</c:v>
                </c:pt>
                <c:pt idx="1827">
                  <c:v>Id1828</c:v>
                </c:pt>
                <c:pt idx="1828">
                  <c:v>Id1829</c:v>
                </c:pt>
                <c:pt idx="1829">
                  <c:v>Id1830</c:v>
                </c:pt>
                <c:pt idx="1830">
                  <c:v>Id1831</c:v>
                </c:pt>
                <c:pt idx="1831">
                  <c:v>Id1832</c:v>
                </c:pt>
                <c:pt idx="1832">
                  <c:v>Id1833</c:v>
                </c:pt>
                <c:pt idx="1833">
                  <c:v>Id1834</c:v>
                </c:pt>
                <c:pt idx="1834">
                  <c:v>Id1835</c:v>
                </c:pt>
                <c:pt idx="1835">
                  <c:v>Id1836</c:v>
                </c:pt>
                <c:pt idx="1836">
                  <c:v>Id1837</c:v>
                </c:pt>
                <c:pt idx="1837">
                  <c:v>Id1838</c:v>
                </c:pt>
                <c:pt idx="1838">
                  <c:v>Id1839</c:v>
                </c:pt>
                <c:pt idx="1839">
                  <c:v>Id1840</c:v>
                </c:pt>
                <c:pt idx="1840">
                  <c:v>Id1841</c:v>
                </c:pt>
                <c:pt idx="1841">
                  <c:v>Id1842</c:v>
                </c:pt>
                <c:pt idx="1842">
                  <c:v>Id1843</c:v>
                </c:pt>
                <c:pt idx="1843">
                  <c:v>Id1844</c:v>
                </c:pt>
                <c:pt idx="1844">
                  <c:v>Id1845</c:v>
                </c:pt>
                <c:pt idx="1845">
                  <c:v>Id1846</c:v>
                </c:pt>
                <c:pt idx="1846">
                  <c:v>Id1847</c:v>
                </c:pt>
                <c:pt idx="1847">
                  <c:v>Id1848</c:v>
                </c:pt>
                <c:pt idx="1848">
                  <c:v>Id1849</c:v>
                </c:pt>
                <c:pt idx="1849">
                  <c:v>Id1850</c:v>
                </c:pt>
                <c:pt idx="1850">
                  <c:v>Id1851</c:v>
                </c:pt>
                <c:pt idx="1851">
                  <c:v>Id1852</c:v>
                </c:pt>
                <c:pt idx="1852">
                  <c:v>Id1853</c:v>
                </c:pt>
                <c:pt idx="1853">
                  <c:v>Id1854</c:v>
                </c:pt>
                <c:pt idx="1854">
                  <c:v>Id1855</c:v>
                </c:pt>
                <c:pt idx="1855">
                  <c:v>Id1856</c:v>
                </c:pt>
                <c:pt idx="1856">
                  <c:v>Id1857</c:v>
                </c:pt>
                <c:pt idx="1857">
                  <c:v>Id1858</c:v>
                </c:pt>
                <c:pt idx="1858">
                  <c:v>Id1859</c:v>
                </c:pt>
                <c:pt idx="1859">
                  <c:v>Id1860</c:v>
                </c:pt>
                <c:pt idx="1860">
                  <c:v>Id1861</c:v>
                </c:pt>
                <c:pt idx="1861">
                  <c:v>Id1862</c:v>
                </c:pt>
                <c:pt idx="1862">
                  <c:v>Id1863</c:v>
                </c:pt>
                <c:pt idx="1863">
                  <c:v>Id1864</c:v>
                </c:pt>
                <c:pt idx="1864">
                  <c:v>Id1865</c:v>
                </c:pt>
                <c:pt idx="1865">
                  <c:v>Id1866</c:v>
                </c:pt>
                <c:pt idx="1866">
                  <c:v>Id1867</c:v>
                </c:pt>
                <c:pt idx="1867">
                  <c:v>Id1868</c:v>
                </c:pt>
                <c:pt idx="1868">
                  <c:v>Id1869</c:v>
                </c:pt>
                <c:pt idx="1869">
                  <c:v>Id1870</c:v>
                </c:pt>
                <c:pt idx="1870">
                  <c:v>Id1871</c:v>
                </c:pt>
                <c:pt idx="1871">
                  <c:v>Id1872</c:v>
                </c:pt>
                <c:pt idx="1872">
                  <c:v>Id1873</c:v>
                </c:pt>
                <c:pt idx="1873">
                  <c:v>Id1874</c:v>
                </c:pt>
                <c:pt idx="1874">
                  <c:v>Id1875</c:v>
                </c:pt>
                <c:pt idx="1875">
                  <c:v>Id1876</c:v>
                </c:pt>
                <c:pt idx="1876">
                  <c:v>Id1877</c:v>
                </c:pt>
                <c:pt idx="1877">
                  <c:v>Id1878</c:v>
                </c:pt>
                <c:pt idx="1878">
                  <c:v>Id1879</c:v>
                </c:pt>
                <c:pt idx="1879">
                  <c:v>Id1880</c:v>
                </c:pt>
                <c:pt idx="1880">
                  <c:v>Id1881</c:v>
                </c:pt>
                <c:pt idx="1881">
                  <c:v>Id1882</c:v>
                </c:pt>
                <c:pt idx="1882">
                  <c:v>Id1883</c:v>
                </c:pt>
                <c:pt idx="1883">
                  <c:v>Id1884</c:v>
                </c:pt>
                <c:pt idx="1884">
                  <c:v>Id1885</c:v>
                </c:pt>
                <c:pt idx="1885">
                  <c:v>Id1886</c:v>
                </c:pt>
                <c:pt idx="1886">
                  <c:v>Id1887</c:v>
                </c:pt>
                <c:pt idx="1887">
                  <c:v>Id1888</c:v>
                </c:pt>
                <c:pt idx="1888">
                  <c:v>Id1889</c:v>
                </c:pt>
                <c:pt idx="1889">
                  <c:v>Id1890</c:v>
                </c:pt>
                <c:pt idx="1890">
                  <c:v>Id1891</c:v>
                </c:pt>
                <c:pt idx="1891">
                  <c:v>Id1892</c:v>
                </c:pt>
                <c:pt idx="1892">
                  <c:v>Id1893</c:v>
                </c:pt>
                <c:pt idx="1893">
                  <c:v>Id1894</c:v>
                </c:pt>
                <c:pt idx="1894">
                  <c:v>Id1895</c:v>
                </c:pt>
                <c:pt idx="1895">
                  <c:v>Id1896</c:v>
                </c:pt>
                <c:pt idx="1896">
                  <c:v>Id1897</c:v>
                </c:pt>
                <c:pt idx="1897">
                  <c:v>Id1898</c:v>
                </c:pt>
                <c:pt idx="1898">
                  <c:v>Id1899</c:v>
                </c:pt>
                <c:pt idx="1899">
                  <c:v>Id1900</c:v>
                </c:pt>
                <c:pt idx="1900">
                  <c:v>Id1901</c:v>
                </c:pt>
                <c:pt idx="1901">
                  <c:v>Id1902</c:v>
                </c:pt>
                <c:pt idx="1902">
                  <c:v>Id1903</c:v>
                </c:pt>
                <c:pt idx="1903">
                  <c:v>Id1904</c:v>
                </c:pt>
                <c:pt idx="1904">
                  <c:v>Id1905</c:v>
                </c:pt>
                <c:pt idx="1905">
                  <c:v>Id1906</c:v>
                </c:pt>
                <c:pt idx="1906">
                  <c:v>Id1907</c:v>
                </c:pt>
                <c:pt idx="1907">
                  <c:v>Id1908</c:v>
                </c:pt>
                <c:pt idx="1908">
                  <c:v>Id1909</c:v>
                </c:pt>
                <c:pt idx="1909">
                  <c:v>Id1910</c:v>
                </c:pt>
                <c:pt idx="1910">
                  <c:v>Id1911</c:v>
                </c:pt>
                <c:pt idx="1911">
                  <c:v>Id1912</c:v>
                </c:pt>
                <c:pt idx="1912">
                  <c:v>Id1913</c:v>
                </c:pt>
                <c:pt idx="1913">
                  <c:v>Id1914</c:v>
                </c:pt>
                <c:pt idx="1914">
                  <c:v>Id1915</c:v>
                </c:pt>
                <c:pt idx="1915">
                  <c:v>Id1916</c:v>
                </c:pt>
                <c:pt idx="1916">
                  <c:v>Id1917</c:v>
                </c:pt>
                <c:pt idx="1917">
                  <c:v>Id1918</c:v>
                </c:pt>
                <c:pt idx="1918">
                  <c:v>Id1919</c:v>
                </c:pt>
                <c:pt idx="1919">
                  <c:v>Id1920</c:v>
                </c:pt>
                <c:pt idx="1920">
                  <c:v>Id1921</c:v>
                </c:pt>
                <c:pt idx="1921">
                  <c:v>Id1922</c:v>
                </c:pt>
                <c:pt idx="1922">
                  <c:v>Id1923</c:v>
                </c:pt>
                <c:pt idx="1923">
                  <c:v>Id1924</c:v>
                </c:pt>
                <c:pt idx="1924">
                  <c:v>Id1925</c:v>
                </c:pt>
                <c:pt idx="1925">
                  <c:v>Id1926</c:v>
                </c:pt>
                <c:pt idx="1926">
                  <c:v>Id1927</c:v>
                </c:pt>
                <c:pt idx="1927">
                  <c:v>Id1928</c:v>
                </c:pt>
                <c:pt idx="1928">
                  <c:v>Id1929</c:v>
                </c:pt>
                <c:pt idx="1929">
                  <c:v>Id1930</c:v>
                </c:pt>
                <c:pt idx="1930">
                  <c:v>Id1931</c:v>
                </c:pt>
                <c:pt idx="1931">
                  <c:v>Id1932</c:v>
                </c:pt>
                <c:pt idx="1932">
                  <c:v>Id1933</c:v>
                </c:pt>
                <c:pt idx="1933">
                  <c:v>Id1934</c:v>
                </c:pt>
                <c:pt idx="1934">
                  <c:v>Id1935</c:v>
                </c:pt>
                <c:pt idx="1935">
                  <c:v>Id1936</c:v>
                </c:pt>
                <c:pt idx="1936">
                  <c:v>Id1937</c:v>
                </c:pt>
                <c:pt idx="1937">
                  <c:v>Id1938</c:v>
                </c:pt>
                <c:pt idx="1938">
                  <c:v>Id1939</c:v>
                </c:pt>
                <c:pt idx="1939">
                  <c:v>Id1940</c:v>
                </c:pt>
                <c:pt idx="1940">
                  <c:v>Id1941</c:v>
                </c:pt>
                <c:pt idx="1941">
                  <c:v>Id1942</c:v>
                </c:pt>
                <c:pt idx="1942">
                  <c:v>Id1943</c:v>
                </c:pt>
                <c:pt idx="1943">
                  <c:v>Id1944</c:v>
                </c:pt>
                <c:pt idx="1944">
                  <c:v>Id1945</c:v>
                </c:pt>
                <c:pt idx="1945">
                  <c:v>Id1946</c:v>
                </c:pt>
                <c:pt idx="1946">
                  <c:v>Id1947</c:v>
                </c:pt>
                <c:pt idx="1947">
                  <c:v>Id1948</c:v>
                </c:pt>
                <c:pt idx="1948">
                  <c:v>Id1949</c:v>
                </c:pt>
                <c:pt idx="1949">
                  <c:v>Id1950</c:v>
                </c:pt>
                <c:pt idx="1950">
                  <c:v>Id1951</c:v>
                </c:pt>
                <c:pt idx="1951">
                  <c:v>Id1952</c:v>
                </c:pt>
                <c:pt idx="1952">
                  <c:v>Id1953</c:v>
                </c:pt>
                <c:pt idx="1953">
                  <c:v>Id1954</c:v>
                </c:pt>
                <c:pt idx="1954">
                  <c:v>Id1955</c:v>
                </c:pt>
                <c:pt idx="1955">
                  <c:v>Id1956</c:v>
                </c:pt>
                <c:pt idx="1956">
                  <c:v>Id1957</c:v>
                </c:pt>
                <c:pt idx="1957">
                  <c:v>Id1958</c:v>
                </c:pt>
                <c:pt idx="1958">
                  <c:v>Id1959</c:v>
                </c:pt>
                <c:pt idx="1959">
                  <c:v>Id1960</c:v>
                </c:pt>
                <c:pt idx="1960">
                  <c:v>Id1961</c:v>
                </c:pt>
                <c:pt idx="1961">
                  <c:v>Id1962</c:v>
                </c:pt>
                <c:pt idx="1962">
                  <c:v>Id1963</c:v>
                </c:pt>
                <c:pt idx="1963">
                  <c:v>Id1964</c:v>
                </c:pt>
                <c:pt idx="1964">
                  <c:v>Id1965</c:v>
                </c:pt>
                <c:pt idx="1965">
                  <c:v>Id1966</c:v>
                </c:pt>
                <c:pt idx="1966">
                  <c:v>Id1967</c:v>
                </c:pt>
                <c:pt idx="1967">
                  <c:v>Id1968</c:v>
                </c:pt>
                <c:pt idx="1968">
                  <c:v>Id1969</c:v>
                </c:pt>
                <c:pt idx="1969">
                  <c:v>Id1970</c:v>
                </c:pt>
                <c:pt idx="1970">
                  <c:v>Id1971</c:v>
                </c:pt>
                <c:pt idx="1971">
                  <c:v>Id1972</c:v>
                </c:pt>
                <c:pt idx="1972">
                  <c:v>Id1973</c:v>
                </c:pt>
                <c:pt idx="1973">
                  <c:v>Id1974</c:v>
                </c:pt>
                <c:pt idx="1974">
                  <c:v>Id1975</c:v>
                </c:pt>
                <c:pt idx="1975">
                  <c:v>Id1976</c:v>
                </c:pt>
                <c:pt idx="1976">
                  <c:v>Id1977</c:v>
                </c:pt>
                <c:pt idx="1977">
                  <c:v>Id1978</c:v>
                </c:pt>
                <c:pt idx="1978">
                  <c:v>Id1979</c:v>
                </c:pt>
                <c:pt idx="1979">
                  <c:v>Id1980</c:v>
                </c:pt>
                <c:pt idx="1980">
                  <c:v>Id1981</c:v>
                </c:pt>
                <c:pt idx="1981">
                  <c:v>Id1982</c:v>
                </c:pt>
                <c:pt idx="1982">
                  <c:v>Id1983</c:v>
                </c:pt>
                <c:pt idx="1983">
                  <c:v>Id1984</c:v>
                </c:pt>
                <c:pt idx="1984">
                  <c:v>Id1985</c:v>
                </c:pt>
                <c:pt idx="1985">
                  <c:v>Id1986</c:v>
                </c:pt>
                <c:pt idx="1986">
                  <c:v>Id1987</c:v>
                </c:pt>
                <c:pt idx="1987">
                  <c:v>Id1988</c:v>
                </c:pt>
                <c:pt idx="1988">
                  <c:v>Id1989</c:v>
                </c:pt>
                <c:pt idx="1989">
                  <c:v>Id1990</c:v>
                </c:pt>
                <c:pt idx="1990">
                  <c:v>Id1991</c:v>
                </c:pt>
                <c:pt idx="1991">
                  <c:v>Id1992</c:v>
                </c:pt>
                <c:pt idx="1992">
                  <c:v>Id1993</c:v>
                </c:pt>
                <c:pt idx="1993">
                  <c:v>Id1994</c:v>
                </c:pt>
                <c:pt idx="1994">
                  <c:v>Id1995</c:v>
                </c:pt>
                <c:pt idx="1995">
                  <c:v>Id1996</c:v>
                </c:pt>
                <c:pt idx="1996">
                  <c:v>Id1997</c:v>
                </c:pt>
                <c:pt idx="1997">
                  <c:v>Id1998</c:v>
                </c:pt>
                <c:pt idx="1998">
                  <c:v>Id1999</c:v>
                </c:pt>
                <c:pt idx="1999">
                  <c:v>Id2000</c:v>
                </c:pt>
                <c:pt idx="2000">
                  <c:v>Id2001</c:v>
                </c:pt>
                <c:pt idx="2001">
                  <c:v>Id2002</c:v>
                </c:pt>
                <c:pt idx="2002">
                  <c:v>Id2003</c:v>
                </c:pt>
                <c:pt idx="2003">
                  <c:v>Id2004</c:v>
                </c:pt>
                <c:pt idx="2004">
                  <c:v>Id2005</c:v>
                </c:pt>
                <c:pt idx="2005">
                  <c:v>Id2006</c:v>
                </c:pt>
                <c:pt idx="2006">
                  <c:v>Id2007</c:v>
                </c:pt>
                <c:pt idx="2007">
                  <c:v>Id2008</c:v>
                </c:pt>
                <c:pt idx="2008">
                  <c:v>Id2009</c:v>
                </c:pt>
                <c:pt idx="2009">
                  <c:v>Id2010</c:v>
                </c:pt>
                <c:pt idx="2010">
                  <c:v>Id2011</c:v>
                </c:pt>
                <c:pt idx="2011">
                  <c:v>Id2012</c:v>
                </c:pt>
                <c:pt idx="2012">
                  <c:v>Id2013</c:v>
                </c:pt>
                <c:pt idx="2013">
                  <c:v>Id2014</c:v>
                </c:pt>
                <c:pt idx="2014">
                  <c:v>Id2015</c:v>
                </c:pt>
                <c:pt idx="2015">
                  <c:v>Id2016</c:v>
                </c:pt>
                <c:pt idx="2016">
                  <c:v>Id2017</c:v>
                </c:pt>
                <c:pt idx="2017">
                  <c:v>Id2018</c:v>
                </c:pt>
                <c:pt idx="2018">
                  <c:v>Id2019</c:v>
                </c:pt>
                <c:pt idx="2019">
                  <c:v>Id2020</c:v>
                </c:pt>
                <c:pt idx="2020">
                  <c:v>Id2021</c:v>
                </c:pt>
                <c:pt idx="2021">
                  <c:v>Id2022</c:v>
                </c:pt>
                <c:pt idx="2022">
                  <c:v>Id2023</c:v>
                </c:pt>
                <c:pt idx="2023">
                  <c:v>Id2024</c:v>
                </c:pt>
                <c:pt idx="2024">
                  <c:v>Id2025</c:v>
                </c:pt>
                <c:pt idx="2025">
                  <c:v>Id2026</c:v>
                </c:pt>
                <c:pt idx="2026">
                  <c:v>Id2027</c:v>
                </c:pt>
                <c:pt idx="2027">
                  <c:v>Id2028</c:v>
                </c:pt>
                <c:pt idx="2028">
                  <c:v>Id2029</c:v>
                </c:pt>
                <c:pt idx="2029">
                  <c:v>Id2030</c:v>
                </c:pt>
                <c:pt idx="2030">
                  <c:v>Id2031</c:v>
                </c:pt>
                <c:pt idx="2031">
                  <c:v>Id2032</c:v>
                </c:pt>
                <c:pt idx="2032">
                  <c:v>Id2033</c:v>
                </c:pt>
                <c:pt idx="2033">
                  <c:v>Id2034</c:v>
                </c:pt>
                <c:pt idx="2034">
                  <c:v>Id2035</c:v>
                </c:pt>
                <c:pt idx="2035">
                  <c:v>Id2036</c:v>
                </c:pt>
                <c:pt idx="2036">
                  <c:v>Id2037</c:v>
                </c:pt>
                <c:pt idx="2037">
                  <c:v>Id2038</c:v>
                </c:pt>
                <c:pt idx="2038">
                  <c:v>Id2039</c:v>
                </c:pt>
                <c:pt idx="2039">
                  <c:v>Id2040</c:v>
                </c:pt>
                <c:pt idx="2040">
                  <c:v>Id2041</c:v>
                </c:pt>
                <c:pt idx="2041">
                  <c:v>Id2042</c:v>
                </c:pt>
                <c:pt idx="2042">
                  <c:v>Id2043</c:v>
                </c:pt>
                <c:pt idx="2043">
                  <c:v>Id2044</c:v>
                </c:pt>
                <c:pt idx="2044">
                  <c:v>Id2045</c:v>
                </c:pt>
                <c:pt idx="2045">
                  <c:v>Id2046</c:v>
                </c:pt>
                <c:pt idx="2046">
                  <c:v>Id2047</c:v>
                </c:pt>
                <c:pt idx="2047">
                  <c:v>Id2048</c:v>
                </c:pt>
                <c:pt idx="2048">
                  <c:v>Id2049</c:v>
                </c:pt>
                <c:pt idx="2049">
                  <c:v>Id2050</c:v>
                </c:pt>
                <c:pt idx="2050">
                  <c:v>Id2051</c:v>
                </c:pt>
                <c:pt idx="2051">
                  <c:v>Id2052</c:v>
                </c:pt>
                <c:pt idx="2052">
                  <c:v>Id2053</c:v>
                </c:pt>
                <c:pt idx="2053">
                  <c:v>Id2054</c:v>
                </c:pt>
                <c:pt idx="2054">
                  <c:v>Id2055</c:v>
                </c:pt>
                <c:pt idx="2055">
                  <c:v>Id2056</c:v>
                </c:pt>
                <c:pt idx="2056">
                  <c:v>Id2057</c:v>
                </c:pt>
                <c:pt idx="2057">
                  <c:v>Id2058</c:v>
                </c:pt>
                <c:pt idx="2058">
                  <c:v>Id2059</c:v>
                </c:pt>
                <c:pt idx="2059">
                  <c:v>Id2060</c:v>
                </c:pt>
                <c:pt idx="2060">
                  <c:v>Id2061</c:v>
                </c:pt>
                <c:pt idx="2061">
                  <c:v>Id2062</c:v>
                </c:pt>
                <c:pt idx="2062">
                  <c:v>Id2063</c:v>
                </c:pt>
                <c:pt idx="2063">
                  <c:v>Id2064</c:v>
                </c:pt>
                <c:pt idx="2064">
                  <c:v>Id2065</c:v>
                </c:pt>
                <c:pt idx="2065">
                  <c:v>Id2066</c:v>
                </c:pt>
                <c:pt idx="2066">
                  <c:v>Id2067</c:v>
                </c:pt>
                <c:pt idx="2067">
                  <c:v>Id2068</c:v>
                </c:pt>
                <c:pt idx="2068">
                  <c:v>Id2069</c:v>
                </c:pt>
                <c:pt idx="2069">
                  <c:v>Id2070</c:v>
                </c:pt>
                <c:pt idx="2070">
                  <c:v>Id2071</c:v>
                </c:pt>
                <c:pt idx="2071">
                  <c:v>Id2072</c:v>
                </c:pt>
                <c:pt idx="2072">
                  <c:v>Id2073</c:v>
                </c:pt>
                <c:pt idx="2073">
                  <c:v>Id2074</c:v>
                </c:pt>
                <c:pt idx="2074">
                  <c:v>Id2075</c:v>
                </c:pt>
                <c:pt idx="2075">
                  <c:v>Id2076</c:v>
                </c:pt>
                <c:pt idx="2076">
                  <c:v>Id2077</c:v>
                </c:pt>
                <c:pt idx="2077">
                  <c:v>Id2078</c:v>
                </c:pt>
                <c:pt idx="2078">
                  <c:v>Id2079</c:v>
                </c:pt>
                <c:pt idx="2079">
                  <c:v>Id2080</c:v>
                </c:pt>
                <c:pt idx="2080">
                  <c:v>Id2081</c:v>
                </c:pt>
                <c:pt idx="2081">
                  <c:v>Id2082</c:v>
                </c:pt>
                <c:pt idx="2082">
                  <c:v>Id2083</c:v>
                </c:pt>
                <c:pt idx="2083">
                  <c:v>Id2084</c:v>
                </c:pt>
                <c:pt idx="2084">
                  <c:v>Id2085</c:v>
                </c:pt>
                <c:pt idx="2085">
                  <c:v>Id2086</c:v>
                </c:pt>
                <c:pt idx="2086">
                  <c:v>Id2087</c:v>
                </c:pt>
                <c:pt idx="2087">
                  <c:v>Id2088</c:v>
                </c:pt>
                <c:pt idx="2088">
                  <c:v>Id2089</c:v>
                </c:pt>
                <c:pt idx="2089">
                  <c:v>Id2090</c:v>
                </c:pt>
                <c:pt idx="2090">
                  <c:v>Id2091</c:v>
                </c:pt>
                <c:pt idx="2091">
                  <c:v>Id2092</c:v>
                </c:pt>
                <c:pt idx="2092">
                  <c:v>Id2093</c:v>
                </c:pt>
                <c:pt idx="2093">
                  <c:v>Id2094</c:v>
                </c:pt>
                <c:pt idx="2094">
                  <c:v>Id2095</c:v>
                </c:pt>
                <c:pt idx="2095">
                  <c:v>Id2096</c:v>
                </c:pt>
                <c:pt idx="2096">
                  <c:v>Id2097</c:v>
                </c:pt>
                <c:pt idx="2097">
                  <c:v>Id2098</c:v>
                </c:pt>
                <c:pt idx="2098">
                  <c:v>Id2099</c:v>
                </c:pt>
                <c:pt idx="2099">
                  <c:v>Id2100</c:v>
                </c:pt>
                <c:pt idx="2100">
                  <c:v>Id2101</c:v>
                </c:pt>
                <c:pt idx="2101">
                  <c:v>Id2102</c:v>
                </c:pt>
                <c:pt idx="2102">
                  <c:v>Id2103</c:v>
                </c:pt>
                <c:pt idx="2103">
                  <c:v>Id2104</c:v>
                </c:pt>
                <c:pt idx="2104">
                  <c:v>Id2105</c:v>
                </c:pt>
                <c:pt idx="2105">
                  <c:v>Id2106</c:v>
                </c:pt>
                <c:pt idx="2106">
                  <c:v>Id2107</c:v>
                </c:pt>
                <c:pt idx="2107">
                  <c:v>Id2108</c:v>
                </c:pt>
                <c:pt idx="2108">
                  <c:v>Id2109</c:v>
                </c:pt>
                <c:pt idx="2109">
                  <c:v>Id2110</c:v>
                </c:pt>
                <c:pt idx="2110">
                  <c:v>Id2111</c:v>
                </c:pt>
                <c:pt idx="2111">
                  <c:v>Id2112</c:v>
                </c:pt>
                <c:pt idx="2112">
                  <c:v>Id2113</c:v>
                </c:pt>
                <c:pt idx="2113">
                  <c:v>Id2114</c:v>
                </c:pt>
                <c:pt idx="2114">
                  <c:v>Id2115</c:v>
                </c:pt>
                <c:pt idx="2115">
                  <c:v>Id2116</c:v>
                </c:pt>
                <c:pt idx="2116">
                  <c:v>Id2117</c:v>
                </c:pt>
                <c:pt idx="2117">
                  <c:v>Id2118</c:v>
                </c:pt>
                <c:pt idx="2118">
                  <c:v>Id2119</c:v>
                </c:pt>
                <c:pt idx="2119">
                  <c:v>Id2120</c:v>
                </c:pt>
                <c:pt idx="2120">
                  <c:v>Id2121</c:v>
                </c:pt>
                <c:pt idx="2121">
                  <c:v>Id2122</c:v>
                </c:pt>
                <c:pt idx="2122">
                  <c:v>Id2123</c:v>
                </c:pt>
                <c:pt idx="2123">
                  <c:v>Id2124</c:v>
                </c:pt>
                <c:pt idx="2124">
                  <c:v>Id2125</c:v>
                </c:pt>
                <c:pt idx="2125">
                  <c:v>Id2126</c:v>
                </c:pt>
                <c:pt idx="2126">
                  <c:v>Id2127</c:v>
                </c:pt>
                <c:pt idx="2127">
                  <c:v>Id2128</c:v>
                </c:pt>
                <c:pt idx="2128">
                  <c:v>Id2129</c:v>
                </c:pt>
                <c:pt idx="2129">
                  <c:v>Id2130</c:v>
                </c:pt>
                <c:pt idx="2130">
                  <c:v>Id2131</c:v>
                </c:pt>
                <c:pt idx="2131">
                  <c:v>Id2132</c:v>
                </c:pt>
                <c:pt idx="2132">
                  <c:v>Id2133</c:v>
                </c:pt>
                <c:pt idx="2133">
                  <c:v>Id2134</c:v>
                </c:pt>
                <c:pt idx="2134">
                  <c:v>Id2135</c:v>
                </c:pt>
                <c:pt idx="2135">
                  <c:v>Id2136</c:v>
                </c:pt>
                <c:pt idx="2136">
                  <c:v>Id2137</c:v>
                </c:pt>
                <c:pt idx="2137">
                  <c:v>Id2138</c:v>
                </c:pt>
                <c:pt idx="2138">
                  <c:v>Id2139</c:v>
                </c:pt>
                <c:pt idx="2139">
                  <c:v>Id2140</c:v>
                </c:pt>
                <c:pt idx="2140">
                  <c:v>Id2141</c:v>
                </c:pt>
                <c:pt idx="2141">
                  <c:v>Id2142</c:v>
                </c:pt>
                <c:pt idx="2142">
                  <c:v>Id2143</c:v>
                </c:pt>
                <c:pt idx="2143">
                  <c:v>Id2144</c:v>
                </c:pt>
                <c:pt idx="2144">
                  <c:v>Id2145</c:v>
                </c:pt>
                <c:pt idx="2145">
                  <c:v>Id2146</c:v>
                </c:pt>
                <c:pt idx="2146">
                  <c:v>Id2147</c:v>
                </c:pt>
                <c:pt idx="2147">
                  <c:v>Id2148</c:v>
                </c:pt>
                <c:pt idx="2148">
                  <c:v>Id2149</c:v>
                </c:pt>
                <c:pt idx="2149">
                  <c:v>Id2150</c:v>
                </c:pt>
                <c:pt idx="2150">
                  <c:v>Id2151</c:v>
                </c:pt>
                <c:pt idx="2151">
                  <c:v>Id2152</c:v>
                </c:pt>
                <c:pt idx="2152">
                  <c:v>Id2153</c:v>
                </c:pt>
                <c:pt idx="2153">
                  <c:v>Id2154</c:v>
                </c:pt>
                <c:pt idx="2154">
                  <c:v>Id2155</c:v>
                </c:pt>
                <c:pt idx="2155">
                  <c:v>Id2156</c:v>
                </c:pt>
                <c:pt idx="2156">
                  <c:v>Id2157</c:v>
                </c:pt>
                <c:pt idx="2157">
                  <c:v>Id2158</c:v>
                </c:pt>
                <c:pt idx="2158">
                  <c:v>Id2159</c:v>
                </c:pt>
                <c:pt idx="2159">
                  <c:v>Id2160</c:v>
                </c:pt>
                <c:pt idx="2160">
                  <c:v>Id2161</c:v>
                </c:pt>
                <c:pt idx="2161">
                  <c:v>Id2162</c:v>
                </c:pt>
                <c:pt idx="2162">
                  <c:v>Id2163</c:v>
                </c:pt>
                <c:pt idx="2163">
                  <c:v>Id2164</c:v>
                </c:pt>
                <c:pt idx="2164">
                  <c:v>Id2165</c:v>
                </c:pt>
                <c:pt idx="2165">
                  <c:v>Id2166</c:v>
                </c:pt>
                <c:pt idx="2166">
                  <c:v>Id2167</c:v>
                </c:pt>
                <c:pt idx="2167">
                  <c:v>Id2168</c:v>
                </c:pt>
                <c:pt idx="2168">
                  <c:v>Id2169</c:v>
                </c:pt>
                <c:pt idx="2169">
                  <c:v>Id2170</c:v>
                </c:pt>
                <c:pt idx="2170">
                  <c:v>Id2171</c:v>
                </c:pt>
                <c:pt idx="2171">
                  <c:v>Id2172</c:v>
                </c:pt>
                <c:pt idx="2172">
                  <c:v>Id2173</c:v>
                </c:pt>
                <c:pt idx="2173">
                  <c:v>Id2174</c:v>
                </c:pt>
                <c:pt idx="2174">
                  <c:v>Id2175</c:v>
                </c:pt>
                <c:pt idx="2175">
                  <c:v>Id2176</c:v>
                </c:pt>
                <c:pt idx="2176">
                  <c:v>Id2177</c:v>
                </c:pt>
                <c:pt idx="2177">
                  <c:v>Id2178</c:v>
                </c:pt>
                <c:pt idx="2178">
                  <c:v>Id2179</c:v>
                </c:pt>
                <c:pt idx="2179">
                  <c:v>Id2180</c:v>
                </c:pt>
                <c:pt idx="2180">
                  <c:v>Id2181</c:v>
                </c:pt>
                <c:pt idx="2181">
                  <c:v>Id2182</c:v>
                </c:pt>
                <c:pt idx="2182">
                  <c:v>Id2183</c:v>
                </c:pt>
                <c:pt idx="2183">
                  <c:v>Id2184</c:v>
                </c:pt>
                <c:pt idx="2184">
                  <c:v>Id2185</c:v>
                </c:pt>
                <c:pt idx="2185">
                  <c:v>Id2186</c:v>
                </c:pt>
                <c:pt idx="2186">
                  <c:v>Id2187</c:v>
                </c:pt>
                <c:pt idx="2187">
                  <c:v>Id2188</c:v>
                </c:pt>
                <c:pt idx="2188">
                  <c:v>Id2189</c:v>
                </c:pt>
                <c:pt idx="2189">
                  <c:v>Id2190</c:v>
                </c:pt>
                <c:pt idx="2190">
                  <c:v>Id2191</c:v>
                </c:pt>
                <c:pt idx="2191">
                  <c:v>Id2192</c:v>
                </c:pt>
                <c:pt idx="2192">
                  <c:v>Id2193</c:v>
                </c:pt>
                <c:pt idx="2193">
                  <c:v>Id2194</c:v>
                </c:pt>
                <c:pt idx="2194">
                  <c:v>Id2195</c:v>
                </c:pt>
                <c:pt idx="2195">
                  <c:v>Id2196</c:v>
                </c:pt>
                <c:pt idx="2196">
                  <c:v>Id2197</c:v>
                </c:pt>
                <c:pt idx="2197">
                  <c:v>Id2198</c:v>
                </c:pt>
                <c:pt idx="2198">
                  <c:v>Id2199</c:v>
                </c:pt>
                <c:pt idx="2199">
                  <c:v>Id2200</c:v>
                </c:pt>
                <c:pt idx="2200">
                  <c:v>Id2201</c:v>
                </c:pt>
                <c:pt idx="2201">
                  <c:v>Id2202</c:v>
                </c:pt>
                <c:pt idx="2202">
                  <c:v>Id2203</c:v>
                </c:pt>
                <c:pt idx="2203">
                  <c:v>Id2204</c:v>
                </c:pt>
                <c:pt idx="2204">
                  <c:v>Id2205</c:v>
                </c:pt>
                <c:pt idx="2205">
                  <c:v>Id2206</c:v>
                </c:pt>
                <c:pt idx="2206">
                  <c:v>Id2207</c:v>
                </c:pt>
                <c:pt idx="2207">
                  <c:v>Id2208</c:v>
                </c:pt>
                <c:pt idx="2208">
                  <c:v>Id2209</c:v>
                </c:pt>
                <c:pt idx="2209">
                  <c:v>Id2210</c:v>
                </c:pt>
                <c:pt idx="2210">
                  <c:v>Id2211</c:v>
                </c:pt>
                <c:pt idx="2211">
                  <c:v>Id2212</c:v>
                </c:pt>
                <c:pt idx="2212">
                  <c:v>Id2213</c:v>
                </c:pt>
                <c:pt idx="2213">
                  <c:v>Id2214</c:v>
                </c:pt>
                <c:pt idx="2214">
                  <c:v>Id2215</c:v>
                </c:pt>
                <c:pt idx="2215">
                  <c:v>Id2216</c:v>
                </c:pt>
                <c:pt idx="2216">
                  <c:v>Id2217</c:v>
                </c:pt>
                <c:pt idx="2217">
                  <c:v>Id2218</c:v>
                </c:pt>
                <c:pt idx="2218">
                  <c:v>Id2219</c:v>
                </c:pt>
                <c:pt idx="2219">
                  <c:v>Id2220</c:v>
                </c:pt>
                <c:pt idx="2220">
                  <c:v>Id2221</c:v>
                </c:pt>
                <c:pt idx="2221">
                  <c:v>Id2222</c:v>
                </c:pt>
                <c:pt idx="2222">
                  <c:v>Id2223</c:v>
                </c:pt>
                <c:pt idx="2223">
                  <c:v>Id2224</c:v>
                </c:pt>
                <c:pt idx="2224">
                  <c:v>Id2225</c:v>
                </c:pt>
                <c:pt idx="2225">
                  <c:v>Id2226</c:v>
                </c:pt>
                <c:pt idx="2226">
                  <c:v>Id2227</c:v>
                </c:pt>
                <c:pt idx="2227">
                  <c:v>Id2228</c:v>
                </c:pt>
                <c:pt idx="2228">
                  <c:v>Id2229</c:v>
                </c:pt>
                <c:pt idx="2229">
                  <c:v>Id2230</c:v>
                </c:pt>
                <c:pt idx="2230">
                  <c:v>Id2231</c:v>
                </c:pt>
                <c:pt idx="2231">
                  <c:v>Id2232</c:v>
                </c:pt>
                <c:pt idx="2232">
                  <c:v>Id2233</c:v>
                </c:pt>
                <c:pt idx="2233">
                  <c:v>Id2234</c:v>
                </c:pt>
                <c:pt idx="2234">
                  <c:v>Id2235</c:v>
                </c:pt>
                <c:pt idx="2235">
                  <c:v>Id2236</c:v>
                </c:pt>
                <c:pt idx="2236">
                  <c:v>Id2237</c:v>
                </c:pt>
                <c:pt idx="2237">
                  <c:v>Id2238</c:v>
                </c:pt>
                <c:pt idx="2238">
                  <c:v>Id2239</c:v>
                </c:pt>
                <c:pt idx="2239">
                  <c:v>Id2240</c:v>
                </c:pt>
                <c:pt idx="2240">
                  <c:v>Id2241</c:v>
                </c:pt>
                <c:pt idx="2241">
                  <c:v>Id2242</c:v>
                </c:pt>
                <c:pt idx="2242">
                  <c:v>Id2243</c:v>
                </c:pt>
                <c:pt idx="2243">
                  <c:v>Id2244</c:v>
                </c:pt>
                <c:pt idx="2244">
                  <c:v>Id2245</c:v>
                </c:pt>
                <c:pt idx="2245">
                  <c:v>Id2246</c:v>
                </c:pt>
                <c:pt idx="2246">
                  <c:v>Id2247</c:v>
                </c:pt>
                <c:pt idx="2247">
                  <c:v>Id2248</c:v>
                </c:pt>
                <c:pt idx="2248">
                  <c:v>Id2249</c:v>
                </c:pt>
                <c:pt idx="2249">
                  <c:v>Id2250</c:v>
                </c:pt>
                <c:pt idx="2250">
                  <c:v>Id2251</c:v>
                </c:pt>
                <c:pt idx="2251">
                  <c:v>Id2252</c:v>
                </c:pt>
                <c:pt idx="2252">
                  <c:v>Id2253</c:v>
                </c:pt>
                <c:pt idx="2253">
                  <c:v>Id2254</c:v>
                </c:pt>
                <c:pt idx="2254">
                  <c:v>Id2255</c:v>
                </c:pt>
                <c:pt idx="2255">
                  <c:v>Id2256</c:v>
                </c:pt>
                <c:pt idx="2256">
                  <c:v>Id2257</c:v>
                </c:pt>
                <c:pt idx="2257">
                  <c:v>Id2258</c:v>
                </c:pt>
                <c:pt idx="2258">
                  <c:v>Id2259</c:v>
                </c:pt>
                <c:pt idx="2259">
                  <c:v>Id2260</c:v>
                </c:pt>
                <c:pt idx="2260">
                  <c:v>Id2261</c:v>
                </c:pt>
                <c:pt idx="2261">
                  <c:v>Id2262</c:v>
                </c:pt>
                <c:pt idx="2262">
                  <c:v>Id2263</c:v>
                </c:pt>
                <c:pt idx="2263">
                  <c:v>Id2264</c:v>
                </c:pt>
                <c:pt idx="2264">
                  <c:v>Id2265</c:v>
                </c:pt>
                <c:pt idx="2265">
                  <c:v>Id2266</c:v>
                </c:pt>
                <c:pt idx="2266">
                  <c:v>Id2267</c:v>
                </c:pt>
                <c:pt idx="2267">
                  <c:v>Id2268</c:v>
                </c:pt>
                <c:pt idx="2268">
                  <c:v>Id2269</c:v>
                </c:pt>
                <c:pt idx="2269">
                  <c:v>Id2270</c:v>
                </c:pt>
                <c:pt idx="2270">
                  <c:v>Id2271</c:v>
                </c:pt>
                <c:pt idx="2271">
                  <c:v>Id2272</c:v>
                </c:pt>
                <c:pt idx="2272">
                  <c:v>Id2273</c:v>
                </c:pt>
                <c:pt idx="2273">
                  <c:v>Id2274</c:v>
                </c:pt>
                <c:pt idx="2274">
                  <c:v>Id2275</c:v>
                </c:pt>
                <c:pt idx="2275">
                  <c:v>Id2276</c:v>
                </c:pt>
                <c:pt idx="2276">
                  <c:v>Id2277</c:v>
                </c:pt>
                <c:pt idx="2277">
                  <c:v>Id2278</c:v>
                </c:pt>
                <c:pt idx="2278">
                  <c:v>Id2279</c:v>
                </c:pt>
                <c:pt idx="2279">
                  <c:v>Id2280</c:v>
                </c:pt>
                <c:pt idx="2280">
                  <c:v>Id2281</c:v>
                </c:pt>
                <c:pt idx="2281">
                  <c:v>Id2282</c:v>
                </c:pt>
                <c:pt idx="2282">
                  <c:v>Id2283</c:v>
                </c:pt>
                <c:pt idx="2283">
                  <c:v>Id2284</c:v>
                </c:pt>
                <c:pt idx="2284">
                  <c:v>Id2285</c:v>
                </c:pt>
                <c:pt idx="2285">
                  <c:v>Id2286</c:v>
                </c:pt>
                <c:pt idx="2286">
                  <c:v>Id2287</c:v>
                </c:pt>
                <c:pt idx="2287">
                  <c:v>Id2288</c:v>
                </c:pt>
                <c:pt idx="2288">
                  <c:v>Id2289</c:v>
                </c:pt>
                <c:pt idx="2289">
                  <c:v>Id2290</c:v>
                </c:pt>
                <c:pt idx="2290">
                  <c:v>Id2291</c:v>
                </c:pt>
                <c:pt idx="2291">
                  <c:v>Id2292</c:v>
                </c:pt>
                <c:pt idx="2292">
                  <c:v>Id2293</c:v>
                </c:pt>
                <c:pt idx="2293">
                  <c:v>Id2294</c:v>
                </c:pt>
                <c:pt idx="2294">
                  <c:v>Id2295</c:v>
                </c:pt>
                <c:pt idx="2295">
                  <c:v>Id2296</c:v>
                </c:pt>
                <c:pt idx="2296">
                  <c:v>Id2297</c:v>
                </c:pt>
                <c:pt idx="2297">
                  <c:v>Id2298</c:v>
                </c:pt>
                <c:pt idx="2298">
                  <c:v>Id2299</c:v>
                </c:pt>
                <c:pt idx="2299">
                  <c:v>Id2300</c:v>
                </c:pt>
                <c:pt idx="2300">
                  <c:v>Id2301</c:v>
                </c:pt>
                <c:pt idx="2301">
                  <c:v>Id2302</c:v>
                </c:pt>
                <c:pt idx="2302">
                  <c:v>Id2303</c:v>
                </c:pt>
                <c:pt idx="2303">
                  <c:v>Id2304</c:v>
                </c:pt>
                <c:pt idx="2304">
                  <c:v>Id2305</c:v>
                </c:pt>
                <c:pt idx="2305">
                  <c:v>Id2306</c:v>
                </c:pt>
                <c:pt idx="2306">
                  <c:v>Id2307</c:v>
                </c:pt>
                <c:pt idx="2307">
                  <c:v>Id2308</c:v>
                </c:pt>
                <c:pt idx="2308">
                  <c:v>Id2309</c:v>
                </c:pt>
                <c:pt idx="2309">
                  <c:v>Id2310</c:v>
                </c:pt>
                <c:pt idx="2310">
                  <c:v>Id2311</c:v>
                </c:pt>
                <c:pt idx="2311">
                  <c:v>Id2312</c:v>
                </c:pt>
                <c:pt idx="2312">
                  <c:v>Id2313</c:v>
                </c:pt>
                <c:pt idx="2313">
                  <c:v>Id2314</c:v>
                </c:pt>
                <c:pt idx="2314">
                  <c:v>Id2315</c:v>
                </c:pt>
                <c:pt idx="2315">
                  <c:v>Id2316</c:v>
                </c:pt>
                <c:pt idx="2316">
                  <c:v>Id2317</c:v>
                </c:pt>
                <c:pt idx="2317">
                  <c:v>Id2318</c:v>
                </c:pt>
                <c:pt idx="2318">
                  <c:v>Id2319</c:v>
                </c:pt>
                <c:pt idx="2319">
                  <c:v>Id2320</c:v>
                </c:pt>
                <c:pt idx="2320">
                  <c:v>Id2321</c:v>
                </c:pt>
                <c:pt idx="2321">
                  <c:v>Id2322</c:v>
                </c:pt>
                <c:pt idx="2322">
                  <c:v>Id2323</c:v>
                </c:pt>
                <c:pt idx="2323">
                  <c:v>Id2324</c:v>
                </c:pt>
                <c:pt idx="2324">
                  <c:v>Id2325</c:v>
                </c:pt>
                <c:pt idx="2325">
                  <c:v>Id2326</c:v>
                </c:pt>
                <c:pt idx="2326">
                  <c:v>Id2327</c:v>
                </c:pt>
                <c:pt idx="2327">
                  <c:v>Id2328</c:v>
                </c:pt>
                <c:pt idx="2328">
                  <c:v>Id2329</c:v>
                </c:pt>
                <c:pt idx="2329">
                  <c:v>Id2330</c:v>
                </c:pt>
                <c:pt idx="2330">
                  <c:v>Id2331</c:v>
                </c:pt>
                <c:pt idx="2331">
                  <c:v>Id2332</c:v>
                </c:pt>
                <c:pt idx="2332">
                  <c:v>Id2333</c:v>
                </c:pt>
                <c:pt idx="2333">
                  <c:v>Id2334</c:v>
                </c:pt>
                <c:pt idx="2334">
                  <c:v>Id2335</c:v>
                </c:pt>
              </c:strCache>
            </c:strRef>
          </c:xVal>
          <c:yVal>
            <c:numRef>
              <c:f>'Line,Scatter Plot'!$B$4:$B$2338</c:f>
              <c:numCache>
                <c:formatCode>General</c:formatCode>
                <c:ptCount val="2335"/>
                <c:pt idx="0">
                  <c:v>47.41</c:v>
                </c:pt>
                <c:pt idx="1">
                  <c:v>30.36</c:v>
                </c:pt>
                <c:pt idx="2">
                  <c:v>34.484999999999999</c:v>
                </c:pt>
                <c:pt idx="3">
                  <c:v>38.094999999999999</c:v>
                </c:pt>
                <c:pt idx="4">
                  <c:v>35.53</c:v>
                </c:pt>
                <c:pt idx="5">
                  <c:v>32.799999999999997</c:v>
                </c:pt>
                <c:pt idx="6">
                  <c:v>36.4</c:v>
                </c:pt>
                <c:pt idx="7">
                  <c:v>36.96</c:v>
                </c:pt>
                <c:pt idx="8">
                  <c:v>41.14</c:v>
                </c:pt>
                <c:pt idx="9">
                  <c:v>38.06</c:v>
                </c:pt>
                <c:pt idx="10">
                  <c:v>37.700000000000003</c:v>
                </c:pt>
                <c:pt idx="11">
                  <c:v>42.13</c:v>
                </c:pt>
                <c:pt idx="12">
                  <c:v>40.92</c:v>
                </c:pt>
                <c:pt idx="13">
                  <c:v>40.564999999999998</c:v>
                </c:pt>
                <c:pt idx="14">
                  <c:v>36.384999999999998</c:v>
                </c:pt>
                <c:pt idx="15">
                  <c:v>39.9</c:v>
                </c:pt>
                <c:pt idx="16">
                  <c:v>33.799999999999997</c:v>
                </c:pt>
                <c:pt idx="17">
                  <c:v>36.765000000000001</c:v>
                </c:pt>
                <c:pt idx="18">
                  <c:v>36.954999999999998</c:v>
                </c:pt>
                <c:pt idx="19">
                  <c:v>42.9</c:v>
                </c:pt>
                <c:pt idx="20">
                  <c:v>36.299999999999997</c:v>
                </c:pt>
                <c:pt idx="21">
                  <c:v>32.200000000000003</c:v>
                </c:pt>
                <c:pt idx="22">
                  <c:v>31.3</c:v>
                </c:pt>
                <c:pt idx="23">
                  <c:v>41.8</c:v>
                </c:pt>
                <c:pt idx="24">
                  <c:v>35.090000000000003</c:v>
                </c:pt>
                <c:pt idx="25">
                  <c:v>33.880000000000003</c:v>
                </c:pt>
                <c:pt idx="26">
                  <c:v>30.875</c:v>
                </c:pt>
                <c:pt idx="27">
                  <c:v>36.86</c:v>
                </c:pt>
                <c:pt idx="28">
                  <c:v>35.86</c:v>
                </c:pt>
                <c:pt idx="29">
                  <c:v>37.049999999999997</c:v>
                </c:pt>
                <c:pt idx="30">
                  <c:v>43.89</c:v>
                </c:pt>
                <c:pt idx="31">
                  <c:v>42.35</c:v>
                </c:pt>
                <c:pt idx="32">
                  <c:v>31.35</c:v>
                </c:pt>
                <c:pt idx="33">
                  <c:v>47.6</c:v>
                </c:pt>
                <c:pt idx="34">
                  <c:v>46.2</c:v>
                </c:pt>
                <c:pt idx="35">
                  <c:v>32.015000000000001</c:v>
                </c:pt>
                <c:pt idx="36">
                  <c:v>40.564999999999998</c:v>
                </c:pt>
                <c:pt idx="37">
                  <c:v>32.450000000000003</c:v>
                </c:pt>
                <c:pt idx="38">
                  <c:v>34.96</c:v>
                </c:pt>
                <c:pt idx="39">
                  <c:v>35.5</c:v>
                </c:pt>
                <c:pt idx="40">
                  <c:v>52.58</c:v>
                </c:pt>
                <c:pt idx="41">
                  <c:v>35.200000000000003</c:v>
                </c:pt>
                <c:pt idx="42">
                  <c:v>38.06</c:v>
                </c:pt>
                <c:pt idx="43">
                  <c:v>34.21</c:v>
                </c:pt>
                <c:pt idx="44">
                  <c:v>38.94</c:v>
                </c:pt>
                <c:pt idx="45">
                  <c:v>30.21</c:v>
                </c:pt>
                <c:pt idx="46">
                  <c:v>33.630000000000003</c:v>
                </c:pt>
                <c:pt idx="47">
                  <c:v>40.369999999999997</c:v>
                </c:pt>
                <c:pt idx="48">
                  <c:v>53.09</c:v>
                </c:pt>
                <c:pt idx="49">
                  <c:v>31.79</c:v>
                </c:pt>
                <c:pt idx="50">
                  <c:v>41.895000000000003</c:v>
                </c:pt>
                <c:pt idx="51">
                  <c:v>31.16</c:v>
                </c:pt>
                <c:pt idx="52">
                  <c:v>34.104999999999997</c:v>
                </c:pt>
                <c:pt idx="53">
                  <c:v>51.93</c:v>
                </c:pt>
                <c:pt idx="54">
                  <c:v>38.950000000000003</c:v>
                </c:pt>
                <c:pt idx="55">
                  <c:v>36.630000000000003</c:v>
                </c:pt>
                <c:pt idx="56">
                  <c:v>34.200000000000003</c:v>
                </c:pt>
                <c:pt idx="57">
                  <c:v>50.63</c:v>
                </c:pt>
                <c:pt idx="58">
                  <c:v>36.479999999999997</c:v>
                </c:pt>
                <c:pt idx="59">
                  <c:v>54.82</c:v>
                </c:pt>
                <c:pt idx="60">
                  <c:v>38.06</c:v>
                </c:pt>
                <c:pt idx="61">
                  <c:v>51.48</c:v>
                </c:pt>
                <c:pt idx="62">
                  <c:v>52.06</c:v>
                </c:pt>
                <c:pt idx="63">
                  <c:v>30.684999999999999</c:v>
                </c:pt>
                <c:pt idx="64">
                  <c:v>36.08</c:v>
                </c:pt>
                <c:pt idx="65">
                  <c:v>54.99</c:v>
                </c:pt>
                <c:pt idx="66">
                  <c:v>35.97</c:v>
                </c:pt>
                <c:pt idx="67">
                  <c:v>45.54</c:v>
                </c:pt>
                <c:pt idx="68">
                  <c:v>35.53</c:v>
                </c:pt>
                <c:pt idx="69">
                  <c:v>30.8</c:v>
                </c:pt>
                <c:pt idx="70">
                  <c:v>38.39</c:v>
                </c:pt>
                <c:pt idx="71">
                  <c:v>32.299999999999997</c:v>
                </c:pt>
                <c:pt idx="72">
                  <c:v>48.8</c:v>
                </c:pt>
                <c:pt idx="73">
                  <c:v>45.5</c:v>
                </c:pt>
                <c:pt idx="74">
                  <c:v>53.61</c:v>
                </c:pt>
                <c:pt idx="75">
                  <c:v>36.19</c:v>
                </c:pt>
                <c:pt idx="76">
                  <c:v>34.6</c:v>
                </c:pt>
                <c:pt idx="77">
                  <c:v>54.12</c:v>
                </c:pt>
                <c:pt idx="78">
                  <c:v>48.82</c:v>
                </c:pt>
                <c:pt idx="79">
                  <c:v>51.01</c:v>
                </c:pt>
                <c:pt idx="80">
                  <c:v>45.65</c:v>
                </c:pt>
                <c:pt idx="81">
                  <c:v>52.9</c:v>
                </c:pt>
                <c:pt idx="82">
                  <c:v>45.41</c:v>
                </c:pt>
                <c:pt idx="83">
                  <c:v>49.41</c:v>
                </c:pt>
                <c:pt idx="84">
                  <c:v>31.824999999999999</c:v>
                </c:pt>
                <c:pt idx="85">
                  <c:v>51.28</c:v>
                </c:pt>
                <c:pt idx="86">
                  <c:v>34.96</c:v>
                </c:pt>
                <c:pt idx="87">
                  <c:v>33.11</c:v>
                </c:pt>
                <c:pt idx="88">
                  <c:v>54.74</c:v>
                </c:pt>
                <c:pt idx="89">
                  <c:v>32.56</c:v>
                </c:pt>
                <c:pt idx="90">
                  <c:v>39.049999999999997</c:v>
                </c:pt>
                <c:pt idx="91">
                  <c:v>42.75</c:v>
                </c:pt>
                <c:pt idx="92">
                  <c:v>50.58</c:v>
                </c:pt>
                <c:pt idx="93">
                  <c:v>30.495000000000001</c:v>
                </c:pt>
                <c:pt idx="94">
                  <c:v>48.31</c:v>
                </c:pt>
                <c:pt idx="95">
                  <c:v>48.99</c:v>
                </c:pt>
                <c:pt idx="96">
                  <c:v>38.39</c:v>
                </c:pt>
                <c:pt idx="97">
                  <c:v>44.34</c:v>
                </c:pt>
                <c:pt idx="98">
                  <c:v>41.51</c:v>
                </c:pt>
                <c:pt idx="99">
                  <c:v>48.2</c:v>
                </c:pt>
                <c:pt idx="100">
                  <c:v>35.75</c:v>
                </c:pt>
                <c:pt idx="101">
                  <c:v>53.81</c:v>
                </c:pt>
                <c:pt idx="102">
                  <c:v>49.48</c:v>
                </c:pt>
                <c:pt idx="103">
                  <c:v>34.1</c:v>
                </c:pt>
                <c:pt idx="104">
                  <c:v>35.299999999999997</c:v>
                </c:pt>
                <c:pt idx="105">
                  <c:v>43.83</c:v>
                </c:pt>
                <c:pt idx="106">
                  <c:v>50.07</c:v>
                </c:pt>
                <c:pt idx="107">
                  <c:v>32.774999999999999</c:v>
                </c:pt>
                <c:pt idx="108">
                  <c:v>34.104999999999997</c:v>
                </c:pt>
                <c:pt idx="109">
                  <c:v>48.93</c:v>
                </c:pt>
                <c:pt idx="110">
                  <c:v>37.07</c:v>
                </c:pt>
                <c:pt idx="111">
                  <c:v>51.51</c:v>
                </c:pt>
                <c:pt idx="112">
                  <c:v>34.799999999999997</c:v>
                </c:pt>
                <c:pt idx="113">
                  <c:v>36.67</c:v>
                </c:pt>
                <c:pt idx="114">
                  <c:v>30.9</c:v>
                </c:pt>
                <c:pt idx="115">
                  <c:v>30.495000000000001</c:v>
                </c:pt>
                <c:pt idx="116">
                  <c:v>44.88</c:v>
                </c:pt>
                <c:pt idx="117">
                  <c:v>44.32</c:v>
                </c:pt>
                <c:pt idx="118">
                  <c:v>46.39</c:v>
                </c:pt>
                <c:pt idx="119">
                  <c:v>42.13</c:v>
                </c:pt>
                <c:pt idx="120">
                  <c:v>30.78</c:v>
                </c:pt>
                <c:pt idx="121">
                  <c:v>31.35</c:v>
                </c:pt>
                <c:pt idx="122">
                  <c:v>41.46</c:v>
                </c:pt>
                <c:pt idx="123">
                  <c:v>48</c:v>
                </c:pt>
                <c:pt idx="124">
                  <c:v>49.13</c:v>
                </c:pt>
                <c:pt idx="125">
                  <c:v>37.799999999999997</c:v>
                </c:pt>
                <c:pt idx="126">
                  <c:v>38.299999999999997</c:v>
                </c:pt>
                <c:pt idx="127">
                  <c:v>32.774999999999999</c:v>
                </c:pt>
                <c:pt idx="128">
                  <c:v>34.200000000000003</c:v>
                </c:pt>
                <c:pt idx="129">
                  <c:v>30.2</c:v>
                </c:pt>
                <c:pt idx="130">
                  <c:v>48.32</c:v>
                </c:pt>
                <c:pt idx="131">
                  <c:v>44.86</c:v>
                </c:pt>
                <c:pt idx="132">
                  <c:v>52.15</c:v>
                </c:pt>
                <c:pt idx="133">
                  <c:v>41.12</c:v>
                </c:pt>
                <c:pt idx="134">
                  <c:v>38.39</c:v>
                </c:pt>
                <c:pt idx="135">
                  <c:v>46.85</c:v>
                </c:pt>
                <c:pt idx="136">
                  <c:v>42.24</c:v>
                </c:pt>
                <c:pt idx="137">
                  <c:v>34.39</c:v>
                </c:pt>
                <c:pt idx="138">
                  <c:v>42.89</c:v>
                </c:pt>
                <c:pt idx="139">
                  <c:v>36.299999999999997</c:v>
                </c:pt>
                <c:pt idx="140">
                  <c:v>35.200000000000003</c:v>
                </c:pt>
                <c:pt idx="141">
                  <c:v>53.62</c:v>
                </c:pt>
                <c:pt idx="142">
                  <c:v>36.67</c:v>
                </c:pt>
                <c:pt idx="143">
                  <c:v>33.4</c:v>
                </c:pt>
                <c:pt idx="144">
                  <c:v>42.71</c:v>
                </c:pt>
                <c:pt idx="145">
                  <c:v>41.52</c:v>
                </c:pt>
                <c:pt idx="146">
                  <c:v>39.4</c:v>
                </c:pt>
                <c:pt idx="147">
                  <c:v>46.45</c:v>
                </c:pt>
                <c:pt idx="148">
                  <c:v>35.75</c:v>
                </c:pt>
                <c:pt idx="149">
                  <c:v>26.07</c:v>
                </c:pt>
                <c:pt idx="150">
                  <c:v>36.54</c:v>
                </c:pt>
                <c:pt idx="151">
                  <c:v>51.64</c:v>
                </c:pt>
                <c:pt idx="152">
                  <c:v>42.83</c:v>
                </c:pt>
                <c:pt idx="153">
                  <c:v>40.15</c:v>
                </c:pt>
                <c:pt idx="154">
                  <c:v>27.8</c:v>
                </c:pt>
                <c:pt idx="155">
                  <c:v>45.81</c:v>
                </c:pt>
                <c:pt idx="156">
                  <c:v>34.43</c:v>
                </c:pt>
                <c:pt idx="157">
                  <c:v>41.33</c:v>
                </c:pt>
                <c:pt idx="158">
                  <c:v>31.92</c:v>
                </c:pt>
                <c:pt idx="159">
                  <c:v>39.799999999999997</c:v>
                </c:pt>
                <c:pt idx="160">
                  <c:v>42.82</c:v>
                </c:pt>
                <c:pt idx="161">
                  <c:v>33.630000000000003</c:v>
                </c:pt>
                <c:pt idx="162">
                  <c:v>37.07</c:v>
                </c:pt>
                <c:pt idx="163">
                  <c:v>35.625</c:v>
                </c:pt>
                <c:pt idx="164">
                  <c:v>42.69</c:v>
                </c:pt>
                <c:pt idx="165">
                  <c:v>37.869999999999997</c:v>
                </c:pt>
                <c:pt idx="166">
                  <c:v>40.61</c:v>
                </c:pt>
                <c:pt idx="167">
                  <c:v>30.78</c:v>
                </c:pt>
                <c:pt idx="168">
                  <c:v>49.49</c:v>
                </c:pt>
                <c:pt idx="169">
                  <c:v>37.619999999999997</c:v>
                </c:pt>
                <c:pt idx="170">
                  <c:v>36.08</c:v>
                </c:pt>
                <c:pt idx="171">
                  <c:v>33.5</c:v>
                </c:pt>
                <c:pt idx="172">
                  <c:v>47.46</c:v>
                </c:pt>
                <c:pt idx="173">
                  <c:v>49.24</c:v>
                </c:pt>
                <c:pt idx="174">
                  <c:v>54.4</c:v>
                </c:pt>
                <c:pt idx="175">
                  <c:v>35.53</c:v>
                </c:pt>
                <c:pt idx="176">
                  <c:v>39.729999999999997</c:v>
                </c:pt>
                <c:pt idx="177">
                  <c:v>35.68</c:v>
                </c:pt>
                <c:pt idx="178">
                  <c:v>48.86</c:v>
                </c:pt>
                <c:pt idx="179">
                  <c:v>34.799999999999997</c:v>
                </c:pt>
                <c:pt idx="180">
                  <c:v>32.49</c:v>
                </c:pt>
                <c:pt idx="181">
                  <c:v>39</c:v>
                </c:pt>
                <c:pt idx="182">
                  <c:v>35.299999999999997</c:v>
                </c:pt>
                <c:pt idx="183">
                  <c:v>33.42</c:v>
                </c:pt>
                <c:pt idx="184">
                  <c:v>37.18</c:v>
                </c:pt>
                <c:pt idx="185">
                  <c:v>33.33</c:v>
                </c:pt>
                <c:pt idx="186">
                  <c:v>53.21</c:v>
                </c:pt>
                <c:pt idx="187">
                  <c:v>38.729999999999997</c:v>
                </c:pt>
                <c:pt idx="188">
                  <c:v>29.73</c:v>
                </c:pt>
                <c:pt idx="189">
                  <c:v>34.700000000000003</c:v>
                </c:pt>
                <c:pt idx="190">
                  <c:v>38.28</c:v>
                </c:pt>
                <c:pt idx="191">
                  <c:v>33.57</c:v>
                </c:pt>
                <c:pt idx="192">
                  <c:v>52.06</c:v>
                </c:pt>
                <c:pt idx="193">
                  <c:v>38.17</c:v>
                </c:pt>
                <c:pt idx="194">
                  <c:v>36.954999999999998</c:v>
                </c:pt>
                <c:pt idx="195">
                  <c:v>34.4</c:v>
                </c:pt>
                <c:pt idx="196">
                  <c:v>31.73</c:v>
                </c:pt>
                <c:pt idx="197">
                  <c:v>36.64</c:v>
                </c:pt>
                <c:pt idx="198">
                  <c:v>36.85</c:v>
                </c:pt>
                <c:pt idx="199">
                  <c:v>33.33</c:v>
                </c:pt>
                <c:pt idx="200">
                  <c:v>39.14</c:v>
                </c:pt>
                <c:pt idx="201">
                  <c:v>32.9</c:v>
                </c:pt>
                <c:pt idx="202">
                  <c:v>29.78</c:v>
                </c:pt>
                <c:pt idx="203">
                  <c:v>32.78</c:v>
                </c:pt>
                <c:pt idx="204">
                  <c:v>41.65</c:v>
                </c:pt>
                <c:pt idx="205">
                  <c:v>50.79</c:v>
                </c:pt>
                <c:pt idx="206">
                  <c:v>35.43</c:v>
                </c:pt>
                <c:pt idx="207">
                  <c:v>35.25</c:v>
                </c:pt>
                <c:pt idx="208">
                  <c:v>36.85</c:v>
                </c:pt>
                <c:pt idx="209">
                  <c:v>31.02</c:v>
                </c:pt>
                <c:pt idx="210">
                  <c:v>35.6</c:v>
                </c:pt>
                <c:pt idx="211">
                  <c:v>34.39</c:v>
                </c:pt>
                <c:pt idx="212">
                  <c:v>29.06</c:v>
                </c:pt>
                <c:pt idx="213">
                  <c:v>35.799999999999997</c:v>
                </c:pt>
                <c:pt idx="214">
                  <c:v>49.8</c:v>
                </c:pt>
                <c:pt idx="215">
                  <c:v>35.71</c:v>
                </c:pt>
                <c:pt idx="216">
                  <c:v>30.8</c:v>
                </c:pt>
                <c:pt idx="217">
                  <c:v>33.69</c:v>
                </c:pt>
                <c:pt idx="218">
                  <c:v>42.27</c:v>
                </c:pt>
                <c:pt idx="219">
                  <c:v>53.25</c:v>
                </c:pt>
                <c:pt idx="220">
                  <c:v>26.8</c:v>
                </c:pt>
                <c:pt idx="221">
                  <c:v>28.5</c:v>
                </c:pt>
                <c:pt idx="222">
                  <c:v>22.895</c:v>
                </c:pt>
                <c:pt idx="223">
                  <c:v>34.06</c:v>
                </c:pt>
                <c:pt idx="224">
                  <c:v>36.409999999999997</c:v>
                </c:pt>
                <c:pt idx="225">
                  <c:v>52.3</c:v>
                </c:pt>
                <c:pt idx="226">
                  <c:v>52.66</c:v>
                </c:pt>
                <c:pt idx="227">
                  <c:v>29.57</c:v>
                </c:pt>
                <c:pt idx="228">
                  <c:v>36.99</c:v>
                </c:pt>
                <c:pt idx="229">
                  <c:v>31.4</c:v>
                </c:pt>
                <c:pt idx="230">
                  <c:v>34.9</c:v>
                </c:pt>
                <c:pt idx="231">
                  <c:v>31.13</c:v>
                </c:pt>
                <c:pt idx="232">
                  <c:v>34.799999999999997</c:v>
                </c:pt>
                <c:pt idx="233">
                  <c:v>31.68</c:v>
                </c:pt>
                <c:pt idx="234">
                  <c:v>33.534999999999997</c:v>
                </c:pt>
                <c:pt idx="235">
                  <c:v>31.92</c:v>
                </c:pt>
                <c:pt idx="236">
                  <c:v>32.700000000000003</c:v>
                </c:pt>
                <c:pt idx="237">
                  <c:v>41.25</c:v>
                </c:pt>
                <c:pt idx="238">
                  <c:v>33.11</c:v>
                </c:pt>
                <c:pt idx="239">
                  <c:v>36.159999999999997</c:v>
                </c:pt>
                <c:pt idx="240">
                  <c:v>33.72</c:v>
                </c:pt>
                <c:pt idx="241">
                  <c:v>37.74</c:v>
                </c:pt>
                <c:pt idx="242">
                  <c:v>48.75</c:v>
                </c:pt>
                <c:pt idx="243">
                  <c:v>31.065000000000001</c:v>
                </c:pt>
                <c:pt idx="244">
                  <c:v>23.55</c:v>
                </c:pt>
                <c:pt idx="245">
                  <c:v>30.18</c:v>
                </c:pt>
                <c:pt idx="246">
                  <c:v>29.94</c:v>
                </c:pt>
                <c:pt idx="247">
                  <c:v>31.4</c:v>
                </c:pt>
                <c:pt idx="248">
                  <c:v>53.06</c:v>
                </c:pt>
                <c:pt idx="249">
                  <c:v>30.25</c:v>
                </c:pt>
                <c:pt idx="250">
                  <c:v>46.68</c:v>
                </c:pt>
                <c:pt idx="251">
                  <c:v>30.4</c:v>
                </c:pt>
                <c:pt idx="252">
                  <c:v>30.2</c:v>
                </c:pt>
                <c:pt idx="253">
                  <c:v>51.18</c:v>
                </c:pt>
                <c:pt idx="254">
                  <c:v>22.18</c:v>
                </c:pt>
                <c:pt idx="255">
                  <c:v>31.92</c:v>
                </c:pt>
                <c:pt idx="256">
                  <c:v>31.73</c:v>
                </c:pt>
                <c:pt idx="257">
                  <c:v>45.52</c:v>
                </c:pt>
                <c:pt idx="258">
                  <c:v>52.81</c:v>
                </c:pt>
                <c:pt idx="259">
                  <c:v>33.58</c:v>
                </c:pt>
                <c:pt idx="260">
                  <c:v>30.684999999999999</c:v>
                </c:pt>
                <c:pt idx="261">
                  <c:v>37.524999999999999</c:v>
                </c:pt>
                <c:pt idx="262">
                  <c:v>34.5</c:v>
                </c:pt>
                <c:pt idx="263">
                  <c:v>28.16</c:v>
                </c:pt>
                <c:pt idx="264">
                  <c:v>30.02</c:v>
                </c:pt>
                <c:pt idx="265">
                  <c:v>37.82</c:v>
                </c:pt>
                <c:pt idx="266">
                  <c:v>33.14</c:v>
                </c:pt>
                <c:pt idx="267">
                  <c:v>25.14</c:v>
                </c:pt>
                <c:pt idx="268">
                  <c:v>20.18</c:v>
                </c:pt>
                <c:pt idx="269">
                  <c:v>44.36</c:v>
                </c:pt>
                <c:pt idx="270">
                  <c:v>23.82</c:v>
                </c:pt>
                <c:pt idx="271">
                  <c:v>45</c:v>
                </c:pt>
                <c:pt idx="272">
                  <c:v>26.62</c:v>
                </c:pt>
                <c:pt idx="273">
                  <c:v>32.67</c:v>
                </c:pt>
                <c:pt idx="274">
                  <c:v>44.44</c:v>
                </c:pt>
                <c:pt idx="275">
                  <c:v>28.31</c:v>
                </c:pt>
                <c:pt idx="276">
                  <c:v>25.05</c:v>
                </c:pt>
                <c:pt idx="277">
                  <c:v>28.34</c:v>
                </c:pt>
                <c:pt idx="278">
                  <c:v>17.765000000000001</c:v>
                </c:pt>
                <c:pt idx="279">
                  <c:v>36.119999999999997</c:v>
                </c:pt>
                <c:pt idx="280">
                  <c:v>23.19</c:v>
                </c:pt>
                <c:pt idx="281">
                  <c:v>35.99</c:v>
                </c:pt>
                <c:pt idx="282">
                  <c:v>30.25</c:v>
                </c:pt>
                <c:pt idx="283">
                  <c:v>26.24</c:v>
                </c:pt>
                <c:pt idx="284">
                  <c:v>31.36</c:v>
                </c:pt>
                <c:pt idx="285">
                  <c:v>25.69</c:v>
                </c:pt>
                <c:pt idx="286">
                  <c:v>25.46</c:v>
                </c:pt>
                <c:pt idx="287">
                  <c:v>31.83</c:v>
                </c:pt>
                <c:pt idx="288">
                  <c:v>24.43</c:v>
                </c:pt>
                <c:pt idx="289">
                  <c:v>41.9</c:v>
                </c:pt>
                <c:pt idx="290">
                  <c:v>22.88</c:v>
                </c:pt>
                <c:pt idx="291">
                  <c:v>29.734999999999999</c:v>
                </c:pt>
                <c:pt idx="292">
                  <c:v>40.74</c:v>
                </c:pt>
                <c:pt idx="293">
                  <c:v>24.14</c:v>
                </c:pt>
                <c:pt idx="294">
                  <c:v>25.15</c:v>
                </c:pt>
                <c:pt idx="295">
                  <c:v>28.71</c:v>
                </c:pt>
                <c:pt idx="296">
                  <c:v>23</c:v>
                </c:pt>
                <c:pt idx="297">
                  <c:v>36.86</c:v>
                </c:pt>
                <c:pt idx="298">
                  <c:v>24.25</c:v>
                </c:pt>
                <c:pt idx="299">
                  <c:v>23.85</c:v>
                </c:pt>
                <c:pt idx="300">
                  <c:v>40.020000000000003</c:v>
                </c:pt>
                <c:pt idx="301">
                  <c:v>19.170000000000002</c:v>
                </c:pt>
                <c:pt idx="302">
                  <c:v>43.53</c:v>
                </c:pt>
                <c:pt idx="303">
                  <c:v>46.06</c:v>
                </c:pt>
                <c:pt idx="304">
                  <c:v>29.92</c:v>
                </c:pt>
                <c:pt idx="305">
                  <c:v>28.46</c:v>
                </c:pt>
                <c:pt idx="306">
                  <c:v>24.56</c:v>
                </c:pt>
                <c:pt idx="307">
                  <c:v>41.19</c:v>
                </c:pt>
                <c:pt idx="308">
                  <c:v>18.63</c:v>
                </c:pt>
                <c:pt idx="309">
                  <c:v>26.26</c:v>
                </c:pt>
                <c:pt idx="310">
                  <c:v>22.37</c:v>
                </c:pt>
                <c:pt idx="311">
                  <c:v>39.619999999999997</c:v>
                </c:pt>
                <c:pt idx="312">
                  <c:v>18.329999999999998</c:v>
                </c:pt>
                <c:pt idx="313">
                  <c:v>17.11</c:v>
                </c:pt>
                <c:pt idx="314">
                  <c:v>43.5</c:v>
                </c:pt>
                <c:pt idx="315">
                  <c:v>25.364999999999998</c:v>
                </c:pt>
                <c:pt idx="316">
                  <c:v>28.594999999999999</c:v>
                </c:pt>
                <c:pt idx="317">
                  <c:v>29.83</c:v>
                </c:pt>
                <c:pt idx="318">
                  <c:v>24.7</c:v>
                </c:pt>
                <c:pt idx="319">
                  <c:v>17.940000000000001</c:v>
                </c:pt>
                <c:pt idx="320">
                  <c:v>21.08</c:v>
                </c:pt>
                <c:pt idx="321">
                  <c:v>37.715000000000003</c:v>
                </c:pt>
                <c:pt idx="322">
                  <c:v>22.39</c:v>
                </c:pt>
                <c:pt idx="323">
                  <c:v>28.78</c:v>
                </c:pt>
                <c:pt idx="324">
                  <c:v>18.329999999999998</c:v>
                </c:pt>
                <c:pt idx="325">
                  <c:v>26.39</c:v>
                </c:pt>
                <c:pt idx="326">
                  <c:v>19.260000000000002</c:v>
                </c:pt>
                <c:pt idx="327">
                  <c:v>26.92</c:v>
                </c:pt>
                <c:pt idx="328">
                  <c:v>19.73</c:v>
                </c:pt>
                <c:pt idx="329">
                  <c:v>23.56</c:v>
                </c:pt>
                <c:pt idx="330">
                  <c:v>37.67</c:v>
                </c:pt>
                <c:pt idx="331">
                  <c:v>18.73</c:v>
                </c:pt>
                <c:pt idx="332">
                  <c:v>33.090000000000003</c:v>
                </c:pt>
                <c:pt idx="333">
                  <c:v>18.329999999999998</c:v>
                </c:pt>
                <c:pt idx="334">
                  <c:v>27.74</c:v>
                </c:pt>
                <c:pt idx="335">
                  <c:v>24.2</c:v>
                </c:pt>
                <c:pt idx="336">
                  <c:v>22.03</c:v>
                </c:pt>
                <c:pt idx="337">
                  <c:v>26.885000000000002</c:v>
                </c:pt>
                <c:pt idx="338">
                  <c:v>16.36</c:v>
                </c:pt>
                <c:pt idx="339">
                  <c:v>32.299999999999997</c:v>
                </c:pt>
                <c:pt idx="340">
                  <c:v>16.05</c:v>
                </c:pt>
                <c:pt idx="341">
                  <c:v>29.07</c:v>
                </c:pt>
                <c:pt idx="342">
                  <c:v>17.43</c:v>
                </c:pt>
                <c:pt idx="343">
                  <c:v>19.329999999999998</c:v>
                </c:pt>
                <c:pt idx="344">
                  <c:v>30.52</c:v>
                </c:pt>
                <c:pt idx="345">
                  <c:v>39.21</c:v>
                </c:pt>
                <c:pt idx="346">
                  <c:v>26.98</c:v>
                </c:pt>
                <c:pt idx="347">
                  <c:v>25.84</c:v>
                </c:pt>
                <c:pt idx="348">
                  <c:v>28.31</c:v>
                </c:pt>
                <c:pt idx="349">
                  <c:v>23.94</c:v>
                </c:pt>
                <c:pt idx="350">
                  <c:v>20.03</c:v>
                </c:pt>
                <c:pt idx="351">
                  <c:v>41.42</c:v>
                </c:pt>
                <c:pt idx="352">
                  <c:v>36.67</c:v>
                </c:pt>
                <c:pt idx="353">
                  <c:v>27.645</c:v>
                </c:pt>
                <c:pt idx="354">
                  <c:v>22.72</c:v>
                </c:pt>
                <c:pt idx="355">
                  <c:v>36.520000000000003</c:v>
                </c:pt>
                <c:pt idx="356">
                  <c:v>33.96</c:v>
                </c:pt>
                <c:pt idx="357">
                  <c:v>26.695</c:v>
                </c:pt>
                <c:pt idx="358">
                  <c:v>18.45</c:v>
                </c:pt>
                <c:pt idx="359">
                  <c:v>33.18</c:v>
                </c:pt>
                <c:pt idx="360">
                  <c:v>36.1</c:v>
                </c:pt>
                <c:pt idx="361">
                  <c:v>22.77</c:v>
                </c:pt>
                <c:pt idx="362">
                  <c:v>21.24</c:v>
                </c:pt>
                <c:pt idx="363">
                  <c:v>17.600000000000001</c:v>
                </c:pt>
                <c:pt idx="364">
                  <c:v>26.29</c:v>
                </c:pt>
                <c:pt idx="365">
                  <c:v>35.31</c:v>
                </c:pt>
                <c:pt idx="366">
                  <c:v>27.04</c:v>
                </c:pt>
                <c:pt idx="367">
                  <c:v>30.23</c:v>
                </c:pt>
                <c:pt idx="368">
                  <c:v>30.6</c:v>
                </c:pt>
                <c:pt idx="369">
                  <c:v>26.8</c:v>
                </c:pt>
                <c:pt idx="370">
                  <c:v>16.86</c:v>
                </c:pt>
                <c:pt idx="371">
                  <c:v>16.3</c:v>
                </c:pt>
                <c:pt idx="372">
                  <c:v>29.81</c:v>
                </c:pt>
                <c:pt idx="373">
                  <c:v>16.329999999999998</c:v>
                </c:pt>
                <c:pt idx="374">
                  <c:v>16.37</c:v>
                </c:pt>
                <c:pt idx="375">
                  <c:v>22.42</c:v>
                </c:pt>
                <c:pt idx="376">
                  <c:v>31.35</c:v>
                </c:pt>
                <c:pt idx="377">
                  <c:v>31.9</c:v>
                </c:pt>
                <c:pt idx="378">
                  <c:v>30.6</c:v>
                </c:pt>
                <c:pt idx="379">
                  <c:v>28.975000000000001</c:v>
                </c:pt>
                <c:pt idx="380">
                  <c:v>24.86</c:v>
                </c:pt>
                <c:pt idx="381">
                  <c:v>19.54</c:v>
                </c:pt>
                <c:pt idx="382">
                  <c:v>26.74</c:v>
                </c:pt>
                <c:pt idx="383">
                  <c:v>22.99</c:v>
                </c:pt>
                <c:pt idx="384">
                  <c:v>31.46</c:v>
                </c:pt>
                <c:pt idx="385">
                  <c:v>30.86</c:v>
                </c:pt>
                <c:pt idx="386">
                  <c:v>31.96</c:v>
                </c:pt>
                <c:pt idx="387">
                  <c:v>23.76</c:v>
                </c:pt>
                <c:pt idx="388">
                  <c:v>19.38</c:v>
                </c:pt>
                <c:pt idx="389">
                  <c:v>16.21</c:v>
                </c:pt>
                <c:pt idx="390">
                  <c:v>32.54</c:v>
                </c:pt>
                <c:pt idx="391">
                  <c:v>36.765000000000001</c:v>
                </c:pt>
                <c:pt idx="392">
                  <c:v>35.909999999999997</c:v>
                </c:pt>
                <c:pt idx="393">
                  <c:v>32.06</c:v>
                </c:pt>
                <c:pt idx="394">
                  <c:v>24.1</c:v>
                </c:pt>
                <c:pt idx="395">
                  <c:v>27.1</c:v>
                </c:pt>
                <c:pt idx="396">
                  <c:v>24.42</c:v>
                </c:pt>
                <c:pt idx="397">
                  <c:v>26.695</c:v>
                </c:pt>
                <c:pt idx="398">
                  <c:v>27.79</c:v>
                </c:pt>
                <c:pt idx="399">
                  <c:v>32.68</c:v>
                </c:pt>
                <c:pt idx="400">
                  <c:v>26.4</c:v>
                </c:pt>
                <c:pt idx="401">
                  <c:v>23.655000000000001</c:v>
                </c:pt>
                <c:pt idx="402">
                  <c:v>27.36</c:v>
                </c:pt>
                <c:pt idx="403">
                  <c:v>27.82</c:v>
                </c:pt>
                <c:pt idx="404">
                  <c:v>25.46</c:v>
                </c:pt>
                <c:pt idx="405">
                  <c:v>25.1</c:v>
                </c:pt>
                <c:pt idx="406">
                  <c:v>32.11</c:v>
                </c:pt>
                <c:pt idx="407">
                  <c:v>29.8</c:v>
                </c:pt>
                <c:pt idx="408">
                  <c:v>24.01</c:v>
                </c:pt>
                <c:pt idx="409">
                  <c:v>23.21</c:v>
                </c:pt>
                <c:pt idx="410">
                  <c:v>21.2</c:v>
                </c:pt>
                <c:pt idx="411">
                  <c:v>28.215</c:v>
                </c:pt>
                <c:pt idx="412">
                  <c:v>38.094999999999999</c:v>
                </c:pt>
                <c:pt idx="413">
                  <c:v>22.61</c:v>
                </c:pt>
                <c:pt idx="414">
                  <c:v>24.32</c:v>
                </c:pt>
                <c:pt idx="415">
                  <c:v>20.96</c:v>
                </c:pt>
                <c:pt idx="416">
                  <c:v>19.68</c:v>
                </c:pt>
                <c:pt idx="417">
                  <c:v>18.100000000000001</c:v>
                </c:pt>
                <c:pt idx="418">
                  <c:v>29.64</c:v>
                </c:pt>
                <c:pt idx="419">
                  <c:v>25.3</c:v>
                </c:pt>
                <c:pt idx="420">
                  <c:v>27.6</c:v>
                </c:pt>
                <c:pt idx="421">
                  <c:v>27.645</c:v>
                </c:pt>
                <c:pt idx="422">
                  <c:v>27.6</c:v>
                </c:pt>
                <c:pt idx="423">
                  <c:v>25.08</c:v>
                </c:pt>
                <c:pt idx="424">
                  <c:v>30.02</c:v>
                </c:pt>
                <c:pt idx="425">
                  <c:v>27.36</c:v>
                </c:pt>
                <c:pt idx="426">
                  <c:v>22.2</c:v>
                </c:pt>
                <c:pt idx="427">
                  <c:v>25.71</c:v>
                </c:pt>
                <c:pt idx="428">
                  <c:v>41.91</c:v>
                </c:pt>
                <c:pt idx="429">
                  <c:v>25.85</c:v>
                </c:pt>
                <c:pt idx="430">
                  <c:v>23.844999999999999</c:v>
                </c:pt>
                <c:pt idx="431">
                  <c:v>30.59</c:v>
                </c:pt>
                <c:pt idx="432">
                  <c:v>24.795000000000002</c:v>
                </c:pt>
                <c:pt idx="433">
                  <c:v>24.13</c:v>
                </c:pt>
                <c:pt idx="434">
                  <c:v>25.84</c:v>
                </c:pt>
                <c:pt idx="435">
                  <c:v>28</c:v>
                </c:pt>
                <c:pt idx="436">
                  <c:v>34.1</c:v>
                </c:pt>
                <c:pt idx="437">
                  <c:v>26.125</c:v>
                </c:pt>
                <c:pt idx="438">
                  <c:v>25.6</c:v>
                </c:pt>
                <c:pt idx="439">
                  <c:v>24.32</c:v>
                </c:pt>
                <c:pt idx="440">
                  <c:v>22.88</c:v>
                </c:pt>
                <c:pt idx="441">
                  <c:v>24.984999999999999</c:v>
                </c:pt>
                <c:pt idx="442">
                  <c:v>33.1</c:v>
                </c:pt>
                <c:pt idx="443">
                  <c:v>27.83</c:v>
                </c:pt>
                <c:pt idx="444">
                  <c:v>30.875</c:v>
                </c:pt>
                <c:pt idx="445">
                  <c:v>27.265000000000001</c:v>
                </c:pt>
                <c:pt idx="446">
                  <c:v>26.7</c:v>
                </c:pt>
                <c:pt idx="447">
                  <c:v>29.925000000000001</c:v>
                </c:pt>
                <c:pt idx="448">
                  <c:v>19.95</c:v>
                </c:pt>
                <c:pt idx="449">
                  <c:v>24.225000000000001</c:v>
                </c:pt>
                <c:pt idx="450">
                  <c:v>28.12</c:v>
                </c:pt>
                <c:pt idx="451">
                  <c:v>23.21</c:v>
                </c:pt>
                <c:pt idx="452">
                  <c:v>23.98</c:v>
                </c:pt>
                <c:pt idx="453">
                  <c:v>30</c:v>
                </c:pt>
                <c:pt idx="454">
                  <c:v>17.350000000000001</c:v>
                </c:pt>
                <c:pt idx="455">
                  <c:v>22.704999999999998</c:v>
                </c:pt>
                <c:pt idx="456">
                  <c:v>25.41</c:v>
                </c:pt>
                <c:pt idx="457">
                  <c:v>18.23</c:v>
                </c:pt>
                <c:pt idx="458">
                  <c:v>24.7</c:v>
                </c:pt>
                <c:pt idx="459">
                  <c:v>37.4</c:v>
                </c:pt>
                <c:pt idx="460">
                  <c:v>26.885000000000002</c:v>
                </c:pt>
                <c:pt idx="461">
                  <c:v>25.27</c:v>
                </c:pt>
                <c:pt idx="462">
                  <c:v>23.655000000000001</c:v>
                </c:pt>
                <c:pt idx="463">
                  <c:v>55.05</c:v>
                </c:pt>
                <c:pt idx="464">
                  <c:v>24.89</c:v>
                </c:pt>
                <c:pt idx="465">
                  <c:v>18.715</c:v>
                </c:pt>
                <c:pt idx="466">
                  <c:v>28.12</c:v>
                </c:pt>
                <c:pt idx="467">
                  <c:v>26.6</c:v>
                </c:pt>
                <c:pt idx="468">
                  <c:v>30.114999999999998</c:v>
                </c:pt>
                <c:pt idx="469">
                  <c:v>24.605</c:v>
                </c:pt>
                <c:pt idx="470">
                  <c:v>29.6</c:v>
                </c:pt>
                <c:pt idx="471">
                  <c:v>24.42</c:v>
                </c:pt>
                <c:pt idx="472">
                  <c:v>20.9</c:v>
                </c:pt>
                <c:pt idx="473">
                  <c:v>22.895</c:v>
                </c:pt>
                <c:pt idx="474">
                  <c:v>28.3</c:v>
                </c:pt>
                <c:pt idx="475">
                  <c:v>54.3</c:v>
                </c:pt>
                <c:pt idx="476">
                  <c:v>33.344999999999999</c:v>
                </c:pt>
                <c:pt idx="477">
                  <c:v>33</c:v>
                </c:pt>
                <c:pt idx="478">
                  <c:v>28.024999999999999</c:v>
                </c:pt>
                <c:pt idx="479">
                  <c:v>28.69</c:v>
                </c:pt>
                <c:pt idx="480">
                  <c:v>40.28</c:v>
                </c:pt>
                <c:pt idx="481">
                  <c:v>37.299999999999997</c:v>
                </c:pt>
                <c:pt idx="482">
                  <c:v>54.47</c:v>
                </c:pt>
                <c:pt idx="483">
                  <c:v>38.06</c:v>
                </c:pt>
                <c:pt idx="484">
                  <c:v>51.47</c:v>
                </c:pt>
                <c:pt idx="485">
                  <c:v>29.8</c:v>
                </c:pt>
                <c:pt idx="486">
                  <c:v>49.77</c:v>
                </c:pt>
                <c:pt idx="487">
                  <c:v>25.555</c:v>
                </c:pt>
                <c:pt idx="488">
                  <c:v>29.64</c:v>
                </c:pt>
                <c:pt idx="489">
                  <c:v>53.93</c:v>
                </c:pt>
                <c:pt idx="490">
                  <c:v>28.024999999999999</c:v>
                </c:pt>
                <c:pt idx="491">
                  <c:v>27.5</c:v>
                </c:pt>
                <c:pt idx="492">
                  <c:v>21.8</c:v>
                </c:pt>
                <c:pt idx="493">
                  <c:v>26.41</c:v>
                </c:pt>
                <c:pt idx="494">
                  <c:v>27.835000000000001</c:v>
                </c:pt>
                <c:pt idx="495">
                  <c:v>51.74</c:v>
                </c:pt>
                <c:pt idx="496">
                  <c:v>23.37</c:v>
                </c:pt>
                <c:pt idx="497">
                  <c:v>29.7</c:v>
                </c:pt>
                <c:pt idx="498">
                  <c:v>20.045000000000002</c:v>
                </c:pt>
                <c:pt idx="499">
                  <c:v>27.83</c:v>
                </c:pt>
                <c:pt idx="500">
                  <c:v>28.93</c:v>
                </c:pt>
                <c:pt idx="501">
                  <c:v>33.82</c:v>
                </c:pt>
                <c:pt idx="502">
                  <c:v>20.234999999999999</c:v>
                </c:pt>
                <c:pt idx="503">
                  <c:v>49.2</c:v>
                </c:pt>
                <c:pt idx="504">
                  <c:v>26.4</c:v>
                </c:pt>
                <c:pt idx="505">
                  <c:v>28.38</c:v>
                </c:pt>
                <c:pt idx="506">
                  <c:v>24.64</c:v>
                </c:pt>
                <c:pt idx="507">
                  <c:v>39.71</c:v>
                </c:pt>
                <c:pt idx="508">
                  <c:v>22.22</c:v>
                </c:pt>
                <c:pt idx="509">
                  <c:v>33.344999999999999</c:v>
                </c:pt>
                <c:pt idx="510">
                  <c:v>24.42</c:v>
                </c:pt>
                <c:pt idx="511">
                  <c:v>29.81</c:v>
                </c:pt>
                <c:pt idx="512">
                  <c:v>51.18</c:v>
                </c:pt>
                <c:pt idx="513">
                  <c:v>51.37</c:v>
                </c:pt>
                <c:pt idx="514">
                  <c:v>36.19</c:v>
                </c:pt>
                <c:pt idx="515">
                  <c:v>25.9</c:v>
                </c:pt>
                <c:pt idx="516">
                  <c:v>35.72</c:v>
                </c:pt>
                <c:pt idx="517">
                  <c:v>27.94</c:v>
                </c:pt>
                <c:pt idx="518">
                  <c:v>27.1</c:v>
                </c:pt>
                <c:pt idx="519">
                  <c:v>18.3</c:v>
                </c:pt>
                <c:pt idx="520">
                  <c:v>25.3</c:v>
                </c:pt>
                <c:pt idx="521">
                  <c:v>38.83</c:v>
                </c:pt>
                <c:pt idx="522">
                  <c:v>27.6</c:v>
                </c:pt>
                <c:pt idx="523">
                  <c:v>46.4</c:v>
                </c:pt>
                <c:pt idx="524">
                  <c:v>51.92</c:v>
                </c:pt>
                <c:pt idx="525">
                  <c:v>32.395000000000003</c:v>
                </c:pt>
                <c:pt idx="526">
                  <c:v>46.19</c:v>
                </c:pt>
                <c:pt idx="527">
                  <c:v>27.93</c:v>
                </c:pt>
                <c:pt idx="528">
                  <c:v>45.62</c:v>
                </c:pt>
                <c:pt idx="529">
                  <c:v>35.31</c:v>
                </c:pt>
                <c:pt idx="530">
                  <c:v>30.4</c:v>
                </c:pt>
                <c:pt idx="531">
                  <c:v>20.13</c:v>
                </c:pt>
                <c:pt idx="532">
                  <c:v>23.655000000000001</c:v>
                </c:pt>
                <c:pt idx="533">
                  <c:v>49.05</c:v>
                </c:pt>
                <c:pt idx="534">
                  <c:v>51.94</c:v>
                </c:pt>
                <c:pt idx="535">
                  <c:v>29.83</c:v>
                </c:pt>
                <c:pt idx="536">
                  <c:v>22.6</c:v>
                </c:pt>
                <c:pt idx="537">
                  <c:v>46.69</c:v>
                </c:pt>
                <c:pt idx="538">
                  <c:v>28.49</c:v>
                </c:pt>
                <c:pt idx="539">
                  <c:v>28.5</c:v>
                </c:pt>
                <c:pt idx="540">
                  <c:v>24.4</c:v>
                </c:pt>
                <c:pt idx="541">
                  <c:v>29.15</c:v>
                </c:pt>
                <c:pt idx="542">
                  <c:v>27.28</c:v>
                </c:pt>
                <c:pt idx="543">
                  <c:v>32.229999999999997</c:v>
                </c:pt>
                <c:pt idx="544">
                  <c:v>44.2</c:v>
                </c:pt>
                <c:pt idx="545">
                  <c:v>29.734999999999999</c:v>
                </c:pt>
                <c:pt idx="546">
                  <c:v>28.31</c:v>
                </c:pt>
                <c:pt idx="547">
                  <c:v>46.62</c:v>
                </c:pt>
                <c:pt idx="548">
                  <c:v>51.75</c:v>
                </c:pt>
                <c:pt idx="549">
                  <c:v>25.7</c:v>
                </c:pt>
                <c:pt idx="550">
                  <c:v>31.79</c:v>
                </c:pt>
                <c:pt idx="551">
                  <c:v>24.795000000000002</c:v>
                </c:pt>
                <c:pt idx="552">
                  <c:v>53.98</c:v>
                </c:pt>
                <c:pt idx="553">
                  <c:v>41.325000000000003</c:v>
                </c:pt>
                <c:pt idx="554">
                  <c:v>51.65</c:v>
                </c:pt>
                <c:pt idx="555">
                  <c:v>44.52</c:v>
                </c:pt>
                <c:pt idx="556">
                  <c:v>53.29</c:v>
                </c:pt>
                <c:pt idx="557">
                  <c:v>46.63</c:v>
                </c:pt>
                <c:pt idx="558">
                  <c:v>28.88</c:v>
                </c:pt>
                <c:pt idx="559">
                  <c:v>23.98</c:v>
                </c:pt>
                <c:pt idx="560">
                  <c:v>23.65</c:v>
                </c:pt>
                <c:pt idx="561">
                  <c:v>49.09</c:v>
                </c:pt>
                <c:pt idx="562">
                  <c:v>28.024999999999999</c:v>
                </c:pt>
                <c:pt idx="563">
                  <c:v>43.32</c:v>
                </c:pt>
                <c:pt idx="564">
                  <c:v>45.92</c:v>
                </c:pt>
                <c:pt idx="565">
                  <c:v>44.03</c:v>
                </c:pt>
                <c:pt idx="566">
                  <c:v>24.6</c:v>
                </c:pt>
                <c:pt idx="567">
                  <c:v>49.15</c:v>
                </c:pt>
                <c:pt idx="568">
                  <c:v>28.31</c:v>
                </c:pt>
                <c:pt idx="569">
                  <c:v>22.99</c:v>
                </c:pt>
                <c:pt idx="570">
                  <c:v>29.07</c:v>
                </c:pt>
                <c:pt idx="571">
                  <c:v>42.02</c:v>
                </c:pt>
                <c:pt idx="572">
                  <c:v>49.07</c:v>
                </c:pt>
                <c:pt idx="573">
                  <c:v>19.8</c:v>
                </c:pt>
                <c:pt idx="574">
                  <c:v>27.36</c:v>
                </c:pt>
                <c:pt idx="575">
                  <c:v>42.95</c:v>
                </c:pt>
                <c:pt idx="576">
                  <c:v>42.66</c:v>
                </c:pt>
                <c:pt idx="577">
                  <c:v>33.630000000000003</c:v>
                </c:pt>
                <c:pt idx="578">
                  <c:v>26.84</c:v>
                </c:pt>
                <c:pt idx="579">
                  <c:v>28.3</c:v>
                </c:pt>
                <c:pt idx="580">
                  <c:v>27.06</c:v>
                </c:pt>
                <c:pt idx="581">
                  <c:v>47.13</c:v>
                </c:pt>
                <c:pt idx="582">
                  <c:v>51.72</c:v>
                </c:pt>
                <c:pt idx="583">
                  <c:v>48.59</c:v>
                </c:pt>
                <c:pt idx="584">
                  <c:v>45.18</c:v>
                </c:pt>
                <c:pt idx="585">
                  <c:v>27.9</c:v>
                </c:pt>
                <c:pt idx="586">
                  <c:v>51.33</c:v>
                </c:pt>
                <c:pt idx="587">
                  <c:v>30.59</c:v>
                </c:pt>
                <c:pt idx="588">
                  <c:v>39.229999999999997</c:v>
                </c:pt>
                <c:pt idx="589">
                  <c:v>19.094999999999999</c:v>
                </c:pt>
                <c:pt idx="590">
                  <c:v>49.72</c:v>
                </c:pt>
                <c:pt idx="591">
                  <c:v>21.754999999999999</c:v>
                </c:pt>
                <c:pt idx="592">
                  <c:v>48.39</c:v>
                </c:pt>
                <c:pt idx="593">
                  <c:v>47.15</c:v>
                </c:pt>
                <c:pt idx="594">
                  <c:v>47.59</c:v>
                </c:pt>
                <c:pt idx="595">
                  <c:v>39.81</c:v>
                </c:pt>
                <c:pt idx="596">
                  <c:v>31.02</c:v>
                </c:pt>
                <c:pt idx="597">
                  <c:v>24.75</c:v>
                </c:pt>
                <c:pt idx="598">
                  <c:v>30.114999999999998</c:v>
                </c:pt>
                <c:pt idx="599">
                  <c:v>26.03</c:v>
                </c:pt>
                <c:pt idx="600">
                  <c:v>20.045000000000002</c:v>
                </c:pt>
                <c:pt idx="601">
                  <c:v>40.24</c:v>
                </c:pt>
                <c:pt idx="602">
                  <c:v>43.15</c:v>
                </c:pt>
                <c:pt idx="603">
                  <c:v>27.7</c:v>
                </c:pt>
                <c:pt idx="604">
                  <c:v>45.68</c:v>
                </c:pt>
                <c:pt idx="605">
                  <c:v>27.3</c:v>
                </c:pt>
                <c:pt idx="606">
                  <c:v>54.45</c:v>
                </c:pt>
                <c:pt idx="607">
                  <c:v>54.43</c:v>
                </c:pt>
                <c:pt idx="608">
                  <c:v>48.01</c:v>
                </c:pt>
                <c:pt idx="609">
                  <c:v>48.32</c:v>
                </c:pt>
                <c:pt idx="610">
                  <c:v>22.895</c:v>
                </c:pt>
                <c:pt idx="611">
                  <c:v>54.85</c:v>
                </c:pt>
                <c:pt idx="612">
                  <c:v>21.85</c:v>
                </c:pt>
                <c:pt idx="613">
                  <c:v>51.86</c:v>
                </c:pt>
                <c:pt idx="614">
                  <c:v>39.049999999999997</c:v>
                </c:pt>
                <c:pt idx="615">
                  <c:v>31.824999999999999</c:v>
                </c:pt>
                <c:pt idx="616">
                  <c:v>46.43</c:v>
                </c:pt>
                <c:pt idx="617">
                  <c:v>53.63</c:v>
                </c:pt>
                <c:pt idx="618">
                  <c:v>48.7</c:v>
                </c:pt>
                <c:pt idx="619">
                  <c:v>48.81</c:v>
                </c:pt>
                <c:pt idx="620">
                  <c:v>47.53</c:v>
                </c:pt>
                <c:pt idx="621">
                  <c:v>36.85</c:v>
                </c:pt>
                <c:pt idx="622">
                  <c:v>29.3</c:v>
                </c:pt>
                <c:pt idx="623">
                  <c:v>19.3</c:v>
                </c:pt>
                <c:pt idx="624">
                  <c:v>24.13</c:v>
                </c:pt>
                <c:pt idx="625">
                  <c:v>46.7</c:v>
                </c:pt>
                <c:pt idx="626">
                  <c:v>45.27</c:v>
                </c:pt>
                <c:pt idx="627">
                  <c:v>44.29</c:v>
                </c:pt>
                <c:pt idx="628">
                  <c:v>54.59</c:v>
                </c:pt>
                <c:pt idx="629">
                  <c:v>32.965000000000003</c:v>
                </c:pt>
                <c:pt idx="630">
                  <c:v>38.049999999999997</c:v>
                </c:pt>
                <c:pt idx="631">
                  <c:v>46.14</c:v>
                </c:pt>
                <c:pt idx="632">
                  <c:v>41.325000000000003</c:v>
                </c:pt>
                <c:pt idx="633">
                  <c:v>44.64</c:v>
                </c:pt>
                <c:pt idx="634">
                  <c:v>25.175000000000001</c:v>
                </c:pt>
                <c:pt idx="635">
                  <c:v>43.11</c:v>
                </c:pt>
                <c:pt idx="636">
                  <c:v>53.32</c:v>
                </c:pt>
                <c:pt idx="637">
                  <c:v>38.04</c:v>
                </c:pt>
                <c:pt idx="638">
                  <c:v>37.9</c:v>
                </c:pt>
                <c:pt idx="639">
                  <c:v>39.6</c:v>
                </c:pt>
                <c:pt idx="640">
                  <c:v>50.92</c:v>
                </c:pt>
                <c:pt idx="641">
                  <c:v>21.85</c:v>
                </c:pt>
                <c:pt idx="642">
                  <c:v>36.08</c:v>
                </c:pt>
                <c:pt idx="643">
                  <c:v>40.44</c:v>
                </c:pt>
                <c:pt idx="644">
                  <c:v>38.094999999999999</c:v>
                </c:pt>
                <c:pt idx="645">
                  <c:v>44.95</c:v>
                </c:pt>
                <c:pt idx="646">
                  <c:v>35.54</c:v>
                </c:pt>
                <c:pt idx="647">
                  <c:v>39.799999999999997</c:v>
                </c:pt>
                <c:pt idx="648">
                  <c:v>33.659999999999997</c:v>
                </c:pt>
                <c:pt idx="649">
                  <c:v>35.5</c:v>
                </c:pt>
                <c:pt idx="650">
                  <c:v>41.63</c:v>
                </c:pt>
                <c:pt idx="651">
                  <c:v>46.49</c:v>
                </c:pt>
                <c:pt idx="652">
                  <c:v>43.29</c:v>
                </c:pt>
                <c:pt idx="653">
                  <c:v>43.08</c:v>
                </c:pt>
                <c:pt idx="654">
                  <c:v>39.07</c:v>
                </c:pt>
                <c:pt idx="655">
                  <c:v>41.3</c:v>
                </c:pt>
                <c:pt idx="656">
                  <c:v>42.95</c:v>
                </c:pt>
                <c:pt idx="657">
                  <c:v>46.96</c:v>
                </c:pt>
                <c:pt idx="658">
                  <c:v>30.495000000000001</c:v>
                </c:pt>
                <c:pt idx="659">
                  <c:v>17.954999999999998</c:v>
                </c:pt>
                <c:pt idx="660">
                  <c:v>25.6</c:v>
                </c:pt>
                <c:pt idx="661">
                  <c:v>34.21</c:v>
                </c:pt>
                <c:pt idx="662">
                  <c:v>39.74</c:v>
                </c:pt>
                <c:pt idx="663">
                  <c:v>49.53</c:v>
                </c:pt>
                <c:pt idx="664">
                  <c:v>39.33</c:v>
                </c:pt>
                <c:pt idx="665">
                  <c:v>39.979999999999997</c:v>
                </c:pt>
                <c:pt idx="666">
                  <c:v>46.51</c:v>
                </c:pt>
                <c:pt idx="667">
                  <c:v>43.58</c:v>
                </c:pt>
                <c:pt idx="668">
                  <c:v>42.28</c:v>
                </c:pt>
                <c:pt idx="669">
                  <c:v>35.520000000000003</c:v>
                </c:pt>
                <c:pt idx="670">
                  <c:v>33.6</c:v>
                </c:pt>
                <c:pt idx="671">
                  <c:v>22.42</c:v>
                </c:pt>
                <c:pt idx="672">
                  <c:v>46.86</c:v>
                </c:pt>
                <c:pt idx="673">
                  <c:v>32.965000000000003</c:v>
                </c:pt>
                <c:pt idx="674">
                  <c:v>39.340000000000003</c:v>
                </c:pt>
                <c:pt idx="675">
                  <c:v>47</c:v>
                </c:pt>
                <c:pt idx="676">
                  <c:v>36.71</c:v>
                </c:pt>
                <c:pt idx="677">
                  <c:v>53.48</c:v>
                </c:pt>
                <c:pt idx="678">
                  <c:v>35.5</c:v>
                </c:pt>
                <c:pt idx="679">
                  <c:v>36.979999999999997</c:v>
                </c:pt>
                <c:pt idx="680">
                  <c:v>32.395000000000003</c:v>
                </c:pt>
                <c:pt idx="681">
                  <c:v>32.729999999999997</c:v>
                </c:pt>
                <c:pt idx="682">
                  <c:v>20.52</c:v>
                </c:pt>
                <c:pt idx="683">
                  <c:v>51.72</c:v>
                </c:pt>
                <c:pt idx="684">
                  <c:v>50.2</c:v>
                </c:pt>
                <c:pt idx="685">
                  <c:v>25.52</c:v>
                </c:pt>
                <c:pt idx="686">
                  <c:v>35.200000000000003</c:v>
                </c:pt>
                <c:pt idx="687">
                  <c:v>41.26</c:v>
                </c:pt>
                <c:pt idx="688">
                  <c:v>17.195</c:v>
                </c:pt>
                <c:pt idx="689">
                  <c:v>23.085000000000001</c:v>
                </c:pt>
                <c:pt idx="690">
                  <c:v>21.66</c:v>
                </c:pt>
                <c:pt idx="691">
                  <c:v>36.47</c:v>
                </c:pt>
                <c:pt idx="692">
                  <c:v>36.08</c:v>
                </c:pt>
                <c:pt idx="693">
                  <c:v>23.18</c:v>
                </c:pt>
                <c:pt idx="694">
                  <c:v>39.159999999999997</c:v>
                </c:pt>
                <c:pt idx="695">
                  <c:v>38.19</c:v>
                </c:pt>
                <c:pt idx="696">
                  <c:v>26.41</c:v>
                </c:pt>
                <c:pt idx="697">
                  <c:v>28.785</c:v>
                </c:pt>
                <c:pt idx="698">
                  <c:v>26.695</c:v>
                </c:pt>
                <c:pt idx="699">
                  <c:v>32.799999999999997</c:v>
                </c:pt>
                <c:pt idx="700">
                  <c:v>35.869999999999997</c:v>
                </c:pt>
                <c:pt idx="701">
                  <c:v>21.66</c:v>
                </c:pt>
                <c:pt idx="702">
                  <c:v>37.72</c:v>
                </c:pt>
                <c:pt idx="703">
                  <c:v>39.700000000000003</c:v>
                </c:pt>
                <c:pt idx="704">
                  <c:v>35.97</c:v>
                </c:pt>
                <c:pt idx="705">
                  <c:v>37.85</c:v>
                </c:pt>
                <c:pt idx="706">
                  <c:v>21.66</c:v>
                </c:pt>
                <c:pt idx="707">
                  <c:v>39.369999999999997</c:v>
                </c:pt>
                <c:pt idx="708">
                  <c:v>40.880000000000003</c:v>
                </c:pt>
                <c:pt idx="709">
                  <c:v>26.22</c:v>
                </c:pt>
                <c:pt idx="710">
                  <c:v>25.08</c:v>
                </c:pt>
                <c:pt idx="711">
                  <c:v>39.1</c:v>
                </c:pt>
                <c:pt idx="712">
                  <c:v>37.905000000000001</c:v>
                </c:pt>
                <c:pt idx="713">
                  <c:v>43.35</c:v>
                </c:pt>
                <c:pt idx="714">
                  <c:v>36.15</c:v>
                </c:pt>
                <c:pt idx="715">
                  <c:v>44.98</c:v>
                </c:pt>
                <c:pt idx="716">
                  <c:v>38.28</c:v>
                </c:pt>
                <c:pt idx="717">
                  <c:v>32.299999999999997</c:v>
                </c:pt>
                <c:pt idx="718">
                  <c:v>39.51</c:v>
                </c:pt>
                <c:pt idx="719">
                  <c:v>50.46</c:v>
                </c:pt>
                <c:pt idx="720">
                  <c:v>31.73</c:v>
                </c:pt>
                <c:pt idx="721">
                  <c:v>32.1</c:v>
                </c:pt>
                <c:pt idx="722">
                  <c:v>27.83</c:v>
                </c:pt>
                <c:pt idx="723">
                  <c:v>27.72</c:v>
                </c:pt>
                <c:pt idx="724">
                  <c:v>36.765000000000001</c:v>
                </c:pt>
                <c:pt idx="725">
                  <c:v>48.36</c:v>
                </c:pt>
                <c:pt idx="726">
                  <c:v>31.445</c:v>
                </c:pt>
                <c:pt idx="727">
                  <c:v>27.55</c:v>
                </c:pt>
                <c:pt idx="728">
                  <c:v>33.11</c:v>
                </c:pt>
                <c:pt idx="729">
                  <c:v>36.85</c:v>
                </c:pt>
                <c:pt idx="730">
                  <c:v>36.299999999999997</c:v>
                </c:pt>
                <c:pt idx="731">
                  <c:v>45.34</c:v>
                </c:pt>
                <c:pt idx="732">
                  <c:v>31.8</c:v>
                </c:pt>
                <c:pt idx="733">
                  <c:v>41.02</c:v>
                </c:pt>
                <c:pt idx="734">
                  <c:v>32.68</c:v>
                </c:pt>
                <c:pt idx="735">
                  <c:v>21.7</c:v>
                </c:pt>
                <c:pt idx="736">
                  <c:v>40.479999999999997</c:v>
                </c:pt>
                <c:pt idx="737">
                  <c:v>34.5</c:v>
                </c:pt>
                <c:pt idx="738">
                  <c:v>45.9</c:v>
                </c:pt>
                <c:pt idx="739">
                  <c:v>33.479999999999997</c:v>
                </c:pt>
                <c:pt idx="740">
                  <c:v>28.31</c:v>
                </c:pt>
                <c:pt idx="741">
                  <c:v>21.565000000000001</c:v>
                </c:pt>
                <c:pt idx="742">
                  <c:v>35.590000000000003</c:v>
                </c:pt>
                <c:pt idx="743">
                  <c:v>43.44</c:v>
                </c:pt>
                <c:pt idx="744">
                  <c:v>21.754999999999999</c:v>
                </c:pt>
                <c:pt idx="745">
                  <c:v>44.55</c:v>
                </c:pt>
                <c:pt idx="746">
                  <c:v>43.32</c:v>
                </c:pt>
                <c:pt idx="747">
                  <c:v>31.23</c:v>
                </c:pt>
                <c:pt idx="748">
                  <c:v>42.81</c:v>
                </c:pt>
                <c:pt idx="749">
                  <c:v>35.909999999999997</c:v>
                </c:pt>
                <c:pt idx="750">
                  <c:v>36.65</c:v>
                </c:pt>
                <c:pt idx="751">
                  <c:v>22.04</c:v>
                </c:pt>
                <c:pt idx="752">
                  <c:v>31.824999999999999</c:v>
                </c:pt>
                <c:pt idx="753">
                  <c:v>53.58</c:v>
                </c:pt>
                <c:pt idx="754">
                  <c:v>34.299999999999997</c:v>
                </c:pt>
                <c:pt idx="755">
                  <c:v>32.11</c:v>
                </c:pt>
                <c:pt idx="756">
                  <c:v>31.78</c:v>
                </c:pt>
                <c:pt idx="757">
                  <c:v>46.89</c:v>
                </c:pt>
                <c:pt idx="758">
                  <c:v>39.35</c:v>
                </c:pt>
                <c:pt idx="759">
                  <c:v>39.200000000000003</c:v>
                </c:pt>
                <c:pt idx="760">
                  <c:v>39.159999999999997</c:v>
                </c:pt>
                <c:pt idx="761">
                  <c:v>44.1</c:v>
                </c:pt>
                <c:pt idx="762">
                  <c:v>33.200000000000003</c:v>
                </c:pt>
                <c:pt idx="763">
                  <c:v>29.92</c:v>
                </c:pt>
                <c:pt idx="764">
                  <c:v>25</c:v>
                </c:pt>
                <c:pt idx="765">
                  <c:v>38.869999999999997</c:v>
                </c:pt>
                <c:pt idx="766">
                  <c:v>32.299999999999997</c:v>
                </c:pt>
                <c:pt idx="767">
                  <c:v>31.16</c:v>
                </c:pt>
                <c:pt idx="768">
                  <c:v>54.59</c:v>
                </c:pt>
                <c:pt idx="769">
                  <c:v>21.09</c:v>
                </c:pt>
                <c:pt idx="770">
                  <c:v>52.41</c:v>
                </c:pt>
                <c:pt idx="771">
                  <c:v>41.47</c:v>
                </c:pt>
                <c:pt idx="772">
                  <c:v>33.1</c:v>
                </c:pt>
                <c:pt idx="773">
                  <c:v>30.8</c:v>
                </c:pt>
                <c:pt idx="774">
                  <c:v>42.06</c:v>
                </c:pt>
                <c:pt idx="775">
                  <c:v>39.270000000000003</c:v>
                </c:pt>
                <c:pt idx="776">
                  <c:v>30.71</c:v>
                </c:pt>
                <c:pt idx="777">
                  <c:v>47.19</c:v>
                </c:pt>
                <c:pt idx="778">
                  <c:v>30.02</c:v>
                </c:pt>
                <c:pt idx="779">
                  <c:v>37.909999999999997</c:v>
                </c:pt>
                <c:pt idx="780">
                  <c:v>54.61</c:v>
                </c:pt>
                <c:pt idx="781">
                  <c:v>36.005000000000003</c:v>
                </c:pt>
                <c:pt idx="782">
                  <c:v>28.7</c:v>
                </c:pt>
                <c:pt idx="783">
                  <c:v>34.295000000000002</c:v>
                </c:pt>
                <c:pt idx="784">
                  <c:v>27.55</c:v>
                </c:pt>
                <c:pt idx="785">
                  <c:v>40.700000000000003</c:v>
                </c:pt>
                <c:pt idx="786">
                  <c:v>18.335000000000001</c:v>
                </c:pt>
                <c:pt idx="787">
                  <c:v>33.914999999999999</c:v>
                </c:pt>
                <c:pt idx="788">
                  <c:v>33.534999999999997</c:v>
                </c:pt>
                <c:pt idx="789">
                  <c:v>23.655000000000001</c:v>
                </c:pt>
                <c:pt idx="790">
                  <c:v>28</c:v>
                </c:pt>
                <c:pt idx="791">
                  <c:v>30.23</c:v>
                </c:pt>
                <c:pt idx="792">
                  <c:v>51.14</c:v>
                </c:pt>
                <c:pt idx="793">
                  <c:v>24.32</c:v>
                </c:pt>
                <c:pt idx="794">
                  <c:v>38.06</c:v>
                </c:pt>
                <c:pt idx="795">
                  <c:v>37.700000000000003</c:v>
                </c:pt>
                <c:pt idx="796">
                  <c:v>44</c:v>
                </c:pt>
                <c:pt idx="797">
                  <c:v>41.45</c:v>
                </c:pt>
                <c:pt idx="798">
                  <c:v>25.364999999999998</c:v>
                </c:pt>
                <c:pt idx="799">
                  <c:v>34.56</c:v>
                </c:pt>
                <c:pt idx="800">
                  <c:v>28.2</c:v>
                </c:pt>
                <c:pt idx="801">
                  <c:v>30.43</c:v>
                </c:pt>
                <c:pt idx="802">
                  <c:v>32.395000000000003</c:v>
                </c:pt>
                <c:pt idx="803">
                  <c:v>24.035</c:v>
                </c:pt>
                <c:pt idx="804">
                  <c:v>37.119999999999997</c:v>
                </c:pt>
                <c:pt idx="805">
                  <c:v>34.840000000000003</c:v>
                </c:pt>
                <c:pt idx="806">
                  <c:v>29.53</c:v>
                </c:pt>
                <c:pt idx="807">
                  <c:v>42.51</c:v>
                </c:pt>
                <c:pt idx="808">
                  <c:v>38.14</c:v>
                </c:pt>
                <c:pt idx="809">
                  <c:v>39.93</c:v>
                </c:pt>
                <c:pt idx="810">
                  <c:v>38.83</c:v>
                </c:pt>
                <c:pt idx="811">
                  <c:v>37.4</c:v>
                </c:pt>
                <c:pt idx="812">
                  <c:v>21.4</c:v>
                </c:pt>
                <c:pt idx="813">
                  <c:v>38.380000000000003</c:v>
                </c:pt>
                <c:pt idx="814">
                  <c:v>33.659999999999997</c:v>
                </c:pt>
                <c:pt idx="815">
                  <c:v>31.79</c:v>
                </c:pt>
                <c:pt idx="816">
                  <c:v>29.7</c:v>
                </c:pt>
                <c:pt idx="817">
                  <c:v>25.46</c:v>
                </c:pt>
                <c:pt idx="818">
                  <c:v>39.14</c:v>
                </c:pt>
                <c:pt idx="819">
                  <c:v>41.2</c:v>
                </c:pt>
                <c:pt idx="820">
                  <c:v>28.81</c:v>
                </c:pt>
                <c:pt idx="821">
                  <c:v>37.409999999999997</c:v>
                </c:pt>
                <c:pt idx="822">
                  <c:v>52.54</c:v>
                </c:pt>
                <c:pt idx="823">
                  <c:v>17.29</c:v>
                </c:pt>
                <c:pt idx="824">
                  <c:v>31.74</c:v>
                </c:pt>
                <c:pt idx="825">
                  <c:v>26.504999999999999</c:v>
                </c:pt>
                <c:pt idx="826">
                  <c:v>36.479999999999997</c:v>
                </c:pt>
                <c:pt idx="827">
                  <c:v>39.159999999999997</c:v>
                </c:pt>
                <c:pt idx="828">
                  <c:v>28.22</c:v>
                </c:pt>
                <c:pt idx="829">
                  <c:v>35</c:v>
                </c:pt>
                <c:pt idx="830">
                  <c:v>36.24</c:v>
                </c:pt>
                <c:pt idx="831">
                  <c:v>36.954999999999998</c:v>
                </c:pt>
                <c:pt idx="832">
                  <c:v>29.64</c:v>
                </c:pt>
                <c:pt idx="833">
                  <c:v>42.74</c:v>
                </c:pt>
                <c:pt idx="834">
                  <c:v>36.130000000000003</c:v>
                </c:pt>
                <c:pt idx="835">
                  <c:v>31.55</c:v>
                </c:pt>
                <c:pt idx="836">
                  <c:v>52.75</c:v>
                </c:pt>
                <c:pt idx="837">
                  <c:v>36.67</c:v>
                </c:pt>
                <c:pt idx="838">
                  <c:v>38.06</c:v>
                </c:pt>
                <c:pt idx="839">
                  <c:v>38</c:v>
                </c:pt>
                <c:pt idx="840">
                  <c:v>35.1</c:v>
                </c:pt>
                <c:pt idx="841">
                  <c:v>33.82</c:v>
                </c:pt>
                <c:pt idx="842">
                  <c:v>37.43</c:v>
                </c:pt>
                <c:pt idx="843">
                  <c:v>30.5</c:v>
                </c:pt>
                <c:pt idx="844">
                  <c:v>24.53</c:v>
                </c:pt>
                <c:pt idx="845">
                  <c:v>25.74</c:v>
                </c:pt>
                <c:pt idx="846">
                  <c:v>34.08</c:v>
                </c:pt>
                <c:pt idx="847">
                  <c:v>31.35</c:v>
                </c:pt>
                <c:pt idx="848">
                  <c:v>26.79</c:v>
                </c:pt>
                <c:pt idx="849">
                  <c:v>42.78</c:v>
                </c:pt>
                <c:pt idx="850">
                  <c:v>46.75</c:v>
                </c:pt>
                <c:pt idx="851">
                  <c:v>32.15</c:v>
                </c:pt>
                <c:pt idx="852">
                  <c:v>43.4</c:v>
                </c:pt>
                <c:pt idx="853">
                  <c:v>31.57</c:v>
                </c:pt>
                <c:pt idx="854">
                  <c:v>24.32</c:v>
                </c:pt>
                <c:pt idx="855">
                  <c:v>31.07</c:v>
                </c:pt>
                <c:pt idx="856">
                  <c:v>35.814999999999998</c:v>
                </c:pt>
                <c:pt idx="857">
                  <c:v>40.81</c:v>
                </c:pt>
                <c:pt idx="858">
                  <c:v>24.605</c:v>
                </c:pt>
                <c:pt idx="859">
                  <c:v>21.47</c:v>
                </c:pt>
                <c:pt idx="860">
                  <c:v>52.89</c:v>
                </c:pt>
                <c:pt idx="861">
                  <c:v>32.965000000000003</c:v>
                </c:pt>
                <c:pt idx="862">
                  <c:v>36.799999999999997</c:v>
                </c:pt>
                <c:pt idx="863">
                  <c:v>34.299999999999997</c:v>
                </c:pt>
                <c:pt idx="864">
                  <c:v>35.244999999999997</c:v>
                </c:pt>
                <c:pt idx="865">
                  <c:v>26.23</c:v>
                </c:pt>
                <c:pt idx="866">
                  <c:v>36.1</c:v>
                </c:pt>
                <c:pt idx="867">
                  <c:v>37.1</c:v>
                </c:pt>
                <c:pt idx="868">
                  <c:v>27.5</c:v>
                </c:pt>
                <c:pt idx="869">
                  <c:v>24.7</c:v>
                </c:pt>
                <c:pt idx="870">
                  <c:v>26.78</c:v>
                </c:pt>
                <c:pt idx="871">
                  <c:v>45.8</c:v>
                </c:pt>
                <c:pt idx="872">
                  <c:v>29</c:v>
                </c:pt>
                <c:pt idx="873">
                  <c:v>33.534999999999997</c:v>
                </c:pt>
                <c:pt idx="874">
                  <c:v>32.774999999999999</c:v>
                </c:pt>
                <c:pt idx="875">
                  <c:v>37.51</c:v>
                </c:pt>
                <c:pt idx="876">
                  <c:v>39.86</c:v>
                </c:pt>
                <c:pt idx="877">
                  <c:v>42.13</c:v>
                </c:pt>
                <c:pt idx="878">
                  <c:v>35.99</c:v>
                </c:pt>
                <c:pt idx="879">
                  <c:v>35.200000000000003</c:v>
                </c:pt>
                <c:pt idx="880">
                  <c:v>29.91</c:v>
                </c:pt>
                <c:pt idx="881">
                  <c:v>36.479999999999997</c:v>
                </c:pt>
                <c:pt idx="882">
                  <c:v>27.5</c:v>
                </c:pt>
                <c:pt idx="883">
                  <c:v>33.44</c:v>
                </c:pt>
                <c:pt idx="884">
                  <c:v>28.215</c:v>
                </c:pt>
                <c:pt idx="885">
                  <c:v>27.17</c:v>
                </c:pt>
                <c:pt idx="886">
                  <c:v>35.380000000000003</c:v>
                </c:pt>
                <c:pt idx="887">
                  <c:v>43.48</c:v>
                </c:pt>
                <c:pt idx="888">
                  <c:v>41.73</c:v>
                </c:pt>
                <c:pt idx="889">
                  <c:v>28.9</c:v>
                </c:pt>
                <c:pt idx="890">
                  <c:v>25.74</c:v>
                </c:pt>
                <c:pt idx="891">
                  <c:v>36.06</c:v>
                </c:pt>
                <c:pt idx="892">
                  <c:v>43.28</c:v>
                </c:pt>
                <c:pt idx="893">
                  <c:v>28.785</c:v>
                </c:pt>
                <c:pt idx="894">
                  <c:v>25.46</c:v>
                </c:pt>
                <c:pt idx="895">
                  <c:v>30.8</c:v>
                </c:pt>
                <c:pt idx="896">
                  <c:v>28.88</c:v>
                </c:pt>
                <c:pt idx="897">
                  <c:v>23</c:v>
                </c:pt>
                <c:pt idx="898">
                  <c:v>38.25</c:v>
                </c:pt>
                <c:pt idx="899">
                  <c:v>39.25</c:v>
                </c:pt>
                <c:pt idx="900">
                  <c:v>26.6</c:v>
                </c:pt>
                <c:pt idx="901">
                  <c:v>35.700000000000003</c:v>
                </c:pt>
                <c:pt idx="902">
                  <c:v>20.100000000000001</c:v>
                </c:pt>
                <c:pt idx="903">
                  <c:v>22.23</c:v>
                </c:pt>
                <c:pt idx="904">
                  <c:v>36.47</c:v>
                </c:pt>
                <c:pt idx="905">
                  <c:v>49.64</c:v>
                </c:pt>
                <c:pt idx="906">
                  <c:v>36.799999999999997</c:v>
                </c:pt>
                <c:pt idx="907">
                  <c:v>33.880000000000003</c:v>
                </c:pt>
                <c:pt idx="908">
                  <c:v>32.01</c:v>
                </c:pt>
                <c:pt idx="909">
                  <c:v>33.630000000000003</c:v>
                </c:pt>
                <c:pt idx="910">
                  <c:v>34.865000000000002</c:v>
                </c:pt>
                <c:pt idx="911">
                  <c:v>43.11</c:v>
                </c:pt>
                <c:pt idx="912">
                  <c:v>30.305</c:v>
                </c:pt>
                <c:pt idx="913">
                  <c:v>25.175000000000001</c:v>
                </c:pt>
                <c:pt idx="914">
                  <c:v>26.8</c:v>
                </c:pt>
                <c:pt idx="915">
                  <c:v>21.78</c:v>
                </c:pt>
                <c:pt idx="916">
                  <c:v>30.14</c:v>
                </c:pt>
                <c:pt idx="917">
                  <c:v>29.7</c:v>
                </c:pt>
                <c:pt idx="918">
                  <c:v>32.395000000000003</c:v>
                </c:pt>
                <c:pt idx="919">
                  <c:v>36.64</c:v>
                </c:pt>
                <c:pt idx="920">
                  <c:v>39.049999999999997</c:v>
                </c:pt>
                <c:pt idx="921">
                  <c:v>33.1</c:v>
                </c:pt>
                <c:pt idx="922">
                  <c:v>31.824999999999999</c:v>
                </c:pt>
                <c:pt idx="923">
                  <c:v>29</c:v>
                </c:pt>
                <c:pt idx="924">
                  <c:v>30.495000000000001</c:v>
                </c:pt>
                <c:pt idx="925">
                  <c:v>25.2</c:v>
                </c:pt>
                <c:pt idx="926">
                  <c:v>22.77</c:v>
                </c:pt>
                <c:pt idx="927">
                  <c:v>23.18</c:v>
                </c:pt>
                <c:pt idx="928">
                  <c:v>35.409999999999997</c:v>
                </c:pt>
                <c:pt idx="929">
                  <c:v>32.11</c:v>
                </c:pt>
                <c:pt idx="930">
                  <c:v>34.479999999999997</c:v>
                </c:pt>
                <c:pt idx="931">
                  <c:v>34.39</c:v>
                </c:pt>
                <c:pt idx="932">
                  <c:v>26.4</c:v>
                </c:pt>
                <c:pt idx="933">
                  <c:v>28.1</c:v>
                </c:pt>
                <c:pt idx="934">
                  <c:v>27</c:v>
                </c:pt>
                <c:pt idx="935">
                  <c:v>28.594999999999999</c:v>
                </c:pt>
                <c:pt idx="936">
                  <c:v>36.799999999999997</c:v>
                </c:pt>
                <c:pt idx="937">
                  <c:v>23.75</c:v>
                </c:pt>
                <c:pt idx="938">
                  <c:v>35.619999999999997</c:v>
                </c:pt>
                <c:pt idx="939">
                  <c:v>30.69</c:v>
                </c:pt>
                <c:pt idx="940">
                  <c:v>35.799999999999997</c:v>
                </c:pt>
                <c:pt idx="941">
                  <c:v>28.785</c:v>
                </c:pt>
                <c:pt idx="942">
                  <c:v>28.594999999999999</c:v>
                </c:pt>
                <c:pt idx="943">
                  <c:v>48.75</c:v>
                </c:pt>
                <c:pt idx="944">
                  <c:v>28.31</c:v>
                </c:pt>
                <c:pt idx="945">
                  <c:v>38.39</c:v>
                </c:pt>
                <c:pt idx="946">
                  <c:v>25.87</c:v>
                </c:pt>
                <c:pt idx="947">
                  <c:v>43.7</c:v>
                </c:pt>
                <c:pt idx="948">
                  <c:v>40.945</c:v>
                </c:pt>
                <c:pt idx="949">
                  <c:v>27.94</c:v>
                </c:pt>
                <c:pt idx="950">
                  <c:v>31.9</c:v>
                </c:pt>
                <c:pt idx="951">
                  <c:v>31.64</c:v>
                </c:pt>
                <c:pt idx="952">
                  <c:v>46.7</c:v>
                </c:pt>
                <c:pt idx="953">
                  <c:v>18.335000000000001</c:v>
                </c:pt>
                <c:pt idx="954">
                  <c:v>31.24</c:v>
                </c:pt>
                <c:pt idx="955">
                  <c:v>39.22</c:v>
                </c:pt>
                <c:pt idx="956">
                  <c:v>24.414999999999999</c:v>
                </c:pt>
                <c:pt idx="957">
                  <c:v>32.299999999999997</c:v>
                </c:pt>
                <c:pt idx="958">
                  <c:v>39.94</c:v>
                </c:pt>
                <c:pt idx="959">
                  <c:v>30</c:v>
                </c:pt>
                <c:pt idx="960">
                  <c:v>35.340000000000003</c:v>
                </c:pt>
                <c:pt idx="961">
                  <c:v>32.204999999999998</c:v>
                </c:pt>
                <c:pt idx="962">
                  <c:v>33.880000000000003</c:v>
                </c:pt>
                <c:pt idx="963">
                  <c:v>26.63</c:v>
                </c:pt>
                <c:pt idx="964">
                  <c:v>28.7</c:v>
                </c:pt>
                <c:pt idx="965">
                  <c:v>25.65</c:v>
                </c:pt>
                <c:pt idx="966">
                  <c:v>36.384999999999998</c:v>
                </c:pt>
                <c:pt idx="967">
                  <c:v>34.69</c:v>
                </c:pt>
                <c:pt idx="968">
                  <c:v>37.68</c:v>
                </c:pt>
                <c:pt idx="969">
                  <c:v>35.49</c:v>
                </c:pt>
                <c:pt idx="970">
                  <c:v>44.7</c:v>
                </c:pt>
                <c:pt idx="971">
                  <c:v>38.380000000000003</c:v>
                </c:pt>
                <c:pt idx="972">
                  <c:v>35.244999999999997</c:v>
                </c:pt>
                <c:pt idx="973">
                  <c:v>49.84</c:v>
                </c:pt>
                <c:pt idx="974">
                  <c:v>49.06</c:v>
                </c:pt>
                <c:pt idx="975">
                  <c:v>30.88</c:v>
                </c:pt>
                <c:pt idx="976">
                  <c:v>33.35</c:v>
                </c:pt>
                <c:pt idx="977">
                  <c:v>38</c:v>
                </c:pt>
                <c:pt idx="978">
                  <c:v>36.08</c:v>
                </c:pt>
                <c:pt idx="979">
                  <c:v>35.700000000000003</c:v>
                </c:pt>
                <c:pt idx="980">
                  <c:v>34.01</c:v>
                </c:pt>
                <c:pt idx="981">
                  <c:v>31.54</c:v>
                </c:pt>
                <c:pt idx="982">
                  <c:v>23.3</c:v>
                </c:pt>
                <c:pt idx="983">
                  <c:v>27.75</c:v>
                </c:pt>
                <c:pt idx="984">
                  <c:v>42.46</c:v>
                </c:pt>
                <c:pt idx="985">
                  <c:v>54.47</c:v>
                </c:pt>
                <c:pt idx="986">
                  <c:v>24.93</c:v>
                </c:pt>
                <c:pt idx="987">
                  <c:v>48.12</c:v>
                </c:pt>
                <c:pt idx="988">
                  <c:v>24.91</c:v>
                </c:pt>
                <c:pt idx="989">
                  <c:v>27.645</c:v>
                </c:pt>
                <c:pt idx="990">
                  <c:v>33.700000000000003</c:v>
                </c:pt>
                <c:pt idx="991">
                  <c:v>38.93</c:v>
                </c:pt>
                <c:pt idx="992">
                  <c:v>32.774999999999999</c:v>
                </c:pt>
                <c:pt idx="993">
                  <c:v>29.83</c:v>
                </c:pt>
                <c:pt idx="994">
                  <c:v>28.31</c:v>
                </c:pt>
                <c:pt idx="995">
                  <c:v>29.79</c:v>
                </c:pt>
                <c:pt idx="996">
                  <c:v>36.6</c:v>
                </c:pt>
                <c:pt idx="997">
                  <c:v>35.93</c:v>
                </c:pt>
                <c:pt idx="998">
                  <c:v>28.6</c:v>
                </c:pt>
                <c:pt idx="999">
                  <c:v>39.17</c:v>
                </c:pt>
                <c:pt idx="1000">
                  <c:v>26.41</c:v>
                </c:pt>
                <c:pt idx="1001">
                  <c:v>30.63</c:v>
                </c:pt>
                <c:pt idx="1002">
                  <c:v>31.73</c:v>
                </c:pt>
                <c:pt idx="1003">
                  <c:v>30.7</c:v>
                </c:pt>
                <c:pt idx="1004">
                  <c:v>25.934999999999999</c:v>
                </c:pt>
                <c:pt idx="1005">
                  <c:v>35.9</c:v>
                </c:pt>
                <c:pt idx="1006">
                  <c:v>26.7</c:v>
                </c:pt>
                <c:pt idx="1007">
                  <c:v>33.71</c:v>
                </c:pt>
                <c:pt idx="1008">
                  <c:v>41.91</c:v>
                </c:pt>
                <c:pt idx="1009">
                  <c:v>39.82</c:v>
                </c:pt>
                <c:pt idx="1010">
                  <c:v>28.12</c:v>
                </c:pt>
                <c:pt idx="1011">
                  <c:v>26.98</c:v>
                </c:pt>
                <c:pt idx="1012">
                  <c:v>27.2</c:v>
                </c:pt>
                <c:pt idx="1013">
                  <c:v>25.3</c:v>
                </c:pt>
                <c:pt idx="1014">
                  <c:v>30.25</c:v>
                </c:pt>
                <c:pt idx="1015">
                  <c:v>54</c:v>
                </c:pt>
                <c:pt idx="1016">
                  <c:v>51.86</c:v>
                </c:pt>
                <c:pt idx="1017">
                  <c:v>31.39</c:v>
                </c:pt>
                <c:pt idx="1018">
                  <c:v>39.97</c:v>
                </c:pt>
                <c:pt idx="1019">
                  <c:v>41.23</c:v>
                </c:pt>
                <c:pt idx="1020">
                  <c:v>49.45</c:v>
                </c:pt>
                <c:pt idx="1021">
                  <c:v>41.04</c:v>
                </c:pt>
                <c:pt idx="1022">
                  <c:v>27.93</c:v>
                </c:pt>
                <c:pt idx="1023">
                  <c:v>21.01</c:v>
                </c:pt>
                <c:pt idx="1024">
                  <c:v>52.37</c:v>
                </c:pt>
                <c:pt idx="1025">
                  <c:v>40.369999999999997</c:v>
                </c:pt>
                <c:pt idx="1026">
                  <c:v>41.47</c:v>
                </c:pt>
                <c:pt idx="1027">
                  <c:v>33.725000000000001</c:v>
                </c:pt>
                <c:pt idx="1028">
                  <c:v>28.1</c:v>
                </c:pt>
                <c:pt idx="1029">
                  <c:v>37.43</c:v>
                </c:pt>
                <c:pt idx="1030">
                  <c:v>23.7</c:v>
                </c:pt>
                <c:pt idx="1031">
                  <c:v>24.795000000000002</c:v>
                </c:pt>
                <c:pt idx="1032">
                  <c:v>31.9</c:v>
                </c:pt>
                <c:pt idx="1033">
                  <c:v>32.68</c:v>
                </c:pt>
                <c:pt idx="1034">
                  <c:v>47.13</c:v>
                </c:pt>
                <c:pt idx="1035">
                  <c:v>36.67</c:v>
                </c:pt>
                <c:pt idx="1036">
                  <c:v>33.630000000000003</c:v>
                </c:pt>
                <c:pt idx="1037">
                  <c:v>32.67</c:v>
                </c:pt>
                <c:pt idx="1038">
                  <c:v>33.299999999999997</c:v>
                </c:pt>
                <c:pt idx="1039">
                  <c:v>30.78</c:v>
                </c:pt>
                <c:pt idx="1040">
                  <c:v>28.975000000000001</c:v>
                </c:pt>
                <c:pt idx="1041">
                  <c:v>33.4</c:v>
                </c:pt>
                <c:pt idx="1042">
                  <c:v>21.5</c:v>
                </c:pt>
                <c:pt idx="1043">
                  <c:v>38.14</c:v>
                </c:pt>
                <c:pt idx="1044">
                  <c:v>35.42</c:v>
                </c:pt>
                <c:pt idx="1045">
                  <c:v>35.625</c:v>
                </c:pt>
                <c:pt idx="1046">
                  <c:v>45.51</c:v>
                </c:pt>
                <c:pt idx="1047">
                  <c:v>37.1</c:v>
                </c:pt>
                <c:pt idx="1048">
                  <c:v>30.5</c:v>
                </c:pt>
                <c:pt idx="1049">
                  <c:v>28.16</c:v>
                </c:pt>
                <c:pt idx="1050">
                  <c:v>29.1</c:v>
                </c:pt>
                <c:pt idx="1051">
                  <c:v>30.22</c:v>
                </c:pt>
                <c:pt idx="1052">
                  <c:v>24.29</c:v>
                </c:pt>
                <c:pt idx="1053">
                  <c:v>29.39</c:v>
                </c:pt>
                <c:pt idx="1054">
                  <c:v>25.66</c:v>
                </c:pt>
                <c:pt idx="1055">
                  <c:v>39.11</c:v>
                </c:pt>
                <c:pt idx="1056">
                  <c:v>43.78</c:v>
                </c:pt>
                <c:pt idx="1057">
                  <c:v>24.35</c:v>
                </c:pt>
                <c:pt idx="1058">
                  <c:v>40.299999999999997</c:v>
                </c:pt>
                <c:pt idx="1059">
                  <c:v>32.774999999999999</c:v>
                </c:pt>
                <c:pt idx="1060">
                  <c:v>39.6</c:v>
                </c:pt>
                <c:pt idx="1061">
                  <c:v>30.97</c:v>
                </c:pt>
                <c:pt idx="1062">
                  <c:v>27.645</c:v>
                </c:pt>
                <c:pt idx="1063">
                  <c:v>34.43</c:v>
                </c:pt>
                <c:pt idx="1064">
                  <c:v>39.6</c:v>
                </c:pt>
                <c:pt idx="1065">
                  <c:v>22.1</c:v>
                </c:pt>
                <c:pt idx="1066">
                  <c:v>33.25</c:v>
                </c:pt>
                <c:pt idx="1067">
                  <c:v>33.33</c:v>
                </c:pt>
                <c:pt idx="1068">
                  <c:v>30.5</c:v>
                </c:pt>
                <c:pt idx="1069">
                  <c:v>30.3</c:v>
                </c:pt>
                <c:pt idx="1070">
                  <c:v>26.22</c:v>
                </c:pt>
                <c:pt idx="1071">
                  <c:v>29.99</c:v>
                </c:pt>
                <c:pt idx="1072">
                  <c:v>36.380000000000003</c:v>
                </c:pt>
                <c:pt idx="1073">
                  <c:v>31.16</c:v>
                </c:pt>
                <c:pt idx="1074">
                  <c:v>25.55</c:v>
                </c:pt>
                <c:pt idx="1075">
                  <c:v>28.77</c:v>
                </c:pt>
                <c:pt idx="1076">
                  <c:v>23.14</c:v>
                </c:pt>
                <c:pt idx="1077">
                  <c:v>39.6</c:v>
                </c:pt>
                <c:pt idx="1078">
                  <c:v>29.2</c:v>
                </c:pt>
                <c:pt idx="1079">
                  <c:v>32.774999999999999</c:v>
                </c:pt>
                <c:pt idx="1080">
                  <c:v>24.035</c:v>
                </c:pt>
                <c:pt idx="1081">
                  <c:v>30.55</c:v>
                </c:pt>
                <c:pt idx="1082">
                  <c:v>28.81</c:v>
                </c:pt>
                <c:pt idx="1083">
                  <c:v>31.66</c:v>
                </c:pt>
                <c:pt idx="1084">
                  <c:v>28.215</c:v>
                </c:pt>
                <c:pt idx="1085">
                  <c:v>26.12</c:v>
                </c:pt>
                <c:pt idx="1086">
                  <c:v>36.630000000000003</c:v>
                </c:pt>
                <c:pt idx="1087">
                  <c:v>33.344999999999999</c:v>
                </c:pt>
                <c:pt idx="1088">
                  <c:v>27.11</c:v>
                </c:pt>
                <c:pt idx="1089">
                  <c:v>26.6</c:v>
                </c:pt>
                <c:pt idx="1090">
                  <c:v>30.41</c:v>
                </c:pt>
                <c:pt idx="1091">
                  <c:v>28.98</c:v>
                </c:pt>
                <c:pt idx="1092">
                  <c:v>31.24</c:v>
                </c:pt>
                <c:pt idx="1093">
                  <c:v>31.54</c:v>
                </c:pt>
                <c:pt idx="1094">
                  <c:v>38.6</c:v>
                </c:pt>
                <c:pt idx="1095">
                  <c:v>37.950000000000003</c:v>
                </c:pt>
                <c:pt idx="1096">
                  <c:v>38.97</c:v>
                </c:pt>
                <c:pt idx="1097">
                  <c:v>21.2</c:v>
                </c:pt>
                <c:pt idx="1098">
                  <c:v>23.96</c:v>
                </c:pt>
                <c:pt idx="1099">
                  <c:v>35.93</c:v>
                </c:pt>
                <c:pt idx="1100">
                  <c:v>26.11</c:v>
                </c:pt>
                <c:pt idx="1101">
                  <c:v>32.299999999999997</c:v>
                </c:pt>
                <c:pt idx="1102">
                  <c:v>28.69</c:v>
                </c:pt>
                <c:pt idx="1103">
                  <c:v>31.28</c:v>
                </c:pt>
                <c:pt idx="1104">
                  <c:v>30.21</c:v>
                </c:pt>
                <c:pt idx="1105">
                  <c:v>38.28</c:v>
                </c:pt>
                <c:pt idx="1106">
                  <c:v>29.9</c:v>
                </c:pt>
                <c:pt idx="1107">
                  <c:v>23.18</c:v>
                </c:pt>
                <c:pt idx="1108">
                  <c:v>33.020000000000003</c:v>
                </c:pt>
                <c:pt idx="1109">
                  <c:v>27.29</c:v>
                </c:pt>
                <c:pt idx="1110">
                  <c:v>23.18</c:v>
                </c:pt>
                <c:pt idx="1111">
                  <c:v>32.659999999999997</c:v>
                </c:pt>
                <c:pt idx="1112">
                  <c:v>30.78</c:v>
                </c:pt>
                <c:pt idx="1113">
                  <c:v>47.2</c:v>
                </c:pt>
                <c:pt idx="1114">
                  <c:v>31.6</c:v>
                </c:pt>
                <c:pt idx="1115">
                  <c:v>33.914999999999999</c:v>
                </c:pt>
                <c:pt idx="1116">
                  <c:v>23.54</c:v>
                </c:pt>
                <c:pt idx="1117">
                  <c:v>27.074999999999999</c:v>
                </c:pt>
                <c:pt idx="1118">
                  <c:v>25.8</c:v>
                </c:pt>
                <c:pt idx="1119">
                  <c:v>36.1</c:v>
                </c:pt>
                <c:pt idx="1120">
                  <c:v>30.495000000000001</c:v>
                </c:pt>
                <c:pt idx="1121">
                  <c:v>21.4</c:v>
                </c:pt>
                <c:pt idx="1122">
                  <c:v>32.299999999999997</c:v>
                </c:pt>
                <c:pt idx="1123">
                  <c:v>29.78</c:v>
                </c:pt>
                <c:pt idx="1124">
                  <c:v>34.76</c:v>
                </c:pt>
                <c:pt idx="1125">
                  <c:v>18.335000000000001</c:v>
                </c:pt>
                <c:pt idx="1126">
                  <c:v>32.299999999999997</c:v>
                </c:pt>
                <c:pt idx="1127">
                  <c:v>27.74</c:v>
                </c:pt>
                <c:pt idx="1128">
                  <c:v>24</c:v>
                </c:pt>
                <c:pt idx="1129">
                  <c:v>31.78</c:v>
                </c:pt>
                <c:pt idx="1130">
                  <c:v>32.25</c:v>
                </c:pt>
                <c:pt idx="1131">
                  <c:v>30.114999999999998</c:v>
                </c:pt>
                <c:pt idx="1132">
                  <c:v>22.41</c:v>
                </c:pt>
                <c:pt idx="1133">
                  <c:v>45.72</c:v>
                </c:pt>
                <c:pt idx="1134">
                  <c:v>25</c:v>
                </c:pt>
                <c:pt idx="1135">
                  <c:v>39.5</c:v>
                </c:pt>
                <c:pt idx="1136">
                  <c:v>37.729999999999997</c:v>
                </c:pt>
                <c:pt idx="1137">
                  <c:v>40.659999999999997</c:v>
                </c:pt>
                <c:pt idx="1138">
                  <c:v>34.200000000000003</c:v>
                </c:pt>
                <c:pt idx="1139">
                  <c:v>46.51</c:v>
                </c:pt>
                <c:pt idx="1140">
                  <c:v>28.88</c:v>
                </c:pt>
                <c:pt idx="1141">
                  <c:v>33.914999999999999</c:v>
                </c:pt>
                <c:pt idx="1142">
                  <c:v>24.32</c:v>
                </c:pt>
                <c:pt idx="1143">
                  <c:v>25.8</c:v>
                </c:pt>
                <c:pt idx="1144">
                  <c:v>21.56</c:v>
                </c:pt>
                <c:pt idx="1145">
                  <c:v>31.6</c:v>
                </c:pt>
                <c:pt idx="1146">
                  <c:v>42.93</c:v>
                </c:pt>
                <c:pt idx="1147">
                  <c:v>26.72</c:v>
                </c:pt>
                <c:pt idx="1148">
                  <c:v>26.67</c:v>
                </c:pt>
                <c:pt idx="1149">
                  <c:v>42.68</c:v>
                </c:pt>
                <c:pt idx="1150">
                  <c:v>24.31</c:v>
                </c:pt>
                <c:pt idx="1151">
                  <c:v>44.75</c:v>
                </c:pt>
                <c:pt idx="1152">
                  <c:v>30.78</c:v>
                </c:pt>
                <c:pt idx="1153">
                  <c:v>21.86</c:v>
                </c:pt>
                <c:pt idx="1154">
                  <c:v>49.09</c:v>
                </c:pt>
                <c:pt idx="1155">
                  <c:v>47.74</c:v>
                </c:pt>
                <c:pt idx="1156">
                  <c:v>30.2</c:v>
                </c:pt>
                <c:pt idx="1157">
                  <c:v>33.25</c:v>
                </c:pt>
                <c:pt idx="1158">
                  <c:v>26.6</c:v>
                </c:pt>
                <c:pt idx="1159">
                  <c:v>26.35</c:v>
                </c:pt>
                <c:pt idx="1160">
                  <c:v>39.994999999999997</c:v>
                </c:pt>
                <c:pt idx="1161">
                  <c:v>22.92</c:v>
                </c:pt>
                <c:pt idx="1162">
                  <c:v>24.78</c:v>
                </c:pt>
                <c:pt idx="1163">
                  <c:v>34.07</c:v>
                </c:pt>
                <c:pt idx="1164">
                  <c:v>30.14</c:v>
                </c:pt>
                <c:pt idx="1165">
                  <c:v>18.05</c:v>
                </c:pt>
                <c:pt idx="1166">
                  <c:v>37.4</c:v>
                </c:pt>
                <c:pt idx="1167">
                  <c:v>25.75</c:v>
                </c:pt>
                <c:pt idx="1168">
                  <c:v>32.299999999999997</c:v>
                </c:pt>
                <c:pt idx="1169">
                  <c:v>28.61</c:v>
                </c:pt>
                <c:pt idx="1170">
                  <c:v>45.41</c:v>
                </c:pt>
                <c:pt idx="1171">
                  <c:v>31.2</c:v>
                </c:pt>
                <c:pt idx="1172">
                  <c:v>29.83</c:v>
                </c:pt>
                <c:pt idx="1173">
                  <c:v>29.06</c:v>
                </c:pt>
                <c:pt idx="1174">
                  <c:v>27.454999999999998</c:v>
                </c:pt>
                <c:pt idx="1175">
                  <c:v>23.01</c:v>
                </c:pt>
                <c:pt idx="1176">
                  <c:v>31.39</c:v>
                </c:pt>
                <c:pt idx="1177">
                  <c:v>34.770000000000003</c:v>
                </c:pt>
                <c:pt idx="1178">
                  <c:v>24.48</c:v>
                </c:pt>
                <c:pt idx="1179">
                  <c:v>22.61</c:v>
                </c:pt>
                <c:pt idx="1180">
                  <c:v>34.299999999999997</c:v>
                </c:pt>
                <c:pt idx="1181">
                  <c:v>46.09</c:v>
                </c:pt>
                <c:pt idx="1182">
                  <c:v>44.744999999999997</c:v>
                </c:pt>
                <c:pt idx="1183">
                  <c:v>26.33</c:v>
                </c:pt>
                <c:pt idx="1184">
                  <c:v>26.6</c:v>
                </c:pt>
                <c:pt idx="1185">
                  <c:v>27.5</c:v>
                </c:pt>
                <c:pt idx="1186">
                  <c:v>41.55</c:v>
                </c:pt>
                <c:pt idx="1187">
                  <c:v>41.47</c:v>
                </c:pt>
                <c:pt idx="1188">
                  <c:v>24.795000000000002</c:v>
                </c:pt>
                <c:pt idx="1189">
                  <c:v>29.48</c:v>
                </c:pt>
                <c:pt idx="1190">
                  <c:v>28.09</c:v>
                </c:pt>
                <c:pt idx="1191">
                  <c:v>32.729999999999997</c:v>
                </c:pt>
                <c:pt idx="1192">
                  <c:v>27.36</c:v>
                </c:pt>
                <c:pt idx="1193">
                  <c:v>27.265000000000001</c:v>
                </c:pt>
                <c:pt idx="1194">
                  <c:v>48.07</c:v>
                </c:pt>
                <c:pt idx="1195">
                  <c:v>30.8</c:v>
                </c:pt>
                <c:pt idx="1196">
                  <c:v>32.299999999999997</c:v>
                </c:pt>
                <c:pt idx="1197">
                  <c:v>39.700000000000003</c:v>
                </c:pt>
                <c:pt idx="1198">
                  <c:v>35.97</c:v>
                </c:pt>
                <c:pt idx="1199">
                  <c:v>25.86</c:v>
                </c:pt>
                <c:pt idx="1200">
                  <c:v>30.03</c:v>
                </c:pt>
                <c:pt idx="1201">
                  <c:v>25.76</c:v>
                </c:pt>
                <c:pt idx="1202">
                  <c:v>22.42</c:v>
                </c:pt>
                <c:pt idx="1203">
                  <c:v>33.18</c:v>
                </c:pt>
                <c:pt idx="1204">
                  <c:v>43.04</c:v>
                </c:pt>
                <c:pt idx="1205">
                  <c:v>34.15</c:v>
                </c:pt>
                <c:pt idx="1206">
                  <c:v>25.78</c:v>
                </c:pt>
                <c:pt idx="1207">
                  <c:v>21.02</c:v>
                </c:pt>
                <c:pt idx="1208">
                  <c:v>37.51</c:v>
                </c:pt>
                <c:pt idx="1209">
                  <c:v>25.745000000000001</c:v>
                </c:pt>
                <c:pt idx="1210">
                  <c:v>31.35</c:v>
                </c:pt>
                <c:pt idx="1211">
                  <c:v>29.83</c:v>
                </c:pt>
                <c:pt idx="1212">
                  <c:v>25.49</c:v>
                </c:pt>
                <c:pt idx="1213">
                  <c:v>34.1</c:v>
                </c:pt>
                <c:pt idx="1214">
                  <c:v>25.84</c:v>
                </c:pt>
                <c:pt idx="1215">
                  <c:v>20.6</c:v>
                </c:pt>
                <c:pt idx="1216">
                  <c:v>28.88</c:v>
                </c:pt>
                <c:pt idx="1217">
                  <c:v>28.24</c:v>
                </c:pt>
                <c:pt idx="1218">
                  <c:v>25.46</c:v>
                </c:pt>
                <c:pt idx="1219">
                  <c:v>29.64</c:v>
                </c:pt>
                <c:pt idx="1220">
                  <c:v>31.27</c:v>
                </c:pt>
                <c:pt idx="1221">
                  <c:v>19.95</c:v>
                </c:pt>
                <c:pt idx="1222">
                  <c:v>21.3</c:v>
                </c:pt>
                <c:pt idx="1223">
                  <c:v>31.635000000000002</c:v>
                </c:pt>
                <c:pt idx="1224">
                  <c:v>23.9</c:v>
                </c:pt>
                <c:pt idx="1225">
                  <c:v>34.15</c:v>
                </c:pt>
                <c:pt idx="1226">
                  <c:v>28.71</c:v>
                </c:pt>
                <c:pt idx="1227">
                  <c:v>36.700000000000003</c:v>
                </c:pt>
                <c:pt idx="1228">
                  <c:v>34.1</c:v>
                </c:pt>
                <c:pt idx="1229">
                  <c:v>25.7</c:v>
                </c:pt>
                <c:pt idx="1230">
                  <c:v>21.68</c:v>
                </c:pt>
                <c:pt idx="1231">
                  <c:v>25.175000000000001</c:v>
                </c:pt>
                <c:pt idx="1232">
                  <c:v>44.77</c:v>
                </c:pt>
                <c:pt idx="1233">
                  <c:v>37.07</c:v>
                </c:pt>
                <c:pt idx="1234">
                  <c:v>39.799999999999997</c:v>
                </c:pt>
                <c:pt idx="1235">
                  <c:v>26.36</c:v>
                </c:pt>
                <c:pt idx="1236">
                  <c:v>29.925000000000001</c:v>
                </c:pt>
                <c:pt idx="1237">
                  <c:v>37.29</c:v>
                </c:pt>
                <c:pt idx="1238">
                  <c:v>30.2</c:v>
                </c:pt>
                <c:pt idx="1239">
                  <c:v>24.225000000000001</c:v>
                </c:pt>
                <c:pt idx="1240">
                  <c:v>31.445</c:v>
                </c:pt>
                <c:pt idx="1241">
                  <c:v>38.880000000000003</c:v>
                </c:pt>
                <c:pt idx="1242">
                  <c:v>43.89</c:v>
                </c:pt>
                <c:pt idx="1243">
                  <c:v>25.6</c:v>
                </c:pt>
                <c:pt idx="1244">
                  <c:v>29.545000000000002</c:v>
                </c:pt>
                <c:pt idx="1245">
                  <c:v>23.25</c:v>
                </c:pt>
                <c:pt idx="1246">
                  <c:v>43.95</c:v>
                </c:pt>
                <c:pt idx="1247">
                  <c:v>21.85</c:v>
                </c:pt>
                <c:pt idx="1248">
                  <c:v>25.73</c:v>
                </c:pt>
                <c:pt idx="1249">
                  <c:v>32.229999999999997</c:v>
                </c:pt>
                <c:pt idx="1250">
                  <c:v>32.204999999999998</c:v>
                </c:pt>
                <c:pt idx="1251">
                  <c:v>26.41</c:v>
                </c:pt>
                <c:pt idx="1252">
                  <c:v>30.2</c:v>
                </c:pt>
                <c:pt idx="1253">
                  <c:v>31.26</c:v>
                </c:pt>
                <c:pt idx="1254">
                  <c:v>33.725000000000001</c:v>
                </c:pt>
                <c:pt idx="1255">
                  <c:v>28.9</c:v>
                </c:pt>
                <c:pt idx="1256">
                  <c:v>45.69</c:v>
                </c:pt>
                <c:pt idx="1257">
                  <c:v>21.03</c:v>
                </c:pt>
                <c:pt idx="1258">
                  <c:v>37</c:v>
                </c:pt>
                <c:pt idx="1259">
                  <c:v>25.4</c:v>
                </c:pt>
                <c:pt idx="1260">
                  <c:v>32.299999999999997</c:v>
                </c:pt>
                <c:pt idx="1261">
                  <c:v>23.94</c:v>
                </c:pt>
                <c:pt idx="1262">
                  <c:v>46.4</c:v>
                </c:pt>
                <c:pt idx="1263">
                  <c:v>40.375</c:v>
                </c:pt>
                <c:pt idx="1264">
                  <c:v>28.7</c:v>
                </c:pt>
                <c:pt idx="1265">
                  <c:v>26.63</c:v>
                </c:pt>
                <c:pt idx="1266">
                  <c:v>22.515000000000001</c:v>
                </c:pt>
                <c:pt idx="1267">
                  <c:v>36.575000000000003</c:v>
                </c:pt>
                <c:pt idx="1268">
                  <c:v>23.66</c:v>
                </c:pt>
                <c:pt idx="1269">
                  <c:v>18.62</c:v>
                </c:pt>
                <c:pt idx="1270">
                  <c:v>19.190000000000001</c:v>
                </c:pt>
                <c:pt idx="1271">
                  <c:v>27.5</c:v>
                </c:pt>
                <c:pt idx="1272">
                  <c:v>27.36</c:v>
                </c:pt>
                <c:pt idx="1273">
                  <c:v>20.350000000000001</c:v>
                </c:pt>
                <c:pt idx="1274">
                  <c:v>24.035</c:v>
                </c:pt>
                <c:pt idx="1275">
                  <c:v>23.56</c:v>
                </c:pt>
                <c:pt idx="1276">
                  <c:v>27.17</c:v>
                </c:pt>
                <c:pt idx="1277">
                  <c:v>34.32</c:v>
                </c:pt>
                <c:pt idx="1278">
                  <c:v>23.87</c:v>
                </c:pt>
                <c:pt idx="1279">
                  <c:v>30.15</c:v>
                </c:pt>
                <c:pt idx="1280">
                  <c:v>26.36</c:v>
                </c:pt>
                <c:pt idx="1281">
                  <c:v>45.32</c:v>
                </c:pt>
                <c:pt idx="1282">
                  <c:v>31.93</c:v>
                </c:pt>
                <c:pt idx="1283">
                  <c:v>36</c:v>
                </c:pt>
                <c:pt idx="1284">
                  <c:v>32</c:v>
                </c:pt>
                <c:pt idx="1285">
                  <c:v>29.37</c:v>
                </c:pt>
                <c:pt idx="1286">
                  <c:v>23.6</c:v>
                </c:pt>
                <c:pt idx="1287">
                  <c:v>33.155000000000001</c:v>
                </c:pt>
                <c:pt idx="1288">
                  <c:v>24.32</c:v>
                </c:pt>
                <c:pt idx="1289">
                  <c:v>36.299999999999997</c:v>
                </c:pt>
                <c:pt idx="1290">
                  <c:v>34.4</c:v>
                </c:pt>
                <c:pt idx="1291">
                  <c:v>30.9</c:v>
                </c:pt>
                <c:pt idx="1292">
                  <c:v>28.6</c:v>
                </c:pt>
                <c:pt idx="1293">
                  <c:v>27.83</c:v>
                </c:pt>
                <c:pt idx="1294">
                  <c:v>39.64</c:v>
                </c:pt>
                <c:pt idx="1295">
                  <c:v>38.479999999999997</c:v>
                </c:pt>
                <c:pt idx="1296">
                  <c:v>36.200000000000003</c:v>
                </c:pt>
                <c:pt idx="1297">
                  <c:v>27.13</c:v>
                </c:pt>
                <c:pt idx="1298">
                  <c:v>20.75</c:v>
                </c:pt>
                <c:pt idx="1299">
                  <c:v>26.6</c:v>
                </c:pt>
                <c:pt idx="1300">
                  <c:v>25.3</c:v>
                </c:pt>
                <c:pt idx="1301">
                  <c:v>18.84</c:v>
                </c:pt>
                <c:pt idx="1302">
                  <c:v>19.57</c:v>
                </c:pt>
                <c:pt idx="1303">
                  <c:v>30.495000000000001</c:v>
                </c:pt>
                <c:pt idx="1304">
                  <c:v>30.114999999999998</c:v>
                </c:pt>
                <c:pt idx="1305">
                  <c:v>24.78</c:v>
                </c:pt>
                <c:pt idx="1306">
                  <c:v>24.77</c:v>
                </c:pt>
                <c:pt idx="1307">
                  <c:v>16.579999999999998</c:v>
                </c:pt>
                <c:pt idx="1308">
                  <c:v>38.17</c:v>
                </c:pt>
                <c:pt idx="1309">
                  <c:v>39.424999999999997</c:v>
                </c:pt>
                <c:pt idx="1310">
                  <c:v>33.44</c:v>
                </c:pt>
                <c:pt idx="1311">
                  <c:v>33.344999999999999</c:v>
                </c:pt>
                <c:pt idx="1312">
                  <c:v>38.79</c:v>
                </c:pt>
                <c:pt idx="1313">
                  <c:v>30.684999999999999</c:v>
                </c:pt>
                <c:pt idx="1314">
                  <c:v>22.135000000000002</c:v>
                </c:pt>
                <c:pt idx="1315">
                  <c:v>33.33</c:v>
                </c:pt>
                <c:pt idx="1316">
                  <c:v>31.13</c:v>
                </c:pt>
                <c:pt idx="1317">
                  <c:v>28.9</c:v>
                </c:pt>
                <c:pt idx="1318">
                  <c:v>43.31</c:v>
                </c:pt>
                <c:pt idx="1319">
                  <c:v>22.8</c:v>
                </c:pt>
                <c:pt idx="1320">
                  <c:v>19.09</c:v>
                </c:pt>
                <c:pt idx="1321">
                  <c:v>23.37</c:v>
                </c:pt>
                <c:pt idx="1322">
                  <c:v>33.44</c:v>
                </c:pt>
                <c:pt idx="1323">
                  <c:v>28.05</c:v>
                </c:pt>
                <c:pt idx="1324">
                  <c:v>27.72</c:v>
                </c:pt>
                <c:pt idx="1325">
                  <c:v>29.81</c:v>
                </c:pt>
                <c:pt idx="1326">
                  <c:v>23.98</c:v>
                </c:pt>
                <c:pt idx="1327">
                  <c:v>17.34</c:v>
                </c:pt>
                <c:pt idx="1328">
                  <c:v>40.39</c:v>
                </c:pt>
                <c:pt idx="1329">
                  <c:v>25.96</c:v>
                </c:pt>
                <c:pt idx="1330">
                  <c:v>17.68</c:v>
                </c:pt>
                <c:pt idx="1331">
                  <c:v>30.875</c:v>
                </c:pt>
                <c:pt idx="1332">
                  <c:v>30.81</c:v>
                </c:pt>
                <c:pt idx="1333">
                  <c:v>36.85</c:v>
                </c:pt>
                <c:pt idx="1334">
                  <c:v>35.86</c:v>
                </c:pt>
                <c:pt idx="1335">
                  <c:v>30.3</c:v>
                </c:pt>
                <c:pt idx="1336">
                  <c:v>32.015000000000001</c:v>
                </c:pt>
                <c:pt idx="1337">
                  <c:v>25.06</c:v>
                </c:pt>
                <c:pt idx="1338">
                  <c:v>18.829999999999998</c:v>
                </c:pt>
                <c:pt idx="1339">
                  <c:v>47.52</c:v>
                </c:pt>
                <c:pt idx="1340">
                  <c:v>37.82</c:v>
                </c:pt>
                <c:pt idx="1341">
                  <c:v>44.16</c:v>
                </c:pt>
                <c:pt idx="1342">
                  <c:v>37.049999999999997</c:v>
                </c:pt>
                <c:pt idx="1343">
                  <c:v>18.66</c:v>
                </c:pt>
                <c:pt idx="1344">
                  <c:v>36.200000000000003</c:v>
                </c:pt>
                <c:pt idx="1345">
                  <c:v>18.87</c:v>
                </c:pt>
                <c:pt idx="1346">
                  <c:v>32.299999999999997</c:v>
                </c:pt>
                <c:pt idx="1347">
                  <c:v>22.64</c:v>
                </c:pt>
                <c:pt idx="1348">
                  <c:v>28.69</c:v>
                </c:pt>
                <c:pt idx="1349">
                  <c:v>28.16</c:v>
                </c:pt>
                <c:pt idx="1350">
                  <c:v>45.54</c:v>
                </c:pt>
                <c:pt idx="1351">
                  <c:v>28.7</c:v>
                </c:pt>
                <c:pt idx="1352">
                  <c:v>27.74</c:v>
                </c:pt>
                <c:pt idx="1353">
                  <c:v>36.954999999999998</c:v>
                </c:pt>
                <c:pt idx="1354">
                  <c:v>30.69</c:v>
                </c:pt>
                <c:pt idx="1355">
                  <c:v>24.984999999999999</c:v>
                </c:pt>
                <c:pt idx="1356">
                  <c:v>39.42</c:v>
                </c:pt>
                <c:pt idx="1357">
                  <c:v>16.8</c:v>
                </c:pt>
                <c:pt idx="1358">
                  <c:v>23.274999999999999</c:v>
                </c:pt>
                <c:pt idx="1359">
                  <c:v>22.8</c:v>
                </c:pt>
                <c:pt idx="1360">
                  <c:v>24.3</c:v>
                </c:pt>
                <c:pt idx="1361">
                  <c:v>25.13</c:v>
                </c:pt>
                <c:pt idx="1362">
                  <c:v>22.72</c:v>
                </c:pt>
                <c:pt idx="1363">
                  <c:v>32.6</c:v>
                </c:pt>
                <c:pt idx="1364">
                  <c:v>17.28</c:v>
                </c:pt>
                <c:pt idx="1365">
                  <c:v>27.92</c:v>
                </c:pt>
                <c:pt idx="1366">
                  <c:v>38.284999999999997</c:v>
                </c:pt>
                <c:pt idx="1367">
                  <c:v>16.48</c:v>
                </c:pt>
                <c:pt idx="1368">
                  <c:v>38.57</c:v>
                </c:pt>
                <c:pt idx="1369">
                  <c:v>43.85</c:v>
                </c:pt>
                <c:pt idx="1370">
                  <c:v>30.11</c:v>
                </c:pt>
                <c:pt idx="1371">
                  <c:v>31.59</c:v>
                </c:pt>
                <c:pt idx="1372">
                  <c:v>40.15</c:v>
                </c:pt>
                <c:pt idx="1373">
                  <c:v>40.700000000000003</c:v>
                </c:pt>
                <c:pt idx="1374">
                  <c:v>40.76</c:v>
                </c:pt>
                <c:pt idx="1375">
                  <c:v>29.7</c:v>
                </c:pt>
                <c:pt idx="1376">
                  <c:v>40.58</c:v>
                </c:pt>
                <c:pt idx="1377">
                  <c:v>33.06</c:v>
                </c:pt>
                <c:pt idx="1378">
                  <c:v>26.62</c:v>
                </c:pt>
                <c:pt idx="1379">
                  <c:v>37.1</c:v>
                </c:pt>
                <c:pt idx="1380">
                  <c:v>18.28</c:v>
                </c:pt>
                <c:pt idx="1381">
                  <c:v>35.814999999999998</c:v>
                </c:pt>
                <c:pt idx="1382">
                  <c:v>30.69</c:v>
                </c:pt>
                <c:pt idx="1383">
                  <c:v>26.125</c:v>
                </c:pt>
                <c:pt idx="1384">
                  <c:v>34.58</c:v>
                </c:pt>
                <c:pt idx="1385">
                  <c:v>27.4</c:v>
                </c:pt>
                <c:pt idx="1386">
                  <c:v>27.53</c:v>
                </c:pt>
                <c:pt idx="1387">
                  <c:v>33</c:v>
                </c:pt>
                <c:pt idx="1388">
                  <c:v>25.78</c:v>
                </c:pt>
                <c:pt idx="1389">
                  <c:v>22.66</c:v>
                </c:pt>
                <c:pt idx="1390">
                  <c:v>38.81</c:v>
                </c:pt>
                <c:pt idx="1391">
                  <c:v>38.51</c:v>
                </c:pt>
                <c:pt idx="1392">
                  <c:v>22.98</c:v>
                </c:pt>
                <c:pt idx="1393">
                  <c:v>15.65</c:v>
                </c:pt>
                <c:pt idx="1394">
                  <c:v>39.97</c:v>
                </c:pt>
                <c:pt idx="1395">
                  <c:v>37.22</c:v>
                </c:pt>
                <c:pt idx="1396">
                  <c:v>41.325000000000003</c:v>
                </c:pt>
                <c:pt idx="1397">
                  <c:v>40.31</c:v>
                </c:pt>
                <c:pt idx="1398">
                  <c:v>29.48</c:v>
                </c:pt>
                <c:pt idx="1399">
                  <c:v>33.155000000000001</c:v>
                </c:pt>
                <c:pt idx="1400">
                  <c:v>42.85</c:v>
                </c:pt>
                <c:pt idx="1401">
                  <c:v>32.340000000000003</c:v>
                </c:pt>
                <c:pt idx="1402">
                  <c:v>27.5</c:v>
                </c:pt>
                <c:pt idx="1403">
                  <c:v>25.8</c:v>
                </c:pt>
                <c:pt idx="1404">
                  <c:v>25</c:v>
                </c:pt>
                <c:pt idx="1405">
                  <c:v>41.2</c:v>
                </c:pt>
                <c:pt idx="1406">
                  <c:v>17.78</c:v>
                </c:pt>
                <c:pt idx="1407">
                  <c:v>40.119999999999997</c:v>
                </c:pt>
                <c:pt idx="1408">
                  <c:v>19.350000000000001</c:v>
                </c:pt>
                <c:pt idx="1409">
                  <c:v>36.69</c:v>
                </c:pt>
                <c:pt idx="1410">
                  <c:v>28.51</c:v>
                </c:pt>
                <c:pt idx="1411">
                  <c:v>30.21</c:v>
                </c:pt>
                <c:pt idx="1412">
                  <c:v>24.33</c:v>
                </c:pt>
                <c:pt idx="1413">
                  <c:v>19.855</c:v>
                </c:pt>
                <c:pt idx="1414">
                  <c:v>25.364999999999998</c:v>
                </c:pt>
                <c:pt idx="1415">
                  <c:v>29.6</c:v>
                </c:pt>
                <c:pt idx="1416">
                  <c:v>39.43</c:v>
                </c:pt>
                <c:pt idx="1417">
                  <c:v>27.34</c:v>
                </c:pt>
                <c:pt idx="1418">
                  <c:v>39.01</c:v>
                </c:pt>
                <c:pt idx="1419">
                  <c:v>18.989999999999998</c:v>
                </c:pt>
                <c:pt idx="1420">
                  <c:v>42.3</c:v>
                </c:pt>
                <c:pt idx="1421">
                  <c:v>39.805</c:v>
                </c:pt>
                <c:pt idx="1422">
                  <c:v>33.700000000000003</c:v>
                </c:pt>
                <c:pt idx="1423">
                  <c:v>36.195</c:v>
                </c:pt>
                <c:pt idx="1424">
                  <c:v>32.6</c:v>
                </c:pt>
                <c:pt idx="1425">
                  <c:v>30.2</c:v>
                </c:pt>
                <c:pt idx="1426">
                  <c:v>27.645</c:v>
                </c:pt>
                <c:pt idx="1427">
                  <c:v>26.41</c:v>
                </c:pt>
                <c:pt idx="1428">
                  <c:v>34.1</c:v>
                </c:pt>
                <c:pt idx="1429">
                  <c:v>17.3</c:v>
                </c:pt>
                <c:pt idx="1430">
                  <c:v>35.020000000000003</c:v>
                </c:pt>
                <c:pt idx="1431">
                  <c:v>37.1</c:v>
                </c:pt>
                <c:pt idx="1432">
                  <c:v>16.79</c:v>
                </c:pt>
                <c:pt idx="1433">
                  <c:v>31.635000000000002</c:v>
                </c:pt>
                <c:pt idx="1434">
                  <c:v>24.19</c:v>
                </c:pt>
                <c:pt idx="1435">
                  <c:v>35.29</c:v>
                </c:pt>
                <c:pt idx="1436">
                  <c:v>35.299999999999997</c:v>
                </c:pt>
                <c:pt idx="1437">
                  <c:v>35.64</c:v>
                </c:pt>
                <c:pt idx="1438">
                  <c:v>33.1</c:v>
                </c:pt>
                <c:pt idx="1439">
                  <c:v>26.41</c:v>
                </c:pt>
                <c:pt idx="1440">
                  <c:v>29.9</c:v>
                </c:pt>
                <c:pt idx="1441">
                  <c:v>25.24</c:v>
                </c:pt>
                <c:pt idx="1442">
                  <c:v>25.08</c:v>
                </c:pt>
                <c:pt idx="1443">
                  <c:v>29.164999999999999</c:v>
                </c:pt>
                <c:pt idx="1444">
                  <c:v>15.05</c:v>
                </c:pt>
                <c:pt idx="1445">
                  <c:v>19.95</c:v>
                </c:pt>
                <c:pt idx="1446">
                  <c:v>16.66</c:v>
                </c:pt>
                <c:pt idx="1447">
                  <c:v>16.62</c:v>
                </c:pt>
                <c:pt idx="1448">
                  <c:v>15.36</c:v>
                </c:pt>
                <c:pt idx="1449">
                  <c:v>27.74</c:v>
                </c:pt>
                <c:pt idx="1450">
                  <c:v>22.44</c:v>
                </c:pt>
                <c:pt idx="1451">
                  <c:v>37.049999999999997</c:v>
                </c:pt>
                <c:pt idx="1452">
                  <c:v>22.95</c:v>
                </c:pt>
                <c:pt idx="1453">
                  <c:v>34.200000000000003</c:v>
                </c:pt>
                <c:pt idx="1454">
                  <c:v>30.59</c:v>
                </c:pt>
                <c:pt idx="1455">
                  <c:v>25.51</c:v>
                </c:pt>
                <c:pt idx="1456">
                  <c:v>29.04</c:v>
                </c:pt>
                <c:pt idx="1457">
                  <c:v>22.135000000000002</c:v>
                </c:pt>
                <c:pt idx="1458">
                  <c:v>21.375</c:v>
                </c:pt>
                <c:pt idx="1459">
                  <c:v>29.19</c:v>
                </c:pt>
                <c:pt idx="1460">
                  <c:v>31.92</c:v>
                </c:pt>
                <c:pt idx="1461">
                  <c:v>26.315000000000001</c:v>
                </c:pt>
                <c:pt idx="1462">
                  <c:v>35.299999999999997</c:v>
                </c:pt>
                <c:pt idx="1463">
                  <c:v>18.91</c:v>
                </c:pt>
                <c:pt idx="1464">
                  <c:v>22.41</c:v>
                </c:pt>
                <c:pt idx="1465">
                  <c:v>22.704999999999998</c:v>
                </c:pt>
                <c:pt idx="1466">
                  <c:v>37.18</c:v>
                </c:pt>
                <c:pt idx="1467">
                  <c:v>35.97</c:v>
                </c:pt>
                <c:pt idx="1468">
                  <c:v>35.799999999999997</c:v>
                </c:pt>
                <c:pt idx="1469">
                  <c:v>28.31</c:v>
                </c:pt>
                <c:pt idx="1470">
                  <c:v>38.06</c:v>
                </c:pt>
                <c:pt idx="1471">
                  <c:v>28</c:v>
                </c:pt>
                <c:pt idx="1472">
                  <c:v>34.32</c:v>
                </c:pt>
                <c:pt idx="1473">
                  <c:v>22.3</c:v>
                </c:pt>
                <c:pt idx="1474">
                  <c:v>27.835000000000001</c:v>
                </c:pt>
                <c:pt idx="1475">
                  <c:v>39.229999999999997</c:v>
                </c:pt>
                <c:pt idx="1476">
                  <c:v>19.95</c:v>
                </c:pt>
                <c:pt idx="1477">
                  <c:v>34.64</c:v>
                </c:pt>
                <c:pt idx="1478">
                  <c:v>18.75</c:v>
                </c:pt>
                <c:pt idx="1479">
                  <c:v>26.48</c:v>
                </c:pt>
                <c:pt idx="1480">
                  <c:v>34.83</c:v>
                </c:pt>
                <c:pt idx="1481">
                  <c:v>25.46</c:v>
                </c:pt>
                <c:pt idx="1482">
                  <c:v>23.31</c:v>
                </c:pt>
                <c:pt idx="1483">
                  <c:v>29</c:v>
                </c:pt>
                <c:pt idx="1484">
                  <c:v>32.869999999999997</c:v>
                </c:pt>
                <c:pt idx="1485">
                  <c:v>26.18</c:v>
                </c:pt>
                <c:pt idx="1486">
                  <c:v>25.3</c:v>
                </c:pt>
                <c:pt idx="1487">
                  <c:v>36.94</c:v>
                </c:pt>
                <c:pt idx="1488">
                  <c:v>22.86</c:v>
                </c:pt>
                <c:pt idx="1489">
                  <c:v>18.760000000000002</c:v>
                </c:pt>
                <c:pt idx="1490">
                  <c:v>24.36</c:v>
                </c:pt>
                <c:pt idx="1491">
                  <c:v>32.299999999999997</c:v>
                </c:pt>
                <c:pt idx="1492">
                  <c:v>22.704999999999998</c:v>
                </c:pt>
                <c:pt idx="1493">
                  <c:v>21.79</c:v>
                </c:pt>
                <c:pt idx="1494">
                  <c:v>24.52</c:v>
                </c:pt>
                <c:pt idx="1495">
                  <c:v>39.520000000000003</c:v>
                </c:pt>
                <c:pt idx="1496">
                  <c:v>24.49</c:v>
                </c:pt>
                <c:pt idx="1497">
                  <c:v>26.315000000000001</c:v>
                </c:pt>
                <c:pt idx="1498">
                  <c:v>22.58</c:v>
                </c:pt>
                <c:pt idx="1499">
                  <c:v>19.475000000000001</c:v>
                </c:pt>
                <c:pt idx="1500">
                  <c:v>26.33</c:v>
                </c:pt>
                <c:pt idx="1501">
                  <c:v>17.29</c:v>
                </c:pt>
                <c:pt idx="1502">
                  <c:v>42.88</c:v>
                </c:pt>
                <c:pt idx="1503">
                  <c:v>32.200000000000003</c:v>
                </c:pt>
                <c:pt idx="1504">
                  <c:v>18.75</c:v>
                </c:pt>
                <c:pt idx="1505">
                  <c:v>22.36</c:v>
                </c:pt>
                <c:pt idx="1506">
                  <c:v>23.94</c:v>
                </c:pt>
                <c:pt idx="1507">
                  <c:v>30.1</c:v>
                </c:pt>
                <c:pt idx="1508">
                  <c:v>21.93</c:v>
                </c:pt>
                <c:pt idx="1509">
                  <c:v>39.75</c:v>
                </c:pt>
                <c:pt idx="1510">
                  <c:v>26.03</c:v>
                </c:pt>
                <c:pt idx="1511">
                  <c:v>34.51</c:v>
                </c:pt>
                <c:pt idx="1512">
                  <c:v>19.32</c:v>
                </c:pt>
                <c:pt idx="1513">
                  <c:v>28.5</c:v>
                </c:pt>
                <c:pt idx="1514">
                  <c:v>30.875</c:v>
                </c:pt>
                <c:pt idx="1515">
                  <c:v>24.02</c:v>
                </c:pt>
                <c:pt idx="1516">
                  <c:v>36.08</c:v>
                </c:pt>
                <c:pt idx="1517">
                  <c:v>32.200000000000003</c:v>
                </c:pt>
                <c:pt idx="1518">
                  <c:v>28.05</c:v>
                </c:pt>
                <c:pt idx="1519">
                  <c:v>19</c:v>
                </c:pt>
                <c:pt idx="1520">
                  <c:v>16.13</c:v>
                </c:pt>
                <c:pt idx="1521">
                  <c:v>18.77</c:v>
                </c:pt>
                <c:pt idx="1522">
                  <c:v>28.88</c:v>
                </c:pt>
                <c:pt idx="1523">
                  <c:v>27.55</c:v>
                </c:pt>
                <c:pt idx="1524">
                  <c:v>15.6</c:v>
                </c:pt>
                <c:pt idx="1525">
                  <c:v>21.99</c:v>
                </c:pt>
                <c:pt idx="1526">
                  <c:v>34.85</c:v>
                </c:pt>
                <c:pt idx="1527">
                  <c:v>24.51</c:v>
                </c:pt>
                <c:pt idx="1528">
                  <c:v>19.399999999999999</c:v>
                </c:pt>
                <c:pt idx="1529">
                  <c:v>15.1</c:v>
                </c:pt>
                <c:pt idx="1530">
                  <c:v>23.37</c:v>
                </c:pt>
                <c:pt idx="1531">
                  <c:v>42.4</c:v>
                </c:pt>
                <c:pt idx="1532">
                  <c:v>28.405000000000001</c:v>
                </c:pt>
                <c:pt idx="1533">
                  <c:v>23.4</c:v>
                </c:pt>
                <c:pt idx="1534">
                  <c:v>33.44</c:v>
                </c:pt>
                <c:pt idx="1535">
                  <c:v>21.12</c:v>
                </c:pt>
                <c:pt idx="1536">
                  <c:v>18.48</c:v>
                </c:pt>
                <c:pt idx="1537">
                  <c:v>16.815000000000001</c:v>
                </c:pt>
                <c:pt idx="1538">
                  <c:v>26.72</c:v>
                </c:pt>
                <c:pt idx="1539">
                  <c:v>41.42</c:v>
                </c:pt>
                <c:pt idx="1540">
                  <c:v>20.69</c:v>
                </c:pt>
                <c:pt idx="1541">
                  <c:v>41.23</c:v>
                </c:pt>
                <c:pt idx="1542">
                  <c:v>29.9</c:v>
                </c:pt>
                <c:pt idx="1543">
                  <c:v>34.104999999999997</c:v>
                </c:pt>
                <c:pt idx="1544">
                  <c:v>24.97</c:v>
                </c:pt>
                <c:pt idx="1545">
                  <c:v>34.799999999999997</c:v>
                </c:pt>
                <c:pt idx="1546">
                  <c:v>32.965000000000003</c:v>
                </c:pt>
                <c:pt idx="1547">
                  <c:v>27.265000000000001</c:v>
                </c:pt>
                <c:pt idx="1548">
                  <c:v>17.059999999999999</c:v>
                </c:pt>
                <c:pt idx="1549">
                  <c:v>36.29</c:v>
                </c:pt>
                <c:pt idx="1550">
                  <c:v>28.594999999999999</c:v>
                </c:pt>
                <c:pt idx="1551">
                  <c:v>17.8</c:v>
                </c:pt>
                <c:pt idx="1552">
                  <c:v>21.4</c:v>
                </c:pt>
                <c:pt idx="1553">
                  <c:v>23.01</c:v>
                </c:pt>
                <c:pt idx="1554">
                  <c:v>19.86</c:v>
                </c:pt>
                <c:pt idx="1555">
                  <c:v>33.58</c:v>
                </c:pt>
                <c:pt idx="1556">
                  <c:v>29.81</c:v>
                </c:pt>
                <c:pt idx="1557">
                  <c:v>27.4</c:v>
                </c:pt>
                <c:pt idx="1558">
                  <c:v>17.98</c:v>
                </c:pt>
                <c:pt idx="1559">
                  <c:v>37.9</c:v>
                </c:pt>
                <c:pt idx="1560">
                  <c:v>25.27</c:v>
                </c:pt>
                <c:pt idx="1561">
                  <c:v>29.26</c:v>
                </c:pt>
                <c:pt idx="1562">
                  <c:v>27.835000000000001</c:v>
                </c:pt>
                <c:pt idx="1563">
                  <c:v>46.53</c:v>
                </c:pt>
                <c:pt idx="1564">
                  <c:v>20.58</c:v>
                </c:pt>
                <c:pt idx="1565">
                  <c:v>19.53</c:v>
                </c:pt>
                <c:pt idx="1566">
                  <c:v>27.7</c:v>
                </c:pt>
                <c:pt idx="1567">
                  <c:v>18.920000000000002</c:v>
                </c:pt>
                <c:pt idx="1568">
                  <c:v>17.760000000000002</c:v>
                </c:pt>
                <c:pt idx="1569">
                  <c:v>29.83</c:v>
                </c:pt>
                <c:pt idx="1570">
                  <c:v>23.465</c:v>
                </c:pt>
                <c:pt idx="1571">
                  <c:v>29.355</c:v>
                </c:pt>
                <c:pt idx="1572">
                  <c:v>35.49</c:v>
                </c:pt>
                <c:pt idx="1573">
                  <c:v>26.315000000000001</c:v>
                </c:pt>
                <c:pt idx="1574">
                  <c:v>19.79</c:v>
                </c:pt>
                <c:pt idx="1575">
                  <c:v>40.564999999999998</c:v>
                </c:pt>
                <c:pt idx="1576">
                  <c:v>18.03</c:v>
                </c:pt>
                <c:pt idx="1577">
                  <c:v>34.65</c:v>
                </c:pt>
                <c:pt idx="1578">
                  <c:v>42.94</c:v>
                </c:pt>
                <c:pt idx="1579">
                  <c:v>31.254999999999999</c:v>
                </c:pt>
                <c:pt idx="1580">
                  <c:v>45.43</c:v>
                </c:pt>
                <c:pt idx="1581">
                  <c:v>32.340000000000003</c:v>
                </c:pt>
                <c:pt idx="1582">
                  <c:v>25.46</c:v>
                </c:pt>
                <c:pt idx="1583">
                  <c:v>37.145000000000003</c:v>
                </c:pt>
                <c:pt idx="1584">
                  <c:v>30.8</c:v>
                </c:pt>
                <c:pt idx="1585">
                  <c:v>29.5</c:v>
                </c:pt>
                <c:pt idx="1586">
                  <c:v>43.39</c:v>
                </c:pt>
                <c:pt idx="1587">
                  <c:v>15.08</c:v>
                </c:pt>
                <c:pt idx="1588">
                  <c:v>20.48</c:v>
                </c:pt>
                <c:pt idx="1589">
                  <c:v>34.450000000000003</c:v>
                </c:pt>
                <c:pt idx="1590">
                  <c:v>34.21</c:v>
                </c:pt>
                <c:pt idx="1591">
                  <c:v>28.8</c:v>
                </c:pt>
                <c:pt idx="1592">
                  <c:v>31.74</c:v>
                </c:pt>
                <c:pt idx="1593">
                  <c:v>21.78</c:v>
                </c:pt>
                <c:pt idx="1594">
                  <c:v>23.75</c:v>
                </c:pt>
                <c:pt idx="1595">
                  <c:v>33.21</c:v>
                </c:pt>
                <c:pt idx="1596">
                  <c:v>17.7</c:v>
                </c:pt>
                <c:pt idx="1597">
                  <c:v>17.2</c:v>
                </c:pt>
                <c:pt idx="1598">
                  <c:v>19.21</c:v>
                </c:pt>
                <c:pt idx="1599">
                  <c:v>23.2</c:v>
                </c:pt>
                <c:pt idx="1600">
                  <c:v>32.5</c:v>
                </c:pt>
                <c:pt idx="1601">
                  <c:v>20.9</c:v>
                </c:pt>
                <c:pt idx="1602">
                  <c:v>19.11</c:v>
                </c:pt>
                <c:pt idx="1603">
                  <c:v>31.17</c:v>
                </c:pt>
                <c:pt idx="1604">
                  <c:v>36.08</c:v>
                </c:pt>
                <c:pt idx="1605">
                  <c:v>28.024999999999999</c:v>
                </c:pt>
                <c:pt idx="1606">
                  <c:v>24.32</c:v>
                </c:pt>
                <c:pt idx="1607">
                  <c:v>38</c:v>
                </c:pt>
                <c:pt idx="1608">
                  <c:v>31.6</c:v>
                </c:pt>
                <c:pt idx="1609">
                  <c:v>31.02</c:v>
                </c:pt>
                <c:pt idx="1610">
                  <c:v>29.26</c:v>
                </c:pt>
                <c:pt idx="1611">
                  <c:v>15.09</c:v>
                </c:pt>
                <c:pt idx="1612">
                  <c:v>22.63</c:v>
                </c:pt>
                <c:pt idx="1613">
                  <c:v>23.46</c:v>
                </c:pt>
                <c:pt idx="1614">
                  <c:v>22.56</c:v>
                </c:pt>
                <c:pt idx="1615">
                  <c:v>19.28</c:v>
                </c:pt>
                <c:pt idx="1616">
                  <c:v>15.37</c:v>
                </c:pt>
                <c:pt idx="1617">
                  <c:v>18.71</c:v>
                </c:pt>
                <c:pt idx="1618">
                  <c:v>20.61</c:v>
                </c:pt>
                <c:pt idx="1619">
                  <c:v>15.99</c:v>
                </c:pt>
                <c:pt idx="1620">
                  <c:v>33.155000000000001</c:v>
                </c:pt>
                <c:pt idx="1621">
                  <c:v>26.22</c:v>
                </c:pt>
                <c:pt idx="1622">
                  <c:v>21.85</c:v>
                </c:pt>
                <c:pt idx="1623">
                  <c:v>30.495000000000001</c:v>
                </c:pt>
                <c:pt idx="1624">
                  <c:v>34.104999999999997</c:v>
                </c:pt>
                <c:pt idx="1625">
                  <c:v>32.770000000000003</c:v>
                </c:pt>
                <c:pt idx="1626">
                  <c:v>16.850000000000001</c:v>
                </c:pt>
                <c:pt idx="1627">
                  <c:v>34.700000000000003</c:v>
                </c:pt>
                <c:pt idx="1628">
                  <c:v>37.049999999999997</c:v>
                </c:pt>
                <c:pt idx="1629">
                  <c:v>18.78</c:v>
                </c:pt>
                <c:pt idx="1630">
                  <c:v>28.024999999999999</c:v>
                </c:pt>
                <c:pt idx="1631">
                  <c:v>35.090000000000003</c:v>
                </c:pt>
                <c:pt idx="1632">
                  <c:v>34.42</c:v>
                </c:pt>
                <c:pt idx="1633">
                  <c:v>29.4</c:v>
                </c:pt>
                <c:pt idx="1634">
                  <c:v>21.31</c:v>
                </c:pt>
                <c:pt idx="1635">
                  <c:v>19.559999999999999</c:v>
                </c:pt>
                <c:pt idx="1636">
                  <c:v>37.335000000000001</c:v>
                </c:pt>
                <c:pt idx="1637">
                  <c:v>19.53</c:v>
                </c:pt>
                <c:pt idx="1638">
                  <c:v>34.1</c:v>
                </c:pt>
                <c:pt idx="1639">
                  <c:v>16.5</c:v>
                </c:pt>
                <c:pt idx="1640">
                  <c:v>30.69</c:v>
                </c:pt>
                <c:pt idx="1641">
                  <c:v>28.93</c:v>
                </c:pt>
                <c:pt idx="1642">
                  <c:v>38.9</c:v>
                </c:pt>
                <c:pt idx="1643">
                  <c:v>26.9</c:v>
                </c:pt>
                <c:pt idx="1644">
                  <c:v>24.86</c:v>
                </c:pt>
                <c:pt idx="1645">
                  <c:v>39.14</c:v>
                </c:pt>
                <c:pt idx="1646">
                  <c:v>39.799999999999997</c:v>
                </c:pt>
                <c:pt idx="1647">
                  <c:v>34.32</c:v>
                </c:pt>
                <c:pt idx="1648">
                  <c:v>32.51</c:v>
                </c:pt>
                <c:pt idx="1649">
                  <c:v>30.71</c:v>
                </c:pt>
                <c:pt idx="1650">
                  <c:v>28.9</c:v>
                </c:pt>
                <c:pt idx="1651">
                  <c:v>36.19</c:v>
                </c:pt>
                <c:pt idx="1652">
                  <c:v>29.6</c:v>
                </c:pt>
                <c:pt idx="1653">
                  <c:v>30.95</c:v>
                </c:pt>
                <c:pt idx="1654">
                  <c:v>19.95</c:v>
                </c:pt>
                <c:pt idx="1655">
                  <c:v>23.65</c:v>
                </c:pt>
                <c:pt idx="1656">
                  <c:v>43.34</c:v>
                </c:pt>
                <c:pt idx="1657">
                  <c:v>31.98</c:v>
                </c:pt>
                <c:pt idx="1658">
                  <c:v>35.86</c:v>
                </c:pt>
                <c:pt idx="1659">
                  <c:v>15.2</c:v>
                </c:pt>
                <c:pt idx="1660">
                  <c:v>37.200000000000003</c:v>
                </c:pt>
                <c:pt idx="1661">
                  <c:v>17.91</c:v>
                </c:pt>
                <c:pt idx="1662">
                  <c:v>20.76</c:v>
                </c:pt>
                <c:pt idx="1663">
                  <c:v>38.99</c:v>
                </c:pt>
                <c:pt idx="1664">
                  <c:v>42.655000000000001</c:v>
                </c:pt>
                <c:pt idx="1665">
                  <c:v>30.57</c:v>
                </c:pt>
                <c:pt idx="1666">
                  <c:v>17.7</c:v>
                </c:pt>
                <c:pt idx="1667">
                  <c:v>34.770000000000003</c:v>
                </c:pt>
                <c:pt idx="1668">
                  <c:v>16.88</c:v>
                </c:pt>
                <c:pt idx="1669">
                  <c:v>40.26</c:v>
                </c:pt>
                <c:pt idx="1670">
                  <c:v>25.6</c:v>
                </c:pt>
                <c:pt idx="1671">
                  <c:v>33.549999999999997</c:v>
                </c:pt>
                <c:pt idx="1672">
                  <c:v>16.690000000000001</c:v>
                </c:pt>
                <c:pt idx="1673">
                  <c:v>19.95</c:v>
                </c:pt>
                <c:pt idx="1674">
                  <c:v>17.55</c:v>
                </c:pt>
                <c:pt idx="1675">
                  <c:v>22.01</c:v>
                </c:pt>
                <c:pt idx="1676">
                  <c:v>41.8</c:v>
                </c:pt>
                <c:pt idx="1677">
                  <c:v>19.170000000000002</c:v>
                </c:pt>
                <c:pt idx="1678">
                  <c:v>32.799999999999997</c:v>
                </c:pt>
                <c:pt idx="1679">
                  <c:v>35.814999999999998</c:v>
                </c:pt>
                <c:pt idx="1680">
                  <c:v>24.3</c:v>
                </c:pt>
                <c:pt idx="1681">
                  <c:v>19.059999999999999</c:v>
                </c:pt>
                <c:pt idx="1682">
                  <c:v>33.25</c:v>
                </c:pt>
                <c:pt idx="1683">
                  <c:v>21.37</c:v>
                </c:pt>
                <c:pt idx="1684">
                  <c:v>34.43</c:v>
                </c:pt>
                <c:pt idx="1685">
                  <c:v>20.86</c:v>
                </c:pt>
                <c:pt idx="1686">
                  <c:v>18.34</c:v>
                </c:pt>
                <c:pt idx="1687">
                  <c:v>34.15</c:v>
                </c:pt>
                <c:pt idx="1688">
                  <c:v>18.350000000000001</c:v>
                </c:pt>
                <c:pt idx="1689">
                  <c:v>22.13</c:v>
                </c:pt>
                <c:pt idx="1690">
                  <c:v>22.51</c:v>
                </c:pt>
                <c:pt idx="1691">
                  <c:v>31</c:v>
                </c:pt>
                <c:pt idx="1692">
                  <c:v>28.27</c:v>
                </c:pt>
                <c:pt idx="1693">
                  <c:v>29.92</c:v>
                </c:pt>
                <c:pt idx="1694">
                  <c:v>25.9</c:v>
                </c:pt>
                <c:pt idx="1695">
                  <c:v>27.74</c:v>
                </c:pt>
                <c:pt idx="1696">
                  <c:v>17.260000000000002</c:v>
                </c:pt>
                <c:pt idx="1697">
                  <c:v>19.855</c:v>
                </c:pt>
                <c:pt idx="1698">
                  <c:v>41.69</c:v>
                </c:pt>
                <c:pt idx="1699">
                  <c:v>16.12</c:v>
                </c:pt>
                <c:pt idx="1700">
                  <c:v>37.43</c:v>
                </c:pt>
                <c:pt idx="1701">
                  <c:v>31.065000000000001</c:v>
                </c:pt>
                <c:pt idx="1702">
                  <c:v>25.08</c:v>
                </c:pt>
                <c:pt idx="1703">
                  <c:v>15.2</c:v>
                </c:pt>
                <c:pt idx="1704">
                  <c:v>22.34</c:v>
                </c:pt>
                <c:pt idx="1705">
                  <c:v>40.15</c:v>
                </c:pt>
                <c:pt idx="1706">
                  <c:v>37.729999999999997</c:v>
                </c:pt>
                <c:pt idx="1707">
                  <c:v>25.35</c:v>
                </c:pt>
                <c:pt idx="1708">
                  <c:v>26.41</c:v>
                </c:pt>
                <c:pt idx="1709">
                  <c:v>27.6</c:v>
                </c:pt>
                <c:pt idx="1710">
                  <c:v>33.82</c:v>
                </c:pt>
                <c:pt idx="1711">
                  <c:v>32.9</c:v>
                </c:pt>
                <c:pt idx="1712">
                  <c:v>30.875</c:v>
                </c:pt>
                <c:pt idx="1713">
                  <c:v>32.64</c:v>
                </c:pt>
                <c:pt idx="1714">
                  <c:v>22.135000000000002</c:v>
                </c:pt>
                <c:pt idx="1715">
                  <c:v>16.53</c:v>
                </c:pt>
                <c:pt idx="1716">
                  <c:v>32.774999999999999</c:v>
                </c:pt>
                <c:pt idx="1717">
                  <c:v>30.9</c:v>
                </c:pt>
                <c:pt idx="1718">
                  <c:v>15.58</c:v>
                </c:pt>
                <c:pt idx="1719">
                  <c:v>26.315000000000001</c:v>
                </c:pt>
                <c:pt idx="1720">
                  <c:v>35.61</c:v>
                </c:pt>
                <c:pt idx="1721">
                  <c:v>37.56</c:v>
                </c:pt>
                <c:pt idx="1722">
                  <c:v>15.49</c:v>
                </c:pt>
                <c:pt idx="1723">
                  <c:v>23.48</c:v>
                </c:pt>
                <c:pt idx="1724">
                  <c:v>30.02</c:v>
                </c:pt>
                <c:pt idx="1725">
                  <c:v>26.885000000000002</c:v>
                </c:pt>
                <c:pt idx="1726">
                  <c:v>25.84</c:v>
                </c:pt>
                <c:pt idx="1727">
                  <c:v>27.454999999999998</c:v>
                </c:pt>
                <c:pt idx="1728">
                  <c:v>24.605</c:v>
                </c:pt>
                <c:pt idx="1729">
                  <c:v>30.8</c:v>
                </c:pt>
                <c:pt idx="1730">
                  <c:v>34.799999999999997</c:v>
                </c:pt>
                <c:pt idx="1731">
                  <c:v>34.21</c:v>
                </c:pt>
                <c:pt idx="1732">
                  <c:v>31</c:v>
                </c:pt>
                <c:pt idx="1733">
                  <c:v>26.125</c:v>
                </c:pt>
                <c:pt idx="1734">
                  <c:v>30.13</c:v>
                </c:pt>
                <c:pt idx="1735">
                  <c:v>34.19</c:v>
                </c:pt>
                <c:pt idx="1736">
                  <c:v>22.515000000000001</c:v>
                </c:pt>
                <c:pt idx="1737">
                  <c:v>18.239999999999998</c:v>
                </c:pt>
                <c:pt idx="1738">
                  <c:v>37.28</c:v>
                </c:pt>
                <c:pt idx="1739">
                  <c:v>18.2</c:v>
                </c:pt>
                <c:pt idx="1740">
                  <c:v>20.53</c:v>
                </c:pt>
                <c:pt idx="1741">
                  <c:v>23.79</c:v>
                </c:pt>
                <c:pt idx="1742">
                  <c:v>29.8</c:v>
                </c:pt>
                <c:pt idx="1743">
                  <c:v>31.54</c:v>
                </c:pt>
                <c:pt idx="1744">
                  <c:v>20.82</c:v>
                </c:pt>
                <c:pt idx="1745">
                  <c:v>38.83</c:v>
                </c:pt>
                <c:pt idx="1746">
                  <c:v>23.44</c:v>
                </c:pt>
                <c:pt idx="1747">
                  <c:v>24.13</c:v>
                </c:pt>
                <c:pt idx="1748">
                  <c:v>42.13</c:v>
                </c:pt>
                <c:pt idx="1749">
                  <c:v>17.86</c:v>
                </c:pt>
                <c:pt idx="1750">
                  <c:v>32.78</c:v>
                </c:pt>
                <c:pt idx="1751">
                  <c:v>23.9</c:v>
                </c:pt>
                <c:pt idx="1752">
                  <c:v>15.47</c:v>
                </c:pt>
                <c:pt idx="1753">
                  <c:v>28.54</c:v>
                </c:pt>
                <c:pt idx="1754">
                  <c:v>18.54</c:v>
                </c:pt>
                <c:pt idx="1755">
                  <c:v>32.18</c:v>
                </c:pt>
                <c:pt idx="1756">
                  <c:v>37.380000000000003</c:v>
                </c:pt>
                <c:pt idx="1757">
                  <c:v>31.12</c:v>
                </c:pt>
                <c:pt idx="1758">
                  <c:v>22.01</c:v>
                </c:pt>
                <c:pt idx="1759">
                  <c:v>27.645</c:v>
                </c:pt>
                <c:pt idx="1760">
                  <c:v>29.64</c:v>
                </c:pt>
                <c:pt idx="1761">
                  <c:v>33.700000000000003</c:v>
                </c:pt>
                <c:pt idx="1762">
                  <c:v>27.5</c:v>
                </c:pt>
                <c:pt idx="1763">
                  <c:v>16.12</c:v>
                </c:pt>
                <c:pt idx="1764">
                  <c:v>26.73</c:v>
                </c:pt>
                <c:pt idx="1765">
                  <c:v>37.25</c:v>
                </c:pt>
                <c:pt idx="1766">
                  <c:v>23.56</c:v>
                </c:pt>
                <c:pt idx="1767">
                  <c:v>15.84</c:v>
                </c:pt>
                <c:pt idx="1768">
                  <c:v>36.630000000000003</c:v>
                </c:pt>
                <c:pt idx="1769">
                  <c:v>16.47</c:v>
                </c:pt>
                <c:pt idx="1770">
                  <c:v>25.8</c:v>
                </c:pt>
                <c:pt idx="1771">
                  <c:v>23.6</c:v>
                </c:pt>
                <c:pt idx="1772">
                  <c:v>32.11</c:v>
                </c:pt>
                <c:pt idx="1773">
                  <c:v>30.114999999999998</c:v>
                </c:pt>
                <c:pt idx="1774">
                  <c:v>20.28</c:v>
                </c:pt>
                <c:pt idx="1775">
                  <c:v>20.234999999999999</c:v>
                </c:pt>
                <c:pt idx="1776">
                  <c:v>25.27</c:v>
                </c:pt>
                <c:pt idx="1777">
                  <c:v>24.24</c:v>
                </c:pt>
                <c:pt idx="1778">
                  <c:v>35.75</c:v>
                </c:pt>
                <c:pt idx="1779">
                  <c:v>29.92</c:v>
                </c:pt>
                <c:pt idx="1780">
                  <c:v>26.2</c:v>
                </c:pt>
                <c:pt idx="1781">
                  <c:v>26.695</c:v>
                </c:pt>
                <c:pt idx="1782">
                  <c:v>23.16</c:v>
                </c:pt>
                <c:pt idx="1783">
                  <c:v>32.585000000000001</c:v>
                </c:pt>
                <c:pt idx="1784">
                  <c:v>33.97</c:v>
                </c:pt>
                <c:pt idx="1785">
                  <c:v>16.57</c:v>
                </c:pt>
                <c:pt idx="1786">
                  <c:v>17.55</c:v>
                </c:pt>
                <c:pt idx="1787">
                  <c:v>29.41</c:v>
                </c:pt>
                <c:pt idx="1788">
                  <c:v>17.91</c:v>
                </c:pt>
                <c:pt idx="1789">
                  <c:v>31.57</c:v>
                </c:pt>
                <c:pt idx="1790">
                  <c:v>33.18</c:v>
                </c:pt>
                <c:pt idx="1791">
                  <c:v>37</c:v>
                </c:pt>
                <c:pt idx="1792">
                  <c:v>18.905000000000001</c:v>
                </c:pt>
                <c:pt idx="1793">
                  <c:v>20.03</c:v>
                </c:pt>
                <c:pt idx="1794">
                  <c:v>16.7</c:v>
                </c:pt>
                <c:pt idx="1795">
                  <c:v>39.82</c:v>
                </c:pt>
                <c:pt idx="1796">
                  <c:v>22.04</c:v>
                </c:pt>
                <c:pt idx="1797">
                  <c:v>28.27</c:v>
                </c:pt>
                <c:pt idx="1798">
                  <c:v>18.5</c:v>
                </c:pt>
                <c:pt idx="1799">
                  <c:v>38.6</c:v>
                </c:pt>
                <c:pt idx="1800">
                  <c:v>43.12</c:v>
                </c:pt>
                <c:pt idx="1801">
                  <c:v>30.5</c:v>
                </c:pt>
                <c:pt idx="1802">
                  <c:v>27.61</c:v>
                </c:pt>
                <c:pt idx="1803">
                  <c:v>27.1</c:v>
                </c:pt>
                <c:pt idx="1804">
                  <c:v>35.93</c:v>
                </c:pt>
                <c:pt idx="1805">
                  <c:v>32.68</c:v>
                </c:pt>
                <c:pt idx="1806">
                  <c:v>20.74</c:v>
                </c:pt>
                <c:pt idx="1807">
                  <c:v>15.57</c:v>
                </c:pt>
                <c:pt idx="1808">
                  <c:v>23.844999999999999</c:v>
                </c:pt>
                <c:pt idx="1809">
                  <c:v>22.895</c:v>
                </c:pt>
                <c:pt idx="1810">
                  <c:v>21.945</c:v>
                </c:pt>
                <c:pt idx="1811">
                  <c:v>19.47</c:v>
                </c:pt>
                <c:pt idx="1812">
                  <c:v>15.61</c:v>
                </c:pt>
                <c:pt idx="1813">
                  <c:v>28.6</c:v>
                </c:pt>
                <c:pt idx="1814">
                  <c:v>46.53</c:v>
                </c:pt>
                <c:pt idx="1815">
                  <c:v>34.99</c:v>
                </c:pt>
                <c:pt idx="1816">
                  <c:v>17.05</c:v>
                </c:pt>
                <c:pt idx="1817">
                  <c:v>37.18</c:v>
                </c:pt>
                <c:pt idx="1818">
                  <c:v>35.200000000000003</c:v>
                </c:pt>
                <c:pt idx="1819">
                  <c:v>37.335000000000001</c:v>
                </c:pt>
                <c:pt idx="1820">
                  <c:v>27.265000000000001</c:v>
                </c:pt>
                <c:pt idx="1821">
                  <c:v>30.8</c:v>
                </c:pt>
                <c:pt idx="1822">
                  <c:v>30.21</c:v>
                </c:pt>
                <c:pt idx="1823">
                  <c:v>35.340000000000003</c:v>
                </c:pt>
                <c:pt idx="1824">
                  <c:v>26.695</c:v>
                </c:pt>
                <c:pt idx="1825">
                  <c:v>29.355</c:v>
                </c:pt>
                <c:pt idx="1826">
                  <c:v>29.59</c:v>
                </c:pt>
                <c:pt idx="1827">
                  <c:v>31.35</c:v>
                </c:pt>
                <c:pt idx="1828">
                  <c:v>20.52</c:v>
                </c:pt>
                <c:pt idx="1829">
                  <c:v>42.9</c:v>
                </c:pt>
                <c:pt idx="1830">
                  <c:v>24.6</c:v>
                </c:pt>
                <c:pt idx="1831">
                  <c:v>28.405000000000001</c:v>
                </c:pt>
                <c:pt idx="1832">
                  <c:v>34.674999999999997</c:v>
                </c:pt>
                <c:pt idx="1833">
                  <c:v>18.850000000000001</c:v>
                </c:pt>
                <c:pt idx="1834">
                  <c:v>34.130000000000003</c:v>
                </c:pt>
                <c:pt idx="1835">
                  <c:v>17.34</c:v>
                </c:pt>
                <c:pt idx="1836">
                  <c:v>17.440000000000001</c:v>
                </c:pt>
                <c:pt idx="1837">
                  <c:v>33.659999999999997</c:v>
                </c:pt>
                <c:pt idx="1838">
                  <c:v>21.375</c:v>
                </c:pt>
                <c:pt idx="1839">
                  <c:v>27.14</c:v>
                </c:pt>
                <c:pt idx="1840">
                  <c:v>35.78</c:v>
                </c:pt>
                <c:pt idx="1841">
                  <c:v>34.96</c:v>
                </c:pt>
                <c:pt idx="1842">
                  <c:v>38.39</c:v>
                </c:pt>
                <c:pt idx="1843">
                  <c:v>33.82</c:v>
                </c:pt>
                <c:pt idx="1844">
                  <c:v>27.835000000000001</c:v>
                </c:pt>
                <c:pt idx="1845">
                  <c:v>33</c:v>
                </c:pt>
                <c:pt idx="1846">
                  <c:v>26.885000000000002</c:v>
                </c:pt>
                <c:pt idx="1847">
                  <c:v>29.26</c:v>
                </c:pt>
                <c:pt idx="1848">
                  <c:v>26.98</c:v>
                </c:pt>
                <c:pt idx="1849">
                  <c:v>32.11</c:v>
                </c:pt>
                <c:pt idx="1850">
                  <c:v>31.73</c:v>
                </c:pt>
                <c:pt idx="1851">
                  <c:v>22.515000000000001</c:v>
                </c:pt>
                <c:pt idx="1852">
                  <c:v>25.9</c:v>
                </c:pt>
                <c:pt idx="1853">
                  <c:v>27.72</c:v>
                </c:pt>
                <c:pt idx="1854">
                  <c:v>31.5</c:v>
                </c:pt>
                <c:pt idx="1855">
                  <c:v>29.7</c:v>
                </c:pt>
                <c:pt idx="1856">
                  <c:v>21.26</c:v>
                </c:pt>
                <c:pt idx="1857">
                  <c:v>17.09</c:v>
                </c:pt>
                <c:pt idx="1858">
                  <c:v>24.3</c:v>
                </c:pt>
                <c:pt idx="1859">
                  <c:v>29.734999999999999</c:v>
                </c:pt>
                <c:pt idx="1860">
                  <c:v>29.26</c:v>
                </c:pt>
                <c:pt idx="1861">
                  <c:v>33</c:v>
                </c:pt>
                <c:pt idx="1862">
                  <c:v>31.065000000000001</c:v>
                </c:pt>
                <c:pt idx="1863">
                  <c:v>26.51</c:v>
                </c:pt>
                <c:pt idx="1864">
                  <c:v>28.88</c:v>
                </c:pt>
                <c:pt idx="1865">
                  <c:v>35.814999999999998</c:v>
                </c:pt>
                <c:pt idx="1866">
                  <c:v>21.28</c:v>
                </c:pt>
                <c:pt idx="1867">
                  <c:v>33.81</c:v>
                </c:pt>
                <c:pt idx="1868">
                  <c:v>44.22</c:v>
                </c:pt>
                <c:pt idx="1869">
                  <c:v>15.46</c:v>
                </c:pt>
                <c:pt idx="1870">
                  <c:v>30.3</c:v>
                </c:pt>
                <c:pt idx="1871">
                  <c:v>16.670000000000002</c:v>
                </c:pt>
                <c:pt idx="1872">
                  <c:v>28.594999999999999</c:v>
                </c:pt>
                <c:pt idx="1873">
                  <c:v>25.934999999999999</c:v>
                </c:pt>
                <c:pt idx="1874">
                  <c:v>27.645</c:v>
                </c:pt>
                <c:pt idx="1875">
                  <c:v>30.1</c:v>
                </c:pt>
                <c:pt idx="1876">
                  <c:v>26.79</c:v>
                </c:pt>
                <c:pt idx="1877">
                  <c:v>27.1</c:v>
                </c:pt>
                <c:pt idx="1878">
                  <c:v>24.31</c:v>
                </c:pt>
                <c:pt idx="1879">
                  <c:v>15.53</c:v>
                </c:pt>
                <c:pt idx="1880">
                  <c:v>30.7</c:v>
                </c:pt>
                <c:pt idx="1881">
                  <c:v>33.33</c:v>
                </c:pt>
                <c:pt idx="1882">
                  <c:v>32.4</c:v>
                </c:pt>
                <c:pt idx="1883">
                  <c:v>27.93</c:v>
                </c:pt>
                <c:pt idx="1884">
                  <c:v>21.754999999999999</c:v>
                </c:pt>
                <c:pt idx="1885">
                  <c:v>25.934999999999999</c:v>
                </c:pt>
                <c:pt idx="1886">
                  <c:v>31.5</c:v>
                </c:pt>
                <c:pt idx="1887">
                  <c:v>30.03</c:v>
                </c:pt>
                <c:pt idx="1888">
                  <c:v>33.479999999999997</c:v>
                </c:pt>
                <c:pt idx="1889">
                  <c:v>16.510000000000002</c:v>
                </c:pt>
                <c:pt idx="1890">
                  <c:v>33.155000000000001</c:v>
                </c:pt>
                <c:pt idx="1891">
                  <c:v>37.29</c:v>
                </c:pt>
                <c:pt idx="1892">
                  <c:v>20.23</c:v>
                </c:pt>
                <c:pt idx="1893">
                  <c:v>28.975000000000001</c:v>
                </c:pt>
                <c:pt idx="1894">
                  <c:v>16.420000000000002</c:v>
                </c:pt>
                <c:pt idx="1895">
                  <c:v>17.559999999999999</c:v>
                </c:pt>
                <c:pt idx="1896">
                  <c:v>24.13</c:v>
                </c:pt>
                <c:pt idx="1897">
                  <c:v>19.95</c:v>
                </c:pt>
                <c:pt idx="1898">
                  <c:v>21.24</c:v>
                </c:pt>
                <c:pt idx="1899">
                  <c:v>44.22</c:v>
                </c:pt>
                <c:pt idx="1900">
                  <c:v>41.1</c:v>
                </c:pt>
                <c:pt idx="1901">
                  <c:v>34.200000000000003</c:v>
                </c:pt>
                <c:pt idx="1902">
                  <c:v>29.92</c:v>
                </c:pt>
                <c:pt idx="1903">
                  <c:v>28.93</c:v>
                </c:pt>
                <c:pt idx="1904">
                  <c:v>31.254999999999999</c:v>
                </c:pt>
                <c:pt idx="1905">
                  <c:v>29.83</c:v>
                </c:pt>
                <c:pt idx="1906">
                  <c:v>29.59</c:v>
                </c:pt>
                <c:pt idx="1907">
                  <c:v>31.16</c:v>
                </c:pt>
                <c:pt idx="1908">
                  <c:v>34.21</c:v>
                </c:pt>
                <c:pt idx="1909">
                  <c:v>34.86</c:v>
                </c:pt>
                <c:pt idx="1910">
                  <c:v>34.58</c:v>
                </c:pt>
                <c:pt idx="1911">
                  <c:v>17.940000000000001</c:v>
                </c:pt>
                <c:pt idx="1912">
                  <c:v>26.8</c:v>
                </c:pt>
                <c:pt idx="1913">
                  <c:v>17.690000000000001</c:v>
                </c:pt>
                <c:pt idx="1914">
                  <c:v>25.77</c:v>
                </c:pt>
                <c:pt idx="1915">
                  <c:v>34.46</c:v>
                </c:pt>
                <c:pt idx="1916">
                  <c:v>30.875</c:v>
                </c:pt>
                <c:pt idx="1917">
                  <c:v>39.49</c:v>
                </c:pt>
                <c:pt idx="1918">
                  <c:v>28.88</c:v>
                </c:pt>
                <c:pt idx="1919">
                  <c:v>20.234999999999999</c:v>
                </c:pt>
                <c:pt idx="1920">
                  <c:v>30.67</c:v>
                </c:pt>
                <c:pt idx="1921">
                  <c:v>30.875</c:v>
                </c:pt>
                <c:pt idx="1922">
                  <c:v>23.8</c:v>
                </c:pt>
                <c:pt idx="1923">
                  <c:v>15.37</c:v>
                </c:pt>
                <c:pt idx="1924">
                  <c:v>30.4</c:v>
                </c:pt>
                <c:pt idx="1925">
                  <c:v>19.48</c:v>
                </c:pt>
                <c:pt idx="1926">
                  <c:v>16.96</c:v>
                </c:pt>
                <c:pt idx="1927">
                  <c:v>19.05</c:v>
                </c:pt>
                <c:pt idx="1928">
                  <c:v>37.619999999999997</c:v>
                </c:pt>
                <c:pt idx="1929">
                  <c:v>29.1</c:v>
                </c:pt>
                <c:pt idx="1930">
                  <c:v>26.62</c:v>
                </c:pt>
                <c:pt idx="1931">
                  <c:v>25.74</c:v>
                </c:pt>
                <c:pt idx="1932">
                  <c:v>18.22</c:v>
                </c:pt>
                <c:pt idx="1933">
                  <c:v>26.03</c:v>
                </c:pt>
                <c:pt idx="1934">
                  <c:v>17.29</c:v>
                </c:pt>
                <c:pt idx="1935">
                  <c:v>18.170000000000002</c:v>
                </c:pt>
                <c:pt idx="1936">
                  <c:v>32.54</c:v>
                </c:pt>
                <c:pt idx="1937">
                  <c:v>30.25</c:v>
                </c:pt>
                <c:pt idx="1938">
                  <c:v>19.59</c:v>
                </c:pt>
                <c:pt idx="1939">
                  <c:v>45.9</c:v>
                </c:pt>
                <c:pt idx="1940">
                  <c:v>17.059999999999999</c:v>
                </c:pt>
                <c:pt idx="1941">
                  <c:v>32.07</c:v>
                </c:pt>
                <c:pt idx="1942">
                  <c:v>16.5</c:v>
                </c:pt>
                <c:pt idx="1943">
                  <c:v>31.4</c:v>
                </c:pt>
                <c:pt idx="1944">
                  <c:v>20.36</c:v>
                </c:pt>
                <c:pt idx="1945">
                  <c:v>25.46</c:v>
                </c:pt>
                <c:pt idx="1946">
                  <c:v>17.09</c:v>
                </c:pt>
                <c:pt idx="1947">
                  <c:v>20.83</c:v>
                </c:pt>
                <c:pt idx="1948">
                  <c:v>18.920000000000002</c:v>
                </c:pt>
                <c:pt idx="1949">
                  <c:v>37.1</c:v>
                </c:pt>
                <c:pt idx="1950">
                  <c:v>22.515000000000001</c:v>
                </c:pt>
                <c:pt idx="1951">
                  <c:v>32.700000000000003</c:v>
                </c:pt>
                <c:pt idx="1952">
                  <c:v>17.75</c:v>
                </c:pt>
                <c:pt idx="1953">
                  <c:v>33.630000000000003</c:v>
                </c:pt>
                <c:pt idx="1954">
                  <c:v>34.799999999999997</c:v>
                </c:pt>
                <c:pt idx="1955">
                  <c:v>16.809999999999999</c:v>
                </c:pt>
                <c:pt idx="1956">
                  <c:v>16.690000000000001</c:v>
                </c:pt>
                <c:pt idx="1957">
                  <c:v>23.21</c:v>
                </c:pt>
                <c:pt idx="1958">
                  <c:v>25.175000000000001</c:v>
                </c:pt>
                <c:pt idx="1959">
                  <c:v>34.770000000000003</c:v>
                </c:pt>
                <c:pt idx="1960">
                  <c:v>27.7</c:v>
                </c:pt>
                <c:pt idx="1961">
                  <c:v>19.12</c:v>
                </c:pt>
                <c:pt idx="1962">
                  <c:v>32.67</c:v>
                </c:pt>
                <c:pt idx="1963">
                  <c:v>28.5</c:v>
                </c:pt>
                <c:pt idx="1964">
                  <c:v>39.270000000000003</c:v>
                </c:pt>
                <c:pt idx="1965">
                  <c:v>32.49</c:v>
                </c:pt>
                <c:pt idx="1966">
                  <c:v>23.7</c:v>
                </c:pt>
                <c:pt idx="1967">
                  <c:v>30.4</c:v>
                </c:pt>
                <c:pt idx="1968">
                  <c:v>38.94</c:v>
                </c:pt>
                <c:pt idx="1969">
                  <c:v>31.02</c:v>
                </c:pt>
                <c:pt idx="1970">
                  <c:v>17.5</c:v>
                </c:pt>
                <c:pt idx="1971">
                  <c:v>34.799999999999997</c:v>
                </c:pt>
                <c:pt idx="1972">
                  <c:v>17.3</c:v>
                </c:pt>
                <c:pt idx="1973">
                  <c:v>32.25</c:v>
                </c:pt>
                <c:pt idx="1974">
                  <c:v>42.4</c:v>
                </c:pt>
                <c:pt idx="1975">
                  <c:v>38.664999999999999</c:v>
                </c:pt>
                <c:pt idx="1976">
                  <c:v>29.92</c:v>
                </c:pt>
                <c:pt idx="1977">
                  <c:v>29.48</c:v>
                </c:pt>
                <c:pt idx="1978">
                  <c:v>28.785</c:v>
                </c:pt>
                <c:pt idx="1979">
                  <c:v>19.8</c:v>
                </c:pt>
                <c:pt idx="1980">
                  <c:v>35.53</c:v>
                </c:pt>
                <c:pt idx="1981">
                  <c:v>21.47</c:v>
                </c:pt>
                <c:pt idx="1982">
                  <c:v>25.9</c:v>
                </c:pt>
                <c:pt idx="1983">
                  <c:v>20.81</c:v>
                </c:pt>
                <c:pt idx="1984">
                  <c:v>25.84</c:v>
                </c:pt>
                <c:pt idx="1985">
                  <c:v>30.95</c:v>
                </c:pt>
                <c:pt idx="1986">
                  <c:v>30.54</c:v>
                </c:pt>
                <c:pt idx="1987">
                  <c:v>33.914999999999999</c:v>
                </c:pt>
                <c:pt idx="1988">
                  <c:v>33.31</c:v>
                </c:pt>
                <c:pt idx="1989">
                  <c:v>25.745000000000001</c:v>
                </c:pt>
                <c:pt idx="1990">
                  <c:v>37.1</c:v>
                </c:pt>
                <c:pt idx="1991">
                  <c:v>35.435000000000002</c:v>
                </c:pt>
                <c:pt idx="1992">
                  <c:v>20.399999999999999</c:v>
                </c:pt>
                <c:pt idx="1993">
                  <c:v>42.13</c:v>
                </c:pt>
                <c:pt idx="1994">
                  <c:v>33.99</c:v>
                </c:pt>
                <c:pt idx="1995">
                  <c:v>28.594999999999999</c:v>
                </c:pt>
                <c:pt idx="1996">
                  <c:v>20.8</c:v>
                </c:pt>
                <c:pt idx="1997">
                  <c:v>23.465</c:v>
                </c:pt>
                <c:pt idx="1998">
                  <c:v>40.185000000000002</c:v>
                </c:pt>
                <c:pt idx="1999">
                  <c:v>21.89</c:v>
                </c:pt>
                <c:pt idx="2000">
                  <c:v>29.34</c:v>
                </c:pt>
                <c:pt idx="2001">
                  <c:v>22.61</c:v>
                </c:pt>
                <c:pt idx="2002">
                  <c:v>22.23</c:v>
                </c:pt>
                <c:pt idx="2003">
                  <c:v>33.4</c:v>
                </c:pt>
                <c:pt idx="2004">
                  <c:v>33.11</c:v>
                </c:pt>
                <c:pt idx="2005">
                  <c:v>16.815000000000001</c:v>
                </c:pt>
                <c:pt idx="2006">
                  <c:v>25.61</c:v>
                </c:pt>
                <c:pt idx="2007">
                  <c:v>25.8</c:v>
                </c:pt>
                <c:pt idx="2008">
                  <c:v>27.39</c:v>
                </c:pt>
                <c:pt idx="2009">
                  <c:v>17.03</c:v>
                </c:pt>
                <c:pt idx="2010">
                  <c:v>23.75</c:v>
                </c:pt>
                <c:pt idx="2011">
                  <c:v>26.03</c:v>
                </c:pt>
                <c:pt idx="2012">
                  <c:v>16.079999999999998</c:v>
                </c:pt>
                <c:pt idx="2013">
                  <c:v>30.875</c:v>
                </c:pt>
                <c:pt idx="2014">
                  <c:v>31.79</c:v>
                </c:pt>
                <c:pt idx="2015">
                  <c:v>28.48</c:v>
                </c:pt>
                <c:pt idx="2016">
                  <c:v>26.6</c:v>
                </c:pt>
                <c:pt idx="2017">
                  <c:v>25.27</c:v>
                </c:pt>
                <c:pt idx="2018">
                  <c:v>34.484999999999999</c:v>
                </c:pt>
                <c:pt idx="2019">
                  <c:v>15.57</c:v>
                </c:pt>
                <c:pt idx="2020">
                  <c:v>30.36</c:v>
                </c:pt>
                <c:pt idx="2021">
                  <c:v>19.37</c:v>
                </c:pt>
                <c:pt idx="2022">
                  <c:v>16.71</c:v>
                </c:pt>
                <c:pt idx="2023">
                  <c:v>24.1</c:v>
                </c:pt>
                <c:pt idx="2024">
                  <c:v>29.77</c:v>
                </c:pt>
                <c:pt idx="2025">
                  <c:v>46.53</c:v>
                </c:pt>
                <c:pt idx="2026">
                  <c:v>23.4</c:v>
                </c:pt>
                <c:pt idx="2027">
                  <c:v>30</c:v>
                </c:pt>
                <c:pt idx="2028">
                  <c:v>29.15</c:v>
                </c:pt>
                <c:pt idx="2029">
                  <c:v>34.865000000000002</c:v>
                </c:pt>
                <c:pt idx="2030">
                  <c:v>28.12</c:v>
                </c:pt>
                <c:pt idx="2031">
                  <c:v>29.45</c:v>
                </c:pt>
                <c:pt idx="2032">
                  <c:v>27.94</c:v>
                </c:pt>
                <c:pt idx="2033">
                  <c:v>27.2</c:v>
                </c:pt>
                <c:pt idx="2034">
                  <c:v>33.344999999999999</c:v>
                </c:pt>
                <c:pt idx="2035">
                  <c:v>29.925000000000001</c:v>
                </c:pt>
                <c:pt idx="2036">
                  <c:v>24.225000000000001</c:v>
                </c:pt>
                <c:pt idx="2037">
                  <c:v>29.68</c:v>
                </c:pt>
                <c:pt idx="2038">
                  <c:v>20.614999999999998</c:v>
                </c:pt>
                <c:pt idx="2039">
                  <c:v>32.119999999999997</c:v>
                </c:pt>
                <c:pt idx="2040">
                  <c:v>27.36</c:v>
                </c:pt>
                <c:pt idx="2041">
                  <c:v>17.385000000000002</c:v>
                </c:pt>
                <c:pt idx="2042">
                  <c:v>30.13</c:v>
                </c:pt>
                <c:pt idx="2043">
                  <c:v>25.44</c:v>
                </c:pt>
                <c:pt idx="2044">
                  <c:v>39.805</c:v>
                </c:pt>
                <c:pt idx="2045">
                  <c:v>30.4</c:v>
                </c:pt>
                <c:pt idx="2046">
                  <c:v>23.18</c:v>
                </c:pt>
                <c:pt idx="2047">
                  <c:v>39.615000000000002</c:v>
                </c:pt>
                <c:pt idx="2048">
                  <c:v>30.59</c:v>
                </c:pt>
                <c:pt idx="2049">
                  <c:v>16.72</c:v>
                </c:pt>
                <c:pt idx="2050">
                  <c:v>26.22</c:v>
                </c:pt>
                <c:pt idx="2051">
                  <c:v>31.824999999999999</c:v>
                </c:pt>
                <c:pt idx="2052">
                  <c:v>25.745000000000001</c:v>
                </c:pt>
                <c:pt idx="2053">
                  <c:v>24.605</c:v>
                </c:pt>
                <c:pt idx="2054">
                  <c:v>24.51</c:v>
                </c:pt>
                <c:pt idx="2055">
                  <c:v>31.065000000000001</c:v>
                </c:pt>
                <c:pt idx="2056">
                  <c:v>28.12</c:v>
                </c:pt>
                <c:pt idx="2057">
                  <c:v>38.06</c:v>
                </c:pt>
                <c:pt idx="2058">
                  <c:v>24.96</c:v>
                </c:pt>
                <c:pt idx="2059">
                  <c:v>17.670000000000002</c:v>
                </c:pt>
                <c:pt idx="2060">
                  <c:v>31.35</c:v>
                </c:pt>
                <c:pt idx="2061">
                  <c:v>28.31</c:v>
                </c:pt>
                <c:pt idx="2062">
                  <c:v>30.3</c:v>
                </c:pt>
                <c:pt idx="2063">
                  <c:v>26.4</c:v>
                </c:pt>
                <c:pt idx="2064">
                  <c:v>22.135000000000002</c:v>
                </c:pt>
                <c:pt idx="2065">
                  <c:v>17.399999999999999</c:v>
                </c:pt>
                <c:pt idx="2066">
                  <c:v>28.06</c:v>
                </c:pt>
                <c:pt idx="2067">
                  <c:v>31.13</c:v>
                </c:pt>
                <c:pt idx="2068">
                  <c:v>18.46</c:v>
                </c:pt>
                <c:pt idx="2069">
                  <c:v>17.3</c:v>
                </c:pt>
                <c:pt idx="2070">
                  <c:v>35.625</c:v>
                </c:pt>
                <c:pt idx="2071">
                  <c:v>20.234999999999999</c:v>
                </c:pt>
                <c:pt idx="2072">
                  <c:v>27.55</c:v>
                </c:pt>
                <c:pt idx="2073">
                  <c:v>17.97</c:v>
                </c:pt>
                <c:pt idx="2074">
                  <c:v>29.98</c:v>
                </c:pt>
                <c:pt idx="2075">
                  <c:v>33.659999999999997</c:v>
                </c:pt>
                <c:pt idx="2076">
                  <c:v>32.67</c:v>
                </c:pt>
                <c:pt idx="2077">
                  <c:v>30.5</c:v>
                </c:pt>
                <c:pt idx="2078">
                  <c:v>23.1</c:v>
                </c:pt>
                <c:pt idx="2079">
                  <c:v>39.49</c:v>
                </c:pt>
                <c:pt idx="2080">
                  <c:v>33.99</c:v>
                </c:pt>
                <c:pt idx="2081">
                  <c:v>27.72</c:v>
                </c:pt>
                <c:pt idx="2082">
                  <c:v>30.59</c:v>
                </c:pt>
                <c:pt idx="2083">
                  <c:v>22.6</c:v>
                </c:pt>
                <c:pt idx="2084">
                  <c:v>28.785</c:v>
                </c:pt>
                <c:pt idx="2085">
                  <c:v>50.38</c:v>
                </c:pt>
                <c:pt idx="2086">
                  <c:v>35.200000000000003</c:v>
                </c:pt>
                <c:pt idx="2087">
                  <c:v>35.72</c:v>
                </c:pt>
                <c:pt idx="2088">
                  <c:v>24.51</c:v>
                </c:pt>
                <c:pt idx="2089">
                  <c:v>23.844999999999999</c:v>
                </c:pt>
                <c:pt idx="2090">
                  <c:v>15.68</c:v>
                </c:pt>
                <c:pt idx="2091">
                  <c:v>32.395000000000003</c:v>
                </c:pt>
                <c:pt idx="2092">
                  <c:v>23.655000000000001</c:v>
                </c:pt>
                <c:pt idx="2093">
                  <c:v>28.4</c:v>
                </c:pt>
                <c:pt idx="2094">
                  <c:v>35.42</c:v>
                </c:pt>
                <c:pt idx="2095">
                  <c:v>26.18</c:v>
                </c:pt>
                <c:pt idx="2096">
                  <c:v>20.8</c:v>
                </c:pt>
                <c:pt idx="2097">
                  <c:v>15.82</c:v>
                </c:pt>
                <c:pt idx="2098">
                  <c:v>17.670000000000002</c:v>
                </c:pt>
                <c:pt idx="2099">
                  <c:v>31.92</c:v>
                </c:pt>
                <c:pt idx="2100">
                  <c:v>28.975000000000001</c:v>
                </c:pt>
                <c:pt idx="2101">
                  <c:v>31.73</c:v>
                </c:pt>
                <c:pt idx="2102">
                  <c:v>28.88</c:v>
                </c:pt>
                <c:pt idx="2103">
                  <c:v>25.555</c:v>
                </c:pt>
                <c:pt idx="2104">
                  <c:v>37.29</c:v>
                </c:pt>
                <c:pt idx="2105">
                  <c:v>40.28</c:v>
                </c:pt>
                <c:pt idx="2106">
                  <c:v>40.185000000000002</c:v>
                </c:pt>
                <c:pt idx="2107">
                  <c:v>23.57</c:v>
                </c:pt>
                <c:pt idx="2108">
                  <c:v>35.625</c:v>
                </c:pt>
                <c:pt idx="2109">
                  <c:v>33.155000000000001</c:v>
                </c:pt>
                <c:pt idx="2110">
                  <c:v>31.92</c:v>
                </c:pt>
                <c:pt idx="2111">
                  <c:v>30.305</c:v>
                </c:pt>
                <c:pt idx="2112">
                  <c:v>30.114999999999998</c:v>
                </c:pt>
                <c:pt idx="2113">
                  <c:v>24.09</c:v>
                </c:pt>
                <c:pt idx="2114">
                  <c:v>28.215</c:v>
                </c:pt>
                <c:pt idx="2115">
                  <c:v>26.315000000000001</c:v>
                </c:pt>
                <c:pt idx="2116">
                  <c:v>25.08</c:v>
                </c:pt>
                <c:pt idx="2117">
                  <c:v>15.41</c:v>
                </c:pt>
                <c:pt idx="2118">
                  <c:v>23.83</c:v>
                </c:pt>
                <c:pt idx="2119">
                  <c:v>36</c:v>
                </c:pt>
                <c:pt idx="2120">
                  <c:v>28.82</c:v>
                </c:pt>
                <c:pt idx="2121">
                  <c:v>28.05</c:v>
                </c:pt>
                <c:pt idx="2122">
                  <c:v>27.1</c:v>
                </c:pt>
                <c:pt idx="2123">
                  <c:v>24.3</c:v>
                </c:pt>
                <c:pt idx="2124">
                  <c:v>30.72</c:v>
                </c:pt>
                <c:pt idx="2125">
                  <c:v>37.43</c:v>
                </c:pt>
                <c:pt idx="2126">
                  <c:v>25.74</c:v>
                </c:pt>
                <c:pt idx="2127">
                  <c:v>36.575000000000003</c:v>
                </c:pt>
                <c:pt idx="2128">
                  <c:v>35.15</c:v>
                </c:pt>
                <c:pt idx="2129">
                  <c:v>32.11</c:v>
                </c:pt>
                <c:pt idx="2130">
                  <c:v>30.495000000000001</c:v>
                </c:pt>
                <c:pt idx="2131">
                  <c:v>29.24</c:v>
                </c:pt>
                <c:pt idx="2132">
                  <c:v>22.515000000000001</c:v>
                </c:pt>
                <c:pt idx="2133">
                  <c:v>15.65</c:v>
                </c:pt>
                <c:pt idx="2134">
                  <c:v>27.36</c:v>
                </c:pt>
                <c:pt idx="2135">
                  <c:v>22.3</c:v>
                </c:pt>
                <c:pt idx="2136">
                  <c:v>26.03</c:v>
                </c:pt>
                <c:pt idx="2137">
                  <c:v>27.74</c:v>
                </c:pt>
                <c:pt idx="2138">
                  <c:v>32.11</c:v>
                </c:pt>
                <c:pt idx="2139">
                  <c:v>25.175000000000001</c:v>
                </c:pt>
                <c:pt idx="2140">
                  <c:v>39.49</c:v>
                </c:pt>
                <c:pt idx="2141">
                  <c:v>34.869999999999997</c:v>
                </c:pt>
                <c:pt idx="2142">
                  <c:v>34.6</c:v>
                </c:pt>
                <c:pt idx="2143">
                  <c:v>25.8</c:v>
                </c:pt>
                <c:pt idx="2144">
                  <c:v>35.86</c:v>
                </c:pt>
                <c:pt idx="2145">
                  <c:v>40.47</c:v>
                </c:pt>
                <c:pt idx="2146">
                  <c:v>32.01</c:v>
                </c:pt>
                <c:pt idx="2147">
                  <c:v>33</c:v>
                </c:pt>
                <c:pt idx="2148">
                  <c:v>29.3</c:v>
                </c:pt>
                <c:pt idx="2149">
                  <c:v>25.8</c:v>
                </c:pt>
                <c:pt idx="2150">
                  <c:v>23.4</c:v>
                </c:pt>
                <c:pt idx="2151">
                  <c:v>27.93</c:v>
                </c:pt>
                <c:pt idx="2152">
                  <c:v>22</c:v>
                </c:pt>
                <c:pt idx="2153">
                  <c:v>36.86</c:v>
                </c:pt>
                <c:pt idx="2154">
                  <c:v>31.254999999999999</c:v>
                </c:pt>
                <c:pt idx="2155">
                  <c:v>23.06</c:v>
                </c:pt>
                <c:pt idx="2156">
                  <c:v>28.975000000000001</c:v>
                </c:pt>
                <c:pt idx="2157">
                  <c:v>33.299999999999997</c:v>
                </c:pt>
                <c:pt idx="2158">
                  <c:v>33</c:v>
                </c:pt>
                <c:pt idx="2159">
                  <c:v>31.46</c:v>
                </c:pt>
                <c:pt idx="2160">
                  <c:v>29.6</c:v>
                </c:pt>
                <c:pt idx="2161">
                  <c:v>22.05</c:v>
                </c:pt>
                <c:pt idx="2162">
                  <c:v>27.06</c:v>
                </c:pt>
                <c:pt idx="2163">
                  <c:v>20.49</c:v>
                </c:pt>
                <c:pt idx="2164">
                  <c:v>28.4</c:v>
                </c:pt>
                <c:pt idx="2165">
                  <c:v>41.91</c:v>
                </c:pt>
                <c:pt idx="2166">
                  <c:v>24.6</c:v>
                </c:pt>
                <c:pt idx="2167">
                  <c:v>20.9</c:v>
                </c:pt>
                <c:pt idx="2168">
                  <c:v>34.4</c:v>
                </c:pt>
                <c:pt idx="2169">
                  <c:v>32.56</c:v>
                </c:pt>
                <c:pt idx="2170">
                  <c:v>27.98</c:v>
                </c:pt>
                <c:pt idx="2171">
                  <c:v>26.51</c:v>
                </c:pt>
                <c:pt idx="2172">
                  <c:v>29.734999999999999</c:v>
                </c:pt>
                <c:pt idx="2173">
                  <c:v>40.5</c:v>
                </c:pt>
                <c:pt idx="2174">
                  <c:v>25.64</c:v>
                </c:pt>
                <c:pt idx="2175">
                  <c:v>32.9</c:v>
                </c:pt>
                <c:pt idx="2176">
                  <c:v>29.8</c:v>
                </c:pt>
                <c:pt idx="2177">
                  <c:v>28.9</c:v>
                </c:pt>
                <c:pt idx="2178">
                  <c:v>24.7</c:v>
                </c:pt>
                <c:pt idx="2179">
                  <c:v>20.6</c:v>
                </c:pt>
                <c:pt idx="2180">
                  <c:v>18.600000000000001</c:v>
                </c:pt>
                <c:pt idx="2181">
                  <c:v>17.8</c:v>
                </c:pt>
                <c:pt idx="2182">
                  <c:v>35.200000000000003</c:v>
                </c:pt>
                <c:pt idx="2183">
                  <c:v>33.770000000000003</c:v>
                </c:pt>
                <c:pt idx="2184">
                  <c:v>30.03</c:v>
                </c:pt>
                <c:pt idx="2185">
                  <c:v>29.37</c:v>
                </c:pt>
                <c:pt idx="2186">
                  <c:v>28.5</c:v>
                </c:pt>
                <c:pt idx="2187">
                  <c:v>23.32</c:v>
                </c:pt>
                <c:pt idx="2188">
                  <c:v>26.125</c:v>
                </c:pt>
                <c:pt idx="2189">
                  <c:v>25.46</c:v>
                </c:pt>
                <c:pt idx="2190">
                  <c:v>23.75</c:v>
                </c:pt>
                <c:pt idx="2191">
                  <c:v>23.085000000000001</c:v>
                </c:pt>
                <c:pt idx="2192">
                  <c:v>22.99</c:v>
                </c:pt>
                <c:pt idx="2193">
                  <c:v>21.47</c:v>
                </c:pt>
                <c:pt idx="2194">
                  <c:v>15.96</c:v>
                </c:pt>
                <c:pt idx="2195">
                  <c:v>39.5</c:v>
                </c:pt>
                <c:pt idx="2196">
                  <c:v>33.770000000000003</c:v>
                </c:pt>
                <c:pt idx="2197">
                  <c:v>26.84</c:v>
                </c:pt>
                <c:pt idx="2198">
                  <c:v>35.53</c:v>
                </c:pt>
                <c:pt idx="2199">
                  <c:v>30.59</c:v>
                </c:pt>
                <c:pt idx="2200">
                  <c:v>30.59</c:v>
                </c:pt>
                <c:pt idx="2201">
                  <c:v>27.835000000000001</c:v>
                </c:pt>
                <c:pt idx="2202">
                  <c:v>40.26</c:v>
                </c:pt>
                <c:pt idx="2203">
                  <c:v>39.82</c:v>
                </c:pt>
                <c:pt idx="2204">
                  <c:v>39.159999999999997</c:v>
                </c:pt>
                <c:pt idx="2205">
                  <c:v>25.555</c:v>
                </c:pt>
                <c:pt idx="2206">
                  <c:v>25.175000000000001</c:v>
                </c:pt>
                <c:pt idx="2207">
                  <c:v>38.28</c:v>
                </c:pt>
                <c:pt idx="2208">
                  <c:v>38.17</c:v>
                </c:pt>
                <c:pt idx="2209">
                  <c:v>36.85</c:v>
                </c:pt>
                <c:pt idx="2210">
                  <c:v>22.61</c:v>
                </c:pt>
                <c:pt idx="2211">
                  <c:v>21.754999999999999</c:v>
                </c:pt>
                <c:pt idx="2212">
                  <c:v>20.425000000000001</c:v>
                </c:pt>
                <c:pt idx="2213">
                  <c:v>31.35</c:v>
                </c:pt>
                <c:pt idx="2214">
                  <c:v>31.13</c:v>
                </c:pt>
                <c:pt idx="2215">
                  <c:v>17.48</c:v>
                </c:pt>
                <c:pt idx="2216">
                  <c:v>22.57</c:v>
                </c:pt>
                <c:pt idx="2217">
                  <c:v>26.73</c:v>
                </c:pt>
                <c:pt idx="2218">
                  <c:v>20.79</c:v>
                </c:pt>
                <c:pt idx="2219">
                  <c:v>20.149999999999999</c:v>
                </c:pt>
                <c:pt idx="2220">
                  <c:v>36.85</c:v>
                </c:pt>
                <c:pt idx="2221">
                  <c:v>35.53</c:v>
                </c:pt>
                <c:pt idx="2222">
                  <c:v>31.1</c:v>
                </c:pt>
                <c:pt idx="2223">
                  <c:v>23.21</c:v>
                </c:pt>
                <c:pt idx="2224">
                  <c:v>18.36</c:v>
                </c:pt>
                <c:pt idx="2225">
                  <c:v>15.92</c:v>
                </c:pt>
                <c:pt idx="2226">
                  <c:v>15.17</c:v>
                </c:pt>
                <c:pt idx="2227">
                  <c:v>16.63</c:v>
                </c:pt>
                <c:pt idx="2228">
                  <c:v>19.39</c:v>
                </c:pt>
                <c:pt idx="2229">
                  <c:v>17.34</c:v>
                </c:pt>
                <c:pt idx="2230">
                  <c:v>17.940000000000001</c:v>
                </c:pt>
                <c:pt idx="2231">
                  <c:v>16.670000000000002</c:v>
                </c:pt>
                <c:pt idx="2232">
                  <c:v>20.58</c:v>
                </c:pt>
                <c:pt idx="2233">
                  <c:v>16.5</c:v>
                </c:pt>
                <c:pt idx="2234">
                  <c:v>15.41</c:v>
                </c:pt>
                <c:pt idx="2235">
                  <c:v>24.59</c:v>
                </c:pt>
                <c:pt idx="2236">
                  <c:v>33.33</c:v>
                </c:pt>
                <c:pt idx="2237">
                  <c:v>18.5</c:v>
                </c:pt>
                <c:pt idx="2238">
                  <c:v>18.579999999999998</c:v>
                </c:pt>
                <c:pt idx="2239">
                  <c:v>16.64</c:v>
                </c:pt>
                <c:pt idx="2240">
                  <c:v>19.329999999999998</c:v>
                </c:pt>
                <c:pt idx="2241">
                  <c:v>21.26</c:v>
                </c:pt>
                <c:pt idx="2242">
                  <c:v>15.6</c:v>
                </c:pt>
                <c:pt idx="2243">
                  <c:v>24.39</c:v>
                </c:pt>
                <c:pt idx="2244">
                  <c:v>24.75</c:v>
                </c:pt>
                <c:pt idx="2245">
                  <c:v>20.88</c:v>
                </c:pt>
                <c:pt idx="2246">
                  <c:v>20.43</c:v>
                </c:pt>
                <c:pt idx="2247">
                  <c:v>15.18</c:v>
                </c:pt>
                <c:pt idx="2248">
                  <c:v>15.12</c:v>
                </c:pt>
                <c:pt idx="2249">
                  <c:v>23.88</c:v>
                </c:pt>
                <c:pt idx="2250">
                  <c:v>16.13</c:v>
                </c:pt>
                <c:pt idx="2251">
                  <c:v>24.09</c:v>
                </c:pt>
                <c:pt idx="2252">
                  <c:v>19.43</c:v>
                </c:pt>
                <c:pt idx="2253">
                  <c:v>15.22</c:v>
                </c:pt>
                <c:pt idx="2254">
                  <c:v>20.72</c:v>
                </c:pt>
                <c:pt idx="2255">
                  <c:v>35.4</c:v>
                </c:pt>
                <c:pt idx="2256">
                  <c:v>34.4</c:v>
                </c:pt>
                <c:pt idx="2257">
                  <c:v>34.1</c:v>
                </c:pt>
                <c:pt idx="2258">
                  <c:v>30.4</c:v>
                </c:pt>
                <c:pt idx="2259">
                  <c:v>28.7</c:v>
                </c:pt>
                <c:pt idx="2260">
                  <c:v>17.440000000000001</c:v>
                </c:pt>
                <c:pt idx="2261">
                  <c:v>27.6</c:v>
                </c:pt>
                <c:pt idx="2262">
                  <c:v>20.7</c:v>
                </c:pt>
                <c:pt idx="2263">
                  <c:v>20.3</c:v>
                </c:pt>
                <c:pt idx="2264">
                  <c:v>19.8</c:v>
                </c:pt>
                <c:pt idx="2265">
                  <c:v>21.87</c:v>
                </c:pt>
                <c:pt idx="2266">
                  <c:v>16.600000000000001</c:v>
                </c:pt>
                <c:pt idx="2267">
                  <c:v>21.98</c:v>
                </c:pt>
                <c:pt idx="2268">
                  <c:v>19.7</c:v>
                </c:pt>
                <c:pt idx="2269">
                  <c:v>19.21</c:v>
                </c:pt>
                <c:pt idx="2270">
                  <c:v>19.3</c:v>
                </c:pt>
                <c:pt idx="2271">
                  <c:v>16.22</c:v>
                </c:pt>
                <c:pt idx="2272">
                  <c:v>17.12</c:v>
                </c:pt>
                <c:pt idx="2273">
                  <c:v>19.07</c:v>
                </c:pt>
                <c:pt idx="2274">
                  <c:v>15.56</c:v>
                </c:pt>
                <c:pt idx="2275">
                  <c:v>22.76</c:v>
                </c:pt>
                <c:pt idx="2276">
                  <c:v>22.79</c:v>
                </c:pt>
                <c:pt idx="2277">
                  <c:v>17.41</c:v>
                </c:pt>
                <c:pt idx="2278">
                  <c:v>19.32</c:v>
                </c:pt>
                <c:pt idx="2279">
                  <c:v>18.25</c:v>
                </c:pt>
                <c:pt idx="2280">
                  <c:v>53.13</c:v>
                </c:pt>
                <c:pt idx="2281">
                  <c:v>20.46</c:v>
                </c:pt>
                <c:pt idx="2282">
                  <c:v>43.01</c:v>
                </c:pt>
                <c:pt idx="2283">
                  <c:v>15.01</c:v>
                </c:pt>
                <c:pt idx="2284">
                  <c:v>41.14</c:v>
                </c:pt>
                <c:pt idx="2285">
                  <c:v>16.55</c:v>
                </c:pt>
                <c:pt idx="2286">
                  <c:v>37.29</c:v>
                </c:pt>
                <c:pt idx="2287">
                  <c:v>16.739999999999998</c:v>
                </c:pt>
                <c:pt idx="2288">
                  <c:v>34.43</c:v>
                </c:pt>
                <c:pt idx="2289">
                  <c:v>34.1</c:v>
                </c:pt>
                <c:pt idx="2290">
                  <c:v>19.3</c:v>
                </c:pt>
                <c:pt idx="2291">
                  <c:v>33.659999999999997</c:v>
                </c:pt>
                <c:pt idx="2292">
                  <c:v>33.33</c:v>
                </c:pt>
                <c:pt idx="2293">
                  <c:v>21.84</c:v>
                </c:pt>
                <c:pt idx="2294">
                  <c:v>16.87</c:v>
                </c:pt>
                <c:pt idx="2295">
                  <c:v>30.14</c:v>
                </c:pt>
                <c:pt idx="2296">
                  <c:v>23.21</c:v>
                </c:pt>
                <c:pt idx="2297">
                  <c:v>17.170000000000002</c:v>
                </c:pt>
                <c:pt idx="2298">
                  <c:v>15.61</c:v>
                </c:pt>
                <c:pt idx="2299">
                  <c:v>17.98</c:v>
                </c:pt>
                <c:pt idx="2300">
                  <c:v>21.64</c:v>
                </c:pt>
                <c:pt idx="2301">
                  <c:v>16.399999999999999</c:v>
                </c:pt>
                <c:pt idx="2302">
                  <c:v>15.77</c:v>
                </c:pt>
                <c:pt idx="2303">
                  <c:v>18.27</c:v>
                </c:pt>
                <c:pt idx="2304">
                  <c:v>16.489999999999998</c:v>
                </c:pt>
                <c:pt idx="2305">
                  <c:v>16.14</c:v>
                </c:pt>
                <c:pt idx="2306">
                  <c:v>20.85</c:v>
                </c:pt>
                <c:pt idx="2307">
                  <c:v>15.88</c:v>
                </c:pt>
                <c:pt idx="2308">
                  <c:v>20.66</c:v>
                </c:pt>
                <c:pt idx="2309">
                  <c:v>20.399999999999999</c:v>
                </c:pt>
                <c:pt idx="2310">
                  <c:v>25.19</c:v>
                </c:pt>
                <c:pt idx="2311">
                  <c:v>20.54</c:v>
                </c:pt>
                <c:pt idx="2312">
                  <c:v>20.13</c:v>
                </c:pt>
                <c:pt idx="2313">
                  <c:v>18.93</c:v>
                </c:pt>
                <c:pt idx="2314">
                  <c:v>24.14</c:v>
                </c:pt>
                <c:pt idx="2315">
                  <c:v>25.03</c:v>
                </c:pt>
                <c:pt idx="2316">
                  <c:v>20.47</c:v>
                </c:pt>
                <c:pt idx="2317">
                  <c:v>18.82</c:v>
                </c:pt>
                <c:pt idx="2318">
                  <c:v>17.079999999999998</c:v>
                </c:pt>
                <c:pt idx="2319">
                  <c:v>19.21</c:v>
                </c:pt>
                <c:pt idx="2320">
                  <c:v>17.86</c:v>
                </c:pt>
                <c:pt idx="2321">
                  <c:v>21.38</c:v>
                </c:pt>
                <c:pt idx="2322">
                  <c:v>23.35</c:v>
                </c:pt>
                <c:pt idx="2323">
                  <c:v>22.24</c:v>
                </c:pt>
                <c:pt idx="2324">
                  <c:v>24.76</c:v>
                </c:pt>
                <c:pt idx="2325">
                  <c:v>20.100000000000001</c:v>
                </c:pt>
                <c:pt idx="2326">
                  <c:v>21.77</c:v>
                </c:pt>
                <c:pt idx="2327">
                  <c:v>17.82</c:v>
                </c:pt>
                <c:pt idx="2328">
                  <c:v>17.07</c:v>
                </c:pt>
                <c:pt idx="2329">
                  <c:v>22.24</c:v>
                </c:pt>
                <c:pt idx="2330">
                  <c:v>22.34</c:v>
                </c:pt>
                <c:pt idx="2331">
                  <c:v>17.7</c:v>
                </c:pt>
                <c:pt idx="2332">
                  <c:v>16.47</c:v>
                </c:pt>
                <c:pt idx="2333">
                  <c:v>17.600000000000001</c:v>
                </c:pt>
                <c:pt idx="2334">
                  <c:v>17.579999999999998</c:v>
                </c:pt>
              </c:numCache>
            </c:numRef>
          </c:yVal>
          <c:smooth val="0"/>
        </c:ser>
        <c:ser>
          <c:idx val="1"/>
          <c:order val="1"/>
          <c:tx>
            <c:strRef>
              <c:f>'Line,Scatter Plot'!$C$3</c:f>
              <c:strCache>
                <c:ptCount val="1"/>
                <c:pt idx="0">
                  <c:v>HBA1C</c:v>
                </c:pt>
              </c:strCache>
            </c:strRef>
          </c:tx>
          <c:spPr>
            <a:ln w="95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'Line,Scatter Plot'!$A$4:$A$2338</c:f>
              <c:strCache>
                <c:ptCount val="2335"/>
                <c:pt idx="0">
                  <c:v>Id1</c:v>
                </c:pt>
                <c:pt idx="1">
                  <c:v>Id2</c:v>
                </c:pt>
                <c:pt idx="2">
                  <c:v>Id3</c:v>
                </c:pt>
                <c:pt idx="3">
                  <c:v>Id4</c:v>
                </c:pt>
                <c:pt idx="4">
                  <c:v>Id5</c:v>
                </c:pt>
                <c:pt idx="5">
                  <c:v>Id6</c:v>
                </c:pt>
                <c:pt idx="6">
                  <c:v>Id7</c:v>
                </c:pt>
                <c:pt idx="7">
                  <c:v>Id8</c:v>
                </c:pt>
                <c:pt idx="8">
                  <c:v>Id9</c:v>
                </c:pt>
                <c:pt idx="9">
                  <c:v>Id10</c:v>
                </c:pt>
                <c:pt idx="10">
                  <c:v>Id11</c:v>
                </c:pt>
                <c:pt idx="11">
                  <c:v>Id12</c:v>
                </c:pt>
                <c:pt idx="12">
                  <c:v>Id13</c:v>
                </c:pt>
                <c:pt idx="13">
                  <c:v>Id14</c:v>
                </c:pt>
                <c:pt idx="14">
                  <c:v>Id15</c:v>
                </c:pt>
                <c:pt idx="15">
                  <c:v>Id16</c:v>
                </c:pt>
                <c:pt idx="16">
                  <c:v>Id17</c:v>
                </c:pt>
                <c:pt idx="17">
                  <c:v>Id18</c:v>
                </c:pt>
                <c:pt idx="18">
                  <c:v>Id19</c:v>
                </c:pt>
                <c:pt idx="19">
                  <c:v>Id20</c:v>
                </c:pt>
                <c:pt idx="20">
                  <c:v>Id21</c:v>
                </c:pt>
                <c:pt idx="21">
                  <c:v>Id22</c:v>
                </c:pt>
                <c:pt idx="22">
                  <c:v>Id23</c:v>
                </c:pt>
                <c:pt idx="23">
                  <c:v>Id24</c:v>
                </c:pt>
                <c:pt idx="24">
                  <c:v>Id25</c:v>
                </c:pt>
                <c:pt idx="25">
                  <c:v>Id26</c:v>
                </c:pt>
                <c:pt idx="26">
                  <c:v>Id27</c:v>
                </c:pt>
                <c:pt idx="27">
                  <c:v>Id28</c:v>
                </c:pt>
                <c:pt idx="28">
                  <c:v>Id29</c:v>
                </c:pt>
                <c:pt idx="29">
                  <c:v>Id30</c:v>
                </c:pt>
                <c:pt idx="30">
                  <c:v>Id31</c:v>
                </c:pt>
                <c:pt idx="31">
                  <c:v>Id32</c:v>
                </c:pt>
                <c:pt idx="32">
                  <c:v>Id33</c:v>
                </c:pt>
                <c:pt idx="33">
                  <c:v>Id34</c:v>
                </c:pt>
                <c:pt idx="34">
                  <c:v>Id35</c:v>
                </c:pt>
                <c:pt idx="35">
                  <c:v>Id36</c:v>
                </c:pt>
                <c:pt idx="36">
                  <c:v>Id37</c:v>
                </c:pt>
                <c:pt idx="37">
                  <c:v>Id38</c:v>
                </c:pt>
                <c:pt idx="38">
                  <c:v>Id39</c:v>
                </c:pt>
                <c:pt idx="39">
                  <c:v>Id40</c:v>
                </c:pt>
                <c:pt idx="40">
                  <c:v>Id41</c:v>
                </c:pt>
                <c:pt idx="41">
                  <c:v>Id42</c:v>
                </c:pt>
                <c:pt idx="42">
                  <c:v>Id43</c:v>
                </c:pt>
                <c:pt idx="43">
                  <c:v>Id44</c:v>
                </c:pt>
                <c:pt idx="44">
                  <c:v>Id45</c:v>
                </c:pt>
                <c:pt idx="45">
                  <c:v>Id46</c:v>
                </c:pt>
                <c:pt idx="46">
                  <c:v>Id47</c:v>
                </c:pt>
                <c:pt idx="47">
                  <c:v>Id48</c:v>
                </c:pt>
                <c:pt idx="48">
                  <c:v>Id49</c:v>
                </c:pt>
                <c:pt idx="49">
                  <c:v>Id50</c:v>
                </c:pt>
                <c:pt idx="50">
                  <c:v>Id51</c:v>
                </c:pt>
                <c:pt idx="51">
                  <c:v>Id52</c:v>
                </c:pt>
                <c:pt idx="52">
                  <c:v>Id53</c:v>
                </c:pt>
                <c:pt idx="53">
                  <c:v>Id54</c:v>
                </c:pt>
                <c:pt idx="54">
                  <c:v>Id55</c:v>
                </c:pt>
                <c:pt idx="55">
                  <c:v>Id56</c:v>
                </c:pt>
                <c:pt idx="56">
                  <c:v>Id57</c:v>
                </c:pt>
                <c:pt idx="57">
                  <c:v>Id58</c:v>
                </c:pt>
                <c:pt idx="58">
                  <c:v>Id59</c:v>
                </c:pt>
                <c:pt idx="59">
                  <c:v>Id60</c:v>
                </c:pt>
                <c:pt idx="60">
                  <c:v>Id61</c:v>
                </c:pt>
                <c:pt idx="61">
                  <c:v>Id62</c:v>
                </c:pt>
                <c:pt idx="62">
                  <c:v>Id63</c:v>
                </c:pt>
                <c:pt idx="63">
                  <c:v>Id64</c:v>
                </c:pt>
                <c:pt idx="64">
                  <c:v>Id65</c:v>
                </c:pt>
                <c:pt idx="65">
                  <c:v>Id66</c:v>
                </c:pt>
                <c:pt idx="66">
                  <c:v>Id67</c:v>
                </c:pt>
                <c:pt idx="67">
                  <c:v>Id68</c:v>
                </c:pt>
                <c:pt idx="68">
                  <c:v>Id69</c:v>
                </c:pt>
                <c:pt idx="69">
                  <c:v>Id70</c:v>
                </c:pt>
                <c:pt idx="70">
                  <c:v>Id71</c:v>
                </c:pt>
                <c:pt idx="71">
                  <c:v>Id72</c:v>
                </c:pt>
                <c:pt idx="72">
                  <c:v>Id73</c:v>
                </c:pt>
                <c:pt idx="73">
                  <c:v>Id74</c:v>
                </c:pt>
                <c:pt idx="74">
                  <c:v>Id75</c:v>
                </c:pt>
                <c:pt idx="75">
                  <c:v>Id76</c:v>
                </c:pt>
                <c:pt idx="76">
                  <c:v>Id77</c:v>
                </c:pt>
                <c:pt idx="77">
                  <c:v>Id78</c:v>
                </c:pt>
                <c:pt idx="78">
                  <c:v>Id79</c:v>
                </c:pt>
                <c:pt idx="79">
                  <c:v>Id80</c:v>
                </c:pt>
                <c:pt idx="80">
                  <c:v>Id81</c:v>
                </c:pt>
                <c:pt idx="81">
                  <c:v>Id82</c:v>
                </c:pt>
                <c:pt idx="82">
                  <c:v>Id83</c:v>
                </c:pt>
                <c:pt idx="83">
                  <c:v>Id84</c:v>
                </c:pt>
                <c:pt idx="84">
                  <c:v>Id85</c:v>
                </c:pt>
                <c:pt idx="85">
                  <c:v>Id86</c:v>
                </c:pt>
                <c:pt idx="86">
                  <c:v>Id87</c:v>
                </c:pt>
                <c:pt idx="87">
                  <c:v>Id88</c:v>
                </c:pt>
                <c:pt idx="88">
                  <c:v>Id89</c:v>
                </c:pt>
                <c:pt idx="89">
                  <c:v>Id90</c:v>
                </c:pt>
                <c:pt idx="90">
                  <c:v>Id91</c:v>
                </c:pt>
                <c:pt idx="91">
                  <c:v>Id92</c:v>
                </c:pt>
                <c:pt idx="92">
                  <c:v>Id93</c:v>
                </c:pt>
                <c:pt idx="93">
                  <c:v>Id94</c:v>
                </c:pt>
                <c:pt idx="94">
                  <c:v>Id95</c:v>
                </c:pt>
                <c:pt idx="95">
                  <c:v>Id96</c:v>
                </c:pt>
                <c:pt idx="96">
                  <c:v>Id97</c:v>
                </c:pt>
                <c:pt idx="97">
                  <c:v>Id98</c:v>
                </c:pt>
                <c:pt idx="98">
                  <c:v>Id99</c:v>
                </c:pt>
                <c:pt idx="99">
                  <c:v>Id100</c:v>
                </c:pt>
                <c:pt idx="100">
                  <c:v>Id101</c:v>
                </c:pt>
                <c:pt idx="101">
                  <c:v>Id102</c:v>
                </c:pt>
                <c:pt idx="102">
                  <c:v>Id103</c:v>
                </c:pt>
                <c:pt idx="103">
                  <c:v>Id104</c:v>
                </c:pt>
                <c:pt idx="104">
                  <c:v>Id105</c:v>
                </c:pt>
                <c:pt idx="105">
                  <c:v>Id106</c:v>
                </c:pt>
                <c:pt idx="106">
                  <c:v>Id107</c:v>
                </c:pt>
                <c:pt idx="107">
                  <c:v>Id108</c:v>
                </c:pt>
                <c:pt idx="108">
                  <c:v>Id109</c:v>
                </c:pt>
                <c:pt idx="109">
                  <c:v>Id110</c:v>
                </c:pt>
                <c:pt idx="110">
                  <c:v>Id111</c:v>
                </c:pt>
                <c:pt idx="111">
                  <c:v>Id112</c:v>
                </c:pt>
                <c:pt idx="112">
                  <c:v>Id113</c:v>
                </c:pt>
                <c:pt idx="113">
                  <c:v>Id114</c:v>
                </c:pt>
                <c:pt idx="114">
                  <c:v>Id115</c:v>
                </c:pt>
                <c:pt idx="115">
                  <c:v>Id116</c:v>
                </c:pt>
                <c:pt idx="116">
                  <c:v>Id117</c:v>
                </c:pt>
                <c:pt idx="117">
                  <c:v>Id118</c:v>
                </c:pt>
                <c:pt idx="118">
                  <c:v>Id119</c:v>
                </c:pt>
                <c:pt idx="119">
                  <c:v>Id120</c:v>
                </c:pt>
                <c:pt idx="120">
                  <c:v>Id121</c:v>
                </c:pt>
                <c:pt idx="121">
                  <c:v>Id122</c:v>
                </c:pt>
                <c:pt idx="122">
                  <c:v>Id123</c:v>
                </c:pt>
                <c:pt idx="123">
                  <c:v>Id124</c:v>
                </c:pt>
                <c:pt idx="124">
                  <c:v>Id125</c:v>
                </c:pt>
                <c:pt idx="125">
                  <c:v>Id126</c:v>
                </c:pt>
                <c:pt idx="126">
                  <c:v>Id127</c:v>
                </c:pt>
                <c:pt idx="127">
                  <c:v>Id128</c:v>
                </c:pt>
                <c:pt idx="128">
                  <c:v>Id129</c:v>
                </c:pt>
                <c:pt idx="129">
                  <c:v>Id130</c:v>
                </c:pt>
                <c:pt idx="130">
                  <c:v>Id131</c:v>
                </c:pt>
                <c:pt idx="131">
                  <c:v>Id132</c:v>
                </c:pt>
                <c:pt idx="132">
                  <c:v>Id133</c:v>
                </c:pt>
                <c:pt idx="133">
                  <c:v>Id134</c:v>
                </c:pt>
                <c:pt idx="134">
                  <c:v>Id135</c:v>
                </c:pt>
                <c:pt idx="135">
                  <c:v>Id136</c:v>
                </c:pt>
                <c:pt idx="136">
                  <c:v>Id137</c:v>
                </c:pt>
                <c:pt idx="137">
                  <c:v>Id138</c:v>
                </c:pt>
                <c:pt idx="138">
                  <c:v>Id139</c:v>
                </c:pt>
                <c:pt idx="139">
                  <c:v>Id140</c:v>
                </c:pt>
                <c:pt idx="140">
                  <c:v>Id141</c:v>
                </c:pt>
                <c:pt idx="141">
                  <c:v>Id142</c:v>
                </c:pt>
                <c:pt idx="142">
                  <c:v>Id143</c:v>
                </c:pt>
                <c:pt idx="143">
                  <c:v>Id144</c:v>
                </c:pt>
                <c:pt idx="144">
                  <c:v>Id145</c:v>
                </c:pt>
                <c:pt idx="145">
                  <c:v>Id146</c:v>
                </c:pt>
                <c:pt idx="146">
                  <c:v>Id147</c:v>
                </c:pt>
                <c:pt idx="147">
                  <c:v>Id148</c:v>
                </c:pt>
                <c:pt idx="148">
                  <c:v>Id149</c:v>
                </c:pt>
                <c:pt idx="149">
                  <c:v>Id150</c:v>
                </c:pt>
                <c:pt idx="150">
                  <c:v>Id151</c:v>
                </c:pt>
                <c:pt idx="151">
                  <c:v>Id152</c:v>
                </c:pt>
                <c:pt idx="152">
                  <c:v>Id153</c:v>
                </c:pt>
                <c:pt idx="153">
                  <c:v>Id154</c:v>
                </c:pt>
                <c:pt idx="154">
                  <c:v>Id155</c:v>
                </c:pt>
                <c:pt idx="155">
                  <c:v>Id156</c:v>
                </c:pt>
                <c:pt idx="156">
                  <c:v>Id157</c:v>
                </c:pt>
                <c:pt idx="157">
                  <c:v>Id158</c:v>
                </c:pt>
                <c:pt idx="158">
                  <c:v>Id159</c:v>
                </c:pt>
                <c:pt idx="159">
                  <c:v>Id160</c:v>
                </c:pt>
                <c:pt idx="160">
                  <c:v>Id161</c:v>
                </c:pt>
                <c:pt idx="161">
                  <c:v>Id162</c:v>
                </c:pt>
                <c:pt idx="162">
                  <c:v>Id163</c:v>
                </c:pt>
                <c:pt idx="163">
                  <c:v>Id164</c:v>
                </c:pt>
                <c:pt idx="164">
                  <c:v>Id165</c:v>
                </c:pt>
                <c:pt idx="165">
                  <c:v>Id166</c:v>
                </c:pt>
                <c:pt idx="166">
                  <c:v>Id167</c:v>
                </c:pt>
                <c:pt idx="167">
                  <c:v>Id168</c:v>
                </c:pt>
                <c:pt idx="168">
                  <c:v>Id169</c:v>
                </c:pt>
                <c:pt idx="169">
                  <c:v>Id170</c:v>
                </c:pt>
                <c:pt idx="170">
                  <c:v>Id171</c:v>
                </c:pt>
                <c:pt idx="171">
                  <c:v>Id172</c:v>
                </c:pt>
                <c:pt idx="172">
                  <c:v>Id173</c:v>
                </c:pt>
                <c:pt idx="173">
                  <c:v>Id174</c:v>
                </c:pt>
                <c:pt idx="174">
                  <c:v>Id175</c:v>
                </c:pt>
                <c:pt idx="175">
                  <c:v>Id176</c:v>
                </c:pt>
                <c:pt idx="176">
                  <c:v>Id177</c:v>
                </c:pt>
                <c:pt idx="177">
                  <c:v>Id178</c:v>
                </c:pt>
                <c:pt idx="178">
                  <c:v>Id179</c:v>
                </c:pt>
                <c:pt idx="179">
                  <c:v>Id180</c:v>
                </c:pt>
                <c:pt idx="180">
                  <c:v>Id181</c:v>
                </c:pt>
                <c:pt idx="181">
                  <c:v>Id182</c:v>
                </c:pt>
                <c:pt idx="182">
                  <c:v>Id183</c:v>
                </c:pt>
                <c:pt idx="183">
                  <c:v>Id184</c:v>
                </c:pt>
                <c:pt idx="184">
                  <c:v>Id185</c:v>
                </c:pt>
                <c:pt idx="185">
                  <c:v>Id186</c:v>
                </c:pt>
                <c:pt idx="186">
                  <c:v>Id187</c:v>
                </c:pt>
                <c:pt idx="187">
                  <c:v>Id188</c:v>
                </c:pt>
                <c:pt idx="188">
                  <c:v>Id189</c:v>
                </c:pt>
                <c:pt idx="189">
                  <c:v>Id190</c:v>
                </c:pt>
                <c:pt idx="190">
                  <c:v>Id191</c:v>
                </c:pt>
                <c:pt idx="191">
                  <c:v>Id192</c:v>
                </c:pt>
                <c:pt idx="192">
                  <c:v>Id193</c:v>
                </c:pt>
                <c:pt idx="193">
                  <c:v>Id194</c:v>
                </c:pt>
                <c:pt idx="194">
                  <c:v>Id195</c:v>
                </c:pt>
                <c:pt idx="195">
                  <c:v>Id196</c:v>
                </c:pt>
                <c:pt idx="196">
                  <c:v>Id197</c:v>
                </c:pt>
                <c:pt idx="197">
                  <c:v>Id198</c:v>
                </c:pt>
                <c:pt idx="198">
                  <c:v>Id199</c:v>
                </c:pt>
                <c:pt idx="199">
                  <c:v>Id200</c:v>
                </c:pt>
                <c:pt idx="200">
                  <c:v>Id201</c:v>
                </c:pt>
                <c:pt idx="201">
                  <c:v>Id202</c:v>
                </c:pt>
                <c:pt idx="202">
                  <c:v>Id203</c:v>
                </c:pt>
                <c:pt idx="203">
                  <c:v>Id204</c:v>
                </c:pt>
                <c:pt idx="204">
                  <c:v>Id205</c:v>
                </c:pt>
                <c:pt idx="205">
                  <c:v>Id206</c:v>
                </c:pt>
                <c:pt idx="206">
                  <c:v>Id207</c:v>
                </c:pt>
                <c:pt idx="207">
                  <c:v>Id208</c:v>
                </c:pt>
                <c:pt idx="208">
                  <c:v>Id209</c:v>
                </c:pt>
                <c:pt idx="209">
                  <c:v>Id210</c:v>
                </c:pt>
                <c:pt idx="210">
                  <c:v>Id211</c:v>
                </c:pt>
                <c:pt idx="211">
                  <c:v>Id212</c:v>
                </c:pt>
                <c:pt idx="212">
                  <c:v>Id213</c:v>
                </c:pt>
                <c:pt idx="213">
                  <c:v>Id214</c:v>
                </c:pt>
                <c:pt idx="214">
                  <c:v>Id215</c:v>
                </c:pt>
                <c:pt idx="215">
                  <c:v>Id216</c:v>
                </c:pt>
                <c:pt idx="216">
                  <c:v>Id217</c:v>
                </c:pt>
                <c:pt idx="217">
                  <c:v>Id218</c:v>
                </c:pt>
                <c:pt idx="218">
                  <c:v>Id219</c:v>
                </c:pt>
                <c:pt idx="219">
                  <c:v>Id220</c:v>
                </c:pt>
                <c:pt idx="220">
                  <c:v>Id221</c:v>
                </c:pt>
                <c:pt idx="221">
                  <c:v>Id222</c:v>
                </c:pt>
                <c:pt idx="222">
                  <c:v>Id223</c:v>
                </c:pt>
                <c:pt idx="223">
                  <c:v>Id224</c:v>
                </c:pt>
                <c:pt idx="224">
                  <c:v>Id225</c:v>
                </c:pt>
                <c:pt idx="225">
                  <c:v>Id226</c:v>
                </c:pt>
                <c:pt idx="226">
                  <c:v>Id227</c:v>
                </c:pt>
                <c:pt idx="227">
                  <c:v>Id228</c:v>
                </c:pt>
                <c:pt idx="228">
                  <c:v>Id229</c:v>
                </c:pt>
                <c:pt idx="229">
                  <c:v>Id230</c:v>
                </c:pt>
                <c:pt idx="230">
                  <c:v>Id231</c:v>
                </c:pt>
                <c:pt idx="231">
                  <c:v>Id232</c:v>
                </c:pt>
                <c:pt idx="232">
                  <c:v>Id233</c:v>
                </c:pt>
                <c:pt idx="233">
                  <c:v>Id234</c:v>
                </c:pt>
                <c:pt idx="234">
                  <c:v>Id235</c:v>
                </c:pt>
                <c:pt idx="235">
                  <c:v>Id236</c:v>
                </c:pt>
                <c:pt idx="236">
                  <c:v>Id237</c:v>
                </c:pt>
                <c:pt idx="237">
                  <c:v>Id238</c:v>
                </c:pt>
                <c:pt idx="238">
                  <c:v>Id239</c:v>
                </c:pt>
                <c:pt idx="239">
                  <c:v>Id240</c:v>
                </c:pt>
                <c:pt idx="240">
                  <c:v>Id241</c:v>
                </c:pt>
                <c:pt idx="241">
                  <c:v>Id242</c:v>
                </c:pt>
                <c:pt idx="242">
                  <c:v>Id243</c:v>
                </c:pt>
                <c:pt idx="243">
                  <c:v>Id244</c:v>
                </c:pt>
                <c:pt idx="244">
                  <c:v>Id245</c:v>
                </c:pt>
                <c:pt idx="245">
                  <c:v>Id246</c:v>
                </c:pt>
                <c:pt idx="246">
                  <c:v>Id247</c:v>
                </c:pt>
                <c:pt idx="247">
                  <c:v>Id248</c:v>
                </c:pt>
                <c:pt idx="248">
                  <c:v>Id249</c:v>
                </c:pt>
                <c:pt idx="249">
                  <c:v>Id250</c:v>
                </c:pt>
                <c:pt idx="250">
                  <c:v>Id251</c:v>
                </c:pt>
                <c:pt idx="251">
                  <c:v>Id252</c:v>
                </c:pt>
                <c:pt idx="252">
                  <c:v>Id253</c:v>
                </c:pt>
                <c:pt idx="253">
                  <c:v>Id254</c:v>
                </c:pt>
                <c:pt idx="254">
                  <c:v>Id255</c:v>
                </c:pt>
                <c:pt idx="255">
                  <c:v>Id256</c:v>
                </c:pt>
                <c:pt idx="256">
                  <c:v>Id257</c:v>
                </c:pt>
                <c:pt idx="257">
                  <c:v>Id258</c:v>
                </c:pt>
                <c:pt idx="258">
                  <c:v>Id259</c:v>
                </c:pt>
                <c:pt idx="259">
                  <c:v>Id260</c:v>
                </c:pt>
                <c:pt idx="260">
                  <c:v>Id261</c:v>
                </c:pt>
                <c:pt idx="261">
                  <c:v>Id262</c:v>
                </c:pt>
                <c:pt idx="262">
                  <c:v>Id263</c:v>
                </c:pt>
                <c:pt idx="263">
                  <c:v>Id264</c:v>
                </c:pt>
                <c:pt idx="264">
                  <c:v>Id265</c:v>
                </c:pt>
                <c:pt idx="265">
                  <c:v>Id266</c:v>
                </c:pt>
                <c:pt idx="266">
                  <c:v>Id267</c:v>
                </c:pt>
                <c:pt idx="267">
                  <c:v>Id268</c:v>
                </c:pt>
                <c:pt idx="268">
                  <c:v>Id269</c:v>
                </c:pt>
                <c:pt idx="269">
                  <c:v>Id270</c:v>
                </c:pt>
                <c:pt idx="270">
                  <c:v>Id271</c:v>
                </c:pt>
                <c:pt idx="271">
                  <c:v>Id272</c:v>
                </c:pt>
                <c:pt idx="272">
                  <c:v>Id273</c:v>
                </c:pt>
                <c:pt idx="273">
                  <c:v>Id274</c:v>
                </c:pt>
                <c:pt idx="274">
                  <c:v>Id275</c:v>
                </c:pt>
                <c:pt idx="275">
                  <c:v>Id276</c:v>
                </c:pt>
                <c:pt idx="276">
                  <c:v>Id277</c:v>
                </c:pt>
                <c:pt idx="277">
                  <c:v>Id278</c:v>
                </c:pt>
                <c:pt idx="278">
                  <c:v>Id279</c:v>
                </c:pt>
                <c:pt idx="279">
                  <c:v>Id280</c:v>
                </c:pt>
                <c:pt idx="280">
                  <c:v>Id281</c:v>
                </c:pt>
                <c:pt idx="281">
                  <c:v>Id282</c:v>
                </c:pt>
                <c:pt idx="282">
                  <c:v>Id283</c:v>
                </c:pt>
                <c:pt idx="283">
                  <c:v>Id284</c:v>
                </c:pt>
                <c:pt idx="284">
                  <c:v>Id285</c:v>
                </c:pt>
                <c:pt idx="285">
                  <c:v>Id286</c:v>
                </c:pt>
                <c:pt idx="286">
                  <c:v>Id287</c:v>
                </c:pt>
                <c:pt idx="287">
                  <c:v>Id288</c:v>
                </c:pt>
                <c:pt idx="288">
                  <c:v>Id289</c:v>
                </c:pt>
                <c:pt idx="289">
                  <c:v>Id290</c:v>
                </c:pt>
                <c:pt idx="290">
                  <c:v>Id291</c:v>
                </c:pt>
                <c:pt idx="291">
                  <c:v>Id292</c:v>
                </c:pt>
                <c:pt idx="292">
                  <c:v>Id293</c:v>
                </c:pt>
                <c:pt idx="293">
                  <c:v>Id294</c:v>
                </c:pt>
                <c:pt idx="294">
                  <c:v>Id295</c:v>
                </c:pt>
                <c:pt idx="295">
                  <c:v>Id296</c:v>
                </c:pt>
                <c:pt idx="296">
                  <c:v>Id297</c:v>
                </c:pt>
                <c:pt idx="297">
                  <c:v>Id298</c:v>
                </c:pt>
                <c:pt idx="298">
                  <c:v>Id299</c:v>
                </c:pt>
                <c:pt idx="299">
                  <c:v>Id300</c:v>
                </c:pt>
                <c:pt idx="300">
                  <c:v>Id301</c:v>
                </c:pt>
                <c:pt idx="301">
                  <c:v>Id302</c:v>
                </c:pt>
                <c:pt idx="302">
                  <c:v>Id303</c:v>
                </c:pt>
                <c:pt idx="303">
                  <c:v>Id304</c:v>
                </c:pt>
                <c:pt idx="304">
                  <c:v>Id305</c:v>
                </c:pt>
                <c:pt idx="305">
                  <c:v>Id306</c:v>
                </c:pt>
                <c:pt idx="306">
                  <c:v>Id307</c:v>
                </c:pt>
                <c:pt idx="307">
                  <c:v>Id308</c:v>
                </c:pt>
                <c:pt idx="308">
                  <c:v>Id309</c:v>
                </c:pt>
                <c:pt idx="309">
                  <c:v>Id310</c:v>
                </c:pt>
                <c:pt idx="310">
                  <c:v>Id311</c:v>
                </c:pt>
                <c:pt idx="311">
                  <c:v>Id312</c:v>
                </c:pt>
                <c:pt idx="312">
                  <c:v>Id313</c:v>
                </c:pt>
                <c:pt idx="313">
                  <c:v>Id314</c:v>
                </c:pt>
                <c:pt idx="314">
                  <c:v>Id315</c:v>
                </c:pt>
                <c:pt idx="315">
                  <c:v>Id316</c:v>
                </c:pt>
                <c:pt idx="316">
                  <c:v>Id317</c:v>
                </c:pt>
                <c:pt idx="317">
                  <c:v>Id318</c:v>
                </c:pt>
                <c:pt idx="318">
                  <c:v>Id319</c:v>
                </c:pt>
                <c:pt idx="319">
                  <c:v>Id320</c:v>
                </c:pt>
                <c:pt idx="320">
                  <c:v>Id321</c:v>
                </c:pt>
                <c:pt idx="321">
                  <c:v>Id322</c:v>
                </c:pt>
                <c:pt idx="322">
                  <c:v>Id323</c:v>
                </c:pt>
                <c:pt idx="323">
                  <c:v>Id324</c:v>
                </c:pt>
                <c:pt idx="324">
                  <c:v>Id325</c:v>
                </c:pt>
                <c:pt idx="325">
                  <c:v>Id326</c:v>
                </c:pt>
                <c:pt idx="326">
                  <c:v>Id327</c:v>
                </c:pt>
                <c:pt idx="327">
                  <c:v>Id328</c:v>
                </c:pt>
                <c:pt idx="328">
                  <c:v>Id329</c:v>
                </c:pt>
                <c:pt idx="329">
                  <c:v>Id330</c:v>
                </c:pt>
                <c:pt idx="330">
                  <c:v>Id331</c:v>
                </c:pt>
                <c:pt idx="331">
                  <c:v>Id332</c:v>
                </c:pt>
                <c:pt idx="332">
                  <c:v>Id333</c:v>
                </c:pt>
                <c:pt idx="333">
                  <c:v>Id334</c:v>
                </c:pt>
                <c:pt idx="334">
                  <c:v>Id335</c:v>
                </c:pt>
                <c:pt idx="335">
                  <c:v>Id336</c:v>
                </c:pt>
                <c:pt idx="336">
                  <c:v>Id337</c:v>
                </c:pt>
                <c:pt idx="337">
                  <c:v>Id338</c:v>
                </c:pt>
                <c:pt idx="338">
                  <c:v>Id339</c:v>
                </c:pt>
                <c:pt idx="339">
                  <c:v>Id340</c:v>
                </c:pt>
                <c:pt idx="340">
                  <c:v>Id341</c:v>
                </c:pt>
                <c:pt idx="341">
                  <c:v>Id342</c:v>
                </c:pt>
                <c:pt idx="342">
                  <c:v>Id343</c:v>
                </c:pt>
                <c:pt idx="343">
                  <c:v>Id344</c:v>
                </c:pt>
                <c:pt idx="344">
                  <c:v>Id345</c:v>
                </c:pt>
                <c:pt idx="345">
                  <c:v>Id346</c:v>
                </c:pt>
                <c:pt idx="346">
                  <c:v>Id347</c:v>
                </c:pt>
                <c:pt idx="347">
                  <c:v>Id348</c:v>
                </c:pt>
                <c:pt idx="348">
                  <c:v>Id349</c:v>
                </c:pt>
                <c:pt idx="349">
                  <c:v>Id350</c:v>
                </c:pt>
                <c:pt idx="350">
                  <c:v>Id351</c:v>
                </c:pt>
                <c:pt idx="351">
                  <c:v>Id352</c:v>
                </c:pt>
                <c:pt idx="352">
                  <c:v>Id353</c:v>
                </c:pt>
                <c:pt idx="353">
                  <c:v>Id354</c:v>
                </c:pt>
                <c:pt idx="354">
                  <c:v>Id355</c:v>
                </c:pt>
                <c:pt idx="355">
                  <c:v>Id356</c:v>
                </c:pt>
                <c:pt idx="356">
                  <c:v>Id357</c:v>
                </c:pt>
                <c:pt idx="357">
                  <c:v>Id358</c:v>
                </c:pt>
                <c:pt idx="358">
                  <c:v>Id359</c:v>
                </c:pt>
                <c:pt idx="359">
                  <c:v>Id360</c:v>
                </c:pt>
                <c:pt idx="360">
                  <c:v>Id361</c:v>
                </c:pt>
                <c:pt idx="361">
                  <c:v>Id362</c:v>
                </c:pt>
                <c:pt idx="362">
                  <c:v>Id363</c:v>
                </c:pt>
                <c:pt idx="363">
                  <c:v>Id364</c:v>
                </c:pt>
                <c:pt idx="364">
                  <c:v>Id365</c:v>
                </c:pt>
                <c:pt idx="365">
                  <c:v>Id366</c:v>
                </c:pt>
                <c:pt idx="366">
                  <c:v>Id367</c:v>
                </c:pt>
                <c:pt idx="367">
                  <c:v>Id368</c:v>
                </c:pt>
                <c:pt idx="368">
                  <c:v>Id369</c:v>
                </c:pt>
                <c:pt idx="369">
                  <c:v>Id370</c:v>
                </c:pt>
                <c:pt idx="370">
                  <c:v>Id371</c:v>
                </c:pt>
                <c:pt idx="371">
                  <c:v>Id372</c:v>
                </c:pt>
                <c:pt idx="372">
                  <c:v>Id373</c:v>
                </c:pt>
                <c:pt idx="373">
                  <c:v>Id374</c:v>
                </c:pt>
                <c:pt idx="374">
                  <c:v>Id375</c:v>
                </c:pt>
                <c:pt idx="375">
                  <c:v>Id376</c:v>
                </c:pt>
                <c:pt idx="376">
                  <c:v>Id377</c:v>
                </c:pt>
                <c:pt idx="377">
                  <c:v>Id378</c:v>
                </c:pt>
                <c:pt idx="378">
                  <c:v>Id379</c:v>
                </c:pt>
                <c:pt idx="379">
                  <c:v>Id380</c:v>
                </c:pt>
                <c:pt idx="380">
                  <c:v>Id381</c:v>
                </c:pt>
                <c:pt idx="381">
                  <c:v>Id382</c:v>
                </c:pt>
                <c:pt idx="382">
                  <c:v>Id383</c:v>
                </c:pt>
                <c:pt idx="383">
                  <c:v>Id384</c:v>
                </c:pt>
                <c:pt idx="384">
                  <c:v>Id385</c:v>
                </c:pt>
                <c:pt idx="385">
                  <c:v>Id386</c:v>
                </c:pt>
                <c:pt idx="386">
                  <c:v>Id387</c:v>
                </c:pt>
                <c:pt idx="387">
                  <c:v>Id388</c:v>
                </c:pt>
                <c:pt idx="388">
                  <c:v>Id389</c:v>
                </c:pt>
                <c:pt idx="389">
                  <c:v>Id390</c:v>
                </c:pt>
                <c:pt idx="390">
                  <c:v>Id391</c:v>
                </c:pt>
                <c:pt idx="391">
                  <c:v>Id392</c:v>
                </c:pt>
                <c:pt idx="392">
                  <c:v>Id393</c:v>
                </c:pt>
                <c:pt idx="393">
                  <c:v>Id394</c:v>
                </c:pt>
                <c:pt idx="394">
                  <c:v>Id395</c:v>
                </c:pt>
                <c:pt idx="395">
                  <c:v>Id396</c:v>
                </c:pt>
                <c:pt idx="396">
                  <c:v>Id397</c:v>
                </c:pt>
                <c:pt idx="397">
                  <c:v>Id398</c:v>
                </c:pt>
                <c:pt idx="398">
                  <c:v>Id399</c:v>
                </c:pt>
                <c:pt idx="399">
                  <c:v>Id400</c:v>
                </c:pt>
                <c:pt idx="400">
                  <c:v>Id401</c:v>
                </c:pt>
                <c:pt idx="401">
                  <c:v>Id402</c:v>
                </c:pt>
                <c:pt idx="402">
                  <c:v>Id403</c:v>
                </c:pt>
                <c:pt idx="403">
                  <c:v>Id404</c:v>
                </c:pt>
                <c:pt idx="404">
                  <c:v>Id405</c:v>
                </c:pt>
                <c:pt idx="405">
                  <c:v>Id406</c:v>
                </c:pt>
                <c:pt idx="406">
                  <c:v>Id407</c:v>
                </c:pt>
                <c:pt idx="407">
                  <c:v>Id408</c:v>
                </c:pt>
                <c:pt idx="408">
                  <c:v>Id409</c:v>
                </c:pt>
                <c:pt idx="409">
                  <c:v>Id410</c:v>
                </c:pt>
                <c:pt idx="410">
                  <c:v>Id411</c:v>
                </c:pt>
                <c:pt idx="411">
                  <c:v>Id412</c:v>
                </c:pt>
                <c:pt idx="412">
                  <c:v>Id413</c:v>
                </c:pt>
                <c:pt idx="413">
                  <c:v>Id414</c:v>
                </c:pt>
                <c:pt idx="414">
                  <c:v>Id415</c:v>
                </c:pt>
                <c:pt idx="415">
                  <c:v>Id416</c:v>
                </c:pt>
                <c:pt idx="416">
                  <c:v>Id417</c:v>
                </c:pt>
                <c:pt idx="417">
                  <c:v>Id418</c:v>
                </c:pt>
                <c:pt idx="418">
                  <c:v>Id419</c:v>
                </c:pt>
                <c:pt idx="419">
                  <c:v>Id420</c:v>
                </c:pt>
                <c:pt idx="420">
                  <c:v>Id421</c:v>
                </c:pt>
                <c:pt idx="421">
                  <c:v>Id422</c:v>
                </c:pt>
                <c:pt idx="422">
                  <c:v>Id423</c:v>
                </c:pt>
                <c:pt idx="423">
                  <c:v>Id424</c:v>
                </c:pt>
                <c:pt idx="424">
                  <c:v>Id425</c:v>
                </c:pt>
                <c:pt idx="425">
                  <c:v>Id426</c:v>
                </c:pt>
                <c:pt idx="426">
                  <c:v>Id427</c:v>
                </c:pt>
                <c:pt idx="427">
                  <c:v>Id428</c:v>
                </c:pt>
                <c:pt idx="428">
                  <c:v>Id429</c:v>
                </c:pt>
                <c:pt idx="429">
                  <c:v>Id430</c:v>
                </c:pt>
                <c:pt idx="430">
                  <c:v>Id431</c:v>
                </c:pt>
                <c:pt idx="431">
                  <c:v>Id432</c:v>
                </c:pt>
                <c:pt idx="432">
                  <c:v>Id433</c:v>
                </c:pt>
                <c:pt idx="433">
                  <c:v>Id434</c:v>
                </c:pt>
                <c:pt idx="434">
                  <c:v>Id435</c:v>
                </c:pt>
                <c:pt idx="435">
                  <c:v>Id436</c:v>
                </c:pt>
                <c:pt idx="436">
                  <c:v>Id437</c:v>
                </c:pt>
                <c:pt idx="437">
                  <c:v>Id438</c:v>
                </c:pt>
                <c:pt idx="438">
                  <c:v>Id439</c:v>
                </c:pt>
                <c:pt idx="439">
                  <c:v>Id440</c:v>
                </c:pt>
                <c:pt idx="440">
                  <c:v>Id441</c:v>
                </c:pt>
                <c:pt idx="441">
                  <c:v>Id442</c:v>
                </c:pt>
                <c:pt idx="442">
                  <c:v>Id443</c:v>
                </c:pt>
                <c:pt idx="443">
                  <c:v>Id444</c:v>
                </c:pt>
                <c:pt idx="444">
                  <c:v>Id445</c:v>
                </c:pt>
                <c:pt idx="445">
                  <c:v>Id446</c:v>
                </c:pt>
                <c:pt idx="446">
                  <c:v>Id447</c:v>
                </c:pt>
                <c:pt idx="447">
                  <c:v>Id448</c:v>
                </c:pt>
                <c:pt idx="448">
                  <c:v>Id449</c:v>
                </c:pt>
                <c:pt idx="449">
                  <c:v>Id450</c:v>
                </c:pt>
                <c:pt idx="450">
                  <c:v>Id451</c:v>
                </c:pt>
                <c:pt idx="451">
                  <c:v>Id452</c:v>
                </c:pt>
                <c:pt idx="452">
                  <c:v>Id453</c:v>
                </c:pt>
                <c:pt idx="453">
                  <c:v>Id454</c:v>
                </c:pt>
                <c:pt idx="454">
                  <c:v>Id455</c:v>
                </c:pt>
                <c:pt idx="455">
                  <c:v>Id456</c:v>
                </c:pt>
                <c:pt idx="456">
                  <c:v>Id457</c:v>
                </c:pt>
                <c:pt idx="457">
                  <c:v>Id458</c:v>
                </c:pt>
                <c:pt idx="458">
                  <c:v>Id459</c:v>
                </c:pt>
                <c:pt idx="459">
                  <c:v>Id460</c:v>
                </c:pt>
                <c:pt idx="460">
                  <c:v>Id461</c:v>
                </c:pt>
                <c:pt idx="461">
                  <c:v>Id462</c:v>
                </c:pt>
                <c:pt idx="462">
                  <c:v>Id463</c:v>
                </c:pt>
                <c:pt idx="463">
                  <c:v>Id464</c:v>
                </c:pt>
                <c:pt idx="464">
                  <c:v>Id465</c:v>
                </c:pt>
                <c:pt idx="465">
                  <c:v>Id466</c:v>
                </c:pt>
                <c:pt idx="466">
                  <c:v>Id467</c:v>
                </c:pt>
                <c:pt idx="467">
                  <c:v>Id468</c:v>
                </c:pt>
                <c:pt idx="468">
                  <c:v>Id469</c:v>
                </c:pt>
                <c:pt idx="469">
                  <c:v>Id470</c:v>
                </c:pt>
                <c:pt idx="470">
                  <c:v>Id471</c:v>
                </c:pt>
                <c:pt idx="471">
                  <c:v>Id472</c:v>
                </c:pt>
                <c:pt idx="472">
                  <c:v>Id473</c:v>
                </c:pt>
                <c:pt idx="473">
                  <c:v>Id474</c:v>
                </c:pt>
                <c:pt idx="474">
                  <c:v>Id475</c:v>
                </c:pt>
                <c:pt idx="475">
                  <c:v>Id476</c:v>
                </c:pt>
                <c:pt idx="476">
                  <c:v>Id477</c:v>
                </c:pt>
                <c:pt idx="477">
                  <c:v>Id478</c:v>
                </c:pt>
                <c:pt idx="478">
                  <c:v>Id479</c:v>
                </c:pt>
                <c:pt idx="479">
                  <c:v>Id480</c:v>
                </c:pt>
                <c:pt idx="480">
                  <c:v>Id481</c:v>
                </c:pt>
                <c:pt idx="481">
                  <c:v>Id482</c:v>
                </c:pt>
                <c:pt idx="482">
                  <c:v>Id483</c:v>
                </c:pt>
                <c:pt idx="483">
                  <c:v>Id484</c:v>
                </c:pt>
                <c:pt idx="484">
                  <c:v>Id485</c:v>
                </c:pt>
                <c:pt idx="485">
                  <c:v>Id486</c:v>
                </c:pt>
                <c:pt idx="486">
                  <c:v>Id487</c:v>
                </c:pt>
                <c:pt idx="487">
                  <c:v>Id488</c:v>
                </c:pt>
                <c:pt idx="488">
                  <c:v>Id489</c:v>
                </c:pt>
                <c:pt idx="489">
                  <c:v>Id490</c:v>
                </c:pt>
                <c:pt idx="490">
                  <c:v>Id491</c:v>
                </c:pt>
                <c:pt idx="491">
                  <c:v>Id492</c:v>
                </c:pt>
                <c:pt idx="492">
                  <c:v>Id493</c:v>
                </c:pt>
                <c:pt idx="493">
                  <c:v>Id494</c:v>
                </c:pt>
                <c:pt idx="494">
                  <c:v>Id495</c:v>
                </c:pt>
                <c:pt idx="495">
                  <c:v>Id496</c:v>
                </c:pt>
                <c:pt idx="496">
                  <c:v>Id497</c:v>
                </c:pt>
                <c:pt idx="497">
                  <c:v>Id498</c:v>
                </c:pt>
                <c:pt idx="498">
                  <c:v>Id499</c:v>
                </c:pt>
                <c:pt idx="499">
                  <c:v>Id500</c:v>
                </c:pt>
                <c:pt idx="500">
                  <c:v>Id501</c:v>
                </c:pt>
                <c:pt idx="501">
                  <c:v>Id502</c:v>
                </c:pt>
                <c:pt idx="502">
                  <c:v>Id503</c:v>
                </c:pt>
                <c:pt idx="503">
                  <c:v>Id504</c:v>
                </c:pt>
                <c:pt idx="504">
                  <c:v>Id505</c:v>
                </c:pt>
                <c:pt idx="505">
                  <c:v>Id506</c:v>
                </c:pt>
                <c:pt idx="506">
                  <c:v>Id507</c:v>
                </c:pt>
                <c:pt idx="507">
                  <c:v>Id508</c:v>
                </c:pt>
                <c:pt idx="508">
                  <c:v>Id509</c:v>
                </c:pt>
                <c:pt idx="509">
                  <c:v>Id510</c:v>
                </c:pt>
                <c:pt idx="510">
                  <c:v>Id511</c:v>
                </c:pt>
                <c:pt idx="511">
                  <c:v>Id512</c:v>
                </c:pt>
                <c:pt idx="512">
                  <c:v>Id513</c:v>
                </c:pt>
                <c:pt idx="513">
                  <c:v>Id514</c:v>
                </c:pt>
                <c:pt idx="514">
                  <c:v>Id515</c:v>
                </c:pt>
                <c:pt idx="515">
                  <c:v>Id516</c:v>
                </c:pt>
                <c:pt idx="516">
                  <c:v>Id517</c:v>
                </c:pt>
                <c:pt idx="517">
                  <c:v>Id518</c:v>
                </c:pt>
                <c:pt idx="518">
                  <c:v>Id519</c:v>
                </c:pt>
                <c:pt idx="519">
                  <c:v>Id520</c:v>
                </c:pt>
                <c:pt idx="520">
                  <c:v>Id521</c:v>
                </c:pt>
                <c:pt idx="521">
                  <c:v>Id522</c:v>
                </c:pt>
                <c:pt idx="522">
                  <c:v>Id523</c:v>
                </c:pt>
                <c:pt idx="523">
                  <c:v>Id524</c:v>
                </c:pt>
                <c:pt idx="524">
                  <c:v>Id525</c:v>
                </c:pt>
                <c:pt idx="525">
                  <c:v>Id526</c:v>
                </c:pt>
                <c:pt idx="526">
                  <c:v>Id527</c:v>
                </c:pt>
                <c:pt idx="527">
                  <c:v>Id528</c:v>
                </c:pt>
                <c:pt idx="528">
                  <c:v>Id529</c:v>
                </c:pt>
                <c:pt idx="529">
                  <c:v>Id530</c:v>
                </c:pt>
                <c:pt idx="530">
                  <c:v>Id531</c:v>
                </c:pt>
                <c:pt idx="531">
                  <c:v>Id532</c:v>
                </c:pt>
                <c:pt idx="532">
                  <c:v>Id533</c:v>
                </c:pt>
                <c:pt idx="533">
                  <c:v>Id534</c:v>
                </c:pt>
                <c:pt idx="534">
                  <c:v>Id535</c:v>
                </c:pt>
                <c:pt idx="535">
                  <c:v>Id536</c:v>
                </c:pt>
                <c:pt idx="536">
                  <c:v>Id537</c:v>
                </c:pt>
                <c:pt idx="537">
                  <c:v>Id538</c:v>
                </c:pt>
                <c:pt idx="538">
                  <c:v>Id539</c:v>
                </c:pt>
                <c:pt idx="539">
                  <c:v>Id540</c:v>
                </c:pt>
                <c:pt idx="540">
                  <c:v>Id541</c:v>
                </c:pt>
                <c:pt idx="541">
                  <c:v>Id542</c:v>
                </c:pt>
                <c:pt idx="542">
                  <c:v>Id543</c:v>
                </c:pt>
                <c:pt idx="543">
                  <c:v>Id544</c:v>
                </c:pt>
                <c:pt idx="544">
                  <c:v>Id545</c:v>
                </c:pt>
                <c:pt idx="545">
                  <c:v>Id546</c:v>
                </c:pt>
                <c:pt idx="546">
                  <c:v>Id547</c:v>
                </c:pt>
                <c:pt idx="547">
                  <c:v>Id548</c:v>
                </c:pt>
                <c:pt idx="548">
                  <c:v>Id549</c:v>
                </c:pt>
                <c:pt idx="549">
                  <c:v>Id550</c:v>
                </c:pt>
                <c:pt idx="550">
                  <c:v>Id551</c:v>
                </c:pt>
                <c:pt idx="551">
                  <c:v>Id552</c:v>
                </c:pt>
                <c:pt idx="552">
                  <c:v>Id553</c:v>
                </c:pt>
                <c:pt idx="553">
                  <c:v>Id554</c:v>
                </c:pt>
                <c:pt idx="554">
                  <c:v>Id555</c:v>
                </c:pt>
                <c:pt idx="555">
                  <c:v>Id556</c:v>
                </c:pt>
                <c:pt idx="556">
                  <c:v>Id557</c:v>
                </c:pt>
                <c:pt idx="557">
                  <c:v>Id558</c:v>
                </c:pt>
                <c:pt idx="558">
                  <c:v>Id559</c:v>
                </c:pt>
                <c:pt idx="559">
                  <c:v>Id560</c:v>
                </c:pt>
                <c:pt idx="560">
                  <c:v>Id561</c:v>
                </c:pt>
                <c:pt idx="561">
                  <c:v>Id562</c:v>
                </c:pt>
                <c:pt idx="562">
                  <c:v>Id563</c:v>
                </c:pt>
                <c:pt idx="563">
                  <c:v>Id564</c:v>
                </c:pt>
                <c:pt idx="564">
                  <c:v>Id565</c:v>
                </c:pt>
                <c:pt idx="565">
                  <c:v>Id566</c:v>
                </c:pt>
                <c:pt idx="566">
                  <c:v>Id567</c:v>
                </c:pt>
                <c:pt idx="567">
                  <c:v>Id568</c:v>
                </c:pt>
                <c:pt idx="568">
                  <c:v>Id569</c:v>
                </c:pt>
                <c:pt idx="569">
                  <c:v>Id570</c:v>
                </c:pt>
                <c:pt idx="570">
                  <c:v>Id571</c:v>
                </c:pt>
                <c:pt idx="571">
                  <c:v>Id572</c:v>
                </c:pt>
                <c:pt idx="572">
                  <c:v>Id573</c:v>
                </c:pt>
                <c:pt idx="573">
                  <c:v>Id574</c:v>
                </c:pt>
                <c:pt idx="574">
                  <c:v>Id575</c:v>
                </c:pt>
                <c:pt idx="575">
                  <c:v>Id576</c:v>
                </c:pt>
                <c:pt idx="576">
                  <c:v>Id577</c:v>
                </c:pt>
                <c:pt idx="577">
                  <c:v>Id578</c:v>
                </c:pt>
                <c:pt idx="578">
                  <c:v>Id579</c:v>
                </c:pt>
                <c:pt idx="579">
                  <c:v>Id580</c:v>
                </c:pt>
                <c:pt idx="580">
                  <c:v>Id581</c:v>
                </c:pt>
                <c:pt idx="581">
                  <c:v>Id582</c:v>
                </c:pt>
                <c:pt idx="582">
                  <c:v>Id583</c:v>
                </c:pt>
                <c:pt idx="583">
                  <c:v>Id584</c:v>
                </c:pt>
                <c:pt idx="584">
                  <c:v>Id585</c:v>
                </c:pt>
                <c:pt idx="585">
                  <c:v>Id586</c:v>
                </c:pt>
                <c:pt idx="586">
                  <c:v>Id587</c:v>
                </c:pt>
                <c:pt idx="587">
                  <c:v>Id588</c:v>
                </c:pt>
                <c:pt idx="588">
                  <c:v>Id589</c:v>
                </c:pt>
                <c:pt idx="589">
                  <c:v>Id590</c:v>
                </c:pt>
                <c:pt idx="590">
                  <c:v>Id591</c:v>
                </c:pt>
                <c:pt idx="591">
                  <c:v>Id592</c:v>
                </c:pt>
                <c:pt idx="592">
                  <c:v>Id593</c:v>
                </c:pt>
                <c:pt idx="593">
                  <c:v>Id594</c:v>
                </c:pt>
                <c:pt idx="594">
                  <c:v>Id595</c:v>
                </c:pt>
                <c:pt idx="595">
                  <c:v>Id596</c:v>
                </c:pt>
                <c:pt idx="596">
                  <c:v>Id597</c:v>
                </c:pt>
                <c:pt idx="597">
                  <c:v>Id598</c:v>
                </c:pt>
                <c:pt idx="598">
                  <c:v>Id599</c:v>
                </c:pt>
                <c:pt idx="599">
                  <c:v>Id600</c:v>
                </c:pt>
                <c:pt idx="600">
                  <c:v>Id601</c:v>
                </c:pt>
                <c:pt idx="601">
                  <c:v>Id602</c:v>
                </c:pt>
                <c:pt idx="602">
                  <c:v>Id603</c:v>
                </c:pt>
                <c:pt idx="603">
                  <c:v>Id604</c:v>
                </c:pt>
                <c:pt idx="604">
                  <c:v>Id605</c:v>
                </c:pt>
                <c:pt idx="605">
                  <c:v>Id606</c:v>
                </c:pt>
                <c:pt idx="606">
                  <c:v>Id607</c:v>
                </c:pt>
                <c:pt idx="607">
                  <c:v>Id608</c:v>
                </c:pt>
                <c:pt idx="608">
                  <c:v>Id609</c:v>
                </c:pt>
                <c:pt idx="609">
                  <c:v>Id610</c:v>
                </c:pt>
                <c:pt idx="610">
                  <c:v>Id611</c:v>
                </c:pt>
                <c:pt idx="611">
                  <c:v>Id612</c:v>
                </c:pt>
                <c:pt idx="612">
                  <c:v>Id613</c:v>
                </c:pt>
                <c:pt idx="613">
                  <c:v>Id614</c:v>
                </c:pt>
                <c:pt idx="614">
                  <c:v>Id615</c:v>
                </c:pt>
                <c:pt idx="615">
                  <c:v>Id616</c:v>
                </c:pt>
                <c:pt idx="616">
                  <c:v>Id617</c:v>
                </c:pt>
                <c:pt idx="617">
                  <c:v>Id618</c:v>
                </c:pt>
                <c:pt idx="618">
                  <c:v>Id619</c:v>
                </c:pt>
                <c:pt idx="619">
                  <c:v>Id620</c:v>
                </c:pt>
                <c:pt idx="620">
                  <c:v>Id621</c:v>
                </c:pt>
                <c:pt idx="621">
                  <c:v>Id622</c:v>
                </c:pt>
                <c:pt idx="622">
                  <c:v>Id623</c:v>
                </c:pt>
                <c:pt idx="623">
                  <c:v>Id624</c:v>
                </c:pt>
                <c:pt idx="624">
                  <c:v>Id625</c:v>
                </c:pt>
                <c:pt idx="625">
                  <c:v>Id626</c:v>
                </c:pt>
                <c:pt idx="626">
                  <c:v>Id627</c:v>
                </c:pt>
                <c:pt idx="627">
                  <c:v>Id628</c:v>
                </c:pt>
                <c:pt idx="628">
                  <c:v>Id629</c:v>
                </c:pt>
                <c:pt idx="629">
                  <c:v>Id630</c:v>
                </c:pt>
                <c:pt idx="630">
                  <c:v>Id631</c:v>
                </c:pt>
                <c:pt idx="631">
                  <c:v>Id632</c:v>
                </c:pt>
                <c:pt idx="632">
                  <c:v>Id633</c:v>
                </c:pt>
                <c:pt idx="633">
                  <c:v>Id634</c:v>
                </c:pt>
                <c:pt idx="634">
                  <c:v>Id635</c:v>
                </c:pt>
                <c:pt idx="635">
                  <c:v>Id636</c:v>
                </c:pt>
                <c:pt idx="636">
                  <c:v>Id637</c:v>
                </c:pt>
                <c:pt idx="637">
                  <c:v>Id638</c:v>
                </c:pt>
                <c:pt idx="638">
                  <c:v>Id639</c:v>
                </c:pt>
                <c:pt idx="639">
                  <c:v>Id640</c:v>
                </c:pt>
                <c:pt idx="640">
                  <c:v>Id641</c:v>
                </c:pt>
                <c:pt idx="641">
                  <c:v>Id642</c:v>
                </c:pt>
                <c:pt idx="642">
                  <c:v>Id643</c:v>
                </c:pt>
                <c:pt idx="643">
                  <c:v>Id644</c:v>
                </c:pt>
                <c:pt idx="644">
                  <c:v>Id645</c:v>
                </c:pt>
                <c:pt idx="645">
                  <c:v>Id646</c:v>
                </c:pt>
                <c:pt idx="646">
                  <c:v>Id647</c:v>
                </c:pt>
                <c:pt idx="647">
                  <c:v>Id648</c:v>
                </c:pt>
                <c:pt idx="648">
                  <c:v>Id649</c:v>
                </c:pt>
                <c:pt idx="649">
                  <c:v>Id650</c:v>
                </c:pt>
                <c:pt idx="650">
                  <c:v>Id651</c:v>
                </c:pt>
                <c:pt idx="651">
                  <c:v>Id652</c:v>
                </c:pt>
                <c:pt idx="652">
                  <c:v>Id653</c:v>
                </c:pt>
                <c:pt idx="653">
                  <c:v>Id654</c:v>
                </c:pt>
                <c:pt idx="654">
                  <c:v>Id655</c:v>
                </c:pt>
                <c:pt idx="655">
                  <c:v>Id656</c:v>
                </c:pt>
                <c:pt idx="656">
                  <c:v>Id657</c:v>
                </c:pt>
                <c:pt idx="657">
                  <c:v>Id658</c:v>
                </c:pt>
                <c:pt idx="658">
                  <c:v>Id659</c:v>
                </c:pt>
                <c:pt idx="659">
                  <c:v>Id660</c:v>
                </c:pt>
                <c:pt idx="660">
                  <c:v>Id661</c:v>
                </c:pt>
                <c:pt idx="661">
                  <c:v>Id662</c:v>
                </c:pt>
                <c:pt idx="662">
                  <c:v>Id663</c:v>
                </c:pt>
                <c:pt idx="663">
                  <c:v>Id664</c:v>
                </c:pt>
                <c:pt idx="664">
                  <c:v>Id665</c:v>
                </c:pt>
                <c:pt idx="665">
                  <c:v>Id666</c:v>
                </c:pt>
                <c:pt idx="666">
                  <c:v>Id667</c:v>
                </c:pt>
                <c:pt idx="667">
                  <c:v>Id668</c:v>
                </c:pt>
                <c:pt idx="668">
                  <c:v>Id669</c:v>
                </c:pt>
                <c:pt idx="669">
                  <c:v>Id670</c:v>
                </c:pt>
                <c:pt idx="670">
                  <c:v>Id671</c:v>
                </c:pt>
                <c:pt idx="671">
                  <c:v>Id672</c:v>
                </c:pt>
                <c:pt idx="672">
                  <c:v>Id673</c:v>
                </c:pt>
                <c:pt idx="673">
                  <c:v>Id674</c:v>
                </c:pt>
                <c:pt idx="674">
                  <c:v>Id675</c:v>
                </c:pt>
                <c:pt idx="675">
                  <c:v>Id676</c:v>
                </c:pt>
                <c:pt idx="676">
                  <c:v>Id677</c:v>
                </c:pt>
                <c:pt idx="677">
                  <c:v>Id678</c:v>
                </c:pt>
                <c:pt idx="678">
                  <c:v>Id679</c:v>
                </c:pt>
                <c:pt idx="679">
                  <c:v>Id680</c:v>
                </c:pt>
                <c:pt idx="680">
                  <c:v>Id681</c:v>
                </c:pt>
                <c:pt idx="681">
                  <c:v>Id682</c:v>
                </c:pt>
                <c:pt idx="682">
                  <c:v>Id683</c:v>
                </c:pt>
                <c:pt idx="683">
                  <c:v>Id684</c:v>
                </c:pt>
                <c:pt idx="684">
                  <c:v>Id685</c:v>
                </c:pt>
                <c:pt idx="685">
                  <c:v>Id686</c:v>
                </c:pt>
                <c:pt idx="686">
                  <c:v>Id687</c:v>
                </c:pt>
                <c:pt idx="687">
                  <c:v>Id688</c:v>
                </c:pt>
                <c:pt idx="688">
                  <c:v>Id689</c:v>
                </c:pt>
                <c:pt idx="689">
                  <c:v>Id690</c:v>
                </c:pt>
                <c:pt idx="690">
                  <c:v>Id691</c:v>
                </c:pt>
                <c:pt idx="691">
                  <c:v>Id692</c:v>
                </c:pt>
                <c:pt idx="692">
                  <c:v>Id693</c:v>
                </c:pt>
                <c:pt idx="693">
                  <c:v>Id694</c:v>
                </c:pt>
                <c:pt idx="694">
                  <c:v>Id695</c:v>
                </c:pt>
                <c:pt idx="695">
                  <c:v>Id696</c:v>
                </c:pt>
                <c:pt idx="696">
                  <c:v>Id697</c:v>
                </c:pt>
                <c:pt idx="697">
                  <c:v>Id698</c:v>
                </c:pt>
                <c:pt idx="698">
                  <c:v>Id699</c:v>
                </c:pt>
                <c:pt idx="699">
                  <c:v>Id700</c:v>
                </c:pt>
                <c:pt idx="700">
                  <c:v>Id701</c:v>
                </c:pt>
                <c:pt idx="701">
                  <c:v>Id702</c:v>
                </c:pt>
                <c:pt idx="702">
                  <c:v>Id703</c:v>
                </c:pt>
                <c:pt idx="703">
                  <c:v>Id704</c:v>
                </c:pt>
                <c:pt idx="704">
                  <c:v>Id705</c:v>
                </c:pt>
                <c:pt idx="705">
                  <c:v>Id706</c:v>
                </c:pt>
                <c:pt idx="706">
                  <c:v>Id707</c:v>
                </c:pt>
                <c:pt idx="707">
                  <c:v>Id708</c:v>
                </c:pt>
                <c:pt idx="708">
                  <c:v>Id709</c:v>
                </c:pt>
                <c:pt idx="709">
                  <c:v>Id710</c:v>
                </c:pt>
                <c:pt idx="710">
                  <c:v>Id711</c:v>
                </c:pt>
                <c:pt idx="711">
                  <c:v>Id712</c:v>
                </c:pt>
                <c:pt idx="712">
                  <c:v>Id713</c:v>
                </c:pt>
                <c:pt idx="713">
                  <c:v>Id714</c:v>
                </c:pt>
                <c:pt idx="714">
                  <c:v>Id715</c:v>
                </c:pt>
                <c:pt idx="715">
                  <c:v>Id716</c:v>
                </c:pt>
                <c:pt idx="716">
                  <c:v>Id717</c:v>
                </c:pt>
                <c:pt idx="717">
                  <c:v>Id718</c:v>
                </c:pt>
                <c:pt idx="718">
                  <c:v>Id719</c:v>
                </c:pt>
                <c:pt idx="719">
                  <c:v>Id720</c:v>
                </c:pt>
                <c:pt idx="720">
                  <c:v>Id721</c:v>
                </c:pt>
                <c:pt idx="721">
                  <c:v>Id722</c:v>
                </c:pt>
                <c:pt idx="722">
                  <c:v>Id723</c:v>
                </c:pt>
                <c:pt idx="723">
                  <c:v>Id724</c:v>
                </c:pt>
                <c:pt idx="724">
                  <c:v>Id725</c:v>
                </c:pt>
                <c:pt idx="725">
                  <c:v>Id726</c:v>
                </c:pt>
                <c:pt idx="726">
                  <c:v>Id727</c:v>
                </c:pt>
                <c:pt idx="727">
                  <c:v>Id728</c:v>
                </c:pt>
                <c:pt idx="728">
                  <c:v>Id729</c:v>
                </c:pt>
                <c:pt idx="729">
                  <c:v>Id730</c:v>
                </c:pt>
                <c:pt idx="730">
                  <c:v>Id731</c:v>
                </c:pt>
                <c:pt idx="731">
                  <c:v>Id732</c:v>
                </c:pt>
                <c:pt idx="732">
                  <c:v>Id733</c:v>
                </c:pt>
                <c:pt idx="733">
                  <c:v>Id734</c:v>
                </c:pt>
                <c:pt idx="734">
                  <c:v>Id735</c:v>
                </c:pt>
                <c:pt idx="735">
                  <c:v>Id736</c:v>
                </c:pt>
                <c:pt idx="736">
                  <c:v>Id737</c:v>
                </c:pt>
                <c:pt idx="737">
                  <c:v>Id738</c:v>
                </c:pt>
                <c:pt idx="738">
                  <c:v>Id739</c:v>
                </c:pt>
                <c:pt idx="739">
                  <c:v>Id740</c:v>
                </c:pt>
                <c:pt idx="740">
                  <c:v>Id741</c:v>
                </c:pt>
                <c:pt idx="741">
                  <c:v>Id742</c:v>
                </c:pt>
                <c:pt idx="742">
                  <c:v>Id743</c:v>
                </c:pt>
                <c:pt idx="743">
                  <c:v>Id744</c:v>
                </c:pt>
                <c:pt idx="744">
                  <c:v>Id745</c:v>
                </c:pt>
                <c:pt idx="745">
                  <c:v>Id746</c:v>
                </c:pt>
                <c:pt idx="746">
                  <c:v>Id747</c:v>
                </c:pt>
                <c:pt idx="747">
                  <c:v>Id748</c:v>
                </c:pt>
                <c:pt idx="748">
                  <c:v>Id749</c:v>
                </c:pt>
                <c:pt idx="749">
                  <c:v>Id750</c:v>
                </c:pt>
                <c:pt idx="750">
                  <c:v>Id751</c:v>
                </c:pt>
                <c:pt idx="751">
                  <c:v>Id752</c:v>
                </c:pt>
                <c:pt idx="752">
                  <c:v>Id753</c:v>
                </c:pt>
                <c:pt idx="753">
                  <c:v>Id754</c:v>
                </c:pt>
                <c:pt idx="754">
                  <c:v>Id755</c:v>
                </c:pt>
                <c:pt idx="755">
                  <c:v>Id756</c:v>
                </c:pt>
                <c:pt idx="756">
                  <c:v>Id757</c:v>
                </c:pt>
                <c:pt idx="757">
                  <c:v>Id758</c:v>
                </c:pt>
                <c:pt idx="758">
                  <c:v>Id759</c:v>
                </c:pt>
                <c:pt idx="759">
                  <c:v>Id760</c:v>
                </c:pt>
                <c:pt idx="760">
                  <c:v>Id761</c:v>
                </c:pt>
                <c:pt idx="761">
                  <c:v>Id762</c:v>
                </c:pt>
                <c:pt idx="762">
                  <c:v>Id763</c:v>
                </c:pt>
                <c:pt idx="763">
                  <c:v>Id764</c:v>
                </c:pt>
                <c:pt idx="764">
                  <c:v>Id765</c:v>
                </c:pt>
                <c:pt idx="765">
                  <c:v>Id766</c:v>
                </c:pt>
                <c:pt idx="766">
                  <c:v>Id767</c:v>
                </c:pt>
                <c:pt idx="767">
                  <c:v>Id768</c:v>
                </c:pt>
                <c:pt idx="768">
                  <c:v>Id769</c:v>
                </c:pt>
                <c:pt idx="769">
                  <c:v>Id770</c:v>
                </c:pt>
                <c:pt idx="770">
                  <c:v>Id771</c:v>
                </c:pt>
                <c:pt idx="771">
                  <c:v>Id772</c:v>
                </c:pt>
                <c:pt idx="772">
                  <c:v>Id773</c:v>
                </c:pt>
                <c:pt idx="773">
                  <c:v>Id774</c:v>
                </c:pt>
                <c:pt idx="774">
                  <c:v>Id775</c:v>
                </c:pt>
                <c:pt idx="775">
                  <c:v>Id776</c:v>
                </c:pt>
                <c:pt idx="776">
                  <c:v>Id777</c:v>
                </c:pt>
                <c:pt idx="777">
                  <c:v>Id778</c:v>
                </c:pt>
                <c:pt idx="778">
                  <c:v>Id779</c:v>
                </c:pt>
                <c:pt idx="779">
                  <c:v>Id780</c:v>
                </c:pt>
                <c:pt idx="780">
                  <c:v>Id781</c:v>
                </c:pt>
                <c:pt idx="781">
                  <c:v>Id782</c:v>
                </c:pt>
                <c:pt idx="782">
                  <c:v>Id783</c:v>
                </c:pt>
                <c:pt idx="783">
                  <c:v>Id784</c:v>
                </c:pt>
                <c:pt idx="784">
                  <c:v>Id785</c:v>
                </c:pt>
                <c:pt idx="785">
                  <c:v>Id786</c:v>
                </c:pt>
                <c:pt idx="786">
                  <c:v>Id787</c:v>
                </c:pt>
                <c:pt idx="787">
                  <c:v>Id788</c:v>
                </c:pt>
                <c:pt idx="788">
                  <c:v>Id789</c:v>
                </c:pt>
                <c:pt idx="789">
                  <c:v>Id790</c:v>
                </c:pt>
                <c:pt idx="790">
                  <c:v>Id791</c:v>
                </c:pt>
                <c:pt idx="791">
                  <c:v>Id792</c:v>
                </c:pt>
                <c:pt idx="792">
                  <c:v>Id793</c:v>
                </c:pt>
                <c:pt idx="793">
                  <c:v>Id794</c:v>
                </c:pt>
                <c:pt idx="794">
                  <c:v>Id795</c:v>
                </c:pt>
                <c:pt idx="795">
                  <c:v>Id796</c:v>
                </c:pt>
                <c:pt idx="796">
                  <c:v>Id797</c:v>
                </c:pt>
                <c:pt idx="797">
                  <c:v>Id798</c:v>
                </c:pt>
                <c:pt idx="798">
                  <c:v>Id799</c:v>
                </c:pt>
                <c:pt idx="799">
                  <c:v>Id800</c:v>
                </c:pt>
                <c:pt idx="800">
                  <c:v>Id801</c:v>
                </c:pt>
                <c:pt idx="801">
                  <c:v>Id802</c:v>
                </c:pt>
                <c:pt idx="802">
                  <c:v>Id803</c:v>
                </c:pt>
                <c:pt idx="803">
                  <c:v>Id804</c:v>
                </c:pt>
                <c:pt idx="804">
                  <c:v>Id805</c:v>
                </c:pt>
                <c:pt idx="805">
                  <c:v>Id806</c:v>
                </c:pt>
                <c:pt idx="806">
                  <c:v>Id807</c:v>
                </c:pt>
                <c:pt idx="807">
                  <c:v>Id808</c:v>
                </c:pt>
                <c:pt idx="808">
                  <c:v>Id809</c:v>
                </c:pt>
                <c:pt idx="809">
                  <c:v>Id810</c:v>
                </c:pt>
                <c:pt idx="810">
                  <c:v>Id811</c:v>
                </c:pt>
                <c:pt idx="811">
                  <c:v>Id812</c:v>
                </c:pt>
                <c:pt idx="812">
                  <c:v>Id813</c:v>
                </c:pt>
                <c:pt idx="813">
                  <c:v>Id814</c:v>
                </c:pt>
                <c:pt idx="814">
                  <c:v>Id815</c:v>
                </c:pt>
                <c:pt idx="815">
                  <c:v>Id816</c:v>
                </c:pt>
                <c:pt idx="816">
                  <c:v>Id817</c:v>
                </c:pt>
                <c:pt idx="817">
                  <c:v>Id818</c:v>
                </c:pt>
                <c:pt idx="818">
                  <c:v>Id819</c:v>
                </c:pt>
                <c:pt idx="819">
                  <c:v>Id820</c:v>
                </c:pt>
                <c:pt idx="820">
                  <c:v>Id821</c:v>
                </c:pt>
                <c:pt idx="821">
                  <c:v>Id822</c:v>
                </c:pt>
                <c:pt idx="822">
                  <c:v>Id823</c:v>
                </c:pt>
                <c:pt idx="823">
                  <c:v>Id824</c:v>
                </c:pt>
                <c:pt idx="824">
                  <c:v>Id825</c:v>
                </c:pt>
                <c:pt idx="825">
                  <c:v>Id826</c:v>
                </c:pt>
                <c:pt idx="826">
                  <c:v>Id827</c:v>
                </c:pt>
                <c:pt idx="827">
                  <c:v>Id828</c:v>
                </c:pt>
                <c:pt idx="828">
                  <c:v>Id829</c:v>
                </c:pt>
                <c:pt idx="829">
                  <c:v>Id830</c:v>
                </c:pt>
                <c:pt idx="830">
                  <c:v>Id831</c:v>
                </c:pt>
                <c:pt idx="831">
                  <c:v>Id832</c:v>
                </c:pt>
                <c:pt idx="832">
                  <c:v>Id833</c:v>
                </c:pt>
                <c:pt idx="833">
                  <c:v>Id834</c:v>
                </c:pt>
                <c:pt idx="834">
                  <c:v>Id835</c:v>
                </c:pt>
                <c:pt idx="835">
                  <c:v>Id836</c:v>
                </c:pt>
                <c:pt idx="836">
                  <c:v>Id837</c:v>
                </c:pt>
                <c:pt idx="837">
                  <c:v>Id838</c:v>
                </c:pt>
                <c:pt idx="838">
                  <c:v>Id839</c:v>
                </c:pt>
                <c:pt idx="839">
                  <c:v>Id840</c:v>
                </c:pt>
                <c:pt idx="840">
                  <c:v>Id841</c:v>
                </c:pt>
                <c:pt idx="841">
                  <c:v>Id842</c:v>
                </c:pt>
                <c:pt idx="842">
                  <c:v>Id843</c:v>
                </c:pt>
                <c:pt idx="843">
                  <c:v>Id844</c:v>
                </c:pt>
                <c:pt idx="844">
                  <c:v>Id845</c:v>
                </c:pt>
                <c:pt idx="845">
                  <c:v>Id846</c:v>
                </c:pt>
                <c:pt idx="846">
                  <c:v>Id847</c:v>
                </c:pt>
                <c:pt idx="847">
                  <c:v>Id848</c:v>
                </c:pt>
                <c:pt idx="848">
                  <c:v>Id849</c:v>
                </c:pt>
                <c:pt idx="849">
                  <c:v>Id850</c:v>
                </c:pt>
                <c:pt idx="850">
                  <c:v>Id851</c:v>
                </c:pt>
                <c:pt idx="851">
                  <c:v>Id852</c:v>
                </c:pt>
                <c:pt idx="852">
                  <c:v>Id853</c:v>
                </c:pt>
                <c:pt idx="853">
                  <c:v>Id854</c:v>
                </c:pt>
                <c:pt idx="854">
                  <c:v>Id855</c:v>
                </c:pt>
                <c:pt idx="855">
                  <c:v>Id856</c:v>
                </c:pt>
                <c:pt idx="856">
                  <c:v>Id857</c:v>
                </c:pt>
                <c:pt idx="857">
                  <c:v>Id858</c:v>
                </c:pt>
                <c:pt idx="858">
                  <c:v>Id859</c:v>
                </c:pt>
                <c:pt idx="859">
                  <c:v>Id860</c:v>
                </c:pt>
                <c:pt idx="860">
                  <c:v>Id861</c:v>
                </c:pt>
                <c:pt idx="861">
                  <c:v>Id862</c:v>
                </c:pt>
                <c:pt idx="862">
                  <c:v>Id863</c:v>
                </c:pt>
                <c:pt idx="863">
                  <c:v>Id864</c:v>
                </c:pt>
                <c:pt idx="864">
                  <c:v>Id865</c:v>
                </c:pt>
                <c:pt idx="865">
                  <c:v>Id866</c:v>
                </c:pt>
                <c:pt idx="866">
                  <c:v>Id867</c:v>
                </c:pt>
                <c:pt idx="867">
                  <c:v>Id868</c:v>
                </c:pt>
                <c:pt idx="868">
                  <c:v>Id869</c:v>
                </c:pt>
                <c:pt idx="869">
                  <c:v>Id870</c:v>
                </c:pt>
                <c:pt idx="870">
                  <c:v>Id871</c:v>
                </c:pt>
                <c:pt idx="871">
                  <c:v>Id872</c:v>
                </c:pt>
                <c:pt idx="872">
                  <c:v>Id873</c:v>
                </c:pt>
                <c:pt idx="873">
                  <c:v>Id874</c:v>
                </c:pt>
                <c:pt idx="874">
                  <c:v>Id875</c:v>
                </c:pt>
                <c:pt idx="875">
                  <c:v>Id876</c:v>
                </c:pt>
                <c:pt idx="876">
                  <c:v>Id877</c:v>
                </c:pt>
                <c:pt idx="877">
                  <c:v>Id878</c:v>
                </c:pt>
                <c:pt idx="878">
                  <c:v>Id879</c:v>
                </c:pt>
                <c:pt idx="879">
                  <c:v>Id880</c:v>
                </c:pt>
                <c:pt idx="880">
                  <c:v>Id881</c:v>
                </c:pt>
                <c:pt idx="881">
                  <c:v>Id882</c:v>
                </c:pt>
                <c:pt idx="882">
                  <c:v>Id883</c:v>
                </c:pt>
                <c:pt idx="883">
                  <c:v>Id884</c:v>
                </c:pt>
                <c:pt idx="884">
                  <c:v>Id885</c:v>
                </c:pt>
                <c:pt idx="885">
                  <c:v>Id886</c:v>
                </c:pt>
                <c:pt idx="886">
                  <c:v>Id887</c:v>
                </c:pt>
                <c:pt idx="887">
                  <c:v>Id888</c:v>
                </c:pt>
                <c:pt idx="888">
                  <c:v>Id889</c:v>
                </c:pt>
                <c:pt idx="889">
                  <c:v>Id890</c:v>
                </c:pt>
                <c:pt idx="890">
                  <c:v>Id891</c:v>
                </c:pt>
                <c:pt idx="891">
                  <c:v>Id892</c:v>
                </c:pt>
                <c:pt idx="892">
                  <c:v>Id893</c:v>
                </c:pt>
                <c:pt idx="893">
                  <c:v>Id894</c:v>
                </c:pt>
                <c:pt idx="894">
                  <c:v>Id895</c:v>
                </c:pt>
                <c:pt idx="895">
                  <c:v>Id896</c:v>
                </c:pt>
                <c:pt idx="896">
                  <c:v>Id897</c:v>
                </c:pt>
                <c:pt idx="897">
                  <c:v>Id898</c:v>
                </c:pt>
                <c:pt idx="898">
                  <c:v>Id899</c:v>
                </c:pt>
                <c:pt idx="899">
                  <c:v>Id900</c:v>
                </c:pt>
                <c:pt idx="900">
                  <c:v>Id901</c:v>
                </c:pt>
                <c:pt idx="901">
                  <c:v>Id902</c:v>
                </c:pt>
                <c:pt idx="902">
                  <c:v>Id903</c:v>
                </c:pt>
                <c:pt idx="903">
                  <c:v>Id904</c:v>
                </c:pt>
                <c:pt idx="904">
                  <c:v>Id905</c:v>
                </c:pt>
                <c:pt idx="905">
                  <c:v>Id906</c:v>
                </c:pt>
                <c:pt idx="906">
                  <c:v>Id907</c:v>
                </c:pt>
                <c:pt idx="907">
                  <c:v>Id908</c:v>
                </c:pt>
                <c:pt idx="908">
                  <c:v>Id909</c:v>
                </c:pt>
                <c:pt idx="909">
                  <c:v>Id910</c:v>
                </c:pt>
                <c:pt idx="910">
                  <c:v>Id911</c:v>
                </c:pt>
                <c:pt idx="911">
                  <c:v>Id912</c:v>
                </c:pt>
                <c:pt idx="912">
                  <c:v>Id913</c:v>
                </c:pt>
                <c:pt idx="913">
                  <c:v>Id914</c:v>
                </c:pt>
                <c:pt idx="914">
                  <c:v>Id915</c:v>
                </c:pt>
                <c:pt idx="915">
                  <c:v>Id916</c:v>
                </c:pt>
                <c:pt idx="916">
                  <c:v>Id917</c:v>
                </c:pt>
                <c:pt idx="917">
                  <c:v>Id918</c:v>
                </c:pt>
                <c:pt idx="918">
                  <c:v>Id919</c:v>
                </c:pt>
                <c:pt idx="919">
                  <c:v>Id920</c:v>
                </c:pt>
                <c:pt idx="920">
                  <c:v>Id921</c:v>
                </c:pt>
                <c:pt idx="921">
                  <c:v>Id922</c:v>
                </c:pt>
                <c:pt idx="922">
                  <c:v>Id923</c:v>
                </c:pt>
                <c:pt idx="923">
                  <c:v>Id924</c:v>
                </c:pt>
                <c:pt idx="924">
                  <c:v>Id925</c:v>
                </c:pt>
                <c:pt idx="925">
                  <c:v>Id926</c:v>
                </c:pt>
                <c:pt idx="926">
                  <c:v>Id927</c:v>
                </c:pt>
                <c:pt idx="927">
                  <c:v>Id928</c:v>
                </c:pt>
                <c:pt idx="928">
                  <c:v>Id929</c:v>
                </c:pt>
                <c:pt idx="929">
                  <c:v>Id930</c:v>
                </c:pt>
                <c:pt idx="930">
                  <c:v>Id931</c:v>
                </c:pt>
                <c:pt idx="931">
                  <c:v>Id932</c:v>
                </c:pt>
                <c:pt idx="932">
                  <c:v>Id933</c:v>
                </c:pt>
                <c:pt idx="933">
                  <c:v>Id934</c:v>
                </c:pt>
                <c:pt idx="934">
                  <c:v>Id935</c:v>
                </c:pt>
                <c:pt idx="935">
                  <c:v>Id936</c:v>
                </c:pt>
                <c:pt idx="936">
                  <c:v>Id937</c:v>
                </c:pt>
                <c:pt idx="937">
                  <c:v>Id938</c:v>
                </c:pt>
                <c:pt idx="938">
                  <c:v>Id939</c:v>
                </c:pt>
                <c:pt idx="939">
                  <c:v>Id940</c:v>
                </c:pt>
                <c:pt idx="940">
                  <c:v>Id941</c:v>
                </c:pt>
                <c:pt idx="941">
                  <c:v>Id942</c:v>
                </c:pt>
                <c:pt idx="942">
                  <c:v>Id943</c:v>
                </c:pt>
                <c:pt idx="943">
                  <c:v>Id944</c:v>
                </c:pt>
                <c:pt idx="944">
                  <c:v>Id945</c:v>
                </c:pt>
                <c:pt idx="945">
                  <c:v>Id946</c:v>
                </c:pt>
                <c:pt idx="946">
                  <c:v>Id947</c:v>
                </c:pt>
                <c:pt idx="947">
                  <c:v>Id948</c:v>
                </c:pt>
                <c:pt idx="948">
                  <c:v>Id949</c:v>
                </c:pt>
                <c:pt idx="949">
                  <c:v>Id950</c:v>
                </c:pt>
                <c:pt idx="950">
                  <c:v>Id951</c:v>
                </c:pt>
                <c:pt idx="951">
                  <c:v>Id952</c:v>
                </c:pt>
                <c:pt idx="952">
                  <c:v>Id953</c:v>
                </c:pt>
                <c:pt idx="953">
                  <c:v>Id954</c:v>
                </c:pt>
                <c:pt idx="954">
                  <c:v>Id955</c:v>
                </c:pt>
                <c:pt idx="955">
                  <c:v>Id956</c:v>
                </c:pt>
                <c:pt idx="956">
                  <c:v>Id957</c:v>
                </c:pt>
                <c:pt idx="957">
                  <c:v>Id958</c:v>
                </c:pt>
                <c:pt idx="958">
                  <c:v>Id959</c:v>
                </c:pt>
                <c:pt idx="959">
                  <c:v>Id960</c:v>
                </c:pt>
                <c:pt idx="960">
                  <c:v>Id961</c:v>
                </c:pt>
                <c:pt idx="961">
                  <c:v>Id962</c:v>
                </c:pt>
                <c:pt idx="962">
                  <c:v>Id963</c:v>
                </c:pt>
                <c:pt idx="963">
                  <c:v>Id964</c:v>
                </c:pt>
                <c:pt idx="964">
                  <c:v>Id965</c:v>
                </c:pt>
                <c:pt idx="965">
                  <c:v>Id966</c:v>
                </c:pt>
                <c:pt idx="966">
                  <c:v>Id967</c:v>
                </c:pt>
                <c:pt idx="967">
                  <c:v>Id968</c:v>
                </c:pt>
                <c:pt idx="968">
                  <c:v>Id969</c:v>
                </c:pt>
                <c:pt idx="969">
                  <c:v>Id970</c:v>
                </c:pt>
                <c:pt idx="970">
                  <c:v>Id971</c:v>
                </c:pt>
                <c:pt idx="971">
                  <c:v>Id972</c:v>
                </c:pt>
                <c:pt idx="972">
                  <c:v>Id973</c:v>
                </c:pt>
                <c:pt idx="973">
                  <c:v>Id974</c:v>
                </c:pt>
                <c:pt idx="974">
                  <c:v>Id975</c:v>
                </c:pt>
                <c:pt idx="975">
                  <c:v>Id976</c:v>
                </c:pt>
                <c:pt idx="976">
                  <c:v>Id977</c:v>
                </c:pt>
                <c:pt idx="977">
                  <c:v>Id978</c:v>
                </c:pt>
                <c:pt idx="978">
                  <c:v>Id979</c:v>
                </c:pt>
                <c:pt idx="979">
                  <c:v>Id980</c:v>
                </c:pt>
                <c:pt idx="980">
                  <c:v>Id981</c:v>
                </c:pt>
                <c:pt idx="981">
                  <c:v>Id982</c:v>
                </c:pt>
                <c:pt idx="982">
                  <c:v>Id983</c:v>
                </c:pt>
                <c:pt idx="983">
                  <c:v>Id984</c:v>
                </c:pt>
                <c:pt idx="984">
                  <c:v>Id985</c:v>
                </c:pt>
                <c:pt idx="985">
                  <c:v>Id986</c:v>
                </c:pt>
                <c:pt idx="986">
                  <c:v>Id987</c:v>
                </c:pt>
                <c:pt idx="987">
                  <c:v>Id988</c:v>
                </c:pt>
                <c:pt idx="988">
                  <c:v>Id989</c:v>
                </c:pt>
                <c:pt idx="989">
                  <c:v>Id990</c:v>
                </c:pt>
                <c:pt idx="990">
                  <c:v>Id991</c:v>
                </c:pt>
                <c:pt idx="991">
                  <c:v>Id992</c:v>
                </c:pt>
                <c:pt idx="992">
                  <c:v>Id993</c:v>
                </c:pt>
                <c:pt idx="993">
                  <c:v>Id994</c:v>
                </c:pt>
                <c:pt idx="994">
                  <c:v>Id995</c:v>
                </c:pt>
                <c:pt idx="995">
                  <c:v>Id996</c:v>
                </c:pt>
                <c:pt idx="996">
                  <c:v>Id997</c:v>
                </c:pt>
                <c:pt idx="997">
                  <c:v>Id998</c:v>
                </c:pt>
                <c:pt idx="998">
                  <c:v>Id999</c:v>
                </c:pt>
                <c:pt idx="999">
                  <c:v>Id1000</c:v>
                </c:pt>
                <c:pt idx="1000">
                  <c:v>Id1001</c:v>
                </c:pt>
                <c:pt idx="1001">
                  <c:v>Id1002</c:v>
                </c:pt>
                <c:pt idx="1002">
                  <c:v>Id1003</c:v>
                </c:pt>
                <c:pt idx="1003">
                  <c:v>Id1004</c:v>
                </c:pt>
                <c:pt idx="1004">
                  <c:v>Id1005</c:v>
                </c:pt>
                <c:pt idx="1005">
                  <c:v>Id1006</c:v>
                </c:pt>
                <c:pt idx="1006">
                  <c:v>Id1007</c:v>
                </c:pt>
                <c:pt idx="1007">
                  <c:v>Id1008</c:v>
                </c:pt>
                <c:pt idx="1008">
                  <c:v>Id1009</c:v>
                </c:pt>
                <c:pt idx="1009">
                  <c:v>Id1010</c:v>
                </c:pt>
                <c:pt idx="1010">
                  <c:v>Id1011</c:v>
                </c:pt>
                <c:pt idx="1011">
                  <c:v>Id1012</c:v>
                </c:pt>
                <c:pt idx="1012">
                  <c:v>Id1013</c:v>
                </c:pt>
                <c:pt idx="1013">
                  <c:v>Id1014</c:v>
                </c:pt>
                <c:pt idx="1014">
                  <c:v>Id1015</c:v>
                </c:pt>
                <c:pt idx="1015">
                  <c:v>Id1016</c:v>
                </c:pt>
                <c:pt idx="1016">
                  <c:v>Id1017</c:v>
                </c:pt>
                <c:pt idx="1017">
                  <c:v>Id1018</c:v>
                </c:pt>
                <c:pt idx="1018">
                  <c:v>Id1019</c:v>
                </c:pt>
                <c:pt idx="1019">
                  <c:v>Id1020</c:v>
                </c:pt>
                <c:pt idx="1020">
                  <c:v>Id1021</c:v>
                </c:pt>
                <c:pt idx="1021">
                  <c:v>Id1022</c:v>
                </c:pt>
                <c:pt idx="1022">
                  <c:v>Id1023</c:v>
                </c:pt>
                <c:pt idx="1023">
                  <c:v>Id1024</c:v>
                </c:pt>
                <c:pt idx="1024">
                  <c:v>Id1025</c:v>
                </c:pt>
                <c:pt idx="1025">
                  <c:v>Id1026</c:v>
                </c:pt>
                <c:pt idx="1026">
                  <c:v>Id1027</c:v>
                </c:pt>
                <c:pt idx="1027">
                  <c:v>Id1028</c:v>
                </c:pt>
                <c:pt idx="1028">
                  <c:v>Id1029</c:v>
                </c:pt>
                <c:pt idx="1029">
                  <c:v>Id1030</c:v>
                </c:pt>
                <c:pt idx="1030">
                  <c:v>Id1031</c:v>
                </c:pt>
                <c:pt idx="1031">
                  <c:v>Id1032</c:v>
                </c:pt>
                <c:pt idx="1032">
                  <c:v>Id1033</c:v>
                </c:pt>
                <c:pt idx="1033">
                  <c:v>Id1034</c:v>
                </c:pt>
                <c:pt idx="1034">
                  <c:v>Id1035</c:v>
                </c:pt>
                <c:pt idx="1035">
                  <c:v>Id1036</c:v>
                </c:pt>
                <c:pt idx="1036">
                  <c:v>Id1037</c:v>
                </c:pt>
                <c:pt idx="1037">
                  <c:v>Id1038</c:v>
                </c:pt>
                <c:pt idx="1038">
                  <c:v>Id1039</c:v>
                </c:pt>
                <c:pt idx="1039">
                  <c:v>Id1040</c:v>
                </c:pt>
                <c:pt idx="1040">
                  <c:v>Id1041</c:v>
                </c:pt>
                <c:pt idx="1041">
                  <c:v>Id1042</c:v>
                </c:pt>
                <c:pt idx="1042">
                  <c:v>Id1043</c:v>
                </c:pt>
                <c:pt idx="1043">
                  <c:v>Id1044</c:v>
                </c:pt>
                <c:pt idx="1044">
                  <c:v>Id1045</c:v>
                </c:pt>
                <c:pt idx="1045">
                  <c:v>Id1046</c:v>
                </c:pt>
                <c:pt idx="1046">
                  <c:v>Id1047</c:v>
                </c:pt>
                <c:pt idx="1047">
                  <c:v>Id1048</c:v>
                </c:pt>
                <c:pt idx="1048">
                  <c:v>Id1049</c:v>
                </c:pt>
                <c:pt idx="1049">
                  <c:v>Id1050</c:v>
                </c:pt>
                <c:pt idx="1050">
                  <c:v>Id1051</c:v>
                </c:pt>
                <c:pt idx="1051">
                  <c:v>Id1052</c:v>
                </c:pt>
                <c:pt idx="1052">
                  <c:v>Id1053</c:v>
                </c:pt>
                <c:pt idx="1053">
                  <c:v>Id1054</c:v>
                </c:pt>
                <c:pt idx="1054">
                  <c:v>Id1055</c:v>
                </c:pt>
                <c:pt idx="1055">
                  <c:v>Id1056</c:v>
                </c:pt>
                <c:pt idx="1056">
                  <c:v>Id1057</c:v>
                </c:pt>
                <c:pt idx="1057">
                  <c:v>Id1058</c:v>
                </c:pt>
                <c:pt idx="1058">
                  <c:v>Id1059</c:v>
                </c:pt>
                <c:pt idx="1059">
                  <c:v>Id1060</c:v>
                </c:pt>
                <c:pt idx="1060">
                  <c:v>Id1061</c:v>
                </c:pt>
                <c:pt idx="1061">
                  <c:v>Id1062</c:v>
                </c:pt>
                <c:pt idx="1062">
                  <c:v>Id1063</c:v>
                </c:pt>
                <c:pt idx="1063">
                  <c:v>Id1064</c:v>
                </c:pt>
                <c:pt idx="1064">
                  <c:v>Id1065</c:v>
                </c:pt>
                <c:pt idx="1065">
                  <c:v>Id1066</c:v>
                </c:pt>
                <c:pt idx="1066">
                  <c:v>Id1067</c:v>
                </c:pt>
                <c:pt idx="1067">
                  <c:v>Id1068</c:v>
                </c:pt>
                <c:pt idx="1068">
                  <c:v>Id1069</c:v>
                </c:pt>
                <c:pt idx="1069">
                  <c:v>Id1070</c:v>
                </c:pt>
                <c:pt idx="1070">
                  <c:v>Id1071</c:v>
                </c:pt>
                <c:pt idx="1071">
                  <c:v>Id1072</c:v>
                </c:pt>
                <c:pt idx="1072">
                  <c:v>Id1073</c:v>
                </c:pt>
                <c:pt idx="1073">
                  <c:v>Id1074</c:v>
                </c:pt>
                <c:pt idx="1074">
                  <c:v>Id1075</c:v>
                </c:pt>
                <c:pt idx="1075">
                  <c:v>Id1076</c:v>
                </c:pt>
                <c:pt idx="1076">
                  <c:v>Id1077</c:v>
                </c:pt>
                <c:pt idx="1077">
                  <c:v>Id1078</c:v>
                </c:pt>
                <c:pt idx="1078">
                  <c:v>Id1079</c:v>
                </c:pt>
                <c:pt idx="1079">
                  <c:v>Id1080</c:v>
                </c:pt>
                <c:pt idx="1080">
                  <c:v>Id1081</c:v>
                </c:pt>
                <c:pt idx="1081">
                  <c:v>Id1082</c:v>
                </c:pt>
                <c:pt idx="1082">
                  <c:v>Id1083</c:v>
                </c:pt>
                <c:pt idx="1083">
                  <c:v>Id1084</c:v>
                </c:pt>
                <c:pt idx="1084">
                  <c:v>Id1085</c:v>
                </c:pt>
                <c:pt idx="1085">
                  <c:v>Id1086</c:v>
                </c:pt>
                <c:pt idx="1086">
                  <c:v>Id1087</c:v>
                </c:pt>
                <c:pt idx="1087">
                  <c:v>Id1088</c:v>
                </c:pt>
                <c:pt idx="1088">
                  <c:v>Id1089</c:v>
                </c:pt>
                <c:pt idx="1089">
                  <c:v>Id1090</c:v>
                </c:pt>
                <c:pt idx="1090">
                  <c:v>Id1091</c:v>
                </c:pt>
                <c:pt idx="1091">
                  <c:v>Id1092</c:v>
                </c:pt>
                <c:pt idx="1092">
                  <c:v>Id1093</c:v>
                </c:pt>
                <c:pt idx="1093">
                  <c:v>Id1094</c:v>
                </c:pt>
                <c:pt idx="1094">
                  <c:v>Id1095</c:v>
                </c:pt>
                <c:pt idx="1095">
                  <c:v>Id1096</c:v>
                </c:pt>
                <c:pt idx="1096">
                  <c:v>Id1097</c:v>
                </c:pt>
                <c:pt idx="1097">
                  <c:v>Id1098</c:v>
                </c:pt>
                <c:pt idx="1098">
                  <c:v>Id1099</c:v>
                </c:pt>
                <c:pt idx="1099">
                  <c:v>Id1100</c:v>
                </c:pt>
                <c:pt idx="1100">
                  <c:v>Id1101</c:v>
                </c:pt>
                <c:pt idx="1101">
                  <c:v>Id1102</c:v>
                </c:pt>
                <c:pt idx="1102">
                  <c:v>Id1103</c:v>
                </c:pt>
                <c:pt idx="1103">
                  <c:v>Id1104</c:v>
                </c:pt>
                <c:pt idx="1104">
                  <c:v>Id1105</c:v>
                </c:pt>
                <c:pt idx="1105">
                  <c:v>Id1106</c:v>
                </c:pt>
                <c:pt idx="1106">
                  <c:v>Id1107</c:v>
                </c:pt>
                <c:pt idx="1107">
                  <c:v>Id1108</c:v>
                </c:pt>
                <c:pt idx="1108">
                  <c:v>Id1109</c:v>
                </c:pt>
                <c:pt idx="1109">
                  <c:v>Id1110</c:v>
                </c:pt>
                <c:pt idx="1110">
                  <c:v>Id1111</c:v>
                </c:pt>
                <c:pt idx="1111">
                  <c:v>Id1112</c:v>
                </c:pt>
                <c:pt idx="1112">
                  <c:v>Id1113</c:v>
                </c:pt>
                <c:pt idx="1113">
                  <c:v>Id1114</c:v>
                </c:pt>
                <c:pt idx="1114">
                  <c:v>Id1115</c:v>
                </c:pt>
                <c:pt idx="1115">
                  <c:v>Id1116</c:v>
                </c:pt>
                <c:pt idx="1116">
                  <c:v>Id1117</c:v>
                </c:pt>
                <c:pt idx="1117">
                  <c:v>Id1118</c:v>
                </c:pt>
                <c:pt idx="1118">
                  <c:v>Id1119</c:v>
                </c:pt>
                <c:pt idx="1119">
                  <c:v>Id1120</c:v>
                </c:pt>
                <c:pt idx="1120">
                  <c:v>Id1121</c:v>
                </c:pt>
                <c:pt idx="1121">
                  <c:v>Id1122</c:v>
                </c:pt>
                <c:pt idx="1122">
                  <c:v>Id1123</c:v>
                </c:pt>
                <c:pt idx="1123">
                  <c:v>Id1124</c:v>
                </c:pt>
                <c:pt idx="1124">
                  <c:v>Id1125</c:v>
                </c:pt>
                <c:pt idx="1125">
                  <c:v>Id1126</c:v>
                </c:pt>
                <c:pt idx="1126">
                  <c:v>Id1127</c:v>
                </c:pt>
                <c:pt idx="1127">
                  <c:v>Id1128</c:v>
                </c:pt>
                <c:pt idx="1128">
                  <c:v>Id1129</c:v>
                </c:pt>
                <c:pt idx="1129">
                  <c:v>Id1130</c:v>
                </c:pt>
                <c:pt idx="1130">
                  <c:v>Id1131</c:v>
                </c:pt>
                <c:pt idx="1131">
                  <c:v>Id1132</c:v>
                </c:pt>
                <c:pt idx="1132">
                  <c:v>Id1133</c:v>
                </c:pt>
                <c:pt idx="1133">
                  <c:v>Id1134</c:v>
                </c:pt>
                <c:pt idx="1134">
                  <c:v>Id1135</c:v>
                </c:pt>
                <c:pt idx="1135">
                  <c:v>Id1136</c:v>
                </c:pt>
                <c:pt idx="1136">
                  <c:v>Id1137</c:v>
                </c:pt>
                <c:pt idx="1137">
                  <c:v>Id1138</c:v>
                </c:pt>
                <c:pt idx="1138">
                  <c:v>Id1139</c:v>
                </c:pt>
                <c:pt idx="1139">
                  <c:v>Id1140</c:v>
                </c:pt>
                <c:pt idx="1140">
                  <c:v>Id1141</c:v>
                </c:pt>
                <c:pt idx="1141">
                  <c:v>Id1142</c:v>
                </c:pt>
                <c:pt idx="1142">
                  <c:v>Id1143</c:v>
                </c:pt>
                <c:pt idx="1143">
                  <c:v>Id1144</c:v>
                </c:pt>
                <c:pt idx="1144">
                  <c:v>Id1145</c:v>
                </c:pt>
                <c:pt idx="1145">
                  <c:v>Id1146</c:v>
                </c:pt>
                <c:pt idx="1146">
                  <c:v>Id1147</c:v>
                </c:pt>
                <c:pt idx="1147">
                  <c:v>Id1148</c:v>
                </c:pt>
                <c:pt idx="1148">
                  <c:v>Id1149</c:v>
                </c:pt>
                <c:pt idx="1149">
                  <c:v>Id1150</c:v>
                </c:pt>
                <c:pt idx="1150">
                  <c:v>Id1151</c:v>
                </c:pt>
                <c:pt idx="1151">
                  <c:v>Id1152</c:v>
                </c:pt>
                <c:pt idx="1152">
                  <c:v>Id1153</c:v>
                </c:pt>
                <c:pt idx="1153">
                  <c:v>Id1154</c:v>
                </c:pt>
                <c:pt idx="1154">
                  <c:v>Id1155</c:v>
                </c:pt>
                <c:pt idx="1155">
                  <c:v>Id1156</c:v>
                </c:pt>
                <c:pt idx="1156">
                  <c:v>Id1157</c:v>
                </c:pt>
                <c:pt idx="1157">
                  <c:v>Id1158</c:v>
                </c:pt>
                <c:pt idx="1158">
                  <c:v>Id1159</c:v>
                </c:pt>
                <c:pt idx="1159">
                  <c:v>Id1160</c:v>
                </c:pt>
                <c:pt idx="1160">
                  <c:v>Id1161</c:v>
                </c:pt>
                <c:pt idx="1161">
                  <c:v>Id1162</c:v>
                </c:pt>
                <c:pt idx="1162">
                  <c:v>Id1163</c:v>
                </c:pt>
                <c:pt idx="1163">
                  <c:v>Id1164</c:v>
                </c:pt>
                <c:pt idx="1164">
                  <c:v>Id1165</c:v>
                </c:pt>
                <c:pt idx="1165">
                  <c:v>Id1166</c:v>
                </c:pt>
                <c:pt idx="1166">
                  <c:v>Id1167</c:v>
                </c:pt>
                <c:pt idx="1167">
                  <c:v>Id1168</c:v>
                </c:pt>
                <c:pt idx="1168">
                  <c:v>Id1169</c:v>
                </c:pt>
                <c:pt idx="1169">
                  <c:v>Id1170</c:v>
                </c:pt>
                <c:pt idx="1170">
                  <c:v>Id1171</c:v>
                </c:pt>
                <c:pt idx="1171">
                  <c:v>Id1172</c:v>
                </c:pt>
                <c:pt idx="1172">
                  <c:v>Id1173</c:v>
                </c:pt>
                <c:pt idx="1173">
                  <c:v>Id1174</c:v>
                </c:pt>
                <c:pt idx="1174">
                  <c:v>Id1175</c:v>
                </c:pt>
                <c:pt idx="1175">
                  <c:v>Id1176</c:v>
                </c:pt>
                <c:pt idx="1176">
                  <c:v>Id1177</c:v>
                </c:pt>
                <c:pt idx="1177">
                  <c:v>Id1178</c:v>
                </c:pt>
                <c:pt idx="1178">
                  <c:v>Id1179</c:v>
                </c:pt>
                <c:pt idx="1179">
                  <c:v>Id1180</c:v>
                </c:pt>
                <c:pt idx="1180">
                  <c:v>Id1181</c:v>
                </c:pt>
                <c:pt idx="1181">
                  <c:v>Id1182</c:v>
                </c:pt>
                <c:pt idx="1182">
                  <c:v>Id1183</c:v>
                </c:pt>
                <c:pt idx="1183">
                  <c:v>Id1184</c:v>
                </c:pt>
                <c:pt idx="1184">
                  <c:v>Id1185</c:v>
                </c:pt>
                <c:pt idx="1185">
                  <c:v>Id1186</c:v>
                </c:pt>
                <c:pt idx="1186">
                  <c:v>Id1187</c:v>
                </c:pt>
                <c:pt idx="1187">
                  <c:v>Id1188</c:v>
                </c:pt>
                <c:pt idx="1188">
                  <c:v>Id1189</c:v>
                </c:pt>
                <c:pt idx="1189">
                  <c:v>Id1190</c:v>
                </c:pt>
                <c:pt idx="1190">
                  <c:v>Id1191</c:v>
                </c:pt>
                <c:pt idx="1191">
                  <c:v>Id1192</c:v>
                </c:pt>
                <c:pt idx="1192">
                  <c:v>Id1193</c:v>
                </c:pt>
                <c:pt idx="1193">
                  <c:v>Id1194</c:v>
                </c:pt>
                <c:pt idx="1194">
                  <c:v>Id1195</c:v>
                </c:pt>
                <c:pt idx="1195">
                  <c:v>Id1196</c:v>
                </c:pt>
                <c:pt idx="1196">
                  <c:v>Id1197</c:v>
                </c:pt>
                <c:pt idx="1197">
                  <c:v>Id1198</c:v>
                </c:pt>
                <c:pt idx="1198">
                  <c:v>Id1199</c:v>
                </c:pt>
                <c:pt idx="1199">
                  <c:v>Id1200</c:v>
                </c:pt>
                <c:pt idx="1200">
                  <c:v>Id1201</c:v>
                </c:pt>
                <c:pt idx="1201">
                  <c:v>Id1202</c:v>
                </c:pt>
                <c:pt idx="1202">
                  <c:v>Id1203</c:v>
                </c:pt>
                <c:pt idx="1203">
                  <c:v>Id1204</c:v>
                </c:pt>
                <c:pt idx="1204">
                  <c:v>Id1205</c:v>
                </c:pt>
                <c:pt idx="1205">
                  <c:v>Id1206</c:v>
                </c:pt>
                <c:pt idx="1206">
                  <c:v>Id1207</c:v>
                </c:pt>
                <c:pt idx="1207">
                  <c:v>Id1208</c:v>
                </c:pt>
                <c:pt idx="1208">
                  <c:v>Id1209</c:v>
                </c:pt>
                <c:pt idx="1209">
                  <c:v>Id1210</c:v>
                </c:pt>
                <c:pt idx="1210">
                  <c:v>Id1211</c:v>
                </c:pt>
                <c:pt idx="1211">
                  <c:v>Id1212</c:v>
                </c:pt>
                <c:pt idx="1212">
                  <c:v>Id1213</c:v>
                </c:pt>
                <c:pt idx="1213">
                  <c:v>Id1214</c:v>
                </c:pt>
                <c:pt idx="1214">
                  <c:v>Id1215</c:v>
                </c:pt>
                <c:pt idx="1215">
                  <c:v>Id1216</c:v>
                </c:pt>
                <c:pt idx="1216">
                  <c:v>Id1217</c:v>
                </c:pt>
                <c:pt idx="1217">
                  <c:v>Id1218</c:v>
                </c:pt>
                <c:pt idx="1218">
                  <c:v>Id1219</c:v>
                </c:pt>
                <c:pt idx="1219">
                  <c:v>Id1220</c:v>
                </c:pt>
                <c:pt idx="1220">
                  <c:v>Id1221</c:v>
                </c:pt>
                <c:pt idx="1221">
                  <c:v>Id1222</c:v>
                </c:pt>
                <c:pt idx="1222">
                  <c:v>Id1223</c:v>
                </c:pt>
                <c:pt idx="1223">
                  <c:v>Id1224</c:v>
                </c:pt>
                <c:pt idx="1224">
                  <c:v>Id1225</c:v>
                </c:pt>
                <c:pt idx="1225">
                  <c:v>Id1226</c:v>
                </c:pt>
                <c:pt idx="1226">
                  <c:v>Id1227</c:v>
                </c:pt>
                <c:pt idx="1227">
                  <c:v>Id1228</c:v>
                </c:pt>
                <c:pt idx="1228">
                  <c:v>Id1229</c:v>
                </c:pt>
                <c:pt idx="1229">
                  <c:v>Id1230</c:v>
                </c:pt>
                <c:pt idx="1230">
                  <c:v>Id1231</c:v>
                </c:pt>
                <c:pt idx="1231">
                  <c:v>Id1232</c:v>
                </c:pt>
                <c:pt idx="1232">
                  <c:v>Id1233</c:v>
                </c:pt>
                <c:pt idx="1233">
                  <c:v>Id1234</c:v>
                </c:pt>
                <c:pt idx="1234">
                  <c:v>Id1235</c:v>
                </c:pt>
                <c:pt idx="1235">
                  <c:v>Id1236</c:v>
                </c:pt>
                <c:pt idx="1236">
                  <c:v>Id1237</c:v>
                </c:pt>
                <c:pt idx="1237">
                  <c:v>Id1238</c:v>
                </c:pt>
                <c:pt idx="1238">
                  <c:v>Id1239</c:v>
                </c:pt>
                <c:pt idx="1239">
                  <c:v>Id1240</c:v>
                </c:pt>
                <c:pt idx="1240">
                  <c:v>Id1241</c:v>
                </c:pt>
                <c:pt idx="1241">
                  <c:v>Id1242</c:v>
                </c:pt>
                <c:pt idx="1242">
                  <c:v>Id1243</c:v>
                </c:pt>
                <c:pt idx="1243">
                  <c:v>Id1244</c:v>
                </c:pt>
                <c:pt idx="1244">
                  <c:v>Id1245</c:v>
                </c:pt>
                <c:pt idx="1245">
                  <c:v>Id1246</c:v>
                </c:pt>
                <c:pt idx="1246">
                  <c:v>Id1247</c:v>
                </c:pt>
                <c:pt idx="1247">
                  <c:v>Id1248</c:v>
                </c:pt>
                <c:pt idx="1248">
                  <c:v>Id1249</c:v>
                </c:pt>
                <c:pt idx="1249">
                  <c:v>Id1250</c:v>
                </c:pt>
                <c:pt idx="1250">
                  <c:v>Id1251</c:v>
                </c:pt>
                <c:pt idx="1251">
                  <c:v>Id1252</c:v>
                </c:pt>
                <c:pt idx="1252">
                  <c:v>Id1253</c:v>
                </c:pt>
                <c:pt idx="1253">
                  <c:v>Id1254</c:v>
                </c:pt>
                <c:pt idx="1254">
                  <c:v>Id1255</c:v>
                </c:pt>
                <c:pt idx="1255">
                  <c:v>Id1256</c:v>
                </c:pt>
                <c:pt idx="1256">
                  <c:v>Id1257</c:v>
                </c:pt>
                <c:pt idx="1257">
                  <c:v>Id1258</c:v>
                </c:pt>
                <c:pt idx="1258">
                  <c:v>Id1259</c:v>
                </c:pt>
                <c:pt idx="1259">
                  <c:v>Id1260</c:v>
                </c:pt>
                <c:pt idx="1260">
                  <c:v>Id1261</c:v>
                </c:pt>
                <c:pt idx="1261">
                  <c:v>Id1262</c:v>
                </c:pt>
                <c:pt idx="1262">
                  <c:v>Id1263</c:v>
                </c:pt>
                <c:pt idx="1263">
                  <c:v>Id1264</c:v>
                </c:pt>
                <c:pt idx="1264">
                  <c:v>Id1265</c:v>
                </c:pt>
                <c:pt idx="1265">
                  <c:v>Id1266</c:v>
                </c:pt>
                <c:pt idx="1266">
                  <c:v>Id1267</c:v>
                </c:pt>
                <c:pt idx="1267">
                  <c:v>Id1268</c:v>
                </c:pt>
                <c:pt idx="1268">
                  <c:v>Id1269</c:v>
                </c:pt>
                <c:pt idx="1269">
                  <c:v>Id1270</c:v>
                </c:pt>
                <c:pt idx="1270">
                  <c:v>Id1271</c:v>
                </c:pt>
                <c:pt idx="1271">
                  <c:v>Id1272</c:v>
                </c:pt>
                <c:pt idx="1272">
                  <c:v>Id1273</c:v>
                </c:pt>
                <c:pt idx="1273">
                  <c:v>Id1274</c:v>
                </c:pt>
                <c:pt idx="1274">
                  <c:v>Id1275</c:v>
                </c:pt>
                <c:pt idx="1275">
                  <c:v>Id1276</c:v>
                </c:pt>
                <c:pt idx="1276">
                  <c:v>Id1277</c:v>
                </c:pt>
                <c:pt idx="1277">
                  <c:v>Id1278</c:v>
                </c:pt>
                <c:pt idx="1278">
                  <c:v>Id1279</c:v>
                </c:pt>
                <c:pt idx="1279">
                  <c:v>Id1280</c:v>
                </c:pt>
                <c:pt idx="1280">
                  <c:v>Id1281</c:v>
                </c:pt>
                <c:pt idx="1281">
                  <c:v>Id1282</c:v>
                </c:pt>
                <c:pt idx="1282">
                  <c:v>Id1283</c:v>
                </c:pt>
                <c:pt idx="1283">
                  <c:v>Id1284</c:v>
                </c:pt>
                <c:pt idx="1284">
                  <c:v>Id1285</c:v>
                </c:pt>
                <c:pt idx="1285">
                  <c:v>Id1286</c:v>
                </c:pt>
                <c:pt idx="1286">
                  <c:v>Id1287</c:v>
                </c:pt>
                <c:pt idx="1287">
                  <c:v>Id1288</c:v>
                </c:pt>
                <c:pt idx="1288">
                  <c:v>Id1289</c:v>
                </c:pt>
                <c:pt idx="1289">
                  <c:v>Id1290</c:v>
                </c:pt>
                <c:pt idx="1290">
                  <c:v>Id1291</c:v>
                </c:pt>
                <c:pt idx="1291">
                  <c:v>Id1292</c:v>
                </c:pt>
                <c:pt idx="1292">
                  <c:v>Id1293</c:v>
                </c:pt>
                <c:pt idx="1293">
                  <c:v>Id1294</c:v>
                </c:pt>
                <c:pt idx="1294">
                  <c:v>Id1295</c:v>
                </c:pt>
                <c:pt idx="1295">
                  <c:v>Id1296</c:v>
                </c:pt>
                <c:pt idx="1296">
                  <c:v>Id1297</c:v>
                </c:pt>
                <c:pt idx="1297">
                  <c:v>Id1298</c:v>
                </c:pt>
                <c:pt idx="1298">
                  <c:v>Id1299</c:v>
                </c:pt>
                <c:pt idx="1299">
                  <c:v>Id1300</c:v>
                </c:pt>
                <c:pt idx="1300">
                  <c:v>Id1301</c:v>
                </c:pt>
                <c:pt idx="1301">
                  <c:v>Id1302</c:v>
                </c:pt>
                <c:pt idx="1302">
                  <c:v>Id1303</c:v>
                </c:pt>
                <c:pt idx="1303">
                  <c:v>Id1304</c:v>
                </c:pt>
                <c:pt idx="1304">
                  <c:v>Id1305</c:v>
                </c:pt>
                <c:pt idx="1305">
                  <c:v>Id1306</c:v>
                </c:pt>
                <c:pt idx="1306">
                  <c:v>Id1307</c:v>
                </c:pt>
                <c:pt idx="1307">
                  <c:v>Id1308</c:v>
                </c:pt>
                <c:pt idx="1308">
                  <c:v>Id1309</c:v>
                </c:pt>
                <c:pt idx="1309">
                  <c:v>Id1310</c:v>
                </c:pt>
                <c:pt idx="1310">
                  <c:v>Id1311</c:v>
                </c:pt>
                <c:pt idx="1311">
                  <c:v>Id1312</c:v>
                </c:pt>
                <c:pt idx="1312">
                  <c:v>Id1313</c:v>
                </c:pt>
                <c:pt idx="1313">
                  <c:v>Id1314</c:v>
                </c:pt>
                <c:pt idx="1314">
                  <c:v>Id1315</c:v>
                </c:pt>
                <c:pt idx="1315">
                  <c:v>Id1316</c:v>
                </c:pt>
                <c:pt idx="1316">
                  <c:v>Id1317</c:v>
                </c:pt>
                <c:pt idx="1317">
                  <c:v>Id1318</c:v>
                </c:pt>
                <c:pt idx="1318">
                  <c:v>Id1319</c:v>
                </c:pt>
                <c:pt idx="1319">
                  <c:v>Id1320</c:v>
                </c:pt>
                <c:pt idx="1320">
                  <c:v>Id1321</c:v>
                </c:pt>
                <c:pt idx="1321">
                  <c:v>Id1322</c:v>
                </c:pt>
                <c:pt idx="1322">
                  <c:v>Id1323</c:v>
                </c:pt>
                <c:pt idx="1323">
                  <c:v>Id1324</c:v>
                </c:pt>
                <c:pt idx="1324">
                  <c:v>Id1325</c:v>
                </c:pt>
                <c:pt idx="1325">
                  <c:v>Id1326</c:v>
                </c:pt>
                <c:pt idx="1326">
                  <c:v>Id1327</c:v>
                </c:pt>
                <c:pt idx="1327">
                  <c:v>Id1328</c:v>
                </c:pt>
                <c:pt idx="1328">
                  <c:v>Id1329</c:v>
                </c:pt>
                <c:pt idx="1329">
                  <c:v>Id1330</c:v>
                </c:pt>
                <c:pt idx="1330">
                  <c:v>Id1331</c:v>
                </c:pt>
                <c:pt idx="1331">
                  <c:v>Id1332</c:v>
                </c:pt>
                <c:pt idx="1332">
                  <c:v>Id1333</c:v>
                </c:pt>
                <c:pt idx="1333">
                  <c:v>Id1334</c:v>
                </c:pt>
                <c:pt idx="1334">
                  <c:v>Id1335</c:v>
                </c:pt>
                <c:pt idx="1335">
                  <c:v>Id1336</c:v>
                </c:pt>
                <c:pt idx="1336">
                  <c:v>Id1337</c:v>
                </c:pt>
                <c:pt idx="1337">
                  <c:v>Id1338</c:v>
                </c:pt>
                <c:pt idx="1338">
                  <c:v>Id1339</c:v>
                </c:pt>
                <c:pt idx="1339">
                  <c:v>Id1340</c:v>
                </c:pt>
                <c:pt idx="1340">
                  <c:v>Id1341</c:v>
                </c:pt>
                <c:pt idx="1341">
                  <c:v>Id1342</c:v>
                </c:pt>
                <c:pt idx="1342">
                  <c:v>Id1343</c:v>
                </c:pt>
                <c:pt idx="1343">
                  <c:v>Id1344</c:v>
                </c:pt>
                <c:pt idx="1344">
                  <c:v>Id1345</c:v>
                </c:pt>
                <c:pt idx="1345">
                  <c:v>Id1346</c:v>
                </c:pt>
                <c:pt idx="1346">
                  <c:v>Id1347</c:v>
                </c:pt>
                <c:pt idx="1347">
                  <c:v>Id1348</c:v>
                </c:pt>
                <c:pt idx="1348">
                  <c:v>Id1349</c:v>
                </c:pt>
                <c:pt idx="1349">
                  <c:v>Id1350</c:v>
                </c:pt>
                <c:pt idx="1350">
                  <c:v>Id1351</c:v>
                </c:pt>
                <c:pt idx="1351">
                  <c:v>Id1352</c:v>
                </c:pt>
                <c:pt idx="1352">
                  <c:v>Id1353</c:v>
                </c:pt>
                <c:pt idx="1353">
                  <c:v>Id1354</c:v>
                </c:pt>
                <c:pt idx="1354">
                  <c:v>Id1355</c:v>
                </c:pt>
                <c:pt idx="1355">
                  <c:v>Id1356</c:v>
                </c:pt>
                <c:pt idx="1356">
                  <c:v>Id1357</c:v>
                </c:pt>
                <c:pt idx="1357">
                  <c:v>Id1358</c:v>
                </c:pt>
                <c:pt idx="1358">
                  <c:v>Id1359</c:v>
                </c:pt>
                <c:pt idx="1359">
                  <c:v>Id1360</c:v>
                </c:pt>
                <c:pt idx="1360">
                  <c:v>Id1361</c:v>
                </c:pt>
                <c:pt idx="1361">
                  <c:v>Id1362</c:v>
                </c:pt>
                <c:pt idx="1362">
                  <c:v>Id1363</c:v>
                </c:pt>
                <c:pt idx="1363">
                  <c:v>Id1364</c:v>
                </c:pt>
                <c:pt idx="1364">
                  <c:v>Id1365</c:v>
                </c:pt>
                <c:pt idx="1365">
                  <c:v>Id1366</c:v>
                </c:pt>
                <c:pt idx="1366">
                  <c:v>Id1367</c:v>
                </c:pt>
                <c:pt idx="1367">
                  <c:v>Id1368</c:v>
                </c:pt>
                <c:pt idx="1368">
                  <c:v>Id1369</c:v>
                </c:pt>
                <c:pt idx="1369">
                  <c:v>Id1370</c:v>
                </c:pt>
                <c:pt idx="1370">
                  <c:v>Id1371</c:v>
                </c:pt>
                <c:pt idx="1371">
                  <c:v>Id1372</c:v>
                </c:pt>
                <c:pt idx="1372">
                  <c:v>Id1373</c:v>
                </c:pt>
                <c:pt idx="1373">
                  <c:v>Id1374</c:v>
                </c:pt>
                <c:pt idx="1374">
                  <c:v>Id1375</c:v>
                </c:pt>
                <c:pt idx="1375">
                  <c:v>Id1376</c:v>
                </c:pt>
                <c:pt idx="1376">
                  <c:v>Id1377</c:v>
                </c:pt>
                <c:pt idx="1377">
                  <c:v>Id1378</c:v>
                </c:pt>
                <c:pt idx="1378">
                  <c:v>Id1379</c:v>
                </c:pt>
                <c:pt idx="1379">
                  <c:v>Id1380</c:v>
                </c:pt>
                <c:pt idx="1380">
                  <c:v>Id1381</c:v>
                </c:pt>
                <c:pt idx="1381">
                  <c:v>Id1382</c:v>
                </c:pt>
                <c:pt idx="1382">
                  <c:v>Id1383</c:v>
                </c:pt>
                <c:pt idx="1383">
                  <c:v>Id1384</c:v>
                </c:pt>
                <c:pt idx="1384">
                  <c:v>Id1385</c:v>
                </c:pt>
                <c:pt idx="1385">
                  <c:v>Id1386</c:v>
                </c:pt>
                <c:pt idx="1386">
                  <c:v>Id1387</c:v>
                </c:pt>
                <c:pt idx="1387">
                  <c:v>Id1388</c:v>
                </c:pt>
                <c:pt idx="1388">
                  <c:v>Id1389</c:v>
                </c:pt>
                <c:pt idx="1389">
                  <c:v>Id1390</c:v>
                </c:pt>
                <c:pt idx="1390">
                  <c:v>Id1391</c:v>
                </c:pt>
                <c:pt idx="1391">
                  <c:v>Id1392</c:v>
                </c:pt>
                <c:pt idx="1392">
                  <c:v>Id1393</c:v>
                </c:pt>
                <c:pt idx="1393">
                  <c:v>Id1394</c:v>
                </c:pt>
                <c:pt idx="1394">
                  <c:v>Id1395</c:v>
                </c:pt>
                <c:pt idx="1395">
                  <c:v>Id1396</c:v>
                </c:pt>
                <c:pt idx="1396">
                  <c:v>Id1397</c:v>
                </c:pt>
                <c:pt idx="1397">
                  <c:v>Id1398</c:v>
                </c:pt>
                <c:pt idx="1398">
                  <c:v>Id1399</c:v>
                </c:pt>
                <c:pt idx="1399">
                  <c:v>Id1400</c:v>
                </c:pt>
                <c:pt idx="1400">
                  <c:v>Id1401</c:v>
                </c:pt>
                <c:pt idx="1401">
                  <c:v>Id1402</c:v>
                </c:pt>
                <c:pt idx="1402">
                  <c:v>Id1403</c:v>
                </c:pt>
                <c:pt idx="1403">
                  <c:v>Id1404</c:v>
                </c:pt>
                <c:pt idx="1404">
                  <c:v>Id1405</c:v>
                </c:pt>
                <c:pt idx="1405">
                  <c:v>Id1406</c:v>
                </c:pt>
                <c:pt idx="1406">
                  <c:v>Id1407</c:v>
                </c:pt>
                <c:pt idx="1407">
                  <c:v>Id1408</c:v>
                </c:pt>
                <c:pt idx="1408">
                  <c:v>Id1409</c:v>
                </c:pt>
                <c:pt idx="1409">
                  <c:v>Id1410</c:v>
                </c:pt>
                <c:pt idx="1410">
                  <c:v>Id1411</c:v>
                </c:pt>
                <c:pt idx="1411">
                  <c:v>Id1412</c:v>
                </c:pt>
                <c:pt idx="1412">
                  <c:v>Id1413</c:v>
                </c:pt>
                <c:pt idx="1413">
                  <c:v>Id1414</c:v>
                </c:pt>
                <c:pt idx="1414">
                  <c:v>Id1415</c:v>
                </c:pt>
                <c:pt idx="1415">
                  <c:v>Id1416</c:v>
                </c:pt>
                <c:pt idx="1416">
                  <c:v>Id1417</c:v>
                </c:pt>
                <c:pt idx="1417">
                  <c:v>Id1418</c:v>
                </c:pt>
                <c:pt idx="1418">
                  <c:v>Id1419</c:v>
                </c:pt>
                <c:pt idx="1419">
                  <c:v>Id1420</c:v>
                </c:pt>
                <c:pt idx="1420">
                  <c:v>Id1421</c:v>
                </c:pt>
                <c:pt idx="1421">
                  <c:v>Id1422</c:v>
                </c:pt>
                <c:pt idx="1422">
                  <c:v>Id1423</c:v>
                </c:pt>
                <c:pt idx="1423">
                  <c:v>Id1424</c:v>
                </c:pt>
                <c:pt idx="1424">
                  <c:v>Id1425</c:v>
                </c:pt>
                <c:pt idx="1425">
                  <c:v>Id1426</c:v>
                </c:pt>
                <c:pt idx="1426">
                  <c:v>Id1427</c:v>
                </c:pt>
                <c:pt idx="1427">
                  <c:v>Id1428</c:v>
                </c:pt>
                <c:pt idx="1428">
                  <c:v>Id1429</c:v>
                </c:pt>
                <c:pt idx="1429">
                  <c:v>Id1430</c:v>
                </c:pt>
                <c:pt idx="1430">
                  <c:v>Id1431</c:v>
                </c:pt>
                <c:pt idx="1431">
                  <c:v>Id1432</c:v>
                </c:pt>
                <c:pt idx="1432">
                  <c:v>Id1433</c:v>
                </c:pt>
                <c:pt idx="1433">
                  <c:v>Id1434</c:v>
                </c:pt>
                <c:pt idx="1434">
                  <c:v>Id1435</c:v>
                </c:pt>
                <c:pt idx="1435">
                  <c:v>Id1436</c:v>
                </c:pt>
                <c:pt idx="1436">
                  <c:v>Id1437</c:v>
                </c:pt>
                <c:pt idx="1437">
                  <c:v>Id1438</c:v>
                </c:pt>
                <c:pt idx="1438">
                  <c:v>Id1439</c:v>
                </c:pt>
                <c:pt idx="1439">
                  <c:v>Id1440</c:v>
                </c:pt>
                <c:pt idx="1440">
                  <c:v>Id1441</c:v>
                </c:pt>
                <c:pt idx="1441">
                  <c:v>Id1442</c:v>
                </c:pt>
                <c:pt idx="1442">
                  <c:v>Id1443</c:v>
                </c:pt>
                <c:pt idx="1443">
                  <c:v>Id1444</c:v>
                </c:pt>
                <c:pt idx="1444">
                  <c:v>Id1445</c:v>
                </c:pt>
                <c:pt idx="1445">
                  <c:v>Id1446</c:v>
                </c:pt>
                <c:pt idx="1446">
                  <c:v>Id1447</c:v>
                </c:pt>
                <c:pt idx="1447">
                  <c:v>Id1448</c:v>
                </c:pt>
                <c:pt idx="1448">
                  <c:v>Id1449</c:v>
                </c:pt>
                <c:pt idx="1449">
                  <c:v>Id1450</c:v>
                </c:pt>
                <c:pt idx="1450">
                  <c:v>Id1451</c:v>
                </c:pt>
                <c:pt idx="1451">
                  <c:v>Id1452</c:v>
                </c:pt>
                <c:pt idx="1452">
                  <c:v>Id1453</c:v>
                </c:pt>
                <c:pt idx="1453">
                  <c:v>Id1454</c:v>
                </c:pt>
                <c:pt idx="1454">
                  <c:v>Id1455</c:v>
                </c:pt>
                <c:pt idx="1455">
                  <c:v>Id1456</c:v>
                </c:pt>
                <c:pt idx="1456">
                  <c:v>Id1457</c:v>
                </c:pt>
                <c:pt idx="1457">
                  <c:v>Id1458</c:v>
                </c:pt>
                <c:pt idx="1458">
                  <c:v>Id1459</c:v>
                </c:pt>
                <c:pt idx="1459">
                  <c:v>Id1460</c:v>
                </c:pt>
                <c:pt idx="1460">
                  <c:v>Id1461</c:v>
                </c:pt>
                <c:pt idx="1461">
                  <c:v>Id1462</c:v>
                </c:pt>
                <c:pt idx="1462">
                  <c:v>Id1463</c:v>
                </c:pt>
                <c:pt idx="1463">
                  <c:v>Id1464</c:v>
                </c:pt>
                <c:pt idx="1464">
                  <c:v>Id1465</c:v>
                </c:pt>
                <c:pt idx="1465">
                  <c:v>Id1466</c:v>
                </c:pt>
                <c:pt idx="1466">
                  <c:v>Id1467</c:v>
                </c:pt>
                <c:pt idx="1467">
                  <c:v>Id1468</c:v>
                </c:pt>
                <c:pt idx="1468">
                  <c:v>Id1469</c:v>
                </c:pt>
                <c:pt idx="1469">
                  <c:v>Id1470</c:v>
                </c:pt>
                <c:pt idx="1470">
                  <c:v>Id1471</c:v>
                </c:pt>
                <c:pt idx="1471">
                  <c:v>Id1472</c:v>
                </c:pt>
                <c:pt idx="1472">
                  <c:v>Id1473</c:v>
                </c:pt>
                <c:pt idx="1473">
                  <c:v>Id1474</c:v>
                </c:pt>
                <c:pt idx="1474">
                  <c:v>Id1475</c:v>
                </c:pt>
                <c:pt idx="1475">
                  <c:v>Id1476</c:v>
                </c:pt>
                <c:pt idx="1476">
                  <c:v>Id1477</c:v>
                </c:pt>
                <c:pt idx="1477">
                  <c:v>Id1478</c:v>
                </c:pt>
                <c:pt idx="1478">
                  <c:v>Id1479</c:v>
                </c:pt>
                <c:pt idx="1479">
                  <c:v>Id1480</c:v>
                </c:pt>
                <c:pt idx="1480">
                  <c:v>Id1481</c:v>
                </c:pt>
                <c:pt idx="1481">
                  <c:v>Id1482</c:v>
                </c:pt>
                <c:pt idx="1482">
                  <c:v>Id1483</c:v>
                </c:pt>
                <c:pt idx="1483">
                  <c:v>Id1484</c:v>
                </c:pt>
                <c:pt idx="1484">
                  <c:v>Id1485</c:v>
                </c:pt>
                <c:pt idx="1485">
                  <c:v>Id1486</c:v>
                </c:pt>
                <c:pt idx="1486">
                  <c:v>Id1487</c:v>
                </c:pt>
                <c:pt idx="1487">
                  <c:v>Id1488</c:v>
                </c:pt>
                <c:pt idx="1488">
                  <c:v>Id1489</c:v>
                </c:pt>
                <c:pt idx="1489">
                  <c:v>Id1490</c:v>
                </c:pt>
                <c:pt idx="1490">
                  <c:v>Id1491</c:v>
                </c:pt>
                <c:pt idx="1491">
                  <c:v>Id1492</c:v>
                </c:pt>
                <c:pt idx="1492">
                  <c:v>Id1493</c:v>
                </c:pt>
                <c:pt idx="1493">
                  <c:v>Id1494</c:v>
                </c:pt>
                <c:pt idx="1494">
                  <c:v>Id1495</c:v>
                </c:pt>
                <c:pt idx="1495">
                  <c:v>Id1496</c:v>
                </c:pt>
                <c:pt idx="1496">
                  <c:v>Id1497</c:v>
                </c:pt>
                <c:pt idx="1497">
                  <c:v>Id1498</c:v>
                </c:pt>
                <c:pt idx="1498">
                  <c:v>Id1499</c:v>
                </c:pt>
                <c:pt idx="1499">
                  <c:v>Id1500</c:v>
                </c:pt>
                <c:pt idx="1500">
                  <c:v>Id1501</c:v>
                </c:pt>
                <c:pt idx="1501">
                  <c:v>Id1502</c:v>
                </c:pt>
                <c:pt idx="1502">
                  <c:v>Id1503</c:v>
                </c:pt>
                <c:pt idx="1503">
                  <c:v>Id1504</c:v>
                </c:pt>
                <c:pt idx="1504">
                  <c:v>Id1505</c:v>
                </c:pt>
                <c:pt idx="1505">
                  <c:v>Id1506</c:v>
                </c:pt>
                <c:pt idx="1506">
                  <c:v>Id1507</c:v>
                </c:pt>
                <c:pt idx="1507">
                  <c:v>Id1508</c:v>
                </c:pt>
                <c:pt idx="1508">
                  <c:v>Id1509</c:v>
                </c:pt>
                <c:pt idx="1509">
                  <c:v>Id1510</c:v>
                </c:pt>
                <c:pt idx="1510">
                  <c:v>Id1511</c:v>
                </c:pt>
                <c:pt idx="1511">
                  <c:v>Id1512</c:v>
                </c:pt>
                <c:pt idx="1512">
                  <c:v>Id1513</c:v>
                </c:pt>
                <c:pt idx="1513">
                  <c:v>Id1514</c:v>
                </c:pt>
                <c:pt idx="1514">
                  <c:v>Id1515</c:v>
                </c:pt>
                <c:pt idx="1515">
                  <c:v>Id1516</c:v>
                </c:pt>
                <c:pt idx="1516">
                  <c:v>Id1517</c:v>
                </c:pt>
                <c:pt idx="1517">
                  <c:v>Id1518</c:v>
                </c:pt>
                <c:pt idx="1518">
                  <c:v>Id1519</c:v>
                </c:pt>
                <c:pt idx="1519">
                  <c:v>Id1520</c:v>
                </c:pt>
                <c:pt idx="1520">
                  <c:v>Id1521</c:v>
                </c:pt>
                <c:pt idx="1521">
                  <c:v>Id1522</c:v>
                </c:pt>
                <c:pt idx="1522">
                  <c:v>Id1523</c:v>
                </c:pt>
                <c:pt idx="1523">
                  <c:v>Id1524</c:v>
                </c:pt>
                <c:pt idx="1524">
                  <c:v>Id1525</c:v>
                </c:pt>
                <c:pt idx="1525">
                  <c:v>Id1526</c:v>
                </c:pt>
                <c:pt idx="1526">
                  <c:v>Id1527</c:v>
                </c:pt>
                <c:pt idx="1527">
                  <c:v>Id1528</c:v>
                </c:pt>
                <c:pt idx="1528">
                  <c:v>Id1529</c:v>
                </c:pt>
                <c:pt idx="1529">
                  <c:v>Id1530</c:v>
                </c:pt>
                <c:pt idx="1530">
                  <c:v>Id1531</c:v>
                </c:pt>
                <c:pt idx="1531">
                  <c:v>Id1532</c:v>
                </c:pt>
                <c:pt idx="1532">
                  <c:v>Id1533</c:v>
                </c:pt>
                <c:pt idx="1533">
                  <c:v>Id1534</c:v>
                </c:pt>
                <c:pt idx="1534">
                  <c:v>Id1535</c:v>
                </c:pt>
                <c:pt idx="1535">
                  <c:v>Id1536</c:v>
                </c:pt>
                <c:pt idx="1536">
                  <c:v>Id1537</c:v>
                </c:pt>
                <c:pt idx="1537">
                  <c:v>Id1538</c:v>
                </c:pt>
                <c:pt idx="1538">
                  <c:v>Id1539</c:v>
                </c:pt>
                <c:pt idx="1539">
                  <c:v>Id1540</c:v>
                </c:pt>
                <c:pt idx="1540">
                  <c:v>Id1541</c:v>
                </c:pt>
                <c:pt idx="1541">
                  <c:v>Id1542</c:v>
                </c:pt>
                <c:pt idx="1542">
                  <c:v>Id1543</c:v>
                </c:pt>
                <c:pt idx="1543">
                  <c:v>Id1544</c:v>
                </c:pt>
                <c:pt idx="1544">
                  <c:v>Id1545</c:v>
                </c:pt>
                <c:pt idx="1545">
                  <c:v>Id1546</c:v>
                </c:pt>
                <c:pt idx="1546">
                  <c:v>Id1547</c:v>
                </c:pt>
                <c:pt idx="1547">
                  <c:v>Id1548</c:v>
                </c:pt>
                <c:pt idx="1548">
                  <c:v>Id1549</c:v>
                </c:pt>
                <c:pt idx="1549">
                  <c:v>Id1550</c:v>
                </c:pt>
                <c:pt idx="1550">
                  <c:v>Id1551</c:v>
                </c:pt>
                <c:pt idx="1551">
                  <c:v>Id1552</c:v>
                </c:pt>
                <c:pt idx="1552">
                  <c:v>Id1553</c:v>
                </c:pt>
                <c:pt idx="1553">
                  <c:v>Id1554</c:v>
                </c:pt>
                <c:pt idx="1554">
                  <c:v>Id1555</c:v>
                </c:pt>
                <c:pt idx="1555">
                  <c:v>Id1556</c:v>
                </c:pt>
                <c:pt idx="1556">
                  <c:v>Id1557</c:v>
                </c:pt>
                <c:pt idx="1557">
                  <c:v>Id1558</c:v>
                </c:pt>
                <c:pt idx="1558">
                  <c:v>Id1559</c:v>
                </c:pt>
                <c:pt idx="1559">
                  <c:v>Id1560</c:v>
                </c:pt>
                <c:pt idx="1560">
                  <c:v>Id1561</c:v>
                </c:pt>
                <c:pt idx="1561">
                  <c:v>Id1562</c:v>
                </c:pt>
                <c:pt idx="1562">
                  <c:v>Id1563</c:v>
                </c:pt>
                <c:pt idx="1563">
                  <c:v>Id1564</c:v>
                </c:pt>
                <c:pt idx="1564">
                  <c:v>Id1565</c:v>
                </c:pt>
                <c:pt idx="1565">
                  <c:v>Id1566</c:v>
                </c:pt>
                <c:pt idx="1566">
                  <c:v>Id1567</c:v>
                </c:pt>
                <c:pt idx="1567">
                  <c:v>Id1568</c:v>
                </c:pt>
                <c:pt idx="1568">
                  <c:v>Id1569</c:v>
                </c:pt>
                <c:pt idx="1569">
                  <c:v>Id1570</c:v>
                </c:pt>
                <c:pt idx="1570">
                  <c:v>Id1571</c:v>
                </c:pt>
                <c:pt idx="1571">
                  <c:v>Id1572</c:v>
                </c:pt>
                <c:pt idx="1572">
                  <c:v>Id1573</c:v>
                </c:pt>
                <c:pt idx="1573">
                  <c:v>Id1574</c:v>
                </c:pt>
                <c:pt idx="1574">
                  <c:v>Id1575</c:v>
                </c:pt>
                <c:pt idx="1575">
                  <c:v>Id1576</c:v>
                </c:pt>
                <c:pt idx="1576">
                  <c:v>Id1577</c:v>
                </c:pt>
                <c:pt idx="1577">
                  <c:v>Id1578</c:v>
                </c:pt>
                <c:pt idx="1578">
                  <c:v>Id1579</c:v>
                </c:pt>
                <c:pt idx="1579">
                  <c:v>Id1580</c:v>
                </c:pt>
                <c:pt idx="1580">
                  <c:v>Id1581</c:v>
                </c:pt>
                <c:pt idx="1581">
                  <c:v>Id1582</c:v>
                </c:pt>
                <c:pt idx="1582">
                  <c:v>Id1583</c:v>
                </c:pt>
                <c:pt idx="1583">
                  <c:v>Id1584</c:v>
                </c:pt>
                <c:pt idx="1584">
                  <c:v>Id1585</c:v>
                </c:pt>
                <c:pt idx="1585">
                  <c:v>Id1586</c:v>
                </c:pt>
                <c:pt idx="1586">
                  <c:v>Id1587</c:v>
                </c:pt>
                <c:pt idx="1587">
                  <c:v>Id1588</c:v>
                </c:pt>
                <c:pt idx="1588">
                  <c:v>Id1589</c:v>
                </c:pt>
                <c:pt idx="1589">
                  <c:v>Id1590</c:v>
                </c:pt>
                <c:pt idx="1590">
                  <c:v>Id1591</c:v>
                </c:pt>
                <c:pt idx="1591">
                  <c:v>Id1592</c:v>
                </c:pt>
                <c:pt idx="1592">
                  <c:v>Id1593</c:v>
                </c:pt>
                <c:pt idx="1593">
                  <c:v>Id1594</c:v>
                </c:pt>
                <c:pt idx="1594">
                  <c:v>Id1595</c:v>
                </c:pt>
                <c:pt idx="1595">
                  <c:v>Id1596</c:v>
                </c:pt>
                <c:pt idx="1596">
                  <c:v>Id1597</c:v>
                </c:pt>
                <c:pt idx="1597">
                  <c:v>Id1598</c:v>
                </c:pt>
                <c:pt idx="1598">
                  <c:v>Id1599</c:v>
                </c:pt>
                <c:pt idx="1599">
                  <c:v>Id1600</c:v>
                </c:pt>
                <c:pt idx="1600">
                  <c:v>Id1601</c:v>
                </c:pt>
                <c:pt idx="1601">
                  <c:v>Id1602</c:v>
                </c:pt>
                <c:pt idx="1602">
                  <c:v>Id1603</c:v>
                </c:pt>
                <c:pt idx="1603">
                  <c:v>Id1604</c:v>
                </c:pt>
                <c:pt idx="1604">
                  <c:v>Id1605</c:v>
                </c:pt>
                <c:pt idx="1605">
                  <c:v>Id1606</c:v>
                </c:pt>
                <c:pt idx="1606">
                  <c:v>Id1607</c:v>
                </c:pt>
                <c:pt idx="1607">
                  <c:v>Id1608</c:v>
                </c:pt>
                <c:pt idx="1608">
                  <c:v>Id1609</c:v>
                </c:pt>
                <c:pt idx="1609">
                  <c:v>Id1610</c:v>
                </c:pt>
                <c:pt idx="1610">
                  <c:v>Id1611</c:v>
                </c:pt>
                <c:pt idx="1611">
                  <c:v>Id1612</c:v>
                </c:pt>
                <c:pt idx="1612">
                  <c:v>Id1613</c:v>
                </c:pt>
                <c:pt idx="1613">
                  <c:v>Id1614</c:v>
                </c:pt>
                <c:pt idx="1614">
                  <c:v>Id1615</c:v>
                </c:pt>
                <c:pt idx="1615">
                  <c:v>Id1616</c:v>
                </c:pt>
                <c:pt idx="1616">
                  <c:v>Id1617</c:v>
                </c:pt>
                <c:pt idx="1617">
                  <c:v>Id1618</c:v>
                </c:pt>
                <c:pt idx="1618">
                  <c:v>Id1619</c:v>
                </c:pt>
                <c:pt idx="1619">
                  <c:v>Id1620</c:v>
                </c:pt>
                <c:pt idx="1620">
                  <c:v>Id1621</c:v>
                </c:pt>
                <c:pt idx="1621">
                  <c:v>Id1622</c:v>
                </c:pt>
                <c:pt idx="1622">
                  <c:v>Id1623</c:v>
                </c:pt>
                <c:pt idx="1623">
                  <c:v>Id1624</c:v>
                </c:pt>
                <c:pt idx="1624">
                  <c:v>Id1625</c:v>
                </c:pt>
                <c:pt idx="1625">
                  <c:v>Id1626</c:v>
                </c:pt>
                <c:pt idx="1626">
                  <c:v>Id1627</c:v>
                </c:pt>
                <c:pt idx="1627">
                  <c:v>Id1628</c:v>
                </c:pt>
                <c:pt idx="1628">
                  <c:v>Id1629</c:v>
                </c:pt>
                <c:pt idx="1629">
                  <c:v>Id1630</c:v>
                </c:pt>
                <c:pt idx="1630">
                  <c:v>Id1631</c:v>
                </c:pt>
                <c:pt idx="1631">
                  <c:v>Id1632</c:v>
                </c:pt>
                <c:pt idx="1632">
                  <c:v>Id1633</c:v>
                </c:pt>
                <c:pt idx="1633">
                  <c:v>Id1634</c:v>
                </c:pt>
                <c:pt idx="1634">
                  <c:v>Id1635</c:v>
                </c:pt>
                <c:pt idx="1635">
                  <c:v>Id1636</c:v>
                </c:pt>
                <c:pt idx="1636">
                  <c:v>Id1637</c:v>
                </c:pt>
                <c:pt idx="1637">
                  <c:v>Id1638</c:v>
                </c:pt>
                <c:pt idx="1638">
                  <c:v>Id1639</c:v>
                </c:pt>
                <c:pt idx="1639">
                  <c:v>Id1640</c:v>
                </c:pt>
                <c:pt idx="1640">
                  <c:v>Id1641</c:v>
                </c:pt>
                <c:pt idx="1641">
                  <c:v>Id1642</c:v>
                </c:pt>
                <c:pt idx="1642">
                  <c:v>Id1643</c:v>
                </c:pt>
                <c:pt idx="1643">
                  <c:v>Id1644</c:v>
                </c:pt>
                <c:pt idx="1644">
                  <c:v>Id1645</c:v>
                </c:pt>
                <c:pt idx="1645">
                  <c:v>Id1646</c:v>
                </c:pt>
                <c:pt idx="1646">
                  <c:v>Id1647</c:v>
                </c:pt>
                <c:pt idx="1647">
                  <c:v>Id1648</c:v>
                </c:pt>
                <c:pt idx="1648">
                  <c:v>Id1649</c:v>
                </c:pt>
                <c:pt idx="1649">
                  <c:v>Id1650</c:v>
                </c:pt>
                <c:pt idx="1650">
                  <c:v>Id1651</c:v>
                </c:pt>
                <c:pt idx="1651">
                  <c:v>Id1652</c:v>
                </c:pt>
                <c:pt idx="1652">
                  <c:v>Id1653</c:v>
                </c:pt>
                <c:pt idx="1653">
                  <c:v>Id1654</c:v>
                </c:pt>
                <c:pt idx="1654">
                  <c:v>Id1655</c:v>
                </c:pt>
                <c:pt idx="1655">
                  <c:v>Id1656</c:v>
                </c:pt>
                <c:pt idx="1656">
                  <c:v>Id1657</c:v>
                </c:pt>
                <c:pt idx="1657">
                  <c:v>Id1658</c:v>
                </c:pt>
                <c:pt idx="1658">
                  <c:v>Id1659</c:v>
                </c:pt>
                <c:pt idx="1659">
                  <c:v>Id1660</c:v>
                </c:pt>
                <c:pt idx="1660">
                  <c:v>Id1661</c:v>
                </c:pt>
                <c:pt idx="1661">
                  <c:v>Id1662</c:v>
                </c:pt>
                <c:pt idx="1662">
                  <c:v>Id1663</c:v>
                </c:pt>
                <c:pt idx="1663">
                  <c:v>Id1664</c:v>
                </c:pt>
                <c:pt idx="1664">
                  <c:v>Id1665</c:v>
                </c:pt>
                <c:pt idx="1665">
                  <c:v>Id1666</c:v>
                </c:pt>
                <c:pt idx="1666">
                  <c:v>Id1667</c:v>
                </c:pt>
                <c:pt idx="1667">
                  <c:v>Id1668</c:v>
                </c:pt>
                <c:pt idx="1668">
                  <c:v>Id1669</c:v>
                </c:pt>
                <c:pt idx="1669">
                  <c:v>Id1670</c:v>
                </c:pt>
                <c:pt idx="1670">
                  <c:v>Id1671</c:v>
                </c:pt>
                <c:pt idx="1671">
                  <c:v>Id1672</c:v>
                </c:pt>
                <c:pt idx="1672">
                  <c:v>Id1673</c:v>
                </c:pt>
                <c:pt idx="1673">
                  <c:v>Id1674</c:v>
                </c:pt>
                <c:pt idx="1674">
                  <c:v>Id1675</c:v>
                </c:pt>
                <c:pt idx="1675">
                  <c:v>Id1676</c:v>
                </c:pt>
                <c:pt idx="1676">
                  <c:v>Id1677</c:v>
                </c:pt>
                <c:pt idx="1677">
                  <c:v>Id1678</c:v>
                </c:pt>
                <c:pt idx="1678">
                  <c:v>Id1679</c:v>
                </c:pt>
                <c:pt idx="1679">
                  <c:v>Id1680</c:v>
                </c:pt>
                <c:pt idx="1680">
                  <c:v>Id1681</c:v>
                </c:pt>
                <c:pt idx="1681">
                  <c:v>Id1682</c:v>
                </c:pt>
                <c:pt idx="1682">
                  <c:v>Id1683</c:v>
                </c:pt>
                <c:pt idx="1683">
                  <c:v>Id1684</c:v>
                </c:pt>
                <c:pt idx="1684">
                  <c:v>Id1685</c:v>
                </c:pt>
                <c:pt idx="1685">
                  <c:v>Id1686</c:v>
                </c:pt>
                <c:pt idx="1686">
                  <c:v>Id1687</c:v>
                </c:pt>
                <c:pt idx="1687">
                  <c:v>Id1688</c:v>
                </c:pt>
                <c:pt idx="1688">
                  <c:v>Id1689</c:v>
                </c:pt>
                <c:pt idx="1689">
                  <c:v>Id1690</c:v>
                </c:pt>
                <c:pt idx="1690">
                  <c:v>Id1691</c:v>
                </c:pt>
                <c:pt idx="1691">
                  <c:v>Id1692</c:v>
                </c:pt>
                <c:pt idx="1692">
                  <c:v>Id1693</c:v>
                </c:pt>
                <c:pt idx="1693">
                  <c:v>Id1694</c:v>
                </c:pt>
                <c:pt idx="1694">
                  <c:v>Id1695</c:v>
                </c:pt>
                <c:pt idx="1695">
                  <c:v>Id1696</c:v>
                </c:pt>
                <c:pt idx="1696">
                  <c:v>Id1697</c:v>
                </c:pt>
                <c:pt idx="1697">
                  <c:v>Id1698</c:v>
                </c:pt>
                <c:pt idx="1698">
                  <c:v>Id1699</c:v>
                </c:pt>
                <c:pt idx="1699">
                  <c:v>Id1700</c:v>
                </c:pt>
                <c:pt idx="1700">
                  <c:v>Id1701</c:v>
                </c:pt>
                <c:pt idx="1701">
                  <c:v>Id1702</c:v>
                </c:pt>
                <c:pt idx="1702">
                  <c:v>Id1703</c:v>
                </c:pt>
                <c:pt idx="1703">
                  <c:v>Id1704</c:v>
                </c:pt>
                <c:pt idx="1704">
                  <c:v>Id1705</c:v>
                </c:pt>
                <c:pt idx="1705">
                  <c:v>Id1706</c:v>
                </c:pt>
                <c:pt idx="1706">
                  <c:v>Id1707</c:v>
                </c:pt>
                <c:pt idx="1707">
                  <c:v>Id1708</c:v>
                </c:pt>
                <c:pt idx="1708">
                  <c:v>Id1709</c:v>
                </c:pt>
                <c:pt idx="1709">
                  <c:v>Id1710</c:v>
                </c:pt>
                <c:pt idx="1710">
                  <c:v>Id1711</c:v>
                </c:pt>
                <c:pt idx="1711">
                  <c:v>Id1712</c:v>
                </c:pt>
                <c:pt idx="1712">
                  <c:v>Id1713</c:v>
                </c:pt>
                <c:pt idx="1713">
                  <c:v>Id1714</c:v>
                </c:pt>
                <c:pt idx="1714">
                  <c:v>Id1715</c:v>
                </c:pt>
                <c:pt idx="1715">
                  <c:v>Id1716</c:v>
                </c:pt>
                <c:pt idx="1716">
                  <c:v>Id1717</c:v>
                </c:pt>
                <c:pt idx="1717">
                  <c:v>Id1718</c:v>
                </c:pt>
                <c:pt idx="1718">
                  <c:v>Id1719</c:v>
                </c:pt>
                <c:pt idx="1719">
                  <c:v>Id1720</c:v>
                </c:pt>
                <c:pt idx="1720">
                  <c:v>Id1721</c:v>
                </c:pt>
                <c:pt idx="1721">
                  <c:v>Id1722</c:v>
                </c:pt>
                <c:pt idx="1722">
                  <c:v>Id1723</c:v>
                </c:pt>
                <c:pt idx="1723">
                  <c:v>Id1724</c:v>
                </c:pt>
                <c:pt idx="1724">
                  <c:v>Id1725</c:v>
                </c:pt>
                <c:pt idx="1725">
                  <c:v>Id1726</c:v>
                </c:pt>
                <c:pt idx="1726">
                  <c:v>Id1727</c:v>
                </c:pt>
                <c:pt idx="1727">
                  <c:v>Id1728</c:v>
                </c:pt>
                <c:pt idx="1728">
                  <c:v>Id1729</c:v>
                </c:pt>
                <c:pt idx="1729">
                  <c:v>Id1730</c:v>
                </c:pt>
                <c:pt idx="1730">
                  <c:v>Id1731</c:v>
                </c:pt>
                <c:pt idx="1731">
                  <c:v>Id1732</c:v>
                </c:pt>
                <c:pt idx="1732">
                  <c:v>Id1733</c:v>
                </c:pt>
                <c:pt idx="1733">
                  <c:v>Id1734</c:v>
                </c:pt>
                <c:pt idx="1734">
                  <c:v>Id1735</c:v>
                </c:pt>
                <c:pt idx="1735">
                  <c:v>Id1736</c:v>
                </c:pt>
                <c:pt idx="1736">
                  <c:v>Id1737</c:v>
                </c:pt>
                <c:pt idx="1737">
                  <c:v>Id1738</c:v>
                </c:pt>
                <c:pt idx="1738">
                  <c:v>Id1739</c:v>
                </c:pt>
                <c:pt idx="1739">
                  <c:v>Id1740</c:v>
                </c:pt>
                <c:pt idx="1740">
                  <c:v>Id1741</c:v>
                </c:pt>
                <c:pt idx="1741">
                  <c:v>Id1742</c:v>
                </c:pt>
                <c:pt idx="1742">
                  <c:v>Id1743</c:v>
                </c:pt>
                <c:pt idx="1743">
                  <c:v>Id1744</c:v>
                </c:pt>
                <c:pt idx="1744">
                  <c:v>Id1745</c:v>
                </c:pt>
                <c:pt idx="1745">
                  <c:v>Id1746</c:v>
                </c:pt>
                <c:pt idx="1746">
                  <c:v>Id1747</c:v>
                </c:pt>
                <c:pt idx="1747">
                  <c:v>Id1748</c:v>
                </c:pt>
                <c:pt idx="1748">
                  <c:v>Id1749</c:v>
                </c:pt>
                <c:pt idx="1749">
                  <c:v>Id1750</c:v>
                </c:pt>
                <c:pt idx="1750">
                  <c:v>Id1751</c:v>
                </c:pt>
                <c:pt idx="1751">
                  <c:v>Id1752</c:v>
                </c:pt>
                <c:pt idx="1752">
                  <c:v>Id1753</c:v>
                </c:pt>
                <c:pt idx="1753">
                  <c:v>Id1754</c:v>
                </c:pt>
                <c:pt idx="1754">
                  <c:v>Id1755</c:v>
                </c:pt>
                <c:pt idx="1755">
                  <c:v>Id1756</c:v>
                </c:pt>
                <c:pt idx="1756">
                  <c:v>Id1757</c:v>
                </c:pt>
                <c:pt idx="1757">
                  <c:v>Id1758</c:v>
                </c:pt>
                <c:pt idx="1758">
                  <c:v>Id1759</c:v>
                </c:pt>
                <c:pt idx="1759">
                  <c:v>Id1760</c:v>
                </c:pt>
                <c:pt idx="1760">
                  <c:v>Id1761</c:v>
                </c:pt>
                <c:pt idx="1761">
                  <c:v>Id1762</c:v>
                </c:pt>
                <c:pt idx="1762">
                  <c:v>Id1763</c:v>
                </c:pt>
                <c:pt idx="1763">
                  <c:v>Id1764</c:v>
                </c:pt>
                <c:pt idx="1764">
                  <c:v>Id1765</c:v>
                </c:pt>
                <c:pt idx="1765">
                  <c:v>Id1766</c:v>
                </c:pt>
                <c:pt idx="1766">
                  <c:v>Id1767</c:v>
                </c:pt>
                <c:pt idx="1767">
                  <c:v>Id1768</c:v>
                </c:pt>
                <c:pt idx="1768">
                  <c:v>Id1769</c:v>
                </c:pt>
                <c:pt idx="1769">
                  <c:v>Id1770</c:v>
                </c:pt>
                <c:pt idx="1770">
                  <c:v>Id1771</c:v>
                </c:pt>
                <c:pt idx="1771">
                  <c:v>Id1772</c:v>
                </c:pt>
                <c:pt idx="1772">
                  <c:v>Id1773</c:v>
                </c:pt>
                <c:pt idx="1773">
                  <c:v>Id1774</c:v>
                </c:pt>
                <c:pt idx="1774">
                  <c:v>Id1775</c:v>
                </c:pt>
                <c:pt idx="1775">
                  <c:v>Id1776</c:v>
                </c:pt>
                <c:pt idx="1776">
                  <c:v>Id1777</c:v>
                </c:pt>
                <c:pt idx="1777">
                  <c:v>Id1778</c:v>
                </c:pt>
                <c:pt idx="1778">
                  <c:v>Id1779</c:v>
                </c:pt>
                <c:pt idx="1779">
                  <c:v>Id1780</c:v>
                </c:pt>
                <c:pt idx="1780">
                  <c:v>Id1781</c:v>
                </c:pt>
                <c:pt idx="1781">
                  <c:v>Id1782</c:v>
                </c:pt>
                <c:pt idx="1782">
                  <c:v>Id1783</c:v>
                </c:pt>
                <c:pt idx="1783">
                  <c:v>Id1784</c:v>
                </c:pt>
                <c:pt idx="1784">
                  <c:v>Id1785</c:v>
                </c:pt>
                <c:pt idx="1785">
                  <c:v>Id1786</c:v>
                </c:pt>
                <c:pt idx="1786">
                  <c:v>Id1787</c:v>
                </c:pt>
                <c:pt idx="1787">
                  <c:v>Id1788</c:v>
                </c:pt>
                <c:pt idx="1788">
                  <c:v>Id1789</c:v>
                </c:pt>
                <c:pt idx="1789">
                  <c:v>Id1790</c:v>
                </c:pt>
                <c:pt idx="1790">
                  <c:v>Id1791</c:v>
                </c:pt>
                <c:pt idx="1791">
                  <c:v>Id1792</c:v>
                </c:pt>
                <c:pt idx="1792">
                  <c:v>Id1793</c:v>
                </c:pt>
                <c:pt idx="1793">
                  <c:v>Id1794</c:v>
                </c:pt>
                <c:pt idx="1794">
                  <c:v>Id1795</c:v>
                </c:pt>
                <c:pt idx="1795">
                  <c:v>Id1796</c:v>
                </c:pt>
                <c:pt idx="1796">
                  <c:v>Id1797</c:v>
                </c:pt>
                <c:pt idx="1797">
                  <c:v>Id1798</c:v>
                </c:pt>
                <c:pt idx="1798">
                  <c:v>Id1799</c:v>
                </c:pt>
                <c:pt idx="1799">
                  <c:v>Id1800</c:v>
                </c:pt>
                <c:pt idx="1800">
                  <c:v>Id1801</c:v>
                </c:pt>
                <c:pt idx="1801">
                  <c:v>Id1802</c:v>
                </c:pt>
                <c:pt idx="1802">
                  <c:v>Id1803</c:v>
                </c:pt>
                <c:pt idx="1803">
                  <c:v>Id1804</c:v>
                </c:pt>
                <c:pt idx="1804">
                  <c:v>Id1805</c:v>
                </c:pt>
                <c:pt idx="1805">
                  <c:v>Id1806</c:v>
                </c:pt>
                <c:pt idx="1806">
                  <c:v>Id1807</c:v>
                </c:pt>
                <c:pt idx="1807">
                  <c:v>Id1808</c:v>
                </c:pt>
                <c:pt idx="1808">
                  <c:v>Id1809</c:v>
                </c:pt>
                <c:pt idx="1809">
                  <c:v>Id1810</c:v>
                </c:pt>
                <c:pt idx="1810">
                  <c:v>Id1811</c:v>
                </c:pt>
                <c:pt idx="1811">
                  <c:v>Id1812</c:v>
                </c:pt>
                <c:pt idx="1812">
                  <c:v>Id1813</c:v>
                </c:pt>
                <c:pt idx="1813">
                  <c:v>Id1814</c:v>
                </c:pt>
                <c:pt idx="1814">
                  <c:v>Id1815</c:v>
                </c:pt>
                <c:pt idx="1815">
                  <c:v>Id1816</c:v>
                </c:pt>
                <c:pt idx="1816">
                  <c:v>Id1817</c:v>
                </c:pt>
                <c:pt idx="1817">
                  <c:v>Id1818</c:v>
                </c:pt>
                <c:pt idx="1818">
                  <c:v>Id1819</c:v>
                </c:pt>
                <c:pt idx="1819">
                  <c:v>Id1820</c:v>
                </c:pt>
                <c:pt idx="1820">
                  <c:v>Id1821</c:v>
                </c:pt>
                <c:pt idx="1821">
                  <c:v>Id1822</c:v>
                </c:pt>
                <c:pt idx="1822">
                  <c:v>Id1823</c:v>
                </c:pt>
                <c:pt idx="1823">
                  <c:v>Id1824</c:v>
                </c:pt>
                <c:pt idx="1824">
                  <c:v>Id1825</c:v>
                </c:pt>
                <c:pt idx="1825">
                  <c:v>Id1826</c:v>
                </c:pt>
                <c:pt idx="1826">
                  <c:v>Id1827</c:v>
                </c:pt>
                <c:pt idx="1827">
                  <c:v>Id1828</c:v>
                </c:pt>
                <c:pt idx="1828">
                  <c:v>Id1829</c:v>
                </c:pt>
                <c:pt idx="1829">
                  <c:v>Id1830</c:v>
                </c:pt>
                <c:pt idx="1830">
                  <c:v>Id1831</c:v>
                </c:pt>
                <c:pt idx="1831">
                  <c:v>Id1832</c:v>
                </c:pt>
                <c:pt idx="1832">
                  <c:v>Id1833</c:v>
                </c:pt>
                <c:pt idx="1833">
                  <c:v>Id1834</c:v>
                </c:pt>
                <c:pt idx="1834">
                  <c:v>Id1835</c:v>
                </c:pt>
                <c:pt idx="1835">
                  <c:v>Id1836</c:v>
                </c:pt>
                <c:pt idx="1836">
                  <c:v>Id1837</c:v>
                </c:pt>
                <c:pt idx="1837">
                  <c:v>Id1838</c:v>
                </c:pt>
                <c:pt idx="1838">
                  <c:v>Id1839</c:v>
                </c:pt>
                <c:pt idx="1839">
                  <c:v>Id1840</c:v>
                </c:pt>
                <c:pt idx="1840">
                  <c:v>Id1841</c:v>
                </c:pt>
                <c:pt idx="1841">
                  <c:v>Id1842</c:v>
                </c:pt>
                <c:pt idx="1842">
                  <c:v>Id1843</c:v>
                </c:pt>
                <c:pt idx="1843">
                  <c:v>Id1844</c:v>
                </c:pt>
                <c:pt idx="1844">
                  <c:v>Id1845</c:v>
                </c:pt>
                <c:pt idx="1845">
                  <c:v>Id1846</c:v>
                </c:pt>
                <c:pt idx="1846">
                  <c:v>Id1847</c:v>
                </c:pt>
                <c:pt idx="1847">
                  <c:v>Id1848</c:v>
                </c:pt>
                <c:pt idx="1848">
                  <c:v>Id1849</c:v>
                </c:pt>
                <c:pt idx="1849">
                  <c:v>Id1850</c:v>
                </c:pt>
                <c:pt idx="1850">
                  <c:v>Id1851</c:v>
                </c:pt>
                <c:pt idx="1851">
                  <c:v>Id1852</c:v>
                </c:pt>
                <c:pt idx="1852">
                  <c:v>Id1853</c:v>
                </c:pt>
                <c:pt idx="1853">
                  <c:v>Id1854</c:v>
                </c:pt>
                <c:pt idx="1854">
                  <c:v>Id1855</c:v>
                </c:pt>
                <c:pt idx="1855">
                  <c:v>Id1856</c:v>
                </c:pt>
                <c:pt idx="1856">
                  <c:v>Id1857</c:v>
                </c:pt>
                <c:pt idx="1857">
                  <c:v>Id1858</c:v>
                </c:pt>
                <c:pt idx="1858">
                  <c:v>Id1859</c:v>
                </c:pt>
                <c:pt idx="1859">
                  <c:v>Id1860</c:v>
                </c:pt>
                <c:pt idx="1860">
                  <c:v>Id1861</c:v>
                </c:pt>
                <c:pt idx="1861">
                  <c:v>Id1862</c:v>
                </c:pt>
                <c:pt idx="1862">
                  <c:v>Id1863</c:v>
                </c:pt>
                <c:pt idx="1863">
                  <c:v>Id1864</c:v>
                </c:pt>
                <c:pt idx="1864">
                  <c:v>Id1865</c:v>
                </c:pt>
                <c:pt idx="1865">
                  <c:v>Id1866</c:v>
                </c:pt>
                <c:pt idx="1866">
                  <c:v>Id1867</c:v>
                </c:pt>
                <c:pt idx="1867">
                  <c:v>Id1868</c:v>
                </c:pt>
                <c:pt idx="1868">
                  <c:v>Id1869</c:v>
                </c:pt>
                <c:pt idx="1869">
                  <c:v>Id1870</c:v>
                </c:pt>
                <c:pt idx="1870">
                  <c:v>Id1871</c:v>
                </c:pt>
                <c:pt idx="1871">
                  <c:v>Id1872</c:v>
                </c:pt>
                <c:pt idx="1872">
                  <c:v>Id1873</c:v>
                </c:pt>
                <c:pt idx="1873">
                  <c:v>Id1874</c:v>
                </c:pt>
                <c:pt idx="1874">
                  <c:v>Id1875</c:v>
                </c:pt>
                <c:pt idx="1875">
                  <c:v>Id1876</c:v>
                </c:pt>
                <c:pt idx="1876">
                  <c:v>Id1877</c:v>
                </c:pt>
                <c:pt idx="1877">
                  <c:v>Id1878</c:v>
                </c:pt>
                <c:pt idx="1878">
                  <c:v>Id1879</c:v>
                </c:pt>
                <c:pt idx="1879">
                  <c:v>Id1880</c:v>
                </c:pt>
                <c:pt idx="1880">
                  <c:v>Id1881</c:v>
                </c:pt>
                <c:pt idx="1881">
                  <c:v>Id1882</c:v>
                </c:pt>
                <c:pt idx="1882">
                  <c:v>Id1883</c:v>
                </c:pt>
                <c:pt idx="1883">
                  <c:v>Id1884</c:v>
                </c:pt>
                <c:pt idx="1884">
                  <c:v>Id1885</c:v>
                </c:pt>
                <c:pt idx="1885">
                  <c:v>Id1886</c:v>
                </c:pt>
                <c:pt idx="1886">
                  <c:v>Id1887</c:v>
                </c:pt>
                <c:pt idx="1887">
                  <c:v>Id1888</c:v>
                </c:pt>
                <c:pt idx="1888">
                  <c:v>Id1889</c:v>
                </c:pt>
                <c:pt idx="1889">
                  <c:v>Id1890</c:v>
                </c:pt>
                <c:pt idx="1890">
                  <c:v>Id1891</c:v>
                </c:pt>
                <c:pt idx="1891">
                  <c:v>Id1892</c:v>
                </c:pt>
                <c:pt idx="1892">
                  <c:v>Id1893</c:v>
                </c:pt>
                <c:pt idx="1893">
                  <c:v>Id1894</c:v>
                </c:pt>
                <c:pt idx="1894">
                  <c:v>Id1895</c:v>
                </c:pt>
                <c:pt idx="1895">
                  <c:v>Id1896</c:v>
                </c:pt>
                <c:pt idx="1896">
                  <c:v>Id1897</c:v>
                </c:pt>
                <c:pt idx="1897">
                  <c:v>Id1898</c:v>
                </c:pt>
                <c:pt idx="1898">
                  <c:v>Id1899</c:v>
                </c:pt>
                <c:pt idx="1899">
                  <c:v>Id1900</c:v>
                </c:pt>
                <c:pt idx="1900">
                  <c:v>Id1901</c:v>
                </c:pt>
                <c:pt idx="1901">
                  <c:v>Id1902</c:v>
                </c:pt>
                <c:pt idx="1902">
                  <c:v>Id1903</c:v>
                </c:pt>
                <c:pt idx="1903">
                  <c:v>Id1904</c:v>
                </c:pt>
                <c:pt idx="1904">
                  <c:v>Id1905</c:v>
                </c:pt>
                <c:pt idx="1905">
                  <c:v>Id1906</c:v>
                </c:pt>
                <c:pt idx="1906">
                  <c:v>Id1907</c:v>
                </c:pt>
                <c:pt idx="1907">
                  <c:v>Id1908</c:v>
                </c:pt>
                <c:pt idx="1908">
                  <c:v>Id1909</c:v>
                </c:pt>
                <c:pt idx="1909">
                  <c:v>Id1910</c:v>
                </c:pt>
                <c:pt idx="1910">
                  <c:v>Id1911</c:v>
                </c:pt>
                <c:pt idx="1911">
                  <c:v>Id1912</c:v>
                </c:pt>
                <c:pt idx="1912">
                  <c:v>Id1913</c:v>
                </c:pt>
                <c:pt idx="1913">
                  <c:v>Id1914</c:v>
                </c:pt>
                <c:pt idx="1914">
                  <c:v>Id1915</c:v>
                </c:pt>
                <c:pt idx="1915">
                  <c:v>Id1916</c:v>
                </c:pt>
                <c:pt idx="1916">
                  <c:v>Id1917</c:v>
                </c:pt>
                <c:pt idx="1917">
                  <c:v>Id1918</c:v>
                </c:pt>
                <c:pt idx="1918">
                  <c:v>Id1919</c:v>
                </c:pt>
                <c:pt idx="1919">
                  <c:v>Id1920</c:v>
                </c:pt>
                <c:pt idx="1920">
                  <c:v>Id1921</c:v>
                </c:pt>
                <c:pt idx="1921">
                  <c:v>Id1922</c:v>
                </c:pt>
                <c:pt idx="1922">
                  <c:v>Id1923</c:v>
                </c:pt>
                <c:pt idx="1923">
                  <c:v>Id1924</c:v>
                </c:pt>
                <c:pt idx="1924">
                  <c:v>Id1925</c:v>
                </c:pt>
                <c:pt idx="1925">
                  <c:v>Id1926</c:v>
                </c:pt>
                <c:pt idx="1926">
                  <c:v>Id1927</c:v>
                </c:pt>
                <c:pt idx="1927">
                  <c:v>Id1928</c:v>
                </c:pt>
                <c:pt idx="1928">
                  <c:v>Id1929</c:v>
                </c:pt>
                <c:pt idx="1929">
                  <c:v>Id1930</c:v>
                </c:pt>
                <c:pt idx="1930">
                  <c:v>Id1931</c:v>
                </c:pt>
                <c:pt idx="1931">
                  <c:v>Id1932</c:v>
                </c:pt>
                <c:pt idx="1932">
                  <c:v>Id1933</c:v>
                </c:pt>
                <c:pt idx="1933">
                  <c:v>Id1934</c:v>
                </c:pt>
                <c:pt idx="1934">
                  <c:v>Id1935</c:v>
                </c:pt>
                <c:pt idx="1935">
                  <c:v>Id1936</c:v>
                </c:pt>
                <c:pt idx="1936">
                  <c:v>Id1937</c:v>
                </c:pt>
                <c:pt idx="1937">
                  <c:v>Id1938</c:v>
                </c:pt>
                <c:pt idx="1938">
                  <c:v>Id1939</c:v>
                </c:pt>
                <c:pt idx="1939">
                  <c:v>Id1940</c:v>
                </c:pt>
                <c:pt idx="1940">
                  <c:v>Id1941</c:v>
                </c:pt>
                <c:pt idx="1941">
                  <c:v>Id1942</c:v>
                </c:pt>
                <c:pt idx="1942">
                  <c:v>Id1943</c:v>
                </c:pt>
                <c:pt idx="1943">
                  <c:v>Id1944</c:v>
                </c:pt>
                <c:pt idx="1944">
                  <c:v>Id1945</c:v>
                </c:pt>
                <c:pt idx="1945">
                  <c:v>Id1946</c:v>
                </c:pt>
                <c:pt idx="1946">
                  <c:v>Id1947</c:v>
                </c:pt>
                <c:pt idx="1947">
                  <c:v>Id1948</c:v>
                </c:pt>
                <c:pt idx="1948">
                  <c:v>Id1949</c:v>
                </c:pt>
                <c:pt idx="1949">
                  <c:v>Id1950</c:v>
                </c:pt>
                <c:pt idx="1950">
                  <c:v>Id1951</c:v>
                </c:pt>
                <c:pt idx="1951">
                  <c:v>Id1952</c:v>
                </c:pt>
                <c:pt idx="1952">
                  <c:v>Id1953</c:v>
                </c:pt>
                <c:pt idx="1953">
                  <c:v>Id1954</c:v>
                </c:pt>
                <c:pt idx="1954">
                  <c:v>Id1955</c:v>
                </c:pt>
                <c:pt idx="1955">
                  <c:v>Id1956</c:v>
                </c:pt>
                <c:pt idx="1956">
                  <c:v>Id1957</c:v>
                </c:pt>
                <c:pt idx="1957">
                  <c:v>Id1958</c:v>
                </c:pt>
                <c:pt idx="1958">
                  <c:v>Id1959</c:v>
                </c:pt>
                <c:pt idx="1959">
                  <c:v>Id1960</c:v>
                </c:pt>
                <c:pt idx="1960">
                  <c:v>Id1961</c:v>
                </c:pt>
                <c:pt idx="1961">
                  <c:v>Id1962</c:v>
                </c:pt>
                <c:pt idx="1962">
                  <c:v>Id1963</c:v>
                </c:pt>
                <c:pt idx="1963">
                  <c:v>Id1964</c:v>
                </c:pt>
                <c:pt idx="1964">
                  <c:v>Id1965</c:v>
                </c:pt>
                <c:pt idx="1965">
                  <c:v>Id1966</c:v>
                </c:pt>
                <c:pt idx="1966">
                  <c:v>Id1967</c:v>
                </c:pt>
                <c:pt idx="1967">
                  <c:v>Id1968</c:v>
                </c:pt>
                <c:pt idx="1968">
                  <c:v>Id1969</c:v>
                </c:pt>
                <c:pt idx="1969">
                  <c:v>Id1970</c:v>
                </c:pt>
                <c:pt idx="1970">
                  <c:v>Id1971</c:v>
                </c:pt>
                <c:pt idx="1971">
                  <c:v>Id1972</c:v>
                </c:pt>
                <c:pt idx="1972">
                  <c:v>Id1973</c:v>
                </c:pt>
                <c:pt idx="1973">
                  <c:v>Id1974</c:v>
                </c:pt>
                <c:pt idx="1974">
                  <c:v>Id1975</c:v>
                </c:pt>
                <c:pt idx="1975">
                  <c:v>Id1976</c:v>
                </c:pt>
                <c:pt idx="1976">
                  <c:v>Id1977</c:v>
                </c:pt>
                <c:pt idx="1977">
                  <c:v>Id1978</c:v>
                </c:pt>
                <c:pt idx="1978">
                  <c:v>Id1979</c:v>
                </c:pt>
                <c:pt idx="1979">
                  <c:v>Id1980</c:v>
                </c:pt>
                <c:pt idx="1980">
                  <c:v>Id1981</c:v>
                </c:pt>
                <c:pt idx="1981">
                  <c:v>Id1982</c:v>
                </c:pt>
                <c:pt idx="1982">
                  <c:v>Id1983</c:v>
                </c:pt>
                <c:pt idx="1983">
                  <c:v>Id1984</c:v>
                </c:pt>
                <c:pt idx="1984">
                  <c:v>Id1985</c:v>
                </c:pt>
                <c:pt idx="1985">
                  <c:v>Id1986</c:v>
                </c:pt>
                <c:pt idx="1986">
                  <c:v>Id1987</c:v>
                </c:pt>
                <c:pt idx="1987">
                  <c:v>Id1988</c:v>
                </c:pt>
                <c:pt idx="1988">
                  <c:v>Id1989</c:v>
                </c:pt>
                <c:pt idx="1989">
                  <c:v>Id1990</c:v>
                </c:pt>
                <c:pt idx="1990">
                  <c:v>Id1991</c:v>
                </c:pt>
                <c:pt idx="1991">
                  <c:v>Id1992</c:v>
                </c:pt>
                <c:pt idx="1992">
                  <c:v>Id1993</c:v>
                </c:pt>
                <c:pt idx="1993">
                  <c:v>Id1994</c:v>
                </c:pt>
                <c:pt idx="1994">
                  <c:v>Id1995</c:v>
                </c:pt>
                <c:pt idx="1995">
                  <c:v>Id1996</c:v>
                </c:pt>
                <c:pt idx="1996">
                  <c:v>Id1997</c:v>
                </c:pt>
                <c:pt idx="1997">
                  <c:v>Id1998</c:v>
                </c:pt>
                <c:pt idx="1998">
                  <c:v>Id1999</c:v>
                </c:pt>
                <c:pt idx="1999">
                  <c:v>Id2000</c:v>
                </c:pt>
                <c:pt idx="2000">
                  <c:v>Id2001</c:v>
                </c:pt>
                <c:pt idx="2001">
                  <c:v>Id2002</c:v>
                </c:pt>
                <c:pt idx="2002">
                  <c:v>Id2003</c:v>
                </c:pt>
                <c:pt idx="2003">
                  <c:v>Id2004</c:v>
                </c:pt>
                <c:pt idx="2004">
                  <c:v>Id2005</c:v>
                </c:pt>
                <c:pt idx="2005">
                  <c:v>Id2006</c:v>
                </c:pt>
                <c:pt idx="2006">
                  <c:v>Id2007</c:v>
                </c:pt>
                <c:pt idx="2007">
                  <c:v>Id2008</c:v>
                </c:pt>
                <c:pt idx="2008">
                  <c:v>Id2009</c:v>
                </c:pt>
                <c:pt idx="2009">
                  <c:v>Id2010</c:v>
                </c:pt>
                <c:pt idx="2010">
                  <c:v>Id2011</c:v>
                </c:pt>
                <c:pt idx="2011">
                  <c:v>Id2012</c:v>
                </c:pt>
                <c:pt idx="2012">
                  <c:v>Id2013</c:v>
                </c:pt>
                <c:pt idx="2013">
                  <c:v>Id2014</c:v>
                </c:pt>
                <c:pt idx="2014">
                  <c:v>Id2015</c:v>
                </c:pt>
                <c:pt idx="2015">
                  <c:v>Id2016</c:v>
                </c:pt>
                <c:pt idx="2016">
                  <c:v>Id2017</c:v>
                </c:pt>
                <c:pt idx="2017">
                  <c:v>Id2018</c:v>
                </c:pt>
                <c:pt idx="2018">
                  <c:v>Id2019</c:v>
                </c:pt>
                <c:pt idx="2019">
                  <c:v>Id2020</c:v>
                </c:pt>
                <c:pt idx="2020">
                  <c:v>Id2021</c:v>
                </c:pt>
                <c:pt idx="2021">
                  <c:v>Id2022</c:v>
                </c:pt>
                <c:pt idx="2022">
                  <c:v>Id2023</c:v>
                </c:pt>
                <c:pt idx="2023">
                  <c:v>Id2024</c:v>
                </c:pt>
                <c:pt idx="2024">
                  <c:v>Id2025</c:v>
                </c:pt>
                <c:pt idx="2025">
                  <c:v>Id2026</c:v>
                </c:pt>
                <c:pt idx="2026">
                  <c:v>Id2027</c:v>
                </c:pt>
                <c:pt idx="2027">
                  <c:v>Id2028</c:v>
                </c:pt>
                <c:pt idx="2028">
                  <c:v>Id2029</c:v>
                </c:pt>
                <c:pt idx="2029">
                  <c:v>Id2030</c:v>
                </c:pt>
                <c:pt idx="2030">
                  <c:v>Id2031</c:v>
                </c:pt>
                <c:pt idx="2031">
                  <c:v>Id2032</c:v>
                </c:pt>
                <c:pt idx="2032">
                  <c:v>Id2033</c:v>
                </c:pt>
                <c:pt idx="2033">
                  <c:v>Id2034</c:v>
                </c:pt>
                <c:pt idx="2034">
                  <c:v>Id2035</c:v>
                </c:pt>
                <c:pt idx="2035">
                  <c:v>Id2036</c:v>
                </c:pt>
                <c:pt idx="2036">
                  <c:v>Id2037</c:v>
                </c:pt>
                <c:pt idx="2037">
                  <c:v>Id2038</c:v>
                </c:pt>
                <c:pt idx="2038">
                  <c:v>Id2039</c:v>
                </c:pt>
                <c:pt idx="2039">
                  <c:v>Id2040</c:v>
                </c:pt>
                <c:pt idx="2040">
                  <c:v>Id2041</c:v>
                </c:pt>
                <c:pt idx="2041">
                  <c:v>Id2042</c:v>
                </c:pt>
                <c:pt idx="2042">
                  <c:v>Id2043</c:v>
                </c:pt>
                <c:pt idx="2043">
                  <c:v>Id2044</c:v>
                </c:pt>
                <c:pt idx="2044">
                  <c:v>Id2045</c:v>
                </c:pt>
                <c:pt idx="2045">
                  <c:v>Id2046</c:v>
                </c:pt>
                <c:pt idx="2046">
                  <c:v>Id2047</c:v>
                </c:pt>
                <c:pt idx="2047">
                  <c:v>Id2048</c:v>
                </c:pt>
                <c:pt idx="2048">
                  <c:v>Id2049</c:v>
                </c:pt>
                <c:pt idx="2049">
                  <c:v>Id2050</c:v>
                </c:pt>
                <c:pt idx="2050">
                  <c:v>Id2051</c:v>
                </c:pt>
                <c:pt idx="2051">
                  <c:v>Id2052</c:v>
                </c:pt>
                <c:pt idx="2052">
                  <c:v>Id2053</c:v>
                </c:pt>
                <c:pt idx="2053">
                  <c:v>Id2054</c:v>
                </c:pt>
                <c:pt idx="2054">
                  <c:v>Id2055</c:v>
                </c:pt>
                <c:pt idx="2055">
                  <c:v>Id2056</c:v>
                </c:pt>
                <c:pt idx="2056">
                  <c:v>Id2057</c:v>
                </c:pt>
                <c:pt idx="2057">
                  <c:v>Id2058</c:v>
                </c:pt>
                <c:pt idx="2058">
                  <c:v>Id2059</c:v>
                </c:pt>
                <c:pt idx="2059">
                  <c:v>Id2060</c:v>
                </c:pt>
                <c:pt idx="2060">
                  <c:v>Id2061</c:v>
                </c:pt>
                <c:pt idx="2061">
                  <c:v>Id2062</c:v>
                </c:pt>
                <c:pt idx="2062">
                  <c:v>Id2063</c:v>
                </c:pt>
                <c:pt idx="2063">
                  <c:v>Id2064</c:v>
                </c:pt>
                <c:pt idx="2064">
                  <c:v>Id2065</c:v>
                </c:pt>
                <c:pt idx="2065">
                  <c:v>Id2066</c:v>
                </c:pt>
                <c:pt idx="2066">
                  <c:v>Id2067</c:v>
                </c:pt>
                <c:pt idx="2067">
                  <c:v>Id2068</c:v>
                </c:pt>
                <c:pt idx="2068">
                  <c:v>Id2069</c:v>
                </c:pt>
                <c:pt idx="2069">
                  <c:v>Id2070</c:v>
                </c:pt>
                <c:pt idx="2070">
                  <c:v>Id2071</c:v>
                </c:pt>
                <c:pt idx="2071">
                  <c:v>Id2072</c:v>
                </c:pt>
                <c:pt idx="2072">
                  <c:v>Id2073</c:v>
                </c:pt>
                <c:pt idx="2073">
                  <c:v>Id2074</c:v>
                </c:pt>
                <c:pt idx="2074">
                  <c:v>Id2075</c:v>
                </c:pt>
                <c:pt idx="2075">
                  <c:v>Id2076</c:v>
                </c:pt>
                <c:pt idx="2076">
                  <c:v>Id2077</c:v>
                </c:pt>
                <c:pt idx="2077">
                  <c:v>Id2078</c:v>
                </c:pt>
                <c:pt idx="2078">
                  <c:v>Id2079</c:v>
                </c:pt>
                <c:pt idx="2079">
                  <c:v>Id2080</c:v>
                </c:pt>
                <c:pt idx="2080">
                  <c:v>Id2081</c:v>
                </c:pt>
                <c:pt idx="2081">
                  <c:v>Id2082</c:v>
                </c:pt>
                <c:pt idx="2082">
                  <c:v>Id2083</c:v>
                </c:pt>
                <c:pt idx="2083">
                  <c:v>Id2084</c:v>
                </c:pt>
                <c:pt idx="2084">
                  <c:v>Id2085</c:v>
                </c:pt>
                <c:pt idx="2085">
                  <c:v>Id2086</c:v>
                </c:pt>
                <c:pt idx="2086">
                  <c:v>Id2087</c:v>
                </c:pt>
                <c:pt idx="2087">
                  <c:v>Id2088</c:v>
                </c:pt>
                <c:pt idx="2088">
                  <c:v>Id2089</c:v>
                </c:pt>
                <c:pt idx="2089">
                  <c:v>Id2090</c:v>
                </c:pt>
                <c:pt idx="2090">
                  <c:v>Id2091</c:v>
                </c:pt>
                <c:pt idx="2091">
                  <c:v>Id2092</c:v>
                </c:pt>
                <c:pt idx="2092">
                  <c:v>Id2093</c:v>
                </c:pt>
                <c:pt idx="2093">
                  <c:v>Id2094</c:v>
                </c:pt>
                <c:pt idx="2094">
                  <c:v>Id2095</c:v>
                </c:pt>
                <c:pt idx="2095">
                  <c:v>Id2096</c:v>
                </c:pt>
                <c:pt idx="2096">
                  <c:v>Id2097</c:v>
                </c:pt>
                <c:pt idx="2097">
                  <c:v>Id2098</c:v>
                </c:pt>
                <c:pt idx="2098">
                  <c:v>Id2099</c:v>
                </c:pt>
                <c:pt idx="2099">
                  <c:v>Id2100</c:v>
                </c:pt>
                <c:pt idx="2100">
                  <c:v>Id2101</c:v>
                </c:pt>
                <c:pt idx="2101">
                  <c:v>Id2102</c:v>
                </c:pt>
                <c:pt idx="2102">
                  <c:v>Id2103</c:v>
                </c:pt>
                <c:pt idx="2103">
                  <c:v>Id2104</c:v>
                </c:pt>
                <c:pt idx="2104">
                  <c:v>Id2105</c:v>
                </c:pt>
                <c:pt idx="2105">
                  <c:v>Id2106</c:v>
                </c:pt>
                <c:pt idx="2106">
                  <c:v>Id2107</c:v>
                </c:pt>
                <c:pt idx="2107">
                  <c:v>Id2108</c:v>
                </c:pt>
                <c:pt idx="2108">
                  <c:v>Id2109</c:v>
                </c:pt>
                <c:pt idx="2109">
                  <c:v>Id2110</c:v>
                </c:pt>
                <c:pt idx="2110">
                  <c:v>Id2111</c:v>
                </c:pt>
                <c:pt idx="2111">
                  <c:v>Id2112</c:v>
                </c:pt>
                <c:pt idx="2112">
                  <c:v>Id2113</c:v>
                </c:pt>
                <c:pt idx="2113">
                  <c:v>Id2114</c:v>
                </c:pt>
                <c:pt idx="2114">
                  <c:v>Id2115</c:v>
                </c:pt>
                <c:pt idx="2115">
                  <c:v>Id2116</c:v>
                </c:pt>
                <c:pt idx="2116">
                  <c:v>Id2117</c:v>
                </c:pt>
                <c:pt idx="2117">
                  <c:v>Id2118</c:v>
                </c:pt>
                <c:pt idx="2118">
                  <c:v>Id2119</c:v>
                </c:pt>
                <c:pt idx="2119">
                  <c:v>Id2120</c:v>
                </c:pt>
                <c:pt idx="2120">
                  <c:v>Id2121</c:v>
                </c:pt>
                <c:pt idx="2121">
                  <c:v>Id2122</c:v>
                </c:pt>
                <c:pt idx="2122">
                  <c:v>Id2123</c:v>
                </c:pt>
                <c:pt idx="2123">
                  <c:v>Id2124</c:v>
                </c:pt>
                <c:pt idx="2124">
                  <c:v>Id2125</c:v>
                </c:pt>
                <c:pt idx="2125">
                  <c:v>Id2126</c:v>
                </c:pt>
                <c:pt idx="2126">
                  <c:v>Id2127</c:v>
                </c:pt>
                <c:pt idx="2127">
                  <c:v>Id2128</c:v>
                </c:pt>
                <c:pt idx="2128">
                  <c:v>Id2129</c:v>
                </c:pt>
                <c:pt idx="2129">
                  <c:v>Id2130</c:v>
                </c:pt>
                <c:pt idx="2130">
                  <c:v>Id2131</c:v>
                </c:pt>
                <c:pt idx="2131">
                  <c:v>Id2132</c:v>
                </c:pt>
                <c:pt idx="2132">
                  <c:v>Id2133</c:v>
                </c:pt>
                <c:pt idx="2133">
                  <c:v>Id2134</c:v>
                </c:pt>
                <c:pt idx="2134">
                  <c:v>Id2135</c:v>
                </c:pt>
                <c:pt idx="2135">
                  <c:v>Id2136</c:v>
                </c:pt>
                <c:pt idx="2136">
                  <c:v>Id2137</c:v>
                </c:pt>
                <c:pt idx="2137">
                  <c:v>Id2138</c:v>
                </c:pt>
                <c:pt idx="2138">
                  <c:v>Id2139</c:v>
                </c:pt>
                <c:pt idx="2139">
                  <c:v>Id2140</c:v>
                </c:pt>
                <c:pt idx="2140">
                  <c:v>Id2141</c:v>
                </c:pt>
                <c:pt idx="2141">
                  <c:v>Id2142</c:v>
                </c:pt>
                <c:pt idx="2142">
                  <c:v>Id2143</c:v>
                </c:pt>
                <c:pt idx="2143">
                  <c:v>Id2144</c:v>
                </c:pt>
                <c:pt idx="2144">
                  <c:v>Id2145</c:v>
                </c:pt>
                <c:pt idx="2145">
                  <c:v>Id2146</c:v>
                </c:pt>
                <c:pt idx="2146">
                  <c:v>Id2147</c:v>
                </c:pt>
                <c:pt idx="2147">
                  <c:v>Id2148</c:v>
                </c:pt>
                <c:pt idx="2148">
                  <c:v>Id2149</c:v>
                </c:pt>
                <c:pt idx="2149">
                  <c:v>Id2150</c:v>
                </c:pt>
                <c:pt idx="2150">
                  <c:v>Id2151</c:v>
                </c:pt>
                <c:pt idx="2151">
                  <c:v>Id2152</c:v>
                </c:pt>
                <c:pt idx="2152">
                  <c:v>Id2153</c:v>
                </c:pt>
                <c:pt idx="2153">
                  <c:v>Id2154</c:v>
                </c:pt>
                <c:pt idx="2154">
                  <c:v>Id2155</c:v>
                </c:pt>
                <c:pt idx="2155">
                  <c:v>Id2156</c:v>
                </c:pt>
                <c:pt idx="2156">
                  <c:v>Id2157</c:v>
                </c:pt>
                <c:pt idx="2157">
                  <c:v>Id2158</c:v>
                </c:pt>
                <c:pt idx="2158">
                  <c:v>Id2159</c:v>
                </c:pt>
                <c:pt idx="2159">
                  <c:v>Id2160</c:v>
                </c:pt>
                <c:pt idx="2160">
                  <c:v>Id2161</c:v>
                </c:pt>
                <c:pt idx="2161">
                  <c:v>Id2162</c:v>
                </c:pt>
                <c:pt idx="2162">
                  <c:v>Id2163</c:v>
                </c:pt>
                <c:pt idx="2163">
                  <c:v>Id2164</c:v>
                </c:pt>
                <c:pt idx="2164">
                  <c:v>Id2165</c:v>
                </c:pt>
                <c:pt idx="2165">
                  <c:v>Id2166</c:v>
                </c:pt>
                <c:pt idx="2166">
                  <c:v>Id2167</c:v>
                </c:pt>
                <c:pt idx="2167">
                  <c:v>Id2168</c:v>
                </c:pt>
                <c:pt idx="2168">
                  <c:v>Id2169</c:v>
                </c:pt>
                <c:pt idx="2169">
                  <c:v>Id2170</c:v>
                </c:pt>
                <c:pt idx="2170">
                  <c:v>Id2171</c:v>
                </c:pt>
                <c:pt idx="2171">
                  <c:v>Id2172</c:v>
                </c:pt>
                <c:pt idx="2172">
                  <c:v>Id2173</c:v>
                </c:pt>
                <c:pt idx="2173">
                  <c:v>Id2174</c:v>
                </c:pt>
                <c:pt idx="2174">
                  <c:v>Id2175</c:v>
                </c:pt>
                <c:pt idx="2175">
                  <c:v>Id2176</c:v>
                </c:pt>
                <c:pt idx="2176">
                  <c:v>Id2177</c:v>
                </c:pt>
                <c:pt idx="2177">
                  <c:v>Id2178</c:v>
                </c:pt>
                <c:pt idx="2178">
                  <c:v>Id2179</c:v>
                </c:pt>
                <c:pt idx="2179">
                  <c:v>Id2180</c:v>
                </c:pt>
                <c:pt idx="2180">
                  <c:v>Id2181</c:v>
                </c:pt>
                <c:pt idx="2181">
                  <c:v>Id2182</c:v>
                </c:pt>
                <c:pt idx="2182">
                  <c:v>Id2183</c:v>
                </c:pt>
                <c:pt idx="2183">
                  <c:v>Id2184</c:v>
                </c:pt>
                <c:pt idx="2184">
                  <c:v>Id2185</c:v>
                </c:pt>
                <c:pt idx="2185">
                  <c:v>Id2186</c:v>
                </c:pt>
                <c:pt idx="2186">
                  <c:v>Id2187</c:v>
                </c:pt>
                <c:pt idx="2187">
                  <c:v>Id2188</c:v>
                </c:pt>
                <c:pt idx="2188">
                  <c:v>Id2189</c:v>
                </c:pt>
                <c:pt idx="2189">
                  <c:v>Id2190</c:v>
                </c:pt>
                <c:pt idx="2190">
                  <c:v>Id2191</c:v>
                </c:pt>
                <c:pt idx="2191">
                  <c:v>Id2192</c:v>
                </c:pt>
                <c:pt idx="2192">
                  <c:v>Id2193</c:v>
                </c:pt>
                <c:pt idx="2193">
                  <c:v>Id2194</c:v>
                </c:pt>
                <c:pt idx="2194">
                  <c:v>Id2195</c:v>
                </c:pt>
                <c:pt idx="2195">
                  <c:v>Id2196</c:v>
                </c:pt>
                <c:pt idx="2196">
                  <c:v>Id2197</c:v>
                </c:pt>
                <c:pt idx="2197">
                  <c:v>Id2198</c:v>
                </c:pt>
                <c:pt idx="2198">
                  <c:v>Id2199</c:v>
                </c:pt>
                <c:pt idx="2199">
                  <c:v>Id2200</c:v>
                </c:pt>
                <c:pt idx="2200">
                  <c:v>Id2201</c:v>
                </c:pt>
                <c:pt idx="2201">
                  <c:v>Id2202</c:v>
                </c:pt>
                <c:pt idx="2202">
                  <c:v>Id2203</c:v>
                </c:pt>
                <c:pt idx="2203">
                  <c:v>Id2204</c:v>
                </c:pt>
                <c:pt idx="2204">
                  <c:v>Id2205</c:v>
                </c:pt>
                <c:pt idx="2205">
                  <c:v>Id2206</c:v>
                </c:pt>
                <c:pt idx="2206">
                  <c:v>Id2207</c:v>
                </c:pt>
                <c:pt idx="2207">
                  <c:v>Id2208</c:v>
                </c:pt>
                <c:pt idx="2208">
                  <c:v>Id2209</c:v>
                </c:pt>
                <c:pt idx="2209">
                  <c:v>Id2210</c:v>
                </c:pt>
                <c:pt idx="2210">
                  <c:v>Id2211</c:v>
                </c:pt>
                <c:pt idx="2211">
                  <c:v>Id2212</c:v>
                </c:pt>
                <c:pt idx="2212">
                  <c:v>Id2213</c:v>
                </c:pt>
                <c:pt idx="2213">
                  <c:v>Id2214</c:v>
                </c:pt>
                <c:pt idx="2214">
                  <c:v>Id2215</c:v>
                </c:pt>
                <c:pt idx="2215">
                  <c:v>Id2216</c:v>
                </c:pt>
                <c:pt idx="2216">
                  <c:v>Id2217</c:v>
                </c:pt>
                <c:pt idx="2217">
                  <c:v>Id2218</c:v>
                </c:pt>
                <c:pt idx="2218">
                  <c:v>Id2219</c:v>
                </c:pt>
                <c:pt idx="2219">
                  <c:v>Id2220</c:v>
                </c:pt>
                <c:pt idx="2220">
                  <c:v>Id2221</c:v>
                </c:pt>
                <c:pt idx="2221">
                  <c:v>Id2222</c:v>
                </c:pt>
                <c:pt idx="2222">
                  <c:v>Id2223</c:v>
                </c:pt>
                <c:pt idx="2223">
                  <c:v>Id2224</c:v>
                </c:pt>
                <c:pt idx="2224">
                  <c:v>Id2225</c:v>
                </c:pt>
                <c:pt idx="2225">
                  <c:v>Id2226</c:v>
                </c:pt>
                <c:pt idx="2226">
                  <c:v>Id2227</c:v>
                </c:pt>
                <c:pt idx="2227">
                  <c:v>Id2228</c:v>
                </c:pt>
                <c:pt idx="2228">
                  <c:v>Id2229</c:v>
                </c:pt>
                <c:pt idx="2229">
                  <c:v>Id2230</c:v>
                </c:pt>
                <c:pt idx="2230">
                  <c:v>Id2231</c:v>
                </c:pt>
                <c:pt idx="2231">
                  <c:v>Id2232</c:v>
                </c:pt>
                <c:pt idx="2232">
                  <c:v>Id2233</c:v>
                </c:pt>
                <c:pt idx="2233">
                  <c:v>Id2234</c:v>
                </c:pt>
                <c:pt idx="2234">
                  <c:v>Id2235</c:v>
                </c:pt>
                <c:pt idx="2235">
                  <c:v>Id2236</c:v>
                </c:pt>
                <c:pt idx="2236">
                  <c:v>Id2237</c:v>
                </c:pt>
                <c:pt idx="2237">
                  <c:v>Id2238</c:v>
                </c:pt>
                <c:pt idx="2238">
                  <c:v>Id2239</c:v>
                </c:pt>
                <c:pt idx="2239">
                  <c:v>Id2240</c:v>
                </c:pt>
                <c:pt idx="2240">
                  <c:v>Id2241</c:v>
                </c:pt>
                <c:pt idx="2241">
                  <c:v>Id2242</c:v>
                </c:pt>
                <c:pt idx="2242">
                  <c:v>Id2243</c:v>
                </c:pt>
                <c:pt idx="2243">
                  <c:v>Id2244</c:v>
                </c:pt>
                <c:pt idx="2244">
                  <c:v>Id2245</c:v>
                </c:pt>
                <c:pt idx="2245">
                  <c:v>Id2246</c:v>
                </c:pt>
                <c:pt idx="2246">
                  <c:v>Id2247</c:v>
                </c:pt>
                <c:pt idx="2247">
                  <c:v>Id2248</c:v>
                </c:pt>
                <c:pt idx="2248">
                  <c:v>Id2249</c:v>
                </c:pt>
                <c:pt idx="2249">
                  <c:v>Id2250</c:v>
                </c:pt>
                <c:pt idx="2250">
                  <c:v>Id2251</c:v>
                </c:pt>
                <c:pt idx="2251">
                  <c:v>Id2252</c:v>
                </c:pt>
                <c:pt idx="2252">
                  <c:v>Id2253</c:v>
                </c:pt>
                <c:pt idx="2253">
                  <c:v>Id2254</c:v>
                </c:pt>
                <c:pt idx="2254">
                  <c:v>Id2255</c:v>
                </c:pt>
                <c:pt idx="2255">
                  <c:v>Id2256</c:v>
                </c:pt>
                <c:pt idx="2256">
                  <c:v>Id2257</c:v>
                </c:pt>
                <c:pt idx="2257">
                  <c:v>Id2258</c:v>
                </c:pt>
                <c:pt idx="2258">
                  <c:v>Id2259</c:v>
                </c:pt>
                <c:pt idx="2259">
                  <c:v>Id2260</c:v>
                </c:pt>
                <c:pt idx="2260">
                  <c:v>Id2261</c:v>
                </c:pt>
                <c:pt idx="2261">
                  <c:v>Id2262</c:v>
                </c:pt>
                <c:pt idx="2262">
                  <c:v>Id2263</c:v>
                </c:pt>
                <c:pt idx="2263">
                  <c:v>Id2264</c:v>
                </c:pt>
                <c:pt idx="2264">
                  <c:v>Id2265</c:v>
                </c:pt>
                <c:pt idx="2265">
                  <c:v>Id2266</c:v>
                </c:pt>
                <c:pt idx="2266">
                  <c:v>Id2267</c:v>
                </c:pt>
                <c:pt idx="2267">
                  <c:v>Id2268</c:v>
                </c:pt>
                <c:pt idx="2268">
                  <c:v>Id2269</c:v>
                </c:pt>
                <c:pt idx="2269">
                  <c:v>Id2270</c:v>
                </c:pt>
                <c:pt idx="2270">
                  <c:v>Id2271</c:v>
                </c:pt>
                <c:pt idx="2271">
                  <c:v>Id2272</c:v>
                </c:pt>
                <c:pt idx="2272">
                  <c:v>Id2273</c:v>
                </c:pt>
                <c:pt idx="2273">
                  <c:v>Id2274</c:v>
                </c:pt>
                <c:pt idx="2274">
                  <c:v>Id2275</c:v>
                </c:pt>
                <c:pt idx="2275">
                  <c:v>Id2276</c:v>
                </c:pt>
                <c:pt idx="2276">
                  <c:v>Id2277</c:v>
                </c:pt>
                <c:pt idx="2277">
                  <c:v>Id2278</c:v>
                </c:pt>
                <c:pt idx="2278">
                  <c:v>Id2279</c:v>
                </c:pt>
                <c:pt idx="2279">
                  <c:v>Id2280</c:v>
                </c:pt>
                <c:pt idx="2280">
                  <c:v>Id2281</c:v>
                </c:pt>
                <c:pt idx="2281">
                  <c:v>Id2282</c:v>
                </c:pt>
                <c:pt idx="2282">
                  <c:v>Id2283</c:v>
                </c:pt>
                <c:pt idx="2283">
                  <c:v>Id2284</c:v>
                </c:pt>
                <c:pt idx="2284">
                  <c:v>Id2285</c:v>
                </c:pt>
                <c:pt idx="2285">
                  <c:v>Id2286</c:v>
                </c:pt>
                <c:pt idx="2286">
                  <c:v>Id2287</c:v>
                </c:pt>
                <c:pt idx="2287">
                  <c:v>Id2288</c:v>
                </c:pt>
                <c:pt idx="2288">
                  <c:v>Id2289</c:v>
                </c:pt>
                <c:pt idx="2289">
                  <c:v>Id2290</c:v>
                </c:pt>
                <c:pt idx="2290">
                  <c:v>Id2291</c:v>
                </c:pt>
                <c:pt idx="2291">
                  <c:v>Id2292</c:v>
                </c:pt>
                <c:pt idx="2292">
                  <c:v>Id2293</c:v>
                </c:pt>
                <c:pt idx="2293">
                  <c:v>Id2294</c:v>
                </c:pt>
                <c:pt idx="2294">
                  <c:v>Id2295</c:v>
                </c:pt>
                <c:pt idx="2295">
                  <c:v>Id2296</c:v>
                </c:pt>
                <c:pt idx="2296">
                  <c:v>Id2297</c:v>
                </c:pt>
                <c:pt idx="2297">
                  <c:v>Id2298</c:v>
                </c:pt>
                <c:pt idx="2298">
                  <c:v>Id2299</c:v>
                </c:pt>
                <c:pt idx="2299">
                  <c:v>Id2300</c:v>
                </c:pt>
                <c:pt idx="2300">
                  <c:v>Id2301</c:v>
                </c:pt>
                <c:pt idx="2301">
                  <c:v>Id2302</c:v>
                </c:pt>
                <c:pt idx="2302">
                  <c:v>Id2303</c:v>
                </c:pt>
                <c:pt idx="2303">
                  <c:v>Id2304</c:v>
                </c:pt>
                <c:pt idx="2304">
                  <c:v>Id2305</c:v>
                </c:pt>
                <c:pt idx="2305">
                  <c:v>Id2306</c:v>
                </c:pt>
                <c:pt idx="2306">
                  <c:v>Id2307</c:v>
                </c:pt>
                <c:pt idx="2307">
                  <c:v>Id2308</c:v>
                </c:pt>
                <c:pt idx="2308">
                  <c:v>Id2309</c:v>
                </c:pt>
                <c:pt idx="2309">
                  <c:v>Id2310</c:v>
                </c:pt>
                <c:pt idx="2310">
                  <c:v>Id2311</c:v>
                </c:pt>
                <c:pt idx="2311">
                  <c:v>Id2312</c:v>
                </c:pt>
                <c:pt idx="2312">
                  <c:v>Id2313</c:v>
                </c:pt>
                <c:pt idx="2313">
                  <c:v>Id2314</c:v>
                </c:pt>
                <c:pt idx="2314">
                  <c:v>Id2315</c:v>
                </c:pt>
                <c:pt idx="2315">
                  <c:v>Id2316</c:v>
                </c:pt>
                <c:pt idx="2316">
                  <c:v>Id2317</c:v>
                </c:pt>
                <c:pt idx="2317">
                  <c:v>Id2318</c:v>
                </c:pt>
                <c:pt idx="2318">
                  <c:v>Id2319</c:v>
                </c:pt>
                <c:pt idx="2319">
                  <c:v>Id2320</c:v>
                </c:pt>
                <c:pt idx="2320">
                  <c:v>Id2321</c:v>
                </c:pt>
                <c:pt idx="2321">
                  <c:v>Id2322</c:v>
                </c:pt>
                <c:pt idx="2322">
                  <c:v>Id2323</c:v>
                </c:pt>
                <c:pt idx="2323">
                  <c:v>Id2324</c:v>
                </c:pt>
                <c:pt idx="2324">
                  <c:v>Id2325</c:v>
                </c:pt>
                <c:pt idx="2325">
                  <c:v>Id2326</c:v>
                </c:pt>
                <c:pt idx="2326">
                  <c:v>Id2327</c:v>
                </c:pt>
                <c:pt idx="2327">
                  <c:v>Id2328</c:v>
                </c:pt>
                <c:pt idx="2328">
                  <c:v>Id2329</c:v>
                </c:pt>
                <c:pt idx="2329">
                  <c:v>Id2330</c:v>
                </c:pt>
                <c:pt idx="2330">
                  <c:v>Id2331</c:v>
                </c:pt>
                <c:pt idx="2331">
                  <c:v>Id2332</c:v>
                </c:pt>
                <c:pt idx="2332">
                  <c:v>Id2333</c:v>
                </c:pt>
                <c:pt idx="2333">
                  <c:v>Id2334</c:v>
                </c:pt>
                <c:pt idx="2334">
                  <c:v>Id2335</c:v>
                </c:pt>
              </c:strCache>
            </c:strRef>
          </c:xVal>
          <c:yVal>
            <c:numRef>
              <c:f>'Line,Scatter Plot'!$C$4:$C$2338</c:f>
              <c:numCache>
                <c:formatCode>General</c:formatCode>
                <c:ptCount val="2335"/>
                <c:pt idx="0">
                  <c:v>7.47</c:v>
                </c:pt>
                <c:pt idx="1">
                  <c:v>5.77</c:v>
                </c:pt>
                <c:pt idx="2">
                  <c:v>11.87</c:v>
                </c:pt>
                <c:pt idx="3">
                  <c:v>6.05</c:v>
                </c:pt>
                <c:pt idx="4">
                  <c:v>5.45</c:v>
                </c:pt>
                <c:pt idx="5">
                  <c:v>6.59</c:v>
                </c:pt>
                <c:pt idx="6">
                  <c:v>6.07</c:v>
                </c:pt>
                <c:pt idx="7">
                  <c:v>7.93</c:v>
                </c:pt>
                <c:pt idx="8">
                  <c:v>9.58</c:v>
                </c:pt>
                <c:pt idx="9">
                  <c:v>10.79</c:v>
                </c:pt>
                <c:pt idx="10">
                  <c:v>5.96</c:v>
                </c:pt>
                <c:pt idx="11">
                  <c:v>11.9</c:v>
                </c:pt>
                <c:pt idx="12">
                  <c:v>8.41</c:v>
                </c:pt>
                <c:pt idx="13">
                  <c:v>7.02</c:v>
                </c:pt>
                <c:pt idx="14">
                  <c:v>7.59</c:v>
                </c:pt>
                <c:pt idx="15">
                  <c:v>11.32</c:v>
                </c:pt>
                <c:pt idx="16">
                  <c:v>7.67</c:v>
                </c:pt>
                <c:pt idx="17">
                  <c:v>7.29</c:v>
                </c:pt>
                <c:pt idx="18">
                  <c:v>4.72</c:v>
                </c:pt>
                <c:pt idx="19">
                  <c:v>11.41</c:v>
                </c:pt>
                <c:pt idx="20">
                  <c:v>11.5</c:v>
                </c:pt>
                <c:pt idx="21">
                  <c:v>6.22</c:v>
                </c:pt>
                <c:pt idx="22">
                  <c:v>11.38</c:v>
                </c:pt>
                <c:pt idx="23">
                  <c:v>7.89</c:v>
                </c:pt>
                <c:pt idx="24">
                  <c:v>4.38</c:v>
                </c:pt>
                <c:pt idx="25">
                  <c:v>7.01</c:v>
                </c:pt>
                <c:pt idx="26">
                  <c:v>11.88</c:v>
                </c:pt>
                <c:pt idx="27">
                  <c:v>5.19</c:v>
                </c:pt>
                <c:pt idx="28">
                  <c:v>6.74</c:v>
                </c:pt>
                <c:pt idx="29">
                  <c:v>8.44</c:v>
                </c:pt>
                <c:pt idx="30">
                  <c:v>8.7100000000000009</c:v>
                </c:pt>
                <c:pt idx="31">
                  <c:v>5.08</c:v>
                </c:pt>
                <c:pt idx="32">
                  <c:v>6.86</c:v>
                </c:pt>
                <c:pt idx="33">
                  <c:v>5.95</c:v>
                </c:pt>
                <c:pt idx="34">
                  <c:v>6.09</c:v>
                </c:pt>
                <c:pt idx="35">
                  <c:v>11.75</c:v>
                </c:pt>
                <c:pt idx="36">
                  <c:v>7.37</c:v>
                </c:pt>
                <c:pt idx="37">
                  <c:v>11.91</c:v>
                </c:pt>
                <c:pt idx="38">
                  <c:v>6.52</c:v>
                </c:pt>
                <c:pt idx="39">
                  <c:v>5.14</c:v>
                </c:pt>
                <c:pt idx="40">
                  <c:v>4.1900000000000004</c:v>
                </c:pt>
                <c:pt idx="41">
                  <c:v>11.68</c:v>
                </c:pt>
                <c:pt idx="42">
                  <c:v>6.98</c:v>
                </c:pt>
                <c:pt idx="43">
                  <c:v>8.34</c:v>
                </c:pt>
                <c:pt idx="44">
                  <c:v>8.49</c:v>
                </c:pt>
                <c:pt idx="45">
                  <c:v>5.34</c:v>
                </c:pt>
                <c:pt idx="46">
                  <c:v>4.43</c:v>
                </c:pt>
                <c:pt idx="47">
                  <c:v>4.47</c:v>
                </c:pt>
                <c:pt idx="48">
                  <c:v>4.82</c:v>
                </c:pt>
                <c:pt idx="49">
                  <c:v>5.51</c:v>
                </c:pt>
                <c:pt idx="50">
                  <c:v>10.87</c:v>
                </c:pt>
                <c:pt idx="51">
                  <c:v>9.34</c:v>
                </c:pt>
                <c:pt idx="52">
                  <c:v>5.03</c:v>
                </c:pt>
                <c:pt idx="53">
                  <c:v>11.05</c:v>
                </c:pt>
                <c:pt idx="54">
                  <c:v>11.95</c:v>
                </c:pt>
                <c:pt idx="55">
                  <c:v>7.72</c:v>
                </c:pt>
                <c:pt idx="56">
                  <c:v>5.75</c:v>
                </c:pt>
                <c:pt idx="57">
                  <c:v>11.89</c:v>
                </c:pt>
                <c:pt idx="58">
                  <c:v>6.2</c:v>
                </c:pt>
                <c:pt idx="59">
                  <c:v>10.61</c:v>
                </c:pt>
                <c:pt idx="60">
                  <c:v>6.04</c:v>
                </c:pt>
                <c:pt idx="61">
                  <c:v>9.33</c:v>
                </c:pt>
                <c:pt idx="62">
                  <c:v>11.47</c:v>
                </c:pt>
                <c:pt idx="63">
                  <c:v>7.02</c:v>
                </c:pt>
                <c:pt idx="64">
                  <c:v>8.8000000000000007</c:v>
                </c:pt>
                <c:pt idx="65">
                  <c:v>8.68</c:v>
                </c:pt>
                <c:pt idx="66">
                  <c:v>6.12</c:v>
                </c:pt>
                <c:pt idx="67">
                  <c:v>5.4</c:v>
                </c:pt>
                <c:pt idx="68">
                  <c:v>4.3600000000000003</c:v>
                </c:pt>
                <c:pt idx="69">
                  <c:v>9.77</c:v>
                </c:pt>
                <c:pt idx="70">
                  <c:v>4.25</c:v>
                </c:pt>
                <c:pt idx="71">
                  <c:v>4.76</c:v>
                </c:pt>
                <c:pt idx="72">
                  <c:v>6.22</c:v>
                </c:pt>
                <c:pt idx="73">
                  <c:v>7.96</c:v>
                </c:pt>
                <c:pt idx="74">
                  <c:v>10.92</c:v>
                </c:pt>
                <c:pt idx="75">
                  <c:v>11.51</c:v>
                </c:pt>
                <c:pt idx="76">
                  <c:v>5.99</c:v>
                </c:pt>
                <c:pt idx="77">
                  <c:v>11.57</c:v>
                </c:pt>
                <c:pt idx="78">
                  <c:v>6.67</c:v>
                </c:pt>
                <c:pt idx="79">
                  <c:v>9.1999999999999993</c:v>
                </c:pt>
                <c:pt idx="80">
                  <c:v>5.1100000000000003</c:v>
                </c:pt>
                <c:pt idx="81">
                  <c:v>5.34</c:v>
                </c:pt>
                <c:pt idx="82">
                  <c:v>4.03</c:v>
                </c:pt>
                <c:pt idx="83">
                  <c:v>4.2300000000000004</c:v>
                </c:pt>
                <c:pt idx="84">
                  <c:v>4.0599999999999996</c:v>
                </c:pt>
                <c:pt idx="85">
                  <c:v>4.68</c:v>
                </c:pt>
                <c:pt idx="86">
                  <c:v>4.34</c:v>
                </c:pt>
                <c:pt idx="87">
                  <c:v>10.51</c:v>
                </c:pt>
                <c:pt idx="88">
                  <c:v>5.84</c:v>
                </c:pt>
                <c:pt idx="89">
                  <c:v>5.41</c:v>
                </c:pt>
                <c:pt idx="90">
                  <c:v>6.06</c:v>
                </c:pt>
                <c:pt idx="91">
                  <c:v>4.22</c:v>
                </c:pt>
                <c:pt idx="92">
                  <c:v>5.12</c:v>
                </c:pt>
                <c:pt idx="93">
                  <c:v>4.57</c:v>
                </c:pt>
                <c:pt idx="94">
                  <c:v>9.58</c:v>
                </c:pt>
                <c:pt idx="95">
                  <c:v>9.7799999999999994</c:v>
                </c:pt>
                <c:pt idx="96">
                  <c:v>4.1100000000000003</c:v>
                </c:pt>
                <c:pt idx="97">
                  <c:v>4.0199999999999996</c:v>
                </c:pt>
                <c:pt idx="98">
                  <c:v>6.92</c:v>
                </c:pt>
                <c:pt idx="99">
                  <c:v>4.84</c:v>
                </c:pt>
                <c:pt idx="100">
                  <c:v>8</c:v>
                </c:pt>
                <c:pt idx="101">
                  <c:v>8.77</c:v>
                </c:pt>
                <c:pt idx="102">
                  <c:v>4.96</c:v>
                </c:pt>
                <c:pt idx="103">
                  <c:v>4.43</c:v>
                </c:pt>
                <c:pt idx="104">
                  <c:v>5.82</c:v>
                </c:pt>
                <c:pt idx="105">
                  <c:v>6.03</c:v>
                </c:pt>
                <c:pt idx="106">
                  <c:v>9.27</c:v>
                </c:pt>
                <c:pt idx="107">
                  <c:v>5.53</c:v>
                </c:pt>
                <c:pt idx="108">
                  <c:v>5.07</c:v>
                </c:pt>
                <c:pt idx="109">
                  <c:v>11.17</c:v>
                </c:pt>
                <c:pt idx="110">
                  <c:v>6.14</c:v>
                </c:pt>
                <c:pt idx="111">
                  <c:v>6.26</c:v>
                </c:pt>
                <c:pt idx="112">
                  <c:v>4.72</c:v>
                </c:pt>
                <c:pt idx="113">
                  <c:v>5.18</c:v>
                </c:pt>
                <c:pt idx="114">
                  <c:v>9.4</c:v>
                </c:pt>
                <c:pt idx="115">
                  <c:v>6.29</c:v>
                </c:pt>
                <c:pt idx="116">
                  <c:v>6.04</c:v>
                </c:pt>
                <c:pt idx="117">
                  <c:v>10.55</c:v>
                </c:pt>
                <c:pt idx="118">
                  <c:v>5.09</c:v>
                </c:pt>
                <c:pt idx="119">
                  <c:v>5.2</c:v>
                </c:pt>
                <c:pt idx="120">
                  <c:v>8.4499999999999993</c:v>
                </c:pt>
                <c:pt idx="121">
                  <c:v>9.5399999999999991</c:v>
                </c:pt>
                <c:pt idx="122">
                  <c:v>4.99</c:v>
                </c:pt>
                <c:pt idx="123">
                  <c:v>10.54</c:v>
                </c:pt>
                <c:pt idx="124">
                  <c:v>4.54</c:v>
                </c:pt>
                <c:pt idx="125">
                  <c:v>6.29</c:v>
                </c:pt>
                <c:pt idx="126">
                  <c:v>9.51</c:v>
                </c:pt>
                <c:pt idx="127">
                  <c:v>4.72</c:v>
                </c:pt>
                <c:pt idx="128">
                  <c:v>5.91</c:v>
                </c:pt>
                <c:pt idx="129">
                  <c:v>9.58</c:v>
                </c:pt>
                <c:pt idx="130">
                  <c:v>5.77</c:v>
                </c:pt>
                <c:pt idx="131">
                  <c:v>4.38</c:v>
                </c:pt>
                <c:pt idx="132">
                  <c:v>5.65</c:v>
                </c:pt>
                <c:pt idx="133">
                  <c:v>7.54</c:v>
                </c:pt>
                <c:pt idx="134">
                  <c:v>5.1100000000000003</c:v>
                </c:pt>
                <c:pt idx="135">
                  <c:v>4.25</c:v>
                </c:pt>
                <c:pt idx="136">
                  <c:v>5.55</c:v>
                </c:pt>
                <c:pt idx="137">
                  <c:v>5.78</c:v>
                </c:pt>
                <c:pt idx="138">
                  <c:v>5.28</c:v>
                </c:pt>
                <c:pt idx="139">
                  <c:v>5.39</c:v>
                </c:pt>
                <c:pt idx="140">
                  <c:v>8.01</c:v>
                </c:pt>
                <c:pt idx="141">
                  <c:v>5.21</c:v>
                </c:pt>
                <c:pt idx="142">
                  <c:v>6.27</c:v>
                </c:pt>
                <c:pt idx="143">
                  <c:v>10.73</c:v>
                </c:pt>
                <c:pt idx="144">
                  <c:v>10.52</c:v>
                </c:pt>
                <c:pt idx="145">
                  <c:v>11.82</c:v>
                </c:pt>
                <c:pt idx="146">
                  <c:v>6.76</c:v>
                </c:pt>
                <c:pt idx="147">
                  <c:v>5.62</c:v>
                </c:pt>
                <c:pt idx="148">
                  <c:v>4.1900000000000004</c:v>
                </c:pt>
                <c:pt idx="149">
                  <c:v>5.32</c:v>
                </c:pt>
                <c:pt idx="150">
                  <c:v>4.46</c:v>
                </c:pt>
                <c:pt idx="151">
                  <c:v>5.65</c:v>
                </c:pt>
                <c:pt idx="152">
                  <c:v>6.04</c:v>
                </c:pt>
                <c:pt idx="153">
                  <c:v>5.76</c:v>
                </c:pt>
                <c:pt idx="154">
                  <c:v>4.3600000000000003</c:v>
                </c:pt>
                <c:pt idx="155">
                  <c:v>4.76</c:v>
                </c:pt>
                <c:pt idx="156">
                  <c:v>10.82</c:v>
                </c:pt>
                <c:pt idx="157">
                  <c:v>4.01</c:v>
                </c:pt>
                <c:pt idx="158">
                  <c:v>5.12</c:v>
                </c:pt>
                <c:pt idx="159">
                  <c:v>10.54</c:v>
                </c:pt>
                <c:pt idx="160">
                  <c:v>4.21</c:v>
                </c:pt>
                <c:pt idx="161">
                  <c:v>5.42</c:v>
                </c:pt>
                <c:pt idx="162">
                  <c:v>4.28</c:v>
                </c:pt>
                <c:pt idx="163">
                  <c:v>8.9</c:v>
                </c:pt>
                <c:pt idx="164">
                  <c:v>4.8899999999999997</c:v>
                </c:pt>
                <c:pt idx="165">
                  <c:v>4.29</c:v>
                </c:pt>
                <c:pt idx="166">
                  <c:v>8</c:v>
                </c:pt>
                <c:pt idx="167">
                  <c:v>4.67</c:v>
                </c:pt>
                <c:pt idx="168">
                  <c:v>4.5</c:v>
                </c:pt>
                <c:pt idx="169">
                  <c:v>6.32</c:v>
                </c:pt>
                <c:pt idx="170">
                  <c:v>6.1</c:v>
                </c:pt>
                <c:pt idx="171">
                  <c:v>5.4</c:v>
                </c:pt>
                <c:pt idx="172">
                  <c:v>6.24</c:v>
                </c:pt>
                <c:pt idx="173">
                  <c:v>4.45</c:v>
                </c:pt>
                <c:pt idx="174">
                  <c:v>5.22</c:v>
                </c:pt>
                <c:pt idx="175">
                  <c:v>4.6100000000000003</c:v>
                </c:pt>
                <c:pt idx="176">
                  <c:v>6.24</c:v>
                </c:pt>
                <c:pt idx="177">
                  <c:v>10.039999999999999</c:v>
                </c:pt>
                <c:pt idx="178">
                  <c:v>6.09</c:v>
                </c:pt>
                <c:pt idx="179">
                  <c:v>11.4</c:v>
                </c:pt>
                <c:pt idx="180">
                  <c:v>4.29</c:v>
                </c:pt>
                <c:pt idx="181">
                  <c:v>5.7</c:v>
                </c:pt>
                <c:pt idx="182">
                  <c:v>6.09</c:v>
                </c:pt>
                <c:pt idx="183">
                  <c:v>10.67</c:v>
                </c:pt>
                <c:pt idx="184">
                  <c:v>6.75</c:v>
                </c:pt>
                <c:pt idx="185">
                  <c:v>9.26</c:v>
                </c:pt>
                <c:pt idx="186">
                  <c:v>4.2699999999999996</c:v>
                </c:pt>
                <c:pt idx="187">
                  <c:v>11.51</c:v>
                </c:pt>
                <c:pt idx="188">
                  <c:v>7.22</c:v>
                </c:pt>
                <c:pt idx="189">
                  <c:v>4.37</c:v>
                </c:pt>
                <c:pt idx="190">
                  <c:v>11.56</c:v>
                </c:pt>
                <c:pt idx="191">
                  <c:v>8.82</c:v>
                </c:pt>
                <c:pt idx="192">
                  <c:v>4.6900000000000004</c:v>
                </c:pt>
                <c:pt idx="193">
                  <c:v>4.53</c:v>
                </c:pt>
                <c:pt idx="194">
                  <c:v>5.84</c:v>
                </c:pt>
                <c:pt idx="195">
                  <c:v>4.9000000000000004</c:v>
                </c:pt>
                <c:pt idx="196">
                  <c:v>4.3</c:v>
                </c:pt>
                <c:pt idx="197">
                  <c:v>11.34</c:v>
                </c:pt>
                <c:pt idx="198">
                  <c:v>5.88</c:v>
                </c:pt>
                <c:pt idx="199">
                  <c:v>5.01</c:v>
                </c:pt>
                <c:pt idx="200">
                  <c:v>4.4000000000000004</c:v>
                </c:pt>
                <c:pt idx="201">
                  <c:v>6.26</c:v>
                </c:pt>
                <c:pt idx="202">
                  <c:v>10.27</c:v>
                </c:pt>
                <c:pt idx="203">
                  <c:v>5.27</c:v>
                </c:pt>
                <c:pt idx="204">
                  <c:v>10.73</c:v>
                </c:pt>
                <c:pt idx="205">
                  <c:v>4.45</c:v>
                </c:pt>
                <c:pt idx="206">
                  <c:v>5.25</c:v>
                </c:pt>
                <c:pt idx="207">
                  <c:v>9.51</c:v>
                </c:pt>
                <c:pt idx="208">
                  <c:v>11.12</c:v>
                </c:pt>
                <c:pt idx="209">
                  <c:v>4.5599999999999996</c:v>
                </c:pt>
                <c:pt idx="210">
                  <c:v>4.0199999999999996</c:v>
                </c:pt>
                <c:pt idx="211">
                  <c:v>8.7200000000000006</c:v>
                </c:pt>
                <c:pt idx="212">
                  <c:v>6.25</c:v>
                </c:pt>
                <c:pt idx="213">
                  <c:v>7.32</c:v>
                </c:pt>
                <c:pt idx="214">
                  <c:v>4.24</c:v>
                </c:pt>
                <c:pt idx="215">
                  <c:v>6.84</c:v>
                </c:pt>
                <c:pt idx="216">
                  <c:v>5.23</c:v>
                </c:pt>
                <c:pt idx="217">
                  <c:v>9.68</c:v>
                </c:pt>
                <c:pt idx="218">
                  <c:v>6.05</c:v>
                </c:pt>
                <c:pt idx="219">
                  <c:v>6.11</c:v>
                </c:pt>
                <c:pt idx="220">
                  <c:v>10.93</c:v>
                </c:pt>
                <c:pt idx="221">
                  <c:v>5.12</c:v>
                </c:pt>
                <c:pt idx="222">
                  <c:v>5.72</c:v>
                </c:pt>
                <c:pt idx="223">
                  <c:v>11.83</c:v>
                </c:pt>
                <c:pt idx="224">
                  <c:v>4.55</c:v>
                </c:pt>
                <c:pt idx="225">
                  <c:v>4.87</c:v>
                </c:pt>
                <c:pt idx="226">
                  <c:v>4.45</c:v>
                </c:pt>
                <c:pt idx="227">
                  <c:v>9.42</c:v>
                </c:pt>
                <c:pt idx="228">
                  <c:v>5.37</c:v>
                </c:pt>
                <c:pt idx="229">
                  <c:v>4.5999999999999996</c:v>
                </c:pt>
                <c:pt idx="230">
                  <c:v>6.22</c:v>
                </c:pt>
                <c:pt idx="231">
                  <c:v>4.5199999999999996</c:v>
                </c:pt>
                <c:pt idx="232">
                  <c:v>6.18</c:v>
                </c:pt>
                <c:pt idx="233">
                  <c:v>4.4000000000000004</c:v>
                </c:pt>
                <c:pt idx="234">
                  <c:v>6.23</c:v>
                </c:pt>
                <c:pt idx="235">
                  <c:v>5.33</c:v>
                </c:pt>
                <c:pt idx="236">
                  <c:v>4.09</c:v>
                </c:pt>
                <c:pt idx="237">
                  <c:v>5.19</c:v>
                </c:pt>
                <c:pt idx="238">
                  <c:v>4.12</c:v>
                </c:pt>
                <c:pt idx="239">
                  <c:v>5.0999999999999996</c:v>
                </c:pt>
                <c:pt idx="240">
                  <c:v>6.21</c:v>
                </c:pt>
                <c:pt idx="241">
                  <c:v>9.5299999999999994</c:v>
                </c:pt>
                <c:pt idx="242">
                  <c:v>4.6399999999999997</c:v>
                </c:pt>
                <c:pt idx="243">
                  <c:v>5.05</c:v>
                </c:pt>
                <c:pt idx="244">
                  <c:v>10.38</c:v>
                </c:pt>
                <c:pt idx="245">
                  <c:v>8.31</c:v>
                </c:pt>
                <c:pt idx="246">
                  <c:v>7.59</c:v>
                </c:pt>
                <c:pt idx="247">
                  <c:v>5.49</c:v>
                </c:pt>
                <c:pt idx="248">
                  <c:v>11.68</c:v>
                </c:pt>
                <c:pt idx="249">
                  <c:v>4.1900000000000004</c:v>
                </c:pt>
                <c:pt idx="250">
                  <c:v>4.01</c:v>
                </c:pt>
                <c:pt idx="251">
                  <c:v>5.91</c:v>
                </c:pt>
                <c:pt idx="252">
                  <c:v>4.47</c:v>
                </c:pt>
                <c:pt idx="253">
                  <c:v>4.5599999999999996</c:v>
                </c:pt>
                <c:pt idx="254">
                  <c:v>9.9</c:v>
                </c:pt>
                <c:pt idx="255">
                  <c:v>5.1100000000000003</c:v>
                </c:pt>
                <c:pt idx="256">
                  <c:v>5.73</c:v>
                </c:pt>
                <c:pt idx="257">
                  <c:v>6.04</c:v>
                </c:pt>
                <c:pt idx="258">
                  <c:v>5.19</c:v>
                </c:pt>
                <c:pt idx="259">
                  <c:v>5.56</c:v>
                </c:pt>
                <c:pt idx="260">
                  <c:v>8.23</c:v>
                </c:pt>
                <c:pt idx="261">
                  <c:v>9.0299999999999994</c:v>
                </c:pt>
                <c:pt idx="262">
                  <c:v>4.07</c:v>
                </c:pt>
                <c:pt idx="263">
                  <c:v>5.77</c:v>
                </c:pt>
                <c:pt idx="264">
                  <c:v>5.98</c:v>
                </c:pt>
                <c:pt idx="265">
                  <c:v>6.01</c:v>
                </c:pt>
                <c:pt idx="266">
                  <c:v>5.67</c:v>
                </c:pt>
                <c:pt idx="267">
                  <c:v>6.02</c:v>
                </c:pt>
                <c:pt idx="268">
                  <c:v>11.19</c:v>
                </c:pt>
                <c:pt idx="269">
                  <c:v>5.1100000000000003</c:v>
                </c:pt>
                <c:pt idx="270">
                  <c:v>10.85</c:v>
                </c:pt>
                <c:pt idx="271">
                  <c:v>5.24</c:v>
                </c:pt>
                <c:pt idx="272">
                  <c:v>10.08</c:v>
                </c:pt>
                <c:pt idx="273">
                  <c:v>10.97</c:v>
                </c:pt>
                <c:pt idx="274">
                  <c:v>4.9000000000000004</c:v>
                </c:pt>
                <c:pt idx="275">
                  <c:v>5.33</c:v>
                </c:pt>
                <c:pt idx="276">
                  <c:v>4.6100000000000003</c:v>
                </c:pt>
                <c:pt idx="277">
                  <c:v>8.18</c:v>
                </c:pt>
                <c:pt idx="278">
                  <c:v>5.62</c:v>
                </c:pt>
                <c:pt idx="279">
                  <c:v>5.82</c:v>
                </c:pt>
                <c:pt idx="280">
                  <c:v>7.66</c:v>
                </c:pt>
                <c:pt idx="281">
                  <c:v>4.2300000000000004</c:v>
                </c:pt>
                <c:pt idx="282">
                  <c:v>5.58</c:v>
                </c:pt>
                <c:pt idx="283">
                  <c:v>6.26</c:v>
                </c:pt>
                <c:pt idx="284">
                  <c:v>10.6</c:v>
                </c:pt>
                <c:pt idx="285">
                  <c:v>4.78</c:v>
                </c:pt>
                <c:pt idx="286">
                  <c:v>6.03</c:v>
                </c:pt>
                <c:pt idx="287">
                  <c:v>11.55</c:v>
                </c:pt>
                <c:pt idx="288">
                  <c:v>7.59</c:v>
                </c:pt>
                <c:pt idx="289">
                  <c:v>4.26</c:v>
                </c:pt>
                <c:pt idx="290">
                  <c:v>5.9</c:v>
                </c:pt>
                <c:pt idx="291">
                  <c:v>7.79</c:v>
                </c:pt>
                <c:pt idx="292">
                  <c:v>5.28</c:v>
                </c:pt>
                <c:pt idx="293">
                  <c:v>5.87</c:v>
                </c:pt>
                <c:pt idx="294">
                  <c:v>9.08</c:v>
                </c:pt>
                <c:pt idx="295">
                  <c:v>5.2</c:v>
                </c:pt>
                <c:pt idx="296">
                  <c:v>5.48</c:v>
                </c:pt>
                <c:pt idx="297">
                  <c:v>11.95</c:v>
                </c:pt>
                <c:pt idx="298">
                  <c:v>8.6999999999999993</c:v>
                </c:pt>
                <c:pt idx="299">
                  <c:v>7.84</c:v>
                </c:pt>
                <c:pt idx="300">
                  <c:v>5.19</c:v>
                </c:pt>
                <c:pt idx="301">
                  <c:v>8.41</c:v>
                </c:pt>
                <c:pt idx="302">
                  <c:v>5.86</c:v>
                </c:pt>
                <c:pt idx="303">
                  <c:v>4.18</c:v>
                </c:pt>
                <c:pt idx="304">
                  <c:v>11.99</c:v>
                </c:pt>
                <c:pt idx="305">
                  <c:v>4.8499999999999996</c:v>
                </c:pt>
                <c:pt idx="306">
                  <c:v>6.18</c:v>
                </c:pt>
                <c:pt idx="307">
                  <c:v>6.37</c:v>
                </c:pt>
                <c:pt idx="308">
                  <c:v>9.81</c:v>
                </c:pt>
                <c:pt idx="309">
                  <c:v>11.8</c:v>
                </c:pt>
                <c:pt idx="310">
                  <c:v>5.86</c:v>
                </c:pt>
                <c:pt idx="311">
                  <c:v>4.28</c:v>
                </c:pt>
                <c:pt idx="312">
                  <c:v>4.16</c:v>
                </c:pt>
                <c:pt idx="313">
                  <c:v>4.9800000000000004</c:v>
                </c:pt>
                <c:pt idx="314">
                  <c:v>6.38</c:v>
                </c:pt>
                <c:pt idx="315">
                  <c:v>5.19</c:v>
                </c:pt>
                <c:pt idx="316">
                  <c:v>10.210000000000001</c:v>
                </c:pt>
                <c:pt idx="317">
                  <c:v>9.6999999999999993</c:v>
                </c:pt>
                <c:pt idx="318">
                  <c:v>10.25</c:v>
                </c:pt>
                <c:pt idx="319">
                  <c:v>9.77</c:v>
                </c:pt>
                <c:pt idx="320">
                  <c:v>4.83</c:v>
                </c:pt>
                <c:pt idx="321">
                  <c:v>10.86</c:v>
                </c:pt>
                <c:pt idx="322">
                  <c:v>9.5299999999999994</c:v>
                </c:pt>
                <c:pt idx="323">
                  <c:v>5.68</c:v>
                </c:pt>
                <c:pt idx="324">
                  <c:v>5.57</c:v>
                </c:pt>
                <c:pt idx="325">
                  <c:v>4.58</c:v>
                </c:pt>
                <c:pt idx="326">
                  <c:v>8.9600000000000009</c:v>
                </c:pt>
                <c:pt idx="327">
                  <c:v>6.09</c:v>
                </c:pt>
                <c:pt idx="328">
                  <c:v>4.3600000000000003</c:v>
                </c:pt>
                <c:pt idx="329">
                  <c:v>11.74</c:v>
                </c:pt>
                <c:pt idx="330">
                  <c:v>5.89</c:v>
                </c:pt>
                <c:pt idx="331">
                  <c:v>10.64</c:v>
                </c:pt>
                <c:pt idx="332">
                  <c:v>6.06</c:v>
                </c:pt>
                <c:pt idx="333">
                  <c:v>7.46</c:v>
                </c:pt>
                <c:pt idx="334">
                  <c:v>4.68</c:v>
                </c:pt>
                <c:pt idx="335">
                  <c:v>6.15</c:v>
                </c:pt>
                <c:pt idx="336">
                  <c:v>4.28</c:v>
                </c:pt>
                <c:pt idx="337">
                  <c:v>9.86</c:v>
                </c:pt>
                <c:pt idx="338">
                  <c:v>11.19</c:v>
                </c:pt>
                <c:pt idx="339">
                  <c:v>4.8899999999999997</c:v>
                </c:pt>
                <c:pt idx="340">
                  <c:v>4.3499999999999996</c:v>
                </c:pt>
                <c:pt idx="341">
                  <c:v>8.66</c:v>
                </c:pt>
                <c:pt idx="342">
                  <c:v>8.64</c:v>
                </c:pt>
                <c:pt idx="343">
                  <c:v>4.2699999999999996</c:v>
                </c:pt>
                <c:pt idx="344">
                  <c:v>4.21</c:v>
                </c:pt>
                <c:pt idx="345">
                  <c:v>5.04</c:v>
                </c:pt>
                <c:pt idx="346">
                  <c:v>5.21</c:v>
                </c:pt>
                <c:pt idx="347">
                  <c:v>8.83</c:v>
                </c:pt>
                <c:pt idx="348">
                  <c:v>8.4700000000000006</c:v>
                </c:pt>
                <c:pt idx="349">
                  <c:v>4.2</c:v>
                </c:pt>
                <c:pt idx="350">
                  <c:v>6.14</c:v>
                </c:pt>
                <c:pt idx="351">
                  <c:v>6.07</c:v>
                </c:pt>
                <c:pt idx="352">
                  <c:v>10.210000000000001</c:v>
                </c:pt>
                <c:pt idx="353">
                  <c:v>4.6900000000000004</c:v>
                </c:pt>
                <c:pt idx="354">
                  <c:v>5.71</c:v>
                </c:pt>
                <c:pt idx="355">
                  <c:v>9.07</c:v>
                </c:pt>
                <c:pt idx="356">
                  <c:v>4.99</c:v>
                </c:pt>
                <c:pt idx="357">
                  <c:v>8.31</c:v>
                </c:pt>
                <c:pt idx="358">
                  <c:v>5.07</c:v>
                </c:pt>
                <c:pt idx="359">
                  <c:v>4.79</c:v>
                </c:pt>
                <c:pt idx="360">
                  <c:v>11.39</c:v>
                </c:pt>
                <c:pt idx="361">
                  <c:v>6</c:v>
                </c:pt>
                <c:pt idx="362">
                  <c:v>5.13</c:v>
                </c:pt>
                <c:pt idx="363">
                  <c:v>5.26</c:v>
                </c:pt>
                <c:pt idx="364">
                  <c:v>6.84</c:v>
                </c:pt>
                <c:pt idx="365">
                  <c:v>9.0399999999999991</c:v>
                </c:pt>
                <c:pt idx="366">
                  <c:v>4.0999999999999996</c:v>
                </c:pt>
                <c:pt idx="367">
                  <c:v>4.2300000000000004</c:v>
                </c:pt>
                <c:pt idx="368">
                  <c:v>6.48</c:v>
                </c:pt>
                <c:pt idx="369">
                  <c:v>5.53</c:v>
                </c:pt>
                <c:pt idx="370">
                  <c:v>4.07</c:v>
                </c:pt>
                <c:pt idx="371">
                  <c:v>5.51</c:v>
                </c:pt>
                <c:pt idx="372">
                  <c:v>11.66</c:v>
                </c:pt>
                <c:pt idx="373">
                  <c:v>7.26</c:v>
                </c:pt>
                <c:pt idx="374">
                  <c:v>4.79</c:v>
                </c:pt>
                <c:pt idx="375">
                  <c:v>4.68</c:v>
                </c:pt>
                <c:pt idx="376">
                  <c:v>4.33</c:v>
                </c:pt>
                <c:pt idx="377">
                  <c:v>11.89</c:v>
                </c:pt>
                <c:pt idx="378">
                  <c:v>5.24</c:v>
                </c:pt>
                <c:pt idx="379">
                  <c:v>7.63</c:v>
                </c:pt>
                <c:pt idx="380">
                  <c:v>8.92</c:v>
                </c:pt>
                <c:pt idx="381">
                  <c:v>5.37</c:v>
                </c:pt>
                <c:pt idx="382">
                  <c:v>4.3099999999999996</c:v>
                </c:pt>
                <c:pt idx="383">
                  <c:v>10.46</c:v>
                </c:pt>
                <c:pt idx="384">
                  <c:v>7.39</c:v>
                </c:pt>
                <c:pt idx="385">
                  <c:v>6.18</c:v>
                </c:pt>
                <c:pt idx="386">
                  <c:v>8.86</c:v>
                </c:pt>
                <c:pt idx="387">
                  <c:v>10.96</c:v>
                </c:pt>
                <c:pt idx="388">
                  <c:v>6.28</c:v>
                </c:pt>
                <c:pt idx="389">
                  <c:v>6.29</c:v>
                </c:pt>
                <c:pt idx="390">
                  <c:v>4.0199999999999996</c:v>
                </c:pt>
                <c:pt idx="391">
                  <c:v>11.95</c:v>
                </c:pt>
                <c:pt idx="392">
                  <c:v>8.7100000000000009</c:v>
                </c:pt>
                <c:pt idx="393">
                  <c:v>4.67</c:v>
                </c:pt>
                <c:pt idx="394">
                  <c:v>11.14</c:v>
                </c:pt>
                <c:pt idx="395">
                  <c:v>9.0500000000000007</c:v>
                </c:pt>
                <c:pt idx="396">
                  <c:v>11.31</c:v>
                </c:pt>
                <c:pt idx="397">
                  <c:v>4.68</c:v>
                </c:pt>
                <c:pt idx="398">
                  <c:v>6.05</c:v>
                </c:pt>
                <c:pt idx="399">
                  <c:v>4.68</c:v>
                </c:pt>
                <c:pt idx="400">
                  <c:v>9.5</c:v>
                </c:pt>
                <c:pt idx="401">
                  <c:v>10.84</c:v>
                </c:pt>
                <c:pt idx="402">
                  <c:v>5.88</c:v>
                </c:pt>
                <c:pt idx="403">
                  <c:v>5.24</c:v>
                </c:pt>
                <c:pt idx="404">
                  <c:v>11.75</c:v>
                </c:pt>
                <c:pt idx="405">
                  <c:v>6.97</c:v>
                </c:pt>
                <c:pt idx="406">
                  <c:v>4.76</c:v>
                </c:pt>
                <c:pt idx="407">
                  <c:v>8.24</c:v>
                </c:pt>
                <c:pt idx="408">
                  <c:v>4.76</c:v>
                </c:pt>
                <c:pt idx="409">
                  <c:v>6.03</c:v>
                </c:pt>
                <c:pt idx="410">
                  <c:v>4.07</c:v>
                </c:pt>
                <c:pt idx="411">
                  <c:v>8.26</c:v>
                </c:pt>
                <c:pt idx="412">
                  <c:v>4.76</c:v>
                </c:pt>
                <c:pt idx="413">
                  <c:v>6.13</c:v>
                </c:pt>
                <c:pt idx="414">
                  <c:v>10.47</c:v>
                </c:pt>
                <c:pt idx="415">
                  <c:v>4.04</c:v>
                </c:pt>
                <c:pt idx="416">
                  <c:v>5.74</c:v>
                </c:pt>
                <c:pt idx="417">
                  <c:v>6.33</c:v>
                </c:pt>
                <c:pt idx="418">
                  <c:v>4.28</c:v>
                </c:pt>
                <c:pt idx="419">
                  <c:v>9.4700000000000006</c:v>
                </c:pt>
                <c:pt idx="420">
                  <c:v>4.8499999999999996</c:v>
                </c:pt>
                <c:pt idx="421">
                  <c:v>11.03</c:v>
                </c:pt>
                <c:pt idx="422">
                  <c:v>5.22</c:v>
                </c:pt>
                <c:pt idx="423">
                  <c:v>9.52</c:v>
                </c:pt>
                <c:pt idx="424">
                  <c:v>11.09</c:v>
                </c:pt>
                <c:pt idx="425">
                  <c:v>9.4499999999999993</c:v>
                </c:pt>
                <c:pt idx="426">
                  <c:v>5.51</c:v>
                </c:pt>
                <c:pt idx="427">
                  <c:v>4.18</c:v>
                </c:pt>
                <c:pt idx="428">
                  <c:v>5.98</c:v>
                </c:pt>
                <c:pt idx="429">
                  <c:v>10.16</c:v>
                </c:pt>
                <c:pt idx="430">
                  <c:v>11.71</c:v>
                </c:pt>
                <c:pt idx="431">
                  <c:v>5.23</c:v>
                </c:pt>
                <c:pt idx="432">
                  <c:v>6.85</c:v>
                </c:pt>
                <c:pt idx="433">
                  <c:v>7.05</c:v>
                </c:pt>
                <c:pt idx="434">
                  <c:v>11.64</c:v>
                </c:pt>
                <c:pt idx="435">
                  <c:v>10.52</c:v>
                </c:pt>
                <c:pt idx="436">
                  <c:v>4.01</c:v>
                </c:pt>
                <c:pt idx="437">
                  <c:v>8.56</c:v>
                </c:pt>
                <c:pt idx="438">
                  <c:v>10.5</c:v>
                </c:pt>
                <c:pt idx="439">
                  <c:v>6.39</c:v>
                </c:pt>
                <c:pt idx="440">
                  <c:v>5.71</c:v>
                </c:pt>
                <c:pt idx="441">
                  <c:v>4.43</c:v>
                </c:pt>
                <c:pt idx="442">
                  <c:v>5.52</c:v>
                </c:pt>
                <c:pt idx="443">
                  <c:v>9.1999999999999993</c:v>
                </c:pt>
                <c:pt idx="444">
                  <c:v>10.97</c:v>
                </c:pt>
                <c:pt idx="445">
                  <c:v>4.25</c:v>
                </c:pt>
                <c:pt idx="446">
                  <c:v>5.23</c:v>
                </c:pt>
                <c:pt idx="447">
                  <c:v>5.96</c:v>
                </c:pt>
                <c:pt idx="448">
                  <c:v>4.29</c:v>
                </c:pt>
                <c:pt idx="449">
                  <c:v>4.09</c:v>
                </c:pt>
                <c:pt idx="450">
                  <c:v>4.88</c:v>
                </c:pt>
                <c:pt idx="451">
                  <c:v>6.76</c:v>
                </c:pt>
                <c:pt idx="452">
                  <c:v>10.67</c:v>
                </c:pt>
                <c:pt idx="453">
                  <c:v>6.21</c:v>
                </c:pt>
                <c:pt idx="454">
                  <c:v>5.03</c:v>
                </c:pt>
                <c:pt idx="455">
                  <c:v>5.27</c:v>
                </c:pt>
                <c:pt idx="456">
                  <c:v>10.53</c:v>
                </c:pt>
                <c:pt idx="457">
                  <c:v>5.78</c:v>
                </c:pt>
                <c:pt idx="458">
                  <c:v>4.3600000000000003</c:v>
                </c:pt>
                <c:pt idx="459">
                  <c:v>9.7200000000000006</c:v>
                </c:pt>
                <c:pt idx="460">
                  <c:v>5.18</c:v>
                </c:pt>
                <c:pt idx="461">
                  <c:v>5.29</c:v>
                </c:pt>
                <c:pt idx="462">
                  <c:v>4.8600000000000003</c:v>
                </c:pt>
                <c:pt idx="463">
                  <c:v>7.66</c:v>
                </c:pt>
                <c:pt idx="464">
                  <c:v>6.1</c:v>
                </c:pt>
                <c:pt idx="465">
                  <c:v>4.4400000000000004</c:v>
                </c:pt>
                <c:pt idx="466">
                  <c:v>6.15</c:v>
                </c:pt>
                <c:pt idx="467">
                  <c:v>4.53</c:v>
                </c:pt>
                <c:pt idx="468">
                  <c:v>5.48</c:v>
                </c:pt>
                <c:pt idx="469">
                  <c:v>5.48</c:v>
                </c:pt>
                <c:pt idx="470">
                  <c:v>8.1</c:v>
                </c:pt>
                <c:pt idx="471">
                  <c:v>7.16</c:v>
                </c:pt>
                <c:pt idx="472">
                  <c:v>4.55</c:v>
                </c:pt>
                <c:pt idx="473">
                  <c:v>6.03</c:v>
                </c:pt>
                <c:pt idx="474">
                  <c:v>5.47</c:v>
                </c:pt>
                <c:pt idx="475">
                  <c:v>4.1500000000000004</c:v>
                </c:pt>
                <c:pt idx="476">
                  <c:v>11.32</c:v>
                </c:pt>
                <c:pt idx="477">
                  <c:v>9.51</c:v>
                </c:pt>
                <c:pt idx="478">
                  <c:v>7.67</c:v>
                </c:pt>
                <c:pt idx="479">
                  <c:v>6.23</c:v>
                </c:pt>
                <c:pt idx="480">
                  <c:v>8.9</c:v>
                </c:pt>
                <c:pt idx="481">
                  <c:v>7.79</c:v>
                </c:pt>
                <c:pt idx="482">
                  <c:v>4.49</c:v>
                </c:pt>
                <c:pt idx="483">
                  <c:v>5.24</c:v>
                </c:pt>
                <c:pt idx="484">
                  <c:v>9.6</c:v>
                </c:pt>
                <c:pt idx="485">
                  <c:v>5.78</c:v>
                </c:pt>
                <c:pt idx="486">
                  <c:v>7.02</c:v>
                </c:pt>
                <c:pt idx="487">
                  <c:v>4.09</c:v>
                </c:pt>
                <c:pt idx="488">
                  <c:v>4.93</c:v>
                </c:pt>
                <c:pt idx="489">
                  <c:v>5.34</c:v>
                </c:pt>
                <c:pt idx="490">
                  <c:v>5.65</c:v>
                </c:pt>
                <c:pt idx="491">
                  <c:v>4.49</c:v>
                </c:pt>
                <c:pt idx="492">
                  <c:v>10.55</c:v>
                </c:pt>
                <c:pt idx="493">
                  <c:v>4.92</c:v>
                </c:pt>
                <c:pt idx="494">
                  <c:v>5.9</c:v>
                </c:pt>
                <c:pt idx="495">
                  <c:v>4.9800000000000004</c:v>
                </c:pt>
                <c:pt idx="496">
                  <c:v>5.8</c:v>
                </c:pt>
                <c:pt idx="497">
                  <c:v>6.21</c:v>
                </c:pt>
                <c:pt idx="498">
                  <c:v>6.17</c:v>
                </c:pt>
                <c:pt idx="499">
                  <c:v>5.36</c:v>
                </c:pt>
                <c:pt idx="500">
                  <c:v>5.2</c:v>
                </c:pt>
                <c:pt idx="501">
                  <c:v>5.42</c:v>
                </c:pt>
                <c:pt idx="502">
                  <c:v>6.84</c:v>
                </c:pt>
                <c:pt idx="503">
                  <c:v>10.9</c:v>
                </c:pt>
                <c:pt idx="504">
                  <c:v>4.87</c:v>
                </c:pt>
                <c:pt idx="505">
                  <c:v>6.07</c:v>
                </c:pt>
                <c:pt idx="506">
                  <c:v>4.33</c:v>
                </c:pt>
                <c:pt idx="507">
                  <c:v>5.83</c:v>
                </c:pt>
                <c:pt idx="508">
                  <c:v>5.5</c:v>
                </c:pt>
                <c:pt idx="509">
                  <c:v>4.79</c:v>
                </c:pt>
                <c:pt idx="510">
                  <c:v>5.81</c:v>
                </c:pt>
                <c:pt idx="511">
                  <c:v>5.58</c:v>
                </c:pt>
                <c:pt idx="512">
                  <c:v>4.4000000000000004</c:v>
                </c:pt>
                <c:pt idx="513">
                  <c:v>8.18</c:v>
                </c:pt>
                <c:pt idx="514">
                  <c:v>5.52</c:v>
                </c:pt>
                <c:pt idx="515">
                  <c:v>4.84</c:v>
                </c:pt>
                <c:pt idx="516">
                  <c:v>4.08</c:v>
                </c:pt>
                <c:pt idx="517">
                  <c:v>4.4800000000000004</c:v>
                </c:pt>
                <c:pt idx="518">
                  <c:v>5.73</c:v>
                </c:pt>
                <c:pt idx="519">
                  <c:v>5.46</c:v>
                </c:pt>
                <c:pt idx="520">
                  <c:v>5.0199999999999996</c:v>
                </c:pt>
                <c:pt idx="521">
                  <c:v>6.36</c:v>
                </c:pt>
                <c:pt idx="522">
                  <c:v>5.36</c:v>
                </c:pt>
                <c:pt idx="523">
                  <c:v>8.3699999999999992</c:v>
                </c:pt>
                <c:pt idx="524">
                  <c:v>5.18</c:v>
                </c:pt>
                <c:pt idx="525">
                  <c:v>5.68</c:v>
                </c:pt>
                <c:pt idx="526">
                  <c:v>7.31</c:v>
                </c:pt>
                <c:pt idx="527">
                  <c:v>4.67</c:v>
                </c:pt>
                <c:pt idx="528">
                  <c:v>6.87</c:v>
                </c:pt>
                <c:pt idx="529">
                  <c:v>5.87</c:v>
                </c:pt>
                <c:pt idx="530">
                  <c:v>4.07</c:v>
                </c:pt>
                <c:pt idx="531">
                  <c:v>6.47</c:v>
                </c:pt>
                <c:pt idx="532">
                  <c:v>5.14</c:v>
                </c:pt>
                <c:pt idx="533">
                  <c:v>9.77</c:v>
                </c:pt>
                <c:pt idx="534">
                  <c:v>8.8000000000000007</c:v>
                </c:pt>
                <c:pt idx="535">
                  <c:v>5.84</c:v>
                </c:pt>
                <c:pt idx="536">
                  <c:v>10.43</c:v>
                </c:pt>
                <c:pt idx="537">
                  <c:v>4.25</c:v>
                </c:pt>
                <c:pt idx="538">
                  <c:v>4.8899999999999997</c:v>
                </c:pt>
                <c:pt idx="539">
                  <c:v>5.55</c:v>
                </c:pt>
                <c:pt idx="540">
                  <c:v>4.5199999999999996</c:v>
                </c:pt>
                <c:pt idx="541">
                  <c:v>4.45</c:v>
                </c:pt>
                <c:pt idx="542">
                  <c:v>4.72</c:v>
                </c:pt>
                <c:pt idx="543">
                  <c:v>4.6500000000000004</c:v>
                </c:pt>
                <c:pt idx="544">
                  <c:v>11.34</c:v>
                </c:pt>
                <c:pt idx="545">
                  <c:v>4.53</c:v>
                </c:pt>
                <c:pt idx="546">
                  <c:v>6.35</c:v>
                </c:pt>
                <c:pt idx="547">
                  <c:v>8.51</c:v>
                </c:pt>
                <c:pt idx="548">
                  <c:v>8.59</c:v>
                </c:pt>
                <c:pt idx="549">
                  <c:v>4.13</c:v>
                </c:pt>
                <c:pt idx="550">
                  <c:v>4.55</c:v>
                </c:pt>
                <c:pt idx="551">
                  <c:v>4.5199999999999996</c:v>
                </c:pt>
                <c:pt idx="552">
                  <c:v>5.07</c:v>
                </c:pt>
                <c:pt idx="553">
                  <c:v>4.04</c:v>
                </c:pt>
                <c:pt idx="554">
                  <c:v>5.3</c:v>
                </c:pt>
                <c:pt idx="555">
                  <c:v>8.64</c:v>
                </c:pt>
                <c:pt idx="556">
                  <c:v>4.03</c:v>
                </c:pt>
                <c:pt idx="557">
                  <c:v>4.26</c:v>
                </c:pt>
                <c:pt idx="558">
                  <c:v>5.35</c:v>
                </c:pt>
                <c:pt idx="559">
                  <c:v>4.9000000000000004</c:v>
                </c:pt>
                <c:pt idx="560">
                  <c:v>4.5</c:v>
                </c:pt>
                <c:pt idx="561">
                  <c:v>8.3800000000000008</c:v>
                </c:pt>
                <c:pt idx="562">
                  <c:v>7.03</c:v>
                </c:pt>
                <c:pt idx="563">
                  <c:v>8.75</c:v>
                </c:pt>
                <c:pt idx="564">
                  <c:v>9.51</c:v>
                </c:pt>
                <c:pt idx="565">
                  <c:v>9.36</c:v>
                </c:pt>
                <c:pt idx="566">
                  <c:v>4.8099999999999996</c:v>
                </c:pt>
                <c:pt idx="567">
                  <c:v>8.08</c:v>
                </c:pt>
                <c:pt idx="568">
                  <c:v>6.29</c:v>
                </c:pt>
                <c:pt idx="569">
                  <c:v>6.29</c:v>
                </c:pt>
                <c:pt idx="570">
                  <c:v>5.12</c:v>
                </c:pt>
                <c:pt idx="571">
                  <c:v>9.9499999999999993</c:v>
                </c:pt>
                <c:pt idx="572">
                  <c:v>9.08</c:v>
                </c:pt>
                <c:pt idx="573">
                  <c:v>4.82</c:v>
                </c:pt>
                <c:pt idx="574">
                  <c:v>4.6500000000000004</c:v>
                </c:pt>
                <c:pt idx="575">
                  <c:v>5.16</c:v>
                </c:pt>
                <c:pt idx="576">
                  <c:v>10.44</c:v>
                </c:pt>
                <c:pt idx="577">
                  <c:v>5.69</c:v>
                </c:pt>
                <c:pt idx="578">
                  <c:v>6.5</c:v>
                </c:pt>
                <c:pt idx="579">
                  <c:v>5.73</c:v>
                </c:pt>
                <c:pt idx="580">
                  <c:v>5.74</c:v>
                </c:pt>
                <c:pt idx="581">
                  <c:v>8.6999999999999993</c:v>
                </c:pt>
                <c:pt idx="582">
                  <c:v>5.09</c:v>
                </c:pt>
                <c:pt idx="583">
                  <c:v>5.57</c:v>
                </c:pt>
                <c:pt idx="584">
                  <c:v>10.87</c:v>
                </c:pt>
                <c:pt idx="585">
                  <c:v>6.02</c:v>
                </c:pt>
                <c:pt idx="586">
                  <c:v>7</c:v>
                </c:pt>
                <c:pt idx="587">
                  <c:v>5.56</c:v>
                </c:pt>
                <c:pt idx="588">
                  <c:v>8.4499999999999993</c:v>
                </c:pt>
                <c:pt idx="589">
                  <c:v>6.19</c:v>
                </c:pt>
                <c:pt idx="590">
                  <c:v>7.71</c:v>
                </c:pt>
                <c:pt idx="591">
                  <c:v>4.63</c:v>
                </c:pt>
                <c:pt idx="592">
                  <c:v>4.6100000000000003</c:v>
                </c:pt>
                <c:pt idx="593">
                  <c:v>9.5299999999999994</c:v>
                </c:pt>
                <c:pt idx="594">
                  <c:v>11.43</c:v>
                </c:pt>
                <c:pt idx="595">
                  <c:v>7.65</c:v>
                </c:pt>
                <c:pt idx="596">
                  <c:v>5.87</c:v>
                </c:pt>
                <c:pt idx="597">
                  <c:v>4.3600000000000003</c:v>
                </c:pt>
                <c:pt idx="598">
                  <c:v>10.119999999999999</c:v>
                </c:pt>
                <c:pt idx="599">
                  <c:v>4.01</c:v>
                </c:pt>
                <c:pt idx="600">
                  <c:v>4.7699999999999996</c:v>
                </c:pt>
                <c:pt idx="601">
                  <c:v>6.83</c:v>
                </c:pt>
                <c:pt idx="602">
                  <c:v>6.14</c:v>
                </c:pt>
                <c:pt idx="603">
                  <c:v>5.6</c:v>
                </c:pt>
                <c:pt idx="604">
                  <c:v>4.8</c:v>
                </c:pt>
                <c:pt idx="605">
                  <c:v>11.89</c:v>
                </c:pt>
                <c:pt idx="606">
                  <c:v>4.7300000000000004</c:v>
                </c:pt>
                <c:pt idx="607">
                  <c:v>4.6100000000000003</c:v>
                </c:pt>
                <c:pt idx="608">
                  <c:v>7.3</c:v>
                </c:pt>
                <c:pt idx="609">
                  <c:v>5.88</c:v>
                </c:pt>
                <c:pt idx="610">
                  <c:v>4.0599999999999996</c:v>
                </c:pt>
                <c:pt idx="611">
                  <c:v>4.9000000000000004</c:v>
                </c:pt>
                <c:pt idx="612">
                  <c:v>5.52</c:v>
                </c:pt>
                <c:pt idx="613">
                  <c:v>5.2</c:v>
                </c:pt>
                <c:pt idx="614">
                  <c:v>7.59</c:v>
                </c:pt>
                <c:pt idx="615">
                  <c:v>8.2799999999999994</c:v>
                </c:pt>
                <c:pt idx="616">
                  <c:v>6.72</c:v>
                </c:pt>
                <c:pt idx="617">
                  <c:v>5.47</c:v>
                </c:pt>
                <c:pt idx="618">
                  <c:v>4.71</c:v>
                </c:pt>
                <c:pt idx="619">
                  <c:v>5.49</c:v>
                </c:pt>
                <c:pt idx="620">
                  <c:v>4.72</c:v>
                </c:pt>
                <c:pt idx="621">
                  <c:v>6.7</c:v>
                </c:pt>
                <c:pt idx="622">
                  <c:v>5.5</c:v>
                </c:pt>
                <c:pt idx="623">
                  <c:v>4.46</c:v>
                </c:pt>
                <c:pt idx="624">
                  <c:v>5.29</c:v>
                </c:pt>
                <c:pt idx="625">
                  <c:v>10.99</c:v>
                </c:pt>
                <c:pt idx="626">
                  <c:v>5.2</c:v>
                </c:pt>
                <c:pt idx="627">
                  <c:v>9.66</c:v>
                </c:pt>
                <c:pt idx="628">
                  <c:v>4.22</c:v>
                </c:pt>
                <c:pt idx="629">
                  <c:v>11.78</c:v>
                </c:pt>
                <c:pt idx="630">
                  <c:v>9.6199999999999992</c:v>
                </c:pt>
                <c:pt idx="631">
                  <c:v>10.78</c:v>
                </c:pt>
                <c:pt idx="632">
                  <c:v>5.1100000000000003</c:v>
                </c:pt>
                <c:pt idx="633">
                  <c:v>7.18</c:v>
                </c:pt>
                <c:pt idx="634">
                  <c:v>4.96</c:v>
                </c:pt>
                <c:pt idx="635">
                  <c:v>4.67</c:v>
                </c:pt>
                <c:pt idx="636">
                  <c:v>5.0599999999999996</c:v>
                </c:pt>
                <c:pt idx="637">
                  <c:v>5.0199999999999996</c:v>
                </c:pt>
                <c:pt idx="638">
                  <c:v>7.76</c:v>
                </c:pt>
                <c:pt idx="639">
                  <c:v>9.32</c:v>
                </c:pt>
                <c:pt idx="640">
                  <c:v>5.31</c:v>
                </c:pt>
                <c:pt idx="641">
                  <c:v>5.56</c:v>
                </c:pt>
                <c:pt idx="642">
                  <c:v>7.11</c:v>
                </c:pt>
                <c:pt idx="643">
                  <c:v>5.13</c:v>
                </c:pt>
                <c:pt idx="644">
                  <c:v>10.199999999999999</c:v>
                </c:pt>
                <c:pt idx="645">
                  <c:v>10.4</c:v>
                </c:pt>
                <c:pt idx="646">
                  <c:v>10.67</c:v>
                </c:pt>
                <c:pt idx="647">
                  <c:v>4.6500000000000004</c:v>
                </c:pt>
                <c:pt idx="648">
                  <c:v>5.65</c:v>
                </c:pt>
                <c:pt idx="649">
                  <c:v>11.97</c:v>
                </c:pt>
                <c:pt idx="650">
                  <c:v>6.71</c:v>
                </c:pt>
                <c:pt idx="651">
                  <c:v>11.92</c:v>
                </c:pt>
                <c:pt idx="652">
                  <c:v>5.35</c:v>
                </c:pt>
                <c:pt idx="653">
                  <c:v>8.9600000000000009</c:v>
                </c:pt>
                <c:pt idx="654">
                  <c:v>11.93</c:v>
                </c:pt>
                <c:pt idx="655">
                  <c:v>9.59</c:v>
                </c:pt>
                <c:pt idx="656">
                  <c:v>11.88</c:v>
                </c:pt>
                <c:pt idx="657">
                  <c:v>4.6399999999999997</c:v>
                </c:pt>
                <c:pt idx="658">
                  <c:v>9.5299999999999994</c:v>
                </c:pt>
                <c:pt idx="659">
                  <c:v>5.29</c:v>
                </c:pt>
                <c:pt idx="660">
                  <c:v>10.95</c:v>
                </c:pt>
                <c:pt idx="661">
                  <c:v>9.17</c:v>
                </c:pt>
                <c:pt idx="662">
                  <c:v>7.39</c:v>
                </c:pt>
                <c:pt idx="663">
                  <c:v>9.1300000000000008</c:v>
                </c:pt>
                <c:pt idx="664">
                  <c:v>10.4</c:v>
                </c:pt>
                <c:pt idx="665">
                  <c:v>9.4600000000000009</c:v>
                </c:pt>
                <c:pt idx="666">
                  <c:v>8.69</c:v>
                </c:pt>
                <c:pt idx="667">
                  <c:v>4.2300000000000004</c:v>
                </c:pt>
                <c:pt idx="668">
                  <c:v>9.16</c:v>
                </c:pt>
                <c:pt idx="669">
                  <c:v>8.26</c:v>
                </c:pt>
                <c:pt idx="670">
                  <c:v>11.25</c:v>
                </c:pt>
                <c:pt idx="671">
                  <c:v>6.74</c:v>
                </c:pt>
                <c:pt idx="672">
                  <c:v>4.87</c:v>
                </c:pt>
                <c:pt idx="673">
                  <c:v>6.68</c:v>
                </c:pt>
                <c:pt idx="674">
                  <c:v>5.0199999999999996</c:v>
                </c:pt>
                <c:pt idx="675">
                  <c:v>10.64</c:v>
                </c:pt>
                <c:pt idx="676">
                  <c:v>8.74</c:v>
                </c:pt>
                <c:pt idx="677">
                  <c:v>5.64</c:v>
                </c:pt>
                <c:pt idx="678">
                  <c:v>10.37</c:v>
                </c:pt>
                <c:pt idx="679">
                  <c:v>9.56</c:v>
                </c:pt>
                <c:pt idx="680">
                  <c:v>8.23</c:v>
                </c:pt>
                <c:pt idx="681">
                  <c:v>7.03</c:v>
                </c:pt>
                <c:pt idx="682">
                  <c:v>5.45</c:v>
                </c:pt>
                <c:pt idx="683">
                  <c:v>5.76</c:v>
                </c:pt>
                <c:pt idx="684">
                  <c:v>5.4</c:v>
                </c:pt>
                <c:pt idx="685">
                  <c:v>6.35</c:v>
                </c:pt>
                <c:pt idx="686">
                  <c:v>6.26</c:v>
                </c:pt>
                <c:pt idx="687">
                  <c:v>5.97</c:v>
                </c:pt>
                <c:pt idx="688">
                  <c:v>5.29</c:v>
                </c:pt>
                <c:pt idx="689">
                  <c:v>4.2699999999999996</c:v>
                </c:pt>
                <c:pt idx="690">
                  <c:v>5.2</c:v>
                </c:pt>
                <c:pt idx="691">
                  <c:v>8.23</c:v>
                </c:pt>
                <c:pt idx="692">
                  <c:v>10.33</c:v>
                </c:pt>
                <c:pt idx="693">
                  <c:v>6.13</c:v>
                </c:pt>
                <c:pt idx="694">
                  <c:v>8.08</c:v>
                </c:pt>
                <c:pt idx="695">
                  <c:v>10.49</c:v>
                </c:pt>
                <c:pt idx="696">
                  <c:v>8.11</c:v>
                </c:pt>
                <c:pt idx="697">
                  <c:v>6.6</c:v>
                </c:pt>
                <c:pt idx="698">
                  <c:v>10.14</c:v>
                </c:pt>
                <c:pt idx="699">
                  <c:v>6.06</c:v>
                </c:pt>
                <c:pt idx="700">
                  <c:v>9.91</c:v>
                </c:pt>
                <c:pt idx="701">
                  <c:v>4.1399999999999997</c:v>
                </c:pt>
                <c:pt idx="702">
                  <c:v>4.38</c:v>
                </c:pt>
                <c:pt idx="703">
                  <c:v>9.83</c:v>
                </c:pt>
                <c:pt idx="704">
                  <c:v>11.08</c:v>
                </c:pt>
                <c:pt idx="705">
                  <c:v>11.01</c:v>
                </c:pt>
                <c:pt idx="706">
                  <c:v>4.37</c:v>
                </c:pt>
                <c:pt idx="707">
                  <c:v>5.91</c:v>
                </c:pt>
                <c:pt idx="708">
                  <c:v>7.65</c:v>
                </c:pt>
                <c:pt idx="709">
                  <c:v>5.37</c:v>
                </c:pt>
                <c:pt idx="710">
                  <c:v>5.75</c:v>
                </c:pt>
                <c:pt idx="711">
                  <c:v>6.79</c:v>
                </c:pt>
                <c:pt idx="712">
                  <c:v>7.03</c:v>
                </c:pt>
                <c:pt idx="713">
                  <c:v>5.41</c:v>
                </c:pt>
                <c:pt idx="714">
                  <c:v>8.0500000000000007</c:v>
                </c:pt>
                <c:pt idx="715">
                  <c:v>5.94</c:v>
                </c:pt>
                <c:pt idx="716">
                  <c:v>5.51</c:v>
                </c:pt>
                <c:pt idx="717">
                  <c:v>6.55</c:v>
                </c:pt>
                <c:pt idx="718">
                  <c:v>5.79</c:v>
                </c:pt>
                <c:pt idx="719">
                  <c:v>4.5599999999999996</c:v>
                </c:pt>
                <c:pt idx="720">
                  <c:v>7</c:v>
                </c:pt>
                <c:pt idx="721">
                  <c:v>6.57</c:v>
                </c:pt>
                <c:pt idx="722">
                  <c:v>11.61</c:v>
                </c:pt>
                <c:pt idx="723">
                  <c:v>8.16</c:v>
                </c:pt>
                <c:pt idx="724">
                  <c:v>4.4800000000000004</c:v>
                </c:pt>
                <c:pt idx="725">
                  <c:v>4.08</c:v>
                </c:pt>
                <c:pt idx="726">
                  <c:v>4.4000000000000004</c:v>
                </c:pt>
                <c:pt idx="727">
                  <c:v>9.02</c:v>
                </c:pt>
                <c:pt idx="728">
                  <c:v>8.06</c:v>
                </c:pt>
                <c:pt idx="729">
                  <c:v>6.21</c:v>
                </c:pt>
                <c:pt idx="730">
                  <c:v>5.79</c:v>
                </c:pt>
                <c:pt idx="731">
                  <c:v>5.69</c:v>
                </c:pt>
                <c:pt idx="732">
                  <c:v>5.36</c:v>
                </c:pt>
                <c:pt idx="733">
                  <c:v>11.37</c:v>
                </c:pt>
                <c:pt idx="734">
                  <c:v>11.87</c:v>
                </c:pt>
                <c:pt idx="735">
                  <c:v>4.9000000000000004</c:v>
                </c:pt>
                <c:pt idx="736">
                  <c:v>6.7</c:v>
                </c:pt>
                <c:pt idx="737">
                  <c:v>10.3</c:v>
                </c:pt>
                <c:pt idx="738">
                  <c:v>11.14</c:v>
                </c:pt>
                <c:pt idx="739">
                  <c:v>4.74</c:v>
                </c:pt>
                <c:pt idx="740">
                  <c:v>5.96</c:v>
                </c:pt>
                <c:pt idx="741">
                  <c:v>4.95</c:v>
                </c:pt>
                <c:pt idx="742">
                  <c:v>5.21</c:v>
                </c:pt>
                <c:pt idx="743">
                  <c:v>4.8600000000000003</c:v>
                </c:pt>
                <c:pt idx="744">
                  <c:v>7.79</c:v>
                </c:pt>
                <c:pt idx="745">
                  <c:v>7.12</c:v>
                </c:pt>
                <c:pt idx="746">
                  <c:v>4.67</c:v>
                </c:pt>
                <c:pt idx="747">
                  <c:v>9.1199999999999992</c:v>
                </c:pt>
                <c:pt idx="748">
                  <c:v>4.1500000000000004</c:v>
                </c:pt>
                <c:pt idx="749">
                  <c:v>6.72</c:v>
                </c:pt>
                <c:pt idx="750">
                  <c:v>5.01</c:v>
                </c:pt>
                <c:pt idx="751">
                  <c:v>10.9</c:v>
                </c:pt>
                <c:pt idx="752">
                  <c:v>5.52</c:v>
                </c:pt>
                <c:pt idx="753">
                  <c:v>4.55</c:v>
                </c:pt>
                <c:pt idx="754">
                  <c:v>11.76</c:v>
                </c:pt>
                <c:pt idx="755">
                  <c:v>7.06</c:v>
                </c:pt>
                <c:pt idx="756">
                  <c:v>11.35</c:v>
                </c:pt>
                <c:pt idx="757">
                  <c:v>5.52</c:v>
                </c:pt>
                <c:pt idx="758">
                  <c:v>7.86</c:v>
                </c:pt>
                <c:pt idx="759">
                  <c:v>11.38</c:v>
                </c:pt>
                <c:pt idx="760">
                  <c:v>10.48</c:v>
                </c:pt>
                <c:pt idx="761">
                  <c:v>5.04</c:v>
                </c:pt>
                <c:pt idx="762">
                  <c:v>9.06</c:v>
                </c:pt>
                <c:pt idx="763">
                  <c:v>11.07</c:v>
                </c:pt>
                <c:pt idx="764">
                  <c:v>10.45</c:v>
                </c:pt>
                <c:pt idx="765">
                  <c:v>8.6300000000000008</c:v>
                </c:pt>
                <c:pt idx="766">
                  <c:v>5.28</c:v>
                </c:pt>
                <c:pt idx="767">
                  <c:v>7.49</c:v>
                </c:pt>
                <c:pt idx="768">
                  <c:v>4.2699999999999996</c:v>
                </c:pt>
                <c:pt idx="769">
                  <c:v>9.2200000000000006</c:v>
                </c:pt>
                <c:pt idx="770">
                  <c:v>5.99</c:v>
                </c:pt>
                <c:pt idx="771">
                  <c:v>5.86</c:v>
                </c:pt>
                <c:pt idx="772">
                  <c:v>5.19</c:v>
                </c:pt>
                <c:pt idx="773">
                  <c:v>4.37</c:v>
                </c:pt>
                <c:pt idx="774">
                  <c:v>5.32</c:v>
                </c:pt>
                <c:pt idx="775">
                  <c:v>5.64</c:v>
                </c:pt>
                <c:pt idx="776">
                  <c:v>5.59</c:v>
                </c:pt>
                <c:pt idx="777">
                  <c:v>5.29</c:v>
                </c:pt>
                <c:pt idx="778">
                  <c:v>6.65</c:v>
                </c:pt>
                <c:pt idx="779">
                  <c:v>5.68</c:v>
                </c:pt>
                <c:pt idx="780">
                  <c:v>4.49</c:v>
                </c:pt>
                <c:pt idx="781">
                  <c:v>6.9</c:v>
                </c:pt>
                <c:pt idx="782">
                  <c:v>11.52</c:v>
                </c:pt>
                <c:pt idx="783">
                  <c:v>11.24</c:v>
                </c:pt>
                <c:pt idx="784">
                  <c:v>10.98</c:v>
                </c:pt>
                <c:pt idx="785">
                  <c:v>5.42</c:v>
                </c:pt>
                <c:pt idx="786">
                  <c:v>10.97</c:v>
                </c:pt>
                <c:pt idx="787">
                  <c:v>9.56</c:v>
                </c:pt>
                <c:pt idx="788">
                  <c:v>9.4</c:v>
                </c:pt>
                <c:pt idx="789">
                  <c:v>8.48</c:v>
                </c:pt>
                <c:pt idx="790">
                  <c:v>5.57</c:v>
                </c:pt>
                <c:pt idx="791">
                  <c:v>6.94</c:v>
                </c:pt>
                <c:pt idx="792">
                  <c:v>4.05</c:v>
                </c:pt>
                <c:pt idx="793">
                  <c:v>10.220000000000001</c:v>
                </c:pt>
                <c:pt idx="794">
                  <c:v>9.24</c:v>
                </c:pt>
                <c:pt idx="795">
                  <c:v>8.6</c:v>
                </c:pt>
                <c:pt idx="796">
                  <c:v>9.32</c:v>
                </c:pt>
                <c:pt idx="797">
                  <c:v>6.12</c:v>
                </c:pt>
                <c:pt idx="798">
                  <c:v>9.19</c:v>
                </c:pt>
                <c:pt idx="799">
                  <c:v>5.84</c:v>
                </c:pt>
                <c:pt idx="800">
                  <c:v>7.19</c:v>
                </c:pt>
                <c:pt idx="801">
                  <c:v>9.39</c:v>
                </c:pt>
                <c:pt idx="802">
                  <c:v>4.2699999999999996</c:v>
                </c:pt>
                <c:pt idx="803">
                  <c:v>11.71</c:v>
                </c:pt>
                <c:pt idx="804">
                  <c:v>5.29</c:v>
                </c:pt>
                <c:pt idx="805">
                  <c:v>6</c:v>
                </c:pt>
                <c:pt idx="806">
                  <c:v>10.64</c:v>
                </c:pt>
                <c:pt idx="807">
                  <c:v>8.2100000000000009</c:v>
                </c:pt>
                <c:pt idx="808">
                  <c:v>5.58</c:v>
                </c:pt>
                <c:pt idx="809">
                  <c:v>8.75</c:v>
                </c:pt>
                <c:pt idx="810">
                  <c:v>11.86</c:v>
                </c:pt>
                <c:pt idx="811">
                  <c:v>11.46</c:v>
                </c:pt>
                <c:pt idx="812">
                  <c:v>9.0299999999999994</c:v>
                </c:pt>
                <c:pt idx="813">
                  <c:v>8.26</c:v>
                </c:pt>
                <c:pt idx="814">
                  <c:v>5.42</c:v>
                </c:pt>
                <c:pt idx="815">
                  <c:v>11.33</c:v>
                </c:pt>
                <c:pt idx="816">
                  <c:v>7.69</c:v>
                </c:pt>
                <c:pt idx="817">
                  <c:v>8.77</c:v>
                </c:pt>
                <c:pt idx="818">
                  <c:v>4.91</c:v>
                </c:pt>
                <c:pt idx="819">
                  <c:v>4.95</c:v>
                </c:pt>
                <c:pt idx="820">
                  <c:v>10.8</c:v>
                </c:pt>
                <c:pt idx="821">
                  <c:v>7.21</c:v>
                </c:pt>
                <c:pt idx="822">
                  <c:v>5.12</c:v>
                </c:pt>
                <c:pt idx="823">
                  <c:v>4.62</c:v>
                </c:pt>
                <c:pt idx="824">
                  <c:v>7.68</c:v>
                </c:pt>
                <c:pt idx="825">
                  <c:v>6.79</c:v>
                </c:pt>
                <c:pt idx="826">
                  <c:v>11.09</c:v>
                </c:pt>
                <c:pt idx="827">
                  <c:v>5.24</c:v>
                </c:pt>
                <c:pt idx="828">
                  <c:v>7.51</c:v>
                </c:pt>
                <c:pt idx="829">
                  <c:v>4.13</c:v>
                </c:pt>
                <c:pt idx="830">
                  <c:v>8.3800000000000008</c:v>
                </c:pt>
                <c:pt idx="831">
                  <c:v>8.07</c:v>
                </c:pt>
                <c:pt idx="832">
                  <c:v>8.9499999999999993</c:v>
                </c:pt>
                <c:pt idx="833">
                  <c:v>6.31</c:v>
                </c:pt>
                <c:pt idx="834">
                  <c:v>7.19</c:v>
                </c:pt>
                <c:pt idx="835">
                  <c:v>6.11</c:v>
                </c:pt>
                <c:pt idx="836">
                  <c:v>6.02</c:v>
                </c:pt>
                <c:pt idx="837">
                  <c:v>11.86</c:v>
                </c:pt>
                <c:pt idx="838">
                  <c:v>8.25</c:v>
                </c:pt>
                <c:pt idx="839">
                  <c:v>8.1300000000000008</c:v>
                </c:pt>
                <c:pt idx="840">
                  <c:v>10.1</c:v>
                </c:pt>
                <c:pt idx="841">
                  <c:v>5.89</c:v>
                </c:pt>
                <c:pt idx="842">
                  <c:v>4.97</c:v>
                </c:pt>
                <c:pt idx="843">
                  <c:v>9.9</c:v>
                </c:pt>
                <c:pt idx="844">
                  <c:v>9.0500000000000007</c:v>
                </c:pt>
                <c:pt idx="845">
                  <c:v>10.93</c:v>
                </c:pt>
                <c:pt idx="846">
                  <c:v>7.58</c:v>
                </c:pt>
                <c:pt idx="847">
                  <c:v>11</c:v>
                </c:pt>
                <c:pt idx="848">
                  <c:v>5.0599999999999996</c:v>
                </c:pt>
                <c:pt idx="849">
                  <c:v>6.11</c:v>
                </c:pt>
                <c:pt idx="850">
                  <c:v>6.66</c:v>
                </c:pt>
                <c:pt idx="851">
                  <c:v>4.0199999999999996</c:v>
                </c:pt>
                <c:pt idx="852">
                  <c:v>8.81</c:v>
                </c:pt>
                <c:pt idx="853">
                  <c:v>7.92</c:v>
                </c:pt>
                <c:pt idx="854">
                  <c:v>7.48</c:v>
                </c:pt>
                <c:pt idx="855">
                  <c:v>4.62</c:v>
                </c:pt>
                <c:pt idx="856">
                  <c:v>8.4700000000000006</c:v>
                </c:pt>
                <c:pt idx="857">
                  <c:v>10.58</c:v>
                </c:pt>
                <c:pt idx="858">
                  <c:v>7.48</c:v>
                </c:pt>
                <c:pt idx="859">
                  <c:v>7.82</c:v>
                </c:pt>
                <c:pt idx="860">
                  <c:v>4.96</c:v>
                </c:pt>
                <c:pt idx="861">
                  <c:v>6.15</c:v>
                </c:pt>
                <c:pt idx="862">
                  <c:v>4.62</c:v>
                </c:pt>
                <c:pt idx="863">
                  <c:v>4.87</c:v>
                </c:pt>
                <c:pt idx="864">
                  <c:v>4.63</c:v>
                </c:pt>
                <c:pt idx="865">
                  <c:v>11.93</c:v>
                </c:pt>
                <c:pt idx="866">
                  <c:v>5.65</c:v>
                </c:pt>
                <c:pt idx="867">
                  <c:v>11.21</c:v>
                </c:pt>
                <c:pt idx="868">
                  <c:v>10.62</c:v>
                </c:pt>
                <c:pt idx="869">
                  <c:v>10.7</c:v>
                </c:pt>
                <c:pt idx="870">
                  <c:v>10.02</c:v>
                </c:pt>
                <c:pt idx="871">
                  <c:v>4.8499999999999996</c:v>
                </c:pt>
                <c:pt idx="872">
                  <c:v>4.3899999999999997</c:v>
                </c:pt>
                <c:pt idx="873">
                  <c:v>8.24</c:v>
                </c:pt>
                <c:pt idx="874">
                  <c:v>9.77</c:v>
                </c:pt>
                <c:pt idx="875">
                  <c:v>5.5</c:v>
                </c:pt>
                <c:pt idx="876">
                  <c:v>11.84</c:v>
                </c:pt>
                <c:pt idx="877">
                  <c:v>4.66</c:v>
                </c:pt>
                <c:pt idx="878">
                  <c:v>11.11</c:v>
                </c:pt>
                <c:pt idx="879">
                  <c:v>7.72</c:v>
                </c:pt>
                <c:pt idx="880">
                  <c:v>5.55</c:v>
                </c:pt>
                <c:pt idx="881">
                  <c:v>5.05</c:v>
                </c:pt>
                <c:pt idx="882">
                  <c:v>8.69</c:v>
                </c:pt>
                <c:pt idx="883">
                  <c:v>5.9</c:v>
                </c:pt>
                <c:pt idx="884">
                  <c:v>6.29</c:v>
                </c:pt>
                <c:pt idx="885">
                  <c:v>5.84</c:v>
                </c:pt>
                <c:pt idx="886">
                  <c:v>6.12</c:v>
                </c:pt>
                <c:pt idx="887">
                  <c:v>6.24</c:v>
                </c:pt>
                <c:pt idx="888">
                  <c:v>6.25</c:v>
                </c:pt>
                <c:pt idx="889">
                  <c:v>11.96</c:v>
                </c:pt>
                <c:pt idx="890">
                  <c:v>7.69</c:v>
                </c:pt>
                <c:pt idx="891">
                  <c:v>8.83</c:v>
                </c:pt>
                <c:pt idx="892">
                  <c:v>4.41</c:v>
                </c:pt>
                <c:pt idx="893">
                  <c:v>9.1</c:v>
                </c:pt>
                <c:pt idx="894">
                  <c:v>11.52</c:v>
                </c:pt>
                <c:pt idx="895">
                  <c:v>10.95</c:v>
                </c:pt>
                <c:pt idx="896">
                  <c:v>11.5</c:v>
                </c:pt>
                <c:pt idx="897">
                  <c:v>9.8800000000000008</c:v>
                </c:pt>
                <c:pt idx="898">
                  <c:v>6.2</c:v>
                </c:pt>
                <c:pt idx="899">
                  <c:v>8.41</c:v>
                </c:pt>
                <c:pt idx="900">
                  <c:v>5.07</c:v>
                </c:pt>
                <c:pt idx="901">
                  <c:v>4.0599999999999996</c:v>
                </c:pt>
                <c:pt idx="902">
                  <c:v>10.52</c:v>
                </c:pt>
                <c:pt idx="903">
                  <c:v>9.65</c:v>
                </c:pt>
                <c:pt idx="904">
                  <c:v>6.21</c:v>
                </c:pt>
                <c:pt idx="905">
                  <c:v>4.76</c:v>
                </c:pt>
                <c:pt idx="906">
                  <c:v>5.73</c:v>
                </c:pt>
                <c:pt idx="907">
                  <c:v>10.78</c:v>
                </c:pt>
                <c:pt idx="908">
                  <c:v>5.08</c:v>
                </c:pt>
                <c:pt idx="909">
                  <c:v>11.39</c:v>
                </c:pt>
                <c:pt idx="910">
                  <c:v>5.35</c:v>
                </c:pt>
                <c:pt idx="911">
                  <c:v>5.6</c:v>
                </c:pt>
                <c:pt idx="912">
                  <c:v>4.2699999999999996</c:v>
                </c:pt>
                <c:pt idx="913">
                  <c:v>5.57</c:v>
                </c:pt>
                <c:pt idx="914">
                  <c:v>5.68</c:v>
                </c:pt>
                <c:pt idx="915">
                  <c:v>5.3</c:v>
                </c:pt>
                <c:pt idx="916">
                  <c:v>9.4499999999999993</c:v>
                </c:pt>
                <c:pt idx="917">
                  <c:v>6.79</c:v>
                </c:pt>
                <c:pt idx="918">
                  <c:v>11.1</c:v>
                </c:pt>
                <c:pt idx="919">
                  <c:v>7.26</c:v>
                </c:pt>
                <c:pt idx="920">
                  <c:v>5.27</c:v>
                </c:pt>
                <c:pt idx="921">
                  <c:v>5.46</c:v>
                </c:pt>
                <c:pt idx="922">
                  <c:v>8.1300000000000008</c:v>
                </c:pt>
                <c:pt idx="923">
                  <c:v>4.25</c:v>
                </c:pt>
                <c:pt idx="924">
                  <c:v>8.68</c:v>
                </c:pt>
                <c:pt idx="925">
                  <c:v>6.25</c:v>
                </c:pt>
                <c:pt idx="926">
                  <c:v>4.47</c:v>
                </c:pt>
                <c:pt idx="927">
                  <c:v>8.31</c:v>
                </c:pt>
                <c:pt idx="928">
                  <c:v>5.68</c:v>
                </c:pt>
                <c:pt idx="929">
                  <c:v>4.75</c:v>
                </c:pt>
                <c:pt idx="930">
                  <c:v>6.31</c:v>
                </c:pt>
                <c:pt idx="931">
                  <c:v>6.28</c:v>
                </c:pt>
                <c:pt idx="932">
                  <c:v>9.2899999999999991</c:v>
                </c:pt>
                <c:pt idx="933">
                  <c:v>5.79</c:v>
                </c:pt>
                <c:pt idx="934">
                  <c:v>4.54</c:v>
                </c:pt>
                <c:pt idx="935">
                  <c:v>4.68</c:v>
                </c:pt>
                <c:pt idx="936">
                  <c:v>5.88</c:v>
                </c:pt>
                <c:pt idx="937">
                  <c:v>5.42</c:v>
                </c:pt>
                <c:pt idx="938">
                  <c:v>4.16</c:v>
                </c:pt>
                <c:pt idx="939">
                  <c:v>7.05</c:v>
                </c:pt>
                <c:pt idx="940">
                  <c:v>5.63</c:v>
                </c:pt>
                <c:pt idx="941">
                  <c:v>4.24</c:v>
                </c:pt>
                <c:pt idx="942">
                  <c:v>4.96</c:v>
                </c:pt>
                <c:pt idx="943">
                  <c:v>4.34</c:v>
                </c:pt>
                <c:pt idx="944">
                  <c:v>5.43</c:v>
                </c:pt>
                <c:pt idx="945">
                  <c:v>8.33</c:v>
                </c:pt>
                <c:pt idx="946">
                  <c:v>5.63</c:v>
                </c:pt>
                <c:pt idx="947">
                  <c:v>7.23</c:v>
                </c:pt>
                <c:pt idx="948">
                  <c:v>10.57</c:v>
                </c:pt>
                <c:pt idx="949">
                  <c:v>7.92</c:v>
                </c:pt>
                <c:pt idx="950">
                  <c:v>10.119999999999999</c:v>
                </c:pt>
                <c:pt idx="951">
                  <c:v>7.91</c:v>
                </c:pt>
                <c:pt idx="952">
                  <c:v>10.9</c:v>
                </c:pt>
                <c:pt idx="953">
                  <c:v>11.83</c:v>
                </c:pt>
                <c:pt idx="954">
                  <c:v>7.42</c:v>
                </c:pt>
                <c:pt idx="955">
                  <c:v>5.62</c:v>
                </c:pt>
                <c:pt idx="956">
                  <c:v>7.16</c:v>
                </c:pt>
                <c:pt idx="957">
                  <c:v>9.89</c:v>
                </c:pt>
                <c:pt idx="958">
                  <c:v>5.14</c:v>
                </c:pt>
                <c:pt idx="959">
                  <c:v>5.61</c:v>
                </c:pt>
                <c:pt idx="960">
                  <c:v>5.51</c:v>
                </c:pt>
                <c:pt idx="961">
                  <c:v>8.3800000000000008</c:v>
                </c:pt>
                <c:pt idx="962">
                  <c:v>4.68</c:v>
                </c:pt>
                <c:pt idx="963">
                  <c:v>4.3600000000000003</c:v>
                </c:pt>
                <c:pt idx="964">
                  <c:v>7.74</c:v>
                </c:pt>
                <c:pt idx="965">
                  <c:v>4.05</c:v>
                </c:pt>
                <c:pt idx="966">
                  <c:v>11.49</c:v>
                </c:pt>
                <c:pt idx="967">
                  <c:v>5.65</c:v>
                </c:pt>
                <c:pt idx="968">
                  <c:v>4.29</c:v>
                </c:pt>
                <c:pt idx="969">
                  <c:v>4.74</c:v>
                </c:pt>
                <c:pt idx="970">
                  <c:v>7.6</c:v>
                </c:pt>
                <c:pt idx="971">
                  <c:v>8.5</c:v>
                </c:pt>
                <c:pt idx="972">
                  <c:v>11.22</c:v>
                </c:pt>
                <c:pt idx="973">
                  <c:v>5.0999999999999996</c:v>
                </c:pt>
                <c:pt idx="974">
                  <c:v>5.43</c:v>
                </c:pt>
                <c:pt idx="975">
                  <c:v>5.82</c:v>
                </c:pt>
                <c:pt idx="976">
                  <c:v>6.05</c:v>
                </c:pt>
                <c:pt idx="977">
                  <c:v>6.38</c:v>
                </c:pt>
                <c:pt idx="978">
                  <c:v>5.73</c:v>
                </c:pt>
                <c:pt idx="979">
                  <c:v>5.47</c:v>
                </c:pt>
                <c:pt idx="980">
                  <c:v>11.3</c:v>
                </c:pt>
                <c:pt idx="981">
                  <c:v>6.72</c:v>
                </c:pt>
                <c:pt idx="982">
                  <c:v>5.36</c:v>
                </c:pt>
                <c:pt idx="983">
                  <c:v>9.8800000000000008</c:v>
                </c:pt>
                <c:pt idx="984">
                  <c:v>4.1100000000000003</c:v>
                </c:pt>
                <c:pt idx="985">
                  <c:v>7.48</c:v>
                </c:pt>
                <c:pt idx="986">
                  <c:v>9.18</c:v>
                </c:pt>
                <c:pt idx="987">
                  <c:v>4.51</c:v>
                </c:pt>
                <c:pt idx="988">
                  <c:v>7.33</c:v>
                </c:pt>
                <c:pt idx="989">
                  <c:v>10.56</c:v>
                </c:pt>
                <c:pt idx="990">
                  <c:v>4.01</c:v>
                </c:pt>
                <c:pt idx="991">
                  <c:v>5.64</c:v>
                </c:pt>
                <c:pt idx="992">
                  <c:v>8.02</c:v>
                </c:pt>
                <c:pt idx="993">
                  <c:v>7.2</c:v>
                </c:pt>
                <c:pt idx="994">
                  <c:v>4.55</c:v>
                </c:pt>
                <c:pt idx="995">
                  <c:v>9.0299999999999994</c:v>
                </c:pt>
                <c:pt idx="996">
                  <c:v>5.2</c:v>
                </c:pt>
                <c:pt idx="997">
                  <c:v>8.3000000000000007</c:v>
                </c:pt>
                <c:pt idx="998">
                  <c:v>5.56</c:v>
                </c:pt>
                <c:pt idx="999">
                  <c:v>4.1500000000000004</c:v>
                </c:pt>
                <c:pt idx="1000">
                  <c:v>5.99</c:v>
                </c:pt>
                <c:pt idx="1001">
                  <c:v>5.8</c:v>
                </c:pt>
                <c:pt idx="1002">
                  <c:v>7.32</c:v>
                </c:pt>
                <c:pt idx="1003">
                  <c:v>5.16</c:v>
                </c:pt>
                <c:pt idx="1004">
                  <c:v>5.96</c:v>
                </c:pt>
                <c:pt idx="1005">
                  <c:v>4.8499999999999996</c:v>
                </c:pt>
                <c:pt idx="1006">
                  <c:v>5.09</c:v>
                </c:pt>
                <c:pt idx="1007">
                  <c:v>4.9400000000000004</c:v>
                </c:pt>
                <c:pt idx="1008">
                  <c:v>4.92</c:v>
                </c:pt>
                <c:pt idx="1009">
                  <c:v>6.05</c:v>
                </c:pt>
                <c:pt idx="1010">
                  <c:v>4.67</c:v>
                </c:pt>
                <c:pt idx="1011">
                  <c:v>9.81</c:v>
                </c:pt>
                <c:pt idx="1012">
                  <c:v>6.06</c:v>
                </c:pt>
                <c:pt idx="1013">
                  <c:v>5.19</c:v>
                </c:pt>
                <c:pt idx="1014">
                  <c:v>10.16</c:v>
                </c:pt>
                <c:pt idx="1015">
                  <c:v>4.68</c:v>
                </c:pt>
                <c:pt idx="1016">
                  <c:v>5.32</c:v>
                </c:pt>
                <c:pt idx="1017">
                  <c:v>6.99</c:v>
                </c:pt>
                <c:pt idx="1018">
                  <c:v>5.55</c:v>
                </c:pt>
                <c:pt idx="1019">
                  <c:v>6.94</c:v>
                </c:pt>
                <c:pt idx="1020">
                  <c:v>4.2</c:v>
                </c:pt>
                <c:pt idx="1021">
                  <c:v>5.59</c:v>
                </c:pt>
                <c:pt idx="1022">
                  <c:v>9.9600000000000009</c:v>
                </c:pt>
                <c:pt idx="1023">
                  <c:v>7.37</c:v>
                </c:pt>
                <c:pt idx="1024">
                  <c:v>5.0599999999999996</c:v>
                </c:pt>
                <c:pt idx="1025">
                  <c:v>8.2100000000000009</c:v>
                </c:pt>
                <c:pt idx="1026">
                  <c:v>10.34</c:v>
                </c:pt>
                <c:pt idx="1027">
                  <c:v>5.51</c:v>
                </c:pt>
                <c:pt idx="1028">
                  <c:v>11.2</c:v>
                </c:pt>
                <c:pt idx="1029">
                  <c:v>4.3499999999999996</c:v>
                </c:pt>
                <c:pt idx="1030">
                  <c:v>10.45</c:v>
                </c:pt>
                <c:pt idx="1031">
                  <c:v>4.07</c:v>
                </c:pt>
                <c:pt idx="1032">
                  <c:v>8.34</c:v>
                </c:pt>
                <c:pt idx="1033">
                  <c:v>7.41</c:v>
                </c:pt>
                <c:pt idx="1034">
                  <c:v>4.3099999999999996</c:v>
                </c:pt>
                <c:pt idx="1035">
                  <c:v>10.83</c:v>
                </c:pt>
                <c:pt idx="1036">
                  <c:v>11.31</c:v>
                </c:pt>
                <c:pt idx="1037">
                  <c:v>11.81</c:v>
                </c:pt>
                <c:pt idx="1038">
                  <c:v>8.26</c:v>
                </c:pt>
                <c:pt idx="1039">
                  <c:v>10.74</c:v>
                </c:pt>
                <c:pt idx="1040">
                  <c:v>7.69</c:v>
                </c:pt>
                <c:pt idx="1041">
                  <c:v>4.84</c:v>
                </c:pt>
                <c:pt idx="1042">
                  <c:v>9.77</c:v>
                </c:pt>
                <c:pt idx="1043">
                  <c:v>5.84</c:v>
                </c:pt>
                <c:pt idx="1044">
                  <c:v>8.6999999999999993</c:v>
                </c:pt>
                <c:pt idx="1045">
                  <c:v>10.79</c:v>
                </c:pt>
                <c:pt idx="1046">
                  <c:v>4.32</c:v>
                </c:pt>
                <c:pt idx="1047">
                  <c:v>7.19</c:v>
                </c:pt>
                <c:pt idx="1048">
                  <c:v>11.94</c:v>
                </c:pt>
                <c:pt idx="1049">
                  <c:v>5.56</c:v>
                </c:pt>
                <c:pt idx="1050">
                  <c:v>5.64</c:v>
                </c:pt>
                <c:pt idx="1051">
                  <c:v>4.6500000000000004</c:v>
                </c:pt>
                <c:pt idx="1052">
                  <c:v>9.0500000000000007</c:v>
                </c:pt>
                <c:pt idx="1053">
                  <c:v>4.5199999999999996</c:v>
                </c:pt>
                <c:pt idx="1054">
                  <c:v>4.62</c:v>
                </c:pt>
                <c:pt idx="1055">
                  <c:v>5.87</c:v>
                </c:pt>
                <c:pt idx="1056">
                  <c:v>5.71</c:v>
                </c:pt>
                <c:pt idx="1057">
                  <c:v>9.08</c:v>
                </c:pt>
                <c:pt idx="1058">
                  <c:v>5.3</c:v>
                </c:pt>
                <c:pt idx="1059">
                  <c:v>11.76</c:v>
                </c:pt>
                <c:pt idx="1060">
                  <c:v>5.1100000000000003</c:v>
                </c:pt>
                <c:pt idx="1061">
                  <c:v>5.54</c:v>
                </c:pt>
                <c:pt idx="1062">
                  <c:v>8.8699999999999992</c:v>
                </c:pt>
                <c:pt idx="1063">
                  <c:v>5.96</c:v>
                </c:pt>
                <c:pt idx="1064">
                  <c:v>4.4400000000000004</c:v>
                </c:pt>
                <c:pt idx="1065">
                  <c:v>4.6500000000000004</c:v>
                </c:pt>
                <c:pt idx="1066">
                  <c:v>5.64</c:v>
                </c:pt>
                <c:pt idx="1067">
                  <c:v>10.19</c:v>
                </c:pt>
                <c:pt idx="1068">
                  <c:v>10.79</c:v>
                </c:pt>
                <c:pt idx="1069">
                  <c:v>4.24</c:v>
                </c:pt>
                <c:pt idx="1070">
                  <c:v>5.83</c:v>
                </c:pt>
                <c:pt idx="1071">
                  <c:v>11.85</c:v>
                </c:pt>
                <c:pt idx="1072">
                  <c:v>5.98</c:v>
                </c:pt>
                <c:pt idx="1073">
                  <c:v>4.26</c:v>
                </c:pt>
                <c:pt idx="1074">
                  <c:v>4.96</c:v>
                </c:pt>
                <c:pt idx="1075">
                  <c:v>4</c:v>
                </c:pt>
                <c:pt idx="1076">
                  <c:v>4.1500000000000004</c:v>
                </c:pt>
                <c:pt idx="1077">
                  <c:v>11.36</c:v>
                </c:pt>
                <c:pt idx="1078">
                  <c:v>7.53</c:v>
                </c:pt>
                <c:pt idx="1079">
                  <c:v>7.95</c:v>
                </c:pt>
                <c:pt idx="1080">
                  <c:v>8.5</c:v>
                </c:pt>
                <c:pt idx="1081">
                  <c:v>5.89</c:v>
                </c:pt>
                <c:pt idx="1082">
                  <c:v>8.76</c:v>
                </c:pt>
                <c:pt idx="1083">
                  <c:v>4.1100000000000003</c:v>
                </c:pt>
                <c:pt idx="1084">
                  <c:v>7.56</c:v>
                </c:pt>
                <c:pt idx="1085">
                  <c:v>4.17</c:v>
                </c:pt>
                <c:pt idx="1086">
                  <c:v>11.42</c:v>
                </c:pt>
                <c:pt idx="1087">
                  <c:v>7.33</c:v>
                </c:pt>
                <c:pt idx="1088">
                  <c:v>6.7</c:v>
                </c:pt>
                <c:pt idx="1089">
                  <c:v>5.27</c:v>
                </c:pt>
                <c:pt idx="1090">
                  <c:v>7.72</c:v>
                </c:pt>
                <c:pt idx="1091">
                  <c:v>8.68</c:v>
                </c:pt>
                <c:pt idx="1092">
                  <c:v>9.8000000000000007</c:v>
                </c:pt>
                <c:pt idx="1093">
                  <c:v>4.4400000000000004</c:v>
                </c:pt>
                <c:pt idx="1094">
                  <c:v>7.19</c:v>
                </c:pt>
                <c:pt idx="1095">
                  <c:v>6.06</c:v>
                </c:pt>
                <c:pt idx="1096">
                  <c:v>5.12</c:v>
                </c:pt>
                <c:pt idx="1097">
                  <c:v>10.72</c:v>
                </c:pt>
                <c:pt idx="1098">
                  <c:v>9.58</c:v>
                </c:pt>
                <c:pt idx="1099">
                  <c:v>6.4</c:v>
                </c:pt>
                <c:pt idx="1100">
                  <c:v>6.8</c:v>
                </c:pt>
                <c:pt idx="1101">
                  <c:v>9.48</c:v>
                </c:pt>
                <c:pt idx="1102">
                  <c:v>7.45</c:v>
                </c:pt>
                <c:pt idx="1103">
                  <c:v>6.94</c:v>
                </c:pt>
                <c:pt idx="1104">
                  <c:v>7.83</c:v>
                </c:pt>
                <c:pt idx="1105">
                  <c:v>10.17</c:v>
                </c:pt>
                <c:pt idx="1106">
                  <c:v>8.9600000000000009</c:v>
                </c:pt>
                <c:pt idx="1107">
                  <c:v>6.96</c:v>
                </c:pt>
                <c:pt idx="1108">
                  <c:v>5.07</c:v>
                </c:pt>
                <c:pt idx="1109">
                  <c:v>5.85</c:v>
                </c:pt>
                <c:pt idx="1110">
                  <c:v>10.56</c:v>
                </c:pt>
                <c:pt idx="1111">
                  <c:v>8.92</c:v>
                </c:pt>
                <c:pt idx="1112">
                  <c:v>8.6300000000000008</c:v>
                </c:pt>
                <c:pt idx="1113">
                  <c:v>6.29</c:v>
                </c:pt>
                <c:pt idx="1114">
                  <c:v>5.75</c:v>
                </c:pt>
                <c:pt idx="1115">
                  <c:v>6.66</c:v>
                </c:pt>
                <c:pt idx="1116">
                  <c:v>5.0999999999999996</c:v>
                </c:pt>
                <c:pt idx="1117">
                  <c:v>4.41</c:v>
                </c:pt>
                <c:pt idx="1118">
                  <c:v>5.52</c:v>
                </c:pt>
                <c:pt idx="1119">
                  <c:v>4.62</c:v>
                </c:pt>
                <c:pt idx="1120">
                  <c:v>5.74</c:v>
                </c:pt>
                <c:pt idx="1121">
                  <c:v>6.3</c:v>
                </c:pt>
                <c:pt idx="1122">
                  <c:v>10.27</c:v>
                </c:pt>
                <c:pt idx="1123">
                  <c:v>5.85</c:v>
                </c:pt>
                <c:pt idx="1124">
                  <c:v>5.92</c:v>
                </c:pt>
                <c:pt idx="1125">
                  <c:v>10.01</c:v>
                </c:pt>
                <c:pt idx="1126">
                  <c:v>9.59</c:v>
                </c:pt>
                <c:pt idx="1127">
                  <c:v>10.37</c:v>
                </c:pt>
                <c:pt idx="1128">
                  <c:v>4.01</c:v>
                </c:pt>
                <c:pt idx="1129">
                  <c:v>4.24</c:v>
                </c:pt>
                <c:pt idx="1130">
                  <c:v>5.36</c:v>
                </c:pt>
                <c:pt idx="1131">
                  <c:v>4.99</c:v>
                </c:pt>
                <c:pt idx="1132">
                  <c:v>8.68</c:v>
                </c:pt>
                <c:pt idx="1133">
                  <c:v>4.2300000000000004</c:v>
                </c:pt>
                <c:pt idx="1134">
                  <c:v>5.32</c:v>
                </c:pt>
                <c:pt idx="1135">
                  <c:v>6.66</c:v>
                </c:pt>
                <c:pt idx="1136">
                  <c:v>7.4</c:v>
                </c:pt>
                <c:pt idx="1137">
                  <c:v>10.08</c:v>
                </c:pt>
                <c:pt idx="1138">
                  <c:v>8.58</c:v>
                </c:pt>
                <c:pt idx="1139">
                  <c:v>5.84</c:v>
                </c:pt>
                <c:pt idx="1140">
                  <c:v>4.8600000000000003</c:v>
                </c:pt>
                <c:pt idx="1141">
                  <c:v>11.52</c:v>
                </c:pt>
                <c:pt idx="1142">
                  <c:v>6.15</c:v>
                </c:pt>
                <c:pt idx="1143">
                  <c:v>9.94</c:v>
                </c:pt>
                <c:pt idx="1144">
                  <c:v>10.56</c:v>
                </c:pt>
                <c:pt idx="1145">
                  <c:v>6.79</c:v>
                </c:pt>
                <c:pt idx="1146">
                  <c:v>4.8</c:v>
                </c:pt>
                <c:pt idx="1147">
                  <c:v>5.75</c:v>
                </c:pt>
                <c:pt idx="1148">
                  <c:v>5.81</c:v>
                </c:pt>
                <c:pt idx="1149">
                  <c:v>9.2799999999999994</c:v>
                </c:pt>
                <c:pt idx="1150">
                  <c:v>6.37</c:v>
                </c:pt>
                <c:pt idx="1151">
                  <c:v>5.09</c:v>
                </c:pt>
                <c:pt idx="1152">
                  <c:v>7.94</c:v>
                </c:pt>
                <c:pt idx="1153">
                  <c:v>10.95</c:v>
                </c:pt>
                <c:pt idx="1154">
                  <c:v>6.3</c:v>
                </c:pt>
                <c:pt idx="1155">
                  <c:v>8.0500000000000007</c:v>
                </c:pt>
                <c:pt idx="1156">
                  <c:v>9.8800000000000008</c:v>
                </c:pt>
                <c:pt idx="1157">
                  <c:v>7.42</c:v>
                </c:pt>
                <c:pt idx="1158">
                  <c:v>8.4499999999999993</c:v>
                </c:pt>
                <c:pt idx="1159">
                  <c:v>6.21</c:v>
                </c:pt>
                <c:pt idx="1160">
                  <c:v>4.6500000000000004</c:v>
                </c:pt>
                <c:pt idx="1161">
                  <c:v>5.87</c:v>
                </c:pt>
                <c:pt idx="1162">
                  <c:v>4.24</c:v>
                </c:pt>
                <c:pt idx="1163">
                  <c:v>7.81</c:v>
                </c:pt>
                <c:pt idx="1164">
                  <c:v>9.85</c:v>
                </c:pt>
                <c:pt idx="1165">
                  <c:v>6.94</c:v>
                </c:pt>
                <c:pt idx="1166">
                  <c:v>11.3</c:v>
                </c:pt>
                <c:pt idx="1167">
                  <c:v>9.23</c:v>
                </c:pt>
                <c:pt idx="1168">
                  <c:v>4.37</c:v>
                </c:pt>
                <c:pt idx="1169">
                  <c:v>5.76</c:v>
                </c:pt>
                <c:pt idx="1170">
                  <c:v>4.96</c:v>
                </c:pt>
                <c:pt idx="1171">
                  <c:v>11.04</c:v>
                </c:pt>
                <c:pt idx="1172">
                  <c:v>7.81</c:v>
                </c:pt>
                <c:pt idx="1173">
                  <c:v>4.55</c:v>
                </c:pt>
                <c:pt idx="1174">
                  <c:v>6.13</c:v>
                </c:pt>
                <c:pt idx="1175">
                  <c:v>6.04</c:v>
                </c:pt>
                <c:pt idx="1176">
                  <c:v>8.85</c:v>
                </c:pt>
                <c:pt idx="1177">
                  <c:v>10.54</c:v>
                </c:pt>
                <c:pt idx="1178">
                  <c:v>4.37</c:v>
                </c:pt>
                <c:pt idx="1179">
                  <c:v>9.6300000000000008</c:v>
                </c:pt>
                <c:pt idx="1180">
                  <c:v>10.37</c:v>
                </c:pt>
                <c:pt idx="1181">
                  <c:v>5.44</c:v>
                </c:pt>
                <c:pt idx="1182">
                  <c:v>5.19</c:v>
                </c:pt>
                <c:pt idx="1183">
                  <c:v>11.8</c:v>
                </c:pt>
                <c:pt idx="1184">
                  <c:v>8.3800000000000008</c:v>
                </c:pt>
                <c:pt idx="1185">
                  <c:v>7.58</c:v>
                </c:pt>
                <c:pt idx="1186">
                  <c:v>4.6100000000000003</c:v>
                </c:pt>
                <c:pt idx="1187">
                  <c:v>4.7</c:v>
                </c:pt>
                <c:pt idx="1188">
                  <c:v>6.05</c:v>
                </c:pt>
                <c:pt idx="1189">
                  <c:v>5.63</c:v>
                </c:pt>
                <c:pt idx="1190">
                  <c:v>6.06</c:v>
                </c:pt>
                <c:pt idx="1191">
                  <c:v>5.19</c:v>
                </c:pt>
                <c:pt idx="1192">
                  <c:v>8.9600000000000009</c:v>
                </c:pt>
                <c:pt idx="1193">
                  <c:v>11.39</c:v>
                </c:pt>
                <c:pt idx="1194">
                  <c:v>4.0599999999999996</c:v>
                </c:pt>
                <c:pt idx="1195">
                  <c:v>5.23</c:v>
                </c:pt>
                <c:pt idx="1196">
                  <c:v>5.05</c:v>
                </c:pt>
                <c:pt idx="1197">
                  <c:v>7.34</c:v>
                </c:pt>
                <c:pt idx="1198">
                  <c:v>8.1300000000000008</c:v>
                </c:pt>
                <c:pt idx="1199">
                  <c:v>6.68</c:v>
                </c:pt>
                <c:pt idx="1200">
                  <c:v>11.51</c:v>
                </c:pt>
                <c:pt idx="1201">
                  <c:v>6.02</c:v>
                </c:pt>
                <c:pt idx="1202">
                  <c:v>7.96</c:v>
                </c:pt>
                <c:pt idx="1203">
                  <c:v>6.01</c:v>
                </c:pt>
                <c:pt idx="1204">
                  <c:v>5.9</c:v>
                </c:pt>
                <c:pt idx="1205">
                  <c:v>4.49</c:v>
                </c:pt>
                <c:pt idx="1206">
                  <c:v>6.25</c:v>
                </c:pt>
                <c:pt idx="1207">
                  <c:v>9.6199999999999992</c:v>
                </c:pt>
                <c:pt idx="1208">
                  <c:v>11.06</c:v>
                </c:pt>
                <c:pt idx="1209">
                  <c:v>6.11</c:v>
                </c:pt>
                <c:pt idx="1210">
                  <c:v>11.49</c:v>
                </c:pt>
                <c:pt idx="1211">
                  <c:v>8.68</c:v>
                </c:pt>
                <c:pt idx="1212">
                  <c:v>5.68</c:v>
                </c:pt>
                <c:pt idx="1213">
                  <c:v>8.4499999999999993</c:v>
                </c:pt>
                <c:pt idx="1214">
                  <c:v>8.51</c:v>
                </c:pt>
                <c:pt idx="1215">
                  <c:v>7.62</c:v>
                </c:pt>
                <c:pt idx="1216">
                  <c:v>10.18</c:v>
                </c:pt>
                <c:pt idx="1217">
                  <c:v>5.36</c:v>
                </c:pt>
                <c:pt idx="1218">
                  <c:v>11.78</c:v>
                </c:pt>
                <c:pt idx="1219">
                  <c:v>10.82</c:v>
                </c:pt>
                <c:pt idx="1220">
                  <c:v>7.73</c:v>
                </c:pt>
                <c:pt idx="1221">
                  <c:v>6.24</c:v>
                </c:pt>
                <c:pt idx="1222">
                  <c:v>10.42</c:v>
                </c:pt>
                <c:pt idx="1223">
                  <c:v>11.11</c:v>
                </c:pt>
                <c:pt idx="1224">
                  <c:v>7.67</c:v>
                </c:pt>
                <c:pt idx="1225">
                  <c:v>6.15</c:v>
                </c:pt>
                <c:pt idx="1226">
                  <c:v>5.71</c:v>
                </c:pt>
                <c:pt idx="1227">
                  <c:v>8.6999999999999993</c:v>
                </c:pt>
                <c:pt idx="1228">
                  <c:v>9.0399999999999991</c:v>
                </c:pt>
                <c:pt idx="1229">
                  <c:v>5.61</c:v>
                </c:pt>
                <c:pt idx="1230">
                  <c:v>8.1199999999999992</c:v>
                </c:pt>
                <c:pt idx="1231">
                  <c:v>4.74</c:v>
                </c:pt>
                <c:pt idx="1232">
                  <c:v>4.0599999999999996</c:v>
                </c:pt>
                <c:pt idx="1233">
                  <c:v>5.69</c:v>
                </c:pt>
                <c:pt idx="1234">
                  <c:v>5.66</c:v>
                </c:pt>
                <c:pt idx="1235">
                  <c:v>4.32</c:v>
                </c:pt>
                <c:pt idx="1236">
                  <c:v>8.2899999999999991</c:v>
                </c:pt>
                <c:pt idx="1237">
                  <c:v>10.46</c:v>
                </c:pt>
                <c:pt idx="1238">
                  <c:v>11.96</c:v>
                </c:pt>
                <c:pt idx="1239">
                  <c:v>4.25</c:v>
                </c:pt>
                <c:pt idx="1240">
                  <c:v>8.33</c:v>
                </c:pt>
                <c:pt idx="1241">
                  <c:v>4.29</c:v>
                </c:pt>
                <c:pt idx="1242">
                  <c:v>6.32</c:v>
                </c:pt>
                <c:pt idx="1243">
                  <c:v>5.65</c:v>
                </c:pt>
                <c:pt idx="1244">
                  <c:v>8.41</c:v>
                </c:pt>
                <c:pt idx="1245">
                  <c:v>11.96</c:v>
                </c:pt>
                <c:pt idx="1246">
                  <c:v>5.17</c:v>
                </c:pt>
                <c:pt idx="1247">
                  <c:v>8.76</c:v>
                </c:pt>
                <c:pt idx="1248">
                  <c:v>7.99</c:v>
                </c:pt>
                <c:pt idx="1249">
                  <c:v>8.59</c:v>
                </c:pt>
                <c:pt idx="1250">
                  <c:v>6.14</c:v>
                </c:pt>
                <c:pt idx="1251">
                  <c:v>4.08</c:v>
                </c:pt>
                <c:pt idx="1252">
                  <c:v>6.25</c:v>
                </c:pt>
                <c:pt idx="1253">
                  <c:v>5.94</c:v>
                </c:pt>
                <c:pt idx="1254">
                  <c:v>6.45</c:v>
                </c:pt>
                <c:pt idx="1255">
                  <c:v>5.74</c:v>
                </c:pt>
                <c:pt idx="1256">
                  <c:v>4.43</c:v>
                </c:pt>
                <c:pt idx="1257">
                  <c:v>6.5</c:v>
                </c:pt>
                <c:pt idx="1258">
                  <c:v>8.75</c:v>
                </c:pt>
                <c:pt idx="1259">
                  <c:v>11.96</c:v>
                </c:pt>
                <c:pt idx="1260">
                  <c:v>10.54</c:v>
                </c:pt>
                <c:pt idx="1261">
                  <c:v>4.54</c:v>
                </c:pt>
                <c:pt idx="1262">
                  <c:v>5.71</c:v>
                </c:pt>
                <c:pt idx="1263">
                  <c:v>6.25</c:v>
                </c:pt>
                <c:pt idx="1264">
                  <c:v>9.4700000000000006</c:v>
                </c:pt>
                <c:pt idx="1265">
                  <c:v>5.7</c:v>
                </c:pt>
                <c:pt idx="1266">
                  <c:v>11.18</c:v>
                </c:pt>
                <c:pt idx="1267">
                  <c:v>10.98</c:v>
                </c:pt>
                <c:pt idx="1268">
                  <c:v>5.1100000000000003</c:v>
                </c:pt>
                <c:pt idx="1269">
                  <c:v>10.24</c:v>
                </c:pt>
                <c:pt idx="1270">
                  <c:v>7.71</c:v>
                </c:pt>
                <c:pt idx="1271">
                  <c:v>6.03</c:v>
                </c:pt>
                <c:pt idx="1272">
                  <c:v>5.96</c:v>
                </c:pt>
                <c:pt idx="1273">
                  <c:v>4.16</c:v>
                </c:pt>
                <c:pt idx="1274">
                  <c:v>6.11</c:v>
                </c:pt>
                <c:pt idx="1275">
                  <c:v>5.97</c:v>
                </c:pt>
                <c:pt idx="1276">
                  <c:v>10.81</c:v>
                </c:pt>
                <c:pt idx="1277">
                  <c:v>5.7</c:v>
                </c:pt>
                <c:pt idx="1278">
                  <c:v>4.7699999999999996</c:v>
                </c:pt>
                <c:pt idx="1279">
                  <c:v>4.25</c:v>
                </c:pt>
                <c:pt idx="1280">
                  <c:v>5.52</c:v>
                </c:pt>
                <c:pt idx="1281">
                  <c:v>6.53</c:v>
                </c:pt>
                <c:pt idx="1282">
                  <c:v>4.82</c:v>
                </c:pt>
                <c:pt idx="1283">
                  <c:v>11.94</c:v>
                </c:pt>
                <c:pt idx="1284">
                  <c:v>7.85</c:v>
                </c:pt>
                <c:pt idx="1285">
                  <c:v>8.01</c:v>
                </c:pt>
                <c:pt idx="1286">
                  <c:v>7.4</c:v>
                </c:pt>
                <c:pt idx="1287">
                  <c:v>8.3800000000000008</c:v>
                </c:pt>
                <c:pt idx="1288">
                  <c:v>11.56</c:v>
                </c:pt>
                <c:pt idx="1289">
                  <c:v>4.6100000000000003</c:v>
                </c:pt>
                <c:pt idx="1290">
                  <c:v>4.95</c:v>
                </c:pt>
                <c:pt idx="1291">
                  <c:v>5.04</c:v>
                </c:pt>
                <c:pt idx="1292">
                  <c:v>5.42</c:v>
                </c:pt>
                <c:pt idx="1293">
                  <c:v>5.39</c:v>
                </c:pt>
                <c:pt idx="1294">
                  <c:v>6</c:v>
                </c:pt>
                <c:pt idx="1295">
                  <c:v>6.02</c:v>
                </c:pt>
                <c:pt idx="1296">
                  <c:v>4.62</c:v>
                </c:pt>
                <c:pt idx="1297">
                  <c:v>5.59</c:v>
                </c:pt>
                <c:pt idx="1298">
                  <c:v>5.18</c:v>
                </c:pt>
                <c:pt idx="1299">
                  <c:v>6.29</c:v>
                </c:pt>
                <c:pt idx="1300">
                  <c:v>4.49</c:v>
                </c:pt>
                <c:pt idx="1301">
                  <c:v>11.82</c:v>
                </c:pt>
                <c:pt idx="1302">
                  <c:v>7.41</c:v>
                </c:pt>
                <c:pt idx="1303">
                  <c:v>5.97</c:v>
                </c:pt>
                <c:pt idx="1304">
                  <c:v>5.74</c:v>
                </c:pt>
                <c:pt idx="1305">
                  <c:v>9.85</c:v>
                </c:pt>
                <c:pt idx="1306">
                  <c:v>7.59</c:v>
                </c:pt>
                <c:pt idx="1307">
                  <c:v>6.98</c:v>
                </c:pt>
                <c:pt idx="1308">
                  <c:v>4.7300000000000004</c:v>
                </c:pt>
                <c:pt idx="1309">
                  <c:v>4.76</c:v>
                </c:pt>
                <c:pt idx="1310">
                  <c:v>6.24</c:v>
                </c:pt>
                <c:pt idx="1311">
                  <c:v>5.44</c:v>
                </c:pt>
                <c:pt idx="1312">
                  <c:v>5.08</c:v>
                </c:pt>
                <c:pt idx="1313">
                  <c:v>4.87</c:v>
                </c:pt>
                <c:pt idx="1314">
                  <c:v>8.17</c:v>
                </c:pt>
                <c:pt idx="1315">
                  <c:v>7.61</c:v>
                </c:pt>
                <c:pt idx="1316">
                  <c:v>10.1</c:v>
                </c:pt>
                <c:pt idx="1317">
                  <c:v>11.24</c:v>
                </c:pt>
                <c:pt idx="1318">
                  <c:v>6.1</c:v>
                </c:pt>
                <c:pt idx="1319">
                  <c:v>6.98</c:v>
                </c:pt>
                <c:pt idx="1320">
                  <c:v>4</c:v>
                </c:pt>
                <c:pt idx="1321">
                  <c:v>4.2300000000000004</c:v>
                </c:pt>
                <c:pt idx="1322">
                  <c:v>4.72</c:v>
                </c:pt>
                <c:pt idx="1323">
                  <c:v>5.63</c:v>
                </c:pt>
                <c:pt idx="1324">
                  <c:v>5.83</c:v>
                </c:pt>
                <c:pt idx="1325">
                  <c:v>9.23</c:v>
                </c:pt>
                <c:pt idx="1326">
                  <c:v>9.89</c:v>
                </c:pt>
                <c:pt idx="1327">
                  <c:v>12</c:v>
                </c:pt>
                <c:pt idx="1328">
                  <c:v>4.24</c:v>
                </c:pt>
                <c:pt idx="1329">
                  <c:v>4.68</c:v>
                </c:pt>
                <c:pt idx="1330">
                  <c:v>8.57</c:v>
                </c:pt>
                <c:pt idx="1331">
                  <c:v>4.0999999999999996</c:v>
                </c:pt>
                <c:pt idx="1332">
                  <c:v>4.49</c:v>
                </c:pt>
                <c:pt idx="1333">
                  <c:v>8.8000000000000007</c:v>
                </c:pt>
                <c:pt idx="1334">
                  <c:v>7.93</c:v>
                </c:pt>
                <c:pt idx="1335">
                  <c:v>9.4499999999999993</c:v>
                </c:pt>
                <c:pt idx="1336">
                  <c:v>7.67</c:v>
                </c:pt>
                <c:pt idx="1337">
                  <c:v>10.53</c:v>
                </c:pt>
                <c:pt idx="1338">
                  <c:v>10.08</c:v>
                </c:pt>
                <c:pt idx="1339">
                  <c:v>11.39</c:v>
                </c:pt>
                <c:pt idx="1340">
                  <c:v>6.36</c:v>
                </c:pt>
                <c:pt idx="1341">
                  <c:v>5.31</c:v>
                </c:pt>
                <c:pt idx="1342">
                  <c:v>4.74</c:v>
                </c:pt>
                <c:pt idx="1343">
                  <c:v>11.35</c:v>
                </c:pt>
                <c:pt idx="1344">
                  <c:v>6.81</c:v>
                </c:pt>
                <c:pt idx="1345">
                  <c:v>8.06</c:v>
                </c:pt>
                <c:pt idx="1346">
                  <c:v>6.74</c:v>
                </c:pt>
                <c:pt idx="1347">
                  <c:v>6.54</c:v>
                </c:pt>
                <c:pt idx="1348">
                  <c:v>5.4</c:v>
                </c:pt>
                <c:pt idx="1349">
                  <c:v>5.58</c:v>
                </c:pt>
                <c:pt idx="1350">
                  <c:v>5.84</c:v>
                </c:pt>
                <c:pt idx="1351">
                  <c:v>4.2</c:v>
                </c:pt>
                <c:pt idx="1352">
                  <c:v>6.06</c:v>
                </c:pt>
                <c:pt idx="1353">
                  <c:v>7.57</c:v>
                </c:pt>
                <c:pt idx="1354">
                  <c:v>6.15</c:v>
                </c:pt>
                <c:pt idx="1355">
                  <c:v>4.5599999999999996</c:v>
                </c:pt>
                <c:pt idx="1356">
                  <c:v>4.72</c:v>
                </c:pt>
                <c:pt idx="1357">
                  <c:v>7.98</c:v>
                </c:pt>
                <c:pt idx="1358">
                  <c:v>6.26</c:v>
                </c:pt>
                <c:pt idx="1359">
                  <c:v>4.29</c:v>
                </c:pt>
                <c:pt idx="1360">
                  <c:v>5.43</c:v>
                </c:pt>
                <c:pt idx="1361">
                  <c:v>8</c:v>
                </c:pt>
                <c:pt idx="1362">
                  <c:v>9.9600000000000009</c:v>
                </c:pt>
                <c:pt idx="1363">
                  <c:v>6.8</c:v>
                </c:pt>
                <c:pt idx="1364">
                  <c:v>6.22</c:v>
                </c:pt>
                <c:pt idx="1365">
                  <c:v>5.79</c:v>
                </c:pt>
                <c:pt idx="1366">
                  <c:v>5.41</c:v>
                </c:pt>
                <c:pt idx="1367">
                  <c:v>11.05</c:v>
                </c:pt>
                <c:pt idx="1368">
                  <c:v>6.27</c:v>
                </c:pt>
                <c:pt idx="1369">
                  <c:v>4.7699999999999996</c:v>
                </c:pt>
                <c:pt idx="1370">
                  <c:v>4.08</c:v>
                </c:pt>
                <c:pt idx="1371">
                  <c:v>6.01</c:v>
                </c:pt>
                <c:pt idx="1372">
                  <c:v>11.84</c:v>
                </c:pt>
                <c:pt idx="1373">
                  <c:v>6.27</c:v>
                </c:pt>
                <c:pt idx="1374">
                  <c:v>5.28</c:v>
                </c:pt>
                <c:pt idx="1375">
                  <c:v>7.03</c:v>
                </c:pt>
                <c:pt idx="1376">
                  <c:v>5.32</c:v>
                </c:pt>
                <c:pt idx="1377">
                  <c:v>9.59</c:v>
                </c:pt>
                <c:pt idx="1378">
                  <c:v>6.15</c:v>
                </c:pt>
                <c:pt idx="1379">
                  <c:v>11.08</c:v>
                </c:pt>
                <c:pt idx="1380">
                  <c:v>7.95</c:v>
                </c:pt>
                <c:pt idx="1381">
                  <c:v>6.23</c:v>
                </c:pt>
                <c:pt idx="1382">
                  <c:v>6.5</c:v>
                </c:pt>
                <c:pt idx="1383">
                  <c:v>5.22</c:v>
                </c:pt>
                <c:pt idx="1384">
                  <c:v>6.3</c:v>
                </c:pt>
                <c:pt idx="1385">
                  <c:v>8.84</c:v>
                </c:pt>
                <c:pt idx="1386">
                  <c:v>4.1100000000000003</c:v>
                </c:pt>
                <c:pt idx="1387">
                  <c:v>4.57</c:v>
                </c:pt>
                <c:pt idx="1388">
                  <c:v>11.06</c:v>
                </c:pt>
                <c:pt idx="1389">
                  <c:v>10.68</c:v>
                </c:pt>
                <c:pt idx="1390">
                  <c:v>6.14</c:v>
                </c:pt>
                <c:pt idx="1391">
                  <c:v>5.45</c:v>
                </c:pt>
                <c:pt idx="1392">
                  <c:v>6.14</c:v>
                </c:pt>
                <c:pt idx="1393">
                  <c:v>7.85</c:v>
                </c:pt>
                <c:pt idx="1394">
                  <c:v>4.09</c:v>
                </c:pt>
                <c:pt idx="1395">
                  <c:v>4.62</c:v>
                </c:pt>
                <c:pt idx="1396">
                  <c:v>5.77</c:v>
                </c:pt>
                <c:pt idx="1397">
                  <c:v>5.84</c:v>
                </c:pt>
                <c:pt idx="1398">
                  <c:v>4.91</c:v>
                </c:pt>
                <c:pt idx="1399">
                  <c:v>5.07</c:v>
                </c:pt>
                <c:pt idx="1400">
                  <c:v>5.81</c:v>
                </c:pt>
                <c:pt idx="1401">
                  <c:v>11.2</c:v>
                </c:pt>
                <c:pt idx="1402">
                  <c:v>10.75</c:v>
                </c:pt>
                <c:pt idx="1403">
                  <c:v>7.8</c:v>
                </c:pt>
                <c:pt idx="1404">
                  <c:v>7.04</c:v>
                </c:pt>
                <c:pt idx="1405">
                  <c:v>4.18</c:v>
                </c:pt>
                <c:pt idx="1406">
                  <c:v>8.19</c:v>
                </c:pt>
                <c:pt idx="1407">
                  <c:v>6.22</c:v>
                </c:pt>
                <c:pt idx="1408">
                  <c:v>8.2200000000000006</c:v>
                </c:pt>
                <c:pt idx="1409">
                  <c:v>6.15</c:v>
                </c:pt>
                <c:pt idx="1410">
                  <c:v>5.65</c:v>
                </c:pt>
                <c:pt idx="1411">
                  <c:v>5.5</c:v>
                </c:pt>
                <c:pt idx="1412">
                  <c:v>8</c:v>
                </c:pt>
                <c:pt idx="1413">
                  <c:v>5.71</c:v>
                </c:pt>
                <c:pt idx="1414">
                  <c:v>11.71</c:v>
                </c:pt>
                <c:pt idx="1415">
                  <c:v>6.17</c:v>
                </c:pt>
                <c:pt idx="1416">
                  <c:v>6.1</c:v>
                </c:pt>
                <c:pt idx="1417">
                  <c:v>5.19</c:v>
                </c:pt>
                <c:pt idx="1418">
                  <c:v>5.37</c:v>
                </c:pt>
                <c:pt idx="1419">
                  <c:v>10.82</c:v>
                </c:pt>
                <c:pt idx="1420">
                  <c:v>6.06</c:v>
                </c:pt>
                <c:pt idx="1421">
                  <c:v>5.91</c:v>
                </c:pt>
                <c:pt idx="1422">
                  <c:v>5.87</c:v>
                </c:pt>
                <c:pt idx="1423">
                  <c:v>6.22</c:v>
                </c:pt>
                <c:pt idx="1424">
                  <c:v>5.73</c:v>
                </c:pt>
                <c:pt idx="1425">
                  <c:v>5.7</c:v>
                </c:pt>
                <c:pt idx="1426">
                  <c:v>9.91</c:v>
                </c:pt>
                <c:pt idx="1427">
                  <c:v>11.4</c:v>
                </c:pt>
                <c:pt idx="1428">
                  <c:v>6.29</c:v>
                </c:pt>
                <c:pt idx="1429">
                  <c:v>9.2799999999999994</c:v>
                </c:pt>
                <c:pt idx="1430">
                  <c:v>4.78</c:v>
                </c:pt>
                <c:pt idx="1431">
                  <c:v>8.8699999999999992</c:v>
                </c:pt>
                <c:pt idx="1432">
                  <c:v>11.4</c:v>
                </c:pt>
                <c:pt idx="1433">
                  <c:v>9.1300000000000008</c:v>
                </c:pt>
                <c:pt idx="1434">
                  <c:v>6.22</c:v>
                </c:pt>
                <c:pt idx="1435">
                  <c:v>5.9</c:v>
                </c:pt>
                <c:pt idx="1436">
                  <c:v>4.45</c:v>
                </c:pt>
                <c:pt idx="1437">
                  <c:v>6.17</c:v>
                </c:pt>
                <c:pt idx="1438">
                  <c:v>4.93</c:v>
                </c:pt>
                <c:pt idx="1439">
                  <c:v>7.32</c:v>
                </c:pt>
                <c:pt idx="1440">
                  <c:v>5.27</c:v>
                </c:pt>
                <c:pt idx="1441">
                  <c:v>5.82</c:v>
                </c:pt>
                <c:pt idx="1442">
                  <c:v>5.8</c:v>
                </c:pt>
                <c:pt idx="1443">
                  <c:v>4.87</c:v>
                </c:pt>
                <c:pt idx="1444">
                  <c:v>8.1199999999999992</c:v>
                </c:pt>
                <c:pt idx="1445">
                  <c:v>4.3600000000000003</c:v>
                </c:pt>
                <c:pt idx="1446">
                  <c:v>9.16</c:v>
                </c:pt>
                <c:pt idx="1447">
                  <c:v>9.14</c:v>
                </c:pt>
                <c:pt idx="1448">
                  <c:v>5.49</c:v>
                </c:pt>
                <c:pt idx="1449">
                  <c:v>5.96</c:v>
                </c:pt>
                <c:pt idx="1450">
                  <c:v>4.62</c:v>
                </c:pt>
                <c:pt idx="1451">
                  <c:v>9.9600000000000009</c:v>
                </c:pt>
                <c:pt idx="1452">
                  <c:v>10.53</c:v>
                </c:pt>
                <c:pt idx="1453">
                  <c:v>6.69</c:v>
                </c:pt>
                <c:pt idx="1454">
                  <c:v>9.5500000000000007</c:v>
                </c:pt>
                <c:pt idx="1455">
                  <c:v>6.05</c:v>
                </c:pt>
                <c:pt idx="1456">
                  <c:v>10.56</c:v>
                </c:pt>
                <c:pt idx="1457">
                  <c:v>10.81</c:v>
                </c:pt>
                <c:pt idx="1458">
                  <c:v>4.32</c:v>
                </c:pt>
                <c:pt idx="1459">
                  <c:v>4.37</c:v>
                </c:pt>
                <c:pt idx="1460">
                  <c:v>4.8099999999999996</c:v>
                </c:pt>
                <c:pt idx="1461">
                  <c:v>4.5599999999999996</c:v>
                </c:pt>
                <c:pt idx="1462">
                  <c:v>4.3899999999999997</c:v>
                </c:pt>
                <c:pt idx="1463">
                  <c:v>11.44</c:v>
                </c:pt>
                <c:pt idx="1464">
                  <c:v>11.37</c:v>
                </c:pt>
                <c:pt idx="1465">
                  <c:v>6.14</c:v>
                </c:pt>
                <c:pt idx="1466">
                  <c:v>4.8899999999999997</c:v>
                </c:pt>
                <c:pt idx="1467">
                  <c:v>4.5999999999999996</c:v>
                </c:pt>
                <c:pt idx="1468">
                  <c:v>4.42</c:v>
                </c:pt>
                <c:pt idx="1469">
                  <c:v>7.48</c:v>
                </c:pt>
                <c:pt idx="1470">
                  <c:v>10.74</c:v>
                </c:pt>
                <c:pt idx="1471">
                  <c:v>5.19</c:v>
                </c:pt>
                <c:pt idx="1472">
                  <c:v>9.17</c:v>
                </c:pt>
                <c:pt idx="1473">
                  <c:v>4.95</c:v>
                </c:pt>
                <c:pt idx="1474">
                  <c:v>6.03</c:v>
                </c:pt>
                <c:pt idx="1475">
                  <c:v>5.36</c:v>
                </c:pt>
                <c:pt idx="1476">
                  <c:v>6.11</c:v>
                </c:pt>
                <c:pt idx="1477">
                  <c:v>4.88</c:v>
                </c:pt>
                <c:pt idx="1478">
                  <c:v>6.72</c:v>
                </c:pt>
                <c:pt idx="1479">
                  <c:v>4.2</c:v>
                </c:pt>
                <c:pt idx="1480">
                  <c:v>5.79</c:v>
                </c:pt>
                <c:pt idx="1481">
                  <c:v>4.29</c:v>
                </c:pt>
                <c:pt idx="1482">
                  <c:v>8.27</c:v>
                </c:pt>
                <c:pt idx="1483">
                  <c:v>4.5599999999999996</c:v>
                </c:pt>
                <c:pt idx="1484">
                  <c:v>5.33</c:v>
                </c:pt>
                <c:pt idx="1485">
                  <c:v>5.63</c:v>
                </c:pt>
                <c:pt idx="1486">
                  <c:v>5.12</c:v>
                </c:pt>
                <c:pt idx="1487">
                  <c:v>5.15</c:v>
                </c:pt>
                <c:pt idx="1488">
                  <c:v>7.5</c:v>
                </c:pt>
                <c:pt idx="1489">
                  <c:v>4.88</c:v>
                </c:pt>
                <c:pt idx="1490">
                  <c:v>5.57</c:v>
                </c:pt>
                <c:pt idx="1491">
                  <c:v>5.31</c:v>
                </c:pt>
                <c:pt idx="1492">
                  <c:v>4.57</c:v>
                </c:pt>
                <c:pt idx="1493">
                  <c:v>8.6999999999999993</c:v>
                </c:pt>
                <c:pt idx="1494">
                  <c:v>4.76</c:v>
                </c:pt>
                <c:pt idx="1495">
                  <c:v>11.81</c:v>
                </c:pt>
                <c:pt idx="1496">
                  <c:v>4.67</c:v>
                </c:pt>
                <c:pt idx="1497">
                  <c:v>6.02</c:v>
                </c:pt>
                <c:pt idx="1498">
                  <c:v>7.46</c:v>
                </c:pt>
                <c:pt idx="1499">
                  <c:v>4.74</c:v>
                </c:pt>
                <c:pt idx="1500">
                  <c:v>4.79</c:v>
                </c:pt>
                <c:pt idx="1501">
                  <c:v>5.35</c:v>
                </c:pt>
                <c:pt idx="1502">
                  <c:v>4.87</c:v>
                </c:pt>
                <c:pt idx="1503">
                  <c:v>10.09</c:v>
                </c:pt>
                <c:pt idx="1504">
                  <c:v>5.47</c:v>
                </c:pt>
                <c:pt idx="1505">
                  <c:v>8.6</c:v>
                </c:pt>
                <c:pt idx="1506">
                  <c:v>10.74</c:v>
                </c:pt>
                <c:pt idx="1507">
                  <c:v>4.3899999999999997</c:v>
                </c:pt>
                <c:pt idx="1508">
                  <c:v>6.3</c:v>
                </c:pt>
                <c:pt idx="1509">
                  <c:v>5.41</c:v>
                </c:pt>
                <c:pt idx="1510">
                  <c:v>4.47</c:v>
                </c:pt>
                <c:pt idx="1511">
                  <c:v>6.26</c:v>
                </c:pt>
                <c:pt idx="1512">
                  <c:v>11.58</c:v>
                </c:pt>
                <c:pt idx="1513">
                  <c:v>4.3600000000000003</c:v>
                </c:pt>
                <c:pt idx="1514">
                  <c:v>4.1399999999999997</c:v>
                </c:pt>
                <c:pt idx="1515">
                  <c:v>4.38</c:v>
                </c:pt>
                <c:pt idx="1516">
                  <c:v>11.61</c:v>
                </c:pt>
                <c:pt idx="1517">
                  <c:v>10.59</c:v>
                </c:pt>
                <c:pt idx="1518">
                  <c:v>11.85</c:v>
                </c:pt>
                <c:pt idx="1519">
                  <c:v>5.46</c:v>
                </c:pt>
                <c:pt idx="1520">
                  <c:v>4.54</c:v>
                </c:pt>
                <c:pt idx="1521">
                  <c:v>11.98</c:v>
                </c:pt>
                <c:pt idx="1522">
                  <c:v>6.59</c:v>
                </c:pt>
                <c:pt idx="1523">
                  <c:v>10.83</c:v>
                </c:pt>
                <c:pt idx="1524">
                  <c:v>8.6</c:v>
                </c:pt>
                <c:pt idx="1525">
                  <c:v>11.17</c:v>
                </c:pt>
                <c:pt idx="1526">
                  <c:v>5.75</c:v>
                </c:pt>
                <c:pt idx="1527">
                  <c:v>4.83</c:v>
                </c:pt>
                <c:pt idx="1528">
                  <c:v>11.93</c:v>
                </c:pt>
                <c:pt idx="1529">
                  <c:v>8.41</c:v>
                </c:pt>
                <c:pt idx="1530">
                  <c:v>5.59</c:v>
                </c:pt>
                <c:pt idx="1531">
                  <c:v>4.0599999999999996</c:v>
                </c:pt>
                <c:pt idx="1532">
                  <c:v>7.02</c:v>
                </c:pt>
                <c:pt idx="1533">
                  <c:v>4.47</c:v>
                </c:pt>
                <c:pt idx="1534">
                  <c:v>4.54</c:v>
                </c:pt>
                <c:pt idx="1535">
                  <c:v>4.99</c:v>
                </c:pt>
                <c:pt idx="1536">
                  <c:v>10.84</c:v>
                </c:pt>
                <c:pt idx="1537">
                  <c:v>5.63</c:v>
                </c:pt>
                <c:pt idx="1538">
                  <c:v>4.1399999999999997</c:v>
                </c:pt>
                <c:pt idx="1539">
                  <c:v>5.17</c:v>
                </c:pt>
                <c:pt idx="1540">
                  <c:v>6.93</c:v>
                </c:pt>
                <c:pt idx="1541">
                  <c:v>4.24</c:v>
                </c:pt>
                <c:pt idx="1542">
                  <c:v>5.91</c:v>
                </c:pt>
                <c:pt idx="1543">
                  <c:v>5.93</c:v>
                </c:pt>
                <c:pt idx="1544">
                  <c:v>5.66</c:v>
                </c:pt>
                <c:pt idx="1545">
                  <c:v>4.1900000000000004</c:v>
                </c:pt>
                <c:pt idx="1546">
                  <c:v>9.2100000000000009</c:v>
                </c:pt>
                <c:pt idx="1547">
                  <c:v>5.51</c:v>
                </c:pt>
                <c:pt idx="1548">
                  <c:v>8.5</c:v>
                </c:pt>
                <c:pt idx="1549">
                  <c:v>6.23</c:v>
                </c:pt>
                <c:pt idx="1550">
                  <c:v>8.5299999999999994</c:v>
                </c:pt>
                <c:pt idx="1551">
                  <c:v>5.75</c:v>
                </c:pt>
                <c:pt idx="1552">
                  <c:v>5.6</c:v>
                </c:pt>
                <c:pt idx="1553">
                  <c:v>4.68</c:v>
                </c:pt>
                <c:pt idx="1554">
                  <c:v>5.62</c:v>
                </c:pt>
                <c:pt idx="1555">
                  <c:v>5.08</c:v>
                </c:pt>
                <c:pt idx="1556">
                  <c:v>5.28</c:v>
                </c:pt>
                <c:pt idx="1557">
                  <c:v>4.6100000000000003</c:v>
                </c:pt>
                <c:pt idx="1558">
                  <c:v>6.57</c:v>
                </c:pt>
                <c:pt idx="1559">
                  <c:v>5.83</c:v>
                </c:pt>
                <c:pt idx="1560">
                  <c:v>6.98</c:v>
                </c:pt>
                <c:pt idx="1561">
                  <c:v>4.03</c:v>
                </c:pt>
                <c:pt idx="1562">
                  <c:v>4.5599999999999996</c:v>
                </c:pt>
                <c:pt idx="1563">
                  <c:v>5.38</c:v>
                </c:pt>
                <c:pt idx="1564">
                  <c:v>11.04</c:v>
                </c:pt>
                <c:pt idx="1565">
                  <c:v>6.09</c:v>
                </c:pt>
                <c:pt idx="1566">
                  <c:v>4.71</c:v>
                </c:pt>
                <c:pt idx="1567">
                  <c:v>8.18</c:v>
                </c:pt>
                <c:pt idx="1568">
                  <c:v>11.18</c:v>
                </c:pt>
                <c:pt idx="1569">
                  <c:v>5.03</c:v>
                </c:pt>
                <c:pt idx="1570">
                  <c:v>5.56</c:v>
                </c:pt>
                <c:pt idx="1571">
                  <c:v>4.33</c:v>
                </c:pt>
                <c:pt idx="1572">
                  <c:v>5.21</c:v>
                </c:pt>
                <c:pt idx="1573">
                  <c:v>5.89</c:v>
                </c:pt>
                <c:pt idx="1574">
                  <c:v>4.8099999999999996</c:v>
                </c:pt>
                <c:pt idx="1575">
                  <c:v>5.66</c:v>
                </c:pt>
                <c:pt idx="1576">
                  <c:v>10.66</c:v>
                </c:pt>
                <c:pt idx="1577">
                  <c:v>5.98</c:v>
                </c:pt>
                <c:pt idx="1578">
                  <c:v>4.34</c:v>
                </c:pt>
                <c:pt idx="1579">
                  <c:v>5.17</c:v>
                </c:pt>
                <c:pt idx="1580">
                  <c:v>4.2300000000000004</c:v>
                </c:pt>
                <c:pt idx="1581">
                  <c:v>4.88</c:v>
                </c:pt>
                <c:pt idx="1582">
                  <c:v>9.7100000000000009</c:v>
                </c:pt>
                <c:pt idx="1583">
                  <c:v>5.32</c:v>
                </c:pt>
                <c:pt idx="1584">
                  <c:v>5.83</c:v>
                </c:pt>
                <c:pt idx="1585">
                  <c:v>5.54</c:v>
                </c:pt>
                <c:pt idx="1586">
                  <c:v>5.85</c:v>
                </c:pt>
                <c:pt idx="1587">
                  <c:v>4.8499999999999996</c:v>
                </c:pt>
                <c:pt idx="1588">
                  <c:v>11.09</c:v>
                </c:pt>
                <c:pt idx="1589">
                  <c:v>5.58</c:v>
                </c:pt>
                <c:pt idx="1590">
                  <c:v>9.7200000000000006</c:v>
                </c:pt>
                <c:pt idx="1591">
                  <c:v>11.41</c:v>
                </c:pt>
                <c:pt idx="1592">
                  <c:v>4.46</c:v>
                </c:pt>
                <c:pt idx="1593">
                  <c:v>9.31</c:v>
                </c:pt>
                <c:pt idx="1594">
                  <c:v>5.03</c:v>
                </c:pt>
                <c:pt idx="1595">
                  <c:v>5.07</c:v>
                </c:pt>
                <c:pt idx="1596">
                  <c:v>10.42</c:v>
                </c:pt>
                <c:pt idx="1597">
                  <c:v>6.45</c:v>
                </c:pt>
                <c:pt idx="1598">
                  <c:v>5.52</c:v>
                </c:pt>
                <c:pt idx="1599">
                  <c:v>4.41</c:v>
                </c:pt>
                <c:pt idx="1600">
                  <c:v>4.6900000000000004</c:v>
                </c:pt>
                <c:pt idx="1601">
                  <c:v>6.94</c:v>
                </c:pt>
                <c:pt idx="1602">
                  <c:v>4.3499999999999996</c:v>
                </c:pt>
                <c:pt idx="1603">
                  <c:v>5.28</c:v>
                </c:pt>
                <c:pt idx="1604">
                  <c:v>4.29</c:v>
                </c:pt>
                <c:pt idx="1605">
                  <c:v>5.69</c:v>
                </c:pt>
                <c:pt idx="1606">
                  <c:v>5.56</c:v>
                </c:pt>
                <c:pt idx="1607">
                  <c:v>5.41</c:v>
                </c:pt>
                <c:pt idx="1608">
                  <c:v>10.85</c:v>
                </c:pt>
                <c:pt idx="1609">
                  <c:v>11.63</c:v>
                </c:pt>
                <c:pt idx="1610">
                  <c:v>5.68</c:v>
                </c:pt>
                <c:pt idx="1611">
                  <c:v>7.59</c:v>
                </c:pt>
                <c:pt idx="1612">
                  <c:v>5.09</c:v>
                </c:pt>
                <c:pt idx="1613">
                  <c:v>4.21</c:v>
                </c:pt>
                <c:pt idx="1614">
                  <c:v>4.34</c:v>
                </c:pt>
                <c:pt idx="1615">
                  <c:v>11.85</c:v>
                </c:pt>
                <c:pt idx="1616">
                  <c:v>9.61</c:v>
                </c:pt>
                <c:pt idx="1617">
                  <c:v>5.29</c:v>
                </c:pt>
                <c:pt idx="1618">
                  <c:v>6.89</c:v>
                </c:pt>
                <c:pt idx="1619">
                  <c:v>4.57</c:v>
                </c:pt>
                <c:pt idx="1620">
                  <c:v>4.32</c:v>
                </c:pt>
                <c:pt idx="1621">
                  <c:v>5.57</c:v>
                </c:pt>
                <c:pt idx="1622">
                  <c:v>5.26</c:v>
                </c:pt>
                <c:pt idx="1623">
                  <c:v>6.25</c:v>
                </c:pt>
                <c:pt idx="1624">
                  <c:v>5.67</c:v>
                </c:pt>
                <c:pt idx="1625">
                  <c:v>4.42</c:v>
                </c:pt>
                <c:pt idx="1626">
                  <c:v>11.75</c:v>
                </c:pt>
                <c:pt idx="1627">
                  <c:v>6.06</c:v>
                </c:pt>
                <c:pt idx="1628">
                  <c:v>5.48</c:v>
                </c:pt>
                <c:pt idx="1629">
                  <c:v>4.45</c:v>
                </c:pt>
                <c:pt idx="1630">
                  <c:v>5</c:v>
                </c:pt>
                <c:pt idx="1631">
                  <c:v>5.84</c:v>
                </c:pt>
                <c:pt idx="1632">
                  <c:v>5.21</c:v>
                </c:pt>
                <c:pt idx="1633">
                  <c:v>4.26</c:v>
                </c:pt>
                <c:pt idx="1634">
                  <c:v>4.17</c:v>
                </c:pt>
                <c:pt idx="1635">
                  <c:v>11.96</c:v>
                </c:pt>
                <c:pt idx="1636">
                  <c:v>6.26</c:v>
                </c:pt>
                <c:pt idx="1637">
                  <c:v>11.68</c:v>
                </c:pt>
                <c:pt idx="1638">
                  <c:v>5.16</c:v>
                </c:pt>
                <c:pt idx="1639">
                  <c:v>6.9</c:v>
                </c:pt>
                <c:pt idx="1640">
                  <c:v>4.83</c:v>
                </c:pt>
                <c:pt idx="1641">
                  <c:v>4.87</c:v>
                </c:pt>
                <c:pt idx="1642">
                  <c:v>4.28</c:v>
                </c:pt>
                <c:pt idx="1643">
                  <c:v>4.07</c:v>
                </c:pt>
                <c:pt idx="1644">
                  <c:v>6.23</c:v>
                </c:pt>
                <c:pt idx="1645">
                  <c:v>6.24</c:v>
                </c:pt>
                <c:pt idx="1646">
                  <c:v>6.17</c:v>
                </c:pt>
                <c:pt idx="1647">
                  <c:v>5.16</c:v>
                </c:pt>
                <c:pt idx="1648">
                  <c:v>4.3</c:v>
                </c:pt>
                <c:pt idx="1649">
                  <c:v>6.14</c:v>
                </c:pt>
                <c:pt idx="1650">
                  <c:v>5.36</c:v>
                </c:pt>
                <c:pt idx="1651">
                  <c:v>4.3</c:v>
                </c:pt>
                <c:pt idx="1652">
                  <c:v>4.09</c:v>
                </c:pt>
                <c:pt idx="1653">
                  <c:v>6.27</c:v>
                </c:pt>
                <c:pt idx="1654">
                  <c:v>5.39</c:v>
                </c:pt>
                <c:pt idx="1655">
                  <c:v>5.75</c:v>
                </c:pt>
                <c:pt idx="1656">
                  <c:v>4.91</c:v>
                </c:pt>
                <c:pt idx="1657">
                  <c:v>4.46</c:v>
                </c:pt>
                <c:pt idx="1658">
                  <c:v>6.22</c:v>
                </c:pt>
                <c:pt idx="1659">
                  <c:v>8.82</c:v>
                </c:pt>
                <c:pt idx="1660">
                  <c:v>10.14</c:v>
                </c:pt>
                <c:pt idx="1661">
                  <c:v>4.66</c:v>
                </c:pt>
                <c:pt idx="1662">
                  <c:v>6.26</c:v>
                </c:pt>
                <c:pt idx="1663">
                  <c:v>5.21</c:v>
                </c:pt>
                <c:pt idx="1664">
                  <c:v>5.94</c:v>
                </c:pt>
                <c:pt idx="1665">
                  <c:v>5.34</c:v>
                </c:pt>
                <c:pt idx="1666">
                  <c:v>6.38</c:v>
                </c:pt>
                <c:pt idx="1667">
                  <c:v>4.47</c:v>
                </c:pt>
                <c:pt idx="1668">
                  <c:v>9.9600000000000009</c:v>
                </c:pt>
                <c:pt idx="1669">
                  <c:v>9.92</c:v>
                </c:pt>
                <c:pt idx="1670">
                  <c:v>6.03</c:v>
                </c:pt>
                <c:pt idx="1671">
                  <c:v>10.9</c:v>
                </c:pt>
                <c:pt idx="1672">
                  <c:v>10.66</c:v>
                </c:pt>
                <c:pt idx="1673">
                  <c:v>4.05</c:v>
                </c:pt>
                <c:pt idx="1674">
                  <c:v>4.2300000000000004</c:v>
                </c:pt>
                <c:pt idx="1675">
                  <c:v>5.01</c:v>
                </c:pt>
                <c:pt idx="1676">
                  <c:v>5.82</c:v>
                </c:pt>
                <c:pt idx="1677">
                  <c:v>7.94</c:v>
                </c:pt>
                <c:pt idx="1678">
                  <c:v>6.16</c:v>
                </c:pt>
                <c:pt idx="1679">
                  <c:v>4.1500000000000004</c:v>
                </c:pt>
                <c:pt idx="1680">
                  <c:v>6.23</c:v>
                </c:pt>
                <c:pt idx="1681">
                  <c:v>7.41</c:v>
                </c:pt>
                <c:pt idx="1682">
                  <c:v>5.62</c:v>
                </c:pt>
                <c:pt idx="1683">
                  <c:v>4.54</c:v>
                </c:pt>
                <c:pt idx="1684">
                  <c:v>8.6199999999999992</c:v>
                </c:pt>
                <c:pt idx="1685">
                  <c:v>4.3600000000000003</c:v>
                </c:pt>
                <c:pt idx="1686">
                  <c:v>10.01</c:v>
                </c:pt>
                <c:pt idx="1687">
                  <c:v>5.42</c:v>
                </c:pt>
                <c:pt idx="1688">
                  <c:v>5.12</c:v>
                </c:pt>
                <c:pt idx="1689">
                  <c:v>9.1999999999999993</c:v>
                </c:pt>
                <c:pt idx="1690">
                  <c:v>6.08</c:v>
                </c:pt>
                <c:pt idx="1691">
                  <c:v>4.7699999999999996</c:v>
                </c:pt>
                <c:pt idx="1692">
                  <c:v>4.62</c:v>
                </c:pt>
                <c:pt idx="1693">
                  <c:v>9.07</c:v>
                </c:pt>
                <c:pt idx="1694">
                  <c:v>9.1199999999999992</c:v>
                </c:pt>
                <c:pt idx="1695">
                  <c:v>7.32</c:v>
                </c:pt>
                <c:pt idx="1696">
                  <c:v>11.73</c:v>
                </c:pt>
                <c:pt idx="1697">
                  <c:v>6.64</c:v>
                </c:pt>
                <c:pt idx="1698">
                  <c:v>5.78</c:v>
                </c:pt>
                <c:pt idx="1699">
                  <c:v>10.45</c:v>
                </c:pt>
                <c:pt idx="1700">
                  <c:v>4.5199999999999996</c:v>
                </c:pt>
                <c:pt idx="1701">
                  <c:v>5.71</c:v>
                </c:pt>
                <c:pt idx="1702">
                  <c:v>4.7699999999999996</c:v>
                </c:pt>
                <c:pt idx="1703">
                  <c:v>7.81</c:v>
                </c:pt>
                <c:pt idx="1704">
                  <c:v>5.19</c:v>
                </c:pt>
                <c:pt idx="1705">
                  <c:v>5.93</c:v>
                </c:pt>
                <c:pt idx="1706">
                  <c:v>6.29</c:v>
                </c:pt>
                <c:pt idx="1707">
                  <c:v>4.9000000000000004</c:v>
                </c:pt>
                <c:pt idx="1708">
                  <c:v>5.07</c:v>
                </c:pt>
                <c:pt idx="1709">
                  <c:v>5.33</c:v>
                </c:pt>
                <c:pt idx="1710">
                  <c:v>8.93</c:v>
                </c:pt>
                <c:pt idx="1711">
                  <c:v>4.3499999999999996</c:v>
                </c:pt>
                <c:pt idx="1712">
                  <c:v>9.5399999999999991</c:v>
                </c:pt>
                <c:pt idx="1713">
                  <c:v>5.91</c:v>
                </c:pt>
                <c:pt idx="1714">
                  <c:v>5.0999999999999996</c:v>
                </c:pt>
                <c:pt idx="1715">
                  <c:v>5.08</c:v>
                </c:pt>
                <c:pt idx="1716">
                  <c:v>4.75</c:v>
                </c:pt>
                <c:pt idx="1717">
                  <c:v>6.05</c:v>
                </c:pt>
                <c:pt idx="1718">
                  <c:v>11.56</c:v>
                </c:pt>
                <c:pt idx="1719">
                  <c:v>5.76</c:v>
                </c:pt>
                <c:pt idx="1720">
                  <c:v>5.65</c:v>
                </c:pt>
                <c:pt idx="1721">
                  <c:v>5.88</c:v>
                </c:pt>
                <c:pt idx="1722">
                  <c:v>9.6</c:v>
                </c:pt>
                <c:pt idx="1723">
                  <c:v>6.24</c:v>
                </c:pt>
                <c:pt idx="1724">
                  <c:v>7.63</c:v>
                </c:pt>
                <c:pt idx="1725">
                  <c:v>8.66</c:v>
                </c:pt>
                <c:pt idx="1726">
                  <c:v>8.5500000000000007</c:v>
                </c:pt>
                <c:pt idx="1727">
                  <c:v>4.54</c:v>
                </c:pt>
                <c:pt idx="1728">
                  <c:v>5.7</c:v>
                </c:pt>
                <c:pt idx="1729">
                  <c:v>5.07</c:v>
                </c:pt>
                <c:pt idx="1730">
                  <c:v>4.38</c:v>
                </c:pt>
                <c:pt idx="1731">
                  <c:v>4.54</c:v>
                </c:pt>
                <c:pt idx="1732">
                  <c:v>5.38</c:v>
                </c:pt>
                <c:pt idx="1733">
                  <c:v>5.55</c:v>
                </c:pt>
                <c:pt idx="1734">
                  <c:v>4.03</c:v>
                </c:pt>
                <c:pt idx="1735">
                  <c:v>4.1900000000000004</c:v>
                </c:pt>
                <c:pt idx="1736">
                  <c:v>4.37</c:v>
                </c:pt>
                <c:pt idx="1737">
                  <c:v>5.31</c:v>
                </c:pt>
                <c:pt idx="1738">
                  <c:v>4.66</c:v>
                </c:pt>
                <c:pt idx="1739">
                  <c:v>6.19</c:v>
                </c:pt>
                <c:pt idx="1740">
                  <c:v>4.8600000000000003</c:v>
                </c:pt>
                <c:pt idx="1741">
                  <c:v>4.74</c:v>
                </c:pt>
                <c:pt idx="1742">
                  <c:v>6.03</c:v>
                </c:pt>
                <c:pt idx="1743">
                  <c:v>4.71</c:v>
                </c:pt>
                <c:pt idx="1744">
                  <c:v>5.55</c:v>
                </c:pt>
                <c:pt idx="1745">
                  <c:v>4.78</c:v>
                </c:pt>
                <c:pt idx="1746">
                  <c:v>4.6500000000000004</c:v>
                </c:pt>
                <c:pt idx="1747">
                  <c:v>5.2</c:v>
                </c:pt>
                <c:pt idx="1748">
                  <c:v>4.54</c:v>
                </c:pt>
                <c:pt idx="1749">
                  <c:v>4.1100000000000003</c:v>
                </c:pt>
                <c:pt idx="1750">
                  <c:v>4.63</c:v>
                </c:pt>
                <c:pt idx="1751">
                  <c:v>6.06</c:v>
                </c:pt>
                <c:pt idx="1752">
                  <c:v>8.43</c:v>
                </c:pt>
                <c:pt idx="1753">
                  <c:v>5.51</c:v>
                </c:pt>
                <c:pt idx="1754">
                  <c:v>4.95</c:v>
                </c:pt>
                <c:pt idx="1755">
                  <c:v>6.44</c:v>
                </c:pt>
                <c:pt idx="1756">
                  <c:v>6.05</c:v>
                </c:pt>
                <c:pt idx="1757">
                  <c:v>4.76</c:v>
                </c:pt>
                <c:pt idx="1758">
                  <c:v>6.72</c:v>
                </c:pt>
                <c:pt idx="1759">
                  <c:v>5.7</c:v>
                </c:pt>
                <c:pt idx="1760">
                  <c:v>5.31</c:v>
                </c:pt>
                <c:pt idx="1761">
                  <c:v>4.32</c:v>
                </c:pt>
                <c:pt idx="1762">
                  <c:v>4.2300000000000004</c:v>
                </c:pt>
                <c:pt idx="1763">
                  <c:v>6.09</c:v>
                </c:pt>
                <c:pt idx="1764">
                  <c:v>4.74</c:v>
                </c:pt>
                <c:pt idx="1765">
                  <c:v>6.23</c:v>
                </c:pt>
                <c:pt idx="1766">
                  <c:v>5.45</c:v>
                </c:pt>
                <c:pt idx="1767">
                  <c:v>10.34</c:v>
                </c:pt>
                <c:pt idx="1768">
                  <c:v>5.15</c:v>
                </c:pt>
                <c:pt idx="1769">
                  <c:v>11.72</c:v>
                </c:pt>
                <c:pt idx="1770">
                  <c:v>5.29</c:v>
                </c:pt>
                <c:pt idx="1771">
                  <c:v>4.33</c:v>
                </c:pt>
                <c:pt idx="1772">
                  <c:v>6.24</c:v>
                </c:pt>
                <c:pt idx="1773">
                  <c:v>11.61</c:v>
                </c:pt>
                <c:pt idx="1774">
                  <c:v>11.07</c:v>
                </c:pt>
                <c:pt idx="1775">
                  <c:v>5.19</c:v>
                </c:pt>
                <c:pt idx="1776">
                  <c:v>5.7</c:v>
                </c:pt>
                <c:pt idx="1777">
                  <c:v>6.15</c:v>
                </c:pt>
                <c:pt idx="1778">
                  <c:v>5.07</c:v>
                </c:pt>
                <c:pt idx="1779">
                  <c:v>10.97</c:v>
                </c:pt>
                <c:pt idx="1780">
                  <c:v>10.93</c:v>
                </c:pt>
                <c:pt idx="1781">
                  <c:v>4.21</c:v>
                </c:pt>
                <c:pt idx="1782">
                  <c:v>5.5</c:v>
                </c:pt>
                <c:pt idx="1783">
                  <c:v>4.93</c:v>
                </c:pt>
                <c:pt idx="1784">
                  <c:v>5.6</c:v>
                </c:pt>
                <c:pt idx="1785">
                  <c:v>9.99</c:v>
                </c:pt>
                <c:pt idx="1786">
                  <c:v>5.93</c:v>
                </c:pt>
                <c:pt idx="1787">
                  <c:v>6.29</c:v>
                </c:pt>
                <c:pt idx="1788">
                  <c:v>5.65</c:v>
                </c:pt>
                <c:pt idx="1789">
                  <c:v>6.15</c:v>
                </c:pt>
                <c:pt idx="1790">
                  <c:v>5.22</c:v>
                </c:pt>
                <c:pt idx="1791">
                  <c:v>11.66</c:v>
                </c:pt>
                <c:pt idx="1792">
                  <c:v>4.91</c:v>
                </c:pt>
                <c:pt idx="1793">
                  <c:v>9.25</c:v>
                </c:pt>
                <c:pt idx="1794">
                  <c:v>11.48</c:v>
                </c:pt>
                <c:pt idx="1795">
                  <c:v>6.06</c:v>
                </c:pt>
                <c:pt idx="1796">
                  <c:v>5.86</c:v>
                </c:pt>
                <c:pt idx="1797">
                  <c:v>5.33</c:v>
                </c:pt>
                <c:pt idx="1798">
                  <c:v>5.33</c:v>
                </c:pt>
                <c:pt idx="1799">
                  <c:v>6.02</c:v>
                </c:pt>
                <c:pt idx="1800">
                  <c:v>6.25</c:v>
                </c:pt>
                <c:pt idx="1801">
                  <c:v>4.8099999999999996</c:v>
                </c:pt>
                <c:pt idx="1802">
                  <c:v>4.5999999999999996</c:v>
                </c:pt>
                <c:pt idx="1803">
                  <c:v>5.08</c:v>
                </c:pt>
                <c:pt idx="1804">
                  <c:v>5.43</c:v>
                </c:pt>
                <c:pt idx="1805">
                  <c:v>5.44</c:v>
                </c:pt>
                <c:pt idx="1806">
                  <c:v>11.69</c:v>
                </c:pt>
                <c:pt idx="1807">
                  <c:v>6.07</c:v>
                </c:pt>
                <c:pt idx="1808">
                  <c:v>4.3600000000000003</c:v>
                </c:pt>
                <c:pt idx="1809">
                  <c:v>5.24</c:v>
                </c:pt>
                <c:pt idx="1810">
                  <c:v>5.37</c:v>
                </c:pt>
                <c:pt idx="1811">
                  <c:v>6.6</c:v>
                </c:pt>
                <c:pt idx="1812">
                  <c:v>5.77</c:v>
                </c:pt>
                <c:pt idx="1813">
                  <c:v>6.08</c:v>
                </c:pt>
                <c:pt idx="1814">
                  <c:v>4.16</c:v>
                </c:pt>
                <c:pt idx="1815">
                  <c:v>5.0999999999999996</c:v>
                </c:pt>
                <c:pt idx="1816">
                  <c:v>5.3</c:v>
                </c:pt>
                <c:pt idx="1817">
                  <c:v>4.9000000000000004</c:v>
                </c:pt>
                <c:pt idx="1818">
                  <c:v>5.55</c:v>
                </c:pt>
                <c:pt idx="1819">
                  <c:v>4.95</c:v>
                </c:pt>
                <c:pt idx="1820">
                  <c:v>6.46</c:v>
                </c:pt>
                <c:pt idx="1821">
                  <c:v>4.9000000000000004</c:v>
                </c:pt>
                <c:pt idx="1822">
                  <c:v>5.21</c:v>
                </c:pt>
                <c:pt idx="1823">
                  <c:v>4.13</c:v>
                </c:pt>
                <c:pt idx="1824">
                  <c:v>5.28</c:v>
                </c:pt>
                <c:pt idx="1825">
                  <c:v>4.68</c:v>
                </c:pt>
                <c:pt idx="1826">
                  <c:v>4.0599999999999996</c:v>
                </c:pt>
                <c:pt idx="1827">
                  <c:v>4.2</c:v>
                </c:pt>
                <c:pt idx="1828">
                  <c:v>4.83</c:v>
                </c:pt>
                <c:pt idx="1829">
                  <c:v>4.87</c:v>
                </c:pt>
                <c:pt idx="1830">
                  <c:v>5.86</c:v>
                </c:pt>
                <c:pt idx="1831">
                  <c:v>4.12</c:v>
                </c:pt>
                <c:pt idx="1832">
                  <c:v>5.71</c:v>
                </c:pt>
                <c:pt idx="1833">
                  <c:v>6.03</c:v>
                </c:pt>
                <c:pt idx="1834">
                  <c:v>5.65</c:v>
                </c:pt>
                <c:pt idx="1835">
                  <c:v>5.05</c:v>
                </c:pt>
                <c:pt idx="1836">
                  <c:v>6.26</c:v>
                </c:pt>
                <c:pt idx="1837">
                  <c:v>4.08</c:v>
                </c:pt>
                <c:pt idx="1838">
                  <c:v>6.19</c:v>
                </c:pt>
                <c:pt idx="1839">
                  <c:v>6.01</c:v>
                </c:pt>
                <c:pt idx="1840">
                  <c:v>6.07</c:v>
                </c:pt>
                <c:pt idx="1841">
                  <c:v>5.63</c:v>
                </c:pt>
                <c:pt idx="1842">
                  <c:v>6.05</c:v>
                </c:pt>
                <c:pt idx="1843">
                  <c:v>4.6500000000000004</c:v>
                </c:pt>
                <c:pt idx="1844">
                  <c:v>5.37</c:v>
                </c:pt>
                <c:pt idx="1845">
                  <c:v>5.39</c:v>
                </c:pt>
                <c:pt idx="1846">
                  <c:v>5.86</c:v>
                </c:pt>
                <c:pt idx="1847">
                  <c:v>4.4400000000000004</c:v>
                </c:pt>
                <c:pt idx="1848">
                  <c:v>4.41</c:v>
                </c:pt>
                <c:pt idx="1849">
                  <c:v>5.19</c:v>
                </c:pt>
                <c:pt idx="1850">
                  <c:v>5.16</c:v>
                </c:pt>
                <c:pt idx="1851">
                  <c:v>4.24</c:v>
                </c:pt>
                <c:pt idx="1852">
                  <c:v>5.45</c:v>
                </c:pt>
                <c:pt idx="1853">
                  <c:v>5.03</c:v>
                </c:pt>
                <c:pt idx="1854">
                  <c:v>9.6199999999999992</c:v>
                </c:pt>
                <c:pt idx="1855">
                  <c:v>6.77</c:v>
                </c:pt>
                <c:pt idx="1856">
                  <c:v>5.36</c:v>
                </c:pt>
                <c:pt idx="1857">
                  <c:v>5.69</c:v>
                </c:pt>
                <c:pt idx="1858">
                  <c:v>4.9000000000000004</c:v>
                </c:pt>
                <c:pt idx="1859">
                  <c:v>5.78</c:v>
                </c:pt>
                <c:pt idx="1860">
                  <c:v>4.7</c:v>
                </c:pt>
                <c:pt idx="1861">
                  <c:v>6.28</c:v>
                </c:pt>
                <c:pt idx="1862">
                  <c:v>4.2300000000000004</c:v>
                </c:pt>
                <c:pt idx="1863">
                  <c:v>6.17</c:v>
                </c:pt>
                <c:pt idx="1864">
                  <c:v>4.96</c:v>
                </c:pt>
                <c:pt idx="1865">
                  <c:v>5.1100000000000003</c:v>
                </c:pt>
                <c:pt idx="1866">
                  <c:v>4.05</c:v>
                </c:pt>
                <c:pt idx="1867">
                  <c:v>6.49</c:v>
                </c:pt>
                <c:pt idx="1868">
                  <c:v>4.1900000000000004</c:v>
                </c:pt>
                <c:pt idx="1869">
                  <c:v>4.99</c:v>
                </c:pt>
                <c:pt idx="1870">
                  <c:v>4.7699999999999996</c:v>
                </c:pt>
                <c:pt idx="1871">
                  <c:v>5.46</c:v>
                </c:pt>
                <c:pt idx="1872">
                  <c:v>5.43</c:v>
                </c:pt>
                <c:pt idx="1873">
                  <c:v>4.29</c:v>
                </c:pt>
                <c:pt idx="1874">
                  <c:v>5.25</c:v>
                </c:pt>
                <c:pt idx="1875">
                  <c:v>4.04</c:v>
                </c:pt>
                <c:pt idx="1876">
                  <c:v>5</c:v>
                </c:pt>
                <c:pt idx="1877">
                  <c:v>4.01</c:v>
                </c:pt>
                <c:pt idx="1878">
                  <c:v>5.4</c:v>
                </c:pt>
                <c:pt idx="1879">
                  <c:v>5.81</c:v>
                </c:pt>
                <c:pt idx="1880">
                  <c:v>5.82</c:v>
                </c:pt>
                <c:pt idx="1881">
                  <c:v>4.82</c:v>
                </c:pt>
                <c:pt idx="1882">
                  <c:v>5.08</c:v>
                </c:pt>
                <c:pt idx="1883">
                  <c:v>5.59</c:v>
                </c:pt>
                <c:pt idx="1884">
                  <c:v>5.12</c:v>
                </c:pt>
                <c:pt idx="1885">
                  <c:v>4.95</c:v>
                </c:pt>
                <c:pt idx="1886">
                  <c:v>6.16</c:v>
                </c:pt>
                <c:pt idx="1887">
                  <c:v>6.41</c:v>
                </c:pt>
                <c:pt idx="1888">
                  <c:v>8.94</c:v>
                </c:pt>
                <c:pt idx="1889">
                  <c:v>4.42</c:v>
                </c:pt>
                <c:pt idx="1890">
                  <c:v>5.3</c:v>
                </c:pt>
                <c:pt idx="1891">
                  <c:v>4.6399999999999997</c:v>
                </c:pt>
                <c:pt idx="1892">
                  <c:v>6.16</c:v>
                </c:pt>
                <c:pt idx="1893">
                  <c:v>4.12</c:v>
                </c:pt>
                <c:pt idx="1894">
                  <c:v>5.77</c:v>
                </c:pt>
                <c:pt idx="1895">
                  <c:v>6.2</c:v>
                </c:pt>
                <c:pt idx="1896">
                  <c:v>4.3899999999999997</c:v>
                </c:pt>
                <c:pt idx="1897">
                  <c:v>5.13</c:v>
                </c:pt>
                <c:pt idx="1898">
                  <c:v>4.49</c:v>
                </c:pt>
                <c:pt idx="1899">
                  <c:v>6.35</c:v>
                </c:pt>
                <c:pt idx="1900">
                  <c:v>5.79</c:v>
                </c:pt>
                <c:pt idx="1901">
                  <c:v>4.78</c:v>
                </c:pt>
                <c:pt idx="1902">
                  <c:v>6.02</c:v>
                </c:pt>
                <c:pt idx="1903">
                  <c:v>4.4400000000000004</c:v>
                </c:pt>
                <c:pt idx="1904">
                  <c:v>5.84</c:v>
                </c:pt>
                <c:pt idx="1905">
                  <c:v>5.39</c:v>
                </c:pt>
                <c:pt idx="1906">
                  <c:v>6.16</c:v>
                </c:pt>
                <c:pt idx="1907">
                  <c:v>4.49</c:v>
                </c:pt>
                <c:pt idx="1908">
                  <c:v>4.4800000000000004</c:v>
                </c:pt>
                <c:pt idx="1909">
                  <c:v>10.97</c:v>
                </c:pt>
                <c:pt idx="1910">
                  <c:v>5.14</c:v>
                </c:pt>
                <c:pt idx="1911">
                  <c:v>5.17</c:v>
                </c:pt>
                <c:pt idx="1912">
                  <c:v>6.18</c:v>
                </c:pt>
                <c:pt idx="1913">
                  <c:v>9.07</c:v>
                </c:pt>
                <c:pt idx="1914">
                  <c:v>4.43</c:v>
                </c:pt>
                <c:pt idx="1915">
                  <c:v>4.17</c:v>
                </c:pt>
                <c:pt idx="1916">
                  <c:v>4.95</c:v>
                </c:pt>
                <c:pt idx="1917">
                  <c:v>5.13</c:v>
                </c:pt>
                <c:pt idx="1918">
                  <c:v>4.0999999999999996</c:v>
                </c:pt>
                <c:pt idx="1919">
                  <c:v>5.01</c:v>
                </c:pt>
                <c:pt idx="1920">
                  <c:v>5.09</c:v>
                </c:pt>
                <c:pt idx="1921">
                  <c:v>6.49</c:v>
                </c:pt>
                <c:pt idx="1922">
                  <c:v>4.08</c:v>
                </c:pt>
                <c:pt idx="1923">
                  <c:v>8.6300000000000008</c:v>
                </c:pt>
                <c:pt idx="1924">
                  <c:v>5.28</c:v>
                </c:pt>
                <c:pt idx="1925">
                  <c:v>5.63</c:v>
                </c:pt>
                <c:pt idx="1926">
                  <c:v>11.47</c:v>
                </c:pt>
                <c:pt idx="1927">
                  <c:v>4.92</c:v>
                </c:pt>
                <c:pt idx="1928">
                  <c:v>4.18</c:v>
                </c:pt>
                <c:pt idx="1929">
                  <c:v>4.67</c:v>
                </c:pt>
                <c:pt idx="1930">
                  <c:v>6.24</c:v>
                </c:pt>
                <c:pt idx="1931">
                  <c:v>5.99</c:v>
                </c:pt>
                <c:pt idx="1932">
                  <c:v>10.27</c:v>
                </c:pt>
                <c:pt idx="1933">
                  <c:v>5.97</c:v>
                </c:pt>
                <c:pt idx="1934">
                  <c:v>4.9800000000000004</c:v>
                </c:pt>
                <c:pt idx="1935">
                  <c:v>6.91</c:v>
                </c:pt>
                <c:pt idx="1936">
                  <c:v>6.38</c:v>
                </c:pt>
                <c:pt idx="1937">
                  <c:v>4.7699999999999996</c:v>
                </c:pt>
                <c:pt idx="1938">
                  <c:v>6.04</c:v>
                </c:pt>
                <c:pt idx="1939">
                  <c:v>4.3</c:v>
                </c:pt>
                <c:pt idx="1940">
                  <c:v>8.75</c:v>
                </c:pt>
                <c:pt idx="1941">
                  <c:v>5.25</c:v>
                </c:pt>
                <c:pt idx="1942">
                  <c:v>5.03</c:v>
                </c:pt>
                <c:pt idx="1943">
                  <c:v>5.88</c:v>
                </c:pt>
                <c:pt idx="1944">
                  <c:v>4.49</c:v>
                </c:pt>
                <c:pt idx="1945">
                  <c:v>4.1399999999999997</c:v>
                </c:pt>
                <c:pt idx="1946">
                  <c:v>5.8</c:v>
                </c:pt>
                <c:pt idx="1947">
                  <c:v>5.12</c:v>
                </c:pt>
                <c:pt idx="1948">
                  <c:v>5.98</c:v>
                </c:pt>
                <c:pt idx="1949">
                  <c:v>5.46</c:v>
                </c:pt>
                <c:pt idx="1950">
                  <c:v>4.91</c:v>
                </c:pt>
                <c:pt idx="1951">
                  <c:v>4.66</c:v>
                </c:pt>
                <c:pt idx="1952">
                  <c:v>6.8</c:v>
                </c:pt>
                <c:pt idx="1953">
                  <c:v>4.47</c:v>
                </c:pt>
                <c:pt idx="1954">
                  <c:v>4.08</c:v>
                </c:pt>
                <c:pt idx="1955">
                  <c:v>5.51</c:v>
                </c:pt>
                <c:pt idx="1956">
                  <c:v>8.4</c:v>
                </c:pt>
                <c:pt idx="1957">
                  <c:v>5.14</c:v>
                </c:pt>
                <c:pt idx="1958">
                  <c:v>5.21</c:v>
                </c:pt>
                <c:pt idx="1959">
                  <c:v>6.23</c:v>
                </c:pt>
                <c:pt idx="1960">
                  <c:v>5.6</c:v>
                </c:pt>
                <c:pt idx="1961">
                  <c:v>4.72</c:v>
                </c:pt>
                <c:pt idx="1962">
                  <c:v>4.67</c:v>
                </c:pt>
                <c:pt idx="1963">
                  <c:v>6.11</c:v>
                </c:pt>
                <c:pt idx="1964">
                  <c:v>6.25</c:v>
                </c:pt>
                <c:pt idx="1965">
                  <c:v>4</c:v>
                </c:pt>
                <c:pt idx="1966">
                  <c:v>5.55</c:v>
                </c:pt>
                <c:pt idx="1967">
                  <c:v>5.95</c:v>
                </c:pt>
                <c:pt idx="1968">
                  <c:v>4.3600000000000003</c:v>
                </c:pt>
                <c:pt idx="1969">
                  <c:v>4.84</c:v>
                </c:pt>
                <c:pt idx="1970">
                  <c:v>4.5599999999999996</c:v>
                </c:pt>
                <c:pt idx="1971">
                  <c:v>4.42</c:v>
                </c:pt>
                <c:pt idx="1972">
                  <c:v>7.66</c:v>
                </c:pt>
                <c:pt idx="1973">
                  <c:v>5.2</c:v>
                </c:pt>
                <c:pt idx="1974">
                  <c:v>5.53</c:v>
                </c:pt>
                <c:pt idx="1975">
                  <c:v>4.8600000000000003</c:v>
                </c:pt>
                <c:pt idx="1976">
                  <c:v>5.49</c:v>
                </c:pt>
                <c:pt idx="1977">
                  <c:v>4.09</c:v>
                </c:pt>
                <c:pt idx="1978">
                  <c:v>4.3099999999999996</c:v>
                </c:pt>
                <c:pt idx="1979">
                  <c:v>4</c:v>
                </c:pt>
                <c:pt idx="1980">
                  <c:v>4.68</c:v>
                </c:pt>
                <c:pt idx="1981">
                  <c:v>4.0199999999999996</c:v>
                </c:pt>
                <c:pt idx="1982">
                  <c:v>5.12</c:v>
                </c:pt>
                <c:pt idx="1983">
                  <c:v>5.52</c:v>
                </c:pt>
                <c:pt idx="1984">
                  <c:v>5.81</c:v>
                </c:pt>
                <c:pt idx="1985">
                  <c:v>5.16</c:v>
                </c:pt>
                <c:pt idx="1986">
                  <c:v>5</c:v>
                </c:pt>
                <c:pt idx="1987">
                  <c:v>5.84</c:v>
                </c:pt>
                <c:pt idx="1988">
                  <c:v>4.1900000000000004</c:v>
                </c:pt>
                <c:pt idx="1989">
                  <c:v>4.62</c:v>
                </c:pt>
                <c:pt idx="1990">
                  <c:v>6.24</c:v>
                </c:pt>
                <c:pt idx="1991">
                  <c:v>5.81</c:v>
                </c:pt>
                <c:pt idx="1992">
                  <c:v>4.83</c:v>
                </c:pt>
                <c:pt idx="1993">
                  <c:v>5.72</c:v>
                </c:pt>
                <c:pt idx="1994">
                  <c:v>4.83</c:v>
                </c:pt>
                <c:pt idx="1995">
                  <c:v>4.1399999999999997</c:v>
                </c:pt>
                <c:pt idx="1996">
                  <c:v>4.07</c:v>
                </c:pt>
                <c:pt idx="1997">
                  <c:v>6.26</c:v>
                </c:pt>
                <c:pt idx="1998">
                  <c:v>5.88</c:v>
                </c:pt>
                <c:pt idx="1999">
                  <c:v>5.72</c:v>
                </c:pt>
                <c:pt idx="2000">
                  <c:v>6.09</c:v>
                </c:pt>
                <c:pt idx="2001">
                  <c:v>4.25</c:v>
                </c:pt>
                <c:pt idx="2002">
                  <c:v>6.09</c:v>
                </c:pt>
                <c:pt idx="2003">
                  <c:v>5.51</c:v>
                </c:pt>
                <c:pt idx="2004">
                  <c:v>5.63</c:v>
                </c:pt>
                <c:pt idx="2005">
                  <c:v>5.29</c:v>
                </c:pt>
                <c:pt idx="2006">
                  <c:v>4</c:v>
                </c:pt>
                <c:pt idx="2007">
                  <c:v>5.49</c:v>
                </c:pt>
                <c:pt idx="2008">
                  <c:v>5.34</c:v>
                </c:pt>
                <c:pt idx="2009">
                  <c:v>4.12</c:v>
                </c:pt>
                <c:pt idx="2010">
                  <c:v>5.49</c:v>
                </c:pt>
                <c:pt idx="2011">
                  <c:v>5.1100000000000003</c:v>
                </c:pt>
                <c:pt idx="2012">
                  <c:v>5.94</c:v>
                </c:pt>
                <c:pt idx="2013">
                  <c:v>5.54</c:v>
                </c:pt>
                <c:pt idx="2014">
                  <c:v>7.09</c:v>
                </c:pt>
                <c:pt idx="2015">
                  <c:v>6.22</c:v>
                </c:pt>
                <c:pt idx="2016">
                  <c:v>4.33</c:v>
                </c:pt>
                <c:pt idx="2017">
                  <c:v>5.83</c:v>
                </c:pt>
                <c:pt idx="2018">
                  <c:v>4.7</c:v>
                </c:pt>
                <c:pt idx="2019">
                  <c:v>4.07</c:v>
                </c:pt>
                <c:pt idx="2020">
                  <c:v>9.39</c:v>
                </c:pt>
                <c:pt idx="2021">
                  <c:v>4.18</c:v>
                </c:pt>
                <c:pt idx="2022">
                  <c:v>4.18</c:v>
                </c:pt>
                <c:pt idx="2023">
                  <c:v>4.4000000000000004</c:v>
                </c:pt>
                <c:pt idx="2024">
                  <c:v>9.9</c:v>
                </c:pt>
                <c:pt idx="2025">
                  <c:v>4.84</c:v>
                </c:pt>
                <c:pt idx="2026">
                  <c:v>5.53</c:v>
                </c:pt>
                <c:pt idx="2027">
                  <c:v>4.33</c:v>
                </c:pt>
                <c:pt idx="2028">
                  <c:v>4.91</c:v>
                </c:pt>
                <c:pt idx="2029">
                  <c:v>4.8</c:v>
                </c:pt>
                <c:pt idx="2030">
                  <c:v>5.55</c:v>
                </c:pt>
                <c:pt idx="2031">
                  <c:v>5.24</c:v>
                </c:pt>
                <c:pt idx="2032">
                  <c:v>6.08</c:v>
                </c:pt>
                <c:pt idx="2033">
                  <c:v>5.83</c:v>
                </c:pt>
                <c:pt idx="2034">
                  <c:v>4.29</c:v>
                </c:pt>
                <c:pt idx="2035">
                  <c:v>5.3</c:v>
                </c:pt>
                <c:pt idx="2036">
                  <c:v>4.42</c:v>
                </c:pt>
                <c:pt idx="2037">
                  <c:v>5.68</c:v>
                </c:pt>
                <c:pt idx="2038">
                  <c:v>6.05</c:v>
                </c:pt>
                <c:pt idx="2039">
                  <c:v>5.33</c:v>
                </c:pt>
                <c:pt idx="2040">
                  <c:v>6.22</c:v>
                </c:pt>
                <c:pt idx="2041">
                  <c:v>5.84</c:v>
                </c:pt>
                <c:pt idx="2042">
                  <c:v>5.71</c:v>
                </c:pt>
                <c:pt idx="2043">
                  <c:v>6.04</c:v>
                </c:pt>
                <c:pt idx="2044">
                  <c:v>4.38</c:v>
                </c:pt>
                <c:pt idx="2045">
                  <c:v>5.56</c:v>
                </c:pt>
                <c:pt idx="2046">
                  <c:v>4.24</c:v>
                </c:pt>
                <c:pt idx="2047">
                  <c:v>6.32</c:v>
                </c:pt>
                <c:pt idx="2048">
                  <c:v>6.3</c:v>
                </c:pt>
                <c:pt idx="2049">
                  <c:v>4.38</c:v>
                </c:pt>
                <c:pt idx="2050">
                  <c:v>4.6500000000000004</c:v>
                </c:pt>
                <c:pt idx="2051">
                  <c:v>4.7</c:v>
                </c:pt>
                <c:pt idx="2052">
                  <c:v>4.34</c:v>
                </c:pt>
                <c:pt idx="2053">
                  <c:v>5.62</c:v>
                </c:pt>
                <c:pt idx="2054">
                  <c:v>4.24</c:v>
                </c:pt>
                <c:pt idx="2055">
                  <c:v>4.57</c:v>
                </c:pt>
                <c:pt idx="2056">
                  <c:v>5.05</c:v>
                </c:pt>
                <c:pt idx="2057">
                  <c:v>6.16</c:v>
                </c:pt>
                <c:pt idx="2058">
                  <c:v>4.57</c:v>
                </c:pt>
                <c:pt idx="2059">
                  <c:v>5.53</c:v>
                </c:pt>
                <c:pt idx="2060">
                  <c:v>5.84</c:v>
                </c:pt>
                <c:pt idx="2061">
                  <c:v>6.41</c:v>
                </c:pt>
                <c:pt idx="2062">
                  <c:v>4.7300000000000004</c:v>
                </c:pt>
                <c:pt idx="2063">
                  <c:v>6.22</c:v>
                </c:pt>
                <c:pt idx="2064">
                  <c:v>4.46</c:v>
                </c:pt>
                <c:pt idx="2065">
                  <c:v>4.5</c:v>
                </c:pt>
                <c:pt idx="2066">
                  <c:v>8.93</c:v>
                </c:pt>
                <c:pt idx="2067">
                  <c:v>11.02</c:v>
                </c:pt>
                <c:pt idx="2068">
                  <c:v>5.25</c:v>
                </c:pt>
                <c:pt idx="2069">
                  <c:v>4.75</c:v>
                </c:pt>
                <c:pt idx="2070">
                  <c:v>4.68</c:v>
                </c:pt>
                <c:pt idx="2071">
                  <c:v>6.17</c:v>
                </c:pt>
                <c:pt idx="2072">
                  <c:v>4.5599999999999996</c:v>
                </c:pt>
                <c:pt idx="2073">
                  <c:v>6.3</c:v>
                </c:pt>
                <c:pt idx="2074">
                  <c:v>6.03</c:v>
                </c:pt>
                <c:pt idx="2075">
                  <c:v>4.2</c:v>
                </c:pt>
                <c:pt idx="2076">
                  <c:v>5.61</c:v>
                </c:pt>
                <c:pt idx="2077">
                  <c:v>5.88</c:v>
                </c:pt>
                <c:pt idx="2078">
                  <c:v>5.92</c:v>
                </c:pt>
                <c:pt idx="2079">
                  <c:v>4.8099999999999996</c:v>
                </c:pt>
                <c:pt idx="2080">
                  <c:v>4.55</c:v>
                </c:pt>
                <c:pt idx="2081">
                  <c:v>6.43</c:v>
                </c:pt>
                <c:pt idx="2082">
                  <c:v>11.62</c:v>
                </c:pt>
                <c:pt idx="2083">
                  <c:v>6.04</c:v>
                </c:pt>
                <c:pt idx="2084">
                  <c:v>8.82</c:v>
                </c:pt>
                <c:pt idx="2085">
                  <c:v>5.8</c:v>
                </c:pt>
                <c:pt idx="2086">
                  <c:v>4.28</c:v>
                </c:pt>
                <c:pt idx="2087">
                  <c:v>5.5</c:v>
                </c:pt>
                <c:pt idx="2088">
                  <c:v>4.6900000000000004</c:v>
                </c:pt>
                <c:pt idx="2089">
                  <c:v>4.43</c:v>
                </c:pt>
                <c:pt idx="2090">
                  <c:v>6.16</c:v>
                </c:pt>
                <c:pt idx="2091">
                  <c:v>6.66</c:v>
                </c:pt>
                <c:pt idx="2092">
                  <c:v>5.92</c:v>
                </c:pt>
                <c:pt idx="2093">
                  <c:v>5.97</c:v>
                </c:pt>
                <c:pt idx="2094">
                  <c:v>4.6399999999999997</c:v>
                </c:pt>
                <c:pt idx="2095">
                  <c:v>6.12</c:v>
                </c:pt>
                <c:pt idx="2096">
                  <c:v>4.87</c:v>
                </c:pt>
                <c:pt idx="2097">
                  <c:v>4.5999999999999996</c:v>
                </c:pt>
                <c:pt idx="2098">
                  <c:v>4.78</c:v>
                </c:pt>
                <c:pt idx="2099">
                  <c:v>11.05</c:v>
                </c:pt>
                <c:pt idx="2100">
                  <c:v>7.62</c:v>
                </c:pt>
                <c:pt idx="2101">
                  <c:v>4.78</c:v>
                </c:pt>
                <c:pt idx="2102">
                  <c:v>6.09</c:v>
                </c:pt>
                <c:pt idx="2103">
                  <c:v>5.1100000000000003</c:v>
                </c:pt>
                <c:pt idx="2104">
                  <c:v>4.46</c:v>
                </c:pt>
                <c:pt idx="2105">
                  <c:v>6.11</c:v>
                </c:pt>
                <c:pt idx="2106">
                  <c:v>4.66</c:v>
                </c:pt>
                <c:pt idx="2107">
                  <c:v>6.14</c:v>
                </c:pt>
                <c:pt idx="2108">
                  <c:v>6.21</c:v>
                </c:pt>
                <c:pt idx="2109">
                  <c:v>4.5999999999999996</c:v>
                </c:pt>
                <c:pt idx="2110">
                  <c:v>5.04</c:v>
                </c:pt>
                <c:pt idx="2111">
                  <c:v>5.08</c:v>
                </c:pt>
                <c:pt idx="2112">
                  <c:v>4.38</c:v>
                </c:pt>
                <c:pt idx="2113">
                  <c:v>4.79</c:v>
                </c:pt>
                <c:pt idx="2114">
                  <c:v>4.21</c:v>
                </c:pt>
                <c:pt idx="2115">
                  <c:v>5.47</c:v>
                </c:pt>
                <c:pt idx="2116">
                  <c:v>5.09</c:v>
                </c:pt>
                <c:pt idx="2117">
                  <c:v>5.08</c:v>
                </c:pt>
                <c:pt idx="2118">
                  <c:v>5.68</c:v>
                </c:pt>
                <c:pt idx="2119">
                  <c:v>4.66</c:v>
                </c:pt>
                <c:pt idx="2120">
                  <c:v>5.59</c:v>
                </c:pt>
                <c:pt idx="2121">
                  <c:v>6.2</c:v>
                </c:pt>
                <c:pt idx="2122">
                  <c:v>4.45</c:v>
                </c:pt>
                <c:pt idx="2123">
                  <c:v>6.1</c:v>
                </c:pt>
                <c:pt idx="2124">
                  <c:v>6.06</c:v>
                </c:pt>
                <c:pt idx="2125">
                  <c:v>4.5599999999999996</c:v>
                </c:pt>
                <c:pt idx="2126">
                  <c:v>6.41</c:v>
                </c:pt>
                <c:pt idx="2127">
                  <c:v>5.57</c:v>
                </c:pt>
                <c:pt idx="2128">
                  <c:v>5.47</c:v>
                </c:pt>
                <c:pt idx="2129">
                  <c:v>4.43</c:v>
                </c:pt>
                <c:pt idx="2130">
                  <c:v>4.95</c:v>
                </c:pt>
                <c:pt idx="2131">
                  <c:v>4.04</c:v>
                </c:pt>
                <c:pt idx="2132">
                  <c:v>5.93</c:v>
                </c:pt>
                <c:pt idx="2133">
                  <c:v>4.2300000000000004</c:v>
                </c:pt>
                <c:pt idx="2134">
                  <c:v>5.59</c:v>
                </c:pt>
                <c:pt idx="2135">
                  <c:v>4.8899999999999997</c:v>
                </c:pt>
                <c:pt idx="2136">
                  <c:v>5.81</c:v>
                </c:pt>
                <c:pt idx="2137">
                  <c:v>4.29</c:v>
                </c:pt>
                <c:pt idx="2138">
                  <c:v>4.03</c:v>
                </c:pt>
                <c:pt idx="2139">
                  <c:v>6.29</c:v>
                </c:pt>
                <c:pt idx="2140">
                  <c:v>4.4800000000000004</c:v>
                </c:pt>
                <c:pt idx="2141">
                  <c:v>5.51</c:v>
                </c:pt>
                <c:pt idx="2142">
                  <c:v>4.5</c:v>
                </c:pt>
                <c:pt idx="2143">
                  <c:v>6.29</c:v>
                </c:pt>
                <c:pt idx="2144">
                  <c:v>4.33</c:v>
                </c:pt>
                <c:pt idx="2145">
                  <c:v>11.15</c:v>
                </c:pt>
                <c:pt idx="2146">
                  <c:v>6.45</c:v>
                </c:pt>
                <c:pt idx="2147">
                  <c:v>9.27</c:v>
                </c:pt>
                <c:pt idx="2148">
                  <c:v>6.15</c:v>
                </c:pt>
                <c:pt idx="2149">
                  <c:v>4.13</c:v>
                </c:pt>
                <c:pt idx="2150">
                  <c:v>4.24</c:v>
                </c:pt>
                <c:pt idx="2151">
                  <c:v>9.8800000000000008</c:v>
                </c:pt>
                <c:pt idx="2152">
                  <c:v>9.5</c:v>
                </c:pt>
                <c:pt idx="2153">
                  <c:v>4.97</c:v>
                </c:pt>
                <c:pt idx="2154">
                  <c:v>5.49</c:v>
                </c:pt>
                <c:pt idx="2155">
                  <c:v>4.47</c:v>
                </c:pt>
                <c:pt idx="2156">
                  <c:v>4.34</c:v>
                </c:pt>
                <c:pt idx="2157">
                  <c:v>9.49</c:v>
                </c:pt>
                <c:pt idx="2158">
                  <c:v>10.16</c:v>
                </c:pt>
                <c:pt idx="2159">
                  <c:v>11.19</c:v>
                </c:pt>
                <c:pt idx="2160">
                  <c:v>11.03</c:v>
                </c:pt>
                <c:pt idx="2161">
                  <c:v>4.43</c:v>
                </c:pt>
                <c:pt idx="2162">
                  <c:v>6.14</c:v>
                </c:pt>
                <c:pt idx="2163">
                  <c:v>4.87</c:v>
                </c:pt>
                <c:pt idx="2164">
                  <c:v>4.3</c:v>
                </c:pt>
                <c:pt idx="2165">
                  <c:v>6.19</c:v>
                </c:pt>
                <c:pt idx="2166">
                  <c:v>6.19</c:v>
                </c:pt>
                <c:pt idx="2167">
                  <c:v>5.12</c:v>
                </c:pt>
                <c:pt idx="2168">
                  <c:v>4.04</c:v>
                </c:pt>
                <c:pt idx="2169">
                  <c:v>5.36</c:v>
                </c:pt>
                <c:pt idx="2170">
                  <c:v>4.38</c:v>
                </c:pt>
                <c:pt idx="2171">
                  <c:v>4.58</c:v>
                </c:pt>
                <c:pt idx="2172">
                  <c:v>11.92</c:v>
                </c:pt>
                <c:pt idx="2173">
                  <c:v>5.4</c:v>
                </c:pt>
                <c:pt idx="2174">
                  <c:v>4.76</c:v>
                </c:pt>
                <c:pt idx="2175">
                  <c:v>4.78</c:v>
                </c:pt>
                <c:pt idx="2176">
                  <c:v>4.26</c:v>
                </c:pt>
                <c:pt idx="2177">
                  <c:v>5.85</c:v>
                </c:pt>
                <c:pt idx="2178">
                  <c:v>5.32</c:v>
                </c:pt>
                <c:pt idx="2179">
                  <c:v>5.14</c:v>
                </c:pt>
                <c:pt idx="2180">
                  <c:v>5</c:v>
                </c:pt>
                <c:pt idx="2181">
                  <c:v>4.55</c:v>
                </c:pt>
                <c:pt idx="2182">
                  <c:v>5.97</c:v>
                </c:pt>
                <c:pt idx="2183">
                  <c:v>4.0199999999999996</c:v>
                </c:pt>
                <c:pt idx="2184">
                  <c:v>4.04</c:v>
                </c:pt>
                <c:pt idx="2185">
                  <c:v>5.54</c:v>
                </c:pt>
                <c:pt idx="2186">
                  <c:v>4.03</c:v>
                </c:pt>
                <c:pt idx="2187">
                  <c:v>5.62</c:v>
                </c:pt>
                <c:pt idx="2188">
                  <c:v>5.27</c:v>
                </c:pt>
                <c:pt idx="2189">
                  <c:v>5.18</c:v>
                </c:pt>
                <c:pt idx="2190">
                  <c:v>5.27</c:v>
                </c:pt>
                <c:pt idx="2191">
                  <c:v>5.62</c:v>
                </c:pt>
                <c:pt idx="2192">
                  <c:v>5.0599999999999996</c:v>
                </c:pt>
                <c:pt idx="2193">
                  <c:v>4.6900000000000004</c:v>
                </c:pt>
                <c:pt idx="2194">
                  <c:v>5.44</c:v>
                </c:pt>
                <c:pt idx="2195">
                  <c:v>5.05</c:v>
                </c:pt>
                <c:pt idx="2196">
                  <c:v>6</c:v>
                </c:pt>
                <c:pt idx="2197">
                  <c:v>5.99</c:v>
                </c:pt>
                <c:pt idx="2198">
                  <c:v>4.3600000000000003</c:v>
                </c:pt>
                <c:pt idx="2199">
                  <c:v>4.41</c:v>
                </c:pt>
                <c:pt idx="2200">
                  <c:v>4.17</c:v>
                </c:pt>
                <c:pt idx="2201">
                  <c:v>4.4400000000000004</c:v>
                </c:pt>
                <c:pt idx="2202">
                  <c:v>5.52</c:v>
                </c:pt>
                <c:pt idx="2203">
                  <c:v>6.01</c:v>
                </c:pt>
                <c:pt idx="2204">
                  <c:v>5.81</c:v>
                </c:pt>
                <c:pt idx="2205">
                  <c:v>4.37</c:v>
                </c:pt>
                <c:pt idx="2206">
                  <c:v>5.74</c:v>
                </c:pt>
                <c:pt idx="2207">
                  <c:v>5.39</c:v>
                </c:pt>
                <c:pt idx="2208">
                  <c:v>4.07</c:v>
                </c:pt>
                <c:pt idx="2209">
                  <c:v>5.49</c:v>
                </c:pt>
                <c:pt idx="2210">
                  <c:v>5.68</c:v>
                </c:pt>
                <c:pt idx="2211">
                  <c:v>6.09</c:v>
                </c:pt>
                <c:pt idx="2212">
                  <c:v>5.53</c:v>
                </c:pt>
                <c:pt idx="2213">
                  <c:v>4.28</c:v>
                </c:pt>
                <c:pt idx="2214">
                  <c:v>6.01</c:v>
                </c:pt>
                <c:pt idx="2215">
                  <c:v>4.59</c:v>
                </c:pt>
                <c:pt idx="2216">
                  <c:v>5.8</c:v>
                </c:pt>
                <c:pt idx="2217">
                  <c:v>5.08</c:v>
                </c:pt>
                <c:pt idx="2218">
                  <c:v>5.84</c:v>
                </c:pt>
                <c:pt idx="2219">
                  <c:v>4.1500000000000004</c:v>
                </c:pt>
                <c:pt idx="2220">
                  <c:v>4.3600000000000003</c:v>
                </c:pt>
                <c:pt idx="2221">
                  <c:v>4.55</c:v>
                </c:pt>
                <c:pt idx="2222">
                  <c:v>4.37</c:v>
                </c:pt>
                <c:pt idx="2223">
                  <c:v>5.24</c:v>
                </c:pt>
                <c:pt idx="2224">
                  <c:v>5.96</c:v>
                </c:pt>
                <c:pt idx="2225">
                  <c:v>4.76</c:v>
                </c:pt>
                <c:pt idx="2226">
                  <c:v>4.3</c:v>
                </c:pt>
                <c:pt idx="2227">
                  <c:v>4.5</c:v>
                </c:pt>
                <c:pt idx="2228">
                  <c:v>5.59</c:v>
                </c:pt>
                <c:pt idx="2229">
                  <c:v>6.29</c:v>
                </c:pt>
                <c:pt idx="2230">
                  <c:v>4.1900000000000004</c:v>
                </c:pt>
                <c:pt idx="2231">
                  <c:v>4.7</c:v>
                </c:pt>
                <c:pt idx="2232">
                  <c:v>5.64</c:v>
                </c:pt>
                <c:pt idx="2233">
                  <c:v>4.1100000000000003</c:v>
                </c:pt>
                <c:pt idx="2234">
                  <c:v>5.43</c:v>
                </c:pt>
                <c:pt idx="2235">
                  <c:v>4.38</c:v>
                </c:pt>
                <c:pt idx="2236">
                  <c:v>9.7899999999999991</c:v>
                </c:pt>
                <c:pt idx="2237">
                  <c:v>11.84</c:v>
                </c:pt>
                <c:pt idx="2238">
                  <c:v>6.22</c:v>
                </c:pt>
                <c:pt idx="2239">
                  <c:v>10.01</c:v>
                </c:pt>
                <c:pt idx="2240">
                  <c:v>4.32</c:v>
                </c:pt>
                <c:pt idx="2241">
                  <c:v>5.65</c:v>
                </c:pt>
                <c:pt idx="2242">
                  <c:v>4.12</c:v>
                </c:pt>
                <c:pt idx="2243">
                  <c:v>6.24</c:v>
                </c:pt>
                <c:pt idx="2244">
                  <c:v>4.83</c:v>
                </c:pt>
                <c:pt idx="2245">
                  <c:v>7.4</c:v>
                </c:pt>
                <c:pt idx="2246">
                  <c:v>4.54</c:v>
                </c:pt>
                <c:pt idx="2247">
                  <c:v>11.11</c:v>
                </c:pt>
                <c:pt idx="2248">
                  <c:v>4.03</c:v>
                </c:pt>
                <c:pt idx="2249">
                  <c:v>4.51</c:v>
                </c:pt>
                <c:pt idx="2250">
                  <c:v>5.56</c:v>
                </c:pt>
                <c:pt idx="2251">
                  <c:v>4.0999999999999996</c:v>
                </c:pt>
                <c:pt idx="2252">
                  <c:v>5.85</c:v>
                </c:pt>
                <c:pt idx="2253">
                  <c:v>4.92</c:v>
                </c:pt>
                <c:pt idx="2254">
                  <c:v>9.4600000000000009</c:v>
                </c:pt>
                <c:pt idx="2255">
                  <c:v>5.94</c:v>
                </c:pt>
                <c:pt idx="2256">
                  <c:v>5.7</c:v>
                </c:pt>
                <c:pt idx="2257">
                  <c:v>4.13</c:v>
                </c:pt>
                <c:pt idx="2258">
                  <c:v>4.7699999999999996</c:v>
                </c:pt>
                <c:pt idx="2259">
                  <c:v>4.99</c:v>
                </c:pt>
                <c:pt idx="2260">
                  <c:v>4.42</c:v>
                </c:pt>
                <c:pt idx="2261">
                  <c:v>4.01</c:v>
                </c:pt>
                <c:pt idx="2262">
                  <c:v>4.49</c:v>
                </c:pt>
                <c:pt idx="2263">
                  <c:v>6.37</c:v>
                </c:pt>
                <c:pt idx="2264">
                  <c:v>5.12</c:v>
                </c:pt>
                <c:pt idx="2265">
                  <c:v>8.59</c:v>
                </c:pt>
                <c:pt idx="2266">
                  <c:v>5.87</c:v>
                </c:pt>
                <c:pt idx="2267">
                  <c:v>7.03</c:v>
                </c:pt>
                <c:pt idx="2268">
                  <c:v>5.51</c:v>
                </c:pt>
                <c:pt idx="2269">
                  <c:v>4.76</c:v>
                </c:pt>
                <c:pt idx="2270">
                  <c:v>4.7</c:v>
                </c:pt>
                <c:pt idx="2271">
                  <c:v>6.21</c:v>
                </c:pt>
                <c:pt idx="2272">
                  <c:v>4.5199999999999996</c:v>
                </c:pt>
                <c:pt idx="2273">
                  <c:v>5.45</c:v>
                </c:pt>
                <c:pt idx="2274">
                  <c:v>4.42</c:v>
                </c:pt>
                <c:pt idx="2275">
                  <c:v>9.44</c:v>
                </c:pt>
                <c:pt idx="2276">
                  <c:v>6.15</c:v>
                </c:pt>
                <c:pt idx="2277">
                  <c:v>5.13</c:v>
                </c:pt>
                <c:pt idx="2278">
                  <c:v>4.96</c:v>
                </c:pt>
                <c:pt idx="2279">
                  <c:v>10.95</c:v>
                </c:pt>
                <c:pt idx="2280">
                  <c:v>4.4400000000000004</c:v>
                </c:pt>
                <c:pt idx="2281">
                  <c:v>4.0199999999999996</c:v>
                </c:pt>
                <c:pt idx="2282">
                  <c:v>5.44</c:v>
                </c:pt>
                <c:pt idx="2283">
                  <c:v>4.1500000000000004</c:v>
                </c:pt>
                <c:pt idx="2284">
                  <c:v>6.02</c:v>
                </c:pt>
                <c:pt idx="2285">
                  <c:v>7.73</c:v>
                </c:pt>
                <c:pt idx="2286">
                  <c:v>5.03</c:v>
                </c:pt>
                <c:pt idx="2287">
                  <c:v>4.08</c:v>
                </c:pt>
                <c:pt idx="2288">
                  <c:v>4.2699999999999996</c:v>
                </c:pt>
                <c:pt idx="2289">
                  <c:v>4.07</c:v>
                </c:pt>
                <c:pt idx="2290">
                  <c:v>10.36</c:v>
                </c:pt>
                <c:pt idx="2291">
                  <c:v>5.71</c:v>
                </c:pt>
                <c:pt idx="2292">
                  <c:v>6.08</c:v>
                </c:pt>
                <c:pt idx="2293">
                  <c:v>5.71</c:v>
                </c:pt>
                <c:pt idx="2294">
                  <c:v>9.1300000000000008</c:v>
                </c:pt>
                <c:pt idx="2295">
                  <c:v>5.49</c:v>
                </c:pt>
                <c:pt idx="2296">
                  <c:v>4.37</c:v>
                </c:pt>
                <c:pt idx="2297">
                  <c:v>8.4600000000000009</c:v>
                </c:pt>
                <c:pt idx="2298">
                  <c:v>5.28</c:v>
                </c:pt>
                <c:pt idx="2299">
                  <c:v>5.33</c:v>
                </c:pt>
                <c:pt idx="2300">
                  <c:v>5.5</c:v>
                </c:pt>
                <c:pt idx="2301">
                  <c:v>5.4</c:v>
                </c:pt>
                <c:pt idx="2302">
                  <c:v>6.05</c:v>
                </c:pt>
                <c:pt idx="2303">
                  <c:v>11.46</c:v>
                </c:pt>
                <c:pt idx="2304">
                  <c:v>8.48</c:v>
                </c:pt>
                <c:pt idx="2305">
                  <c:v>4.8600000000000003</c:v>
                </c:pt>
                <c:pt idx="2306">
                  <c:v>4.45</c:v>
                </c:pt>
                <c:pt idx="2307">
                  <c:v>4.3600000000000003</c:v>
                </c:pt>
                <c:pt idx="2308">
                  <c:v>5.8</c:v>
                </c:pt>
                <c:pt idx="2309">
                  <c:v>5.27</c:v>
                </c:pt>
                <c:pt idx="2310">
                  <c:v>5.64</c:v>
                </c:pt>
                <c:pt idx="2311">
                  <c:v>4.2</c:v>
                </c:pt>
                <c:pt idx="2312">
                  <c:v>5.42</c:v>
                </c:pt>
                <c:pt idx="2313">
                  <c:v>6.11</c:v>
                </c:pt>
                <c:pt idx="2314">
                  <c:v>5.29</c:v>
                </c:pt>
                <c:pt idx="2315">
                  <c:v>5.91</c:v>
                </c:pt>
                <c:pt idx="2316">
                  <c:v>5.81</c:v>
                </c:pt>
                <c:pt idx="2317">
                  <c:v>5.51</c:v>
                </c:pt>
                <c:pt idx="2318">
                  <c:v>5.73</c:v>
                </c:pt>
                <c:pt idx="2319">
                  <c:v>5.53</c:v>
                </c:pt>
                <c:pt idx="2320">
                  <c:v>5.43</c:v>
                </c:pt>
                <c:pt idx="2321">
                  <c:v>8.01</c:v>
                </c:pt>
                <c:pt idx="2322">
                  <c:v>5.94</c:v>
                </c:pt>
                <c:pt idx="2323">
                  <c:v>5.04</c:v>
                </c:pt>
                <c:pt idx="2324">
                  <c:v>4.54</c:v>
                </c:pt>
                <c:pt idx="2325">
                  <c:v>5.6</c:v>
                </c:pt>
                <c:pt idx="2326">
                  <c:v>10.67</c:v>
                </c:pt>
                <c:pt idx="2327">
                  <c:v>5.26</c:v>
                </c:pt>
                <c:pt idx="2328">
                  <c:v>5.22</c:v>
                </c:pt>
                <c:pt idx="2329">
                  <c:v>4.29</c:v>
                </c:pt>
                <c:pt idx="2330">
                  <c:v>5.57</c:v>
                </c:pt>
                <c:pt idx="2331">
                  <c:v>6.28</c:v>
                </c:pt>
                <c:pt idx="2332">
                  <c:v>6.35</c:v>
                </c:pt>
                <c:pt idx="2333">
                  <c:v>4.3899999999999997</c:v>
                </c:pt>
                <c:pt idx="2334">
                  <c:v>4.51</c:v>
                </c:pt>
              </c:numCache>
            </c:numRef>
          </c:yVal>
          <c:smooth val="0"/>
        </c:ser>
        <c:dLbls>
          <c:showLegendKey val="0"/>
          <c:showVal val="0"/>
          <c:showCatName val="0"/>
          <c:showSerName val="0"/>
          <c:showPercent val="0"/>
          <c:showBubbleSize val="0"/>
        </c:dLbls>
        <c:axId val="309210088"/>
        <c:axId val="309210472"/>
      </c:scatterChart>
      <c:valAx>
        <c:axId val="309210088"/>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9210472"/>
        <c:crosses val="autoZero"/>
        <c:crossBetween val="midCat"/>
      </c:valAx>
      <c:valAx>
        <c:axId val="3092104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092100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wise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'Line,Scatter Plot'!$E$3</c:f>
              <c:strCache>
                <c:ptCount val="1"/>
                <c:pt idx="0">
                  <c:v>Age</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'Line,Scatter Plot'!$D$4:$D$2338</c:f>
              <c:numCache>
                <c:formatCode>"₹"\ #,##0.00</c:formatCode>
                <c:ptCount val="2335"/>
                <c:pt idx="0">
                  <c:v>563.84</c:v>
                </c:pt>
                <c:pt idx="1">
                  <c:v>570.62</c:v>
                </c:pt>
                <c:pt idx="2">
                  <c:v>600</c:v>
                </c:pt>
                <c:pt idx="3">
                  <c:v>604.54</c:v>
                </c:pt>
                <c:pt idx="4">
                  <c:v>637.26</c:v>
                </c:pt>
                <c:pt idx="5">
                  <c:v>646.14</c:v>
                </c:pt>
                <c:pt idx="6">
                  <c:v>650</c:v>
                </c:pt>
                <c:pt idx="7">
                  <c:v>650</c:v>
                </c:pt>
                <c:pt idx="8">
                  <c:v>668</c:v>
                </c:pt>
                <c:pt idx="9">
                  <c:v>670</c:v>
                </c:pt>
                <c:pt idx="10">
                  <c:v>687.54</c:v>
                </c:pt>
                <c:pt idx="11">
                  <c:v>700</c:v>
                </c:pt>
                <c:pt idx="12">
                  <c:v>722.99</c:v>
                </c:pt>
                <c:pt idx="13">
                  <c:v>750</c:v>
                </c:pt>
                <c:pt idx="14">
                  <c:v>760</c:v>
                </c:pt>
                <c:pt idx="15">
                  <c:v>760</c:v>
                </c:pt>
                <c:pt idx="16">
                  <c:v>770</c:v>
                </c:pt>
                <c:pt idx="17">
                  <c:v>770.38</c:v>
                </c:pt>
                <c:pt idx="18">
                  <c:v>773.54</c:v>
                </c:pt>
                <c:pt idx="19">
                  <c:v>830.52</c:v>
                </c:pt>
                <c:pt idx="20">
                  <c:v>865.41</c:v>
                </c:pt>
                <c:pt idx="21">
                  <c:v>896.21</c:v>
                </c:pt>
                <c:pt idx="22">
                  <c:v>915.07</c:v>
                </c:pt>
                <c:pt idx="23">
                  <c:v>928.59</c:v>
                </c:pt>
                <c:pt idx="24">
                  <c:v>964.71</c:v>
                </c:pt>
                <c:pt idx="25">
                  <c:v>1006.65</c:v>
                </c:pt>
                <c:pt idx="26">
                  <c:v>1012</c:v>
                </c:pt>
                <c:pt idx="27">
                  <c:v>1019</c:v>
                </c:pt>
                <c:pt idx="28">
                  <c:v>1033.74</c:v>
                </c:pt>
                <c:pt idx="29">
                  <c:v>1044</c:v>
                </c:pt>
                <c:pt idx="30">
                  <c:v>1047</c:v>
                </c:pt>
                <c:pt idx="31">
                  <c:v>1049</c:v>
                </c:pt>
                <c:pt idx="32">
                  <c:v>1056</c:v>
                </c:pt>
                <c:pt idx="33">
                  <c:v>1068</c:v>
                </c:pt>
                <c:pt idx="34">
                  <c:v>1070</c:v>
                </c:pt>
                <c:pt idx="35">
                  <c:v>1071</c:v>
                </c:pt>
                <c:pt idx="36">
                  <c:v>1082</c:v>
                </c:pt>
                <c:pt idx="37">
                  <c:v>1086</c:v>
                </c:pt>
                <c:pt idx="38">
                  <c:v>1121.8699999999999</c:v>
                </c:pt>
                <c:pt idx="39">
                  <c:v>1131.51</c:v>
                </c:pt>
                <c:pt idx="40">
                  <c:v>1132</c:v>
                </c:pt>
                <c:pt idx="41">
                  <c:v>1135</c:v>
                </c:pt>
                <c:pt idx="42">
                  <c:v>1135.94</c:v>
                </c:pt>
                <c:pt idx="43">
                  <c:v>1136.4000000000001</c:v>
                </c:pt>
                <c:pt idx="44">
                  <c:v>1137</c:v>
                </c:pt>
                <c:pt idx="45">
                  <c:v>1137.01</c:v>
                </c:pt>
                <c:pt idx="46">
                  <c:v>1137.01</c:v>
                </c:pt>
                <c:pt idx="47">
                  <c:v>1137.47</c:v>
                </c:pt>
                <c:pt idx="48">
                  <c:v>1141</c:v>
                </c:pt>
                <c:pt idx="49">
                  <c:v>1141.45</c:v>
                </c:pt>
                <c:pt idx="50">
                  <c:v>1142</c:v>
                </c:pt>
                <c:pt idx="51">
                  <c:v>1146.8</c:v>
                </c:pt>
                <c:pt idx="52">
                  <c:v>1149</c:v>
                </c:pt>
                <c:pt idx="53">
                  <c:v>1149.4000000000001</c:v>
                </c:pt>
                <c:pt idx="54">
                  <c:v>1158.32</c:v>
                </c:pt>
                <c:pt idx="55">
                  <c:v>1163.46</c:v>
                </c:pt>
                <c:pt idx="56">
                  <c:v>1165</c:v>
                </c:pt>
                <c:pt idx="57">
                  <c:v>1167</c:v>
                </c:pt>
                <c:pt idx="58">
                  <c:v>1178</c:v>
                </c:pt>
                <c:pt idx="59">
                  <c:v>1178.07</c:v>
                </c:pt>
                <c:pt idx="60">
                  <c:v>1191</c:v>
                </c:pt>
                <c:pt idx="61">
                  <c:v>1200</c:v>
                </c:pt>
                <c:pt idx="62">
                  <c:v>1200.55</c:v>
                </c:pt>
                <c:pt idx="63">
                  <c:v>1210</c:v>
                </c:pt>
                <c:pt idx="64">
                  <c:v>1220</c:v>
                </c:pt>
                <c:pt idx="65">
                  <c:v>1224</c:v>
                </c:pt>
                <c:pt idx="66">
                  <c:v>1228</c:v>
                </c:pt>
                <c:pt idx="67">
                  <c:v>1234</c:v>
                </c:pt>
                <c:pt idx="68">
                  <c:v>1237</c:v>
                </c:pt>
                <c:pt idx="69">
                  <c:v>1240</c:v>
                </c:pt>
                <c:pt idx="70">
                  <c:v>1241</c:v>
                </c:pt>
                <c:pt idx="71">
                  <c:v>1241.57</c:v>
                </c:pt>
                <c:pt idx="72">
                  <c:v>1242.26</c:v>
                </c:pt>
                <c:pt idx="73">
                  <c:v>1242.82</c:v>
                </c:pt>
                <c:pt idx="74">
                  <c:v>1252.4100000000001</c:v>
                </c:pt>
                <c:pt idx="75">
                  <c:v>1253</c:v>
                </c:pt>
                <c:pt idx="76">
                  <c:v>1253.94</c:v>
                </c:pt>
                <c:pt idx="77">
                  <c:v>1256.3</c:v>
                </c:pt>
                <c:pt idx="78">
                  <c:v>1261.44</c:v>
                </c:pt>
                <c:pt idx="79">
                  <c:v>1261.8599999999999</c:v>
                </c:pt>
                <c:pt idx="80">
                  <c:v>1263.25</c:v>
                </c:pt>
                <c:pt idx="81">
                  <c:v>1267</c:v>
                </c:pt>
                <c:pt idx="82">
                  <c:v>1276</c:v>
                </c:pt>
                <c:pt idx="83">
                  <c:v>1283</c:v>
                </c:pt>
                <c:pt idx="84">
                  <c:v>1285</c:v>
                </c:pt>
                <c:pt idx="85">
                  <c:v>1286</c:v>
                </c:pt>
                <c:pt idx="86">
                  <c:v>1290.93</c:v>
                </c:pt>
                <c:pt idx="87">
                  <c:v>1293</c:v>
                </c:pt>
                <c:pt idx="88">
                  <c:v>1304</c:v>
                </c:pt>
                <c:pt idx="89">
                  <c:v>1304</c:v>
                </c:pt>
                <c:pt idx="90">
                  <c:v>1315</c:v>
                </c:pt>
                <c:pt idx="91">
                  <c:v>1329.17</c:v>
                </c:pt>
                <c:pt idx="92">
                  <c:v>1332.61</c:v>
                </c:pt>
                <c:pt idx="93">
                  <c:v>1338</c:v>
                </c:pt>
                <c:pt idx="94">
                  <c:v>1341.16</c:v>
                </c:pt>
                <c:pt idx="95">
                  <c:v>1359</c:v>
                </c:pt>
                <c:pt idx="96">
                  <c:v>1382</c:v>
                </c:pt>
                <c:pt idx="97">
                  <c:v>1389</c:v>
                </c:pt>
                <c:pt idx="98">
                  <c:v>1390</c:v>
                </c:pt>
                <c:pt idx="99">
                  <c:v>1391.53</c:v>
                </c:pt>
                <c:pt idx="100">
                  <c:v>1400.44</c:v>
                </c:pt>
                <c:pt idx="101">
                  <c:v>1402</c:v>
                </c:pt>
                <c:pt idx="102">
                  <c:v>1417</c:v>
                </c:pt>
                <c:pt idx="103">
                  <c:v>1421</c:v>
                </c:pt>
                <c:pt idx="104">
                  <c:v>1422</c:v>
                </c:pt>
                <c:pt idx="105">
                  <c:v>1438</c:v>
                </c:pt>
                <c:pt idx="106">
                  <c:v>1445</c:v>
                </c:pt>
                <c:pt idx="107">
                  <c:v>1467</c:v>
                </c:pt>
                <c:pt idx="108">
                  <c:v>1477</c:v>
                </c:pt>
                <c:pt idx="109">
                  <c:v>1481</c:v>
                </c:pt>
                <c:pt idx="110">
                  <c:v>1493</c:v>
                </c:pt>
                <c:pt idx="111">
                  <c:v>1497</c:v>
                </c:pt>
                <c:pt idx="112">
                  <c:v>1515.34</c:v>
                </c:pt>
                <c:pt idx="113">
                  <c:v>1526.31</c:v>
                </c:pt>
                <c:pt idx="114">
                  <c:v>1532.47</c:v>
                </c:pt>
                <c:pt idx="115">
                  <c:v>1534.3</c:v>
                </c:pt>
                <c:pt idx="116">
                  <c:v>1566.88</c:v>
                </c:pt>
                <c:pt idx="117">
                  <c:v>1607.51</c:v>
                </c:pt>
                <c:pt idx="118">
                  <c:v>1615.77</c:v>
                </c:pt>
                <c:pt idx="119">
                  <c:v>1617.16</c:v>
                </c:pt>
                <c:pt idx="120">
                  <c:v>1621.34</c:v>
                </c:pt>
                <c:pt idx="121">
                  <c:v>1621.88</c:v>
                </c:pt>
                <c:pt idx="122">
                  <c:v>1622.19</c:v>
                </c:pt>
                <c:pt idx="123">
                  <c:v>1625.43</c:v>
                </c:pt>
                <c:pt idx="124">
                  <c:v>1627.28</c:v>
                </c:pt>
                <c:pt idx="125">
                  <c:v>1628.47</c:v>
                </c:pt>
                <c:pt idx="126">
                  <c:v>1629.83</c:v>
                </c:pt>
                <c:pt idx="127">
                  <c:v>1631.67</c:v>
                </c:pt>
                <c:pt idx="128">
                  <c:v>1631.82</c:v>
                </c:pt>
                <c:pt idx="129">
                  <c:v>1632.04</c:v>
                </c:pt>
                <c:pt idx="130">
                  <c:v>1632.56</c:v>
                </c:pt>
                <c:pt idx="131">
                  <c:v>1633.04</c:v>
                </c:pt>
                <c:pt idx="132">
                  <c:v>1633.96</c:v>
                </c:pt>
                <c:pt idx="133">
                  <c:v>1634.57</c:v>
                </c:pt>
                <c:pt idx="134">
                  <c:v>1635.73</c:v>
                </c:pt>
                <c:pt idx="135">
                  <c:v>1639.56</c:v>
                </c:pt>
                <c:pt idx="136">
                  <c:v>1639.56</c:v>
                </c:pt>
                <c:pt idx="137">
                  <c:v>1646.43</c:v>
                </c:pt>
                <c:pt idx="138">
                  <c:v>1665</c:v>
                </c:pt>
                <c:pt idx="139">
                  <c:v>1674.63</c:v>
                </c:pt>
                <c:pt idx="140">
                  <c:v>1682.6</c:v>
                </c:pt>
                <c:pt idx="141">
                  <c:v>1694.8</c:v>
                </c:pt>
                <c:pt idx="142">
                  <c:v>1702.46</c:v>
                </c:pt>
                <c:pt idx="143">
                  <c:v>1704.57</c:v>
                </c:pt>
                <c:pt idx="144">
                  <c:v>1704.7</c:v>
                </c:pt>
                <c:pt idx="145">
                  <c:v>1705.62</c:v>
                </c:pt>
                <c:pt idx="146">
                  <c:v>1708</c:v>
                </c:pt>
                <c:pt idx="147">
                  <c:v>1708.93</c:v>
                </c:pt>
                <c:pt idx="148">
                  <c:v>1711.03</c:v>
                </c:pt>
                <c:pt idx="149">
                  <c:v>1712.23</c:v>
                </c:pt>
                <c:pt idx="150">
                  <c:v>1719.44</c:v>
                </c:pt>
                <c:pt idx="151">
                  <c:v>1720.35</c:v>
                </c:pt>
                <c:pt idx="152">
                  <c:v>1725.55</c:v>
                </c:pt>
                <c:pt idx="153">
                  <c:v>1727.54</c:v>
                </c:pt>
                <c:pt idx="154">
                  <c:v>1727.79</c:v>
                </c:pt>
                <c:pt idx="155">
                  <c:v>1728.9</c:v>
                </c:pt>
                <c:pt idx="156">
                  <c:v>1731.68</c:v>
                </c:pt>
                <c:pt idx="157">
                  <c:v>1737.38</c:v>
                </c:pt>
                <c:pt idx="158">
                  <c:v>1743.21</c:v>
                </c:pt>
                <c:pt idx="159">
                  <c:v>1744.47</c:v>
                </c:pt>
                <c:pt idx="160">
                  <c:v>1748.77</c:v>
                </c:pt>
                <c:pt idx="161">
                  <c:v>1756.6</c:v>
                </c:pt>
                <c:pt idx="162">
                  <c:v>1759.34</c:v>
                </c:pt>
                <c:pt idx="163">
                  <c:v>1769.53</c:v>
                </c:pt>
                <c:pt idx="164">
                  <c:v>1815.88</c:v>
                </c:pt>
                <c:pt idx="165">
                  <c:v>1822.54</c:v>
                </c:pt>
                <c:pt idx="166">
                  <c:v>1824.29</c:v>
                </c:pt>
                <c:pt idx="167">
                  <c:v>1826.84</c:v>
                </c:pt>
                <c:pt idx="168">
                  <c:v>1832.09</c:v>
                </c:pt>
                <c:pt idx="169">
                  <c:v>1837.24</c:v>
                </c:pt>
                <c:pt idx="170">
                  <c:v>1837.28</c:v>
                </c:pt>
                <c:pt idx="171">
                  <c:v>1842.52</c:v>
                </c:pt>
                <c:pt idx="172">
                  <c:v>1850.55</c:v>
                </c:pt>
                <c:pt idx="173">
                  <c:v>1863.45</c:v>
                </c:pt>
                <c:pt idx="174">
                  <c:v>1865.98</c:v>
                </c:pt>
                <c:pt idx="175">
                  <c:v>1875.34</c:v>
                </c:pt>
                <c:pt idx="176">
                  <c:v>1877.93</c:v>
                </c:pt>
                <c:pt idx="177">
                  <c:v>1880.07</c:v>
                </c:pt>
                <c:pt idx="178">
                  <c:v>1880.49</c:v>
                </c:pt>
                <c:pt idx="179">
                  <c:v>1906.36</c:v>
                </c:pt>
                <c:pt idx="180">
                  <c:v>1908.9</c:v>
                </c:pt>
                <c:pt idx="181">
                  <c:v>1909.53</c:v>
                </c:pt>
                <c:pt idx="182">
                  <c:v>1917.32</c:v>
                </c:pt>
                <c:pt idx="183">
                  <c:v>1964.78</c:v>
                </c:pt>
                <c:pt idx="184">
                  <c:v>1967.02</c:v>
                </c:pt>
                <c:pt idx="185">
                  <c:v>1969.61</c:v>
                </c:pt>
                <c:pt idx="186">
                  <c:v>1972.95</c:v>
                </c:pt>
                <c:pt idx="187">
                  <c:v>1977.82</c:v>
                </c:pt>
                <c:pt idx="188">
                  <c:v>1980.07</c:v>
                </c:pt>
                <c:pt idx="189">
                  <c:v>1981.58</c:v>
                </c:pt>
                <c:pt idx="190">
                  <c:v>1984.45</c:v>
                </c:pt>
                <c:pt idx="191">
                  <c:v>1986.93</c:v>
                </c:pt>
                <c:pt idx="192">
                  <c:v>2007.95</c:v>
                </c:pt>
                <c:pt idx="193">
                  <c:v>2020.18</c:v>
                </c:pt>
                <c:pt idx="194">
                  <c:v>2020.55</c:v>
                </c:pt>
                <c:pt idx="195">
                  <c:v>2026.97</c:v>
                </c:pt>
                <c:pt idx="196">
                  <c:v>2045.69</c:v>
                </c:pt>
                <c:pt idx="197">
                  <c:v>2055.3200000000002</c:v>
                </c:pt>
                <c:pt idx="198">
                  <c:v>2094.1</c:v>
                </c:pt>
                <c:pt idx="199">
                  <c:v>2102.2600000000002</c:v>
                </c:pt>
                <c:pt idx="200">
                  <c:v>2103.08</c:v>
                </c:pt>
                <c:pt idx="201">
                  <c:v>2104.11</c:v>
                </c:pt>
                <c:pt idx="202">
                  <c:v>2106.2600000000002</c:v>
                </c:pt>
                <c:pt idx="203">
                  <c:v>2117.34</c:v>
                </c:pt>
                <c:pt idx="204">
                  <c:v>2118.61</c:v>
                </c:pt>
                <c:pt idx="205">
                  <c:v>2128.4299999999998</c:v>
                </c:pt>
                <c:pt idx="206">
                  <c:v>2130.6799999999998</c:v>
                </c:pt>
                <c:pt idx="207">
                  <c:v>2134.9</c:v>
                </c:pt>
                <c:pt idx="208">
                  <c:v>2136.88</c:v>
                </c:pt>
                <c:pt idx="209">
                  <c:v>2137.65</c:v>
                </c:pt>
                <c:pt idx="210">
                  <c:v>2138.0700000000002</c:v>
                </c:pt>
                <c:pt idx="211">
                  <c:v>2144.85</c:v>
                </c:pt>
                <c:pt idx="212">
                  <c:v>2150.4699999999998</c:v>
                </c:pt>
                <c:pt idx="213">
                  <c:v>2154.36</c:v>
                </c:pt>
                <c:pt idx="214">
                  <c:v>2155.6799999999998</c:v>
                </c:pt>
                <c:pt idx="215">
                  <c:v>2156.75</c:v>
                </c:pt>
                <c:pt idx="216">
                  <c:v>2166.73</c:v>
                </c:pt>
                <c:pt idx="217">
                  <c:v>2170.08</c:v>
                </c:pt>
                <c:pt idx="218">
                  <c:v>2193.1999999999998</c:v>
                </c:pt>
                <c:pt idx="219">
                  <c:v>2196.4699999999998</c:v>
                </c:pt>
                <c:pt idx="220">
                  <c:v>2198.19</c:v>
                </c:pt>
                <c:pt idx="221">
                  <c:v>2200.83</c:v>
                </c:pt>
                <c:pt idx="222">
                  <c:v>2201.1</c:v>
                </c:pt>
                <c:pt idx="223">
                  <c:v>2203.4699999999998</c:v>
                </c:pt>
                <c:pt idx="224">
                  <c:v>2203.7399999999998</c:v>
                </c:pt>
                <c:pt idx="225">
                  <c:v>2205.98</c:v>
                </c:pt>
                <c:pt idx="226">
                  <c:v>2207.6999999999998</c:v>
                </c:pt>
                <c:pt idx="227">
                  <c:v>2211.13</c:v>
                </c:pt>
                <c:pt idx="228">
                  <c:v>2213.21</c:v>
                </c:pt>
                <c:pt idx="229">
                  <c:v>2217.4699999999998</c:v>
                </c:pt>
                <c:pt idx="230">
                  <c:v>2217.6</c:v>
                </c:pt>
                <c:pt idx="231">
                  <c:v>2219.4499999999998</c:v>
                </c:pt>
                <c:pt idx="232">
                  <c:v>2221.56</c:v>
                </c:pt>
                <c:pt idx="233">
                  <c:v>2250.84</c:v>
                </c:pt>
                <c:pt idx="234">
                  <c:v>2254.8000000000002</c:v>
                </c:pt>
                <c:pt idx="235">
                  <c:v>2257.48</c:v>
                </c:pt>
                <c:pt idx="236">
                  <c:v>2261.5700000000002</c:v>
                </c:pt>
                <c:pt idx="237">
                  <c:v>2277.7199999999998</c:v>
                </c:pt>
                <c:pt idx="238">
                  <c:v>2295.2399999999998</c:v>
                </c:pt>
                <c:pt idx="239">
                  <c:v>2302.3000000000002</c:v>
                </c:pt>
                <c:pt idx="240">
                  <c:v>2304</c:v>
                </c:pt>
                <c:pt idx="241">
                  <c:v>2322.62</c:v>
                </c:pt>
                <c:pt idx="242">
                  <c:v>2331.52</c:v>
                </c:pt>
                <c:pt idx="243">
                  <c:v>2352.9699999999998</c:v>
                </c:pt>
                <c:pt idx="244">
                  <c:v>2362.23</c:v>
                </c:pt>
                <c:pt idx="245">
                  <c:v>2373.3000000000002</c:v>
                </c:pt>
                <c:pt idx="246">
                  <c:v>2395.17</c:v>
                </c:pt>
                <c:pt idx="247">
                  <c:v>2396.1</c:v>
                </c:pt>
                <c:pt idx="248">
                  <c:v>2404.73</c:v>
                </c:pt>
                <c:pt idx="249">
                  <c:v>2416.96</c:v>
                </c:pt>
                <c:pt idx="250">
                  <c:v>2438.06</c:v>
                </c:pt>
                <c:pt idx="251">
                  <c:v>2457.21</c:v>
                </c:pt>
                <c:pt idx="252">
                  <c:v>2457.5</c:v>
                </c:pt>
                <c:pt idx="253">
                  <c:v>2459.7199999999998</c:v>
                </c:pt>
                <c:pt idx="254">
                  <c:v>2464.62</c:v>
                </c:pt>
                <c:pt idx="255">
                  <c:v>2473.33</c:v>
                </c:pt>
                <c:pt idx="256">
                  <c:v>2480.98</c:v>
                </c:pt>
                <c:pt idx="257">
                  <c:v>2483.7399999999998</c:v>
                </c:pt>
                <c:pt idx="258">
                  <c:v>2494.02</c:v>
                </c:pt>
                <c:pt idx="259">
                  <c:v>2497.04</c:v>
                </c:pt>
                <c:pt idx="260">
                  <c:v>2498.41</c:v>
                </c:pt>
                <c:pt idx="261">
                  <c:v>2500.9299999999998</c:v>
                </c:pt>
                <c:pt idx="262">
                  <c:v>2510.79</c:v>
                </c:pt>
                <c:pt idx="263">
                  <c:v>2523.17</c:v>
                </c:pt>
                <c:pt idx="264">
                  <c:v>2527.8200000000002</c:v>
                </c:pt>
                <c:pt idx="265">
                  <c:v>2534.39</c:v>
                </c:pt>
                <c:pt idx="266">
                  <c:v>2540.39</c:v>
                </c:pt>
                <c:pt idx="267">
                  <c:v>2545.6799999999998</c:v>
                </c:pt>
                <c:pt idx="268">
                  <c:v>2566.4699999999998</c:v>
                </c:pt>
                <c:pt idx="269">
                  <c:v>2585.04</c:v>
                </c:pt>
                <c:pt idx="270">
                  <c:v>2585.27</c:v>
                </c:pt>
                <c:pt idx="271">
                  <c:v>2585.85</c:v>
                </c:pt>
                <c:pt idx="272">
                  <c:v>2597.7800000000002</c:v>
                </c:pt>
                <c:pt idx="273">
                  <c:v>2632.99</c:v>
                </c:pt>
                <c:pt idx="274">
                  <c:v>2639.04</c:v>
                </c:pt>
                <c:pt idx="275">
                  <c:v>2643.27</c:v>
                </c:pt>
                <c:pt idx="276">
                  <c:v>2680.95</c:v>
                </c:pt>
                <c:pt idx="277">
                  <c:v>2684.69</c:v>
                </c:pt>
                <c:pt idx="278">
                  <c:v>2689.5</c:v>
                </c:pt>
                <c:pt idx="279">
                  <c:v>2690.11</c:v>
                </c:pt>
                <c:pt idx="280">
                  <c:v>2699.57</c:v>
                </c:pt>
                <c:pt idx="281">
                  <c:v>2709.11</c:v>
                </c:pt>
                <c:pt idx="282">
                  <c:v>2709.24</c:v>
                </c:pt>
                <c:pt idx="283">
                  <c:v>2710.83</c:v>
                </c:pt>
                <c:pt idx="284">
                  <c:v>2719.28</c:v>
                </c:pt>
                <c:pt idx="285">
                  <c:v>2721.32</c:v>
                </c:pt>
                <c:pt idx="286">
                  <c:v>2726.06</c:v>
                </c:pt>
                <c:pt idx="287">
                  <c:v>2727.4</c:v>
                </c:pt>
                <c:pt idx="288">
                  <c:v>2730.11</c:v>
                </c:pt>
                <c:pt idx="289">
                  <c:v>2731.91</c:v>
                </c:pt>
                <c:pt idx="290">
                  <c:v>2741.95</c:v>
                </c:pt>
                <c:pt idx="291">
                  <c:v>2755.02</c:v>
                </c:pt>
                <c:pt idx="292">
                  <c:v>2758.99</c:v>
                </c:pt>
                <c:pt idx="293">
                  <c:v>2773.46</c:v>
                </c:pt>
                <c:pt idx="294">
                  <c:v>2775.19</c:v>
                </c:pt>
                <c:pt idx="295">
                  <c:v>2775.19</c:v>
                </c:pt>
                <c:pt idx="296">
                  <c:v>2789.06</c:v>
                </c:pt>
                <c:pt idx="297">
                  <c:v>2801.26</c:v>
                </c:pt>
                <c:pt idx="298">
                  <c:v>2803.7</c:v>
                </c:pt>
                <c:pt idx="299">
                  <c:v>2819.51</c:v>
                </c:pt>
                <c:pt idx="300">
                  <c:v>2842.76</c:v>
                </c:pt>
                <c:pt idx="301">
                  <c:v>2850.68</c:v>
                </c:pt>
                <c:pt idx="302">
                  <c:v>2855.44</c:v>
                </c:pt>
                <c:pt idx="303">
                  <c:v>2866.09</c:v>
                </c:pt>
                <c:pt idx="304">
                  <c:v>2867.12</c:v>
                </c:pt>
                <c:pt idx="305">
                  <c:v>2897.32</c:v>
                </c:pt>
                <c:pt idx="306">
                  <c:v>2897.46</c:v>
                </c:pt>
                <c:pt idx="307">
                  <c:v>2899.49</c:v>
                </c:pt>
                <c:pt idx="308">
                  <c:v>2902.91</c:v>
                </c:pt>
                <c:pt idx="309">
                  <c:v>2904.09</c:v>
                </c:pt>
                <c:pt idx="310">
                  <c:v>2913.57</c:v>
                </c:pt>
                <c:pt idx="311">
                  <c:v>2927.06</c:v>
                </c:pt>
                <c:pt idx="312">
                  <c:v>2943.41</c:v>
                </c:pt>
                <c:pt idx="313">
                  <c:v>2974.13</c:v>
                </c:pt>
                <c:pt idx="314">
                  <c:v>2979.52</c:v>
                </c:pt>
                <c:pt idx="315">
                  <c:v>2985.67</c:v>
                </c:pt>
                <c:pt idx="316">
                  <c:v>3012.22</c:v>
                </c:pt>
                <c:pt idx="317">
                  <c:v>3018.04</c:v>
                </c:pt>
                <c:pt idx="318">
                  <c:v>3021.81</c:v>
                </c:pt>
                <c:pt idx="319">
                  <c:v>3044.21</c:v>
                </c:pt>
                <c:pt idx="320">
                  <c:v>3046.06</c:v>
                </c:pt>
                <c:pt idx="321">
                  <c:v>3051.73</c:v>
                </c:pt>
                <c:pt idx="322">
                  <c:v>3056.39</c:v>
                </c:pt>
                <c:pt idx="323">
                  <c:v>3062.51</c:v>
                </c:pt>
                <c:pt idx="324">
                  <c:v>3065.49</c:v>
                </c:pt>
                <c:pt idx="325">
                  <c:v>3070.81</c:v>
                </c:pt>
                <c:pt idx="326">
                  <c:v>3077.1</c:v>
                </c:pt>
                <c:pt idx="327">
                  <c:v>3088.06</c:v>
                </c:pt>
                <c:pt idx="328">
                  <c:v>3128.35</c:v>
                </c:pt>
                <c:pt idx="329">
                  <c:v>3161.45</c:v>
                </c:pt>
                <c:pt idx="330">
                  <c:v>3162.02</c:v>
                </c:pt>
                <c:pt idx="331">
                  <c:v>3167.46</c:v>
                </c:pt>
                <c:pt idx="332">
                  <c:v>3171.61</c:v>
                </c:pt>
                <c:pt idx="333">
                  <c:v>3172.02</c:v>
                </c:pt>
                <c:pt idx="334">
                  <c:v>3176.29</c:v>
                </c:pt>
                <c:pt idx="335">
                  <c:v>3176.82</c:v>
                </c:pt>
                <c:pt idx="336">
                  <c:v>3179.96</c:v>
                </c:pt>
                <c:pt idx="337">
                  <c:v>3180.51</c:v>
                </c:pt>
                <c:pt idx="338">
                  <c:v>3201.25</c:v>
                </c:pt>
                <c:pt idx="339">
                  <c:v>3206.49</c:v>
                </c:pt>
                <c:pt idx="340">
                  <c:v>3208.79</c:v>
                </c:pt>
                <c:pt idx="341">
                  <c:v>3213.62</c:v>
                </c:pt>
                <c:pt idx="342">
                  <c:v>3227.12</c:v>
                </c:pt>
                <c:pt idx="343">
                  <c:v>3238.44</c:v>
                </c:pt>
                <c:pt idx="344">
                  <c:v>3260.2</c:v>
                </c:pt>
                <c:pt idx="345">
                  <c:v>3268.85</c:v>
                </c:pt>
                <c:pt idx="346">
                  <c:v>3277.16</c:v>
                </c:pt>
                <c:pt idx="347">
                  <c:v>3279.87</c:v>
                </c:pt>
                <c:pt idx="348">
                  <c:v>3280.22</c:v>
                </c:pt>
                <c:pt idx="349">
                  <c:v>3292.53</c:v>
                </c:pt>
                <c:pt idx="350">
                  <c:v>3300.7</c:v>
                </c:pt>
                <c:pt idx="351">
                  <c:v>3308.46</c:v>
                </c:pt>
                <c:pt idx="352">
                  <c:v>3309.79</c:v>
                </c:pt>
                <c:pt idx="353">
                  <c:v>3342.79</c:v>
                </c:pt>
                <c:pt idx="354">
                  <c:v>3353.28</c:v>
                </c:pt>
                <c:pt idx="355">
                  <c:v>3353.47</c:v>
                </c:pt>
                <c:pt idx="356">
                  <c:v>3366.67</c:v>
                </c:pt>
                <c:pt idx="357">
                  <c:v>3378.91</c:v>
                </c:pt>
                <c:pt idx="358">
                  <c:v>3385.4</c:v>
                </c:pt>
                <c:pt idx="359">
                  <c:v>3392.37</c:v>
                </c:pt>
                <c:pt idx="360">
                  <c:v>3392.98</c:v>
                </c:pt>
                <c:pt idx="361">
                  <c:v>3393.36</c:v>
                </c:pt>
                <c:pt idx="362">
                  <c:v>3410.32</c:v>
                </c:pt>
                <c:pt idx="363">
                  <c:v>3434.38</c:v>
                </c:pt>
                <c:pt idx="364">
                  <c:v>3436.5</c:v>
                </c:pt>
                <c:pt idx="365">
                  <c:v>3443.06</c:v>
                </c:pt>
                <c:pt idx="366">
                  <c:v>3453.77</c:v>
                </c:pt>
                <c:pt idx="367">
                  <c:v>3463.51</c:v>
                </c:pt>
                <c:pt idx="368">
                  <c:v>3471.41</c:v>
                </c:pt>
                <c:pt idx="369">
                  <c:v>3481.87</c:v>
                </c:pt>
                <c:pt idx="370">
                  <c:v>3484.33</c:v>
                </c:pt>
                <c:pt idx="371">
                  <c:v>3490.55</c:v>
                </c:pt>
                <c:pt idx="372">
                  <c:v>3500.61</c:v>
                </c:pt>
                <c:pt idx="373">
                  <c:v>3537.7</c:v>
                </c:pt>
                <c:pt idx="374">
                  <c:v>3538.9</c:v>
                </c:pt>
                <c:pt idx="375">
                  <c:v>3540.12</c:v>
                </c:pt>
                <c:pt idx="376">
                  <c:v>3554.2</c:v>
                </c:pt>
                <c:pt idx="377">
                  <c:v>3556.92</c:v>
                </c:pt>
                <c:pt idx="378">
                  <c:v>3558.62</c:v>
                </c:pt>
                <c:pt idx="379">
                  <c:v>3561.89</c:v>
                </c:pt>
                <c:pt idx="380">
                  <c:v>3562.87</c:v>
                </c:pt>
                <c:pt idx="381">
                  <c:v>3569.96</c:v>
                </c:pt>
                <c:pt idx="382">
                  <c:v>3578</c:v>
                </c:pt>
                <c:pt idx="383">
                  <c:v>3579.83</c:v>
                </c:pt>
                <c:pt idx="384">
                  <c:v>3589.14</c:v>
                </c:pt>
                <c:pt idx="385">
                  <c:v>3591.48</c:v>
                </c:pt>
                <c:pt idx="386">
                  <c:v>3594.17</c:v>
                </c:pt>
                <c:pt idx="387">
                  <c:v>3597.6</c:v>
                </c:pt>
                <c:pt idx="388">
                  <c:v>3603.6</c:v>
                </c:pt>
                <c:pt idx="389">
                  <c:v>3606.43</c:v>
                </c:pt>
                <c:pt idx="390">
                  <c:v>3622.13</c:v>
                </c:pt>
                <c:pt idx="391">
                  <c:v>3645.09</c:v>
                </c:pt>
                <c:pt idx="392">
                  <c:v>3653.29</c:v>
                </c:pt>
                <c:pt idx="393">
                  <c:v>3659.35</c:v>
                </c:pt>
                <c:pt idx="394">
                  <c:v>3678.86</c:v>
                </c:pt>
                <c:pt idx="395">
                  <c:v>3688.35</c:v>
                </c:pt>
                <c:pt idx="396">
                  <c:v>3688.38</c:v>
                </c:pt>
                <c:pt idx="397">
                  <c:v>3693.43</c:v>
                </c:pt>
                <c:pt idx="398">
                  <c:v>3699.54</c:v>
                </c:pt>
                <c:pt idx="399">
                  <c:v>3704.35</c:v>
                </c:pt>
                <c:pt idx="400">
                  <c:v>3722.23</c:v>
                </c:pt>
                <c:pt idx="401">
                  <c:v>3731.6</c:v>
                </c:pt>
                <c:pt idx="402">
                  <c:v>3732.63</c:v>
                </c:pt>
                <c:pt idx="403">
                  <c:v>3736.46</c:v>
                </c:pt>
                <c:pt idx="404">
                  <c:v>3748.56</c:v>
                </c:pt>
                <c:pt idx="405">
                  <c:v>3756.62</c:v>
                </c:pt>
                <c:pt idx="406">
                  <c:v>3757.84</c:v>
                </c:pt>
                <c:pt idx="407">
                  <c:v>3761.29</c:v>
                </c:pt>
                <c:pt idx="408">
                  <c:v>3766.88</c:v>
                </c:pt>
                <c:pt idx="409">
                  <c:v>3773.23</c:v>
                </c:pt>
                <c:pt idx="410">
                  <c:v>3785.77</c:v>
                </c:pt>
                <c:pt idx="411">
                  <c:v>3793.55</c:v>
                </c:pt>
                <c:pt idx="412">
                  <c:v>3796.36</c:v>
                </c:pt>
                <c:pt idx="413">
                  <c:v>3797.2</c:v>
                </c:pt>
                <c:pt idx="414">
                  <c:v>3847.67</c:v>
                </c:pt>
                <c:pt idx="415">
                  <c:v>3857.76</c:v>
                </c:pt>
                <c:pt idx="416">
                  <c:v>3858.51</c:v>
                </c:pt>
                <c:pt idx="417">
                  <c:v>3861.21</c:v>
                </c:pt>
                <c:pt idx="418">
                  <c:v>3866.86</c:v>
                </c:pt>
                <c:pt idx="419">
                  <c:v>3875.73</c:v>
                </c:pt>
                <c:pt idx="420">
                  <c:v>3877.3</c:v>
                </c:pt>
                <c:pt idx="421">
                  <c:v>3889.2</c:v>
                </c:pt>
                <c:pt idx="422">
                  <c:v>3898.35</c:v>
                </c:pt>
                <c:pt idx="423">
                  <c:v>3902.07</c:v>
                </c:pt>
                <c:pt idx="424">
                  <c:v>3906.13</c:v>
                </c:pt>
                <c:pt idx="425">
                  <c:v>3910.44</c:v>
                </c:pt>
                <c:pt idx="426">
                  <c:v>3925.76</c:v>
                </c:pt>
                <c:pt idx="427">
                  <c:v>3931.51</c:v>
                </c:pt>
                <c:pt idx="428">
                  <c:v>3935.18</c:v>
                </c:pt>
                <c:pt idx="429">
                  <c:v>3943.6</c:v>
                </c:pt>
                <c:pt idx="430">
                  <c:v>3947.41</c:v>
                </c:pt>
                <c:pt idx="431">
                  <c:v>3955.98</c:v>
                </c:pt>
                <c:pt idx="432">
                  <c:v>3956.07</c:v>
                </c:pt>
                <c:pt idx="433">
                  <c:v>3972.92</c:v>
                </c:pt>
                <c:pt idx="434">
                  <c:v>3981.98</c:v>
                </c:pt>
                <c:pt idx="435">
                  <c:v>3987.93</c:v>
                </c:pt>
                <c:pt idx="436">
                  <c:v>3989.84</c:v>
                </c:pt>
                <c:pt idx="437">
                  <c:v>3994.18</c:v>
                </c:pt>
                <c:pt idx="438">
                  <c:v>4002.36</c:v>
                </c:pt>
                <c:pt idx="439">
                  <c:v>4005.42</c:v>
                </c:pt>
                <c:pt idx="440">
                  <c:v>4032.24</c:v>
                </c:pt>
                <c:pt idx="441">
                  <c:v>4038.41</c:v>
                </c:pt>
                <c:pt idx="442">
                  <c:v>4039.9</c:v>
                </c:pt>
                <c:pt idx="443">
                  <c:v>4040.56</c:v>
                </c:pt>
                <c:pt idx="444">
                  <c:v>4047.94</c:v>
                </c:pt>
                <c:pt idx="445">
                  <c:v>4058.12</c:v>
                </c:pt>
                <c:pt idx="446">
                  <c:v>4058.71</c:v>
                </c:pt>
                <c:pt idx="447">
                  <c:v>4070.42</c:v>
                </c:pt>
                <c:pt idx="448">
                  <c:v>4070.51</c:v>
                </c:pt>
                <c:pt idx="449">
                  <c:v>4074.45</c:v>
                </c:pt>
                <c:pt idx="450">
                  <c:v>4076.5</c:v>
                </c:pt>
                <c:pt idx="451">
                  <c:v>4133.6400000000003</c:v>
                </c:pt>
                <c:pt idx="452">
                  <c:v>4134.08</c:v>
                </c:pt>
                <c:pt idx="453">
                  <c:v>4137.5200000000004</c:v>
                </c:pt>
                <c:pt idx="454">
                  <c:v>4149.74</c:v>
                </c:pt>
                <c:pt idx="455">
                  <c:v>4151.03</c:v>
                </c:pt>
                <c:pt idx="456">
                  <c:v>4154.97</c:v>
                </c:pt>
                <c:pt idx="457">
                  <c:v>4163.21</c:v>
                </c:pt>
                <c:pt idx="458">
                  <c:v>4185.1000000000004</c:v>
                </c:pt>
                <c:pt idx="459">
                  <c:v>4188.7299999999996</c:v>
                </c:pt>
                <c:pt idx="460">
                  <c:v>4189.1099999999997</c:v>
                </c:pt>
                <c:pt idx="461">
                  <c:v>4234.93</c:v>
                </c:pt>
                <c:pt idx="462">
                  <c:v>4237.13</c:v>
                </c:pt>
                <c:pt idx="463">
                  <c:v>4239.8900000000003</c:v>
                </c:pt>
                <c:pt idx="464">
                  <c:v>4243.59</c:v>
                </c:pt>
                <c:pt idx="465">
                  <c:v>4250.24</c:v>
                </c:pt>
                <c:pt idx="466">
                  <c:v>4260.74</c:v>
                </c:pt>
                <c:pt idx="467">
                  <c:v>4265.01</c:v>
                </c:pt>
                <c:pt idx="468">
                  <c:v>4266.17</c:v>
                </c:pt>
                <c:pt idx="469">
                  <c:v>4278.55</c:v>
                </c:pt>
                <c:pt idx="470">
                  <c:v>4296.2700000000004</c:v>
                </c:pt>
                <c:pt idx="471">
                  <c:v>4320.41</c:v>
                </c:pt>
                <c:pt idx="472">
                  <c:v>4337.74</c:v>
                </c:pt>
                <c:pt idx="473">
                  <c:v>4340.4399999999996</c:v>
                </c:pt>
                <c:pt idx="474">
                  <c:v>4347.0200000000004</c:v>
                </c:pt>
                <c:pt idx="475">
                  <c:v>4349.46</c:v>
                </c:pt>
                <c:pt idx="476">
                  <c:v>4350.51</c:v>
                </c:pt>
                <c:pt idx="477">
                  <c:v>4357.04</c:v>
                </c:pt>
                <c:pt idx="478">
                  <c:v>4391.6499999999996</c:v>
                </c:pt>
                <c:pt idx="479">
                  <c:v>4392.7</c:v>
                </c:pt>
                <c:pt idx="480">
                  <c:v>4397.3100000000004</c:v>
                </c:pt>
                <c:pt idx="481">
                  <c:v>4399.7299999999996</c:v>
                </c:pt>
                <c:pt idx="482">
                  <c:v>4402.2299999999996</c:v>
                </c:pt>
                <c:pt idx="483">
                  <c:v>4415.16</c:v>
                </c:pt>
                <c:pt idx="484">
                  <c:v>4420.95</c:v>
                </c:pt>
                <c:pt idx="485">
                  <c:v>4428.8900000000003</c:v>
                </c:pt>
                <c:pt idx="486">
                  <c:v>4433.3900000000003</c:v>
                </c:pt>
                <c:pt idx="487">
                  <c:v>4433.92</c:v>
                </c:pt>
                <c:pt idx="488">
                  <c:v>4435.09</c:v>
                </c:pt>
                <c:pt idx="489">
                  <c:v>4438.26</c:v>
                </c:pt>
                <c:pt idx="490">
                  <c:v>4441.21</c:v>
                </c:pt>
                <c:pt idx="491">
                  <c:v>4449.46</c:v>
                </c:pt>
                <c:pt idx="492">
                  <c:v>4454.3999999999996</c:v>
                </c:pt>
                <c:pt idx="493">
                  <c:v>4462.72</c:v>
                </c:pt>
                <c:pt idx="494">
                  <c:v>4463.21</c:v>
                </c:pt>
                <c:pt idx="495">
                  <c:v>4466.62</c:v>
                </c:pt>
                <c:pt idx="496">
                  <c:v>4468.25</c:v>
                </c:pt>
                <c:pt idx="497">
                  <c:v>4488.58</c:v>
                </c:pt>
                <c:pt idx="498">
                  <c:v>4500.34</c:v>
                </c:pt>
                <c:pt idx="499">
                  <c:v>4504.66</c:v>
                </c:pt>
                <c:pt idx="500">
                  <c:v>4511.41</c:v>
                </c:pt>
                <c:pt idx="501">
                  <c:v>4515.71</c:v>
                </c:pt>
                <c:pt idx="502">
                  <c:v>4518.3999999999996</c:v>
                </c:pt>
                <c:pt idx="503">
                  <c:v>4518.7700000000004</c:v>
                </c:pt>
                <c:pt idx="504">
                  <c:v>4518.83</c:v>
                </c:pt>
                <c:pt idx="505">
                  <c:v>4527.18</c:v>
                </c:pt>
                <c:pt idx="506">
                  <c:v>4529.4799999999996</c:v>
                </c:pt>
                <c:pt idx="507">
                  <c:v>4536.26</c:v>
                </c:pt>
                <c:pt idx="508">
                  <c:v>4544.2299999999996</c:v>
                </c:pt>
                <c:pt idx="509">
                  <c:v>4561.1899999999996</c:v>
                </c:pt>
                <c:pt idx="510">
                  <c:v>4562.84</c:v>
                </c:pt>
                <c:pt idx="511">
                  <c:v>4564.1899999999996</c:v>
                </c:pt>
                <c:pt idx="512">
                  <c:v>4571.41</c:v>
                </c:pt>
                <c:pt idx="513">
                  <c:v>4608.03</c:v>
                </c:pt>
                <c:pt idx="514">
                  <c:v>4618.08</c:v>
                </c:pt>
                <c:pt idx="515">
                  <c:v>4646.76</c:v>
                </c:pt>
                <c:pt idx="516">
                  <c:v>4661.29</c:v>
                </c:pt>
                <c:pt idx="517">
                  <c:v>4667.6099999999997</c:v>
                </c:pt>
                <c:pt idx="518">
                  <c:v>4670.6400000000003</c:v>
                </c:pt>
                <c:pt idx="519">
                  <c:v>4673.3900000000003</c:v>
                </c:pt>
                <c:pt idx="520">
                  <c:v>4674.2</c:v>
                </c:pt>
                <c:pt idx="521">
                  <c:v>4678.8</c:v>
                </c:pt>
                <c:pt idx="522">
                  <c:v>4686.3900000000003</c:v>
                </c:pt>
                <c:pt idx="523">
                  <c:v>4687.8</c:v>
                </c:pt>
                <c:pt idx="524">
                  <c:v>4699.47</c:v>
                </c:pt>
                <c:pt idx="525">
                  <c:v>4712.12</c:v>
                </c:pt>
                <c:pt idx="526">
                  <c:v>4718.2</c:v>
                </c:pt>
                <c:pt idx="527">
                  <c:v>4719.5200000000004</c:v>
                </c:pt>
                <c:pt idx="528">
                  <c:v>4719.74</c:v>
                </c:pt>
                <c:pt idx="529">
                  <c:v>4728.71</c:v>
                </c:pt>
                <c:pt idx="530">
                  <c:v>4734.6400000000003</c:v>
                </c:pt>
                <c:pt idx="531">
                  <c:v>4738.2700000000004</c:v>
                </c:pt>
                <c:pt idx="532">
                  <c:v>4740.78</c:v>
                </c:pt>
                <c:pt idx="533">
                  <c:v>4746.34</c:v>
                </c:pt>
                <c:pt idx="534">
                  <c:v>4747.05</c:v>
                </c:pt>
                <c:pt idx="535">
                  <c:v>4751.07</c:v>
                </c:pt>
                <c:pt idx="536">
                  <c:v>4753.6400000000003</c:v>
                </c:pt>
                <c:pt idx="537">
                  <c:v>4762.33</c:v>
                </c:pt>
                <c:pt idx="538">
                  <c:v>4766.0200000000004</c:v>
                </c:pt>
                <c:pt idx="539">
                  <c:v>4779.6000000000004</c:v>
                </c:pt>
                <c:pt idx="540">
                  <c:v>4787.42</c:v>
                </c:pt>
                <c:pt idx="541">
                  <c:v>4795.66</c:v>
                </c:pt>
                <c:pt idx="542">
                  <c:v>4812.34</c:v>
                </c:pt>
                <c:pt idx="543">
                  <c:v>4827.1000000000004</c:v>
                </c:pt>
                <c:pt idx="544">
                  <c:v>4827.8999999999996</c:v>
                </c:pt>
                <c:pt idx="545">
                  <c:v>4830.63</c:v>
                </c:pt>
                <c:pt idx="546">
                  <c:v>4835.43</c:v>
                </c:pt>
                <c:pt idx="547">
                  <c:v>4837.58</c:v>
                </c:pt>
                <c:pt idx="548">
                  <c:v>4839.18</c:v>
                </c:pt>
                <c:pt idx="549">
                  <c:v>4840.95</c:v>
                </c:pt>
                <c:pt idx="550">
                  <c:v>4843.79</c:v>
                </c:pt>
                <c:pt idx="551">
                  <c:v>4844.67</c:v>
                </c:pt>
                <c:pt idx="552">
                  <c:v>4846.53</c:v>
                </c:pt>
                <c:pt idx="553">
                  <c:v>4846.92</c:v>
                </c:pt>
                <c:pt idx="554">
                  <c:v>4859.8900000000003</c:v>
                </c:pt>
                <c:pt idx="555">
                  <c:v>4877.9799999999996</c:v>
                </c:pt>
                <c:pt idx="556">
                  <c:v>4883.87</c:v>
                </c:pt>
                <c:pt idx="557">
                  <c:v>4889.04</c:v>
                </c:pt>
                <c:pt idx="558">
                  <c:v>4890</c:v>
                </c:pt>
                <c:pt idx="559">
                  <c:v>4894.3900000000003</c:v>
                </c:pt>
                <c:pt idx="560">
                  <c:v>4894.75</c:v>
                </c:pt>
                <c:pt idx="561">
                  <c:v>4906.41</c:v>
                </c:pt>
                <c:pt idx="562">
                  <c:v>4911.8900000000003</c:v>
                </c:pt>
                <c:pt idx="563">
                  <c:v>4915.0600000000004</c:v>
                </c:pt>
                <c:pt idx="564">
                  <c:v>4922.92</c:v>
                </c:pt>
                <c:pt idx="565">
                  <c:v>4931.6499999999996</c:v>
                </c:pt>
                <c:pt idx="566">
                  <c:v>4934.71</c:v>
                </c:pt>
                <c:pt idx="567">
                  <c:v>4942.0600000000004</c:v>
                </c:pt>
                <c:pt idx="568">
                  <c:v>4949.76</c:v>
                </c:pt>
                <c:pt idx="569">
                  <c:v>4985.22</c:v>
                </c:pt>
                <c:pt idx="570">
                  <c:v>4992.38</c:v>
                </c:pt>
                <c:pt idx="571">
                  <c:v>4999.04</c:v>
                </c:pt>
                <c:pt idx="572">
                  <c:v>5002.78</c:v>
                </c:pt>
                <c:pt idx="573">
                  <c:v>5003.7700000000004</c:v>
                </c:pt>
                <c:pt idx="574">
                  <c:v>5003.8500000000004</c:v>
                </c:pt>
                <c:pt idx="575">
                  <c:v>5012.47</c:v>
                </c:pt>
                <c:pt idx="576">
                  <c:v>5028.1499999999996</c:v>
                </c:pt>
                <c:pt idx="577">
                  <c:v>5031.2700000000004</c:v>
                </c:pt>
                <c:pt idx="578">
                  <c:v>5034.1000000000004</c:v>
                </c:pt>
                <c:pt idx="579">
                  <c:v>5038.57</c:v>
                </c:pt>
                <c:pt idx="580">
                  <c:v>5043.13</c:v>
                </c:pt>
                <c:pt idx="581">
                  <c:v>5045.1499999999996</c:v>
                </c:pt>
                <c:pt idx="582">
                  <c:v>5054.05</c:v>
                </c:pt>
                <c:pt idx="583">
                  <c:v>5059.5600000000004</c:v>
                </c:pt>
                <c:pt idx="584">
                  <c:v>5077.1899999999996</c:v>
                </c:pt>
                <c:pt idx="585">
                  <c:v>5080.1000000000004</c:v>
                </c:pt>
                <c:pt idx="586">
                  <c:v>5087.92</c:v>
                </c:pt>
                <c:pt idx="587">
                  <c:v>5116.5</c:v>
                </c:pt>
                <c:pt idx="588">
                  <c:v>5124.1899999999996</c:v>
                </c:pt>
                <c:pt idx="589">
                  <c:v>5125.22</c:v>
                </c:pt>
                <c:pt idx="590">
                  <c:v>5136.75</c:v>
                </c:pt>
                <c:pt idx="591">
                  <c:v>5138.26</c:v>
                </c:pt>
                <c:pt idx="592">
                  <c:v>5144.18</c:v>
                </c:pt>
                <c:pt idx="593">
                  <c:v>5148.55</c:v>
                </c:pt>
                <c:pt idx="594">
                  <c:v>5152.13</c:v>
                </c:pt>
                <c:pt idx="595">
                  <c:v>5166.96</c:v>
                </c:pt>
                <c:pt idx="596">
                  <c:v>5177.12</c:v>
                </c:pt>
                <c:pt idx="597">
                  <c:v>5195.58</c:v>
                </c:pt>
                <c:pt idx="598">
                  <c:v>5198.6899999999996</c:v>
                </c:pt>
                <c:pt idx="599">
                  <c:v>5207.97</c:v>
                </c:pt>
                <c:pt idx="600">
                  <c:v>5209.58</c:v>
                </c:pt>
                <c:pt idx="601">
                  <c:v>5213.22</c:v>
                </c:pt>
                <c:pt idx="602">
                  <c:v>5216.4799999999996</c:v>
                </c:pt>
                <c:pt idx="603">
                  <c:v>5227.99</c:v>
                </c:pt>
                <c:pt idx="604">
                  <c:v>5240.7700000000004</c:v>
                </c:pt>
                <c:pt idx="605">
                  <c:v>5245.23</c:v>
                </c:pt>
                <c:pt idx="606">
                  <c:v>5246.05</c:v>
                </c:pt>
                <c:pt idx="607">
                  <c:v>5253.52</c:v>
                </c:pt>
                <c:pt idx="608">
                  <c:v>5257.51</c:v>
                </c:pt>
                <c:pt idx="609">
                  <c:v>5261.47</c:v>
                </c:pt>
                <c:pt idx="610">
                  <c:v>5266.37</c:v>
                </c:pt>
                <c:pt idx="611">
                  <c:v>5267.82</c:v>
                </c:pt>
                <c:pt idx="612">
                  <c:v>5272.18</c:v>
                </c:pt>
                <c:pt idx="613">
                  <c:v>5275.86</c:v>
                </c:pt>
                <c:pt idx="614">
                  <c:v>5291.71</c:v>
                </c:pt>
                <c:pt idx="615">
                  <c:v>5293.67</c:v>
                </c:pt>
                <c:pt idx="616">
                  <c:v>5306.7</c:v>
                </c:pt>
                <c:pt idx="617">
                  <c:v>5312.17</c:v>
                </c:pt>
                <c:pt idx="618">
                  <c:v>5322.24</c:v>
                </c:pt>
                <c:pt idx="619">
                  <c:v>5325.65</c:v>
                </c:pt>
                <c:pt idx="620">
                  <c:v>5327.4</c:v>
                </c:pt>
                <c:pt idx="621">
                  <c:v>5344.81</c:v>
                </c:pt>
                <c:pt idx="622">
                  <c:v>5354.07</c:v>
                </c:pt>
                <c:pt idx="623">
                  <c:v>5364.66</c:v>
                </c:pt>
                <c:pt idx="624">
                  <c:v>5373.36</c:v>
                </c:pt>
                <c:pt idx="625">
                  <c:v>5375.04</c:v>
                </c:pt>
                <c:pt idx="626">
                  <c:v>5377.46</c:v>
                </c:pt>
                <c:pt idx="627">
                  <c:v>5383.54</c:v>
                </c:pt>
                <c:pt idx="628">
                  <c:v>5385.34</c:v>
                </c:pt>
                <c:pt idx="629">
                  <c:v>5396.44</c:v>
                </c:pt>
                <c:pt idx="630">
                  <c:v>5397.62</c:v>
                </c:pt>
                <c:pt idx="631">
                  <c:v>5400.98</c:v>
                </c:pt>
                <c:pt idx="632">
                  <c:v>5402.89</c:v>
                </c:pt>
                <c:pt idx="633">
                  <c:v>5411.99</c:v>
                </c:pt>
                <c:pt idx="634">
                  <c:v>5415.66</c:v>
                </c:pt>
                <c:pt idx="635">
                  <c:v>5425.02</c:v>
                </c:pt>
                <c:pt idx="636">
                  <c:v>5428.73</c:v>
                </c:pt>
                <c:pt idx="637">
                  <c:v>5428.98</c:v>
                </c:pt>
                <c:pt idx="638">
                  <c:v>5438.75</c:v>
                </c:pt>
                <c:pt idx="639">
                  <c:v>5458.05</c:v>
                </c:pt>
                <c:pt idx="640">
                  <c:v>5466.88</c:v>
                </c:pt>
                <c:pt idx="641">
                  <c:v>5469.01</c:v>
                </c:pt>
                <c:pt idx="642">
                  <c:v>5472.45</c:v>
                </c:pt>
                <c:pt idx="643">
                  <c:v>5478.04</c:v>
                </c:pt>
                <c:pt idx="644">
                  <c:v>5484.47</c:v>
                </c:pt>
                <c:pt idx="645">
                  <c:v>5488.26</c:v>
                </c:pt>
                <c:pt idx="646">
                  <c:v>5503.36</c:v>
                </c:pt>
                <c:pt idx="647">
                  <c:v>5539.4</c:v>
                </c:pt>
                <c:pt idx="648">
                  <c:v>5540.35</c:v>
                </c:pt>
                <c:pt idx="649">
                  <c:v>5552.61</c:v>
                </c:pt>
                <c:pt idx="650">
                  <c:v>5576.35</c:v>
                </c:pt>
                <c:pt idx="651">
                  <c:v>5582.95</c:v>
                </c:pt>
                <c:pt idx="652">
                  <c:v>5584.31</c:v>
                </c:pt>
                <c:pt idx="653">
                  <c:v>5587.59</c:v>
                </c:pt>
                <c:pt idx="654">
                  <c:v>5594.85</c:v>
                </c:pt>
                <c:pt idx="655">
                  <c:v>5612.83</c:v>
                </c:pt>
                <c:pt idx="656">
                  <c:v>5615.37</c:v>
                </c:pt>
                <c:pt idx="657">
                  <c:v>5630.46</c:v>
                </c:pt>
                <c:pt idx="658">
                  <c:v>5649.72</c:v>
                </c:pt>
                <c:pt idx="659">
                  <c:v>5650.14</c:v>
                </c:pt>
                <c:pt idx="660">
                  <c:v>5662.23</c:v>
                </c:pt>
                <c:pt idx="661">
                  <c:v>5679.13</c:v>
                </c:pt>
                <c:pt idx="662">
                  <c:v>5690.79</c:v>
                </c:pt>
                <c:pt idx="663">
                  <c:v>5693.43</c:v>
                </c:pt>
                <c:pt idx="664">
                  <c:v>5698.74</c:v>
                </c:pt>
                <c:pt idx="665">
                  <c:v>5699.84</c:v>
                </c:pt>
                <c:pt idx="666">
                  <c:v>5708.87</c:v>
                </c:pt>
                <c:pt idx="667">
                  <c:v>5709.16</c:v>
                </c:pt>
                <c:pt idx="668">
                  <c:v>5720.38</c:v>
                </c:pt>
                <c:pt idx="669">
                  <c:v>5729.01</c:v>
                </c:pt>
                <c:pt idx="670">
                  <c:v>5741.67</c:v>
                </c:pt>
                <c:pt idx="671">
                  <c:v>5748.13</c:v>
                </c:pt>
                <c:pt idx="672">
                  <c:v>5757.41</c:v>
                </c:pt>
                <c:pt idx="673">
                  <c:v>5778.71</c:v>
                </c:pt>
                <c:pt idx="674">
                  <c:v>5807.06</c:v>
                </c:pt>
                <c:pt idx="675">
                  <c:v>5812.9</c:v>
                </c:pt>
                <c:pt idx="676">
                  <c:v>5816.58</c:v>
                </c:pt>
                <c:pt idx="677">
                  <c:v>5832.6</c:v>
                </c:pt>
                <c:pt idx="678">
                  <c:v>5836.52</c:v>
                </c:pt>
                <c:pt idx="679">
                  <c:v>5843.99</c:v>
                </c:pt>
                <c:pt idx="680">
                  <c:v>5846.92</c:v>
                </c:pt>
                <c:pt idx="681">
                  <c:v>5847.24</c:v>
                </c:pt>
                <c:pt idx="682">
                  <c:v>5855.9</c:v>
                </c:pt>
                <c:pt idx="683">
                  <c:v>5877.02</c:v>
                </c:pt>
                <c:pt idx="684">
                  <c:v>5910.94</c:v>
                </c:pt>
                <c:pt idx="685">
                  <c:v>5920.1</c:v>
                </c:pt>
                <c:pt idx="686">
                  <c:v>5926.85</c:v>
                </c:pt>
                <c:pt idx="687">
                  <c:v>5926.93</c:v>
                </c:pt>
                <c:pt idx="688">
                  <c:v>5927.65</c:v>
                </c:pt>
                <c:pt idx="689">
                  <c:v>5934.38</c:v>
                </c:pt>
                <c:pt idx="690">
                  <c:v>5957.35</c:v>
                </c:pt>
                <c:pt idx="691">
                  <c:v>5960.91</c:v>
                </c:pt>
                <c:pt idx="692">
                  <c:v>5966.89</c:v>
                </c:pt>
                <c:pt idx="693">
                  <c:v>5969.72</c:v>
                </c:pt>
                <c:pt idx="694">
                  <c:v>5972.38</c:v>
                </c:pt>
                <c:pt idx="695">
                  <c:v>5974.38</c:v>
                </c:pt>
                <c:pt idx="696">
                  <c:v>5976.83</c:v>
                </c:pt>
                <c:pt idx="697">
                  <c:v>5979.66</c:v>
                </c:pt>
                <c:pt idx="698">
                  <c:v>5979.73</c:v>
                </c:pt>
                <c:pt idx="699">
                  <c:v>5979.99</c:v>
                </c:pt>
                <c:pt idx="700">
                  <c:v>5989.52</c:v>
                </c:pt>
                <c:pt idx="701">
                  <c:v>5990.17</c:v>
                </c:pt>
                <c:pt idx="702">
                  <c:v>5993.62</c:v>
                </c:pt>
                <c:pt idx="703">
                  <c:v>6059.17</c:v>
                </c:pt>
                <c:pt idx="704">
                  <c:v>6061.8</c:v>
                </c:pt>
                <c:pt idx="705">
                  <c:v>6064.37</c:v>
                </c:pt>
                <c:pt idx="706">
                  <c:v>6067.13</c:v>
                </c:pt>
                <c:pt idx="707">
                  <c:v>6074.37</c:v>
                </c:pt>
                <c:pt idx="708">
                  <c:v>6079.67</c:v>
                </c:pt>
                <c:pt idx="709">
                  <c:v>6082.41</c:v>
                </c:pt>
                <c:pt idx="710">
                  <c:v>6098.38</c:v>
                </c:pt>
                <c:pt idx="711">
                  <c:v>6111.95</c:v>
                </c:pt>
                <c:pt idx="712">
                  <c:v>6112.35</c:v>
                </c:pt>
                <c:pt idx="713">
                  <c:v>6113.23</c:v>
                </c:pt>
                <c:pt idx="714">
                  <c:v>6117.49</c:v>
                </c:pt>
                <c:pt idx="715">
                  <c:v>6123.57</c:v>
                </c:pt>
                <c:pt idx="716">
                  <c:v>6128.8</c:v>
                </c:pt>
                <c:pt idx="717">
                  <c:v>6138.5</c:v>
                </c:pt>
                <c:pt idx="718">
                  <c:v>6138.58</c:v>
                </c:pt>
                <c:pt idx="719">
                  <c:v>6139.14</c:v>
                </c:pt>
                <c:pt idx="720">
                  <c:v>6147.12</c:v>
                </c:pt>
                <c:pt idx="721">
                  <c:v>6152.05</c:v>
                </c:pt>
                <c:pt idx="722">
                  <c:v>6159.57</c:v>
                </c:pt>
                <c:pt idx="723">
                  <c:v>6170.96</c:v>
                </c:pt>
                <c:pt idx="724">
                  <c:v>6183.32</c:v>
                </c:pt>
                <c:pt idx="725">
                  <c:v>6183.46</c:v>
                </c:pt>
                <c:pt idx="726">
                  <c:v>6184.3</c:v>
                </c:pt>
                <c:pt idx="727">
                  <c:v>6185.32</c:v>
                </c:pt>
                <c:pt idx="728">
                  <c:v>6186.13</c:v>
                </c:pt>
                <c:pt idx="729">
                  <c:v>6196.45</c:v>
                </c:pt>
                <c:pt idx="730">
                  <c:v>6198.75</c:v>
                </c:pt>
                <c:pt idx="731">
                  <c:v>6203.9</c:v>
                </c:pt>
                <c:pt idx="732">
                  <c:v>6203.9</c:v>
                </c:pt>
                <c:pt idx="733">
                  <c:v>6207.26</c:v>
                </c:pt>
                <c:pt idx="734">
                  <c:v>6208.5</c:v>
                </c:pt>
                <c:pt idx="735">
                  <c:v>6219.93</c:v>
                </c:pt>
                <c:pt idx="736">
                  <c:v>6236.95</c:v>
                </c:pt>
                <c:pt idx="737">
                  <c:v>6238.3</c:v>
                </c:pt>
                <c:pt idx="738">
                  <c:v>6250.44</c:v>
                </c:pt>
                <c:pt idx="739">
                  <c:v>6253.85</c:v>
                </c:pt>
                <c:pt idx="740">
                  <c:v>6254.13</c:v>
                </c:pt>
                <c:pt idx="741">
                  <c:v>6255.38</c:v>
                </c:pt>
                <c:pt idx="742">
                  <c:v>6261.2</c:v>
                </c:pt>
                <c:pt idx="743">
                  <c:v>6269.33</c:v>
                </c:pt>
                <c:pt idx="744">
                  <c:v>6272.48</c:v>
                </c:pt>
                <c:pt idx="745">
                  <c:v>6276.3</c:v>
                </c:pt>
                <c:pt idx="746">
                  <c:v>6282.24</c:v>
                </c:pt>
                <c:pt idx="747">
                  <c:v>6289.75</c:v>
                </c:pt>
                <c:pt idx="748">
                  <c:v>6293.63</c:v>
                </c:pt>
                <c:pt idx="749">
                  <c:v>6302.23</c:v>
                </c:pt>
                <c:pt idx="750">
                  <c:v>6305.61</c:v>
                </c:pt>
                <c:pt idx="751">
                  <c:v>6311.11</c:v>
                </c:pt>
                <c:pt idx="752">
                  <c:v>6311.95</c:v>
                </c:pt>
                <c:pt idx="753">
                  <c:v>6313.76</c:v>
                </c:pt>
                <c:pt idx="754">
                  <c:v>6334.34</c:v>
                </c:pt>
                <c:pt idx="755">
                  <c:v>6335.64</c:v>
                </c:pt>
                <c:pt idx="756">
                  <c:v>6338.08</c:v>
                </c:pt>
                <c:pt idx="757">
                  <c:v>6356.27</c:v>
                </c:pt>
                <c:pt idx="758">
                  <c:v>6358.78</c:v>
                </c:pt>
                <c:pt idx="759">
                  <c:v>6360.99</c:v>
                </c:pt>
                <c:pt idx="760">
                  <c:v>6361.47</c:v>
                </c:pt>
                <c:pt idx="761">
                  <c:v>6367.31</c:v>
                </c:pt>
                <c:pt idx="762">
                  <c:v>6373.56</c:v>
                </c:pt>
                <c:pt idx="763">
                  <c:v>6374.16</c:v>
                </c:pt>
                <c:pt idx="764">
                  <c:v>6389.38</c:v>
                </c:pt>
                <c:pt idx="765">
                  <c:v>6389.53</c:v>
                </c:pt>
                <c:pt idx="766">
                  <c:v>6393.6</c:v>
                </c:pt>
                <c:pt idx="767">
                  <c:v>6402.29</c:v>
                </c:pt>
                <c:pt idx="768">
                  <c:v>6406.41</c:v>
                </c:pt>
                <c:pt idx="769">
                  <c:v>6407.05</c:v>
                </c:pt>
                <c:pt idx="770">
                  <c:v>6412.34</c:v>
                </c:pt>
                <c:pt idx="771">
                  <c:v>6414.18</c:v>
                </c:pt>
                <c:pt idx="772">
                  <c:v>6417.28</c:v>
                </c:pt>
                <c:pt idx="773">
                  <c:v>6423.48</c:v>
                </c:pt>
                <c:pt idx="774">
                  <c:v>6435.62</c:v>
                </c:pt>
                <c:pt idx="775">
                  <c:v>6455.86</c:v>
                </c:pt>
                <c:pt idx="776">
                  <c:v>6457.84</c:v>
                </c:pt>
                <c:pt idx="777">
                  <c:v>6473.15</c:v>
                </c:pt>
                <c:pt idx="778">
                  <c:v>6474.01</c:v>
                </c:pt>
                <c:pt idx="779">
                  <c:v>6481.67</c:v>
                </c:pt>
                <c:pt idx="780">
                  <c:v>6496.89</c:v>
                </c:pt>
                <c:pt idx="781">
                  <c:v>6500.24</c:v>
                </c:pt>
                <c:pt idx="782">
                  <c:v>6512.24</c:v>
                </c:pt>
                <c:pt idx="783">
                  <c:v>6529.21</c:v>
                </c:pt>
                <c:pt idx="784">
                  <c:v>6532.04</c:v>
                </c:pt>
                <c:pt idx="785">
                  <c:v>6536.68</c:v>
                </c:pt>
                <c:pt idx="786">
                  <c:v>6546.16</c:v>
                </c:pt>
                <c:pt idx="787">
                  <c:v>6548.2</c:v>
                </c:pt>
                <c:pt idx="788">
                  <c:v>6551.75</c:v>
                </c:pt>
                <c:pt idx="789">
                  <c:v>6552.01</c:v>
                </c:pt>
                <c:pt idx="790">
                  <c:v>6555.07</c:v>
                </c:pt>
                <c:pt idx="791">
                  <c:v>6571.02</c:v>
                </c:pt>
                <c:pt idx="792">
                  <c:v>6571.54</c:v>
                </c:pt>
                <c:pt idx="793">
                  <c:v>6593.51</c:v>
                </c:pt>
                <c:pt idx="794">
                  <c:v>6600.21</c:v>
                </c:pt>
                <c:pt idx="795">
                  <c:v>6600.36</c:v>
                </c:pt>
                <c:pt idx="796">
                  <c:v>6610.11</c:v>
                </c:pt>
                <c:pt idx="797">
                  <c:v>6630.31</c:v>
                </c:pt>
                <c:pt idx="798">
                  <c:v>6638.16</c:v>
                </c:pt>
                <c:pt idx="799">
                  <c:v>6639.3</c:v>
                </c:pt>
                <c:pt idx="800">
                  <c:v>6640.54</c:v>
                </c:pt>
                <c:pt idx="801">
                  <c:v>6651.26</c:v>
                </c:pt>
                <c:pt idx="802">
                  <c:v>6652.53</c:v>
                </c:pt>
                <c:pt idx="803">
                  <c:v>6653.79</c:v>
                </c:pt>
                <c:pt idx="804">
                  <c:v>6664.32</c:v>
                </c:pt>
                <c:pt idx="805">
                  <c:v>6664.69</c:v>
                </c:pt>
                <c:pt idx="806">
                  <c:v>6666.24</c:v>
                </c:pt>
                <c:pt idx="807">
                  <c:v>6686.43</c:v>
                </c:pt>
                <c:pt idx="808">
                  <c:v>6700.56</c:v>
                </c:pt>
                <c:pt idx="809">
                  <c:v>6706.47</c:v>
                </c:pt>
                <c:pt idx="810">
                  <c:v>6710.19</c:v>
                </c:pt>
                <c:pt idx="811">
                  <c:v>6721.37</c:v>
                </c:pt>
                <c:pt idx="812">
                  <c:v>6737.98</c:v>
                </c:pt>
                <c:pt idx="813">
                  <c:v>6738.84</c:v>
                </c:pt>
                <c:pt idx="814">
                  <c:v>6746.74</c:v>
                </c:pt>
                <c:pt idx="815">
                  <c:v>6748.59</c:v>
                </c:pt>
                <c:pt idx="816">
                  <c:v>6749.63</c:v>
                </c:pt>
                <c:pt idx="817">
                  <c:v>6750.27</c:v>
                </c:pt>
                <c:pt idx="818">
                  <c:v>6753.04</c:v>
                </c:pt>
                <c:pt idx="819">
                  <c:v>6770.19</c:v>
                </c:pt>
                <c:pt idx="820">
                  <c:v>6775.96</c:v>
                </c:pt>
                <c:pt idx="821">
                  <c:v>6781.35</c:v>
                </c:pt>
                <c:pt idx="822">
                  <c:v>6781.52</c:v>
                </c:pt>
                <c:pt idx="823">
                  <c:v>6796.86</c:v>
                </c:pt>
                <c:pt idx="824">
                  <c:v>6799.46</c:v>
                </c:pt>
                <c:pt idx="825">
                  <c:v>6809.46</c:v>
                </c:pt>
                <c:pt idx="826">
                  <c:v>6827.69</c:v>
                </c:pt>
                <c:pt idx="827">
                  <c:v>6837.37</c:v>
                </c:pt>
                <c:pt idx="828">
                  <c:v>6842.28</c:v>
                </c:pt>
                <c:pt idx="829">
                  <c:v>6843.17</c:v>
                </c:pt>
                <c:pt idx="830">
                  <c:v>6849.03</c:v>
                </c:pt>
                <c:pt idx="831">
                  <c:v>6858.48</c:v>
                </c:pt>
                <c:pt idx="832">
                  <c:v>6863.49</c:v>
                </c:pt>
                <c:pt idx="833">
                  <c:v>6868.39</c:v>
                </c:pt>
                <c:pt idx="834">
                  <c:v>6875.96</c:v>
                </c:pt>
                <c:pt idx="835">
                  <c:v>6876.53</c:v>
                </c:pt>
                <c:pt idx="836">
                  <c:v>6877.98</c:v>
                </c:pt>
                <c:pt idx="837">
                  <c:v>6895.19</c:v>
                </c:pt>
                <c:pt idx="838">
                  <c:v>6933.24</c:v>
                </c:pt>
                <c:pt idx="839">
                  <c:v>6938.11</c:v>
                </c:pt>
                <c:pt idx="840">
                  <c:v>6940.91</c:v>
                </c:pt>
                <c:pt idx="841">
                  <c:v>6940.94</c:v>
                </c:pt>
                <c:pt idx="842">
                  <c:v>6948.7</c:v>
                </c:pt>
                <c:pt idx="843">
                  <c:v>6951.12</c:v>
                </c:pt>
                <c:pt idx="844">
                  <c:v>6965.21</c:v>
                </c:pt>
                <c:pt idx="845">
                  <c:v>6985.51</c:v>
                </c:pt>
                <c:pt idx="846">
                  <c:v>6986.7</c:v>
                </c:pt>
                <c:pt idx="847">
                  <c:v>6989.95</c:v>
                </c:pt>
                <c:pt idx="848">
                  <c:v>7003.1</c:v>
                </c:pt>
                <c:pt idx="849">
                  <c:v>7033.08</c:v>
                </c:pt>
                <c:pt idx="850">
                  <c:v>7042.11</c:v>
                </c:pt>
                <c:pt idx="851">
                  <c:v>7045.5</c:v>
                </c:pt>
                <c:pt idx="852">
                  <c:v>7046.72</c:v>
                </c:pt>
                <c:pt idx="853">
                  <c:v>7050.02</c:v>
                </c:pt>
                <c:pt idx="854">
                  <c:v>7050.64</c:v>
                </c:pt>
                <c:pt idx="855">
                  <c:v>7054.41</c:v>
                </c:pt>
                <c:pt idx="856">
                  <c:v>7077.19</c:v>
                </c:pt>
                <c:pt idx="857">
                  <c:v>7096.98</c:v>
                </c:pt>
                <c:pt idx="858">
                  <c:v>7106.81</c:v>
                </c:pt>
                <c:pt idx="859">
                  <c:v>7125.25</c:v>
                </c:pt>
                <c:pt idx="860">
                  <c:v>7128.64</c:v>
                </c:pt>
                <c:pt idx="861">
                  <c:v>7133.9</c:v>
                </c:pt>
                <c:pt idx="862">
                  <c:v>7144.4</c:v>
                </c:pt>
                <c:pt idx="863">
                  <c:v>7144.86</c:v>
                </c:pt>
                <c:pt idx="864">
                  <c:v>7147.11</c:v>
                </c:pt>
                <c:pt idx="865">
                  <c:v>7147.47</c:v>
                </c:pt>
                <c:pt idx="866">
                  <c:v>7151.09</c:v>
                </c:pt>
                <c:pt idx="867">
                  <c:v>7152.67</c:v>
                </c:pt>
                <c:pt idx="868">
                  <c:v>7153.55</c:v>
                </c:pt>
                <c:pt idx="869">
                  <c:v>7160.09</c:v>
                </c:pt>
                <c:pt idx="870">
                  <c:v>7160.33</c:v>
                </c:pt>
                <c:pt idx="871">
                  <c:v>7162.01</c:v>
                </c:pt>
                <c:pt idx="872">
                  <c:v>7173.36</c:v>
                </c:pt>
                <c:pt idx="873">
                  <c:v>7175.51</c:v>
                </c:pt>
                <c:pt idx="874">
                  <c:v>7179.52</c:v>
                </c:pt>
                <c:pt idx="875">
                  <c:v>7196.87</c:v>
                </c:pt>
                <c:pt idx="876">
                  <c:v>7201.7</c:v>
                </c:pt>
                <c:pt idx="877">
                  <c:v>7209.49</c:v>
                </c:pt>
                <c:pt idx="878">
                  <c:v>7220.25</c:v>
                </c:pt>
                <c:pt idx="879">
                  <c:v>7222.79</c:v>
                </c:pt>
                <c:pt idx="880">
                  <c:v>7228.22</c:v>
                </c:pt>
                <c:pt idx="881">
                  <c:v>7243.81</c:v>
                </c:pt>
                <c:pt idx="882">
                  <c:v>7248.71</c:v>
                </c:pt>
                <c:pt idx="883">
                  <c:v>7256.72</c:v>
                </c:pt>
                <c:pt idx="884">
                  <c:v>7261.74</c:v>
                </c:pt>
                <c:pt idx="885">
                  <c:v>7265.58</c:v>
                </c:pt>
                <c:pt idx="886">
                  <c:v>7265.7</c:v>
                </c:pt>
                <c:pt idx="887">
                  <c:v>7273.02</c:v>
                </c:pt>
                <c:pt idx="888">
                  <c:v>7281.51</c:v>
                </c:pt>
                <c:pt idx="889">
                  <c:v>7302.46</c:v>
                </c:pt>
                <c:pt idx="890">
                  <c:v>7304.65</c:v>
                </c:pt>
                <c:pt idx="891">
                  <c:v>7318.21</c:v>
                </c:pt>
                <c:pt idx="892">
                  <c:v>7318.22</c:v>
                </c:pt>
                <c:pt idx="893">
                  <c:v>7322.86</c:v>
                </c:pt>
                <c:pt idx="894">
                  <c:v>7323.73</c:v>
                </c:pt>
                <c:pt idx="895">
                  <c:v>7325.05</c:v>
                </c:pt>
                <c:pt idx="896">
                  <c:v>7325.47</c:v>
                </c:pt>
                <c:pt idx="897">
                  <c:v>7337.75</c:v>
                </c:pt>
                <c:pt idx="898">
                  <c:v>7339.93</c:v>
                </c:pt>
                <c:pt idx="899">
                  <c:v>7345.08</c:v>
                </c:pt>
                <c:pt idx="900">
                  <c:v>7345.73</c:v>
                </c:pt>
                <c:pt idx="901">
                  <c:v>7348.14</c:v>
                </c:pt>
                <c:pt idx="902">
                  <c:v>7349.12</c:v>
                </c:pt>
                <c:pt idx="903">
                  <c:v>7357.49</c:v>
                </c:pt>
                <c:pt idx="904">
                  <c:v>7358.18</c:v>
                </c:pt>
                <c:pt idx="905">
                  <c:v>7362.31</c:v>
                </c:pt>
                <c:pt idx="906">
                  <c:v>7371.77</c:v>
                </c:pt>
                <c:pt idx="907">
                  <c:v>7388.85</c:v>
                </c:pt>
                <c:pt idx="908">
                  <c:v>7403.98</c:v>
                </c:pt>
                <c:pt idx="909">
                  <c:v>7418.52</c:v>
                </c:pt>
                <c:pt idx="910">
                  <c:v>7419.48</c:v>
                </c:pt>
                <c:pt idx="911">
                  <c:v>7421.19</c:v>
                </c:pt>
                <c:pt idx="912">
                  <c:v>7441.05</c:v>
                </c:pt>
                <c:pt idx="913">
                  <c:v>7441.5</c:v>
                </c:pt>
                <c:pt idx="914">
                  <c:v>7443.64</c:v>
                </c:pt>
                <c:pt idx="915">
                  <c:v>7445.92</c:v>
                </c:pt>
                <c:pt idx="916">
                  <c:v>7448.4</c:v>
                </c:pt>
                <c:pt idx="917">
                  <c:v>7450.36</c:v>
                </c:pt>
                <c:pt idx="918">
                  <c:v>7463.51</c:v>
                </c:pt>
                <c:pt idx="919">
                  <c:v>7487.38</c:v>
                </c:pt>
                <c:pt idx="920">
                  <c:v>7494.63</c:v>
                </c:pt>
                <c:pt idx="921">
                  <c:v>7504.3</c:v>
                </c:pt>
                <c:pt idx="922">
                  <c:v>7512.27</c:v>
                </c:pt>
                <c:pt idx="923">
                  <c:v>7518.03</c:v>
                </c:pt>
                <c:pt idx="924">
                  <c:v>7526.71</c:v>
                </c:pt>
                <c:pt idx="925">
                  <c:v>7531.7</c:v>
                </c:pt>
                <c:pt idx="926">
                  <c:v>7537.16</c:v>
                </c:pt>
                <c:pt idx="927">
                  <c:v>7538.52</c:v>
                </c:pt>
                <c:pt idx="928">
                  <c:v>7567.13</c:v>
                </c:pt>
                <c:pt idx="929">
                  <c:v>7585.62</c:v>
                </c:pt>
                <c:pt idx="930">
                  <c:v>7607.03</c:v>
                </c:pt>
                <c:pt idx="931">
                  <c:v>7609.6</c:v>
                </c:pt>
                <c:pt idx="932">
                  <c:v>7623.13</c:v>
                </c:pt>
                <c:pt idx="933">
                  <c:v>7623.52</c:v>
                </c:pt>
                <c:pt idx="934">
                  <c:v>7624.63</c:v>
                </c:pt>
                <c:pt idx="935">
                  <c:v>7626.99</c:v>
                </c:pt>
                <c:pt idx="936">
                  <c:v>7633.72</c:v>
                </c:pt>
                <c:pt idx="937">
                  <c:v>7636.92</c:v>
                </c:pt>
                <c:pt idx="938">
                  <c:v>7639.42</c:v>
                </c:pt>
                <c:pt idx="939">
                  <c:v>7640.31</c:v>
                </c:pt>
                <c:pt idx="940">
                  <c:v>7642.05</c:v>
                </c:pt>
                <c:pt idx="941">
                  <c:v>7650.77</c:v>
                </c:pt>
                <c:pt idx="942">
                  <c:v>7650.8</c:v>
                </c:pt>
                <c:pt idx="943">
                  <c:v>7652.26</c:v>
                </c:pt>
                <c:pt idx="944">
                  <c:v>7657.69</c:v>
                </c:pt>
                <c:pt idx="945">
                  <c:v>7662.47</c:v>
                </c:pt>
                <c:pt idx="946">
                  <c:v>7670.75</c:v>
                </c:pt>
                <c:pt idx="947">
                  <c:v>7676.4</c:v>
                </c:pt>
                <c:pt idx="948">
                  <c:v>7680.92</c:v>
                </c:pt>
                <c:pt idx="949">
                  <c:v>7681.17</c:v>
                </c:pt>
                <c:pt idx="950">
                  <c:v>7682.67</c:v>
                </c:pt>
                <c:pt idx="951">
                  <c:v>7684.62</c:v>
                </c:pt>
                <c:pt idx="952">
                  <c:v>7726.85</c:v>
                </c:pt>
                <c:pt idx="953">
                  <c:v>7727.25</c:v>
                </c:pt>
                <c:pt idx="954">
                  <c:v>7729.65</c:v>
                </c:pt>
                <c:pt idx="955">
                  <c:v>7731.43</c:v>
                </c:pt>
                <c:pt idx="956">
                  <c:v>7731.86</c:v>
                </c:pt>
                <c:pt idx="957">
                  <c:v>7736.39</c:v>
                </c:pt>
                <c:pt idx="958">
                  <c:v>7740.34</c:v>
                </c:pt>
                <c:pt idx="959">
                  <c:v>7742.11</c:v>
                </c:pt>
                <c:pt idx="960">
                  <c:v>7749.16</c:v>
                </c:pt>
                <c:pt idx="961">
                  <c:v>7763.06</c:v>
                </c:pt>
                <c:pt idx="962">
                  <c:v>7789.64</c:v>
                </c:pt>
                <c:pt idx="963">
                  <c:v>7794.68</c:v>
                </c:pt>
                <c:pt idx="964">
                  <c:v>7803.77</c:v>
                </c:pt>
                <c:pt idx="965">
                  <c:v>7804.16</c:v>
                </c:pt>
                <c:pt idx="966">
                  <c:v>7812.67</c:v>
                </c:pt>
                <c:pt idx="967">
                  <c:v>7824.37</c:v>
                </c:pt>
                <c:pt idx="968">
                  <c:v>7844.8</c:v>
                </c:pt>
                <c:pt idx="969">
                  <c:v>7851.85</c:v>
                </c:pt>
                <c:pt idx="970">
                  <c:v>7896.41</c:v>
                </c:pt>
                <c:pt idx="971">
                  <c:v>7935.29</c:v>
                </c:pt>
                <c:pt idx="972">
                  <c:v>7948.22</c:v>
                </c:pt>
                <c:pt idx="973">
                  <c:v>7953.72</c:v>
                </c:pt>
                <c:pt idx="974">
                  <c:v>7954.52</c:v>
                </c:pt>
                <c:pt idx="975">
                  <c:v>7958.13</c:v>
                </c:pt>
                <c:pt idx="976">
                  <c:v>7966.81</c:v>
                </c:pt>
                <c:pt idx="977">
                  <c:v>7980.34</c:v>
                </c:pt>
                <c:pt idx="978">
                  <c:v>7985.82</c:v>
                </c:pt>
                <c:pt idx="979">
                  <c:v>7986.48</c:v>
                </c:pt>
                <c:pt idx="980">
                  <c:v>8004.96</c:v>
                </c:pt>
                <c:pt idx="981">
                  <c:v>8014.62</c:v>
                </c:pt>
                <c:pt idx="982">
                  <c:v>8017.06</c:v>
                </c:pt>
                <c:pt idx="983">
                  <c:v>8021.11</c:v>
                </c:pt>
                <c:pt idx="984">
                  <c:v>8023.14</c:v>
                </c:pt>
                <c:pt idx="985">
                  <c:v>8026.67</c:v>
                </c:pt>
                <c:pt idx="986">
                  <c:v>8027.97</c:v>
                </c:pt>
                <c:pt idx="987">
                  <c:v>8035.64</c:v>
                </c:pt>
                <c:pt idx="988">
                  <c:v>8059.06</c:v>
                </c:pt>
                <c:pt idx="989">
                  <c:v>8059.68</c:v>
                </c:pt>
                <c:pt idx="990">
                  <c:v>8062.31</c:v>
                </c:pt>
                <c:pt idx="991">
                  <c:v>8062.76</c:v>
                </c:pt>
                <c:pt idx="992">
                  <c:v>8067.83</c:v>
                </c:pt>
                <c:pt idx="993">
                  <c:v>8068.19</c:v>
                </c:pt>
                <c:pt idx="994">
                  <c:v>8071.57</c:v>
                </c:pt>
                <c:pt idx="995">
                  <c:v>8077.41</c:v>
                </c:pt>
                <c:pt idx="996">
                  <c:v>8081.26</c:v>
                </c:pt>
                <c:pt idx="997">
                  <c:v>8081.74</c:v>
                </c:pt>
                <c:pt idx="998">
                  <c:v>8083.92</c:v>
                </c:pt>
                <c:pt idx="999">
                  <c:v>8091.3</c:v>
                </c:pt>
                <c:pt idx="1000">
                  <c:v>8112.59</c:v>
                </c:pt>
                <c:pt idx="1001">
                  <c:v>8116.27</c:v>
                </c:pt>
                <c:pt idx="1002">
                  <c:v>8116.68</c:v>
                </c:pt>
                <c:pt idx="1003">
                  <c:v>8124.41</c:v>
                </c:pt>
                <c:pt idx="1004">
                  <c:v>8125.78</c:v>
                </c:pt>
                <c:pt idx="1005">
                  <c:v>8157.92</c:v>
                </c:pt>
                <c:pt idx="1006">
                  <c:v>8162.72</c:v>
                </c:pt>
                <c:pt idx="1007">
                  <c:v>8177.9</c:v>
                </c:pt>
                <c:pt idx="1008">
                  <c:v>8179.51</c:v>
                </c:pt>
                <c:pt idx="1009">
                  <c:v>8182.89</c:v>
                </c:pt>
                <c:pt idx="1010">
                  <c:v>8188.12</c:v>
                </c:pt>
                <c:pt idx="1011">
                  <c:v>8211.1</c:v>
                </c:pt>
                <c:pt idx="1012">
                  <c:v>8219.2000000000007</c:v>
                </c:pt>
                <c:pt idx="1013">
                  <c:v>8232.64</c:v>
                </c:pt>
                <c:pt idx="1014">
                  <c:v>8233.1</c:v>
                </c:pt>
                <c:pt idx="1015">
                  <c:v>8240.59</c:v>
                </c:pt>
                <c:pt idx="1016">
                  <c:v>8252.2800000000007</c:v>
                </c:pt>
                <c:pt idx="1017">
                  <c:v>8268</c:v>
                </c:pt>
                <c:pt idx="1018">
                  <c:v>8269.0400000000009</c:v>
                </c:pt>
                <c:pt idx="1019">
                  <c:v>8271.4599999999991</c:v>
                </c:pt>
                <c:pt idx="1020">
                  <c:v>8277.52</c:v>
                </c:pt>
                <c:pt idx="1021">
                  <c:v>8280.6200000000008</c:v>
                </c:pt>
                <c:pt idx="1022">
                  <c:v>8283.68</c:v>
                </c:pt>
                <c:pt idx="1023">
                  <c:v>8302.5400000000009</c:v>
                </c:pt>
                <c:pt idx="1024">
                  <c:v>8310.84</c:v>
                </c:pt>
                <c:pt idx="1025">
                  <c:v>8314.65</c:v>
                </c:pt>
                <c:pt idx="1026">
                  <c:v>8334.4599999999991</c:v>
                </c:pt>
                <c:pt idx="1027">
                  <c:v>8334.59</c:v>
                </c:pt>
                <c:pt idx="1028">
                  <c:v>8342.91</c:v>
                </c:pt>
                <c:pt idx="1029">
                  <c:v>8347.16</c:v>
                </c:pt>
                <c:pt idx="1030">
                  <c:v>8355.5400000000009</c:v>
                </c:pt>
                <c:pt idx="1031">
                  <c:v>8396.6200000000008</c:v>
                </c:pt>
                <c:pt idx="1032">
                  <c:v>8400.01</c:v>
                </c:pt>
                <c:pt idx="1033">
                  <c:v>8410.0499999999993</c:v>
                </c:pt>
                <c:pt idx="1034">
                  <c:v>8413.4599999999991</c:v>
                </c:pt>
                <c:pt idx="1035">
                  <c:v>8428.07</c:v>
                </c:pt>
                <c:pt idx="1036">
                  <c:v>8440.0499999999993</c:v>
                </c:pt>
                <c:pt idx="1037">
                  <c:v>8442.67</c:v>
                </c:pt>
                <c:pt idx="1038">
                  <c:v>8444.4699999999993</c:v>
                </c:pt>
                <c:pt idx="1039">
                  <c:v>8448.66</c:v>
                </c:pt>
                <c:pt idx="1040">
                  <c:v>8450.82</c:v>
                </c:pt>
                <c:pt idx="1041">
                  <c:v>8457.82</c:v>
                </c:pt>
                <c:pt idx="1042">
                  <c:v>8466.35</c:v>
                </c:pt>
                <c:pt idx="1043">
                  <c:v>8471.65</c:v>
                </c:pt>
                <c:pt idx="1044">
                  <c:v>8515.76</c:v>
                </c:pt>
                <c:pt idx="1045">
                  <c:v>8516.83</c:v>
                </c:pt>
                <c:pt idx="1046">
                  <c:v>8520.0300000000007</c:v>
                </c:pt>
                <c:pt idx="1047">
                  <c:v>8522</c:v>
                </c:pt>
                <c:pt idx="1048">
                  <c:v>8527.5300000000007</c:v>
                </c:pt>
                <c:pt idx="1049">
                  <c:v>8534.67</c:v>
                </c:pt>
                <c:pt idx="1050">
                  <c:v>8538.2900000000009</c:v>
                </c:pt>
                <c:pt idx="1051">
                  <c:v>8539.67</c:v>
                </c:pt>
                <c:pt idx="1052">
                  <c:v>8547.69</c:v>
                </c:pt>
                <c:pt idx="1053">
                  <c:v>8551.35</c:v>
                </c:pt>
                <c:pt idx="1054">
                  <c:v>8556.91</c:v>
                </c:pt>
                <c:pt idx="1055">
                  <c:v>8567.25</c:v>
                </c:pt>
                <c:pt idx="1056">
                  <c:v>8569.86</c:v>
                </c:pt>
                <c:pt idx="1057">
                  <c:v>8572.0400000000009</c:v>
                </c:pt>
                <c:pt idx="1058">
                  <c:v>8573.2999999999993</c:v>
                </c:pt>
                <c:pt idx="1059">
                  <c:v>8582.2999999999993</c:v>
                </c:pt>
                <c:pt idx="1060">
                  <c:v>8596.83</c:v>
                </c:pt>
                <c:pt idx="1061">
                  <c:v>8601.33</c:v>
                </c:pt>
                <c:pt idx="1062">
                  <c:v>8603.82</c:v>
                </c:pt>
                <c:pt idx="1063">
                  <c:v>8604.48</c:v>
                </c:pt>
                <c:pt idx="1064">
                  <c:v>8605.36</c:v>
                </c:pt>
                <c:pt idx="1065">
                  <c:v>8606.2199999999993</c:v>
                </c:pt>
                <c:pt idx="1066">
                  <c:v>8615.2999999999993</c:v>
                </c:pt>
                <c:pt idx="1067">
                  <c:v>8627.5400000000009</c:v>
                </c:pt>
                <c:pt idx="1068">
                  <c:v>8665.09</c:v>
                </c:pt>
                <c:pt idx="1069">
                  <c:v>8665.14</c:v>
                </c:pt>
                <c:pt idx="1070">
                  <c:v>8671.19</c:v>
                </c:pt>
                <c:pt idx="1071">
                  <c:v>8688.86</c:v>
                </c:pt>
                <c:pt idx="1072">
                  <c:v>8701.84</c:v>
                </c:pt>
                <c:pt idx="1073">
                  <c:v>8703.4599999999991</c:v>
                </c:pt>
                <c:pt idx="1074">
                  <c:v>8733.23</c:v>
                </c:pt>
                <c:pt idx="1075">
                  <c:v>8747.68</c:v>
                </c:pt>
                <c:pt idx="1076">
                  <c:v>8760.1200000000008</c:v>
                </c:pt>
                <c:pt idx="1077">
                  <c:v>8765.25</c:v>
                </c:pt>
                <c:pt idx="1078">
                  <c:v>8782.4699999999993</c:v>
                </c:pt>
                <c:pt idx="1079">
                  <c:v>8798.59</c:v>
                </c:pt>
                <c:pt idx="1080">
                  <c:v>8800.49</c:v>
                </c:pt>
                <c:pt idx="1081">
                  <c:v>8821.8799999999992</c:v>
                </c:pt>
                <c:pt idx="1082">
                  <c:v>8823.2800000000007</c:v>
                </c:pt>
                <c:pt idx="1083">
                  <c:v>8823.99</c:v>
                </c:pt>
                <c:pt idx="1084">
                  <c:v>8824.27</c:v>
                </c:pt>
                <c:pt idx="1085">
                  <c:v>8825.09</c:v>
                </c:pt>
                <c:pt idx="1086">
                  <c:v>8827.2099999999991</c:v>
                </c:pt>
                <c:pt idx="1087">
                  <c:v>8835.26</c:v>
                </c:pt>
                <c:pt idx="1088">
                  <c:v>8871.15</c:v>
                </c:pt>
                <c:pt idx="1089">
                  <c:v>8890.59</c:v>
                </c:pt>
                <c:pt idx="1090">
                  <c:v>8891.14</c:v>
                </c:pt>
                <c:pt idx="1091">
                  <c:v>8906.14</c:v>
                </c:pt>
                <c:pt idx="1092">
                  <c:v>8908.4699999999993</c:v>
                </c:pt>
                <c:pt idx="1093">
                  <c:v>8930.93</c:v>
                </c:pt>
                <c:pt idx="1094">
                  <c:v>8932.08</c:v>
                </c:pt>
                <c:pt idx="1095">
                  <c:v>8944.1200000000008</c:v>
                </c:pt>
                <c:pt idx="1096">
                  <c:v>8954.99</c:v>
                </c:pt>
                <c:pt idx="1097">
                  <c:v>8964.06</c:v>
                </c:pt>
                <c:pt idx="1098">
                  <c:v>8965.7999999999993</c:v>
                </c:pt>
                <c:pt idx="1099">
                  <c:v>8968.33</c:v>
                </c:pt>
                <c:pt idx="1100">
                  <c:v>8978.19</c:v>
                </c:pt>
                <c:pt idx="1101">
                  <c:v>8988.16</c:v>
                </c:pt>
                <c:pt idx="1102">
                  <c:v>8998.43</c:v>
                </c:pt>
                <c:pt idx="1103">
                  <c:v>9010.2000000000007</c:v>
                </c:pt>
                <c:pt idx="1104">
                  <c:v>9048.0300000000007</c:v>
                </c:pt>
                <c:pt idx="1105">
                  <c:v>9058.73</c:v>
                </c:pt>
                <c:pt idx="1106">
                  <c:v>9095.07</c:v>
                </c:pt>
                <c:pt idx="1107">
                  <c:v>9095.94</c:v>
                </c:pt>
                <c:pt idx="1108">
                  <c:v>9101.7999999999993</c:v>
                </c:pt>
                <c:pt idx="1109">
                  <c:v>9140.9500000000007</c:v>
                </c:pt>
                <c:pt idx="1110">
                  <c:v>9144.57</c:v>
                </c:pt>
                <c:pt idx="1111">
                  <c:v>9147.5</c:v>
                </c:pt>
                <c:pt idx="1112">
                  <c:v>9159.51</c:v>
                </c:pt>
                <c:pt idx="1113">
                  <c:v>9171.75</c:v>
                </c:pt>
                <c:pt idx="1114">
                  <c:v>9174.14</c:v>
                </c:pt>
                <c:pt idx="1115">
                  <c:v>9182.17</c:v>
                </c:pt>
                <c:pt idx="1116">
                  <c:v>9193.84</c:v>
                </c:pt>
                <c:pt idx="1117">
                  <c:v>9210.06</c:v>
                </c:pt>
                <c:pt idx="1118">
                  <c:v>9222.4</c:v>
                </c:pt>
                <c:pt idx="1119">
                  <c:v>9225.26</c:v>
                </c:pt>
                <c:pt idx="1120">
                  <c:v>9247.94</c:v>
                </c:pt>
                <c:pt idx="1121">
                  <c:v>9249.5</c:v>
                </c:pt>
                <c:pt idx="1122">
                  <c:v>9264.7999999999993</c:v>
                </c:pt>
                <c:pt idx="1123">
                  <c:v>9282.48</c:v>
                </c:pt>
                <c:pt idx="1124">
                  <c:v>9283.56</c:v>
                </c:pt>
                <c:pt idx="1125">
                  <c:v>9285.8700000000008</c:v>
                </c:pt>
                <c:pt idx="1126">
                  <c:v>9288.0300000000007</c:v>
                </c:pt>
                <c:pt idx="1127">
                  <c:v>9290.14</c:v>
                </c:pt>
                <c:pt idx="1128">
                  <c:v>9301.89</c:v>
                </c:pt>
                <c:pt idx="1129">
                  <c:v>9304.7000000000007</c:v>
                </c:pt>
                <c:pt idx="1130">
                  <c:v>9310.81</c:v>
                </c:pt>
                <c:pt idx="1131">
                  <c:v>9315.41</c:v>
                </c:pt>
                <c:pt idx="1132">
                  <c:v>9320.26</c:v>
                </c:pt>
                <c:pt idx="1133">
                  <c:v>9338.61</c:v>
                </c:pt>
                <c:pt idx="1134">
                  <c:v>9344.2000000000007</c:v>
                </c:pt>
                <c:pt idx="1135">
                  <c:v>9361.33</c:v>
                </c:pt>
                <c:pt idx="1136">
                  <c:v>9377.4500000000007</c:v>
                </c:pt>
                <c:pt idx="1137">
                  <c:v>9377.9</c:v>
                </c:pt>
                <c:pt idx="1138">
                  <c:v>9380.75</c:v>
                </c:pt>
                <c:pt idx="1139">
                  <c:v>9386.16</c:v>
                </c:pt>
                <c:pt idx="1140">
                  <c:v>9391.35</c:v>
                </c:pt>
                <c:pt idx="1141">
                  <c:v>9411.01</c:v>
                </c:pt>
                <c:pt idx="1142">
                  <c:v>9414.92</c:v>
                </c:pt>
                <c:pt idx="1143">
                  <c:v>9432.93</c:v>
                </c:pt>
                <c:pt idx="1144">
                  <c:v>9447.25</c:v>
                </c:pt>
                <c:pt idx="1145">
                  <c:v>9447.3799999999992</c:v>
                </c:pt>
                <c:pt idx="1146">
                  <c:v>9448.42</c:v>
                </c:pt>
                <c:pt idx="1147">
                  <c:v>9453.92</c:v>
                </c:pt>
                <c:pt idx="1148">
                  <c:v>9487.64</c:v>
                </c:pt>
                <c:pt idx="1149">
                  <c:v>9500.57</c:v>
                </c:pt>
                <c:pt idx="1150">
                  <c:v>9504.31</c:v>
                </c:pt>
                <c:pt idx="1151">
                  <c:v>9507.68</c:v>
                </c:pt>
                <c:pt idx="1152">
                  <c:v>9528.9</c:v>
                </c:pt>
                <c:pt idx="1153">
                  <c:v>9538.65</c:v>
                </c:pt>
                <c:pt idx="1154">
                  <c:v>9540.17</c:v>
                </c:pt>
                <c:pt idx="1155">
                  <c:v>9541.7000000000007</c:v>
                </c:pt>
                <c:pt idx="1156">
                  <c:v>9549.57</c:v>
                </c:pt>
                <c:pt idx="1157">
                  <c:v>9563.0300000000007</c:v>
                </c:pt>
                <c:pt idx="1158">
                  <c:v>9566.99</c:v>
                </c:pt>
                <c:pt idx="1159">
                  <c:v>9582.5400000000009</c:v>
                </c:pt>
                <c:pt idx="1160">
                  <c:v>9583.89</c:v>
                </c:pt>
                <c:pt idx="1161">
                  <c:v>9584.0400000000009</c:v>
                </c:pt>
                <c:pt idx="1162">
                  <c:v>9597.6299999999992</c:v>
                </c:pt>
                <c:pt idx="1163">
                  <c:v>9617.66</c:v>
                </c:pt>
                <c:pt idx="1164">
                  <c:v>9619.18</c:v>
                </c:pt>
                <c:pt idx="1165">
                  <c:v>9620.33</c:v>
                </c:pt>
                <c:pt idx="1166">
                  <c:v>9625.92</c:v>
                </c:pt>
                <c:pt idx="1167">
                  <c:v>9628.7900000000009</c:v>
                </c:pt>
                <c:pt idx="1168">
                  <c:v>9630.2999999999993</c:v>
                </c:pt>
                <c:pt idx="1169">
                  <c:v>9630.4</c:v>
                </c:pt>
                <c:pt idx="1170">
                  <c:v>9630.91</c:v>
                </c:pt>
                <c:pt idx="1171">
                  <c:v>9634.5400000000009</c:v>
                </c:pt>
                <c:pt idx="1172">
                  <c:v>9644.25</c:v>
                </c:pt>
                <c:pt idx="1173">
                  <c:v>9653.81</c:v>
                </c:pt>
                <c:pt idx="1174">
                  <c:v>9664.34</c:v>
                </c:pt>
                <c:pt idx="1175">
                  <c:v>9684.2900000000009</c:v>
                </c:pt>
                <c:pt idx="1176">
                  <c:v>9698.42</c:v>
                </c:pt>
                <c:pt idx="1177">
                  <c:v>9704.67</c:v>
                </c:pt>
                <c:pt idx="1178">
                  <c:v>9710.7099999999991</c:v>
                </c:pt>
                <c:pt idx="1179">
                  <c:v>9715.84</c:v>
                </c:pt>
                <c:pt idx="1180">
                  <c:v>9722.77</c:v>
                </c:pt>
                <c:pt idx="1181">
                  <c:v>9724.5300000000007</c:v>
                </c:pt>
                <c:pt idx="1182">
                  <c:v>9748.91</c:v>
                </c:pt>
                <c:pt idx="1183">
                  <c:v>9753.49</c:v>
                </c:pt>
                <c:pt idx="1184">
                  <c:v>9764.08</c:v>
                </c:pt>
                <c:pt idx="1185">
                  <c:v>9778.35</c:v>
                </c:pt>
                <c:pt idx="1186">
                  <c:v>9787.32</c:v>
                </c:pt>
                <c:pt idx="1187">
                  <c:v>9788.8700000000008</c:v>
                </c:pt>
                <c:pt idx="1188">
                  <c:v>9800.89</c:v>
                </c:pt>
                <c:pt idx="1189">
                  <c:v>9819.25</c:v>
                </c:pt>
                <c:pt idx="1190">
                  <c:v>9836.2099999999991</c:v>
                </c:pt>
                <c:pt idx="1191">
                  <c:v>9844.4500000000007</c:v>
                </c:pt>
                <c:pt idx="1192">
                  <c:v>9850.43</c:v>
                </c:pt>
                <c:pt idx="1193">
                  <c:v>9855.1299999999992</c:v>
                </c:pt>
                <c:pt idx="1194">
                  <c:v>9861.0300000000007</c:v>
                </c:pt>
                <c:pt idx="1195">
                  <c:v>9863.4699999999993</c:v>
                </c:pt>
                <c:pt idx="1196">
                  <c:v>9866.2999999999993</c:v>
                </c:pt>
                <c:pt idx="1197">
                  <c:v>9869.81</c:v>
                </c:pt>
                <c:pt idx="1198">
                  <c:v>9870.59</c:v>
                </c:pt>
                <c:pt idx="1199">
                  <c:v>9872.7000000000007</c:v>
                </c:pt>
                <c:pt idx="1200">
                  <c:v>9875.68</c:v>
                </c:pt>
                <c:pt idx="1201">
                  <c:v>9877.61</c:v>
                </c:pt>
                <c:pt idx="1202">
                  <c:v>9880.07</c:v>
                </c:pt>
                <c:pt idx="1203">
                  <c:v>9890.23</c:v>
                </c:pt>
                <c:pt idx="1204">
                  <c:v>9894.69</c:v>
                </c:pt>
                <c:pt idx="1205">
                  <c:v>9907.83</c:v>
                </c:pt>
                <c:pt idx="1206">
                  <c:v>9910.36</c:v>
                </c:pt>
                <c:pt idx="1207">
                  <c:v>9930.64</c:v>
                </c:pt>
                <c:pt idx="1208">
                  <c:v>9931.9599999999991</c:v>
                </c:pt>
                <c:pt idx="1209">
                  <c:v>9933.44</c:v>
                </c:pt>
                <c:pt idx="1210">
                  <c:v>9957.7199999999993</c:v>
                </c:pt>
                <c:pt idx="1211">
                  <c:v>9964.06</c:v>
                </c:pt>
                <c:pt idx="1212">
                  <c:v>9991.0400000000009</c:v>
                </c:pt>
                <c:pt idx="1213">
                  <c:v>10011.44</c:v>
                </c:pt>
                <c:pt idx="1214">
                  <c:v>10027.15</c:v>
                </c:pt>
                <c:pt idx="1215">
                  <c:v>10043.25</c:v>
                </c:pt>
                <c:pt idx="1216">
                  <c:v>10065.41</c:v>
                </c:pt>
                <c:pt idx="1217">
                  <c:v>10072.06</c:v>
                </c:pt>
                <c:pt idx="1218">
                  <c:v>10085.85</c:v>
                </c:pt>
                <c:pt idx="1219">
                  <c:v>10096.969999999999</c:v>
                </c:pt>
                <c:pt idx="1220">
                  <c:v>10106.129999999999</c:v>
                </c:pt>
                <c:pt idx="1221">
                  <c:v>10107.219999999999</c:v>
                </c:pt>
                <c:pt idx="1222">
                  <c:v>10115.01</c:v>
                </c:pt>
                <c:pt idx="1223">
                  <c:v>10118.42</c:v>
                </c:pt>
                <c:pt idx="1224">
                  <c:v>10139.84</c:v>
                </c:pt>
                <c:pt idx="1225">
                  <c:v>10141.14</c:v>
                </c:pt>
                <c:pt idx="1226">
                  <c:v>10146.129999999999</c:v>
                </c:pt>
                <c:pt idx="1227">
                  <c:v>10156.780000000001</c:v>
                </c:pt>
                <c:pt idx="1228">
                  <c:v>10160.870000000001</c:v>
                </c:pt>
                <c:pt idx="1229">
                  <c:v>10191.82</c:v>
                </c:pt>
                <c:pt idx="1230">
                  <c:v>10197.77</c:v>
                </c:pt>
                <c:pt idx="1231">
                  <c:v>10214.64</c:v>
                </c:pt>
                <c:pt idx="1232">
                  <c:v>10226.280000000001</c:v>
                </c:pt>
                <c:pt idx="1233">
                  <c:v>10231.5</c:v>
                </c:pt>
                <c:pt idx="1234">
                  <c:v>10259.129999999999</c:v>
                </c:pt>
                <c:pt idx="1235">
                  <c:v>10264.44</c:v>
                </c:pt>
                <c:pt idx="1236">
                  <c:v>10269.459999999999</c:v>
                </c:pt>
                <c:pt idx="1237">
                  <c:v>10274.33</c:v>
                </c:pt>
                <c:pt idx="1238">
                  <c:v>10276.99</c:v>
                </c:pt>
                <c:pt idx="1239">
                  <c:v>10308.040000000001</c:v>
                </c:pt>
                <c:pt idx="1240">
                  <c:v>10310.780000000001</c:v>
                </c:pt>
                <c:pt idx="1241">
                  <c:v>10315.91</c:v>
                </c:pt>
                <c:pt idx="1242">
                  <c:v>10322.9</c:v>
                </c:pt>
                <c:pt idx="1243">
                  <c:v>10325.209999999999</c:v>
                </c:pt>
                <c:pt idx="1244">
                  <c:v>10329.06</c:v>
                </c:pt>
                <c:pt idx="1245">
                  <c:v>10338.93</c:v>
                </c:pt>
                <c:pt idx="1246">
                  <c:v>10345.93</c:v>
                </c:pt>
                <c:pt idx="1247">
                  <c:v>10352.48</c:v>
                </c:pt>
                <c:pt idx="1248">
                  <c:v>10355.64</c:v>
                </c:pt>
                <c:pt idx="1249">
                  <c:v>10356.67</c:v>
                </c:pt>
                <c:pt idx="1250">
                  <c:v>10370.91</c:v>
                </c:pt>
                <c:pt idx="1251">
                  <c:v>10381.48</c:v>
                </c:pt>
                <c:pt idx="1252">
                  <c:v>10403.27</c:v>
                </c:pt>
                <c:pt idx="1253">
                  <c:v>10407.09</c:v>
                </c:pt>
                <c:pt idx="1254">
                  <c:v>10407.98</c:v>
                </c:pt>
                <c:pt idx="1255">
                  <c:v>10419.59</c:v>
                </c:pt>
                <c:pt idx="1256">
                  <c:v>10419.65</c:v>
                </c:pt>
                <c:pt idx="1257">
                  <c:v>10422.92</c:v>
                </c:pt>
                <c:pt idx="1258">
                  <c:v>10435.07</c:v>
                </c:pt>
                <c:pt idx="1259">
                  <c:v>10436.1</c:v>
                </c:pt>
                <c:pt idx="1260">
                  <c:v>10450.549999999999</c:v>
                </c:pt>
                <c:pt idx="1261">
                  <c:v>10455.1</c:v>
                </c:pt>
                <c:pt idx="1262">
                  <c:v>10455.14</c:v>
                </c:pt>
                <c:pt idx="1263">
                  <c:v>10459.19</c:v>
                </c:pt>
                <c:pt idx="1264">
                  <c:v>10461.98</c:v>
                </c:pt>
                <c:pt idx="1265">
                  <c:v>10464.83</c:v>
                </c:pt>
                <c:pt idx="1266">
                  <c:v>10486.55</c:v>
                </c:pt>
                <c:pt idx="1267">
                  <c:v>10493.95</c:v>
                </c:pt>
                <c:pt idx="1268">
                  <c:v>10495.6</c:v>
                </c:pt>
                <c:pt idx="1269">
                  <c:v>10546.48</c:v>
                </c:pt>
                <c:pt idx="1270">
                  <c:v>10560.49</c:v>
                </c:pt>
                <c:pt idx="1271">
                  <c:v>10564.88</c:v>
                </c:pt>
                <c:pt idx="1272">
                  <c:v>10577.09</c:v>
                </c:pt>
                <c:pt idx="1273">
                  <c:v>10579.71</c:v>
                </c:pt>
                <c:pt idx="1274">
                  <c:v>10594.23</c:v>
                </c:pt>
                <c:pt idx="1275">
                  <c:v>10594.5</c:v>
                </c:pt>
                <c:pt idx="1276">
                  <c:v>10600.55</c:v>
                </c:pt>
                <c:pt idx="1277">
                  <c:v>10601.41</c:v>
                </c:pt>
                <c:pt idx="1278">
                  <c:v>10601.63</c:v>
                </c:pt>
                <c:pt idx="1279">
                  <c:v>10602.39</c:v>
                </c:pt>
                <c:pt idx="1280">
                  <c:v>10608.67</c:v>
                </c:pt>
                <c:pt idx="1281">
                  <c:v>10617.04</c:v>
                </c:pt>
                <c:pt idx="1282">
                  <c:v>10620.26</c:v>
                </c:pt>
                <c:pt idx="1283">
                  <c:v>10627.81</c:v>
                </c:pt>
                <c:pt idx="1284">
                  <c:v>10665.44</c:v>
                </c:pt>
                <c:pt idx="1285">
                  <c:v>10676.83</c:v>
                </c:pt>
                <c:pt idx="1286">
                  <c:v>10690.11</c:v>
                </c:pt>
                <c:pt idx="1287">
                  <c:v>10698.38</c:v>
                </c:pt>
                <c:pt idx="1288">
                  <c:v>10702.64</c:v>
                </c:pt>
                <c:pt idx="1289">
                  <c:v>10704.47</c:v>
                </c:pt>
                <c:pt idx="1290">
                  <c:v>10713.64</c:v>
                </c:pt>
                <c:pt idx="1291">
                  <c:v>10719.57</c:v>
                </c:pt>
                <c:pt idx="1292">
                  <c:v>10736.87</c:v>
                </c:pt>
                <c:pt idx="1293">
                  <c:v>10749.02</c:v>
                </c:pt>
                <c:pt idx="1294">
                  <c:v>10769.75</c:v>
                </c:pt>
                <c:pt idx="1295">
                  <c:v>10791.96</c:v>
                </c:pt>
                <c:pt idx="1296">
                  <c:v>10795.94</c:v>
                </c:pt>
                <c:pt idx="1297">
                  <c:v>10796.35</c:v>
                </c:pt>
                <c:pt idx="1298">
                  <c:v>10797.34</c:v>
                </c:pt>
                <c:pt idx="1299">
                  <c:v>10806.84</c:v>
                </c:pt>
                <c:pt idx="1300">
                  <c:v>10807.49</c:v>
                </c:pt>
                <c:pt idx="1301">
                  <c:v>10825.25</c:v>
                </c:pt>
                <c:pt idx="1302">
                  <c:v>10848.13</c:v>
                </c:pt>
                <c:pt idx="1303">
                  <c:v>10886.66</c:v>
                </c:pt>
                <c:pt idx="1304">
                  <c:v>10923.93</c:v>
                </c:pt>
                <c:pt idx="1305">
                  <c:v>10928.85</c:v>
                </c:pt>
                <c:pt idx="1306">
                  <c:v>10942.13</c:v>
                </c:pt>
                <c:pt idx="1307">
                  <c:v>10959.33</c:v>
                </c:pt>
                <c:pt idx="1308">
                  <c:v>10959.69</c:v>
                </c:pt>
                <c:pt idx="1309">
                  <c:v>10965.45</c:v>
                </c:pt>
                <c:pt idx="1310">
                  <c:v>10976.25</c:v>
                </c:pt>
                <c:pt idx="1311">
                  <c:v>10977.21</c:v>
                </c:pt>
                <c:pt idx="1312">
                  <c:v>10982.5</c:v>
                </c:pt>
                <c:pt idx="1313">
                  <c:v>10991.58</c:v>
                </c:pt>
                <c:pt idx="1314">
                  <c:v>11013.71</c:v>
                </c:pt>
                <c:pt idx="1315">
                  <c:v>11015.17</c:v>
                </c:pt>
                <c:pt idx="1316">
                  <c:v>11018.05</c:v>
                </c:pt>
                <c:pt idx="1317">
                  <c:v>11028.56</c:v>
                </c:pt>
                <c:pt idx="1318">
                  <c:v>11033.66</c:v>
                </c:pt>
                <c:pt idx="1319">
                  <c:v>11037.51</c:v>
                </c:pt>
                <c:pt idx="1320">
                  <c:v>11037.85</c:v>
                </c:pt>
                <c:pt idx="1321">
                  <c:v>11046.02</c:v>
                </c:pt>
                <c:pt idx="1322">
                  <c:v>11068.7</c:v>
                </c:pt>
                <c:pt idx="1323">
                  <c:v>11068.77</c:v>
                </c:pt>
                <c:pt idx="1324">
                  <c:v>11070.54</c:v>
                </c:pt>
                <c:pt idx="1325">
                  <c:v>11073.18</c:v>
                </c:pt>
                <c:pt idx="1326">
                  <c:v>11082.58</c:v>
                </c:pt>
                <c:pt idx="1327">
                  <c:v>11085.59</c:v>
                </c:pt>
                <c:pt idx="1328">
                  <c:v>11090.72</c:v>
                </c:pt>
                <c:pt idx="1329">
                  <c:v>11093.62</c:v>
                </c:pt>
                <c:pt idx="1330">
                  <c:v>11103.33</c:v>
                </c:pt>
                <c:pt idx="1331">
                  <c:v>11150.78</c:v>
                </c:pt>
                <c:pt idx="1332">
                  <c:v>11163.57</c:v>
                </c:pt>
                <c:pt idx="1333">
                  <c:v>11165.42</c:v>
                </c:pt>
                <c:pt idx="1334">
                  <c:v>11186.2</c:v>
                </c:pt>
                <c:pt idx="1335">
                  <c:v>11187.66</c:v>
                </c:pt>
                <c:pt idx="1336">
                  <c:v>11217.35</c:v>
                </c:pt>
                <c:pt idx="1337">
                  <c:v>11244.38</c:v>
                </c:pt>
                <c:pt idx="1338">
                  <c:v>11250.43</c:v>
                </c:pt>
                <c:pt idx="1339">
                  <c:v>11253.42</c:v>
                </c:pt>
                <c:pt idx="1340">
                  <c:v>11255.29</c:v>
                </c:pt>
                <c:pt idx="1341">
                  <c:v>11264.54</c:v>
                </c:pt>
                <c:pt idx="1342">
                  <c:v>11265.71</c:v>
                </c:pt>
                <c:pt idx="1343">
                  <c:v>11272.33</c:v>
                </c:pt>
                <c:pt idx="1344">
                  <c:v>11286.54</c:v>
                </c:pt>
                <c:pt idx="1345">
                  <c:v>11289.11</c:v>
                </c:pt>
                <c:pt idx="1346">
                  <c:v>11294.57</c:v>
                </c:pt>
                <c:pt idx="1347">
                  <c:v>11299.34</c:v>
                </c:pt>
                <c:pt idx="1348">
                  <c:v>11305.93</c:v>
                </c:pt>
                <c:pt idx="1349">
                  <c:v>11312.33</c:v>
                </c:pt>
                <c:pt idx="1350">
                  <c:v>11318.57</c:v>
                </c:pt>
                <c:pt idx="1351">
                  <c:v>11319.12</c:v>
                </c:pt>
                <c:pt idx="1352">
                  <c:v>11321.49</c:v>
                </c:pt>
                <c:pt idx="1353">
                  <c:v>11326.71</c:v>
                </c:pt>
                <c:pt idx="1354">
                  <c:v>11344.32</c:v>
                </c:pt>
                <c:pt idx="1355">
                  <c:v>11345.52</c:v>
                </c:pt>
                <c:pt idx="1356">
                  <c:v>11353.23</c:v>
                </c:pt>
                <c:pt idx="1357">
                  <c:v>11356.66</c:v>
                </c:pt>
                <c:pt idx="1358">
                  <c:v>11362.76</c:v>
                </c:pt>
                <c:pt idx="1359">
                  <c:v>11363.28</c:v>
                </c:pt>
                <c:pt idx="1360">
                  <c:v>11365.95</c:v>
                </c:pt>
                <c:pt idx="1361">
                  <c:v>11369.39</c:v>
                </c:pt>
                <c:pt idx="1362">
                  <c:v>11378.57</c:v>
                </c:pt>
                <c:pt idx="1363">
                  <c:v>11381.33</c:v>
                </c:pt>
                <c:pt idx="1364">
                  <c:v>11388.27</c:v>
                </c:pt>
                <c:pt idx="1365">
                  <c:v>11394.07</c:v>
                </c:pt>
                <c:pt idx="1366">
                  <c:v>11396.9</c:v>
                </c:pt>
                <c:pt idx="1367">
                  <c:v>11411.69</c:v>
                </c:pt>
                <c:pt idx="1368">
                  <c:v>11412.02</c:v>
                </c:pt>
                <c:pt idx="1369">
                  <c:v>11419.49</c:v>
                </c:pt>
                <c:pt idx="1370">
                  <c:v>11435.74</c:v>
                </c:pt>
                <c:pt idx="1371">
                  <c:v>11436.74</c:v>
                </c:pt>
                <c:pt idx="1372">
                  <c:v>11454.02</c:v>
                </c:pt>
                <c:pt idx="1373">
                  <c:v>11455.28</c:v>
                </c:pt>
                <c:pt idx="1374">
                  <c:v>11478.14</c:v>
                </c:pt>
                <c:pt idx="1375">
                  <c:v>11482.63</c:v>
                </c:pt>
                <c:pt idx="1376">
                  <c:v>11488.32</c:v>
                </c:pt>
                <c:pt idx="1377">
                  <c:v>11492.46</c:v>
                </c:pt>
                <c:pt idx="1378">
                  <c:v>11497.69</c:v>
                </c:pt>
                <c:pt idx="1379">
                  <c:v>11511.61</c:v>
                </c:pt>
                <c:pt idx="1380">
                  <c:v>11512.41</c:v>
                </c:pt>
                <c:pt idx="1381">
                  <c:v>11520.1</c:v>
                </c:pt>
                <c:pt idx="1382">
                  <c:v>11524.25</c:v>
                </c:pt>
                <c:pt idx="1383">
                  <c:v>11530.12</c:v>
                </c:pt>
                <c:pt idx="1384">
                  <c:v>11534.87</c:v>
                </c:pt>
                <c:pt idx="1385">
                  <c:v>11538.42</c:v>
                </c:pt>
                <c:pt idx="1386">
                  <c:v>11540.25</c:v>
                </c:pt>
                <c:pt idx="1387">
                  <c:v>11552.9</c:v>
                </c:pt>
                <c:pt idx="1388">
                  <c:v>11554.22</c:v>
                </c:pt>
                <c:pt idx="1389">
                  <c:v>11566.3</c:v>
                </c:pt>
                <c:pt idx="1390">
                  <c:v>11576.13</c:v>
                </c:pt>
                <c:pt idx="1391">
                  <c:v>11602.75</c:v>
                </c:pt>
                <c:pt idx="1392">
                  <c:v>11625.11</c:v>
                </c:pt>
                <c:pt idx="1393">
                  <c:v>11657.72</c:v>
                </c:pt>
                <c:pt idx="1394">
                  <c:v>11657.81</c:v>
                </c:pt>
                <c:pt idx="1395">
                  <c:v>11658.12</c:v>
                </c:pt>
                <c:pt idx="1396">
                  <c:v>11658.38</c:v>
                </c:pt>
                <c:pt idx="1397">
                  <c:v>11674.13</c:v>
                </c:pt>
                <c:pt idx="1398">
                  <c:v>11696.52</c:v>
                </c:pt>
                <c:pt idx="1399">
                  <c:v>11712.97</c:v>
                </c:pt>
                <c:pt idx="1400">
                  <c:v>11729.68</c:v>
                </c:pt>
                <c:pt idx="1401">
                  <c:v>11730.82</c:v>
                </c:pt>
                <c:pt idx="1402">
                  <c:v>11735.88</c:v>
                </c:pt>
                <c:pt idx="1403">
                  <c:v>11737.85</c:v>
                </c:pt>
                <c:pt idx="1404">
                  <c:v>11741.73</c:v>
                </c:pt>
                <c:pt idx="1405">
                  <c:v>11743.3</c:v>
                </c:pt>
                <c:pt idx="1406">
                  <c:v>11743.93</c:v>
                </c:pt>
                <c:pt idx="1407">
                  <c:v>11752.68</c:v>
                </c:pt>
                <c:pt idx="1408">
                  <c:v>11763</c:v>
                </c:pt>
                <c:pt idx="1409">
                  <c:v>11773.06</c:v>
                </c:pt>
                <c:pt idx="1410">
                  <c:v>11830.61</c:v>
                </c:pt>
                <c:pt idx="1411">
                  <c:v>11833.78</c:v>
                </c:pt>
                <c:pt idx="1412">
                  <c:v>11837.16</c:v>
                </c:pt>
                <c:pt idx="1413">
                  <c:v>11840.78</c:v>
                </c:pt>
                <c:pt idx="1414">
                  <c:v>11842.44</c:v>
                </c:pt>
                <c:pt idx="1415">
                  <c:v>11842.62</c:v>
                </c:pt>
                <c:pt idx="1416">
                  <c:v>11848.14</c:v>
                </c:pt>
                <c:pt idx="1417">
                  <c:v>11856.41</c:v>
                </c:pt>
                <c:pt idx="1418">
                  <c:v>11858.56</c:v>
                </c:pt>
                <c:pt idx="1419">
                  <c:v>11879.1</c:v>
                </c:pt>
                <c:pt idx="1420">
                  <c:v>11881.36</c:v>
                </c:pt>
                <c:pt idx="1421">
                  <c:v>11881.97</c:v>
                </c:pt>
                <c:pt idx="1422">
                  <c:v>11884.05</c:v>
                </c:pt>
                <c:pt idx="1423">
                  <c:v>11918.2</c:v>
                </c:pt>
                <c:pt idx="1424">
                  <c:v>11931.13</c:v>
                </c:pt>
                <c:pt idx="1425">
                  <c:v>11938.26</c:v>
                </c:pt>
                <c:pt idx="1426">
                  <c:v>11941.83</c:v>
                </c:pt>
                <c:pt idx="1427">
                  <c:v>11944.59</c:v>
                </c:pt>
                <c:pt idx="1428">
                  <c:v>11945.13</c:v>
                </c:pt>
                <c:pt idx="1429">
                  <c:v>11946.63</c:v>
                </c:pt>
                <c:pt idx="1430">
                  <c:v>11987.17</c:v>
                </c:pt>
                <c:pt idx="1431">
                  <c:v>11987.68</c:v>
                </c:pt>
                <c:pt idx="1432">
                  <c:v>11994.89</c:v>
                </c:pt>
                <c:pt idx="1433">
                  <c:v>12001.29</c:v>
                </c:pt>
                <c:pt idx="1434">
                  <c:v>12029.29</c:v>
                </c:pt>
                <c:pt idx="1435">
                  <c:v>12032.33</c:v>
                </c:pt>
                <c:pt idx="1436">
                  <c:v>12035.18</c:v>
                </c:pt>
                <c:pt idx="1437">
                  <c:v>12044.34</c:v>
                </c:pt>
                <c:pt idx="1438">
                  <c:v>12048.13</c:v>
                </c:pt>
                <c:pt idx="1439">
                  <c:v>12091.34</c:v>
                </c:pt>
                <c:pt idx="1440">
                  <c:v>12094.48</c:v>
                </c:pt>
                <c:pt idx="1441">
                  <c:v>12096.65</c:v>
                </c:pt>
                <c:pt idx="1442">
                  <c:v>12105.32</c:v>
                </c:pt>
                <c:pt idx="1443">
                  <c:v>12124.99</c:v>
                </c:pt>
                <c:pt idx="1444">
                  <c:v>12129.61</c:v>
                </c:pt>
                <c:pt idx="1445">
                  <c:v>12130.8</c:v>
                </c:pt>
                <c:pt idx="1446">
                  <c:v>12137.6</c:v>
                </c:pt>
                <c:pt idx="1447">
                  <c:v>12142.58</c:v>
                </c:pt>
                <c:pt idx="1448">
                  <c:v>12146.97</c:v>
                </c:pt>
                <c:pt idx="1449">
                  <c:v>12148.2</c:v>
                </c:pt>
                <c:pt idx="1450">
                  <c:v>12198.64</c:v>
                </c:pt>
                <c:pt idx="1451">
                  <c:v>12218.7</c:v>
                </c:pt>
                <c:pt idx="1452">
                  <c:v>12222.9</c:v>
                </c:pt>
                <c:pt idx="1453">
                  <c:v>12224.35</c:v>
                </c:pt>
                <c:pt idx="1454">
                  <c:v>12231.61</c:v>
                </c:pt>
                <c:pt idx="1455">
                  <c:v>12233.83</c:v>
                </c:pt>
                <c:pt idx="1456">
                  <c:v>12235.84</c:v>
                </c:pt>
                <c:pt idx="1457">
                  <c:v>12237.73</c:v>
                </c:pt>
                <c:pt idx="1458">
                  <c:v>12244.53</c:v>
                </c:pt>
                <c:pt idx="1459">
                  <c:v>12245.17</c:v>
                </c:pt>
                <c:pt idx="1460">
                  <c:v>12254.44</c:v>
                </c:pt>
                <c:pt idx="1461">
                  <c:v>12255.04</c:v>
                </c:pt>
                <c:pt idx="1462">
                  <c:v>12265.51</c:v>
                </c:pt>
                <c:pt idx="1463">
                  <c:v>12268.63</c:v>
                </c:pt>
                <c:pt idx="1464">
                  <c:v>12269.69</c:v>
                </c:pt>
                <c:pt idx="1465">
                  <c:v>12282.03</c:v>
                </c:pt>
                <c:pt idx="1466">
                  <c:v>12282.38</c:v>
                </c:pt>
                <c:pt idx="1467">
                  <c:v>12299.59</c:v>
                </c:pt>
                <c:pt idx="1468">
                  <c:v>12323.94</c:v>
                </c:pt>
                <c:pt idx="1469">
                  <c:v>12333.83</c:v>
                </c:pt>
                <c:pt idx="1470">
                  <c:v>12347.17</c:v>
                </c:pt>
                <c:pt idx="1471">
                  <c:v>12363.55</c:v>
                </c:pt>
                <c:pt idx="1472">
                  <c:v>12369.89</c:v>
                </c:pt>
                <c:pt idx="1473">
                  <c:v>12404.88</c:v>
                </c:pt>
                <c:pt idx="1474">
                  <c:v>12407.3</c:v>
                </c:pt>
                <c:pt idx="1475">
                  <c:v>12408.29</c:v>
                </c:pt>
                <c:pt idx="1476">
                  <c:v>12430.95</c:v>
                </c:pt>
                <c:pt idx="1477">
                  <c:v>12452.25</c:v>
                </c:pt>
                <c:pt idx="1478">
                  <c:v>12475.35</c:v>
                </c:pt>
                <c:pt idx="1479">
                  <c:v>12479.71</c:v>
                </c:pt>
                <c:pt idx="1480">
                  <c:v>12485.8</c:v>
                </c:pt>
                <c:pt idx="1481">
                  <c:v>12495.29</c:v>
                </c:pt>
                <c:pt idx="1482">
                  <c:v>12499.88</c:v>
                </c:pt>
                <c:pt idx="1483">
                  <c:v>12523.6</c:v>
                </c:pt>
                <c:pt idx="1484">
                  <c:v>12557.61</c:v>
                </c:pt>
                <c:pt idx="1485">
                  <c:v>12574.05</c:v>
                </c:pt>
                <c:pt idx="1486">
                  <c:v>12579.92</c:v>
                </c:pt>
                <c:pt idx="1487">
                  <c:v>12592.53</c:v>
                </c:pt>
                <c:pt idx="1488">
                  <c:v>12600.46</c:v>
                </c:pt>
                <c:pt idx="1489">
                  <c:v>12609.89</c:v>
                </c:pt>
                <c:pt idx="1490">
                  <c:v>12622.18</c:v>
                </c:pt>
                <c:pt idx="1491">
                  <c:v>12624.74</c:v>
                </c:pt>
                <c:pt idx="1492">
                  <c:v>12629.17</c:v>
                </c:pt>
                <c:pt idx="1493">
                  <c:v>12629.9</c:v>
                </c:pt>
                <c:pt idx="1494">
                  <c:v>12638.2</c:v>
                </c:pt>
                <c:pt idx="1495">
                  <c:v>12640.24</c:v>
                </c:pt>
                <c:pt idx="1496">
                  <c:v>12643.38</c:v>
                </c:pt>
                <c:pt idx="1497">
                  <c:v>12644.59</c:v>
                </c:pt>
                <c:pt idx="1498">
                  <c:v>12646.21</c:v>
                </c:pt>
                <c:pt idx="1499">
                  <c:v>12648.7</c:v>
                </c:pt>
                <c:pt idx="1500">
                  <c:v>12697.48</c:v>
                </c:pt>
                <c:pt idx="1501">
                  <c:v>12699.56</c:v>
                </c:pt>
                <c:pt idx="1502">
                  <c:v>12700.63</c:v>
                </c:pt>
                <c:pt idx="1503">
                  <c:v>12713</c:v>
                </c:pt>
                <c:pt idx="1504">
                  <c:v>12718.21</c:v>
                </c:pt>
                <c:pt idx="1505">
                  <c:v>12731</c:v>
                </c:pt>
                <c:pt idx="1506">
                  <c:v>12741.17</c:v>
                </c:pt>
                <c:pt idx="1507">
                  <c:v>12770.27</c:v>
                </c:pt>
                <c:pt idx="1508">
                  <c:v>12776.05</c:v>
                </c:pt>
                <c:pt idx="1509">
                  <c:v>12788.03</c:v>
                </c:pt>
                <c:pt idx="1510">
                  <c:v>12788.18</c:v>
                </c:pt>
                <c:pt idx="1511">
                  <c:v>12797.21</c:v>
                </c:pt>
                <c:pt idx="1512">
                  <c:v>12815.44</c:v>
                </c:pt>
                <c:pt idx="1513">
                  <c:v>12823.25</c:v>
                </c:pt>
                <c:pt idx="1514">
                  <c:v>12829.46</c:v>
                </c:pt>
                <c:pt idx="1515">
                  <c:v>12847.24</c:v>
                </c:pt>
                <c:pt idx="1516">
                  <c:v>12852.37</c:v>
                </c:pt>
                <c:pt idx="1517">
                  <c:v>12856.84</c:v>
                </c:pt>
                <c:pt idx="1518">
                  <c:v>12870.31</c:v>
                </c:pt>
                <c:pt idx="1519">
                  <c:v>12890.06</c:v>
                </c:pt>
                <c:pt idx="1520">
                  <c:v>12913.99</c:v>
                </c:pt>
                <c:pt idx="1521">
                  <c:v>12925.89</c:v>
                </c:pt>
                <c:pt idx="1522">
                  <c:v>12928.79</c:v>
                </c:pt>
                <c:pt idx="1523">
                  <c:v>12949.16</c:v>
                </c:pt>
                <c:pt idx="1524">
                  <c:v>12950.07</c:v>
                </c:pt>
                <c:pt idx="1525">
                  <c:v>12957.12</c:v>
                </c:pt>
                <c:pt idx="1526">
                  <c:v>12979.36</c:v>
                </c:pt>
                <c:pt idx="1527">
                  <c:v>12981.35</c:v>
                </c:pt>
                <c:pt idx="1528">
                  <c:v>12982.87</c:v>
                </c:pt>
                <c:pt idx="1529">
                  <c:v>12994.12</c:v>
                </c:pt>
                <c:pt idx="1530">
                  <c:v>13002.91</c:v>
                </c:pt>
                <c:pt idx="1531">
                  <c:v>13004.95</c:v>
                </c:pt>
                <c:pt idx="1532">
                  <c:v>13008.07</c:v>
                </c:pt>
                <c:pt idx="1533">
                  <c:v>13010.86</c:v>
                </c:pt>
                <c:pt idx="1534">
                  <c:v>13012.21</c:v>
                </c:pt>
                <c:pt idx="1535">
                  <c:v>13019.16</c:v>
                </c:pt>
                <c:pt idx="1536">
                  <c:v>13023.93</c:v>
                </c:pt>
                <c:pt idx="1537">
                  <c:v>13041.92</c:v>
                </c:pt>
                <c:pt idx="1538">
                  <c:v>13044.41</c:v>
                </c:pt>
                <c:pt idx="1539">
                  <c:v>13047.33</c:v>
                </c:pt>
                <c:pt idx="1540">
                  <c:v>13051.22</c:v>
                </c:pt>
                <c:pt idx="1541">
                  <c:v>13063.88</c:v>
                </c:pt>
                <c:pt idx="1542">
                  <c:v>13101.74</c:v>
                </c:pt>
                <c:pt idx="1543">
                  <c:v>13110.79</c:v>
                </c:pt>
                <c:pt idx="1544">
                  <c:v>13112.6</c:v>
                </c:pt>
                <c:pt idx="1545">
                  <c:v>13113.51</c:v>
                </c:pt>
                <c:pt idx="1546">
                  <c:v>13116.84</c:v>
                </c:pt>
                <c:pt idx="1547">
                  <c:v>13126.68</c:v>
                </c:pt>
                <c:pt idx="1548">
                  <c:v>13129.6</c:v>
                </c:pt>
                <c:pt idx="1549">
                  <c:v>13143.34</c:v>
                </c:pt>
                <c:pt idx="1550">
                  <c:v>13143.86</c:v>
                </c:pt>
                <c:pt idx="1551">
                  <c:v>13204.29</c:v>
                </c:pt>
                <c:pt idx="1552">
                  <c:v>13214.43</c:v>
                </c:pt>
                <c:pt idx="1553">
                  <c:v>13217.09</c:v>
                </c:pt>
                <c:pt idx="1554">
                  <c:v>13224.06</c:v>
                </c:pt>
                <c:pt idx="1555">
                  <c:v>13224.69</c:v>
                </c:pt>
                <c:pt idx="1556">
                  <c:v>13228.85</c:v>
                </c:pt>
                <c:pt idx="1557">
                  <c:v>13292.52</c:v>
                </c:pt>
                <c:pt idx="1558">
                  <c:v>13333.71</c:v>
                </c:pt>
                <c:pt idx="1559">
                  <c:v>13352.1</c:v>
                </c:pt>
                <c:pt idx="1560">
                  <c:v>13360.94</c:v>
                </c:pt>
                <c:pt idx="1561">
                  <c:v>13375.76</c:v>
                </c:pt>
                <c:pt idx="1562">
                  <c:v>13377.41</c:v>
                </c:pt>
                <c:pt idx="1563">
                  <c:v>13383.67</c:v>
                </c:pt>
                <c:pt idx="1564">
                  <c:v>13390.56</c:v>
                </c:pt>
                <c:pt idx="1565">
                  <c:v>13393.76</c:v>
                </c:pt>
                <c:pt idx="1566">
                  <c:v>13405.39</c:v>
                </c:pt>
                <c:pt idx="1567">
                  <c:v>13412.97</c:v>
                </c:pt>
                <c:pt idx="1568">
                  <c:v>13415.04</c:v>
                </c:pt>
                <c:pt idx="1569">
                  <c:v>13417.05</c:v>
                </c:pt>
                <c:pt idx="1570">
                  <c:v>13429.04</c:v>
                </c:pt>
                <c:pt idx="1571">
                  <c:v>13430.27</c:v>
                </c:pt>
                <c:pt idx="1572">
                  <c:v>13440.7</c:v>
                </c:pt>
                <c:pt idx="1573">
                  <c:v>13451.12</c:v>
                </c:pt>
                <c:pt idx="1574">
                  <c:v>13457.96</c:v>
                </c:pt>
                <c:pt idx="1575">
                  <c:v>13462.52</c:v>
                </c:pt>
                <c:pt idx="1576">
                  <c:v>13465.8</c:v>
                </c:pt>
                <c:pt idx="1577">
                  <c:v>13470.8</c:v>
                </c:pt>
                <c:pt idx="1578">
                  <c:v>13470.86</c:v>
                </c:pt>
                <c:pt idx="1579">
                  <c:v>13472.19</c:v>
                </c:pt>
                <c:pt idx="1580">
                  <c:v>13480.83</c:v>
                </c:pt>
                <c:pt idx="1581">
                  <c:v>13511.28</c:v>
                </c:pt>
                <c:pt idx="1582">
                  <c:v>13555</c:v>
                </c:pt>
                <c:pt idx="1583">
                  <c:v>13566.04</c:v>
                </c:pt>
                <c:pt idx="1584">
                  <c:v>13588.17</c:v>
                </c:pt>
                <c:pt idx="1585">
                  <c:v>13607.37</c:v>
                </c:pt>
                <c:pt idx="1586">
                  <c:v>13616.36</c:v>
                </c:pt>
                <c:pt idx="1587">
                  <c:v>13622.01</c:v>
                </c:pt>
                <c:pt idx="1588">
                  <c:v>13635.64</c:v>
                </c:pt>
                <c:pt idx="1589">
                  <c:v>13638.06</c:v>
                </c:pt>
                <c:pt idx="1590">
                  <c:v>13677.68</c:v>
                </c:pt>
                <c:pt idx="1591">
                  <c:v>13685.51</c:v>
                </c:pt>
                <c:pt idx="1592">
                  <c:v>13714.55</c:v>
                </c:pt>
                <c:pt idx="1593">
                  <c:v>13725.47</c:v>
                </c:pt>
                <c:pt idx="1594">
                  <c:v>13726.21</c:v>
                </c:pt>
                <c:pt idx="1595">
                  <c:v>13746.74</c:v>
                </c:pt>
                <c:pt idx="1596">
                  <c:v>13747.87</c:v>
                </c:pt>
                <c:pt idx="1597">
                  <c:v>13770.1</c:v>
                </c:pt>
                <c:pt idx="1598">
                  <c:v>13801.61</c:v>
                </c:pt>
                <c:pt idx="1599">
                  <c:v>13819.49</c:v>
                </c:pt>
                <c:pt idx="1600">
                  <c:v>13822.8</c:v>
                </c:pt>
                <c:pt idx="1601">
                  <c:v>13831.12</c:v>
                </c:pt>
                <c:pt idx="1602">
                  <c:v>13844.51</c:v>
                </c:pt>
                <c:pt idx="1603">
                  <c:v>13844.8</c:v>
                </c:pt>
                <c:pt idx="1604">
                  <c:v>13874.89</c:v>
                </c:pt>
                <c:pt idx="1605">
                  <c:v>13880.95</c:v>
                </c:pt>
                <c:pt idx="1606">
                  <c:v>13886.4</c:v>
                </c:pt>
                <c:pt idx="1607">
                  <c:v>13887.2</c:v>
                </c:pt>
                <c:pt idx="1608">
                  <c:v>13887.97</c:v>
                </c:pt>
                <c:pt idx="1609">
                  <c:v>13919.82</c:v>
                </c:pt>
                <c:pt idx="1610">
                  <c:v>13937.67</c:v>
                </c:pt>
                <c:pt idx="1611">
                  <c:v>13974.46</c:v>
                </c:pt>
                <c:pt idx="1612">
                  <c:v>13979.45</c:v>
                </c:pt>
                <c:pt idx="1613">
                  <c:v>13981.85</c:v>
                </c:pt>
                <c:pt idx="1614">
                  <c:v>14001.13</c:v>
                </c:pt>
                <c:pt idx="1615">
                  <c:v>14001.29</c:v>
                </c:pt>
                <c:pt idx="1616">
                  <c:v>14007.22</c:v>
                </c:pt>
                <c:pt idx="1617">
                  <c:v>14043.48</c:v>
                </c:pt>
                <c:pt idx="1618">
                  <c:v>14081.93</c:v>
                </c:pt>
                <c:pt idx="1619">
                  <c:v>14098.07</c:v>
                </c:pt>
                <c:pt idx="1620">
                  <c:v>14119.62</c:v>
                </c:pt>
                <c:pt idx="1621">
                  <c:v>14133.04</c:v>
                </c:pt>
                <c:pt idx="1622">
                  <c:v>14152.46</c:v>
                </c:pt>
                <c:pt idx="1623">
                  <c:v>14193.55</c:v>
                </c:pt>
                <c:pt idx="1624">
                  <c:v>14209.4</c:v>
                </c:pt>
                <c:pt idx="1625">
                  <c:v>14210.54</c:v>
                </c:pt>
                <c:pt idx="1626">
                  <c:v>14235.07</c:v>
                </c:pt>
                <c:pt idx="1627">
                  <c:v>14254.61</c:v>
                </c:pt>
                <c:pt idx="1628">
                  <c:v>14256.19</c:v>
                </c:pt>
                <c:pt idx="1629">
                  <c:v>14256.79</c:v>
                </c:pt>
                <c:pt idx="1630">
                  <c:v>14258.33</c:v>
                </c:pt>
                <c:pt idx="1631">
                  <c:v>14283.46</c:v>
                </c:pt>
                <c:pt idx="1632">
                  <c:v>14285.9</c:v>
                </c:pt>
                <c:pt idx="1633">
                  <c:v>14313.85</c:v>
                </c:pt>
                <c:pt idx="1634">
                  <c:v>14319.03</c:v>
                </c:pt>
                <c:pt idx="1635">
                  <c:v>14337.91</c:v>
                </c:pt>
                <c:pt idx="1636">
                  <c:v>14349.85</c:v>
                </c:pt>
                <c:pt idx="1637">
                  <c:v>14355.43</c:v>
                </c:pt>
                <c:pt idx="1638">
                  <c:v>14358.36</c:v>
                </c:pt>
                <c:pt idx="1639">
                  <c:v>14382.71</c:v>
                </c:pt>
                <c:pt idx="1640">
                  <c:v>14394.4</c:v>
                </c:pt>
                <c:pt idx="1641">
                  <c:v>14394.56</c:v>
                </c:pt>
                <c:pt idx="1642">
                  <c:v>14410.93</c:v>
                </c:pt>
                <c:pt idx="1643">
                  <c:v>14418.28</c:v>
                </c:pt>
                <c:pt idx="1644">
                  <c:v>14426.07</c:v>
                </c:pt>
                <c:pt idx="1645">
                  <c:v>14426.66</c:v>
                </c:pt>
                <c:pt idx="1646">
                  <c:v>14427.63</c:v>
                </c:pt>
                <c:pt idx="1647">
                  <c:v>14449.85</c:v>
                </c:pt>
                <c:pt idx="1648">
                  <c:v>14451.84</c:v>
                </c:pt>
                <c:pt idx="1649">
                  <c:v>14455.64</c:v>
                </c:pt>
                <c:pt idx="1650">
                  <c:v>14470.01</c:v>
                </c:pt>
                <c:pt idx="1651">
                  <c:v>14474.68</c:v>
                </c:pt>
                <c:pt idx="1652">
                  <c:v>14478.33</c:v>
                </c:pt>
                <c:pt idx="1653">
                  <c:v>14507.46</c:v>
                </c:pt>
                <c:pt idx="1654">
                  <c:v>14547.26</c:v>
                </c:pt>
                <c:pt idx="1655">
                  <c:v>14571.89</c:v>
                </c:pt>
                <c:pt idx="1656">
                  <c:v>14574.64</c:v>
                </c:pt>
                <c:pt idx="1657">
                  <c:v>14590.63</c:v>
                </c:pt>
                <c:pt idx="1658">
                  <c:v>14600.62</c:v>
                </c:pt>
                <c:pt idx="1659">
                  <c:v>14612.33</c:v>
                </c:pt>
                <c:pt idx="1660">
                  <c:v>14630.52</c:v>
                </c:pt>
                <c:pt idx="1661">
                  <c:v>14640.35</c:v>
                </c:pt>
                <c:pt idx="1662">
                  <c:v>14657.2</c:v>
                </c:pt>
                <c:pt idx="1663">
                  <c:v>14665.75</c:v>
                </c:pt>
                <c:pt idx="1664">
                  <c:v>14692.67</c:v>
                </c:pt>
                <c:pt idx="1665">
                  <c:v>14696.77</c:v>
                </c:pt>
                <c:pt idx="1666">
                  <c:v>14711.74</c:v>
                </c:pt>
                <c:pt idx="1667">
                  <c:v>14738.43</c:v>
                </c:pt>
                <c:pt idx="1668">
                  <c:v>14750.42</c:v>
                </c:pt>
                <c:pt idx="1669">
                  <c:v>14819</c:v>
                </c:pt>
                <c:pt idx="1670">
                  <c:v>14839.34</c:v>
                </c:pt>
                <c:pt idx="1671">
                  <c:v>14843.96</c:v>
                </c:pt>
                <c:pt idx="1672">
                  <c:v>14847.63</c:v>
                </c:pt>
                <c:pt idx="1673">
                  <c:v>14901.52</c:v>
                </c:pt>
                <c:pt idx="1674">
                  <c:v>14908.27</c:v>
                </c:pt>
                <c:pt idx="1675">
                  <c:v>14926.97</c:v>
                </c:pt>
                <c:pt idx="1676">
                  <c:v>14945.34</c:v>
                </c:pt>
                <c:pt idx="1677">
                  <c:v>14988.43</c:v>
                </c:pt>
                <c:pt idx="1678">
                  <c:v>15006.58</c:v>
                </c:pt>
                <c:pt idx="1679">
                  <c:v>15019.76</c:v>
                </c:pt>
                <c:pt idx="1680">
                  <c:v>15025.76</c:v>
                </c:pt>
                <c:pt idx="1681">
                  <c:v>15026.3</c:v>
                </c:pt>
                <c:pt idx="1682">
                  <c:v>15038.51</c:v>
                </c:pt>
                <c:pt idx="1683">
                  <c:v>15052.68</c:v>
                </c:pt>
                <c:pt idx="1684">
                  <c:v>15090.35</c:v>
                </c:pt>
                <c:pt idx="1685">
                  <c:v>15103.69</c:v>
                </c:pt>
                <c:pt idx="1686">
                  <c:v>15123.19</c:v>
                </c:pt>
                <c:pt idx="1687">
                  <c:v>15150.44</c:v>
                </c:pt>
                <c:pt idx="1688">
                  <c:v>15161.25</c:v>
                </c:pt>
                <c:pt idx="1689">
                  <c:v>15161.53</c:v>
                </c:pt>
                <c:pt idx="1690">
                  <c:v>15170.07</c:v>
                </c:pt>
                <c:pt idx="1691">
                  <c:v>15174.81</c:v>
                </c:pt>
                <c:pt idx="1692">
                  <c:v>15207.92</c:v>
                </c:pt>
                <c:pt idx="1693">
                  <c:v>15230.32</c:v>
                </c:pt>
                <c:pt idx="1694">
                  <c:v>15260.52</c:v>
                </c:pt>
                <c:pt idx="1695">
                  <c:v>15322.77</c:v>
                </c:pt>
                <c:pt idx="1696">
                  <c:v>15359.1</c:v>
                </c:pt>
                <c:pt idx="1697">
                  <c:v>15361.5</c:v>
                </c:pt>
                <c:pt idx="1698">
                  <c:v>15363.77</c:v>
                </c:pt>
                <c:pt idx="1699">
                  <c:v>15368.22</c:v>
                </c:pt>
                <c:pt idx="1700">
                  <c:v>15377.77</c:v>
                </c:pt>
                <c:pt idx="1701">
                  <c:v>15440.2</c:v>
                </c:pt>
                <c:pt idx="1702">
                  <c:v>15450.48</c:v>
                </c:pt>
                <c:pt idx="1703">
                  <c:v>15518.18</c:v>
                </c:pt>
                <c:pt idx="1704">
                  <c:v>15532.16</c:v>
                </c:pt>
                <c:pt idx="1705">
                  <c:v>15555.19</c:v>
                </c:pt>
                <c:pt idx="1706">
                  <c:v>15556.67</c:v>
                </c:pt>
                <c:pt idx="1707">
                  <c:v>15608.58</c:v>
                </c:pt>
                <c:pt idx="1708">
                  <c:v>15612.19</c:v>
                </c:pt>
                <c:pt idx="1709">
                  <c:v>15646.28</c:v>
                </c:pt>
                <c:pt idx="1710">
                  <c:v>15670.3</c:v>
                </c:pt>
                <c:pt idx="1711">
                  <c:v>15698.86</c:v>
                </c:pt>
                <c:pt idx="1712">
                  <c:v>15746.62</c:v>
                </c:pt>
                <c:pt idx="1713">
                  <c:v>15817.99</c:v>
                </c:pt>
                <c:pt idx="1714">
                  <c:v>15820.7</c:v>
                </c:pt>
                <c:pt idx="1715">
                  <c:v>15828.82</c:v>
                </c:pt>
                <c:pt idx="1716">
                  <c:v>15840.81</c:v>
                </c:pt>
                <c:pt idx="1717">
                  <c:v>15922.29</c:v>
                </c:pt>
                <c:pt idx="1718">
                  <c:v>15965.29</c:v>
                </c:pt>
                <c:pt idx="1719">
                  <c:v>15966.19</c:v>
                </c:pt>
                <c:pt idx="1720">
                  <c:v>16059.06</c:v>
                </c:pt>
                <c:pt idx="1721">
                  <c:v>16062.89</c:v>
                </c:pt>
                <c:pt idx="1722">
                  <c:v>16069.08</c:v>
                </c:pt>
                <c:pt idx="1723">
                  <c:v>16085.13</c:v>
                </c:pt>
                <c:pt idx="1724">
                  <c:v>16097.94</c:v>
                </c:pt>
                <c:pt idx="1725">
                  <c:v>16115.3</c:v>
                </c:pt>
                <c:pt idx="1726">
                  <c:v>16122.65</c:v>
                </c:pt>
                <c:pt idx="1727">
                  <c:v>16138.76</c:v>
                </c:pt>
                <c:pt idx="1728">
                  <c:v>16152.04</c:v>
                </c:pt>
                <c:pt idx="1729">
                  <c:v>16190.97</c:v>
                </c:pt>
                <c:pt idx="1730">
                  <c:v>16199.1</c:v>
                </c:pt>
                <c:pt idx="1731">
                  <c:v>16205.88</c:v>
                </c:pt>
                <c:pt idx="1732">
                  <c:v>16232.85</c:v>
                </c:pt>
                <c:pt idx="1733">
                  <c:v>16267.32</c:v>
                </c:pt>
                <c:pt idx="1734">
                  <c:v>16297.85</c:v>
                </c:pt>
                <c:pt idx="1735">
                  <c:v>16311.05</c:v>
                </c:pt>
                <c:pt idx="1736">
                  <c:v>16351.42</c:v>
                </c:pt>
                <c:pt idx="1737">
                  <c:v>16420.490000000002</c:v>
                </c:pt>
                <c:pt idx="1738">
                  <c:v>16450.89</c:v>
                </c:pt>
                <c:pt idx="1739">
                  <c:v>16455.71</c:v>
                </c:pt>
                <c:pt idx="1740">
                  <c:v>16577.78</c:v>
                </c:pt>
                <c:pt idx="1741">
                  <c:v>16586.5</c:v>
                </c:pt>
                <c:pt idx="1742">
                  <c:v>16587.96</c:v>
                </c:pt>
                <c:pt idx="1743">
                  <c:v>16600.16</c:v>
                </c:pt>
                <c:pt idx="1744">
                  <c:v>16602.18</c:v>
                </c:pt>
                <c:pt idx="1745">
                  <c:v>16631.61</c:v>
                </c:pt>
                <c:pt idx="1746">
                  <c:v>16657.72</c:v>
                </c:pt>
                <c:pt idx="1747">
                  <c:v>16770.990000000002</c:v>
                </c:pt>
                <c:pt idx="1748">
                  <c:v>16776.3</c:v>
                </c:pt>
                <c:pt idx="1749">
                  <c:v>16779.400000000001</c:v>
                </c:pt>
                <c:pt idx="1750">
                  <c:v>16796.41</c:v>
                </c:pt>
                <c:pt idx="1751">
                  <c:v>16841.32</c:v>
                </c:pt>
                <c:pt idx="1752">
                  <c:v>16884.919999999998</c:v>
                </c:pt>
                <c:pt idx="1753">
                  <c:v>16903.5</c:v>
                </c:pt>
                <c:pt idx="1754">
                  <c:v>16921.09</c:v>
                </c:pt>
                <c:pt idx="1755">
                  <c:v>16990.55</c:v>
                </c:pt>
                <c:pt idx="1756">
                  <c:v>17016.009999999998</c:v>
                </c:pt>
                <c:pt idx="1757">
                  <c:v>17043.34</c:v>
                </c:pt>
                <c:pt idx="1758">
                  <c:v>17081.080000000002</c:v>
                </c:pt>
                <c:pt idx="1759">
                  <c:v>17085.27</c:v>
                </c:pt>
                <c:pt idx="1760">
                  <c:v>17128.43</c:v>
                </c:pt>
                <c:pt idx="1761">
                  <c:v>17172.27</c:v>
                </c:pt>
                <c:pt idx="1762">
                  <c:v>17174.52</c:v>
                </c:pt>
                <c:pt idx="1763">
                  <c:v>17178.68</c:v>
                </c:pt>
                <c:pt idx="1764">
                  <c:v>17179.52</c:v>
                </c:pt>
                <c:pt idx="1765">
                  <c:v>17253.43</c:v>
                </c:pt>
                <c:pt idx="1766">
                  <c:v>17337.580000000002</c:v>
                </c:pt>
                <c:pt idx="1767">
                  <c:v>17352.68</c:v>
                </c:pt>
                <c:pt idx="1768">
                  <c:v>17361.77</c:v>
                </c:pt>
                <c:pt idx="1769">
                  <c:v>17468.98</c:v>
                </c:pt>
                <c:pt idx="1770">
                  <c:v>17479.53</c:v>
                </c:pt>
                <c:pt idx="1771">
                  <c:v>17496.310000000001</c:v>
                </c:pt>
                <c:pt idx="1772">
                  <c:v>17505.650000000001</c:v>
                </c:pt>
                <c:pt idx="1773">
                  <c:v>17507.47</c:v>
                </c:pt>
                <c:pt idx="1774">
                  <c:v>17556.88</c:v>
                </c:pt>
                <c:pt idx="1775">
                  <c:v>17560.38</c:v>
                </c:pt>
                <c:pt idx="1776">
                  <c:v>17584.72</c:v>
                </c:pt>
                <c:pt idx="1777">
                  <c:v>17626.240000000002</c:v>
                </c:pt>
                <c:pt idx="1778">
                  <c:v>17663.14</c:v>
                </c:pt>
                <c:pt idx="1779">
                  <c:v>17748.509999999998</c:v>
                </c:pt>
                <c:pt idx="1780">
                  <c:v>17777.73</c:v>
                </c:pt>
                <c:pt idx="1781">
                  <c:v>17779.939999999999</c:v>
                </c:pt>
                <c:pt idx="1782">
                  <c:v>17832.599999999999</c:v>
                </c:pt>
                <c:pt idx="1783">
                  <c:v>17862.919999999998</c:v>
                </c:pt>
                <c:pt idx="1784">
                  <c:v>17878.900000000001</c:v>
                </c:pt>
                <c:pt idx="1785">
                  <c:v>17882.669999999998</c:v>
                </c:pt>
                <c:pt idx="1786">
                  <c:v>17904.53</c:v>
                </c:pt>
                <c:pt idx="1787">
                  <c:v>17929.3</c:v>
                </c:pt>
                <c:pt idx="1788">
                  <c:v>17942.11</c:v>
                </c:pt>
                <c:pt idx="1789">
                  <c:v>18031.16</c:v>
                </c:pt>
                <c:pt idx="1790">
                  <c:v>18031.189999999999</c:v>
                </c:pt>
                <c:pt idx="1791">
                  <c:v>18033.97</c:v>
                </c:pt>
                <c:pt idx="1792">
                  <c:v>18157.88</c:v>
                </c:pt>
                <c:pt idx="1793">
                  <c:v>18208.34</c:v>
                </c:pt>
                <c:pt idx="1794">
                  <c:v>18218.16</c:v>
                </c:pt>
                <c:pt idx="1795">
                  <c:v>18223.45</c:v>
                </c:pt>
                <c:pt idx="1796">
                  <c:v>18246.5</c:v>
                </c:pt>
                <c:pt idx="1797">
                  <c:v>18259.22</c:v>
                </c:pt>
                <c:pt idx="1798">
                  <c:v>18310.740000000002</c:v>
                </c:pt>
                <c:pt idx="1799">
                  <c:v>18328.240000000002</c:v>
                </c:pt>
                <c:pt idx="1800">
                  <c:v>18443.11</c:v>
                </c:pt>
                <c:pt idx="1801">
                  <c:v>18608.259999999998</c:v>
                </c:pt>
                <c:pt idx="1802">
                  <c:v>18648.419999999998</c:v>
                </c:pt>
                <c:pt idx="1803">
                  <c:v>18682.740000000002</c:v>
                </c:pt>
                <c:pt idx="1804">
                  <c:v>18694.689999999999</c:v>
                </c:pt>
                <c:pt idx="1805">
                  <c:v>18765.88</c:v>
                </c:pt>
                <c:pt idx="1806">
                  <c:v>18767.740000000002</c:v>
                </c:pt>
                <c:pt idx="1807">
                  <c:v>18804.75</c:v>
                </c:pt>
                <c:pt idx="1808">
                  <c:v>18806.150000000001</c:v>
                </c:pt>
                <c:pt idx="1809">
                  <c:v>18815.53</c:v>
                </c:pt>
                <c:pt idx="1810">
                  <c:v>18838.7</c:v>
                </c:pt>
                <c:pt idx="1811">
                  <c:v>18883.330000000002</c:v>
                </c:pt>
                <c:pt idx="1812">
                  <c:v>18903.490000000002</c:v>
                </c:pt>
                <c:pt idx="1813">
                  <c:v>18932.810000000001</c:v>
                </c:pt>
                <c:pt idx="1814">
                  <c:v>18954.560000000001</c:v>
                </c:pt>
                <c:pt idx="1815">
                  <c:v>18955.22</c:v>
                </c:pt>
                <c:pt idx="1816">
                  <c:v>18963.169999999998</c:v>
                </c:pt>
                <c:pt idx="1817">
                  <c:v>18972.5</c:v>
                </c:pt>
                <c:pt idx="1818">
                  <c:v>19023.259999999998</c:v>
                </c:pt>
                <c:pt idx="1819">
                  <c:v>19040.88</c:v>
                </c:pt>
                <c:pt idx="1820">
                  <c:v>19107.78</c:v>
                </c:pt>
                <c:pt idx="1821">
                  <c:v>19144.580000000002</c:v>
                </c:pt>
                <c:pt idx="1822">
                  <c:v>19199.939999999999</c:v>
                </c:pt>
                <c:pt idx="1823">
                  <c:v>19214.71</c:v>
                </c:pt>
                <c:pt idx="1824">
                  <c:v>19259.96</c:v>
                </c:pt>
                <c:pt idx="1825">
                  <c:v>19321.060000000001</c:v>
                </c:pt>
                <c:pt idx="1826">
                  <c:v>19350.37</c:v>
                </c:pt>
                <c:pt idx="1827">
                  <c:v>19362</c:v>
                </c:pt>
                <c:pt idx="1828">
                  <c:v>19442.349999999999</c:v>
                </c:pt>
                <c:pt idx="1829">
                  <c:v>19444.27</c:v>
                </c:pt>
                <c:pt idx="1830">
                  <c:v>19496.72</c:v>
                </c:pt>
                <c:pt idx="1831">
                  <c:v>19515.54</c:v>
                </c:pt>
                <c:pt idx="1832">
                  <c:v>19521.97</c:v>
                </c:pt>
                <c:pt idx="1833">
                  <c:v>19539.240000000002</c:v>
                </c:pt>
                <c:pt idx="1834">
                  <c:v>19551.34</c:v>
                </c:pt>
                <c:pt idx="1835">
                  <c:v>19594.810000000001</c:v>
                </c:pt>
                <c:pt idx="1836">
                  <c:v>19673.34</c:v>
                </c:pt>
                <c:pt idx="1837">
                  <c:v>19719.689999999999</c:v>
                </c:pt>
                <c:pt idx="1838">
                  <c:v>19749.38</c:v>
                </c:pt>
                <c:pt idx="1839">
                  <c:v>19798.05</c:v>
                </c:pt>
                <c:pt idx="1840">
                  <c:v>19933.46</c:v>
                </c:pt>
                <c:pt idx="1841">
                  <c:v>19964.75</c:v>
                </c:pt>
                <c:pt idx="1842">
                  <c:v>19995.29</c:v>
                </c:pt>
                <c:pt idx="1843">
                  <c:v>20009.63</c:v>
                </c:pt>
                <c:pt idx="1844">
                  <c:v>20149.32</c:v>
                </c:pt>
                <c:pt idx="1845">
                  <c:v>20167.34</c:v>
                </c:pt>
                <c:pt idx="1846">
                  <c:v>20177.669999999998</c:v>
                </c:pt>
                <c:pt idx="1847">
                  <c:v>20234.849999999999</c:v>
                </c:pt>
                <c:pt idx="1848">
                  <c:v>20253.84</c:v>
                </c:pt>
                <c:pt idx="1849">
                  <c:v>20277.810000000001</c:v>
                </c:pt>
                <c:pt idx="1850">
                  <c:v>20296.86</c:v>
                </c:pt>
                <c:pt idx="1851">
                  <c:v>20354.5</c:v>
                </c:pt>
                <c:pt idx="1852">
                  <c:v>20420.599999999999</c:v>
                </c:pt>
                <c:pt idx="1853">
                  <c:v>20446.849999999999</c:v>
                </c:pt>
                <c:pt idx="1854">
                  <c:v>20463</c:v>
                </c:pt>
                <c:pt idx="1855">
                  <c:v>20568.32</c:v>
                </c:pt>
                <c:pt idx="1856">
                  <c:v>20630.28</c:v>
                </c:pt>
                <c:pt idx="1857">
                  <c:v>20709.02</c:v>
                </c:pt>
                <c:pt idx="1858">
                  <c:v>20745.990000000002</c:v>
                </c:pt>
                <c:pt idx="1859">
                  <c:v>20773.63</c:v>
                </c:pt>
                <c:pt idx="1860">
                  <c:v>20781.490000000002</c:v>
                </c:pt>
                <c:pt idx="1861">
                  <c:v>20878.78</c:v>
                </c:pt>
                <c:pt idx="1862">
                  <c:v>20893.060000000001</c:v>
                </c:pt>
                <c:pt idx="1863">
                  <c:v>20984.09</c:v>
                </c:pt>
                <c:pt idx="1864">
                  <c:v>21082.16</c:v>
                </c:pt>
                <c:pt idx="1865">
                  <c:v>21098.55</c:v>
                </c:pt>
                <c:pt idx="1866">
                  <c:v>21195.82</c:v>
                </c:pt>
                <c:pt idx="1867">
                  <c:v>21223.68</c:v>
                </c:pt>
                <c:pt idx="1868">
                  <c:v>21232.18</c:v>
                </c:pt>
                <c:pt idx="1869">
                  <c:v>21259.38</c:v>
                </c:pt>
                <c:pt idx="1870">
                  <c:v>21344.85</c:v>
                </c:pt>
                <c:pt idx="1871">
                  <c:v>21348.71</c:v>
                </c:pt>
                <c:pt idx="1872">
                  <c:v>21472.48</c:v>
                </c:pt>
                <c:pt idx="1873">
                  <c:v>21595.38</c:v>
                </c:pt>
                <c:pt idx="1874">
                  <c:v>21659.93</c:v>
                </c:pt>
                <c:pt idx="1875">
                  <c:v>21661.16</c:v>
                </c:pt>
                <c:pt idx="1876">
                  <c:v>21677.279999999999</c:v>
                </c:pt>
                <c:pt idx="1877">
                  <c:v>21771.34</c:v>
                </c:pt>
                <c:pt idx="1878">
                  <c:v>21774.32</c:v>
                </c:pt>
                <c:pt idx="1879">
                  <c:v>21797</c:v>
                </c:pt>
                <c:pt idx="1880">
                  <c:v>21880.82</c:v>
                </c:pt>
                <c:pt idx="1881">
                  <c:v>21882.400000000001</c:v>
                </c:pt>
                <c:pt idx="1882">
                  <c:v>21978.68</c:v>
                </c:pt>
                <c:pt idx="1883">
                  <c:v>21984.47</c:v>
                </c:pt>
                <c:pt idx="1884">
                  <c:v>22097.62</c:v>
                </c:pt>
                <c:pt idx="1885">
                  <c:v>22144.03</c:v>
                </c:pt>
                <c:pt idx="1886">
                  <c:v>22192.44</c:v>
                </c:pt>
                <c:pt idx="1887">
                  <c:v>22218.11</c:v>
                </c:pt>
                <c:pt idx="1888">
                  <c:v>22331.57</c:v>
                </c:pt>
                <c:pt idx="1889">
                  <c:v>22395.74</c:v>
                </c:pt>
                <c:pt idx="1890">
                  <c:v>22412.65</c:v>
                </c:pt>
                <c:pt idx="1891">
                  <c:v>22462.04</c:v>
                </c:pt>
                <c:pt idx="1892">
                  <c:v>22478.6</c:v>
                </c:pt>
                <c:pt idx="1893">
                  <c:v>22493.66</c:v>
                </c:pt>
                <c:pt idx="1894">
                  <c:v>23045.57</c:v>
                </c:pt>
                <c:pt idx="1895">
                  <c:v>23065.42</c:v>
                </c:pt>
                <c:pt idx="1896">
                  <c:v>23082.959999999999</c:v>
                </c:pt>
                <c:pt idx="1897">
                  <c:v>23241.47</c:v>
                </c:pt>
                <c:pt idx="1898">
                  <c:v>23244.79</c:v>
                </c:pt>
                <c:pt idx="1899">
                  <c:v>23288.93</c:v>
                </c:pt>
                <c:pt idx="1900">
                  <c:v>23306.55</c:v>
                </c:pt>
                <c:pt idx="1901">
                  <c:v>23401.31</c:v>
                </c:pt>
                <c:pt idx="1902">
                  <c:v>23563.02</c:v>
                </c:pt>
                <c:pt idx="1903">
                  <c:v>23568.27</c:v>
                </c:pt>
                <c:pt idx="1904">
                  <c:v>23807.24</c:v>
                </c:pt>
                <c:pt idx="1905">
                  <c:v>23887.66</c:v>
                </c:pt>
                <c:pt idx="1906">
                  <c:v>23967.38</c:v>
                </c:pt>
                <c:pt idx="1907">
                  <c:v>24059.68</c:v>
                </c:pt>
                <c:pt idx="1908">
                  <c:v>24106.91</c:v>
                </c:pt>
                <c:pt idx="1909">
                  <c:v>24180.93</c:v>
                </c:pt>
                <c:pt idx="1910">
                  <c:v>24227.34</c:v>
                </c:pt>
                <c:pt idx="1911">
                  <c:v>24294.02</c:v>
                </c:pt>
                <c:pt idx="1912">
                  <c:v>24387.74</c:v>
                </c:pt>
                <c:pt idx="1913">
                  <c:v>24393.62</c:v>
                </c:pt>
                <c:pt idx="1914">
                  <c:v>24476.48</c:v>
                </c:pt>
                <c:pt idx="1915">
                  <c:v>24513.09</c:v>
                </c:pt>
                <c:pt idx="1916">
                  <c:v>24520.26</c:v>
                </c:pt>
                <c:pt idx="1917">
                  <c:v>24535.7</c:v>
                </c:pt>
                <c:pt idx="1918">
                  <c:v>24603.05</c:v>
                </c:pt>
                <c:pt idx="1919">
                  <c:v>24667.42</c:v>
                </c:pt>
                <c:pt idx="1920">
                  <c:v>24671.66</c:v>
                </c:pt>
                <c:pt idx="1921">
                  <c:v>24795.040000000001</c:v>
                </c:pt>
                <c:pt idx="1922">
                  <c:v>24817.25</c:v>
                </c:pt>
                <c:pt idx="1923">
                  <c:v>24863.25</c:v>
                </c:pt>
                <c:pt idx="1924">
                  <c:v>24869.84</c:v>
                </c:pt>
                <c:pt idx="1925">
                  <c:v>24873.38</c:v>
                </c:pt>
                <c:pt idx="1926">
                  <c:v>24915.05</c:v>
                </c:pt>
                <c:pt idx="1927">
                  <c:v>24915.22</c:v>
                </c:pt>
                <c:pt idx="1928">
                  <c:v>25075.97</c:v>
                </c:pt>
                <c:pt idx="1929">
                  <c:v>25081.77</c:v>
                </c:pt>
                <c:pt idx="1930">
                  <c:v>25127.22</c:v>
                </c:pt>
                <c:pt idx="1931">
                  <c:v>25309.49</c:v>
                </c:pt>
                <c:pt idx="1932">
                  <c:v>25333.33</c:v>
                </c:pt>
                <c:pt idx="1933">
                  <c:v>25382.3</c:v>
                </c:pt>
                <c:pt idx="1934">
                  <c:v>25517.11</c:v>
                </c:pt>
                <c:pt idx="1935">
                  <c:v>25648.98</c:v>
                </c:pt>
                <c:pt idx="1936">
                  <c:v>25656.58</c:v>
                </c:pt>
                <c:pt idx="1937">
                  <c:v>25678.78</c:v>
                </c:pt>
                <c:pt idx="1938">
                  <c:v>25992.82</c:v>
                </c:pt>
                <c:pt idx="1939">
                  <c:v>26018.95</c:v>
                </c:pt>
                <c:pt idx="1940">
                  <c:v>26026.97</c:v>
                </c:pt>
                <c:pt idx="1941">
                  <c:v>26109.33</c:v>
                </c:pt>
                <c:pt idx="1942">
                  <c:v>26125.67</c:v>
                </c:pt>
                <c:pt idx="1943">
                  <c:v>26140.36</c:v>
                </c:pt>
                <c:pt idx="1944">
                  <c:v>26236.58</c:v>
                </c:pt>
                <c:pt idx="1945">
                  <c:v>26316.59</c:v>
                </c:pt>
                <c:pt idx="1946">
                  <c:v>26392.26</c:v>
                </c:pt>
                <c:pt idx="1947">
                  <c:v>26467.1</c:v>
                </c:pt>
                <c:pt idx="1948">
                  <c:v>26479.4</c:v>
                </c:pt>
                <c:pt idx="1949">
                  <c:v>26607.89</c:v>
                </c:pt>
                <c:pt idx="1950">
                  <c:v>26912.560000000001</c:v>
                </c:pt>
                <c:pt idx="1951">
                  <c:v>26926.51</c:v>
                </c:pt>
                <c:pt idx="1952">
                  <c:v>26927.69</c:v>
                </c:pt>
                <c:pt idx="1953">
                  <c:v>26936.98</c:v>
                </c:pt>
                <c:pt idx="1954">
                  <c:v>27000.98</c:v>
                </c:pt>
                <c:pt idx="1955">
                  <c:v>27037.91</c:v>
                </c:pt>
                <c:pt idx="1956">
                  <c:v>27080.639999999999</c:v>
                </c:pt>
                <c:pt idx="1957">
                  <c:v>27092.38</c:v>
                </c:pt>
                <c:pt idx="1958">
                  <c:v>27117.99</c:v>
                </c:pt>
                <c:pt idx="1959">
                  <c:v>27218.44</c:v>
                </c:pt>
                <c:pt idx="1960">
                  <c:v>27236.959999999999</c:v>
                </c:pt>
                <c:pt idx="1961">
                  <c:v>27322.73</c:v>
                </c:pt>
                <c:pt idx="1962">
                  <c:v>27346.04</c:v>
                </c:pt>
                <c:pt idx="1963">
                  <c:v>27375.9</c:v>
                </c:pt>
                <c:pt idx="1964">
                  <c:v>27432.73</c:v>
                </c:pt>
                <c:pt idx="1965">
                  <c:v>27495.59</c:v>
                </c:pt>
                <c:pt idx="1966">
                  <c:v>27533.91</c:v>
                </c:pt>
                <c:pt idx="1967">
                  <c:v>27534.53</c:v>
                </c:pt>
                <c:pt idx="1968">
                  <c:v>27598.93</c:v>
                </c:pt>
                <c:pt idx="1969">
                  <c:v>27614.71</c:v>
                </c:pt>
                <c:pt idx="1970">
                  <c:v>27619.360000000001</c:v>
                </c:pt>
                <c:pt idx="1971">
                  <c:v>27625.17</c:v>
                </c:pt>
                <c:pt idx="1972">
                  <c:v>27696.11</c:v>
                </c:pt>
                <c:pt idx="1973">
                  <c:v>27724.29</c:v>
                </c:pt>
                <c:pt idx="1974">
                  <c:v>27808.73</c:v>
                </c:pt>
                <c:pt idx="1975">
                  <c:v>27849.94</c:v>
                </c:pt>
                <c:pt idx="1976">
                  <c:v>27925.86</c:v>
                </c:pt>
                <c:pt idx="1977">
                  <c:v>27931.11</c:v>
                </c:pt>
                <c:pt idx="1978">
                  <c:v>27941.29</c:v>
                </c:pt>
                <c:pt idx="1979">
                  <c:v>27980.77</c:v>
                </c:pt>
                <c:pt idx="1980">
                  <c:v>28006.94</c:v>
                </c:pt>
                <c:pt idx="1981">
                  <c:v>28101.33</c:v>
                </c:pt>
                <c:pt idx="1982">
                  <c:v>28245.34</c:v>
                </c:pt>
                <c:pt idx="1983">
                  <c:v>28287.9</c:v>
                </c:pt>
                <c:pt idx="1984">
                  <c:v>28302.33</c:v>
                </c:pt>
                <c:pt idx="1985">
                  <c:v>28340.19</c:v>
                </c:pt>
                <c:pt idx="1986">
                  <c:v>28468.92</c:v>
                </c:pt>
                <c:pt idx="1987">
                  <c:v>28476.73</c:v>
                </c:pt>
                <c:pt idx="1988">
                  <c:v>28542.86</c:v>
                </c:pt>
                <c:pt idx="1989">
                  <c:v>28716.14</c:v>
                </c:pt>
                <c:pt idx="1990">
                  <c:v>28868.66</c:v>
                </c:pt>
                <c:pt idx="1991">
                  <c:v>28923.14</c:v>
                </c:pt>
                <c:pt idx="1992">
                  <c:v>28950.47</c:v>
                </c:pt>
                <c:pt idx="1993">
                  <c:v>28998.68</c:v>
                </c:pt>
                <c:pt idx="1994">
                  <c:v>29007.82</c:v>
                </c:pt>
                <c:pt idx="1995">
                  <c:v>29114.21</c:v>
                </c:pt>
                <c:pt idx="1996">
                  <c:v>29114.77</c:v>
                </c:pt>
                <c:pt idx="1997">
                  <c:v>29141.360000000001</c:v>
                </c:pt>
                <c:pt idx="1998">
                  <c:v>29160.39</c:v>
                </c:pt>
                <c:pt idx="1999">
                  <c:v>29186.48</c:v>
                </c:pt>
                <c:pt idx="2000">
                  <c:v>29227.599999999999</c:v>
                </c:pt>
                <c:pt idx="2001">
                  <c:v>29330.98</c:v>
                </c:pt>
                <c:pt idx="2002">
                  <c:v>29352.560000000001</c:v>
                </c:pt>
                <c:pt idx="2003">
                  <c:v>29443.59</c:v>
                </c:pt>
                <c:pt idx="2004">
                  <c:v>29523.17</c:v>
                </c:pt>
                <c:pt idx="2005">
                  <c:v>29583.8</c:v>
                </c:pt>
                <c:pt idx="2006">
                  <c:v>29622.69</c:v>
                </c:pt>
                <c:pt idx="2007">
                  <c:v>29757.69</c:v>
                </c:pt>
                <c:pt idx="2008">
                  <c:v>29760.6</c:v>
                </c:pt>
                <c:pt idx="2009">
                  <c:v>29816.639999999999</c:v>
                </c:pt>
                <c:pt idx="2010">
                  <c:v>29818.76</c:v>
                </c:pt>
                <c:pt idx="2011">
                  <c:v>29852.48</c:v>
                </c:pt>
                <c:pt idx="2012">
                  <c:v>29899.25</c:v>
                </c:pt>
                <c:pt idx="2013">
                  <c:v>29929.56</c:v>
                </c:pt>
                <c:pt idx="2014">
                  <c:v>29933.75</c:v>
                </c:pt>
                <c:pt idx="2015">
                  <c:v>29969.67</c:v>
                </c:pt>
                <c:pt idx="2016">
                  <c:v>30026.87</c:v>
                </c:pt>
                <c:pt idx="2017">
                  <c:v>30063.58</c:v>
                </c:pt>
                <c:pt idx="2018">
                  <c:v>30095.97</c:v>
                </c:pt>
                <c:pt idx="2019">
                  <c:v>30134.75</c:v>
                </c:pt>
                <c:pt idx="2020">
                  <c:v>30166.62</c:v>
                </c:pt>
                <c:pt idx="2021">
                  <c:v>30184.94</c:v>
                </c:pt>
                <c:pt idx="2022">
                  <c:v>30260</c:v>
                </c:pt>
                <c:pt idx="2023">
                  <c:v>30284.639999999999</c:v>
                </c:pt>
                <c:pt idx="2024">
                  <c:v>30328.27</c:v>
                </c:pt>
                <c:pt idx="2025">
                  <c:v>30366.93</c:v>
                </c:pt>
                <c:pt idx="2026">
                  <c:v>30409.53</c:v>
                </c:pt>
                <c:pt idx="2027">
                  <c:v>30422.03</c:v>
                </c:pt>
                <c:pt idx="2028">
                  <c:v>30457.37</c:v>
                </c:pt>
                <c:pt idx="2029">
                  <c:v>30530.5</c:v>
                </c:pt>
                <c:pt idx="2030">
                  <c:v>30625.65</c:v>
                </c:pt>
                <c:pt idx="2031">
                  <c:v>30697.71</c:v>
                </c:pt>
                <c:pt idx="2032">
                  <c:v>30724.44</c:v>
                </c:pt>
                <c:pt idx="2033">
                  <c:v>30763.01</c:v>
                </c:pt>
                <c:pt idx="2034">
                  <c:v>30942.19</c:v>
                </c:pt>
                <c:pt idx="2035">
                  <c:v>31196.61</c:v>
                </c:pt>
                <c:pt idx="2036">
                  <c:v>31234.560000000001</c:v>
                </c:pt>
                <c:pt idx="2037">
                  <c:v>31322.53</c:v>
                </c:pt>
                <c:pt idx="2038">
                  <c:v>31328.27</c:v>
                </c:pt>
                <c:pt idx="2039">
                  <c:v>31368.81</c:v>
                </c:pt>
                <c:pt idx="2040">
                  <c:v>31591.82</c:v>
                </c:pt>
                <c:pt idx="2041">
                  <c:v>31620</c:v>
                </c:pt>
                <c:pt idx="2042">
                  <c:v>31736.7</c:v>
                </c:pt>
                <c:pt idx="2043">
                  <c:v>31743.919999999998</c:v>
                </c:pt>
                <c:pt idx="2044">
                  <c:v>31897.1</c:v>
                </c:pt>
                <c:pt idx="2045">
                  <c:v>31980.89</c:v>
                </c:pt>
                <c:pt idx="2046">
                  <c:v>32086.21</c:v>
                </c:pt>
                <c:pt idx="2047">
                  <c:v>32108.66</c:v>
                </c:pt>
                <c:pt idx="2048">
                  <c:v>32192.76</c:v>
                </c:pt>
                <c:pt idx="2049">
                  <c:v>32222.81</c:v>
                </c:pt>
                <c:pt idx="2050">
                  <c:v>32259.96</c:v>
                </c:pt>
                <c:pt idx="2051">
                  <c:v>32288.49</c:v>
                </c:pt>
                <c:pt idx="2052">
                  <c:v>32428.63</c:v>
                </c:pt>
                <c:pt idx="2053">
                  <c:v>32430.22</c:v>
                </c:pt>
                <c:pt idx="2054">
                  <c:v>32462.35</c:v>
                </c:pt>
                <c:pt idx="2055">
                  <c:v>32485.46</c:v>
                </c:pt>
                <c:pt idx="2056">
                  <c:v>32548.34</c:v>
                </c:pt>
                <c:pt idx="2057">
                  <c:v>32672.11</c:v>
                </c:pt>
                <c:pt idx="2058">
                  <c:v>32686.080000000002</c:v>
                </c:pt>
                <c:pt idx="2059">
                  <c:v>32716.2</c:v>
                </c:pt>
                <c:pt idx="2060">
                  <c:v>32734.19</c:v>
                </c:pt>
                <c:pt idx="2061">
                  <c:v>32760.48</c:v>
                </c:pt>
                <c:pt idx="2062">
                  <c:v>32765.33</c:v>
                </c:pt>
                <c:pt idx="2063">
                  <c:v>32787.46</c:v>
                </c:pt>
                <c:pt idx="2064">
                  <c:v>32827.51</c:v>
                </c:pt>
                <c:pt idx="2065">
                  <c:v>32906.69</c:v>
                </c:pt>
                <c:pt idx="2066">
                  <c:v>32947.629999999997</c:v>
                </c:pt>
                <c:pt idx="2067">
                  <c:v>33017.46</c:v>
                </c:pt>
                <c:pt idx="2068">
                  <c:v>33025.32</c:v>
                </c:pt>
                <c:pt idx="2069">
                  <c:v>33057.230000000003</c:v>
                </c:pt>
                <c:pt idx="2070">
                  <c:v>33074.94</c:v>
                </c:pt>
                <c:pt idx="2071">
                  <c:v>33090.660000000003</c:v>
                </c:pt>
                <c:pt idx="2072">
                  <c:v>33121</c:v>
                </c:pt>
                <c:pt idx="2073">
                  <c:v>33292.83</c:v>
                </c:pt>
                <c:pt idx="2074">
                  <c:v>33307.550000000003</c:v>
                </c:pt>
                <c:pt idx="2075">
                  <c:v>33344.449999999997</c:v>
                </c:pt>
                <c:pt idx="2076">
                  <c:v>33450.99</c:v>
                </c:pt>
                <c:pt idx="2077">
                  <c:v>33471.97</c:v>
                </c:pt>
                <c:pt idx="2078">
                  <c:v>33475.82</c:v>
                </c:pt>
                <c:pt idx="2079">
                  <c:v>33527.1</c:v>
                </c:pt>
                <c:pt idx="2080">
                  <c:v>33611.71</c:v>
                </c:pt>
                <c:pt idx="2081">
                  <c:v>33707.550000000003</c:v>
                </c:pt>
                <c:pt idx="2082">
                  <c:v>33732.69</c:v>
                </c:pt>
                <c:pt idx="2083">
                  <c:v>33750.29</c:v>
                </c:pt>
                <c:pt idx="2084">
                  <c:v>33753.32</c:v>
                </c:pt>
                <c:pt idx="2085">
                  <c:v>33829.39</c:v>
                </c:pt>
                <c:pt idx="2086">
                  <c:v>33900.65</c:v>
                </c:pt>
                <c:pt idx="2087">
                  <c:v>33907.550000000003</c:v>
                </c:pt>
                <c:pt idx="2088">
                  <c:v>33975.47</c:v>
                </c:pt>
                <c:pt idx="2089">
                  <c:v>34053.360000000001</c:v>
                </c:pt>
                <c:pt idx="2090">
                  <c:v>34084.68</c:v>
                </c:pt>
                <c:pt idx="2091">
                  <c:v>34166.269999999997</c:v>
                </c:pt>
                <c:pt idx="2092">
                  <c:v>34205.07</c:v>
                </c:pt>
                <c:pt idx="2093">
                  <c:v>34210.33</c:v>
                </c:pt>
                <c:pt idx="2094">
                  <c:v>34218.019999999997</c:v>
                </c:pt>
                <c:pt idx="2095">
                  <c:v>34254.050000000003</c:v>
                </c:pt>
                <c:pt idx="2096">
                  <c:v>34289.43</c:v>
                </c:pt>
                <c:pt idx="2097">
                  <c:v>34293.120000000003</c:v>
                </c:pt>
                <c:pt idx="2098">
                  <c:v>34303.17</c:v>
                </c:pt>
                <c:pt idx="2099">
                  <c:v>34307.22</c:v>
                </c:pt>
                <c:pt idx="2100">
                  <c:v>34402.22</c:v>
                </c:pt>
                <c:pt idx="2101">
                  <c:v>34439.86</c:v>
                </c:pt>
                <c:pt idx="2102">
                  <c:v>34456.269999999997</c:v>
                </c:pt>
                <c:pt idx="2103">
                  <c:v>34472.839999999997</c:v>
                </c:pt>
                <c:pt idx="2104">
                  <c:v>34543.39</c:v>
                </c:pt>
                <c:pt idx="2105">
                  <c:v>34617.839999999997</c:v>
                </c:pt>
                <c:pt idx="2106">
                  <c:v>34672.15</c:v>
                </c:pt>
                <c:pt idx="2107">
                  <c:v>34779.620000000003</c:v>
                </c:pt>
                <c:pt idx="2108">
                  <c:v>34806.47</c:v>
                </c:pt>
                <c:pt idx="2109">
                  <c:v>34828.65</c:v>
                </c:pt>
                <c:pt idx="2110">
                  <c:v>34838.870000000003</c:v>
                </c:pt>
                <c:pt idx="2111">
                  <c:v>34940.61</c:v>
                </c:pt>
                <c:pt idx="2112">
                  <c:v>34975.68</c:v>
                </c:pt>
                <c:pt idx="2113">
                  <c:v>34976.42</c:v>
                </c:pt>
                <c:pt idx="2114">
                  <c:v>34979.86</c:v>
                </c:pt>
                <c:pt idx="2115">
                  <c:v>35000.730000000003</c:v>
                </c:pt>
                <c:pt idx="2116">
                  <c:v>35050.620000000003</c:v>
                </c:pt>
                <c:pt idx="2117">
                  <c:v>35069.370000000003</c:v>
                </c:pt>
                <c:pt idx="2118">
                  <c:v>35147.53</c:v>
                </c:pt>
                <c:pt idx="2119">
                  <c:v>35160.129999999997</c:v>
                </c:pt>
                <c:pt idx="2120">
                  <c:v>35302.089999999997</c:v>
                </c:pt>
                <c:pt idx="2121">
                  <c:v>35315.96</c:v>
                </c:pt>
                <c:pt idx="2122">
                  <c:v>35345.730000000003</c:v>
                </c:pt>
                <c:pt idx="2123">
                  <c:v>35491.64</c:v>
                </c:pt>
                <c:pt idx="2124">
                  <c:v>35517.19</c:v>
                </c:pt>
                <c:pt idx="2125">
                  <c:v>35547.47</c:v>
                </c:pt>
                <c:pt idx="2126">
                  <c:v>35547.72</c:v>
                </c:pt>
                <c:pt idx="2127">
                  <c:v>35573.26</c:v>
                </c:pt>
                <c:pt idx="2128">
                  <c:v>35583.17</c:v>
                </c:pt>
                <c:pt idx="2129">
                  <c:v>35585.58</c:v>
                </c:pt>
                <c:pt idx="2130">
                  <c:v>35585.58</c:v>
                </c:pt>
                <c:pt idx="2131">
                  <c:v>35595.589999999997</c:v>
                </c:pt>
                <c:pt idx="2132">
                  <c:v>35701.9</c:v>
                </c:pt>
                <c:pt idx="2133">
                  <c:v>35711.39</c:v>
                </c:pt>
                <c:pt idx="2134">
                  <c:v>35733.96</c:v>
                </c:pt>
                <c:pt idx="2135">
                  <c:v>35883.269999999997</c:v>
                </c:pt>
                <c:pt idx="2136">
                  <c:v>35952.65</c:v>
                </c:pt>
                <c:pt idx="2137">
                  <c:v>36021.01</c:v>
                </c:pt>
                <c:pt idx="2138">
                  <c:v>36074.339999999997</c:v>
                </c:pt>
                <c:pt idx="2139">
                  <c:v>36085.22</c:v>
                </c:pt>
                <c:pt idx="2140">
                  <c:v>36090.49</c:v>
                </c:pt>
                <c:pt idx="2141">
                  <c:v>36124.57</c:v>
                </c:pt>
                <c:pt idx="2142">
                  <c:v>36149.480000000003</c:v>
                </c:pt>
                <c:pt idx="2143">
                  <c:v>36182.870000000003</c:v>
                </c:pt>
                <c:pt idx="2144">
                  <c:v>36189.1</c:v>
                </c:pt>
                <c:pt idx="2145">
                  <c:v>36197.699999999997</c:v>
                </c:pt>
                <c:pt idx="2146">
                  <c:v>36219.410000000003</c:v>
                </c:pt>
                <c:pt idx="2147">
                  <c:v>36307.800000000003</c:v>
                </c:pt>
                <c:pt idx="2148">
                  <c:v>36314.050000000003</c:v>
                </c:pt>
                <c:pt idx="2149">
                  <c:v>36332.449999999997</c:v>
                </c:pt>
                <c:pt idx="2150">
                  <c:v>36350.71</c:v>
                </c:pt>
                <c:pt idx="2151">
                  <c:v>36397.58</c:v>
                </c:pt>
                <c:pt idx="2152">
                  <c:v>36445.550000000003</c:v>
                </c:pt>
                <c:pt idx="2153">
                  <c:v>36541.550000000003</c:v>
                </c:pt>
                <c:pt idx="2154">
                  <c:v>36572.800000000003</c:v>
                </c:pt>
                <c:pt idx="2155">
                  <c:v>36580.28</c:v>
                </c:pt>
                <c:pt idx="2156">
                  <c:v>36786.370000000003</c:v>
                </c:pt>
                <c:pt idx="2157">
                  <c:v>36795.29</c:v>
                </c:pt>
                <c:pt idx="2158">
                  <c:v>36837.47</c:v>
                </c:pt>
                <c:pt idx="2159">
                  <c:v>36837.47</c:v>
                </c:pt>
                <c:pt idx="2160">
                  <c:v>36889.99</c:v>
                </c:pt>
                <c:pt idx="2161">
                  <c:v>36898.730000000003</c:v>
                </c:pt>
                <c:pt idx="2162">
                  <c:v>36910.61</c:v>
                </c:pt>
                <c:pt idx="2163">
                  <c:v>36911.99</c:v>
                </c:pt>
                <c:pt idx="2164">
                  <c:v>36922.61</c:v>
                </c:pt>
                <c:pt idx="2165">
                  <c:v>36935.64</c:v>
                </c:pt>
                <c:pt idx="2166">
                  <c:v>36950.26</c:v>
                </c:pt>
                <c:pt idx="2167">
                  <c:v>36976.449999999997</c:v>
                </c:pt>
                <c:pt idx="2168">
                  <c:v>37040.879999999997</c:v>
                </c:pt>
                <c:pt idx="2169">
                  <c:v>37076.370000000003</c:v>
                </c:pt>
                <c:pt idx="2170">
                  <c:v>37079.370000000003</c:v>
                </c:pt>
                <c:pt idx="2171">
                  <c:v>37133.9</c:v>
                </c:pt>
                <c:pt idx="2172">
                  <c:v>37165.160000000003</c:v>
                </c:pt>
                <c:pt idx="2173">
                  <c:v>37251.22</c:v>
                </c:pt>
                <c:pt idx="2174">
                  <c:v>37270.15</c:v>
                </c:pt>
                <c:pt idx="2175">
                  <c:v>37272.339999999997</c:v>
                </c:pt>
                <c:pt idx="2176">
                  <c:v>37277.269999999997</c:v>
                </c:pt>
                <c:pt idx="2177">
                  <c:v>37425.94</c:v>
                </c:pt>
                <c:pt idx="2178">
                  <c:v>37465.339999999997</c:v>
                </c:pt>
                <c:pt idx="2179">
                  <c:v>37484.449999999997</c:v>
                </c:pt>
                <c:pt idx="2180">
                  <c:v>37607.53</c:v>
                </c:pt>
                <c:pt idx="2181">
                  <c:v>37650.74</c:v>
                </c:pt>
                <c:pt idx="2182">
                  <c:v>37675.06</c:v>
                </c:pt>
                <c:pt idx="2183">
                  <c:v>37701.879999999997</c:v>
                </c:pt>
                <c:pt idx="2184">
                  <c:v>37735.199999999997</c:v>
                </c:pt>
                <c:pt idx="2185">
                  <c:v>37742.58</c:v>
                </c:pt>
                <c:pt idx="2186">
                  <c:v>37800.980000000003</c:v>
                </c:pt>
                <c:pt idx="2187">
                  <c:v>37829.72</c:v>
                </c:pt>
                <c:pt idx="2188">
                  <c:v>38126.25</c:v>
                </c:pt>
                <c:pt idx="2189">
                  <c:v>38189.1</c:v>
                </c:pt>
                <c:pt idx="2190">
                  <c:v>38237.339999999997</c:v>
                </c:pt>
                <c:pt idx="2191">
                  <c:v>38241.74</c:v>
                </c:pt>
                <c:pt idx="2192">
                  <c:v>38245.589999999997</c:v>
                </c:pt>
                <c:pt idx="2193">
                  <c:v>38282.75</c:v>
                </c:pt>
                <c:pt idx="2194">
                  <c:v>38313.129999999997</c:v>
                </c:pt>
                <c:pt idx="2195">
                  <c:v>38344.57</c:v>
                </c:pt>
                <c:pt idx="2196">
                  <c:v>38389.79</c:v>
                </c:pt>
                <c:pt idx="2197">
                  <c:v>38405.26</c:v>
                </c:pt>
                <c:pt idx="2198">
                  <c:v>38415.47</c:v>
                </c:pt>
                <c:pt idx="2199">
                  <c:v>38511.629999999997</c:v>
                </c:pt>
                <c:pt idx="2200">
                  <c:v>38652.089999999997</c:v>
                </c:pt>
                <c:pt idx="2201">
                  <c:v>38709.18</c:v>
                </c:pt>
                <c:pt idx="2202">
                  <c:v>38711</c:v>
                </c:pt>
                <c:pt idx="2203">
                  <c:v>38711</c:v>
                </c:pt>
                <c:pt idx="2204">
                  <c:v>38740.120000000003</c:v>
                </c:pt>
                <c:pt idx="2205">
                  <c:v>38746.36</c:v>
                </c:pt>
                <c:pt idx="2206">
                  <c:v>38792.69</c:v>
                </c:pt>
                <c:pt idx="2207">
                  <c:v>38836.980000000003</c:v>
                </c:pt>
                <c:pt idx="2208">
                  <c:v>38869.25</c:v>
                </c:pt>
                <c:pt idx="2209">
                  <c:v>38893.360000000001</c:v>
                </c:pt>
                <c:pt idx="2210">
                  <c:v>38924.04</c:v>
                </c:pt>
                <c:pt idx="2211">
                  <c:v>38932.559999999998</c:v>
                </c:pt>
                <c:pt idx="2212">
                  <c:v>38947.43</c:v>
                </c:pt>
                <c:pt idx="2213">
                  <c:v>38998.550000000003</c:v>
                </c:pt>
                <c:pt idx="2214">
                  <c:v>39047.29</c:v>
                </c:pt>
                <c:pt idx="2215">
                  <c:v>39125.33</c:v>
                </c:pt>
                <c:pt idx="2216">
                  <c:v>39221.120000000003</c:v>
                </c:pt>
                <c:pt idx="2217">
                  <c:v>39241.440000000002</c:v>
                </c:pt>
                <c:pt idx="2218">
                  <c:v>39315.279999999999</c:v>
                </c:pt>
                <c:pt idx="2219">
                  <c:v>39352.6</c:v>
                </c:pt>
                <c:pt idx="2220">
                  <c:v>39396.86</c:v>
                </c:pt>
                <c:pt idx="2221">
                  <c:v>39556.49</c:v>
                </c:pt>
                <c:pt idx="2222">
                  <c:v>39597.410000000003</c:v>
                </c:pt>
                <c:pt idx="2223">
                  <c:v>39611.760000000002</c:v>
                </c:pt>
                <c:pt idx="2224">
                  <c:v>39670.44</c:v>
                </c:pt>
                <c:pt idx="2225">
                  <c:v>39721.93</c:v>
                </c:pt>
                <c:pt idx="2226">
                  <c:v>39722.75</c:v>
                </c:pt>
                <c:pt idx="2227">
                  <c:v>39725.519999999997</c:v>
                </c:pt>
                <c:pt idx="2228">
                  <c:v>39727.61</c:v>
                </c:pt>
                <c:pt idx="2229">
                  <c:v>39774.28</c:v>
                </c:pt>
                <c:pt idx="2230">
                  <c:v>39836.519999999997</c:v>
                </c:pt>
                <c:pt idx="2231">
                  <c:v>39865.699999999997</c:v>
                </c:pt>
                <c:pt idx="2232">
                  <c:v>39871.699999999997</c:v>
                </c:pt>
                <c:pt idx="2233">
                  <c:v>39963.120000000003</c:v>
                </c:pt>
                <c:pt idx="2234">
                  <c:v>39983.43</c:v>
                </c:pt>
                <c:pt idx="2235">
                  <c:v>40003.33</c:v>
                </c:pt>
                <c:pt idx="2236">
                  <c:v>40054.730000000003</c:v>
                </c:pt>
                <c:pt idx="2237">
                  <c:v>40069.440000000002</c:v>
                </c:pt>
                <c:pt idx="2238">
                  <c:v>40103.89</c:v>
                </c:pt>
                <c:pt idx="2239">
                  <c:v>40182.25</c:v>
                </c:pt>
                <c:pt idx="2240">
                  <c:v>40204.83</c:v>
                </c:pt>
                <c:pt idx="2241">
                  <c:v>40208.559999999998</c:v>
                </c:pt>
                <c:pt idx="2242">
                  <c:v>40273.65</c:v>
                </c:pt>
                <c:pt idx="2243">
                  <c:v>40284.379999999997</c:v>
                </c:pt>
                <c:pt idx="2244">
                  <c:v>40309.93</c:v>
                </c:pt>
                <c:pt idx="2245">
                  <c:v>40373.74</c:v>
                </c:pt>
                <c:pt idx="2246">
                  <c:v>40419.019999999997</c:v>
                </c:pt>
                <c:pt idx="2247">
                  <c:v>40590.550000000003</c:v>
                </c:pt>
                <c:pt idx="2248">
                  <c:v>40692.910000000003</c:v>
                </c:pt>
                <c:pt idx="2249">
                  <c:v>40720.550000000003</c:v>
                </c:pt>
                <c:pt idx="2250">
                  <c:v>40817.85</c:v>
                </c:pt>
                <c:pt idx="2251">
                  <c:v>40904.199999999997</c:v>
                </c:pt>
                <c:pt idx="2252">
                  <c:v>40932.43</c:v>
                </c:pt>
                <c:pt idx="2253">
                  <c:v>40941.29</c:v>
                </c:pt>
                <c:pt idx="2254">
                  <c:v>40961.29</c:v>
                </c:pt>
                <c:pt idx="2255">
                  <c:v>40974.160000000003</c:v>
                </c:pt>
                <c:pt idx="2256">
                  <c:v>41034.22</c:v>
                </c:pt>
                <c:pt idx="2257">
                  <c:v>41055.29</c:v>
                </c:pt>
                <c:pt idx="2258">
                  <c:v>41097.160000000003</c:v>
                </c:pt>
                <c:pt idx="2259">
                  <c:v>41191.57</c:v>
                </c:pt>
                <c:pt idx="2260">
                  <c:v>41250.39</c:v>
                </c:pt>
                <c:pt idx="2261">
                  <c:v>41271.5</c:v>
                </c:pt>
                <c:pt idx="2262">
                  <c:v>41331.79</c:v>
                </c:pt>
                <c:pt idx="2263">
                  <c:v>41351.879999999997</c:v>
                </c:pt>
                <c:pt idx="2264">
                  <c:v>41505.15</c:v>
                </c:pt>
                <c:pt idx="2265">
                  <c:v>41636.199999999997</c:v>
                </c:pt>
                <c:pt idx="2266">
                  <c:v>41661.599999999999</c:v>
                </c:pt>
                <c:pt idx="2267">
                  <c:v>41676.080000000002</c:v>
                </c:pt>
                <c:pt idx="2268">
                  <c:v>41681.86</c:v>
                </c:pt>
                <c:pt idx="2269">
                  <c:v>41794.629999999997</c:v>
                </c:pt>
                <c:pt idx="2270">
                  <c:v>41886.54</c:v>
                </c:pt>
                <c:pt idx="2271">
                  <c:v>41919.1</c:v>
                </c:pt>
                <c:pt idx="2272">
                  <c:v>41949.24</c:v>
                </c:pt>
                <c:pt idx="2273">
                  <c:v>41999.519999999997</c:v>
                </c:pt>
                <c:pt idx="2274">
                  <c:v>42111.66</c:v>
                </c:pt>
                <c:pt idx="2275">
                  <c:v>42112.24</c:v>
                </c:pt>
                <c:pt idx="2276">
                  <c:v>42124.52</c:v>
                </c:pt>
                <c:pt idx="2277">
                  <c:v>42188.15</c:v>
                </c:pt>
                <c:pt idx="2278">
                  <c:v>42211.14</c:v>
                </c:pt>
                <c:pt idx="2279">
                  <c:v>42303.69</c:v>
                </c:pt>
                <c:pt idx="2280">
                  <c:v>42478.6</c:v>
                </c:pt>
                <c:pt idx="2281">
                  <c:v>42538.720000000001</c:v>
                </c:pt>
                <c:pt idx="2282">
                  <c:v>42560.43</c:v>
                </c:pt>
                <c:pt idx="2283">
                  <c:v>42644.2</c:v>
                </c:pt>
                <c:pt idx="2284">
                  <c:v>42760.5</c:v>
                </c:pt>
                <c:pt idx="2285">
                  <c:v>42764.12</c:v>
                </c:pt>
                <c:pt idx="2286">
                  <c:v>42856.84</c:v>
                </c:pt>
                <c:pt idx="2287">
                  <c:v>42969.85</c:v>
                </c:pt>
                <c:pt idx="2288">
                  <c:v>42983.46</c:v>
                </c:pt>
                <c:pt idx="2289">
                  <c:v>43073.760000000002</c:v>
                </c:pt>
                <c:pt idx="2290">
                  <c:v>43254.42</c:v>
                </c:pt>
                <c:pt idx="2291">
                  <c:v>43578.94</c:v>
                </c:pt>
                <c:pt idx="2292">
                  <c:v>43753.34</c:v>
                </c:pt>
                <c:pt idx="2293">
                  <c:v>43813.87</c:v>
                </c:pt>
                <c:pt idx="2294">
                  <c:v>43817.45</c:v>
                </c:pt>
                <c:pt idx="2295">
                  <c:v>43896.38</c:v>
                </c:pt>
                <c:pt idx="2296">
                  <c:v>43921.18</c:v>
                </c:pt>
                <c:pt idx="2297">
                  <c:v>43943.88</c:v>
                </c:pt>
                <c:pt idx="2298">
                  <c:v>44202.65</c:v>
                </c:pt>
                <c:pt idx="2299">
                  <c:v>44260.75</c:v>
                </c:pt>
                <c:pt idx="2300">
                  <c:v>44400.41</c:v>
                </c:pt>
                <c:pt idx="2301">
                  <c:v>44423.8</c:v>
                </c:pt>
                <c:pt idx="2302">
                  <c:v>44501.4</c:v>
                </c:pt>
                <c:pt idx="2303">
                  <c:v>44585.46</c:v>
                </c:pt>
                <c:pt idx="2304">
                  <c:v>44641.2</c:v>
                </c:pt>
                <c:pt idx="2305">
                  <c:v>45008.959999999999</c:v>
                </c:pt>
                <c:pt idx="2306">
                  <c:v>45702.02</c:v>
                </c:pt>
                <c:pt idx="2307">
                  <c:v>45710.21</c:v>
                </c:pt>
                <c:pt idx="2308">
                  <c:v>45863.21</c:v>
                </c:pt>
                <c:pt idx="2309">
                  <c:v>46113.51</c:v>
                </c:pt>
                <c:pt idx="2310">
                  <c:v>46130.53</c:v>
                </c:pt>
                <c:pt idx="2311">
                  <c:v>46151.12</c:v>
                </c:pt>
                <c:pt idx="2312">
                  <c:v>46200.99</c:v>
                </c:pt>
                <c:pt idx="2313">
                  <c:v>46255.11</c:v>
                </c:pt>
                <c:pt idx="2314">
                  <c:v>46599.11</c:v>
                </c:pt>
                <c:pt idx="2315">
                  <c:v>46661.440000000002</c:v>
                </c:pt>
                <c:pt idx="2316">
                  <c:v>46718.16</c:v>
                </c:pt>
                <c:pt idx="2317">
                  <c:v>46889.26</c:v>
                </c:pt>
                <c:pt idx="2318">
                  <c:v>47055.53</c:v>
                </c:pt>
                <c:pt idx="2319">
                  <c:v>47269.85</c:v>
                </c:pt>
                <c:pt idx="2320">
                  <c:v>47291.06</c:v>
                </c:pt>
                <c:pt idx="2321">
                  <c:v>47305.31</c:v>
                </c:pt>
                <c:pt idx="2322">
                  <c:v>47403.88</c:v>
                </c:pt>
                <c:pt idx="2323">
                  <c:v>47462.89</c:v>
                </c:pt>
                <c:pt idx="2324">
                  <c:v>47496.49</c:v>
                </c:pt>
                <c:pt idx="2325">
                  <c:v>47896.79</c:v>
                </c:pt>
                <c:pt idx="2326">
                  <c:v>47928.03</c:v>
                </c:pt>
                <c:pt idx="2327">
                  <c:v>48173.36</c:v>
                </c:pt>
                <c:pt idx="2328">
                  <c:v>48517.56</c:v>
                </c:pt>
                <c:pt idx="2329">
                  <c:v>48549.18</c:v>
                </c:pt>
                <c:pt idx="2330">
                  <c:v>48673.56</c:v>
                </c:pt>
                <c:pt idx="2331">
                  <c:v>48675.519999999997</c:v>
                </c:pt>
                <c:pt idx="2332">
                  <c:v>48824.45</c:v>
                </c:pt>
                <c:pt idx="2333">
                  <c:v>48885.14</c:v>
                </c:pt>
                <c:pt idx="2334">
                  <c:v>48970.25</c:v>
                </c:pt>
              </c:numCache>
            </c:numRef>
          </c:xVal>
          <c:yVal>
            <c:numRef>
              <c:f>'Line,Scatter Plot'!$E$4:$E$2338</c:f>
              <c:numCache>
                <c:formatCode>General</c:formatCode>
                <c:ptCount val="2335"/>
                <c:pt idx="0">
                  <c:v>30</c:v>
                </c:pt>
                <c:pt idx="1">
                  <c:v>30</c:v>
                </c:pt>
                <c:pt idx="2">
                  <c:v>29</c:v>
                </c:pt>
                <c:pt idx="3">
                  <c:v>30</c:v>
                </c:pt>
                <c:pt idx="4">
                  <c:v>24</c:v>
                </c:pt>
                <c:pt idx="5">
                  <c:v>21</c:v>
                </c:pt>
                <c:pt idx="6">
                  <c:v>30</c:v>
                </c:pt>
                <c:pt idx="7">
                  <c:v>27</c:v>
                </c:pt>
                <c:pt idx="8">
                  <c:v>20</c:v>
                </c:pt>
                <c:pt idx="9">
                  <c:v>25</c:v>
                </c:pt>
                <c:pt idx="10">
                  <c:v>21</c:v>
                </c:pt>
                <c:pt idx="11">
                  <c:v>23</c:v>
                </c:pt>
                <c:pt idx="12">
                  <c:v>23</c:v>
                </c:pt>
                <c:pt idx="13">
                  <c:v>20</c:v>
                </c:pt>
                <c:pt idx="14">
                  <c:v>29</c:v>
                </c:pt>
                <c:pt idx="15">
                  <c:v>26</c:v>
                </c:pt>
                <c:pt idx="16">
                  <c:v>29</c:v>
                </c:pt>
                <c:pt idx="17">
                  <c:v>26</c:v>
                </c:pt>
                <c:pt idx="18">
                  <c:v>27</c:v>
                </c:pt>
                <c:pt idx="19">
                  <c:v>18</c:v>
                </c:pt>
                <c:pt idx="20">
                  <c:v>22</c:v>
                </c:pt>
                <c:pt idx="21">
                  <c:v>29</c:v>
                </c:pt>
                <c:pt idx="22">
                  <c:v>28</c:v>
                </c:pt>
                <c:pt idx="23">
                  <c:v>27</c:v>
                </c:pt>
                <c:pt idx="24">
                  <c:v>21</c:v>
                </c:pt>
                <c:pt idx="25">
                  <c:v>28</c:v>
                </c:pt>
                <c:pt idx="26">
                  <c:v>22</c:v>
                </c:pt>
                <c:pt idx="27">
                  <c:v>23</c:v>
                </c:pt>
                <c:pt idx="28">
                  <c:v>27</c:v>
                </c:pt>
                <c:pt idx="29">
                  <c:v>28</c:v>
                </c:pt>
                <c:pt idx="30">
                  <c:v>20</c:v>
                </c:pt>
                <c:pt idx="31">
                  <c:v>20</c:v>
                </c:pt>
                <c:pt idx="32">
                  <c:v>28</c:v>
                </c:pt>
                <c:pt idx="33">
                  <c:v>29</c:v>
                </c:pt>
                <c:pt idx="34">
                  <c:v>18</c:v>
                </c:pt>
                <c:pt idx="35">
                  <c:v>25</c:v>
                </c:pt>
                <c:pt idx="36">
                  <c:v>24</c:v>
                </c:pt>
                <c:pt idx="37">
                  <c:v>20</c:v>
                </c:pt>
                <c:pt idx="38">
                  <c:v>18</c:v>
                </c:pt>
                <c:pt idx="39">
                  <c:v>18</c:v>
                </c:pt>
                <c:pt idx="40">
                  <c:v>20</c:v>
                </c:pt>
                <c:pt idx="41">
                  <c:v>18</c:v>
                </c:pt>
                <c:pt idx="42">
                  <c:v>18</c:v>
                </c:pt>
                <c:pt idx="43">
                  <c:v>18</c:v>
                </c:pt>
                <c:pt idx="44">
                  <c:v>20</c:v>
                </c:pt>
                <c:pt idx="45">
                  <c:v>18</c:v>
                </c:pt>
                <c:pt idx="46">
                  <c:v>18</c:v>
                </c:pt>
                <c:pt idx="47">
                  <c:v>18</c:v>
                </c:pt>
                <c:pt idx="48">
                  <c:v>21</c:v>
                </c:pt>
                <c:pt idx="49">
                  <c:v>18</c:v>
                </c:pt>
                <c:pt idx="50">
                  <c:v>20</c:v>
                </c:pt>
                <c:pt idx="51">
                  <c:v>18</c:v>
                </c:pt>
                <c:pt idx="52">
                  <c:v>19</c:v>
                </c:pt>
                <c:pt idx="53">
                  <c:v>18</c:v>
                </c:pt>
                <c:pt idx="54">
                  <c:v>28</c:v>
                </c:pt>
                <c:pt idx="55">
                  <c:v>18</c:v>
                </c:pt>
                <c:pt idx="56">
                  <c:v>20</c:v>
                </c:pt>
                <c:pt idx="57">
                  <c:v>21</c:v>
                </c:pt>
                <c:pt idx="58">
                  <c:v>26</c:v>
                </c:pt>
                <c:pt idx="59">
                  <c:v>25</c:v>
                </c:pt>
                <c:pt idx="60">
                  <c:v>20</c:v>
                </c:pt>
                <c:pt idx="61">
                  <c:v>23</c:v>
                </c:pt>
                <c:pt idx="62">
                  <c:v>30</c:v>
                </c:pt>
                <c:pt idx="63">
                  <c:v>19</c:v>
                </c:pt>
                <c:pt idx="64">
                  <c:v>26</c:v>
                </c:pt>
                <c:pt idx="65">
                  <c:v>18</c:v>
                </c:pt>
                <c:pt idx="66">
                  <c:v>18</c:v>
                </c:pt>
                <c:pt idx="67">
                  <c:v>24</c:v>
                </c:pt>
                <c:pt idx="68">
                  <c:v>20</c:v>
                </c:pt>
                <c:pt idx="69">
                  <c:v>24</c:v>
                </c:pt>
                <c:pt idx="70">
                  <c:v>20</c:v>
                </c:pt>
                <c:pt idx="71">
                  <c:v>19</c:v>
                </c:pt>
                <c:pt idx="72">
                  <c:v>19</c:v>
                </c:pt>
                <c:pt idx="73">
                  <c:v>19</c:v>
                </c:pt>
                <c:pt idx="74">
                  <c:v>19</c:v>
                </c:pt>
                <c:pt idx="75">
                  <c:v>25</c:v>
                </c:pt>
                <c:pt idx="76">
                  <c:v>19</c:v>
                </c:pt>
                <c:pt idx="77">
                  <c:v>19</c:v>
                </c:pt>
                <c:pt idx="78">
                  <c:v>19</c:v>
                </c:pt>
                <c:pt idx="79">
                  <c:v>19</c:v>
                </c:pt>
                <c:pt idx="80">
                  <c:v>19</c:v>
                </c:pt>
                <c:pt idx="81">
                  <c:v>20</c:v>
                </c:pt>
                <c:pt idx="82">
                  <c:v>25</c:v>
                </c:pt>
                <c:pt idx="83">
                  <c:v>18</c:v>
                </c:pt>
                <c:pt idx="84">
                  <c:v>18</c:v>
                </c:pt>
                <c:pt idx="85">
                  <c:v>22</c:v>
                </c:pt>
                <c:pt idx="86">
                  <c:v>25</c:v>
                </c:pt>
                <c:pt idx="87">
                  <c:v>21</c:v>
                </c:pt>
                <c:pt idx="88">
                  <c:v>20</c:v>
                </c:pt>
                <c:pt idx="89">
                  <c:v>23</c:v>
                </c:pt>
                <c:pt idx="90">
                  <c:v>20</c:v>
                </c:pt>
                <c:pt idx="91">
                  <c:v>23</c:v>
                </c:pt>
                <c:pt idx="92">
                  <c:v>24</c:v>
                </c:pt>
                <c:pt idx="93">
                  <c:v>27</c:v>
                </c:pt>
                <c:pt idx="94">
                  <c:v>25</c:v>
                </c:pt>
                <c:pt idx="95">
                  <c:v>24</c:v>
                </c:pt>
                <c:pt idx="96">
                  <c:v>20</c:v>
                </c:pt>
                <c:pt idx="97">
                  <c:v>23</c:v>
                </c:pt>
                <c:pt idx="98">
                  <c:v>20</c:v>
                </c:pt>
                <c:pt idx="99">
                  <c:v>20</c:v>
                </c:pt>
                <c:pt idx="100">
                  <c:v>24</c:v>
                </c:pt>
                <c:pt idx="101">
                  <c:v>25</c:v>
                </c:pt>
                <c:pt idx="102">
                  <c:v>26</c:v>
                </c:pt>
                <c:pt idx="103">
                  <c:v>21</c:v>
                </c:pt>
                <c:pt idx="104">
                  <c:v>25</c:v>
                </c:pt>
                <c:pt idx="105">
                  <c:v>22</c:v>
                </c:pt>
                <c:pt idx="106">
                  <c:v>25</c:v>
                </c:pt>
                <c:pt idx="107">
                  <c:v>19</c:v>
                </c:pt>
                <c:pt idx="108">
                  <c:v>24</c:v>
                </c:pt>
                <c:pt idx="109">
                  <c:v>25</c:v>
                </c:pt>
                <c:pt idx="110">
                  <c:v>27</c:v>
                </c:pt>
                <c:pt idx="111">
                  <c:v>24</c:v>
                </c:pt>
                <c:pt idx="112">
                  <c:v>21</c:v>
                </c:pt>
                <c:pt idx="113">
                  <c:v>21</c:v>
                </c:pt>
                <c:pt idx="114">
                  <c:v>22</c:v>
                </c:pt>
                <c:pt idx="115">
                  <c:v>21</c:v>
                </c:pt>
                <c:pt idx="116">
                  <c:v>30</c:v>
                </c:pt>
                <c:pt idx="117">
                  <c:v>18</c:v>
                </c:pt>
                <c:pt idx="118">
                  <c:v>18</c:v>
                </c:pt>
                <c:pt idx="119">
                  <c:v>27</c:v>
                </c:pt>
                <c:pt idx="120">
                  <c:v>19</c:v>
                </c:pt>
                <c:pt idx="121">
                  <c:v>18</c:v>
                </c:pt>
                <c:pt idx="122">
                  <c:v>18</c:v>
                </c:pt>
                <c:pt idx="123">
                  <c:v>19</c:v>
                </c:pt>
                <c:pt idx="124">
                  <c:v>19</c:v>
                </c:pt>
                <c:pt idx="125">
                  <c:v>19</c:v>
                </c:pt>
                <c:pt idx="126">
                  <c:v>18</c:v>
                </c:pt>
                <c:pt idx="127">
                  <c:v>18</c:v>
                </c:pt>
                <c:pt idx="128">
                  <c:v>18</c:v>
                </c:pt>
                <c:pt idx="129">
                  <c:v>19</c:v>
                </c:pt>
                <c:pt idx="130">
                  <c:v>19</c:v>
                </c:pt>
                <c:pt idx="131">
                  <c:v>18</c:v>
                </c:pt>
                <c:pt idx="132">
                  <c:v>18</c:v>
                </c:pt>
                <c:pt idx="133">
                  <c:v>18</c:v>
                </c:pt>
                <c:pt idx="134">
                  <c:v>19</c:v>
                </c:pt>
                <c:pt idx="135">
                  <c:v>19</c:v>
                </c:pt>
                <c:pt idx="136">
                  <c:v>19</c:v>
                </c:pt>
                <c:pt idx="137">
                  <c:v>19</c:v>
                </c:pt>
                <c:pt idx="138">
                  <c:v>22</c:v>
                </c:pt>
                <c:pt idx="139">
                  <c:v>22</c:v>
                </c:pt>
                <c:pt idx="140">
                  <c:v>22</c:v>
                </c:pt>
                <c:pt idx="141">
                  <c:v>18</c:v>
                </c:pt>
                <c:pt idx="142">
                  <c:v>18</c:v>
                </c:pt>
                <c:pt idx="143">
                  <c:v>18</c:v>
                </c:pt>
                <c:pt idx="144">
                  <c:v>18</c:v>
                </c:pt>
                <c:pt idx="145">
                  <c:v>18</c:v>
                </c:pt>
                <c:pt idx="146">
                  <c:v>18</c:v>
                </c:pt>
                <c:pt idx="147">
                  <c:v>18</c:v>
                </c:pt>
                <c:pt idx="148">
                  <c:v>18</c:v>
                </c:pt>
                <c:pt idx="149">
                  <c:v>18</c:v>
                </c:pt>
                <c:pt idx="150">
                  <c:v>18</c:v>
                </c:pt>
                <c:pt idx="151">
                  <c:v>18</c:v>
                </c:pt>
                <c:pt idx="152">
                  <c:v>18</c:v>
                </c:pt>
                <c:pt idx="153">
                  <c:v>18</c:v>
                </c:pt>
                <c:pt idx="154">
                  <c:v>19</c:v>
                </c:pt>
                <c:pt idx="155">
                  <c:v>19</c:v>
                </c:pt>
                <c:pt idx="156">
                  <c:v>19</c:v>
                </c:pt>
                <c:pt idx="157">
                  <c:v>19</c:v>
                </c:pt>
                <c:pt idx="158">
                  <c:v>19</c:v>
                </c:pt>
                <c:pt idx="159">
                  <c:v>19</c:v>
                </c:pt>
                <c:pt idx="160">
                  <c:v>19</c:v>
                </c:pt>
                <c:pt idx="161">
                  <c:v>24</c:v>
                </c:pt>
                <c:pt idx="162">
                  <c:v>19</c:v>
                </c:pt>
                <c:pt idx="163">
                  <c:v>20</c:v>
                </c:pt>
                <c:pt idx="164">
                  <c:v>23</c:v>
                </c:pt>
                <c:pt idx="165">
                  <c:v>18</c:v>
                </c:pt>
                <c:pt idx="166">
                  <c:v>23</c:v>
                </c:pt>
                <c:pt idx="167">
                  <c:v>23</c:v>
                </c:pt>
                <c:pt idx="168">
                  <c:v>19</c:v>
                </c:pt>
                <c:pt idx="169">
                  <c:v>19</c:v>
                </c:pt>
                <c:pt idx="170">
                  <c:v>23</c:v>
                </c:pt>
                <c:pt idx="171">
                  <c:v>19</c:v>
                </c:pt>
                <c:pt idx="172">
                  <c:v>28</c:v>
                </c:pt>
                <c:pt idx="173">
                  <c:v>18</c:v>
                </c:pt>
                <c:pt idx="174">
                  <c:v>26</c:v>
                </c:pt>
                <c:pt idx="175">
                  <c:v>20</c:v>
                </c:pt>
                <c:pt idx="176">
                  <c:v>20</c:v>
                </c:pt>
                <c:pt idx="177">
                  <c:v>20</c:v>
                </c:pt>
                <c:pt idx="178">
                  <c:v>20</c:v>
                </c:pt>
                <c:pt idx="179">
                  <c:v>21</c:v>
                </c:pt>
                <c:pt idx="180">
                  <c:v>28</c:v>
                </c:pt>
                <c:pt idx="181">
                  <c:v>21</c:v>
                </c:pt>
                <c:pt idx="182">
                  <c:v>21</c:v>
                </c:pt>
                <c:pt idx="183">
                  <c:v>20</c:v>
                </c:pt>
                <c:pt idx="184">
                  <c:v>20</c:v>
                </c:pt>
                <c:pt idx="185">
                  <c:v>24</c:v>
                </c:pt>
                <c:pt idx="186">
                  <c:v>24</c:v>
                </c:pt>
                <c:pt idx="187">
                  <c:v>24</c:v>
                </c:pt>
                <c:pt idx="188">
                  <c:v>20</c:v>
                </c:pt>
                <c:pt idx="189">
                  <c:v>24</c:v>
                </c:pt>
                <c:pt idx="190">
                  <c:v>20</c:v>
                </c:pt>
                <c:pt idx="191">
                  <c:v>24</c:v>
                </c:pt>
                <c:pt idx="192">
                  <c:v>21</c:v>
                </c:pt>
                <c:pt idx="193">
                  <c:v>21</c:v>
                </c:pt>
                <c:pt idx="194">
                  <c:v>21</c:v>
                </c:pt>
                <c:pt idx="195">
                  <c:v>21</c:v>
                </c:pt>
                <c:pt idx="196">
                  <c:v>22</c:v>
                </c:pt>
                <c:pt idx="197">
                  <c:v>22</c:v>
                </c:pt>
                <c:pt idx="198">
                  <c:v>18</c:v>
                </c:pt>
                <c:pt idx="199">
                  <c:v>21</c:v>
                </c:pt>
                <c:pt idx="200">
                  <c:v>21</c:v>
                </c:pt>
                <c:pt idx="201">
                  <c:v>21</c:v>
                </c:pt>
                <c:pt idx="202">
                  <c:v>33</c:v>
                </c:pt>
                <c:pt idx="203">
                  <c:v>19</c:v>
                </c:pt>
                <c:pt idx="204">
                  <c:v>18</c:v>
                </c:pt>
                <c:pt idx="205">
                  <c:v>19</c:v>
                </c:pt>
                <c:pt idx="206">
                  <c:v>19</c:v>
                </c:pt>
                <c:pt idx="207">
                  <c:v>19</c:v>
                </c:pt>
                <c:pt idx="208">
                  <c:v>19</c:v>
                </c:pt>
                <c:pt idx="209">
                  <c:v>25</c:v>
                </c:pt>
                <c:pt idx="210">
                  <c:v>19</c:v>
                </c:pt>
                <c:pt idx="211">
                  <c:v>18</c:v>
                </c:pt>
                <c:pt idx="212">
                  <c:v>22</c:v>
                </c:pt>
                <c:pt idx="213">
                  <c:v>22</c:v>
                </c:pt>
                <c:pt idx="214">
                  <c:v>22</c:v>
                </c:pt>
                <c:pt idx="215">
                  <c:v>22</c:v>
                </c:pt>
                <c:pt idx="216">
                  <c:v>22</c:v>
                </c:pt>
                <c:pt idx="217">
                  <c:v>28</c:v>
                </c:pt>
                <c:pt idx="218">
                  <c:v>31</c:v>
                </c:pt>
                <c:pt idx="219">
                  <c:v>18</c:v>
                </c:pt>
                <c:pt idx="220">
                  <c:v>18</c:v>
                </c:pt>
                <c:pt idx="221">
                  <c:v>18</c:v>
                </c:pt>
                <c:pt idx="222">
                  <c:v>18</c:v>
                </c:pt>
                <c:pt idx="223">
                  <c:v>18</c:v>
                </c:pt>
                <c:pt idx="224">
                  <c:v>18</c:v>
                </c:pt>
                <c:pt idx="225">
                  <c:v>18</c:v>
                </c:pt>
                <c:pt idx="226">
                  <c:v>18</c:v>
                </c:pt>
                <c:pt idx="227">
                  <c:v>18</c:v>
                </c:pt>
                <c:pt idx="228">
                  <c:v>28</c:v>
                </c:pt>
                <c:pt idx="229">
                  <c:v>18</c:v>
                </c:pt>
                <c:pt idx="230">
                  <c:v>18</c:v>
                </c:pt>
                <c:pt idx="231">
                  <c:v>18</c:v>
                </c:pt>
                <c:pt idx="232">
                  <c:v>19</c:v>
                </c:pt>
                <c:pt idx="233">
                  <c:v>22</c:v>
                </c:pt>
                <c:pt idx="234">
                  <c:v>22</c:v>
                </c:pt>
                <c:pt idx="235">
                  <c:v>20</c:v>
                </c:pt>
                <c:pt idx="236">
                  <c:v>20</c:v>
                </c:pt>
                <c:pt idx="237">
                  <c:v>31</c:v>
                </c:pt>
                <c:pt idx="238">
                  <c:v>33</c:v>
                </c:pt>
                <c:pt idx="239">
                  <c:v>26</c:v>
                </c:pt>
                <c:pt idx="240">
                  <c:v>18</c:v>
                </c:pt>
                <c:pt idx="241">
                  <c:v>26</c:v>
                </c:pt>
                <c:pt idx="242">
                  <c:v>19</c:v>
                </c:pt>
                <c:pt idx="243">
                  <c:v>24</c:v>
                </c:pt>
                <c:pt idx="244">
                  <c:v>20</c:v>
                </c:pt>
                <c:pt idx="245">
                  <c:v>34</c:v>
                </c:pt>
                <c:pt idx="246">
                  <c:v>23</c:v>
                </c:pt>
                <c:pt idx="247">
                  <c:v>23</c:v>
                </c:pt>
                <c:pt idx="248">
                  <c:v>22</c:v>
                </c:pt>
                <c:pt idx="249">
                  <c:v>23</c:v>
                </c:pt>
                <c:pt idx="250">
                  <c:v>23</c:v>
                </c:pt>
                <c:pt idx="251">
                  <c:v>20</c:v>
                </c:pt>
                <c:pt idx="252">
                  <c:v>24</c:v>
                </c:pt>
                <c:pt idx="253">
                  <c:v>20</c:v>
                </c:pt>
                <c:pt idx="254">
                  <c:v>24</c:v>
                </c:pt>
                <c:pt idx="255">
                  <c:v>24</c:v>
                </c:pt>
                <c:pt idx="256">
                  <c:v>24</c:v>
                </c:pt>
                <c:pt idx="257">
                  <c:v>27</c:v>
                </c:pt>
                <c:pt idx="258">
                  <c:v>27</c:v>
                </c:pt>
                <c:pt idx="259">
                  <c:v>27</c:v>
                </c:pt>
                <c:pt idx="260">
                  <c:v>27</c:v>
                </c:pt>
                <c:pt idx="261">
                  <c:v>18</c:v>
                </c:pt>
                <c:pt idx="262">
                  <c:v>31</c:v>
                </c:pt>
                <c:pt idx="263">
                  <c:v>25</c:v>
                </c:pt>
                <c:pt idx="264">
                  <c:v>22</c:v>
                </c:pt>
                <c:pt idx="265">
                  <c:v>25</c:v>
                </c:pt>
                <c:pt idx="266">
                  <c:v>32</c:v>
                </c:pt>
                <c:pt idx="267">
                  <c:v>31</c:v>
                </c:pt>
                <c:pt idx="268">
                  <c:v>20</c:v>
                </c:pt>
                <c:pt idx="269">
                  <c:v>20</c:v>
                </c:pt>
                <c:pt idx="270">
                  <c:v>21</c:v>
                </c:pt>
                <c:pt idx="271">
                  <c:v>21</c:v>
                </c:pt>
                <c:pt idx="272">
                  <c:v>21</c:v>
                </c:pt>
                <c:pt idx="273">
                  <c:v>25</c:v>
                </c:pt>
                <c:pt idx="274">
                  <c:v>22</c:v>
                </c:pt>
                <c:pt idx="275">
                  <c:v>22</c:v>
                </c:pt>
                <c:pt idx="276">
                  <c:v>26</c:v>
                </c:pt>
                <c:pt idx="277">
                  <c:v>28</c:v>
                </c:pt>
                <c:pt idx="278">
                  <c:v>28</c:v>
                </c:pt>
                <c:pt idx="279">
                  <c:v>23</c:v>
                </c:pt>
                <c:pt idx="280">
                  <c:v>26</c:v>
                </c:pt>
                <c:pt idx="281">
                  <c:v>19</c:v>
                </c:pt>
                <c:pt idx="282">
                  <c:v>19</c:v>
                </c:pt>
                <c:pt idx="283">
                  <c:v>19</c:v>
                </c:pt>
                <c:pt idx="284">
                  <c:v>19</c:v>
                </c:pt>
                <c:pt idx="285">
                  <c:v>25</c:v>
                </c:pt>
                <c:pt idx="286">
                  <c:v>34</c:v>
                </c:pt>
                <c:pt idx="287">
                  <c:v>25</c:v>
                </c:pt>
                <c:pt idx="288">
                  <c:v>19</c:v>
                </c:pt>
                <c:pt idx="289">
                  <c:v>22</c:v>
                </c:pt>
                <c:pt idx="290">
                  <c:v>22</c:v>
                </c:pt>
                <c:pt idx="291">
                  <c:v>22</c:v>
                </c:pt>
                <c:pt idx="292">
                  <c:v>25</c:v>
                </c:pt>
                <c:pt idx="293">
                  <c:v>18</c:v>
                </c:pt>
                <c:pt idx="294">
                  <c:v>23</c:v>
                </c:pt>
                <c:pt idx="295">
                  <c:v>23</c:v>
                </c:pt>
                <c:pt idx="296">
                  <c:v>23</c:v>
                </c:pt>
                <c:pt idx="297">
                  <c:v>18</c:v>
                </c:pt>
                <c:pt idx="298">
                  <c:v>19</c:v>
                </c:pt>
                <c:pt idx="299">
                  <c:v>22</c:v>
                </c:pt>
                <c:pt idx="300">
                  <c:v>24</c:v>
                </c:pt>
                <c:pt idx="301">
                  <c:v>24</c:v>
                </c:pt>
                <c:pt idx="302">
                  <c:v>24</c:v>
                </c:pt>
                <c:pt idx="303">
                  <c:v>29</c:v>
                </c:pt>
                <c:pt idx="304">
                  <c:v>29</c:v>
                </c:pt>
                <c:pt idx="305">
                  <c:v>26</c:v>
                </c:pt>
                <c:pt idx="306">
                  <c:v>22</c:v>
                </c:pt>
                <c:pt idx="307">
                  <c:v>23</c:v>
                </c:pt>
                <c:pt idx="308">
                  <c:v>26</c:v>
                </c:pt>
                <c:pt idx="309">
                  <c:v>26</c:v>
                </c:pt>
                <c:pt idx="310">
                  <c:v>20</c:v>
                </c:pt>
                <c:pt idx="311">
                  <c:v>26</c:v>
                </c:pt>
                <c:pt idx="312">
                  <c:v>20</c:v>
                </c:pt>
                <c:pt idx="313">
                  <c:v>27</c:v>
                </c:pt>
                <c:pt idx="314">
                  <c:v>35</c:v>
                </c:pt>
                <c:pt idx="315">
                  <c:v>31</c:v>
                </c:pt>
                <c:pt idx="316">
                  <c:v>20</c:v>
                </c:pt>
                <c:pt idx="317">
                  <c:v>34</c:v>
                </c:pt>
                <c:pt idx="318">
                  <c:v>25</c:v>
                </c:pt>
                <c:pt idx="319">
                  <c:v>24</c:v>
                </c:pt>
                <c:pt idx="320">
                  <c:v>24</c:v>
                </c:pt>
                <c:pt idx="321">
                  <c:v>25</c:v>
                </c:pt>
                <c:pt idx="322">
                  <c:v>20</c:v>
                </c:pt>
                <c:pt idx="323">
                  <c:v>28</c:v>
                </c:pt>
                <c:pt idx="324">
                  <c:v>33</c:v>
                </c:pt>
                <c:pt idx="325">
                  <c:v>27</c:v>
                </c:pt>
                <c:pt idx="326">
                  <c:v>21</c:v>
                </c:pt>
                <c:pt idx="327">
                  <c:v>35</c:v>
                </c:pt>
                <c:pt idx="328">
                  <c:v>23</c:v>
                </c:pt>
                <c:pt idx="329">
                  <c:v>28</c:v>
                </c:pt>
                <c:pt idx="330">
                  <c:v>29</c:v>
                </c:pt>
                <c:pt idx="331">
                  <c:v>21</c:v>
                </c:pt>
                <c:pt idx="332">
                  <c:v>28</c:v>
                </c:pt>
                <c:pt idx="333">
                  <c:v>28</c:v>
                </c:pt>
                <c:pt idx="334">
                  <c:v>26</c:v>
                </c:pt>
                <c:pt idx="335">
                  <c:v>26</c:v>
                </c:pt>
                <c:pt idx="336">
                  <c:v>22</c:v>
                </c:pt>
                <c:pt idx="337">
                  <c:v>21</c:v>
                </c:pt>
                <c:pt idx="338">
                  <c:v>26</c:v>
                </c:pt>
                <c:pt idx="339">
                  <c:v>25</c:v>
                </c:pt>
                <c:pt idx="340">
                  <c:v>25</c:v>
                </c:pt>
                <c:pt idx="341">
                  <c:v>25</c:v>
                </c:pt>
                <c:pt idx="342">
                  <c:v>25</c:v>
                </c:pt>
                <c:pt idx="343">
                  <c:v>25</c:v>
                </c:pt>
                <c:pt idx="344">
                  <c:v>31</c:v>
                </c:pt>
                <c:pt idx="345">
                  <c:v>28</c:v>
                </c:pt>
                <c:pt idx="346">
                  <c:v>28</c:v>
                </c:pt>
                <c:pt idx="347">
                  <c:v>21</c:v>
                </c:pt>
                <c:pt idx="348">
                  <c:v>19</c:v>
                </c:pt>
                <c:pt idx="349">
                  <c:v>26</c:v>
                </c:pt>
                <c:pt idx="350">
                  <c:v>19</c:v>
                </c:pt>
                <c:pt idx="351">
                  <c:v>19</c:v>
                </c:pt>
                <c:pt idx="352">
                  <c:v>25</c:v>
                </c:pt>
                <c:pt idx="353">
                  <c:v>31</c:v>
                </c:pt>
                <c:pt idx="354">
                  <c:v>29</c:v>
                </c:pt>
                <c:pt idx="355">
                  <c:v>27</c:v>
                </c:pt>
                <c:pt idx="356">
                  <c:v>29</c:v>
                </c:pt>
                <c:pt idx="357">
                  <c:v>26</c:v>
                </c:pt>
                <c:pt idx="358">
                  <c:v>26</c:v>
                </c:pt>
                <c:pt idx="359">
                  <c:v>26</c:v>
                </c:pt>
                <c:pt idx="360">
                  <c:v>26</c:v>
                </c:pt>
                <c:pt idx="361">
                  <c:v>18</c:v>
                </c:pt>
                <c:pt idx="362">
                  <c:v>26</c:v>
                </c:pt>
                <c:pt idx="363">
                  <c:v>21</c:v>
                </c:pt>
                <c:pt idx="364">
                  <c:v>36</c:v>
                </c:pt>
                <c:pt idx="365">
                  <c:v>22</c:v>
                </c:pt>
                <c:pt idx="366">
                  <c:v>35</c:v>
                </c:pt>
                <c:pt idx="367">
                  <c:v>19</c:v>
                </c:pt>
                <c:pt idx="368">
                  <c:v>29</c:v>
                </c:pt>
                <c:pt idx="369">
                  <c:v>18</c:v>
                </c:pt>
                <c:pt idx="370">
                  <c:v>26</c:v>
                </c:pt>
                <c:pt idx="371">
                  <c:v>26</c:v>
                </c:pt>
                <c:pt idx="372">
                  <c:v>23</c:v>
                </c:pt>
                <c:pt idx="373">
                  <c:v>24</c:v>
                </c:pt>
                <c:pt idx="374">
                  <c:v>19</c:v>
                </c:pt>
                <c:pt idx="375">
                  <c:v>34</c:v>
                </c:pt>
                <c:pt idx="376">
                  <c:v>30</c:v>
                </c:pt>
                <c:pt idx="377">
                  <c:v>28</c:v>
                </c:pt>
                <c:pt idx="378">
                  <c:v>27</c:v>
                </c:pt>
                <c:pt idx="379">
                  <c:v>27</c:v>
                </c:pt>
                <c:pt idx="380">
                  <c:v>41</c:v>
                </c:pt>
                <c:pt idx="381">
                  <c:v>34</c:v>
                </c:pt>
                <c:pt idx="382">
                  <c:v>27</c:v>
                </c:pt>
                <c:pt idx="383">
                  <c:v>21</c:v>
                </c:pt>
                <c:pt idx="384">
                  <c:v>36</c:v>
                </c:pt>
                <c:pt idx="385">
                  <c:v>24</c:v>
                </c:pt>
                <c:pt idx="386">
                  <c:v>25</c:v>
                </c:pt>
                <c:pt idx="387">
                  <c:v>23</c:v>
                </c:pt>
                <c:pt idx="388">
                  <c:v>34</c:v>
                </c:pt>
                <c:pt idx="389">
                  <c:v>32</c:v>
                </c:pt>
                <c:pt idx="390">
                  <c:v>37</c:v>
                </c:pt>
                <c:pt idx="391">
                  <c:v>30</c:v>
                </c:pt>
                <c:pt idx="392">
                  <c:v>32</c:v>
                </c:pt>
                <c:pt idx="393">
                  <c:v>30</c:v>
                </c:pt>
                <c:pt idx="394">
                  <c:v>38</c:v>
                </c:pt>
                <c:pt idx="395">
                  <c:v>19</c:v>
                </c:pt>
                <c:pt idx="396">
                  <c:v>41</c:v>
                </c:pt>
                <c:pt idx="397">
                  <c:v>27</c:v>
                </c:pt>
                <c:pt idx="398">
                  <c:v>34</c:v>
                </c:pt>
                <c:pt idx="399">
                  <c:v>33</c:v>
                </c:pt>
                <c:pt idx="400">
                  <c:v>18</c:v>
                </c:pt>
                <c:pt idx="401">
                  <c:v>36</c:v>
                </c:pt>
                <c:pt idx="402">
                  <c:v>28</c:v>
                </c:pt>
                <c:pt idx="403">
                  <c:v>29</c:v>
                </c:pt>
                <c:pt idx="404">
                  <c:v>36</c:v>
                </c:pt>
                <c:pt idx="405">
                  <c:v>31</c:v>
                </c:pt>
                <c:pt idx="406">
                  <c:v>31</c:v>
                </c:pt>
                <c:pt idx="407">
                  <c:v>31</c:v>
                </c:pt>
                <c:pt idx="408">
                  <c:v>28</c:v>
                </c:pt>
                <c:pt idx="409">
                  <c:v>35</c:v>
                </c:pt>
                <c:pt idx="410">
                  <c:v>41</c:v>
                </c:pt>
                <c:pt idx="411">
                  <c:v>34</c:v>
                </c:pt>
                <c:pt idx="412">
                  <c:v>23</c:v>
                </c:pt>
                <c:pt idx="413">
                  <c:v>41</c:v>
                </c:pt>
                <c:pt idx="414">
                  <c:v>28</c:v>
                </c:pt>
                <c:pt idx="415">
                  <c:v>31</c:v>
                </c:pt>
                <c:pt idx="416">
                  <c:v>22</c:v>
                </c:pt>
                <c:pt idx="417">
                  <c:v>21</c:v>
                </c:pt>
                <c:pt idx="418">
                  <c:v>32</c:v>
                </c:pt>
                <c:pt idx="419">
                  <c:v>31</c:v>
                </c:pt>
                <c:pt idx="420">
                  <c:v>26</c:v>
                </c:pt>
                <c:pt idx="421">
                  <c:v>18</c:v>
                </c:pt>
                <c:pt idx="422">
                  <c:v>29</c:v>
                </c:pt>
                <c:pt idx="423">
                  <c:v>41</c:v>
                </c:pt>
                <c:pt idx="424">
                  <c:v>25</c:v>
                </c:pt>
                <c:pt idx="425">
                  <c:v>37</c:v>
                </c:pt>
                <c:pt idx="426">
                  <c:v>22</c:v>
                </c:pt>
                <c:pt idx="427">
                  <c:v>20</c:v>
                </c:pt>
                <c:pt idx="428">
                  <c:v>34</c:v>
                </c:pt>
                <c:pt idx="429">
                  <c:v>29</c:v>
                </c:pt>
                <c:pt idx="430">
                  <c:v>29</c:v>
                </c:pt>
                <c:pt idx="431">
                  <c:v>23</c:v>
                </c:pt>
                <c:pt idx="432">
                  <c:v>27</c:v>
                </c:pt>
                <c:pt idx="433">
                  <c:v>32</c:v>
                </c:pt>
                <c:pt idx="434">
                  <c:v>26</c:v>
                </c:pt>
                <c:pt idx="435">
                  <c:v>26</c:v>
                </c:pt>
                <c:pt idx="436">
                  <c:v>32</c:v>
                </c:pt>
                <c:pt idx="437">
                  <c:v>32</c:v>
                </c:pt>
                <c:pt idx="438">
                  <c:v>33</c:v>
                </c:pt>
                <c:pt idx="439">
                  <c:v>22</c:v>
                </c:pt>
                <c:pt idx="440">
                  <c:v>30</c:v>
                </c:pt>
                <c:pt idx="441">
                  <c:v>38</c:v>
                </c:pt>
                <c:pt idx="442">
                  <c:v>39</c:v>
                </c:pt>
                <c:pt idx="443">
                  <c:v>29</c:v>
                </c:pt>
                <c:pt idx="444">
                  <c:v>34</c:v>
                </c:pt>
                <c:pt idx="445">
                  <c:v>29</c:v>
                </c:pt>
                <c:pt idx="446">
                  <c:v>27</c:v>
                </c:pt>
                <c:pt idx="447">
                  <c:v>39</c:v>
                </c:pt>
                <c:pt idx="448">
                  <c:v>20</c:v>
                </c:pt>
                <c:pt idx="449">
                  <c:v>32</c:v>
                </c:pt>
                <c:pt idx="450">
                  <c:v>32</c:v>
                </c:pt>
                <c:pt idx="451">
                  <c:v>28</c:v>
                </c:pt>
                <c:pt idx="452">
                  <c:v>31</c:v>
                </c:pt>
                <c:pt idx="453">
                  <c:v>30</c:v>
                </c:pt>
                <c:pt idx="454">
                  <c:v>30</c:v>
                </c:pt>
                <c:pt idx="455">
                  <c:v>30</c:v>
                </c:pt>
                <c:pt idx="456">
                  <c:v>24</c:v>
                </c:pt>
                <c:pt idx="457">
                  <c:v>38</c:v>
                </c:pt>
                <c:pt idx="458">
                  <c:v>33</c:v>
                </c:pt>
                <c:pt idx="459">
                  <c:v>27</c:v>
                </c:pt>
                <c:pt idx="460">
                  <c:v>25</c:v>
                </c:pt>
                <c:pt idx="461">
                  <c:v>24</c:v>
                </c:pt>
                <c:pt idx="462">
                  <c:v>30</c:v>
                </c:pt>
                <c:pt idx="463">
                  <c:v>31</c:v>
                </c:pt>
                <c:pt idx="464">
                  <c:v>31</c:v>
                </c:pt>
                <c:pt idx="465">
                  <c:v>40</c:v>
                </c:pt>
                <c:pt idx="466">
                  <c:v>27</c:v>
                </c:pt>
                <c:pt idx="467">
                  <c:v>39</c:v>
                </c:pt>
                <c:pt idx="468">
                  <c:v>30</c:v>
                </c:pt>
                <c:pt idx="469">
                  <c:v>20</c:v>
                </c:pt>
                <c:pt idx="470">
                  <c:v>22</c:v>
                </c:pt>
                <c:pt idx="471">
                  <c:v>34</c:v>
                </c:pt>
                <c:pt idx="472">
                  <c:v>28</c:v>
                </c:pt>
                <c:pt idx="473">
                  <c:v>28</c:v>
                </c:pt>
                <c:pt idx="474">
                  <c:v>32</c:v>
                </c:pt>
                <c:pt idx="475">
                  <c:v>28</c:v>
                </c:pt>
                <c:pt idx="476">
                  <c:v>31</c:v>
                </c:pt>
                <c:pt idx="477">
                  <c:v>32</c:v>
                </c:pt>
                <c:pt idx="478">
                  <c:v>25</c:v>
                </c:pt>
                <c:pt idx="479">
                  <c:v>40</c:v>
                </c:pt>
                <c:pt idx="480">
                  <c:v>34</c:v>
                </c:pt>
                <c:pt idx="481">
                  <c:v>36</c:v>
                </c:pt>
                <c:pt idx="482">
                  <c:v>36</c:v>
                </c:pt>
                <c:pt idx="483">
                  <c:v>34</c:v>
                </c:pt>
                <c:pt idx="484">
                  <c:v>30</c:v>
                </c:pt>
                <c:pt idx="485">
                  <c:v>28</c:v>
                </c:pt>
                <c:pt idx="486">
                  <c:v>29</c:v>
                </c:pt>
                <c:pt idx="487">
                  <c:v>29</c:v>
                </c:pt>
                <c:pt idx="488">
                  <c:v>28</c:v>
                </c:pt>
                <c:pt idx="489">
                  <c:v>28</c:v>
                </c:pt>
                <c:pt idx="490">
                  <c:v>31</c:v>
                </c:pt>
                <c:pt idx="491">
                  <c:v>28</c:v>
                </c:pt>
                <c:pt idx="492">
                  <c:v>32</c:v>
                </c:pt>
                <c:pt idx="493">
                  <c:v>32</c:v>
                </c:pt>
                <c:pt idx="494">
                  <c:v>31</c:v>
                </c:pt>
                <c:pt idx="495">
                  <c:v>23</c:v>
                </c:pt>
                <c:pt idx="496">
                  <c:v>18</c:v>
                </c:pt>
                <c:pt idx="497">
                  <c:v>30</c:v>
                </c:pt>
                <c:pt idx="498">
                  <c:v>34</c:v>
                </c:pt>
                <c:pt idx="499">
                  <c:v>25</c:v>
                </c:pt>
                <c:pt idx="500">
                  <c:v>40</c:v>
                </c:pt>
                <c:pt idx="501">
                  <c:v>42</c:v>
                </c:pt>
                <c:pt idx="502">
                  <c:v>19</c:v>
                </c:pt>
                <c:pt idx="503">
                  <c:v>35</c:v>
                </c:pt>
                <c:pt idx="504">
                  <c:v>34</c:v>
                </c:pt>
                <c:pt idx="505">
                  <c:v>30</c:v>
                </c:pt>
                <c:pt idx="506">
                  <c:v>29</c:v>
                </c:pt>
                <c:pt idx="507">
                  <c:v>34</c:v>
                </c:pt>
                <c:pt idx="508">
                  <c:v>32</c:v>
                </c:pt>
                <c:pt idx="509">
                  <c:v>18</c:v>
                </c:pt>
                <c:pt idx="510">
                  <c:v>32</c:v>
                </c:pt>
                <c:pt idx="511">
                  <c:v>26</c:v>
                </c:pt>
                <c:pt idx="512">
                  <c:v>33</c:v>
                </c:pt>
                <c:pt idx="513">
                  <c:v>22</c:v>
                </c:pt>
                <c:pt idx="514">
                  <c:v>24</c:v>
                </c:pt>
                <c:pt idx="515">
                  <c:v>37</c:v>
                </c:pt>
                <c:pt idx="516">
                  <c:v>26</c:v>
                </c:pt>
                <c:pt idx="517">
                  <c:v>32</c:v>
                </c:pt>
                <c:pt idx="518">
                  <c:v>32</c:v>
                </c:pt>
                <c:pt idx="519">
                  <c:v>32</c:v>
                </c:pt>
                <c:pt idx="520">
                  <c:v>43</c:v>
                </c:pt>
                <c:pt idx="521">
                  <c:v>19</c:v>
                </c:pt>
                <c:pt idx="522">
                  <c:v>32</c:v>
                </c:pt>
                <c:pt idx="523">
                  <c:v>19</c:v>
                </c:pt>
                <c:pt idx="524">
                  <c:v>45</c:v>
                </c:pt>
                <c:pt idx="525">
                  <c:v>41</c:v>
                </c:pt>
                <c:pt idx="526">
                  <c:v>30</c:v>
                </c:pt>
                <c:pt idx="527">
                  <c:v>30</c:v>
                </c:pt>
                <c:pt idx="528">
                  <c:v>28</c:v>
                </c:pt>
                <c:pt idx="529">
                  <c:v>42</c:v>
                </c:pt>
                <c:pt idx="530">
                  <c:v>36</c:v>
                </c:pt>
                <c:pt idx="531">
                  <c:v>31</c:v>
                </c:pt>
                <c:pt idx="532">
                  <c:v>18</c:v>
                </c:pt>
                <c:pt idx="533">
                  <c:v>36</c:v>
                </c:pt>
                <c:pt idx="534">
                  <c:v>35</c:v>
                </c:pt>
                <c:pt idx="535">
                  <c:v>35</c:v>
                </c:pt>
                <c:pt idx="536">
                  <c:v>30</c:v>
                </c:pt>
                <c:pt idx="537">
                  <c:v>35</c:v>
                </c:pt>
                <c:pt idx="538">
                  <c:v>33</c:v>
                </c:pt>
                <c:pt idx="539">
                  <c:v>33</c:v>
                </c:pt>
                <c:pt idx="540">
                  <c:v>35</c:v>
                </c:pt>
                <c:pt idx="541">
                  <c:v>33</c:v>
                </c:pt>
                <c:pt idx="542">
                  <c:v>44</c:v>
                </c:pt>
                <c:pt idx="543">
                  <c:v>41</c:v>
                </c:pt>
                <c:pt idx="544">
                  <c:v>27</c:v>
                </c:pt>
                <c:pt idx="545">
                  <c:v>20</c:v>
                </c:pt>
                <c:pt idx="546">
                  <c:v>22</c:v>
                </c:pt>
                <c:pt idx="547">
                  <c:v>30</c:v>
                </c:pt>
                <c:pt idx="548">
                  <c:v>38</c:v>
                </c:pt>
                <c:pt idx="549">
                  <c:v>27</c:v>
                </c:pt>
                <c:pt idx="550">
                  <c:v>43</c:v>
                </c:pt>
                <c:pt idx="551">
                  <c:v>48</c:v>
                </c:pt>
                <c:pt idx="552">
                  <c:v>22</c:v>
                </c:pt>
                <c:pt idx="553">
                  <c:v>27</c:v>
                </c:pt>
                <c:pt idx="554">
                  <c:v>33</c:v>
                </c:pt>
                <c:pt idx="555">
                  <c:v>25</c:v>
                </c:pt>
                <c:pt idx="556">
                  <c:v>36</c:v>
                </c:pt>
                <c:pt idx="557">
                  <c:v>36</c:v>
                </c:pt>
                <c:pt idx="558">
                  <c:v>33</c:v>
                </c:pt>
                <c:pt idx="559">
                  <c:v>32</c:v>
                </c:pt>
                <c:pt idx="560">
                  <c:v>34</c:v>
                </c:pt>
                <c:pt idx="561">
                  <c:v>29</c:v>
                </c:pt>
                <c:pt idx="562">
                  <c:v>41</c:v>
                </c:pt>
                <c:pt idx="563">
                  <c:v>20</c:v>
                </c:pt>
                <c:pt idx="564">
                  <c:v>29</c:v>
                </c:pt>
                <c:pt idx="565">
                  <c:v>31</c:v>
                </c:pt>
                <c:pt idx="566">
                  <c:v>31</c:v>
                </c:pt>
                <c:pt idx="567">
                  <c:v>48</c:v>
                </c:pt>
                <c:pt idx="568">
                  <c:v>31</c:v>
                </c:pt>
                <c:pt idx="569">
                  <c:v>49</c:v>
                </c:pt>
                <c:pt idx="570">
                  <c:v>34</c:v>
                </c:pt>
                <c:pt idx="571">
                  <c:v>21</c:v>
                </c:pt>
                <c:pt idx="572">
                  <c:v>34</c:v>
                </c:pt>
                <c:pt idx="573">
                  <c:v>45</c:v>
                </c:pt>
                <c:pt idx="574">
                  <c:v>34</c:v>
                </c:pt>
                <c:pt idx="575">
                  <c:v>34</c:v>
                </c:pt>
                <c:pt idx="576">
                  <c:v>37</c:v>
                </c:pt>
                <c:pt idx="577">
                  <c:v>31</c:v>
                </c:pt>
                <c:pt idx="578">
                  <c:v>36</c:v>
                </c:pt>
                <c:pt idx="579">
                  <c:v>25</c:v>
                </c:pt>
                <c:pt idx="580">
                  <c:v>21</c:v>
                </c:pt>
                <c:pt idx="581">
                  <c:v>25</c:v>
                </c:pt>
                <c:pt idx="582">
                  <c:v>42</c:v>
                </c:pt>
                <c:pt idx="583">
                  <c:v>29</c:v>
                </c:pt>
                <c:pt idx="584">
                  <c:v>44</c:v>
                </c:pt>
                <c:pt idx="585">
                  <c:v>25</c:v>
                </c:pt>
                <c:pt idx="586">
                  <c:v>23</c:v>
                </c:pt>
                <c:pt idx="587">
                  <c:v>35</c:v>
                </c:pt>
                <c:pt idx="588">
                  <c:v>34</c:v>
                </c:pt>
                <c:pt idx="589">
                  <c:v>35</c:v>
                </c:pt>
                <c:pt idx="590">
                  <c:v>34</c:v>
                </c:pt>
                <c:pt idx="591">
                  <c:v>29</c:v>
                </c:pt>
                <c:pt idx="592">
                  <c:v>38</c:v>
                </c:pt>
                <c:pt idx="593">
                  <c:v>32</c:v>
                </c:pt>
                <c:pt idx="594">
                  <c:v>32</c:v>
                </c:pt>
                <c:pt idx="595">
                  <c:v>31</c:v>
                </c:pt>
                <c:pt idx="596">
                  <c:v>38</c:v>
                </c:pt>
                <c:pt idx="597">
                  <c:v>43</c:v>
                </c:pt>
                <c:pt idx="598">
                  <c:v>19</c:v>
                </c:pt>
                <c:pt idx="599">
                  <c:v>39</c:v>
                </c:pt>
                <c:pt idx="600">
                  <c:v>29</c:v>
                </c:pt>
                <c:pt idx="601">
                  <c:v>23</c:v>
                </c:pt>
                <c:pt idx="602">
                  <c:v>28</c:v>
                </c:pt>
                <c:pt idx="603">
                  <c:v>35</c:v>
                </c:pt>
                <c:pt idx="604">
                  <c:v>35</c:v>
                </c:pt>
                <c:pt idx="605">
                  <c:v>35</c:v>
                </c:pt>
                <c:pt idx="606">
                  <c:v>35</c:v>
                </c:pt>
                <c:pt idx="607">
                  <c:v>32</c:v>
                </c:pt>
                <c:pt idx="608">
                  <c:v>33</c:v>
                </c:pt>
                <c:pt idx="609">
                  <c:v>33</c:v>
                </c:pt>
                <c:pt idx="610">
                  <c:v>36</c:v>
                </c:pt>
                <c:pt idx="611">
                  <c:v>36</c:v>
                </c:pt>
                <c:pt idx="612">
                  <c:v>36</c:v>
                </c:pt>
                <c:pt idx="613">
                  <c:v>35</c:v>
                </c:pt>
                <c:pt idx="614">
                  <c:v>48</c:v>
                </c:pt>
                <c:pt idx="615">
                  <c:v>18</c:v>
                </c:pt>
                <c:pt idx="616">
                  <c:v>22</c:v>
                </c:pt>
                <c:pt idx="617">
                  <c:v>28</c:v>
                </c:pt>
                <c:pt idx="618">
                  <c:v>48</c:v>
                </c:pt>
                <c:pt idx="619">
                  <c:v>30</c:v>
                </c:pt>
                <c:pt idx="620">
                  <c:v>31</c:v>
                </c:pt>
                <c:pt idx="621">
                  <c:v>50</c:v>
                </c:pt>
                <c:pt idx="622">
                  <c:v>33</c:v>
                </c:pt>
                <c:pt idx="623">
                  <c:v>28</c:v>
                </c:pt>
                <c:pt idx="624">
                  <c:v>37</c:v>
                </c:pt>
                <c:pt idx="625">
                  <c:v>33</c:v>
                </c:pt>
                <c:pt idx="626">
                  <c:v>36</c:v>
                </c:pt>
                <c:pt idx="627">
                  <c:v>39</c:v>
                </c:pt>
                <c:pt idx="628">
                  <c:v>34</c:v>
                </c:pt>
                <c:pt idx="629">
                  <c:v>33</c:v>
                </c:pt>
                <c:pt idx="630">
                  <c:v>38</c:v>
                </c:pt>
                <c:pt idx="631">
                  <c:v>38</c:v>
                </c:pt>
                <c:pt idx="632">
                  <c:v>37</c:v>
                </c:pt>
                <c:pt idx="633">
                  <c:v>47</c:v>
                </c:pt>
                <c:pt idx="634">
                  <c:v>40</c:v>
                </c:pt>
                <c:pt idx="635">
                  <c:v>31</c:v>
                </c:pt>
                <c:pt idx="636">
                  <c:v>30</c:v>
                </c:pt>
                <c:pt idx="637">
                  <c:v>45</c:v>
                </c:pt>
                <c:pt idx="638">
                  <c:v>40</c:v>
                </c:pt>
                <c:pt idx="639">
                  <c:v>36</c:v>
                </c:pt>
                <c:pt idx="640">
                  <c:v>49</c:v>
                </c:pt>
                <c:pt idx="641">
                  <c:v>36</c:v>
                </c:pt>
                <c:pt idx="642">
                  <c:v>36</c:v>
                </c:pt>
                <c:pt idx="643">
                  <c:v>36</c:v>
                </c:pt>
                <c:pt idx="644">
                  <c:v>38</c:v>
                </c:pt>
                <c:pt idx="645">
                  <c:v>38</c:v>
                </c:pt>
                <c:pt idx="646">
                  <c:v>34</c:v>
                </c:pt>
                <c:pt idx="647">
                  <c:v>41</c:v>
                </c:pt>
                <c:pt idx="648">
                  <c:v>42</c:v>
                </c:pt>
                <c:pt idx="649">
                  <c:v>23</c:v>
                </c:pt>
                <c:pt idx="650">
                  <c:v>48</c:v>
                </c:pt>
                <c:pt idx="651">
                  <c:v>37</c:v>
                </c:pt>
                <c:pt idx="652">
                  <c:v>36</c:v>
                </c:pt>
                <c:pt idx="653">
                  <c:v>39</c:v>
                </c:pt>
                <c:pt idx="654">
                  <c:v>34</c:v>
                </c:pt>
                <c:pt idx="655">
                  <c:v>44</c:v>
                </c:pt>
                <c:pt idx="656">
                  <c:v>28</c:v>
                </c:pt>
                <c:pt idx="657">
                  <c:v>35</c:v>
                </c:pt>
                <c:pt idx="658">
                  <c:v>40</c:v>
                </c:pt>
                <c:pt idx="659">
                  <c:v>44</c:v>
                </c:pt>
                <c:pt idx="660">
                  <c:v>39</c:v>
                </c:pt>
                <c:pt idx="661">
                  <c:v>38</c:v>
                </c:pt>
                <c:pt idx="662">
                  <c:v>50</c:v>
                </c:pt>
                <c:pt idx="663">
                  <c:v>30</c:v>
                </c:pt>
                <c:pt idx="664">
                  <c:v>48</c:v>
                </c:pt>
                <c:pt idx="665">
                  <c:v>41</c:v>
                </c:pt>
                <c:pt idx="666">
                  <c:v>29</c:v>
                </c:pt>
                <c:pt idx="667">
                  <c:v>41</c:v>
                </c:pt>
                <c:pt idx="668">
                  <c:v>51</c:v>
                </c:pt>
                <c:pt idx="669">
                  <c:v>35</c:v>
                </c:pt>
                <c:pt idx="670">
                  <c:v>50</c:v>
                </c:pt>
                <c:pt idx="671">
                  <c:v>29</c:v>
                </c:pt>
                <c:pt idx="672">
                  <c:v>39</c:v>
                </c:pt>
                <c:pt idx="673">
                  <c:v>18</c:v>
                </c:pt>
                <c:pt idx="674">
                  <c:v>42</c:v>
                </c:pt>
                <c:pt idx="675">
                  <c:v>50</c:v>
                </c:pt>
                <c:pt idx="676">
                  <c:v>20</c:v>
                </c:pt>
                <c:pt idx="677">
                  <c:v>51</c:v>
                </c:pt>
                <c:pt idx="678">
                  <c:v>35</c:v>
                </c:pt>
                <c:pt idx="679">
                  <c:v>27</c:v>
                </c:pt>
                <c:pt idx="680">
                  <c:v>35</c:v>
                </c:pt>
                <c:pt idx="681">
                  <c:v>37</c:v>
                </c:pt>
                <c:pt idx="682">
                  <c:v>38</c:v>
                </c:pt>
                <c:pt idx="683">
                  <c:v>29</c:v>
                </c:pt>
                <c:pt idx="684">
                  <c:v>40</c:v>
                </c:pt>
                <c:pt idx="685">
                  <c:v>40</c:v>
                </c:pt>
                <c:pt idx="686">
                  <c:v>35</c:v>
                </c:pt>
                <c:pt idx="687">
                  <c:v>29</c:v>
                </c:pt>
                <c:pt idx="688">
                  <c:v>28</c:v>
                </c:pt>
                <c:pt idx="689">
                  <c:v>35</c:v>
                </c:pt>
                <c:pt idx="690">
                  <c:v>19</c:v>
                </c:pt>
                <c:pt idx="691">
                  <c:v>18</c:v>
                </c:pt>
                <c:pt idx="692">
                  <c:v>42</c:v>
                </c:pt>
                <c:pt idx="693">
                  <c:v>42</c:v>
                </c:pt>
                <c:pt idx="694">
                  <c:v>33</c:v>
                </c:pt>
                <c:pt idx="695">
                  <c:v>38</c:v>
                </c:pt>
                <c:pt idx="696">
                  <c:v>38</c:v>
                </c:pt>
                <c:pt idx="697">
                  <c:v>52</c:v>
                </c:pt>
                <c:pt idx="698">
                  <c:v>42</c:v>
                </c:pt>
                <c:pt idx="699">
                  <c:v>48</c:v>
                </c:pt>
                <c:pt idx="700">
                  <c:v>34</c:v>
                </c:pt>
                <c:pt idx="701">
                  <c:v>48</c:v>
                </c:pt>
                <c:pt idx="702">
                  <c:v>42</c:v>
                </c:pt>
                <c:pt idx="703">
                  <c:v>33</c:v>
                </c:pt>
                <c:pt idx="704">
                  <c:v>26</c:v>
                </c:pt>
                <c:pt idx="705">
                  <c:v>28</c:v>
                </c:pt>
                <c:pt idx="706">
                  <c:v>38</c:v>
                </c:pt>
                <c:pt idx="707">
                  <c:v>43</c:v>
                </c:pt>
                <c:pt idx="708">
                  <c:v>38</c:v>
                </c:pt>
                <c:pt idx="709">
                  <c:v>38</c:v>
                </c:pt>
                <c:pt idx="710">
                  <c:v>52</c:v>
                </c:pt>
                <c:pt idx="711">
                  <c:v>27</c:v>
                </c:pt>
                <c:pt idx="712">
                  <c:v>37</c:v>
                </c:pt>
                <c:pt idx="713">
                  <c:v>31</c:v>
                </c:pt>
                <c:pt idx="714">
                  <c:v>39</c:v>
                </c:pt>
                <c:pt idx="715">
                  <c:v>39</c:v>
                </c:pt>
                <c:pt idx="716">
                  <c:v>32</c:v>
                </c:pt>
                <c:pt idx="717">
                  <c:v>53</c:v>
                </c:pt>
                <c:pt idx="718">
                  <c:v>44</c:v>
                </c:pt>
                <c:pt idx="719">
                  <c:v>46</c:v>
                </c:pt>
                <c:pt idx="720">
                  <c:v>52</c:v>
                </c:pt>
                <c:pt idx="721">
                  <c:v>49</c:v>
                </c:pt>
                <c:pt idx="722">
                  <c:v>37</c:v>
                </c:pt>
                <c:pt idx="723">
                  <c:v>38</c:v>
                </c:pt>
                <c:pt idx="724">
                  <c:v>37</c:v>
                </c:pt>
                <c:pt idx="725">
                  <c:v>52</c:v>
                </c:pt>
                <c:pt idx="726">
                  <c:v>34</c:v>
                </c:pt>
                <c:pt idx="727">
                  <c:v>41</c:v>
                </c:pt>
                <c:pt idx="728">
                  <c:v>41</c:v>
                </c:pt>
                <c:pt idx="729">
                  <c:v>34</c:v>
                </c:pt>
                <c:pt idx="730">
                  <c:v>37</c:v>
                </c:pt>
                <c:pt idx="731">
                  <c:v>37</c:v>
                </c:pt>
                <c:pt idx="732">
                  <c:v>37</c:v>
                </c:pt>
                <c:pt idx="733">
                  <c:v>23</c:v>
                </c:pt>
                <c:pt idx="734">
                  <c:v>30</c:v>
                </c:pt>
                <c:pt idx="735">
                  <c:v>50</c:v>
                </c:pt>
                <c:pt idx="736">
                  <c:v>44</c:v>
                </c:pt>
                <c:pt idx="737">
                  <c:v>39</c:v>
                </c:pt>
                <c:pt idx="738">
                  <c:v>43</c:v>
                </c:pt>
                <c:pt idx="739">
                  <c:v>50</c:v>
                </c:pt>
                <c:pt idx="740">
                  <c:v>50</c:v>
                </c:pt>
                <c:pt idx="741">
                  <c:v>52</c:v>
                </c:pt>
                <c:pt idx="742">
                  <c:v>27</c:v>
                </c:pt>
                <c:pt idx="743">
                  <c:v>38</c:v>
                </c:pt>
                <c:pt idx="744">
                  <c:v>41</c:v>
                </c:pt>
                <c:pt idx="745">
                  <c:v>29</c:v>
                </c:pt>
                <c:pt idx="746">
                  <c:v>41</c:v>
                </c:pt>
                <c:pt idx="747">
                  <c:v>41</c:v>
                </c:pt>
                <c:pt idx="748">
                  <c:v>26</c:v>
                </c:pt>
                <c:pt idx="749">
                  <c:v>48</c:v>
                </c:pt>
                <c:pt idx="750">
                  <c:v>53</c:v>
                </c:pt>
                <c:pt idx="751">
                  <c:v>18</c:v>
                </c:pt>
                <c:pt idx="752">
                  <c:v>37</c:v>
                </c:pt>
                <c:pt idx="753">
                  <c:v>37</c:v>
                </c:pt>
                <c:pt idx="754">
                  <c:v>32</c:v>
                </c:pt>
                <c:pt idx="755">
                  <c:v>36</c:v>
                </c:pt>
                <c:pt idx="756">
                  <c:v>39</c:v>
                </c:pt>
                <c:pt idx="757">
                  <c:v>39</c:v>
                </c:pt>
                <c:pt idx="758">
                  <c:v>42</c:v>
                </c:pt>
                <c:pt idx="759">
                  <c:v>33</c:v>
                </c:pt>
                <c:pt idx="760">
                  <c:v>26</c:v>
                </c:pt>
                <c:pt idx="761">
                  <c:v>52</c:v>
                </c:pt>
                <c:pt idx="762">
                  <c:v>38</c:v>
                </c:pt>
                <c:pt idx="763">
                  <c:v>46</c:v>
                </c:pt>
                <c:pt idx="764">
                  <c:v>40</c:v>
                </c:pt>
                <c:pt idx="765">
                  <c:v>25</c:v>
                </c:pt>
                <c:pt idx="766">
                  <c:v>40</c:v>
                </c:pt>
                <c:pt idx="767">
                  <c:v>35</c:v>
                </c:pt>
                <c:pt idx="768">
                  <c:v>37</c:v>
                </c:pt>
                <c:pt idx="769">
                  <c:v>52</c:v>
                </c:pt>
                <c:pt idx="770">
                  <c:v>51</c:v>
                </c:pt>
                <c:pt idx="771">
                  <c:v>35</c:v>
                </c:pt>
                <c:pt idx="772">
                  <c:v>46</c:v>
                </c:pt>
                <c:pt idx="773">
                  <c:v>47</c:v>
                </c:pt>
                <c:pt idx="774">
                  <c:v>37</c:v>
                </c:pt>
                <c:pt idx="775">
                  <c:v>38</c:v>
                </c:pt>
                <c:pt idx="776">
                  <c:v>38</c:v>
                </c:pt>
                <c:pt idx="777">
                  <c:v>41</c:v>
                </c:pt>
                <c:pt idx="778">
                  <c:v>43</c:v>
                </c:pt>
                <c:pt idx="779">
                  <c:v>52</c:v>
                </c:pt>
                <c:pt idx="780">
                  <c:v>40</c:v>
                </c:pt>
                <c:pt idx="781">
                  <c:v>40</c:v>
                </c:pt>
                <c:pt idx="782">
                  <c:v>28</c:v>
                </c:pt>
                <c:pt idx="783">
                  <c:v>46</c:v>
                </c:pt>
                <c:pt idx="784">
                  <c:v>40</c:v>
                </c:pt>
                <c:pt idx="785">
                  <c:v>40</c:v>
                </c:pt>
                <c:pt idx="786">
                  <c:v>53</c:v>
                </c:pt>
                <c:pt idx="787">
                  <c:v>36</c:v>
                </c:pt>
                <c:pt idx="788">
                  <c:v>33</c:v>
                </c:pt>
                <c:pt idx="789">
                  <c:v>54</c:v>
                </c:pt>
                <c:pt idx="790">
                  <c:v>38</c:v>
                </c:pt>
                <c:pt idx="791">
                  <c:v>41</c:v>
                </c:pt>
                <c:pt idx="792">
                  <c:v>38</c:v>
                </c:pt>
                <c:pt idx="793">
                  <c:v>40</c:v>
                </c:pt>
                <c:pt idx="794">
                  <c:v>40</c:v>
                </c:pt>
                <c:pt idx="795">
                  <c:v>40</c:v>
                </c:pt>
                <c:pt idx="796">
                  <c:v>40</c:v>
                </c:pt>
                <c:pt idx="797">
                  <c:v>49</c:v>
                </c:pt>
                <c:pt idx="798">
                  <c:v>19</c:v>
                </c:pt>
                <c:pt idx="799">
                  <c:v>33</c:v>
                </c:pt>
                <c:pt idx="800">
                  <c:v>38</c:v>
                </c:pt>
                <c:pt idx="801">
                  <c:v>52</c:v>
                </c:pt>
                <c:pt idx="802">
                  <c:v>38</c:v>
                </c:pt>
                <c:pt idx="803">
                  <c:v>33</c:v>
                </c:pt>
                <c:pt idx="804">
                  <c:v>40</c:v>
                </c:pt>
                <c:pt idx="805">
                  <c:v>41</c:v>
                </c:pt>
                <c:pt idx="806">
                  <c:v>33</c:v>
                </c:pt>
                <c:pt idx="807">
                  <c:v>37</c:v>
                </c:pt>
                <c:pt idx="808">
                  <c:v>54</c:v>
                </c:pt>
                <c:pt idx="809">
                  <c:v>51</c:v>
                </c:pt>
                <c:pt idx="810">
                  <c:v>39</c:v>
                </c:pt>
                <c:pt idx="811">
                  <c:v>28</c:v>
                </c:pt>
                <c:pt idx="812">
                  <c:v>44</c:v>
                </c:pt>
                <c:pt idx="813">
                  <c:v>54</c:v>
                </c:pt>
                <c:pt idx="814">
                  <c:v>36</c:v>
                </c:pt>
                <c:pt idx="815">
                  <c:v>37</c:v>
                </c:pt>
                <c:pt idx="816">
                  <c:v>52</c:v>
                </c:pt>
                <c:pt idx="817">
                  <c:v>56</c:v>
                </c:pt>
                <c:pt idx="818">
                  <c:v>34</c:v>
                </c:pt>
                <c:pt idx="819">
                  <c:v>41</c:v>
                </c:pt>
                <c:pt idx="820">
                  <c:v>41</c:v>
                </c:pt>
                <c:pt idx="821">
                  <c:v>41</c:v>
                </c:pt>
                <c:pt idx="822">
                  <c:v>42</c:v>
                </c:pt>
                <c:pt idx="823">
                  <c:v>37</c:v>
                </c:pt>
                <c:pt idx="824">
                  <c:v>31</c:v>
                </c:pt>
                <c:pt idx="825">
                  <c:v>47</c:v>
                </c:pt>
                <c:pt idx="826">
                  <c:v>28</c:v>
                </c:pt>
                <c:pt idx="827">
                  <c:v>43</c:v>
                </c:pt>
                <c:pt idx="828">
                  <c:v>22</c:v>
                </c:pt>
                <c:pt idx="829">
                  <c:v>45</c:v>
                </c:pt>
                <c:pt idx="830">
                  <c:v>43</c:v>
                </c:pt>
                <c:pt idx="831">
                  <c:v>41</c:v>
                </c:pt>
                <c:pt idx="832">
                  <c:v>44</c:v>
                </c:pt>
                <c:pt idx="833">
                  <c:v>53</c:v>
                </c:pt>
                <c:pt idx="834">
                  <c:v>41</c:v>
                </c:pt>
                <c:pt idx="835">
                  <c:v>18</c:v>
                </c:pt>
                <c:pt idx="836">
                  <c:v>37</c:v>
                </c:pt>
                <c:pt idx="837">
                  <c:v>33</c:v>
                </c:pt>
                <c:pt idx="838">
                  <c:v>38</c:v>
                </c:pt>
                <c:pt idx="839">
                  <c:v>44</c:v>
                </c:pt>
                <c:pt idx="840">
                  <c:v>42</c:v>
                </c:pt>
                <c:pt idx="841">
                  <c:v>42</c:v>
                </c:pt>
                <c:pt idx="842">
                  <c:v>44</c:v>
                </c:pt>
                <c:pt idx="843">
                  <c:v>42</c:v>
                </c:pt>
                <c:pt idx="844">
                  <c:v>48</c:v>
                </c:pt>
                <c:pt idx="845">
                  <c:v>37</c:v>
                </c:pt>
                <c:pt idx="846">
                  <c:v>40</c:v>
                </c:pt>
                <c:pt idx="847">
                  <c:v>40</c:v>
                </c:pt>
                <c:pt idx="848">
                  <c:v>53</c:v>
                </c:pt>
                <c:pt idx="849">
                  <c:v>45</c:v>
                </c:pt>
                <c:pt idx="850">
                  <c:v>27</c:v>
                </c:pt>
                <c:pt idx="851">
                  <c:v>42</c:v>
                </c:pt>
                <c:pt idx="852">
                  <c:v>42</c:v>
                </c:pt>
                <c:pt idx="853">
                  <c:v>42</c:v>
                </c:pt>
                <c:pt idx="854">
                  <c:v>42</c:v>
                </c:pt>
                <c:pt idx="855">
                  <c:v>44</c:v>
                </c:pt>
                <c:pt idx="856">
                  <c:v>40</c:v>
                </c:pt>
                <c:pt idx="857">
                  <c:v>30</c:v>
                </c:pt>
                <c:pt idx="858">
                  <c:v>35</c:v>
                </c:pt>
                <c:pt idx="859">
                  <c:v>54</c:v>
                </c:pt>
                <c:pt idx="860">
                  <c:v>29</c:v>
                </c:pt>
                <c:pt idx="861">
                  <c:v>38</c:v>
                </c:pt>
                <c:pt idx="862">
                  <c:v>23</c:v>
                </c:pt>
                <c:pt idx="863">
                  <c:v>38</c:v>
                </c:pt>
                <c:pt idx="864">
                  <c:v>46</c:v>
                </c:pt>
                <c:pt idx="865">
                  <c:v>44</c:v>
                </c:pt>
                <c:pt idx="866">
                  <c:v>38</c:v>
                </c:pt>
                <c:pt idx="867">
                  <c:v>44</c:v>
                </c:pt>
                <c:pt idx="868">
                  <c:v>41</c:v>
                </c:pt>
                <c:pt idx="869">
                  <c:v>42</c:v>
                </c:pt>
                <c:pt idx="870">
                  <c:v>42</c:v>
                </c:pt>
                <c:pt idx="871">
                  <c:v>42</c:v>
                </c:pt>
                <c:pt idx="872">
                  <c:v>40</c:v>
                </c:pt>
                <c:pt idx="873">
                  <c:v>47</c:v>
                </c:pt>
                <c:pt idx="874">
                  <c:v>54</c:v>
                </c:pt>
                <c:pt idx="875">
                  <c:v>40</c:v>
                </c:pt>
                <c:pt idx="876">
                  <c:v>39</c:v>
                </c:pt>
                <c:pt idx="877">
                  <c:v>39</c:v>
                </c:pt>
                <c:pt idx="878">
                  <c:v>31</c:v>
                </c:pt>
                <c:pt idx="879">
                  <c:v>45</c:v>
                </c:pt>
                <c:pt idx="880">
                  <c:v>36</c:v>
                </c:pt>
                <c:pt idx="881">
                  <c:v>36</c:v>
                </c:pt>
                <c:pt idx="882">
                  <c:v>40</c:v>
                </c:pt>
                <c:pt idx="883">
                  <c:v>41</c:v>
                </c:pt>
                <c:pt idx="884">
                  <c:v>41</c:v>
                </c:pt>
                <c:pt idx="885">
                  <c:v>49</c:v>
                </c:pt>
                <c:pt idx="886">
                  <c:v>41</c:v>
                </c:pt>
                <c:pt idx="887">
                  <c:v>46</c:v>
                </c:pt>
                <c:pt idx="888">
                  <c:v>37</c:v>
                </c:pt>
                <c:pt idx="889">
                  <c:v>56</c:v>
                </c:pt>
                <c:pt idx="890">
                  <c:v>58</c:v>
                </c:pt>
                <c:pt idx="891">
                  <c:v>57</c:v>
                </c:pt>
                <c:pt idx="892">
                  <c:v>50</c:v>
                </c:pt>
                <c:pt idx="893">
                  <c:v>57</c:v>
                </c:pt>
                <c:pt idx="894">
                  <c:v>18</c:v>
                </c:pt>
                <c:pt idx="895">
                  <c:v>43</c:v>
                </c:pt>
                <c:pt idx="896">
                  <c:v>38</c:v>
                </c:pt>
                <c:pt idx="897">
                  <c:v>43</c:v>
                </c:pt>
                <c:pt idx="898">
                  <c:v>36</c:v>
                </c:pt>
                <c:pt idx="899">
                  <c:v>45</c:v>
                </c:pt>
                <c:pt idx="900">
                  <c:v>43</c:v>
                </c:pt>
                <c:pt idx="901">
                  <c:v>45</c:v>
                </c:pt>
                <c:pt idx="902">
                  <c:v>29</c:v>
                </c:pt>
                <c:pt idx="903">
                  <c:v>39</c:v>
                </c:pt>
                <c:pt idx="904">
                  <c:v>41</c:v>
                </c:pt>
                <c:pt idx="905">
                  <c:v>57</c:v>
                </c:pt>
                <c:pt idx="906">
                  <c:v>41</c:v>
                </c:pt>
                <c:pt idx="907">
                  <c:v>29</c:v>
                </c:pt>
                <c:pt idx="908">
                  <c:v>57</c:v>
                </c:pt>
                <c:pt idx="909">
                  <c:v>39</c:v>
                </c:pt>
                <c:pt idx="910">
                  <c:v>44</c:v>
                </c:pt>
                <c:pt idx="911">
                  <c:v>44</c:v>
                </c:pt>
                <c:pt idx="912">
                  <c:v>45</c:v>
                </c:pt>
                <c:pt idx="913">
                  <c:v>43</c:v>
                </c:pt>
                <c:pt idx="914">
                  <c:v>42</c:v>
                </c:pt>
                <c:pt idx="915">
                  <c:v>45</c:v>
                </c:pt>
                <c:pt idx="916">
                  <c:v>45</c:v>
                </c:pt>
                <c:pt idx="917">
                  <c:v>22</c:v>
                </c:pt>
                <c:pt idx="918">
                  <c:v>55</c:v>
                </c:pt>
                <c:pt idx="919">
                  <c:v>26</c:v>
                </c:pt>
                <c:pt idx="920">
                  <c:v>34</c:v>
                </c:pt>
                <c:pt idx="921">
                  <c:v>25</c:v>
                </c:pt>
                <c:pt idx="922">
                  <c:v>39</c:v>
                </c:pt>
                <c:pt idx="923">
                  <c:v>44</c:v>
                </c:pt>
                <c:pt idx="924">
                  <c:v>46</c:v>
                </c:pt>
                <c:pt idx="925">
                  <c:v>44</c:v>
                </c:pt>
                <c:pt idx="926">
                  <c:v>38</c:v>
                </c:pt>
                <c:pt idx="927">
                  <c:v>34</c:v>
                </c:pt>
                <c:pt idx="928">
                  <c:v>28</c:v>
                </c:pt>
                <c:pt idx="929">
                  <c:v>55</c:v>
                </c:pt>
                <c:pt idx="930">
                  <c:v>25</c:v>
                </c:pt>
                <c:pt idx="931">
                  <c:v>54</c:v>
                </c:pt>
                <c:pt idx="932">
                  <c:v>26</c:v>
                </c:pt>
                <c:pt idx="933">
                  <c:v>44</c:v>
                </c:pt>
                <c:pt idx="934">
                  <c:v>44</c:v>
                </c:pt>
                <c:pt idx="935">
                  <c:v>44</c:v>
                </c:pt>
                <c:pt idx="936">
                  <c:v>44</c:v>
                </c:pt>
                <c:pt idx="937">
                  <c:v>21</c:v>
                </c:pt>
                <c:pt idx="938">
                  <c:v>42</c:v>
                </c:pt>
                <c:pt idx="939">
                  <c:v>42</c:v>
                </c:pt>
                <c:pt idx="940">
                  <c:v>23</c:v>
                </c:pt>
                <c:pt idx="941">
                  <c:v>42</c:v>
                </c:pt>
                <c:pt idx="942">
                  <c:v>29</c:v>
                </c:pt>
                <c:pt idx="943">
                  <c:v>24</c:v>
                </c:pt>
                <c:pt idx="944">
                  <c:v>57</c:v>
                </c:pt>
                <c:pt idx="945">
                  <c:v>46</c:v>
                </c:pt>
                <c:pt idx="946">
                  <c:v>26</c:v>
                </c:pt>
                <c:pt idx="947">
                  <c:v>27</c:v>
                </c:pt>
                <c:pt idx="948">
                  <c:v>51</c:v>
                </c:pt>
                <c:pt idx="949">
                  <c:v>41</c:v>
                </c:pt>
                <c:pt idx="950">
                  <c:v>40</c:v>
                </c:pt>
                <c:pt idx="951">
                  <c:v>35</c:v>
                </c:pt>
                <c:pt idx="952">
                  <c:v>44</c:v>
                </c:pt>
                <c:pt idx="953">
                  <c:v>44</c:v>
                </c:pt>
                <c:pt idx="954">
                  <c:v>42</c:v>
                </c:pt>
                <c:pt idx="955">
                  <c:v>44</c:v>
                </c:pt>
                <c:pt idx="956">
                  <c:v>45</c:v>
                </c:pt>
                <c:pt idx="957">
                  <c:v>57</c:v>
                </c:pt>
                <c:pt idx="958">
                  <c:v>44</c:v>
                </c:pt>
                <c:pt idx="959">
                  <c:v>46</c:v>
                </c:pt>
                <c:pt idx="960">
                  <c:v>41</c:v>
                </c:pt>
                <c:pt idx="961">
                  <c:v>25</c:v>
                </c:pt>
                <c:pt idx="962">
                  <c:v>48</c:v>
                </c:pt>
                <c:pt idx="963">
                  <c:v>23</c:v>
                </c:pt>
                <c:pt idx="964">
                  <c:v>25</c:v>
                </c:pt>
                <c:pt idx="965">
                  <c:v>48</c:v>
                </c:pt>
                <c:pt idx="966">
                  <c:v>31</c:v>
                </c:pt>
                <c:pt idx="967">
                  <c:v>33</c:v>
                </c:pt>
                <c:pt idx="968">
                  <c:v>21</c:v>
                </c:pt>
                <c:pt idx="969">
                  <c:v>28</c:v>
                </c:pt>
                <c:pt idx="970">
                  <c:v>60</c:v>
                </c:pt>
                <c:pt idx="971">
                  <c:v>45</c:v>
                </c:pt>
                <c:pt idx="972">
                  <c:v>35</c:v>
                </c:pt>
                <c:pt idx="973">
                  <c:v>56</c:v>
                </c:pt>
                <c:pt idx="974">
                  <c:v>41</c:v>
                </c:pt>
                <c:pt idx="975">
                  <c:v>52</c:v>
                </c:pt>
                <c:pt idx="976">
                  <c:v>47</c:v>
                </c:pt>
                <c:pt idx="977">
                  <c:v>50</c:v>
                </c:pt>
                <c:pt idx="978">
                  <c:v>39</c:v>
                </c:pt>
                <c:pt idx="979">
                  <c:v>39</c:v>
                </c:pt>
                <c:pt idx="980">
                  <c:v>60</c:v>
                </c:pt>
                <c:pt idx="981">
                  <c:v>27</c:v>
                </c:pt>
                <c:pt idx="982">
                  <c:v>42</c:v>
                </c:pt>
                <c:pt idx="983">
                  <c:v>33</c:v>
                </c:pt>
                <c:pt idx="984">
                  <c:v>44</c:v>
                </c:pt>
                <c:pt idx="985">
                  <c:v>46</c:v>
                </c:pt>
                <c:pt idx="986">
                  <c:v>45</c:v>
                </c:pt>
                <c:pt idx="987">
                  <c:v>19</c:v>
                </c:pt>
                <c:pt idx="988">
                  <c:v>37</c:v>
                </c:pt>
                <c:pt idx="989">
                  <c:v>40</c:v>
                </c:pt>
                <c:pt idx="990">
                  <c:v>52</c:v>
                </c:pt>
                <c:pt idx="991">
                  <c:v>47</c:v>
                </c:pt>
                <c:pt idx="992">
                  <c:v>57</c:v>
                </c:pt>
                <c:pt idx="993">
                  <c:v>47</c:v>
                </c:pt>
                <c:pt idx="994">
                  <c:v>57</c:v>
                </c:pt>
                <c:pt idx="995">
                  <c:v>29</c:v>
                </c:pt>
                <c:pt idx="996">
                  <c:v>21</c:v>
                </c:pt>
                <c:pt idx="997">
                  <c:v>28</c:v>
                </c:pt>
                <c:pt idx="998">
                  <c:v>47</c:v>
                </c:pt>
                <c:pt idx="999">
                  <c:v>55</c:v>
                </c:pt>
                <c:pt idx="1000">
                  <c:v>49</c:v>
                </c:pt>
                <c:pt idx="1001">
                  <c:v>44</c:v>
                </c:pt>
                <c:pt idx="1002">
                  <c:v>49</c:v>
                </c:pt>
                <c:pt idx="1003">
                  <c:v>49</c:v>
                </c:pt>
                <c:pt idx="1004">
                  <c:v>49</c:v>
                </c:pt>
                <c:pt idx="1005">
                  <c:v>32</c:v>
                </c:pt>
                <c:pt idx="1006">
                  <c:v>40</c:v>
                </c:pt>
                <c:pt idx="1007">
                  <c:v>59</c:v>
                </c:pt>
                <c:pt idx="1008">
                  <c:v>40</c:v>
                </c:pt>
                <c:pt idx="1009">
                  <c:v>25</c:v>
                </c:pt>
                <c:pt idx="1010">
                  <c:v>60</c:v>
                </c:pt>
                <c:pt idx="1011">
                  <c:v>44</c:v>
                </c:pt>
                <c:pt idx="1012">
                  <c:v>44</c:v>
                </c:pt>
                <c:pt idx="1013">
                  <c:v>46</c:v>
                </c:pt>
                <c:pt idx="1014">
                  <c:v>46</c:v>
                </c:pt>
                <c:pt idx="1015">
                  <c:v>46</c:v>
                </c:pt>
                <c:pt idx="1016">
                  <c:v>40</c:v>
                </c:pt>
                <c:pt idx="1017">
                  <c:v>58</c:v>
                </c:pt>
                <c:pt idx="1018">
                  <c:v>48</c:v>
                </c:pt>
                <c:pt idx="1019">
                  <c:v>22</c:v>
                </c:pt>
                <c:pt idx="1020">
                  <c:v>48</c:v>
                </c:pt>
                <c:pt idx="1021">
                  <c:v>48</c:v>
                </c:pt>
                <c:pt idx="1022">
                  <c:v>49</c:v>
                </c:pt>
                <c:pt idx="1023">
                  <c:v>44</c:v>
                </c:pt>
                <c:pt idx="1024">
                  <c:v>43</c:v>
                </c:pt>
                <c:pt idx="1025">
                  <c:v>29</c:v>
                </c:pt>
                <c:pt idx="1026">
                  <c:v>46</c:v>
                </c:pt>
                <c:pt idx="1027">
                  <c:v>46</c:v>
                </c:pt>
                <c:pt idx="1028">
                  <c:v>46</c:v>
                </c:pt>
                <c:pt idx="1029">
                  <c:v>46</c:v>
                </c:pt>
                <c:pt idx="1030">
                  <c:v>59</c:v>
                </c:pt>
                <c:pt idx="1031">
                  <c:v>51</c:v>
                </c:pt>
                <c:pt idx="1032">
                  <c:v>51</c:v>
                </c:pt>
                <c:pt idx="1033">
                  <c:v>43</c:v>
                </c:pt>
                <c:pt idx="1034">
                  <c:v>45</c:v>
                </c:pt>
                <c:pt idx="1035">
                  <c:v>47</c:v>
                </c:pt>
                <c:pt idx="1036">
                  <c:v>59</c:v>
                </c:pt>
                <c:pt idx="1037">
                  <c:v>50</c:v>
                </c:pt>
                <c:pt idx="1038">
                  <c:v>50</c:v>
                </c:pt>
                <c:pt idx="1039">
                  <c:v>56</c:v>
                </c:pt>
                <c:pt idx="1040">
                  <c:v>38</c:v>
                </c:pt>
                <c:pt idx="1041">
                  <c:v>50</c:v>
                </c:pt>
                <c:pt idx="1042">
                  <c:v>30</c:v>
                </c:pt>
                <c:pt idx="1043">
                  <c:v>29</c:v>
                </c:pt>
                <c:pt idx="1044">
                  <c:v>45</c:v>
                </c:pt>
                <c:pt idx="1045">
                  <c:v>45</c:v>
                </c:pt>
                <c:pt idx="1046">
                  <c:v>45</c:v>
                </c:pt>
                <c:pt idx="1047">
                  <c:v>43</c:v>
                </c:pt>
                <c:pt idx="1048">
                  <c:v>45</c:v>
                </c:pt>
                <c:pt idx="1049">
                  <c:v>39</c:v>
                </c:pt>
                <c:pt idx="1050">
                  <c:v>41</c:v>
                </c:pt>
                <c:pt idx="1051">
                  <c:v>47</c:v>
                </c:pt>
                <c:pt idx="1052">
                  <c:v>39</c:v>
                </c:pt>
                <c:pt idx="1053">
                  <c:v>47</c:v>
                </c:pt>
                <c:pt idx="1054">
                  <c:v>47</c:v>
                </c:pt>
                <c:pt idx="1055">
                  <c:v>34</c:v>
                </c:pt>
                <c:pt idx="1056">
                  <c:v>47</c:v>
                </c:pt>
                <c:pt idx="1057">
                  <c:v>40</c:v>
                </c:pt>
                <c:pt idx="1058">
                  <c:v>35</c:v>
                </c:pt>
                <c:pt idx="1059">
                  <c:v>39</c:v>
                </c:pt>
                <c:pt idx="1060">
                  <c:v>39</c:v>
                </c:pt>
                <c:pt idx="1061">
                  <c:v>49</c:v>
                </c:pt>
                <c:pt idx="1062">
                  <c:v>45</c:v>
                </c:pt>
                <c:pt idx="1063">
                  <c:v>45</c:v>
                </c:pt>
                <c:pt idx="1064">
                  <c:v>45</c:v>
                </c:pt>
                <c:pt idx="1065">
                  <c:v>43</c:v>
                </c:pt>
                <c:pt idx="1066">
                  <c:v>45</c:v>
                </c:pt>
                <c:pt idx="1067">
                  <c:v>47</c:v>
                </c:pt>
                <c:pt idx="1068">
                  <c:v>57</c:v>
                </c:pt>
                <c:pt idx="1069">
                  <c:v>53</c:v>
                </c:pt>
                <c:pt idx="1070">
                  <c:v>48</c:v>
                </c:pt>
                <c:pt idx="1071">
                  <c:v>49</c:v>
                </c:pt>
                <c:pt idx="1072">
                  <c:v>42</c:v>
                </c:pt>
                <c:pt idx="1073">
                  <c:v>49</c:v>
                </c:pt>
                <c:pt idx="1074">
                  <c:v>46</c:v>
                </c:pt>
                <c:pt idx="1075">
                  <c:v>23</c:v>
                </c:pt>
                <c:pt idx="1076">
                  <c:v>53</c:v>
                </c:pt>
                <c:pt idx="1077">
                  <c:v>48</c:v>
                </c:pt>
                <c:pt idx="1078">
                  <c:v>51</c:v>
                </c:pt>
                <c:pt idx="1079">
                  <c:v>51</c:v>
                </c:pt>
                <c:pt idx="1080">
                  <c:v>57</c:v>
                </c:pt>
                <c:pt idx="1081">
                  <c:v>21</c:v>
                </c:pt>
                <c:pt idx="1082">
                  <c:v>46</c:v>
                </c:pt>
                <c:pt idx="1083">
                  <c:v>46</c:v>
                </c:pt>
                <c:pt idx="1084">
                  <c:v>34</c:v>
                </c:pt>
                <c:pt idx="1085">
                  <c:v>46</c:v>
                </c:pt>
                <c:pt idx="1086">
                  <c:v>50</c:v>
                </c:pt>
                <c:pt idx="1087">
                  <c:v>50</c:v>
                </c:pt>
                <c:pt idx="1088">
                  <c:v>48</c:v>
                </c:pt>
                <c:pt idx="1089">
                  <c:v>49</c:v>
                </c:pt>
                <c:pt idx="1090">
                  <c:v>44</c:v>
                </c:pt>
                <c:pt idx="1091">
                  <c:v>25</c:v>
                </c:pt>
                <c:pt idx="1092">
                  <c:v>55</c:v>
                </c:pt>
                <c:pt idx="1093">
                  <c:v>47</c:v>
                </c:pt>
                <c:pt idx="1094">
                  <c:v>51</c:v>
                </c:pt>
                <c:pt idx="1095">
                  <c:v>46</c:v>
                </c:pt>
                <c:pt idx="1096">
                  <c:v>30</c:v>
                </c:pt>
                <c:pt idx="1097">
                  <c:v>48</c:v>
                </c:pt>
                <c:pt idx="1098">
                  <c:v>39</c:v>
                </c:pt>
                <c:pt idx="1099">
                  <c:v>48</c:v>
                </c:pt>
                <c:pt idx="1100">
                  <c:v>48</c:v>
                </c:pt>
                <c:pt idx="1101">
                  <c:v>49</c:v>
                </c:pt>
                <c:pt idx="1102">
                  <c:v>43</c:v>
                </c:pt>
                <c:pt idx="1103">
                  <c:v>29</c:v>
                </c:pt>
                <c:pt idx="1104">
                  <c:v>50</c:v>
                </c:pt>
                <c:pt idx="1105">
                  <c:v>50</c:v>
                </c:pt>
                <c:pt idx="1106">
                  <c:v>45</c:v>
                </c:pt>
                <c:pt idx="1107">
                  <c:v>57</c:v>
                </c:pt>
                <c:pt idx="1108">
                  <c:v>45</c:v>
                </c:pt>
                <c:pt idx="1109">
                  <c:v>52</c:v>
                </c:pt>
                <c:pt idx="1110">
                  <c:v>52</c:v>
                </c:pt>
                <c:pt idx="1111">
                  <c:v>40</c:v>
                </c:pt>
                <c:pt idx="1112">
                  <c:v>32</c:v>
                </c:pt>
                <c:pt idx="1113">
                  <c:v>52</c:v>
                </c:pt>
                <c:pt idx="1114">
                  <c:v>51</c:v>
                </c:pt>
                <c:pt idx="1115">
                  <c:v>49</c:v>
                </c:pt>
                <c:pt idx="1116">
                  <c:v>46</c:v>
                </c:pt>
                <c:pt idx="1117">
                  <c:v>36</c:v>
                </c:pt>
                <c:pt idx="1118">
                  <c:v>41</c:v>
                </c:pt>
                <c:pt idx="1119">
                  <c:v>47</c:v>
                </c:pt>
                <c:pt idx="1120">
                  <c:v>42</c:v>
                </c:pt>
                <c:pt idx="1121">
                  <c:v>48</c:v>
                </c:pt>
                <c:pt idx="1122">
                  <c:v>51</c:v>
                </c:pt>
                <c:pt idx="1123">
                  <c:v>49</c:v>
                </c:pt>
                <c:pt idx="1124">
                  <c:v>51</c:v>
                </c:pt>
                <c:pt idx="1125">
                  <c:v>53</c:v>
                </c:pt>
                <c:pt idx="1126">
                  <c:v>49</c:v>
                </c:pt>
                <c:pt idx="1127">
                  <c:v>49</c:v>
                </c:pt>
                <c:pt idx="1128">
                  <c:v>46</c:v>
                </c:pt>
                <c:pt idx="1129">
                  <c:v>49</c:v>
                </c:pt>
                <c:pt idx="1130">
                  <c:v>60</c:v>
                </c:pt>
                <c:pt idx="1131">
                  <c:v>45</c:v>
                </c:pt>
                <c:pt idx="1132">
                  <c:v>34</c:v>
                </c:pt>
                <c:pt idx="1133">
                  <c:v>26</c:v>
                </c:pt>
                <c:pt idx="1134">
                  <c:v>34</c:v>
                </c:pt>
                <c:pt idx="1135">
                  <c:v>51</c:v>
                </c:pt>
                <c:pt idx="1136">
                  <c:v>53</c:v>
                </c:pt>
                <c:pt idx="1137">
                  <c:v>51</c:v>
                </c:pt>
                <c:pt idx="1138">
                  <c:v>47</c:v>
                </c:pt>
                <c:pt idx="1139">
                  <c:v>51</c:v>
                </c:pt>
                <c:pt idx="1140">
                  <c:v>51</c:v>
                </c:pt>
                <c:pt idx="1141">
                  <c:v>46</c:v>
                </c:pt>
                <c:pt idx="1142">
                  <c:v>46</c:v>
                </c:pt>
                <c:pt idx="1143">
                  <c:v>46</c:v>
                </c:pt>
                <c:pt idx="1144">
                  <c:v>48</c:v>
                </c:pt>
                <c:pt idx="1145">
                  <c:v>49</c:v>
                </c:pt>
                <c:pt idx="1146">
                  <c:v>35</c:v>
                </c:pt>
                <c:pt idx="1147">
                  <c:v>43</c:v>
                </c:pt>
                <c:pt idx="1148">
                  <c:v>54</c:v>
                </c:pt>
                <c:pt idx="1149">
                  <c:v>46</c:v>
                </c:pt>
                <c:pt idx="1150">
                  <c:v>53</c:v>
                </c:pt>
                <c:pt idx="1151">
                  <c:v>30</c:v>
                </c:pt>
                <c:pt idx="1152">
                  <c:v>51</c:v>
                </c:pt>
                <c:pt idx="1153">
                  <c:v>49</c:v>
                </c:pt>
                <c:pt idx="1154">
                  <c:v>47</c:v>
                </c:pt>
                <c:pt idx="1155">
                  <c:v>50</c:v>
                </c:pt>
                <c:pt idx="1156">
                  <c:v>50</c:v>
                </c:pt>
                <c:pt idx="1157">
                  <c:v>48</c:v>
                </c:pt>
                <c:pt idx="1158">
                  <c:v>49</c:v>
                </c:pt>
                <c:pt idx="1159">
                  <c:v>56</c:v>
                </c:pt>
                <c:pt idx="1160">
                  <c:v>49</c:v>
                </c:pt>
                <c:pt idx="1161">
                  <c:v>41</c:v>
                </c:pt>
                <c:pt idx="1162">
                  <c:v>58</c:v>
                </c:pt>
                <c:pt idx="1163">
                  <c:v>50</c:v>
                </c:pt>
                <c:pt idx="1164">
                  <c:v>40</c:v>
                </c:pt>
                <c:pt idx="1165">
                  <c:v>47</c:v>
                </c:pt>
                <c:pt idx="1166">
                  <c:v>52</c:v>
                </c:pt>
                <c:pt idx="1167">
                  <c:v>24</c:v>
                </c:pt>
                <c:pt idx="1168">
                  <c:v>43</c:v>
                </c:pt>
                <c:pt idx="1169">
                  <c:v>50</c:v>
                </c:pt>
                <c:pt idx="1170">
                  <c:v>54</c:v>
                </c:pt>
                <c:pt idx="1171">
                  <c:v>52</c:v>
                </c:pt>
                <c:pt idx="1172">
                  <c:v>51</c:v>
                </c:pt>
                <c:pt idx="1173">
                  <c:v>48</c:v>
                </c:pt>
                <c:pt idx="1174">
                  <c:v>41</c:v>
                </c:pt>
                <c:pt idx="1175">
                  <c:v>56</c:v>
                </c:pt>
                <c:pt idx="1176">
                  <c:v>58</c:v>
                </c:pt>
                <c:pt idx="1177">
                  <c:v>45</c:v>
                </c:pt>
                <c:pt idx="1178">
                  <c:v>50</c:v>
                </c:pt>
                <c:pt idx="1179">
                  <c:v>47</c:v>
                </c:pt>
                <c:pt idx="1180">
                  <c:v>52</c:v>
                </c:pt>
                <c:pt idx="1181">
                  <c:v>52</c:v>
                </c:pt>
                <c:pt idx="1182">
                  <c:v>52</c:v>
                </c:pt>
                <c:pt idx="1183">
                  <c:v>21</c:v>
                </c:pt>
                <c:pt idx="1184">
                  <c:v>57</c:v>
                </c:pt>
                <c:pt idx="1185">
                  <c:v>49</c:v>
                </c:pt>
                <c:pt idx="1186">
                  <c:v>26</c:v>
                </c:pt>
                <c:pt idx="1187">
                  <c:v>46</c:v>
                </c:pt>
                <c:pt idx="1188">
                  <c:v>49</c:v>
                </c:pt>
                <c:pt idx="1189">
                  <c:v>50</c:v>
                </c:pt>
                <c:pt idx="1190">
                  <c:v>50</c:v>
                </c:pt>
                <c:pt idx="1191">
                  <c:v>30</c:v>
                </c:pt>
                <c:pt idx="1192">
                  <c:v>54</c:v>
                </c:pt>
                <c:pt idx="1193">
                  <c:v>51</c:v>
                </c:pt>
                <c:pt idx="1194">
                  <c:v>51</c:v>
                </c:pt>
                <c:pt idx="1195">
                  <c:v>53</c:v>
                </c:pt>
                <c:pt idx="1196">
                  <c:v>51</c:v>
                </c:pt>
                <c:pt idx="1197">
                  <c:v>53</c:v>
                </c:pt>
                <c:pt idx="1198">
                  <c:v>24</c:v>
                </c:pt>
                <c:pt idx="1199">
                  <c:v>51</c:v>
                </c:pt>
                <c:pt idx="1200">
                  <c:v>51</c:v>
                </c:pt>
                <c:pt idx="1201">
                  <c:v>51</c:v>
                </c:pt>
                <c:pt idx="1202">
                  <c:v>51</c:v>
                </c:pt>
                <c:pt idx="1203">
                  <c:v>56</c:v>
                </c:pt>
                <c:pt idx="1204">
                  <c:v>26</c:v>
                </c:pt>
                <c:pt idx="1205">
                  <c:v>60</c:v>
                </c:pt>
                <c:pt idx="1206">
                  <c:v>50</c:v>
                </c:pt>
                <c:pt idx="1207">
                  <c:v>37</c:v>
                </c:pt>
                <c:pt idx="1208">
                  <c:v>39</c:v>
                </c:pt>
                <c:pt idx="1209">
                  <c:v>58</c:v>
                </c:pt>
                <c:pt idx="1210">
                  <c:v>51</c:v>
                </c:pt>
                <c:pt idx="1211">
                  <c:v>51</c:v>
                </c:pt>
                <c:pt idx="1212">
                  <c:v>52</c:v>
                </c:pt>
                <c:pt idx="1213">
                  <c:v>34</c:v>
                </c:pt>
                <c:pt idx="1214">
                  <c:v>43</c:v>
                </c:pt>
                <c:pt idx="1215">
                  <c:v>48</c:v>
                </c:pt>
                <c:pt idx="1216">
                  <c:v>53</c:v>
                </c:pt>
                <c:pt idx="1217">
                  <c:v>53</c:v>
                </c:pt>
                <c:pt idx="1218">
                  <c:v>53</c:v>
                </c:pt>
                <c:pt idx="1219">
                  <c:v>46</c:v>
                </c:pt>
                <c:pt idx="1220">
                  <c:v>50</c:v>
                </c:pt>
                <c:pt idx="1221">
                  <c:v>50</c:v>
                </c:pt>
                <c:pt idx="1222">
                  <c:v>47</c:v>
                </c:pt>
                <c:pt idx="1223">
                  <c:v>50</c:v>
                </c:pt>
                <c:pt idx="1224">
                  <c:v>25</c:v>
                </c:pt>
                <c:pt idx="1225">
                  <c:v>48</c:v>
                </c:pt>
                <c:pt idx="1226">
                  <c:v>41</c:v>
                </c:pt>
                <c:pt idx="1227">
                  <c:v>49</c:v>
                </c:pt>
                <c:pt idx="1228">
                  <c:v>50</c:v>
                </c:pt>
                <c:pt idx="1229">
                  <c:v>37</c:v>
                </c:pt>
                <c:pt idx="1230">
                  <c:v>52</c:v>
                </c:pt>
                <c:pt idx="1231">
                  <c:v>55</c:v>
                </c:pt>
                <c:pt idx="1232">
                  <c:v>55</c:v>
                </c:pt>
                <c:pt idx="1233">
                  <c:v>54</c:v>
                </c:pt>
                <c:pt idx="1234">
                  <c:v>47</c:v>
                </c:pt>
                <c:pt idx="1235">
                  <c:v>49</c:v>
                </c:pt>
                <c:pt idx="1236">
                  <c:v>49</c:v>
                </c:pt>
                <c:pt idx="1237">
                  <c:v>52</c:v>
                </c:pt>
                <c:pt idx="1238">
                  <c:v>34</c:v>
                </c:pt>
                <c:pt idx="1239">
                  <c:v>59</c:v>
                </c:pt>
                <c:pt idx="1240">
                  <c:v>60</c:v>
                </c:pt>
                <c:pt idx="1241">
                  <c:v>31</c:v>
                </c:pt>
                <c:pt idx="1242">
                  <c:v>31</c:v>
                </c:pt>
                <c:pt idx="1243">
                  <c:v>52</c:v>
                </c:pt>
                <c:pt idx="1244">
                  <c:v>40</c:v>
                </c:pt>
                <c:pt idx="1245">
                  <c:v>54</c:v>
                </c:pt>
                <c:pt idx="1246">
                  <c:v>49</c:v>
                </c:pt>
                <c:pt idx="1247">
                  <c:v>48</c:v>
                </c:pt>
                <c:pt idx="1248">
                  <c:v>53</c:v>
                </c:pt>
                <c:pt idx="1249">
                  <c:v>51</c:v>
                </c:pt>
                <c:pt idx="1250">
                  <c:v>49</c:v>
                </c:pt>
                <c:pt idx="1251">
                  <c:v>49</c:v>
                </c:pt>
                <c:pt idx="1252">
                  <c:v>53</c:v>
                </c:pt>
                <c:pt idx="1253">
                  <c:v>48</c:v>
                </c:pt>
                <c:pt idx="1254">
                  <c:v>42</c:v>
                </c:pt>
                <c:pt idx="1255">
                  <c:v>49</c:v>
                </c:pt>
                <c:pt idx="1256">
                  <c:v>43</c:v>
                </c:pt>
                <c:pt idx="1257">
                  <c:v>54</c:v>
                </c:pt>
                <c:pt idx="1258">
                  <c:v>54</c:v>
                </c:pt>
                <c:pt idx="1259">
                  <c:v>54</c:v>
                </c:pt>
                <c:pt idx="1260">
                  <c:v>54</c:v>
                </c:pt>
                <c:pt idx="1261">
                  <c:v>58</c:v>
                </c:pt>
                <c:pt idx="1262">
                  <c:v>46</c:v>
                </c:pt>
                <c:pt idx="1263">
                  <c:v>58</c:v>
                </c:pt>
                <c:pt idx="1264">
                  <c:v>53</c:v>
                </c:pt>
                <c:pt idx="1265">
                  <c:v>35</c:v>
                </c:pt>
                <c:pt idx="1266">
                  <c:v>44</c:v>
                </c:pt>
                <c:pt idx="1267">
                  <c:v>50</c:v>
                </c:pt>
                <c:pt idx="1268">
                  <c:v>45</c:v>
                </c:pt>
                <c:pt idx="1269">
                  <c:v>51</c:v>
                </c:pt>
                <c:pt idx="1270">
                  <c:v>51</c:v>
                </c:pt>
                <c:pt idx="1271">
                  <c:v>53</c:v>
                </c:pt>
                <c:pt idx="1272">
                  <c:v>56</c:v>
                </c:pt>
                <c:pt idx="1273">
                  <c:v>53</c:v>
                </c:pt>
                <c:pt idx="1274">
                  <c:v>56</c:v>
                </c:pt>
                <c:pt idx="1275">
                  <c:v>55</c:v>
                </c:pt>
                <c:pt idx="1276">
                  <c:v>50</c:v>
                </c:pt>
                <c:pt idx="1277">
                  <c:v>56</c:v>
                </c:pt>
                <c:pt idx="1278">
                  <c:v>55</c:v>
                </c:pt>
                <c:pt idx="1279">
                  <c:v>56</c:v>
                </c:pt>
                <c:pt idx="1280">
                  <c:v>57</c:v>
                </c:pt>
                <c:pt idx="1281">
                  <c:v>30</c:v>
                </c:pt>
                <c:pt idx="1282">
                  <c:v>32</c:v>
                </c:pt>
                <c:pt idx="1283">
                  <c:v>58</c:v>
                </c:pt>
                <c:pt idx="1284">
                  <c:v>46</c:v>
                </c:pt>
                <c:pt idx="1285">
                  <c:v>60</c:v>
                </c:pt>
                <c:pt idx="1286">
                  <c:v>45</c:v>
                </c:pt>
                <c:pt idx="1287">
                  <c:v>46</c:v>
                </c:pt>
                <c:pt idx="1288">
                  <c:v>50</c:v>
                </c:pt>
                <c:pt idx="1289">
                  <c:v>55</c:v>
                </c:pt>
                <c:pt idx="1290">
                  <c:v>55</c:v>
                </c:pt>
                <c:pt idx="1291">
                  <c:v>30</c:v>
                </c:pt>
                <c:pt idx="1292">
                  <c:v>48</c:v>
                </c:pt>
                <c:pt idx="1293">
                  <c:v>36</c:v>
                </c:pt>
                <c:pt idx="1294">
                  <c:v>33</c:v>
                </c:pt>
                <c:pt idx="1295">
                  <c:v>55</c:v>
                </c:pt>
                <c:pt idx="1296">
                  <c:v>23</c:v>
                </c:pt>
                <c:pt idx="1297">
                  <c:v>55</c:v>
                </c:pt>
                <c:pt idx="1298">
                  <c:v>52</c:v>
                </c:pt>
                <c:pt idx="1299">
                  <c:v>52</c:v>
                </c:pt>
                <c:pt idx="1300">
                  <c:v>55</c:v>
                </c:pt>
                <c:pt idx="1301">
                  <c:v>54</c:v>
                </c:pt>
                <c:pt idx="1302">
                  <c:v>51</c:v>
                </c:pt>
                <c:pt idx="1303">
                  <c:v>28</c:v>
                </c:pt>
                <c:pt idx="1304">
                  <c:v>54</c:v>
                </c:pt>
                <c:pt idx="1305">
                  <c:v>54</c:v>
                </c:pt>
                <c:pt idx="1306">
                  <c:v>53</c:v>
                </c:pt>
                <c:pt idx="1307">
                  <c:v>57</c:v>
                </c:pt>
                <c:pt idx="1308">
                  <c:v>53</c:v>
                </c:pt>
                <c:pt idx="1309">
                  <c:v>57</c:v>
                </c:pt>
                <c:pt idx="1310">
                  <c:v>56</c:v>
                </c:pt>
                <c:pt idx="1311">
                  <c:v>49</c:v>
                </c:pt>
                <c:pt idx="1312">
                  <c:v>57</c:v>
                </c:pt>
                <c:pt idx="1313">
                  <c:v>22</c:v>
                </c:pt>
                <c:pt idx="1314">
                  <c:v>54</c:v>
                </c:pt>
                <c:pt idx="1315">
                  <c:v>48</c:v>
                </c:pt>
                <c:pt idx="1316">
                  <c:v>31</c:v>
                </c:pt>
                <c:pt idx="1317">
                  <c:v>26</c:v>
                </c:pt>
                <c:pt idx="1318">
                  <c:v>48</c:v>
                </c:pt>
                <c:pt idx="1319">
                  <c:v>33</c:v>
                </c:pt>
                <c:pt idx="1320">
                  <c:v>48</c:v>
                </c:pt>
                <c:pt idx="1321">
                  <c:v>21</c:v>
                </c:pt>
                <c:pt idx="1322">
                  <c:v>22</c:v>
                </c:pt>
                <c:pt idx="1323">
                  <c:v>51</c:v>
                </c:pt>
                <c:pt idx="1324">
                  <c:v>56</c:v>
                </c:pt>
                <c:pt idx="1325">
                  <c:v>56</c:v>
                </c:pt>
                <c:pt idx="1326">
                  <c:v>55</c:v>
                </c:pt>
                <c:pt idx="1327">
                  <c:v>50</c:v>
                </c:pt>
                <c:pt idx="1328">
                  <c:v>56</c:v>
                </c:pt>
                <c:pt idx="1329">
                  <c:v>56</c:v>
                </c:pt>
                <c:pt idx="1330">
                  <c:v>42</c:v>
                </c:pt>
                <c:pt idx="1331">
                  <c:v>53</c:v>
                </c:pt>
                <c:pt idx="1332">
                  <c:v>53</c:v>
                </c:pt>
                <c:pt idx="1333">
                  <c:v>56</c:v>
                </c:pt>
                <c:pt idx="1334">
                  <c:v>50</c:v>
                </c:pt>
                <c:pt idx="1335">
                  <c:v>52</c:v>
                </c:pt>
                <c:pt idx="1336">
                  <c:v>46</c:v>
                </c:pt>
                <c:pt idx="1337">
                  <c:v>53</c:v>
                </c:pt>
                <c:pt idx="1338">
                  <c:v>33</c:v>
                </c:pt>
                <c:pt idx="1339">
                  <c:v>53</c:v>
                </c:pt>
                <c:pt idx="1340">
                  <c:v>41</c:v>
                </c:pt>
                <c:pt idx="1341">
                  <c:v>53</c:v>
                </c:pt>
                <c:pt idx="1342">
                  <c:v>51</c:v>
                </c:pt>
                <c:pt idx="1343">
                  <c:v>18</c:v>
                </c:pt>
                <c:pt idx="1344">
                  <c:v>55</c:v>
                </c:pt>
                <c:pt idx="1345">
                  <c:v>52</c:v>
                </c:pt>
                <c:pt idx="1346">
                  <c:v>34</c:v>
                </c:pt>
                <c:pt idx="1347">
                  <c:v>50</c:v>
                </c:pt>
                <c:pt idx="1348">
                  <c:v>54</c:v>
                </c:pt>
                <c:pt idx="1349">
                  <c:v>59</c:v>
                </c:pt>
                <c:pt idx="1350">
                  <c:v>27</c:v>
                </c:pt>
                <c:pt idx="1351">
                  <c:v>59</c:v>
                </c:pt>
                <c:pt idx="1352">
                  <c:v>20</c:v>
                </c:pt>
                <c:pt idx="1353">
                  <c:v>33</c:v>
                </c:pt>
                <c:pt idx="1354">
                  <c:v>54</c:v>
                </c:pt>
                <c:pt idx="1355">
                  <c:v>58</c:v>
                </c:pt>
                <c:pt idx="1356">
                  <c:v>57</c:v>
                </c:pt>
                <c:pt idx="1357">
                  <c:v>57</c:v>
                </c:pt>
                <c:pt idx="1358">
                  <c:v>58</c:v>
                </c:pt>
                <c:pt idx="1359">
                  <c:v>58</c:v>
                </c:pt>
                <c:pt idx="1360">
                  <c:v>58</c:v>
                </c:pt>
                <c:pt idx="1361">
                  <c:v>44</c:v>
                </c:pt>
                <c:pt idx="1362">
                  <c:v>50</c:v>
                </c:pt>
                <c:pt idx="1363">
                  <c:v>58</c:v>
                </c:pt>
                <c:pt idx="1364">
                  <c:v>25</c:v>
                </c:pt>
                <c:pt idx="1365">
                  <c:v>55</c:v>
                </c:pt>
                <c:pt idx="1366">
                  <c:v>52</c:v>
                </c:pt>
                <c:pt idx="1367">
                  <c:v>52</c:v>
                </c:pt>
                <c:pt idx="1368">
                  <c:v>39</c:v>
                </c:pt>
                <c:pt idx="1369">
                  <c:v>37</c:v>
                </c:pt>
                <c:pt idx="1370">
                  <c:v>42</c:v>
                </c:pt>
                <c:pt idx="1371">
                  <c:v>51</c:v>
                </c:pt>
                <c:pt idx="1372">
                  <c:v>56</c:v>
                </c:pt>
                <c:pt idx="1373">
                  <c:v>57</c:v>
                </c:pt>
                <c:pt idx="1374">
                  <c:v>56</c:v>
                </c:pt>
                <c:pt idx="1375">
                  <c:v>18</c:v>
                </c:pt>
                <c:pt idx="1376">
                  <c:v>52</c:v>
                </c:pt>
                <c:pt idx="1377">
                  <c:v>40</c:v>
                </c:pt>
                <c:pt idx="1378">
                  <c:v>53</c:v>
                </c:pt>
                <c:pt idx="1379">
                  <c:v>33</c:v>
                </c:pt>
                <c:pt idx="1380">
                  <c:v>54</c:v>
                </c:pt>
                <c:pt idx="1381">
                  <c:v>51</c:v>
                </c:pt>
                <c:pt idx="1382">
                  <c:v>34</c:v>
                </c:pt>
                <c:pt idx="1383">
                  <c:v>52</c:v>
                </c:pt>
                <c:pt idx="1384">
                  <c:v>57</c:v>
                </c:pt>
                <c:pt idx="1385">
                  <c:v>54</c:v>
                </c:pt>
                <c:pt idx="1386">
                  <c:v>51</c:v>
                </c:pt>
                <c:pt idx="1387">
                  <c:v>49</c:v>
                </c:pt>
                <c:pt idx="1388">
                  <c:v>57</c:v>
                </c:pt>
                <c:pt idx="1389">
                  <c:v>57</c:v>
                </c:pt>
                <c:pt idx="1390">
                  <c:v>57</c:v>
                </c:pt>
                <c:pt idx="1391">
                  <c:v>58</c:v>
                </c:pt>
                <c:pt idx="1392">
                  <c:v>36</c:v>
                </c:pt>
                <c:pt idx="1393">
                  <c:v>56</c:v>
                </c:pt>
                <c:pt idx="1394">
                  <c:v>28</c:v>
                </c:pt>
                <c:pt idx="1395">
                  <c:v>56</c:v>
                </c:pt>
                <c:pt idx="1396">
                  <c:v>56</c:v>
                </c:pt>
                <c:pt idx="1397">
                  <c:v>56</c:v>
                </c:pt>
                <c:pt idx="1398">
                  <c:v>52</c:v>
                </c:pt>
                <c:pt idx="1399">
                  <c:v>40</c:v>
                </c:pt>
                <c:pt idx="1400">
                  <c:v>53</c:v>
                </c:pt>
                <c:pt idx="1401">
                  <c:v>38</c:v>
                </c:pt>
                <c:pt idx="1402">
                  <c:v>58</c:v>
                </c:pt>
                <c:pt idx="1403">
                  <c:v>34</c:v>
                </c:pt>
                <c:pt idx="1404">
                  <c:v>53</c:v>
                </c:pt>
                <c:pt idx="1405">
                  <c:v>59</c:v>
                </c:pt>
                <c:pt idx="1406">
                  <c:v>58</c:v>
                </c:pt>
                <c:pt idx="1407">
                  <c:v>43</c:v>
                </c:pt>
                <c:pt idx="1408">
                  <c:v>56</c:v>
                </c:pt>
                <c:pt idx="1409">
                  <c:v>40</c:v>
                </c:pt>
                <c:pt idx="1410">
                  <c:v>57</c:v>
                </c:pt>
                <c:pt idx="1411">
                  <c:v>58</c:v>
                </c:pt>
                <c:pt idx="1412">
                  <c:v>58</c:v>
                </c:pt>
                <c:pt idx="1413">
                  <c:v>57</c:v>
                </c:pt>
                <c:pt idx="1414">
                  <c:v>58</c:v>
                </c:pt>
                <c:pt idx="1415">
                  <c:v>57</c:v>
                </c:pt>
                <c:pt idx="1416">
                  <c:v>58</c:v>
                </c:pt>
                <c:pt idx="1417">
                  <c:v>58</c:v>
                </c:pt>
                <c:pt idx="1418">
                  <c:v>48</c:v>
                </c:pt>
                <c:pt idx="1419">
                  <c:v>55</c:v>
                </c:pt>
                <c:pt idx="1420">
                  <c:v>55</c:v>
                </c:pt>
                <c:pt idx="1421">
                  <c:v>55</c:v>
                </c:pt>
                <c:pt idx="1422">
                  <c:v>19</c:v>
                </c:pt>
                <c:pt idx="1423">
                  <c:v>58</c:v>
                </c:pt>
                <c:pt idx="1424">
                  <c:v>58</c:v>
                </c:pt>
                <c:pt idx="1425">
                  <c:v>58</c:v>
                </c:pt>
                <c:pt idx="1426">
                  <c:v>31</c:v>
                </c:pt>
                <c:pt idx="1427">
                  <c:v>58</c:v>
                </c:pt>
                <c:pt idx="1428">
                  <c:v>57</c:v>
                </c:pt>
                <c:pt idx="1429">
                  <c:v>58</c:v>
                </c:pt>
                <c:pt idx="1430">
                  <c:v>55</c:v>
                </c:pt>
                <c:pt idx="1431">
                  <c:v>39</c:v>
                </c:pt>
                <c:pt idx="1432">
                  <c:v>29</c:v>
                </c:pt>
                <c:pt idx="1433">
                  <c:v>40</c:v>
                </c:pt>
                <c:pt idx="1434">
                  <c:v>57</c:v>
                </c:pt>
                <c:pt idx="1435">
                  <c:v>57</c:v>
                </c:pt>
                <c:pt idx="1436">
                  <c:v>43</c:v>
                </c:pt>
                <c:pt idx="1437">
                  <c:v>56</c:v>
                </c:pt>
                <c:pt idx="1438">
                  <c:v>36</c:v>
                </c:pt>
                <c:pt idx="1439">
                  <c:v>38</c:v>
                </c:pt>
                <c:pt idx="1440">
                  <c:v>54</c:v>
                </c:pt>
                <c:pt idx="1441">
                  <c:v>54</c:v>
                </c:pt>
                <c:pt idx="1442">
                  <c:v>54</c:v>
                </c:pt>
                <c:pt idx="1443">
                  <c:v>59</c:v>
                </c:pt>
                <c:pt idx="1444">
                  <c:v>60</c:v>
                </c:pt>
                <c:pt idx="1445">
                  <c:v>31</c:v>
                </c:pt>
                <c:pt idx="1446">
                  <c:v>48</c:v>
                </c:pt>
                <c:pt idx="1447">
                  <c:v>60</c:v>
                </c:pt>
                <c:pt idx="1448">
                  <c:v>60</c:v>
                </c:pt>
                <c:pt idx="1449">
                  <c:v>35</c:v>
                </c:pt>
                <c:pt idx="1450">
                  <c:v>31</c:v>
                </c:pt>
                <c:pt idx="1451">
                  <c:v>45</c:v>
                </c:pt>
                <c:pt idx="1452">
                  <c:v>58</c:v>
                </c:pt>
                <c:pt idx="1453">
                  <c:v>58</c:v>
                </c:pt>
                <c:pt idx="1454">
                  <c:v>58</c:v>
                </c:pt>
                <c:pt idx="1455">
                  <c:v>59</c:v>
                </c:pt>
                <c:pt idx="1456">
                  <c:v>58</c:v>
                </c:pt>
                <c:pt idx="1457">
                  <c:v>56</c:v>
                </c:pt>
                <c:pt idx="1458">
                  <c:v>59</c:v>
                </c:pt>
                <c:pt idx="1459">
                  <c:v>48</c:v>
                </c:pt>
                <c:pt idx="1460">
                  <c:v>33</c:v>
                </c:pt>
                <c:pt idx="1461">
                  <c:v>36</c:v>
                </c:pt>
                <c:pt idx="1462">
                  <c:v>56</c:v>
                </c:pt>
                <c:pt idx="1463">
                  <c:v>55</c:v>
                </c:pt>
                <c:pt idx="1464">
                  <c:v>55</c:v>
                </c:pt>
                <c:pt idx="1465">
                  <c:v>56</c:v>
                </c:pt>
                <c:pt idx="1466">
                  <c:v>32</c:v>
                </c:pt>
                <c:pt idx="1467">
                  <c:v>59</c:v>
                </c:pt>
                <c:pt idx="1468">
                  <c:v>59</c:v>
                </c:pt>
                <c:pt idx="1469">
                  <c:v>59</c:v>
                </c:pt>
                <c:pt idx="1470">
                  <c:v>59</c:v>
                </c:pt>
                <c:pt idx="1471">
                  <c:v>56</c:v>
                </c:pt>
                <c:pt idx="1472">
                  <c:v>60</c:v>
                </c:pt>
                <c:pt idx="1473">
                  <c:v>33</c:v>
                </c:pt>
                <c:pt idx="1474">
                  <c:v>50</c:v>
                </c:pt>
                <c:pt idx="1475">
                  <c:v>43</c:v>
                </c:pt>
                <c:pt idx="1476">
                  <c:v>58</c:v>
                </c:pt>
                <c:pt idx="1477">
                  <c:v>27</c:v>
                </c:pt>
                <c:pt idx="1478">
                  <c:v>54</c:v>
                </c:pt>
                <c:pt idx="1479">
                  <c:v>54</c:v>
                </c:pt>
                <c:pt idx="1480">
                  <c:v>55</c:v>
                </c:pt>
                <c:pt idx="1481">
                  <c:v>54</c:v>
                </c:pt>
                <c:pt idx="1482">
                  <c:v>56</c:v>
                </c:pt>
                <c:pt idx="1483">
                  <c:v>60</c:v>
                </c:pt>
                <c:pt idx="1484">
                  <c:v>61</c:v>
                </c:pt>
                <c:pt idx="1485">
                  <c:v>61</c:v>
                </c:pt>
                <c:pt idx="1486">
                  <c:v>53</c:v>
                </c:pt>
                <c:pt idx="1487">
                  <c:v>52</c:v>
                </c:pt>
                <c:pt idx="1488">
                  <c:v>34</c:v>
                </c:pt>
                <c:pt idx="1489">
                  <c:v>24</c:v>
                </c:pt>
                <c:pt idx="1490">
                  <c:v>59</c:v>
                </c:pt>
                <c:pt idx="1491">
                  <c:v>52</c:v>
                </c:pt>
                <c:pt idx="1492">
                  <c:v>57</c:v>
                </c:pt>
                <c:pt idx="1493">
                  <c:v>60</c:v>
                </c:pt>
                <c:pt idx="1494">
                  <c:v>60</c:v>
                </c:pt>
                <c:pt idx="1495">
                  <c:v>50</c:v>
                </c:pt>
                <c:pt idx="1496">
                  <c:v>56</c:v>
                </c:pt>
                <c:pt idx="1497">
                  <c:v>60</c:v>
                </c:pt>
                <c:pt idx="1498">
                  <c:v>57</c:v>
                </c:pt>
                <c:pt idx="1499">
                  <c:v>60</c:v>
                </c:pt>
                <c:pt idx="1500">
                  <c:v>48</c:v>
                </c:pt>
                <c:pt idx="1501">
                  <c:v>30</c:v>
                </c:pt>
                <c:pt idx="1502">
                  <c:v>58</c:v>
                </c:pt>
                <c:pt idx="1503">
                  <c:v>52</c:v>
                </c:pt>
                <c:pt idx="1504">
                  <c:v>34</c:v>
                </c:pt>
                <c:pt idx="1505">
                  <c:v>60</c:v>
                </c:pt>
                <c:pt idx="1506">
                  <c:v>60</c:v>
                </c:pt>
                <c:pt idx="1507">
                  <c:v>47</c:v>
                </c:pt>
                <c:pt idx="1508">
                  <c:v>50</c:v>
                </c:pt>
                <c:pt idx="1509">
                  <c:v>59</c:v>
                </c:pt>
                <c:pt idx="1510">
                  <c:v>39</c:v>
                </c:pt>
                <c:pt idx="1511">
                  <c:v>44</c:v>
                </c:pt>
                <c:pt idx="1512">
                  <c:v>59</c:v>
                </c:pt>
                <c:pt idx="1513">
                  <c:v>55</c:v>
                </c:pt>
                <c:pt idx="1514">
                  <c:v>18</c:v>
                </c:pt>
                <c:pt idx="1515">
                  <c:v>29</c:v>
                </c:pt>
                <c:pt idx="1516">
                  <c:v>49</c:v>
                </c:pt>
                <c:pt idx="1517">
                  <c:v>59</c:v>
                </c:pt>
                <c:pt idx="1518">
                  <c:v>38</c:v>
                </c:pt>
                <c:pt idx="1519">
                  <c:v>18</c:v>
                </c:pt>
                <c:pt idx="1520">
                  <c:v>59</c:v>
                </c:pt>
                <c:pt idx="1521">
                  <c:v>59</c:v>
                </c:pt>
                <c:pt idx="1522">
                  <c:v>59</c:v>
                </c:pt>
                <c:pt idx="1523">
                  <c:v>56</c:v>
                </c:pt>
                <c:pt idx="1524">
                  <c:v>61</c:v>
                </c:pt>
                <c:pt idx="1525">
                  <c:v>62</c:v>
                </c:pt>
                <c:pt idx="1526">
                  <c:v>62</c:v>
                </c:pt>
                <c:pt idx="1527">
                  <c:v>62</c:v>
                </c:pt>
                <c:pt idx="1528">
                  <c:v>62</c:v>
                </c:pt>
                <c:pt idx="1529">
                  <c:v>43</c:v>
                </c:pt>
                <c:pt idx="1530">
                  <c:v>41</c:v>
                </c:pt>
                <c:pt idx="1531">
                  <c:v>60</c:v>
                </c:pt>
                <c:pt idx="1532">
                  <c:v>53</c:v>
                </c:pt>
                <c:pt idx="1533">
                  <c:v>50</c:v>
                </c:pt>
                <c:pt idx="1534">
                  <c:v>60</c:v>
                </c:pt>
                <c:pt idx="1535">
                  <c:v>58</c:v>
                </c:pt>
                <c:pt idx="1536">
                  <c:v>57</c:v>
                </c:pt>
                <c:pt idx="1537">
                  <c:v>61</c:v>
                </c:pt>
                <c:pt idx="1538">
                  <c:v>53</c:v>
                </c:pt>
                <c:pt idx="1539">
                  <c:v>55</c:v>
                </c:pt>
                <c:pt idx="1540">
                  <c:v>37</c:v>
                </c:pt>
                <c:pt idx="1541">
                  <c:v>61</c:v>
                </c:pt>
                <c:pt idx="1542">
                  <c:v>44</c:v>
                </c:pt>
                <c:pt idx="1543">
                  <c:v>51</c:v>
                </c:pt>
                <c:pt idx="1544">
                  <c:v>60</c:v>
                </c:pt>
                <c:pt idx="1545">
                  <c:v>30</c:v>
                </c:pt>
                <c:pt idx="1546">
                  <c:v>59</c:v>
                </c:pt>
                <c:pt idx="1547">
                  <c:v>23</c:v>
                </c:pt>
                <c:pt idx="1548">
                  <c:v>61</c:v>
                </c:pt>
                <c:pt idx="1549">
                  <c:v>61</c:v>
                </c:pt>
                <c:pt idx="1550">
                  <c:v>61</c:v>
                </c:pt>
                <c:pt idx="1551">
                  <c:v>60</c:v>
                </c:pt>
                <c:pt idx="1552">
                  <c:v>40</c:v>
                </c:pt>
                <c:pt idx="1553">
                  <c:v>60</c:v>
                </c:pt>
                <c:pt idx="1554">
                  <c:v>57</c:v>
                </c:pt>
                <c:pt idx="1555">
                  <c:v>60</c:v>
                </c:pt>
                <c:pt idx="1556">
                  <c:v>60</c:v>
                </c:pt>
                <c:pt idx="1557">
                  <c:v>28</c:v>
                </c:pt>
                <c:pt idx="1558">
                  <c:v>46</c:v>
                </c:pt>
                <c:pt idx="1559">
                  <c:v>62</c:v>
                </c:pt>
                <c:pt idx="1560">
                  <c:v>32</c:v>
                </c:pt>
                <c:pt idx="1561">
                  <c:v>58</c:v>
                </c:pt>
                <c:pt idx="1562">
                  <c:v>43</c:v>
                </c:pt>
                <c:pt idx="1563">
                  <c:v>39</c:v>
                </c:pt>
                <c:pt idx="1564">
                  <c:v>63</c:v>
                </c:pt>
                <c:pt idx="1565">
                  <c:v>63</c:v>
                </c:pt>
                <c:pt idx="1566">
                  <c:v>63</c:v>
                </c:pt>
                <c:pt idx="1567">
                  <c:v>30</c:v>
                </c:pt>
                <c:pt idx="1568">
                  <c:v>61</c:v>
                </c:pt>
                <c:pt idx="1569">
                  <c:v>28</c:v>
                </c:pt>
                <c:pt idx="1570">
                  <c:v>61</c:v>
                </c:pt>
                <c:pt idx="1571">
                  <c:v>56</c:v>
                </c:pt>
                <c:pt idx="1572">
                  <c:v>47</c:v>
                </c:pt>
                <c:pt idx="1573">
                  <c:v>62</c:v>
                </c:pt>
                <c:pt idx="1574">
                  <c:v>62</c:v>
                </c:pt>
                <c:pt idx="1575">
                  <c:v>62</c:v>
                </c:pt>
                <c:pt idx="1576">
                  <c:v>37</c:v>
                </c:pt>
                <c:pt idx="1577">
                  <c:v>62</c:v>
                </c:pt>
                <c:pt idx="1578">
                  <c:v>62</c:v>
                </c:pt>
                <c:pt idx="1579">
                  <c:v>47</c:v>
                </c:pt>
                <c:pt idx="1580">
                  <c:v>32</c:v>
                </c:pt>
                <c:pt idx="1581">
                  <c:v>59</c:v>
                </c:pt>
                <c:pt idx="1582">
                  <c:v>62</c:v>
                </c:pt>
                <c:pt idx="1583">
                  <c:v>54</c:v>
                </c:pt>
                <c:pt idx="1584">
                  <c:v>30</c:v>
                </c:pt>
                <c:pt idx="1585">
                  <c:v>58</c:v>
                </c:pt>
                <c:pt idx="1586">
                  <c:v>61</c:v>
                </c:pt>
                <c:pt idx="1587">
                  <c:v>53</c:v>
                </c:pt>
                <c:pt idx="1588">
                  <c:v>61</c:v>
                </c:pt>
                <c:pt idx="1589">
                  <c:v>38</c:v>
                </c:pt>
                <c:pt idx="1590">
                  <c:v>59</c:v>
                </c:pt>
                <c:pt idx="1591">
                  <c:v>37</c:v>
                </c:pt>
                <c:pt idx="1592">
                  <c:v>36</c:v>
                </c:pt>
                <c:pt idx="1593">
                  <c:v>41</c:v>
                </c:pt>
                <c:pt idx="1594">
                  <c:v>37</c:v>
                </c:pt>
                <c:pt idx="1595">
                  <c:v>53</c:v>
                </c:pt>
                <c:pt idx="1596">
                  <c:v>18</c:v>
                </c:pt>
                <c:pt idx="1597">
                  <c:v>63</c:v>
                </c:pt>
                <c:pt idx="1598">
                  <c:v>56</c:v>
                </c:pt>
                <c:pt idx="1599">
                  <c:v>36</c:v>
                </c:pt>
                <c:pt idx="1600">
                  <c:v>64</c:v>
                </c:pt>
                <c:pt idx="1601">
                  <c:v>64</c:v>
                </c:pt>
                <c:pt idx="1602">
                  <c:v>20</c:v>
                </c:pt>
                <c:pt idx="1603">
                  <c:v>62</c:v>
                </c:pt>
                <c:pt idx="1604">
                  <c:v>44</c:v>
                </c:pt>
                <c:pt idx="1605">
                  <c:v>63</c:v>
                </c:pt>
                <c:pt idx="1606">
                  <c:v>37</c:v>
                </c:pt>
                <c:pt idx="1607">
                  <c:v>63</c:v>
                </c:pt>
                <c:pt idx="1608">
                  <c:v>63</c:v>
                </c:pt>
                <c:pt idx="1609">
                  <c:v>60</c:v>
                </c:pt>
                <c:pt idx="1610">
                  <c:v>62</c:v>
                </c:pt>
                <c:pt idx="1611">
                  <c:v>63</c:v>
                </c:pt>
                <c:pt idx="1612">
                  <c:v>32</c:v>
                </c:pt>
                <c:pt idx="1613">
                  <c:v>63</c:v>
                </c:pt>
                <c:pt idx="1614">
                  <c:v>59</c:v>
                </c:pt>
                <c:pt idx="1615">
                  <c:v>59</c:v>
                </c:pt>
                <c:pt idx="1616">
                  <c:v>59</c:v>
                </c:pt>
                <c:pt idx="1617">
                  <c:v>62</c:v>
                </c:pt>
                <c:pt idx="1618">
                  <c:v>31</c:v>
                </c:pt>
                <c:pt idx="1619">
                  <c:v>46</c:v>
                </c:pt>
                <c:pt idx="1620">
                  <c:v>61</c:v>
                </c:pt>
                <c:pt idx="1621">
                  <c:v>18</c:v>
                </c:pt>
                <c:pt idx="1622">
                  <c:v>38</c:v>
                </c:pt>
                <c:pt idx="1623">
                  <c:v>54</c:v>
                </c:pt>
                <c:pt idx="1624">
                  <c:v>39</c:v>
                </c:pt>
                <c:pt idx="1625">
                  <c:v>64</c:v>
                </c:pt>
                <c:pt idx="1626">
                  <c:v>61</c:v>
                </c:pt>
                <c:pt idx="1627">
                  <c:v>63</c:v>
                </c:pt>
                <c:pt idx="1628">
                  <c:v>63</c:v>
                </c:pt>
                <c:pt idx="1629">
                  <c:v>48</c:v>
                </c:pt>
                <c:pt idx="1630">
                  <c:v>50</c:v>
                </c:pt>
                <c:pt idx="1631">
                  <c:v>18</c:v>
                </c:pt>
                <c:pt idx="1632">
                  <c:v>54</c:v>
                </c:pt>
                <c:pt idx="1633">
                  <c:v>64</c:v>
                </c:pt>
                <c:pt idx="1634">
                  <c:v>64</c:v>
                </c:pt>
                <c:pt idx="1635">
                  <c:v>53</c:v>
                </c:pt>
                <c:pt idx="1636">
                  <c:v>63</c:v>
                </c:pt>
                <c:pt idx="1637">
                  <c:v>55</c:v>
                </c:pt>
                <c:pt idx="1638">
                  <c:v>34</c:v>
                </c:pt>
                <c:pt idx="1639">
                  <c:v>59</c:v>
                </c:pt>
                <c:pt idx="1640">
                  <c:v>57</c:v>
                </c:pt>
                <c:pt idx="1641">
                  <c:v>64</c:v>
                </c:pt>
                <c:pt idx="1642">
                  <c:v>64</c:v>
                </c:pt>
                <c:pt idx="1643">
                  <c:v>64</c:v>
                </c:pt>
                <c:pt idx="1644">
                  <c:v>23</c:v>
                </c:pt>
                <c:pt idx="1645">
                  <c:v>55</c:v>
                </c:pt>
                <c:pt idx="1646">
                  <c:v>55</c:v>
                </c:pt>
                <c:pt idx="1647">
                  <c:v>63</c:v>
                </c:pt>
                <c:pt idx="1648">
                  <c:v>63</c:v>
                </c:pt>
                <c:pt idx="1649">
                  <c:v>26</c:v>
                </c:pt>
                <c:pt idx="1650">
                  <c:v>46</c:v>
                </c:pt>
                <c:pt idx="1651">
                  <c:v>63</c:v>
                </c:pt>
                <c:pt idx="1652">
                  <c:v>43</c:v>
                </c:pt>
                <c:pt idx="1653">
                  <c:v>33</c:v>
                </c:pt>
                <c:pt idx="1654">
                  <c:v>33</c:v>
                </c:pt>
                <c:pt idx="1655">
                  <c:v>24</c:v>
                </c:pt>
                <c:pt idx="1656">
                  <c:v>60</c:v>
                </c:pt>
                <c:pt idx="1657">
                  <c:v>59</c:v>
                </c:pt>
                <c:pt idx="1658">
                  <c:v>55</c:v>
                </c:pt>
                <c:pt idx="1659">
                  <c:v>57</c:v>
                </c:pt>
                <c:pt idx="1660">
                  <c:v>31</c:v>
                </c:pt>
                <c:pt idx="1661">
                  <c:v>55</c:v>
                </c:pt>
                <c:pt idx="1662">
                  <c:v>41</c:v>
                </c:pt>
                <c:pt idx="1663">
                  <c:v>53</c:v>
                </c:pt>
                <c:pt idx="1664">
                  <c:v>64</c:v>
                </c:pt>
                <c:pt idx="1665">
                  <c:v>40</c:v>
                </c:pt>
                <c:pt idx="1666">
                  <c:v>20</c:v>
                </c:pt>
                <c:pt idx="1667">
                  <c:v>60</c:v>
                </c:pt>
                <c:pt idx="1668">
                  <c:v>57</c:v>
                </c:pt>
                <c:pt idx="1669">
                  <c:v>47</c:v>
                </c:pt>
                <c:pt idx="1670">
                  <c:v>43</c:v>
                </c:pt>
                <c:pt idx="1671">
                  <c:v>42</c:v>
                </c:pt>
                <c:pt idx="1672">
                  <c:v>52</c:v>
                </c:pt>
                <c:pt idx="1673">
                  <c:v>64</c:v>
                </c:pt>
                <c:pt idx="1674">
                  <c:v>41</c:v>
                </c:pt>
                <c:pt idx="1675">
                  <c:v>54</c:v>
                </c:pt>
                <c:pt idx="1676">
                  <c:v>60</c:v>
                </c:pt>
                <c:pt idx="1677">
                  <c:v>64</c:v>
                </c:pt>
                <c:pt idx="1678">
                  <c:v>27</c:v>
                </c:pt>
                <c:pt idx="1679">
                  <c:v>62</c:v>
                </c:pt>
                <c:pt idx="1680">
                  <c:v>43</c:v>
                </c:pt>
                <c:pt idx="1681">
                  <c:v>52</c:v>
                </c:pt>
                <c:pt idx="1682">
                  <c:v>51</c:v>
                </c:pt>
                <c:pt idx="1683">
                  <c:v>54</c:v>
                </c:pt>
                <c:pt idx="1684">
                  <c:v>47</c:v>
                </c:pt>
                <c:pt idx="1685">
                  <c:v>50</c:v>
                </c:pt>
                <c:pt idx="1686">
                  <c:v>44</c:v>
                </c:pt>
                <c:pt idx="1687">
                  <c:v>51</c:v>
                </c:pt>
                <c:pt idx="1688">
                  <c:v>60</c:v>
                </c:pt>
                <c:pt idx="1689">
                  <c:v>64</c:v>
                </c:pt>
                <c:pt idx="1690">
                  <c:v>63</c:v>
                </c:pt>
                <c:pt idx="1691">
                  <c:v>60</c:v>
                </c:pt>
                <c:pt idx="1692">
                  <c:v>44</c:v>
                </c:pt>
                <c:pt idx="1693">
                  <c:v>62</c:v>
                </c:pt>
                <c:pt idx="1694">
                  <c:v>53</c:v>
                </c:pt>
                <c:pt idx="1695">
                  <c:v>59</c:v>
                </c:pt>
                <c:pt idx="1696">
                  <c:v>21</c:v>
                </c:pt>
                <c:pt idx="1697">
                  <c:v>34</c:v>
                </c:pt>
                <c:pt idx="1698">
                  <c:v>54</c:v>
                </c:pt>
                <c:pt idx="1699">
                  <c:v>60</c:v>
                </c:pt>
                <c:pt idx="1700">
                  <c:v>58</c:v>
                </c:pt>
                <c:pt idx="1701">
                  <c:v>32</c:v>
                </c:pt>
                <c:pt idx="1702">
                  <c:v>46</c:v>
                </c:pt>
                <c:pt idx="1703">
                  <c:v>18</c:v>
                </c:pt>
                <c:pt idx="1704">
                  <c:v>48</c:v>
                </c:pt>
                <c:pt idx="1705">
                  <c:v>63</c:v>
                </c:pt>
                <c:pt idx="1706">
                  <c:v>48</c:v>
                </c:pt>
                <c:pt idx="1707">
                  <c:v>57</c:v>
                </c:pt>
                <c:pt idx="1708">
                  <c:v>63</c:v>
                </c:pt>
                <c:pt idx="1709">
                  <c:v>34</c:v>
                </c:pt>
                <c:pt idx="1710">
                  <c:v>49</c:v>
                </c:pt>
                <c:pt idx="1711">
                  <c:v>46</c:v>
                </c:pt>
                <c:pt idx="1712">
                  <c:v>48</c:v>
                </c:pt>
                <c:pt idx="1713">
                  <c:v>25</c:v>
                </c:pt>
                <c:pt idx="1714">
                  <c:v>38</c:v>
                </c:pt>
                <c:pt idx="1715">
                  <c:v>40</c:v>
                </c:pt>
                <c:pt idx="1716">
                  <c:v>60</c:v>
                </c:pt>
                <c:pt idx="1717">
                  <c:v>42</c:v>
                </c:pt>
                <c:pt idx="1718">
                  <c:v>40</c:v>
                </c:pt>
                <c:pt idx="1719">
                  <c:v>42</c:v>
                </c:pt>
                <c:pt idx="1720">
                  <c:v>34</c:v>
                </c:pt>
                <c:pt idx="1721">
                  <c:v>44</c:v>
                </c:pt>
                <c:pt idx="1722">
                  <c:v>64</c:v>
                </c:pt>
                <c:pt idx="1723">
                  <c:v>64</c:v>
                </c:pt>
                <c:pt idx="1724">
                  <c:v>37</c:v>
                </c:pt>
                <c:pt idx="1725">
                  <c:v>29</c:v>
                </c:pt>
                <c:pt idx="1726">
                  <c:v>35</c:v>
                </c:pt>
                <c:pt idx="1727">
                  <c:v>29</c:v>
                </c:pt>
                <c:pt idx="1728">
                  <c:v>40</c:v>
                </c:pt>
                <c:pt idx="1729">
                  <c:v>48</c:v>
                </c:pt>
                <c:pt idx="1730">
                  <c:v>34</c:v>
                </c:pt>
                <c:pt idx="1731">
                  <c:v>34</c:v>
                </c:pt>
                <c:pt idx="1732">
                  <c:v>20</c:v>
                </c:pt>
                <c:pt idx="1733">
                  <c:v>50</c:v>
                </c:pt>
                <c:pt idx="1734">
                  <c:v>19</c:v>
                </c:pt>
                <c:pt idx="1735">
                  <c:v>53</c:v>
                </c:pt>
                <c:pt idx="1736">
                  <c:v>57</c:v>
                </c:pt>
                <c:pt idx="1737">
                  <c:v>27</c:v>
                </c:pt>
                <c:pt idx="1738">
                  <c:v>19</c:v>
                </c:pt>
                <c:pt idx="1739">
                  <c:v>64</c:v>
                </c:pt>
                <c:pt idx="1740">
                  <c:v>27</c:v>
                </c:pt>
                <c:pt idx="1741">
                  <c:v>21</c:v>
                </c:pt>
                <c:pt idx="1742">
                  <c:v>59</c:v>
                </c:pt>
                <c:pt idx="1743">
                  <c:v>52</c:v>
                </c:pt>
                <c:pt idx="1744">
                  <c:v>47</c:v>
                </c:pt>
                <c:pt idx="1745">
                  <c:v>45</c:v>
                </c:pt>
                <c:pt idx="1746">
                  <c:v>29</c:v>
                </c:pt>
                <c:pt idx="1747">
                  <c:v>48</c:v>
                </c:pt>
                <c:pt idx="1748">
                  <c:v>33</c:v>
                </c:pt>
                <c:pt idx="1749">
                  <c:v>60</c:v>
                </c:pt>
                <c:pt idx="1750">
                  <c:v>27</c:v>
                </c:pt>
                <c:pt idx="1751">
                  <c:v>48</c:v>
                </c:pt>
                <c:pt idx="1752">
                  <c:v>19</c:v>
                </c:pt>
                <c:pt idx="1753">
                  <c:v>54</c:v>
                </c:pt>
                <c:pt idx="1754">
                  <c:v>45</c:v>
                </c:pt>
                <c:pt idx="1755">
                  <c:v>42</c:v>
                </c:pt>
                <c:pt idx="1756">
                  <c:v>51</c:v>
                </c:pt>
                <c:pt idx="1757">
                  <c:v>26</c:v>
                </c:pt>
                <c:pt idx="1758">
                  <c:v>19</c:v>
                </c:pt>
                <c:pt idx="1759">
                  <c:v>20</c:v>
                </c:pt>
                <c:pt idx="1760">
                  <c:v>25</c:v>
                </c:pt>
                <c:pt idx="1761">
                  <c:v>57</c:v>
                </c:pt>
                <c:pt idx="1762">
                  <c:v>59</c:v>
                </c:pt>
                <c:pt idx="1763">
                  <c:v>18</c:v>
                </c:pt>
                <c:pt idx="1764">
                  <c:v>40</c:v>
                </c:pt>
                <c:pt idx="1765">
                  <c:v>47</c:v>
                </c:pt>
                <c:pt idx="1766">
                  <c:v>59</c:v>
                </c:pt>
                <c:pt idx="1767">
                  <c:v>19</c:v>
                </c:pt>
                <c:pt idx="1768">
                  <c:v>30</c:v>
                </c:pt>
                <c:pt idx="1769">
                  <c:v>19</c:v>
                </c:pt>
                <c:pt idx="1770">
                  <c:v>52</c:v>
                </c:pt>
                <c:pt idx="1771">
                  <c:v>32</c:v>
                </c:pt>
                <c:pt idx="1772">
                  <c:v>57</c:v>
                </c:pt>
                <c:pt idx="1773">
                  <c:v>54</c:v>
                </c:pt>
                <c:pt idx="1774">
                  <c:v>59</c:v>
                </c:pt>
                <c:pt idx="1775">
                  <c:v>20</c:v>
                </c:pt>
                <c:pt idx="1776">
                  <c:v>52</c:v>
                </c:pt>
                <c:pt idx="1777">
                  <c:v>32</c:v>
                </c:pt>
                <c:pt idx="1778">
                  <c:v>28</c:v>
                </c:pt>
                <c:pt idx="1779">
                  <c:v>19</c:v>
                </c:pt>
                <c:pt idx="1780">
                  <c:v>56</c:v>
                </c:pt>
                <c:pt idx="1781">
                  <c:v>43</c:v>
                </c:pt>
                <c:pt idx="1782">
                  <c:v>59</c:v>
                </c:pt>
                <c:pt idx="1783">
                  <c:v>46</c:v>
                </c:pt>
                <c:pt idx="1784">
                  <c:v>25</c:v>
                </c:pt>
                <c:pt idx="1785">
                  <c:v>43</c:v>
                </c:pt>
                <c:pt idx="1786">
                  <c:v>33</c:v>
                </c:pt>
                <c:pt idx="1787">
                  <c:v>45</c:v>
                </c:pt>
                <c:pt idx="1788">
                  <c:v>21</c:v>
                </c:pt>
                <c:pt idx="1789">
                  <c:v>47</c:v>
                </c:pt>
                <c:pt idx="1790">
                  <c:v>57</c:v>
                </c:pt>
                <c:pt idx="1791">
                  <c:v>23</c:v>
                </c:pt>
                <c:pt idx="1792">
                  <c:v>29</c:v>
                </c:pt>
                <c:pt idx="1793">
                  <c:v>59</c:v>
                </c:pt>
                <c:pt idx="1794">
                  <c:v>25</c:v>
                </c:pt>
                <c:pt idx="1795">
                  <c:v>18</c:v>
                </c:pt>
                <c:pt idx="1796">
                  <c:v>27</c:v>
                </c:pt>
                <c:pt idx="1797">
                  <c:v>30</c:v>
                </c:pt>
                <c:pt idx="1798">
                  <c:v>27</c:v>
                </c:pt>
                <c:pt idx="1799">
                  <c:v>23</c:v>
                </c:pt>
                <c:pt idx="1800">
                  <c:v>58</c:v>
                </c:pt>
                <c:pt idx="1801">
                  <c:v>36</c:v>
                </c:pt>
                <c:pt idx="1802">
                  <c:v>24</c:v>
                </c:pt>
                <c:pt idx="1803">
                  <c:v>52</c:v>
                </c:pt>
                <c:pt idx="1804">
                  <c:v>55</c:v>
                </c:pt>
                <c:pt idx="1805">
                  <c:v>30</c:v>
                </c:pt>
                <c:pt idx="1806">
                  <c:v>43</c:v>
                </c:pt>
                <c:pt idx="1807">
                  <c:v>27</c:v>
                </c:pt>
                <c:pt idx="1808">
                  <c:v>43</c:v>
                </c:pt>
                <c:pt idx="1809">
                  <c:v>60</c:v>
                </c:pt>
                <c:pt idx="1810">
                  <c:v>19</c:v>
                </c:pt>
                <c:pt idx="1811">
                  <c:v>59</c:v>
                </c:pt>
                <c:pt idx="1812">
                  <c:v>27</c:v>
                </c:pt>
                <c:pt idx="1813">
                  <c:v>53</c:v>
                </c:pt>
                <c:pt idx="1814">
                  <c:v>59</c:v>
                </c:pt>
                <c:pt idx="1815">
                  <c:v>24</c:v>
                </c:pt>
                <c:pt idx="1816">
                  <c:v>30</c:v>
                </c:pt>
                <c:pt idx="1817">
                  <c:v>34</c:v>
                </c:pt>
                <c:pt idx="1818">
                  <c:v>39</c:v>
                </c:pt>
                <c:pt idx="1819">
                  <c:v>34</c:v>
                </c:pt>
                <c:pt idx="1820">
                  <c:v>29</c:v>
                </c:pt>
                <c:pt idx="1821">
                  <c:v>43</c:v>
                </c:pt>
                <c:pt idx="1822">
                  <c:v>31</c:v>
                </c:pt>
                <c:pt idx="1823">
                  <c:v>37</c:v>
                </c:pt>
                <c:pt idx="1824">
                  <c:v>55</c:v>
                </c:pt>
                <c:pt idx="1825">
                  <c:v>56</c:v>
                </c:pt>
                <c:pt idx="1826">
                  <c:v>31</c:v>
                </c:pt>
                <c:pt idx="1827">
                  <c:v>35</c:v>
                </c:pt>
                <c:pt idx="1828">
                  <c:v>29</c:v>
                </c:pt>
                <c:pt idx="1829">
                  <c:v>40</c:v>
                </c:pt>
                <c:pt idx="1830">
                  <c:v>35</c:v>
                </c:pt>
                <c:pt idx="1831">
                  <c:v>42</c:v>
                </c:pt>
                <c:pt idx="1832">
                  <c:v>30</c:v>
                </c:pt>
                <c:pt idx="1833">
                  <c:v>37</c:v>
                </c:pt>
                <c:pt idx="1834">
                  <c:v>59</c:v>
                </c:pt>
                <c:pt idx="1835">
                  <c:v>44</c:v>
                </c:pt>
                <c:pt idx="1836">
                  <c:v>28</c:v>
                </c:pt>
                <c:pt idx="1837">
                  <c:v>32</c:v>
                </c:pt>
                <c:pt idx="1838">
                  <c:v>50</c:v>
                </c:pt>
                <c:pt idx="1839">
                  <c:v>43</c:v>
                </c:pt>
                <c:pt idx="1840">
                  <c:v>25</c:v>
                </c:pt>
                <c:pt idx="1841">
                  <c:v>42</c:v>
                </c:pt>
                <c:pt idx="1842">
                  <c:v>56</c:v>
                </c:pt>
                <c:pt idx="1843">
                  <c:v>34</c:v>
                </c:pt>
                <c:pt idx="1844">
                  <c:v>39</c:v>
                </c:pt>
                <c:pt idx="1845">
                  <c:v>20</c:v>
                </c:pt>
                <c:pt idx="1846">
                  <c:v>29</c:v>
                </c:pt>
                <c:pt idx="1847">
                  <c:v>35</c:v>
                </c:pt>
                <c:pt idx="1848">
                  <c:v>56</c:v>
                </c:pt>
                <c:pt idx="1849">
                  <c:v>29</c:v>
                </c:pt>
                <c:pt idx="1850">
                  <c:v>37</c:v>
                </c:pt>
                <c:pt idx="1851">
                  <c:v>60</c:v>
                </c:pt>
                <c:pt idx="1852">
                  <c:v>37</c:v>
                </c:pt>
                <c:pt idx="1853">
                  <c:v>60</c:v>
                </c:pt>
                <c:pt idx="1854">
                  <c:v>53</c:v>
                </c:pt>
                <c:pt idx="1855">
                  <c:v>56</c:v>
                </c:pt>
                <c:pt idx="1856">
                  <c:v>55</c:v>
                </c:pt>
                <c:pt idx="1857">
                  <c:v>57</c:v>
                </c:pt>
                <c:pt idx="1858">
                  <c:v>30</c:v>
                </c:pt>
                <c:pt idx="1859">
                  <c:v>36</c:v>
                </c:pt>
                <c:pt idx="1860">
                  <c:v>55</c:v>
                </c:pt>
                <c:pt idx="1861">
                  <c:v>47</c:v>
                </c:pt>
                <c:pt idx="1862">
                  <c:v>58</c:v>
                </c:pt>
                <c:pt idx="1863">
                  <c:v>35</c:v>
                </c:pt>
                <c:pt idx="1864">
                  <c:v>39</c:v>
                </c:pt>
                <c:pt idx="1865">
                  <c:v>45</c:v>
                </c:pt>
                <c:pt idx="1866">
                  <c:v>53</c:v>
                </c:pt>
                <c:pt idx="1867">
                  <c:v>48</c:v>
                </c:pt>
                <c:pt idx="1868">
                  <c:v>48</c:v>
                </c:pt>
                <c:pt idx="1869">
                  <c:v>42</c:v>
                </c:pt>
                <c:pt idx="1870">
                  <c:v>18</c:v>
                </c:pt>
                <c:pt idx="1871">
                  <c:v>42</c:v>
                </c:pt>
                <c:pt idx="1872">
                  <c:v>32</c:v>
                </c:pt>
                <c:pt idx="1873">
                  <c:v>23</c:v>
                </c:pt>
                <c:pt idx="1874">
                  <c:v>39</c:v>
                </c:pt>
                <c:pt idx="1875">
                  <c:v>60</c:v>
                </c:pt>
                <c:pt idx="1876">
                  <c:v>46</c:v>
                </c:pt>
                <c:pt idx="1877">
                  <c:v>43</c:v>
                </c:pt>
                <c:pt idx="1878">
                  <c:v>43</c:v>
                </c:pt>
                <c:pt idx="1879">
                  <c:v>59</c:v>
                </c:pt>
                <c:pt idx="1880">
                  <c:v>43</c:v>
                </c:pt>
                <c:pt idx="1881">
                  <c:v>19</c:v>
                </c:pt>
                <c:pt idx="1882">
                  <c:v>47</c:v>
                </c:pt>
                <c:pt idx="1883">
                  <c:v>33</c:v>
                </c:pt>
                <c:pt idx="1884">
                  <c:v>21</c:v>
                </c:pt>
                <c:pt idx="1885">
                  <c:v>42</c:v>
                </c:pt>
                <c:pt idx="1886">
                  <c:v>57</c:v>
                </c:pt>
                <c:pt idx="1887">
                  <c:v>51</c:v>
                </c:pt>
                <c:pt idx="1888">
                  <c:v>40</c:v>
                </c:pt>
                <c:pt idx="1889">
                  <c:v>23</c:v>
                </c:pt>
                <c:pt idx="1890">
                  <c:v>56</c:v>
                </c:pt>
                <c:pt idx="1891">
                  <c:v>39</c:v>
                </c:pt>
                <c:pt idx="1892">
                  <c:v>43</c:v>
                </c:pt>
                <c:pt idx="1893">
                  <c:v>19</c:v>
                </c:pt>
                <c:pt idx="1894">
                  <c:v>52</c:v>
                </c:pt>
                <c:pt idx="1895">
                  <c:v>47</c:v>
                </c:pt>
                <c:pt idx="1896">
                  <c:v>19</c:v>
                </c:pt>
                <c:pt idx="1897">
                  <c:v>25</c:v>
                </c:pt>
                <c:pt idx="1898">
                  <c:v>53</c:v>
                </c:pt>
                <c:pt idx="1899">
                  <c:v>28</c:v>
                </c:pt>
                <c:pt idx="1900">
                  <c:v>49</c:v>
                </c:pt>
                <c:pt idx="1901">
                  <c:v>47</c:v>
                </c:pt>
                <c:pt idx="1902">
                  <c:v>39</c:v>
                </c:pt>
                <c:pt idx="1903">
                  <c:v>49</c:v>
                </c:pt>
                <c:pt idx="1904">
                  <c:v>49</c:v>
                </c:pt>
                <c:pt idx="1905">
                  <c:v>52</c:v>
                </c:pt>
                <c:pt idx="1906">
                  <c:v>51</c:v>
                </c:pt>
                <c:pt idx="1907">
                  <c:v>19</c:v>
                </c:pt>
                <c:pt idx="1908">
                  <c:v>49</c:v>
                </c:pt>
                <c:pt idx="1909">
                  <c:v>48</c:v>
                </c:pt>
                <c:pt idx="1910">
                  <c:v>58</c:v>
                </c:pt>
                <c:pt idx="1911">
                  <c:v>18</c:v>
                </c:pt>
                <c:pt idx="1912">
                  <c:v>23</c:v>
                </c:pt>
                <c:pt idx="1913">
                  <c:v>52</c:v>
                </c:pt>
                <c:pt idx="1914">
                  <c:v>54</c:v>
                </c:pt>
                <c:pt idx="1915">
                  <c:v>61</c:v>
                </c:pt>
                <c:pt idx="1916">
                  <c:v>50</c:v>
                </c:pt>
                <c:pt idx="1917">
                  <c:v>47</c:v>
                </c:pt>
                <c:pt idx="1918">
                  <c:v>46</c:v>
                </c:pt>
                <c:pt idx="1919">
                  <c:v>52</c:v>
                </c:pt>
                <c:pt idx="1920">
                  <c:v>26</c:v>
                </c:pt>
                <c:pt idx="1921">
                  <c:v>30</c:v>
                </c:pt>
                <c:pt idx="1922">
                  <c:v>28</c:v>
                </c:pt>
                <c:pt idx="1923">
                  <c:v>27</c:v>
                </c:pt>
                <c:pt idx="1924">
                  <c:v>52</c:v>
                </c:pt>
                <c:pt idx="1925">
                  <c:v>53</c:v>
                </c:pt>
                <c:pt idx="1926">
                  <c:v>35</c:v>
                </c:pt>
                <c:pt idx="1927">
                  <c:v>47</c:v>
                </c:pt>
                <c:pt idx="1928">
                  <c:v>27</c:v>
                </c:pt>
                <c:pt idx="1929">
                  <c:v>24</c:v>
                </c:pt>
                <c:pt idx="1930">
                  <c:v>24</c:v>
                </c:pt>
                <c:pt idx="1931">
                  <c:v>47</c:v>
                </c:pt>
                <c:pt idx="1932">
                  <c:v>50</c:v>
                </c:pt>
                <c:pt idx="1933">
                  <c:v>54</c:v>
                </c:pt>
                <c:pt idx="1934">
                  <c:v>54</c:v>
                </c:pt>
                <c:pt idx="1935">
                  <c:v>21</c:v>
                </c:pt>
                <c:pt idx="1936">
                  <c:v>50</c:v>
                </c:pt>
                <c:pt idx="1937">
                  <c:v>59</c:v>
                </c:pt>
                <c:pt idx="1938">
                  <c:v>52</c:v>
                </c:pt>
                <c:pt idx="1939">
                  <c:v>22</c:v>
                </c:pt>
                <c:pt idx="1940">
                  <c:v>22</c:v>
                </c:pt>
                <c:pt idx="1941">
                  <c:v>56</c:v>
                </c:pt>
                <c:pt idx="1942">
                  <c:v>20</c:v>
                </c:pt>
                <c:pt idx="1943">
                  <c:v>49</c:v>
                </c:pt>
                <c:pt idx="1944">
                  <c:v>48</c:v>
                </c:pt>
                <c:pt idx="1945">
                  <c:v>18</c:v>
                </c:pt>
                <c:pt idx="1946">
                  <c:v>48</c:v>
                </c:pt>
                <c:pt idx="1947">
                  <c:v>52</c:v>
                </c:pt>
                <c:pt idx="1948">
                  <c:v>18</c:v>
                </c:pt>
                <c:pt idx="1949">
                  <c:v>34</c:v>
                </c:pt>
                <c:pt idx="1950">
                  <c:v>31</c:v>
                </c:pt>
                <c:pt idx="1951">
                  <c:v>64</c:v>
                </c:pt>
                <c:pt idx="1952">
                  <c:v>20</c:v>
                </c:pt>
                <c:pt idx="1953">
                  <c:v>22</c:v>
                </c:pt>
                <c:pt idx="1954">
                  <c:v>62</c:v>
                </c:pt>
                <c:pt idx="1955">
                  <c:v>64</c:v>
                </c:pt>
                <c:pt idx="1956">
                  <c:v>28</c:v>
                </c:pt>
                <c:pt idx="1957">
                  <c:v>32</c:v>
                </c:pt>
                <c:pt idx="1958">
                  <c:v>52</c:v>
                </c:pt>
                <c:pt idx="1959">
                  <c:v>57</c:v>
                </c:pt>
                <c:pt idx="1960">
                  <c:v>23</c:v>
                </c:pt>
                <c:pt idx="1961">
                  <c:v>55</c:v>
                </c:pt>
                <c:pt idx="1962">
                  <c:v>53</c:v>
                </c:pt>
                <c:pt idx="1963">
                  <c:v>34</c:v>
                </c:pt>
                <c:pt idx="1964">
                  <c:v>37</c:v>
                </c:pt>
                <c:pt idx="1965">
                  <c:v>41</c:v>
                </c:pt>
                <c:pt idx="1966">
                  <c:v>57</c:v>
                </c:pt>
                <c:pt idx="1967">
                  <c:v>38</c:v>
                </c:pt>
                <c:pt idx="1968">
                  <c:v>37</c:v>
                </c:pt>
                <c:pt idx="1969">
                  <c:v>30</c:v>
                </c:pt>
                <c:pt idx="1970">
                  <c:v>25</c:v>
                </c:pt>
                <c:pt idx="1971">
                  <c:v>25</c:v>
                </c:pt>
                <c:pt idx="1972">
                  <c:v>30</c:v>
                </c:pt>
                <c:pt idx="1973">
                  <c:v>20</c:v>
                </c:pt>
                <c:pt idx="1974">
                  <c:v>62</c:v>
                </c:pt>
                <c:pt idx="1975">
                  <c:v>37</c:v>
                </c:pt>
                <c:pt idx="1976">
                  <c:v>33</c:v>
                </c:pt>
                <c:pt idx="1977">
                  <c:v>32</c:v>
                </c:pt>
                <c:pt idx="1978">
                  <c:v>61</c:v>
                </c:pt>
                <c:pt idx="1979">
                  <c:v>23</c:v>
                </c:pt>
                <c:pt idx="1980">
                  <c:v>37</c:v>
                </c:pt>
                <c:pt idx="1981">
                  <c:v>62</c:v>
                </c:pt>
                <c:pt idx="1982">
                  <c:v>23</c:v>
                </c:pt>
                <c:pt idx="1983">
                  <c:v>59</c:v>
                </c:pt>
                <c:pt idx="1984">
                  <c:v>32</c:v>
                </c:pt>
                <c:pt idx="1985">
                  <c:v>45</c:v>
                </c:pt>
                <c:pt idx="1986">
                  <c:v>48</c:v>
                </c:pt>
                <c:pt idx="1987">
                  <c:v>40</c:v>
                </c:pt>
                <c:pt idx="1988">
                  <c:v>37</c:v>
                </c:pt>
                <c:pt idx="1989">
                  <c:v>32</c:v>
                </c:pt>
                <c:pt idx="1990">
                  <c:v>61</c:v>
                </c:pt>
                <c:pt idx="1991">
                  <c:v>60</c:v>
                </c:pt>
                <c:pt idx="1992">
                  <c:v>63</c:v>
                </c:pt>
                <c:pt idx="1993">
                  <c:v>19</c:v>
                </c:pt>
                <c:pt idx="1994">
                  <c:v>30</c:v>
                </c:pt>
                <c:pt idx="1995">
                  <c:v>42</c:v>
                </c:pt>
                <c:pt idx="1996">
                  <c:v>44</c:v>
                </c:pt>
                <c:pt idx="1997">
                  <c:v>61</c:v>
                </c:pt>
                <c:pt idx="1998">
                  <c:v>46</c:v>
                </c:pt>
                <c:pt idx="1999">
                  <c:v>53</c:v>
                </c:pt>
                <c:pt idx="2000">
                  <c:v>44</c:v>
                </c:pt>
                <c:pt idx="2001">
                  <c:v>65</c:v>
                </c:pt>
                <c:pt idx="2002">
                  <c:v>37</c:v>
                </c:pt>
                <c:pt idx="2003">
                  <c:v>35</c:v>
                </c:pt>
                <c:pt idx="2004">
                  <c:v>63</c:v>
                </c:pt>
                <c:pt idx="2005">
                  <c:v>47</c:v>
                </c:pt>
                <c:pt idx="2006">
                  <c:v>29</c:v>
                </c:pt>
                <c:pt idx="2007">
                  <c:v>49</c:v>
                </c:pt>
                <c:pt idx="2008">
                  <c:v>24</c:v>
                </c:pt>
                <c:pt idx="2009">
                  <c:v>41</c:v>
                </c:pt>
                <c:pt idx="2010">
                  <c:v>40</c:v>
                </c:pt>
                <c:pt idx="2011">
                  <c:v>33</c:v>
                </c:pt>
                <c:pt idx="2012">
                  <c:v>47</c:v>
                </c:pt>
                <c:pt idx="2013">
                  <c:v>34</c:v>
                </c:pt>
                <c:pt idx="2014">
                  <c:v>46</c:v>
                </c:pt>
                <c:pt idx="2015">
                  <c:v>31</c:v>
                </c:pt>
                <c:pt idx="2016">
                  <c:v>41</c:v>
                </c:pt>
                <c:pt idx="2017">
                  <c:v>55</c:v>
                </c:pt>
                <c:pt idx="2018">
                  <c:v>43</c:v>
                </c:pt>
                <c:pt idx="2019">
                  <c:v>51</c:v>
                </c:pt>
                <c:pt idx="2020">
                  <c:v>64</c:v>
                </c:pt>
                <c:pt idx="2021">
                  <c:v>59</c:v>
                </c:pt>
                <c:pt idx="2022">
                  <c:v>60</c:v>
                </c:pt>
                <c:pt idx="2023">
                  <c:v>50</c:v>
                </c:pt>
                <c:pt idx="2024">
                  <c:v>19</c:v>
                </c:pt>
                <c:pt idx="2025">
                  <c:v>53</c:v>
                </c:pt>
                <c:pt idx="2026">
                  <c:v>46</c:v>
                </c:pt>
                <c:pt idx="2027">
                  <c:v>24</c:v>
                </c:pt>
                <c:pt idx="2028">
                  <c:v>39</c:v>
                </c:pt>
                <c:pt idx="2029">
                  <c:v>36</c:v>
                </c:pt>
                <c:pt idx="2030">
                  <c:v>52</c:v>
                </c:pt>
                <c:pt idx="2031">
                  <c:v>23</c:v>
                </c:pt>
                <c:pt idx="2032">
                  <c:v>39</c:v>
                </c:pt>
                <c:pt idx="2033">
                  <c:v>34</c:v>
                </c:pt>
                <c:pt idx="2034">
                  <c:v>61</c:v>
                </c:pt>
                <c:pt idx="2035">
                  <c:v>18</c:v>
                </c:pt>
                <c:pt idx="2036">
                  <c:v>22</c:v>
                </c:pt>
                <c:pt idx="2037">
                  <c:v>54</c:v>
                </c:pt>
                <c:pt idx="2038">
                  <c:v>27</c:v>
                </c:pt>
                <c:pt idx="2039">
                  <c:v>48</c:v>
                </c:pt>
                <c:pt idx="2040">
                  <c:v>47</c:v>
                </c:pt>
                <c:pt idx="2041">
                  <c:v>62</c:v>
                </c:pt>
                <c:pt idx="2042">
                  <c:v>45</c:v>
                </c:pt>
                <c:pt idx="2043">
                  <c:v>38</c:v>
                </c:pt>
                <c:pt idx="2044">
                  <c:v>47</c:v>
                </c:pt>
                <c:pt idx="2045">
                  <c:v>50</c:v>
                </c:pt>
                <c:pt idx="2046">
                  <c:v>29</c:v>
                </c:pt>
                <c:pt idx="2047">
                  <c:v>44</c:v>
                </c:pt>
                <c:pt idx="2048">
                  <c:v>53</c:v>
                </c:pt>
                <c:pt idx="2049">
                  <c:v>28</c:v>
                </c:pt>
                <c:pt idx="2050">
                  <c:v>47</c:v>
                </c:pt>
                <c:pt idx="2051">
                  <c:v>36</c:v>
                </c:pt>
                <c:pt idx="2052">
                  <c:v>50</c:v>
                </c:pt>
                <c:pt idx="2053">
                  <c:v>46</c:v>
                </c:pt>
                <c:pt idx="2054">
                  <c:v>41</c:v>
                </c:pt>
                <c:pt idx="2055">
                  <c:v>46</c:v>
                </c:pt>
                <c:pt idx="2056">
                  <c:v>19</c:v>
                </c:pt>
                <c:pt idx="2057">
                  <c:v>32</c:v>
                </c:pt>
                <c:pt idx="2058">
                  <c:v>54</c:v>
                </c:pt>
                <c:pt idx="2059">
                  <c:v>32</c:v>
                </c:pt>
                <c:pt idx="2060">
                  <c:v>32</c:v>
                </c:pt>
                <c:pt idx="2061">
                  <c:v>48</c:v>
                </c:pt>
                <c:pt idx="2062">
                  <c:v>50</c:v>
                </c:pt>
                <c:pt idx="2063">
                  <c:v>42</c:v>
                </c:pt>
                <c:pt idx="2064">
                  <c:v>27</c:v>
                </c:pt>
                <c:pt idx="2065">
                  <c:v>41</c:v>
                </c:pt>
                <c:pt idx="2066">
                  <c:v>51</c:v>
                </c:pt>
                <c:pt idx="2067">
                  <c:v>27</c:v>
                </c:pt>
                <c:pt idx="2068">
                  <c:v>55</c:v>
                </c:pt>
                <c:pt idx="2069">
                  <c:v>28</c:v>
                </c:pt>
                <c:pt idx="2070">
                  <c:v>60</c:v>
                </c:pt>
                <c:pt idx="2071">
                  <c:v>53</c:v>
                </c:pt>
                <c:pt idx="2072">
                  <c:v>37</c:v>
                </c:pt>
                <c:pt idx="2073">
                  <c:v>32</c:v>
                </c:pt>
                <c:pt idx="2074">
                  <c:v>19</c:v>
                </c:pt>
                <c:pt idx="2075">
                  <c:v>50</c:v>
                </c:pt>
                <c:pt idx="2076">
                  <c:v>37</c:v>
                </c:pt>
                <c:pt idx="2077">
                  <c:v>52</c:v>
                </c:pt>
                <c:pt idx="2078">
                  <c:v>20</c:v>
                </c:pt>
                <c:pt idx="2079">
                  <c:v>38</c:v>
                </c:pt>
                <c:pt idx="2080">
                  <c:v>19</c:v>
                </c:pt>
                <c:pt idx="2081">
                  <c:v>29</c:v>
                </c:pt>
                <c:pt idx="2082">
                  <c:v>18</c:v>
                </c:pt>
                <c:pt idx="2083">
                  <c:v>19</c:v>
                </c:pt>
                <c:pt idx="2084">
                  <c:v>60</c:v>
                </c:pt>
                <c:pt idx="2085">
                  <c:v>22</c:v>
                </c:pt>
                <c:pt idx="2086">
                  <c:v>25</c:v>
                </c:pt>
                <c:pt idx="2087">
                  <c:v>22</c:v>
                </c:pt>
                <c:pt idx="2088">
                  <c:v>28</c:v>
                </c:pt>
                <c:pt idx="2089">
                  <c:v>50</c:v>
                </c:pt>
                <c:pt idx="2090">
                  <c:v>20</c:v>
                </c:pt>
                <c:pt idx="2091">
                  <c:v>23</c:v>
                </c:pt>
                <c:pt idx="2092">
                  <c:v>51</c:v>
                </c:pt>
                <c:pt idx="2093">
                  <c:v>47</c:v>
                </c:pt>
                <c:pt idx="2094">
                  <c:v>60</c:v>
                </c:pt>
                <c:pt idx="2095">
                  <c:v>24</c:v>
                </c:pt>
                <c:pt idx="2096">
                  <c:v>27</c:v>
                </c:pt>
                <c:pt idx="2097">
                  <c:v>36</c:v>
                </c:pt>
                <c:pt idx="2098">
                  <c:v>18</c:v>
                </c:pt>
                <c:pt idx="2099">
                  <c:v>39</c:v>
                </c:pt>
                <c:pt idx="2100">
                  <c:v>38</c:v>
                </c:pt>
                <c:pt idx="2101">
                  <c:v>19</c:v>
                </c:pt>
                <c:pt idx="2102">
                  <c:v>32</c:v>
                </c:pt>
                <c:pt idx="2103">
                  <c:v>24</c:v>
                </c:pt>
                <c:pt idx="2104">
                  <c:v>46</c:v>
                </c:pt>
                <c:pt idx="2105">
                  <c:v>18</c:v>
                </c:pt>
                <c:pt idx="2106">
                  <c:v>28</c:v>
                </c:pt>
                <c:pt idx="2107">
                  <c:v>19</c:v>
                </c:pt>
                <c:pt idx="2108">
                  <c:v>27</c:v>
                </c:pt>
                <c:pt idx="2109">
                  <c:v>19</c:v>
                </c:pt>
                <c:pt idx="2110">
                  <c:v>27</c:v>
                </c:pt>
                <c:pt idx="2111">
                  <c:v>39</c:v>
                </c:pt>
                <c:pt idx="2112">
                  <c:v>55</c:v>
                </c:pt>
                <c:pt idx="2113">
                  <c:v>24</c:v>
                </c:pt>
                <c:pt idx="2114">
                  <c:v>25</c:v>
                </c:pt>
                <c:pt idx="2115">
                  <c:v>40</c:v>
                </c:pt>
                <c:pt idx="2116">
                  <c:v>47</c:v>
                </c:pt>
                <c:pt idx="2117">
                  <c:v>45</c:v>
                </c:pt>
                <c:pt idx="2118">
                  <c:v>24</c:v>
                </c:pt>
                <c:pt idx="2119">
                  <c:v>55</c:v>
                </c:pt>
                <c:pt idx="2120">
                  <c:v>25</c:v>
                </c:pt>
                <c:pt idx="2121">
                  <c:v>34</c:v>
                </c:pt>
                <c:pt idx="2122">
                  <c:v>51</c:v>
                </c:pt>
                <c:pt idx="2123">
                  <c:v>34</c:v>
                </c:pt>
                <c:pt idx="2124">
                  <c:v>49</c:v>
                </c:pt>
                <c:pt idx="2125">
                  <c:v>30</c:v>
                </c:pt>
                <c:pt idx="2126">
                  <c:v>49</c:v>
                </c:pt>
                <c:pt idx="2127">
                  <c:v>58</c:v>
                </c:pt>
                <c:pt idx="2128">
                  <c:v>51</c:v>
                </c:pt>
                <c:pt idx="2129">
                  <c:v>22</c:v>
                </c:pt>
                <c:pt idx="2130">
                  <c:v>22</c:v>
                </c:pt>
                <c:pt idx="2131">
                  <c:v>22</c:v>
                </c:pt>
                <c:pt idx="2132">
                  <c:v>44</c:v>
                </c:pt>
                <c:pt idx="2133">
                  <c:v>48</c:v>
                </c:pt>
                <c:pt idx="2134">
                  <c:v>46</c:v>
                </c:pt>
                <c:pt idx="2135">
                  <c:v>30</c:v>
                </c:pt>
                <c:pt idx="2136">
                  <c:v>41</c:v>
                </c:pt>
                <c:pt idx="2137">
                  <c:v>23</c:v>
                </c:pt>
                <c:pt idx="2138">
                  <c:v>59</c:v>
                </c:pt>
                <c:pt idx="2139">
                  <c:v>26</c:v>
                </c:pt>
                <c:pt idx="2140">
                  <c:v>43</c:v>
                </c:pt>
                <c:pt idx="2141">
                  <c:v>25</c:v>
                </c:pt>
                <c:pt idx="2142">
                  <c:v>18</c:v>
                </c:pt>
                <c:pt idx="2143">
                  <c:v>48</c:v>
                </c:pt>
                <c:pt idx="2144">
                  <c:v>23</c:v>
                </c:pt>
                <c:pt idx="2145">
                  <c:v>29</c:v>
                </c:pt>
                <c:pt idx="2146">
                  <c:v>19</c:v>
                </c:pt>
                <c:pt idx="2147">
                  <c:v>18</c:v>
                </c:pt>
                <c:pt idx="2148">
                  <c:v>30</c:v>
                </c:pt>
                <c:pt idx="2149">
                  <c:v>55</c:v>
                </c:pt>
                <c:pt idx="2150">
                  <c:v>48</c:v>
                </c:pt>
                <c:pt idx="2151">
                  <c:v>19</c:v>
                </c:pt>
                <c:pt idx="2152">
                  <c:v>60</c:v>
                </c:pt>
                <c:pt idx="2153">
                  <c:v>49</c:v>
                </c:pt>
                <c:pt idx="2154">
                  <c:v>30</c:v>
                </c:pt>
                <c:pt idx="2155">
                  <c:v>61</c:v>
                </c:pt>
                <c:pt idx="2156">
                  <c:v>52</c:v>
                </c:pt>
                <c:pt idx="2157">
                  <c:v>57</c:v>
                </c:pt>
                <c:pt idx="2158">
                  <c:v>30</c:v>
                </c:pt>
                <c:pt idx="2159">
                  <c:v>30</c:v>
                </c:pt>
                <c:pt idx="2160">
                  <c:v>50</c:v>
                </c:pt>
                <c:pt idx="2161">
                  <c:v>19</c:v>
                </c:pt>
                <c:pt idx="2162">
                  <c:v>59</c:v>
                </c:pt>
                <c:pt idx="2163">
                  <c:v>31</c:v>
                </c:pt>
                <c:pt idx="2164">
                  <c:v>54</c:v>
                </c:pt>
                <c:pt idx="2165">
                  <c:v>45</c:v>
                </c:pt>
                <c:pt idx="2166">
                  <c:v>30</c:v>
                </c:pt>
                <c:pt idx="2167">
                  <c:v>30</c:v>
                </c:pt>
                <c:pt idx="2168">
                  <c:v>31</c:v>
                </c:pt>
                <c:pt idx="2169">
                  <c:v>34</c:v>
                </c:pt>
                <c:pt idx="2170">
                  <c:v>33</c:v>
                </c:pt>
                <c:pt idx="2171">
                  <c:v>27</c:v>
                </c:pt>
                <c:pt idx="2172">
                  <c:v>22</c:v>
                </c:pt>
                <c:pt idx="2173">
                  <c:v>32</c:v>
                </c:pt>
                <c:pt idx="2174">
                  <c:v>37</c:v>
                </c:pt>
                <c:pt idx="2175">
                  <c:v>47</c:v>
                </c:pt>
                <c:pt idx="2176">
                  <c:v>53</c:v>
                </c:pt>
                <c:pt idx="2177">
                  <c:v>43</c:v>
                </c:pt>
                <c:pt idx="2178">
                  <c:v>20</c:v>
                </c:pt>
                <c:pt idx="2179">
                  <c:v>22</c:v>
                </c:pt>
                <c:pt idx="2180">
                  <c:v>32</c:v>
                </c:pt>
                <c:pt idx="2181">
                  <c:v>40</c:v>
                </c:pt>
                <c:pt idx="2182">
                  <c:v>52</c:v>
                </c:pt>
                <c:pt idx="2183">
                  <c:v>34</c:v>
                </c:pt>
                <c:pt idx="2184">
                  <c:v>46</c:v>
                </c:pt>
                <c:pt idx="2185">
                  <c:v>36</c:v>
                </c:pt>
                <c:pt idx="2186">
                  <c:v>39</c:v>
                </c:pt>
                <c:pt idx="2187">
                  <c:v>43</c:v>
                </c:pt>
                <c:pt idx="2188">
                  <c:v>24</c:v>
                </c:pt>
                <c:pt idx="2189">
                  <c:v>50</c:v>
                </c:pt>
                <c:pt idx="2190">
                  <c:v>33</c:v>
                </c:pt>
                <c:pt idx="2191">
                  <c:v>58</c:v>
                </c:pt>
                <c:pt idx="2192">
                  <c:v>42</c:v>
                </c:pt>
                <c:pt idx="2193">
                  <c:v>33</c:v>
                </c:pt>
                <c:pt idx="2194">
                  <c:v>42</c:v>
                </c:pt>
                <c:pt idx="2195">
                  <c:v>20</c:v>
                </c:pt>
                <c:pt idx="2196">
                  <c:v>52</c:v>
                </c:pt>
                <c:pt idx="2197">
                  <c:v>51</c:v>
                </c:pt>
                <c:pt idx="2198">
                  <c:v>36</c:v>
                </c:pt>
                <c:pt idx="2199">
                  <c:v>23</c:v>
                </c:pt>
                <c:pt idx="2200">
                  <c:v>32</c:v>
                </c:pt>
                <c:pt idx="2201">
                  <c:v>36</c:v>
                </c:pt>
                <c:pt idx="2202">
                  <c:v>31</c:v>
                </c:pt>
                <c:pt idx="2203">
                  <c:v>31</c:v>
                </c:pt>
                <c:pt idx="2204">
                  <c:v>46</c:v>
                </c:pt>
                <c:pt idx="2205">
                  <c:v>31</c:v>
                </c:pt>
                <c:pt idx="2206">
                  <c:v>18</c:v>
                </c:pt>
                <c:pt idx="2207">
                  <c:v>43</c:v>
                </c:pt>
                <c:pt idx="2208">
                  <c:v>59</c:v>
                </c:pt>
                <c:pt idx="2209">
                  <c:v>55</c:v>
                </c:pt>
                <c:pt idx="2210">
                  <c:v>35</c:v>
                </c:pt>
                <c:pt idx="2211">
                  <c:v>46</c:v>
                </c:pt>
                <c:pt idx="2212">
                  <c:v>42</c:v>
                </c:pt>
                <c:pt idx="2213">
                  <c:v>44</c:v>
                </c:pt>
                <c:pt idx="2214">
                  <c:v>37</c:v>
                </c:pt>
                <c:pt idx="2215">
                  <c:v>40</c:v>
                </c:pt>
                <c:pt idx="2216">
                  <c:v>60</c:v>
                </c:pt>
                <c:pt idx="2217">
                  <c:v>30</c:v>
                </c:pt>
                <c:pt idx="2218">
                  <c:v>40</c:v>
                </c:pt>
                <c:pt idx="2219">
                  <c:v>44</c:v>
                </c:pt>
                <c:pt idx="2220">
                  <c:v>56</c:v>
                </c:pt>
                <c:pt idx="2221">
                  <c:v>44</c:v>
                </c:pt>
                <c:pt idx="2222">
                  <c:v>41</c:v>
                </c:pt>
                <c:pt idx="2223">
                  <c:v>27</c:v>
                </c:pt>
                <c:pt idx="2224">
                  <c:v>45</c:v>
                </c:pt>
                <c:pt idx="2225">
                  <c:v>54</c:v>
                </c:pt>
                <c:pt idx="2226">
                  <c:v>19</c:v>
                </c:pt>
                <c:pt idx="2227">
                  <c:v>45</c:v>
                </c:pt>
                <c:pt idx="2228">
                  <c:v>49</c:v>
                </c:pt>
                <c:pt idx="2229">
                  <c:v>35</c:v>
                </c:pt>
                <c:pt idx="2230">
                  <c:v>37</c:v>
                </c:pt>
                <c:pt idx="2231">
                  <c:v>40</c:v>
                </c:pt>
                <c:pt idx="2232">
                  <c:v>37</c:v>
                </c:pt>
                <c:pt idx="2233">
                  <c:v>47</c:v>
                </c:pt>
                <c:pt idx="2234">
                  <c:v>35</c:v>
                </c:pt>
                <c:pt idx="2235">
                  <c:v>40</c:v>
                </c:pt>
                <c:pt idx="2236">
                  <c:v>44</c:v>
                </c:pt>
                <c:pt idx="2237">
                  <c:v>56</c:v>
                </c:pt>
                <c:pt idx="2238">
                  <c:v>39</c:v>
                </c:pt>
                <c:pt idx="2239">
                  <c:v>37</c:v>
                </c:pt>
                <c:pt idx="2240">
                  <c:v>43</c:v>
                </c:pt>
                <c:pt idx="2241">
                  <c:v>41</c:v>
                </c:pt>
                <c:pt idx="2242">
                  <c:v>41</c:v>
                </c:pt>
                <c:pt idx="2243">
                  <c:v>45</c:v>
                </c:pt>
                <c:pt idx="2244">
                  <c:v>60</c:v>
                </c:pt>
                <c:pt idx="2245">
                  <c:v>56</c:v>
                </c:pt>
                <c:pt idx="2246">
                  <c:v>37</c:v>
                </c:pt>
                <c:pt idx="2247">
                  <c:v>47</c:v>
                </c:pt>
                <c:pt idx="2248">
                  <c:v>52</c:v>
                </c:pt>
                <c:pt idx="2249">
                  <c:v>46</c:v>
                </c:pt>
                <c:pt idx="2250">
                  <c:v>50</c:v>
                </c:pt>
                <c:pt idx="2251">
                  <c:v>23</c:v>
                </c:pt>
                <c:pt idx="2252">
                  <c:v>30</c:v>
                </c:pt>
                <c:pt idx="2253">
                  <c:v>43</c:v>
                </c:pt>
                <c:pt idx="2254">
                  <c:v>39</c:v>
                </c:pt>
                <c:pt idx="2255">
                  <c:v>49</c:v>
                </c:pt>
                <c:pt idx="2256">
                  <c:v>43</c:v>
                </c:pt>
                <c:pt idx="2257">
                  <c:v>50</c:v>
                </c:pt>
                <c:pt idx="2258">
                  <c:v>50</c:v>
                </c:pt>
                <c:pt idx="2259">
                  <c:v>53</c:v>
                </c:pt>
                <c:pt idx="2260">
                  <c:v>59</c:v>
                </c:pt>
                <c:pt idx="2261">
                  <c:v>45</c:v>
                </c:pt>
                <c:pt idx="2262">
                  <c:v>58</c:v>
                </c:pt>
                <c:pt idx="2263">
                  <c:v>51</c:v>
                </c:pt>
                <c:pt idx="2264">
                  <c:v>55</c:v>
                </c:pt>
                <c:pt idx="2265">
                  <c:v>48</c:v>
                </c:pt>
                <c:pt idx="2266">
                  <c:v>46</c:v>
                </c:pt>
                <c:pt idx="2267">
                  <c:v>47</c:v>
                </c:pt>
                <c:pt idx="2268">
                  <c:v>47</c:v>
                </c:pt>
                <c:pt idx="2269">
                  <c:v>60</c:v>
                </c:pt>
                <c:pt idx="2270">
                  <c:v>56</c:v>
                </c:pt>
                <c:pt idx="2271">
                  <c:v>51</c:v>
                </c:pt>
                <c:pt idx="2272">
                  <c:v>38</c:v>
                </c:pt>
                <c:pt idx="2273">
                  <c:v>54</c:v>
                </c:pt>
                <c:pt idx="2274">
                  <c:v>46</c:v>
                </c:pt>
                <c:pt idx="2275">
                  <c:v>25</c:v>
                </c:pt>
                <c:pt idx="2276">
                  <c:v>43</c:v>
                </c:pt>
                <c:pt idx="2277">
                  <c:v>49</c:v>
                </c:pt>
                <c:pt idx="2278">
                  <c:v>47</c:v>
                </c:pt>
                <c:pt idx="2279">
                  <c:v>55</c:v>
                </c:pt>
                <c:pt idx="2280">
                  <c:v>54</c:v>
                </c:pt>
                <c:pt idx="2281">
                  <c:v>55</c:v>
                </c:pt>
                <c:pt idx="2282">
                  <c:v>43</c:v>
                </c:pt>
                <c:pt idx="2283">
                  <c:v>51</c:v>
                </c:pt>
                <c:pt idx="2284">
                  <c:v>45</c:v>
                </c:pt>
                <c:pt idx="2285">
                  <c:v>57</c:v>
                </c:pt>
                <c:pt idx="2286">
                  <c:v>50</c:v>
                </c:pt>
                <c:pt idx="2287">
                  <c:v>47</c:v>
                </c:pt>
                <c:pt idx="2288">
                  <c:v>44</c:v>
                </c:pt>
                <c:pt idx="2289">
                  <c:v>57</c:v>
                </c:pt>
                <c:pt idx="2290">
                  <c:v>53</c:v>
                </c:pt>
                <c:pt idx="2291">
                  <c:v>57</c:v>
                </c:pt>
                <c:pt idx="2292">
                  <c:v>36</c:v>
                </c:pt>
                <c:pt idx="2293">
                  <c:v>56</c:v>
                </c:pt>
                <c:pt idx="2294">
                  <c:v>56</c:v>
                </c:pt>
                <c:pt idx="2295">
                  <c:v>42</c:v>
                </c:pt>
                <c:pt idx="2296">
                  <c:v>56</c:v>
                </c:pt>
                <c:pt idx="2297">
                  <c:v>34</c:v>
                </c:pt>
                <c:pt idx="2298">
                  <c:v>48</c:v>
                </c:pt>
                <c:pt idx="2299">
                  <c:v>54</c:v>
                </c:pt>
                <c:pt idx="2300">
                  <c:v>51</c:v>
                </c:pt>
                <c:pt idx="2301">
                  <c:v>55</c:v>
                </c:pt>
                <c:pt idx="2302">
                  <c:v>22</c:v>
                </c:pt>
                <c:pt idx="2303">
                  <c:v>29</c:v>
                </c:pt>
                <c:pt idx="2304">
                  <c:v>51</c:v>
                </c:pt>
                <c:pt idx="2305">
                  <c:v>60</c:v>
                </c:pt>
                <c:pt idx="2306">
                  <c:v>48</c:v>
                </c:pt>
                <c:pt idx="2307">
                  <c:v>62</c:v>
                </c:pt>
                <c:pt idx="2308">
                  <c:v>43</c:v>
                </c:pt>
                <c:pt idx="2309">
                  <c:v>37</c:v>
                </c:pt>
                <c:pt idx="2310">
                  <c:v>60</c:v>
                </c:pt>
                <c:pt idx="2311">
                  <c:v>46</c:v>
                </c:pt>
                <c:pt idx="2312">
                  <c:v>44</c:v>
                </c:pt>
                <c:pt idx="2313">
                  <c:v>51</c:v>
                </c:pt>
                <c:pt idx="2314">
                  <c:v>61</c:v>
                </c:pt>
                <c:pt idx="2315">
                  <c:v>53</c:v>
                </c:pt>
                <c:pt idx="2316">
                  <c:v>62</c:v>
                </c:pt>
                <c:pt idx="2317">
                  <c:v>64</c:v>
                </c:pt>
                <c:pt idx="2318">
                  <c:v>63</c:v>
                </c:pt>
                <c:pt idx="2319">
                  <c:v>52</c:v>
                </c:pt>
                <c:pt idx="2320">
                  <c:v>64</c:v>
                </c:pt>
                <c:pt idx="2321">
                  <c:v>63</c:v>
                </c:pt>
                <c:pt idx="2322">
                  <c:v>61</c:v>
                </c:pt>
                <c:pt idx="2323">
                  <c:v>51</c:v>
                </c:pt>
                <c:pt idx="2324">
                  <c:v>58</c:v>
                </c:pt>
                <c:pt idx="2325">
                  <c:v>59</c:v>
                </c:pt>
                <c:pt idx="2326">
                  <c:v>64</c:v>
                </c:pt>
                <c:pt idx="2327">
                  <c:v>60</c:v>
                </c:pt>
                <c:pt idx="2328">
                  <c:v>61</c:v>
                </c:pt>
                <c:pt idx="2329">
                  <c:v>54</c:v>
                </c:pt>
                <c:pt idx="2330">
                  <c:v>60</c:v>
                </c:pt>
                <c:pt idx="2331">
                  <c:v>57</c:v>
                </c:pt>
                <c:pt idx="2332">
                  <c:v>63</c:v>
                </c:pt>
                <c:pt idx="2333">
                  <c:v>44</c:v>
                </c:pt>
                <c:pt idx="2334">
                  <c:v>59</c:v>
                </c:pt>
              </c:numCache>
            </c:numRef>
          </c:yVal>
          <c:smooth val="0"/>
        </c:ser>
        <c:dLbls>
          <c:showLegendKey val="0"/>
          <c:showVal val="0"/>
          <c:showCatName val="0"/>
          <c:showSerName val="0"/>
          <c:showPercent val="0"/>
          <c:showBubbleSize val="0"/>
        </c:dLbls>
        <c:axId val="229076424"/>
        <c:axId val="229076816"/>
      </c:scatterChart>
      <c:valAx>
        <c:axId val="2290764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charges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quot;₹&quot;\ #,##0.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9076816"/>
        <c:crosses val="autoZero"/>
        <c:crossBetween val="midCat"/>
      </c:valAx>
      <c:valAx>
        <c:axId val="22907681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907642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2</xdr:col>
      <xdr:colOff>209550</xdr:colOff>
      <xdr:row>3</xdr:row>
      <xdr:rowOff>66675</xdr:rowOff>
    </xdr:from>
    <xdr:to>
      <xdr:col>4</xdr:col>
      <xdr:colOff>104775</xdr:colOff>
      <xdr:row>16</xdr:row>
      <xdr:rowOff>114300</xdr:rowOff>
    </xdr:to>
    <mc:AlternateContent xmlns:mc="http://schemas.openxmlformats.org/markup-compatibility/2006" xmlns:a14="http://schemas.microsoft.com/office/drawing/2010/main">
      <mc:Choice Requires="a14">
        <xdr:graphicFrame macro="">
          <xdr:nvGraphicFramePr>
            <xdr:cNvPr id="4" name="Customer ID"/>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mlns="">
        <xdr:sp macro="" textlink="">
          <xdr:nvSpPr>
            <xdr:cNvPr id="0" name=""/>
            <xdr:cNvSpPr>
              <a:spLocks noTextEdit="1"/>
            </xdr:cNvSpPr>
          </xdr:nvSpPr>
          <xdr:spPr>
            <a:xfrm>
              <a:off x="2143125" y="6381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371475</xdr:colOff>
      <xdr:row>2</xdr:row>
      <xdr:rowOff>109537</xdr:rowOff>
    </xdr:from>
    <xdr:to>
      <xdr:col>12</xdr:col>
      <xdr:colOff>285750</xdr:colOff>
      <xdr:row>16</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361950</xdr:colOff>
      <xdr:row>19</xdr:row>
      <xdr:rowOff>147637</xdr:rowOff>
    </xdr:from>
    <xdr:to>
      <xdr:col>12</xdr:col>
      <xdr:colOff>133350</xdr:colOff>
      <xdr:row>34</xdr:row>
      <xdr:rowOff>33337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90487</xdr:rowOff>
    </xdr:from>
    <xdr:to>
      <xdr:col>5</xdr:col>
      <xdr:colOff>285750</xdr:colOff>
      <xdr:row>28</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519111</xdr:colOff>
      <xdr:row>8</xdr:row>
      <xdr:rowOff>109536</xdr:rowOff>
    </xdr:from>
    <xdr:to>
      <xdr:col>13</xdr:col>
      <xdr:colOff>314324</xdr:colOff>
      <xdr:row>28</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409575</xdr:colOff>
      <xdr:row>3</xdr:row>
      <xdr:rowOff>23812</xdr:rowOff>
    </xdr:from>
    <xdr:to>
      <xdr:col>14</xdr:col>
      <xdr:colOff>104775</xdr:colOff>
      <xdr:row>17</xdr:row>
      <xdr:rowOff>100012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371475</xdr:colOff>
      <xdr:row>20</xdr:row>
      <xdr:rowOff>76200</xdr:rowOff>
    </xdr:from>
    <xdr:to>
      <xdr:col>14</xdr:col>
      <xdr:colOff>66675</xdr:colOff>
      <xdr:row>34</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Excel%20Final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cal Examination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ADMIN\Downloads\Excel%20final.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ADMIN\Downloads\Excel%20Capstone%20Project.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5655.685191666664" createdVersion="5" refreshedVersion="5" minRefreshableVersion="3" recordCount="2335">
  <cacheSource type="worksheet">
    <worksheetSource ref="A1:J2336" sheet="Medical Examinations" r:id="rId2"/>
  </cacheSource>
  <cacheFields count="10">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 Weight"/>
        <s v="Normal Weight"/>
        <s v="Underweight"/>
      </sharedItems>
    </cacheField>
    <cacheField name="Diabetes Status" numFmtId="0">
      <sharedItems count="3">
        <s v="Diabetes"/>
        <s v="Pre diabetes"/>
        <s v="Normal"/>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655.764787384258" createdVersion="5" refreshedVersion="5" minRefreshableVersion="3" recordCount="2343">
  <cacheSource type="worksheet">
    <worksheetSource name="Table3" r:id="rId2"/>
  </cacheSource>
  <cacheFields count="15">
    <cacheField name="Customer ID" numFmtId="2">
      <sharedItems/>
    </cacheField>
    <cacheField name="Year" numFmtId="0">
      <sharedItems containsMixedTypes="1" containsNumber="1" containsInteger="1" minValue="1958" maxValue="2004"/>
    </cacheField>
    <cacheField name="Month" numFmtId="0">
      <sharedItems/>
    </cacheField>
    <cacheField name="Date" numFmtId="0">
      <sharedItems containsSemiMixedTypes="0" containsString="0" containsNumber="1" containsInteger="1" minValue="1" maxValue="30"/>
    </cacheField>
    <cacheField name="Children" numFmtId="0">
      <sharedItems containsSemiMixedTypes="0" containsString="0" containsNumber="1" containsInteger="1" minValue="0" maxValue="5"/>
    </cacheField>
    <cacheField name="Charges" numFmtId="166">
      <sharedItems containsSemiMixedTypes="0" containsString="0" containsNumber="1" minValue="563.84" maxValue="63770.43"/>
    </cacheField>
    <cacheField name="Hospital tier" numFmtId="0">
      <sharedItems count="3">
        <s v="tier - 2"/>
        <s v="tier - 3"/>
        <s v="tier - 1"/>
      </sharedItems>
    </cacheField>
    <cacheField name="City tier" numFmtId="0">
      <sharedItems/>
    </cacheField>
    <cacheField name="State ID" numFmtId="0">
      <sharedItems/>
    </cacheField>
    <cacheField name="Month2" numFmtId="2">
      <sharedItems/>
    </cacheField>
    <cacheField name="Year3" numFmtId="0">
      <sharedItems containsSemiMixedTypes="0" containsString="0" containsNumber="1" containsInteger="1" minValue="1958" maxValue="2004"/>
    </cacheField>
    <cacheField name="State ID4" numFmtId="0">
      <sharedItems/>
    </cacheField>
    <cacheField name="Hospitalasion Details" numFmtId="0">
      <sharedItems/>
    </cacheField>
    <cacheField name="As on Date" numFmtId="165">
      <sharedItems containsSemiMixedTypes="0" containsNonDate="0" containsDate="1" containsString="0" minDate="2023-06-08T00:00:00" maxDate="2023-06-09T00:00:00"/>
    </cacheField>
    <cacheField name="Age" numFmtId="1">
      <sharedItems containsSemiMixedTypes="0" containsString="0" containsNumber="1" containsInteger="1" minValue="18" maxValue="6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saveData="0" refreshedBy="Author" refreshedDate="45658.738460532404" backgroundQuery="1" createdVersion="5" refreshedVersion="5" minRefreshableVersion="3" recordCount="0" supportSubquery="1" supportAdvancedDrill="1">
  <cacheSource type="external" connectionId="1"/>
  <cacheFields count="3">
    <cacheField name="[Range].[Weight Status].[Weight Status]" caption="Weight Status" numFmtId="0" hierarchy="8" level="1">
      <sharedItems count="4">
        <s v="Normal Weight"/>
        <s v="Obesity"/>
        <s v="Over Weight"/>
        <s v="Underweight"/>
      </sharedItems>
    </cacheField>
    <cacheField name="[Measures].[Sum of Charges]" caption="Sum of Charges" numFmtId="0" hierarchy="33" level="32767"/>
    <cacheField name="[Measures].[Count of Diabetes Status]" caption="Count of Diabetes Status" numFmtId="0" hierarchy="32" level="32767"/>
  </cacheFields>
  <cacheHierarchies count="38">
    <cacheHierarchy uniqueName="[Range].[Customer ID]" caption="Customer ID" attribute="1" defaultMemberUniqueName="[Range].[Customer ID].[All]" allUniqueName="[Range].[Customer ID].[All]" dimensionUniqueName="[Range]" displayFolder="" count="0" memberValueDatatype="130" unbalanced="0"/>
    <cacheHierarchy uniqueName="[Range].[BMI]" caption="BMI" attribute="1" defaultMemberUniqueName="[Range].[BMI].[All]" allUniqueName="[Range].[BMI].[All]" dimensionUniqueName="[Range]" displayFolder="" count="0" memberValueDatatype="5" unbalanced="0"/>
    <cacheHierarchy uniqueName="[Range].[HBA1C]" caption="HBA1C" attribute="1" defaultMemberUniqueName="[Range].[HBA1C].[All]" allUniqueName="[Range].[HBA1C].[All]" dimensionUniqueName="[Range]" displayFolder="" count="0" memberValueDatatype="5" unbalanced="0"/>
    <cacheHierarchy uniqueName="[Range].[Heart Issues]" caption="Heart Issues" attribute="1" defaultMemberUniqueName="[Range].[Heart Issues].[All]" allUniqueName="[Range].[Heart Issues].[All]" dimensionUniqueName="[Range]" displayFolder="" count="0" memberValueDatatype="130" unbalanced="0"/>
    <cacheHierarchy uniqueName="[Range].[Any Transplants]" caption="Any Transplants" attribute="1" defaultMemberUniqueName="[Range].[Any Transplants].[All]" allUniqueName="[Range].[Any Transplants].[All]" dimensionUniqueName="[Range]" displayFolder="" count="0" memberValueDatatype="130" unbalanced="0"/>
    <cacheHierarchy uniqueName="[Range].[Cancer History]" caption="Cancer History" attribute="1" defaultMemberUniqueName="[Range].[Cancer History].[All]" allUniqueName="[Range].[Cancer History].[All]" dimensionUniqueName="[Range]" displayFolder="" count="0" memberValueDatatype="130" unbalanced="0"/>
    <cacheHierarchy uniqueName="[Range].[NumberOfMajorSurgeries]" caption="NumberOfMajorSurgeries" attribute="1" defaultMemberUniqueName="[Range].[NumberOfMajorSurgeries].[All]" allUniqueName="[Range].[NumberOfMajorSurgeries].[All]" dimensionUniqueName="[Range]" displayFolder="" count="0" memberValueDatatype="20" unbalanced="0"/>
    <cacheHierarchy uniqueName="[Range].[Smoker]" caption="Smoker" attribute="1" defaultMemberUniqueName="[Range].[Smoker].[All]" allUniqueName="[Range].[Smoker].[All]" dimensionUniqueName="[Range]" displayFolder="" count="0" memberValueDatatype="130" unbalanced="0"/>
    <cacheHierarchy uniqueName="[Range].[Weight Status]" caption="Weight Status" attribute="1" defaultMemberUniqueName="[Range].[Weight Status].[All]" allUniqueName="[Range].[Weight Status].[All]" dimensionUniqueName="[Range]" displayFolder="" count="2" memberValueDatatype="130" unbalanced="0">
      <fieldsUsage count="2">
        <fieldUsage x="-1"/>
        <fieldUsage x="0"/>
      </fieldsUsage>
    </cacheHierarchy>
    <cacheHierarchy uniqueName="[Range].[Diabetes Status]" caption="Diabetes Status" attribute="1" defaultMemberUniqueName="[Range].[Diabetes Status].[All]" allUniqueName="[Range].[Diabetes Status].[All]" dimensionUniqueName="[Range]" displayFolder="" count="2"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Last Name]" caption="Last Name" attribute="1" defaultMemberUniqueName="[Table2].[Last Name].[All]" allUniqueName="[Table2].[Last Name].[All]" dimensionUniqueName="[Table2]" displayFolder="" count="0" memberValueDatatype="130" unbalanced="0"/>
    <cacheHierarchy uniqueName="[Table2].[Title]" caption="Title" attribute="1" defaultMemberUniqueName="[Table2].[Title].[All]" allUniqueName="[Table2].[Title].[All]" dimensionUniqueName="[Table2]" displayFolder="" count="0" memberValueDatatype="130" unbalanced="0"/>
    <cacheHierarchy uniqueName="[Table2].[Name]" caption="Name" attribute="1" defaultMemberUniqueName="[Table2].[Name].[All]" allUniqueName="[Table2].[Name].[All]" dimensionUniqueName="[Table2]" displayFolder="" count="0" memberValueDatatype="130" unbalanced="0"/>
    <cacheHierarchy uniqueName="[Table2].[Initial]" caption="Initial" attribute="1" defaultMemberUniqueName="[Table2].[Initial].[All]" allUniqueName="[Table2].[Initial].[All]" dimensionUniqueName="[Table2]" displayFolder="" count="0" memberValueDatatype="130" unbalanced="0"/>
    <cacheHierarchy uniqueName="[Table2].[First Name]" caption="First Name" attribute="1" defaultMemberUniqueName="[Table2].[First Name].[All]" allUniqueName="[Table2].[First Name].[All]" dimensionUniqueName="[Table2]" displayFolder="" count="0" memberValueDatatype="130" unbalanced="0"/>
    <cacheHierarchy uniqueName="[Table2].[Full Name]" caption="Full Name" attribute="1" defaultMemberUniqueName="[Table2].[Full Name].[All]" allUniqueName="[Table2].[Full Name].[All]" dimensionUniqueName="[Table2]" displayFolder="" count="0" memberValueDatatype="130" unbalanced="0"/>
    <cacheHierarchy uniqueName="[Table3].[Customer ID]" caption="Customer ID" attribute="1" defaultMemberUniqueName="[Table3].[Customer ID].[All]" allUniqueName="[Table3].[Customer ID].[All]" dimensionUniqueName="[Table3]" displayFolder="" count="0" memberValueDatatype="130" unbalanced="0"/>
    <cacheHierarchy uniqueName="[Table3].[Year]" caption="Year" attribute="1" defaultMemberUniqueName="[Table3].[Year].[All]" allUniqueName="[Table3].[Year].[All]" dimensionUniqueName="[Table3]" displayFolder="" count="0" memberValueDatatype="130" unbalanced="0"/>
    <cacheHierarchy uniqueName="[Table3].[Month]" caption="Month" attribute="1" defaultMemberUniqueName="[Table3].[Month].[All]" allUniqueName="[Table3].[Month].[All]" dimensionUniqueName="[Table3]" displayFolder="" count="0" memberValueDatatype="130" unbalanced="0"/>
    <cacheHierarchy uniqueName="[Table3].[Date]" caption="Date" attribute="1" defaultMemberUniqueName="[Table3].[Date].[All]" allUniqueName="[Table3].[Date].[All]" dimensionUniqueName="[Table3]" displayFolder="" count="0" memberValueDatatype="20" unbalanced="0"/>
    <cacheHierarchy uniqueName="[Table3].[Children]" caption="Children" attribute="1" defaultMemberUniqueName="[Table3].[Children].[All]" allUniqueName="[Table3].[Children].[All]" dimensionUniqueName="[Table3]" displayFolder="" count="0" memberValueDatatype="20" unbalanced="0"/>
    <cacheHierarchy uniqueName="[Table3].[Charges]" caption="Charges" attribute="1" defaultMemberUniqueName="[Table3].[Charges].[All]" allUniqueName="[Table3].[Charges].[All]" dimensionUniqueName="[Table3]" displayFolder="" count="0" memberValueDatatype="5" unbalanced="0"/>
    <cacheHierarchy uniqueName="[Table3].[Hospital tier]" caption="Hospital tier" attribute="1" defaultMemberUniqueName="[Table3].[Hospital tier].[All]" allUniqueName="[Table3].[Hospital tier].[All]" dimensionUniqueName="[Table3]" displayFolder="" count="0" memberValueDatatype="130" unbalanced="0"/>
    <cacheHierarchy uniqueName="[Table3].[City tier]" caption="City tier" attribute="1" defaultMemberUniqueName="[Table3].[City tier].[All]" allUniqueName="[Table3].[City tier].[All]" dimensionUniqueName="[Table3]" displayFolder="" count="0" memberValueDatatype="130" unbalanced="0"/>
    <cacheHierarchy uniqueName="[Table3].[State ID]" caption="State ID" attribute="1" defaultMemberUniqueName="[Table3].[State ID].[All]" allUniqueName="[Table3].[State ID].[All]" dimensionUniqueName="[Table3]" displayFolder="" count="0" memberValueDatatype="130" unbalanced="0"/>
    <cacheHierarchy uniqueName="[Table3].[Month2]" caption="Month2" attribute="1" defaultMemberUniqueName="[Table3].[Month2].[All]" allUniqueName="[Table3].[Month2].[All]" dimensionUniqueName="[Table3]" displayFolder="" count="0" memberValueDatatype="130" unbalanced="0"/>
    <cacheHierarchy uniqueName="[Table3].[Year3]" caption="Year3" attribute="1" defaultMemberUniqueName="[Table3].[Year3].[All]" allUniqueName="[Table3].[Year3].[All]" dimensionUniqueName="[Table3]" displayFolder="" count="0" memberValueDatatype="20" unbalanced="0"/>
    <cacheHierarchy uniqueName="[Table3].[State ID4]" caption="State ID4" attribute="1" defaultMemberUniqueName="[Table3].[State ID4].[All]" allUniqueName="[Table3].[State ID4].[All]" dimensionUniqueName="[Table3]" displayFolder="" count="0" memberValueDatatype="130" unbalanced="0"/>
    <cacheHierarchy uniqueName="[Table3].[Hospitalasion Details]" caption="Hospitalasion Details" attribute="1" defaultMemberUniqueName="[Table3].[Hospitalasion Details].[All]" allUniqueName="[Table3].[Hospitalasion Details].[All]" dimensionUniqueName="[Table3]" displayFolder="" count="0" memberValueDatatype="130" unbalanced="0"/>
    <cacheHierarchy uniqueName="[Table3].[As on Date]" caption="As on Date" attribute="1" time="1" defaultMemberUniqueName="[Table3].[As on Date].[All]" allUniqueName="[Table3].[As on Date].[All]" dimensionUniqueName="[Table3]" displayFolder="" count="0" memberValueDatatype="7" unbalanced="0"/>
    <cacheHierarchy uniqueName="[Table3].[Age]" caption="Age" attribute="1" defaultMemberUniqueName="[Table3].[Age].[All]" allUniqueName="[Table3].[Age].[All]" dimensionUniqueName="[Table3]" displayFolder="" count="0" memberValueDatatype="20" unbalanced="0"/>
    <cacheHierarchy uniqueName="[Measures].[Count of Diabetes Status]" caption="Count of Diabetes Status" measure="1" displayFolder="" measureGroup="Range" count="0" oneField="1">
      <fieldsUsage count="1">
        <fieldUsage x="2"/>
      </fieldsUsage>
      <extLst>
        <ext xmlns:x15="http://schemas.microsoft.com/office/spreadsheetml/2010/11/main" uri="{B97F6D7D-B522-45F9-BDA1-12C45D357490}">
          <x15:cacheHierarchy aggregatedColumn="9"/>
        </ext>
      </extLst>
    </cacheHierarchy>
    <cacheHierarchy uniqueName="[Measures].[Sum of Charges]" caption="Sum of Charges" measure="1" displayFolder="" measureGroup="Table3" count="0" oneField="1">
      <fieldsUsage count="1">
        <fieldUsage x="1"/>
      </fieldsUsage>
      <extLst>
        <ext xmlns:x15="http://schemas.microsoft.com/office/spreadsheetml/2010/11/main" uri="{B97F6D7D-B522-45F9-BDA1-12C45D357490}">
          <x15:cacheHierarchy aggregatedColumn="22"/>
        </ext>
      </extLst>
    </cacheHierarchy>
    <cacheHierarchy uniqueName="[Measures].[__XL_Count Range]" caption="__XL_Count Range" measure="1" displayFolder="" measureGroup="Range" count="0" hidden="1"/>
    <cacheHierarchy uniqueName="[Measures].[__XL_Count Table3]" caption="__XL_Count Table3" measure="1" displayFolder="" measureGroup="Table3" count="0" hidden="1"/>
    <cacheHierarchy uniqueName="[Measures].[__XL_Count Table2]" caption="__XL_Count Table2" measure="1" displayFolder="" measureGroup="Table2" count="0" hidden="1"/>
    <cacheHierarchy uniqueName="[Measures].[__XL_Count of Models]" caption="__XL_Count of Models" measure="1" displayFolder="" count="0" hidden="1"/>
  </cacheHierarchies>
  <kpis count="0"/>
  <dimensions count="4">
    <dimension measure="1" name="Measures" uniqueName="[Measures]" caption="Measures"/>
    <dimension name="Range" uniqueName="[Range]" caption="Range"/>
    <dimension name="Table2" uniqueName="[Table2]" caption="Table2"/>
    <dimension name="Table3" uniqueName="[Table3]" caption="Table3"/>
  </dimensions>
  <measureGroups count="3">
    <measureGroup name="Range" caption="Range"/>
    <measureGroup name="Table2" caption="Table2"/>
    <measureGroup name="Table3" caption="Table3"/>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2335">
  <r>
    <x v="0"/>
    <n v="47.41"/>
    <n v="7.47"/>
    <s v="No"/>
    <x v="0"/>
    <x v="0"/>
    <x v="0"/>
    <x v="0"/>
    <x v="0"/>
    <x v="0"/>
  </r>
  <r>
    <x v="1"/>
    <n v="30.36"/>
    <n v="5.77"/>
    <s v="No"/>
    <x v="0"/>
    <x v="0"/>
    <x v="0"/>
    <x v="0"/>
    <x v="0"/>
    <x v="1"/>
  </r>
  <r>
    <x v="2"/>
    <n v="34.484999999999999"/>
    <n v="11.87"/>
    <s v="Yes"/>
    <x v="0"/>
    <x v="0"/>
    <x v="1"/>
    <x v="0"/>
    <x v="0"/>
    <x v="0"/>
  </r>
  <r>
    <x v="3"/>
    <n v="38.094999999999999"/>
    <n v="6.05"/>
    <s v="No"/>
    <x v="0"/>
    <x v="0"/>
    <x v="0"/>
    <x v="0"/>
    <x v="0"/>
    <x v="1"/>
  </r>
  <r>
    <x v="4"/>
    <n v="35.53"/>
    <n v="5.45"/>
    <s v="No"/>
    <x v="0"/>
    <x v="0"/>
    <x v="0"/>
    <x v="0"/>
    <x v="0"/>
    <x v="2"/>
  </r>
  <r>
    <x v="5"/>
    <n v="32.799999999999997"/>
    <n v="6.59"/>
    <s v="No"/>
    <x v="0"/>
    <x v="0"/>
    <x v="0"/>
    <x v="0"/>
    <x v="0"/>
    <x v="0"/>
  </r>
  <r>
    <x v="6"/>
    <n v="36.4"/>
    <n v="6.07"/>
    <s v="No"/>
    <x v="0"/>
    <x v="0"/>
    <x v="0"/>
    <x v="0"/>
    <x v="0"/>
    <x v="1"/>
  </r>
  <r>
    <x v="7"/>
    <n v="36.96"/>
    <n v="7.93"/>
    <s v="No"/>
    <x v="0"/>
    <x v="0"/>
    <x v="2"/>
    <x v="0"/>
    <x v="0"/>
    <x v="0"/>
  </r>
  <r>
    <x v="8"/>
    <n v="41.14"/>
    <n v="9.58"/>
    <s v="Yes"/>
    <x v="0"/>
    <x v="1"/>
    <x v="3"/>
    <x v="0"/>
    <x v="0"/>
    <x v="0"/>
  </r>
  <r>
    <x v="9"/>
    <n v="38.06"/>
    <n v="10.79"/>
    <s v="No"/>
    <x v="0"/>
    <x v="0"/>
    <x v="0"/>
    <x v="0"/>
    <x v="0"/>
    <x v="0"/>
  </r>
  <r>
    <x v="10"/>
    <n v="37.700000000000003"/>
    <n v="5.96"/>
    <s v="Yes"/>
    <x v="0"/>
    <x v="0"/>
    <x v="1"/>
    <x v="0"/>
    <x v="0"/>
    <x v="1"/>
  </r>
  <r>
    <x v="11"/>
    <n v="42.13"/>
    <n v="11.9"/>
    <s v="No"/>
    <x v="0"/>
    <x v="0"/>
    <x v="0"/>
    <x v="0"/>
    <x v="0"/>
    <x v="0"/>
  </r>
  <r>
    <x v="12"/>
    <n v="40.92"/>
    <n v="8.41"/>
    <s v="No"/>
    <x v="0"/>
    <x v="0"/>
    <x v="0"/>
    <x v="0"/>
    <x v="0"/>
    <x v="0"/>
  </r>
  <r>
    <x v="13"/>
    <n v="40.564999999999998"/>
    <n v="7.02"/>
    <s v="No"/>
    <x v="0"/>
    <x v="0"/>
    <x v="0"/>
    <x v="0"/>
    <x v="0"/>
    <x v="0"/>
  </r>
  <r>
    <x v="14"/>
    <n v="36.384999999999998"/>
    <n v="7.59"/>
    <s v="Yes"/>
    <x v="0"/>
    <x v="0"/>
    <x v="1"/>
    <x v="0"/>
    <x v="0"/>
    <x v="0"/>
  </r>
  <r>
    <x v="15"/>
    <n v="39.9"/>
    <n v="11.32"/>
    <s v="No"/>
    <x v="0"/>
    <x v="0"/>
    <x v="0"/>
    <x v="0"/>
    <x v="0"/>
    <x v="0"/>
  </r>
  <r>
    <x v="16"/>
    <n v="33.799999999999997"/>
    <n v="7.67"/>
    <s v="No"/>
    <x v="0"/>
    <x v="0"/>
    <x v="2"/>
    <x v="0"/>
    <x v="0"/>
    <x v="0"/>
  </r>
  <r>
    <x v="17"/>
    <n v="36.765000000000001"/>
    <n v="7.29"/>
    <s v="Yes"/>
    <x v="0"/>
    <x v="1"/>
    <x v="3"/>
    <x v="0"/>
    <x v="0"/>
    <x v="0"/>
  </r>
  <r>
    <x v="18"/>
    <n v="36.954999999999998"/>
    <n v="4.72"/>
    <s v="Yes"/>
    <x v="0"/>
    <x v="0"/>
    <x v="3"/>
    <x v="0"/>
    <x v="0"/>
    <x v="2"/>
  </r>
  <r>
    <x v="19"/>
    <n v="42.9"/>
    <n v="11.41"/>
    <s v="No"/>
    <x v="0"/>
    <x v="0"/>
    <x v="0"/>
    <x v="0"/>
    <x v="0"/>
    <x v="0"/>
  </r>
  <r>
    <x v="20"/>
    <n v="36.299999999999997"/>
    <n v="11.5"/>
    <s v="Yes"/>
    <x v="0"/>
    <x v="0"/>
    <x v="1"/>
    <x v="0"/>
    <x v="0"/>
    <x v="0"/>
  </r>
  <r>
    <x v="21"/>
    <n v="32.200000000000003"/>
    <n v="6.22"/>
    <s v="Yes"/>
    <x v="0"/>
    <x v="0"/>
    <x v="1"/>
    <x v="0"/>
    <x v="0"/>
    <x v="1"/>
  </r>
  <r>
    <x v="22"/>
    <n v="31.3"/>
    <n v="11.38"/>
    <s v="No"/>
    <x v="0"/>
    <x v="0"/>
    <x v="2"/>
    <x v="0"/>
    <x v="0"/>
    <x v="0"/>
  </r>
  <r>
    <x v="23"/>
    <n v="41.8"/>
    <n v="7.89"/>
    <s v="Yes"/>
    <x v="0"/>
    <x v="0"/>
    <x v="1"/>
    <x v="0"/>
    <x v="0"/>
    <x v="0"/>
  </r>
  <r>
    <x v="24"/>
    <n v="35.090000000000003"/>
    <n v="4.38"/>
    <s v="Yes"/>
    <x v="0"/>
    <x v="0"/>
    <x v="1"/>
    <x v="0"/>
    <x v="0"/>
    <x v="2"/>
  </r>
  <r>
    <x v="25"/>
    <n v="33.880000000000003"/>
    <n v="7.01"/>
    <s v="No"/>
    <x v="0"/>
    <x v="0"/>
    <x v="2"/>
    <x v="0"/>
    <x v="0"/>
    <x v="0"/>
  </r>
  <r>
    <x v="26"/>
    <n v="30.875"/>
    <n v="11.88"/>
    <s v="No"/>
    <x v="0"/>
    <x v="0"/>
    <x v="0"/>
    <x v="0"/>
    <x v="0"/>
    <x v="0"/>
  </r>
  <r>
    <x v="27"/>
    <n v="36.86"/>
    <n v="5.19"/>
    <s v="Yes"/>
    <x v="0"/>
    <x v="1"/>
    <x v="3"/>
    <x v="0"/>
    <x v="0"/>
    <x v="2"/>
  </r>
  <r>
    <x v="28"/>
    <n v="35.86"/>
    <n v="6.74"/>
    <s v="Yes"/>
    <x v="0"/>
    <x v="0"/>
    <x v="1"/>
    <x v="0"/>
    <x v="0"/>
    <x v="0"/>
  </r>
  <r>
    <x v="29"/>
    <n v="37.049999999999997"/>
    <n v="8.44"/>
    <s v="No"/>
    <x v="0"/>
    <x v="0"/>
    <x v="0"/>
    <x v="0"/>
    <x v="0"/>
    <x v="0"/>
  </r>
  <r>
    <x v="30"/>
    <n v="43.89"/>
    <n v="8.7100000000000009"/>
    <s v="No"/>
    <x v="0"/>
    <x v="0"/>
    <x v="0"/>
    <x v="0"/>
    <x v="0"/>
    <x v="0"/>
  </r>
  <r>
    <x v="31"/>
    <n v="42.35"/>
    <n v="5.08"/>
    <s v="Yes"/>
    <x v="0"/>
    <x v="0"/>
    <x v="0"/>
    <x v="0"/>
    <x v="0"/>
    <x v="2"/>
  </r>
  <r>
    <x v="32"/>
    <n v="31.35"/>
    <n v="6.86"/>
    <s v="No"/>
    <x v="0"/>
    <x v="0"/>
    <x v="0"/>
    <x v="0"/>
    <x v="0"/>
    <x v="0"/>
  </r>
  <r>
    <x v="33"/>
    <n v="47.6"/>
    <n v="5.95"/>
    <s v="Yes"/>
    <x v="0"/>
    <x v="0"/>
    <x v="0"/>
    <x v="0"/>
    <x v="0"/>
    <x v="1"/>
  </r>
  <r>
    <x v="34"/>
    <n v="46.2"/>
    <n v="6.09"/>
    <s v="No"/>
    <x v="0"/>
    <x v="1"/>
    <x v="3"/>
    <x v="0"/>
    <x v="0"/>
    <x v="1"/>
  </r>
  <r>
    <x v="35"/>
    <n v="32.015000000000001"/>
    <n v="11.75"/>
    <s v="No"/>
    <x v="0"/>
    <x v="0"/>
    <x v="0"/>
    <x v="0"/>
    <x v="0"/>
    <x v="0"/>
  </r>
  <r>
    <x v="36"/>
    <n v="40.564999999999998"/>
    <n v="7.37"/>
    <s v="No"/>
    <x v="0"/>
    <x v="0"/>
    <x v="0"/>
    <x v="0"/>
    <x v="0"/>
    <x v="0"/>
  </r>
  <r>
    <x v="37"/>
    <n v="32.450000000000003"/>
    <n v="11.91"/>
    <s v="No"/>
    <x v="0"/>
    <x v="0"/>
    <x v="0"/>
    <x v="0"/>
    <x v="0"/>
    <x v="0"/>
  </r>
  <r>
    <x v="38"/>
    <n v="34.96"/>
    <n v="6.52"/>
    <s v="No"/>
    <x v="0"/>
    <x v="0"/>
    <x v="0"/>
    <x v="0"/>
    <x v="0"/>
    <x v="0"/>
  </r>
  <r>
    <x v="39"/>
    <n v="35.5"/>
    <n v="5.14"/>
    <s v="No"/>
    <x v="0"/>
    <x v="1"/>
    <x v="3"/>
    <x v="0"/>
    <x v="0"/>
    <x v="2"/>
  </r>
  <r>
    <x v="40"/>
    <n v="52.58"/>
    <n v="4.1900000000000004"/>
    <s v="No"/>
    <x v="1"/>
    <x v="0"/>
    <x v="3"/>
    <x v="0"/>
    <x v="0"/>
    <x v="2"/>
  </r>
  <r>
    <x v="41"/>
    <n v="35.200000000000003"/>
    <n v="11.68"/>
    <s v="Yes"/>
    <x v="0"/>
    <x v="0"/>
    <x v="0"/>
    <x v="0"/>
    <x v="0"/>
    <x v="0"/>
  </r>
  <r>
    <x v="42"/>
    <n v="38.06"/>
    <n v="6.98"/>
    <s v="No"/>
    <x v="0"/>
    <x v="0"/>
    <x v="0"/>
    <x v="0"/>
    <x v="0"/>
    <x v="0"/>
  </r>
  <r>
    <x v="43"/>
    <n v="34.21"/>
    <n v="8.34"/>
    <s v="No"/>
    <x v="0"/>
    <x v="0"/>
    <x v="0"/>
    <x v="0"/>
    <x v="0"/>
    <x v="0"/>
  </r>
  <r>
    <x v="44"/>
    <n v="38.94"/>
    <n v="8.49"/>
    <s v="Yes"/>
    <x v="0"/>
    <x v="0"/>
    <x v="3"/>
    <x v="0"/>
    <x v="0"/>
    <x v="0"/>
  </r>
  <r>
    <x v="45"/>
    <n v="30.21"/>
    <n v="5.34"/>
    <s v="Yes"/>
    <x v="0"/>
    <x v="0"/>
    <x v="3"/>
    <x v="0"/>
    <x v="0"/>
    <x v="2"/>
  </r>
  <r>
    <x v="46"/>
    <n v="33.630000000000003"/>
    <n v="4.43"/>
    <s v="Yes"/>
    <x v="0"/>
    <x v="0"/>
    <x v="1"/>
    <x v="0"/>
    <x v="0"/>
    <x v="2"/>
  </r>
  <r>
    <x v="47"/>
    <n v="40.369999999999997"/>
    <n v="4.47"/>
    <s v="No"/>
    <x v="0"/>
    <x v="0"/>
    <x v="0"/>
    <x v="0"/>
    <x v="0"/>
    <x v="2"/>
  </r>
  <r>
    <x v="48"/>
    <n v="53.09"/>
    <n v="4.82"/>
    <s v="Yes"/>
    <x v="0"/>
    <x v="0"/>
    <x v="1"/>
    <x v="0"/>
    <x v="0"/>
    <x v="2"/>
  </r>
  <r>
    <x v="49"/>
    <n v="31.79"/>
    <n v="5.51"/>
    <s v="Yes"/>
    <x v="0"/>
    <x v="0"/>
    <x v="1"/>
    <x v="0"/>
    <x v="0"/>
    <x v="2"/>
  </r>
  <r>
    <x v="50"/>
    <n v="41.895000000000003"/>
    <n v="10.87"/>
    <s v="Yes"/>
    <x v="0"/>
    <x v="0"/>
    <x v="3"/>
    <x v="0"/>
    <x v="0"/>
    <x v="0"/>
  </r>
  <r>
    <x v="51"/>
    <n v="31.16"/>
    <n v="9.34"/>
    <s v="No"/>
    <x v="0"/>
    <x v="0"/>
    <x v="0"/>
    <x v="0"/>
    <x v="0"/>
    <x v="0"/>
  </r>
  <r>
    <x v="52"/>
    <n v="34.104999999999997"/>
    <n v="5.03"/>
    <s v="Yes"/>
    <x v="0"/>
    <x v="1"/>
    <x v="3"/>
    <x v="0"/>
    <x v="0"/>
    <x v="2"/>
  </r>
  <r>
    <x v="53"/>
    <n v="51.93"/>
    <n v="11.05"/>
    <s v="No"/>
    <x v="0"/>
    <x v="0"/>
    <x v="0"/>
    <x v="0"/>
    <x v="0"/>
    <x v="0"/>
  </r>
  <r>
    <x v="54"/>
    <n v="38.950000000000003"/>
    <n v="11.95"/>
    <s v="No"/>
    <x v="0"/>
    <x v="0"/>
    <x v="0"/>
    <x v="0"/>
    <x v="0"/>
    <x v="0"/>
  </r>
  <r>
    <x v="55"/>
    <n v="36.630000000000003"/>
    <n v="7.72"/>
    <s v="Yes"/>
    <x v="0"/>
    <x v="0"/>
    <x v="3"/>
    <x v="0"/>
    <x v="0"/>
    <x v="0"/>
  </r>
  <r>
    <x v="56"/>
    <n v="34.200000000000003"/>
    <n v="5.75"/>
    <s v="No"/>
    <x v="0"/>
    <x v="0"/>
    <x v="1"/>
    <x v="0"/>
    <x v="0"/>
    <x v="1"/>
  </r>
  <r>
    <x v="57"/>
    <n v="50.63"/>
    <n v="11.89"/>
    <s v="No"/>
    <x v="0"/>
    <x v="0"/>
    <x v="0"/>
    <x v="0"/>
    <x v="0"/>
    <x v="0"/>
  </r>
  <r>
    <x v="58"/>
    <n v="36.479999999999997"/>
    <n v="6.2"/>
    <s v="No"/>
    <x v="0"/>
    <x v="0"/>
    <x v="0"/>
    <x v="0"/>
    <x v="0"/>
    <x v="1"/>
  </r>
  <r>
    <x v="59"/>
    <n v="54.82"/>
    <n v="10.61"/>
    <s v="No"/>
    <x v="0"/>
    <x v="0"/>
    <x v="0"/>
    <x v="0"/>
    <x v="0"/>
    <x v="0"/>
  </r>
  <r>
    <x v="60"/>
    <n v="38.06"/>
    <n v="6.04"/>
    <s v="No"/>
    <x v="0"/>
    <x v="1"/>
    <x v="3"/>
    <x v="0"/>
    <x v="0"/>
    <x v="1"/>
  </r>
  <r>
    <x v="61"/>
    <n v="51.48"/>
    <n v="9.33"/>
    <s v="Yes"/>
    <x v="0"/>
    <x v="0"/>
    <x v="0"/>
    <x v="0"/>
    <x v="0"/>
    <x v="0"/>
  </r>
  <r>
    <x v="62"/>
    <n v="52.06"/>
    <n v="11.47"/>
    <s v="No"/>
    <x v="0"/>
    <x v="0"/>
    <x v="0"/>
    <x v="0"/>
    <x v="0"/>
    <x v="0"/>
  </r>
  <r>
    <x v="63"/>
    <n v="30.684999999999999"/>
    <n v="7.02"/>
    <s v="Yes"/>
    <x v="0"/>
    <x v="0"/>
    <x v="0"/>
    <x v="0"/>
    <x v="0"/>
    <x v="0"/>
  </r>
  <r>
    <x v="64"/>
    <n v="36.08"/>
    <n v="8.8000000000000007"/>
    <s v="Yes"/>
    <x v="0"/>
    <x v="0"/>
    <x v="3"/>
    <x v="0"/>
    <x v="0"/>
    <x v="0"/>
  </r>
  <r>
    <x v="65"/>
    <n v="54.99"/>
    <n v="8.68"/>
    <s v="No"/>
    <x v="0"/>
    <x v="0"/>
    <x v="1"/>
    <x v="0"/>
    <x v="0"/>
    <x v="0"/>
  </r>
  <r>
    <x v="66"/>
    <n v="35.97"/>
    <n v="6.12"/>
    <s v="No"/>
    <x v="0"/>
    <x v="1"/>
    <x v="3"/>
    <x v="0"/>
    <x v="0"/>
    <x v="1"/>
  </r>
  <r>
    <x v="67"/>
    <n v="45.54"/>
    <n v="5.4"/>
    <s v="Yes"/>
    <x v="0"/>
    <x v="1"/>
    <x v="3"/>
    <x v="0"/>
    <x v="0"/>
    <x v="2"/>
  </r>
  <r>
    <x v="68"/>
    <n v="35.53"/>
    <n v="4.3600000000000003"/>
    <s v="Yes"/>
    <x v="0"/>
    <x v="0"/>
    <x v="0"/>
    <x v="0"/>
    <x v="0"/>
    <x v="2"/>
  </r>
  <r>
    <x v="69"/>
    <n v="30.8"/>
    <n v="9.77"/>
    <s v="No"/>
    <x v="0"/>
    <x v="0"/>
    <x v="0"/>
    <x v="0"/>
    <x v="0"/>
    <x v="0"/>
  </r>
  <r>
    <x v="70"/>
    <n v="38.39"/>
    <n v="4.25"/>
    <s v="No"/>
    <x v="0"/>
    <x v="0"/>
    <x v="3"/>
    <x v="0"/>
    <x v="0"/>
    <x v="2"/>
  </r>
  <r>
    <x v="71"/>
    <n v="32.299999999999997"/>
    <n v="4.76"/>
    <s v="No"/>
    <x v="0"/>
    <x v="0"/>
    <x v="1"/>
    <x v="0"/>
    <x v="0"/>
    <x v="2"/>
  </r>
  <r>
    <x v="72"/>
    <n v="48.8"/>
    <n v="6.22"/>
    <s v="Yes"/>
    <x v="0"/>
    <x v="0"/>
    <x v="1"/>
    <x v="0"/>
    <x v="0"/>
    <x v="1"/>
  </r>
  <r>
    <x v="73"/>
    <n v="45.5"/>
    <n v="7.96"/>
    <s v="No"/>
    <x v="0"/>
    <x v="0"/>
    <x v="0"/>
    <x v="0"/>
    <x v="0"/>
    <x v="0"/>
  </r>
  <r>
    <x v="74"/>
    <n v="53.61"/>
    <n v="10.92"/>
    <s v="Yes"/>
    <x v="0"/>
    <x v="0"/>
    <x v="3"/>
    <x v="0"/>
    <x v="0"/>
    <x v="0"/>
  </r>
  <r>
    <x v="75"/>
    <n v="36.19"/>
    <n v="11.51"/>
    <s v="Yes"/>
    <x v="0"/>
    <x v="0"/>
    <x v="3"/>
    <x v="0"/>
    <x v="0"/>
    <x v="0"/>
  </r>
  <r>
    <x v="76"/>
    <n v="34.6"/>
    <n v="5.99"/>
    <s v="Yes"/>
    <x v="0"/>
    <x v="0"/>
    <x v="0"/>
    <x v="0"/>
    <x v="0"/>
    <x v="1"/>
  </r>
  <r>
    <x v="77"/>
    <n v="54.12"/>
    <n v="11.57"/>
    <s v="No"/>
    <x v="0"/>
    <x v="0"/>
    <x v="0"/>
    <x v="0"/>
    <x v="0"/>
    <x v="0"/>
  </r>
  <r>
    <x v="78"/>
    <n v="48.82"/>
    <n v="6.67"/>
    <s v="Yes"/>
    <x v="0"/>
    <x v="0"/>
    <x v="0"/>
    <x v="0"/>
    <x v="0"/>
    <x v="0"/>
  </r>
  <r>
    <x v="79"/>
    <n v="51.01"/>
    <n v="9.1999999999999993"/>
    <s v="No"/>
    <x v="0"/>
    <x v="0"/>
    <x v="0"/>
    <x v="0"/>
    <x v="0"/>
    <x v="0"/>
  </r>
  <r>
    <x v="80"/>
    <n v="45.65"/>
    <n v="5.1100000000000003"/>
    <s v="Yes"/>
    <x v="0"/>
    <x v="0"/>
    <x v="3"/>
    <x v="0"/>
    <x v="0"/>
    <x v="2"/>
  </r>
  <r>
    <x v="81"/>
    <n v="52.9"/>
    <n v="5.34"/>
    <s v="No"/>
    <x v="0"/>
    <x v="0"/>
    <x v="0"/>
    <x v="0"/>
    <x v="0"/>
    <x v="2"/>
  </r>
  <r>
    <x v="82"/>
    <n v="45.41"/>
    <n v="4.03"/>
    <s v="Yes"/>
    <x v="0"/>
    <x v="0"/>
    <x v="3"/>
    <x v="0"/>
    <x v="0"/>
    <x v="2"/>
  </r>
  <r>
    <x v="83"/>
    <n v="49.41"/>
    <n v="4.2300000000000004"/>
    <s v="Yes"/>
    <x v="0"/>
    <x v="1"/>
    <x v="3"/>
    <x v="0"/>
    <x v="0"/>
    <x v="2"/>
  </r>
  <r>
    <x v="84"/>
    <n v="31.824999999999999"/>
    <n v="4.0599999999999996"/>
    <s v="No"/>
    <x v="0"/>
    <x v="0"/>
    <x v="1"/>
    <x v="0"/>
    <x v="0"/>
    <x v="2"/>
  </r>
  <r>
    <x v="85"/>
    <n v="51.28"/>
    <n v="4.68"/>
    <s v="No"/>
    <x v="0"/>
    <x v="0"/>
    <x v="1"/>
    <x v="0"/>
    <x v="0"/>
    <x v="2"/>
  </r>
  <r>
    <x v="86"/>
    <n v="34.96"/>
    <n v="4.34"/>
    <s v="No"/>
    <x v="0"/>
    <x v="1"/>
    <x v="3"/>
    <x v="0"/>
    <x v="0"/>
    <x v="2"/>
  </r>
  <r>
    <x v="87"/>
    <n v="33.11"/>
    <n v="10.51"/>
    <s v="No"/>
    <x v="0"/>
    <x v="0"/>
    <x v="0"/>
    <x v="0"/>
    <x v="0"/>
    <x v="0"/>
  </r>
  <r>
    <x v="88"/>
    <n v="54.74"/>
    <n v="5.84"/>
    <s v="Yes"/>
    <x v="0"/>
    <x v="1"/>
    <x v="3"/>
    <x v="0"/>
    <x v="0"/>
    <x v="1"/>
  </r>
  <r>
    <x v="89"/>
    <n v="32.56"/>
    <n v="5.41"/>
    <s v="No"/>
    <x v="0"/>
    <x v="1"/>
    <x v="3"/>
    <x v="0"/>
    <x v="0"/>
    <x v="2"/>
  </r>
  <r>
    <x v="90"/>
    <n v="39.049999999999997"/>
    <n v="6.06"/>
    <s v="No"/>
    <x v="0"/>
    <x v="0"/>
    <x v="3"/>
    <x v="0"/>
    <x v="0"/>
    <x v="1"/>
  </r>
  <r>
    <x v="91"/>
    <n v="42.75"/>
    <n v="4.22"/>
    <s v="No"/>
    <x v="0"/>
    <x v="0"/>
    <x v="0"/>
    <x v="0"/>
    <x v="0"/>
    <x v="2"/>
  </r>
  <r>
    <x v="92"/>
    <n v="50.58"/>
    <n v="5.12"/>
    <s v="No"/>
    <x v="0"/>
    <x v="0"/>
    <x v="1"/>
    <x v="0"/>
    <x v="0"/>
    <x v="2"/>
  </r>
  <r>
    <x v="93"/>
    <n v="30.495000000000001"/>
    <n v="4.57"/>
    <s v="Yes"/>
    <x v="0"/>
    <x v="0"/>
    <x v="0"/>
    <x v="0"/>
    <x v="0"/>
    <x v="2"/>
  </r>
  <r>
    <x v="94"/>
    <n v="48.31"/>
    <n v="9.58"/>
    <s v="Yes"/>
    <x v="0"/>
    <x v="0"/>
    <x v="1"/>
    <x v="0"/>
    <x v="0"/>
    <x v="0"/>
  </r>
  <r>
    <x v="95"/>
    <n v="48.99"/>
    <n v="9.7799999999999994"/>
    <s v="Yes"/>
    <x v="0"/>
    <x v="0"/>
    <x v="3"/>
    <x v="0"/>
    <x v="0"/>
    <x v="0"/>
  </r>
  <r>
    <x v="96"/>
    <n v="38.39"/>
    <n v="4.1100000000000003"/>
    <s v="Yes"/>
    <x v="0"/>
    <x v="0"/>
    <x v="0"/>
    <x v="0"/>
    <x v="0"/>
    <x v="2"/>
  </r>
  <r>
    <x v="97"/>
    <n v="44.34"/>
    <n v="4.0199999999999996"/>
    <s v="Yes"/>
    <x v="0"/>
    <x v="0"/>
    <x v="1"/>
    <x v="0"/>
    <x v="0"/>
    <x v="2"/>
  </r>
  <r>
    <x v="98"/>
    <n v="41.51"/>
    <n v="6.92"/>
    <s v="No"/>
    <x v="0"/>
    <x v="0"/>
    <x v="0"/>
    <x v="0"/>
    <x v="0"/>
    <x v="0"/>
  </r>
  <r>
    <x v="99"/>
    <n v="48.2"/>
    <n v="4.84"/>
    <s v="No"/>
    <x v="0"/>
    <x v="0"/>
    <x v="0"/>
    <x v="0"/>
    <x v="0"/>
    <x v="2"/>
  </r>
  <r>
    <x v="100"/>
    <n v="35.75"/>
    <n v="8"/>
    <s v="Yes"/>
    <x v="0"/>
    <x v="0"/>
    <x v="0"/>
    <x v="0"/>
    <x v="0"/>
    <x v="0"/>
  </r>
  <r>
    <x v="101"/>
    <n v="53.81"/>
    <n v="8.77"/>
    <s v="Yes"/>
    <x v="0"/>
    <x v="0"/>
    <x v="0"/>
    <x v="0"/>
    <x v="0"/>
    <x v="0"/>
  </r>
  <r>
    <x v="102"/>
    <n v="49.48"/>
    <n v="4.96"/>
    <s v="No"/>
    <x v="0"/>
    <x v="1"/>
    <x v="3"/>
    <x v="0"/>
    <x v="0"/>
    <x v="2"/>
  </r>
  <r>
    <x v="103"/>
    <n v="34.1"/>
    <n v="4.43"/>
    <s v="Yes"/>
    <x v="0"/>
    <x v="0"/>
    <x v="0"/>
    <x v="0"/>
    <x v="0"/>
    <x v="2"/>
  </r>
  <r>
    <x v="104"/>
    <n v="35.299999999999997"/>
    <n v="5.82"/>
    <s v="Yes"/>
    <x v="0"/>
    <x v="1"/>
    <x v="3"/>
    <x v="0"/>
    <x v="0"/>
    <x v="1"/>
  </r>
  <r>
    <x v="105"/>
    <n v="43.83"/>
    <n v="6.03"/>
    <s v="Yes"/>
    <x v="0"/>
    <x v="0"/>
    <x v="1"/>
    <x v="0"/>
    <x v="0"/>
    <x v="1"/>
  </r>
  <r>
    <x v="106"/>
    <n v="50.07"/>
    <n v="9.27"/>
    <s v="No"/>
    <x v="0"/>
    <x v="0"/>
    <x v="0"/>
    <x v="0"/>
    <x v="0"/>
    <x v="0"/>
  </r>
  <r>
    <x v="107"/>
    <n v="32.774999999999999"/>
    <n v="5.53"/>
    <s v="No"/>
    <x v="0"/>
    <x v="0"/>
    <x v="0"/>
    <x v="0"/>
    <x v="0"/>
    <x v="2"/>
  </r>
  <r>
    <x v="108"/>
    <n v="34.104999999999997"/>
    <n v="5.07"/>
    <s v="No"/>
    <x v="0"/>
    <x v="0"/>
    <x v="3"/>
    <x v="0"/>
    <x v="0"/>
    <x v="2"/>
  </r>
  <r>
    <x v="109"/>
    <n v="48.93"/>
    <n v="11.17"/>
    <s v="Yes"/>
    <x v="0"/>
    <x v="0"/>
    <x v="3"/>
    <x v="0"/>
    <x v="0"/>
    <x v="0"/>
  </r>
  <r>
    <x v="110"/>
    <n v="37.07"/>
    <n v="6.14"/>
    <s v="Yes"/>
    <x v="0"/>
    <x v="0"/>
    <x v="0"/>
    <x v="0"/>
    <x v="0"/>
    <x v="1"/>
  </r>
  <r>
    <x v="111"/>
    <n v="51.51"/>
    <n v="6.26"/>
    <s v="Yes"/>
    <x v="0"/>
    <x v="1"/>
    <x v="3"/>
    <x v="0"/>
    <x v="0"/>
    <x v="1"/>
  </r>
  <r>
    <x v="112"/>
    <n v="34.799999999999997"/>
    <n v="4.72"/>
    <s v="Yes"/>
    <x v="0"/>
    <x v="0"/>
    <x v="0"/>
    <x v="0"/>
    <x v="0"/>
    <x v="2"/>
  </r>
  <r>
    <x v="113"/>
    <n v="36.67"/>
    <n v="5.18"/>
    <s v="No"/>
    <x v="0"/>
    <x v="0"/>
    <x v="3"/>
    <x v="0"/>
    <x v="0"/>
    <x v="2"/>
  </r>
  <r>
    <x v="114"/>
    <n v="30.9"/>
    <n v="9.4"/>
    <s v="No"/>
    <x v="0"/>
    <x v="0"/>
    <x v="1"/>
    <x v="0"/>
    <x v="0"/>
    <x v="0"/>
  </r>
  <r>
    <x v="115"/>
    <n v="30.495000000000001"/>
    <n v="6.29"/>
    <s v="No"/>
    <x v="0"/>
    <x v="0"/>
    <x v="0"/>
    <x v="0"/>
    <x v="0"/>
    <x v="1"/>
  </r>
  <r>
    <x v="116"/>
    <n v="44.88"/>
    <n v="6.04"/>
    <s v="No"/>
    <x v="0"/>
    <x v="1"/>
    <x v="3"/>
    <x v="0"/>
    <x v="0"/>
    <x v="1"/>
  </r>
  <r>
    <x v="117"/>
    <n v="44.32"/>
    <n v="10.55"/>
    <s v="No"/>
    <x v="0"/>
    <x v="0"/>
    <x v="0"/>
    <x v="0"/>
    <x v="0"/>
    <x v="0"/>
  </r>
  <r>
    <x v="118"/>
    <n v="46.39"/>
    <n v="5.09"/>
    <s v="No"/>
    <x v="0"/>
    <x v="0"/>
    <x v="0"/>
    <x v="0"/>
    <x v="0"/>
    <x v="2"/>
  </r>
  <r>
    <x v="119"/>
    <n v="42.13"/>
    <n v="5.2"/>
    <s v="Yes"/>
    <x v="0"/>
    <x v="0"/>
    <x v="3"/>
    <x v="0"/>
    <x v="0"/>
    <x v="2"/>
  </r>
  <r>
    <x v="120"/>
    <n v="30.78"/>
    <n v="8.4499999999999993"/>
    <s v="Yes"/>
    <x v="0"/>
    <x v="0"/>
    <x v="0"/>
    <x v="0"/>
    <x v="0"/>
    <x v="0"/>
  </r>
  <r>
    <x v="121"/>
    <n v="31.35"/>
    <n v="9.5399999999999991"/>
    <s v="No"/>
    <x v="0"/>
    <x v="0"/>
    <x v="0"/>
    <x v="0"/>
    <x v="0"/>
    <x v="0"/>
  </r>
  <r>
    <x v="122"/>
    <n v="41.46"/>
    <n v="4.99"/>
    <s v="Yes"/>
    <x v="0"/>
    <x v="0"/>
    <x v="1"/>
    <x v="0"/>
    <x v="0"/>
    <x v="2"/>
  </r>
  <r>
    <x v="123"/>
    <n v="48"/>
    <n v="10.54"/>
    <s v="No"/>
    <x v="0"/>
    <x v="0"/>
    <x v="0"/>
    <x v="0"/>
    <x v="0"/>
    <x v="0"/>
  </r>
  <r>
    <x v="124"/>
    <n v="49.13"/>
    <n v="4.54"/>
    <s v="No"/>
    <x v="0"/>
    <x v="0"/>
    <x v="0"/>
    <x v="0"/>
    <x v="0"/>
    <x v="2"/>
  </r>
  <r>
    <x v="125"/>
    <n v="37.799999999999997"/>
    <n v="6.29"/>
    <s v="No"/>
    <x v="0"/>
    <x v="0"/>
    <x v="3"/>
    <x v="0"/>
    <x v="0"/>
    <x v="1"/>
  </r>
  <r>
    <x v="126"/>
    <n v="38.299999999999997"/>
    <n v="9.51"/>
    <s v="No"/>
    <x v="0"/>
    <x v="0"/>
    <x v="0"/>
    <x v="0"/>
    <x v="0"/>
    <x v="0"/>
  </r>
  <r>
    <x v="127"/>
    <n v="32.774999999999999"/>
    <n v="4.72"/>
    <s v="No"/>
    <x v="0"/>
    <x v="0"/>
    <x v="0"/>
    <x v="0"/>
    <x v="0"/>
    <x v="2"/>
  </r>
  <r>
    <x v="128"/>
    <n v="34.200000000000003"/>
    <n v="5.91"/>
    <s v="Yes"/>
    <x v="0"/>
    <x v="0"/>
    <x v="0"/>
    <x v="0"/>
    <x v="0"/>
    <x v="1"/>
  </r>
  <r>
    <x v="129"/>
    <n v="30.2"/>
    <n v="9.58"/>
    <s v="No"/>
    <x v="0"/>
    <x v="0"/>
    <x v="0"/>
    <x v="0"/>
    <x v="0"/>
    <x v="0"/>
  </r>
  <r>
    <x v="130"/>
    <n v="48.32"/>
    <n v="5.77"/>
    <s v="No"/>
    <x v="0"/>
    <x v="0"/>
    <x v="0"/>
    <x v="0"/>
    <x v="0"/>
    <x v="1"/>
  </r>
  <r>
    <x v="131"/>
    <n v="44.86"/>
    <n v="4.38"/>
    <s v="Yes"/>
    <x v="0"/>
    <x v="0"/>
    <x v="0"/>
    <x v="0"/>
    <x v="0"/>
    <x v="2"/>
  </r>
  <r>
    <x v="132"/>
    <n v="52.15"/>
    <n v="5.65"/>
    <s v="No"/>
    <x v="0"/>
    <x v="0"/>
    <x v="3"/>
    <x v="0"/>
    <x v="0"/>
    <x v="2"/>
  </r>
  <r>
    <x v="133"/>
    <n v="41.12"/>
    <n v="7.54"/>
    <s v="Yes"/>
    <x v="0"/>
    <x v="0"/>
    <x v="0"/>
    <x v="0"/>
    <x v="0"/>
    <x v="0"/>
  </r>
  <r>
    <x v="134"/>
    <n v="38.39"/>
    <n v="5.1100000000000003"/>
    <s v="Yes"/>
    <x v="0"/>
    <x v="0"/>
    <x v="3"/>
    <x v="0"/>
    <x v="0"/>
    <x v="2"/>
  </r>
  <r>
    <x v="135"/>
    <n v="46.85"/>
    <n v="4.25"/>
    <s v="No"/>
    <x v="0"/>
    <x v="1"/>
    <x v="3"/>
    <x v="0"/>
    <x v="0"/>
    <x v="2"/>
  </r>
  <r>
    <x v="136"/>
    <n v="42.24"/>
    <n v="5.55"/>
    <s v="No"/>
    <x v="1"/>
    <x v="0"/>
    <x v="3"/>
    <x v="0"/>
    <x v="0"/>
    <x v="2"/>
  </r>
  <r>
    <x v="137"/>
    <n v="34.39"/>
    <n v="5.78"/>
    <s v="No"/>
    <x v="0"/>
    <x v="0"/>
    <x v="0"/>
    <x v="0"/>
    <x v="0"/>
    <x v="1"/>
  </r>
  <r>
    <x v="138"/>
    <n v="42.89"/>
    <n v="5.28"/>
    <s v="Yes"/>
    <x v="0"/>
    <x v="0"/>
    <x v="0"/>
    <x v="0"/>
    <x v="0"/>
    <x v="2"/>
  </r>
  <r>
    <x v="139"/>
    <n v="36.299999999999997"/>
    <n v="5.39"/>
    <s v="No"/>
    <x v="0"/>
    <x v="0"/>
    <x v="0"/>
    <x v="0"/>
    <x v="0"/>
    <x v="2"/>
  </r>
  <r>
    <x v="140"/>
    <n v="35.200000000000003"/>
    <n v="8.01"/>
    <s v="Yes"/>
    <x v="0"/>
    <x v="0"/>
    <x v="3"/>
    <x v="0"/>
    <x v="0"/>
    <x v="0"/>
  </r>
  <r>
    <x v="141"/>
    <n v="53.62"/>
    <n v="5.21"/>
    <s v="No"/>
    <x v="0"/>
    <x v="0"/>
    <x v="0"/>
    <x v="0"/>
    <x v="0"/>
    <x v="2"/>
  </r>
  <r>
    <x v="142"/>
    <n v="36.67"/>
    <n v="6.27"/>
    <s v="No"/>
    <x v="0"/>
    <x v="0"/>
    <x v="0"/>
    <x v="0"/>
    <x v="0"/>
    <x v="1"/>
  </r>
  <r>
    <x v="143"/>
    <n v="33.4"/>
    <n v="10.73"/>
    <s v="Yes"/>
    <x v="0"/>
    <x v="0"/>
    <x v="3"/>
    <x v="0"/>
    <x v="0"/>
    <x v="0"/>
  </r>
  <r>
    <x v="144"/>
    <n v="42.71"/>
    <n v="10.52"/>
    <s v="No"/>
    <x v="0"/>
    <x v="0"/>
    <x v="0"/>
    <x v="0"/>
    <x v="0"/>
    <x v="0"/>
  </r>
  <r>
    <x v="145"/>
    <n v="41.52"/>
    <n v="11.82"/>
    <s v="Yes"/>
    <x v="0"/>
    <x v="0"/>
    <x v="1"/>
    <x v="0"/>
    <x v="0"/>
    <x v="0"/>
  </r>
  <r>
    <x v="146"/>
    <n v="39.4"/>
    <n v="6.76"/>
    <s v="No"/>
    <x v="0"/>
    <x v="0"/>
    <x v="0"/>
    <x v="0"/>
    <x v="0"/>
    <x v="0"/>
  </r>
  <r>
    <x v="147"/>
    <n v="46.45"/>
    <n v="5.62"/>
    <s v="No"/>
    <x v="0"/>
    <x v="0"/>
    <x v="0"/>
    <x v="0"/>
    <x v="0"/>
    <x v="2"/>
  </r>
  <r>
    <x v="148"/>
    <n v="35.75"/>
    <n v="4.1900000000000004"/>
    <s v="No"/>
    <x v="0"/>
    <x v="0"/>
    <x v="0"/>
    <x v="0"/>
    <x v="0"/>
    <x v="2"/>
  </r>
  <r>
    <x v="149"/>
    <n v="26.07"/>
    <n v="5.32"/>
    <s v="No"/>
    <x v="0"/>
    <x v="0"/>
    <x v="0"/>
    <x v="0"/>
    <x v="1"/>
    <x v="2"/>
  </r>
  <r>
    <x v="150"/>
    <n v="36.54"/>
    <n v="4.46"/>
    <s v="Yes"/>
    <x v="0"/>
    <x v="0"/>
    <x v="3"/>
    <x v="0"/>
    <x v="0"/>
    <x v="2"/>
  </r>
  <r>
    <x v="151"/>
    <n v="51.64"/>
    <n v="5.65"/>
    <s v="No"/>
    <x v="0"/>
    <x v="0"/>
    <x v="0"/>
    <x v="0"/>
    <x v="0"/>
    <x v="2"/>
  </r>
  <r>
    <x v="152"/>
    <n v="42.83"/>
    <n v="6.04"/>
    <s v="No"/>
    <x v="0"/>
    <x v="0"/>
    <x v="1"/>
    <x v="0"/>
    <x v="0"/>
    <x v="1"/>
  </r>
  <r>
    <x v="153"/>
    <n v="40.15"/>
    <n v="5.76"/>
    <s v="No"/>
    <x v="0"/>
    <x v="0"/>
    <x v="3"/>
    <x v="0"/>
    <x v="0"/>
    <x v="1"/>
  </r>
  <r>
    <x v="154"/>
    <n v="27.8"/>
    <n v="4.3600000000000003"/>
    <s v="No"/>
    <x v="0"/>
    <x v="1"/>
    <x v="3"/>
    <x v="0"/>
    <x v="1"/>
    <x v="2"/>
  </r>
  <r>
    <x v="155"/>
    <n v="45.81"/>
    <n v="4.76"/>
    <s v="Yes"/>
    <x v="0"/>
    <x v="1"/>
    <x v="3"/>
    <x v="0"/>
    <x v="0"/>
    <x v="2"/>
  </r>
  <r>
    <x v="156"/>
    <n v="34.43"/>
    <n v="10.82"/>
    <s v="Yes"/>
    <x v="0"/>
    <x v="0"/>
    <x v="3"/>
    <x v="0"/>
    <x v="0"/>
    <x v="0"/>
  </r>
  <r>
    <x v="157"/>
    <n v="41.33"/>
    <n v="4.01"/>
    <s v="Yes"/>
    <x v="0"/>
    <x v="0"/>
    <x v="0"/>
    <x v="0"/>
    <x v="0"/>
    <x v="2"/>
  </r>
  <r>
    <x v="158"/>
    <n v="31.92"/>
    <n v="5.12"/>
    <s v="Yes"/>
    <x v="0"/>
    <x v="0"/>
    <x v="3"/>
    <x v="0"/>
    <x v="0"/>
    <x v="2"/>
  </r>
  <r>
    <x v="159"/>
    <n v="39.799999999999997"/>
    <n v="10.54"/>
    <s v="Yes"/>
    <x v="0"/>
    <x v="0"/>
    <x v="1"/>
    <x v="0"/>
    <x v="0"/>
    <x v="0"/>
  </r>
  <r>
    <x v="160"/>
    <n v="42.82"/>
    <n v="4.21"/>
    <s v="No"/>
    <x v="0"/>
    <x v="0"/>
    <x v="0"/>
    <x v="0"/>
    <x v="0"/>
    <x v="2"/>
  </r>
  <r>
    <x v="161"/>
    <n v="33.630000000000003"/>
    <n v="5.42"/>
    <s v="No"/>
    <x v="0"/>
    <x v="0"/>
    <x v="0"/>
    <x v="0"/>
    <x v="0"/>
    <x v="2"/>
  </r>
  <r>
    <x v="162"/>
    <n v="37.07"/>
    <n v="4.28"/>
    <s v="No"/>
    <x v="1"/>
    <x v="0"/>
    <x v="3"/>
    <x v="0"/>
    <x v="0"/>
    <x v="2"/>
  </r>
  <r>
    <x v="163"/>
    <n v="35.625"/>
    <n v="8.9"/>
    <s v="No"/>
    <x v="0"/>
    <x v="0"/>
    <x v="0"/>
    <x v="0"/>
    <x v="0"/>
    <x v="0"/>
  </r>
  <r>
    <x v="164"/>
    <n v="42.69"/>
    <n v="4.8899999999999997"/>
    <s v="No"/>
    <x v="0"/>
    <x v="1"/>
    <x v="3"/>
    <x v="0"/>
    <x v="0"/>
    <x v="2"/>
  </r>
  <r>
    <x v="165"/>
    <n v="37.869999999999997"/>
    <n v="4.29"/>
    <s v="Yes"/>
    <x v="0"/>
    <x v="1"/>
    <x v="3"/>
    <x v="0"/>
    <x v="0"/>
    <x v="2"/>
  </r>
  <r>
    <x v="166"/>
    <n v="40.61"/>
    <n v="8"/>
    <s v="Yes"/>
    <x v="0"/>
    <x v="0"/>
    <x v="3"/>
    <x v="0"/>
    <x v="0"/>
    <x v="0"/>
  </r>
  <r>
    <x v="167"/>
    <n v="30.78"/>
    <n v="4.67"/>
    <s v="Yes"/>
    <x v="0"/>
    <x v="0"/>
    <x v="0"/>
    <x v="0"/>
    <x v="0"/>
    <x v="2"/>
  </r>
  <r>
    <x v="168"/>
    <n v="49.49"/>
    <n v="4.5"/>
    <s v="No"/>
    <x v="0"/>
    <x v="0"/>
    <x v="0"/>
    <x v="0"/>
    <x v="0"/>
    <x v="2"/>
  </r>
  <r>
    <x v="169"/>
    <n v="37.619999999999997"/>
    <n v="6.32"/>
    <s v="Yes"/>
    <x v="1"/>
    <x v="0"/>
    <x v="1"/>
    <x v="0"/>
    <x v="0"/>
    <x v="1"/>
  </r>
  <r>
    <x v="170"/>
    <n v="36.08"/>
    <n v="6.1"/>
    <s v="Yes"/>
    <x v="0"/>
    <x v="0"/>
    <x v="3"/>
    <x v="0"/>
    <x v="0"/>
    <x v="1"/>
  </r>
  <r>
    <x v="171"/>
    <n v="33.5"/>
    <n v="5.4"/>
    <s v="No"/>
    <x v="0"/>
    <x v="0"/>
    <x v="0"/>
    <x v="0"/>
    <x v="0"/>
    <x v="2"/>
  </r>
  <r>
    <x v="172"/>
    <n v="47.46"/>
    <n v="6.24"/>
    <s v="Yes"/>
    <x v="0"/>
    <x v="0"/>
    <x v="3"/>
    <x v="0"/>
    <x v="0"/>
    <x v="1"/>
  </r>
  <r>
    <x v="173"/>
    <n v="49.24"/>
    <n v="4.45"/>
    <s v="No"/>
    <x v="0"/>
    <x v="0"/>
    <x v="0"/>
    <x v="0"/>
    <x v="0"/>
    <x v="2"/>
  </r>
  <r>
    <x v="174"/>
    <n v="54.4"/>
    <n v="5.22"/>
    <s v="No"/>
    <x v="0"/>
    <x v="0"/>
    <x v="3"/>
    <x v="0"/>
    <x v="0"/>
    <x v="2"/>
  </r>
  <r>
    <x v="175"/>
    <n v="35.53"/>
    <n v="4.6100000000000003"/>
    <s v="No"/>
    <x v="0"/>
    <x v="0"/>
    <x v="3"/>
    <x v="0"/>
    <x v="0"/>
    <x v="2"/>
  </r>
  <r>
    <x v="176"/>
    <n v="39.729999999999997"/>
    <n v="6.24"/>
    <s v="No"/>
    <x v="0"/>
    <x v="0"/>
    <x v="0"/>
    <x v="0"/>
    <x v="0"/>
    <x v="1"/>
  </r>
  <r>
    <x v="177"/>
    <n v="35.68"/>
    <n v="10.039999999999999"/>
    <s v="No"/>
    <x v="0"/>
    <x v="0"/>
    <x v="0"/>
    <x v="0"/>
    <x v="0"/>
    <x v="0"/>
  </r>
  <r>
    <x v="178"/>
    <n v="48.86"/>
    <n v="6.09"/>
    <s v="No"/>
    <x v="0"/>
    <x v="0"/>
    <x v="0"/>
    <x v="0"/>
    <x v="0"/>
    <x v="1"/>
  </r>
  <r>
    <x v="179"/>
    <n v="34.799999999999997"/>
    <n v="11.4"/>
    <s v="Yes"/>
    <x v="0"/>
    <x v="1"/>
    <x v="3"/>
    <x v="1"/>
    <x v="0"/>
    <x v="0"/>
  </r>
  <r>
    <x v="180"/>
    <n v="32.49"/>
    <n v="4.29"/>
    <s v="No"/>
    <x v="0"/>
    <x v="1"/>
    <x v="3"/>
    <x v="0"/>
    <x v="0"/>
    <x v="2"/>
  </r>
  <r>
    <x v="181"/>
    <n v="39"/>
    <n v="5.7"/>
    <s v="No"/>
    <x v="0"/>
    <x v="0"/>
    <x v="1"/>
    <x v="0"/>
    <x v="0"/>
    <x v="1"/>
  </r>
  <r>
    <x v="182"/>
    <n v="35.299999999999997"/>
    <n v="6.09"/>
    <s v="No"/>
    <x v="0"/>
    <x v="0"/>
    <x v="3"/>
    <x v="0"/>
    <x v="0"/>
    <x v="1"/>
  </r>
  <r>
    <x v="183"/>
    <n v="33.42"/>
    <n v="10.67"/>
    <s v="No"/>
    <x v="0"/>
    <x v="0"/>
    <x v="0"/>
    <x v="0"/>
    <x v="0"/>
    <x v="0"/>
  </r>
  <r>
    <x v="184"/>
    <n v="37.18"/>
    <n v="6.75"/>
    <s v="Yes"/>
    <x v="0"/>
    <x v="0"/>
    <x v="1"/>
    <x v="0"/>
    <x v="0"/>
    <x v="0"/>
  </r>
  <r>
    <x v="185"/>
    <n v="33.33"/>
    <n v="9.26"/>
    <s v="Yes"/>
    <x v="0"/>
    <x v="0"/>
    <x v="1"/>
    <x v="1"/>
    <x v="0"/>
    <x v="0"/>
  </r>
  <r>
    <x v="186"/>
    <n v="53.21"/>
    <n v="4.2699999999999996"/>
    <s v="No"/>
    <x v="0"/>
    <x v="0"/>
    <x v="3"/>
    <x v="0"/>
    <x v="0"/>
    <x v="2"/>
  </r>
  <r>
    <x v="187"/>
    <n v="38.729999999999997"/>
    <n v="11.51"/>
    <s v="No"/>
    <x v="0"/>
    <x v="0"/>
    <x v="1"/>
    <x v="0"/>
    <x v="0"/>
    <x v="0"/>
  </r>
  <r>
    <x v="188"/>
    <n v="29.73"/>
    <n v="7.22"/>
    <s v="No"/>
    <x v="0"/>
    <x v="0"/>
    <x v="0"/>
    <x v="0"/>
    <x v="1"/>
    <x v="0"/>
  </r>
  <r>
    <x v="189"/>
    <n v="34.700000000000003"/>
    <n v="4.37"/>
    <s v="No"/>
    <x v="0"/>
    <x v="1"/>
    <x v="3"/>
    <x v="0"/>
    <x v="0"/>
    <x v="2"/>
  </r>
  <r>
    <x v="190"/>
    <n v="38.28"/>
    <n v="11.56"/>
    <s v="Yes"/>
    <x v="0"/>
    <x v="0"/>
    <x v="3"/>
    <x v="0"/>
    <x v="0"/>
    <x v="0"/>
  </r>
  <r>
    <x v="191"/>
    <n v="33.57"/>
    <n v="8.82"/>
    <s v="Yes"/>
    <x v="0"/>
    <x v="0"/>
    <x v="0"/>
    <x v="0"/>
    <x v="0"/>
    <x v="0"/>
  </r>
  <r>
    <x v="192"/>
    <n v="52.06"/>
    <n v="4.6900000000000004"/>
    <s v="No"/>
    <x v="0"/>
    <x v="0"/>
    <x v="3"/>
    <x v="0"/>
    <x v="0"/>
    <x v="2"/>
  </r>
  <r>
    <x v="193"/>
    <n v="38.17"/>
    <n v="4.53"/>
    <s v="No"/>
    <x v="1"/>
    <x v="0"/>
    <x v="3"/>
    <x v="0"/>
    <x v="0"/>
    <x v="2"/>
  </r>
  <r>
    <x v="194"/>
    <n v="36.954999999999998"/>
    <n v="5.84"/>
    <s v="No"/>
    <x v="0"/>
    <x v="1"/>
    <x v="3"/>
    <x v="0"/>
    <x v="0"/>
    <x v="1"/>
  </r>
  <r>
    <x v="195"/>
    <n v="34.4"/>
    <n v="4.9000000000000004"/>
    <s v="No"/>
    <x v="0"/>
    <x v="1"/>
    <x v="3"/>
    <x v="0"/>
    <x v="0"/>
    <x v="2"/>
  </r>
  <r>
    <x v="196"/>
    <n v="31.73"/>
    <n v="4.3"/>
    <s v="No"/>
    <x v="0"/>
    <x v="0"/>
    <x v="0"/>
    <x v="0"/>
    <x v="0"/>
    <x v="2"/>
  </r>
  <r>
    <x v="197"/>
    <n v="36.64"/>
    <n v="11.34"/>
    <s v="No"/>
    <x v="0"/>
    <x v="0"/>
    <x v="0"/>
    <x v="0"/>
    <x v="0"/>
    <x v="0"/>
  </r>
  <r>
    <x v="198"/>
    <n v="36.85"/>
    <n v="5.88"/>
    <s v="No"/>
    <x v="1"/>
    <x v="0"/>
    <x v="3"/>
    <x v="0"/>
    <x v="0"/>
    <x v="1"/>
  </r>
  <r>
    <x v="199"/>
    <n v="33.33"/>
    <n v="5.01"/>
    <s v="Yes"/>
    <x v="0"/>
    <x v="1"/>
    <x v="3"/>
    <x v="0"/>
    <x v="0"/>
    <x v="2"/>
  </r>
  <r>
    <x v="200"/>
    <n v="39.14"/>
    <n v="4.4000000000000004"/>
    <s v="No"/>
    <x v="0"/>
    <x v="1"/>
    <x v="3"/>
    <x v="0"/>
    <x v="0"/>
    <x v="2"/>
  </r>
  <r>
    <x v="201"/>
    <n v="32.9"/>
    <n v="6.26"/>
    <s v="Yes"/>
    <x v="0"/>
    <x v="0"/>
    <x v="0"/>
    <x v="0"/>
    <x v="0"/>
    <x v="1"/>
  </r>
  <r>
    <x v="202"/>
    <n v="29.78"/>
    <n v="10.27"/>
    <s v="Yes"/>
    <x v="0"/>
    <x v="1"/>
    <x v="3"/>
    <x v="0"/>
    <x v="1"/>
    <x v="0"/>
  </r>
  <r>
    <x v="203"/>
    <n v="32.78"/>
    <n v="5.27"/>
    <s v="No"/>
    <x v="0"/>
    <x v="0"/>
    <x v="0"/>
    <x v="0"/>
    <x v="0"/>
    <x v="2"/>
  </r>
  <r>
    <x v="204"/>
    <n v="41.65"/>
    <n v="10.73"/>
    <s v="Yes"/>
    <x v="0"/>
    <x v="0"/>
    <x v="0"/>
    <x v="0"/>
    <x v="0"/>
    <x v="0"/>
  </r>
  <r>
    <x v="205"/>
    <n v="50.79"/>
    <n v="4.45"/>
    <s v="No"/>
    <x v="0"/>
    <x v="0"/>
    <x v="3"/>
    <x v="0"/>
    <x v="0"/>
    <x v="2"/>
  </r>
  <r>
    <x v="206"/>
    <n v="35.43"/>
    <n v="5.25"/>
    <s v="Yes"/>
    <x v="0"/>
    <x v="0"/>
    <x v="0"/>
    <x v="0"/>
    <x v="0"/>
    <x v="2"/>
  </r>
  <r>
    <x v="207"/>
    <n v="35.25"/>
    <n v="9.51"/>
    <s v="No"/>
    <x v="0"/>
    <x v="0"/>
    <x v="0"/>
    <x v="0"/>
    <x v="0"/>
    <x v="0"/>
  </r>
  <r>
    <x v="208"/>
    <n v="36.85"/>
    <n v="11.12"/>
    <s v="No"/>
    <x v="0"/>
    <x v="0"/>
    <x v="0"/>
    <x v="0"/>
    <x v="0"/>
    <x v="0"/>
  </r>
  <r>
    <x v="209"/>
    <n v="31.02"/>
    <n v="4.5599999999999996"/>
    <s v="No"/>
    <x v="1"/>
    <x v="0"/>
    <x v="3"/>
    <x v="0"/>
    <x v="0"/>
    <x v="2"/>
  </r>
  <r>
    <x v="210"/>
    <n v="35.6"/>
    <n v="4.0199999999999996"/>
    <s v="Yes"/>
    <x v="1"/>
    <x v="0"/>
    <x v="1"/>
    <x v="0"/>
    <x v="0"/>
    <x v="2"/>
  </r>
  <r>
    <x v="211"/>
    <n v="34.39"/>
    <n v="8.7200000000000006"/>
    <s v="No"/>
    <x v="0"/>
    <x v="0"/>
    <x v="0"/>
    <x v="0"/>
    <x v="0"/>
    <x v="0"/>
  </r>
  <r>
    <x v="212"/>
    <n v="29.06"/>
    <n v="6.25"/>
    <s v="Yes"/>
    <x v="0"/>
    <x v="0"/>
    <x v="3"/>
    <x v="0"/>
    <x v="1"/>
    <x v="1"/>
  </r>
  <r>
    <x v="213"/>
    <n v="35.799999999999997"/>
    <n v="7.32"/>
    <s v="No"/>
    <x v="0"/>
    <x v="0"/>
    <x v="1"/>
    <x v="0"/>
    <x v="0"/>
    <x v="0"/>
  </r>
  <r>
    <x v="214"/>
    <n v="49.8"/>
    <n v="4.24"/>
    <s v="No"/>
    <x v="0"/>
    <x v="0"/>
    <x v="3"/>
    <x v="0"/>
    <x v="0"/>
    <x v="2"/>
  </r>
  <r>
    <x v="215"/>
    <n v="35.71"/>
    <n v="6.84"/>
    <s v="No"/>
    <x v="0"/>
    <x v="0"/>
    <x v="1"/>
    <x v="0"/>
    <x v="0"/>
    <x v="0"/>
  </r>
  <r>
    <x v="216"/>
    <n v="30.8"/>
    <n v="5.23"/>
    <s v="Yes"/>
    <x v="0"/>
    <x v="0"/>
    <x v="3"/>
    <x v="0"/>
    <x v="0"/>
    <x v="2"/>
  </r>
  <r>
    <x v="217"/>
    <n v="33.69"/>
    <n v="9.68"/>
    <s v="No"/>
    <x v="0"/>
    <x v="0"/>
    <x v="0"/>
    <x v="0"/>
    <x v="0"/>
    <x v="0"/>
  </r>
  <r>
    <x v="218"/>
    <n v="42.27"/>
    <n v="6.05"/>
    <s v="Yes"/>
    <x v="0"/>
    <x v="0"/>
    <x v="3"/>
    <x v="0"/>
    <x v="0"/>
    <x v="1"/>
  </r>
  <r>
    <x v="219"/>
    <n v="53.25"/>
    <n v="6.11"/>
    <s v="Yes"/>
    <x v="0"/>
    <x v="1"/>
    <x v="3"/>
    <x v="0"/>
    <x v="0"/>
    <x v="1"/>
  </r>
  <r>
    <x v="220"/>
    <n v="26.8"/>
    <n v="10.93"/>
    <s v="Yes"/>
    <x v="0"/>
    <x v="0"/>
    <x v="0"/>
    <x v="1"/>
    <x v="1"/>
    <x v="0"/>
  </r>
  <r>
    <x v="221"/>
    <n v="28.5"/>
    <n v="5.12"/>
    <s v="No"/>
    <x v="0"/>
    <x v="0"/>
    <x v="3"/>
    <x v="0"/>
    <x v="1"/>
    <x v="2"/>
  </r>
  <r>
    <x v="222"/>
    <n v="22.895"/>
    <n v="5.72"/>
    <s v="No"/>
    <x v="0"/>
    <x v="0"/>
    <x v="0"/>
    <x v="0"/>
    <x v="2"/>
    <x v="1"/>
  </r>
  <r>
    <x v="223"/>
    <n v="34.06"/>
    <n v="11.83"/>
    <s v="Yes"/>
    <x v="0"/>
    <x v="0"/>
    <x v="3"/>
    <x v="0"/>
    <x v="0"/>
    <x v="0"/>
  </r>
  <r>
    <x v="224"/>
    <n v="36.409999999999997"/>
    <n v="4.55"/>
    <s v="No"/>
    <x v="0"/>
    <x v="0"/>
    <x v="0"/>
    <x v="0"/>
    <x v="0"/>
    <x v="2"/>
  </r>
  <r>
    <x v="225"/>
    <n v="52.3"/>
    <n v="4.87"/>
    <s v="Yes"/>
    <x v="0"/>
    <x v="1"/>
    <x v="3"/>
    <x v="0"/>
    <x v="0"/>
    <x v="2"/>
  </r>
  <r>
    <x v="226"/>
    <n v="52.66"/>
    <n v="4.45"/>
    <s v="No"/>
    <x v="0"/>
    <x v="0"/>
    <x v="3"/>
    <x v="0"/>
    <x v="0"/>
    <x v="2"/>
  </r>
  <r>
    <x v="227"/>
    <n v="29.57"/>
    <n v="9.42"/>
    <s v="Yes"/>
    <x v="0"/>
    <x v="0"/>
    <x v="0"/>
    <x v="0"/>
    <x v="1"/>
    <x v="0"/>
  </r>
  <r>
    <x v="228"/>
    <n v="36.99"/>
    <n v="5.37"/>
    <s v="Yes"/>
    <x v="0"/>
    <x v="1"/>
    <x v="3"/>
    <x v="0"/>
    <x v="0"/>
    <x v="2"/>
  </r>
  <r>
    <x v="229"/>
    <n v="31.4"/>
    <n v="4.5999999999999996"/>
    <s v="Yes"/>
    <x v="0"/>
    <x v="0"/>
    <x v="3"/>
    <x v="0"/>
    <x v="0"/>
    <x v="2"/>
  </r>
  <r>
    <x v="230"/>
    <n v="34.9"/>
    <n v="6.22"/>
    <s v="No"/>
    <x v="0"/>
    <x v="1"/>
    <x v="3"/>
    <x v="0"/>
    <x v="0"/>
    <x v="1"/>
  </r>
  <r>
    <x v="231"/>
    <n v="31.13"/>
    <n v="4.5199999999999996"/>
    <s v="Yes"/>
    <x v="0"/>
    <x v="0"/>
    <x v="3"/>
    <x v="0"/>
    <x v="0"/>
    <x v="2"/>
  </r>
  <r>
    <x v="232"/>
    <n v="34.799999999999997"/>
    <n v="6.18"/>
    <s v="No"/>
    <x v="0"/>
    <x v="1"/>
    <x v="3"/>
    <x v="0"/>
    <x v="0"/>
    <x v="1"/>
  </r>
  <r>
    <x v="233"/>
    <n v="31.68"/>
    <n v="4.4000000000000004"/>
    <s v="No"/>
    <x v="0"/>
    <x v="0"/>
    <x v="0"/>
    <x v="0"/>
    <x v="0"/>
    <x v="2"/>
  </r>
  <r>
    <x v="234"/>
    <n v="33.534999999999997"/>
    <n v="6.23"/>
    <s v="No"/>
    <x v="1"/>
    <x v="0"/>
    <x v="3"/>
    <x v="0"/>
    <x v="0"/>
    <x v="1"/>
  </r>
  <r>
    <x v="235"/>
    <n v="31.92"/>
    <n v="5.33"/>
    <s v="Yes"/>
    <x v="0"/>
    <x v="0"/>
    <x v="0"/>
    <x v="0"/>
    <x v="0"/>
    <x v="2"/>
  </r>
  <r>
    <x v="236"/>
    <n v="32.700000000000003"/>
    <n v="4.09"/>
    <s v="No"/>
    <x v="0"/>
    <x v="0"/>
    <x v="3"/>
    <x v="0"/>
    <x v="0"/>
    <x v="2"/>
  </r>
  <r>
    <x v="237"/>
    <n v="41.25"/>
    <n v="5.19"/>
    <s v="No"/>
    <x v="0"/>
    <x v="0"/>
    <x v="0"/>
    <x v="0"/>
    <x v="0"/>
    <x v="2"/>
  </r>
  <r>
    <x v="238"/>
    <n v="33.11"/>
    <n v="4.12"/>
    <s v="No"/>
    <x v="0"/>
    <x v="1"/>
    <x v="3"/>
    <x v="0"/>
    <x v="0"/>
    <x v="2"/>
  </r>
  <r>
    <x v="239"/>
    <n v="36.159999999999997"/>
    <n v="5.0999999999999996"/>
    <s v="No"/>
    <x v="0"/>
    <x v="0"/>
    <x v="3"/>
    <x v="0"/>
    <x v="0"/>
    <x v="2"/>
  </r>
  <r>
    <x v="240"/>
    <n v="33.72"/>
    <n v="6.21"/>
    <s v="Yes"/>
    <x v="0"/>
    <x v="1"/>
    <x v="3"/>
    <x v="0"/>
    <x v="0"/>
    <x v="1"/>
  </r>
  <r>
    <x v="241"/>
    <n v="37.74"/>
    <n v="9.5299999999999994"/>
    <s v="Yes"/>
    <x v="0"/>
    <x v="0"/>
    <x v="3"/>
    <x v="0"/>
    <x v="0"/>
    <x v="0"/>
  </r>
  <r>
    <x v="242"/>
    <n v="48.75"/>
    <n v="4.6399999999999997"/>
    <s v="Yes"/>
    <x v="0"/>
    <x v="0"/>
    <x v="3"/>
    <x v="0"/>
    <x v="0"/>
    <x v="2"/>
  </r>
  <r>
    <x v="243"/>
    <n v="31.065000000000001"/>
    <n v="5.05"/>
    <s v="No"/>
    <x v="0"/>
    <x v="0"/>
    <x v="3"/>
    <x v="0"/>
    <x v="0"/>
    <x v="2"/>
  </r>
  <r>
    <x v="244"/>
    <n v="23.55"/>
    <n v="10.38"/>
    <s v="No"/>
    <x v="0"/>
    <x v="0"/>
    <x v="0"/>
    <x v="0"/>
    <x v="2"/>
    <x v="0"/>
  </r>
  <r>
    <x v="245"/>
    <n v="30.18"/>
    <n v="8.31"/>
    <s v="Yes"/>
    <x v="0"/>
    <x v="0"/>
    <x v="3"/>
    <x v="0"/>
    <x v="0"/>
    <x v="0"/>
  </r>
  <r>
    <x v="246"/>
    <n v="29.94"/>
    <n v="7.59"/>
    <s v="No"/>
    <x v="0"/>
    <x v="0"/>
    <x v="0"/>
    <x v="0"/>
    <x v="0"/>
    <x v="0"/>
  </r>
  <r>
    <x v="247"/>
    <n v="31.4"/>
    <n v="5.49"/>
    <s v="No"/>
    <x v="0"/>
    <x v="0"/>
    <x v="0"/>
    <x v="0"/>
    <x v="0"/>
    <x v="2"/>
  </r>
  <r>
    <x v="248"/>
    <n v="53.06"/>
    <n v="11.68"/>
    <s v="No"/>
    <x v="0"/>
    <x v="0"/>
    <x v="0"/>
    <x v="0"/>
    <x v="0"/>
    <x v="0"/>
  </r>
  <r>
    <x v="249"/>
    <n v="30.25"/>
    <n v="4.1900000000000004"/>
    <s v="No"/>
    <x v="0"/>
    <x v="0"/>
    <x v="1"/>
    <x v="0"/>
    <x v="0"/>
    <x v="2"/>
  </r>
  <r>
    <x v="250"/>
    <n v="46.68"/>
    <n v="4.01"/>
    <s v="No"/>
    <x v="0"/>
    <x v="0"/>
    <x v="0"/>
    <x v="0"/>
    <x v="0"/>
    <x v="2"/>
  </r>
  <r>
    <x v="251"/>
    <n v="30.4"/>
    <n v="5.91"/>
    <s v="No"/>
    <x v="1"/>
    <x v="0"/>
    <x v="1"/>
    <x v="0"/>
    <x v="0"/>
    <x v="1"/>
  </r>
  <r>
    <x v="252"/>
    <n v="30.2"/>
    <n v="4.47"/>
    <s v="Yes"/>
    <x v="0"/>
    <x v="1"/>
    <x v="3"/>
    <x v="0"/>
    <x v="0"/>
    <x v="2"/>
  </r>
  <r>
    <x v="253"/>
    <n v="51.18"/>
    <n v="4.5599999999999996"/>
    <s v="Yes"/>
    <x v="1"/>
    <x v="0"/>
    <x v="1"/>
    <x v="0"/>
    <x v="0"/>
    <x v="2"/>
  </r>
  <r>
    <x v="254"/>
    <n v="22.18"/>
    <n v="9.9"/>
    <s v="No"/>
    <x v="0"/>
    <x v="0"/>
    <x v="0"/>
    <x v="0"/>
    <x v="2"/>
    <x v="0"/>
  </r>
  <r>
    <x v="255"/>
    <n v="31.92"/>
    <n v="5.1100000000000003"/>
    <s v="No"/>
    <x v="0"/>
    <x v="1"/>
    <x v="3"/>
    <x v="0"/>
    <x v="0"/>
    <x v="2"/>
  </r>
  <r>
    <x v="256"/>
    <n v="31.73"/>
    <n v="5.73"/>
    <s v="No"/>
    <x v="1"/>
    <x v="0"/>
    <x v="3"/>
    <x v="0"/>
    <x v="0"/>
    <x v="1"/>
  </r>
  <r>
    <x v="257"/>
    <n v="45.52"/>
    <n v="6.04"/>
    <s v="No"/>
    <x v="0"/>
    <x v="1"/>
    <x v="3"/>
    <x v="0"/>
    <x v="0"/>
    <x v="1"/>
  </r>
  <r>
    <x v="258"/>
    <n v="52.81"/>
    <n v="5.19"/>
    <s v="No"/>
    <x v="0"/>
    <x v="1"/>
    <x v="3"/>
    <x v="0"/>
    <x v="0"/>
    <x v="2"/>
  </r>
  <r>
    <x v="259"/>
    <n v="33.58"/>
    <n v="5.56"/>
    <s v="No"/>
    <x v="0"/>
    <x v="0"/>
    <x v="3"/>
    <x v="0"/>
    <x v="0"/>
    <x v="2"/>
  </r>
  <r>
    <x v="260"/>
    <n v="30.684999999999999"/>
    <n v="8.23"/>
    <s v="No"/>
    <x v="0"/>
    <x v="0"/>
    <x v="0"/>
    <x v="0"/>
    <x v="0"/>
    <x v="0"/>
  </r>
  <r>
    <x v="261"/>
    <n v="37.524999999999999"/>
    <n v="9.0299999999999994"/>
    <s v="Yes"/>
    <x v="0"/>
    <x v="0"/>
    <x v="1"/>
    <x v="1"/>
    <x v="0"/>
    <x v="0"/>
  </r>
  <r>
    <x v="262"/>
    <n v="34.5"/>
    <n v="4.07"/>
    <s v="Yes"/>
    <x v="0"/>
    <x v="0"/>
    <x v="0"/>
    <x v="0"/>
    <x v="0"/>
    <x v="2"/>
  </r>
  <r>
    <x v="263"/>
    <n v="28.16"/>
    <n v="5.77"/>
    <s v="No"/>
    <x v="0"/>
    <x v="0"/>
    <x v="1"/>
    <x v="0"/>
    <x v="1"/>
    <x v="1"/>
  </r>
  <r>
    <x v="264"/>
    <n v="30.02"/>
    <n v="5.98"/>
    <s v="No"/>
    <x v="0"/>
    <x v="1"/>
    <x v="3"/>
    <x v="0"/>
    <x v="0"/>
    <x v="1"/>
  </r>
  <r>
    <x v="265"/>
    <n v="37.82"/>
    <n v="6.01"/>
    <s v="No"/>
    <x v="0"/>
    <x v="0"/>
    <x v="0"/>
    <x v="0"/>
    <x v="0"/>
    <x v="1"/>
  </r>
  <r>
    <x v="266"/>
    <n v="33.14"/>
    <n v="5.67"/>
    <s v="Yes"/>
    <x v="0"/>
    <x v="0"/>
    <x v="0"/>
    <x v="0"/>
    <x v="0"/>
    <x v="2"/>
  </r>
  <r>
    <x v="267"/>
    <n v="25.14"/>
    <n v="6.02"/>
    <s v="Yes"/>
    <x v="0"/>
    <x v="1"/>
    <x v="3"/>
    <x v="0"/>
    <x v="1"/>
    <x v="1"/>
  </r>
  <r>
    <x v="268"/>
    <n v="20.18"/>
    <n v="11.19"/>
    <s v="No"/>
    <x v="0"/>
    <x v="0"/>
    <x v="0"/>
    <x v="0"/>
    <x v="2"/>
    <x v="0"/>
  </r>
  <r>
    <x v="269"/>
    <n v="44.36"/>
    <n v="5.1100000000000003"/>
    <s v="No"/>
    <x v="0"/>
    <x v="0"/>
    <x v="0"/>
    <x v="0"/>
    <x v="0"/>
    <x v="2"/>
  </r>
  <r>
    <x v="270"/>
    <n v="23.82"/>
    <n v="10.85"/>
    <s v="Yes"/>
    <x v="0"/>
    <x v="0"/>
    <x v="0"/>
    <x v="0"/>
    <x v="2"/>
    <x v="0"/>
  </r>
  <r>
    <x v="271"/>
    <n v="45"/>
    <n v="5.24"/>
    <s v="Yes"/>
    <x v="0"/>
    <x v="0"/>
    <x v="3"/>
    <x v="0"/>
    <x v="0"/>
    <x v="2"/>
  </r>
  <r>
    <x v="272"/>
    <n v="26.62"/>
    <n v="10.08"/>
    <s v="No"/>
    <x v="0"/>
    <x v="0"/>
    <x v="0"/>
    <x v="0"/>
    <x v="1"/>
    <x v="0"/>
  </r>
  <r>
    <x v="273"/>
    <n v="32.67"/>
    <n v="10.97"/>
    <s v="Yes"/>
    <x v="0"/>
    <x v="0"/>
    <x v="0"/>
    <x v="0"/>
    <x v="0"/>
    <x v="0"/>
  </r>
  <r>
    <x v="274"/>
    <n v="44.44"/>
    <n v="4.9000000000000004"/>
    <s v="Yes"/>
    <x v="0"/>
    <x v="0"/>
    <x v="3"/>
    <x v="0"/>
    <x v="0"/>
    <x v="2"/>
  </r>
  <r>
    <x v="275"/>
    <n v="28.31"/>
    <n v="5.33"/>
    <s v="No"/>
    <x v="0"/>
    <x v="0"/>
    <x v="0"/>
    <x v="0"/>
    <x v="1"/>
    <x v="2"/>
  </r>
  <r>
    <x v="276"/>
    <n v="25.05"/>
    <n v="4.6100000000000003"/>
    <s v="No"/>
    <x v="0"/>
    <x v="0"/>
    <x v="1"/>
    <x v="0"/>
    <x v="1"/>
    <x v="2"/>
  </r>
  <r>
    <x v="277"/>
    <n v="28.34"/>
    <n v="8.18"/>
    <s v="No"/>
    <x v="0"/>
    <x v="0"/>
    <x v="0"/>
    <x v="0"/>
    <x v="1"/>
    <x v="0"/>
  </r>
  <r>
    <x v="278"/>
    <n v="17.765000000000001"/>
    <n v="5.62"/>
    <s v="No"/>
    <x v="0"/>
    <x v="0"/>
    <x v="0"/>
    <x v="0"/>
    <x v="3"/>
    <x v="2"/>
  </r>
  <r>
    <x v="279"/>
    <n v="36.119999999999997"/>
    <n v="5.82"/>
    <s v="No"/>
    <x v="0"/>
    <x v="0"/>
    <x v="0"/>
    <x v="0"/>
    <x v="0"/>
    <x v="1"/>
  </r>
  <r>
    <x v="280"/>
    <n v="23.19"/>
    <n v="7.66"/>
    <s v="No"/>
    <x v="0"/>
    <x v="0"/>
    <x v="0"/>
    <x v="0"/>
    <x v="2"/>
    <x v="0"/>
  </r>
  <r>
    <x v="281"/>
    <n v="35.99"/>
    <n v="4.2300000000000004"/>
    <s v="No"/>
    <x v="0"/>
    <x v="0"/>
    <x v="0"/>
    <x v="0"/>
    <x v="0"/>
    <x v="2"/>
  </r>
  <r>
    <x v="282"/>
    <n v="30.25"/>
    <n v="5.58"/>
    <s v="No"/>
    <x v="0"/>
    <x v="1"/>
    <x v="3"/>
    <x v="0"/>
    <x v="0"/>
    <x v="2"/>
  </r>
  <r>
    <x v="283"/>
    <n v="26.24"/>
    <n v="6.26"/>
    <s v="Yes"/>
    <x v="0"/>
    <x v="0"/>
    <x v="0"/>
    <x v="0"/>
    <x v="1"/>
    <x v="1"/>
  </r>
  <r>
    <x v="284"/>
    <n v="31.36"/>
    <n v="10.6"/>
    <s v="Yes"/>
    <x v="0"/>
    <x v="0"/>
    <x v="0"/>
    <x v="0"/>
    <x v="0"/>
    <x v="0"/>
  </r>
  <r>
    <x v="285"/>
    <n v="25.69"/>
    <n v="4.78"/>
    <s v="Yes"/>
    <x v="0"/>
    <x v="0"/>
    <x v="0"/>
    <x v="0"/>
    <x v="1"/>
    <x v="2"/>
  </r>
  <r>
    <x v="286"/>
    <n v="25.46"/>
    <n v="6.03"/>
    <s v="No"/>
    <x v="0"/>
    <x v="0"/>
    <x v="1"/>
    <x v="0"/>
    <x v="1"/>
    <x v="1"/>
  </r>
  <r>
    <x v="287"/>
    <n v="31.83"/>
    <n v="11.55"/>
    <s v="Yes"/>
    <x v="0"/>
    <x v="0"/>
    <x v="3"/>
    <x v="0"/>
    <x v="0"/>
    <x v="0"/>
  </r>
  <r>
    <x v="288"/>
    <n v="24.43"/>
    <n v="7.59"/>
    <s v="Yes"/>
    <x v="0"/>
    <x v="0"/>
    <x v="3"/>
    <x v="0"/>
    <x v="2"/>
    <x v="0"/>
  </r>
  <r>
    <x v="289"/>
    <n v="41.9"/>
    <n v="4.26"/>
    <s v="No"/>
    <x v="0"/>
    <x v="0"/>
    <x v="0"/>
    <x v="0"/>
    <x v="0"/>
    <x v="2"/>
  </r>
  <r>
    <x v="290"/>
    <n v="22.88"/>
    <n v="5.9"/>
    <s v="Yes"/>
    <x v="0"/>
    <x v="1"/>
    <x v="3"/>
    <x v="0"/>
    <x v="2"/>
    <x v="1"/>
  </r>
  <r>
    <x v="291"/>
    <n v="29.734999999999999"/>
    <n v="7.79"/>
    <s v="No"/>
    <x v="0"/>
    <x v="0"/>
    <x v="0"/>
    <x v="1"/>
    <x v="1"/>
    <x v="0"/>
  </r>
  <r>
    <x v="292"/>
    <n v="40.74"/>
    <n v="5.28"/>
    <s v="No"/>
    <x v="0"/>
    <x v="1"/>
    <x v="3"/>
    <x v="0"/>
    <x v="0"/>
    <x v="2"/>
  </r>
  <r>
    <x v="293"/>
    <n v="24.14"/>
    <n v="5.87"/>
    <s v="No"/>
    <x v="0"/>
    <x v="0"/>
    <x v="1"/>
    <x v="0"/>
    <x v="2"/>
    <x v="1"/>
  </r>
  <r>
    <x v="294"/>
    <n v="25.15"/>
    <n v="9.08"/>
    <s v="Yes"/>
    <x v="0"/>
    <x v="0"/>
    <x v="3"/>
    <x v="0"/>
    <x v="1"/>
    <x v="0"/>
  </r>
  <r>
    <x v="295"/>
    <n v="28.71"/>
    <n v="5.2"/>
    <s v="No"/>
    <x v="0"/>
    <x v="0"/>
    <x v="3"/>
    <x v="0"/>
    <x v="1"/>
    <x v="2"/>
  </r>
  <r>
    <x v="296"/>
    <n v="23"/>
    <n v="5.48"/>
    <s v="No"/>
    <x v="0"/>
    <x v="0"/>
    <x v="0"/>
    <x v="0"/>
    <x v="2"/>
    <x v="2"/>
  </r>
  <r>
    <x v="297"/>
    <n v="36.86"/>
    <n v="11.95"/>
    <s v="No"/>
    <x v="0"/>
    <x v="0"/>
    <x v="0"/>
    <x v="1"/>
    <x v="0"/>
    <x v="0"/>
  </r>
  <r>
    <x v="298"/>
    <n v="24.25"/>
    <n v="8.6999999999999993"/>
    <s v="Yes"/>
    <x v="0"/>
    <x v="0"/>
    <x v="3"/>
    <x v="0"/>
    <x v="2"/>
    <x v="0"/>
  </r>
  <r>
    <x v="299"/>
    <n v="23.85"/>
    <n v="7.84"/>
    <s v="No"/>
    <x v="0"/>
    <x v="0"/>
    <x v="0"/>
    <x v="0"/>
    <x v="2"/>
    <x v="0"/>
  </r>
  <r>
    <x v="300"/>
    <n v="40.020000000000003"/>
    <n v="5.19"/>
    <s v="Yes"/>
    <x v="0"/>
    <x v="0"/>
    <x v="3"/>
    <x v="0"/>
    <x v="0"/>
    <x v="2"/>
  </r>
  <r>
    <x v="301"/>
    <n v="19.170000000000002"/>
    <n v="8.41"/>
    <s v="No"/>
    <x v="0"/>
    <x v="0"/>
    <x v="0"/>
    <x v="0"/>
    <x v="2"/>
    <x v="0"/>
  </r>
  <r>
    <x v="302"/>
    <n v="43.53"/>
    <n v="5.86"/>
    <s v="Yes"/>
    <x v="1"/>
    <x v="0"/>
    <x v="1"/>
    <x v="0"/>
    <x v="0"/>
    <x v="1"/>
  </r>
  <r>
    <x v="303"/>
    <n v="46.06"/>
    <n v="4.18"/>
    <s v="No"/>
    <x v="1"/>
    <x v="0"/>
    <x v="3"/>
    <x v="0"/>
    <x v="0"/>
    <x v="2"/>
  </r>
  <r>
    <x v="304"/>
    <n v="29.92"/>
    <n v="11.99"/>
    <s v="Yes"/>
    <x v="0"/>
    <x v="0"/>
    <x v="1"/>
    <x v="0"/>
    <x v="0"/>
    <x v="0"/>
  </r>
  <r>
    <x v="305"/>
    <n v="28.46"/>
    <n v="4.8499999999999996"/>
    <s v="Yes"/>
    <x v="0"/>
    <x v="0"/>
    <x v="3"/>
    <x v="0"/>
    <x v="1"/>
    <x v="2"/>
  </r>
  <r>
    <x v="306"/>
    <n v="24.56"/>
    <n v="6.18"/>
    <s v="Yes"/>
    <x v="0"/>
    <x v="1"/>
    <x v="3"/>
    <x v="0"/>
    <x v="2"/>
    <x v="1"/>
  </r>
  <r>
    <x v="307"/>
    <n v="41.19"/>
    <n v="6.37"/>
    <s v="No"/>
    <x v="0"/>
    <x v="0"/>
    <x v="0"/>
    <x v="0"/>
    <x v="0"/>
    <x v="1"/>
  </r>
  <r>
    <x v="308"/>
    <n v="18.63"/>
    <n v="9.81"/>
    <s v="Yes"/>
    <x v="0"/>
    <x v="0"/>
    <x v="1"/>
    <x v="0"/>
    <x v="2"/>
    <x v="0"/>
  </r>
  <r>
    <x v="309"/>
    <n v="26.26"/>
    <n v="11.8"/>
    <s v="Yes"/>
    <x v="0"/>
    <x v="0"/>
    <x v="3"/>
    <x v="0"/>
    <x v="1"/>
    <x v="0"/>
  </r>
  <r>
    <x v="310"/>
    <n v="22.37"/>
    <n v="5.86"/>
    <s v="Yes"/>
    <x v="0"/>
    <x v="1"/>
    <x v="3"/>
    <x v="0"/>
    <x v="2"/>
    <x v="1"/>
  </r>
  <r>
    <x v="311"/>
    <n v="39.619999999999997"/>
    <n v="4.28"/>
    <s v="No"/>
    <x v="0"/>
    <x v="0"/>
    <x v="3"/>
    <x v="0"/>
    <x v="0"/>
    <x v="2"/>
  </r>
  <r>
    <x v="312"/>
    <n v="18.329999999999998"/>
    <n v="4.16"/>
    <s v="Yes"/>
    <x v="0"/>
    <x v="0"/>
    <x v="0"/>
    <x v="0"/>
    <x v="3"/>
    <x v="2"/>
  </r>
  <r>
    <x v="313"/>
    <n v="17.11"/>
    <n v="4.9800000000000004"/>
    <s v="Yes"/>
    <x v="0"/>
    <x v="1"/>
    <x v="3"/>
    <x v="0"/>
    <x v="3"/>
    <x v="2"/>
  </r>
  <r>
    <x v="314"/>
    <n v="43.5"/>
    <n v="6.38"/>
    <s v="No"/>
    <x v="1"/>
    <x v="0"/>
    <x v="3"/>
    <x v="0"/>
    <x v="0"/>
    <x v="1"/>
  </r>
  <r>
    <x v="315"/>
    <n v="25.364999999999998"/>
    <n v="5.19"/>
    <s v="No"/>
    <x v="0"/>
    <x v="0"/>
    <x v="1"/>
    <x v="1"/>
    <x v="1"/>
    <x v="2"/>
  </r>
  <r>
    <x v="316"/>
    <n v="28.594999999999999"/>
    <n v="10.210000000000001"/>
    <s v="No"/>
    <x v="0"/>
    <x v="0"/>
    <x v="0"/>
    <x v="1"/>
    <x v="1"/>
    <x v="0"/>
  </r>
  <r>
    <x v="317"/>
    <n v="29.83"/>
    <n v="9.6999999999999993"/>
    <s v="Yes"/>
    <x v="0"/>
    <x v="1"/>
    <x v="3"/>
    <x v="0"/>
    <x v="1"/>
    <x v="0"/>
  </r>
  <r>
    <x v="318"/>
    <n v="24.7"/>
    <n v="10.25"/>
    <s v="No"/>
    <x v="0"/>
    <x v="0"/>
    <x v="2"/>
    <x v="1"/>
    <x v="2"/>
    <x v="0"/>
  </r>
  <r>
    <x v="319"/>
    <n v="17.940000000000001"/>
    <n v="9.77"/>
    <s v="No"/>
    <x v="0"/>
    <x v="0"/>
    <x v="0"/>
    <x v="0"/>
    <x v="3"/>
    <x v="0"/>
  </r>
  <r>
    <x v="320"/>
    <n v="21.08"/>
    <n v="4.83"/>
    <s v="No"/>
    <x v="0"/>
    <x v="1"/>
    <x v="3"/>
    <x v="0"/>
    <x v="2"/>
    <x v="2"/>
  </r>
  <r>
    <x v="321"/>
    <n v="37.715000000000003"/>
    <n v="10.86"/>
    <s v="Yes"/>
    <x v="0"/>
    <x v="0"/>
    <x v="0"/>
    <x v="1"/>
    <x v="0"/>
    <x v="0"/>
  </r>
  <r>
    <x v="322"/>
    <n v="22.39"/>
    <n v="9.5299999999999994"/>
    <s v="Yes"/>
    <x v="0"/>
    <x v="0"/>
    <x v="0"/>
    <x v="0"/>
    <x v="2"/>
    <x v="0"/>
  </r>
  <r>
    <x v="323"/>
    <n v="28.78"/>
    <n v="5.68"/>
    <s v="No"/>
    <x v="0"/>
    <x v="0"/>
    <x v="0"/>
    <x v="0"/>
    <x v="1"/>
    <x v="2"/>
  </r>
  <r>
    <x v="324"/>
    <n v="18.329999999999998"/>
    <n v="5.57"/>
    <s v="Yes"/>
    <x v="0"/>
    <x v="0"/>
    <x v="0"/>
    <x v="0"/>
    <x v="3"/>
    <x v="2"/>
  </r>
  <r>
    <x v="325"/>
    <n v="26.39"/>
    <n v="4.58"/>
    <s v="Yes"/>
    <x v="0"/>
    <x v="0"/>
    <x v="3"/>
    <x v="0"/>
    <x v="1"/>
    <x v="2"/>
  </r>
  <r>
    <x v="326"/>
    <n v="19.260000000000002"/>
    <n v="8.9600000000000009"/>
    <s v="Yes"/>
    <x v="0"/>
    <x v="0"/>
    <x v="3"/>
    <x v="0"/>
    <x v="2"/>
    <x v="0"/>
  </r>
  <r>
    <x v="327"/>
    <n v="26.92"/>
    <n v="6.09"/>
    <s v="No"/>
    <x v="0"/>
    <x v="0"/>
    <x v="0"/>
    <x v="0"/>
    <x v="1"/>
    <x v="1"/>
  </r>
  <r>
    <x v="328"/>
    <n v="19.73"/>
    <n v="4.3600000000000003"/>
    <s v="No"/>
    <x v="0"/>
    <x v="0"/>
    <x v="0"/>
    <x v="0"/>
    <x v="2"/>
    <x v="2"/>
  </r>
  <r>
    <x v="329"/>
    <n v="23.56"/>
    <n v="11.74"/>
    <s v="Yes"/>
    <x v="0"/>
    <x v="0"/>
    <x v="0"/>
    <x v="0"/>
    <x v="2"/>
    <x v="0"/>
  </r>
  <r>
    <x v="330"/>
    <n v="37.67"/>
    <n v="5.89"/>
    <s v="No"/>
    <x v="0"/>
    <x v="0"/>
    <x v="3"/>
    <x v="0"/>
    <x v="0"/>
    <x v="1"/>
  </r>
  <r>
    <x v="331"/>
    <n v="18.73"/>
    <n v="10.64"/>
    <s v="No"/>
    <x v="0"/>
    <x v="0"/>
    <x v="1"/>
    <x v="0"/>
    <x v="2"/>
    <x v="0"/>
  </r>
  <r>
    <x v="332"/>
    <n v="33.090000000000003"/>
    <n v="6.06"/>
    <s v="No"/>
    <x v="0"/>
    <x v="1"/>
    <x v="3"/>
    <x v="0"/>
    <x v="0"/>
    <x v="1"/>
  </r>
  <r>
    <x v="333"/>
    <n v="18.329999999999998"/>
    <n v="7.46"/>
    <s v="Yes"/>
    <x v="0"/>
    <x v="0"/>
    <x v="3"/>
    <x v="0"/>
    <x v="3"/>
    <x v="0"/>
  </r>
  <r>
    <x v="334"/>
    <n v="27.74"/>
    <n v="4.68"/>
    <s v="Yes"/>
    <x v="0"/>
    <x v="0"/>
    <x v="1"/>
    <x v="0"/>
    <x v="1"/>
    <x v="2"/>
  </r>
  <r>
    <x v="335"/>
    <n v="24.2"/>
    <n v="6.15"/>
    <s v="No"/>
    <x v="0"/>
    <x v="0"/>
    <x v="3"/>
    <x v="0"/>
    <x v="2"/>
    <x v="1"/>
  </r>
  <r>
    <x v="336"/>
    <n v="22.03"/>
    <n v="4.28"/>
    <s v="Yes"/>
    <x v="0"/>
    <x v="0"/>
    <x v="0"/>
    <x v="0"/>
    <x v="2"/>
    <x v="2"/>
  </r>
  <r>
    <x v="337"/>
    <n v="26.885000000000002"/>
    <n v="9.86"/>
    <s v="No"/>
    <x v="0"/>
    <x v="0"/>
    <x v="2"/>
    <x v="0"/>
    <x v="1"/>
    <x v="0"/>
  </r>
  <r>
    <x v="338"/>
    <n v="16.36"/>
    <n v="11.19"/>
    <s v="No"/>
    <x v="0"/>
    <x v="0"/>
    <x v="0"/>
    <x v="0"/>
    <x v="3"/>
    <x v="0"/>
  </r>
  <r>
    <x v="339"/>
    <n v="32.299999999999997"/>
    <n v="4.8899999999999997"/>
    <s v="Yes"/>
    <x v="0"/>
    <x v="1"/>
    <x v="3"/>
    <x v="1"/>
    <x v="0"/>
    <x v="2"/>
  </r>
  <r>
    <x v="340"/>
    <n v="16.05"/>
    <n v="4.3499999999999996"/>
    <s v="Yes"/>
    <x v="0"/>
    <x v="0"/>
    <x v="0"/>
    <x v="0"/>
    <x v="3"/>
    <x v="2"/>
  </r>
  <r>
    <x v="341"/>
    <n v="29.07"/>
    <n v="8.66"/>
    <s v="Yes"/>
    <x v="0"/>
    <x v="0"/>
    <x v="1"/>
    <x v="0"/>
    <x v="1"/>
    <x v="0"/>
  </r>
  <r>
    <x v="342"/>
    <n v="17.43"/>
    <n v="8.64"/>
    <s v="No"/>
    <x v="0"/>
    <x v="0"/>
    <x v="0"/>
    <x v="0"/>
    <x v="3"/>
    <x v="0"/>
  </r>
  <r>
    <x v="343"/>
    <n v="19.329999999999998"/>
    <n v="4.2699999999999996"/>
    <s v="No"/>
    <x v="0"/>
    <x v="0"/>
    <x v="0"/>
    <x v="0"/>
    <x v="2"/>
    <x v="2"/>
  </r>
  <r>
    <x v="344"/>
    <n v="30.52"/>
    <n v="4.21"/>
    <s v="No"/>
    <x v="0"/>
    <x v="0"/>
    <x v="3"/>
    <x v="0"/>
    <x v="0"/>
    <x v="2"/>
  </r>
  <r>
    <x v="345"/>
    <n v="39.21"/>
    <n v="5.04"/>
    <s v="No"/>
    <x v="0"/>
    <x v="1"/>
    <x v="3"/>
    <x v="0"/>
    <x v="0"/>
    <x v="2"/>
  </r>
  <r>
    <x v="346"/>
    <n v="26.98"/>
    <n v="5.21"/>
    <s v="Yes"/>
    <x v="0"/>
    <x v="0"/>
    <x v="1"/>
    <x v="0"/>
    <x v="1"/>
    <x v="2"/>
  </r>
  <r>
    <x v="347"/>
    <n v="25.84"/>
    <n v="8.83"/>
    <s v="No"/>
    <x v="0"/>
    <x v="0"/>
    <x v="0"/>
    <x v="1"/>
    <x v="1"/>
    <x v="0"/>
  </r>
  <r>
    <x v="348"/>
    <n v="28.31"/>
    <n v="8.4700000000000006"/>
    <s v="Yes"/>
    <x v="0"/>
    <x v="0"/>
    <x v="1"/>
    <x v="0"/>
    <x v="1"/>
    <x v="0"/>
  </r>
  <r>
    <x v="349"/>
    <n v="23.94"/>
    <n v="4.2"/>
    <s v="No"/>
    <x v="0"/>
    <x v="0"/>
    <x v="0"/>
    <x v="0"/>
    <x v="2"/>
    <x v="2"/>
  </r>
  <r>
    <x v="350"/>
    <n v="20.03"/>
    <n v="6.14"/>
    <s v="Yes"/>
    <x v="0"/>
    <x v="0"/>
    <x v="0"/>
    <x v="0"/>
    <x v="2"/>
    <x v="1"/>
  </r>
  <r>
    <x v="351"/>
    <n v="41.42"/>
    <n v="6.07"/>
    <s v="No"/>
    <x v="0"/>
    <x v="0"/>
    <x v="0"/>
    <x v="1"/>
    <x v="0"/>
    <x v="1"/>
  </r>
  <r>
    <x v="352"/>
    <n v="36.67"/>
    <n v="10.210000000000001"/>
    <s v="No"/>
    <x v="0"/>
    <x v="0"/>
    <x v="0"/>
    <x v="1"/>
    <x v="0"/>
    <x v="0"/>
  </r>
  <r>
    <x v="353"/>
    <n v="27.645"/>
    <n v="4.6900000000000004"/>
    <s v="No"/>
    <x v="0"/>
    <x v="0"/>
    <x v="0"/>
    <x v="1"/>
    <x v="1"/>
    <x v="2"/>
  </r>
  <r>
    <x v="354"/>
    <n v="22.72"/>
    <n v="5.71"/>
    <s v="No"/>
    <x v="0"/>
    <x v="0"/>
    <x v="0"/>
    <x v="0"/>
    <x v="2"/>
    <x v="1"/>
  </r>
  <r>
    <x v="355"/>
    <n v="36.520000000000003"/>
    <n v="9.07"/>
    <s v="Yes"/>
    <x v="0"/>
    <x v="1"/>
    <x v="3"/>
    <x v="1"/>
    <x v="0"/>
    <x v="0"/>
  </r>
  <r>
    <x v="356"/>
    <n v="33.96"/>
    <n v="4.99"/>
    <s v="No"/>
    <x v="0"/>
    <x v="0"/>
    <x v="0"/>
    <x v="0"/>
    <x v="0"/>
    <x v="2"/>
  </r>
  <r>
    <x v="357"/>
    <n v="26.695"/>
    <n v="8.31"/>
    <s v="No"/>
    <x v="0"/>
    <x v="0"/>
    <x v="0"/>
    <x v="0"/>
    <x v="1"/>
    <x v="0"/>
  </r>
  <r>
    <x v="358"/>
    <n v="18.45"/>
    <n v="5.07"/>
    <s v="Yes"/>
    <x v="0"/>
    <x v="0"/>
    <x v="0"/>
    <x v="0"/>
    <x v="3"/>
    <x v="2"/>
  </r>
  <r>
    <x v="359"/>
    <n v="33.18"/>
    <n v="4.79"/>
    <s v="No"/>
    <x v="0"/>
    <x v="0"/>
    <x v="0"/>
    <x v="0"/>
    <x v="0"/>
    <x v="2"/>
  </r>
  <r>
    <x v="360"/>
    <n v="36.1"/>
    <n v="11.39"/>
    <s v="Yes"/>
    <x v="0"/>
    <x v="0"/>
    <x v="1"/>
    <x v="1"/>
    <x v="0"/>
    <x v="0"/>
  </r>
  <r>
    <x v="361"/>
    <n v="22.77"/>
    <n v="6"/>
    <s v="No"/>
    <x v="0"/>
    <x v="0"/>
    <x v="0"/>
    <x v="0"/>
    <x v="2"/>
    <x v="1"/>
  </r>
  <r>
    <x v="362"/>
    <n v="21.24"/>
    <n v="5.13"/>
    <s v="No"/>
    <x v="0"/>
    <x v="0"/>
    <x v="0"/>
    <x v="0"/>
    <x v="2"/>
    <x v="2"/>
  </r>
  <r>
    <x v="363"/>
    <n v="17.600000000000001"/>
    <n v="5.26"/>
    <s v="Yes"/>
    <x v="0"/>
    <x v="0"/>
    <x v="0"/>
    <x v="0"/>
    <x v="3"/>
    <x v="2"/>
  </r>
  <r>
    <x v="364"/>
    <n v="26.29"/>
    <n v="6.84"/>
    <s v="No"/>
    <x v="0"/>
    <x v="0"/>
    <x v="0"/>
    <x v="0"/>
    <x v="1"/>
    <x v="0"/>
  </r>
  <r>
    <x v="365"/>
    <n v="35.31"/>
    <n v="9.0399999999999991"/>
    <s v="No"/>
    <x v="0"/>
    <x v="0"/>
    <x v="0"/>
    <x v="1"/>
    <x v="0"/>
    <x v="0"/>
  </r>
  <r>
    <x v="366"/>
    <n v="27.04"/>
    <n v="4.0999999999999996"/>
    <s v="No"/>
    <x v="0"/>
    <x v="0"/>
    <x v="3"/>
    <x v="0"/>
    <x v="1"/>
    <x v="2"/>
  </r>
  <r>
    <x v="367"/>
    <n v="30.23"/>
    <n v="4.2300000000000004"/>
    <s v="Yes"/>
    <x v="0"/>
    <x v="1"/>
    <x v="3"/>
    <x v="0"/>
    <x v="0"/>
    <x v="2"/>
  </r>
  <r>
    <x v="368"/>
    <n v="30.6"/>
    <n v="6.48"/>
    <s v="Yes"/>
    <x v="0"/>
    <x v="1"/>
    <x v="3"/>
    <x v="0"/>
    <x v="0"/>
    <x v="0"/>
  </r>
  <r>
    <x v="369"/>
    <n v="26.8"/>
    <n v="5.53"/>
    <s v="No"/>
    <x v="0"/>
    <x v="0"/>
    <x v="3"/>
    <x v="0"/>
    <x v="1"/>
    <x v="2"/>
  </r>
  <r>
    <x v="370"/>
    <n v="16.86"/>
    <n v="4.07"/>
    <s v="Yes"/>
    <x v="0"/>
    <x v="0"/>
    <x v="0"/>
    <x v="0"/>
    <x v="3"/>
    <x v="2"/>
  </r>
  <r>
    <x v="371"/>
    <n v="16.3"/>
    <n v="5.51"/>
    <s v="No"/>
    <x v="0"/>
    <x v="0"/>
    <x v="3"/>
    <x v="0"/>
    <x v="3"/>
    <x v="2"/>
  </r>
  <r>
    <x v="372"/>
    <n v="29.81"/>
    <n v="11.66"/>
    <s v="No"/>
    <x v="0"/>
    <x v="0"/>
    <x v="0"/>
    <x v="0"/>
    <x v="1"/>
    <x v="0"/>
  </r>
  <r>
    <x v="373"/>
    <n v="16.329999999999998"/>
    <n v="7.26"/>
    <s v="Yes"/>
    <x v="0"/>
    <x v="0"/>
    <x v="0"/>
    <x v="0"/>
    <x v="3"/>
    <x v="0"/>
  </r>
  <r>
    <x v="374"/>
    <n v="16.37"/>
    <n v="4.79"/>
    <s v="Yes"/>
    <x v="0"/>
    <x v="0"/>
    <x v="0"/>
    <x v="0"/>
    <x v="3"/>
    <x v="2"/>
  </r>
  <r>
    <x v="375"/>
    <n v="22.42"/>
    <n v="4.68"/>
    <s v="Yes"/>
    <x v="0"/>
    <x v="0"/>
    <x v="3"/>
    <x v="1"/>
    <x v="2"/>
    <x v="2"/>
  </r>
  <r>
    <x v="376"/>
    <n v="31.35"/>
    <n v="4.33"/>
    <s v="Yes"/>
    <x v="0"/>
    <x v="1"/>
    <x v="3"/>
    <x v="1"/>
    <x v="0"/>
    <x v="2"/>
  </r>
  <r>
    <x v="377"/>
    <n v="31.9"/>
    <n v="11.89"/>
    <s v="No"/>
    <x v="0"/>
    <x v="0"/>
    <x v="0"/>
    <x v="1"/>
    <x v="0"/>
    <x v="0"/>
  </r>
  <r>
    <x v="378"/>
    <n v="30.6"/>
    <n v="5.24"/>
    <s v="No"/>
    <x v="0"/>
    <x v="0"/>
    <x v="0"/>
    <x v="0"/>
    <x v="0"/>
    <x v="2"/>
  </r>
  <r>
    <x v="379"/>
    <n v="28.975000000000001"/>
    <n v="7.63"/>
    <s v="No"/>
    <x v="0"/>
    <x v="0"/>
    <x v="0"/>
    <x v="0"/>
    <x v="1"/>
    <x v="0"/>
  </r>
  <r>
    <x v="380"/>
    <n v="24.86"/>
    <n v="8.92"/>
    <s v="Yes"/>
    <x v="0"/>
    <x v="0"/>
    <x v="1"/>
    <x v="1"/>
    <x v="2"/>
    <x v="0"/>
  </r>
  <r>
    <x v="381"/>
    <n v="19.54"/>
    <n v="5.37"/>
    <s v="No"/>
    <x v="0"/>
    <x v="0"/>
    <x v="0"/>
    <x v="0"/>
    <x v="2"/>
    <x v="2"/>
  </r>
  <r>
    <x v="382"/>
    <n v="26.74"/>
    <n v="4.3099999999999996"/>
    <s v="No"/>
    <x v="0"/>
    <x v="0"/>
    <x v="0"/>
    <x v="0"/>
    <x v="1"/>
    <x v="2"/>
  </r>
  <r>
    <x v="383"/>
    <n v="22.99"/>
    <n v="10.46"/>
    <s v="No"/>
    <x v="0"/>
    <x v="0"/>
    <x v="2"/>
    <x v="0"/>
    <x v="2"/>
    <x v="0"/>
  </r>
  <r>
    <x v="384"/>
    <n v="31.46"/>
    <n v="7.39"/>
    <s v="No"/>
    <x v="0"/>
    <x v="0"/>
    <x v="0"/>
    <x v="1"/>
    <x v="0"/>
    <x v="0"/>
  </r>
  <r>
    <x v="385"/>
    <n v="30.86"/>
    <n v="6.18"/>
    <s v="No"/>
    <x v="1"/>
    <x v="0"/>
    <x v="1"/>
    <x v="0"/>
    <x v="0"/>
    <x v="1"/>
  </r>
  <r>
    <x v="386"/>
    <n v="31.96"/>
    <n v="8.86"/>
    <s v="No"/>
    <x v="0"/>
    <x v="0"/>
    <x v="0"/>
    <x v="0"/>
    <x v="0"/>
    <x v="0"/>
  </r>
  <r>
    <x v="387"/>
    <n v="23.76"/>
    <n v="10.96"/>
    <s v="No"/>
    <x v="0"/>
    <x v="0"/>
    <x v="2"/>
    <x v="0"/>
    <x v="2"/>
    <x v="0"/>
  </r>
  <r>
    <x v="388"/>
    <n v="19.38"/>
    <n v="6.28"/>
    <s v="No"/>
    <x v="0"/>
    <x v="0"/>
    <x v="0"/>
    <x v="0"/>
    <x v="2"/>
    <x v="1"/>
  </r>
  <r>
    <x v="389"/>
    <n v="16.21"/>
    <n v="6.29"/>
    <s v="Yes"/>
    <x v="0"/>
    <x v="0"/>
    <x v="3"/>
    <x v="0"/>
    <x v="3"/>
    <x v="1"/>
  </r>
  <r>
    <x v="390"/>
    <n v="32.54"/>
    <n v="4.0199999999999996"/>
    <s v="No"/>
    <x v="1"/>
    <x v="0"/>
    <x v="3"/>
    <x v="0"/>
    <x v="0"/>
    <x v="2"/>
  </r>
  <r>
    <x v="391"/>
    <n v="36.765000000000001"/>
    <n v="11.95"/>
    <s v="Yes"/>
    <x v="0"/>
    <x v="0"/>
    <x v="1"/>
    <x v="1"/>
    <x v="0"/>
    <x v="0"/>
  </r>
  <r>
    <x v="392"/>
    <n v="35.909999999999997"/>
    <n v="8.7100000000000009"/>
    <s v="No"/>
    <x v="0"/>
    <x v="0"/>
    <x v="0"/>
    <x v="1"/>
    <x v="0"/>
    <x v="0"/>
  </r>
  <r>
    <x v="393"/>
    <n v="32.06"/>
    <n v="4.67"/>
    <s v="No"/>
    <x v="1"/>
    <x v="0"/>
    <x v="3"/>
    <x v="0"/>
    <x v="0"/>
    <x v="2"/>
  </r>
  <r>
    <x v="394"/>
    <n v="24.1"/>
    <n v="11.14"/>
    <s v="Yes"/>
    <x v="0"/>
    <x v="0"/>
    <x v="3"/>
    <x v="1"/>
    <x v="2"/>
    <x v="0"/>
  </r>
  <r>
    <x v="395"/>
    <n v="27.1"/>
    <n v="9.0500000000000007"/>
    <s v="No"/>
    <x v="0"/>
    <x v="0"/>
    <x v="1"/>
    <x v="1"/>
    <x v="1"/>
    <x v="0"/>
  </r>
  <r>
    <x v="396"/>
    <n v="24.42"/>
    <n v="11.31"/>
    <s v="No"/>
    <x v="0"/>
    <x v="0"/>
    <x v="0"/>
    <x v="0"/>
    <x v="2"/>
    <x v="0"/>
  </r>
  <r>
    <x v="397"/>
    <n v="26.695"/>
    <n v="4.68"/>
    <s v="Yes"/>
    <x v="0"/>
    <x v="0"/>
    <x v="1"/>
    <x v="0"/>
    <x v="1"/>
    <x v="2"/>
  </r>
  <r>
    <x v="398"/>
    <n v="27.79"/>
    <n v="6.05"/>
    <s v="Yes"/>
    <x v="1"/>
    <x v="0"/>
    <x v="3"/>
    <x v="0"/>
    <x v="1"/>
    <x v="1"/>
  </r>
  <r>
    <x v="399"/>
    <n v="32.68"/>
    <n v="4.68"/>
    <s v="Yes"/>
    <x v="0"/>
    <x v="0"/>
    <x v="0"/>
    <x v="1"/>
    <x v="0"/>
    <x v="2"/>
  </r>
  <r>
    <x v="400"/>
    <n v="26.4"/>
    <n v="9.5"/>
    <s v="Yes"/>
    <x v="0"/>
    <x v="0"/>
    <x v="1"/>
    <x v="1"/>
    <x v="1"/>
    <x v="0"/>
  </r>
  <r>
    <x v="401"/>
    <n v="23.655000000000001"/>
    <n v="10.84"/>
    <s v="Yes"/>
    <x v="0"/>
    <x v="1"/>
    <x v="3"/>
    <x v="0"/>
    <x v="2"/>
    <x v="0"/>
  </r>
  <r>
    <x v="402"/>
    <n v="27.36"/>
    <n v="5.88"/>
    <s v="No"/>
    <x v="0"/>
    <x v="0"/>
    <x v="1"/>
    <x v="1"/>
    <x v="1"/>
    <x v="1"/>
  </r>
  <r>
    <x v="403"/>
    <n v="27.82"/>
    <n v="5.24"/>
    <s v="Yes"/>
    <x v="0"/>
    <x v="0"/>
    <x v="0"/>
    <x v="0"/>
    <x v="1"/>
    <x v="2"/>
  </r>
  <r>
    <x v="404"/>
    <n v="25.46"/>
    <n v="11.75"/>
    <s v="No"/>
    <x v="0"/>
    <x v="0"/>
    <x v="0"/>
    <x v="1"/>
    <x v="1"/>
    <x v="0"/>
  </r>
  <r>
    <x v="405"/>
    <n v="25.1"/>
    <n v="6.97"/>
    <s v="No"/>
    <x v="0"/>
    <x v="0"/>
    <x v="0"/>
    <x v="0"/>
    <x v="1"/>
    <x v="0"/>
  </r>
  <r>
    <x v="406"/>
    <n v="32.11"/>
    <n v="4.76"/>
    <s v="No"/>
    <x v="0"/>
    <x v="0"/>
    <x v="1"/>
    <x v="1"/>
    <x v="0"/>
    <x v="2"/>
  </r>
  <r>
    <x v="407"/>
    <n v="29.8"/>
    <n v="8.24"/>
    <s v="Yes"/>
    <x v="0"/>
    <x v="0"/>
    <x v="3"/>
    <x v="0"/>
    <x v="1"/>
    <x v="0"/>
  </r>
  <r>
    <x v="408"/>
    <n v="24.01"/>
    <n v="4.76"/>
    <s v="No"/>
    <x v="0"/>
    <x v="0"/>
    <x v="3"/>
    <x v="0"/>
    <x v="2"/>
    <x v="2"/>
  </r>
  <r>
    <x v="409"/>
    <n v="23.21"/>
    <n v="6.03"/>
    <s v="No"/>
    <x v="0"/>
    <x v="0"/>
    <x v="3"/>
    <x v="1"/>
    <x v="2"/>
    <x v="1"/>
  </r>
  <r>
    <x v="410"/>
    <n v="21.2"/>
    <n v="4.07"/>
    <s v="Yes"/>
    <x v="0"/>
    <x v="0"/>
    <x v="3"/>
    <x v="0"/>
    <x v="2"/>
    <x v="2"/>
  </r>
  <r>
    <x v="411"/>
    <n v="28.215"/>
    <n v="8.26"/>
    <s v="Yes"/>
    <x v="0"/>
    <x v="0"/>
    <x v="3"/>
    <x v="0"/>
    <x v="1"/>
    <x v="0"/>
  </r>
  <r>
    <x v="412"/>
    <n v="38.094999999999999"/>
    <n v="4.76"/>
    <s v="No"/>
    <x v="0"/>
    <x v="0"/>
    <x v="3"/>
    <x v="1"/>
    <x v="0"/>
    <x v="2"/>
  </r>
  <r>
    <x v="413"/>
    <n v="22.61"/>
    <n v="6.13"/>
    <s v="Yes"/>
    <x v="0"/>
    <x v="1"/>
    <x v="3"/>
    <x v="0"/>
    <x v="2"/>
    <x v="1"/>
  </r>
  <r>
    <x v="414"/>
    <n v="24.32"/>
    <n v="10.47"/>
    <s v="Yes"/>
    <x v="0"/>
    <x v="0"/>
    <x v="1"/>
    <x v="0"/>
    <x v="2"/>
    <x v="0"/>
  </r>
  <r>
    <x v="415"/>
    <n v="20.96"/>
    <n v="4.04"/>
    <s v="Yes"/>
    <x v="0"/>
    <x v="0"/>
    <x v="3"/>
    <x v="0"/>
    <x v="2"/>
    <x v="2"/>
  </r>
  <r>
    <x v="416"/>
    <n v="19.68"/>
    <n v="5.74"/>
    <s v="No"/>
    <x v="0"/>
    <x v="0"/>
    <x v="0"/>
    <x v="0"/>
    <x v="2"/>
    <x v="1"/>
  </r>
  <r>
    <x v="417"/>
    <n v="18.100000000000001"/>
    <n v="6.33"/>
    <s v="No"/>
    <x v="0"/>
    <x v="0"/>
    <x v="3"/>
    <x v="0"/>
    <x v="3"/>
    <x v="1"/>
  </r>
  <r>
    <x v="418"/>
    <n v="29.64"/>
    <n v="4.28"/>
    <s v="Yes"/>
    <x v="0"/>
    <x v="0"/>
    <x v="0"/>
    <x v="1"/>
    <x v="1"/>
    <x v="2"/>
  </r>
  <r>
    <x v="419"/>
    <n v="25.3"/>
    <n v="9.4700000000000006"/>
    <s v="Yes"/>
    <x v="0"/>
    <x v="0"/>
    <x v="1"/>
    <x v="0"/>
    <x v="1"/>
    <x v="0"/>
  </r>
  <r>
    <x v="420"/>
    <n v="27.6"/>
    <n v="4.8499999999999996"/>
    <s v="Yes"/>
    <x v="0"/>
    <x v="0"/>
    <x v="0"/>
    <x v="1"/>
    <x v="1"/>
    <x v="2"/>
  </r>
  <r>
    <x v="421"/>
    <n v="27.645"/>
    <n v="11.03"/>
    <s v="Yes"/>
    <x v="0"/>
    <x v="0"/>
    <x v="3"/>
    <x v="0"/>
    <x v="1"/>
    <x v="0"/>
  </r>
  <r>
    <x v="422"/>
    <n v="27.6"/>
    <n v="5.22"/>
    <s v="No"/>
    <x v="0"/>
    <x v="0"/>
    <x v="1"/>
    <x v="0"/>
    <x v="1"/>
    <x v="2"/>
  </r>
  <r>
    <x v="423"/>
    <n v="25.08"/>
    <n v="9.52"/>
    <s v="Yes"/>
    <x v="0"/>
    <x v="0"/>
    <x v="1"/>
    <x v="1"/>
    <x v="1"/>
    <x v="0"/>
  </r>
  <r>
    <x v="424"/>
    <n v="30.02"/>
    <n v="11.09"/>
    <s v="No"/>
    <x v="0"/>
    <x v="0"/>
    <x v="0"/>
    <x v="1"/>
    <x v="0"/>
    <x v="0"/>
  </r>
  <r>
    <x v="425"/>
    <n v="27.36"/>
    <n v="9.4499999999999993"/>
    <s v="Yes"/>
    <x v="0"/>
    <x v="0"/>
    <x v="1"/>
    <x v="0"/>
    <x v="1"/>
    <x v="0"/>
  </r>
  <r>
    <x v="426"/>
    <n v="22.2"/>
    <n v="5.51"/>
    <s v="No"/>
    <x v="0"/>
    <x v="0"/>
    <x v="0"/>
    <x v="0"/>
    <x v="2"/>
    <x v="2"/>
  </r>
  <r>
    <x v="427"/>
    <n v="25.71"/>
    <n v="4.18"/>
    <s v="No"/>
    <x v="1"/>
    <x v="0"/>
    <x v="3"/>
    <x v="0"/>
    <x v="1"/>
    <x v="2"/>
  </r>
  <r>
    <x v="428"/>
    <n v="41.91"/>
    <n v="5.98"/>
    <s v="Yes"/>
    <x v="0"/>
    <x v="0"/>
    <x v="3"/>
    <x v="1"/>
    <x v="0"/>
    <x v="1"/>
  </r>
  <r>
    <x v="429"/>
    <n v="25.85"/>
    <n v="10.16"/>
    <s v="No"/>
    <x v="0"/>
    <x v="0"/>
    <x v="0"/>
    <x v="0"/>
    <x v="1"/>
    <x v="0"/>
  </r>
  <r>
    <x v="430"/>
    <n v="23.844999999999999"/>
    <n v="11.71"/>
    <s v="No"/>
    <x v="0"/>
    <x v="0"/>
    <x v="1"/>
    <x v="0"/>
    <x v="2"/>
    <x v="0"/>
  </r>
  <r>
    <x v="431"/>
    <n v="30.59"/>
    <n v="5.23"/>
    <s v="No"/>
    <x v="0"/>
    <x v="1"/>
    <x v="3"/>
    <x v="1"/>
    <x v="0"/>
    <x v="2"/>
  </r>
  <r>
    <x v="432"/>
    <n v="24.795000000000002"/>
    <n v="6.85"/>
    <s v="No"/>
    <x v="0"/>
    <x v="0"/>
    <x v="0"/>
    <x v="0"/>
    <x v="2"/>
    <x v="0"/>
  </r>
  <r>
    <x v="433"/>
    <n v="24.13"/>
    <n v="7.05"/>
    <s v="Yes"/>
    <x v="0"/>
    <x v="0"/>
    <x v="1"/>
    <x v="0"/>
    <x v="2"/>
    <x v="0"/>
  </r>
  <r>
    <x v="434"/>
    <n v="25.84"/>
    <n v="11.64"/>
    <s v="No"/>
    <x v="0"/>
    <x v="0"/>
    <x v="1"/>
    <x v="0"/>
    <x v="1"/>
    <x v="0"/>
  </r>
  <r>
    <x v="435"/>
    <n v="28"/>
    <n v="10.52"/>
    <s v="No"/>
    <x v="0"/>
    <x v="0"/>
    <x v="0"/>
    <x v="0"/>
    <x v="1"/>
    <x v="0"/>
  </r>
  <r>
    <x v="436"/>
    <n v="34.1"/>
    <n v="4.01"/>
    <s v="Yes"/>
    <x v="0"/>
    <x v="1"/>
    <x v="3"/>
    <x v="1"/>
    <x v="0"/>
    <x v="2"/>
  </r>
  <r>
    <x v="437"/>
    <n v="26.125"/>
    <n v="8.56"/>
    <s v="Yes"/>
    <x v="0"/>
    <x v="0"/>
    <x v="3"/>
    <x v="0"/>
    <x v="1"/>
    <x v="0"/>
  </r>
  <r>
    <x v="438"/>
    <n v="25.6"/>
    <n v="10.5"/>
    <s v="No"/>
    <x v="0"/>
    <x v="0"/>
    <x v="1"/>
    <x v="0"/>
    <x v="1"/>
    <x v="0"/>
  </r>
  <r>
    <x v="439"/>
    <n v="24.32"/>
    <n v="6.39"/>
    <s v="No"/>
    <x v="0"/>
    <x v="0"/>
    <x v="0"/>
    <x v="1"/>
    <x v="2"/>
    <x v="1"/>
  </r>
  <r>
    <x v="440"/>
    <n v="22.88"/>
    <n v="5.71"/>
    <s v="Yes"/>
    <x v="0"/>
    <x v="1"/>
    <x v="3"/>
    <x v="0"/>
    <x v="2"/>
    <x v="1"/>
  </r>
  <r>
    <x v="441"/>
    <n v="24.984999999999999"/>
    <n v="4.43"/>
    <s v="Yes"/>
    <x v="0"/>
    <x v="1"/>
    <x v="3"/>
    <x v="1"/>
    <x v="1"/>
    <x v="2"/>
  </r>
  <r>
    <x v="442"/>
    <n v="33.1"/>
    <n v="5.52"/>
    <s v="No"/>
    <x v="0"/>
    <x v="1"/>
    <x v="3"/>
    <x v="1"/>
    <x v="0"/>
    <x v="2"/>
  </r>
  <r>
    <x v="443"/>
    <n v="27.83"/>
    <n v="9.1999999999999993"/>
    <s v="Yes"/>
    <x v="0"/>
    <x v="0"/>
    <x v="3"/>
    <x v="0"/>
    <x v="1"/>
    <x v="0"/>
  </r>
  <r>
    <x v="444"/>
    <n v="30.875"/>
    <n v="10.97"/>
    <s v="Yes"/>
    <x v="0"/>
    <x v="0"/>
    <x v="1"/>
    <x v="1"/>
    <x v="0"/>
    <x v="0"/>
  </r>
  <r>
    <x v="445"/>
    <n v="27.265000000000001"/>
    <n v="4.25"/>
    <s v="No"/>
    <x v="0"/>
    <x v="1"/>
    <x v="3"/>
    <x v="1"/>
    <x v="1"/>
    <x v="2"/>
  </r>
  <r>
    <x v="446"/>
    <n v="26.7"/>
    <n v="5.23"/>
    <s v="No"/>
    <x v="0"/>
    <x v="1"/>
    <x v="3"/>
    <x v="0"/>
    <x v="1"/>
    <x v="2"/>
  </r>
  <r>
    <x v="447"/>
    <n v="29.925000000000001"/>
    <n v="5.96"/>
    <s v="Yes"/>
    <x v="0"/>
    <x v="1"/>
    <x v="3"/>
    <x v="0"/>
    <x v="0"/>
    <x v="1"/>
  </r>
  <r>
    <x v="448"/>
    <n v="19.95"/>
    <n v="4.29"/>
    <s v="Yes"/>
    <x v="0"/>
    <x v="0"/>
    <x v="1"/>
    <x v="0"/>
    <x v="2"/>
    <x v="2"/>
  </r>
  <r>
    <x v="449"/>
    <n v="24.225000000000001"/>
    <n v="4.09"/>
    <s v="No"/>
    <x v="0"/>
    <x v="0"/>
    <x v="0"/>
    <x v="1"/>
    <x v="2"/>
    <x v="2"/>
  </r>
  <r>
    <x v="450"/>
    <n v="28.12"/>
    <n v="4.88"/>
    <s v="No"/>
    <x v="0"/>
    <x v="0"/>
    <x v="0"/>
    <x v="0"/>
    <x v="1"/>
    <x v="2"/>
  </r>
  <r>
    <x v="451"/>
    <n v="23.21"/>
    <n v="6.76"/>
    <s v="No"/>
    <x v="0"/>
    <x v="0"/>
    <x v="0"/>
    <x v="0"/>
    <x v="2"/>
    <x v="0"/>
  </r>
  <r>
    <x v="452"/>
    <n v="23.98"/>
    <n v="10.67"/>
    <s v="No"/>
    <x v="0"/>
    <x v="0"/>
    <x v="0"/>
    <x v="1"/>
    <x v="2"/>
    <x v="0"/>
  </r>
  <r>
    <x v="453"/>
    <n v="30"/>
    <n v="6.21"/>
    <s v="No"/>
    <x v="0"/>
    <x v="0"/>
    <x v="0"/>
    <x v="0"/>
    <x v="0"/>
    <x v="1"/>
  </r>
  <r>
    <x v="454"/>
    <n v="17.350000000000001"/>
    <n v="5.03"/>
    <s v="Yes"/>
    <x v="0"/>
    <x v="0"/>
    <x v="0"/>
    <x v="0"/>
    <x v="3"/>
    <x v="2"/>
  </r>
  <r>
    <x v="455"/>
    <n v="22.704999999999998"/>
    <n v="5.27"/>
    <s v="No"/>
    <x v="0"/>
    <x v="0"/>
    <x v="0"/>
    <x v="1"/>
    <x v="2"/>
    <x v="2"/>
  </r>
  <r>
    <x v="456"/>
    <n v="25.41"/>
    <n v="10.53"/>
    <s v="Yes"/>
    <x v="0"/>
    <x v="0"/>
    <x v="3"/>
    <x v="0"/>
    <x v="1"/>
    <x v="0"/>
  </r>
  <r>
    <x v="457"/>
    <n v="18.23"/>
    <n v="5.78"/>
    <s v="No"/>
    <x v="0"/>
    <x v="1"/>
    <x v="3"/>
    <x v="0"/>
    <x v="3"/>
    <x v="1"/>
  </r>
  <r>
    <x v="458"/>
    <n v="24.7"/>
    <n v="4.3600000000000003"/>
    <s v="No"/>
    <x v="0"/>
    <x v="1"/>
    <x v="3"/>
    <x v="0"/>
    <x v="2"/>
    <x v="2"/>
  </r>
  <r>
    <x v="459"/>
    <n v="37.4"/>
    <n v="9.7200000000000006"/>
    <s v="Yes"/>
    <x v="0"/>
    <x v="1"/>
    <x v="3"/>
    <x v="1"/>
    <x v="0"/>
    <x v="0"/>
  </r>
  <r>
    <x v="460"/>
    <n v="26.885000000000002"/>
    <n v="5.18"/>
    <s v="No"/>
    <x v="0"/>
    <x v="1"/>
    <x v="3"/>
    <x v="0"/>
    <x v="1"/>
    <x v="2"/>
  </r>
  <r>
    <x v="461"/>
    <n v="25.27"/>
    <n v="5.29"/>
    <s v="No"/>
    <x v="0"/>
    <x v="1"/>
    <x v="3"/>
    <x v="0"/>
    <x v="1"/>
    <x v="2"/>
  </r>
  <r>
    <x v="462"/>
    <n v="23.655000000000001"/>
    <n v="4.8600000000000003"/>
    <s v="Yes"/>
    <x v="0"/>
    <x v="0"/>
    <x v="0"/>
    <x v="0"/>
    <x v="2"/>
    <x v="2"/>
  </r>
  <r>
    <x v="463"/>
    <n v="55.05"/>
    <n v="7.66"/>
    <s v="No"/>
    <x v="0"/>
    <x v="0"/>
    <x v="0"/>
    <x v="1"/>
    <x v="0"/>
    <x v="0"/>
  </r>
  <r>
    <x v="464"/>
    <n v="24.89"/>
    <n v="6.1"/>
    <s v="Yes"/>
    <x v="0"/>
    <x v="1"/>
    <x v="3"/>
    <x v="0"/>
    <x v="2"/>
    <x v="1"/>
  </r>
  <r>
    <x v="465"/>
    <n v="18.715"/>
    <n v="4.4400000000000004"/>
    <s v="No"/>
    <x v="0"/>
    <x v="0"/>
    <x v="0"/>
    <x v="1"/>
    <x v="2"/>
    <x v="2"/>
  </r>
  <r>
    <x v="466"/>
    <n v="28.12"/>
    <n v="6.15"/>
    <s v="No"/>
    <x v="0"/>
    <x v="0"/>
    <x v="0"/>
    <x v="0"/>
    <x v="1"/>
    <x v="1"/>
  </r>
  <r>
    <x v="467"/>
    <n v="26.6"/>
    <n v="4.53"/>
    <s v="No"/>
    <x v="0"/>
    <x v="0"/>
    <x v="0"/>
    <x v="0"/>
    <x v="1"/>
    <x v="2"/>
  </r>
  <r>
    <x v="468"/>
    <n v="30.114999999999998"/>
    <n v="5.48"/>
    <s v="No"/>
    <x v="1"/>
    <x v="0"/>
    <x v="3"/>
    <x v="1"/>
    <x v="0"/>
    <x v="2"/>
  </r>
  <r>
    <x v="469"/>
    <n v="24.605"/>
    <n v="5.48"/>
    <s v="No"/>
    <x v="0"/>
    <x v="0"/>
    <x v="0"/>
    <x v="0"/>
    <x v="2"/>
    <x v="2"/>
  </r>
  <r>
    <x v="470"/>
    <n v="29.6"/>
    <n v="8.1"/>
    <s v="No"/>
    <x v="0"/>
    <x v="0"/>
    <x v="0"/>
    <x v="1"/>
    <x v="1"/>
    <x v="0"/>
  </r>
  <r>
    <x v="471"/>
    <n v="24.42"/>
    <n v="7.16"/>
    <s v="No"/>
    <x v="0"/>
    <x v="0"/>
    <x v="0"/>
    <x v="0"/>
    <x v="2"/>
    <x v="0"/>
  </r>
  <r>
    <x v="472"/>
    <n v="20.9"/>
    <n v="4.55"/>
    <s v="Yes"/>
    <x v="0"/>
    <x v="1"/>
    <x v="3"/>
    <x v="0"/>
    <x v="2"/>
    <x v="2"/>
  </r>
  <r>
    <x v="473"/>
    <n v="22.895"/>
    <n v="6.03"/>
    <s v="No"/>
    <x v="0"/>
    <x v="0"/>
    <x v="0"/>
    <x v="0"/>
    <x v="2"/>
    <x v="1"/>
  </r>
  <r>
    <x v="474"/>
    <n v="28.3"/>
    <n v="5.47"/>
    <s v="Yes"/>
    <x v="0"/>
    <x v="1"/>
    <x v="3"/>
    <x v="0"/>
    <x v="1"/>
    <x v="2"/>
  </r>
  <r>
    <x v="475"/>
    <n v="54.3"/>
    <n v="4.1500000000000004"/>
    <s v="Yes"/>
    <x v="0"/>
    <x v="0"/>
    <x v="3"/>
    <x v="1"/>
    <x v="0"/>
    <x v="2"/>
  </r>
  <r>
    <x v="476"/>
    <n v="33.344999999999999"/>
    <n v="11.32"/>
    <s v="Yes"/>
    <x v="0"/>
    <x v="0"/>
    <x v="3"/>
    <x v="1"/>
    <x v="0"/>
    <x v="0"/>
  </r>
  <r>
    <x v="477"/>
    <n v="33"/>
    <n v="9.51"/>
    <s v="Yes"/>
    <x v="0"/>
    <x v="0"/>
    <x v="0"/>
    <x v="1"/>
    <x v="0"/>
    <x v="0"/>
  </r>
  <r>
    <x v="478"/>
    <n v="28.024999999999999"/>
    <n v="7.67"/>
    <s v="Yes"/>
    <x v="0"/>
    <x v="0"/>
    <x v="3"/>
    <x v="0"/>
    <x v="1"/>
    <x v="0"/>
  </r>
  <r>
    <x v="479"/>
    <n v="28.69"/>
    <n v="6.23"/>
    <s v="No"/>
    <x v="0"/>
    <x v="0"/>
    <x v="3"/>
    <x v="0"/>
    <x v="1"/>
    <x v="1"/>
  </r>
  <r>
    <x v="480"/>
    <n v="40.28"/>
    <n v="8.9"/>
    <s v="No"/>
    <x v="0"/>
    <x v="0"/>
    <x v="0"/>
    <x v="1"/>
    <x v="0"/>
    <x v="0"/>
  </r>
  <r>
    <x v="481"/>
    <n v="37.299999999999997"/>
    <n v="7.79"/>
    <s v="Yes"/>
    <x v="0"/>
    <x v="0"/>
    <x v="0"/>
    <x v="1"/>
    <x v="0"/>
    <x v="0"/>
  </r>
  <r>
    <x v="482"/>
    <n v="54.47"/>
    <n v="4.49"/>
    <s v="Yes"/>
    <x v="0"/>
    <x v="0"/>
    <x v="1"/>
    <x v="1"/>
    <x v="0"/>
    <x v="2"/>
  </r>
  <r>
    <x v="483"/>
    <n v="38.06"/>
    <n v="5.24"/>
    <s v="Yes"/>
    <x v="0"/>
    <x v="1"/>
    <x v="3"/>
    <x v="1"/>
    <x v="0"/>
    <x v="2"/>
  </r>
  <r>
    <x v="484"/>
    <n v="51.47"/>
    <n v="9.6"/>
    <s v="No"/>
    <x v="0"/>
    <x v="0"/>
    <x v="0"/>
    <x v="1"/>
    <x v="0"/>
    <x v="0"/>
  </r>
  <r>
    <x v="485"/>
    <n v="29.8"/>
    <n v="5.78"/>
    <s v="Yes"/>
    <x v="0"/>
    <x v="0"/>
    <x v="0"/>
    <x v="1"/>
    <x v="1"/>
    <x v="1"/>
  </r>
  <r>
    <x v="486"/>
    <n v="49.77"/>
    <n v="7.02"/>
    <s v="No"/>
    <x v="0"/>
    <x v="0"/>
    <x v="0"/>
    <x v="1"/>
    <x v="0"/>
    <x v="0"/>
  </r>
  <r>
    <x v="487"/>
    <n v="25.555"/>
    <n v="4.09"/>
    <s v="Yes"/>
    <x v="0"/>
    <x v="0"/>
    <x v="0"/>
    <x v="0"/>
    <x v="1"/>
    <x v="2"/>
  </r>
  <r>
    <x v="488"/>
    <n v="29.64"/>
    <n v="4.93"/>
    <s v="No"/>
    <x v="0"/>
    <x v="1"/>
    <x v="3"/>
    <x v="1"/>
    <x v="1"/>
    <x v="2"/>
  </r>
  <r>
    <x v="489"/>
    <n v="53.93"/>
    <n v="5.34"/>
    <s v="Yes"/>
    <x v="0"/>
    <x v="0"/>
    <x v="1"/>
    <x v="1"/>
    <x v="0"/>
    <x v="2"/>
  </r>
  <r>
    <x v="490"/>
    <n v="28.024999999999999"/>
    <n v="5.65"/>
    <s v="No"/>
    <x v="0"/>
    <x v="0"/>
    <x v="3"/>
    <x v="0"/>
    <x v="1"/>
    <x v="2"/>
  </r>
  <r>
    <x v="491"/>
    <n v="27.5"/>
    <n v="4.49"/>
    <s v="No"/>
    <x v="0"/>
    <x v="0"/>
    <x v="0"/>
    <x v="1"/>
    <x v="1"/>
    <x v="2"/>
  </r>
  <r>
    <x v="492"/>
    <n v="21.8"/>
    <n v="10.55"/>
    <s v="No"/>
    <x v="0"/>
    <x v="0"/>
    <x v="0"/>
    <x v="0"/>
    <x v="2"/>
    <x v="0"/>
  </r>
  <r>
    <x v="493"/>
    <n v="26.41"/>
    <n v="4.92"/>
    <s v="Yes"/>
    <x v="0"/>
    <x v="1"/>
    <x v="3"/>
    <x v="0"/>
    <x v="1"/>
    <x v="2"/>
  </r>
  <r>
    <x v="494"/>
    <n v="27.835000000000001"/>
    <n v="5.9"/>
    <s v="Yes"/>
    <x v="0"/>
    <x v="0"/>
    <x v="3"/>
    <x v="0"/>
    <x v="1"/>
    <x v="1"/>
  </r>
  <r>
    <x v="495"/>
    <n v="51.74"/>
    <n v="4.9800000000000004"/>
    <s v="Yes"/>
    <x v="0"/>
    <x v="0"/>
    <x v="1"/>
    <x v="1"/>
    <x v="0"/>
    <x v="2"/>
  </r>
  <r>
    <x v="496"/>
    <n v="23.37"/>
    <n v="5.8"/>
    <s v="No"/>
    <x v="0"/>
    <x v="0"/>
    <x v="0"/>
    <x v="0"/>
    <x v="2"/>
    <x v="1"/>
  </r>
  <r>
    <x v="497"/>
    <n v="29.7"/>
    <n v="6.21"/>
    <s v="Yes"/>
    <x v="0"/>
    <x v="1"/>
    <x v="3"/>
    <x v="0"/>
    <x v="1"/>
    <x v="1"/>
  </r>
  <r>
    <x v="498"/>
    <n v="20.045000000000002"/>
    <n v="6.17"/>
    <s v="No"/>
    <x v="0"/>
    <x v="1"/>
    <x v="3"/>
    <x v="0"/>
    <x v="2"/>
    <x v="1"/>
  </r>
  <r>
    <x v="499"/>
    <n v="27.83"/>
    <n v="5.36"/>
    <s v="No"/>
    <x v="0"/>
    <x v="0"/>
    <x v="1"/>
    <x v="1"/>
    <x v="1"/>
    <x v="2"/>
  </r>
  <r>
    <x v="500"/>
    <n v="28.93"/>
    <n v="5.2"/>
    <s v="No"/>
    <x v="0"/>
    <x v="0"/>
    <x v="0"/>
    <x v="0"/>
    <x v="1"/>
    <x v="2"/>
  </r>
  <r>
    <x v="501"/>
    <n v="33.82"/>
    <n v="5.42"/>
    <s v="No"/>
    <x v="0"/>
    <x v="0"/>
    <x v="0"/>
    <x v="1"/>
    <x v="0"/>
    <x v="2"/>
  </r>
  <r>
    <x v="502"/>
    <n v="20.234999999999999"/>
    <n v="6.84"/>
    <s v="No"/>
    <x v="0"/>
    <x v="0"/>
    <x v="0"/>
    <x v="0"/>
    <x v="2"/>
    <x v="0"/>
  </r>
  <r>
    <x v="503"/>
    <n v="49.2"/>
    <n v="10.9"/>
    <s v="Yes"/>
    <x v="0"/>
    <x v="1"/>
    <x v="3"/>
    <x v="1"/>
    <x v="0"/>
    <x v="0"/>
  </r>
  <r>
    <x v="504"/>
    <n v="26.4"/>
    <n v="4.87"/>
    <s v="Yes"/>
    <x v="0"/>
    <x v="0"/>
    <x v="0"/>
    <x v="0"/>
    <x v="1"/>
    <x v="2"/>
  </r>
  <r>
    <x v="505"/>
    <n v="28.38"/>
    <n v="6.07"/>
    <s v="No"/>
    <x v="0"/>
    <x v="0"/>
    <x v="3"/>
    <x v="0"/>
    <x v="1"/>
    <x v="1"/>
  </r>
  <r>
    <x v="506"/>
    <n v="24.64"/>
    <n v="4.33"/>
    <s v="No"/>
    <x v="0"/>
    <x v="0"/>
    <x v="0"/>
    <x v="0"/>
    <x v="2"/>
    <x v="2"/>
  </r>
  <r>
    <x v="507"/>
    <n v="39.71"/>
    <n v="5.83"/>
    <s v="No"/>
    <x v="0"/>
    <x v="0"/>
    <x v="3"/>
    <x v="1"/>
    <x v="0"/>
    <x v="1"/>
  </r>
  <r>
    <x v="508"/>
    <n v="22.22"/>
    <n v="5.5"/>
    <s v="No"/>
    <x v="0"/>
    <x v="0"/>
    <x v="0"/>
    <x v="0"/>
    <x v="2"/>
    <x v="2"/>
  </r>
  <r>
    <x v="509"/>
    <n v="33.344999999999999"/>
    <n v="4.79"/>
    <s v="No"/>
    <x v="0"/>
    <x v="1"/>
    <x v="3"/>
    <x v="1"/>
    <x v="0"/>
    <x v="2"/>
  </r>
  <r>
    <x v="510"/>
    <n v="24.42"/>
    <n v="5.81"/>
    <s v="No"/>
    <x v="0"/>
    <x v="0"/>
    <x v="3"/>
    <x v="0"/>
    <x v="2"/>
    <x v="1"/>
  </r>
  <r>
    <x v="511"/>
    <n v="29.81"/>
    <n v="5.58"/>
    <s v="No"/>
    <x v="0"/>
    <x v="0"/>
    <x v="0"/>
    <x v="0"/>
    <x v="1"/>
    <x v="2"/>
  </r>
  <r>
    <x v="512"/>
    <n v="51.18"/>
    <n v="4.4000000000000004"/>
    <s v="Yes"/>
    <x v="0"/>
    <x v="0"/>
    <x v="1"/>
    <x v="1"/>
    <x v="0"/>
    <x v="2"/>
  </r>
  <r>
    <x v="513"/>
    <n v="51.37"/>
    <n v="8.18"/>
    <s v="Yes"/>
    <x v="0"/>
    <x v="0"/>
    <x v="0"/>
    <x v="1"/>
    <x v="0"/>
    <x v="0"/>
  </r>
  <r>
    <x v="514"/>
    <n v="36.19"/>
    <n v="5.52"/>
    <s v="Yes"/>
    <x v="0"/>
    <x v="0"/>
    <x v="0"/>
    <x v="1"/>
    <x v="0"/>
    <x v="2"/>
  </r>
  <r>
    <x v="515"/>
    <n v="25.9"/>
    <n v="4.84"/>
    <s v="No"/>
    <x v="0"/>
    <x v="0"/>
    <x v="0"/>
    <x v="0"/>
    <x v="1"/>
    <x v="2"/>
  </r>
  <r>
    <x v="516"/>
    <n v="35.72"/>
    <n v="4.08"/>
    <s v="No"/>
    <x v="0"/>
    <x v="1"/>
    <x v="3"/>
    <x v="1"/>
    <x v="0"/>
    <x v="2"/>
  </r>
  <r>
    <x v="517"/>
    <n v="27.94"/>
    <n v="4.4800000000000004"/>
    <s v="No"/>
    <x v="0"/>
    <x v="1"/>
    <x v="3"/>
    <x v="0"/>
    <x v="1"/>
    <x v="2"/>
  </r>
  <r>
    <x v="518"/>
    <n v="27.1"/>
    <n v="5.73"/>
    <s v="No"/>
    <x v="0"/>
    <x v="0"/>
    <x v="0"/>
    <x v="0"/>
    <x v="1"/>
    <x v="1"/>
  </r>
  <r>
    <x v="519"/>
    <n v="18.3"/>
    <n v="5.46"/>
    <s v="Yes"/>
    <x v="0"/>
    <x v="1"/>
    <x v="3"/>
    <x v="0"/>
    <x v="3"/>
    <x v="2"/>
  </r>
  <r>
    <x v="520"/>
    <n v="25.3"/>
    <n v="5.0199999999999996"/>
    <s v="Yes"/>
    <x v="0"/>
    <x v="0"/>
    <x v="3"/>
    <x v="0"/>
    <x v="1"/>
    <x v="2"/>
  </r>
  <r>
    <x v="521"/>
    <n v="38.83"/>
    <n v="6.36"/>
    <s v="No"/>
    <x v="0"/>
    <x v="0"/>
    <x v="3"/>
    <x v="1"/>
    <x v="0"/>
    <x v="1"/>
  </r>
  <r>
    <x v="522"/>
    <n v="27.6"/>
    <n v="5.36"/>
    <s v="No"/>
    <x v="0"/>
    <x v="0"/>
    <x v="3"/>
    <x v="1"/>
    <x v="1"/>
    <x v="2"/>
  </r>
  <r>
    <x v="523"/>
    <n v="46.4"/>
    <n v="8.3699999999999992"/>
    <s v="Yes"/>
    <x v="0"/>
    <x v="1"/>
    <x v="3"/>
    <x v="1"/>
    <x v="0"/>
    <x v="0"/>
  </r>
  <r>
    <x v="524"/>
    <n v="51.92"/>
    <n v="5.18"/>
    <s v="Yes"/>
    <x v="0"/>
    <x v="1"/>
    <x v="3"/>
    <x v="1"/>
    <x v="0"/>
    <x v="2"/>
  </r>
  <r>
    <x v="525"/>
    <n v="32.395000000000003"/>
    <n v="5.68"/>
    <s v="Yes"/>
    <x v="0"/>
    <x v="0"/>
    <x v="3"/>
    <x v="1"/>
    <x v="0"/>
    <x v="2"/>
  </r>
  <r>
    <x v="526"/>
    <n v="46.19"/>
    <n v="7.31"/>
    <s v="Yes"/>
    <x v="0"/>
    <x v="1"/>
    <x v="3"/>
    <x v="1"/>
    <x v="0"/>
    <x v="0"/>
  </r>
  <r>
    <x v="527"/>
    <n v="27.93"/>
    <n v="4.67"/>
    <s v="No"/>
    <x v="0"/>
    <x v="1"/>
    <x v="3"/>
    <x v="1"/>
    <x v="1"/>
    <x v="2"/>
  </r>
  <r>
    <x v="528"/>
    <n v="45.62"/>
    <n v="6.87"/>
    <s v="No"/>
    <x v="0"/>
    <x v="0"/>
    <x v="0"/>
    <x v="1"/>
    <x v="0"/>
    <x v="0"/>
  </r>
  <r>
    <x v="529"/>
    <n v="35.31"/>
    <n v="5.87"/>
    <s v="No"/>
    <x v="0"/>
    <x v="1"/>
    <x v="3"/>
    <x v="1"/>
    <x v="0"/>
    <x v="1"/>
  </r>
  <r>
    <x v="530"/>
    <n v="30.4"/>
    <n v="4.07"/>
    <s v="Yes"/>
    <x v="0"/>
    <x v="0"/>
    <x v="3"/>
    <x v="1"/>
    <x v="0"/>
    <x v="2"/>
  </r>
  <r>
    <x v="531"/>
    <n v="20.13"/>
    <n v="6.47"/>
    <s v="No"/>
    <x v="0"/>
    <x v="1"/>
    <x v="3"/>
    <x v="0"/>
    <x v="2"/>
    <x v="0"/>
  </r>
  <r>
    <x v="532"/>
    <n v="23.655000000000001"/>
    <n v="5.14"/>
    <s v="No"/>
    <x v="0"/>
    <x v="0"/>
    <x v="3"/>
    <x v="0"/>
    <x v="2"/>
    <x v="2"/>
  </r>
  <r>
    <x v="533"/>
    <n v="49.05"/>
    <n v="9.77"/>
    <s v="Yes"/>
    <x v="0"/>
    <x v="0"/>
    <x v="0"/>
    <x v="1"/>
    <x v="0"/>
    <x v="0"/>
  </r>
  <r>
    <x v="534"/>
    <n v="51.94"/>
    <n v="8.8000000000000007"/>
    <s v="Yes"/>
    <x v="0"/>
    <x v="0"/>
    <x v="1"/>
    <x v="1"/>
    <x v="0"/>
    <x v="0"/>
  </r>
  <r>
    <x v="535"/>
    <n v="29.83"/>
    <n v="5.84"/>
    <s v="No"/>
    <x v="0"/>
    <x v="0"/>
    <x v="3"/>
    <x v="0"/>
    <x v="1"/>
    <x v="1"/>
  </r>
  <r>
    <x v="536"/>
    <n v="22.6"/>
    <n v="10.43"/>
    <s v="Yes"/>
    <x v="0"/>
    <x v="0"/>
    <x v="3"/>
    <x v="0"/>
    <x v="2"/>
    <x v="0"/>
  </r>
  <r>
    <x v="537"/>
    <n v="46.69"/>
    <n v="4.25"/>
    <s v="Yes"/>
    <x v="0"/>
    <x v="0"/>
    <x v="3"/>
    <x v="1"/>
    <x v="0"/>
    <x v="2"/>
  </r>
  <r>
    <x v="538"/>
    <n v="28.49"/>
    <n v="4.8899999999999997"/>
    <s v="No"/>
    <x v="0"/>
    <x v="0"/>
    <x v="0"/>
    <x v="0"/>
    <x v="1"/>
    <x v="2"/>
  </r>
  <r>
    <x v="539"/>
    <n v="28.5"/>
    <n v="5.55"/>
    <s v="Yes"/>
    <x v="0"/>
    <x v="0"/>
    <x v="3"/>
    <x v="0"/>
    <x v="1"/>
    <x v="2"/>
  </r>
  <r>
    <x v="540"/>
    <n v="24.4"/>
    <n v="4.5199999999999996"/>
    <s v="No"/>
    <x v="0"/>
    <x v="0"/>
    <x v="3"/>
    <x v="0"/>
    <x v="2"/>
    <x v="2"/>
  </r>
  <r>
    <x v="541"/>
    <n v="29.15"/>
    <n v="4.45"/>
    <s v="Yes"/>
    <x v="0"/>
    <x v="0"/>
    <x v="3"/>
    <x v="0"/>
    <x v="1"/>
    <x v="2"/>
  </r>
  <r>
    <x v="542"/>
    <n v="27.28"/>
    <n v="4.72"/>
    <s v="No"/>
    <x v="1"/>
    <x v="0"/>
    <x v="3"/>
    <x v="0"/>
    <x v="1"/>
    <x v="2"/>
  </r>
  <r>
    <x v="543"/>
    <n v="32.229999999999997"/>
    <n v="4.6500000000000004"/>
    <s v="Yes"/>
    <x v="0"/>
    <x v="1"/>
    <x v="3"/>
    <x v="1"/>
    <x v="0"/>
    <x v="2"/>
  </r>
  <r>
    <x v="544"/>
    <n v="44.2"/>
    <n v="11.34"/>
    <s v="Yes"/>
    <x v="0"/>
    <x v="1"/>
    <x v="3"/>
    <x v="1"/>
    <x v="0"/>
    <x v="0"/>
  </r>
  <r>
    <x v="545"/>
    <n v="29.734999999999999"/>
    <n v="4.53"/>
    <s v="No"/>
    <x v="0"/>
    <x v="1"/>
    <x v="3"/>
    <x v="1"/>
    <x v="1"/>
    <x v="2"/>
  </r>
  <r>
    <x v="546"/>
    <n v="28.31"/>
    <n v="6.35"/>
    <s v="No"/>
    <x v="0"/>
    <x v="0"/>
    <x v="0"/>
    <x v="0"/>
    <x v="1"/>
    <x v="1"/>
  </r>
  <r>
    <x v="547"/>
    <n v="46.62"/>
    <n v="8.51"/>
    <s v="No"/>
    <x v="0"/>
    <x v="0"/>
    <x v="0"/>
    <x v="1"/>
    <x v="0"/>
    <x v="0"/>
  </r>
  <r>
    <x v="548"/>
    <n v="51.75"/>
    <n v="8.59"/>
    <s v="Yes"/>
    <x v="0"/>
    <x v="0"/>
    <x v="3"/>
    <x v="1"/>
    <x v="0"/>
    <x v="0"/>
  </r>
  <r>
    <x v="549"/>
    <n v="25.7"/>
    <n v="4.13"/>
    <s v="Yes"/>
    <x v="0"/>
    <x v="0"/>
    <x v="0"/>
    <x v="0"/>
    <x v="1"/>
    <x v="2"/>
  </r>
  <r>
    <x v="550"/>
    <n v="31.79"/>
    <n v="4.55"/>
    <s v="No"/>
    <x v="0"/>
    <x v="0"/>
    <x v="0"/>
    <x v="1"/>
    <x v="0"/>
    <x v="2"/>
  </r>
  <r>
    <x v="551"/>
    <n v="24.795000000000002"/>
    <n v="4.5199999999999996"/>
    <s v="No"/>
    <x v="0"/>
    <x v="0"/>
    <x v="0"/>
    <x v="0"/>
    <x v="2"/>
    <x v="2"/>
  </r>
  <r>
    <x v="552"/>
    <n v="53.98"/>
    <n v="5.07"/>
    <s v="No"/>
    <x v="0"/>
    <x v="1"/>
    <x v="3"/>
    <x v="1"/>
    <x v="0"/>
    <x v="2"/>
  </r>
  <r>
    <x v="553"/>
    <n v="41.325000000000003"/>
    <n v="4.04"/>
    <s v="Yes"/>
    <x v="0"/>
    <x v="1"/>
    <x v="3"/>
    <x v="1"/>
    <x v="0"/>
    <x v="2"/>
  </r>
  <r>
    <x v="554"/>
    <n v="51.65"/>
    <n v="5.3"/>
    <s v="Yes"/>
    <x v="0"/>
    <x v="0"/>
    <x v="0"/>
    <x v="1"/>
    <x v="0"/>
    <x v="2"/>
  </r>
  <r>
    <x v="555"/>
    <n v="44.52"/>
    <n v="8.64"/>
    <s v="Yes"/>
    <x v="0"/>
    <x v="1"/>
    <x v="3"/>
    <x v="1"/>
    <x v="0"/>
    <x v="0"/>
  </r>
  <r>
    <x v="556"/>
    <n v="53.29"/>
    <n v="4.03"/>
    <s v="No"/>
    <x v="0"/>
    <x v="1"/>
    <x v="3"/>
    <x v="1"/>
    <x v="0"/>
    <x v="2"/>
  </r>
  <r>
    <x v="557"/>
    <n v="46.63"/>
    <n v="4.26"/>
    <s v="Yes"/>
    <x v="0"/>
    <x v="0"/>
    <x v="1"/>
    <x v="1"/>
    <x v="0"/>
    <x v="2"/>
  </r>
  <r>
    <x v="558"/>
    <n v="28.88"/>
    <n v="5.35"/>
    <s v="No"/>
    <x v="0"/>
    <x v="1"/>
    <x v="3"/>
    <x v="0"/>
    <x v="1"/>
    <x v="2"/>
  </r>
  <r>
    <x v="559"/>
    <n v="23.98"/>
    <n v="4.9000000000000004"/>
    <s v="No"/>
    <x v="0"/>
    <x v="0"/>
    <x v="0"/>
    <x v="0"/>
    <x v="2"/>
    <x v="2"/>
  </r>
  <r>
    <x v="560"/>
    <n v="23.65"/>
    <n v="4.5"/>
    <s v="No"/>
    <x v="0"/>
    <x v="0"/>
    <x v="0"/>
    <x v="1"/>
    <x v="2"/>
    <x v="2"/>
  </r>
  <r>
    <x v="561"/>
    <n v="49.09"/>
    <n v="8.3800000000000008"/>
    <s v="Yes"/>
    <x v="0"/>
    <x v="0"/>
    <x v="1"/>
    <x v="1"/>
    <x v="0"/>
    <x v="0"/>
  </r>
  <r>
    <x v="562"/>
    <n v="28.024999999999999"/>
    <n v="7.03"/>
    <s v="No"/>
    <x v="0"/>
    <x v="0"/>
    <x v="0"/>
    <x v="0"/>
    <x v="1"/>
    <x v="0"/>
  </r>
  <r>
    <x v="563"/>
    <n v="43.32"/>
    <n v="8.75"/>
    <s v="Yes"/>
    <x v="0"/>
    <x v="1"/>
    <x v="3"/>
    <x v="1"/>
    <x v="0"/>
    <x v="0"/>
  </r>
  <r>
    <x v="564"/>
    <n v="45.92"/>
    <n v="9.51"/>
    <s v="No"/>
    <x v="0"/>
    <x v="0"/>
    <x v="0"/>
    <x v="1"/>
    <x v="0"/>
    <x v="0"/>
  </r>
  <r>
    <x v="565"/>
    <n v="44.03"/>
    <n v="9.36"/>
    <s v="No"/>
    <x v="0"/>
    <x v="0"/>
    <x v="0"/>
    <x v="1"/>
    <x v="0"/>
    <x v="0"/>
  </r>
  <r>
    <x v="566"/>
    <n v="24.6"/>
    <n v="4.8099999999999996"/>
    <s v="No"/>
    <x v="0"/>
    <x v="0"/>
    <x v="0"/>
    <x v="0"/>
    <x v="2"/>
    <x v="2"/>
  </r>
  <r>
    <x v="567"/>
    <n v="49.15"/>
    <n v="8.08"/>
    <s v="No"/>
    <x v="0"/>
    <x v="0"/>
    <x v="0"/>
    <x v="1"/>
    <x v="0"/>
    <x v="0"/>
  </r>
  <r>
    <x v="568"/>
    <n v="28.31"/>
    <n v="6.29"/>
    <s v="No"/>
    <x v="0"/>
    <x v="1"/>
    <x v="3"/>
    <x v="0"/>
    <x v="1"/>
    <x v="1"/>
  </r>
  <r>
    <x v="569"/>
    <n v="22.99"/>
    <n v="6.29"/>
    <s v="No"/>
    <x v="0"/>
    <x v="0"/>
    <x v="3"/>
    <x v="0"/>
    <x v="2"/>
    <x v="1"/>
  </r>
  <r>
    <x v="570"/>
    <n v="29.07"/>
    <n v="5.12"/>
    <s v="No"/>
    <x v="0"/>
    <x v="1"/>
    <x v="3"/>
    <x v="0"/>
    <x v="1"/>
    <x v="2"/>
  </r>
  <r>
    <x v="571"/>
    <n v="42.02"/>
    <n v="9.9499999999999993"/>
    <s v="Yes"/>
    <x v="0"/>
    <x v="1"/>
    <x v="3"/>
    <x v="1"/>
    <x v="0"/>
    <x v="0"/>
  </r>
  <r>
    <x v="572"/>
    <n v="49.07"/>
    <n v="9.08"/>
    <s v="Yes"/>
    <x v="0"/>
    <x v="0"/>
    <x v="3"/>
    <x v="1"/>
    <x v="0"/>
    <x v="0"/>
  </r>
  <r>
    <x v="573"/>
    <n v="19.8"/>
    <n v="4.82"/>
    <s v="No"/>
    <x v="0"/>
    <x v="0"/>
    <x v="0"/>
    <x v="0"/>
    <x v="2"/>
    <x v="2"/>
  </r>
  <r>
    <x v="574"/>
    <n v="27.36"/>
    <n v="4.6500000000000004"/>
    <s v="No"/>
    <x v="1"/>
    <x v="0"/>
    <x v="3"/>
    <x v="0"/>
    <x v="1"/>
    <x v="2"/>
  </r>
  <r>
    <x v="575"/>
    <n v="42.95"/>
    <n v="5.16"/>
    <s v="Yes"/>
    <x v="0"/>
    <x v="0"/>
    <x v="3"/>
    <x v="1"/>
    <x v="0"/>
    <x v="2"/>
  </r>
  <r>
    <x v="576"/>
    <n v="42.66"/>
    <n v="10.44"/>
    <s v="No"/>
    <x v="0"/>
    <x v="0"/>
    <x v="0"/>
    <x v="1"/>
    <x v="0"/>
    <x v="0"/>
  </r>
  <r>
    <x v="577"/>
    <n v="33.630000000000003"/>
    <n v="5.69"/>
    <s v="No"/>
    <x v="0"/>
    <x v="0"/>
    <x v="3"/>
    <x v="1"/>
    <x v="0"/>
    <x v="2"/>
  </r>
  <r>
    <x v="578"/>
    <n v="26.84"/>
    <n v="6.5"/>
    <s v="No"/>
    <x v="0"/>
    <x v="0"/>
    <x v="0"/>
    <x v="0"/>
    <x v="1"/>
    <x v="0"/>
  </r>
  <r>
    <x v="579"/>
    <n v="28.3"/>
    <n v="5.73"/>
    <s v="No"/>
    <x v="0"/>
    <x v="1"/>
    <x v="3"/>
    <x v="0"/>
    <x v="1"/>
    <x v="1"/>
  </r>
  <r>
    <x v="580"/>
    <n v="27.06"/>
    <n v="5.74"/>
    <s v="Yes"/>
    <x v="0"/>
    <x v="0"/>
    <x v="0"/>
    <x v="0"/>
    <x v="1"/>
    <x v="1"/>
  </r>
  <r>
    <x v="581"/>
    <n v="47.13"/>
    <n v="8.6999999999999993"/>
    <s v="No"/>
    <x v="0"/>
    <x v="0"/>
    <x v="0"/>
    <x v="1"/>
    <x v="0"/>
    <x v="0"/>
  </r>
  <r>
    <x v="582"/>
    <n v="51.72"/>
    <n v="5.09"/>
    <s v="No"/>
    <x v="0"/>
    <x v="0"/>
    <x v="0"/>
    <x v="1"/>
    <x v="0"/>
    <x v="2"/>
  </r>
  <r>
    <x v="583"/>
    <n v="48.59"/>
    <n v="5.57"/>
    <s v="No"/>
    <x v="0"/>
    <x v="0"/>
    <x v="0"/>
    <x v="1"/>
    <x v="0"/>
    <x v="2"/>
  </r>
  <r>
    <x v="584"/>
    <n v="45.18"/>
    <n v="10.87"/>
    <s v="No"/>
    <x v="0"/>
    <x v="0"/>
    <x v="0"/>
    <x v="1"/>
    <x v="0"/>
    <x v="0"/>
  </r>
  <r>
    <x v="585"/>
    <n v="27.9"/>
    <n v="6.02"/>
    <s v="No"/>
    <x v="0"/>
    <x v="1"/>
    <x v="3"/>
    <x v="0"/>
    <x v="1"/>
    <x v="1"/>
  </r>
  <r>
    <x v="586"/>
    <n v="51.33"/>
    <n v="7"/>
    <s v="No"/>
    <x v="0"/>
    <x v="0"/>
    <x v="0"/>
    <x v="1"/>
    <x v="0"/>
    <x v="0"/>
  </r>
  <r>
    <x v="587"/>
    <n v="30.59"/>
    <n v="5.56"/>
    <s v="Yes"/>
    <x v="0"/>
    <x v="0"/>
    <x v="3"/>
    <x v="1"/>
    <x v="0"/>
    <x v="2"/>
  </r>
  <r>
    <x v="588"/>
    <n v="39.229999999999997"/>
    <n v="8.4499999999999993"/>
    <s v="No"/>
    <x v="0"/>
    <x v="0"/>
    <x v="0"/>
    <x v="1"/>
    <x v="0"/>
    <x v="0"/>
  </r>
  <r>
    <x v="589"/>
    <n v="19.094999999999999"/>
    <n v="6.19"/>
    <s v="No"/>
    <x v="0"/>
    <x v="0"/>
    <x v="0"/>
    <x v="0"/>
    <x v="2"/>
    <x v="1"/>
  </r>
  <r>
    <x v="590"/>
    <n v="49.72"/>
    <n v="7.71"/>
    <s v="No"/>
    <x v="0"/>
    <x v="0"/>
    <x v="0"/>
    <x v="1"/>
    <x v="0"/>
    <x v="0"/>
  </r>
  <r>
    <x v="591"/>
    <n v="21.754999999999999"/>
    <n v="4.63"/>
    <s v="No"/>
    <x v="0"/>
    <x v="1"/>
    <x v="3"/>
    <x v="0"/>
    <x v="2"/>
    <x v="2"/>
  </r>
  <r>
    <x v="592"/>
    <n v="48.39"/>
    <n v="4.6100000000000003"/>
    <s v="No"/>
    <x v="0"/>
    <x v="0"/>
    <x v="0"/>
    <x v="1"/>
    <x v="0"/>
    <x v="2"/>
  </r>
  <r>
    <x v="593"/>
    <n v="47.15"/>
    <n v="9.5299999999999994"/>
    <s v="Yes"/>
    <x v="0"/>
    <x v="0"/>
    <x v="3"/>
    <x v="1"/>
    <x v="0"/>
    <x v="0"/>
  </r>
  <r>
    <x v="594"/>
    <n v="47.59"/>
    <n v="11.43"/>
    <s v="Yes"/>
    <x v="0"/>
    <x v="0"/>
    <x v="1"/>
    <x v="1"/>
    <x v="0"/>
    <x v="0"/>
  </r>
  <r>
    <x v="595"/>
    <n v="39.81"/>
    <n v="7.65"/>
    <s v="Yes"/>
    <x v="0"/>
    <x v="1"/>
    <x v="3"/>
    <x v="1"/>
    <x v="0"/>
    <x v="0"/>
  </r>
  <r>
    <x v="596"/>
    <n v="31.02"/>
    <n v="5.87"/>
    <s v="Yes"/>
    <x v="0"/>
    <x v="0"/>
    <x v="0"/>
    <x v="1"/>
    <x v="0"/>
    <x v="1"/>
  </r>
  <r>
    <x v="597"/>
    <n v="24.75"/>
    <n v="4.3600000000000003"/>
    <s v="Yes"/>
    <x v="0"/>
    <x v="0"/>
    <x v="3"/>
    <x v="0"/>
    <x v="2"/>
    <x v="2"/>
  </r>
  <r>
    <x v="598"/>
    <n v="30.114999999999998"/>
    <n v="10.119999999999999"/>
    <s v="No"/>
    <x v="0"/>
    <x v="0"/>
    <x v="2"/>
    <x v="1"/>
    <x v="0"/>
    <x v="0"/>
  </r>
  <r>
    <x v="599"/>
    <n v="26.03"/>
    <n v="4.01"/>
    <s v="No"/>
    <x v="0"/>
    <x v="1"/>
    <x v="3"/>
    <x v="0"/>
    <x v="1"/>
    <x v="2"/>
  </r>
  <r>
    <x v="600"/>
    <n v="20.045000000000002"/>
    <n v="4.7699999999999996"/>
    <s v="Yes"/>
    <x v="0"/>
    <x v="0"/>
    <x v="3"/>
    <x v="0"/>
    <x v="2"/>
    <x v="2"/>
  </r>
  <r>
    <x v="601"/>
    <n v="40.24"/>
    <n v="6.83"/>
    <s v="No"/>
    <x v="0"/>
    <x v="0"/>
    <x v="0"/>
    <x v="1"/>
    <x v="0"/>
    <x v="0"/>
  </r>
  <r>
    <x v="602"/>
    <n v="43.15"/>
    <n v="6.14"/>
    <s v="Yes"/>
    <x v="0"/>
    <x v="1"/>
    <x v="3"/>
    <x v="1"/>
    <x v="0"/>
    <x v="1"/>
  </r>
  <r>
    <x v="603"/>
    <n v="27.7"/>
    <n v="5.6"/>
    <s v="No"/>
    <x v="0"/>
    <x v="1"/>
    <x v="3"/>
    <x v="0"/>
    <x v="1"/>
    <x v="2"/>
  </r>
  <r>
    <x v="604"/>
    <n v="45.68"/>
    <n v="4.8"/>
    <s v="No"/>
    <x v="0"/>
    <x v="0"/>
    <x v="1"/>
    <x v="1"/>
    <x v="0"/>
    <x v="2"/>
  </r>
  <r>
    <x v="605"/>
    <n v="27.3"/>
    <n v="11.89"/>
    <s v="No"/>
    <x v="0"/>
    <x v="0"/>
    <x v="0"/>
    <x v="0"/>
    <x v="1"/>
    <x v="0"/>
  </r>
  <r>
    <x v="606"/>
    <n v="54.45"/>
    <n v="4.7300000000000004"/>
    <s v="Yes"/>
    <x v="0"/>
    <x v="0"/>
    <x v="3"/>
    <x v="1"/>
    <x v="0"/>
    <x v="2"/>
  </r>
  <r>
    <x v="607"/>
    <n v="54.43"/>
    <n v="4.6100000000000003"/>
    <s v="Yes"/>
    <x v="0"/>
    <x v="0"/>
    <x v="3"/>
    <x v="1"/>
    <x v="0"/>
    <x v="2"/>
  </r>
  <r>
    <x v="608"/>
    <n v="48.01"/>
    <n v="7.3"/>
    <s v="No"/>
    <x v="0"/>
    <x v="0"/>
    <x v="0"/>
    <x v="1"/>
    <x v="0"/>
    <x v="0"/>
  </r>
  <r>
    <x v="609"/>
    <n v="48.32"/>
    <n v="5.88"/>
    <s v="No"/>
    <x v="0"/>
    <x v="0"/>
    <x v="0"/>
    <x v="1"/>
    <x v="0"/>
    <x v="1"/>
  </r>
  <r>
    <x v="610"/>
    <n v="22.895"/>
    <n v="4.0599999999999996"/>
    <s v="No"/>
    <x v="0"/>
    <x v="1"/>
    <x v="3"/>
    <x v="0"/>
    <x v="2"/>
    <x v="2"/>
  </r>
  <r>
    <x v="611"/>
    <n v="54.85"/>
    <n v="4.9000000000000004"/>
    <s v="No"/>
    <x v="0"/>
    <x v="0"/>
    <x v="3"/>
    <x v="1"/>
    <x v="0"/>
    <x v="2"/>
  </r>
  <r>
    <x v="612"/>
    <n v="21.85"/>
    <n v="5.52"/>
    <s v="No"/>
    <x v="0"/>
    <x v="1"/>
    <x v="3"/>
    <x v="0"/>
    <x v="2"/>
    <x v="2"/>
  </r>
  <r>
    <x v="613"/>
    <n v="51.86"/>
    <n v="5.2"/>
    <s v="Yes"/>
    <x v="0"/>
    <x v="0"/>
    <x v="0"/>
    <x v="1"/>
    <x v="0"/>
    <x v="2"/>
  </r>
  <r>
    <x v="614"/>
    <n v="39.049999999999997"/>
    <n v="7.59"/>
    <s v="No"/>
    <x v="0"/>
    <x v="0"/>
    <x v="2"/>
    <x v="1"/>
    <x v="0"/>
    <x v="0"/>
  </r>
  <r>
    <x v="615"/>
    <n v="31.824999999999999"/>
    <n v="8.2799999999999994"/>
    <s v="No"/>
    <x v="0"/>
    <x v="0"/>
    <x v="2"/>
    <x v="1"/>
    <x v="0"/>
    <x v="0"/>
  </r>
  <r>
    <x v="616"/>
    <n v="46.43"/>
    <n v="6.72"/>
    <s v="No"/>
    <x v="0"/>
    <x v="0"/>
    <x v="0"/>
    <x v="1"/>
    <x v="0"/>
    <x v="0"/>
  </r>
  <r>
    <x v="617"/>
    <n v="53.63"/>
    <n v="5.47"/>
    <s v="Yes"/>
    <x v="0"/>
    <x v="0"/>
    <x v="3"/>
    <x v="1"/>
    <x v="0"/>
    <x v="2"/>
  </r>
  <r>
    <x v="618"/>
    <n v="48.7"/>
    <n v="4.71"/>
    <s v="No"/>
    <x v="0"/>
    <x v="0"/>
    <x v="0"/>
    <x v="1"/>
    <x v="0"/>
    <x v="2"/>
  </r>
  <r>
    <x v="619"/>
    <n v="48.81"/>
    <n v="5.49"/>
    <s v="No"/>
    <x v="0"/>
    <x v="0"/>
    <x v="0"/>
    <x v="1"/>
    <x v="0"/>
    <x v="2"/>
  </r>
  <r>
    <x v="620"/>
    <n v="47.53"/>
    <n v="4.72"/>
    <s v="No"/>
    <x v="0"/>
    <x v="0"/>
    <x v="0"/>
    <x v="1"/>
    <x v="0"/>
    <x v="2"/>
  </r>
  <r>
    <x v="621"/>
    <n v="36.85"/>
    <n v="6.7"/>
    <s v="No"/>
    <x v="0"/>
    <x v="0"/>
    <x v="0"/>
    <x v="1"/>
    <x v="0"/>
    <x v="0"/>
  </r>
  <r>
    <x v="622"/>
    <n v="29.3"/>
    <n v="5.5"/>
    <s v="No"/>
    <x v="0"/>
    <x v="0"/>
    <x v="0"/>
    <x v="1"/>
    <x v="1"/>
    <x v="2"/>
  </r>
  <r>
    <x v="623"/>
    <n v="19.3"/>
    <n v="4.46"/>
    <s v="No"/>
    <x v="0"/>
    <x v="0"/>
    <x v="3"/>
    <x v="0"/>
    <x v="2"/>
    <x v="2"/>
  </r>
  <r>
    <x v="624"/>
    <n v="24.13"/>
    <n v="5.29"/>
    <s v="Yes"/>
    <x v="0"/>
    <x v="1"/>
    <x v="3"/>
    <x v="0"/>
    <x v="2"/>
    <x v="2"/>
  </r>
  <r>
    <x v="625"/>
    <n v="46.7"/>
    <n v="10.99"/>
    <s v="No"/>
    <x v="0"/>
    <x v="0"/>
    <x v="0"/>
    <x v="1"/>
    <x v="0"/>
    <x v="0"/>
  </r>
  <r>
    <x v="626"/>
    <n v="45.27"/>
    <n v="5.2"/>
    <s v="Yes"/>
    <x v="0"/>
    <x v="0"/>
    <x v="0"/>
    <x v="1"/>
    <x v="0"/>
    <x v="2"/>
  </r>
  <r>
    <x v="627"/>
    <n v="44.29"/>
    <n v="9.66"/>
    <s v="No"/>
    <x v="0"/>
    <x v="0"/>
    <x v="1"/>
    <x v="1"/>
    <x v="0"/>
    <x v="0"/>
  </r>
  <r>
    <x v="628"/>
    <n v="54.59"/>
    <n v="4.22"/>
    <s v="Yes"/>
    <x v="0"/>
    <x v="0"/>
    <x v="3"/>
    <x v="1"/>
    <x v="0"/>
    <x v="2"/>
  </r>
  <r>
    <x v="629"/>
    <n v="32.965000000000003"/>
    <n v="11.78"/>
    <s v="No"/>
    <x v="0"/>
    <x v="0"/>
    <x v="0"/>
    <x v="1"/>
    <x v="0"/>
    <x v="0"/>
  </r>
  <r>
    <x v="630"/>
    <n v="38.049999999999997"/>
    <n v="9.6199999999999992"/>
    <s v="No"/>
    <x v="0"/>
    <x v="0"/>
    <x v="0"/>
    <x v="1"/>
    <x v="0"/>
    <x v="0"/>
  </r>
  <r>
    <x v="631"/>
    <n v="46.14"/>
    <n v="10.78"/>
    <s v="No"/>
    <x v="0"/>
    <x v="0"/>
    <x v="0"/>
    <x v="1"/>
    <x v="0"/>
    <x v="0"/>
  </r>
  <r>
    <x v="632"/>
    <n v="41.325000000000003"/>
    <n v="5.1100000000000003"/>
    <s v="Yes"/>
    <x v="0"/>
    <x v="0"/>
    <x v="1"/>
    <x v="1"/>
    <x v="0"/>
    <x v="2"/>
  </r>
  <r>
    <x v="633"/>
    <n v="44.64"/>
    <n v="7.18"/>
    <s v="No"/>
    <x v="0"/>
    <x v="0"/>
    <x v="0"/>
    <x v="1"/>
    <x v="0"/>
    <x v="0"/>
  </r>
  <r>
    <x v="634"/>
    <n v="25.175000000000001"/>
    <n v="4.96"/>
    <s v="No"/>
    <x v="1"/>
    <x v="0"/>
    <x v="3"/>
    <x v="0"/>
    <x v="1"/>
    <x v="2"/>
  </r>
  <r>
    <x v="635"/>
    <n v="43.11"/>
    <n v="4.67"/>
    <s v="Yes"/>
    <x v="0"/>
    <x v="0"/>
    <x v="0"/>
    <x v="1"/>
    <x v="0"/>
    <x v="2"/>
  </r>
  <r>
    <x v="636"/>
    <n v="53.32"/>
    <n v="5.0599999999999996"/>
    <s v="No"/>
    <x v="0"/>
    <x v="0"/>
    <x v="0"/>
    <x v="1"/>
    <x v="0"/>
    <x v="2"/>
  </r>
  <r>
    <x v="637"/>
    <n v="38.04"/>
    <n v="5.0199999999999996"/>
    <s v="Yes"/>
    <x v="0"/>
    <x v="0"/>
    <x v="3"/>
    <x v="1"/>
    <x v="0"/>
    <x v="2"/>
  </r>
  <r>
    <x v="638"/>
    <n v="37.9"/>
    <n v="7.76"/>
    <s v="No"/>
    <x v="0"/>
    <x v="0"/>
    <x v="0"/>
    <x v="1"/>
    <x v="0"/>
    <x v="0"/>
  </r>
  <r>
    <x v="639"/>
    <n v="39.6"/>
    <n v="9.32"/>
    <s v="No"/>
    <x v="0"/>
    <x v="0"/>
    <x v="0"/>
    <x v="1"/>
    <x v="0"/>
    <x v="0"/>
  </r>
  <r>
    <x v="640"/>
    <n v="50.92"/>
    <n v="5.31"/>
    <s v="Yes"/>
    <x v="0"/>
    <x v="0"/>
    <x v="3"/>
    <x v="1"/>
    <x v="0"/>
    <x v="2"/>
  </r>
  <r>
    <x v="641"/>
    <n v="21.85"/>
    <n v="5.56"/>
    <s v="Yes"/>
    <x v="0"/>
    <x v="0"/>
    <x v="0"/>
    <x v="0"/>
    <x v="2"/>
    <x v="2"/>
  </r>
  <r>
    <x v="642"/>
    <n v="36.08"/>
    <n v="7.11"/>
    <s v="Yes"/>
    <x v="0"/>
    <x v="1"/>
    <x v="3"/>
    <x v="1"/>
    <x v="0"/>
    <x v="0"/>
  </r>
  <r>
    <x v="643"/>
    <n v="40.44"/>
    <n v="5.13"/>
    <s v="Yes"/>
    <x v="0"/>
    <x v="1"/>
    <x v="3"/>
    <x v="1"/>
    <x v="0"/>
    <x v="2"/>
  </r>
  <r>
    <x v="644"/>
    <n v="38.094999999999999"/>
    <n v="10.199999999999999"/>
    <s v="No"/>
    <x v="0"/>
    <x v="0"/>
    <x v="0"/>
    <x v="1"/>
    <x v="0"/>
    <x v="0"/>
  </r>
  <r>
    <x v="645"/>
    <n v="44.95"/>
    <n v="10.4"/>
    <s v="No"/>
    <x v="0"/>
    <x v="0"/>
    <x v="0"/>
    <x v="1"/>
    <x v="0"/>
    <x v="0"/>
  </r>
  <r>
    <x v="646"/>
    <n v="35.54"/>
    <n v="10.67"/>
    <s v="No"/>
    <x v="0"/>
    <x v="0"/>
    <x v="0"/>
    <x v="1"/>
    <x v="0"/>
    <x v="0"/>
  </r>
  <r>
    <x v="647"/>
    <n v="39.799999999999997"/>
    <n v="4.6500000000000004"/>
    <s v="Yes"/>
    <x v="0"/>
    <x v="0"/>
    <x v="1"/>
    <x v="1"/>
    <x v="0"/>
    <x v="2"/>
  </r>
  <r>
    <x v="648"/>
    <n v="33.659999999999997"/>
    <n v="5.65"/>
    <s v="Yes"/>
    <x v="0"/>
    <x v="0"/>
    <x v="1"/>
    <x v="1"/>
    <x v="0"/>
    <x v="2"/>
  </r>
  <r>
    <x v="649"/>
    <n v="35.5"/>
    <n v="11.97"/>
    <s v="No"/>
    <x v="0"/>
    <x v="0"/>
    <x v="0"/>
    <x v="1"/>
    <x v="0"/>
    <x v="0"/>
  </r>
  <r>
    <x v="650"/>
    <n v="41.63"/>
    <n v="6.71"/>
    <s v="No"/>
    <x v="0"/>
    <x v="0"/>
    <x v="0"/>
    <x v="1"/>
    <x v="0"/>
    <x v="0"/>
  </r>
  <r>
    <x v="651"/>
    <n v="46.49"/>
    <n v="11.92"/>
    <s v="No"/>
    <x v="0"/>
    <x v="0"/>
    <x v="0"/>
    <x v="1"/>
    <x v="0"/>
    <x v="0"/>
  </r>
  <r>
    <x v="652"/>
    <n v="43.29"/>
    <n v="5.35"/>
    <s v="No"/>
    <x v="0"/>
    <x v="0"/>
    <x v="1"/>
    <x v="1"/>
    <x v="0"/>
    <x v="2"/>
  </r>
  <r>
    <x v="653"/>
    <n v="43.08"/>
    <n v="8.9600000000000009"/>
    <s v="Yes"/>
    <x v="0"/>
    <x v="0"/>
    <x v="3"/>
    <x v="1"/>
    <x v="0"/>
    <x v="0"/>
  </r>
  <r>
    <x v="654"/>
    <n v="39.07"/>
    <n v="11.93"/>
    <s v="No"/>
    <x v="0"/>
    <x v="0"/>
    <x v="0"/>
    <x v="1"/>
    <x v="0"/>
    <x v="0"/>
  </r>
  <r>
    <x v="655"/>
    <n v="41.3"/>
    <n v="9.59"/>
    <s v="No"/>
    <x v="0"/>
    <x v="0"/>
    <x v="0"/>
    <x v="1"/>
    <x v="0"/>
    <x v="0"/>
  </r>
  <r>
    <x v="656"/>
    <n v="42.95"/>
    <n v="11.88"/>
    <s v="Yes"/>
    <x v="0"/>
    <x v="0"/>
    <x v="1"/>
    <x v="1"/>
    <x v="0"/>
    <x v="0"/>
  </r>
  <r>
    <x v="657"/>
    <n v="46.96"/>
    <n v="4.6399999999999997"/>
    <s v="No"/>
    <x v="0"/>
    <x v="1"/>
    <x v="3"/>
    <x v="1"/>
    <x v="0"/>
    <x v="2"/>
  </r>
  <r>
    <x v="658"/>
    <n v="30.495000000000001"/>
    <n v="9.5299999999999994"/>
    <s v="No"/>
    <x v="0"/>
    <x v="0"/>
    <x v="0"/>
    <x v="1"/>
    <x v="0"/>
    <x v="0"/>
  </r>
  <r>
    <x v="659"/>
    <n v="17.954999999999998"/>
    <n v="5.29"/>
    <s v="Yes"/>
    <x v="0"/>
    <x v="0"/>
    <x v="3"/>
    <x v="0"/>
    <x v="3"/>
    <x v="2"/>
  </r>
  <r>
    <x v="660"/>
    <n v="25.6"/>
    <n v="10.95"/>
    <s v="No"/>
    <x v="0"/>
    <x v="0"/>
    <x v="2"/>
    <x v="1"/>
    <x v="1"/>
    <x v="0"/>
  </r>
  <r>
    <x v="661"/>
    <n v="34.21"/>
    <n v="9.17"/>
    <s v="No"/>
    <x v="0"/>
    <x v="0"/>
    <x v="0"/>
    <x v="1"/>
    <x v="0"/>
    <x v="0"/>
  </r>
  <r>
    <x v="662"/>
    <n v="39.74"/>
    <n v="7.39"/>
    <s v="No"/>
    <x v="0"/>
    <x v="0"/>
    <x v="0"/>
    <x v="1"/>
    <x v="0"/>
    <x v="0"/>
  </r>
  <r>
    <x v="663"/>
    <n v="49.53"/>
    <n v="9.1300000000000008"/>
    <s v="Yes"/>
    <x v="0"/>
    <x v="0"/>
    <x v="0"/>
    <x v="1"/>
    <x v="0"/>
    <x v="0"/>
  </r>
  <r>
    <x v="664"/>
    <n v="39.33"/>
    <n v="10.4"/>
    <s v="No"/>
    <x v="0"/>
    <x v="0"/>
    <x v="2"/>
    <x v="1"/>
    <x v="0"/>
    <x v="0"/>
  </r>
  <r>
    <x v="665"/>
    <n v="39.979999999999997"/>
    <n v="9.4600000000000009"/>
    <s v="Yes"/>
    <x v="0"/>
    <x v="0"/>
    <x v="1"/>
    <x v="1"/>
    <x v="0"/>
    <x v="0"/>
  </r>
  <r>
    <x v="666"/>
    <n v="46.51"/>
    <n v="8.69"/>
    <s v="Yes"/>
    <x v="0"/>
    <x v="0"/>
    <x v="0"/>
    <x v="1"/>
    <x v="0"/>
    <x v="0"/>
  </r>
  <r>
    <x v="667"/>
    <n v="43.58"/>
    <n v="4.2300000000000004"/>
    <s v="No"/>
    <x v="0"/>
    <x v="1"/>
    <x v="3"/>
    <x v="1"/>
    <x v="0"/>
    <x v="2"/>
  </r>
  <r>
    <x v="668"/>
    <n v="42.28"/>
    <n v="9.16"/>
    <s v="Yes"/>
    <x v="0"/>
    <x v="0"/>
    <x v="3"/>
    <x v="1"/>
    <x v="0"/>
    <x v="0"/>
  </r>
  <r>
    <x v="669"/>
    <n v="35.520000000000003"/>
    <n v="8.26"/>
    <s v="No"/>
    <x v="0"/>
    <x v="0"/>
    <x v="0"/>
    <x v="1"/>
    <x v="0"/>
    <x v="0"/>
  </r>
  <r>
    <x v="670"/>
    <n v="33.6"/>
    <n v="11.25"/>
    <s v="No"/>
    <x v="0"/>
    <x v="0"/>
    <x v="0"/>
    <x v="1"/>
    <x v="0"/>
    <x v="0"/>
  </r>
  <r>
    <x v="671"/>
    <n v="22.42"/>
    <n v="6.74"/>
    <s v="No"/>
    <x v="0"/>
    <x v="0"/>
    <x v="0"/>
    <x v="0"/>
    <x v="2"/>
    <x v="0"/>
  </r>
  <r>
    <x v="672"/>
    <n v="46.86"/>
    <n v="4.87"/>
    <s v="No"/>
    <x v="0"/>
    <x v="0"/>
    <x v="0"/>
    <x v="1"/>
    <x v="0"/>
    <x v="2"/>
  </r>
  <r>
    <x v="673"/>
    <n v="32.965000000000003"/>
    <n v="6.68"/>
    <s v="No"/>
    <x v="0"/>
    <x v="0"/>
    <x v="2"/>
    <x v="1"/>
    <x v="0"/>
    <x v="0"/>
  </r>
  <r>
    <x v="674"/>
    <n v="39.340000000000003"/>
    <n v="5.0199999999999996"/>
    <s v="Yes"/>
    <x v="0"/>
    <x v="1"/>
    <x v="3"/>
    <x v="1"/>
    <x v="0"/>
    <x v="2"/>
  </r>
  <r>
    <x v="675"/>
    <n v="47"/>
    <n v="10.64"/>
    <s v="Yes"/>
    <x v="0"/>
    <x v="0"/>
    <x v="0"/>
    <x v="1"/>
    <x v="0"/>
    <x v="0"/>
  </r>
  <r>
    <x v="676"/>
    <n v="36.71"/>
    <n v="8.74"/>
    <s v="Yes"/>
    <x v="0"/>
    <x v="0"/>
    <x v="0"/>
    <x v="1"/>
    <x v="0"/>
    <x v="0"/>
  </r>
  <r>
    <x v="677"/>
    <n v="53.48"/>
    <n v="5.64"/>
    <s v="No"/>
    <x v="0"/>
    <x v="0"/>
    <x v="0"/>
    <x v="1"/>
    <x v="0"/>
    <x v="2"/>
  </r>
  <r>
    <x v="678"/>
    <n v="35.5"/>
    <n v="10.37"/>
    <s v="No"/>
    <x v="0"/>
    <x v="0"/>
    <x v="0"/>
    <x v="1"/>
    <x v="0"/>
    <x v="0"/>
  </r>
  <r>
    <x v="679"/>
    <n v="36.979999999999997"/>
    <n v="9.56"/>
    <s v="Yes"/>
    <x v="0"/>
    <x v="0"/>
    <x v="0"/>
    <x v="1"/>
    <x v="0"/>
    <x v="0"/>
  </r>
  <r>
    <x v="680"/>
    <n v="32.395000000000003"/>
    <n v="8.23"/>
    <s v="Yes"/>
    <x v="0"/>
    <x v="1"/>
    <x v="3"/>
    <x v="1"/>
    <x v="0"/>
    <x v="0"/>
  </r>
  <r>
    <x v="681"/>
    <n v="32.729999999999997"/>
    <n v="7.03"/>
    <s v="No"/>
    <x v="0"/>
    <x v="0"/>
    <x v="0"/>
    <x v="1"/>
    <x v="0"/>
    <x v="0"/>
  </r>
  <r>
    <x v="682"/>
    <n v="20.52"/>
    <n v="5.45"/>
    <s v="No"/>
    <x v="0"/>
    <x v="0"/>
    <x v="3"/>
    <x v="0"/>
    <x v="2"/>
    <x v="2"/>
  </r>
  <r>
    <x v="683"/>
    <n v="51.72"/>
    <n v="5.76"/>
    <s v="No"/>
    <x v="0"/>
    <x v="0"/>
    <x v="0"/>
    <x v="1"/>
    <x v="0"/>
    <x v="1"/>
  </r>
  <r>
    <x v="684"/>
    <n v="50.2"/>
    <n v="5.4"/>
    <s v="No"/>
    <x v="0"/>
    <x v="0"/>
    <x v="0"/>
    <x v="1"/>
    <x v="0"/>
    <x v="2"/>
  </r>
  <r>
    <x v="685"/>
    <n v="25.52"/>
    <n v="6.35"/>
    <s v="No"/>
    <x v="0"/>
    <x v="1"/>
    <x v="3"/>
    <x v="1"/>
    <x v="1"/>
    <x v="1"/>
  </r>
  <r>
    <x v="686"/>
    <n v="35.200000000000003"/>
    <n v="6.26"/>
    <s v="Yes"/>
    <x v="0"/>
    <x v="0"/>
    <x v="1"/>
    <x v="1"/>
    <x v="0"/>
    <x v="1"/>
  </r>
  <r>
    <x v="687"/>
    <n v="41.26"/>
    <n v="5.97"/>
    <s v="Yes"/>
    <x v="0"/>
    <x v="0"/>
    <x v="0"/>
    <x v="1"/>
    <x v="0"/>
    <x v="1"/>
  </r>
  <r>
    <x v="688"/>
    <n v="17.195"/>
    <n v="5.29"/>
    <s v="Yes"/>
    <x v="0"/>
    <x v="0"/>
    <x v="0"/>
    <x v="0"/>
    <x v="3"/>
    <x v="2"/>
  </r>
  <r>
    <x v="689"/>
    <n v="23.085000000000001"/>
    <n v="4.2699999999999996"/>
    <s v="Yes"/>
    <x v="0"/>
    <x v="0"/>
    <x v="1"/>
    <x v="1"/>
    <x v="2"/>
    <x v="2"/>
  </r>
  <r>
    <x v="690"/>
    <n v="21.66"/>
    <n v="5.2"/>
    <s v="Yes"/>
    <x v="0"/>
    <x v="0"/>
    <x v="1"/>
    <x v="1"/>
    <x v="2"/>
    <x v="2"/>
  </r>
  <r>
    <x v="691"/>
    <n v="36.47"/>
    <n v="8.23"/>
    <s v="Yes"/>
    <x v="0"/>
    <x v="0"/>
    <x v="0"/>
    <x v="1"/>
    <x v="0"/>
    <x v="0"/>
  </r>
  <r>
    <x v="692"/>
    <n v="36.08"/>
    <n v="10.33"/>
    <s v="Yes"/>
    <x v="0"/>
    <x v="0"/>
    <x v="0"/>
    <x v="1"/>
    <x v="0"/>
    <x v="0"/>
  </r>
  <r>
    <x v="693"/>
    <n v="23.18"/>
    <n v="6.13"/>
    <s v="No"/>
    <x v="0"/>
    <x v="0"/>
    <x v="0"/>
    <x v="1"/>
    <x v="2"/>
    <x v="1"/>
  </r>
  <r>
    <x v="694"/>
    <n v="39.159999999999997"/>
    <n v="8.08"/>
    <s v="No"/>
    <x v="0"/>
    <x v="0"/>
    <x v="2"/>
    <x v="1"/>
    <x v="0"/>
    <x v="0"/>
  </r>
  <r>
    <x v="695"/>
    <n v="38.19"/>
    <n v="10.49"/>
    <s v="No"/>
    <x v="0"/>
    <x v="0"/>
    <x v="2"/>
    <x v="1"/>
    <x v="0"/>
    <x v="0"/>
  </r>
  <r>
    <x v="696"/>
    <n v="26.41"/>
    <n v="8.11"/>
    <s v="No"/>
    <x v="0"/>
    <x v="0"/>
    <x v="2"/>
    <x v="1"/>
    <x v="1"/>
    <x v="0"/>
  </r>
  <r>
    <x v="697"/>
    <n v="28.785"/>
    <n v="6.6"/>
    <s v="No"/>
    <x v="0"/>
    <x v="0"/>
    <x v="0"/>
    <x v="1"/>
    <x v="1"/>
    <x v="0"/>
  </r>
  <r>
    <x v="698"/>
    <n v="26.695"/>
    <n v="10.14"/>
    <s v="Yes"/>
    <x v="0"/>
    <x v="1"/>
    <x v="3"/>
    <x v="1"/>
    <x v="1"/>
    <x v="0"/>
  </r>
  <r>
    <x v="699"/>
    <n v="32.799999999999997"/>
    <n v="6.06"/>
    <s v="Yes"/>
    <x v="0"/>
    <x v="0"/>
    <x v="3"/>
    <x v="1"/>
    <x v="0"/>
    <x v="1"/>
  </r>
  <r>
    <x v="700"/>
    <n v="35.869999999999997"/>
    <n v="9.91"/>
    <s v="Yes"/>
    <x v="0"/>
    <x v="0"/>
    <x v="0"/>
    <x v="1"/>
    <x v="0"/>
    <x v="0"/>
  </r>
  <r>
    <x v="701"/>
    <n v="21.66"/>
    <n v="4.1399999999999997"/>
    <s v="Yes"/>
    <x v="0"/>
    <x v="0"/>
    <x v="1"/>
    <x v="1"/>
    <x v="2"/>
    <x v="2"/>
  </r>
  <r>
    <x v="702"/>
    <n v="37.72"/>
    <n v="4.38"/>
    <s v="Yes"/>
    <x v="0"/>
    <x v="1"/>
    <x v="3"/>
    <x v="1"/>
    <x v="0"/>
    <x v="2"/>
  </r>
  <r>
    <x v="703"/>
    <n v="39.700000000000003"/>
    <n v="9.83"/>
    <s v="No"/>
    <x v="0"/>
    <x v="0"/>
    <x v="2"/>
    <x v="1"/>
    <x v="0"/>
    <x v="0"/>
  </r>
  <r>
    <x v="704"/>
    <n v="35.97"/>
    <n v="11.08"/>
    <s v="No"/>
    <x v="0"/>
    <x v="0"/>
    <x v="2"/>
    <x v="1"/>
    <x v="0"/>
    <x v="0"/>
  </r>
  <r>
    <x v="705"/>
    <n v="37.85"/>
    <n v="11.01"/>
    <s v="No"/>
    <x v="0"/>
    <x v="0"/>
    <x v="0"/>
    <x v="1"/>
    <x v="0"/>
    <x v="0"/>
  </r>
  <r>
    <x v="706"/>
    <n v="21.66"/>
    <n v="4.37"/>
    <s v="No"/>
    <x v="1"/>
    <x v="0"/>
    <x v="3"/>
    <x v="0"/>
    <x v="2"/>
    <x v="2"/>
  </r>
  <r>
    <x v="707"/>
    <n v="39.369999999999997"/>
    <n v="5.91"/>
    <s v="No"/>
    <x v="0"/>
    <x v="0"/>
    <x v="1"/>
    <x v="1"/>
    <x v="0"/>
    <x v="1"/>
  </r>
  <r>
    <x v="708"/>
    <n v="40.880000000000003"/>
    <n v="7.65"/>
    <s v="No"/>
    <x v="0"/>
    <x v="0"/>
    <x v="0"/>
    <x v="1"/>
    <x v="0"/>
    <x v="0"/>
  </r>
  <r>
    <x v="709"/>
    <n v="26.22"/>
    <n v="5.37"/>
    <s v="Yes"/>
    <x v="0"/>
    <x v="0"/>
    <x v="1"/>
    <x v="1"/>
    <x v="1"/>
    <x v="2"/>
  </r>
  <r>
    <x v="710"/>
    <n v="25.08"/>
    <n v="5.75"/>
    <s v="Yes"/>
    <x v="0"/>
    <x v="0"/>
    <x v="1"/>
    <x v="1"/>
    <x v="1"/>
    <x v="1"/>
  </r>
  <r>
    <x v="711"/>
    <n v="39.1"/>
    <n v="6.79"/>
    <s v="Yes"/>
    <x v="0"/>
    <x v="0"/>
    <x v="1"/>
    <x v="1"/>
    <x v="0"/>
    <x v="0"/>
  </r>
  <r>
    <x v="712"/>
    <n v="37.905000000000001"/>
    <n v="7.03"/>
    <s v="No"/>
    <x v="0"/>
    <x v="0"/>
    <x v="2"/>
    <x v="1"/>
    <x v="0"/>
    <x v="0"/>
  </r>
  <r>
    <x v="713"/>
    <n v="43.35"/>
    <n v="5.41"/>
    <s v="Yes"/>
    <x v="0"/>
    <x v="1"/>
    <x v="3"/>
    <x v="1"/>
    <x v="0"/>
    <x v="2"/>
  </r>
  <r>
    <x v="714"/>
    <n v="36.15"/>
    <n v="8.0500000000000007"/>
    <s v="No"/>
    <x v="0"/>
    <x v="0"/>
    <x v="0"/>
    <x v="1"/>
    <x v="0"/>
    <x v="0"/>
  </r>
  <r>
    <x v="715"/>
    <n v="44.98"/>
    <n v="5.94"/>
    <s v="No"/>
    <x v="0"/>
    <x v="0"/>
    <x v="3"/>
    <x v="1"/>
    <x v="0"/>
    <x v="1"/>
  </r>
  <r>
    <x v="716"/>
    <n v="38.28"/>
    <n v="5.51"/>
    <s v="No"/>
    <x v="1"/>
    <x v="0"/>
    <x v="3"/>
    <x v="1"/>
    <x v="0"/>
    <x v="2"/>
  </r>
  <r>
    <x v="717"/>
    <n v="32.299999999999997"/>
    <n v="6.55"/>
    <s v="Yes"/>
    <x v="0"/>
    <x v="0"/>
    <x v="1"/>
    <x v="1"/>
    <x v="0"/>
    <x v="0"/>
  </r>
  <r>
    <x v="718"/>
    <n v="39.51"/>
    <n v="5.79"/>
    <s v="Yes"/>
    <x v="0"/>
    <x v="0"/>
    <x v="0"/>
    <x v="1"/>
    <x v="0"/>
    <x v="1"/>
  </r>
  <r>
    <x v="719"/>
    <n v="50.46"/>
    <n v="4.5599999999999996"/>
    <s v="No"/>
    <x v="0"/>
    <x v="0"/>
    <x v="0"/>
    <x v="1"/>
    <x v="0"/>
    <x v="2"/>
  </r>
  <r>
    <x v="720"/>
    <n v="31.73"/>
    <n v="7"/>
    <s v="No"/>
    <x v="0"/>
    <x v="0"/>
    <x v="0"/>
    <x v="1"/>
    <x v="0"/>
    <x v="0"/>
  </r>
  <r>
    <x v="721"/>
    <n v="32.1"/>
    <n v="6.57"/>
    <s v="Yes"/>
    <x v="0"/>
    <x v="1"/>
    <x v="3"/>
    <x v="1"/>
    <x v="0"/>
    <x v="0"/>
  </r>
  <r>
    <x v="722"/>
    <n v="27.83"/>
    <n v="11.61"/>
    <s v="Yes"/>
    <x v="0"/>
    <x v="1"/>
    <x v="3"/>
    <x v="1"/>
    <x v="1"/>
    <x v="0"/>
  </r>
  <r>
    <x v="723"/>
    <n v="27.72"/>
    <n v="8.16"/>
    <s v="Yes"/>
    <x v="0"/>
    <x v="1"/>
    <x v="3"/>
    <x v="1"/>
    <x v="1"/>
    <x v="0"/>
  </r>
  <r>
    <x v="724"/>
    <n v="36.765000000000001"/>
    <n v="4.4800000000000004"/>
    <s v="Yes"/>
    <x v="0"/>
    <x v="0"/>
    <x v="1"/>
    <x v="1"/>
    <x v="0"/>
    <x v="2"/>
  </r>
  <r>
    <x v="725"/>
    <n v="48.36"/>
    <n v="4.08"/>
    <s v="No"/>
    <x v="0"/>
    <x v="0"/>
    <x v="0"/>
    <x v="1"/>
    <x v="0"/>
    <x v="2"/>
  </r>
  <r>
    <x v="726"/>
    <n v="31.445"/>
    <n v="4.4000000000000004"/>
    <s v="Yes"/>
    <x v="0"/>
    <x v="0"/>
    <x v="1"/>
    <x v="1"/>
    <x v="0"/>
    <x v="2"/>
  </r>
  <r>
    <x v="727"/>
    <n v="27.55"/>
    <n v="9.02"/>
    <s v="No"/>
    <x v="0"/>
    <x v="0"/>
    <x v="0"/>
    <x v="1"/>
    <x v="1"/>
    <x v="0"/>
  </r>
  <r>
    <x v="728"/>
    <n v="33.11"/>
    <n v="8.06"/>
    <s v="No"/>
    <x v="0"/>
    <x v="0"/>
    <x v="0"/>
    <x v="1"/>
    <x v="0"/>
    <x v="0"/>
  </r>
  <r>
    <x v="729"/>
    <n v="36.85"/>
    <n v="6.21"/>
    <s v="Yes"/>
    <x v="0"/>
    <x v="0"/>
    <x v="1"/>
    <x v="1"/>
    <x v="0"/>
    <x v="1"/>
  </r>
  <r>
    <x v="730"/>
    <n v="36.299999999999997"/>
    <n v="5.79"/>
    <s v="Yes"/>
    <x v="0"/>
    <x v="0"/>
    <x v="1"/>
    <x v="1"/>
    <x v="0"/>
    <x v="1"/>
  </r>
  <r>
    <x v="731"/>
    <n v="45.34"/>
    <n v="5.69"/>
    <s v="Yes"/>
    <x v="0"/>
    <x v="0"/>
    <x v="0"/>
    <x v="1"/>
    <x v="0"/>
    <x v="2"/>
  </r>
  <r>
    <x v="732"/>
    <n v="31.8"/>
    <n v="5.36"/>
    <s v="Yes"/>
    <x v="0"/>
    <x v="0"/>
    <x v="1"/>
    <x v="1"/>
    <x v="0"/>
    <x v="2"/>
  </r>
  <r>
    <x v="733"/>
    <n v="41.02"/>
    <n v="11.37"/>
    <s v="No"/>
    <x v="0"/>
    <x v="0"/>
    <x v="0"/>
    <x v="1"/>
    <x v="0"/>
    <x v="0"/>
  </r>
  <r>
    <x v="734"/>
    <n v="32.68"/>
    <n v="11.87"/>
    <s v="No"/>
    <x v="0"/>
    <x v="0"/>
    <x v="0"/>
    <x v="1"/>
    <x v="0"/>
    <x v="0"/>
  </r>
  <r>
    <x v="735"/>
    <n v="21.7"/>
    <n v="4.9000000000000004"/>
    <s v="No"/>
    <x v="0"/>
    <x v="1"/>
    <x v="3"/>
    <x v="0"/>
    <x v="2"/>
    <x v="2"/>
  </r>
  <r>
    <x v="736"/>
    <n v="40.479999999999997"/>
    <n v="6.7"/>
    <s v="No"/>
    <x v="0"/>
    <x v="0"/>
    <x v="2"/>
    <x v="1"/>
    <x v="0"/>
    <x v="0"/>
  </r>
  <r>
    <x v="737"/>
    <n v="34.5"/>
    <n v="10.3"/>
    <s v="No"/>
    <x v="0"/>
    <x v="0"/>
    <x v="2"/>
    <x v="1"/>
    <x v="0"/>
    <x v="0"/>
  </r>
  <r>
    <x v="738"/>
    <n v="45.9"/>
    <n v="11.14"/>
    <s v="Yes"/>
    <x v="0"/>
    <x v="0"/>
    <x v="3"/>
    <x v="1"/>
    <x v="0"/>
    <x v="0"/>
  </r>
  <r>
    <x v="739"/>
    <n v="33.479999999999997"/>
    <n v="4.74"/>
    <s v="Yes"/>
    <x v="0"/>
    <x v="0"/>
    <x v="1"/>
    <x v="1"/>
    <x v="0"/>
    <x v="2"/>
  </r>
  <r>
    <x v="740"/>
    <n v="28.31"/>
    <n v="5.96"/>
    <s v="Yes"/>
    <x v="0"/>
    <x v="0"/>
    <x v="1"/>
    <x v="1"/>
    <x v="1"/>
    <x v="1"/>
  </r>
  <r>
    <x v="741"/>
    <n v="21.565000000000001"/>
    <n v="4.95"/>
    <s v="No"/>
    <x v="1"/>
    <x v="0"/>
    <x v="3"/>
    <x v="0"/>
    <x v="2"/>
    <x v="2"/>
  </r>
  <r>
    <x v="742"/>
    <n v="35.590000000000003"/>
    <n v="5.21"/>
    <s v="Yes"/>
    <x v="0"/>
    <x v="1"/>
    <x v="3"/>
    <x v="1"/>
    <x v="0"/>
    <x v="2"/>
  </r>
  <r>
    <x v="743"/>
    <n v="43.44"/>
    <n v="4.8600000000000003"/>
    <s v="Yes"/>
    <x v="0"/>
    <x v="0"/>
    <x v="0"/>
    <x v="1"/>
    <x v="0"/>
    <x v="2"/>
  </r>
  <r>
    <x v="744"/>
    <n v="21.754999999999999"/>
    <n v="7.79"/>
    <s v="Yes"/>
    <x v="0"/>
    <x v="0"/>
    <x v="0"/>
    <x v="1"/>
    <x v="2"/>
    <x v="0"/>
  </r>
  <r>
    <x v="745"/>
    <n v="44.55"/>
    <n v="7.12"/>
    <s v="Yes"/>
    <x v="0"/>
    <x v="0"/>
    <x v="3"/>
    <x v="1"/>
    <x v="0"/>
    <x v="0"/>
  </r>
  <r>
    <x v="746"/>
    <n v="43.32"/>
    <n v="4.67"/>
    <s v="Yes"/>
    <x v="0"/>
    <x v="0"/>
    <x v="0"/>
    <x v="1"/>
    <x v="0"/>
    <x v="2"/>
  </r>
  <r>
    <x v="747"/>
    <n v="31.23"/>
    <n v="9.1199999999999992"/>
    <s v="Yes"/>
    <x v="0"/>
    <x v="1"/>
    <x v="3"/>
    <x v="1"/>
    <x v="0"/>
    <x v="0"/>
  </r>
  <r>
    <x v="748"/>
    <n v="42.81"/>
    <n v="4.1500000000000004"/>
    <s v="No"/>
    <x v="0"/>
    <x v="0"/>
    <x v="3"/>
    <x v="1"/>
    <x v="0"/>
    <x v="2"/>
  </r>
  <r>
    <x v="749"/>
    <n v="35.909999999999997"/>
    <n v="6.72"/>
    <s v="Yes"/>
    <x v="0"/>
    <x v="0"/>
    <x v="1"/>
    <x v="1"/>
    <x v="0"/>
    <x v="0"/>
  </r>
  <r>
    <x v="750"/>
    <n v="36.65"/>
    <n v="5.01"/>
    <s v="Yes"/>
    <x v="0"/>
    <x v="1"/>
    <x v="3"/>
    <x v="1"/>
    <x v="0"/>
    <x v="2"/>
  </r>
  <r>
    <x v="751"/>
    <n v="22.04"/>
    <n v="10.9"/>
    <s v="Yes"/>
    <x v="0"/>
    <x v="0"/>
    <x v="1"/>
    <x v="1"/>
    <x v="2"/>
    <x v="0"/>
  </r>
  <r>
    <x v="752"/>
    <n v="31.824999999999999"/>
    <n v="5.52"/>
    <s v="Yes"/>
    <x v="0"/>
    <x v="0"/>
    <x v="3"/>
    <x v="1"/>
    <x v="0"/>
    <x v="2"/>
  </r>
  <r>
    <x v="753"/>
    <n v="53.58"/>
    <n v="4.55"/>
    <s v="No"/>
    <x v="0"/>
    <x v="0"/>
    <x v="3"/>
    <x v="1"/>
    <x v="0"/>
    <x v="2"/>
  </r>
  <r>
    <x v="754"/>
    <n v="34.299999999999997"/>
    <n v="11.76"/>
    <s v="No"/>
    <x v="0"/>
    <x v="0"/>
    <x v="0"/>
    <x v="1"/>
    <x v="0"/>
    <x v="0"/>
  </r>
  <r>
    <x v="755"/>
    <n v="32.11"/>
    <n v="7.06"/>
    <s v="No"/>
    <x v="0"/>
    <x v="0"/>
    <x v="0"/>
    <x v="1"/>
    <x v="0"/>
    <x v="0"/>
  </r>
  <r>
    <x v="756"/>
    <n v="31.78"/>
    <n v="11.35"/>
    <s v="Yes"/>
    <x v="0"/>
    <x v="1"/>
    <x v="3"/>
    <x v="1"/>
    <x v="0"/>
    <x v="0"/>
  </r>
  <r>
    <x v="757"/>
    <n v="46.89"/>
    <n v="5.52"/>
    <s v="No"/>
    <x v="0"/>
    <x v="0"/>
    <x v="0"/>
    <x v="1"/>
    <x v="0"/>
    <x v="2"/>
  </r>
  <r>
    <x v="758"/>
    <n v="39.35"/>
    <n v="7.86"/>
    <s v="Yes"/>
    <x v="0"/>
    <x v="0"/>
    <x v="3"/>
    <x v="1"/>
    <x v="0"/>
    <x v="0"/>
  </r>
  <r>
    <x v="759"/>
    <n v="39.200000000000003"/>
    <n v="11.38"/>
    <s v="No"/>
    <x v="0"/>
    <x v="0"/>
    <x v="0"/>
    <x v="1"/>
    <x v="0"/>
    <x v="0"/>
  </r>
  <r>
    <x v="760"/>
    <n v="39.159999999999997"/>
    <n v="10.48"/>
    <s v="No"/>
    <x v="0"/>
    <x v="0"/>
    <x v="0"/>
    <x v="1"/>
    <x v="0"/>
    <x v="0"/>
  </r>
  <r>
    <x v="761"/>
    <n v="44.1"/>
    <n v="5.04"/>
    <s v="Yes"/>
    <x v="0"/>
    <x v="0"/>
    <x v="0"/>
    <x v="1"/>
    <x v="0"/>
    <x v="2"/>
  </r>
  <r>
    <x v="762"/>
    <n v="33.200000000000003"/>
    <n v="9.06"/>
    <s v="No"/>
    <x v="0"/>
    <x v="0"/>
    <x v="0"/>
    <x v="1"/>
    <x v="0"/>
    <x v="0"/>
  </r>
  <r>
    <x v="763"/>
    <n v="29.92"/>
    <n v="11.07"/>
    <s v="No"/>
    <x v="0"/>
    <x v="0"/>
    <x v="0"/>
    <x v="1"/>
    <x v="0"/>
    <x v="0"/>
  </r>
  <r>
    <x v="764"/>
    <n v="25"/>
    <n v="10.45"/>
    <s v="No"/>
    <x v="0"/>
    <x v="0"/>
    <x v="0"/>
    <x v="1"/>
    <x v="1"/>
    <x v="0"/>
  </r>
  <r>
    <x v="765"/>
    <n v="38.869999999999997"/>
    <n v="8.6300000000000008"/>
    <s v="Yes"/>
    <x v="0"/>
    <x v="0"/>
    <x v="3"/>
    <x v="1"/>
    <x v="0"/>
    <x v="0"/>
  </r>
  <r>
    <x v="766"/>
    <n v="32.299999999999997"/>
    <n v="5.28"/>
    <s v="Yes"/>
    <x v="0"/>
    <x v="0"/>
    <x v="1"/>
    <x v="1"/>
    <x v="0"/>
    <x v="2"/>
  </r>
  <r>
    <x v="767"/>
    <n v="31.16"/>
    <n v="7.49"/>
    <s v="Yes"/>
    <x v="0"/>
    <x v="0"/>
    <x v="1"/>
    <x v="1"/>
    <x v="0"/>
    <x v="0"/>
  </r>
  <r>
    <x v="768"/>
    <n v="54.59"/>
    <n v="4.2699999999999996"/>
    <s v="No"/>
    <x v="0"/>
    <x v="0"/>
    <x v="0"/>
    <x v="1"/>
    <x v="0"/>
    <x v="2"/>
  </r>
  <r>
    <x v="769"/>
    <n v="21.09"/>
    <n v="9.2200000000000006"/>
    <s v="Yes"/>
    <x v="0"/>
    <x v="0"/>
    <x v="1"/>
    <x v="1"/>
    <x v="2"/>
    <x v="0"/>
  </r>
  <r>
    <x v="770"/>
    <n v="52.41"/>
    <n v="5.99"/>
    <s v="No"/>
    <x v="0"/>
    <x v="0"/>
    <x v="3"/>
    <x v="1"/>
    <x v="0"/>
    <x v="1"/>
  </r>
  <r>
    <x v="771"/>
    <n v="41.47"/>
    <n v="5.86"/>
    <s v="Yes"/>
    <x v="0"/>
    <x v="0"/>
    <x v="1"/>
    <x v="1"/>
    <x v="0"/>
    <x v="1"/>
  </r>
  <r>
    <x v="772"/>
    <n v="33.1"/>
    <n v="5.19"/>
    <s v="Yes"/>
    <x v="0"/>
    <x v="0"/>
    <x v="1"/>
    <x v="1"/>
    <x v="0"/>
    <x v="2"/>
  </r>
  <r>
    <x v="773"/>
    <n v="30.8"/>
    <n v="4.37"/>
    <s v="Yes"/>
    <x v="0"/>
    <x v="0"/>
    <x v="1"/>
    <x v="1"/>
    <x v="0"/>
    <x v="2"/>
  </r>
  <r>
    <x v="774"/>
    <n v="42.06"/>
    <n v="5.32"/>
    <s v="No"/>
    <x v="0"/>
    <x v="0"/>
    <x v="3"/>
    <x v="1"/>
    <x v="0"/>
    <x v="2"/>
  </r>
  <r>
    <x v="775"/>
    <n v="39.270000000000003"/>
    <n v="5.64"/>
    <s v="No"/>
    <x v="0"/>
    <x v="1"/>
    <x v="3"/>
    <x v="1"/>
    <x v="0"/>
    <x v="2"/>
  </r>
  <r>
    <x v="776"/>
    <n v="30.71"/>
    <n v="5.59"/>
    <s v="Yes"/>
    <x v="0"/>
    <x v="0"/>
    <x v="3"/>
    <x v="1"/>
    <x v="0"/>
    <x v="2"/>
  </r>
  <r>
    <x v="777"/>
    <n v="47.19"/>
    <n v="5.29"/>
    <s v="No"/>
    <x v="0"/>
    <x v="0"/>
    <x v="0"/>
    <x v="1"/>
    <x v="0"/>
    <x v="2"/>
  </r>
  <r>
    <x v="778"/>
    <n v="30.02"/>
    <n v="6.65"/>
    <s v="No"/>
    <x v="0"/>
    <x v="0"/>
    <x v="0"/>
    <x v="1"/>
    <x v="0"/>
    <x v="0"/>
  </r>
  <r>
    <x v="779"/>
    <n v="37.909999999999997"/>
    <n v="5.68"/>
    <s v="Yes"/>
    <x v="0"/>
    <x v="0"/>
    <x v="0"/>
    <x v="1"/>
    <x v="0"/>
    <x v="2"/>
  </r>
  <r>
    <x v="780"/>
    <n v="54.61"/>
    <n v="4.49"/>
    <s v="No"/>
    <x v="0"/>
    <x v="0"/>
    <x v="0"/>
    <x v="1"/>
    <x v="0"/>
    <x v="2"/>
  </r>
  <r>
    <x v="781"/>
    <n v="36.005000000000003"/>
    <n v="6.9"/>
    <s v="No"/>
    <x v="0"/>
    <x v="0"/>
    <x v="0"/>
    <x v="1"/>
    <x v="0"/>
    <x v="0"/>
  </r>
  <r>
    <x v="782"/>
    <n v="28.7"/>
    <n v="11.52"/>
    <s v="No"/>
    <x v="0"/>
    <x v="0"/>
    <x v="0"/>
    <x v="1"/>
    <x v="1"/>
    <x v="0"/>
  </r>
  <r>
    <x v="783"/>
    <n v="34.295000000000002"/>
    <n v="11.24"/>
    <s v="No"/>
    <x v="0"/>
    <x v="0"/>
    <x v="0"/>
    <x v="1"/>
    <x v="0"/>
    <x v="0"/>
  </r>
  <r>
    <x v="784"/>
    <n v="27.55"/>
    <n v="10.98"/>
    <s v="No"/>
    <x v="0"/>
    <x v="0"/>
    <x v="0"/>
    <x v="1"/>
    <x v="1"/>
    <x v="0"/>
  </r>
  <r>
    <x v="785"/>
    <n v="40.700000000000003"/>
    <n v="5.42"/>
    <s v="No"/>
    <x v="0"/>
    <x v="0"/>
    <x v="0"/>
    <x v="1"/>
    <x v="0"/>
    <x v="2"/>
  </r>
  <r>
    <x v="786"/>
    <n v="18.335000000000001"/>
    <n v="10.97"/>
    <s v="No"/>
    <x v="0"/>
    <x v="0"/>
    <x v="0"/>
    <x v="1"/>
    <x v="3"/>
    <x v="0"/>
  </r>
  <r>
    <x v="787"/>
    <n v="33.914999999999999"/>
    <n v="9.56"/>
    <s v="Yes"/>
    <x v="0"/>
    <x v="0"/>
    <x v="1"/>
    <x v="1"/>
    <x v="0"/>
    <x v="0"/>
  </r>
  <r>
    <x v="788"/>
    <n v="33.534999999999997"/>
    <n v="9.4"/>
    <s v="Yes"/>
    <x v="0"/>
    <x v="0"/>
    <x v="1"/>
    <x v="1"/>
    <x v="0"/>
    <x v="0"/>
  </r>
  <r>
    <x v="789"/>
    <n v="23.655000000000001"/>
    <n v="8.48"/>
    <s v="Yes"/>
    <x v="0"/>
    <x v="0"/>
    <x v="1"/>
    <x v="1"/>
    <x v="2"/>
    <x v="0"/>
  </r>
  <r>
    <x v="790"/>
    <n v="28"/>
    <n v="5.57"/>
    <s v="No"/>
    <x v="0"/>
    <x v="0"/>
    <x v="0"/>
    <x v="1"/>
    <x v="1"/>
    <x v="2"/>
  </r>
  <r>
    <x v="791"/>
    <n v="30.23"/>
    <n v="6.94"/>
    <s v="Yes"/>
    <x v="0"/>
    <x v="1"/>
    <x v="3"/>
    <x v="1"/>
    <x v="0"/>
    <x v="0"/>
  </r>
  <r>
    <x v="792"/>
    <n v="51.14"/>
    <n v="4.05"/>
    <s v="No"/>
    <x v="0"/>
    <x v="0"/>
    <x v="3"/>
    <x v="1"/>
    <x v="0"/>
    <x v="2"/>
  </r>
  <r>
    <x v="793"/>
    <n v="24.32"/>
    <n v="10.220000000000001"/>
    <s v="No"/>
    <x v="0"/>
    <x v="0"/>
    <x v="0"/>
    <x v="1"/>
    <x v="2"/>
    <x v="0"/>
  </r>
  <r>
    <x v="794"/>
    <n v="38.06"/>
    <n v="9.24"/>
    <s v="No"/>
    <x v="0"/>
    <x v="0"/>
    <x v="0"/>
    <x v="1"/>
    <x v="0"/>
    <x v="0"/>
  </r>
  <r>
    <x v="795"/>
    <n v="37.700000000000003"/>
    <n v="8.6"/>
    <s v="No"/>
    <x v="0"/>
    <x v="0"/>
    <x v="0"/>
    <x v="1"/>
    <x v="0"/>
    <x v="0"/>
  </r>
  <r>
    <x v="796"/>
    <n v="44"/>
    <n v="9.32"/>
    <s v="Yes"/>
    <x v="0"/>
    <x v="0"/>
    <x v="1"/>
    <x v="1"/>
    <x v="0"/>
    <x v="0"/>
  </r>
  <r>
    <x v="797"/>
    <n v="41.45"/>
    <n v="6.12"/>
    <s v="Yes"/>
    <x v="0"/>
    <x v="0"/>
    <x v="0"/>
    <x v="1"/>
    <x v="0"/>
    <x v="1"/>
  </r>
  <r>
    <x v="798"/>
    <n v="25.364999999999998"/>
    <n v="9.19"/>
    <s v="Yes"/>
    <x v="0"/>
    <x v="0"/>
    <x v="0"/>
    <x v="1"/>
    <x v="1"/>
    <x v="0"/>
  </r>
  <r>
    <x v="799"/>
    <n v="34.56"/>
    <n v="5.84"/>
    <s v="Yes"/>
    <x v="0"/>
    <x v="1"/>
    <x v="3"/>
    <x v="1"/>
    <x v="0"/>
    <x v="1"/>
  </r>
  <r>
    <x v="800"/>
    <n v="28.2"/>
    <n v="7.19"/>
    <s v="Yes"/>
    <x v="0"/>
    <x v="0"/>
    <x v="1"/>
    <x v="1"/>
    <x v="1"/>
    <x v="0"/>
  </r>
  <r>
    <x v="801"/>
    <n v="30.43"/>
    <n v="9.39"/>
    <s v="No"/>
    <x v="0"/>
    <x v="0"/>
    <x v="0"/>
    <x v="1"/>
    <x v="0"/>
    <x v="0"/>
  </r>
  <r>
    <x v="802"/>
    <n v="32.395000000000003"/>
    <n v="4.2699999999999996"/>
    <s v="Yes"/>
    <x v="0"/>
    <x v="0"/>
    <x v="3"/>
    <x v="1"/>
    <x v="0"/>
    <x v="2"/>
  </r>
  <r>
    <x v="803"/>
    <n v="24.035"/>
    <n v="11.71"/>
    <s v="No"/>
    <x v="0"/>
    <x v="0"/>
    <x v="0"/>
    <x v="1"/>
    <x v="2"/>
    <x v="0"/>
  </r>
  <r>
    <x v="804"/>
    <n v="37.119999999999997"/>
    <n v="5.29"/>
    <s v="No"/>
    <x v="0"/>
    <x v="0"/>
    <x v="1"/>
    <x v="1"/>
    <x v="0"/>
    <x v="2"/>
  </r>
  <r>
    <x v="805"/>
    <n v="34.840000000000003"/>
    <n v="6"/>
    <s v="Yes"/>
    <x v="0"/>
    <x v="1"/>
    <x v="3"/>
    <x v="1"/>
    <x v="0"/>
    <x v="1"/>
  </r>
  <r>
    <x v="806"/>
    <n v="29.53"/>
    <n v="10.64"/>
    <s v="No"/>
    <x v="0"/>
    <x v="0"/>
    <x v="0"/>
    <x v="1"/>
    <x v="1"/>
    <x v="0"/>
  </r>
  <r>
    <x v="807"/>
    <n v="42.51"/>
    <n v="8.2100000000000009"/>
    <s v="Yes"/>
    <x v="0"/>
    <x v="0"/>
    <x v="0"/>
    <x v="1"/>
    <x v="0"/>
    <x v="0"/>
  </r>
  <r>
    <x v="808"/>
    <n v="38.14"/>
    <n v="5.58"/>
    <s v="No"/>
    <x v="0"/>
    <x v="1"/>
    <x v="3"/>
    <x v="1"/>
    <x v="0"/>
    <x v="2"/>
  </r>
  <r>
    <x v="809"/>
    <n v="39.93"/>
    <n v="8.75"/>
    <s v="No"/>
    <x v="0"/>
    <x v="0"/>
    <x v="0"/>
    <x v="1"/>
    <x v="0"/>
    <x v="0"/>
  </r>
  <r>
    <x v="810"/>
    <n v="38.83"/>
    <n v="11.86"/>
    <s v="No"/>
    <x v="0"/>
    <x v="0"/>
    <x v="0"/>
    <x v="1"/>
    <x v="0"/>
    <x v="0"/>
  </r>
  <r>
    <x v="811"/>
    <n v="37.4"/>
    <n v="11.46"/>
    <s v="No"/>
    <x v="0"/>
    <x v="0"/>
    <x v="0"/>
    <x v="1"/>
    <x v="0"/>
    <x v="0"/>
  </r>
  <r>
    <x v="812"/>
    <n v="21.4"/>
    <n v="9.0299999999999994"/>
    <s v="No"/>
    <x v="0"/>
    <x v="0"/>
    <x v="0"/>
    <x v="1"/>
    <x v="2"/>
    <x v="0"/>
  </r>
  <r>
    <x v="813"/>
    <n v="38.380000000000003"/>
    <n v="8.26"/>
    <s v="Yes"/>
    <x v="0"/>
    <x v="0"/>
    <x v="1"/>
    <x v="1"/>
    <x v="0"/>
    <x v="0"/>
  </r>
  <r>
    <x v="814"/>
    <n v="33.659999999999997"/>
    <n v="5.42"/>
    <s v="Yes"/>
    <x v="0"/>
    <x v="0"/>
    <x v="1"/>
    <x v="1"/>
    <x v="0"/>
    <x v="2"/>
  </r>
  <r>
    <x v="815"/>
    <n v="31.79"/>
    <n v="11.33"/>
    <s v="Yes"/>
    <x v="0"/>
    <x v="1"/>
    <x v="3"/>
    <x v="1"/>
    <x v="0"/>
    <x v="0"/>
  </r>
  <r>
    <x v="816"/>
    <n v="29.7"/>
    <n v="7.69"/>
    <s v="Yes"/>
    <x v="0"/>
    <x v="1"/>
    <x v="3"/>
    <x v="1"/>
    <x v="1"/>
    <x v="0"/>
  </r>
  <r>
    <x v="817"/>
    <n v="25.46"/>
    <n v="8.77"/>
    <s v="Yes"/>
    <x v="0"/>
    <x v="1"/>
    <x v="3"/>
    <x v="1"/>
    <x v="1"/>
    <x v="0"/>
  </r>
  <r>
    <x v="818"/>
    <n v="39.14"/>
    <n v="4.91"/>
    <s v="No"/>
    <x v="1"/>
    <x v="0"/>
    <x v="3"/>
    <x v="1"/>
    <x v="0"/>
    <x v="2"/>
  </r>
  <r>
    <x v="819"/>
    <n v="41.2"/>
    <n v="4.95"/>
    <s v="No"/>
    <x v="0"/>
    <x v="0"/>
    <x v="3"/>
    <x v="1"/>
    <x v="0"/>
    <x v="2"/>
  </r>
  <r>
    <x v="820"/>
    <n v="28.81"/>
    <n v="10.8"/>
    <s v="Yes"/>
    <x v="0"/>
    <x v="1"/>
    <x v="3"/>
    <x v="1"/>
    <x v="1"/>
    <x v="0"/>
  </r>
  <r>
    <x v="821"/>
    <n v="37.409999999999997"/>
    <n v="7.21"/>
    <s v="No"/>
    <x v="0"/>
    <x v="0"/>
    <x v="1"/>
    <x v="1"/>
    <x v="0"/>
    <x v="0"/>
  </r>
  <r>
    <x v="822"/>
    <n v="52.54"/>
    <n v="5.12"/>
    <s v="No"/>
    <x v="0"/>
    <x v="1"/>
    <x v="3"/>
    <x v="1"/>
    <x v="0"/>
    <x v="2"/>
  </r>
  <r>
    <x v="823"/>
    <n v="17.29"/>
    <n v="4.62"/>
    <s v="No"/>
    <x v="1"/>
    <x v="0"/>
    <x v="3"/>
    <x v="0"/>
    <x v="3"/>
    <x v="2"/>
  </r>
  <r>
    <x v="824"/>
    <n v="31.74"/>
    <n v="7.68"/>
    <s v="Yes"/>
    <x v="0"/>
    <x v="0"/>
    <x v="0"/>
    <x v="1"/>
    <x v="0"/>
    <x v="0"/>
  </r>
  <r>
    <x v="825"/>
    <n v="26.504999999999999"/>
    <n v="6.79"/>
    <s v="Yes"/>
    <x v="0"/>
    <x v="1"/>
    <x v="3"/>
    <x v="1"/>
    <x v="1"/>
    <x v="0"/>
  </r>
  <r>
    <x v="826"/>
    <n v="36.479999999999997"/>
    <n v="11.09"/>
    <s v="No"/>
    <x v="0"/>
    <x v="0"/>
    <x v="0"/>
    <x v="1"/>
    <x v="0"/>
    <x v="0"/>
  </r>
  <r>
    <x v="827"/>
    <n v="39.159999999999997"/>
    <n v="5.24"/>
    <s v="Yes"/>
    <x v="0"/>
    <x v="1"/>
    <x v="3"/>
    <x v="1"/>
    <x v="0"/>
    <x v="2"/>
  </r>
  <r>
    <x v="828"/>
    <n v="28.22"/>
    <n v="7.51"/>
    <s v="Yes"/>
    <x v="0"/>
    <x v="1"/>
    <x v="3"/>
    <x v="1"/>
    <x v="1"/>
    <x v="0"/>
  </r>
  <r>
    <x v="829"/>
    <n v="35"/>
    <n v="4.13"/>
    <s v="No"/>
    <x v="0"/>
    <x v="0"/>
    <x v="1"/>
    <x v="1"/>
    <x v="0"/>
    <x v="2"/>
  </r>
  <r>
    <x v="830"/>
    <n v="36.24"/>
    <n v="8.3800000000000008"/>
    <s v="Yes"/>
    <x v="0"/>
    <x v="0"/>
    <x v="3"/>
    <x v="1"/>
    <x v="0"/>
    <x v="0"/>
  </r>
  <r>
    <x v="831"/>
    <n v="36.954999999999998"/>
    <n v="8.07"/>
    <s v="No"/>
    <x v="0"/>
    <x v="0"/>
    <x v="0"/>
    <x v="1"/>
    <x v="0"/>
    <x v="0"/>
  </r>
  <r>
    <x v="832"/>
    <n v="29.64"/>
    <n v="8.9499999999999993"/>
    <s v="No"/>
    <x v="0"/>
    <x v="0"/>
    <x v="0"/>
    <x v="1"/>
    <x v="1"/>
    <x v="0"/>
  </r>
  <r>
    <x v="833"/>
    <n v="42.74"/>
    <n v="6.31"/>
    <s v="Yes"/>
    <x v="0"/>
    <x v="0"/>
    <x v="3"/>
    <x v="1"/>
    <x v="0"/>
    <x v="1"/>
  </r>
  <r>
    <x v="834"/>
    <n v="36.130000000000003"/>
    <n v="7.19"/>
    <s v="Yes"/>
    <x v="0"/>
    <x v="0"/>
    <x v="1"/>
    <x v="1"/>
    <x v="0"/>
    <x v="0"/>
  </r>
  <r>
    <x v="835"/>
    <n v="31.55"/>
    <n v="6.11"/>
    <s v="Yes"/>
    <x v="0"/>
    <x v="0"/>
    <x v="3"/>
    <x v="1"/>
    <x v="0"/>
    <x v="1"/>
  </r>
  <r>
    <x v="836"/>
    <n v="52.75"/>
    <n v="6.02"/>
    <s v="No"/>
    <x v="0"/>
    <x v="0"/>
    <x v="3"/>
    <x v="1"/>
    <x v="0"/>
    <x v="1"/>
  </r>
  <r>
    <x v="837"/>
    <n v="36.67"/>
    <n v="11.86"/>
    <s v="No"/>
    <x v="0"/>
    <x v="0"/>
    <x v="0"/>
    <x v="1"/>
    <x v="0"/>
    <x v="0"/>
  </r>
  <r>
    <x v="838"/>
    <n v="38.06"/>
    <n v="8.25"/>
    <s v="No"/>
    <x v="0"/>
    <x v="0"/>
    <x v="0"/>
    <x v="1"/>
    <x v="0"/>
    <x v="0"/>
  </r>
  <r>
    <x v="839"/>
    <n v="38"/>
    <n v="8.1300000000000008"/>
    <s v="No"/>
    <x v="0"/>
    <x v="0"/>
    <x v="0"/>
    <x v="1"/>
    <x v="0"/>
    <x v="0"/>
  </r>
  <r>
    <x v="840"/>
    <n v="35.1"/>
    <n v="10.1"/>
    <s v="No"/>
    <x v="0"/>
    <x v="0"/>
    <x v="0"/>
    <x v="1"/>
    <x v="0"/>
    <x v="0"/>
  </r>
  <r>
    <x v="841"/>
    <n v="33.82"/>
    <n v="5.89"/>
    <s v="Yes"/>
    <x v="0"/>
    <x v="0"/>
    <x v="1"/>
    <x v="1"/>
    <x v="0"/>
    <x v="1"/>
  </r>
  <r>
    <x v="842"/>
    <n v="37.43"/>
    <n v="4.97"/>
    <s v="No"/>
    <x v="0"/>
    <x v="0"/>
    <x v="1"/>
    <x v="1"/>
    <x v="0"/>
    <x v="2"/>
  </r>
  <r>
    <x v="843"/>
    <n v="30.5"/>
    <n v="9.9"/>
    <s v="No"/>
    <x v="0"/>
    <x v="0"/>
    <x v="0"/>
    <x v="1"/>
    <x v="0"/>
    <x v="0"/>
  </r>
  <r>
    <x v="844"/>
    <n v="24.53"/>
    <n v="9.0500000000000007"/>
    <s v="No"/>
    <x v="0"/>
    <x v="0"/>
    <x v="0"/>
    <x v="1"/>
    <x v="2"/>
    <x v="0"/>
  </r>
  <r>
    <x v="845"/>
    <n v="25.74"/>
    <n v="10.93"/>
    <s v="No"/>
    <x v="0"/>
    <x v="0"/>
    <x v="0"/>
    <x v="1"/>
    <x v="1"/>
    <x v="0"/>
  </r>
  <r>
    <x v="846"/>
    <n v="34.08"/>
    <n v="7.58"/>
    <s v="Yes"/>
    <x v="0"/>
    <x v="0"/>
    <x v="1"/>
    <x v="1"/>
    <x v="0"/>
    <x v="0"/>
  </r>
  <r>
    <x v="847"/>
    <n v="31.35"/>
    <n v="11"/>
    <s v="Yes"/>
    <x v="0"/>
    <x v="1"/>
    <x v="3"/>
    <x v="1"/>
    <x v="0"/>
    <x v="0"/>
  </r>
  <r>
    <x v="848"/>
    <n v="26.79"/>
    <n v="5.0599999999999996"/>
    <s v="No"/>
    <x v="0"/>
    <x v="0"/>
    <x v="3"/>
    <x v="1"/>
    <x v="1"/>
    <x v="2"/>
  </r>
  <r>
    <x v="849"/>
    <n v="42.78"/>
    <n v="6.11"/>
    <s v="Yes"/>
    <x v="0"/>
    <x v="0"/>
    <x v="3"/>
    <x v="1"/>
    <x v="0"/>
    <x v="1"/>
  </r>
  <r>
    <x v="850"/>
    <n v="46.75"/>
    <n v="6.66"/>
    <s v="Yes"/>
    <x v="0"/>
    <x v="0"/>
    <x v="1"/>
    <x v="1"/>
    <x v="0"/>
    <x v="0"/>
  </r>
  <r>
    <x v="851"/>
    <n v="32.15"/>
    <n v="4.0199999999999996"/>
    <s v="Yes"/>
    <x v="0"/>
    <x v="1"/>
    <x v="3"/>
    <x v="1"/>
    <x v="0"/>
    <x v="2"/>
  </r>
  <r>
    <x v="852"/>
    <n v="43.4"/>
    <n v="8.81"/>
    <s v="Yes"/>
    <x v="0"/>
    <x v="0"/>
    <x v="1"/>
    <x v="1"/>
    <x v="0"/>
    <x v="0"/>
  </r>
  <r>
    <x v="853"/>
    <n v="31.57"/>
    <n v="7.92"/>
    <s v="Yes"/>
    <x v="0"/>
    <x v="0"/>
    <x v="1"/>
    <x v="1"/>
    <x v="0"/>
    <x v="0"/>
  </r>
  <r>
    <x v="854"/>
    <n v="24.32"/>
    <n v="7.48"/>
    <s v="No"/>
    <x v="0"/>
    <x v="0"/>
    <x v="0"/>
    <x v="1"/>
    <x v="2"/>
    <x v="0"/>
  </r>
  <r>
    <x v="855"/>
    <n v="31.07"/>
    <n v="4.62"/>
    <s v="Yes"/>
    <x v="0"/>
    <x v="0"/>
    <x v="1"/>
    <x v="1"/>
    <x v="0"/>
    <x v="2"/>
  </r>
  <r>
    <x v="856"/>
    <n v="35.814999999999998"/>
    <n v="8.4700000000000006"/>
    <s v="No"/>
    <x v="0"/>
    <x v="0"/>
    <x v="0"/>
    <x v="1"/>
    <x v="0"/>
    <x v="0"/>
  </r>
  <r>
    <x v="857"/>
    <n v="40.81"/>
    <n v="10.58"/>
    <s v="Yes"/>
    <x v="0"/>
    <x v="0"/>
    <x v="0"/>
    <x v="1"/>
    <x v="0"/>
    <x v="0"/>
  </r>
  <r>
    <x v="858"/>
    <n v="24.605"/>
    <n v="7.48"/>
    <s v="No"/>
    <x v="0"/>
    <x v="0"/>
    <x v="0"/>
    <x v="1"/>
    <x v="2"/>
    <x v="0"/>
  </r>
  <r>
    <x v="859"/>
    <n v="21.47"/>
    <n v="7.82"/>
    <s v="No"/>
    <x v="0"/>
    <x v="0"/>
    <x v="0"/>
    <x v="1"/>
    <x v="2"/>
    <x v="0"/>
  </r>
  <r>
    <x v="860"/>
    <n v="52.89"/>
    <n v="4.96"/>
    <s v="Yes"/>
    <x v="0"/>
    <x v="0"/>
    <x v="3"/>
    <x v="1"/>
    <x v="0"/>
    <x v="2"/>
  </r>
  <r>
    <x v="861"/>
    <n v="32.965000000000003"/>
    <n v="6.15"/>
    <s v="Yes"/>
    <x v="0"/>
    <x v="0"/>
    <x v="3"/>
    <x v="1"/>
    <x v="0"/>
    <x v="1"/>
  </r>
  <r>
    <x v="862"/>
    <n v="36.799999999999997"/>
    <n v="4.62"/>
    <s v="No"/>
    <x v="0"/>
    <x v="1"/>
    <x v="3"/>
    <x v="1"/>
    <x v="0"/>
    <x v="2"/>
  </r>
  <r>
    <x v="863"/>
    <n v="34.299999999999997"/>
    <n v="4.87"/>
    <s v="No"/>
    <x v="0"/>
    <x v="0"/>
    <x v="1"/>
    <x v="1"/>
    <x v="0"/>
    <x v="2"/>
  </r>
  <r>
    <x v="864"/>
    <n v="35.244999999999997"/>
    <n v="4.63"/>
    <s v="No"/>
    <x v="0"/>
    <x v="0"/>
    <x v="0"/>
    <x v="1"/>
    <x v="0"/>
    <x v="2"/>
  </r>
  <r>
    <x v="865"/>
    <n v="26.23"/>
    <n v="11.93"/>
    <s v="No"/>
    <x v="0"/>
    <x v="0"/>
    <x v="0"/>
    <x v="1"/>
    <x v="1"/>
    <x v="0"/>
  </r>
  <r>
    <x v="866"/>
    <n v="36.1"/>
    <n v="5.65"/>
    <s v="Yes"/>
    <x v="0"/>
    <x v="0"/>
    <x v="1"/>
    <x v="1"/>
    <x v="0"/>
    <x v="2"/>
  </r>
  <r>
    <x v="867"/>
    <n v="37.1"/>
    <n v="11.21"/>
    <s v="Yes"/>
    <x v="0"/>
    <x v="1"/>
    <x v="3"/>
    <x v="1"/>
    <x v="0"/>
    <x v="0"/>
  </r>
  <r>
    <x v="868"/>
    <n v="27.5"/>
    <n v="10.62"/>
    <s v="Yes"/>
    <x v="0"/>
    <x v="1"/>
    <x v="3"/>
    <x v="1"/>
    <x v="1"/>
    <x v="0"/>
  </r>
  <r>
    <x v="869"/>
    <n v="24.7"/>
    <n v="10.7"/>
    <s v="Yes"/>
    <x v="0"/>
    <x v="1"/>
    <x v="3"/>
    <x v="1"/>
    <x v="2"/>
    <x v="0"/>
  </r>
  <r>
    <x v="870"/>
    <n v="26.78"/>
    <n v="10.02"/>
    <s v="Yes"/>
    <x v="0"/>
    <x v="1"/>
    <x v="3"/>
    <x v="1"/>
    <x v="1"/>
    <x v="0"/>
  </r>
  <r>
    <x v="871"/>
    <n v="45.8"/>
    <n v="4.8499999999999996"/>
    <s v="No"/>
    <x v="0"/>
    <x v="0"/>
    <x v="0"/>
    <x v="1"/>
    <x v="0"/>
    <x v="2"/>
  </r>
  <r>
    <x v="872"/>
    <n v="29"/>
    <n v="4.3899999999999997"/>
    <s v="Yes"/>
    <x v="0"/>
    <x v="0"/>
    <x v="1"/>
    <x v="1"/>
    <x v="1"/>
    <x v="2"/>
  </r>
  <r>
    <x v="873"/>
    <n v="33.534999999999997"/>
    <n v="8.24"/>
    <s v="Yes"/>
    <x v="0"/>
    <x v="0"/>
    <x v="0"/>
    <x v="1"/>
    <x v="0"/>
    <x v="0"/>
  </r>
  <r>
    <x v="874"/>
    <n v="32.774999999999999"/>
    <n v="9.77"/>
    <s v="Yes"/>
    <x v="0"/>
    <x v="0"/>
    <x v="0"/>
    <x v="1"/>
    <x v="0"/>
    <x v="0"/>
  </r>
  <r>
    <x v="875"/>
    <n v="37.51"/>
    <n v="5.5"/>
    <s v="Yes"/>
    <x v="0"/>
    <x v="0"/>
    <x v="1"/>
    <x v="1"/>
    <x v="0"/>
    <x v="2"/>
  </r>
  <r>
    <x v="876"/>
    <n v="39.86"/>
    <n v="11.84"/>
    <s v="Yes"/>
    <x v="0"/>
    <x v="0"/>
    <x v="3"/>
    <x v="1"/>
    <x v="0"/>
    <x v="0"/>
  </r>
  <r>
    <x v="877"/>
    <n v="42.13"/>
    <n v="4.66"/>
    <s v="No"/>
    <x v="0"/>
    <x v="0"/>
    <x v="0"/>
    <x v="1"/>
    <x v="0"/>
    <x v="2"/>
  </r>
  <r>
    <x v="878"/>
    <n v="35.99"/>
    <n v="11.11"/>
    <s v="No"/>
    <x v="0"/>
    <x v="0"/>
    <x v="0"/>
    <x v="1"/>
    <x v="0"/>
    <x v="0"/>
  </r>
  <r>
    <x v="879"/>
    <n v="35.200000000000003"/>
    <n v="7.72"/>
    <s v="Yes"/>
    <x v="0"/>
    <x v="1"/>
    <x v="3"/>
    <x v="1"/>
    <x v="0"/>
    <x v="0"/>
  </r>
  <r>
    <x v="880"/>
    <n v="29.91"/>
    <n v="5.55"/>
    <s v="Yes"/>
    <x v="0"/>
    <x v="0"/>
    <x v="1"/>
    <x v="1"/>
    <x v="0"/>
    <x v="2"/>
  </r>
  <r>
    <x v="881"/>
    <n v="36.479999999999997"/>
    <n v="5.05"/>
    <s v="Yes"/>
    <x v="0"/>
    <x v="0"/>
    <x v="3"/>
    <x v="1"/>
    <x v="0"/>
    <x v="2"/>
  </r>
  <r>
    <x v="882"/>
    <n v="27.5"/>
    <n v="8.69"/>
    <s v="Yes"/>
    <x v="0"/>
    <x v="1"/>
    <x v="3"/>
    <x v="1"/>
    <x v="1"/>
    <x v="0"/>
  </r>
  <r>
    <x v="883"/>
    <n v="33.44"/>
    <n v="5.9"/>
    <s v="Yes"/>
    <x v="0"/>
    <x v="0"/>
    <x v="3"/>
    <x v="1"/>
    <x v="0"/>
    <x v="1"/>
  </r>
  <r>
    <x v="884"/>
    <n v="28.215"/>
    <n v="6.29"/>
    <s v="Yes"/>
    <x v="0"/>
    <x v="0"/>
    <x v="3"/>
    <x v="1"/>
    <x v="1"/>
    <x v="1"/>
  </r>
  <r>
    <x v="885"/>
    <n v="27.17"/>
    <n v="5.84"/>
    <s v="Yes"/>
    <x v="0"/>
    <x v="0"/>
    <x v="3"/>
    <x v="1"/>
    <x v="1"/>
    <x v="1"/>
  </r>
  <r>
    <x v="886"/>
    <n v="35.380000000000003"/>
    <n v="6.12"/>
    <s v="No"/>
    <x v="0"/>
    <x v="0"/>
    <x v="0"/>
    <x v="1"/>
    <x v="0"/>
    <x v="1"/>
  </r>
  <r>
    <x v="887"/>
    <n v="43.48"/>
    <n v="6.24"/>
    <s v="No"/>
    <x v="0"/>
    <x v="0"/>
    <x v="0"/>
    <x v="1"/>
    <x v="0"/>
    <x v="1"/>
  </r>
  <r>
    <x v="888"/>
    <n v="41.73"/>
    <n v="6.25"/>
    <s v="No"/>
    <x v="0"/>
    <x v="0"/>
    <x v="3"/>
    <x v="1"/>
    <x v="0"/>
    <x v="1"/>
  </r>
  <r>
    <x v="889"/>
    <n v="28.9"/>
    <n v="11.96"/>
    <s v="No"/>
    <x v="0"/>
    <x v="0"/>
    <x v="0"/>
    <x v="1"/>
    <x v="1"/>
    <x v="0"/>
  </r>
  <r>
    <x v="890"/>
    <n v="25.74"/>
    <n v="7.69"/>
    <s v="No"/>
    <x v="0"/>
    <x v="0"/>
    <x v="0"/>
    <x v="1"/>
    <x v="1"/>
    <x v="0"/>
  </r>
  <r>
    <x v="891"/>
    <n v="36.06"/>
    <n v="8.83"/>
    <s v="No"/>
    <x v="0"/>
    <x v="0"/>
    <x v="0"/>
    <x v="1"/>
    <x v="0"/>
    <x v="0"/>
  </r>
  <r>
    <x v="892"/>
    <n v="43.28"/>
    <n v="4.41"/>
    <s v="No"/>
    <x v="0"/>
    <x v="0"/>
    <x v="0"/>
    <x v="1"/>
    <x v="0"/>
    <x v="2"/>
  </r>
  <r>
    <x v="893"/>
    <n v="28.785"/>
    <n v="9.1"/>
    <s v="Yes"/>
    <x v="0"/>
    <x v="1"/>
    <x v="3"/>
    <x v="1"/>
    <x v="1"/>
    <x v="0"/>
  </r>
  <r>
    <x v="894"/>
    <n v="25.46"/>
    <n v="11.52"/>
    <s v="Yes"/>
    <x v="0"/>
    <x v="1"/>
    <x v="3"/>
    <x v="1"/>
    <x v="1"/>
    <x v="0"/>
  </r>
  <r>
    <x v="895"/>
    <n v="30.8"/>
    <n v="10.95"/>
    <s v="No"/>
    <x v="0"/>
    <x v="0"/>
    <x v="0"/>
    <x v="1"/>
    <x v="0"/>
    <x v="0"/>
  </r>
  <r>
    <x v="896"/>
    <n v="28.88"/>
    <n v="11.5"/>
    <s v="No"/>
    <x v="0"/>
    <x v="0"/>
    <x v="0"/>
    <x v="1"/>
    <x v="1"/>
    <x v="0"/>
  </r>
  <r>
    <x v="897"/>
    <n v="23"/>
    <n v="9.8800000000000008"/>
    <s v="No"/>
    <x v="0"/>
    <x v="0"/>
    <x v="0"/>
    <x v="1"/>
    <x v="2"/>
    <x v="0"/>
  </r>
  <r>
    <x v="898"/>
    <n v="38.25"/>
    <n v="6.2"/>
    <s v="No"/>
    <x v="0"/>
    <x v="0"/>
    <x v="3"/>
    <x v="1"/>
    <x v="0"/>
    <x v="1"/>
  </r>
  <r>
    <x v="899"/>
    <n v="39.25"/>
    <n v="8.41"/>
    <s v="Yes"/>
    <x v="0"/>
    <x v="0"/>
    <x v="3"/>
    <x v="1"/>
    <x v="0"/>
    <x v="0"/>
  </r>
  <r>
    <x v="900"/>
    <n v="26.6"/>
    <n v="5.07"/>
    <s v="Yes"/>
    <x v="0"/>
    <x v="0"/>
    <x v="1"/>
    <x v="1"/>
    <x v="1"/>
    <x v="2"/>
  </r>
  <r>
    <x v="901"/>
    <n v="35.700000000000003"/>
    <n v="4.0599999999999996"/>
    <s v="No"/>
    <x v="0"/>
    <x v="1"/>
    <x v="3"/>
    <x v="1"/>
    <x v="0"/>
    <x v="2"/>
  </r>
  <r>
    <x v="902"/>
    <n v="20.100000000000001"/>
    <n v="10.52"/>
    <s v="No"/>
    <x v="0"/>
    <x v="0"/>
    <x v="0"/>
    <x v="1"/>
    <x v="2"/>
    <x v="0"/>
  </r>
  <r>
    <x v="903"/>
    <n v="22.23"/>
    <n v="9.65"/>
    <s v="No"/>
    <x v="0"/>
    <x v="0"/>
    <x v="0"/>
    <x v="1"/>
    <x v="2"/>
    <x v="0"/>
  </r>
  <r>
    <x v="904"/>
    <n v="36.47"/>
    <n v="6.21"/>
    <s v="No"/>
    <x v="0"/>
    <x v="0"/>
    <x v="0"/>
    <x v="1"/>
    <x v="0"/>
    <x v="1"/>
  </r>
  <r>
    <x v="905"/>
    <n v="49.64"/>
    <n v="4.76"/>
    <s v="No"/>
    <x v="0"/>
    <x v="1"/>
    <x v="3"/>
    <x v="1"/>
    <x v="0"/>
    <x v="2"/>
  </r>
  <r>
    <x v="906"/>
    <n v="36.799999999999997"/>
    <n v="5.73"/>
    <s v="Yes"/>
    <x v="0"/>
    <x v="1"/>
    <x v="3"/>
    <x v="1"/>
    <x v="0"/>
    <x v="1"/>
  </r>
  <r>
    <x v="907"/>
    <n v="33.880000000000003"/>
    <n v="10.78"/>
    <s v="Yes"/>
    <x v="0"/>
    <x v="0"/>
    <x v="0"/>
    <x v="1"/>
    <x v="0"/>
    <x v="0"/>
  </r>
  <r>
    <x v="908"/>
    <n v="32.01"/>
    <n v="5.08"/>
    <s v="Yes"/>
    <x v="0"/>
    <x v="0"/>
    <x v="3"/>
    <x v="1"/>
    <x v="0"/>
    <x v="2"/>
  </r>
  <r>
    <x v="909"/>
    <n v="33.630000000000003"/>
    <n v="11.39"/>
    <s v="No"/>
    <x v="0"/>
    <x v="0"/>
    <x v="0"/>
    <x v="1"/>
    <x v="0"/>
    <x v="0"/>
  </r>
  <r>
    <x v="910"/>
    <n v="34.865000000000002"/>
    <n v="5.35"/>
    <s v="Yes"/>
    <x v="0"/>
    <x v="0"/>
    <x v="3"/>
    <x v="1"/>
    <x v="0"/>
    <x v="2"/>
  </r>
  <r>
    <x v="911"/>
    <n v="43.11"/>
    <n v="5.6"/>
    <s v="No"/>
    <x v="0"/>
    <x v="0"/>
    <x v="0"/>
    <x v="1"/>
    <x v="0"/>
    <x v="2"/>
  </r>
  <r>
    <x v="912"/>
    <n v="30.305"/>
    <n v="4.2699999999999996"/>
    <s v="Yes"/>
    <x v="0"/>
    <x v="0"/>
    <x v="3"/>
    <x v="1"/>
    <x v="0"/>
    <x v="2"/>
  </r>
  <r>
    <x v="913"/>
    <n v="25.175000000000001"/>
    <n v="5.57"/>
    <s v="Yes"/>
    <x v="0"/>
    <x v="0"/>
    <x v="3"/>
    <x v="1"/>
    <x v="1"/>
    <x v="2"/>
  </r>
  <r>
    <x v="914"/>
    <n v="26.8"/>
    <n v="5.68"/>
    <s v="Yes"/>
    <x v="0"/>
    <x v="0"/>
    <x v="3"/>
    <x v="1"/>
    <x v="1"/>
    <x v="2"/>
  </r>
  <r>
    <x v="915"/>
    <n v="21.78"/>
    <n v="5.3"/>
    <s v="No"/>
    <x v="1"/>
    <x v="0"/>
    <x v="3"/>
    <x v="1"/>
    <x v="2"/>
    <x v="2"/>
  </r>
  <r>
    <x v="916"/>
    <n v="30.14"/>
    <n v="9.4499999999999993"/>
    <s v="Yes"/>
    <x v="0"/>
    <x v="0"/>
    <x v="0"/>
    <x v="1"/>
    <x v="0"/>
    <x v="0"/>
  </r>
  <r>
    <x v="917"/>
    <n v="29.7"/>
    <n v="6.79"/>
    <s v="Yes"/>
    <x v="0"/>
    <x v="0"/>
    <x v="0"/>
    <x v="1"/>
    <x v="1"/>
    <x v="0"/>
  </r>
  <r>
    <x v="918"/>
    <n v="32.395000000000003"/>
    <n v="11.1"/>
    <s v="Yes"/>
    <x v="0"/>
    <x v="0"/>
    <x v="0"/>
    <x v="1"/>
    <x v="0"/>
    <x v="0"/>
  </r>
  <r>
    <x v="919"/>
    <n v="36.64"/>
    <n v="7.26"/>
    <s v="No"/>
    <x v="0"/>
    <x v="0"/>
    <x v="0"/>
    <x v="1"/>
    <x v="0"/>
    <x v="0"/>
  </r>
  <r>
    <x v="920"/>
    <n v="39.049999999999997"/>
    <n v="5.27"/>
    <s v="Yes"/>
    <x v="0"/>
    <x v="0"/>
    <x v="3"/>
    <x v="1"/>
    <x v="0"/>
    <x v="2"/>
  </r>
  <r>
    <x v="921"/>
    <n v="33.1"/>
    <n v="5.46"/>
    <s v="Yes"/>
    <x v="0"/>
    <x v="0"/>
    <x v="3"/>
    <x v="1"/>
    <x v="0"/>
    <x v="2"/>
  </r>
  <r>
    <x v="922"/>
    <n v="31.824999999999999"/>
    <n v="8.1300000000000008"/>
    <s v="No"/>
    <x v="0"/>
    <x v="0"/>
    <x v="0"/>
    <x v="1"/>
    <x v="0"/>
    <x v="0"/>
  </r>
  <r>
    <x v="923"/>
    <n v="29"/>
    <n v="4.25"/>
    <s v="Yes"/>
    <x v="0"/>
    <x v="0"/>
    <x v="3"/>
    <x v="1"/>
    <x v="1"/>
    <x v="2"/>
  </r>
  <r>
    <x v="924"/>
    <n v="30.495000000000001"/>
    <n v="8.68"/>
    <s v="No"/>
    <x v="0"/>
    <x v="0"/>
    <x v="0"/>
    <x v="1"/>
    <x v="0"/>
    <x v="0"/>
  </r>
  <r>
    <x v="925"/>
    <n v="25.2"/>
    <n v="6.25"/>
    <s v="Yes"/>
    <x v="0"/>
    <x v="0"/>
    <x v="3"/>
    <x v="1"/>
    <x v="1"/>
    <x v="1"/>
  </r>
  <r>
    <x v="926"/>
    <n v="22.77"/>
    <n v="4.47"/>
    <s v="Yes"/>
    <x v="0"/>
    <x v="0"/>
    <x v="3"/>
    <x v="1"/>
    <x v="2"/>
    <x v="2"/>
  </r>
  <r>
    <x v="927"/>
    <n v="23.18"/>
    <n v="8.31"/>
    <s v="No"/>
    <x v="0"/>
    <x v="0"/>
    <x v="0"/>
    <x v="1"/>
    <x v="2"/>
    <x v="0"/>
  </r>
  <r>
    <x v="928"/>
    <n v="35.409999999999997"/>
    <n v="5.68"/>
    <s v="No"/>
    <x v="0"/>
    <x v="0"/>
    <x v="0"/>
    <x v="1"/>
    <x v="0"/>
    <x v="2"/>
  </r>
  <r>
    <x v="929"/>
    <n v="32.11"/>
    <n v="4.75"/>
    <s v="Yes"/>
    <x v="0"/>
    <x v="0"/>
    <x v="1"/>
    <x v="1"/>
    <x v="0"/>
    <x v="2"/>
  </r>
  <r>
    <x v="930"/>
    <n v="34.479999999999997"/>
    <n v="6.31"/>
    <s v="No"/>
    <x v="0"/>
    <x v="1"/>
    <x v="3"/>
    <x v="1"/>
    <x v="0"/>
    <x v="1"/>
  </r>
  <r>
    <x v="931"/>
    <n v="34.39"/>
    <n v="6.28"/>
    <s v="Yes"/>
    <x v="0"/>
    <x v="0"/>
    <x v="3"/>
    <x v="1"/>
    <x v="0"/>
    <x v="1"/>
  </r>
  <r>
    <x v="932"/>
    <n v="26.4"/>
    <n v="9.2899999999999991"/>
    <s v="Yes"/>
    <x v="0"/>
    <x v="1"/>
    <x v="3"/>
    <x v="1"/>
    <x v="1"/>
    <x v="0"/>
  </r>
  <r>
    <x v="933"/>
    <n v="28.1"/>
    <n v="5.79"/>
    <s v="Yes"/>
    <x v="0"/>
    <x v="1"/>
    <x v="3"/>
    <x v="1"/>
    <x v="1"/>
    <x v="1"/>
  </r>
  <r>
    <x v="934"/>
    <n v="27"/>
    <n v="4.54"/>
    <s v="Yes"/>
    <x v="0"/>
    <x v="0"/>
    <x v="3"/>
    <x v="1"/>
    <x v="1"/>
    <x v="2"/>
  </r>
  <r>
    <x v="935"/>
    <n v="28.594999999999999"/>
    <n v="4.68"/>
    <s v="Yes"/>
    <x v="0"/>
    <x v="0"/>
    <x v="3"/>
    <x v="1"/>
    <x v="1"/>
    <x v="2"/>
  </r>
  <r>
    <x v="936"/>
    <n v="36.799999999999997"/>
    <n v="5.88"/>
    <s v="No"/>
    <x v="0"/>
    <x v="0"/>
    <x v="3"/>
    <x v="1"/>
    <x v="0"/>
    <x v="1"/>
  </r>
  <r>
    <x v="937"/>
    <n v="23.75"/>
    <n v="5.42"/>
    <s v="Yes"/>
    <x v="0"/>
    <x v="1"/>
    <x v="3"/>
    <x v="1"/>
    <x v="2"/>
    <x v="2"/>
  </r>
  <r>
    <x v="938"/>
    <n v="35.619999999999997"/>
    <n v="4.16"/>
    <s v="No"/>
    <x v="0"/>
    <x v="0"/>
    <x v="0"/>
    <x v="1"/>
    <x v="0"/>
    <x v="2"/>
  </r>
  <r>
    <x v="939"/>
    <n v="30.69"/>
    <n v="7.05"/>
    <s v="Yes"/>
    <x v="0"/>
    <x v="0"/>
    <x v="1"/>
    <x v="1"/>
    <x v="0"/>
    <x v="0"/>
  </r>
  <r>
    <x v="940"/>
    <n v="35.799999999999997"/>
    <n v="5.63"/>
    <s v="Yes"/>
    <x v="0"/>
    <x v="0"/>
    <x v="1"/>
    <x v="1"/>
    <x v="0"/>
    <x v="2"/>
  </r>
  <r>
    <x v="941"/>
    <n v="28.785"/>
    <n v="4.24"/>
    <s v="Yes"/>
    <x v="0"/>
    <x v="0"/>
    <x v="1"/>
    <x v="1"/>
    <x v="1"/>
    <x v="2"/>
  </r>
  <r>
    <x v="942"/>
    <n v="28.594999999999999"/>
    <n v="4.96"/>
    <s v="Yes"/>
    <x v="0"/>
    <x v="0"/>
    <x v="1"/>
    <x v="1"/>
    <x v="1"/>
    <x v="2"/>
  </r>
  <r>
    <x v="943"/>
    <n v="48.75"/>
    <n v="4.34"/>
    <s v="No"/>
    <x v="0"/>
    <x v="0"/>
    <x v="0"/>
    <x v="1"/>
    <x v="0"/>
    <x v="2"/>
  </r>
  <r>
    <x v="944"/>
    <n v="28.31"/>
    <n v="5.43"/>
    <s v="Yes"/>
    <x v="0"/>
    <x v="0"/>
    <x v="1"/>
    <x v="1"/>
    <x v="1"/>
    <x v="2"/>
  </r>
  <r>
    <x v="945"/>
    <n v="38.39"/>
    <n v="8.33"/>
    <s v="Yes"/>
    <x v="0"/>
    <x v="0"/>
    <x v="3"/>
    <x v="1"/>
    <x v="0"/>
    <x v="0"/>
  </r>
  <r>
    <x v="946"/>
    <n v="25.87"/>
    <n v="5.63"/>
    <s v="Yes"/>
    <x v="0"/>
    <x v="0"/>
    <x v="3"/>
    <x v="1"/>
    <x v="1"/>
    <x v="2"/>
  </r>
  <r>
    <x v="947"/>
    <n v="43.7"/>
    <n v="7.23"/>
    <s v="No"/>
    <x v="0"/>
    <x v="0"/>
    <x v="0"/>
    <x v="1"/>
    <x v="0"/>
    <x v="0"/>
  </r>
  <r>
    <x v="948"/>
    <n v="40.945"/>
    <n v="10.57"/>
    <s v="No"/>
    <x v="0"/>
    <x v="0"/>
    <x v="0"/>
    <x v="1"/>
    <x v="0"/>
    <x v="0"/>
  </r>
  <r>
    <x v="949"/>
    <n v="27.94"/>
    <n v="7.92"/>
    <s v="No"/>
    <x v="0"/>
    <x v="0"/>
    <x v="0"/>
    <x v="1"/>
    <x v="1"/>
    <x v="0"/>
  </r>
  <r>
    <x v="950"/>
    <n v="31.9"/>
    <n v="10.119999999999999"/>
    <s v="No"/>
    <x v="0"/>
    <x v="0"/>
    <x v="1"/>
    <x v="1"/>
    <x v="0"/>
    <x v="0"/>
  </r>
  <r>
    <x v="951"/>
    <n v="31.64"/>
    <n v="7.91"/>
    <s v="No"/>
    <x v="0"/>
    <x v="0"/>
    <x v="0"/>
    <x v="1"/>
    <x v="0"/>
    <x v="0"/>
  </r>
  <r>
    <x v="952"/>
    <n v="46.7"/>
    <n v="10.9"/>
    <s v="No"/>
    <x v="0"/>
    <x v="0"/>
    <x v="0"/>
    <x v="1"/>
    <x v="0"/>
    <x v="0"/>
  </r>
  <r>
    <x v="953"/>
    <n v="18.335000000000001"/>
    <n v="11.83"/>
    <s v="No"/>
    <x v="0"/>
    <x v="0"/>
    <x v="0"/>
    <x v="1"/>
    <x v="3"/>
    <x v="0"/>
  </r>
  <r>
    <x v="954"/>
    <n v="31.24"/>
    <n v="7.42"/>
    <s v="Yes"/>
    <x v="0"/>
    <x v="0"/>
    <x v="1"/>
    <x v="1"/>
    <x v="0"/>
    <x v="0"/>
  </r>
  <r>
    <x v="955"/>
    <n v="39.22"/>
    <n v="5.62"/>
    <s v="Yes"/>
    <x v="0"/>
    <x v="0"/>
    <x v="3"/>
    <x v="1"/>
    <x v="0"/>
    <x v="2"/>
  </r>
  <r>
    <x v="956"/>
    <n v="24.414999999999999"/>
    <n v="7.16"/>
    <s v="No"/>
    <x v="0"/>
    <x v="0"/>
    <x v="0"/>
    <x v="1"/>
    <x v="2"/>
    <x v="0"/>
  </r>
  <r>
    <x v="957"/>
    <n v="32.299999999999997"/>
    <n v="9.89"/>
    <s v="No"/>
    <x v="0"/>
    <x v="0"/>
    <x v="0"/>
    <x v="1"/>
    <x v="0"/>
    <x v="0"/>
  </r>
  <r>
    <x v="958"/>
    <n v="39.94"/>
    <n v="5.14"/>
    <s v="No"/>
    <x v="0"/>
    <x v="0"/>
    <x v="0"/>
    <x v="1"/>
    <x v="0"/>
    <x v="2"/>
  </r>
  <r>
    <x v="959"/>
    <n v="30"/>
    <n v="5.61"/>
    <s v="Yes"/>
    <x v="0"/>
    <x v="1"/>
    <x v="3"/>
    <x v="1"/>
    <x v="0"/>
    <x v="2"/>
  </r>
  <r>
    <x v="960"/>
    <n v="35.340000000000003"/>
    <n v="5.51"/>
    <s v="Yes"/>
    <x v="0"/>
    <x v="1"/>
    <x v="3"/>
    <x v="1"/>
    <x v="0"/>
    <x v="2"/>
  </r>
  <r>
    <x v="961"/>
    <n v="32.204999999999998"/>
    <n v="8.3800000000000008"/>
    <s v="Yes"/>
    <x v="0"/>
    <x v="0"/>
    <x v="1"/>
    <x v="1"/>
    <x v="0"/>
    <x v="0"/>
  </r>
  <r>
    <x v="962"/>
    <n v="33.880000000000003"/>
    <n v="4.68"/>
    <s v="No"/>
    <x v="1"/>
    <x v="0"/>
    <x v="3"/>
    <x v="1"/>
    <x v="0"/>
    <x v="2"/>
  </r>
  <r>
    <x v="963"/>
    <n v="26.63"/>
    <n v="4.3600000000000003"/>
    <s v="Yes"/>
    <x v="0"/>
    <x v="0"/>
    <x v="1"/>
    <x v="1"/>
    <x v="1"/>
    <x v="2"/>
  </r>
  <r>
    <x v="964"/>
    <n v="28.7"/>
    <n v="7.74"/>
    <s v="No"/>
    <x v="0"/>
    <x v="0"/>
    <x v="0"/>
    <x v="1"/>
    <x v="1"/>
    <x v="0"/>
  </r>
  <r>
    <x v="965"/>
    <n v="25.65"/>
    <n v="4.05"/>
    <s v="Yes"/>
    <x v="0"/>
    <x v="0"/>
    <x v="1"/>
    <x v="1"/>
    <x v="1"/>
    <x v="2"/>
  </r>
  <r>
    <x v="966"/>
    <n v="36.384999999999998"/>
    <n v="11.49"/>
    <s v="No"/>
    <x v="0"/>
    <x v="0"/>
    <x v="0"/>
    <x v="1"/>
    <x v="0"/>
    <x v="0"/>
  </r>
  <r>
    <x v="967"/>
    <n v="34.69"/>
    <n v="5.65"/>
    <s v="No"/>
    <x v="0"/>
    <x v="0"/>
    <x v="0"/>
    <x v="1"/>
    <x v="0"/>
    <x v="2"/>
  </r>
  <r>
    <x v="968"/>
    <n v="37.68"/>
    <n v="4.29"/>
    <s v="Yes"/>
    <x v="0"/>
    <x v="0"/>
    <x v="0"/>
    <x v="1"/>
    <x v="0"/>
    <x v="2"/>
  </r>
  <r>
    <x v="969"/>
    <n v="35.49"/>
    <n v="4.74"/>
    <s v="Yes"/>
    <x v="0"/>
    <x v="1"/>
    <x v="3"/>
    <x v="1"/>
    <x v="0"/>
    <x v="2"/>
  </r>
  <r>
    <x v="970"/>
    <n v="44.7"/>
    <n v="7.6"/>
    <s v="Yes"/>
    <x v="0"/>
    <x v="0"/>
    <x v="1"/>
    <x v="1"/>
    <x v="0"/>
    <x v="0"/>
  </r>
  <r>
    <x v="971"/>
    <n v="38.380000000000003"/>
    <n v="8.5"/>
    <s v="Yes"/>
    <x v="0"/>
    <x v="0"/>
    <x v="1"/>
    <x v="1"/>
    <x v="0"/>
    <x v="0"/>
  </r>
  <r>
    <x v="972"/>
    <n v="35.244999999999997"/>
    <n v="11.22"/>
    <s v="Yes"/>
    <x v="0"/>
    <x v="0"/>
    <x v="0"/>
    <x v="1"/>
    <x v="0"/>
    <x v="0"/>
  </r>
  <r>
    <x v="973"/>
    <n v="49.84"/>
    <n v="5.0999999999999996"/>
    <s v="Yes"/>
    <x v="0"/>
    <x v="1"/>
    <x v="3"/>
    <x v="1"/>
    <x v="0"/>
    <x v="2"/>
  </r>
  <r>
    <x v="974"/>
    <n v="49.06"/>
    <n v="5.43"/>
    <s v="Yes"/>
    <x v="0"/>
    <x v="0"/>
    <x v="3"/>
    <x v="1"/>
    <x v="0"/>
    <x v="2"/>
  </r>
  <r>
    <x v="975"/>
    <n v="30.88"/>
    <n v="5.82"/>
    <s v="No"/>
    <x v="0"/>
    <x v="0"/>
    <x v="1"/>
    <x v="1"/>
    <x v="0"/>
    <x v="1"/>
  </r>
  <r>
    <x v="976"/>
    <n v="33.35"/>
    <n v="6.05"/>
    <s v="No"/>
    <x v="0"/>
    <x v="1"/>
    <x v="3"/>
    <x v="1"/>
    <x v="0"/>
    <x v="1"/>
  </r>
  <r>
    <x v="977"/>
    <n v="38"/>
    <n v="6.38"/>
    <s v="Yes"/>
    <x v="0"/>
    <x v="0"/>
    <x v="3"/>
    <x v="1"/>
    <x v="0"/>
    <x v="1"/>
  </r>
  <r>
    <x v="978"/>
    <n v="36.08"/>
    <n v="5.73"/>
    <s v="Yes"/>
    <x v="0"/>
    <x v="0"/>
    <x v="3"/>
    <x v="1"/>
    <x v="0"/>
    <x v="1"/>
  </r>
  <r>
    <x v="979"/>
    <n v="35.700000000000003"/>
    <n v="5.47"/>
    <s v="Yes"/>
    <x v="0"/>
    <x v="0"/>
    <x v="3"/>
    <x v="1"/>
    <x v="0"/>
    <x v="2"/>
  </r>
  <r>
    <x v="980"/>
    <n v="34.01"/>
    <n v="11.3"/>
    <s v="No"/>
    <x v="0"/>
    <x v="0"/>
    <x v="0"/>
    <x v="1"/>
    <x v="0"/>
    <x v="0"/>
  </r>
  <r>
    <x v="981"/>
    <n v="31.54"/>
    <n v="6.72"/>
    <s v="No"/>
    <x v="0"/>
    <x v="0"/>
    <x v="0"/>
    <x v="1"/>
    <x v="0"/>
    <x v="0"/>
  </r>
  <r>
    <x v="982"/>
    <n v="23.3"/>
    <n v="5.36"/>
    <s v="Yes"/>
    <x v="0"/>
    <x v="0"/>
    <x v="3"/>
    <x v="1"/>
    <x v="2"/>
    <x v="2"/>
  </r>
  <r>
    <x v="983"/>
    <n v="27.75"/>
    <n v="9.8800000000000008"/>
    <s v="No"/>
    <x v="0"/>
    <x v="0"/>
    <x v="0"/>
    <x v="1"/>
    <x v="1"/>
    <x v="0"/>
  </r>
  <r>
    <x v="984"/>
    <n v="42.46"/>
    <n v="4.1100000000000003"/>
    <s v="No"/>
    <x v="0"/>
    <x v="0"/>
    <x v="0"/>
    <x v="1"/>
    <x v="0"/>
    <x v="2"/>
  </r>
  <r>
    <x v="985"/>
    <n v="54.47"/>
    <n v="7.48"/>
    <s v="No"/>
    <x v="0"/>
    <x v="0"/>
    <x v="0"/>
    <x v="1"/>
    <x v="0"/>
    <x v="0"/>
  </r>
  <r>
    <x v="986"/>
    <n v="24.93"/>
    <n v="9.18"/>
    <s v="Yes"/>
    <x v="0"/>
    <x v="1"/>
    <x v="3"/>
    <x v="1"/>
    <x v="1"/>
    <x v="0"/>
  </r>
  <r>
    <x v="987"/>
    <n v="48.12"/>
    <n v="4.51"/>
    <s v="Yes"/>
    <x v="0"/>
    <x v="0"/>
    <x v="3"/>
    <x v="1"/>
    <x v="0"/>
    <x v="2"/>
  </r>
  <r>
    <x v="988"/>
    <n v="24.91"/>
    <n v="7.33"/>
    <s v="Yes"/>
    <x v="0"/>
    <x v="1"/>
    <x v="3"/>
    <x v="1"/>
    <x v="1"/>
    <x v="0"/>
  </r>
  <r>
    <x v="989"/>
    <n v="27.645"/>
    <n v="10.56"/>
    <s v="No"/>
    <x v="0"/>
    <x v="0"/>
    <x v="0"/>
    <x v="1"/>
    <x v="1"/>
    <x v="0"/>
  </r>
  <r>
    <x v="990"/>
    <n v="33.700000000000003"/>
    <n v="4.01"/>
    <s v="No"/>
    <x v="0"/>
    <x v="0"/>
    <x v="1"/>
    <x v="1"/>
    <x v="0"/>
    <x v="2"/>
  </r>
  <r>
    <x v="991"/>
    <n v="38.93"/>
    <n v="5.64"/>
    <s v="Yes"/>
    <x v="0"/>
    <x v="0"/>
    <x v="3"/>
    <x v="1"/>
    <x v="0"/>
    <x v="2"/>
  </r>
  <r>
    <x v="992"/>
    <n v="32.774999999999999"/>
    <n v="8.02"/>
    <s v="Yes"/>
    <x v="0"/>
    <x v="0"/>
    <x v="1"/>
    <x v="1"/>
    <x v="0"/>
    <x v="0"/>
  </r>
  <r>
    <x v="993"/>
    <n v="29.83"/>
    <n v="7.2"/>
    <s v="Yes"/>
    <x v="0"/>
    <x v="0"/>
    <x v="0"/>
    <x v="1"/>
    <x v="1"/>
    <x v="0"/>
  </r>
  <r>
    <x v="994"/>
    <n v="28.31"/>
    <n v="4.55"/>
    <s v="No"/>
    <x v="1"/>
    <x v="0"/>
    <x v="3"/>
    <x v="1"/>
    <x v="1"/>
    <x v="2"/>
  </r>
  <r>
    <x v="995"/>
    <n v="29.79"/>
    <n v="9.0299999999999994"/>
    <s v="No"/>
    <x v="0"/>
    <x v="0"/>
    <x v="0"/>
    <x v="1"/>
    <x v="1"/>
    <x v="0"/>
  </r>
  <r>
    <x v="996"/>
    <n v="36.6"/>
    <n v="5.2"/>
    <s v="Yes"/>
    <x v="0"/>
    <x v="1"/>
    <x v="3"/>
    <x v="1"/>
    <x v="0"/>
    <x v="2"/>
  </r>
  <r>
    <x v="997"/>
    <n v="35.93"/>
    <n v="8.3000000000000007"/>
    <s v="Yes"/>
    <x v="0"/>
    <x v="0"/>
    <x v="0"/>
    <x v="1"/>
    <x v="0"/>
    <x v="0"/>
  </r>
  <r>
    <x v="998"/>
    <n v="28.6"/>
    <n v="5.56"/>
    <s v="Yes"/>
    <x v="0"/>
    <x v="1"/>
    <x v="3"/>
    <x v="1"/>
    <x v="1"/>
    <x v="2"/>
  </r>
  <r>
    <x v="999"/>
    <n v="39.17"/>
    <n v="4.1500000000000004"/>
    <s v="No"/>
    <x v="0"/>
    <x v="0"/>
    <x v="0"/>
    <x v="1"/>
    <x v="0"/>
    <x v="2"/>
  </r>
  <r>
    <x v="1000"/>
    <n v="26.41"/>
    <n v="5.99"/>
    <s v="Yes"/>
    <x v="0"/>
    <x v="1"/>
    <x v="3"/>
    <x v="1"/>
    <x v="1"/>
    <x v="1"/>
  </r>
  <r>
    <x v="1001"/>
    <n v="30.63"/>
    <n v="5.8"/>
    <s v="Yes"/>
    <x v="0"/>
    <x v="0"/>
    <x v="0"/>
    <x v="1"/>
    <x v="0"/>
    <x v="1"/>
  </r>
  <r>
    <x v="1002"/>
    <n v="31.73"/>
    <n v="7.32"/>
    <s v="Yes"/>
    <x v="0"/>
    <x v="0"/>
    <x v="1"/>
    <x v="1"/>
    <x v="0"/>
    <x v="0"/>
  </r>
  <r>
    <x v="1003"/>
    <n v="30.7"/>
    <n v="5.16"/>
    <s v="No"/>
    <x v="0"/>
    <x v="0"/>
    <x v="1"/>
    <x v="1"/>
    <x v="0"/>
    <x v="2"/>
  </r>
  <r>
    <x v="1004"/>
    <n v="25.934999999999999"/>
    <n v="5.96"/>
    <s v="Yes"/>
    <x v="0"/>
    <x v="0"/>
    <x v="1"/>
    <x v="1"/>
    <x v="1"/>
    <x v="1"/>
  </r>
  <r>
    <x v="1005"/>
    <n v="35.9"/>
    <n v="4.8499999999999996"/>
    <s v="Yes"/>
    <x v="0"/>
    <x v="1"/>
    <x v="3"/>
    <x v="1"/>
    <x v="0"/>
    <x v="2"/>
  </r>
  <r>
    <x v="1006"/>
    <n v="26.7"/>
    <n v="5.09"/>
    <s v="Yes"/>
    <x v="0"/>
    <x v="1"/>
    <x v="3"/>
    <x v="1"/>
    <x v="1"/>
    <x v="2"/>
  </r>
  <r>
    <x v="1007"/>
    <n v="33.71"/>
    <n v="4.9400000000000004"/>
    <s v="No"/>
    <x v="0"/>
    <x v="0"/>
    <x v="0"/>
    <x v="1"/>
    <x v="0"/>
    <x v="2"/>
  </r>
  <r>
    <x v="1008"/>
    <n v="41.91"/>
    <n v="4.92"/>
    <s v="Yes"/>
    <x v="0"/>
    <x v="0"/>
    <x v="1"/>
    <x v="1"/>
    <x v="0"/>
    <x v="2"/>
  </r>
  <r>
    <x v="1009"/>
    <n v="39.82"/>
    <n v="6.05"/>
    <s v="Yes"/>
    <x v="0"/>
    <x v="0"/>
    <x v="1"/>
    <x v="1"/>
    <x v="0"/>
    <x v="1"/>
  </r>
  <r>
    <x v="1010"/>
    <n v="28.12"/>
    <n v="4.67"/>
    <s v="No"/>
    <x v="0"/>
    <x v="0"/>
    <x v="1"/>
    <x v="1"/>
    <x v="1"/>
    <x v="2"/>
  </r>
  <r>
    <x v="1011"/>
    <n v="26.98"/>
    <n v="9.81"/>
    <s v="Yes"/>
    <x v="0"/>
    <x v="0"/>
    <x v="0"/>
    <x v="1"/>
    <x v="1"/>
    <x v="0"/>
  </r>
  <r>
    <x v="1012"/>
    <n v="27.2"/>
    <n v="6.06"/>
    <s v="Yes"/>
    <x v="0"/>
    <x v="0"/>
    <x v="1"/>
    <x v="1"/>
    <x v="1"/>
    <x v="1"/>
  </r>
  <r>
    <x v="1013"/>
    <n v="25.3"/>
    <n v="5.19"/>
    <s v="Yes"/>
    <x v="0"/>
    <x v="0"/>
    <x v="1"/>
    <x v="1"/>
    <x v="1"/>
    <x v="2"/>
  </r>
  <r>
    <x v="1014"/>
    <n v="30.25"/>
    <n v="10.16"/>
    <s v="No"/>
    <x v="0"/>
    <x v="0"/>
    <x v="0"/>
    <x v="1"/>
    <x v="0"/>
    <x v="0"/>
  </r>
  <r>
    <x v="1015"/>
    <n v="54"/>
    <n v="4.68"/>
    <s v="Yes"/>
    <x v="1"/>
    <x v="0"/>
    <x v="1"/>
    <x v="1"/>
    <x v="0"/>
    <x v="2"/>
  </r>
  <r>
    <x v="1016"/>
    <n v="51.86"/>
    <n v="5.32"/>
    <s v="Yes"/>
    <x v="0"/>
    <x v="0"/>
    <x v="0"/>
    <x v="1"/>
    <x v="0"/>
    <x v="2"/>
  </r>
  <r>
    <x v="1017"/>
    <n v="31.39"/>
    <n v="6.99"/>
    <s v="No"/>
    <x v="0"/>
    <x v="0"/>
    <x v="0"/>
    <x v="1"/>
    <x v="0"/>
    <x v="0"/>
  </r>
  <r>
    <x v="1018"/>
    <n v="39.97"/>
    <n v="5.55"/>
    <s v="No"/>
    <x v="0"/>
    <x v="0"/>
    <x v="0"/>
    <x v="1"/>
    <x v="0"/>
    <x v="2"/>
  </r>
  <r>
    <x v="1019"/>
    <n v="41.23"/>
    <n v="6.94"/>
    <s v="No"/>
    <x v="0"/>
    <x v="0"/>
    <x v="0"/>
    <x v="1"/>
    <x v="0"/>
    <x v="0"/>
  </r>
  <r>
    <x v="1020"/>
    <n v="49.45"/>
    <n v="4.2"/>
    <s v="Yes"/>
    <x v="0"/>
    <x v="0"/>
    <x v="0"/>
    <x v="1"/>
    <x v="0"/>
    <x v="2"/>
  </r>
  <r>
    <x v="1021"/>
    <n v="41.04"/>
    <n v="5.59"/>
    <s v="No"/>
    <x v="0"/>
    <x v="0"/>
    <x v="0"/>
    <x v="1"/>
    <x v="0"/>
    <x v="2"/>
  </r>
  <r>
    <x v="1022"/>
    <n v="27.93"/>
    <n v="9.9600000000000009"/>
    <s v="No"/>
    <x v="0"/>
    <x v="0"/>
    <x v="0"/>
    <x v="1"/>
    <x v="1"/>
    <x v="0"/>
  </r>
  <r>
    <x v="1023"/>
    <n v="21.01"/>
    <n v="7.37"/>
    <s v="No"/>
    <x v="0"/>
    <x v="0"/>
    <x v="0"/>
    <x v="1"/>
    <x v="2"/>
    <x v="0"/>
  </r>
  <r>
    <x v="1024"/>
    <n v="52.37"/>
    <n v="5.0599999999999996"/>
    <s v="Yes"/>
    <x v="1"/>
    <x v="0"/>
    <x v="1"/>
    <x v="1"/>
    <x v="0"/>
    <x v="2"/>
  </r>
  <r>
    <x v="1025"/>
    <n v="40.369999999999997"/>
    <n v="8.2100000000000009"/>
    <s v="No"/>
    <x v="0"/>
    <x v="0"/>
    <x v="0"/>
    <x v="1"/>
    <x v="0"/>
    <x v="0"/>
  </r>
  <r>
    <x v="1026"/>
    <n v="41.47"/>
    <n v="10.34"/>
    <s v="No"/>
    <x v="0"/>
    <x v="0"/>
    <x v="1"/>
    <x v="1"/>
    <x v="0"/>
    <x v="0"/>
  </r>
  <r>
    <x v="1027"/>
    <n v="33.725000000000001"/>
    <n v="5.51"/>
    <s v="Yes"/>
    <x v="0"/>
    <x v="0"/>
    <x v="1"/>
    <x v="1"/>
    <x v="0"/>
    <x v="2"/>
  </r>
  <r>
    <x v="1028"/>
    <n v="28.1"/>
    <n v="11.2"/>
    <s v="No"/>
    <x v="0"/>
    <x v="0"/>
    <x v="0"/>
    <x v="1"/>
    <x v="1"/>
    <x v="0"/>
  </r>
  <r>
    <x v="1029"/>
    <n v="37.43"/>
    <n v="4.3499999999999996"/>
    <s v="Yes"/>
    <x v="0"/>
    <x v="1"/>
    <x v="3"/>
    <x v="1"/>
    <x v="0"/>
    <x v="2"/>
  </r>
  <r>
    <x v="1030"/>
    <n v="23.7"/>
    <n v="10.45"/>
    <s v="No"/>
    <x v="0"/>
    <x v="0"/>
    <x v="0"/>
    <x v="1"/>
    <x v="2"/>
    <x v="0"/>
  </r>
  <r>
    <x v="1031"/>
    <n v="24.795000000000002"/>
    <n v="4.07"/>
    <s v="Yes"/>
    <x v="0"/>
    <x v="1"/>
    <x v="3"/>
    <x v="1"/>
    <x v="2"/>
    <x v="2"/>
  </r>
  <r>
    <x v="1032"/>
    <n v="31.9"/>
    <n v="8.34"/>
    <s v="No"/>
    <x v="0"/>
    <x v="0"/>
    <x v="0"/>
    <x v="1"/>
    <x v="0"/>
    <x v="0"/>
  </r>
  <r>
    <x v="1033"/>
    <n v="32.68"/>
    <n v="7.41"/>
    <s v="No"/>
    <x v="0"/>
    <x v="0"/>
    <x v="0"/>
    <x v="1"/>
    <x v="0"/>
    <x v="0"/>
  </r>
  <r>
    <x v="1034"/>
    <n v="47.13"/>
    <n v="4.3099999999999996"/>
    <s v="No"/>
    <x v="0"/>
    <x v="0"/>
    <x v="0"/>
    <x v="1"/>
    <x v="0"/>
    <x v="2"/>
  </r>
  <r>
    <x v="1035"/>
    <n v="36.67"/>
    <n v="10.83"/>
    <s v="No"/>
    <x v="0"/>
    <x v="0"/>
    <x v="0"/>
    <x v="1"/>
    <x v="0"/>
    <x v="0"/>
  </r>
  <r>
    <x v="1036"/>
    <n v="33.630000000000003"/>
    <n v="11.31"/>
    <s v="No"/>
    <x v="0"/>
    <x v="0"/>
    <x v="0"/>
    <x v="1"/>
    <x v="0"/>
    <x v="0"/>
  </r>
  <r>
    <x v="1037"/>
    <n v="32.67"/>
    <n v="11.81"/>
    <s v="Yes"/>
    <x v="0"/>
    <x v="0"/>
    <x v="0"/>
    <x v="1"/>
    <x v="0"/>
    <x v="0"/>
  </r>
  <r>
    <x v="1038"/>
    <n v="33.299999999999997"/>
    <n v="8.26"/>
    <s v="Yes"/>
    <x v="0"/>
    <x v="0"/>
    <x v="1"/>
    <x v="1"/>
    <x v="0"/>
    <x v="0"/>
  </r>
  <r>
    <x v="1039"/>
    <n v="30.78"/>
    <n v="10.74"/>
    <s v="Yes"/>
    <x v="0"/>
    <x v="0"/>
    <x v="1"/>
    <x v="1"/>
    <x v="0"/>
    <x v="0"/>
  </r>
  <r>
    <x v="1040"/>
    <n v="28.975000000000001"/>
    <n v="7.69"/>
    <s v="Yes"/>
    <x v="0"/>
    <x v="0"/>
    <x v="0"/>
    <x v="1"/>
    <x v="1"/>
    <x v="0"/>
  </r>
  <r>
    <x v="1041"/>
    <n v="33.4"/>
    <n v="4.84"/>
    <s v="No"/>
    <x v="0"/>
    <x v="0"/>
    <x v="0"/>
    <x v="1"/>
    <x v="0"/>
    <x v="2"/>
  </r>
  <r>
    <x v="1042"/>
    <n v="21.5"/>
    <n v="9.77"/>
    <s v="Yes"/>
    <x v="0"/>
    <x v="0"/>
    <x v="0"/>
    <x v="1"/>
    <x v="2"/>
    <x v="0"/>
  </r>
  <r>
    <x v="1043"/>
    <n v="38.14"/>
    <n v="5.84"/>
    <s v="No"/>
    <x v="0"/>
    <x v="0"/>
    <x v="0"/>
    <x v="1"/>
    <x v="0"/>
    <x v="1"/>
  </r>
  <r>
    <x v="1044"/>
    <n v="35.42"/>
    <n v="8.6999999999999993"/>
    <s v="Yes"/>
    <x v="0"/>
    <x v="0"/>
    <x v="3"/>
    <x v="1"/>
    <x v="0"/>
    <x v="0"/>
  </r>
  <r>
    <x v="1045"/>
    <n v="35.625"/>
    <n v="10.79"/>
    <s v="No"/>
    <x v="0"/>
    <x v="0"/>
    <x v="0"/>
    <x v="1"/>
    <x v="0"/>
    <x v="0"/>
  </r>
  <r>
    <x v="1046"/>
    <n v="45.51"/>
    <n v="4.32"/>
    <s v="No"/>
    <x v="0"/>
    <x v="0"/>
    <x v="3"/>
    <x v="1"/>
    <x v="0"/>
    <x v="2"/>
  </r>
  <r>
    <x v="1047"/>
    <n v="37.1"/>
    <n v="7.19"/>
    <s v="Yes"/>
    <x v="0"/>
    <x v="0"/>
    <x v="0"/>
    <x v="1"/>
    <x v="0"/>
    <x v="0"/>
  </r>
  <r>
    <x v="1048"/>
    <n v="30.5"/>
    <n v="11.94"/>
    <s v="Yes"/>
    <x v="0"/>
    <x v="0"/>
    <x v="0"/>
    <x v="1"/>
    <x v="0"/>
    <x v="0"/>
  </r>
  <r>
    <x v="1049"/>
    <n v="28.16"/>
    <n v="5.56"/>
    <s v="No"/>
    <x v="0"/>
    <x v="0"/>
    <x v="1"/>
    <x v="1"/>
    <x v="1"/>
    <x v="2"/>
  </r>
  <r>
    <x v="1050"/>
    <n v="29.1"/>
    <n v="5.64"/>
    <s v="Yes"/>
    <x v="0"/>
    <x v="0"/>
    <x v="0"/>
    <x v="1"/>
    <x v="1"/>
    <x v="2"/>
  </r>
  <r>
    <x v="1051"/>
    <n v="30.22"/>
    <n v="4.6500000000000004"/>
    <s v="No"/>
    <x v="0"/>
    <x v="0"/>
    <x v="0"/>
    <x v="1"/>
    <x v="0"/>
    <x v="2"/>
  </r>
  <r>
    <x v="1052"/>
    <n v="24.29"/>
    <n v="9.0500000000000007"/>
    <s v="No"/>
    <x v="0"/>
    <x v="0"/>
    <x v="0"/>
    <x v="1"/>
    <x v="2"/>
    <x v="0"/>
  </r>
  <r>
    <x v="1053"/>
    <n v="29.39"/>
    <n v="4.5199999999999996"/>
    <s v="Yes"/>
    <x v="0"/>
    <x v="0"/>
    <x v="0"/>
    <x v="1"/>
    <x v="1"/>
    <x v="2"/>
  </r>
  <r>
    <x v="1054"/>
    <n v="25.66"/>
    <n v="4.62"/>
    <s v="Yes"/>
    <x v="0"/>
    <x v="0"/>
    <x v="3"/>
    <x v="1"/>
    <x v="1"/>
    <x v="2"/>
  </r>
  <r>
    <x v="1055"/>
    <n v="39.11"/>
    <n v="5.87"/>
    <s v="No"/>
    <x v="0"/>
    <x v="0"/>
    <x v="0"/>
    <x v="1"/>
    <x v="0"/>
    <x v="1"/>
  </r>
  <r>
    <x v="1056"/>
    <n v="43.78"/>
    <n v="5.71"/>
    <s v="No"/>
    <x v="0"/>
    <x v="0"/>
    <x v="3"/>
    <x v="1"/>
    <x v="0"/>
    <x v="1"/>
  </r>
  <r>
    <x v="1057"/>
    <n v="24.35"/>
    <n v="9.08"/>
    <s v="No"/>
    <x v="0"/>
    <x v="0"/>
    <x v="0"/>
    <x v="1"/>
    <x v="2"/>
    <x v="0"/>
  </r>
  <r>
    <x v="1058"/>
    <n v="40.299999999999997"/>
    <n v="5.3"/>
    <s v="Yes"/>
    <x v="0"/>
    <x v="0"/>
    <x v="1"/>
    <x v="1"/>
    <x v="0"/>
    <x v="2"/>
  </r>
  <r>
    <x v="1059"/>
    <n v="32.774999999999999"/>
    <n v="11.76"/>
    <s v="Yes"/>
    <x v="0"/>
    <x v="0"/>
    <x v="0"/>
    <x v="1"/>
    <x v="0"/>
    <x v="0"/>
  </r>
  <r>
    <x v="1060"/>
    <n v="39.6"/>
    <n v="5.1100000000000003"/>
    <s v="Yes"/>
    <x v="0"/>
    <x v="0"/>
    <x v="1"/>
    <x v="1"/>
    <x v="0"/>
    <x v="2"/>
  </r>
  <r>
    <x v="1061"/>
    <n v="30.97"/>
    <n v="5.54"/>
    <s v="No"/>
    <x v="0"/>
    <x v="0"/>
    <x v="1"/>
    <x v="1"/>
    <x v="0"/>
    <x v="2"/>
  </r>
  <r>
    <x v="1062"/>
    <n v="27.645"/>
    <n v="8.8699999999999992"/>
    <s v="Yes"/>
    <x v="0"/>
    <x v="0"/>
    <x v="0"/>
    <x v="1"/>
    <x v="1"/>
    <x v="0"/>
  </r>
  <r>
    <x v="1063"/>
    <n v="34.43"/>
    <n v="5.96"/>
    <s v="Yes"/>
    <x v="0"/>
    <x v="0"/>
    <x v="1"/>
    <x v="1"/>
    <x v="0"/>
    <x v="1"/>
  </r>
  <r>
    <x v="1064"/>
    <n v="39.6"/>
    <n v="4.4400000000000004"/>
    <s v="Yes"/>
    <x v="0"/>
    <x v="1"/>
    <x v="3"/>
    <x v="1"/>
    <x v="0"/>
    <x v="2"/>
  </r>
  <r>
    <x v="1065"/>
    <n v="22.1"/>
    <n v="4.6500000000000004"/>
    <s v="Yes"/>
    <x v="0"/>
    <x v="0"/>
    <x v="1"/>
    <x v="1"/>
    <x v="2"/>
    <x v="2"/>
  </r>
  <r>
    <x v="1066"/>
    <n v="33.25"/>
    <n v="5.64"/>
    <s v="Yes"/>
    <x v="0"/>
    <x v="1"/>
    <x v="3"/>
    <x v="1"/>
    <x v="0"/>
    <x v="2"/>
  </r>
  <r>
    <x v="1067"/>
    <n v="33.33"/>
    <n v="10.19"/>
    <s v="No"/>
    <x v="0"/>
    <x v="0"/>
    <x v="0"/>
    <x v="1"/>
    <x v="0"/>
    <x v="0"/>
  </r>
  <r>
    <x v="1068"/>
    <n v="30.5"/>
    <n v="10.79"/>
    <s v="No"/>
    <x v="0"/>
    <x v="0"/>
    <x v="0"/>
    <x v="1"/>
    <x v="0"/>
    <x v="0"/>
  </r>
  <r>
    <x v="1069"/>
    <n v="30.3"/>
    <n v="4.24"/>
    <s v="No"/>
    <x v="0"/>
    <x v="0"/>
    <x v="0"/>
    <x v="1"/>
    <x v="0"/>
    <x v="2"/>
  </r>
  <r>
    <x v="1070"/>
    <n v="26.22"/>
    <n v="5.83"/>
    <s v="No"/>
    <x v="0"/>
    <x v="0"/>
    <x v="1"/>
    <x v="1"/>
    <x v="1"/>
    <x v="1"/>
  </r>
  <r>
    <x v="1071"/>
    <n v="29.99"/>
    <n v="11.85"/>
    <s v="No"/>
    <x v="0"/>
    <x v="0"/>
    <x v="0"/>
    <x v="1"/>
    <x v="0"/>
    <x v="0"/>
  </r>
  <r>
    <x v="1072"/>
    <n v="36.380000000000003"/>
    <n v="5.98"/>
    <s v="No"/>
    <x v="0"/>
    <x v="0"/>
    <x v="3"/>
    <x v="1"/>
    <x v="0"/>
    <x v="1"/>
  </r>
  <r>
    <x v="1073"/>
    <n v="31.16"/>
    <n v="4.26"/>
    <s v="Yes"/>
    <x v="0"/>
    <x v="1"/>
    <x v="3"/>
    <x v="1"/>
    <x v="0"/>
    <x v="2"/>
  </r>
  <r>
    <x v="1074"/>
    <n v="25.55"/>
    <n v="4.96"/>
    <s v="Yes"/>
    <x v="0"/>
    <x v="0"/>
    <x v="3"/>
    <x v="1"/>
    <x v="1"/>
    <x v="2"/>
  </r>
  <r>
    <x v="1075"/>
    <n v="28.77"/>
    <n v="4"/>
    <s v="Yes"/>
    <x v="0"/>
    <x v="0"/>
    <x v="0"/>
    <x v="1"/>
    <x v="1"/>
    <x v="2"/>
  </r>
  <r>
    <x v="1076"/>
    <n v="23.14"/>
    <n v="4.1500000000000004"/>
    <s v="Yes"/>
    <x v="0"/>
    <x v="0"/>
    <x v="3"/>
    <x v="1"/>
    <x v="2"/>
    <x v="2"/>
  </r>
  <r>
    <x v="1077"/>
    <n v="39.6"/>
    <n v="11.36"/>
    <s v="No"/>
    <x v="0"/>
    <x v="0"/>
    <x v="0"/>
    <x v="1"/>
    <x v="0"/>
    <x v="0"/>
  </r>
  <r>
    <x v="1078"/>
    <n v="29.2"/>
    <n v="7.53"/>
    <s v="No"/>
    <x v="0"/>
    <x v="0"/>
    <x v="0"/>
    <x v="1"/>
    <x v="1"/>
    <x v="0"/>
  </r>
  <r>
    <x v="1079"/>
    <n v="32.774999999999999"/>
    <n v="7.95"/>
    <s v="No"/>
    <x v="0"/>
    <x v="0"/>
    <x v="0"/>
    <x v="1"/>
    <x v="0"/>
    <x v="0"/>
  </r>
  <r>
    <x v="1080"/>
    <n v="24.035"/>
    <n v="8.5"/>
    <s v="No"/>
    <x v="0"/>
    <x v="0"/>
    <x v="0"/>
    <x v="1"/>
    <x v="2"/>
    <x v="0"/>
  </r>
  <r>
    <x v="1081"/>
    <n v="30.55"/>
    <n v="5.89"/>
    <s v="No"/>
    <x v="0"/>
    <x v="1"/>
    <x v="3"/>
    <x v="1"/>
    <x v="0"/>
    <x v="1"/>
  </r>
  <r>
    <x v="1082"/>
    <n v="28.81"/>
    <n v="8.76"/>
    <s v="No"/>
    <x v="0"/>
    <x v="0"/>
    <x v="1"/>
    <x v="1"/>
    <x v="1"/>
    <x v="0"/>
  </r>
  <r>
    <x v="1083"/>
    <n v="31.66"/>
    <n v="4.1100000000000003"/>
    <s v="No"/>
    <x v="0"/>
    <x v="0"/>
    <x v="0"/>
    <x v="1"/>
    <x v="0"/>
    <x v="2"/>
  </r>
  <r>
    <x v="1084"/>
    <n v="28.215"/>
    <n v="7.56"/>
    <s v="Yes"/>
    <x v="0"/>
    <x v="0"/>
    <x v="3"/>
    <x v="1"/>
    <x v="1"/>
    <x v="0"/>
  </r>
  <r>
    <x v="1085"/>
    <n v="26.12"/>
    <n v="4.17"/>
    <s v="Yes"/>
    <x v="0"/>
    <x v="1"/>
    <x v="3"/>
    <x v="1"/>
    <x v="1"/>
    <x v="2"/>
  </r>
  <r>
    <x v="1086"/>
    <n v="36.630000000000003"/>
    <n v="11.42"/>
    <s v="No"/>
    <x v="0"/>
    <x v="0"/>
    <x v="1"/>
    <x v="1"/>
    <x v="0"/>
    <x v="0"/>
  </r>
  <r>
    <x v="1087"/>
    <n v="33.344999999999999"/>
    <n v="7.33"/>
    <s v="No"/>
    <x v="0"/>
    <x v="0"/>
    <x v="1"/>
    <x v="1"/>
    <x v="0"/>
    <x v="0"/>
  </r>
  <r>
    <x v="1088"/>
    <n v="27.11"/>
    <n v="6.7"/>
    <s v="No"/>
    <x v="0"/>
    <x v="0"/>
    <x v="0"/>
    <x v="1"/>
    <x v="1"/>
    <x v="0"/>
  </r>
  <r>
    <x v="1089"/>
    <n v="26.6"/>
    <n v="5.27"/>
    <s v="Yes"/>
    <x v="0"/>
    <x v="1"/>
    <x v="3"/>
    <x v="1"/>
    <x v="1"/>
    <x v="2"/>
  </r>
  <r>
    <x v="1090"/>
    <n v="30.41"/>
    <n v="7.72"/>
    <s v="No"/>
    <x v="0"/>
    <x v="0"/>
    <x v="0"/>
    <x v="1"/>
    <x v="0"/>
    <x v="0"/>
  </r>
  <r>
    <x v="1091"/>
    <n v="28.98"/>
    <n v="8.68"/>
    <s v="No"/>
    <x v="0"/>
    <x v="0"/>
    <x v="1"/>
    <x v="1"/>
    <x v="1"/>
    <x v="0"/>
  </r>
  <r>
    <x v="1092"/>
    <n v="31.24"/>
    <n v="9.8000000000000007"/>
    <s v="No"/>
    <x v="0"/>
    <x v="0"/>
    <x v="0"/>
    <x v="1"/>
    <x v="0"/>
    <x v="0"/>
  </r>
  <r>
    <x v="1093"/>
    <n v="31.54"/>
    <n v="4.4400000000000004"/>
    <s v="No"/>
    <x v="0"/>
    <x v="0"/>
    <x v="0"/>
    <x v="1"/>
    <x v="0"/>
    <x v="2"/>
  </r>
  <r>
    <x v="1094"/>
    <n v="38.6"/>
    <n v="7.19"/>
    <s v="Yes"/>
    <x v="0"/>
    <x v="0"/>
    <x v="1"/>
    <x v="1"/>
    <x v="0"/>
    <x v="0"/>
  </r>
  <r>
    <x v="1095"/>
    <n v="37.950000000000003"/>
    <n v="6.06"/>
    <s v="No"/>
    <x v="0"/>
    <x v="0"/>
    <x v="0"/>
    <x v="1"/>
    <x v="0"/>
    <x v="1"/>
  </r>
  <r>
    <x v="1096"/>
    <n v="38.97"/>
    <n v="5.12"/>
    <s v="No"/>
    <x v="0"/>
    <x v="0"/>
    <x v="0"/>
    <x v="1"/>
    <x v="0"/>
    <x v="2"/>
  </r>
  <r>
    <x v="1097"/>
    <n v="21.2"/>
    <n v="10.72"/>
    <s v="No"/>
    <x v="0"/>
    <x v="0"/>
    <x v="0"/>
    <x v="1"/>
    <x v="2"/>
    <x v="0"/>
  </r>
  <r>
    <x v="1098"/>
    <n v="23.96"/>
    <n v="9.58"/>
    <s v="Yes"/>
    <x v="0"/>
    <x v="1"/>
    <x v="3"/>
    <x v="1"/>
    <x v="2"/>
    <x v="0"/>
  </r>
  <r>
    <x v="1099"/>
    <n v="35.93"/>
    <n v="6.4"/>
    <s v="Yes"/>
    <x v="0"/>
    <x v="0"/>
    <x v="3"/>
    <x v="1"/>
    <x v="0"/>
    <x v="0"/>
  </r>
  <r>
    <x v="1100"/>
    <n v="26.11"/>
    <n v="6.8"/>
    <s v="Yes"/>
    <x v="0"/>
    <x v="0"/>
    <x v="1"/>
    <x v="1"/>
    <x v="1"/>
    <x v="0"/>
  </r>
  <r>
    <x v="1101"/>
    <n v="32.299999999999997"/>
    <n v="9.48"/>
    <s v="No"/>
    <x v="0"/>
    <x v="0"/>
    <x v="1"/>
    <x v="1"/>
    <x v="0"/>
    <x v="0"/>
  </r>
  <r>
    <x v="1102"/>
    <n v="28.69"/>
    <n v="7.45"/>
    <s v="No"/>
    <x v="0"/>
    <x v="0"/>
    <x v="1"/>
    <x v="1"/>
    <x v="1"/>
    <x v="0"/>
  </r>
  <r>
    <x v="1103"/>
    <n v="31.28"/>
    <n v="6.94"/>
    <s v="Yes"/>
    <x v="0"/>
    <x v="0"/>
    <x v="3"/>
    <x v="1"/>
    <x v="0"/>
    <x v="0"/>
  </r>
  <r>
    <x v="1104"/>
    <n v="30.21"/>
    <n v="7.83"/>
    <s v="No"/>
    <x v="0"/>
    <x v="0"/>
    <x v="0"/>
    <x v="1"/>
    <x v="0"/>
    <x v="0"/>
  </r>
  <r>
    <x v="1105"/>
    <n v="38.28"/>
    <n v="10.17"/>
    <s v="Yes"/>
    <x v="0"/>
    <x v="0"/>
    <x v="0"/>
    <x v="1"/>
    <x v="0"/>
    <x v="0"/>
  </r>
  <r>
    <x v="1106"/>
    <n v="29.9"/>
    <n v="8.9600000000000009"/>
    <s v="Yes"/>
    <x v="0"/>
    <x v="0"/>
    <x v="0"/>
    <x v="1"/>
    <x v="0"/>
    <x v="0"/>
  </r>
  <r>
    <x v="1107"/>
    <n v="23.18"/>
    <n v="6.96"/>
    <s v="Yes"/>
    <x v="0"/>
    <x v="0"/>
    <x v="1"/>
    <x v="1"/>
    <x v="2"/>
    <x v="0"/>
  </r>
  <r>
    <x v="1108"/>
    <n v="33.020000000000003"/>
    <n v="5.07"/>
    <s v="Yes"/>
    <x v="0"/>
    <x v="0"/>
    <x v="0"/>
    <x v="1"/>
    <x v="0"/>
    <x v="2"/>
  </r>
  <r>
    <x v="1109"/>
    <n v="27.29"/>
    <n v="5.85"/>
    <s v="No"/>
    <x v="0"/>
    <x v="0"/>
    <x v="1"/>
    <x v="1"/>
    <x v="1"/>
    <x v="1"/>
  </r>
  <r>
    <x v="1110"/>
    <n v="23.18"/>
    <n v="10.56"/>
    <s v="No"/>
    <x v="0"/>
    <x v="0"/>
    <x v="1"/>
    <x v="1"/>
    <x v="2"/>
    <x v="0"/>
  </r>
  <r>
    <x v="1111"/>
    <n v="32.659999999999997"/>
    <n v="8.92"/>
    <s v="Yes"/>
    <x v="0"/>
    <x v="0"/>
    <x v="0"/>
    <x v="1"/>
    <x v="0"/>
    <x v="0"/>
  </r>
  <r>
    <x v="1112"/>
    <n v="30.78"/>
    <n v="8.6300000000000008"/>
    <s v="No"/>
    <x v="0"/>
    <x v="0"/>
    <x v="0"/>
    <x v="1"/>
    <x v="0"/>
    <x v="0"/>
  </r>
  <r>
    <x v="1113"/>
    <n v="47.2"/>
    <n v="6.29"/>
    <s v="Yes"/>
    <x v="0"/>
    <x v="1"/>
    <x v="3"/>
    <x v="1"/>
    <x v="0"/>
    <x v="1"/>
  </r>
  <r>
    <x v="1114"/>
    <n v="31.6"/>
    <n v="5.75"/>
    <s v="No"/>
    <x v="0"/>
    <x v="0"/>
    <x v="1"/>
    <x v="1"/>
    <x v="0"/>
    <x v="1"/>
  </r>
  <r>
    <x v="1115"/>
    <n v="33.914999999999999"/>
    <n v="6.66"/>
    <s v="Yes"/>
    <x v="0"/>
    <x v="0"/>
    <x v="3"/>
    <x v="1"/>
    <x v="0"/>
    <x v="0"/>
  </r>
  <r>
    <x v="1116"/>
    <n v="23.54"/>
    <n v="5.0999999999999996"/>
    <s v="No"/>
    <x v="0"/>
    <x v="0"/>
    <x v="1"/>
    <x v="1"/>
    <x v="2"/>
    <x v="2"/>
  </r>
  <r>
    <x v="1117"/>
    <n v="27.074999999999999"/>
    <n v="4.41"/>
    <s v="No"/>
    <x v="0"/>
    <x v="0"/>
    <x v="1"/>
    <x v="1"/>
    <x v="1"/>
    <x v="2"/>
  </r>
  <r>
    <x v="1118"/>
    <n v="25.8"/>
    <n v="5.52"/>
    <s v="Yes"/>
    <x v="0"/>
    <x v="0"/>
    <x v="0"/>
    <x v="1"/>
    <x v="1"/>
    <x v="2"/>
  </r>
  <r>
    <x v="1119"/>
    <n v="36.1"/>
    <n v="4.62"/>
    <s v="Yes"/>
    <x v="0"/>
    <x v="1"/>
    <x v="3"/>
    <x v="1"/>
    <x v="0"/>
    <x v="2"/>
  </r>
  <r>
    <x v="1120"/>
    <n v="30.495000000000001"/>
    <n v="5.74"/>
    <s v="Yes"/>
    <x v="0"/>
    <x v="1"/>
    <x v="3"/>
    <x v="1"/>
    <x v="0"/>
    <x v="1"/>
  </r>
  <r>
    <x v="1121"/>
    <n v="21.4"/>
    <n v="6.3"/>
    <s v="Yes"/>
    <x v="0"/>
    <x v="1"/>
    <x v="3"/>
    <x v="1"/>
    <x v="2"/>
    <x v="1"/>
  </r>
  <r>
    <x v="1122"/>
    <n v="32.299999999999997"/>
    <n v="10.27"/>
    <s v="No"/>
    <x v="0"/>
    <x v="0"/>
    <x v="0"/>
    <x v="1"/>
    <x v="0"/>
    <x v="0"/>
  </r>
  <r>
    <x v="1123"/>
    <n v="29.78"/>
    <n v="5.85"/>
    <s v="No"/>
    <x v="0"/>
    <x v="1"/>
    <x v="3"/>
    <x v="1"/>
    <x v="1"/>
    <x v="1"/>
  </r>
  <r>
    <x v="1124"/>
    <n v="34.76"/>
    <n v="5.92"/>
    <s v="Yes"/>
    <x v="0"/>
    <x v="0"/>
    <x v="3"/>
    <x v="1"/>
    <x v="0"/>
    <x v="1"/>
  </r>
  <r>
    <x v="1125"/>
    <n v="18.335000000000001"/>
    <n v="10.01"/>
    <s v="Yes"/>
    <x v="0"/>
    <x v="0"/>
    <x v="1"/>
    <x v="1"/>
    <x v="3"/>
    <x v="0"/>
  </r>
  <r>
    <x v="1126"/>
    <n v="32.299999999999997"/>
    <n v="9.59"/>
    <s v="No"/>
    <x v="0"/>
    <x v="0"/>
    <x v="0"/>
    <x v="1"/>
    <x v="0"/>
    <x v="0"/>
  </r>
  <r>
    <x v="1127"/>
    <n v="27.74"/>
    <n v="10.37"/>
    <s v="No"/>
    <x v="0"/>
    <x v="0"/>
    <x v="0"/>
    <x v="1"/>
    <x v="1"/>
    <x v="0"/>
  </r>
  <r>
    <x v="1128"/>
    <n v="24"/>
    <n v="4.01"/>
    <s v="Yes"/>
    <x v="0"/>
    <x v="0"/>
    <x v="3"/>
    <x v="1"/>
    <x v="2"/>
    <x v="2"/>
  </r>
  <r>
    <x v="1129"/>
    <n v="31.78"/>
    <n v="4.24"/>
    <s v="Yes"/>
    <x v="0"/>
    <x v="1"/>
    <x v="3"/>
    <x v="1"/>
    <x v="0"/>
    <x v="2"/>
  </r>
  <r>
    <x v="1130"/>
    <n v="32.25"/>
    <n v="5.36"/>
    <s v="Yes"/>
    <x v="0"/>
    <x v="0"/>
    <x v="0"/>
    <x v="1"/>
    <x v="0"/>
    <x v="2"/>
  </r>
  <r>
    <x v="1131"/>
    <n v="30.114999999999998"/>
    <n v="4.99"/>
    <s v="No"/>
    <x v="0"/>
    <x v="0"/>
    <x v="1"/>
    <x v="1"/>
    <x v="0"/>
    <x v="2"/>
  </r>
  <r>
    <x v="1132"/>
    <n v="22.41"/>
    <n v="8.68"/>
    <s v="No"/>
    <x v="0"/>
    <x v="0"/>
    <x v="0"/>
    <x v="1"/>
    <x v="2"/>
    <x v="0"/>
  </r>
  <r>
    <x v="1133"/>
    <n v="45.72"/>
    <n v="4.2300000000000004"/>
    <s v="Yes"/>
    <x v="0"/>
    <x v="0"/>
    <x v="0"/>
    <x v="1"/>
    <x v="0"/>
    <x v="2"/>
  </r>
  <r>
    <x v="1134"/>
    <n v="25"/>
    <n v="5.32"/>
    <s v="Yes"/>
    <x v="0"/>
    <x v="0"/>
    <x v="1"/>
    <x v="1"/>
    <x v="1"/>
    <x v="2"/>
  </r>
  <r>
    <x v="1135"/>
    <n v="39.5"/>
    <n v="6.66"/>
    <s v="No"/>
    <x v="0"/>
    <x v="0"/>
    <x v="0"/>
    <x v="1"/>
    <x v="0"/>
    <x v="0"/>
  </r>
  <r>
    <x v="1136"/>
    <n v="37.729999999999997"/>
    <n v="7.4"/>
    <s v="No"/>
    <x v="0"/>
    <x v="0"/>
    <x v="0"/>
    <x v="1"/>
    <x v="0"/>
    <x v="0"/>
  </r>
  <r>
    <x v="1137"/>
    <n v="40.659999999999997"/>
    <n v="10.08"/>
    <s v="No"/>
    <x v="0"/>
    <x v="0"/>
    <x v="0"/>
    <x v="1"/>
    <x v="0"/>
    <x v="0"/>
  </r>
  <r>
    <x v="1138"/>
    <n v="34.200000000000003"/>
    <n v="8.58"/>
    <s v="No"/>
    <x v="0"/>
    <x v="0"/>
    <x v="0"/>
    <x v="1"/>
    <x v="0"/>
    <x v="0"/>
  </r>
  <r>
    <x v="1139"/>
    <n v="46.51"/>
    <n v="5.84"/>
    <s v="No"/>
    <x v="0"/>
    <x v="0"/>
    <x v="3"/>
    <x v="1"/>
    <x v="0"/>
    <x v="1"/>
  </r>
  <r>
    <x v="1140"/>
    <n v="28.88"/>
    <n v="4.8600000000000003"/>
    <s v="Yes"/>
    <x v="0"/>
    <x v="1"/>
    <x v="3"/>
    <x v="1"/>
    <x v="1"/>
    <x v="2"/>
  </r>
  <r>
    <x v="1141"/>
    <n v="33.914999999999999"/>
    <n v="11.52"/>
    <s v="No"/>
    <x v="0"/>
    <x v="0"/>
    <x v="0"/>
    <x v="1"/>
    <x v="0"/>
    <x v="0"/>
  </r>
  <r>
    <x v="1142"/>
    <n v="24.32"/>
    <n v="6.15"/>
    <s v="Yes"/>
    <x v="0"/>
    <x v="1"/>
    <x v="3"/>
    <x v="1"/>
    <x v="2"/>
    <x v="1"/>
  </r>
  <r>
    <x v="1143"/>
    <n v="25.8"/>
    <n v="9.94"/>
    <s v="No"/>
    <x v="0"/>
    <x v="0"/>
    <x v="0"/>
    <x v="1"/>
    <x v="1"/>
    <x v="0"/>
  </r>
  <r>
    <x v="1144"/>
    <n v="21.56"/>
    <n v="10.56"/>
    <s v="No"/>
    <x v="0"/>
    <x v="0"/>
    <x v="0"/>
    <x v="1"/>
    <x v="2"/>
    <x v="0"/>
  </r>
  <r>
    <x v="1145"/>
    <n v="31.6"/>
    <n v="6.79"/>
    <s v="No"/>
    <x v="0"/>
    <x v="0"/>
    <x v="0"/>
    <x v="1"/>
    <x v="0"/>
    <x v="0"/>
  </r>
  <r>
    <x v="1146"/>
    <n v="42.93"/>
    <n v="4.8"/>
    <s v="No"/>
    <x v="0"/>
    <x v="0"/>
    <x v="3"/>
    <x v="1"/>
    <x v="0"/>
    <x v="2"/>
  </r>
  <r>
    <x v="1147"/>
    <n v="26.72"/>
    <n v="5.75"/>
    <s v="No"/>
    <x v="0"/>
    <x v="0"/>
    <x v="1"/>
    <x v="1"/>
    <x v="1"/>
    <x v="1"/>
  </r>
  <r>
    <x v="1148"/>
    <n v="26.67"/>
    <n v="5.81"/>
    <s v="No"/>
    <x v="0"/>
    <x v="0"/>
    <x v="1"/>
    <x v="1"/>
    <x v="1"/>
    <x v="1"/>
  </r>
  <r>
    <x v="1149"/>
    <n v="42.68"/>
    <n v="9.2799999999999994"/>
    <s v="No"/>
    <x v="0"/>
    <x v="0"/>
    <x v="1"/>
    <x v="1"/>
    <x v="0"/>
    <x v="0"/>
  </r>
  <r>
    <x v="1150"/>
    <n v="24.31"/>
    <n v="6.37"/>
    <s v="No"/>
    <x v="0"/>
    <x v="0"/>
    <x v="0"/>
    <x v="1"/>
    <x v="2"/>
    <x v="1"/>
  </r>
  <r>
    <x v="1151"/>
    <n v="44.75"/>
    <n v="5.09"/>
    <s v="Yes"/>
    <x v="0"/>
    <x v="0"/>
    <x v="0"/>
    <x v="1"/>
    <x v="0"/>
    <x v="2"/>
  </r>
  <r>
    <x v="1152"/>
    <n v="30.78"/>
    <n v="7.94"/>
    <s v="No"/>
    <x v="0"/>
    <x v="0"/>
    <x v="1"/>
    <x v="1"/>
    <x v="0"/>
    <x v="0"/>
  </r>
  <r>
    <x v="1153"/>
    <n v="21.86"/>
    <n v="10.95"/>
    <s v="No"/>
    <x v="0"/>
    <x v="0"/>
    <x v="0"/>
    <x v="1"/>
    <x v="2"/>
    <x v="0"/>
  </r>
  <r>
    <x v="1154"/>
    <n v="49.09"/>
    <n v="6.3"/>
    <s v="Yes"/>
    <x v="0"/>
    <x v="0"/>
    <x v="0"/>
    <x v="1"/>
    <x v="0"/>
    <x v="1"/>
  </r>
  <r>
    <x v="1155"/>
    <n v="47.74"/>
    <n v="8.0500000000000007"/>
    <s v="Yes"/>
    <x v="0"/>
    <x v="0"/>
    <x v="1"/>
    <x v="1"/>
    <x v="0"/>
    <x v="0"/>
  </r>
  <r>
    <x v="1156"/>
    <n v="30.2"/>
    <n v="9.8800000000000008"/>
    <s v="Yes"/>
    <x v="0"/>
    <x v="0"/>
    <x v="1"/>
    <x v="1"/>
    <x v="0"/>
    <x v="0"/>
  </r>
  <r>
    <x v="1157"/>
    <n v="33.25"/>
    <n v="7.42"/>
    <s v="Yes"/>
    <x v="0"/>
    <x v="0"/>
    <x v="1"/>
    <x v="1"/>
    <x v="0"/>
    <x v="0"/>
  </r>
  <r>
    <x v="1158"/>
    <n v="26.6"/>
    <n v="8.4499999999999993"/>
    <s v="Yes"/>
    <x v="0"/>
    <x v="0"/>
    <x v="3"/>
    <x v="1"/>
    <x v="1"/>
    <x v="0"/>
  </r>
  <r>
    <x v="1159"/>
    <n v="26.35"/>
    <n v="6.21"/>
    <s v="No"/>
    <x v="0"/>
    <x v="0"/>
    <x v="1"/>
    <x v="1"/>
    <x v="1"/>
    <x v="1"/>
  </r>
  <r>
    <x v="1160"/>
    <n v="39.994999999999997"/>
    <n v="4.6500000000000004"/>
    <s v="No"/>
    <x v="0"/>
    <x v="0"/>
    <x v="0"/>
    <x v="1"/>
    <x v="0"/>
    <x v="2"/>
  </r>
  <r>
    <x v="1161"/>
    <n v="22.92"/>
    <n v="5.87"/>
    <s v="Yes"/>
    <x v="0"/>
    <x v="0"/>
    <x v="3"/>
    <x v="1"/>
    <x v="2"/>
    <x v="1"/>
  </r>
  <r>
    <x v="1162"/>
    <n v="24.78"/>
    <n v="4.24"/>
    <s v="Yes"/>
    <x v="0"/>
    <x v="0"/>
    <x v="1"/>
    <x v="1"/>
    <x v="2"/>
    <x v="2"/>
  </r>
  <r>
    <x v="1163"/>
    <n v="34.07"/>
    <n v="7.81"/>
    <s v="Yes"/>
    <x v="0"/>
    <x v="0"/>
    <x v="0"/>
    <x v="1"/>
    <x v="0"/>
    <x v="0"/>
  </r>
  <r>
    <x v="1164"/>
    <n v="30.14"/>
    <n v="9.85"/>
    <s v="No"/>
    <x v="0"/>
    <x v="0"/>
    <x v="0"/>
    <x v="1"/>
    <x v="0"/>
    <x v="0"/>
  </r>
  <r>
    <x v="1165"/>
    <n v="18.05"/>
    <n v="6.94"/>
    <s v="No"/>
    <x v="0"/>
    <x v="0"/>
    <x v="0"/>
    <x v="1"/>
    <x v="3"/>
    <x v="0"/>
  </r>
  <r>
    <x v="1166"/>
    <n v="37.4"/>
    <n v="11.3"/>
    <s v="Yes"/>
    <x v="0"/>
    <x v="0"/>
    <x v="1"/>
    <x v="1"/>
    <x v="0"/>
    <x v="0"/>
  </r>
  <r>
    <x v="1167"/>
    <n v="25.75"/>
    <n v="9.23"/>
    <s v="No"/>
    <x v="0"/>
    <x v="0"/>
    <x v="0"/>
    <x v="1"/>
    <x v="1"/>
    <x v="0"/>
  </r>
  <r>
    <x v="1168"/>
    <n v="32.299999999999997"/>
    <n v="4.37"/>
    <s v="No"/>
    <x v="0"/>
    <x v="0"/>
    <x v="1"/>
    <x v="1"/>
    <x v="0"/>
    <x v="2"/>
  </r>
  <r>
    <x v="1169"/>
    <n v="28.61"/>
    <n v="5.76"/>
    <s v="No"/>
    <x v="0"/>
    <x v="1"/>
    <x v="3"/>
    <x v="1"/>
    <x v="1"/>
    <x v="1"/>
  </r>
  <r>
    <x v="1170"/>
    <n v="45.41"/>
    <n v="4.96"/>
    <s v="No"/>
    <x v="0"/>
    <x v="0"/>
    <x v="3"/>
    <x v="1"/>
    <x v="0"/>
    <x v="2"/>
  </r>
  <r>
    <x v="1171"/>
    <n v="31.2"/>
    <n v="11.04"/>
    <s v="Yes"/>
    <x v="0"/>
    <x v="0"/>
    <x v="1"/>
    <x v="1"/>
    <x v="0"/>
    <x v="0"/>
  </r>
  <r>
    <x v="1172"/>
    <n v="29.83"/>
    <n v="7.81"/>
    <s v="Yes"/>
    <x v="0"/>
    <x v="0"/>
    <x v="3"/>
    <x v="1"/>
    <x v="1"/>
    <x v="0"/>
  </r>
  <r>
    <x v="1173"/>
    <n v="29.06"/>
    <n v="4.55"/>
    <s v="No"/>
    <x v="0"/>
    <x v="0"/>
    <x v="0"/>
    <x v="1"/>
    <x v="1"/>
    <x v="2"/>
  </r>
  <r>
    <x v="1174"/>
    <n v="27.454999999999998"/>
    <n v="6.13"/>
    <s v="No"/>
    <x v="0"/>
    <x v="0"/>
    <x v="1"/>
    <x v="1"/>
    <x v="1"/>
    <x v="1"/>
  </r>
  <r>
    <x v="1175"/>
    <n v="23.01"/>
    <n v="6.04"/>
    <s v="Yes"/>
    <x v="0"/>
    <x v="0"/>
    <x v="3"/>
    <x v="1"/>
    <x v="2"/>
    <x v="1"/>
  </r>
  <r>
    <x v="1176"/>
    <n v="31.39"/>
    <n v="8.85"/>
    <s v="Yes"/>
    <x v="0"/>
    <x v="0"/>
    <x v="0"/>
    <x v="1"/>
    <x v="0"/>
    <x v="0"/>
  </r>
  <r>
    <x v="1177"/>
    <n v="34.770000000000003"/>
    <n v="10.54"/>
    <s v="No"/>
    <x v="0"/>
    <x v="0"/>
    <x v="1"/>
    <x v="1"/>
    <x v="0"/>
    <x v="0"/>
  </r>
  <r>
    <x v="1178"/>
    <n v="24.48"/>
    <n v="4.37"/>
    <s v="Yes"/>
    <x v="0"/>
    <x v="0"/>
    <x v="1"/>
    <x v="1"/>
    <x v="2"/>
    <x v="2"/>
  </r>
  <r>
    <x v="1179"/>
    <n v="22.61"/>
    <n v="9.6300000000000008"/>
    <s v="No"/>
    <x v="0"/>
    <x v="0"/>
    <x v="1"/>
    <x v="1"/>
    <x v="2"/>
    <x v="0"/>
  </r>
  <r>
    <x v="1180"/>
    <n v="34.299999999999997"/>
    <n v="10.37"/>
    <s v="No"/>
    <x v="0"/>
    <x v="0"/>
    <x v="0"/>
    <x v="1"/>
    <x v="0"/>
    <x v="0"/>
  </r>
  <r>
    <x v="1181"/>
    <n v="46.09"/>
    <n v="5.44"/>
    <s v="No"/>
    <x v="0"/>
    <x v="0"/>
    <x v="1"/>
    <x v="1"/>
    <x v="0"/>
    <x v="2"/>
  </r>
  <r>
    <x v="1182"/>
    <n v="44.744999999999997"/>
    <n v="5.19"/>
    <s v="No"/>
    <x v="0"/>
    <x v="0"/>
    <x v="1"/>
    <x v="1"/>
    <x v="0"/>
    <x v="2"/>
  </r>
  <r>
    <x v="1183"/>
    <n v="26.33"/>
    <n v="11.8"/>
    <s v="Yes"/>
    <x v="0"/>
    <x v="0"/>
    <x v="3"/>
    <x v="1"/>
    <x v="1"/>
    <x v="0"/>
  </r>
  <r>
    <x v="1184"/>
    <n v="26.6"/>
    <n v="8.3800000000000008"/>
    <s v="No"/>
    <x v="0"/>
    <x v="0"/>
    <x v="1"/>
    <x v="1"/>
    <x v="1"/>
    <x v="0"/>
  </r>
  <r>
    <x v="1185"/>
    <n v="27.5"/>
    <n v="7.58"/>
    <s v="No"/>
    <x v="0"/>
    <x v="0"/>
    <x v="0"/>
    <x v="1"/>
    <x v="1"/>
    <x v="0"/>
  </r>
  <r>
    <x v="1186"/>
    <n v="41.55"/>
    <n v="4.6100000000000003"/>
    <s v="No"/>
    <x v="0"/>
    <x v="0"/>
    <x v="3"/>
    <x v="1"/>
    <x v="0"/>
    <x v="2"/>
  </r>
  <r>
    <x v="1187"/>
    <n v="41.47"/>
    <n v="4.7"/>
    <s v="Yes"/>
    <x v="0"/>
    <x v="1"/>
    <x v="3"/>
    <x v="1"/>
    <x v="0"/>
    <x v="2"/>
  </r>
  <r>
    <x v="1188"/>
    <n v="24.795000000000002"/>
    <n v="6.05"/>
    <s v="Yes"/>
    <x v="0"/>
    <x v="0"/>
    <x v="0"/>
    <x v="1"/>
    <x v="2"/>
    <x v="1"/>
  </r>
  <r>
    <x v="1189"/>
    <n v="29.48"/>
    <n v="5.63"/>
    <s v="Yes"/>
    <x v="0"/>
    <x v="1"/>
    <x v="3"/>
    <x v="1"/>
    <x v="1"/>
    <x v="2"/>
  </r>
  <r>
    <x v="1190"/>
    <n v="28.09"/>
    <n v="6.06"/>
    <s v="No"/>
    <x v="0"/>
    <x v="1"/>
    <x v="3"/>
    <x v="1"/>
    <x v="1"/>
    <x v="1"/>
  </r>
  <r>
    <x v="1191"/>
    <n v="32.729999999999997"/>
    <n v="5.19"/>
    <s v="No"/>
    <x v="0"/>
    <x v="0"/>
    <x v="3"/>
    <x v="1"/>
    <x v="0"/>
    <x v="2"/>
  </r>
  <r>
    <x v="1192"/>
    <n v="27.36"/>
    <n v="8.9600000000000009"/>
    <s v="No"/>
    <x v="0"/>
    <x v="0"/>
    <x v="0"/>
    <x v="1"/>
    <x v="1"/>
    <x v="0"/>
  </r>
  <r>
    <x v="1193"/>
    <n v="27.265000000000001"/>
    <n v="11.39"/>
    <s v="No"/>
    <x v="0"/>
    <x v="0"/>
    <x v="0"/>
    <x v="1"/>
    <x v="1"/>
    <x v="0"/>
  </r>
  <r>
    <x v="1194"/>
    <n v="48.07"/>
    <n v="4.0599999999999996"/>
    <s v="Yes"/>
    <x v="0"/>
    <x v="0"/>
    <x v="0"/>
    <x v="1"/>
    <x v="0"/>
    <x v="2"/>
  </r>
  <r>
    <x v="1195"/>
    <n v="30.8"/>
    <n v="5.23"/>
    <s v="Yes"/>
    <x v="0"/>
    <x v="0"/>
    <x v="0"/>
    <x v="1"/>
    <x v="0"/>
    <x v="2"/>
  </r>
  <r>
    <x v="1196"/>
    <n v="32.299999999999997"/>
    <n v="5.05"/>
    <s v="Yes"/>
    <x v="0"/>
    <x v="0"/>
    <x v="0"/>
    <x v="1"/>
    <x v="0"/>
    <x v="2"/>
  </r>
  <r>
    <x v="1197"/>
    <n v="39.700000000000003"/>
    <n v="7.34"/>
    <s v="No"/>
    <x v="0"/>
    <x v="0"/>
    <x v="0"/>
    <x v="1"/>
    <x v="0"/>
    <x v="0"/>
  </r>
  <r>
    <x v="1198"/>
    <n v="35.97"/>
    <n v="8.1300000000000008"/>
    <s v="No"/>
    <x v="0"/>
    <x v="0"/>
    <x v="0"/>
    <x v="1"/>
    <x v="0"/>
    <x v="0"/>
  </r>
  <r>
    <x v="1199"/>
    <n v="25.86"/>
    <n v="6.68"/>
    <s v="Yes"/>
    <x v="0"/>
    <x v="0"/>
    <x v="3"/>
    <x v="1"/>
    <x v="1"/>
    <x v="0"/>
  </r>
  <r>
    <x v="1200"/>
    <n v="30.03"/>
    <n v="11.51"/>
    <s v="No"/>
    <x v="0"/>
    <x v="0"/>
    <x v="0"/>
    <x v="1"/>
    <x v="0"/>
    <x v="0"/>
  </r>
  <r>
    <x v="1201"/>
    <n v="25.76"/>
    <n v="6.02"/>
    <s v="Yes"/>
    <x v="0"/>
    <x v="1"/>
    <x v="3"/>
    <x v="1"/>
    <x v="1"/>
    <x v="1"/>
  </r>
  <r>
    <x v="1202"/>
    <n v="22.42"/>
    <n v="7.96"/>
    <s v="No"/>
    <x v="0"/>
    <x v="0"/>
    <x v="0"/>
    <x v="1"/>
    <x v="2"/>
    <x v="0"/>
  </r>
  <r>
    <x v="1203"/>
    <n v="33.18"/>
    <n v="6.01"/>
    <s v="Yes"/>
    <x v="0"/>
    <x v="0"/>
    <x v="3"/>
    <x v="1"/>
    <x v="0"/>
    <x v="1"/>
  </r>
  <r>
    <x v="1204"/>
    <n v="43.04"/>
    <n v="5.9"/>
    <s v="Yes"/>
    <x v="0"/>
    <x v="0"/>
    <x v="0"/>
    <x v="1"/>
    <x v="0"/>
    <x v="1"/>
  </r>
  <r>
    <x v="1205"/>
    <n v="34.15"/>
    <n v="4.49"/>
    <s v="Yes"/>
    <x v="0"/>
    <x v="0"/>
    <x v="3"/>
    <x v="1"/>
    <x v="0"/>
    <x v="2"/>
  </r>
  <r>
    <x v="1206"/>
    <n v="25.78"/>
    <n v="6.25"/>
    <s v="No"/>
    <x v="0"/>
    <x v="0"/>
    <x v="0"/>
    <x v="1"/>
    <x v="1"/>
    <x v="1"/>
  </r>
  <r>
    <x v="1207"/>
    <n v="21.02"/>
    <n v="9.6199999999999992"/>
    <s v="Yes"/>
    <x v="0"/>
    <x v="1"/>
    <x v="3"/>
    <x v="1"/>
    <x v="2"/>
    <x v="0"/>
  </r>
  <r>
    <x v="1208"/>
    <n v="37.51"/>
    <n v="11.06"/>
    <s v="No"/>
    <x v="0"/>
    <x v="0"/>
    <x v="1"/>
    <x v="1"/>
    <x v="0"/>
    <x v="0"/>
  </r>
  <r>
    <x v="1209"/>
    <n v="25.745000000000001"/>
    <n v="6.11"/>
    <s v="Yes"/>
    <x v="0"/>
    <x v="0"/>
    <x v="0"/>
    <x v="1"/>
    <x v="1"/>
    <x v="1"/>
  </r>
  <r>
    <x v="1210"/>
    <n v="31.35"/>
    <n v="11.49"/>
    <s v="No"/>
    <x v="0"/>
    <x v="0"/>
    <x v="1"/>
    <x v="1"/>
    <x v="0"/>
    <x v="0"/>
  </r>
  <r>
    <x v="1211"/>
    <n v="29.83"/>
    <n v="8.68"/>
    <s v="No"/>
    <x v="0"/>
    <x v="0"/>
    <x v="1"/>
    <x v="1"/>
    <x v="1"/>
    <x v="0"/>
  </r>
  <r>
    <x v="1212"/>
    <n v="25.49"/>
    <n v="5.68"/>
    <s v="Yes"/>
    <x v="0"/>
    <x v="1"/>
    <x v="3"/>
    <x v="1"/>
    <x v="1"/>
    <x v="2"/>
  </r>
  <r>
    <x v="1213"/>
    <n v="34.1"/>
    <n v="8.4499999999999993"/>
    <s v="No"/>
    <x v="0"/>
    <x v="0"/>
    <x v="0"/>
    <x v="1"/>
    <x v="0"/>
    <x v="0"/>
  </r>
  <r>
    <x v="1214"/>
    <n v="25.84"/>
    <n v="8.51"/>
    <s v="No"/>
    <x v="0"/>
    <x v="0"/>
    <x v="1"/>
    <x v="1"/>
    <x v="1"/>
    <x v="0"/>
  </r>
  <r>
    <x v="1215"/>
    <n v="20.6"/>
    <n v="7.62"/>
    <s v="No"/>
    <x v="0"/>
    <x v="0"/>
    <x v="0"/>
    <x v="1"/>
    <x v="2"/>
    <x v="0"/>
  </r>
  <r>
    <x v="1216"/>
    <n v="28.88"/>
    <n v="10.18"/>
    <s v="No"/>
    <x v="0"/>
    <x v="0"/>
    <x v="0"/>
    <x v="1"/>
    <x v="1"/>
    <x v="0"/>
  </r>
  <r>
    <x v="1217"/>
    <n v="28.24"/>
    <n v="5.36"/>
    <s v="No"/>
    <x v="0"/>
    <x v="0"/>
    <x v="0"/>
    <x v="1"/>
    <x v="1"/>
    <x v="2"/>
  </r>
  <r>
    <x v="1218"/>
    <n v="25.46"/>
    <n v="11.78"/>
    <s v="Yes"/>
    <x v="0"/>
    <x v="0"/>
    <x v="3"/>
    <x v="1"/>
    <x v="1"/>
    <x v="0"/>
  </r>
  <r>
    <x v="1219"/>
    <n v="29.64"/>
    <n v="10.82"/>
    <s v="Yes"/>
    <x v="0"/>
    <x v="0"/>
    <x v="0"/>
    <x v="1"/>
    <x v="1"/>
    <x v="0"/>
  </r>
  <r>
    <x v="1220"/>
    <n v="31.27"/>
    <n v="7.73"/>
    <s v="Yes"/>
    <x v="0"/>
    <x v="0"/>
    <x v="3"/>
    <x v="1"/>
    <x v="0"/>
    <x v="0"/>
  </r>
  <r>
    <x v="1221"/>
    <n v="19.95"/>
    <n v="6.24"/>
    <s v="Yes"/>
    <x v="0"/>
    <x v="0"/>
    <x v="0"/>
    <x v="1"/>
    <x v="2"/>
    <x v="1"/>
  </r>
  <r>
    <x v="1222"/>
    <n v="21.3"/>
    <n v="10.42"/>
    <s v="No"/>
    <x v="0"/>
    <x v="0"/>
    <x v="1"/>
    <x v="1"/>
    <x v="2"/>
    <x v="0"/>
  </r>
  <r>
    <x v="1223"/>
    <n v="31.635000000000002"/>
    <n v="11.11"/>
    <s v="No"/>
    <x v="0"/>
    <x v="0"/>
    <x v="0"/>
    <x v="1"/>
    <x v="0"/>
    <x v="0"/>
  </r>
  <r>
    <x v="1224"/>
    <n v="23.9"/>
    <n v="7.67"/>
    <s v="Yes"/>
    <x v="0"/>
    <x v="0"/>
    <x v="1"/>
    <x v="1"/>
    <x v="2"/>
    <x v="0"/>
  </r>
  <r>
    <x v="1225"/>
    <n v="34.15"/>
    <n v="6.15"/>
    <s v="No"/>
    <x v="0"/>
    <x v="0"/>
    <x v="0"/>
    <x v="1"/>
    <x v="0"/>
    <x v="1"/>
  </r>
  <r>
    <x v="1226"/>
    <n v="28.71"/>
    <n v="5.71"/>
    <s v="No"/>
    <x v="0"/>
    <x v="0"/>
    <x v="0"/>
    <x v="1"/>
    <x v="1"/>
    <x v="1"/>
  </r>
  <r>
    <x v="1227"/>
    <n v="36.700000000000003"/>
    <n v="8.6999999999999993"/>
    <s v="Yes"/>
    <x v="0"/>
    <x v="0"/>
    <x v="1"/>
    <x v="1"/>
    <x v="0"/>
    <x v="0"/>
  </r>
  <r>
    <x v="1228"/>
    <n v="34.1"/>
    <n v="9.0399999999999991"/>
    <s v="Yes"/>
    <x v="0"/>
    <x v="0"/>
    <x v="1"/>
    <x v="1"/>
    <x v="0"/>
    <x v="0"/>
  </r>
  <r>
    <x v="1229"/>
    <n v="25.7"/>
    <n v="5.61"/>
    <s v="No"/>
    <x v="0"/>
    <x v="0"/>
    <x v="0"/>
    <x v="1"/>
    <x v="1"/>
    <x v="2"/>
  </r>
  <r>
    <x v="1230"/>
    <n v="21.68"/>
    <n v="8.1199999999999992"/>
    <s v="No"/>
    <x v="0"/>
    <x v="0"/>
    <x v="0"/>
    <x v="1"/>
    <x v="2"/>
    <x v="0"/>
  </r>
  <r>
    <x v="1231"/>
    <n v="25.175000000000001"/>
    <n v="4.74"/>
    <s v="No"/>
    <x v="0"/>
    <x v="0"/>
    <x v="0"/>
    <x v="1"/>
    <x v="1"/>
    <x v="2"/>
  </r>
  <r>
    <x v="1232"/>
    <n v="44.77"/>
    <n v="4.0599999999999996"/>
    <s v="No"/>
    <x v="0"/>
    <x v="0"/>
    <x v="1"/>
    <x v="1"/>
    <x v="0"/>
    <x v="2"/>
  </r>
  <r>
    <x v="1233"/>
    <n v="37.07"/>
    <n v="5.69"/>
    <s v="No"/>
    <x v="0"/>
    <x v="0"/>
    <x v="1"/>
    <x v="1"/>
    <x v="0"/>
    <x v="2"/>
  </r>
  <r>
    <x v="1234"/>
    <n v="39.799999999999997"/>
    <n v="5.66"/>
    <s v="No"/>
    <x v="0"/>
    <x v="1"/>
    <x v="3"/>
    <x v="1"/>
    <x v="0"/>
    <x v="2"/>
  </r>
  <r>
    <x v="1235"/>
    <n v="26.36"/>
    <n v="4.32"/>
    <s v="No"/>
    <x v="0"/>
    <x v="1"/>
    <x v="3"/>
    <x v="1"/>
    <x v="1"/>
    <x v="2"/>
  </r>
  <r>
    <x v="1236"/>
    <n v="29.925000000000001"/>
    <n v="8.2899999999999991"/>
    <s v="No"/>
    <x v="0"/>
    <x v="0"/>
    <x v="1"/>
    <x v="1"/>
    <x v="0"/>
    <x v="0"/>
  </r>
  <r>
    <x v="1237"/>
    <n v="37.29"/>
    <n v="10.46"/>
    <s v="No"/>
    <x v="0"/>
    <x v="0"/>
    <x v="0"/>
    <x v="1"/>
    <x v="0"/>
    <x v="0"/>
  </r>
  <r>
    <x v="1238"/>
    <n v="30.2"/>
    <n v="11.96"/>
    <s v="No"/>
    <x v="0"/>
    <x v="0"/>
    <x v="0"/>
    <x v="1"/>
    <x v="0"/>
    <x v="0"/>
  </r>
  <r>
    <x v="1239"/>
    <n v="24.225000000000001"/>
    <n v="4.25"/>
    <s v="Yes"/>
    <x v="0"/>
    <x v="1"/>
    <x v="3"/>
    <x v="1"/>
    <x v="2"/>
    <x v="2"/>
  </r>
  <r>
    <x v="1240"/>
    <n v="31.445"/>
    <n v="8.33"/>
    <s v="No"/>
    <x v="0"/>
    <x v="0"/>
    <x v="0"/>
    <x v="1"/>
    <x v="0"/>
    <x v="0"/>
  </r>
  <r>
    <x v="1241"/>
    <n v="38.880000000000003"/>
    <n v="4.29"/>
    <s v="No"/>
    <x v="0"/>
    <x v="0"/>
    <x v="3"/>
    <x v="1"/>
    <x v="0"/>
    <x v="2"/>
  </r>
  <r>
    <x v="1242"/>
    <n v="43.89"/>
    <n v="6.32"/>
    <s v="Yes"/>
    <x v="0"/>
    <x v="0"/>
    <x v="0"/>
    <x v="1"/>
    <x v="0"/>
    <x v="1"/>
  </r>
  <r>
    <x v="1243"/>
    <n v="25.6"/>
    <n v="5.65"/>
    <s v="No"/>
    <x v="0"/>
    <x v="0"/>
    <x v="1"/>
    <x v="1"/>
    <x v="1"/>
    <x v="2"/>
  </r>
  <r>
    <x v="1244"/>
    <n v="29.545000000000002"/>
    <n v="8.41"/>
    <s v="Yes"/>
    <x v="0"/>
    <x v="0"/>
    <x v="3"/>
    <x v="1"/>
    <x v="1"/>
    <x v="0"/>
  </r>
  <r>
    <x v="1245"/>
    <n v="23.25"/>
    <n v="11.96"/>
    <s v="Yes"/>
    <x v="0"/>
    <x v="0"/>
    <x v="0"/>
    <x v="1"/>
    <x v="2"/>
    <x v="0"/>
  </r>
  <r>
    <x v="1246"/>
    <n v="43.95"/>
    <n v="5.17"/>
    <s v="Yes"/>
    <x v="0"/>
    <x v="1"/>
    <x v="3"/>
    <x v="1"/>
    <x v="0"/>
    <x v="2"/>
  </r>
  <r>
    <x v="1247"/>
    <n v="21.85"/>
    <n v="8.76"/>
    <s v="No"/>
    <x v="0"/>
    <x v="0"/>
    <x v="0"/>
    <x v="1"/>
    <x v="2"/>
    <x v="0"/>
  </r>
  <r>
    <x v="1248"/>
    <n v="25.73"/>
    <n v="7.99"/>
    <s v="No"/>
    <x v="0"/>
    <x v="0"/>
    <x v="1"/>
    <x v="1"/>
    <x v="1"/>
    <x v="0"/>
  </r>
  <r>
    <x v="1249"/>
    <n v="32.229999999999997"/>
    <n v="8.59"/>
    <s v="No"/>
    <x v="0"/>
    <x v="0"/>
    <x v="0"/>
    <x v="1"/>
    <x v="0"/>
    <x v="0"/>
  </r>
  <r>
    <x v="1250"/>
    <n v="32.204999999999998"/>
    <n v="6.14"/>
    <s v="No"/>
    <x v="0"/>
    <x v="0"/>
    <x v="1"/>
    <x v="1"/>
    <x v="0"/>
    <x v="1"/>
  </r>
  <r>
    <x v="1251"/>
    <n v="26.41"/>
    <n v="4.08"/>
    <s v="No"/>
    <x v="0"/>
    <x v="0"/>
    <x v="1"/>
    <x v="1"/>
    <x v="1"/>
    <x v="2"/>
  </r>
  <r>
    <x v="1252"/>
    <n v="30.2"/>
    <n v="6.25"/>
    <s v="Yes"/>
    <x v="0"/>
    <x v="0"/>
    <x v="0"/>
    <x v="1"/>
    <x v="0"/>
    <x v="1"/>
  </r>
  <r>
    <x v="1253"/>
    <n v="31.26"/>
    <n v="5.94"/>
    <s v="Yes"/>
    <x v="0"/>
    <x v="0"/>
    <x v="3"/>
    <x v="1"/>
    <x v="0"/>
    <x v="1"/>
  </r>
  <r>
    <x v="1254"/>
    <n v="33.725000000000001"/>
    <n v="6.45"/>
    <s v="Yes"/>
    <x v="0"/>
    <x v="0"/>
    <x v="0"/>
    <x v="1"/>
    <x v="0"/>
    <x v="0"/>
  </r>
  <r>
    <x v="1255"/>
    <n v="28.9"/>
    <n v="5.74"/>
    <s v="Yes"/>
    <x v="0"/>
    <x v="0"/>
    <x v="0"/>
    <x v="1"/>
    <x v="1"/>
    <x v="1"/>
  </r>
  <r>
    <x v="1256"/>
    <n v="45.69"/>
    <n v="4.43"/>
    <s v="Yes"/>
    <x v="0"/>
    <x v="0"/>
    <x v="0"/>
    <x v="1"/>
    <x v="0"/>
    <x v="2"/>
  </r>
  <r>
    <x v="1257"/>
    <n v="21.03"/>
    <n v="6.5"/>
    <s v="No"/>
    <x v="0"/>
    <x v="0"/>
    <x v="0"/>
    <x v="1"/>
    <x v="2"/>
    <x v="0"/>
  </r>
  <r>
    <x v="1258"/>
    <n v="37"/>
    <n v="8.75"/>
    <s v="No"/>
    <x v="0"/>
    <x v="0"/>
    <x v="0"/>
    <x v="1"/>
    <x v="0"/>
    <x v="0"/>
  </r>
  <r>
    <x v="1259"/>
    <n v="25.4"/>
    <n v="11.96"/>
    <s v="No"/>
    <x v="0"/>
    <x v="0"/>
    <x v="0"/>
    <x v="1"/>
    <x v="1"/>
    <x v="0"/>
  </r>
  <r>
    <x v="1260"/>
    <n v="32.299999999999997"/>
    <n v="10.54"/>
    <s v="No"/>
    <x v="0"/>
    <x v="0"/>
    <x v="0"/>
    <x v="1"/>
    <x v="0"/>
    <x v="0"/>
  </r>
  <r>
    <x v="1261"/>
    <n v="23.94"/>
    <n v="4.54"/>
    <s v="Yes"/>
    <x v="0"/>
    <x v="1"/>
    <x v="3"/>
    <x v="1"/>
    <x v="2"/>
    <x v="2"/>
  </r>
  <r>
    <x v="1262"/>
    <n v="46.4"/>
    <n v="5.71"/>
    <s v="No"/>
    <x v="0"/>
    <x v="0"/>
    <x v="0"/>
    <x v="1"/>
    <x v="0"/>
    <x v="1"/>
  </r>
  <r>
    <x v="1263"/>
    <n v="40.375"/>
    <n v="6.25"/>
    <s v="Yes"/>
    <x v="0"/>
    <x v="0"/>
    <x v="0"/>
    <x v="1"/>
    <x v="0"/>
    <x v="1"/>
  </r>
  <r>
    <x v="1264"/>
    <n v="28.7"/>
    <n v="9.4700000000000006"/>
    <s v="No"/>
    <x v="0"/>
    <x v="0"/>
    <x v="1"/>
    <x v="1"/>
    <x v="1"/>
    <x v="0"/>
  </r>
  <r>
    <x v="1265"/>
    <n v="26.63"/>
    <n v="5.7"/>
    <s v="No"/>
    <x v="0"/>
    <x v="0"/>
    <x v="0"/>
    <x v="1"/>
    <x v="1"/>
    <x v="1"/>
  </r>
  <r>
    <x v="1266"/>
    <n v="22.515000000000001"/>
    <n v="11.18"/>
    <s v="No"/>
    <x v="0"/>
    <x v="0"/>
    <x v="1"/>
    <x v="1"/>
    <x v="2"/>
    <x v="0"/>
  </r>
  <r>
    <x v="1267"/>
    <n v="36.575000000000003"/>
    <n v="10.98"/>
    <s v="No"/>
    <x v="0"/>
    <x v="0"/>
    <x v="0"/>
    <x v="1"/>
    <x v="0"/>
    <x v="0"/>
  </r>
  <r>
    <x v="1268"/>
    <n v="23.66"/>
    <n v="5.1100000000000003"/>
    <s v="Yes"/>
    <x v="0"/>
    <x v="1"/>
    <x v="3"/>
    <x v="1"/>
    <x v="2"/>
    <x v="2"/>
  </r>
  <r>
    <x v="1269"/>
    <n v="18.62"/>
    <n v="10.24"/>
    <s v="No"/>
    <x v="0"/>
    <x v="0"/>
    <x v="0"/>
    <x v="1"/>
    <x v="2"/>
    <x v="0"/>
  </r>
  <r>
    <x v="1270"/>
    <n v="19.190000000000001"/>
    <n v="7.71"/>
    <s v="Yes"/>
    <x v="0"/>
    <x v="0"/>
    <x v="3"/>
    <x v="1"/>
    <x v="2"/>
    <x v="0"/>
  </r>
  <r>
    <x v="1271"/>
    <n v="27.5"/>
    <n v="6.03"/>
    <s v="No"/>
    <x v="0"/>
    <x v="0"/>
    <x v="0"/>
    <x v="1"/>
    <x v="1"/>
    <x v="1"/>
  </r>
  <r>
    <x v="1272"/>
    <n v="27.36"/>
    <n v="5.96"/>
    <s v="No"/>
    <x v="0"/>
    <x v="1"/>
    <x v="3"/>
    <x v="1"/>
    <x v="1"/>
    <x v="1"/>
  </r>
  <r>
    <x v="1273"/>
    <n v="20.350000000000001"/>
    <n v="4.16"/>
    <s v="No"/>
    <x v="0"/>
    <x v="0"/>
    <x v="0"/>
    <x v="1"/>
    <x v="2"/>
    <x v="2"/>
  </r>
  <r>
    <x v="1274"/>
    <n v="24.035"/>
    <n v="6.11"/>
    <s v="No"/>
    <x v="0"/>
    <x v="0"/>
    <x v="0"/>
    <x v="1"/>
    <x v="2"/>
    <x v="1"/>
  </r>
  <r>
    <x v="1275"/>
    <n v="23.56"/>
    <n v="5.97"/>
    <s v="No"/>
    <x v="0"/>
    <x v="0"/>
    <x v="0"/>
    <x v="1"/>
    <x v="2"/>
    <x v="1"/>
  </r>
  <r>
    <x v="1276"/>
    <n v="27.17"/>
    <n v="10.81"/>
    <s v="No"/>
    <x v="0"/>
    <x v="0"/>
    <x v="1"/>
    <x v="1"/>
    <x v="1"/>
    <x v="0"/>
  </r>
  <r>
    <x v="1277"/>
    <n v="34.32"/>
    <n v="5.7"/>
    <s v="Yes"/>
    <x v="0"/>
    <x v="1"/>
    <x v="3"/>
    <x v="1"/>
    <x v="0"/>
    <x v="1"/>
  </r>
  <r>
    <x v="1278"/>
    <n v="23.87"/>
    <n v="4.7699999999999996"/>
    <s v="Yes"/>
    <x v="0"/>
    <x v="1"/>
    <x v="3"/>
    <x v="1"/>
    <x v="2"/>
    <x v="2"/>
  </r>
  <r>
    <x v="1279"/>
    <n v="30.15"/>
    <n v="4.25"/>
    <s v="No"/>
    <x v="0"/>
    <x v="0"/>
    <x v="3"/>
    <x v="1"/>
    <x v="0"/>
    <x v="2"/>
  </r>
  <r>
    <x v="1280"/>
    <n v="26.36"/>
    <n v="5.52"/>
    <s v="No"/>
    <x v="0"/>
    <x v="0"/>
    <x v="0"/>
    <x v="1"/>
    <x v="1"/>
    <x v="2"/>
  </r>
  <r>
    <x v="1281"/>
    <n v="45.32"/>
    <n v="6.53"/>
    <s v="Yes"/>
    <x v="0"/>
    <x v="0"/>
    <x v="3"/>
    <x v="1"/>
    <x v="0"/>
    <x v="0"/>
  </r>
  <r>
    <x v="1282"/>
    <n v="31.93"/>
    <n v="4.82"/>
    <s v="Yes"/>
    <x v="0"/>
    <x v="0"/>
    <x v="3"/>
    <x v="1"/>
    <x v="0"/>
    <x v="2"/>
  </r>
  <r>
    <x v="1283"/>
    <n v="36"/>
    <n v="11.94"/>
    <s v="Yes"/>
    <x v="0"/>
    <x v="0"/>
    <x v="3"/>
    <x v="1"/>
    <x v="0"/>
    <x v="0"/>
  </r>
  <r>
    <x v="1284"/>
    <n v="32"/>
    <n v="7.85"/>
    <s v="Yes"/>
    <x v="0"/>
    <x v="0"/>
    <x v="3"/>
    <x v="1"/>
    <x v="0"/>
    <x v="0"/>
  </r>
  <r>
    <x v="1285"/>
    <n v="29.37"/>
    <n v="8.01"/>
    <s v="Yes"/>
    <x v="0"/>
    <x v="0"/>
    <x v="3"/>
    <x v="1"/>
    <x v="1"/>
    <x v="0"/>
  </r>
  <r>
    <x v="1286"/>
    <n v="23.6"/>
    <n v="7.4"/>
    <s v="Yes"/>
    <x v="0"/>
    <x v="0"/>
    <x v="3"/>
    <x v="1"/>
    <x v="2"/>
    <x v="0"/>
  </r>
  <r>
    <x v="1287"/>
    <n v="33.155000000000001"/>
    <n v="8.3800000000000008"/>
    <s v="Yes"/>
    <x v="0"/>
    <x v="0"/>
    <x v="0"/>
    <x v="1"/>
    <x v="0"/>
    <x v="0"/>
  </r>
  <r>
    <x v="1288"/>
    <n v="24.32"/>
    <n v="11.56"/>
    <s v="Yes"/>
    <x v="0"/>
    <x v="0"/>
    <x v="3"/>
    <x v="1"/>
    <x v="2"/>
    <x v="0"/>
  </r>
  <r>
    <x v="1289"/>
    <n v="36.299999999999997"/>
    <n v="4.6100000000000003"/>
    <s v="No"/>
    <x v="0"/>
    <x v="0"/>
    <x v="0"/>
    <x v="1"/>
    <x v="0"/>
    <x v="2"/>
  </r>
  <r>
    <x v="1290"/>
    <n v="34.4"/>
    <n v="4.95"/>
    <s v="No"/>
    <x v="0"/>
    <x v="1"/>
    <x v="3"/>
    <x v="1"/>
    <x v="0"/>
    <x v="2"/>
  </r>
  <r>
    <x v="1291"/>
    <n v="30.9"/>
    <n v="5.04"/>
    <s v="No"/>
    <x v="0"/>
    <x v="0"/>
    <x v="0"/>
    <x v="1"/>
    <x v="0"/>
    <x v="2"/>
  </r>
  <r>
    <x v="1292"/>
    <n v="28.6"/>
    <n v="5.42"/>
    <s v="No"/>
    <x v="0"/>
    <x v="0"/>
    <x v="0"/>
    <x v="1"/>
    <x v="1"/>
    <x v="2"/>
  </r>
  <r>
    <x v="1293"/>
    <n v="27.83"/>
    <n v="5.39"/>
    <s v="No"/>
    <x v="0"/>
    <x v="0"/>
    <x v="0"/>
    <x v="1"/>
    <x v="1"/>
    <x v="2"/>
  </r>
  <r>
    <x v="1294"/>
    <n v="39.64"/>
    <n v="6"/>
    <s v="No"/>
    <x v="0"/>
    <x v="1"/>
    <x v="3"/>
    <x v="1"/>
    <x v="0"/>
    <x v="1"/>
  </r>
  <r>
    <x v="1295"/>
    <n v="38.479999999999997"/>
    <n v="6.02"/>
    <s v="No"/>
    <x v="0"/>
    <x v="0"/>
    <x v="3"/>
    <x v="1"/>
    <x v="0"/>
    <x v="1"/>
  </r>
  <r>
    <x v="1296"/>
    <n v="36.200000000000003"/>
    <n v="4.62"/>
    <s v="No"/>
    <x v="0"/>
    <x v="0"/>
    <x v="1"/>
    <x v="1"/>
    <x v="0"/>
    <x v="2"/>
  </r>
  <r>
    <x v="1297"/>
    <n v="27.13"/>
    <n v="5.59"/>
    <s v="No"/>
    <x v="0"/>
    <x v="0"/>
    <x v="3"/>
    <x v="1"/>
    <x v="1"/>
    <x v="2"/>
  </r>
  <r>
    <x v="1298"/>
    <n v="20.75"/>
    <n v="5.18"/>
    <s v="Yes"/>
    <x v="0"/>
    <x v="0"/>
    <x v="1"/>
    <x v="1"/>
    <x v="2"/>
    <x v="2"/>
  </r>
  <r>
    <x v="1299"/>
    <n v="26.6"/>
    <n v="6.29"/>
    <s v="No"/>
    <x v="0"/>
    <x v="0"/>
    <x v="1"/>
    <x v="1"/>
    <x v="1"/>
    <x v="1"/>
  </r>
  <r>
    <x v="1300"/>
    <n v="25.3"/>
    <n v="4.49"/>
    <s v="No"/>
    <x v="0"/>
    <x v="0"/>
    <x v="1"/>
    <x v="1"/>
    <x v="1"/>
    <x v="2"/>
  </r>
  <r>
    <x v="1301"/>
    <n v="18.84"/>
    <n v="11.82"/>
    <s v="Yes"/>
    <x v="0"/>
    <x v="1"/>
    <x v="3"/>
    <x v="1"/>
    <x v="2"/>
    <x v="0"/>
  </r>
  <r>
    <x v="1302"/>
    <n v="19.57"/>
    <n v="7.41"/>
    <s v="Yes"/>
    <x v="0"/>
    <x v="0"/>
    <x v="3"/>
    <x v="1"/>
    <x v="2"/>
    <x v="0"/>
  </r>
  <r>
    <x v="1303"/>
    <n v="30.495000000000001"/>
    <n v="5.97"/>
    <s v="No"/>
    <x v="0"/>
    <x v="0"/>
    <x v="0"/>
    <x v="1"/>
    <x v="0"/>
    <x v="1"/>
  </r>
  <r>
    <x v="1304"/>
    <n v="30.114999999999998"/>
    <n v="5.74"/>
    <s v="No"/>
    <x v="0"/>
    <x v="1"/>
    <x v="3"/>
    <x v="1"/>
    <x v="0"/>
    <x v="1"/>
  </r>
  <r>
    <x v="1305"/>
    <n v="24.78"/>
    <n v="9.85"/>
    <s v="No"/>
    <x v="0"/>
    <x v="0"/>
    <x v="0"/>
    <x v="1"/>
    <x v="2"/>
    <x v="0"/>
  </r>
  <r>
    <x v="1306"/>
    <n v="24.77"/>
    <n v="7.59"/>
    <s v="No"/>
    <x v="0"/>
    <x v="0"/>
    <x v="0"/>
    <x v="1"/>
    <x v="2"/>
    <x v="0"/>
  </r>
  <r>
    <x v="1307"/>
    <n v="16.579999999999998"/>
    <n v="6.98"/>
    <s v="Yes"/>
    <x v="0"/>
    <x v="1"/>
    <x v="3"/>
    <x v="1"/>
    <x v="3"/>
    <x v="0"/>
  </r>
  <r>
    <x v="1308"/>
    <n v="38.17"/>
    <n v="4.7300000000000004"/>
    <s v="Yes"/>
    <x v="0"/>
    <x v="0"/>
    <x v="0"/>
    <x v="1"/>
    <x v="0"/>
    <x v="2"/>
  </r>
  <r>
    <x v="1309"/>
    <n v="39.424999999999997"/>
    <n v="4.76"/>
    <s v="Yes"/>
    <x v="0"/>
    <x v="0"/>
    <x v="0"/>
    <x v="1"/>
    <x v="0"/>
    <x v="2"/>
  </r>
  <r>
    <x v="1310"/>
    <n v="33.44"/>
    <n v="6.24"/>
    <s v="Yes"/>
    <x v="0"/>
    <x v="0"/>
    <x v="0"/>
    <x v="1"/>
    <x v="0"/>
    <x v="1"/>
  </r>
  <r>
    <x v="1311"/>
    <n v="33.344999999999999"/>
    <n v="5.44"/>
    <s v="Yes"/>
    <x v="0"/>
    <x v="0"/>
    <x v="0"/>
    <x v="1"/>
    <x v="0"/>
    <x v="2"/>
  </r>
  <r>
    <x v="1312"/>
    <n v="38.79"/>
    <n v="5.08"/>
    <s v="No"/>
    <x v="0"/>
    <x v="1"/>
    <x v="3"/>
    <x v="1"/>
    <x v="0"/>
    <x v="2"/>
  </r>
  <r>
    <x v="1313"/>
    <n v="30.684999999999999"/>
    <n v="4.87"/>
    <s v="No"/>
    <x v="0"/>
    <x v="1"/>
    <x v="3"/>
    <x v="1"/>
    <x v="0"/>
    <x v="2"/>
  </r>
  <r>
    <x v="1314"/>
    <n v="22.135000000000002"/>
    <n v="8.17"/>
    <s v="No"/>
    <x v="0"/>
    <x v="0"/>
    <x v="0"/>
    <x v="1"/>
    <x v="2"/>
    <x v="0"/>
  </r>
  <r>
    <x v="1315"/>
    <n v="33.33"/>
    <n v="7.61"/>
    <s v="No"/>
    <x v="0"/>
    <x v="0"/>
    <x v="0"/>
    <x v="1"/>
    <x v="0"/>
    <x v="0"/>
  </r>
  <r>
    <x v="1316"/>
    <n v="31.13"/>
    <n v="10.1"/>
    <s v="No"/>
    <x v="0"/>
    <x v="0"/>
    <x v="0"/>
    <x v="1"/>
    <x v="0"/>
    <x v="0"/>
  </r>
  <r>
    <x v="1317"/>
    <n v="28.9"/>
    <n v="11.24"/>
    <s v="No"/>
    <x v="0"/>
    <x v="0"/>
    <x v="0"/>
    <x v="1"/>
    <x v="1"/>
    <x v="0"/>
  </r>
  <r>
    <x v="1318"/>
    <n v="43.31"/>
    <n v="6.1"/>
    <s v="Yes"/>
    <x v="1"/>
    <x v="0"/>
    <x v="3"/>
    <x v="1"/>
    <x v="0"/>
    <x v="1"/>
  </r>
  <r>
    <x v="1319"/>
    <n v="22.8"/>
    <n v="6.98"/>
    <s v="No"/>
    <x v="0"/>
    <x v="0"/>
    <x v="0"/>
    <x v="1"/>
    <x v="2"/>
    <x v="0"/>
  </r>
  <r>
    <x v="1320"/>
    <n v="19.09"/>
    <n v="4"/>
    <s v="Yes"/>
    <x v="0"/>
    <x v="0"/>
    <x v="3"/>
    <x v="1"/>
    <x v="2"/>
    <x v="2"/>
  </r>
  <r>
    <x v="1321"/>
    <n v="23.37"/>
    <n v="4.2300000000000004"/>
    <s v="No"/>
    <x v="0"/>
    <x v="0"/>
    <x v="0"/>
    <x v="1"/>
    <x v="2"/>
    <x v="2"/>
  </r>
  <r>
    <x v="1322"/>
    <n v="33.44"/>
    <n v="4.72"/>
    <s v="Yes"/>
    <x v="0"/>
    <x v="0"/>
    <x v="0"/>
    <x v="1"/>
    <x v="0"/>
    <x v="2"/>
  </r>
  <r>
    <x v="1323"/>
    <n v="28.05"/>
    <n v="5.63"/>
    <s v="Yes"/>
    <x v="0"/>
    <x v="0"/>
    <x v="0"/>
    <x v="1"/>
    <x v="1"/>
    <x v="2"/>
  </r>
  <r>
    <x v="1324"/>
    <n v="27.72"/>
    <n v="5.83"/>
    <s v="Yes"/>
    <x v="0"/>
    <x v="0"/>
    <x v="0"/>
    <x v="1"/>
    <x v="1"/>
    <x v="1"/>
  </r>
  <r>
    <x v="1325"/>
    <n v="29.81"/>
    <n v="9.23"/>
    <s v="No"/>
    <x v="0"/>
    <x v="0"/>
    <x v="0"/>
    <x v="1"/>
    <x v="1"/>
    <x v="0"/>
  </r>
  <r>
    <x v="1326"/>
    <n v="23.98"/>
    <n v="9.89"/>
    <s v="No"/>
    <x v="0"/>
    <x v="0"/>
    <x v="0"/>
    <x v="1"/>
    <x v="2"/>
    <x v="0"/>
  </r>
  <r>
    <x v="1327"/>
    <n v="17.34"/>
    <n v="12"/>
    <s v="No"/>
    <x v="0"/>
    <x v="0"/>
    <x v="0"/>
    <x v="1"/>
    <x v="3"/>
    <x v="0"/>
  </r>
  <r>
    <x v="1328"/>
    <n v="40.39"/>
    <n v="4.24"/>
    <s v="Yes"/>
    <x v="0"/>
    <x v="1"/>
    <x v="3"/>
    <x v="1"/>
    <x v="0"/>
    <x v="2"/>
  </r>
  <r>
    <x v="1329"/>
    <n v="25.96"/>
    <n v="4.68"/>
    <s v="Yes"/>
    <x v="0"/>
    <x v="1"/>
    <x v="3"/>
    <x v="1"/>
    <x v="1"/>
    <x v="2"/>
  </r>
  <r>
    <x v="1330"/>
    <n v="17.68"/>
    <n v="8.57"/>
    <s v="Yes"/>
    <x v="0"/>
    <x v="1"/>
    <x v="3"/>
    <x v="1"/>
    <x v="3"/>
    <x v="0"/>
  </r>
  <r>
    <x v="1331"/>
    <n v="30.875"/>
    <n v="4.0999999999999996"/>
    <s v="No"/>
    <x v="0"/>
    <x v="0"/>
    <x v="0"/>
    <x v="1"/>
    <x v="0"/>
    <x v="2"/>
  </r>
  <r>
    <x v="1332"/>
    <n v="30.81"/>
    <n v="4.49"/>
    <s v="No"/>
    <x v="0"/>
    <x v="0"/>
    <x v="0"/>
    <x v="1"/>
    <x v="0"/>
    <x v="2"/>
  </r>
  <r>
    <x v="1333"/>
    <n v="36.85"/>
    <n v="8.8000000000000007"/>
    <s v="No"/>
    <x v="0"/>
    <x v="0"/>
    <x v="1"/>
    <x v="1"/>
    <x v="0"/>
    <x v="0"/>
  </r>
  <r>
    <x v="1334"/>
    <n v="35.86"/>
    <n v="7.93"/>
    <s v="No"/>
    <x v="0"/>
    <x v="0"/>
    <x v="1"/>
    <x v="1"/>
    <x v="0"/>
    <x v="0"/>
  </r>
  <r>
    <x v="1335"/>
    <n v="30.3"/>
    <n v="9.4499999999999993"/>
    <s v="No"/>
    <x v="0"/>
    <x v="0"/>
    <x v="1"/>
    <x v="1"/>
    <x v="0"/>
    <x v="0"/>
  </r>
  <r>
    <x v="1336"/>
    <n v="32.015000000000001"/>
    <n v="7.67"/>
    <s v="No"/>
    <x v="0"/>
    <x v="0"/>
    <x v="0"/>
    <x v="1"/>
    <x v="0"/>
    <x v="0"/>
  </r>
  <r>
    <x v="1337"/>
    <n v="25.06"/>
    <n v="10.53"/>
    <s v="No"/>
    <x v="0"/>
    <x v="0"/>
    <x v="1"/>
    <x v="1"/>
    <x v="1"/>
    <x v="0"/>
  </r>
  <r>
    <x v="1338"/>
    <n v="18.829999999999998"/>
    <n v="10.08"/>
    <s v="Yes"/>
    <x v="0"/>
    <x v="0"/>
    <x v="0"/>
    <x v="1"/>
    <x v="2"/>
    <x v="0"/>
  </r>
  <r>
    <x v="1339"/>
    <n v="47.52"/>
    <n v="11.39"/>
    <s v="Yes"/>
    <x v="0"/>
    <x v="0"/>
    <x v="3"/>
    <x v="1"/>
    <x v="0"/>
    <x v="0"/>
  </r>
  <r>
    <x v="1340"/>
    <n v="37.82"/>
    <n v="6.36"/>
    <s v="No"/>
    <x v="0"/>
    <x v="0"/>
    <x v="0"/>
    <x v="1"/>
    <x v="0"/>
    <x v="1"/>
  </r>
  <r>
    <x v="1341"/>
    <n v="44.16"/>
    <n v="5.31"/>
    <s v="Yes"/>
    <x v="0"/>
    <x v="0"/>
    <x v="0"/>
    <x v="1"/>
    <x v="0"/>
    <x v="2"/>
  </r>
  <r>
    <x v="1342"/>
    <n v="37.049999999999997"/>
    <n v="4.74"/>
    <s v="No"/>
    <x v="0"/>
    <x v="1"/>
    <x v="3"/>
    <x v="1"/>
    <x v="0"/>
    <x v="2"/>
  </r>
  <r>
    <x v="1343"/>
    <n v="18.66"/>
    <n v="11.35"/>
    <s v="No"/>
    <x v="0"/>
    <x v="0"/>
    <x v="0"/>
    <x v="1"/>
    <x v="2"/>
    <x v="0"/>
  </r>
  <r>
    <x v="1344"/>
    <n v="36.200000000000003"/>
    <n v="6.81"/>
    <s v="Yes"/>
    <x v="0"/>
    <x v="0"/>
    <x v="3"/>
    <x v="1"/>
    <x v="0"/>
    <x v="0"/>
  </r>
  <r>
    <x v="1345"/>
    <n v="18.87"/>
    <n v="8.06"/>
    <s v="No"/>
    <x v="0"/>
    <x v="0"/>
    <x v="0"/>
    <x v="1"/>
    <x v="2"/>
    <x v="0"/>
  </r>
  <r>
    <x v="1346"/>
    <n v="32.299999999999997"/>
    <n v="6.74"/>
    <s v="Yes"/>
    <x v="0"/>
    <x v="0"/>
    <x v="3"/>
    <x v="1"/>
    <x v="0"/>
    <x v="0"/>
  </r>
  <r>
    <x v="1347"/>
    <n v="22.64"/>
    <n v="6.54"/>
    <s v="Yes"/>
    <x v="0"/>
    <x v="0"/>
    <x v="1"/>
    <x v="1"/>
    <x v="2"/>
    <x v="0"/>
  </r>
  <r>
    <x v="1348"/>
    <n v="28.69"/>
    <n v="5.4"/>
    <s v="No"/>
    <x v="0"/>
    <x v="0"/>
    <x v="0"/>
    <x v="1"/>
    <x v="1"/>
    <x v="2"/>
  </r>
  <r>
    <x v="1349"/>
    <n v="28.16"/>
    <n v="5.58"/>
    <s v="Yes"/>
    <x v="0"/>
    <x v="0"/>
    <x v="0"/>
    <x v="1"/>
    <x v="1"/>
    <x v="2"/>
  </r>
  <r>
    <x v="1350"/>
    <n v="45.54"/>
    <n v="5.84"/>
    <s v="No"/>
    <x v="0"/>
    <x v="1"/>
    <x v="3"/>
    <x v="1"/>
    <x v="0"/>
    <x v="1"/>
  </r>
  <r>
    <x v="1351"/>
    <n v="28.7"/>
    <n v="4.2"/>
    <s v="No"/>
    <x v="0"/>
    <x v="0"/>
    <x v="0"/>
    <x v="1"/>
    <x v="1"/>
    <x v="2"/>
  </r>
  <r>
    <x v="1352"/>
    <n v="27.74"/>
    <n v="6.06"/>
    <s v="Yes"/>
    <x v="0"/>
    <x v="0"/>
    <x v="0"/>
    <x v="1"/>
    <x v="1"/>
    <x v="1"/>
  </r>
  <r>
    <x v="1353"/>
    <n v="36.954999999999998"/>
    <n v="7.57"/>
    <s v="No"/>
    <x v="0"/>
    <x v="0"/>
    <x v="0"/>
    <x v="1"/>
    <x v="0"/>
    <x v="0"/>
  </r>
  <r>
    <x v="1354"/>
    <n v="30.69"/>
    <n v="6.15"/>
    <s v="No"/>
    <x v="0"/>
    <x v="0"/>
    <x v="0"/>
    <x v="1"/>
    <x v="0"/>
    <x v="1"/>
  </r>
  <r>
    <x v="1355"/>
    <n v="24.984999999999999"/>
    <n v="4.5599999999999996"/>
    <s v="No"/>
    <x v="0"/>
    <x v="0"/>
    <x v="0"/>
    <x v="1"/>
    <x v="1"/>
    <x v="2"/>
  </r>
  <r>
    <x v="1356"/>
    <n v="39.42"/>
    <n v="4.72"/>
    <s v="Yes"/>
    <x v="0"/>
    <x v="0"/>
    <x v="3"/>
    <x v="1"/>
    <x v="0"/>
    <x v="2"/>
  </r>
  <r>
    <x v="1357"/>
    <n v="16.8"/>
    <n v="7.98"/>
    <s v="No"/>
    <x v="0"/>
    <x v="0"/>
    <x v="0"/>
    <x v="1"/>
    <x v="3"/>
    <x v="0"/>
  </r>
  <r>
    <x v="1358"/>
    <n v="23.274999999999999"/>
    <n v="6.26"/>
    <s v="Yes"/>
    <x v="0"/>
    <x v="1"/>
    <x v="3"/>
    <x v="1"/>
    <x v="2"/>
    <x v="1"/>
  </r>
  <r>
    <x v="1359"/>
    <n v="22.8"/>
    <n v="4.29"/>
    <s v="Yes"/>
    <x v="0"/>
    <x v="1"/>
    <x v="3"/>
    <x v="1"/>
    <x v="2"/>
    <x v="2"/>
  </r>
  <r>
    <x v="1360"/>
    <n v="24.3"/>
    <n v="5.43"/>
    <s v="No"/>
    <x v="0"/>
    <x v="0"/>
    <x v="1"/>
    <x v="1"/>
    <x v="2"/>
    <x v="2"/>
  </r>
  <r>
    <x v="1361"/>
    <n v="25.13"/>
    <n v="8"/>
    <s v="Yes"/>
    <x v="0"/>
    <x v="0"/>
    <x v="3"/>
    <x v="1"/>
    <x v="1"/>
    <x v="0"/>
  </r>
  <r>
    <x v="1362"/>
    <n v="22.72"/>
    <n v="9.9600000000000009"/>
    <s v="Yes"/>
    <x v="0"/>
    <x v="0"/>
    <x v="1"/>
    <x v="1"/>
    <x v="2"/>
    <x v="0"/>
  </r>
  <r>
    <x v="1363"/>
    <n v="32.6"/>
    <n v="6.8"/>
    <s v="Yes"/>
    <x v="0"/>
    <x v="0"/>
    <x v="0"/>
    <x v="1"/>
    <x v="0"/>
    <x v="0"/>
  </r>
  <r>
    <x v="1364"/>
    <n v="17.28"/>
    <n v="6.22"/>
    <s v="Yes"/>
    <x v="0"/>
    <x v="0"/>
    <x v="1"/>
    <x v="1"/>
    <x v="3"/>
    <x v="1"/>
  </r>
  <r>
    <x v="1365"/>
    <n v="27.92"/>
    <n v="5.79"/>
    <s v="No"/>
    <x v="0"/>
    <x v="0"/>
    <x v="3"/>
    <x v="1"/>
    <x v="1"/>
    <x v="1"/>
  </r>
  <r>
    <x v="1366"/>
    <n v="38.284999999999997"/>
    <n v="5.41"/>
    <s v="No"/>
    <x v="0"/>
    <x v="0"/>
    <x v="0"/>
    <x v="1"/>
    <x v="0"/>
    <x v="2"/>
  </r>
  <r>
    <x v="1367"/>
    <n v="16.48"/>
    <n v="11.05"/>
    <s v="No"/>
    <x v="0"/>
    <x v="0"/>
    <x v="0"/>
    <x v="1"/>
    <x v="3"/>
    <x v="0"/>
  </r>
  <r>
    <x v="1368"/>
    <n v="38.57"/>
    <n v="6.27"/>
    <s v="No"/>
    <x v="0"/>
    <x v="0"/>
    <x v="0"/>
    <x v="1"/>
    <x v="0"/>
    <x v="1"/>
  </r>
  <r>
    <x v="1369"/>
    <n v="43.85"/>
    <n v="4.7699999999999996"/>
    <s v="Yes"/>
    <x v="0"/>
    <x v="0"/>
    <x v="0"/>
    <x v="1"/>
    <x v="0"/>
    <x v="2"/>
  </r>
  <r>
    <x v="1370"/>
    <n v="30.11"/>
    <n v="4.08"/>
    <s v="No"/>
    <x v="0"/>
    <x v="0"/>
    <x v="0"/>
    <x v="1"/>
    <x v="0"/>
    <x v="2"/>
  </r>
  <r>
    <x v="1371"/>
    <n v="31.59"/>
    <n v="6.01"/>
    <s v="No"/>
    <x v="0"/>
    <x v="0"/>
    <x v="0"/>
    <x v="1"/>
    <x v="0"/>
    <x v="1"/>
  </r>
  <r>
    <x v="1372"/>
    <n v="40.15"/>
    <n v="11.84"/>
    <s v="No"/>
    <x v="0"/>
    <x v="0"/>
    <x v="0"/>
    <x v="1"/>
    <x v="0"/>
    <x v="0"/>
  </r>
  <r>
    <x v="1373"/>
    <n v="40.700000000000003"/>
    <n v="6.27"/>
    <s v="Yes"/>
    <x v="0"/>
    <x v="1"/>
    <x v="3"/>
    <x v="1"/>
    <x v="0"/>
    <x v="1"/>
  </r>
  <r>
    <x v="1374"/>
    <n v="40.76"/>
    <n v="5.28"/>
    <s v="No"/>
    <x v="0"/>
    <x v="0"/>
    <x v="0"/>
    <x v="1"/>
    <x v="0"/>
    <x v="2"/>
  </r>
  <r>
    <x v="1375"/>
    <n v="29.7"/>
    <n v="7.03"/>
    <s v="No"/>
    <x v="0"/>
    <x v="0"/>
    <x v="0"/>
    <x v="1"/>
    <x v="1"/>
    <x v="0"/>
  </r>
  <r>
    <x v="1376"/>
    <n v="40.58"/>
    <n v="5.32"/>
    <s v="Yes"/>
    <x v="0"/>
    <x v="1"/>
    <x v="3"/>
    <x v="1"/>
    <x v="0"/>
    <x v="2"/>
  </r>
  <r>
    <x v="1377"/>
    <n v="33.06"/>
    <n v="9.59"/>
    <s v="Yes"/>
    <x v="0"/>
    <x v="0"/>
    <x v="0"/>
    <x v="1"/>
    <x v="0"/>
    <x v="0"/>
  </r>
  <r>
    <x v="1378"/>
    <n v="26.62"/>
    <n v="6.15"/>
    <s v="Yes"/>
    <x v="0"/>
    <x v="0"/>
    <x v="0"/>
    <x v="1"/>
    <x v="1"/>
    <x v="1"/>
  </r>
  <r>
    <x v="1379"/>
    <n v="37.1"/>
    <n v="11.08"/>
    <s v="No"/>
    <x v="0"/>
    <x v="0"/>
    <x v="0"/>
    <x v="1"/>
    <x v="0"/>
    <x v="0"/>
  </r>
  <r>
    <x v="1380"/>
    <n v="18.28"/>
    <n v="7.95"/>
    <s v="No"/>
    <x v="0"/>
    <x v="0"/>
    <x v="0"/>
    <x v="1"/>
    <x v="3"/>
    <x v="0"/>
  </r>
  <r>
    <x v="1381"/>
    <n v="35.814999999999998"/>
    <n v="6.23"/>
    <s v="No"/>
    <x v="0"/>
    <x v="0"/>
    <x v="0"/>
    <x v="1"/>
    <x v="0"/>
    <x v="1"/>
  </r>
  <r>
    <x v="1382"/>
    <n v="30.69"/>
    <n v="6.5"/>
    <s v="No"/>
    <x v="0"/>
    <x v="0"/>
    <x v="0"/>
    <x v="1"/>
    <x v="0"/>
    <x v="0"/>
  </r>
  <r>
    <x v="1383"/>
    <n v="26.125"/>
    <n v="5.22"/>
    <s v="No"/>
    <x v="0"/>
    <x v="0"/>
    <x v="0"/>
    <x v="1"/>
    <x v="1"/>
    <x v="2"/>
  </r>
  <r>
    <x v="1384"/>
    <n v="34.58"/>
    <n v="6.3"/>
    <s v="No"/>
    <x v="0"/>
    <x v="1"/>
    <x v="3"/>
    <x v="1"/>
    <x v="0"/>
    <x v="1"/>
  </r>
  <r>
    <x v="1385"/>
    <n v="27.4"/>
    <n v="8.84"/>
    <s v="No"/>
    <x v="0"/>
    <x v="0"/>
    <x v="0"/>
    <x v="1"/>
    <x v="1"/>
    <x v="0"/>
  </r>
  <r>
    <x v="1386"/>
    <n v="27.53"/>
    <n v="4.1100000000000003"/>
    <s v="No"/>
    <x v="0"/>
    <x v="0"/>
    <x v="3"/>
    <x v="1"/>
    <x v="1"/>
    <x v="2"/>
  </r>
  <r>
    <x v="1387"/>
    <n v="33"/>
    <n v="4.57"/>
    <s v="No"/>
    <x v="0"/>
    <x v="0"/>
    <x v="0"/>
    <x v="1"/>
    <x v="0"/>
    <x v="2"/>
  </r>
  <r>
    <x v="1388"/>
    <n v="25.78"/>
    <n v="11.06"/>
    <s v="Yes"/>
    <x v="0"/>
    <x v="0"/>
    <x v="0"/>
    <x v="1"/>
    <x v="1"/>
    <x v="0"/>
  </r>
  <r>
    <x v="1389"/>
    <n v="22.66"/>
    <n v="10.68"/>
    <s v="No"/>
    <x v="0"/>
    <x v="0"/>
    <x v="0"/>
    <x v="1"/>
    <x v="2"/>
    <x v="0"/>
  </r>
  <r>
    <x v="1390"/>
    <n v="38.81"/>
    <n v="6.14"/>
    <s v="Yes"/>
    <x v="0"/>
    <x v="0"/>
    <x v="3"/>
    <x v="1"/>
    <x v="0"/>
    <x v="1"/>
  </r>
  <r>
    <x v="1391"/>
    <n v="38.51"/>
    <n v="5.45"/>
    <s v="Yes"/>
    <x v="0"/>
    <x v="0"/>
    <x v="0"/>
    <x v="1"/>
    <x v="0"/>
    <x v="2"/>
  </r>
  <r>
    <x v="1392"/>
    <n v="22.98"/>
    <n v="6.14"/>
    <s v="Yes"/>
    <x v="0"/>
    <x v="0"/>
    <x v="0"/>
    <x v="1"/>
    <x v="2"/>
    <x v="1"/>
  </r>
  <r>
    <x v="1393"/>
    <n v="15.65"/>
    <n v="7.85"/>
    <s v="No"/>
    <x v="0"/>
    <x v="0"/>
    <x v="0"/>
    <x v="1"/>
    <x v="3"/>
    <x v="0"/>
  </r>
  <r>
    <x v="1394"/>
    <n v="39.97"/>
    <n v="4.09"/>
    <s v="No"/>
    <x v="0"/>
    <x v="0"/>
    <x v="3"/>
    <x v="1"/>
    <x v="0"/>
    <x v="2"/>
  </r>
  <r>
    <x v="1395"/>
    <n v="37.22"/>
    <n v="4.62"/>
    <s v="No"/>
    <x v="0"/>
    <x v="1"/>
    <x v="3"/>
    <x v="1"/>
    <x v="0"/>
    <x v="2"/>
  </r>
  <r>
    <x v="1396"/>
    <n v="41.325000000000003"/>
    <n v="5.77"/>
    <s v="No"/>
    <x v="0"/>
    <x v="0"/>
    <x v="0"/>
    <x v="1"/>
    <x v="0"/>
    <x v="1"/>
  </r>
  <r>
    <x v="1397"/>
    <n v="40.31"/>
    <n v="5.84"/>
    <s v="No"/>
    <x v="0"/>
    <x v="0"/>
    <x v="0"/>
    <x v="1"/>
    <x v="0"/>
    <x v="1"/>
  </r>
  <r>
    <x v="1398"/>
    <n v="29.48"/>
    <n v="4.91"/>
    <s v="No"/>
    <x v="0"/>
    <x v="0"/>
    <x v="0"/>
    <x v="1"/>
    <x v="1"/>
    <x v="2"/>
  </r>
  <r>
    <x v="1399"/>
    <n v="33.155000000000001"/>
    <n v="5.07"/>
    <s v="No"/>
    <x v="0"/>
    <x v="0"/>
    <x v="0"/>
    <x v="1"/>
    <x v="0"/>
    <x v="2"/>
  </r>
  <r>
    <x v="1400"/>
    <n v="42.85"/>
    <n v="5.81"/>
    <s v="Yes"/>
    <x v="0"/>
    <x v="0"/>
    <x v="0"/>
    <x v="1"/>
    <x v="0"/>
    <x v="1"/>
  </r>
  <r>
    <x v="1401"/>
    <n v="32.340000000000003"/>
    <n v="11.2"/>
    <s v="No"/>
    <x v="0"/>
    <x v="0"/>
    <x v="0"/>
    <x v="1"/>
    <x v="0"/>
    <x v="0"/>
  </r>
  <r>
    <x v="1402"/>
    <n v="27.5"/>
    <n v="10.75"/>
    <s v="No"/>
    <x v="0"/>
    <x v="0"/>
    <x v="0"/>
    <x v="1"/>
    <x v="1"/>
    <x v="0"/>
  </r>
  <r>
    <x v="1403"/>
    <n v="25.8"/>
    <n v="7.8"/>
    <s v="No"/>
    <x v="0"/>
    <x v="0"/>
    <x v="0"/>
    <x v="1"/>
    <x v="1"/>
    <x v="0"/>
  </r>
  <r>
    <x v="1404"/>
    <n v="25"/>
    <n v="7.04"/>
    <s v="No"/>
    <x v="0"/>
    <x v="0"/>
    <x v="0"/>
    <x v="1"/>
    <x v="1"/>
    <x v="0"/>
  </r>
  <r>
    <x v="1405"/>
    <n v="41.2"/>
    <n v="4.18"/>
    <s v="Yes"/>
    <x v="0"/>
    <x v="0"/>
    <x v="0"/>
    <x v="1"/>
    <x v="0"/>
    <x v="2"/>
  </r>
  <r>
    <x v="1406"/>
    <n v="17.78"/>
    <n v="8.19"/>
    <s v="No"/>
    <x v="0"/>
    <x v="0"/>
    <x v="0"/>
    <x v="1"/>
    <x v="3"/>
    <x v="0"/>
  </r>
  <r>
    <x v="1407"/>
    <n v="40.119999999999997"/>
    <n v="6.22"/>
    <s v="Yes"/>
    <x v="0"/>
    <x v="1"/>
    <x v="3"/>
    <x v="1"/>
    <x v="0"/>
    <x v="1"/>
  </r>
  <r>
    <x v="1408"/>
    <n v="19.350000000000001"/>
    <n v="8.2200000000000006"/>
    <s v="Yes"/>
    <x v="0"/>
    <x v="0"/>
    <x v="0"/>
    <x v="1"/>
    <x v="2"/>
    <x v="0"/>
  </r>
  <r>
    <x v="1409"/>
    <n v="36.69"/>
    <n v="6.15"/>
    <s v="No"/>
    <x v="0"/>
    <x v="0"/>
    <x v="0"/>
    <x v="1"/>
    <x v="0"/>
    <x v="1"/>
  </r>
  <r>
    <x v="1410"/>
    <n v="28.51"/>
    <n v="5.65"/>
    <s v="Yes"/>
    <x v="0"/>
    <x v="0"/>
    <x v="3"/>
    <x v="1"/>
    <x v="1"/>
    <x v="2"/>
  </r>
  <r>
    <x v="1411"/>
    <n v="30.21"/>
    <n v="5.5"/>
    <s v="No"/>
    <x v="0"/>
    <x v="0"/>
    <x v="3"/>
    <x v="1"/>
    <x v="0"/>
    <x v="2"/>
  </r>
  <r>
    <x v="1412"/>
    <n v="24.33"/>
    <n v="8"/>
    <s v="No"/>
    <x v="0"/>
    <x v="0"/>
    <x v="0"/>
    <x v="1"/>
    <x v="2"/>
    <x v="0"/>
  </r>
  <r>
    <x v="1413"/>
    <n v="19.855"/>
    <n v="5.71"/>
    <s v="Yes"/>
    <x v="0"/>
    <x v="0"/>
    <x v="0"/>
    <x v="1"/>
    <x v="2"/>
    <x v="1"/>
  </r>
  <r>
    <x v="1414"/>
    <n v="25.364999999999998"/>
    <n v="11.71"/>
    <s v="No"/>
    <x v="0"/>
    <x v="0"/>
    <x v="0"/>
    <x v="1"/>
    <x v="1"/>
    <x v="0"/>
  </r>
  <r>
    <x v="1415"/>
    <n v="29.6"/>
    <n v="6.17"/>
    <s v="Yes"/>
    <x v="0"/>
    <x v="1"/>
    <x v="3"/>
    <x v="1"/>
    <x v="1"/>
    <x v="1"/>
  </r>
  <r>
    <x v="1416"/>
    <n v="39.43"/>
    <n v="6.1"/>
    <s v="Yes"/>
    <x v="0"/>
    <x v="1"/>
    <x v="3"/>
    <x v="1"/>
    <x v="0"/>
    <x v="1"/>
  </r>
  <r>
    <x v="1417"/>
    <n v="27.34"/>
    <n v="5.19"/>
    <s v="Yes"/>
    <x v="0"/>
    <x v="0"/>
    <x v="3"/>
    <x v="1"/>
    <x v="1"/>
    <x v="2"/>
  </r>
  <r>
    <x v="1418"/>
    <n v="39.01"/>
    <n v="5.37"/>
    <s v="Yes"/>
    <x v="0"/>
    <x v="0"/>
    <x v="0"/>
    <x v="1"/>
    <x v="0"/>
    <x v="2"/>
  </r>
  <r>
    <x v="1419"/>
    <n v="18.989999999999998"/>
    <n v="10.82"/>
    <s v="Yes"/>
    <x v="0"/>
    <x v="0"/>
    <x v="0"/>
    <x v="1"/>
    <x v="2"/>
    <x v="0"/>
  </r>
  <r>
    <x v="1420"/>
    <n v="42.3"/>
    <n v="6.06"/>
    <s v="Yes"/>
    <x v="0"/>
    <x v="0"/>
    <x v="0"/>
    <x v="1"/>
    <x v="0"/>
    <x v="1"/>
  </r>
  <r>
    <x v="1421"/>
    <n v="39.805"/>
    <n v="5.91"/>
    <s v="No"/>
    <x v="0"/>
    <x v="0"/>
    <x v="0"/>
    <x v="1"/>
    <x v="0"/>
    <x v="1"/>
  </r>
  <r>
    <x v="1422"/>
    <n v="33.700000000000003"/>
    <n v="5.87"/>
    <s v="No"/>
    <x v="0"/>
    <x v="0"/>
    <x v="0"/>
    <x v="1"/>
    <x v="0"/>
    <x v="1"/>
  </r>
  <r>
    <x v="1423"/>
    <n v="36.195"/>
    <n v="6.22"/>
    <s v="No"/>
    <x v="0"/>
    <x v="0"/>
    <x v="0"/>
    <x v="1"/>
    <x v="0"/>
    <x v="1"/>
  </r>
  <r>
    <x v="1424"/>
    <n v="32.6"/>
    <n v="5.73"/>
    <s v="No"/>
    <x v="0"/>
    <x v="1"/>
    <x v="3"/>
    <x v="1"/>
    <x v="0"/>
    <x v="1"/>
  </r>
  <r>
    <x v="1425"/>
    <n v="30.2"/>
    <n v="5.7"/>
    <s v="No"/>
    <x v="0"/>
    <x v="0"/>
    <x v="0"/>
    <x v="1"/>
    <x v="0"/>
    <x v="1"/>
  </r>
  <r>
    <x v="1426"/>
    <n v="27.645"/>
    <n v="9.91"/>
    <s v="No"/>
    <x v="0"/>
    <x v="0"/>
    <x v="0"/>
    <x v="1"/>
    <x v="1"/>
    <x v="0"/>
  </r>
  <r>
    <x v="1427"/>
    <n v="26.41"/>
    <n v="11.4"/>
    <s v="No"/>
    <x v="0"/>
    <x v="0"/>
    <x v="0"/>
    <x v="1"/>
    <x v="1"/>
    <x v="0"/>
  </r>
  <r>
    <x v="1428"/>
    <n v="34.1"/>
    <n v="6.29"/>
    <s v="Yes"/>
    <x v="0"/>
    <x v="1"/>
    <x v="3"/>
    <x v="1"/>
    <x v="0"/>
    <x v="1"/>
  </r>
  <r>
    <x v="1429"/>
    <n v="17.3"/>
    <n v="9.2799999999999994"/>
    <s v="No"/>
    <x v="0"/>
    <x v="0"/>
    <x v="0"/>
    <x v="1"/>
    <x v="3"/>
    <x v="0"/>
  </r>
  <r>
    <x v="1430"/>
    <n v="35.020000000000003"/>
    <n v="4.78"/>
    <s v="No"/>
    <x v="0"/>
    <x v="1"/>
    <x v="3"/>
    <x v="1"/>
    <x v="0"/>
    <x v="2"/>
  </r>
  <r>
    <x v="1431"/>
    <n v="37.1"/>
    <n v="8.8699999999999992"/>
    <s v="Yes"/>
    <x v="0"/>
    <x v="0"/>
    <x v="0"/>
    <x v="1"/>
    <x v="0"/>
    <x v="0"/>
  </r>
  <r>
    <x v="1432"/>
    <n v="16.79"/>
    <n v="11.4"/>
    <s v="No"/>
    <x v="0"/>
    <x v="0"/>
    <x v="0"/>
    <x v="1"/>
    <x v="3"/>
    <x v="0"/>
  </r>
  <r>
    <x v="1433"/>
    <n v="31.635000000000002"/>
    <n v="9.1300000000000008"/>
    <s v="Yes"/>
    <x v="0"/>
    <x v="0"/>
    <x v="0"/>
    <x v="1"/>
    <x v="0"/>
    <x v="0"/>
  </r>
  <r>
    <x v="1434"/>
    <n v="24.19"/>
    <n v="6.22"/>
    <s v="Yes"/>
    <x v="0"/>
    <x v="1"/>
    <x v="3"/>
    <x v="1"/>
    <x v="2"/>
    <x v="1"/>
  </r>
  <r>
    <x v="1435"/>
    <n v="35.29"/>
    <n v="5.9"/>
    <s v="No"/>
    <x v="0"/>
    <x v="1"/>
    <x v="3"/>
    <x v="1"/>
    <x v="0"/>
    <x v="1"/>
  </r>
  <r>
    <x v="1436"/>
    <n v="35.299999999999997"/>
    <n v="4.45"/>
    <s v="No"/>
    <x v="0"/>
    <x v="0"/>
    <x v="0"/>
    <x v="1"/>
    <x v="0"/>
    <x v="2"/>
  </r>
  <r>
    <x v="1437"/>
    <n v="35.64"/>
    <n v="6.17"/>
    <s v="No"/>
    <x v="0"/>
    <x v="1"/>
    <x v="3"/>
    <x v="1"/>
    <x v="0"/>
    <x v="1"/>
  </r>
  <r>
    <x v="1438"/>
    <n v="33.1"/>
    <n v="4.93"/>
    <s v="No"/>
    <x v="0"/>
    <x v="0"/>
    <x v="0"/>
    <x v="1"/>
    <x v="0"/>
    <x v="2"/>
  </r>
  <r>
    <x v="1439"/>
    <n v="26.41"/>
    <n v="7.32"/>
    <s v="Yes"/>
    <x v="0"/>
    <x v="0"/>
    <x v="3"/>
    <x v="1"/>
    <x v="1"/>
    <x v="0"/>
  </r>
  <r>
    <x v="1440"/>
    <n v="29.9"/>
    <n v="5.27"/>
    <s v="No"/>
    <x v="0"/>
    <x v="1"/>
    <x v="3"/>
    <x v="1"/>
    <x v="0"/>
    <x v="2"/>
  </r>
  <r>
    <x v="1441"/>
    <n v="25.24"/>
    <n v="5.82"/>
    <s v="No"/>
    <x v="0"/>
    <x v="0"/>
    <x v="3"/>
    <x v="1"/>
    <x v="1"/>
    <x v="1"/>
  </r>
  <r>
    <x v="1442"/>
    <n v="25.08"/>
    <n v="5.8"/>
    <s v="No"/>
    <x v="0"/>
    <x v="1"/>
    <x v="3"/>
    <x v="1"/>
    <x v="1"/>
    <x v="1"/>
  </r>
  <r>
    <x v="1443"/>
    <n v="29.164999999999999"/>
    <n v="4.87"/>
    <s v="No"/>
    <x v="1"/>
    <x v="0"/>
    <x v="3"/>
    <x v="1"/>
    <x v="1"/>
    <x v="2"/>
  </r>
  <r>
    <x v="1444"/>
    <n v="15.05"/>
    <n v="8.1199999999999992"/>
    <s v="No"/>
    <x v="0"/>
    <x v="0"/>
    <x v="0"/>
    <x v="1"/>
    <x v="3"/>
    <x v="0"/>
  </r>
  <r>
    <x v="1445"/>
    <n v="19.95"/>
    <n v="4.3600000000000003"/>
    <s v="No"/>
    <x v="0"/>
    <x v="0"/>
    <x v="1"/>
    <x v="1"/>
    <x v="2"/>
    <x v="2"/>
  </r>
  <r>
    <x v="1446"/>
    <n v="16.66"/>
    <n v="9.16"/>
    <s v="No"/>
    <x v="0"/>
    <x v="0"/>
    <x v="0"/>
    <x v="1"/>
    <x v="3"/>
    <x v="0"/>
  </r>
  <r>
    <x v="1447"/>
    <n v="16.62"/>
    <n v="9.14"/>
    <s v="No"/>
    <x v="0"/>
    <x v="0"/>
    <x v="0"/>
    <x v="1"/>
    <x v="3"/>
    <x v="0"/>
  </r>
  <r>
    <x v="1448"/>
    <n v="15.36"/>
    <n v="5.49"/>
    <s v="Yes"/>
    <x v="0"/>
    <x v="0"/>
    <x v="1"/>
    <x v="1"/>
    <x v="3"/>
    <x v="2"/>
  </r>
  <r>
    <x v="1449"/>
    <n v="27.74"/>
    <n v="5.96"/>
    <s v="Yes"/>
    <x v="0"/>
    <x v="0"/>
    <x v="0"/>
    <x v="1"/>
    <x v="1"/>
    <x v="1"/>
  </r>
  <r>
    <x v="1450"/>
    <n v="22.44"/>
    <n v="4.62"/>
    <s v="Yes"/>
    <x v="0"/>
    <x v="0"/>
    <x v="0"/>
    <x v="1"/>
    <x v="2"/>
    <x v="2"/>
  </r>
  <r>
    <x v="1451"/>
    <n v="37.049999999999997"/>
    <n v="9.9600000000000009"/>
    <s v="Yes"/>
    <x v="0"/>
    <x v="0"/>
    <x v="0"/>
    <x v="1"/>
    <x v="0"/>
    <x v="0"/>
  </r>
  <r>
    <x v="1452"/>
    <n v="22.95"/>
    <n v="10.53"/>
    <s v="No"/>
    <x v="0"/>
    <x v="0"/>
    <x v="1"/>
    <x v="1"/>
    <x v="2"/>
    <x v="0"/>
  </r>
  <r>
    <x v="1453"/>
    <n v="34.200000000000003"/>
    <n v="6.69"/>
    <s v="Yes"/>
    <x v="0"/>
    <x v="0"/>
    <x v="0"/>
    <x v="1"/>
    <x v="0"/>
    <x v="0"/>
  </r>
  <r>
    <x v="1454"/>
    <n v="30.59"/>
    <n v="9.5500000000000007"/>
    <s v="Yes"/>
    <x v="0"/>
    <x v="0"/>
    <x v="0"/>
    <x v="1"/>
    <x v="0"/>
    <x v="0"/>
  </r>
  <r>
    <x v="1455"/>
    <n v="25.51"/>
    <n v="6.05"/>
    <s v="No"/>
    <x v="0"/>
    <x v="0"/>
    <x v="0"/>
    <x v="1"/>
    <x v="1"/>
    <x v="1"/>
  </r>
  <r>
    <x v="1456"/>
    <n v="29.04"/>
    <n v="10.56"/>
    <s v="Yes"/>
    <x v="0"/>
    <x v="0"/>
    <x v="3"/>
    <x v="1"/>
    <x v="1"/>
    <x v="0"/>
  </r>
  <r>
    <x v="1457"/>
    <n v="22.135000000000002"/>
    <n v="10.81"/>
    <s v="Yes"/>
    <x v="0"/>
    <x v="0"/>
    <x v="3"/>
    <x v="1"/>
    <x v="2"/>
    <x v="0"/>
  </r>
  <r>
    <x v="1458"/>
    <n v="21.375"/>
    <n v="4.32"/>
    <s v="No"/>
    <x v="0"/>
    <x v="0"/>
    <x v="0"/>
    <x v="1"/>
    <x v="2"/>
    <x v="2"/>
  </r>
  <r>
    <x v="1459"/>
    <n v="29.19"/>
    <n v="4.37"/>
    <s v="No"/>
    <x v="0"/>
    <x v="0"/>
    <x v="0"/>
    <x v="1"/>
    <x v="1"/>
    <x v="2"/>
  </r>
  <r>
    <x v="1460"/>
    <n v="31.92"/>
    <n v="4.8099999999999996"/>
    <s v="Yes"/>
    <x v="0"/>
    <x v="1"/>
    <x v="3"/>
    <x v="1"/>
    <x v="0"/>
    <x v="2"/>
  </r>
  <r>
    <x v="1461"/>
    <n v="26.315000000000001"/>
    <n v="4.5599999999999996"/>
    <s v="Yes"/>
    <x v="0"/>
    <x v="1"/>
    <x v="3"/>
    <x v="1"/>
    <x v="1"/>
    <x v="2"/>
  </r>
  <r>
    <x v="1462"/>
    <n v="35.299999999999997"/>
    <n v="4.3899999999999997"/>
    <s v="No"/>
    <x v="0"/>
    <x v="0"/>
    <x v="0"/>
    <x v="1"/>
    <x v="0"/>
    <x v="2"/>
  </r>
  <r>
    <x v="1463"/>
    <n v="18.91"/>
    <n v="11.44"/>
    <s v="No"/>
    <x v="0"/>
    <x v="0"/>
    <x v="0"/>
    <x v="1"/>
    <x v="2"/>
    <x v="0"/>
  </r>
  <r>
    <x v="1464"/>
    <n v="22.41"/>
    <n v="11.37"/>
    <s v="Yes"/>
    <x v="0"/>
    <x v="0"/>
    <x v="3"/>
    <x v="1"/>
    <x v="2"/>
    <x v="0"/>
  </r>
  <r>
    <x v="1465"/>
    <n v="22.704999999999998"/>
    <n v="6.14"/>
    <s v="No"/>
    <x v="0"/>
    <x v="0"/>
    <x v="0"/>
    <x v="1"/>
    <x v="2"/>
    <x v="1"/>
  </r>
  <r>
    <x v="1466"/>
    <n v="37.18"/>
    <n v="4.8899999999999997"/>
    <s v="No"/>
    <x v="0"/>
    <x v="0"/>
    <x v="0"/>
    <x v="1"/>
    <x v="0"/>
    <x v="2"/>
  </r>
  <r>
    <x v="1467"/>
    <n v="35.97"/>
    <n v="4.5999999999999996"/>
    <s v="No"/>
    <x v="0"/>
    <x v="0"/>
    <x v="0"/>
    <x v="1"/>
    <x v="0"/>
    <x v="2"/>
  </r>
  <r>
    <x v="1468"/>
    <n v="35.799999999999997"/>
    <n v="4.42"/>
    <s v="No"/>
    <x v="0"/>
    <x v="0"/>
    <x v="0"/>
    <x v="1"/>
    <x v="0"/>
    <x v="2"/>
  </r>
  <r>
    <x v="1469"/>
    <n v="28.31"/>
    <n v="7.48"/>
    <s v="Yes"/>
    <x v="0"/>
    <x v="0"/>
    <x v="0"/>
    <x v="1"/>
    <x v="1"/>
    <x v="0"/>
  </r>
  <r>
    <x v="1470"/>
    <n v="38.06"/>
    <n v="10.74"/>
    <s v="No"/>
    <x v="0"/>
    <x v="0"/>
    <x v="0"/>
    <x v="1"/>
    <x v="0"/>
    <x v="0"/>
  </r>
  <r>
    <x v="1471"/>
    <n v="28"/>
    <n v="5.19"/>
    <s v="No"/>
    <x v="0"/>
    <x v="0"/>
    <x v="3"/>
    <x v="1"/>
    <x v="1"/>
    <x v="2"/>
  </r>
  <r>
    <x v="1472"/>
    <n v="34.32"/>
    <n v="9.17"/>
    <s v="No"/>
    <x v="0"/>
    <x v="0"/>
    <x v="0"/>
    <x v="1"/>
    <x v="0"/>
    <x v="0"/>
  </r>
  <r>
    <x v="1473"/>
    <n v="22.3"/>
    <n v="4.95"/>
    <s v="Yes"/>
    <x v="0"/>
    <x v="0"/>
    <x v="0"/>
    <x v="1"/>
    <x v="2"/>
    <x v="2"/>
  </r>
  <r>
    <x v="1474"/>
    <n v="27.835000000000001"/>
    <n v="6.03"/>
    <s v="No"/>
    <x v="0"/>
    <x v="0"/>
    <x v="3"/>
    <x v="1"/>
    <x v="1"/>
    <x v="1"/>
  </r>
  <r>
    <x v="1475"/>
    <n v="39.229999999999997"/>
    <n v="5.36"/>
    <s v="No"/>
    <x v="0"/>
    <x v="0"/>
    <x v="0"/>
    <x v="1"/>
    <x v="0"/>
    <x v="2"/>
  </r>
  <r>
    <x v="1476"/>
    <n v="19.95"/>
    <n v="6.11"/>
    <s v="No"/>
    <x v="0"/>
    <x v="0"/>
    <x v="3"/>
    <x v="1"/>
    <x v="2"/>
    <x v="1"/>
  </r>
  <r>
    <x v="1477"/>
    <n v="34.64"/>
    <n v="4.88"/>
    <s v="No"/>
    <x v="0"/>
    <x v="1"/>
    <x v="3"/>
    <x v="1"/>
    <x v="0"/>
    <x v="2"/>
  </r>
  <r>
    <x v="1478"/>
    <n v="18.75"/>
    <n v="6.72"/>
    <s v="No"/>
    <x v="0"/>
    <x v="0"/>
    <x v="0"/>
    <x v="1"/>
    <x v="2"/>
    <x v="0"/>
  </r>
  <r>
    <x v="1479"/>
    <n v="26.48"/>
    <n v="4.2"/>
    <s v="No"/>
    <x v="0"/>
    <x v="0"/>
    <x v="3"/>
    <x v="1"/>
    <x v="1"/>
    <x v="2"/>
  </r>
  <r>
    <x v="1480"/>
    <n v="34.83"/>
    <n v="5.79"/>
    <s v="No"/>
    <x v="0"/>
    <x v="0"/>
    <x v="3"/>
    <x v="1"/>
    <x v="0"/>
    <x v="1"/>
  </r>
  <r>
    <x v="1481"/>
    <n v="25.46"/>
    <n v="4.29"/>
    <s v="No"/>
    <x v="0"/>
    <x v="0"/>
    <x v="0"/>
    <x v="1"/>
    <x v="1"/>
    <x v="2"/>
  </r>
  <r>
    <x v="1482"/>
    <n v="23.31"/>
    <n v="8.27"/>
    <s v="No"/>
    <x v="0"/>
    <x v="0"/>
    <x v="0"/>
    <x v="1"/>
    <x v="2"/>
    <x v="0"/>
  </r>
  <r>
    <x v="1483"/>
    <n v="29"/>
    <n v="4.5599999999999996"/>
    <s v="No"/>
    <x v="0"/>
    <x v="0"/>
    <x v="0"/>
    <x v="1"/>
    <x v="1"/>
    <x v="2"/>
  </r>
  <r>
    <x v="1484"/>
    <n v="32.869999999999997"/>
    <n v="5.33"/>
    <s v="No"/>
    <x v="0"/>
    <x v="0"/>
    <x v="0"/>
    <x v="1"/>
    <x v="0"/>
    <x v="2"/>
  </r>
  <r>
    <x v="1485"/>
    <n v="26.18"/>
    <n v="5.63"/>
    <s v="No"/>
    <x v="0"/>
    <x v="0"/>
    <x v="0"/>
    <x v="1"/>
    <x v="1"/>
    <x v="2"/>
  </r>
  <r>
    <x v="1486"/>
    <n v="25.3"/>
    <n v="5.12"/>
    <s v="No"/>
    <x v="0"/>
    <x v="0"/>
    <x v="0"/>
    <x v="1"/>
    <x v="1"/>
    <x v="2"/>
  </r>
  <r>
    <x v="1487"/>
    <n v="36.94"/>
    <n v="5.15"/>
    <s v="Yes"/>
    <x v="0"/>
    <x v="0"/>
    <x v="3"/>
    <x v="1"/>
    <x v="0"/>
    <x v="2"/>
  </r>
  <r>
    <x v="1488"/>
    <n v="22.86"/>
    <n v="7.5"/>
    <s v="No"/>
    <x v="0"/>
    <x v="0"/>
    <x v="0"/>
    <x v="1"/>
    <x v="2"/>
    <x v="0"/>
  </r>
  <r>
    <x v="1489"/>
    <n v="18.760000000000002"/>
    <n v="4.88"/>
    <s v="Yes"/>
    <x v="0"/>
    <x v="1"/>
    <x v="3"/>
    <x v="1"/>
    <x v="2"/>
    <x v="2"/>
  </r>
  <r>
    <x v="1490"/>
    <n v="24.36"/>
    <n v="5.57"/>
    <s v="No"/>
    <x v="0"/>
    <x v="0"/>
    <x v="0"/>
    <x v="1"/>
    <x v="2"/>
    <x v="2"/>
  </r>
  <r>
    <x v="1491"/>
    <n v="32.299999999999997"/>
    <n v="5.31"/>
    <s v="No"/>
    <x v="0"/>
    <x v="0"/>
    <x v="0"/>
    <x v="1"/>
    <x v="0"/>
    <x v="2"/>
  </r>
  <r>
    <x v="1492"/>
    <n v="22.704999999999998"/>
    <n v="4.57"/>
    <s v="Yes"/>
    <x v="0"/>
    <x v="0"/>
    <x v="0"/>
    <x v="1"/>
    <x v="2"/>
    <x v="2"/>
  </r>
  <r>
    <x v="1493"/>
    <n v="21.79"/>
    <n v="8.6999999999999993"/>
    <s v="Yes"/>
    <x v="0"/>
    <x v="0"/>
    <x v="3"/>
    <x v="1"/>
    <x v="2"/>
    <x v="0"/>
  </r>
  <r>
    <x v="1494"/>
    <n v="24.52"/>
    <n v="4.76"/>
    <s v="No"/>
    <x v="0"/>
    <x v="0"/>
    <x v="0"/>
    <x v="1"/>
    <x v="2"/>
    <x v="2"/>
  </r>
  <r>
    <x v="1495"/>
    <n v="39.520000000000003"/>
    <n v="11.81"/>
    <s v="No"/>
    <x v="0"/>
    <x v="0"/>
    <x v="0"/>
    <x v="1"/>
    <x v="0"/>
    <x v="0"/>
  </r>
  <r>
    <x v="1496"/>
    <n v="24.49"/>
    <n v="4.67"/>
    <s v="No"/>
    <x v="0"/>
    <x v="0"/>
    <x v="0"/>
    <x v="1"/>
    <x v="2"/>
    <x v="2"/>
  </r>
  <r>
    <x v="1497"/>
    <n v="26.315000000000001"/>
    <n v="6.02"/>
    <s v="No"/>
    <x v="0"/>
    <x v="0"/>
    <x v="0"/>
    <x v="1"/>
    <x v="1"/>
    <x v="1"/>
  </r>
  <r>
    <x v="1498"/>
    <n v="22.58"/>
    <n v="7.46"/>
    <s v="No"/>
    <x v="0"/>
    <x v="0"/>
    <x v="0"/>
    <x v="1"/>
    <x v="2"/>
    <x v="0"/>
  </r>
  <r>
    <x v="1499"/>
    <n v="19.475000000000001"/>
    <n v="4.74"/>
    <s v="No"/>
    <x v="0"/>
    <x v="0"/>
    <x v="3"/>
    <x v="1"/>
    <x v="2"/>
    <x v="2"/>
  </r>
  <r>
    <x v="1500"/>
    <n v="26.33"/>
    <n v="4.79"/>
    <s v="No"/>
    <x v="0"/>
    <x v="0"/>
    <x v="0"/>
    <x v="1"/>
    <x v="1"/>
    <x v="2"/>
  </r>
  <r>
    <x v="1501"/>
    <n v="17.29"/>
    <n v="5.35"/>
    <s v="Yes"/>
    <x v="0"/>
    <x v="0"/>
    <x v="0"/>
    <x v="1"/>
    <x v="3"/>
    <x v="2"/>
  </r>
  <r>
    <x v="1502"/>
    <n v="42.88"/>
    <n v="4.87"/>
    <s v="No"/>
    <x v="1"/>
    <x v="0"/>
    <x v="3"/>
    <x v="1"/>
    <x v="0"/>
    <x v="2"/>
  </r>
  <r>
    <x v="1503"/>
    <n v="32.200000000000003"/>
    <n v="10.09"/>
    <s v="Yes"/>
    <x v="0"/>
    <x v="0"/>
    <x v="0"/>
    <x v="1"/>
    <x v="0"/>
    <x v="0"/>
  </r>
  <r>
    <x v="1504"/>
    <n v="18.75"/>
    <n v="5.47"/>
    <s v="Yes"/>
    <x v="0"/>
    <x v="1"/>
    <x v="3"/>
    <x v="1"/>
    <x v="2"/>
    <x v="2"/>
  </r>
  <r>
    <x v="1505"/>
    <n v="22.36"/>
    <n v="8.6"/>
    <s v="No"/>
    <x v="0"/>
    <x v="0"/>
    <x v="0"/>
    <x v="1"/>
    <x v="2"/>
    <x v="0"/>
  </r>
  <r>
    <x v="1506"/>
    <n v="23.94"/>
    <n v="10.74"/>
    <s v="Yes"/>
    <x v="0"/>
    <x v="0"/>
    <x v="0"/>
    <x v="1"/>
    <x v="2"/>
    <x v="0"/>
  </r>
  <r>
    <x v="1507"/>
    <n v="30.1"/>
    <n v="4.3899999999999997"/>
    <s v="No"/>
    <x v="0"/>
    <x v="1"/>
    <x v="3"/>
    <x v="1"/>
    <x v="0"/>
    <x v="2"/>
  </r>
  <r>
    <x v="1508"/>
    <n v="21.93"/>
    <n v="6.3"/>
    <s v="No"/>
    <x v="0"/>
    <x v="0"/>
    <x v="0"/>
    <x v="1"/>
    <x v="2"/>
    <x v="1"/>
  </r>
  <r>
    <x v="1509"/>
    <n v="39.75"/>
    <n v="5.41"/>
    <s v="No"/>
    <x v="1"/>
    <x v="0"/>
    <x v="3"/>
    <x v="1"/>
    <x v="0"/>
    <x v="2"/>
  </r>
  <r>
    <x v="1510"/>
    <n v="26.03"/>
    <n v="4.47"/>
    <s v="No"/>
    <x v="0"/>
    <x v="1"/>
    <x v="3"/>
    <x v="1"/>
    <x v="1"/>
    <x v="2"/>
  </r>
  <r>
    <x v="1511"/>
    <n v="34.51"/>
    <n v="6.26"/>
    <s v="No"/>
    <x v="0"/>
    <x v="0"/>
    <x v="0"/>
    <x v="1"/>
    <x v="0"/>
    <x v="1"/>
  </r>
  <r>
    <x v="1512"/>
    <n v="19.32"/>
    <n v="11.58"/>
    <s v="Yes"/>
    <x v="0"/>
    <x v="0"/>
    <x v="3"/>
    <x v="1"/>
    <x v="2"/>
    <x v="0"/>
  </r>
  <r>
    <x v="1513"/>
    <n v="28.5"/>
    <n v="4.3600000000000003"/>
    <s v="No"/>
    <x v="0"/>
    <x v="0"/>
    <x v="0"/>
    <x v="1"/>
    <x v="1"/>
    <x v="2"/>
  </r>
  <r>
    <x v="1514"/>
    <n v="30.875"/>
    <n v="4.1399999999999997"/>
    <s v="Yes"/>
    <x v="0"/>
    <x v="0"/>
    <x v="0"/>
    <x v="1"/>
    <x v="0"/>
    <x v="2"/>
  </r>
  <r>
    <x v="1515"/>
    <n v="24.02"/>
    <n v="4.38"/>
    <s v="No"/>
    <x v="0"/>
    <x v="0"/>
    <x v="0"/>
    <x v="1"/>
    <x v="2"/>
    <x v="2"/>
  </r>
  <r>
    <x v="1516"/>
    <n v="36.08"/>
    <n v="11.61"/>
    <s v="Yes"/>
    <x v="0"/>
    <x v="0"/>
    <x v="0"/>
    <x v="1"/>
    <x v="0"/>
    <x v="0"/>
  </r>
  <r>
    <x v="1517"/>
    <n v="32.200000000000003"/>
    <n v="10.59"/>
    <s v="Yes"/>
    <x v="0"/>
    <x v="0"/>
    <x v="0"/>
    <x v="1"/>
    <x v="0"/>
    <x v="0"/>
  </r>
  <r>
    <x v="1518"/>
    <n v="28.05"/>
    <n v="11.85"/>
    <s v="Yes"/>
    <x v="0"/>
    <x v="0"/>
    <x v="0"/>
    <x v="1"/>
    <x v="1"/>
    <x v="0"/>
  </r>
  <r>
    <x v="1519"/>
    <n v="19"/>
    <n v="5.46"/>
    <s v="Yes"/>
    <x v="0"/>
    <x v="0"/>
    <x v="3"/>
    <x v="1"/>
    <x v="2"/>
    <x v="2"/>
  </r>
  <r>
    <x v="1520"/>
    <n v="16.13"/>
    <n v="4.54"/>
    <s v="Yes"/>
    <x v="0"/>
    <x v="0"/>
    <x v="1"/>
    <x v="1"/>
    <x v="3"/>
    <x v="2"/>
  </r>
  <r>
    <x v="1521"/>
    <n v="18.77"/>
    <n v="11.98"/>
    <s v="Yes"/>
    <x v="0"/>
    <x v="0"/>
    <x v="1"/>
    <x v="1"/>
    <x v="2"/>
    <x v="0"/>
  </r>
  <r>
    <x v="1522"/>
    <n v="28.88"/>
    <n v="6.59"/>
    <s v="Yes"/>
    <x v="0"/>
    <x v="0"/>
    <x v="3"/>
    <x v="1"/>
    <x v="1"/>
    <x v="0"/>
  </r>
  <r>
    <x v="1523"/>
    <n v="27.55"/>
    <n v="10.83"/>
    <s v="Yes"/>
    <x v="0"/>
    <x v="0"/>
    <x v="3"/>
    <x v="1"/>
    <x v="1"/>
    <x v="0"/>
  </r>
  <r>
    <x v="1524"/>
    <n v="15.6"/>
    <n v="8.6"/>
    <s v="No"/>
    <x v="0"/>
    <x v="0"/>
    <x v="0"/>
    <x v="1"/>
    <x v="3"/>
    <x v="0"/>
  </r>
  <r>
    <x v="1525"/>
    <n v="21.99"/>
    <n v="11.17"/>
    <s v="No"/>
    <x v="0"/>
    <x v="0"/>
    <x v="0"/>
    <x v="1"/>
    <x v="2"/>
    <x v="0"/>
  </r>
  <r>
    <x v="1526"/>
    <n v="34.85"/>
    <n v="5.75"/>
    <s v="No"/>
    <x v="0"/>
    <x v="0"/>
    <x v="0"/>
    <x v="1"/>
    <x v="0"/>
    <x v="1"/>
  </r>
  <r>
    <x v="1527"/>
    <n v="24.51"/>
    <n v="4.83"/>
    <s v="Yes"/>
    <x v="0"/>
    <x v="1"/>
    <x v="3"/>
    <x v="1"/>
    <x v="2"/>
    <x v="2"/>
  </r>
  <r>
    <x v="1528"/>
    <n v="19.399999999999999"/>
    <n v="11.93"/>
    <s v="No"/>
    <x v="0"/>
    <x v="0"/>
    <x v="0"/>
    <x v="1"/>
    <x v="2"/>
    <x v="0"/>
  </r>
  <r>
    <x v="1529"/>
    <n v="15.1"/>
    <n v="8.41"/>
    <s v="No"/>
    <x v="0"/>
    <x v="0"/>
    <x v="0"/>
    <x v="1"/>
    <x v="3"/>
    <x v="0"/>
  </r>
  <r>
    <x v="1530"/>
    <n v="23.37"/>
    <n v="5.59"/>
    <s v="Yes"/>
    <x v="0"/>
    <x v="0"/>
    <x v="0"/>
    <x v="1"/>
    <x v="2"/>
    <x v="2"/>
  </r>
  <r>
    <x v="1531"/>
    <n v="42.4"/>
    <n v="4.0599999999999996"/>
    <s v="No"/>
    <x v="0"/>
    <x v="0"/>
    <x v="0"/>
    <x v="1"/>
    <x v="0"/>
    <x v="2"/>
  </r>
  <r>
    <x v="1532"/>
    <n v="28.405000000000001"/>
    <n v="7.02"/>
    <s v="Yes"/>
    <x v="0"/>
    <x v="0"/>
    <x v="0"/>
    <x v="1"/>
    <x v="1"/>
    <x v="0"/>
  </r>
  <r>
    <x v="1533"/>
    <n v="23.4"/>
    <n v="4.47"/>
    <s v="No"/>
    <x v="0"/>
    <x v="0"/>
    <x v="0"/>
    <x v="1"/>
    <x v="2"/>
    <x v="2"/>
  </r>
  <r>
    <x v="1534"/>
    <n v="33.44"/>
    <n v="4.54"/>
    <s v="No"/>
    <x v="0"/>
    <x v="0"/>
    <x v="0"/>
    <x v="1"/>
    <x v="0"/>
    <x v="2"/>
  </r>
  <r>
    <x v="1535"/>
    <n v="21.12"/>
    <n v="4.99"/>
    <s v="No"/>
    <x v="0"/>
    <x v="0"/>
    <x v="3"/>
    <x v="1"/>
    <x v="2"/>
    <x v="2"/>
  </r>
  <r>
    <x v="1536"/>
    <n v="18.48"/>
    <n v="10.84"/>
    <s v="Yes"/>
    <x v="0"/>
    <x v="0"/>
    <x v="1"/>
    <x v="1"/>
    <x v="3"/>
    <x v="0"/>
  </r>
  <r>
    <x v="1537"/>
    <n v="16.815000000000001"/>
    <n v="5.63"/>
    <s v="No"/>
    <x v="0"/>
    <x v="0"/>
    <x v="3"/>
    <x v="1"/>
    <x v="3"/>
    <x v="2"/>
  </r>
  <r>
    <x v="1538"/>
    <n v="26.72"/>
    <n v="4.1399999999999997"/>
    <s v="No"/>
    <x v="0"/>
    <x v="0"/>
    <x v="0"/>
    <x v="1"/>
    <x v="1"/>
    <x v="2"/>
  </r>
  <r>
    <x v="1539"/>
    <n v="41.42"/>
    <n v="5.17"/>
    <s v="No"/>
    <x v="0"/>
    <x v="1"/>
    <x v="3"/>
    <x v="1"/>
    <x v="0"/>
    <x v="2"/>
  </r>
  <r>
    <x v="1540"/>
    <n v="20.69"/>
    <n v="6.93"/>
    <s v="No"/>
    <x v="0"/>
    <x v="0"/>
    <x v="1"/>
    <x v="1"/>
    <x v="2"/>
    <x v="0"/>
  </r>
  <r>
    <x v="1541"/>
    <n v="41.23"/>
    <n v="4.24"/>
    <s v="No"/>
    <x v="0"/>
    <x v="0"/>
    <x v="0"/>
    <x v="1"/>
    <x v="0"/>
    <x v="2"/>
  </r>
  <r>
    <x v="1542"/>
    <n v="29.9"/>
    <n v="5.91"/>
    <s v="No"/>
    <x v="0"/>
    <x v="0"/>
    <x v="0"/>
    <x v="1"/>
    <x v="0"/>
    <x v="1"/>
  </r>
  <r>
    <x v="1543"/>
    <n v="34.104999999999997"/>
    <n v="5.93"/>
    <s v="No"/>
    <x v="0"/>
    <x v="0"/>
    <x v="0"/>
    <x v="1"/>
    <x v="0"/>
    <x v="1"/>
  </r>
  <r>
    <x v="1544"/>
    <n v="24.97"/>
    <n v="5.66"/>
    <s v="No"/>
    <x v="0"/>
    <x v="0"/>
    <x v="0"/>
    <x v="1"/>
    <x v="1"/>
    <x v="2"/>
  </r>
  <r>
    <x v="1545"/>
    <n v="34.799999999999997"/>
    <n v="4.1900000000000004"/>
    <s v="No"/>
    <x v="0"/>
    <x v="0"/>
    <x v="3"/>
    <x v="1"/>
    <x v="0"/>
    <x v="2"/>
  </r>
  <r>
    <x v="1546"/>
    <n v="32.965000000000003"/>
    <n v="9.2100000000000009"/>
    <s v="Yes"/>
    <x v="0"/>
    <x v="0"/>
    <x v="0"/>
    <x v="1"/>
    <x v="0"/>
    <x v="0"/>
  </r>
  <r>
    <x v="1547"/>
    <n v="27.265000000000001"/>
    <n v="5.51"/>
    <s v="No"/>
    <x v="0"/>
    <x v="0"/>
    <x v="3"/>
    <x v="1"/>
    <x v="1"/>
    <x v="2"/>
  </r>
  <r>
    <x v="1548"/>
    <n v="17.059999999999999"/>
    <n v="8.5"/>
    <s v="No"/>
    <x v="0"/>
    <x v="0"/>
    <x v="0"/>
    <x v="1"/>
    <x v="3"/>
    <x v="0"/>
  </r>
  <r>
    <x v="1549"/>
    <n v="36.29"/>
    <n v="6.23"/>
    <s v="No"/>
    <x v="0"/>
    <x v="0"/>
    <x v="0"/>
    <x v="1"/>
    <x v="0"/>
    <x v="1"/>
  </r>
  <r>
    <x v="1550"/>
    <n v="28.594999999999999"/>
    <n v="8.5299999999999994"/>
    <s v="Yes"/>
    <x v="0"/>
    <x v="0"/>
    <x v="3"/>
    <x v="1"/>
    <x v="1"/>
    <x v="0"/>
  </r>
  <r>
    <x v="1551"/>
    <n v="17.8"/>
    <n v="5.75"/>
    <s v="Yes"/>
    <x v="0"/>
    <x v="1"/>
    <x v="3"/>
    <x v="1"/>
    <x v="3"/>
    <x v="1"/>
  </r>
  <r>
    <x v="1552"/>
    <n v="21.4"/>
    <n v="5.6"/>
    <s v="No"/>
    <x v="0"/>
    <x v="0"/>
    <x v="0"/>
    <x v="1"/>
    <x v="2"/>
    <x v="2"/>
  </r>
  <r>
    <x v="1553"/>
    <n v="23.01"/>
    <n v="4.68"/>
    <s v="No"/>
    <x v="0"/>
    <x v="0"/>
    <x v="0"/>
    <x v="1"/>
    <x v="2"/>
    <x v="2"/>
  </r>
  <r>
    <x v="1554"/>
    <n v="19.86"/>
    <n v="5.62"/>
    <s v="Yes"/>
    <x v="0"/>
    <x v="0"/>
    <x v="0"/>
    <x v="1"/>
    <x v="2"/>
    <x v="2"/>
  </r>
  <r>
    <x v="1555"/>
    <n v="33.58"/>
    <n v="5.08"/>
    <s v="No"/>
    <x v="0"/>
    <x v="0"/>
    <x v="0"/>
    <x v="1"/>
    <x v="0"/>
    <x v="2"/>
  </r>
  <r>
    <x v="1556"/>
    <n v="29.81"/>
    <n v="5.28"/>
    <s v="No"/>
    <x v="0"/>
    <x v="0"/>
    <x v="0"/>
    <x v="1"/>
    <x v="1"/>
    <x v="2"/>
  </r>
  <r>
    <x v="1557"/>
    <n v="27.4"/>
    <n v="4.6100000000000003"/>
    <s v="No"/>
    <x v="0"/>
    <x v="0"/>
    <x v="0"/>
    <x v="1"/>
    <x v="1"/>
    <x v="2"/>
  </r>
  <r>
    <x v="1558"/>
    <n v="17.98"/>
    <n v="6.57"/>
    <s v="Yes"/>
    <x v="0"/>
    <x v="0"/>
    <x v="1"/>
    <x v="1"/>
    <x v="3"/>
    <x v="0"/>
  </r>
  <r>
    <x v="1559"/>
    <n v="37.9"/>
    <n v="5.83"/>
    <s v="No"/>
    <x v="0"/>
    <x v="0"/>
    <x v="0"/>
    <x v="1"/>
    <x v="0"/>
    <x v="1"/>
  </r>
  <r>
    <x v="1560"/>
    <n v="25.27"/>
    <n v="6.98"/>
    <s v="Yes"/>
    <x v="0"/>
    <x v="0"/>
    <x v="0"/>
    <x v="1"/>
    <x v="1"/>
    <x v="0"/>
  </r>
  <r>
    <x v="1561"/>
    <n v="29.26"/>
    <n v="4.03"/>
    <s v="No"/>
    <x v="0"/>
    <x v="0"/>
    <x v="3"/>
    <x v="1"/>
    <x v="1"/>
    <x v="2"/>
  </r>
  <r>
    <x v="1562"/>
    <n v="27.835000000000001"/>
    <n v="4.5599999999999996"/>
    <s v="No"/>
    <x v="0"/>
    <x v="0"/>
    <x v="3"/>
    <x v="1"/>
    <x v="1"/>
    <x v="2"/>
  </r>
  <r>
    <x v="1563"/>
    <n v="46.53"/>
    <n v="5.38"/>
    <s v="Yes"/>
    <x v="0"/>
    <x v="0"/>
    <x v="0"/>
    <x v="1"/>
    <x v="0"/>
    <x v="2"/>
  </r>
  <r>
    <x v="1564"/>
    <n v="20.58"/>
    <n v="11.04"/>
    <s v="Yes"/>
    <x v="0"/>
    <x v="0"/>
    <x v="3"/>
    <x v="1"/>
    <x v="2"/>
    <x v="0"/>
  </r>
  <r>
    <x v="1565"/>
    <n v="19.53"/>
    <n v="6.09"/>
    <s v="Yes"/>
    <x v="0"/>
    <x v="0"/>
    <x v="0"/>
    <x v="1"/>
    <x v="2"/>
    <x v="1"/>
  </r>
  <r>
    <x v="1566"/>
    <n v="27.7"/>
    <n v="4.71"/>
    <s v="No"/>
    <x v="0"/>
    <x v="0"/>
    <x v="3"/>
    <x v="1"/>
    <x v="1"/>
    <x v="2"/>
  </r>
  <r>
    <x v="1567"/>
    <n v="18.920000000000002"/>
    <n v="8.18"/>
    <s v="No"/>
    <x v="0"/>
    <x v="0"/>
    <x v="0"/>
    <x v="1"/>
    <x v="2"/>
    <x v="0"/>
  </r>
  <r>
    <x v="1568"/>
    <n v="17.760000000000002"/>
    <n v="11.18"/>
    <s v="Yes"/>
    <x v="0"/>
    <x v="0"/>
    <x v="1"/>
    <x v="1"/>
    <x v="3"/>
    <x v="0"/>
  </r>
  <r>
    <x v="1569"/>
    <n v="29.83"/>
    <n v="5.03"/>
    <s v="Yes"/>
    <x v="0"/>
    <x v="0"/>
    <x v="0"/>
    <x v="1"/>
    <x v="1"/>
    <x v="2"/>
  </r>
  <r>
    <x v="1570"/>
    <n v="23.465"/>
    <n v="5.56"/>
    <s v="No"/>
    <x v="0"/>
    <x v="0"/>
    <x v="3"/>
    <x v="1"/>
    <x v="2"/>
    <x v="2"/>
  </r>
  <r>
    <x v="1571"/>
    <n v="29.355"/>
    <n v="4.33"/>
    <s v="No"/>
    <x v="0"/>
    <x v="0"/>
    <x v="0"/>
    <x v="1"/>
    <x v="1"/>
    <x v="2"/>
  </r>
  <r>
    <x v="1572"/>
    <n v="35.49"/>
    <n v="5.21"/>
    <s v="Yes"/>
    <x v="0"/>
    <x v="1"/>
    <x v="3"/>
    <x v="1"/>
    <x v="0"/>
    <x v="2"/>
  </r>
  <r>
    <x v="1573"/>
    <n v="26.315000000000001"/>
    <n v="5.89"/>
    <s v="No"/>
    <x v="0"/>
    <x v="0"/>
    <x v="0"/>
    <x v="1"/>
    <x v="1"/>
    <x v="1"/>
  </r>
  <r>
    <x v="1574"/>
    <n v="19.79"/>
    <n v="4.8099999999999996"/>
    <s v="Yes"/>
    <x v="0"/>
    <x v="0"/>
    <x v="0"/>
    <x v="1"/>
    <x v="2"/>
    <x v="2"/>
  </r>
  <r>
    <x v="1575"/>
    <n v="40.564999999999998"/>
    <n v="5.66"/>
    <s v="No"/>
    <x v="0"/>
    <x v="0"/>
    <x v="3"/>
    <x v="1"/>
    <x v="0"/>
    <x v="2"/>
  </r>
  <r>
    <x v="1576"/>
    <n v="18.03"/>
    <n v="10.66"/>
    <s v="Yes"/>
    <x v="0"/>
    <x v="0"/>
    <x v="1"/>
    <x v="1"/>
    <x v="3"/>
    <x v="0"/>
  </r>
  <r>
    <x v="1577"/>
    <n v="34.65"/>
    <n v="5.98"/>
    <s v="Yes"/>
    <x v="0"/>
    <x v="0"/>
    <x v="0"/>
    <x v="1"/>
    <x v="0"/>
    <x v="1"/>
  </r>
  <r>
    <x v="1578"/>
    <n v="42.94"/>
    <n v="4.34"/>
    <s v="No"/>
    <x v="0"/>
    <x v="0"/>
    <x v="0"/>
    <x v="1"/>
    <x v="0"/>
    <x v="2"/>
  </r>
  <r>
    <x v="1579"/>
    <n v="31.254999999999999"/>
    <n v="5.17"/>
    <s v="No"/>
    <x v="0"/>
    <x v="0"/>
    <x v="0"/>
    <x v="1"/>
    <x v="0"/>
    <x v="2"/>
  </r>
  <r>
    <x v="1580"/>
    <n v="45.43"/>
    <n v="4.2300000000000004"/>
    <s v="Yes"/>
    <x v="0"/>
    <x v="1"/>
    <x v="3"/>
    <x v="1"/>
    <x v="0"/>
    <x v="2"/>
  </r>
  <r>
    <x v="1581"/>
    <n v="32.340000000000003"/>
    <n v="4.88"/>
    <s v="Yes"/>
    <x v="0"/>
    <x v="1"/>
    <x v="3"/>
    <x v="1"/>
    <x v="0"/>
    <x v="2"/>
  </r>
  <r>
    <x v="1582"/>
    <n v="25.46"/>
    <n v="9.7100000000000009"/>
    <s v="Yes"/>
    <x v="0"/>
    <x v="0"/>
    <x v="3"/>
    <x v="1"/>
    <x v="1"/>
    <x v="0"/>
  </r>
  <r>
    <x v="1583"/>
    <n v="37.145000000000003"/>
    <n v="5.32"/>
    <s v="No"/>
    <x v="0"/>
    <x v="0"/>
    <x v="0"/>
    <x v="1"/>
    <x v="0"/>
    <x v="2"/>
  </r>
  <r>
    <x v="1584"/>
    <n v="30.8"/>
    <n v="5.83"/>
    <s v="Yes"/>
    <x v="0"/>
    <x v="0"/>
    <x v="0"/>
    <x v="1"/>
    <x v="0"/>
    <x v="1"/>
  </r>
  <r>
    <x v="1585"/>
    <n v="29.5"/>
    <n v="5.54"/>
    <s v="Yes"/>
    <x v="0"/>
    <x v="0"/>
    <x v="0"/>
    <x v="1"/>
    <x v="1"/>
    <x v="2"/>
  </r>
  <r>
    <x v="1586"/>
    <n v="43.39"/>
    <n v="5.85"/>
    <s v="No"/>
    <x v="1"/>
    <x v="0"/>
    <x v="3"/>
    <x v="1"/>
    <x v="0"/>
    <x v="1"/>
  </r>
  <r>
    <x v="1587"/>
    <n v="15.08"/>
    <n v="4.8499999999999996"/>
    <s v="Yes"/>
    <x v="0"/>
    <x v="1"/>
    <x v="3"/>
    <x v="1"/>
    <x v="3"/>
    <x v="2"/>
  </r>
  <r>
    <x v="1588"/>
    <n v="20.48"/>
    <n v="11.09"/>
    <s v="No"/>
    <x v="0"/>
    <x v="0"/>
    <x v="0"/>
    <x v="1"/>
    <x v="2"/>
    <x v="0"/>
  </r>
  <r>
    <x v="1589"/>
    <n v="34.450000000000003"/>
    <n v="5.58"/>
    <s v="Yes"/>
    <x v="0"/>
    <x v="0"/>
    <x v="0"/>
    <x v="1"/>
    <x v="0"/>
    <x v="2"/>
  </r>
  <r>
    <x v="1590"/>
    <n v="34.21"/>
    <n v="9.7200000000000006"/>
    <s v="Yes"/>
    <x v="0"/>
    <x v="0"/>
    <x v="0"/>
    <x v="1"/>
    <x v="0"/>
    <x v="0"/>
  </r>
  <r>
    <x v="1591"/>
    <n v="28.8"/>
    <n v="11.41"/>
    <s v="Yes"/>
    <x v="0"/>
    <x v="0"/>
    <x v="0"/>
    <x v="1"/>
    <x v="1"/>
    <x v="0"/>
  </r>
  <r>
    <x v="1592"/>
    <n v="31.74"/>
    <n v="4.46"/>
    <s v="No"/>
    <x v="0"/>
    <x v="1"/>
    <x v="3"/>
    <x v="1"/>
    <x v="0"/>
    <x v="2"/>
  </r>
  <r>
    <x v="1593"/>
    <n v="21.78"/>
    <n v="9.31"/>
    <s v="Yes"/>
    <x v="0"/>
    <x v="0"/>
    <x v="0"/>
    <x v="1"/>
    <x v="2"/>
    <x v="0"/>
  </r>
  <r>
    <x v="1594"/>
    <n v="23.75"/>
    <n v="5.03"/>
    <s v="No"/>
    <x v="0"/>
    <x v="0"/>
    <x v="3"/>
    <x v="1"/>
    <x v="2"/>
    <x v="2"/>
  </r>
  <r>
    <x v="1595"/>
    <n v="33.21"/>
    <n v="5.07"/>
    <s v="Yes"/>
    <x v="0"/>
    <x v="0"/>
    <x v="3"/>
    <x v="1"/>
    <x v="0"/>
    <x v="2"/>
  </r>
  <r>
    <x v="1596"/>
    <n v="17.7"/>
    <n v="10.42"/>
    <s v="Yes"/>
    <x v="0"/>
    <x v="0"/>
    <x v="1"/>
    <x v="1"/>
    <x v="3"/>
    <x v="0"/>
  </r>
  <r>
    <x v="1597"/>
    <n v="17.2"/>
    <n v="6.45"/>
    <s v="No"/>
    <x v="0"/>
    <x v="0"/>
    <x v="1"/>
    <x v="1"/>
    <x v="3"/>
    <x v="0"/>
  </r>
  <r>
    <x v="1598"/>
    <n v="19.21"/>
    <n v="5.52"/>
    <s v="No"/>
    <x v="0"/>
    <x v="0"/>
    <x v="1"/>
    <x v="1"/>
    <x v="2"/>
    <x v="2"/>
  </r>
  <r>
    <x v="1599"/>
    <n v="23.2"/>
    <n v="4.41"/>
    <s v="No"/>
    <x v="0"/>
    <x v="1"/>
    <x v="3"/>
    <x v="1"/>
    <x v="2"/>
    <x v="2"/>
  </r>
  <r>
    <x v="1600"/>
    <n v="32.5"/>
    <n v="4.6900000000000004"/>
    <s v="Yes"/>
    <x v="0"/>
    <x v="1"/>
    <x v="3"/>
    <x v="1"/>
    <x v="0"/>
    <x v="2"/>
  </r>
  <r>
    <x v="1601"/>
    <n v="20.9"/>
    <n v="6.94"/>
    <s v="No"/>
    <x v="0"/>
    <x v="0"/>
    <x v="0"/>
    <x v="1"/>
    <x v="2"/>
    <x v="0"/>
  </r>
  <r>
    <x v="1602"/>
    <n v="19.11"/>
    <n v="4.3499999999999996"/>
    <s v="No"/>
    <x v="0"/>
    <x v="0"/>
    <x v="1"/>
    <x v="1"/>
    <x v="2"/>
    <x v="2"/>
  </r>
  <r>
    <x v="1603"/>
    <n v="31.17"/>
    <n v="5.28"/>
    <s v="No"/>
    <x v="0"/>
    <x v="0"/>
    <x v="3"/>
    <x v="1"/>
    <x v="0"/>
    <x v="2"/>
  </r>
  <r>
    <x v="1604"/>
    <n v="36.08"/>
    <n v="4.29"/>
    <s v="No"/>
    <x v="0"/>
    <x v="0"/>
    <x v="0"/>
    <x v="1"/>
    <x v="0"/>
    <x v="2"/>
  </r>
  <r>
    <x v="1605"/>
    <n v="28.024999999999999"/>
    <n v="5.69"/>
    <s v="Yes"/>
    <x v="0"/>
    <x v="0"/>
    <x v="0"/>
    <x v="1"/>
    <x v="1"/>
    <x v="2"/>
  </r>
  <r>
    <x v="1606"/>
    <n v="24.32"/>
    <n v="5.56"/>
    <s v="Yes"/>
    <x v="0"/>
    <x v="0"/>
    <x v="0"/>
    <x v="1"/>
    <x v="2"/>
    <x v="2"/>
  </r>
  <r>
    <x v="1607"/>
    <n v="38"/>
    <n v="5.41"/>
    <s v="Yes"/>
    <x v="0"/>
    <x v="0"/>
    <x v="3"/>
    <x v="1"/>
    <x v="0"/>
    <x v="2"/>
  </r>
  <r>
    <x v="1608"/>
    <n v="31.6"/>
    <n v="10.85"/>
    <s v="Yes"/>
    <x v="0"/>
    <x v="0"/>
    <x v="0"/>
    <x v="1"/>
    <x v="0"/>
    <x v="0"/>
  </r>
  <r>
    <x v="1609"/>
    <n v="31.02"/>
    <n v="11.63"/>
    <s v="Yes"/>
    <x v="0"/>
    <x v="0"/>
    <x v="0"/>
    <x v="1"/>
    <x v="0"/>
    <x v="0"/>
  </r>
  <r>
    <x v="1610"/>
    <n v="29.26"/>
    <n v="5.68"/>
    <s v="Yes"/>
    <x v="0"/>
    <x v="0"/>
    <x v="3"/>
    <x v="1"/>
    <x v="1"/>
    <x v="2"/>
  </r>
  <r>
    <x v="1611"/>
    <n v="15.09"/>
    <n v="7.59"/>
    <s v="Yes"/>
    <x v="0"/>
    <x v="0"/>
    <x v="1"/>
    <x v="1"/>
    <x v="3"/>
    <x v="0"/>
  </r>
  <r>
    <x v="1612"/>
    <n v="22.63"/>
    <n v="5.09"/>
    <s v="Yes"/>
    <x v="0"/>
    <x v="0"/>
    <x v="0"/>
    <x v="1"/>
    <x v="2"/>
    <x v="2"/>
  </r>
  <r>
    <x v="1613"/>
    <n v="23.46"/>
    <n v="4.21"/>
    <s v="No"/>
    <x v="0"/>
    <x v="0"/>
    <x v="3"/>
    <x v="1"/>
    <x v="2"/>
    <x v="2"/>
  </r>
  <r>
    <x v="1614"/>
    <n v="22.56"/>
    <n v="4.34"/>
    <s v="Yes"/>
    <x v="0"/>
    <x v="0"/>
    <x v="0"/>
    <x v="1"/>
    <x v="2"/>
    <x v="2"/>
  </r>
  <r>
    <x v="1615"/>
    <n v="19.28"/>
    <n v="11.85"/>
    <s v="No"/>
    <x v="0"/>
    <x v="0"/>
    <x v="1"/>
    <x v="1"/>
    <x v="2"/>
    <x v="0"/>
  </r>
  <r>
    <x v="1616"/>
    <n v="15.37"/>
    <n v="9.61"/>
    <s v="Yes"/>
    <x v="0"/>
    <x v="0"/>
    <x v="1"/>
    <x v="1"/>
    <x v="3"/>
    <x v="0"/>
  </r>
  <r>
    <x v="1617"/>
    <n v="18.71"/>
    <n v="5.29"/>
    <s v="Yes"/>
    <x v="0"/>
    <x v="0"/>
    <x v="0"/>
    <x v="1"/>
    <x v="2"/>
    <x v="2"/>
  </r>
  <r>
    <x v="1618"/>
    <n v="20.61"/>
    <n v="6.89"/>
    <s v="No"/>
    <x v="0"/>
    <x v="0"/>
    <x v="0"/>
    <x v="1"/>
    <x v="2"/>
    <x v="0"/>
  </r>
  <r>
    <x v="1619"/>
    <n v="15.99"/>
    <n v="4.57"/>
    <s v="Yes"/>
    <x v="0"/>
    <x v="1"/>
    <x v="3"/>
    <x v="1"/>
    <x v="3"/>
    <x v="2"/>
  </r>
  <r>
    <x v="1620"/>
    <n v="33.155000000000001"/>
    <n v="4.32"/>
    <s v="No"/>
    <x v="0"/>
    <x v="0"/>
    <x v="0"/>
    <x v="1"/>
    <x v="0"/>
    <x v="2"/>
  </r>
  <r>
    <x v="1621"/>
    <n v="26.22"/>
    <n v="5.57"/>
    <s v="Yes"/>
    <x v="0"/>
    <x v="1"/>
    <x v="3"/>
    <x v="1"/>
    <x v="1"/>
    <x v="2"/>
  </r>
  <r>
    <x v="1622"/>
    <n v="21.85"/>
    <n v="5.26"/>
    <s v="Yes"/>
    <x v="0"/>
    <x v="1"/>
    <x v="3"/>
    <x v="1"/>
    <x v="2"/>
    <x v="2"/>
  </r>
  <r>
    <x v="1623"/>
    <n v="30.495000000000001"/>
    <n v="6.25"/>
    <s v="No"/>
    <x v="0"/>
    <x v="0"/>
    <x v="0"/>
    <x v="1"/>
    <x v="0"/>
    <x v="1"/>
  </r>
  <r>
    <x v="1624"/>
    <n v="34.104999999999997"/>
    <n v="5.67"/>
    <s v="Yes"/>
    <x v="0"/>
    <x v="0"/>
    <x v="0"/>
    <x v="1"/>
    <x v="0"/>
    <x v="2"/>
  </r>
  <r>
    <x v="1625"/>
    <n v="32.770000000000003"/>
    <n v="4.42"/>
    <s v="Yes"/>
    <x v="0"/>
    <x v="0"/>
    <x v="3"/>
    <x v="1"/>
    <x v="0"/>
    <x v="2"/>
  </r>
  <r>
    <x v="1626"/>
    <n v="16.850000000000001"/>
    <n v="11.75"/>
    <s v="Yes"/>
    <x v="0"/>
    <x v="0"/>
    <x v="1"/>
    <x v="1"/>
    <x v="3"/>
    <x v="0"/>
  </r>
  <r>
    <x v="1627"/>
    <n v="34.700000000000003"/>
    <n v="6.06"/>
    <s v="No"/>
    <x v="0"/>
    <x v="0"/>
    <x v="3"/>
    <x v="1"/>
    <x v="0"/>
    <x v="1"/>
  </r>
  <r>
    <x v="1628"/>
    <n v="37.049999999999997"/>
    <n v="5.48"/>
    <s v="No"/>
    <x v="0"/>
    <x v="0"/>
    <x v="3"/>
    <x v="1"/>
    <x v="0"/>
    <x v="2"/>
  </r>
  <r>
    <x v="1629"/>
    <n v="18.78"/>
    <n v="4.45"/>
    <s v="No"/>
    <x v="0"/>
    <x v="1"/>
    <x v="3"/>
    <x v="1"/>
    <x v="2"/>
    <x v="2"/>
  </r>
  <r>
    <x v="1630"/>
    <n v="28.024999999999999"/>
    <n v="5"/>
    <s v="No"/>
    <x v="0"/>
    <x v="0"/>
    <x v="3"/>
    <x v="1"/>
    <x v="1"/>
    <x v="2"/>
  </r>
  <r>
    <x v="1631"/>
    <n v="35.090000000000003"/>
    <n v="5.84"/>
    <s v="No"/>
    <x v="0"/>
    <x v="0"/>
    <x v="0"/>
    <x v="1"/>
    <x v="0"/>
    <x v="1"/>
  </r>
  <r>
    <x v="1632"/>
    <n v="34.42"/>
    <n v="5.21"/>
    <s v="Yes"/>
    <x v="0"/>
    <x v="0"/>
    <x v="0"/>
    <x v="1"/>
    <x v="0"/>
    <x v="2"/>
  </r>
  <r>
    <x v="1633"/>
    <n v="29.4"/>
    <n v="4.26"/>
    <s v="No"/>
    <x v="0"/>
    <x v="0"/>
    <x v="0"/>
    <x v="1"/>
    <x v="1"/>
    <x v="2"/>
  </r>
  <r>
    <x v="1634"/>
    <n v="21.31"/>
    <n v="4.17"/>
    <s v="No"/>
    <x v="0"/>
    <x v="0"/>
    <x v="0"/>
    <x v="1"/>
    <x v="2"/>
    <x v="2"/>
  </r>
  <r>
    <x v="1635"/>
    <n v="19.559999999999999"/>
    <n v="11.96"/>
    <s v="No"/>
    <x v="0"/>
    <x v="0"/>
    <x v="0"/>
    <x v="1"/>
    <x v="2"/>
    <x v="0"/>
  </r>
  <r>
    <x v="1636"/>
    <n v="37.335000000000001"/>
    <n v="6.26"/>
    <s v="Yes"/>
    <x v="0"/>
    <x v="0"/>
    <x v="3"/>
    <x v="1"/>
    <x v="0"/>
    <x v="1"/>
  </r>
  <r>
    <x v="1637"/>
    <n v="19.53"/>
    <n v="11.68"/>
    <s v="No"/>
    <x v="0"/>
    <x v="0"/>
    <x v="0"/>
    <x v="1"/>
    <x v="2"/>
    <x v="0"/>
  </r>
  <r>
    <x v="1638"/>
    <n v="34.1"/>
    <n v="5.16"/>
    <s v="No"/>
    <x v="0"/>
    <x v="0"/>
    <x v="0"/>
    <x v="1"/>
    <x v="0"/>
    <x v="2"/>
  </r>
  <r>
    <x v="1639"/>
    <n v="16.5"/>
    <n v="6.9"/>
    <s v="Yes"/>
    <x v="0"/>
    <x v="0"/>
    <x v="1"/>
    <x v="1"/>
    <x v="3"/>
    <x v="0"/>
  </r>
  <r>
    <x v="1640"/>
    <n v="30.69"/>
    <n v="4.83"/>
    <s v="No"/>
    <x v="0"/>
    <x v="0"/>
    <x v="3"/>
    <x v="1"/>
    <x v="0"/>
    <x v="2"/>
  </r>
  <r>
    <x v="1641"/>
    <n v="28.93"/>
    <n v="4.87"/>
    <s v="No"/>
    <x v="0"/>
    <x v="0"/>
    <x v="3"/>
    <x v="1"/>
    <x v="1"/>
    <x v="2"/>
  </r>
  <r>
    <x v="1642"/>
    <n v="38.9"/>
    <n v="4.28"/>
    <s v="No"/>
    <x v="0"/>
    <x v="0"/>
    <x v="0"/>
    <x v="1"/>
    <x v="0"/>
    <x v="2"/>
  </r>
  <r>
    <x v="1643"/>
    <n v="26.9"/>
    <n v="4.07"/>
    <s v="No"/>
    <x v="0"/>
    <x v="0"/>
    <x v="0"/>
    <x v="1"/>
    <x v="1"/>
    <x v="2"/>
  </r>
  <r>
    <x v="1644"/>
    <n v="24.86"/>
    <n v="6.23"/>
    <s v="No"/>
    <x v="0"/>
    <x v="0"/>
    <x v="0"/>
    <x v="1"/>
    <x v="2"/>
    <x v="1"/>
  </r>
  <r>
    <x v="1645"/>
    <n v="39.14"/>
    <n v="6.24"/>
    <s v="No"/>
    <x v="1"/>
    <x v="0"/>
    <x v="3"/>
    <x v="1"/>
    <x v="0"/>
    <x v="1"/>
  </r>
  <r>
    <x v="1646"/>
    <n v="39.799999999999997"/>
    <n v="6.17"/>
    <s v="No"/>
    <x v="0"/>
    <x v="1"/>
    <x v="3"/>
    <x v="1"/>
    <x v="0"/>
    <x v="1"/>
  </r>
  <r>
    <x v="1647"/>
    <n v="34.32"/>
    <n v="5.16"/>
    <s v="No"/>
    <x v="0"/>
    <x v="0"/>
    <x v="3"/>
    <x v="1"/>
    <x v="0"/>
    <x v="2"/>
  </r>
  <r>
    <x v="1648"/>
    <n v="32.51"/>
    <n v="4.3"/>
    <s v="No"/>
    <x v="0"/>
    <x v="0"/>
    <x v="0"/>
    <x v="1"/>
    <x v="0"/>
    <x v="2"/>
  </r>
  <r>
    <x v="1649"/>
    <n v="30.71"/>
    <n v="6.14"/>
    <s v="No"/>
    <x v="0"/>
    <x v="1"/>
    <x v="3"/>
    <x v="1"/>
    <x v="0"/>
    <x v="1"/>
  </r>
  <r>
    <x v="1650"/>
    <n v="28.9"/>
    <n v="5.36"/>
    <s v="No"/>
    <x v="0"/>
    <x v="0"/>
    <x v="3"/>
    <x v="1"/>
    <x v="1"/>
    <x v="2"/>
  </r>
  <r>
    <x v="1651"/>
    <n v="36.19"/>
    <n v="4.3"/>
    <s v="No"/>
    <x v="0"/>
    <x v="0"/>
    <x v="0"/>
    <x v="1"/>
    <x v="0"/>
    <x v="2"/>
  </r>
  <r>
    <x v="1652"/>
    <n v="29.6"/>
    <n v="4.09"/>
    <s v="No"/>
    <x v="0"/>
    <x v="0"/>
    <x v="0"/>
    <x v="1"/>
    <x v="1"/>
    <x v="2"/>
  </r>
  <r>
    <x v="1653"/>
    <n v="30.95"/>
    <n v="6.27"/>
    <s v="No"/>
    <x v="0"/>
    <x v="1"/>
    <x v="3"/>
    <x v="1"/>
    <x v="0"/>
    <x v="1"/>
  </r>
  <r>
    <x v="1654"/>
    <n v="19.95"/>
    <n v="5.39"/>
    <s v="No"/>
    <x v="0"/>
    <x v="0"/>
    <x v="3"/>
    <x v="1"/>
    <x v="2"/>
    <x v="2"/>
  </r>
  <r>
    <x v="1655"/>
    <n v="23.65"/>
    <n v="5.75"/>
    <s v="Yes"/>
    <x v="0"/>
    <x v="0"/>
    <x v="0"/>
    <x v="1"/>
    <x v="2"/>
    <x v="1"/>
  </r>
  <r>
    <x v="1656"/>
    <n v="43.34"/>
    <n v="4.91"/>
    <s v="No"/>
    <x v="0"/>
    <x v="0"/>
    <x v="3"/>
    <x v="1"/>
    <x v="0"/>
    <x v="2"/>
  </r>
  <r>
    <x v="1657"/>
    <n v="31.98"/>
    <n v="4.46"/>
    <s v="Yes"/>
    <x v="0"/>
    <x v="0"/>
    <x v="3"/>
    <x v="1"/>
    <x v="0"/>
    <x v="2"/>
  </r>
  <r>
    <x v="1658"/>
    <n v="35.86"/>
    <n v="6.22"/>
    <s v="No"/>
    <x v="0"/>
    <x v="0"/>
    <x v="3"/>
    <x v="1"/>
    <x v="0"/>
    <x v="1"/>
  </r>
  <r>
    <x v="1659"/>
    <n v="15.2"/>
    <n v="8.82"/>
    <s v="No"/>
    <x v="0"/>
    <x v="0"/>
    <x v="0"/>
    <x v="1"/>
    <x v="3"/>
    <x v="0"/>
  </r>
  <r>
    <x v="1660"/>
    <n v="37.200000000000003"/>
    <n v="10.14"/>
    <s v="No"/>
    <x v="0"/>
    <x v="0"/>
    <x v="0"/>
    <x v="1"/>
    <x v="0"/>
    <x v="0"/>
  </r>
  <r>
    <x v="1661"/>
    <n v="17.91"/>
    <n v="4.66"/>
    <s v="No"/>
    <x v="0"/>
    <x v="0"/>
    <x v="1"/>
    <x v="1"/>
    <x v="3"/>
    <x v="2"/>
  </r>
  <r>
    <x v="1662"/>
    <n v="20.76"/>
    <n v="6.26"/>
    <s v="No"/>
    <x v="0"/>
    <x v="0"/>
    <x v="0"/>
    <x v="1"/>
    <x v="2"/>
    <x v="1"/>
  </r>
  <r>
    <x v="1663"/>
    <n v="38.99"/>
    <n v="5.21"/>
    <s v="No"/>
    <x v="1"/>
    <x v="0"/>
    <x v="3"/>
    <x v="1"/>
    <x v="0"/>
    <x v="2"/>
  </r>
  <r>
    <x v="1664"/>
    <n v="42.655000000000001"/>
    <n v="5.94"/>
    <s v="Yes"/>
    <x v="0"/>
    <x v="1"/>
    <x v="3"/>
    <x v="1"/>
    <x v="0"/>
    <x v="1"/>
  </r>
  <r>
    <x v="1665"/>
    <n v="30.57"/>
    <n v="5.34"/>
    <s v="No"/>
    <x v="0"/>
    <x v="1"/>
    <x v="3"/>
    <x v="1"/>
    <x v="0"/>
    <x v="2"/>
  </r>
  <r>
    <x v="1666"/>
    <n v="17.7"/>
    <n v="6.38"/>
    <s v="No"/>
    <x v="0"/>
    <x v="0"/>
    <x v="1"/>
    <x v="1"/>
    <x v="3"/>
    <x v="1"/>
  </r>
  <r>
    <x v="1667"/>
    <n v="34.770000000000003"/>
    <n v="4.47"/>
    <s v="No"/>
    <x v="0"/>
    <x v="0"/>
    <x v="3"/>
    <x v="1"/>
    <x v="0"/>
    <x v="2"/>
  </r>
  <r>
    <x v="1668"/>
    <n v="16.88"/>
    <n v="9.9600000000000009"/>
    <s v="No"/>
    <x v="0"/>
    <x v="0"/>
    <x v="0"/>
    <x v="1"/>
    <x v="3"/>
    <x v="0"/>
  </r>
  <r>
    <x v="1669"/>
    <n v="40.26"/>
    <n v="9.92"/>
    <s v="Yes"/>
    <x v="0"/>
    <x v="0"/>
    <x v="0"/>
    <x v="1"/>
    <x v="0"/>
    <x v="0"/>
  </r>
  <r>
    <x v="1670"/>
    <n v="25.6"/>
    <n v="6.03"/>
    <s v="No"/>
    <x v="0"/>
    <x v="1"/>
    <x v="3"/>
    <x v="1"/>
    <x v="1"/>
    <x v="1"/>
  </r>
  <r>
    <x v="1671"/>
    <n v="33.549999999999997"/>
    <n v="10.9"/>
    <s v="Yes"/>
    <x v="0"/>
    <x v="0"/>
    <x v="0"/>
    <x v="1"/>
    <x v="0"/>
    <x v="0"/>
  </r>
  <r>
    <x v="1672"/>
    <n v="16.690000000000001"/>
    <n v="10.66"/>
    <s v="No"/>
    <x v="0"/>
    <x v="0"/>
    <x v="0"/>
    <x v="1"/>
    <x v="3"/>
    <x v="0"/>
  </r>
  <r>
    <x v="1673"/>
    <n v="19.95"/>
    <n v="4.05"/>
    <s v="No"/>
    <x v="0"/>
    <x v="0"/>
    <x v="3"/>
    <x v="1"/>
    <x v="2"/>
    <x v="2"/>
  </r>
  <r>
    <x v="1674"/>
    <n v="17.55"/>
    <n v="4.2300000000000004"/>
    <s v="No"/>
    <x v="0"/>
    <x v="0"/>
    <x v="1"/>
    <x v="1"/>
    <x v="3"/>
    <x v="2"/>
  </r>
  <r>
    <x v="1675"/>
    <n v="22.01"/>
    <n v="5.01"/>
    <s v="No"/>
    <x v="0"/>
    <x v="0"/>
    <x v="3"/>
    <x v="1"/>
    <x v="2"/>
    <x v="2"/>
  </r>
  <r>
    <x v="1676"/>
    <n v="41.8"/>
    <n v="5.82"/>
    <s v="Yes"/>
    <x v="0"/>
    <x v="1"/>
    <x v="3"/>
    <x v="1"/>
    <x v="0"/>
    <x v="1"/>
  </r>
  <r>
    <x v="1677"/>
    <n v="19.170000000000002"/>
    <n v="7.94"/>
    <s v="No"/>
    <x v="0"/>
    <x v="0"/>
    <x v="0"/>
    <x v="1"/>
    <x v="2"/>
    <x v="0"/>
  </r>
  <r>
    <x v="1678"/>
    <n v="32.799999999999997"/>
    <n v="6.16"/>
    <s v="Yes"/>
    <x v="0"/>
    <x v="1"/>
    <x v="3"/>
    <x v="1"/>
    <x v="0"/>
    <x v="1"/>
  </r>
  <r>
    <x v="1679"/>
    <n v="35.814999999999998"/>
    <n v="4.1500000000000004"/>
    <s v="No"/>
    <x v="0"/>
    <x v="0"/>
    <x v="3"/>
    <x v="1"/>
    <x v="0"/>
    <x v="2"/>
  </r>
  <r>
    <x v="1680"/>
    <n v="24.3"/>
    <n v="6.23"/>
    <s v="No"/>
    <x v="0"/>
    <x v="0"/>
    <x v="0"/>
    <x v="1"/>
    <x v="2"/>
    <x v="1"/>
  </r>
  <r>
    <x v="1681"/>
    <n v="19.059999999999999"/>
    <n v="7.41"/>
    <s v="No"/>
    <x v="0"/>
    <x v="0"/>
    <x v="0"/>
    <x v="1"/>
    <x v="2"/>
    <x v="0"/>
  </r>
  <r>
    <x v="1682"/>
    <n v="33.25"/>
    <n v="5.62"/>
    <s v="Yes"/>
    <x v="0"/>
    <x v="0"/>
    <x v="3"/>
    <x v="1"/>
    <x v="0"/>
    <x v="2"/>
  </r>
  <r>
    <x v="1683"/>
    <n v="21.37"/>
    <n v="4.54"/>
    <s v="Yes"/>
    <x v="0"/>
    <x v="1"/>
    <x v="3"/>
    <x v="1"/>
    <x v="2"/>
    <x v="2"/>
  </r>
  <r>
    <x v="1684"/>
    <n v="34.43"/>
    <n v="8.6199999999999992"/>
    <s v="Yes"/>
    <x v="0"/>
    <x v="0"/>
    <x v="3"/>
    <x v="1"/>
    <x v="0"/>
    <x v="0"/>
  </r>
  <r>
    <x v="1685"/>
    <n v="20.86"/>
    <n v="4.3600000000000003"/>
    <s v="Yes"/>
    <x v="0"/>
    <x v="0"/>
    <x v="0"/>
    <x v="1"/>
    <x v="2"/>
    <x v="2"/>
  </r>
  <r>
    <x v="1686"/>
    <n v="18.34"/>
    <n v="10.01"/>
    <s v="No"/>
    <x v="0"/>
    <x v="0"/>
    <x v="0"/>
    <x v="1"/>
    <x v="3"/>
    <x v="0"/>
  </r>
  <r>
    <x v="1687"/>
    <n v="34.15"/>
    <n v="5.42"/>
    <s v="No"/>
    <x v="0"/>
    <x v="0"/>
    <x v="0"/>
    <x v="1"/>
    <x v="0"/>
    <x v="2"/>
  </r>
  <r>
    <x v="1688"/>
    <n v="18.350000000000001"/>
    <n v="5.12"/>
    <s v="No"/>
    <x v="0"/>
    <x v="0"/>
    <x v="0"/>
    <x v="1"/>
    <x v="3"/>
    <x v="2"/>
  </r>
  <r>
    <x v="1689"/>
    <n v="22.13"/>
    <n v="9.1999999999999993"/>
    <s v="Yes"/>
    <x v="0"/>
    <x v="0"/>
    <x v="0"/>
    <x v="1"/>
    <x v="2"/>
    <x v="0"/>
  </r>
  <r>
    <x v="1690"/>
    <n v="22.51"/>
    <n v="6.08"/>
    <s v="Yes"/>
    <x v="0"/>
    <x v="0"/>
    <x v="3"/>
    <x v="1"/>
    <x v="2"/>
    <x v="1"/>
  </r>
  <r>
    <x v="1691"/>
    <n v="31"/>
    <n v="4.7699999999999996"/>
    <s v="No"/>
    <x v="0"/>
    <x v="0"/>
    <x v="3"/>
    <x v="1"/>
    <x v="0"/>
    <x v="2"/>
  </r>
  <r>
    <x v="1692"/>
    <n v="28.27"/>
    <n v="4.62"/>
    <s v="No"/>
    <x v="0"/>
    <x v="0"/>
    <x v="3"/>
    <x v="1"/>
    <x v="1"/>
    <x v="2"/>
  </r>
  <r>
    <x v="1693"/>
    <n v="29.92"/>
    <n v="9.07"/>
    <s v="Yes"/>
    <x v="0"/>
    <x v="0"/>
    <x v="3"/>
    <x v="1"/>
    <x v="0"/>
    <x v="0"/>
  </r>
  <r>
    <x v="1694"/>
    <n v="25.9"/>
    <n v="9.1199999999999992"/>
    <s v="Yes"/>
    <x v="0"/>
    <x v="0"/>
    <x v="3"/>
    <x v="1"/>
    <x v="1"/>
    <x v="0"/>
  </r>
  <r>
    <x v="1695"/>
    <n v="27.74"/>
    <n v="7.32"/>
    <s v="Yes"/>
    <x v="0"/>
    <x v="0"/>
    <x v="3"/>
    <x v="1"/>
    <x v="1"/>
    <x v="0"/>
  </r>
  <r>
    <x v="1696"/>
    <n v="17.260000000000002"/>
    <n v="11.73"/>
    <s v="No"/>
    <x v="0"/>
    <x v="0"/>
    <x v="1"/>
    <x v="1"/>
    <x v="3"/>
    <x v="0"/>
  </r>
  <r>
    <x v="1697"/>
    <n v="19.855"/>
    <n v="6.64"/>
    <s v="Yes"/>
    <x v="0"/>
    <x v="0"/>
    <x v="3"/>
    <x v="1"/>
    <x v="2"/>
    <x v="0"/>
  </r>
  <r>
    <x v="1698"/>
    <n v="41.69"/>
    <n v="5.78"/>
    <s v="No"/>
    <x v="0"/>
    <x v="0"/>
    <x v="0"/>
    <x v="1"/>
    <x v="0"/>
    <x v="1"/>
  </r>
  <r>
    <x v="1699"/>
    <n v="16.12"/>
    <n v="10.45"/>
    <s v="No"/>
    <x v="0"/>
    <x v="0"/>
    <x v="0"/>
    <x v="1"/>
    <x v="3"/>
    <x v="0"/>
  </r>
  <r>
    <x v="1700"/>
    <n v="37.43"/>
    <n v="4.5199999999999996"/>
    <s v="No"/>
    <x v="0"/>
    <x v="0"/>
    <x v="3"/>
    <x v="1"/>
    <x v="0"/>
    <x v="2"/>
  </r>
  <r>
    <x v="1701"/>
    <n v="31.065000000000001"/>
    <n v="5.71"/>
    <s v="No"/>
    <x v="0"/>
    <x v="0"/>
    <x v="0"/>
    <x v="1"/>
    <x v="0"/>
    <x v="1"/>
  </r>
  <r>
    <x v="1702"/>
    <n v="25.08"/>
    <n v="4.7699999999999996"/>
    <s v="No"/>
    <x v="0"/>
    <x v="0"/>
    <x v="0"/>
    <x v="1"/>
    <x v="1"/>
    <x v="2"/>
  </r>
  <r>
    <x v="1703"/>
    <n v="15.2"/>
    <n v="7.81"/>
    <s v="Yes"/>
    <x v="0"/>
    <x v="0"/>
    <x v="3"/>
    <x v="1"/>
    <x v="3"/>
    <x v="0"/>
  </r>
  <r>
    <x v="1704"/>
    <n v="22.34"/>
    <n v="5.19"/>
    <s v="Yes"/>
    <x v="0"/>
    <x v="0"/>
    <x v="0"/>
    <x v="1"/>
    <x v="2"/>
    <x v="2"/>
  </r>
  <r>
    <x v="1705"/>
    <n v="40.15"/>
    <n v="5.93"/>
    <s v="No"/>
    <x v="0"/>
    <x v="0"/>
    <x v="3"/>
    <x v="1"/>
    <x v="0"/>
    <x v="1"/>
  </r>
  <r>
    <x v="1706"/>
    <n v="37.729999999999997"/>
    <n v="6.29"/>
    <s v="No"/>
    <x v="0"/>
    <x v="0"/>
    <x v="3"/>
    <x v="1"/>
    <x v="0"/>
    <x v="1"/>
  </r>
  <r>
    <x v="1707"/>
    <n v="25.35"/>
    <n v="4.9000000000000004"/>
    <s v="No"/>
    <x v="0"/>
    <x v="0"/>
    <x v="0"/>
    <x v="1"/>
    <x v="1"/>
    <x v="2"/>
  </r>
  <r>
    <x v="1708"/>
    <n v="26.41"/>
    <n v="5.07"/>
    <s v="Yes"/>
    <x v="0"/>
    <x v="0"/>
    <x v="3"/>
    <x v="1"/>
    <x v="1"/>
    <x v="2"/>
  </r>
  <r>
    <x v="1709"/>
    <n v="27.6"/>
    <n v="5.33"/>
    <s v="No"/>
    <x v="0"/>
    <x v="0"/>
    <x v="3"/>
    <x v="1"/>
    <x v="1"/>
    <x v="2"/>
  </r>
  <r>
    <x v="1710"/>
    <n v="33.82"/>
    <n v="8.93"/>
    <s v="Yes"/>
    <x v="0"/>
    <x v="0"/>
    <x v="3"/>
    <x v="1"/>
    <x v="0"/>
    <x v="0"/>
  </r>
  <r>
    <x v="1711"/>
    <n v="32.9"/>
    <n v="4.3499999999999996"/>
    <s v="No"/>
    <x v="0"/>
    <x v="0"/>
    <x v="0"/>
    <x v="1"/>
    <x v="0"/>
    <x v="2"/>
  </r>
  <r>
    <x v="1712"/>
    <n v="30.875"/>
    <n v="9.5399999999999991"/>
    <s v="Yes"/>
    <x v="0"/>
    <x v="0"/>
    <x v="3"/>
    <x v="1"/>
    <x v="0"/>
    <x v="0"/>
  </r>
  <r>
    <x v="1713"/>
    <n v="32.64"/>
    <n v="5.91"/>
    <s v="No"/>
    <x v="0"/>
    <x v="0"/>
    <x v="0"/>
    <x v="1"/>
    <x v="0"/>
    <x v="1"/>
  </r>
  <r>
    <x v="1714"/>
    <n v="22.135000000000002"/>
    <n v="5.0999999999999996"/>
    <s v="No"/>
    <x v="0"/>
    <x v="0"/>
    <x v="0"/>
    <x v="1"/>
    <x v="2"/>
    <x v="2"/>
  </r>
  <r>
    <x v="1715"/>
    <n v="16.53"/>
    <n v="5.08"/>
    <s v="No"/>
    <x v="0"/>
    <x v="0"/>
    <x v="1"/>
    <x v="1"/>
    <x v="3"/>
    <x v="2"/>
  </r>
  <r>
    <x v="1716"/>
    <n v="32.774999999999999"/>
    <n v="4.75"/>
    <s v="No"/>
    <x v="0"/>
    <x v="0"/>
    <x v="0"/>
    <x v="1"/>
    <x v="0"/>
    <x v="2"/>
  </r>
  <r>
    <x v="1717"/>
    <n v="30.9"/>
    <n v="6.05"/>
    <s v="No"/>
    <x v="0"/>
    <x v="0"/>
    <x v="3"/>
    <x v="1"/>
    <x v="0"/>
    <x v="1"/>
  </r>
  <r>
    <x v="1718"/>
    <n v="15.58"/>
    <n v="11.56"/>
    <s v="No"/>
    <x v="0"/>
    <x v="0"/>
    <x v="0"/>
    <x v="1"/>
    <x v="3"/>
    <x v="0"/>
  </r>
  <r>
    <x v="1719"/>
    <n v="26.315000000000001"/>
    <n v="5.76"/>
    <s v="No"/>
    <x v="0"/>
    <x v="0"/>
    <x v="0"/>
    <x v="1"/>
    <x v="1"/>
    <x v="1"/>
  </r>
  <r>
    <x v="1720"/>
    <n v="35.61"/>
    <n v="5.65"/>
    <s v="No"/>
    <x v="1"/>
    <x v="0"/>
    <x v="3"/>
    <x v="1"/>
    <x v="0"/>
    <x v="2"/>
  </r>
  <r>
    <x v="1721"/>
    <n v="37.56"/>
    <n v="5.88"/>
    <s v="No"/>
    <x v="1"/>
    <x v="0"/>
    <x v="3"/>
    <x v="1"/>
    <x v="0"/>
    <x v="1"/>
  </r>
  <r>
    <x v="1722"/>
    <n v="15.49"/>
    <n v="9.6"/>
    <s v="No"/>
    <x v="0"/>
    <x v="0"/>
    <x v="0"/>
    <x v="1"/>
    <x v="3"/>
    <x v="0"/>
  </r>
  <r>
    <x v="1723"/>
    <n v="23.48"/>
    <n v="6.24"/>
    <s v="No"/>
    <x v="0"/>
    <x v="0"/>
    <x v="3"/>
    <x v="1"/>
    <x v="2"/>
    <x v="1"/>
  </r>
  <r>
    <x v="1724"/>
    <n v="30.02"/>
    <n v="7.63"/>
    <s v="Yes"/>
    <x v="0"/>
    <x v="0"/>
    <x v="3"/>
    <x v="1"/>
    <x v="0"/>
    <x v="0"/>
  </r>
  <r>
    <x v="1725"/>
    <n v="26.885000000000002"/>
    <n v="8.66"/>
    <s v="Yes"/>
    <x v="0"/>
    <x v="0"/>
    <x v="3"/>
    <x v="1"/>
    <x v="1"/>
    <x v="0"/>
  </r>
  <r>
    <x v="1726"/>
    <n v="25.84"/>
    <n v="8.5500000000000007"/>
    <s v="Yes"/>
    <x v="0"/>
    <x v="0"/>
    <x v="3"/>
    <x v="1"/>
    <x v="1"/>
    <x v="0"/>
  </r>
  <r>
    <x v="1727"/>
    <n v="27.454999999999998"/>
    <n v="4.54"/>
    <s v="No"/>
    <x v="0"/>
    <x v="0"/>
    <x v="0"/>
    <x v="1"/>
    <x v="1"/>
    <x v="2"/>
  </r>
  <r>
    <x v="1728"/>
    <n v="24.605"/>
    <n v="5.7"/>
    <s v="No"/>
    <x v="0"/>
    <x v="0"/>
    <x v="0"/>
    <x v="1"/>
    <x v="2"/>
    <x v="1"/>
  </r>
  <r>
    <x v="1729"/>
    <n v="30.8"/>
    <n v="5.07"/>
    <s v="No"/>
    <x v="0"/>
    <x v="0"/>
    <x v="0"/>
    <x v="1"/>
    <x v="0"/>
    <x v="2"/>
  </r>
  <r>
    <x v="1730"/>
    <n v="34.799999999999997"/>
    <n v="4.38"/>
    <s v="No"/>
    <x v="0"/>
    <x v="0"/>
    <x v="3"/>
    <x v="1"/>
    <x v="0"/>
    <x v="2"/>
  </r>
  <r>
    <x v="1731"/>
    <n v="34.21"/>
    <n v="4.54"/>
    <s v="No"/>
    <x v="0"/>
    <x v="0"/>
    <x v="3"/>
    <x v="1"/>
    <x v="0"/>
    <x v="2"/>
  </r>
  <r>
    <x v="1732"/>
    <n v="31"/>
    <n v="5.38"/>
    <s v="No"/>
    <x v="0"/>
    <x v="0"/>
    <x v="3"/>
    <x v="1"/>
    <x v="0"/>
    <x v="2"/>
  </r>
  <r>
    <x v="1733"/>
    <n v="26.125"/>
    <n v="5.55"/>
    <s v="No"/>
    <x v="0"/>
    <x v="0"/>
    <x v="3"/>
    <x v="1"/>
    <x v="1"/>
    <x v="2"/>
  </r>
  <r>
    <x v="1734"/>
    <n v="30.13"/>
    <n v="4.03"/>
    <s v="Yes"/>
    <x v="0"/>
    <x v="0"/>
    <x v="3"/>
    <x v="1"/>
    <x v="0"/>
    <x v="2"/>
  </r>
  <r>
    <x v="1735"/>
    <n v="34.19"/>
    <n v="4.1900000000000004"/>
    <s v="No"/>
    <x v="0"/>
    <x v="0"/>
    <x v="0"/>
    <x v="1"/>
    <x v="0"/>
    <x v="2"/>
  </r>
  <r>
    <x v="1736"/>
    <n v="22.515000000000001"/>
    <n v="4.37"/>
    <s v="No"/>
    <x v="0"/>
    <x v="1"/>
    <x v="3"/>
    <x v="1"/>
    <x v="2"/>
    <x v="2"/>
  </r>
  <r>
    <x v="1737"/>
    <n v="18.239999999999998"/>
    <n v="5.31"/>
    <s v="Yes"/>
    <x v="0"/>
    <x v="1"/>
    <x v="3"/>
    <x v="1"/>
    <x v="3"/>
    <x v="2"/>
  </r>
  <r>
    <x v="1738"/>
    <n v="37.28"/>
    <n v="4.66"/>
    <s v="No"/>
    <x v="1"/>
    <x v="0"/>
    <x v="3"/>
    <x v="1"/>
    <x v="0"/>
    <x v="2"/>
  </r>
  <r>
    <x v="1739"/>
    <n v="18.2"/>
    <n v="6.19"/>
    <s v="No"/>
    <x v="0"/>
    <x v="1"/>
    <x v="3"/>
    <x v="1"/>
    <x v="3"/>
    <x v="1"/>
  </r>
  <r>
    <x v="1740"/>
    <n v="20.53"/>
    <n v="4.8600000000000003"/>
    <s v="No"/>
    <x v="0"/>
    <x v="0"/>
    <x v="3"/>
    <x v="1"/>
    <x v="2"/>
    <x v="2"/>
  </r>
  <r>
    <x v="1741"/>
    <n v="23.79"/>
    <n v="4.74"/>
    <s v="No"/>
    <x v="0"/>
    <x v="0"/>
    <x v="0"/>
    <x v="1"/>
    <x v="2"/>
    <x v="2"/>
  </r>
  <r>
    <x v="1742"/>
    <n v="29.8"/>
    <n v="6.03"/>
    <s v="No"/>
    <x v="0"/>
    <x v="0"/>
    <x v="0"/>
    <x v="1"/>
    <x v="1"/>
    <x v="1"/>
  </r>
  <r>
    <x v="1743"/>
    <n v="31.54"/>
    <n v="4.71"/>
    <s v="No"/>
    <x v="0"/>
    <x v="0"/>
    <x v="0"/>
    <x v="1"/>
    <x v="0"/>
    <x v="2"/>
  </r>
  <r>
    <x v="1744"/>
    <n v="20.82"/>
    <n v="5.55"/>
    <s v="No"/>
    <x v="0"/>
    <x v="0"/>
    <x v="3"/>
    <x v="1"/>
    <x v="2"/>
    <x v="2"/>
  </r>
  <r>
    <x v="1745"/>
    <n v="38.83"/>
    <n v="4.78"/>
    <s v="No"/>
    <x v="0"/>
    <x v="1"/>
    <x v="3"/>
    <x v="1"/>
    <x v="0"/>
    <x v="2"/>
  </r>
  <r>
    <x v="1746"/>
    <n v="23.44"/>
    <n v="4.6500000000000004"/>
    <s v="Yes"/>
    <x v="0"/>
    <x v="0"/>
    <x v="3"/>
    <x v="1"/>
    <x v="2"/>
    <x v="2"/>
  </r>
  <r>
    <x v="1747"/>
    <n v="24.13"/>
    <n v="5.2"/>
    <s v="No"/>
    <x v="0"/>
    <x v="0"/>
    <x v="3"/>
    <x v="1"/>
    <x v="2"/>
    <x v="2"/>
  </r>
  <r>
    <x v="1748"/>
    <n v="42.13"/>
    <n v="4.54"/>
    <s v="Yes"/>
    <x v="0"/>
    <x v="0"/>
    <x v="3"/>
    <x v="1"/>
    <x v="0"/>
    <x v="2"/>
  </r>
  <r>
    <x v="1749"/>
    <n v="17.86"/>
    <n v="4.1100000000000003"/>
    <s v="No"/>
    <x v="0"/>
    <x v="0"/>
    <x v="3"/>
    <x v="1"/>
    <x v="3"/>
    <x v="2"/>
  </r>
  <r>
    <x v="1750"/>
    <n v="32.78"/>
    <n v="4.63"/>
    <s v="No"/>
    <x v="0"/>
    <x v="0"/>
    <x v="0"/>
    <x v="1"/>
    <x v="0"/>
    <x v="2"/>
  </r>
  <r>
    <x v="1751"/>
    <n v="23.9"/>
    <n v="6.06"/>
    <s v="Yes"/>
    <x v="0"/>
    <x v="1"/>
    <x v="3"/>
    <x v="1"/>
    <x v="2"/>
    <x v="1"/>
  </r>
  <r>
    <x v="1752"/>
    <n v="15.47"/>
    <n v="8.43"/>
    <s v="No"/>
    <x v="0"/>
    <x v="0"/>
    <x v="0"/>
    <x v="1"/>
    <x v="3"/>
    <x v="0"/>
  </r>
  <r>
    <x v="1753"/>
    <n v="28.54"/>
    <n v="5.51"/>
    <s v="No"/>
    <x v="0"/>
    <x v="1"/>
    <x v="3"/>
    <x v="1"/>
    <x v="1"/>
    <x v="2"/>
  </r>
  <r>
    <x v="1754"/>
    <n v="18.54"/>
    <n v="4.95"/>
    <s v="No"/>
    <x v="0"/>
    <x v="0"/>
    <x v="0"/>
    <x v="1"/>
    <x v="2"/>
    <x v="2"/>
  </r>
  <r>
    <x v="1755"/>
    <n v="32.18"/>
    <n v="6.44"/>
    <s v="Yes"/>
    <x v="0"/>
    <x v="1"/>
    <x v="3"/>
    <x v="1"/>
    <x v="0"/>
    <x v="0"/>
  </r>
  <r>
    <x v="1756"/>
    <n v="37.380000000000003"/>
    <n v="6.05"/>
    <s v="Yes"/>
    <x v="0"/>
    <x v="0"/>
    <x v="0"/>
    <x v="1"/>
    <x v="0"/>
    <x v="1"/>
  </r>
  <r>
    <x v="1757"/>
    <n v="31.12"/>
    <n v="4.76"/>
    <s v="Yes"/>
    <x v="0"/>
    <x v="1"/>
    <x v="3"/>
    <x v="1"/>
    <x v="0"/>
    <x v="2"/>
  </r>
  <r>
    <x v="1758"/>
    <n v="22.01"/>
    <n v="6.72"/>
    <s v="Yes"/>
    <x v="0"/>
    <x v="0"/>
    <x v="3"/>
    <x v="1"/>
    <x v="2"/>
    <x v="0"/>
  </r>
  <r>
    <x v="1759"/>
    <n v="27.645"/>
    <n v="5.7"/>
    <s v="No"/>
    <x v="0"/>
    <x v="0"/>
    <x v="0"/>
    <x v="1"/>
    <x v="1"/>
    <x v="1"/>
  </r>
  <r>
    <x v="1760"/>
    <n v="29.64"/>
    <n v="5.31"/>
    <s v="Yes"/>
    <x v="0"/>
    <x v="0"/>
    <x v="0"/>
    <x v="1"/>
    <x v="1"/>
    <x v="2"/>
  </r>
  <r>
    <x v="1761"/>
    <n v="33.700000000000003"/>
    <n v="4.32"/>
    <s v="Yes"/>
    <x v="0"/>
    <x v="0"/>
    <x v="3"/>
    <x v="1"/>
    <x v="0"/>
    <x v="2"/>
  </r>
  <r>
    <x v="1762"/>
    <n v="27.5"/>
    <n v="4.2300000000000004"/>
    <s v="Yes"/>
    <x v="0"/>
    <x v="0"/>
    <x v="3"/>
    <x v="1"/>
    <x v="1"/>
    <x v="2"/>
  </r>
  <r>
    <x v="1763"/>
    <n v="16.12"/>
    <n v="6.09"/>
    <s v="No"/>
    <x v="0"/>
    <x v="0"/>
    <x v="0"/>
    <x v="1"/>
    <x v="3"/>
    <x v="1"/>
  </r>
  <r>
    <x v="1764"/>
    <n v="26.73"/>
    <n v="4.74"/>
    <s v="Yes"/>
    <x v="0"/>
    <x v="0"/>
    <x v="3"/>
    <x v="1"/>
    <x v="1"/>
    <x v="2"/>
  </r>
  <r>
    <x v="1765"/>
    <n v="37.25"/>
    <n v="6.23"/>
    <s v="Yes"/>
    <x v="0"/>
    <x v="0"/>
    <x v="0"/>
    <x v="1"/>
    <x v="0"/>
    <x v="1"/>
  </r>
  <r>
    <x v="1766"/>
    <n v="23.56"/>
    <n v="5.45"/>
    <s v="Yes"/>
    <x v="0"/>
    <x v="0"/>
    <x v="3"/>
    <x v="1"/>
    <x v="2"/>
    <x v="2"/>
  </r>
  <r>
    <x v="1767"/>
    <n v="15.84"/>
    <n v="10.34"/>
    <s v="No"/>
    <x v="0"/>
    <x v="0"/>
    <x v="1"/>
    <x v="1"/>
    <x v="3"/>
    <x v="0"/>
  </r>
  <r>
    <x v="1768"/>
    <n v="36.630000000000003"/>
    <n v="5.15"/>
    <s v="No"/>
    <x v="0"/>
    <x v="0"/>
    <x v="0"/>
    <x v="1"/>
    <x v="0"/>
    <x v="2"/>
  </r>
  <r>
    <x v="1769"/>
    <n v="16.47"/>
    <n v="11.72"/>
    <s v="No"/>
    <x v="0"/>
    <x v="0"/>
    <x v="0"/>
    <x v="1"/>
    <x v="3"/>
    <x v="0"/>
  </r>
  <r>
    <x v="1770"/>
    <n v="25.8"/>
    <n v="5.29"/>
    <s v="No"/>
    <x v="0"/>
    <x v="0"/>
    <x v="0"/>
    <x v="1"/>
    <x v="1"/>
    <x v="2"/>
  </r>
  <r>
    <x v="1771"/>
    <n v="23.6"/>
    <n v="4.33"/>
    <s v="No"/>
    <x v="0"/>
    <x v="0"/>
    <x v="0"/>
    <x v="1"/>
    <x v="2"/>
    <x v="2"/>
  </r>
  <r>
    <x v="1772"/>
    <n v="32.11"/>
    <n v="6.24"/>
    <s v="No"/>
    <x v="0"/>
    <x v="1"/>
    <x v="3"/>
    <x v="1"/>
    <x v="0"/>
    <x v="1"/>
  </r>
  <r>
    <x v="1773"/>
    <n v="30.114999999999998"/>
    <n v="11.61"/>
    <s v="No"/>
    <x v="0"/>
    <x v="0"/>
    <x v="0"/>
    <x v="1"/>
    <x v="0"/>
    <x v="0"/>
  </r>
  <r>
    <x v="1774"/>
    <n v="20.28"/>
    <n v="11.07"/>
    <s v="Yes"/>
    <x v="0"/>
    <x v="0"/>
    <x v="0"/>
    <x v="1"/>
    <x v="2"/>
    <x v="0"/>
  </r>
  <r>
    <x v="1775"/>
    <n v="20.234999999999999"/>
    <n v="5.19"/>
    <s v="No"/>
    <x v="0"/>
    <x v="1"/>
    <x v="3"/>
    <x v="1"/>
    <x v="2"/>
    <x v="2"/>
  </r>
  <r>
    <x v="1776"/>
    <n v="25.27"/>
    <n v="5.7"/>
    <s v="Yes"/>
    <x v="0"/>
    <x v="0"/>
    <x v="3"/>
    <x v="1"/>
    <x v="1"/>
    <x v="1"/>
  </r>
  <r>
    <x v="1777"/>
    <n v="24.24"/>
    <n v="6.15"/>
    <s v="No"/>
    <x v="0"/>
    <x v="0"/>
    <x v="0"/>
    <x v="1"/>
    <x v="2"/>
    <x v="1"/>
  </r>
  <r>
    <x v="1778"/>
    <n v="35.75"/>
    <n v="5.07"/>
    <s v="No"/>
    <x v="0"/>
    <x v="0"/>
    <x v="0"/>
    <x v="1"/>
    <x v="0"/>
    <x v="2"/>
  </r>
  <r>
    <x v="1779"/>
    <n v="29.92"/>
    <n v="10.97"/>
    <s v="Yes"/>
    <x v="0"/>
    <x v="0"/>
    <x v="3"/>
    <x v="1"/>
    <x v="0"/>
    <x v="0"/>
  </r>
  <r>
    <x v="1780"/>
    <n v="26.2"/>
    <n v="10.93"/>
    <s v="Yes"/>
    <x v="0"/>
    <x v="0"/>
    <x v="3"/>
    <x v="1"/>
    <x v="1"/>
    <x v="0"/>
  </r>
  <r>
    <x v="1781"/>
    <n v="26.695"/>
    <n v="4.21"/>
    <s v="Yes"/>
    <x v="0"/>
    <x v="1"/>
    <x v="3"/>
    <x v="1"/>
    <x v="1"/>
    <x v="2"/>
  </r>
  <r>
    <x v="1782"/>
    <n v="23.16"/>
    <n v="5.5"/>
    <s v="No"/>
    <x v="0"/>
    <x v="0"/>
    <x v="0"/>
    <x v="1"/>
    <x v="2"/>
    <x v="2"/>
  </r>
  <r>
    <x v="1783"/>
    <n v="32.585000000000001"/>
    <n v="4.93"/>
    <s v="Yes"/>
    <x v="0"/>
    <x v="0"/>
    <x v="3"/>
    <x v="1"/>
    <x v="0"/>
    <x v="2"/>
  </r>
  <r>
    <x v="1784"/>
    <n v="33.97"/>
    <n v="5.6"/>
    <s v="Yes"/>
    <x v="0"/>
    <x v="0"/>
    <x v="0"/>
    <x v="1"/>
    <x v="0"/>
    <x v="2"/>
  </r>
  <r>
    <x v="1785"/>
    <n v="16.57"/>
    <n v="9.99"/>
    <s v="No"/>
    <x v="0"/>
    <x v="0"/>
    <x v="0"/>
    <x v="1"/>
    <x v="3"/>
    <x v="0"/>
  </r>
  <r>
    <x v="1786"/>
    <n v="17.55"/>
    <n v="5.93"/>
    <s v="No"/>
    <x v="0"/>
    <x v="1"/>
    <x v="3"/>
    <x v="1"/>
    <x v="3"/>
    <x v="1"/>
  </r>
  <r>
    <x v="1787"/>
    <n v="29.41"/>
    <n v="6.29"/>
    <s v="Yes"/>
    <x v="0"/>
    <x v="0"/>
    <x v="3"/>
    <x v="1"/>
    <x v="1"/>
    <x v="1"/>
  </r>
  <r>
    <x v="1788"/>
    <n v="17.91"/>
    <n v="5.65"/>
    <s v="No"/>
    <x v="0"/>
    <x v="0"/>
    <x v="3"/>
    <x v="1"/>
    <x v="3"/>
    <x v="2"/>
  </r>
  <r>
    <x v="1789"/>
    <n v="31.57"/>
    <n v="6.15"/>
    <s v="No"/>
    <x v="0"/>
    <x v="0"/>
    <x v="3"/>
    <x v="1"/>
    <x v="0"/>
    <x v="1"/>
  </r>
  <r>
    <x v="1790"/>
    <n v="33.18"/>
    <n v="5.22"/>
    <s v="No"/>
    <x v="1"/>
    <x v="0"/>
    <x v="3"/>
    <x v="1"/>
    <x v="0"/>
    <x v="2"/>
  </r>
  <r>
    <x v="1791"/>
    <n v="37"/>
    <n v="11.66"/>
    <s v="No"/>
    <x v="0"/>
    <x v="0"/>
    <x v="0"/>
    <x v="1"/>
    <x v="0"/>
    <x v="0"/>
  </r>
  <r>
    <x v="1792"/>
    <n v="18.905000000000001"/>
    <n v="4.91"/>
    <s v="Yes"/>
    <x v="0"/>
    <x v="0"/>
    <x v="3"/>
    <x v="1"/>
    <x v="2"/>
    <x v="2"/>
  </r>
  <r>
    <x v="1793"/>
    <n v="20.03"/>
    <n v="9.25"/>
    <s v="Yes"/>
    <x v="0"/>
    <x v="0"/>
    <x v="0"/>
    <x v="1"/>
    <x v="2"/>
    <x v="0"/>
  </r>
  <r>
    <x v="1794"/>
    <n v="16.7"/>
    <n v="11.48"/>
    <s v="No"/>
    <x v="0"/>
    <x v="0"/>
    <x v="0"/>
    <x v="1"/>
    <x v="3"/>
    <x v="0"/>
  </r>
  <r>
    <x v="1795"/>
    <n v="39.82"/>
    <n v="6.06"/>
    <s v="No"/>
    <x v="0"/>
    <x v="0"/>
    <x v="0"/>
    <x v="1"/>
    <x v="0"/>
    <x v="1"/>
  </r>
  <r>
    <x v="1796"/>
    <n v="22.04"/>
    <n v="5.86"/>
    <s v="No"/>
    <x v="0"/>
    <x v="0"/>
    <x v="3"/>
    <x v="1"/>
    <x v="2"/>
    <x v="1"/>
  </r>
  <r>
    <x v="1797"/>
    <n v="28.27"/>
    <n v="5.33"/>
    <s v="No"/>
    <x v="0"/>
    <x v="0"/>
    <x v="0"/>
    <x v="1"/>
    <x v="1"/>
    <x v="2"/>
  </r>
  <r>
    <x v="1798"/>
    <n v="18.5"/>
    <n v="5.33"/>
    <s v="No"/>
    <x v="0"/>
    <x v="0"/>
    <x v="0"/>
    <x v="1"/>
    <x v="2"/>
    <x v="2"/>
  </r>
  <r>
    <x v="1799"/>
    <n v="38.6"/>
    <n v="6.02"/>
    <s v="No"/>
    <x v="0"/>
    <x v="0"/>
    <x v="3"/>
    <x v="1"/>
    <x v="0"/>
    <x v="1"/>
  </r>
  <r>
    <x v="1800"/>
    <n v="43.12"/>
    <n v="6.25"/>
    <s v="No"/>
    <x v="0"/>
    <x v="0"/>
    <x v="3"/>
    <x v="1"/>
    <x v="0"/>
    <x v="1"/>
  </r>
  <r>
    <x v="1801"/>
    <n v="30.5"/>
    <n v="4.8099999999999996"/>
    <s v="No"/>
    <x v="0"/>
    <x v="0"/>
    <x v="3"/>
    <x v="1"/>
    <x v="0"/>
    <x v="2"/>
  </r>
  <r>
    <x v="1802"/>
    <n v="27.61"/>
    <n v="4.5999999999999996"/>
    <s v="No"/>
    <x v="0"/>
    <x v="0"/>
    <x v="3"/>
    <x v="1"/>
    <x v="1"/>
    <x v="2"/>
  </r>
  <r>
    <x v="1803"/>
    <n v="27.1"/>
    <n v="5.08"/>
    <s v="No"/>
    <x v="0"/>
    <x v="0"/>
    <x v="3"/>
    <x v="1"/>
    <x v="1"/>
    <x v="2"/>
  </r>
  <r>
    <x v="1804"/>
    <n v="35.93"/>
    <n v="5.43"/>
    <s v="No"/>
    <x v="1"/>
    <x v="0"/>
    <x v="3"/>
    <x v="1"/>
    <x v="0"/>
    <x v="2"/>
  </r>
  <r>
    <x v="1805"/>
    <n v="32.68"/>
    <n v="5.44"/>
    <s v="No"/>
    <x v="0"/>
    <x v="0"/>
    <x v="0"/>
    <x v="1"/>
    <x v="0"/>
    <x v="2"/>
  </r>
  <r>
    <x v="1806"/>
    <n v="20.74"/>
    <n v="11.69"/>
    <s v="Yes"/>
    <x v="0"/>
    <x v="0"/>
    <x v="3"/>
    <x v="1"/>
    <x v="2"/>
    <x v="0"/>
  </r>
  <r>
    <x v="1807"/>
    <n v="15.57"/>
    <n v="6.07"/>
    <s v="No"/>
    <x v="0"/>
    <x v="0"/>
    <x v="0"/>
    <x v="1"/>
    <x v="3"/>
    <x v="1"/>
  </r>
  <r>
    <x v="1808"/>
    <n v="23.844999999999999"/>
    <n v="4.3600000000000003"/>
    <s v="No"/>
    <x v="0"/>
    <x v="0"/>
    <x v="0"/>
    <x v="1"/>
    <x v="2"/>
    <x v="2"/>
  </r>
  <r>
    <x v="1809"/>
    <n v="22.895"/>
    <n v="5.24"/>
    <s v="No"/>
    <x v="0"/>
    <x v="0"/>
    <x v="3"/>
    <x v="1"/>
    <x v="2"/>
    <x v="2"/>
  </r>
  <r>
    <x v="1810"/>
    <n v="21.945"/>
    <n v="5.37"/>
    <s v="No"/>
    <x v="0"/>
    <x v="0"/>
    <x v="3"/>
    <x v="1"/>
    <x v="2"/>
    <x v="2"/>
  </r>
  <r>
    <x v="1811"/>
    <n v="19.47"/>
    <n v="6.6"/>
    <s v="Yes"/>
    <x v="0"/>
    <x v="0"/>
    <x v="0"/>
    <x v="1"/>
    <x v="2"/>
    <x v="0"/>
  </r>
  <r>
    <x v="1812"/>
    <n v="15.61"/>
    <n v="5.77"/>
    <s v="No"/>
    <x v="0"/>
    <x v="0"/>
    <x v="0"/>
    <x v="1"/>
    <x v="3"/>
    <x v="1"/>
  </r>
  <r>
    <x v="1813"/>
    <n v="28.6"/>
    <n v="6.08"/>
    <s v="No"/>
    <x v="0"/>
    <x v="1"/>
    <x v="3"/>
    <x v="1"/>
    <x v="1"/>
    <x v="1"/>
  </r>
  <r>
    <x v="1814"/>
    <n v="46.53"/>
    <n v="4.16"/>
    <s v="No"/>
    <x v="0"/>
    <x v="0"/>
    <x v="0"/>
    <x v="1"/>
    <x v="0"/>
    <x v="2"/>
  </r>
  <r>
    <x v="1815"/>
    <n v="34.99"/>
    <n v="5.0999999999999996"/>
    <s v="No"/>
    <x v="0"/>
    <x v="1"/>
    <x v="3"/>
    <x v="1"/>
    <x v="0"/>
    <x v="2"/>
  </r>
  <r>
    <x v="1816"/>
    <n v="17.05"/>
    <n v="5.3"/>
    <s v="No"/>
    <x v="0"/>
    <x v="1"/>
    <x v="3"/>
    <x v="1"/>
    <x v="3"/>
    <x v="2"/>
  </r>
  <r>
    <x v="1817"/>
    <n v="37.18"/>
    <n v="4.9000000000000004"/>
    <s v="No"/>
    <x v="0"/>
    <x v="0"/>
    <x v="0"/>
    <x v="1"/>
    <x v="0"/>
    <x v="2"/>
  </r>
  <r>
    <x v="1818"/>
    <n v="35.200000000000003"/>
    <n v="5.55"/>
    <s v="No"/>
    <x v="0"/>
    <x v="0"/>
    <x v="0"/>
    <x v="1"/>
    <x v="0"/>
    <x v="2"/>
  </r>
  <r>
    <x v="1819"/>
    <n v="37.335000000000001"/>
    <n v="4.95"/>
    <s v="No"/>
    <x v="0"/>
    <x v="0"/>
    <x v="0"/>
    <x v="1"/>
    <x v="0"/>
    <x v="2"/>
  </r>
  <r>
    <x v="1820"/>
    <n v="27.265000000000001"/>
    <n v="6.46"/>
    <s v="Yes"/>
    <x v="0"/>
    <x v="0"/>
    <x v="0"/>
    <x v="1"/>
    <x v="1"/>
    <x v="0"/>
  </r>
  <r>
    <x v="1821"/>
    <n v="30.8"/>
    <n v="4.9000000000000004"/>
    <s v="Yes"/>
    <x v="0"/>
    <x v="0"/>
    <x v="0"/>
    <x v="1"/>
    <x v="0"/>
    <x v="2"/>
  </r>
  <r>
    <x v="1822"/>
    <n v="30.21"/>
    <n v="5.21"/>
    <s v="No"/>
    <x v="0"/>
    <x v="0"/>
    <x v="3"/>
    <x v="1"/>
    <x v="0"/>
    <x v="2"/>
  </r>
  <r>
    <x v="1823"/>
    <n v="35.340000000000003"/>
    <n v="4.13"/>
    <s v="No"/>
    <x v="1"/>
    <x v="0"/>
    <x v="3"/>
    <x v="1"/>
    <x v="0"/>
    <x v="2"/>
  </r>
  <r>
    <x v="1824"/>
    <n v="26.695"/>
    <n v="5.28"/>
    <s v="No"/>
    <x v="0"/>
    <x v="0"/>
    <x v="0"/>
    <x v="1"/>
    <x v="1"/>
    <x v="2"/>
  </r>
  <r>
    <x v="1825"/>
    <n v="29.355"/>
    <n v="4.68"/>
    <s v="Yes"/>
    <x v="0"/>
    <x v="0"/>
    <x v="0"/>
    <x v="1"/>
    <x v="1"/>
    <x v="2"/>
  </r>
  <r>
    <x v="1826"/>
    <n v="29.59"/>
    <n v="4.0599999999999996"/>
    <s v="No"/>
    <x v="0"/>
    <x v="0"/>
    <x v="0"/>
    <x v="1"/>
    <x v="1"/>
    <x v="2"/>
  </r>
  <r>
    <x v="1827"/>
    <n v="31.35"/>
    <n v="4.2"/>
    <s v="No"/>
    <x v="1"/>
    <x v="0"/>
    <x v="3"/>
    <x v="1"/>
    <x v="0"/>
    <x v="2"/>
  </r>
  <r>
    <x v="1828"/>
    <n v="20.52"/>
    <n v="4.83"/>
    <s v="No"/>
    <x v="0"/>
    <x v="0"/>
    <x v="0"/>
    <x v="1"/>
    <x v="2"/>
    <x v="2"/>
  </r>
  <r>
    <x v="1829"/>
    <n v="42.9"/>
    <n v="4.87"/>
    <s v="Yes"/>
    <x v="0"/>
    <x v="0"/>
    <x v="3"/>
    <x v="1"/>
    <x v="0"/>
    <x v="2"/>
  </r>
  <r>
    <x v="1830"/>
    <n v="24.6"/>
    <n v="5.86"/>
    <s v="No"/>
    <x v="0"/>
    <x v="1"/>
    <x v="3"/>
    <x v="1"/>
    <x v="2"/>
    <x v="1"/>
  </r>
  <r>
    <x v="1831"/>
    <n v="28.405000000000001"/>
    <n v="4.12"/>
    <s v="No"/>
    <x v="0"/>
    <x v="0"/>
    <x v="3"/>
    <x v="1"/>
    <x v="1"/>
    <x v="2"/>
  </r>
  <r>
    <x v="1832"/>
    <n v="34.674999999999997"/>
    <n v="5.71"/>
    <s v="Yes"/>
    <x v="0"/>
    <x v="0"/>
    <x v="3"/>
    <x v="1"/>
    <x v="0"/>
    <x v="1"/>
  </r>
  <r>
    <x v="1833"/>
    <n v="18.850000000000001"/>
    <n v="6.03"/>
    <s v="No"/>
    <x v="0"/>
    <x v="0"/>
    <x v="3"/>
    <x v="1"/>
    <x v="2"/>
    <x v="1"/>
  </r>
  <r>
    <x v="1834"/>
    <n v="34.130000000000003"/>
    <n v="5.65"/>
    <s v="No"/>
    <x v="0"/>
    <x v="1"/>
    <x v="3"/>
    <x v="1"/>
    <x v="0"/>
    <x v="2"/>
  </r>
  <r>
    <x v="1835"/>
    <n v="17.34"/>
    <n v="5.05"/>
    <s v="No"/>
    <x v="0"/>
    <x v="0"/>
    <x v="0"/>
    <x v="1"/>
    <x v="3"/>
    <x v="2"/>
  </r>
  <r>
    <x v="1836"/>
    <n v="17.440000000000001"/>
    <n v="6.26"/>
    <s v="No"/>
    <x v="0"/>
    <x v="0"/>
    <x v="0"/>
    <x v="1"/>
    <x v="3"/>
    <x v="1"/>
  </r>
  <r>
    <x v="1837"/>
    <n v="33.659999999999997"/>
    <n v="4.08"/>
    <s v="Yes"/>
    <x v="0"/>
    <x v="1"/>
    <x v="3"/>
    <x v="1"/>
    <x v="0"/>
    <x v="2"/>
  </r>
  <r>
    <x v="1838"/>
    <n v="21.375"/>
    <n v="6.19"/>
    <s v="Yes"/>
    <x v="0"/>
    <x v="0"/>
    <x v="3"/>
    <x v="1"/>
    <x v="2"/>
    <x v="1"/>
  </r>
  <r>
    <x v="1839"/>
    <n v="27.14"/>
    <n v="6.01"/>
    <s v="No"/>
    <x v="0"/>
    <x v="0"/>
    <x v="3"/>
    <x v="1"/>
    <x v="1"/>
    <x v="1"/>
  </r>
  <r>
    <x v="1840"/>
    <n v="35.78"/>
    <n v="6.07"/>
    <s v="No"/>
    <x v="1"/>
    <x v="0"/>
    <x v="3"/>
    <x v="1"/>
    <x v="0"/>
    <x v="1"/>
  </r>
  <r>
    <x v="1841"/>
    <n v="34.96"/>
    <n v="5.63"/>
    <s v="No"/>
    <x v="0"/>
    <x v="0"/>
    <x v="0"/>
    <x v="1"/>
    <x v="0"/>
    <x v="2"/>
  </r>
  <r>
    <x v="1842"/>
    <n v="38.39"/>
    <n v="6.05"/>
    <s v="No"/>
    <x v="0"/>
    <x v="0"/>
    <x v="0"/>
    <x v="1"/>
    <x v="0"/>
    <x v="1"/>
  </r>
  <r>
    <x v="1843"/>
    <n v="33.82"/>
    <n v="4.6500000000000004"/>
    <s v="No"/>
    <x v="0"/>
    <x v="0"/>
    <x v="0"/>
    <x v="1"/>
    <x v="0"/>
    <x v="2"/>
  </r>
  <r>
    <x v="1844"/>
    <n v="27.835000000000001"/>
    <n v="5.37"/>
    <s v="No"/>
    <x v="0"/>
    <x v="0"/>
    <x v="0"/>
    <x v="1"/>
    <x v="1"/>
    <x v="2"/>
  </r>
  <r>
    <x v="1845"/>
    <n v="33"/>
    <n v="5.39"/>
    <s v="No"/>
    <x v="0"/>
    <x v="0"/>
    <x v="0"/>
    <x v="1"/>
    <x v="0"/>
    <x v="2"/>
  </r>
  <r>
    <x v="1846"/>
    <n v="26.885000000000002"/>
    <n v="5.86"/>
    <s v="No"/>
    <x v="0"/>
    <x v="0"/>
    <x v="0"/>
    <x v="1"/>
    <x v="1"/>
    <x v="1"/>
  </r>
  <r>
    <x v="1847"/>
    <n v="29.26"/>
    <n v="4.4400000000000004"/>
    <s v="No"/>
    <x v="0"/>
    <x v="0"/>
    <x v="0"/>
    <x v="1"/>
    <x v="1"/>
    <x v="2"/>
  </r>
  <r>
    <x v="1848"/>
    <n v="26.98"/>
    <n v="4.41"/>
    <s v="No"/>
    <x v="0"/>
    <x v="0"/>
    <x v="0"/>
    <x v="1"/>
    <x v="1"/>
    <x v="2"/>
  </r>
  <r>
    <x v="1849"/>
    <n v="32.11"/>
    <n v="5.19"/>
    <s v="No"/>
    <x v="0"/>
    <x v="1"/>
    <x v="3"/>
    <x v="1"/>
    <x v="0"/>
    <x v="2"/>
  </r>
  <r>
    <x v="1850"/>
    <n v="31.73"/>
    <n v="5.16"/>
    <s v="No"/>
    <x v="0"/>
    <x v="1"/>
    <x v="3"/>
    <x v="1"/>
    <x v="0"/>
    <x v="2"/>
  </r>
  <r>
    <x v="1851"/>
    <n v="22.515000000000001"/>
    <n v="4.24"/>
    <s v="No"/>
    <x v="0"/>
    <x v="0"/>
    <x v="0"/>
    <x v="1"/>
    <x v="2"/>
    <x v="2"/>
  </r>
  <r>
    <x v="1852"/>
    <n v="25.9"/>
    <n v="5.45"/>
    <s v="No"/>
    <x v="0"/>
    <x v="0"/>
    <x v="3"/>
    <x v="1"/>
    <x v="1"/>
    <x v="2"/>
  </r>
  <r>
    <x v="1853"/>
    <n v="27.72"/>
    <n v="5.03"/>
    <s v="Yes"/>
    <x v="0"/>
    <x v="0"/>
    <x v="3"/>
    <x v="1"/>
    <x v="1"/>
    <x v="2"/>
  </r>
  <r>
    <x v="1854"/>
    <n v="31.5"/>
    <n v="9.6199999999999992"/>
    <s v="Yes"/>
    <x v="0"/>
    <x v="0"/>
    <x v="3"/>
    <x v="1"/>
    <x v="0"/>
    <x v="0"/>
  </r>
  <r>
    <x v="1855"/>
    <n v="29.7"/>
    <n v="6.77"/>
    <s v="Yes"/>
    <x v="0"/>
    <x v="0"/>
    <x v="3"/>
    <x v="1"/>
    <x v="1"/>
    <x v="0"/>
  </r>
  <r>
    <x v="1856"/>
    <n v="21.26"/>
    <n v="5.36"/>
    <s v="Yes"/>
    <x v="0"/>
    <x v="0"/>
    <x v="3"/>
    <x v="1"/>
    <x v="2"/>
    <x v="2"/>
  </r>
  <r>
    <x v="1857"/>
    <n v="17.09"/>
    <n v="5.69"/>
    <s v="No"/>
    <x v="0"/>
    <x v="0"/>
    <x v="0"/>
    <x v="1"/>
    <x v="3"/>
    <x v="2"/>
  </r>
  <r>
    <x v="1858"/>
    <n v="24.3"/>
    <n v="4.9000000000000004"/>
    <s v="Yes"/>
    <x v="0"/>
    <x v="1"/>
    <x v="3"/>
    <x v="1"/>
    <x v="2"/>
    <x v="2"/>
  </r>
  <r>
    <x v="1859"/>
    <n v="29.734999999999999"/>
    <n v="5.78"/>
    <s v="No"/>
    <x v="0"/>
    <x v="0"/>
    <x v="0"/>
    <x v="1"/>
    <x v="1"/>
    <x v="1"/>
  </r>
  <r>
    <x v="1860"/>
    <n v="29.26"/>
    <n v="4.7"/>
    <s v="No"/>
    <x v="0"/>
    <x v="0"/>
    <x v="0"/>
    <x v="1"/>
    <x v="1"/>
    <x v="2"/>
  </r>
  <r>
    <x v="1861"/>
    <n v="33"/>
    <n v="6.28"/>
    <s v="No"/>
    <x v="0"/>
    <x v="0"/>
    <x v="0"/>
    <x v="1"/>
    <x v="0"/>
    <x v="1"/>
  </r>
  <r>
    <x v="1862"/>
    <n v="31.065000000000001"/>
    <n v="4.2300000000000004"/>
    <s v="No"/>
    <x v="0"/>
    <x v="0"/>
    <x v="0"/>
    <x v="1"/>
    <x v="0"/>
    <x v="2"/>
  </r>
  <r>
    <x v="1863"/>
    <n v="26.51"/>
    <n v="6.17"/>
    <s v="No"/>
    <x v="0"/>
    <x v="0"/>
    <x v="0"/>
    <x v="1"/>
    <x v="1"/>
    <x v="1"/>
  </r>
  <r>
    <x v="1864"/>
    <n v="28.88"/>
    <n v="4.96"/>
    <s v="No"/>
    <x v="0"/>
    <x v="0"/>
    <x v="0"/>
    <x v="1"/>
    <x v="1"/>
    <x v="2"/>
  </r>
  <r>
    <x v="1865"/>
    <n v="35.814999999999998"/>
    <n v="5.1100000000000003"/>
    <s v="Yes"/>
    <x v="0"/>
    <x v="0"/>
    <x v="3"/>
    <x v="1"/>
    <x v="0"/>
    <x v="2"/>
  </r>
  <r>
    <x v="1866"/>
    <n v="21.28"/>
    <n v="4.05"/>
    <s v="No"/>
    <x v="1"/>
    <x v="0"/>
    <x v="3"/>
    <x v="1"/>
    <x v="2"/>
    <x v="2"/>
  </r>
  <r>
    <x v="1867"/>
    <n v="33.81"/>
    <n v="6.49"/>
    <s v="No"/>
    <x v="0"/>
    <x v="1"/>
    <x v="3"/>
    <x v="1"/>
    <x v="0"/>
    <x v="0"/>
  </r>
  <r>
    <x v="1868"/>
    <n v="44.22"/>
    <n v="4.1900000000000004"/>
    <s v="No"/>
    <x v="0"/>
    <x v="0"/>
    <x v="3"/>
    <x v="1"/>
    <x v="0"/>
    <x v="2"/>
  </r>
  <r>
    <x v="1869"/>
    <n v="15.46"/>
    <n v="4.99"/>
    <s v="Yes"/>
    <x v="0"/>
    <x v="1"/>
    <x v="3"/>
    <x v="1"/>
    <x v="3"/>
    <x v="2"/>
  </r>
  <r>
    <x v="1870"/>
    <n v="30.3"/>
    <n v="4.7699999999999996"/>
    <s v="Yes"/>
    <x v="0"/>
    <x v="0"/>
    <x v="3"/>
    <x v="1"/>
    <x v="0"/>
    <x v="2"/>
  </r>
  <r>
    <x v="1871"/>
    <n v="16.670000000000002"/>
    <n v="5.46"/>
    <s v="No"/>
    <x v="0"/>
    <x v="0"/>
    <x v="0"/>
    <x v="1"/>
    <x v="3"/>
    <x v="2"/>
  </r>
  <r>
    <x v="1872"/>
    <n v="28.594999999999999"/>
    <n v="5.43"/>
    <s v="No"/>
    <x v="0"/>
    <x v="0"/>
    <x v="0"/>
    <x v="1"/>
    <x v="1"/>
    <x v="2"/>
  </r>
  <r>
    <x v="1873"/>
    <n v="25.934999999999999"/>
    <n v="4.29"/>
    <s v="No"/>
    <x v="0"/>
    <x v="0"/>
    <x v="0"/>
    <x v="1"/>
    <x v="1"/>
    <x v="2"/>
  </r>
  <r>
    <x v="1874"/>
    <n v="27.645"/>
    <n v="5.25"/>
    <s v="No"/>
    <x v="0"/>
    <x v="0"/>
    <x v="3"/>
    <x v="1"/>
    <x v="1"/>
    <x v="2"/>
  </r>
  <r>
    <x v="1875"/>
    <n v="30.1"/>
    <n v="4.04"/>
    <s v="No"/>
    <x v="0"/>
    <x v="0"/>
    <x v="3"/>
    <x v="1"/>
    <x v="0"/>
    <x v="2"/>
  </r>
  <r>
    <x v="1876"/>
    <n v="26.79"/>
    <n v="5"/>
    <s v="Yes"/>
    <x v="0"/>
    <x v="1"/>
    <x v="3"/>
    <x v="1"/>
    <x v="1"/>
    <x v="2"/>
  </r>
  <r>
    <x v="1877"/>
    <n v="27.1"/>
    <n v="4.01"/>
    <s v="Yes"/>
    <x v="0"/>
    <x v="0"/>
    <x v="3"/>
    <x v="1"/>
    <x v="1"/>
    <x v="2"/>
  </r>
  <r>
    <x v="1878"/>
    <n v="24.31"/>
    <n v="5.4"/>
    <s v="No"/>
    <x v="0"/>
    <x v="0"/>
    <x v="0"/>
    <x v="1"/>
    <x v="2"/>
    <x v="2"/>
  </r>
  <r>
    <x v="1879"/>
    <n v="15.53"/>
    <n v="5.81"/>
    <s v="No"/>
    <x v="0"/>
    <x v="0"/>
    <x v="3"/>
    <x v="1"/>
    <x v="3"/>
    <x v="1"/>
  </r>
  <r>
    <x v="1880"/>
    <n v="30.7"/>
    <n v="5.82"/>
    <s v="No"/>
    <x v="0"/>
    <x v="0"/>
    <x v="3"/>
    <x v="1"/>
    <x v="0"/>
    <x v="1"/>
  </r>
  <r>
    <x v="1881"/>
    <n v="33.33"/>
    <n v="4.82"/>
    <s v="No"/>
    <x v="0"/>
    <x v="0"/>
    <x v="3"/>
    <x v="1"/>
    <x v="0"/>
    <x v="2"/>
  </r>
  <r>
    <x v="1882"/>
    <n v="32.4"/>
    <n v="5.08"/>
    <s v="No"/>
    <x v="0"/>
    <x v="0"/>
    <x v="3"/>
    <x v="1"/>
    <x v="0"/>
    <x v="2"/>
  </r>
  <r>
    <x v="1883"/>
    <n v="27.93"/>
    <n v="5.59"/>
    <s v="No"/>
    <x v="0"/>
    <x v="0"/>
    <x v="3"/>
    <x v="1"/>
    <x v="1"/>
    <x v="2"/>
  </r>
  <r>
    <x v="1884"/>
    <n v="21.754999999999999"/>
    <n v="5.12"/>
    <s v="No"/>
    <x v="0"/>
    <x v="0"/>
    <x v="0"/>
    <x v="1"/>
    <x v="2"/>
    <x v="2"/>
  </r>
  <r>
    <x v="1885"/>
    <n v="25.934999999999999"/>
    <n v="4.95"/>
    <s v="No"/>
    <x v="0"/>
    <x v="0"/>
    <x v="0"/>
    <x v="1"/>
    <x v="1"/>
    <x v="2"/>
  </r>
  <r>
    <x v="1886"/>
    <n v="31.5"/>
    <n v="6.16"/>
    <s v="No"/>
    <x v="0"/>
    <x v="0"/>
    <x v="0"/>
    <x v="1"/>
    <x v="0"/>
    <x v="1"/>
  </r>
  <r>
    <x v="1887"/>
    <n v="30.03"/>
    <n v="6.41"/>
    <s v="No"/>
    <x v="0"/>
    <x v="0"/>
    <x v="0"/>
    <x v="1"/>
    <x v="0"/>
    <x v="0"/>
  </r>
  <r>
    <x v="1888"/>
    <n v="33.479999999999997"/>
    <n v="8.94"/>
    <s v="No"/>
    <x v="0"/>
    <x v="0"/>
    <x v="0"/>
    <x v="1"/>
    <x v="0"/>
    <x v="0"/>
  </r>
  <r>
    <x v="1889"/>
    <n v="16.510000000000002"/>
    <n v="4.42"/>
    <s v="Yes"/>
    <x v="0"/>
    <x v="1"/>
    <x v="3"/>
    <x v="1"/>
    <x v="3"/>
    <x v="2"/>
  </r>
  <r>
    <x v="1890"/>
    <n v="33.155000000000001"/>
    <n v="5.3"/>
    <s v="Yes"/>
    <x v="0"/>
    <x v="0"/>
    <x v="3"/>
    <x v="1"/>
    <x v="0"/>
    <x v="2"/>
  </r>
  <r>
    <x v="1891"/>
    <n v="37.29"/>
    <n v="4.6399999999999997"/>
    <s v="No"/>
    <x v="0"/>
    <x v="1"/>
    <x v="3"/>
    <x v="1"/>
    <x v="0"/>
    <x v="2"/>
  </r>
  <r>
    <x v="1892"/>
    <n v="20.23"/>
    <n v="6.16"/>
    <s v="Yes"/>
    <x v="0"/>
    <x v="0"/>
    <x v="3"/>
    <x v="1"/>
    <x v="2"/>
    <x v="1"/>
  </r>
  <r>
    <x v="1893"/>
    <n v="28.975000000000001"/>
    <n v="4.12"/>
    <s v="No"/>
    <x v="0"/>
    <x v="1"/>
    <x v="3"/>
    <x v="1"/>
    <x v="1"/>
    <x v="2"/>
  </r>
  <r>
    <x v="1894"/>
    <n v="16.420000000000002"/>
    <n v="5.77"/>
    <s v="Yes"/>
    <x v="0"/>
    <x v="1"/>
    <x v="3"/>
    <x v="1"/>
    <x v="3"/>
    <x v="1"/>
  </r>
  <r>
    <x v="1895"/>
    <n v="17.559999999999999"/>
    <n v="6.2"/>
    <s v="No"/>
    <x v="0"/>
    <x v="0"/>
    <x v="3"/>
    <x v="1"/>
    <x v="3"/>
    <x v="1"/>
  </r>
  <r>
    <x v="1896"/>
    <n v="24.13"/>
    <n v="4.3899999999999997"/>
    <s v="No"/>
    <x v="0"/>
    <x v="0"/>
    <x v="3"/>
    <x v="1"/>
    <x v="2"/>
    <x v="2"/>
  </r>
  <r>
    <x v="1897"/>
    <n v="19.95"/>
    <n v="5.13"/>
    <s v="No"/>
    <x v="1"/>
    <x v="0"/>
    <x v="1"/>
    <x v="1"/>
    <x v="2"/>
    <x v="2"/>
  </r>
  <r>
    <x v="1898"/>
    <n v="21.24"/>
    <n v="4.49"/>
    <s v="No"/>
    <x v="0"/>
    <x v="0"/>
    <x v="0"/>
    <x v="1"/>
    <x v="2"/>
    <x v="2"/>
  </r>
  <r>
    <x v="1899"/>
    <n v="44.22"/>
    <n v="6.35"/>
    <s v="No"/>
    <x v="0"/>
    <x v="0"/>
    <x v="0"/>
    <x v="1"/>
    <x v="0"/>
    <x v="1"/>
  </r>
  <r>
    <x v="1900"/>
    <n v="41.1"/>
    <n v="5.79"/>
    <s v="No"/>
    <x v="0"/>
    <x v="0"/>
    <x v="0"/>
    <x v="1"/>
    <x v="0"/>
    <x v="1"/>
  </r>
  <r>
    <x v="1901"/>
    <n v="34.200000000000003"/>
    <n v="4.78"/>
    <s v="Yes"/>
    <x v="0"/>
    <x v="0"/>
    <x v="0"/>
    <x v="1"/>
    <x v="0"/>
    <x v="2"/>
  </r>
  <r>
    <x v="1902"/>
    <n v="29.92"/>
    <n v="6.02"/>
    <s v="Yes"/>
    <x v="0"/>
    <x v="0"/>
    <x v="0"/>
    <x v="1"/>
    <x v="0"/>
    <x v="1"/>
  </r>
  <r>
    <x v="1903"/>
    <n v="28.93"/>
    <n v="4.4400000000000004"/>
    <s v="No"/>
    <x v="0"/>
    <x v="0"/>
    <x v="0"/>
    <x v="1"/>
    <x v="1"/>
    <x v="2"/>
  </r>
  <r>
    <x v="1904"/>
    <n v="31.254999999999999"/>
    <n v="5.84"/>
    <s v="Yes"/>
    <x v="0"/>
    <x v="0"/>
    <x v="3"/>
    <x v="1"/>
    <x v="0"/>
    <x v="1"/>
  </r>
  <r>
    <x v="1905"/>
    <n v="29.83"/>
    <n v="5.39"/>
    <s v="No"/>
    <x v="0"/>
    <x v="0"/>
    <x v="0"/>
    <x v="1"/>
    <x v="1"/>
    <x v="2"/>
  </r>
  <r>
    <x v="1906"/>
    <n v="29.59"/>
    <n v="6.16"/>
    <s v="No"/>
    <x v="0"/>
    <x v="1"/>
    <x v="3"/>
    <x v="1"/>
    <x v="1"/>
    <x v="1"/>
  </r>
  <r>
    <x v="1907"/>
    <n v="31.16"/>
    <n v="4.49"/>
    <s v="No"/>
    <x v="0"/>
    <x v="1"/>
    <x v="3"/>
    <x v="1"/>
    <x v="0"/>
    <x v="2"/>
  </r>
  <r>
    <x v="1908"/>
    <n v="34.21"/>
    <n v="4.4800000000000004"/>
    <s v="Yes"/>
    <x v="0"/>
    <x v="0"/>
    <x v="3"/>
    <x v="1"/>
    <x v="0"/>
    <x v="2"/>
  </r>
  <r>
    <x v="1909"/>
    <n v="34.86"/>
    <n v="10.97"/>
    <s v="No"/>
    <x v="0"/>
    <x v="0"/>
    <x v="0"/>
    <x v="1"/>
    <x v="0"/>
    <x v="0"/>
  </r>
  <r>
    <x v="1910"/>
    <n v="34.58"/>
    <n v="5.14"/>
    <s v="No"/>
    <x v="1"/>
    <x v="0"/>
    <x v="1"/>
    <x v="1"/>
    <x v="0"/>
    <x v="2"/>
  </r>
  <r>
    <x v="1911"/>
    <n v="17.940000000000001"/>
    <n v="5.17"/>
    <s v="Yes"/>
    <x v="0"/>
    <x v="0"/>
    <x v="0"/>
    <x v="1"/>
    <x v="3"/>
    <x v="2"/>
  </r>
  <r>
    <x v="1912"/>
    <n v="26.8"/>
    <n v="6.18"/>
    <s v="Yes"/>
    <x v="0"/>
    <x v="1"/>
    <x v="3"/>
    <x v="1"/>
    <x v="1"/>
    <x v="1"/>
  </r>
  <r>
    <x v="1913"/>
    <n v="17.690000000000001"/>
    <n v="9.07"/>
    <s v="Yes"/>
    <x v="0"/>
    <x v="0"/>
    <x v="0"/>
    <x v="1"/>
    <x v="3"/>
    <x v="0"/>
  </r>
  <r>
    <x v="1914"/>
    <n v="25.77"/>
    <n v="4.43"/>
    <s v="No"/>
    <x v="0"/>
    <x v="1"/>
    <x v="3"/>
    <x v="1"/>
    <x v="1"/>
    <x v="2"/>
  </r>
  <r>
    <x v="1915"/>
    <n v="34.46"/>
    <n v="4.17"/>
    <s v="No"/>
    <x v="1"/>
    <x v="0"/>
    <x v="3"/>
    <x v="1"/>
    <x v="0"/>
    <x v="2"/>
  </r>
  <r>
    <x v="1916"/>
    <n v="30.875"/>
    <n v="4.95"/>
    <s v="Yes"/>
    <x v="0"/>
    <x v="0"/>
    <x v="0"/>
    <x v="1"/>
    <x v="0"/>
    <x v="2"/>
  </r>
  <r>
    <x v="1917"/>
    <n v="39.49"/>
    <n v="5.13"/>
    <s v="No"/>
    <x v="0"/>
    <x v="0"/>
    <x v="0"/>
    <x v="1"/>
    <x v="0"/>
    <x v="2"/>
  </r>
  <r>
    <x v="1918"/>
    <n v="28.88"/>
    <n v="4.0999999999999996"/>
    <s v="No"/>
    <x v="0"/>
    <x v="0"/>
    <x v="0"/>
    <x v="1"/>
    <x v="1"/>
    <x v="2"/>
  </r>
  <r>
    <x v="1919"/>
    <n v="20.234999999999999"/>
    <n v="5.01"/>
    <s v="Yes"/>
    <x v="0"/>
    <x v="0"/>
    <x v="0"/>
    <x v="1"/>
    <x v="2"/>
    <x v="2"/>
  </r>
  <r>
    <x v="1920"/>
    <n v="30.67"/>
    <n v="5.09"/>
    <s v="Yes"/>
    <x v="0"/>
    <x v="0"/>
    <x v="0"/>
    <x v="1"/>
    <x v="0"/>
    <x v="2"/>
  </r>
  <r>
    <x v="1921"/>
    <n v="30.875"/>
    <n v="6.49"/>
    <s v="No"/>
    <x v="0"/>
    <x v="0"/>
    <x v="0"/>
    <x v="1"/>
    <x v="0"/>
    <x v="0"/>
  </r>
  <r>
    <x v="1922"/>
    <n v="23.8"/>
    <n v="4.08"/>
    <s v="No"/>
    <x v="0"/>
    <x v="0"/>
    <x v="0"/>
    <x v="1"/>
    <x v="2"/>
    <x v="2"/>
  </r>
  <r>
    <x v="1923"/>
    <n v="15.37"/>
    <n v="8.6300000000000008"/>
    <s v="Yes"/>
    <x v="0"/>
    <x v="0"/>
    <x v="0"/>
    <x v="1"/>
    <x v="3"/>
    <x v="0"/>
  </r>
  <r>
    <x v="1924"/>
    <n v="30.4"/>
    <n v="5.28"/>
    <s v="No"/>
    <x v="0"/>
    <x v="0"/>
    <x v="0"/>
    <x v="1"/>
    <x v="0"/>
    <x v="2"/>
  </r>
  <r>
    <x v="1925"/>
    <n v="19.48"/>
    <n v="5.63"/>
    <s v="Yes"/>
    <x v="0"/>
    <x v="0"/>
    <x v="3"/>
    <x v="1"/>
    <x v="2"/>
    <x v="2"/>
  </r>
  <r>
    <x v="1926"/>
    <n v="16.96"/>
    <n v="11.47"/>
    <s v="Yes"/>
    <x v="0"/>
    <x v="0"/>
    <x v="0"/>
    <x v="1"/>
    <x v="3"/>
    <x v="0"/>
  </r>
  <r>
    <x v="1927"/>
    <n v="19.05"/>
    <n v="4.92"/>
    <s v="No"/>
    <x v="0"/>
    <x v="0"/>
    <x v="3"/>
    <x v="1"/>
    <x v="2"/>
    <x v="2"/>
  </r>
  <r>
    <x v="1928"/>
    <n v="37.619999999999997"/>
    <n v="4.18"/>
    <s v="No"/>
    <x v="0"/>
    <x v="0"/>
    <x v="0"/>
    <x v="1"/>
    <x v="0"/>
    <x v="2"/>
  </r>
  <r>
    <x v="1929"/>
    <n v="29.1"/>
    <n v="4.67"/>
    <s v="No"/>
    <x v="0"/>
    <x v="0"/>
    <x v="0"/>
    <x v="1"/>
    <x v="1"/>
    <x v="2"/>
  </r>
  <r>
    <x v="1930"/>
    <n v="26.62"/>
    <n v="6.24"/>
    <s v="No"/>
    <x v="0"/>
    <x v="0"/>
    <x v="0"/>
    <x v="1"/>
    <x v="1"/>
    <x v="1"/>
  </r>
  <r>
    <x v="1931"/>
    <n v="25.74"/>
    <n v="5.99"/>
    <s v="No"/>
    <x v="0"/>
    <x v="0"/>
    <x v="0"/>
    <x v="1"/>
    <x v="1"/>
    <x v="1"/>
  </r>
  <r>
    <x v="1932"/>
    <n v="18.22"/>
    <n v="10.27"/>
    <s v="Yes"/>
    <x v="0"/>
    <x v="0"/>
    <x v="3"/>
    <x v="1"/>
    <x v="3"/>
    <x v="0"/>
  </r>
  <r>
    <x v="1933"/>
    <n v="26.03"/>
    <n v="5.97"/>
    <s v="No"/>
    <x v="0"/>
    <x v="1"/>
    <x v="3"/>
    <x v="1"/>
    <x v="1"/>
    <x v="1"/>
  </r>
  <r>
    <x v="1934"/>
    <n v="17.29"/>
    <n v="4.9800000000000004"/>
    <s v="No"/>
    <x v="0"/>
    <x v="0"/>
    <x v="0"/>
    <x v="1"/>
    <x v="3"/>
    <x v="2"/>
  </r>
  <r>
    <x v="1935"/>
    <n v="18.170000000000002"/>
    <n v="6.91"/>
    <s v="Yes"/>
    <x v="0"/>
    <x v="0"/>
    <x v="3"/>
    <x v="1"/>
    <x v="3"/>
    <x v="0"/>
  </r>
  <r>
    <x v="1936"/>
    <n v="32.54"/>
    <n v="6.38"/>
    <s v="No"/>
    <x v="1"/>
    <x v="0"/>
    <x v="3"/>
    <x v="1"/>
    <x v="0"/>
    <x v="1"/>
  </r>
  <r>
    <x v="1937"/>
    <n v="30.25"/>
    <n v="4.7699999999999996"/>
    <s v="No"/>
    <x v="0"/>
    <x v="0"/>
    <x v="0"/>
    <x v="1"/>
    <x v="0"/>
    <x v="2"/>
  </r>
  <r>
    <x v="1938"/>
    <n v="19.59"/>
    <n v="6.04"/>
    <s v="Yes"/>
    <x v="0"/>
    <x v="0"/>
    <x v="3"/>
    <x v="1"/>
    <x v="2"/>
    <x v="1"/>
  </r>
  <r>
    <x v="1939"/>
    <n v="45.9"/>
    <n v="4.3"/>
    <s v="Yes"/>
    <x v="0"/>
    <x v="0"/>
    <x v="3"/>
    <x v="1"/>
    <x v="0"/>
    <x v="2"/>
  </r>
  <r>
    <x v="1940"/>
    <n v="17.059999999999999"/>
    <n v="8.75"/>
    <s v="Yes"/>
    <x v="0"/>
    <x v="0"/>
    <x v="0"/>
    <x v="1"/>
    <x v="3"/>
    <x v="0"/>
  </r>
  <r>
    <x v="1941"/>
    <n v="32.07"/>
    <n v="5.25"/>
    <s v="No"/>
    <x v="0"/>
    <x v="1"/>
    <x v="3"/>
    <x v="1"/>
    <x v="0"/>
    <x v="2"/>
  </r>
  <r>
    <x v="1942"/>
    <n v="16.5"/>
    <n v="5.03"/>
    <s v="No"/>
    <x v="0"/>
    <x v="0"/>
    <x v="3"/>
    <x v="1"/>
    <x v="3"/>
    <x v="2"/>
  </r>
  <r>
    <x v="1943"/>
    <n v="31.4"/>
    <n v="5.88"/>
    <s v="No"/>
    <x v="0"/>
    <x v="0"/>
    <x v="3"/>
    <x v="1"/>
    <x v="0"/>
    <x v="1"/>
  </r>
  <r>
    <x v="1944"/>
    <n v="20.36"/>
    <n v="4.49"/>
    <s v="No"/>
    <x v="0"/>
    <x v="0"/>
    <x v="0"/>
    <x v="1"/>
    <x v="2"/>
    <x v="2"/>
  </r>
  <r>
    <x v="1945"/>
    <n v="25.46"/>
    <n v="4.1399999999999997"/>
    <s v="No"/>
    <x v="0"/>
    <x v="0"/>
    <x v="3"/>
    <x v="1"/>
    <x v="1"/>
    <x v="2"/>
  </r>
  <r>
    <x v="1946"/>
    <n v="17.09"/>
    <n v="5.8"/>
    <s v="Yes"/>
    <x v="0"/>
    <x v="0"/>
    <x v="0"/>
    <x v="1"/>
    <x v="3"/>
    <x v="1"/>
  </r>
  <r>
    <x v="1947"/>
    <n v="20.83"/>
    <n v="5.12"/>
    <s v="No"/>
    <x v="0"/>
    <x v="0"/>
    <x v="0"/>
    <x v="1"/>
    <x v="2"/>
    <x v="2"/>
  </r>
  <r>
    <x v="1948"/>
    <n v="18.920000000000002"/>
    <n v="5.98"/>
    <s v="Yes"/>
    <x v="0"/>
    <x v="0"/>
    <x v="3"/>
    <x v="1"/>
    <x v="2"/>
    <x v="1"/>
  </r>
  <r>
    <x v="1949"/>
    <n v="37.1"/>
    <n v="5.46"/>
    <s v="No"/>
    <x v="0"/>
    <x v="0"/>
    <x v="0"/>
    <x v="1"/>
    <x v="0"/>
    <x v="2"/>
  </r>
  <r>
    <x v="1950"/>
    <n v="22.515000000000001"/>
    <n v="4.91"/>
    <s v="Yes"/>
    <x v="0"/>
    <x v="1"/>
    <x v="3"/>
    <x v="1"/>
    <x v="2"/>
    <x v="2"/>
  </r>
  <r>
    <x v="1951"/>
    <n v="32.700000000000003"/>
    <n v="4.66"/>
    <s v="No"/>
    <x v="0"/>
    <x v="0"/>
    <x v="0"/>
    <x v="1"/>
    <x v="0"/>
    <x v="2"/>
  </r>
  <r>
    <x v="1952"/>
    <n v="17.75"/>
    <n v="6.8"/>
    <s v="Yes"/>
    <x v="0"/>
    <x v="0"/>
    <x v="3"/>
    <x v="1"/>
    <x v="3"/>
    <x v="0"/>
  </r>
  <r>
    <x v="1953"/>
    <n v="33.630000000000003"/>
    <n v="4.47"/>
    <s v="Yes"/>
    <x v="0"/>
    <x v="0"/>
    <x v="0"/>
    <x v="1"/>
    <x v="0"/>
    <x v="2"/>
  </r>
  <r>
    <x v="1954"/>
    <n v="34.799999999999997"/>
    <n v="4.08"/>
    <s v="Yes"/>
    <x v="0"/>
    <x v="0"/>
    <x v="3"/>
    <x v="1"/>
    <x v="0"/>
    <x v="2"/>
  </r>
  <r>
    <x v="1955"/>
    <n v="16.809999999999999"/>
    <n v="5.51"/>
    <s v="Yes"/>
    <x v="0"/>
    <x v="0"/>
    <x v="3"/>
    <x v="1"/>
    <x v="3"/>
    <x v="2"/>
  </r>
  <r>
    <x v="1956"/>
    <n v="16.690000000000001"/>
    <n v="8.4"/>
    <s v="Yes"/>
    <x v="0"/>
    <x v="0"/>
    <x v="0"/>
    <x v="1"/>
    <x v="3"/>
    <x v="0"/>
  </r>
  <r>
    <x v="1957"/>
    <n v="23.21"/>
    <n v="5.14"/>
    <s v="Yes"/>
    <x v="0"/>
    <x v="0"/>
    <x v="3"/>
    <x v="1"/>
    <x v="2"/>
    <x v="2"/>
  </r>
  <r>
    <x v="1958"/>
    <n v="25.175000000000001"/>
    <n v="5.21"/>
    <s v="Yes"/>
    <x v="0"/>
    <x v="0"/>
    <x v="3"/>
    <x v="1"/>
    <x v="1"/>
    <x v="2"/>
  </r>
  <r>
    <x v="1959"/>
    <n v="34.770000000000003"/>
    <n v="6.23"/>
    <s v="No"/>
    <x v="0"/>
    <x v="0"/>
    <x v="0"/>
    <x v="1"/>
    <x v="0"/>
    <x v="1"/>
  </r>
  <r>
    <x v="1960"/>
    <n v="27.7"/>
    <n v="5.6"/>
    <s v="No"/>
    <x v="0"/>
    <x v="0"/>
    <x v="3"/>
    <x v="1"/>
    <x v="1"/>
    <x v="2"/>
  </r>
  <r>
    <x v="1961"/>
    <n v="19.12"/>
    <n v="4.72"/>
    <s v="Yes"/>
    <x v="0"/>
    <x v="0"/>
    <x v="3"/>
    <x v="1"/>
    <x v="2"/>
    <x v="2"/>
  </r>
  <r>
    <x v="1962"/>
    <n v="32.67"/>
    <n v="4.67"/>
    <s v="No"/>
    <x v="0"/>
    <x v="1"/>
    <x v="3"/>
    <x v="1"/>
    <x v="0"/>
    <x v="2"/>
  </r>
  <r>
    <x v="1963"/>
    <n v="28.5"/>
    <n v="6.11"/>
    <s v="No"/>
    <x v="0"/>
    <x v="0"/>
    <x v="3"/>
    <x v="1"/>
    <x v="1"/>
    <x v="1"/>
  </r>
  <r>
    <x v="1964"/>
    <n v="39.270000000000003"/>
    <n v="6.25"/>
    <s v="No"/>
    <x v="0"/>
    <x v="0"/>
    <x v="0"/>
    <x v="1"/>
    <x v="0"/>
    <x v="1"/>
  </r>
  <r>
    <x v="1965"/>
    <n v="32.49"/>
    <n v="4"/>
    <s v="Yes"/>
    <x v="0"/>
    <x v="0"/>
    <x v="0"/>
    <x v="1"/>
    <x v="0"/>
    <x v="2"/>
  </r>
  <r>
    <x v="1966"/>
    <n v="23.7"/>
    <n v="5.55"/>
    <s v="Yes"/>
    <x v="0"/>
    <x v="0"/>
    <x v="0"/>
    <x v="1"/>
    <x v="2"/>
    <x v="2"/>
  </r>
  <r>
    <x v="1967"/>
    <n v="30.4"/>
    <n v="5.95"/>
    <s v="No"/>
    <x v="1"/>
    <x v="0"/>
    <x v="3"/>
    <x v="1"/>
    <x v="0"/>
    <x v="1"/>
  </r>
  <r>
    <x v="1968"/>
    <n v="38.94"/>
    <n v="4.3600000000000003"/>
    <s v="No"/>
    <x v="0"/>
    <x v="1"/>
    <x v="3"/>
    <x v="1"/>
    <x v="0"/>
    <x v="2"/>
  </r>
  <r>
    <x v="1969"/>
    <n v="31.02"/>
    <n v="4.84"/>
    <s v="No"/>
    <x v="0"/>
    <x v="1"/>
    <x v="3"/>
    <x v="1"/>
    <x v="0"/>
    <x v="2"/>
  </r>
  <r>
    <x v="1970"/>
    <n v="17.5"/>
    <n v="4.5599999999999996"/>
    <s v="No"/>
    <x v="0"/>
    <x v="0"/>
    <x v="3"/>
    <x v="1"/>
    <x v="3"/>
    <x v="2"/>
  </r>
  <r>
    <x v="1971"/>
    <n v="34.799999999999997"/>
    <n v="4.42"/>
    <s v="Yes"/>
    <x v="1"/>
    <x v="0"/>
    <x v="1"/>
    <x v="1"/>
    <x v="0"/>
    <x v="2"/>
  </r>
  <r>
    <x v="1972"/>
    <n v="17.3"/>
    <n v="7.66"/>
    <s v="Yes"/>
    <x v="0"/>
    <x v="0"/>
    <x v="3"/>
    <x v="1"/>
    <x v="3"/>
    <x v="0"/>
  </r>
  <r>
    <x v="1973"/>
    <n v="32.25"/>
    <n v="5.2"/>
    <s v="Yes"/>
    <x v="0"/>
    <x v="0"/>
    <x v="0"/>
    <x v="1"/>
    <x v="0"/>
    <x v="2"/>
  </r>
  <r>
    <x v="1974"/>
    <n v="42.4"/>
    <n v="5.53"/>
    <s v="Yes"/>
    <x v="0"/>
    <x v="0"/>
    <x v="0"/>
    <x v="1"/>
    <x v="0"/>
    <x v="2"/>
  </r>
  <r>
    <x v="1975"/>
    <n v="38.664999999999999"/>
    <n v="4.8600000000000003"/>
    <s v="No"/>
    <x v="1"/>
    <x v="0"/>
    <x v="3"/>
    <x v="1"/>
    <x v="0"/>
    <x v="2"/>
  </r>
  <r>
    <x v="1976"/>
    <n v="29.92"/>
    <n v="5.49"/>
    <s v="Yes"/>
    <x v="0"/>
    <x v="0"/>
    <x v="0"/>
    <x v="1"/>
    <x v="0"/>
    <x v="2"/>
  </r>
  <r>
    <x v="1977"/>
    <n v="29.48"/>
    <n v="4.09"/>
    <s v="Yes"/>
    <x v="0"/>
    <x v="0"/>
    <x v="0"/>
    <x v="1"/>
    <x v="1"/>
    <x v="2"/>
  </r>
  <r>
    <x v="1978"/>
    <n v="28.785"/>
    <n v="4.3099999999999996"/>
    <s v="Yes"/>
    <x v="0"/>
    <x v="0"/>
    <x v="0"/>
    <x v="1"/>
    <x v="1"/>
    <x v="2"/>
  </r>
  <r>
    <x v="1979"/>
    <n v="19.8"/>
    <n v="4"/>
    <s v="Yes"/>
    <x v="0"/>
    <x v="0"/>
    <x v="0"/>
    <x v="1"/>
    <x v="2"/>
    <x v="2"/>
  </r>
  <r>
    <x v="1980"/>
    <n v="35.53"/>
    <n v="4.68"/>
    <s v="No"/>
    <x v="0"/>
    <x v="1"/>
    <x v="3"/>
    <x v="1"/>
    <x v="0"/>
    <x v="2"/>
  </r>
  <r>
    <x v="1981"/>
    <n v="21.47"/>
    <n v="4.0199999999999996"/>
    <s v="Yes"/>
    <x v="0"/>
    <x v="0"/>
    <x v="3"/>
    <x v="1"/>
    <x v="2"/>
    <x v="2"/>
  </r>
  <r>
    <x v="1982"/>
    <n v="25.9"/>
    <n v="5.12"/>
    <s v="No"/>
    <x v="0"/>
    <x v="1"/>
    <x v="3"/>
    <x v="1"/>
    <x v="1"/>
    <x v="2"/>
  </r>
  <r>
    <x v="1983"/>
    <n v="20.81"/>
    <n v="5.52"/>
    <s v="No"/>
    <x v="0"/>
    <x v="0"/>
    <x v="0"/>
    <x v="1"/>
    <x v="2"/>
    <x v="2"/>
  </r>
  <r>
    <x v="1984"/>
    <n v="25.84"/>
    <n v="5.81"/>
    <s v="Yes"/>
    <x v="0"/>
    <x v="1"/>
    <x v="3"/>
    <x v="1"/>
    <x v="1"/>
    <x v="1"/>
  </r>
  <r>
    <x v="1985"/>
    <n v="30.95"/>
    <n v="5.16"/>
    <s v="No"/>
    <x v="0"/>
    <x v="1"/>
    <x v="3"/>
    <x v="1"/>
    <x v="0"/>
    <x v="2"/>
  </r>
  <r>
    <x v="1986"/>
    <n v="30.54"/>
    <n v="5"/>
    <s v="No"/>
    <x v="0"/>
    <x v="1"/>
    <x v="3"/>
    <x v="1"/>
    <x v="0"/>
    <x v="2"/>
  </r>
  <r>
    <x v="1987"/>
    <n v="33.914999999999999"/>
    <n v="5.84"/>
    <s v="Yes"/>
    <x v="0"/>
    <x v="0"/>
    <x v="0"/>
    <x v="1"/>
    <x v="0"/>
    <x v="1"/>
  </r>
  <r>
    <x v="1988"/>
    <n v="33.31"/>
    <n v="4.1900000000000004"/>
    <s v="No"/>
    <x v="0"/>
    <x v="1"/>
    <x v="3"/>
    <x v="1"/>
    <x v="0"/>
    <x v="2"/>
  </r>
  <r>
    <x v="1989"/>
    <n v="25.745000000000001"/>
    <n v="4.62"/>
    <s v="Yes"/>
    <x v="0"/>
    <x v="0"/>
    <x v="0"/>
    <x v="1"/>
    <x v="1"/>
    <x v="2"/>
  </r>
  <r>
    <x v="1990"/>
    <n v="37.1"/>
    <n v="6.24"/>
    <s v="No"/>
    <x v="0"/>
    <x v="0"/>
    <x v="0"/>
    <x v="1"/>
    <x v="0"/>
    <x v="1"/>
  </r>
  <r>
    <x v="1991"/>
    <n v="35.435000000000002"/>
    <n v="5.81"/>
    <s v="No"/>
    <x v="0"/>
    <x v="0"/>
    <x v="0"/>
    <x v="1"/>
    <x v="0"/>
    <x v="1"/>
  </r>
  <r>
    <x v="1992"/>
    <n v="20.399999999999999"/>
    <n v="4.83"/>
    <s v="No"/>
    <x v="0"/>
    <x v="0"/>
    <x v="0"/>
    <x v="1"/>
    <x v="2"/>
    <x v="2"/>
  </r>
  <r>
    <x v="1993"/>
    <n v="42.13"/>
    <n v="5.72"/>
    <s v="Yes"/>
    <x v="0"/>
    <x v="1"/>
    <x v="3"/>
    <x v="1"/>
    <x v="0"/>
    <x v="1"/>
  </r>
  <r>
    <x v="1994"/>
    <n v="33.99"/>
    <n v="4.83"/>
    <s v="Yes"/>
    <x v="0"/>
    <x v="1"/>
    <x v="3"/>
    <x v="1"/>
    <x v="0"/>
    <x v="2"/>
  </r>
  <r>
    <x v="1995"/>
    <n v="28.594999999999999"/>
    <n v="4.1399999999999997"/>
    <s v="Yes"/>
    <x v="0"/>
    <x v="1"/>
    <x v="3"/>
    <x v="1"/>
    <x v="1"/>
    <x v="2"/>
  </r>
  <r>
    <x v="1996"/>
    <n v="20.8"/>
    <n v="4.07"/>
    <s v="Yes"/>
    <x v="0"/>
    <x v="1"/>
    <x v="3"/>
    <x v="1"/>
    <x v="2"/>
    <x v="2"/>
  </r>
  <r>
    <x v="1997"/>
    <n v="23.465"/>
    <n v="6.26"/>
    <s v="Yes"/>
    <x v="0"/>
    <x v="1"/>
    <x v="3"/>
    <x v="1"/>
    <x v="2"/>
    <x v="1"/>
  </r>
  <r>
    <x v="1998"/>
    <n v="40.185000000000002"/>
    <n v="5.88"/>
    <s v="Yes"/>
    <x v="0"/>
    <x v="0"/>
    <x v="0"/>
    <x v="1"/>
    <x v="0"/>
    <x v="1"/>
  </r>
  <r>
    <x v="1999"/>
    <n v="21.89"/>
    <n v="5.72"/>
    <s v="Yes"/>
    <x v="0"/>
    <x v="0"/>
    <x v="0"/>
    <x v="1"/>
    <x v="2"/>
    <x v="1"/>
  </r>
  <r>
    <x v="2000"/>
    <n v="29.34"/>
    <n v="6.09"/>
    <s v="Yes"/>
    <x v="1"/>
    <x v="0"/>
    <x v="1"/>
    <x v="1"/>
    <x v="1"/>
    <x v="1"/>
  </r>
  <r>
    <x v="2001"/>
    <n v="22.61"/>
    <n v="4.25"/>
    <s v="Yes"/>
    <x v="0"/>
    <x v="0"/>
    <x v="0"/>
    <x v="1"/>
    <x v="2"/>
    <x v="2"/>
  </r>
  <r>
    <x v="2002"/>
    <n v="22.23"/>
    <n v="6.09"/>
    <s v="Yes"/>
    <x v="0"/>
    <x v="0"/>
    <x v="0"/>
    <x v="1"/>
    <x v="2"/>
    <x v="1"/>
  </r>
  <r>
    <x v="2003"/>
    <n v="33.4"/>
    <n v="5.51"/>
    <s v="No"/>
    <x v="0"/>
    <x v="0"/>
    <x v="0"/>
    <x v="1"/>
    <x v="0"/>
    <x v="2"/>
  </r>
  <r>
    <x v="2004"/>
    <n v="33.11"/>
    <n v="5.63"/>
    <s v="No"/>
    <x v="0"/>
    <x v="0"/>
    <x v="0"/>
    <x v="1"/>
    <x v="0"/>
    <x v="2"/>
  </r>
  <r>
    <x v="2005"/>
    <n v="16.815000000000001"/>
    <n v="5.29"/>
    <s v="Yes"/>
    <x v="0"/>
    <x v="0"/>
    <x v="0"/>
    <x v="1"/>
    <x v="3"/>
    <x v="2"/>
  </r>
  <r>
    <x v="2006"/>
    <n v="25.61"/>
    <n v="4"/>
    <s v="No"/>
    <x v="0"/>
    <x v="1"/>
    <x v="3"/>
    <x v="1"/>
    <x v="1"/>
    <x v="2"/>
  </r>
  <r>
    <x v="2007"/>
    <n v="25.8"/>
    <n v="5.49"/>
    <s v="No"/>
    <x v="0"/>
    <x v="0"/>
    <x v="0"/>
    <x v="1"/>
    <x v="1"/>
    <x v="2"/>
  </r>
  <r>
    <x v="2008"/>
    <n v="27.39"/>
    <n v="5.34"/>
    <s v="No"/>
    <x v="0"/>
    <x v="0"/>
    <x v="0"/>
    <x v="1"/>
    <x v="1"/>
    <x v="2"/>
  </r>
  <r>
    <x v="2009"/>
    <n v="17.03"/>
    <n v="4.12"/>
    <s v="No"/>
    <x v="0"/>
    <x v="0"/>
    <x v="3"/>
    <x v="1"/>
    <x v="3"/>
    <x v="2"/>
  </r>
  <r>
    <x v="2010"/>
    <n v="23.75"/>
    <n v="5.49"/>
    <s v="Yes"/>
    <x v="0"/>
    <x v="0"/>
    <x v="0"/>
    <x v="1"/>
    <x v="2"/>
    <x v="2"/>
  </r>
  <r>
    <x v="2011"/>
    <n v="26.03"/>
    <n v="5.1100000000000003"/>
    <s v="Yes"/>
    <x v="0"/>
    <x v="0"/>
    <x v="3"/>
    <x v="1"/>
    <x v="1"/>
    <x v="2"/>
  </r>
  <r>
    <x v="2012"/>
    <n v="16.079999999999998"/>
    <n v="5.94"/>
    <s v="No"/>
    <x v="0"/>
    <x v="0"/>
    <x v="0"/>
    <x v="1"/>
    <x v="3"/>
    <x v="1"/>
  </r>
  <r>
    <x v="2013"/>
    <n v="30.875"/>
    <n v="5.54"/>
    <s v="No"/>
    <x v="0"/>
    <x v="0"/>
    <x v="0"/>
    <x v="1"/>
    <x v="0"/>
    <x v="2"/>
  </r>
  <r>
    <x v="2014"/>
    <n v="31.79"/>
    <n v="7.09"/>
    <s v="No"/>
    <x v="0"/>
    <x v="0"/>
    <x v="0"/>
    <x v="1"/>
    <x v="0"/>
    <x v="0"/>
  </r>
  <r>
    <x v="2015"/>
    <n v="28.48"/>
    <n v="6.22"/>
    <s v="Yes"/>
    <x v="0"/>
    <x v="1"/>
    <x v="3"/>
    <x v="1"/>
    <x v="1"/>
    <x v="1"/>
  </r>
  <r>
    <x v="2016"/>
    <n v="26.6"/>
    <n v="4.33"/>
    <s v="No"/>
    <x v="0"/>
    <x v="0"/>
    <x v="3"/>
    <x v="1"/>
    <x v="1"/>
    <x v="2"/>
  </r>
  <r>
    <x v="2017"/>
    <n v="25.27"/>
    <n v="5.83"/>
    <s v="No"/>
    <x v="0"/>
    <x v="0"/>
    <x v="3"/>
    <x v="1"/>
    <x v="1"/>
    <x v="1"/>
  </r>
  <r>
    <x v="2018"/>
    <n v="34.484999999999999"/>
    <n v="4.7"/>
    <s v="Yes"/>
    <x v="0"/>
    <x v="1"/>
    <x v="3"/>
    <x v="1"/>
    <x v="0"/>
    <x v="2"/>
  </r>
  <r>
    <x v="2019"/>
    <n v="15.57"/>
    <n v="4.07"/>
    <s v="Yes"/>
    <x v="0"/>
    <x v="0"/>
    <x v="3"/>
    <x v="1"/>
    <x v="3"/>
    <x v="2"/>
  </r>
  <r>
    <x v="2020"/>
    <n v="30.36"/>
    <n v="9.39"/>
    <s v="No"/>
    <x v="0"/>
    <x v="0"/>
    <x v="0"/>
    <x v="1"/>
    <x v="0"/>
    <x v="0"/>
  </r>
  <r>
    <x v="2021"/>
    <n v="19.37"/>
    <n v="4.18"/>
    <s v="No"/>
    <x v="0"/>
    <x v="0"/>
    <x v="0"/>
    <x v="1"/>
    <x v="2"/>
    <x v="2"/>
  </r>
  <r>
    <x v="2022"/>
    <n v="16.71"/>
    <n v="4.18"/>
    <s v="No"/>
    <x v="0"/>
    <x v="0"/>
    <x v="3"/>
    <x v="1"/>
    <x v="3"/>
    <x v="2"/>
  </r>
  <r>
    <x v="2023"/>
    <n v="24.1"/>
    <n v="4.4000000000000004"/>
    <s v="Yes"/>
    <x v="0"/>
    <x v="0"/>
    <x v="3"/>
    <x v="1"/>
    <x v="2"/>
    <x v="2"/>
  </r>
  <r>
    <x v="2024"/>
    <n v="29.77"/>
    <n v="9.9"/>
    <s v="No"/>
    <x v="0"/>
    <x v="0"/>
    <x v="0"/>
    <x v="1"/>
    <x v="1"/>
    <x v="0"/>
  </r>
  <r>
    <x v="2025"/>
    <n v="46.53"/>
    <n v="4.84"/>
    <s v="Yes"/>
    <x v="0"/>
    <x v="0"/>
    <x v="0"/>
    <x v="1"/>
    <x v="0"/>
    <x v="2"/>
  </r>
  <r>
    <x v="2026"/>
    <n v="23.4"/>
    <n v="5.53"/>
    <s v="No"/>
    <x v="0"/>
    <x v="1"/>
    <x v="3"/>
    <x v="1"/>
    <x v="2"/>
    <x v="2"/>
  </r>
  <r>
    <x v="2027"/>
    <n v="30"/>
    <n v="4.33"/>
    <s v="Yes"/>
    <x v="0"/>
    <x v="0"/>
    <x v="0"/>
    <x v="1"/>
    <x v="0"/>
    <x v="2"/>
  </r>
  <r>
    <x v="2028"/>
    <n v="29.15"/>
    <n v="4.91"/>
    <s v="Yes"/>
    <x v="0"/>
    <x v="0"/>
    <x v="0"/>
    <x v="1"/>
    <x v="1"/>
    <x v="2"/>
  </r>
  <r>
    <x v="2029"/>
    <n v="34.865000000000002"/>
    <n v="4.8"/>
    <s v="No"/>
    <x v="0"/>
    <x v="0"/>
    <x v="0"/>
    <x v="1"/>
    <x v="0"/>
    <x v="2"/>
  </r>
  <r>
    <x v="2030"/>
    <n v="28.12"/>
    <n v="5.55"/>
    <s v="Yes"/>
    <x v="1"/>
    <x v="0"/>
    <x v="1"/>
    <x v="1"/>
    <x v="1"/>
    <x v="2"/>
  </r>
  <r>
    <x v="2031"/>
    <n v="29.45"/>
    <n v="5.24"/>
    <s v="Yes"/>
    <x v="0"/>
    <x v="0"/>
    <x v="0"/>
    <x v="1"/>
    <x v="1"/>
    <x v="2"/>
  </r>
  <r>
    <x v="2032"/>
    <n v="27.94"/>
    <n v="6.08"/>
    <s v="No"/>
    <x v="0"/>
    <x v="1"/>
    <x v="3"/>
    <x v="1"/>
    <x v="1"/>
    <x v="1"/>
  </r>
  <r>
    <x v="2033"/>
    <n v="27.2"/>
    <n v="5.83"/>
    <s v="No"/>
    <x v="0"/>
    <x v="1"/>
    <x v="3"/>
    <x v="1"/>
    <x v="1"/>
    <x v="1"/>
  </r>
  <r>
    <x v="2034"/>
    <n v="33.344999999999999"/>
    <n v="4.29"/>
    <s v="No"/>
    <x v="0"/>
    <x v="0"/>
    <x v="3"/>
    <x v="1"/>
    <x v="0"/>
    <x v="2"/>
  </r>
  <r>
    <x v="2035"/>
    <n v="29.925000000000001"/>
    <n v="5.3"/>
    <s v="No"/>
    <x v="0"/>
    <x v="0"/>
    <x v="3"/>
    <x v="1"/>
    <x v="0"/>
    <x v="2"/>
  </r>
  <r>
    <x v="2036"/>
    <n v="24.225000000000001"/>
    <n v="4.42"/>
    <s v="No"/>
    <x v="0"/>
    <x v="0"/>
    <x v="3"/>
    <x v="1"/>
    <x v="2"/>
    <x v="2"/>
  </r>
  <r>
    <x v="2037"/>
    <n v="29.68"/>
    <n v="5.68"/>
    <s v="No"/>
    <x v="1"/>
    <x v="0"/>
    <x v="3"/>
    <x v="1"/>
    <x v="1"/>
    <x v="2"/>
  </r>
  <r>
    <x v="2038"/>
    <n v="20.614999999999998"/>
    <n v="6.05"/>
    <s v="No"/>
    <x v="0"/>
    <x v="1"/>
    <x v="3"/>
    <x v="1"/>
    <x v="2"/>
    <x v="1"/>
  </r>
  <r>
    <x v="2039"/>
    <n v="32.119999999999997"/>
    <n v="5.33"/>
    <s v="No"/>
    <x v="1"/>
    <x v="0"/>
    <x v="3"/>
    <x v="1"/>
    <x v="0"/>
    <x v="2"/>
  </r>
  <r>
    <x v="2040"/>
    <n v="27.36"/>
    <n v="6.22"/>
    <s v="No"/>
    <x v="0"/>
    <x v="0"/>
    <x v="0"/>
    <x v="1"/>
    <x v="1"/>
    <x v="1"/>
  </r>
  <r>
    <x v="2041"/>
    <n v="17.385000000000002"/>
    <n v="5.84"/>
    <s v="No"/>
    <x v="0"/>
    <x v="0"/>
    <x v="0"/>
    <x v="1"/>
    <x v="3"/>
    <x v="1"/>
  </r>
  <r>
    <x v="2042"/>
    <n v="30.13"/>
    <n v="5.71"/>
    <s v="No"/>
    <x v="1"/>
    <x v="0"/>
    <x v="3"/>
    <x v="1"/>
    <x v="0"/>
    <x v="1"/>
  </r>
  <r>
    <x v="2043"/>
    <n v="25.44"/>
    <n v="6.04"/>
    <s v="Yes"/>
    <x v="0"/>
    <x v="1"/>
    <x v="3"/>
    <x v="1"/>
    <x v="1"/>
    <x v="1"/>
  </r>
  <r>
    <x v="2044"/>
    <n v="39.805"/>
    <n v="4.38"/>
    <s v="No"/>
    <x v="1"/>
    <x v="0"/>
    <x v="3"/>
    <x v="1"/>
    <x v="0"/>
    <x v="2"/>
  </r>
  <r>
    <x v="2045"/>
    <n v="30.4"/>
    <n v="5.56"/>
    <s v="Yes"/>
    <x v="1"/>
    <x v="0"/>
    <x v="3"/>
    <x v="1"/>
    <x v="0"/>
    <x v="2"/>
  </r>
  <r>
    <x v="2046"/>
    <n v="23.18"/>
    <n v="4.24"/>
    <s v="No"/>
    <x v="1"/>
    <x v="0"/>
    <x v="3"/>
    <x v="1"/>
    <x v="2"/>
    <x v="2"/>
  </r>
  <r>
    <x v="2047"/>
    <n v="39.615000000000002"/>
    <n v="6.32"/>
    <s v="No"/>
    <x v="0"/>
    <x v="1"/>
    <x v="3"/>
    <x v="1"/>
    <x v="0"/>
    <x v="1"/>
  </r>
  <r>
    <x v="2048"/>
    <n v="30.59"/>
    <n v="6.3"/>
    <s v="Yes"/>
    <x v="0"/>
    <x v="1"/>
    <x v="3"/>
    <x v="1"/>
    <x v="0"/>
    <x v="1"/>
  </r>
  <r>
    <x v="2049"/>
    <n v="16.72"/>
    <n v="4.38"/>
    <s v="Yes"/>
    <x v="0"/>
    <x v="0"/>
    <x v="3"/>
    <x v="1"/>
    <x v="3"/>
    <x v="2"/>
  </r>
  <r>
    <x v="2050"/>
    <n v="26.22"/>
    <n v="4.6500000000000004"/>
    <s v="Yes"/>
    <x v="0"/>
    <x v="1"/>
    <x v="3"/>
    <x v="1"/>
    <x v="1"/>
    <x v="2"/>
  </r>
  <r>
    <x v="2051"/>
    <n v="31.824999999999999"/>
    <n v="4.7"/>
    <s v="No"/>
    <x v="0"/>
    <x v="1"/>
    <x v="3"/>
    <x v="1"/>
    <x v="0"/>
    <x v="2"/>
  </r>
  <r>
    <x v="2052"/>
    <n v="25.745000000000001"/>
    <n v="4.34"/>
    <s v="No"/>
    <x v="0"/>
    <x v="1"/>
    <x v="3"/>
    <x v="1"/>
    <x v="1"/>
    <x v="2"/>
  </r>
  <r>
    <x v="2053"/>
    <n v="24.605"/>
    <n v="5.62"/>
    <s v="No"/>
    <x v="0"/>
    <x v="1"/>
    <x v="3"/>
    <x v="1"/>
    <x v="2"/>
    <x v="2"/>
  </r>
  <r>
    <x v="2054"/>
    <n v="24.51"/>
    <n v="4.24"/>
    <s v="No"/>
    <x v="0"/>
    <x v="1"/>
    <x v="3"/>
    <x v="1"/>
    <x v="2"/>
    <x v="2"/>
  </r>
  <r>
    <x v="2055"/>
    <n v="31.065000000000001"/>
    <n v="4.57"/>
    <s v="Yes"/>
    <x v="0"/>
    <x v="0"/>
    <x v="0"/>
    <x v="1"/>
    <x v="0"/>
    <x v="2"/>
  </r>
  <r>
    <x v="2056"/>
    <n v="28.12"/>
    <n v="5.05"/>
    <s v="No"/>
    <x v="0"/>
    <x v="0"/>
    <x v="0"/>
    <x v="1"/>
    <x v="1"/>
    <x v="2"/>
  </r>
  <r>
    <x v="2057"/>
    <n v="38.06"/>
    <n v="6.16"/>
    <s v="No"/>
    <x v="0"/>
    <x v="0"/>
    <x v="0"/>
    <x v="1"/>
    <x v="0"/>
    <x v="1"/>
  </r>
  <r>
    <x v="2058"/>
    <n v="24.96"/>
    <n v="4.57"/>
    <s v="No"/>
    <x v="0"/>
    <x v="0"/>
    <x v="0"/>
    <x v="1"/>
    <x v="1"/>
    <x v="2"/>
  </r>
  <r>
    <x v="2059"/>
    <n v="17.670000000000002"/>
    <n v="5.53"/>
    <s v="Yes"/>
    <x v="0"/>
    <x v="0"/>
    <x v="0"/>
    <x v="1"/>
    <x v="3"/>
    <x v="2"/>
  </r>
  <r>
    <x v="2060"/>
    <n v="31.35"/>
    <n v="5.84"/>
    <s v="No"/>
    <x v="1"/>
    <x v="0"/>
    <x v="3"/>
    <x v="1"/>
    <x v="0"/>
    <x v="1"/>
  </r>
  <r>
    <x v="2061"/>
    <n v="28.31"/>
    <n v="6.41"/>
    <s v="No"/>
    <x v="1"/>
    <x v="0"/>
    <x v="3"/>
    <x v="1"/>
    <x v="1"/>
    <x v="0"/>
  </r>
  <r>
    <x v="2062"/>
    <n v="30.3"/>
    <n v="4.7300000000000004"/>
    <s v="Yes"/>
    <x v="0"/>
    <x v="1"/>
    <x v="3"/>
    <x v="1"/>
    <x v="0"/>
    <x v="2"/>
  </r>
  <r>
    <x v="2063"/>
    <n v="26.4"/>
    <n v="6.22"/>
    <s v="Yes"/>
    <x v="0"/>
    <x v="0"/>
    <x v="0"/>
    <x v="1"/>
    <x v="1"/>
    <x v="1"/>
  </r>
  <r>
    <x v="2064"/>
    <n v="22.135000000000002"/>
    <n v="4.46"/>
    <s v="Yes"/>
    <x v="0"/>
    <x v="0"/>
    <x v="0"/>
    <x v="1"/>
    <x v="2"/>
    <x v="2"/>
  </r>
  <r>
    <x v="2065"/>
    <n v="17.399999999999999"/>
    <n v="4.5"/>
    <s v="Yes"/>
    <x v="0"/>
    <x v="0"/>
    <x v="0"/>
    <x v="1"/>
    <x v="3"/>
    <x v="2"/>
  </r>
  <r>
    <x v="2066"/>
    <n v="28.06"/>
    <n v="8.93"/>
    <s v="No"/>
    <x v="0"/>
    <x v="0"/>
    <x v="0"/>
    <x v="1"/>
    <x v="1"/>
    <x v="0"/>
  </r>
  <r>
    <x v="2067"/>
    <n v="31.13"/>
    <n v="11.02"/>
    <s v="No"/>
    <x v="0"/>
    <x v="0"/>
    <x v="0"/>
    <x v="1"/>
    <x v="0"/>
    <x v="0"/>
  </r>
  <r>
    <x v="2068"/>
    <n v="18.46"/>
    <n v="5.25"/>
    <s v="No"/>
    <x v="0"/>
    <x v="0"/>
    <x v="0"/>
    <x v="1"/>
    <x v="3"/>
    <x v="2"/>
  </r>
  <r>
    <x v="2069"/>
    <n v="17.3"/>
    <n v="4.75"/>
    <s v="No"/>
    <x v="0"/>
    <x v="0"/>
    <x v="0"/>
    <x v="1"/>
    <x v="3"/>
    <x v="2"/>
  </r>
  <r>
    <x v="2070"/>
    <n v="35.625"/>
    <n v="4.68"/>
    <s v="Yes"/>
    <x v="0"/>
    <x v="1"/>
    <x v="3"/>
    <x v="1"/>
    <x v="0"/>
    <x v="2"/>
  </r>
  <r>
    <x v="2071"/>
    <n v="20.234999999999999"/>
    <n v="6.17"/>
    <s v="Yes"/>
    <x v="1"/>
    <x v="0"/>
    <x v="1"/>
    <x v="1"/>
    <x v="2"/>
    <x v="1"/>
  </r>
  <r>
    <x v="2072"/>
    <n v="27.55"/>
    <n v="4.5599999999999996"/>
    <s v="Yes"/>
    <x v="0"/>
    <x v="1"/>
    <x v="3"/>
    <x v="1"/>
    <x v="1"/>
    <x v="2"/>
  </r>
  <r>
    <x v="2073"/>
    <n v="17.97"/>
    <n v="6.3"/>
    <s v="No"/>
    <x v="0"/>
    <x v="0"/>
    <x v="0"/>
    <x v="1"/>
    <x v="3"/>
    <x v="1"/>
  </r>
  <r>
    <x v="2074"/>
    <n v="29.98"/>
    <n v="6.03"/>
    <s v="No"/>
    <x v="1"/>
    <x v="0"/>
    <x v="3"/>
    <x v="1"/>
    <x v="0"/>
    <x v="1"/>
  </r>
  <r>
    <x v="2075"/>
    <n v="33.659999999999997"/>
    <n v="4.2"/>
    <s v="Yes"/>
    <x v="0"/>
    <x v="0"/>
    <x v="3"/>
    <x v="1"/>
    <x v="0"/>
    <x v="2"/>
  </r>
  <r>
    <x v="2076"/>
    <n v="32.67"/>
    <n v="5.61"/>
    <s v="Yes"/>
    <x v="0"/>
    <x v="0"/>
    <x v="3"/>
    <x v="1"/>
    <x v="0"/>
    <x v="2"/>
  </r>
  <r>
    <x v="2077"/>
    <n v="30.5"/>
    <n v="5.88"/>
    <s v="Yes"/>
    <x v="0"/>
    <x v="0"/>
    <x v="3"/>
    <x v="1"/>
    <x v="0"/>
    <x v="1"/>
  </r>
  <r>
    <x v="2078"/>
    <n v="23.1"/>
    <n v="5.92"/>
    <s v="Yes"/>
    <x v="0"/>
    <x v="0"/>
    <x v="3"/>
    <x v="1"/>
    <x v="2"/>
    <x v="1"/>
  </r>
  <r>
    <x v="2079"/>
    <n v="39.49"/>
    <n v="4.8099999999999996"/>
    <s v="No"/>
    <x v="0"/>
    <x v="0"/>
    <x v="3"/>
    <x v="1"/>
    <x v="0"/>
    <x v="2"/>
  </r>
  <r>
    <x v="2080"/>
    <n v="33.99"/>
    <n v="4.55"/>
    <s v="No"/>
    <x v="0"/>
    <x v="0"/>
    <x v="3"/>
    <x v="1"/>
    <x v="0"/>
    <x v="2"/>
  </r>
  <r>
    <x v="2081"/>
    <n v="27.72"/>
    <n v="6.43"/>
    <s v="No"/>
    <x v="0"/>
    <x v="0"/>
    <x v="3"/>
    <x v="1"/>
    <x v="1"/>
    <x v="0"/>
  </r>
  <r>
    <x v="2082"/>
    <n v="30.59"/>
    <n v="11.62"/>
    <s v="No"/>
    <x v="0"/>
    <x v="0"/>
    <x v="0"/>
    <x v="1"/>
    <x v="0"/>
    <x v="0"/>
  </r>
  <r>
    <x v="2083"/>
    <n v="22.6"/>
    <n v="6.04"/>
    <s v="No"/>
    <x v="0"/>
    <x v="0"/>
    <x v="3"/>
    <x v="1"/>
    <x v="2"/>
    <x v="1"/>
  </r>
  <r>
    <x v="2084"/>
    <n v="28.785"/>
    <n v="8.82"/>
    <s v="No"/>
    <x v="0"/>
    <x v="0"/>
    <x v="0"/>
    <x v="1"/>
    <x v="1"/>
    <x v="0"/>
  </r>
  <r>
    <x v="2085"/>
    <n v="50.38"/>
    <n v="5.8"/>
    <s v="No"/>
    <x v="0"/>
    <x v="0"/>
    <x v="0"/>
    <x v="1"/>
    <x v="0"/>
    <x v="1"/>
  </r>
  <r>
    <x v="2086"/>
    <n v="35.200000000000003"/>
    <n v="4.28"/>
    <s v="No"/>
    <x v="0"/>
    <x v="0"/>
    <x v="0"/>
    <x v="1"/>
    <x v="0"/>
    <x v="2"/>
  </r>
  <r>
    <x v="2087"/>
    <n v="35.72"/>
    <n v="5.5"/>
    <s v="Yes"/>
    <x v="0"/>
    <x v="0"/>
    <x v="0"/>
    <x v="1"/>
    <x v="0"/>
    <x v="2"/>
  </r>
  <r>
    <x v="2088"/>
    <n v="24.51"/>
    <n v="4.6900000000000004"/>
    <s v="No"/>
    <x v="0"/>
    <x v="0"/>
    <x v="0"/>
    <x v="1"/>
    <x v="2"/>
    <x v="2"/>
  </r>
  <r>
    <x v="2089"/>
    <n v="23.844999999999999"/>
    <n v="4.43"/>
    <s v="No"/>
    <x v="0"/>
    <x v="0"/>
    <x v="0"/>
    <x v="1"/>
    <x v="2"/>
    <x v="2"/>
  </r>
  <r>
    <x v="2090"/>
    <n v="15.68"/>
    <n v="6.16"/>
    <s v="Yes"/>
    <x v="0"/>
    <x v="0"/>
    <x v="3"/>
    <x v="1"/>
    <x v="3"/>
    <x v="1"/>
  </r>
  <r>
    <x v="2091"/>
    <n v="32.395000000000003"/>
    <n v="6.66"/>
    <s v="No"/>
    <x v="0"/>
    <x v="0"/>
    <x v="0"/>
    <x v="1"/>
    <x v="0"/>
    <x v="0"/>
  </r>
  <r>
    <x v="2092"/>
    <n v="23.655000000000001"/>
    <n v="5.92"/>
    <s v="No"/>
    <x v="0"/>
    <x v="0"/>
    <x v="3"/>
    <x v="1"/>
    <x v="2"/>
    <x v="1"/>
  </r>
  <r>
    <x v="2093"/>
    <n v="28.4"/>
    <n v="5.97"/>
    <s v="No"/>
    <x v="0"/>
    <x v="1"/>
    <x v="3"/>
    <x v="1"/>
    <x v="1"/>
    <x v="1"/>
  </r>
  <r>
    <x v="2094"/>
    <n v="35.42"/>
    <n v="4.6399999999999997"/>
    <s v="Yes"/>
    <x v="0"/>
    <x v="0"/>
    <x v="0"/>
    <x v="1"/>
    <x v="0"/>
    <x v="2"/>
  </r>
  <r>
    <x v="2095"/>
    <n v="26.18"/>
    <n v="6.12"/>
    <s v="No"/>
    <x v="1"/>
    <x v="0"/>
    <x v="3"/>
    <x v="1"/>
    <x v="1"/>
    <x v="1"/>
  </r>
  <r>
    <x v="2096"/>
    <n v="20.8"/>
    <n v="4.87"/>
    <s v="Yes"/>
    <x v="0"/>
    <x v="0"/>
    <x v="0"/>
    <x v="1"/>
    <x v="2"/>
    <x v="2"/>
  </r>
  <r>
    <x v="2097"/>
    <n v="15.82"/>
    <n v="4.5999999999999996"/>
    <s v="No"/>
    <x v="0"/>
    <x v="0"/>
    <x v="0"/>
    <x v="1"/>
    <x v="3"/>
    <x v="2"/>
  </r>
  <r>
    <x v="2098"/>
    <n v="17.670000000000002"/>
    <n v="4.78"/>
    <s v="No"/>
    <x v="0"/>
    <x v="0"/>
    <x v="0"/>
    <x v="1"/>
    <x v="3"/>
    <x v="2"/>
  </r>
  <r>
    <x v="2099"/>
    <n v="31.92"/>
    <n v="11.05"/>
    <s v="No"/>
    <x v="0"/>
    <x v="0"/>
    <x v="0"/>
    <x v="1"/>
    <x v="0"/>
    <x v="0"/>
  </r>
  <r>
    <x v="2100"/>
    <n v="28.975000000000001"/>
    <n v="7.62"/>
    <s v="No"/>
    <x v="0"/>
    <x v="0"/>
    <x v="0"/>
    <x v="1"/>
    <x v="1"/>
    <x v="0"/>
  </r>
  <r>
    <x v="2101"/>
    <n v="31.73"/>
    <n v="4.78"/>
    <s v="Yes"/>
    <x v="1"/>
    <x v="0"/>
    <x v="1"/>
    <x v="1"/>
    <x v="0"/>
    <x v="2"/>
  </r>
  <r>
    <x v="2102"/>
    <n v="28.88"/>
    <n v="6.09"/>
    <s v="Yes"/>
    <x v="1"/>
    <x v="0"/>
    <x v="1"/>
    <x v="1"/>
    <x v="1"/>
    <x v="1"/>
  </r>
  <r>
    <x v="2103"/>
    <n v="25.555"/>
    <n v="5.1100000000000003"/>
    <s v="No"/>
    <x v="0"/>
    <x v="1"/>
    <x v="3"/>
    <x v="1"/>
    <x v="1"/>
    <x v="2"/>
  </r>
  <r>
    <x v="2104"/>
    <n v="37.29"/>
    <n v="4.46"/>
    <s v="No"/>
    <x v="1"/>
    <x v="0"/>
    <x v="3"/>
    <x v="1"/>
    <x v="0"/>
    <x v="2"/>
  </r>
  <r>
    <x v="2105"/>
    <n v="40.28"/>
    <n v="6.11"/>
    <s v="No"/>
    <x v="1"/>
    <x v="0"/>
    <x v="3"/>
    <x v="1"/>
    <x v="0"/>
    <x v="1"/>
  </r>
  <r>
    <x v="2106"/>
    <n v="40.185000000000002"/>
    <n v="4.66"/>
    <s v="No"/>
    <x v="1"/>
    <x v="0"/>
    <x v="3"/>
    <x v="1"/>
    <x v="0"/>
    <x v="2"/>
  </r>
  <r>
    <x v="2107"/>
    <n v="23.57"/>
    <n v="6.14"/>
    <s v="No"/>
    <x v="0"/>
    <x v="0"/>
    <x v="0"/>
    <x v="1"/>
    <x v="2"/>
    <x v="1"/>
  </r>
  <r>
    <x v="2108"/>
    <n v="35.625"/>
    <n v="6.21"/>
    <s v="No"/>
    <x v="1"/>
    <x v="0"/>
    <x v="3"/>
    <x v="1"/>
    <x v="0"/>
    <x v="1"/>
  </r>
  <r>
    <x v="2109"/>
    <n v="33.155000000000001"/>
    <n v="4.5999999999999996"/>
    <s v="No"/>
    <x v="1"/>
    <x v="0"/>
    <x v="3"/>
    <x v="1"/>
    <x v="0"/>
    <x v="2"/>
  </r>
  <r>
    <x v="2110"/>
    <n v="31.92"/>
    <n v="5.04"/>
    <s v="No"/>
    <x v="1"/>
    <x v="0"/>
    <x v="3"/>
    <x v="1"/>
    <x v="0"/>
    <x v="2"/>
  </r>
  <r>
    <x v="2111"/>
    <n v="30.305"/>
    <n v="5.08"/>
    <s v="No"/>
    <x v="1"/>
    <x v="0"/>
    <x v="3"/>
    <x v="1"/>
    <x v="0"/>
    <x v="2"/>
  </r>
  <r>
    <x v="2112"/>
    <n v="30.114999999999998"/>
    <n v="4.38"/>
    <s v="No"/>
    <x v="1"/>
    <x v="0"/>
    <x v="3"/>
    <x v="1"/>
    <x v="0"/>
    <x v="2"/>
  </r>
  <r>
    <x v="2113"/>
    <n v="24.09"/>
    <n v="4.79"/>
    <s v="No"/>
    <x v="1"/>
    <x v="0"/>
    <x v="3"/>
    <x v="1"/>
    <x v="2"/>
    <x v="2"/>
  </r>
  <r>
    <x v="2114"/>
    <n v="28.215"/>
    <n v="4.21"/>
    <s v="No"/>
    <x v="1"/>
    <x v="0"/>
    <x v="3"/>
    <x v="1"/>
    <x v="1"/>
    <x v="2"/>
  </r>
  <r>
    <x v="2115"/>
    <n v="26.315000000000001"/>
    <n v="5.47"/>
    <s v="No"/>
    <x v="1"/>
    <x v="0"/>
    <x v="3"/>
    <x v="1"/>
    <x v="1"/>
    <x v="2"/>
  </r>
  <r>
    <x v="2116"/>
    <n v="25.08"/>
    <n v="5.09"/>
    <s v="No"/>
    <x v="1"/>
    <x v="0"/>
    <x v="3"/>
    <x v="1"/>
    <x v="1"/>
    <x v="2"/>
  </r>
  <r>
    <x v="2117"/>
    <n v="15.41"/>
    <n v="5.08"/>
    <s v="No"/>
    <x v="0"/>
    <x v="0"/>
    <x v="0"/>
    <x v="1"/>
    <x v="3"/>
    <x v="2"/>
  </r>
  <r>
    <x v="2118"/>
    <n v="23.83"/>
    <n v="5.68"/>
    <s v="No"/>
    <x v="0"/>
    <x v="0"/>
    <x v="0"/>
    <x v="1"/>
    <x v="2"/>
    <x v="2"/>
  </r>
  <r>
    <x v="2119"/>
    <n v="36"/>
    <n v="4.66"/>
    <s v="No"/>
    <x v="1"/>
    <x v="0"/>
    <x v="3"/>
    <x v="1"/>
    <x v="0"/>
    <x v="2"/>
  </r>
  <r>
    <x v="2120"/>
    <n v="28.82"/>
    <n v="5.59"/>
    <s v="No"/>
    <x v="1"/>
    <x v="0"/>
    <x v="3"/>
    <x v="1"/>
    <x v="1"/>
    <x v="2"/>
  </r>
  <r>
    <x v="2121"/>
    <n v="28.05"/>
    <n v="6.2"/>
    <s v="No"/>
    <x v="1"/>
    <x v="0"/>
    <x v="3"/>
    <x v="1"/>
    <x v="1"/>
    <x v="1"/>
  </r>
  <r>
    <x v="2122"/>
    <n v="27.1"/>
    <n v="4.45"/>
    <s v="No"/>
    <x v="1"/>
    <x v="0"/>
    <x v="3"/>
    <x v="1"/>
    <x v="1"/>
    <x v="2"/>
  </r>
  <r>
    <x v="2123"/>
    <n v="24.3"/>
    <n v="6.1"/>
    <s v="Yes"/>
    <x v="1"/>
    <x v="0"/>
    <x v="3"/>
    <x v="1"/>
    <x v="2"/>
    <x v="1"/>
  </r>
  <r>
    <x v="2124"/>
    <n v="30.72"/>
    <n v="6.06"/>
    <s v="No"/>
    <x v="1"/>
    <x v="0"/>
    <x v="3"/>
    <x v="1"/>
    <x v="0"/>
    <x v="1"/>
  </r>
  <r>
    <x v="2125"/>
    <n v="37.43"/>
    <n v="4.5599999999999996"/>
    <s v="No"/>
    <x v="0"/>
    <x v="1"/>
    <x v="3"/>
    <x v="1"/>
    <x v="0"/>
    <x v="2"/>
  </r>
  <r>
    <x v="2126"/>
    <n v="25.74"/>
    <n v="6.41"/>
    <s v="Yes"/>
    <x v="0"/>
    <x v="1"/>
    <x v="3"/>
    <x v="1"/>
    <x v="1"/>
    <x v="0"/>
  </r>
  <r>
    <x v="2127"/>
    <n v="36.575000000000003"/>
    <n v="5.57"/>
    <s v="No"/>
    <x v="0"/>
    <x v="1"/>
    <x v="3"/>
    <x v="1"/>
    <x v="0"/>
    <x v="2"/>
  </r>
  <r>
    <x v="2128"/>
    <n v="35.15"/>
    <n v="5.47"/>
    <s v="No"/>
    <x v="0"/>
    <x v="1"/>
    <x v="3"/>
    <x v="1"/>
    <x v="0"/>
    <x v="2"/>
  </r>
  <r>
    <x v="2129"/>
    <n v="32.11"/>
    <n v="4.43"/>
    <s v="No"/>
    <x v="0"/>
    <x v="1"/>
    <x v="3"/>
    <x v="1"/>
    <x v="0"/>
    <x v="2"/>
  </r>
  <r>
    <x v="2130"/>
    <n v="30.495000000000001"/>
    <n v="4.95"/>
    <s v="No"/>
    <x v="0"/>
    <x v="1"/>
    <x v="3"/>
    <x v="1"/>
    <x v="0"/>
    <x v="2"/>
  </r>
  <r>
    <x v="2131"/>
    <n v="29.24"/>
    <n v="4.04"/>
    <s v="No"/>
    <x v="1"/>
    <x v="0"/>
    <x v="3"/>
    <x v="1"/>
    <x v="1"/>
    <x v="2"/>
  </r>
  <r>
    <x v="2132"/>
    <n v="22.515000000000001"/>
    <n v="5.93"/>
    <s v="No"/>
    <x v="0"/>
    <x v="1"/>
    <x v="3"/>
    <x v="1"/>
    <x v="2"/>
    <x v="1"/>
  </r>
  <r>
    <x v="2133"/>
    <n v="15.65"/>
    <n v="4.2300000000000004"/>
    <s v="No"/>
    <x v="0"/>
    <x v="0"/>
    <x v="0"/>
    <x v="1"/>
    <x v="3"/>
    <x v="2"/>
  </r>
  <r>
    <x v="2134"/>
    <n v="27.36"/>
    <n v="5.59"/>
    <s v="Yes"/>
    <x v="0"/>
    <x v="0"/>
    <x v="0"/>
    <x v="1"/>
    <x v="1"/>
    <x v="2"/>
  </r>
  <r>
    <x v="2135"/>
    <n v="22.3"/>
    <n v="4.8899999999999997"/>
    <s v="Yes"/>
    <x v="0"/>
    <x v="0"/>
    <x v="0"/>
    <x v="1"/>
    <x v="2"/>
    <x v="2"/>
  </r>
  <r>
    <x v="2136"/>
    <n v="26.03"/>
    <n v="5.81"/>
    <s v="Yes"/>
    <x v="0"/>
    <x v="0"/>
    <x v="0"/>
    <x v="1"/>
    <x v="1"/>
    <x v="1"/>
  </r>
  <r>
    <x v="2137"/>
    <n v="27.74"/>
    <n v="4.29"/>
    <s v="No"/>
    <x v="1"/>
    <x v="0"/>
    <x v="3"/>
    <x v="1"/>
    <x v="1"/>
    <x v="2"/>
  </r>
  <r>
    <x v="2138"/>
    <n v="32.11"/>
    <n v="4.03"/>
    <s v="Yes"/>
    <x v="1"/>
    <x v="0"/>
    <x v="1"/>
    <x v="1"/>
    <x v="0"/>
    <x v="2"/>
  </r>
  <r>
    <x v="2139"/>
    <n v="25.175000000000001"/>
    <n v="6.29"/>
    <s v="Yes"/>
    <x v="1"/>
    <x v="0"/>
    <x v="1"/>
    <x v="1"/>
    <x v="1"/>
    <x v="1"/>
  </r>
  <r>
    <x v="2140"/>
    <n v="39.49"/>
    <n v="4.4800000000000004"/>
    <s v="Yes"/>
    <x v="0"/>
    <x v="0"/>
    <x v="0"/>
    <x v="1"/>
    <x v="0"/>
    <x v="2"/>
  </r>
  <r>
    <x v="2141"/>
    <n v="34.869999999999997"/>
    <n v="5.51"/>
    <s v="Yes"/>
    <x v="0"/>
    <x v="0"/>
    <x v="0"/>
    <x v="1"/>
    <x v="0"/>
    <x v="2"/>
  </r>
  <r>
    <x v="2142"/>
    <n v="34.6"/>
    <n v="4.5"/>
    <s v="Yes"/>
    <x v="0"/>
    <x v="0"/>
    <x v="0"/>
    <x v="1"/>
    <x v="0"/>
    <x v="2"/>
  </r>
  <r>
    <x v="2143"/>
    <n v="25.8"/>
    <n v="6.29"/>
    <s v="Yes"/>
    <x v="0"/>
    <x v="0"/>
    <x v="0"/>
    <x v="1"/>
    <x v="1"/>
    <x v="1"/>
  </r>
  <r>
    <x v="2144"/>
    <n v="35.86"/>
    <n v="4.33"/>
    <s v="No"/>
    <x v="0"/>
    <x v="0"/>
    <x v="3"/>
    <x v="1"/>
    <x v="0"/>
    <x v="2"/>
  </r>
  <r>
    <x v="2145"/>
    <n v="40.47"/>
    <n v="11.15"/>
    <s v="No"/>
    <x v="0"/>
    <x v="0"/>
    <x v="0"/>
    <x v="1"/>
    <x v="0"/>
    <x v="0"/>
  </r>
  <r>
    <x v="2146"/>
    <n v="32.01"/>
    <n v="6.45"/>
    <s v="No"/>
    <x v="0"/>
    <x v="0"/>
    <x v="3"/>
    <x v="1"/>
    <x v="0"/>
    <x v="0"/>
  </r>
  <r>
    <x v="2147"/>
    <n v="33"/>
    <n v="9.27"/>
    <s v="No"/>
    <x v="0"/>
    <x v="0"/>
    <x v="0"/>
    <x v="1"/>
    <x v="0"/>
    <x v="0"/>
  </r>
  <r>
    <x v="2148"/>
    <n v="29.3"/>
    <n v="6.15"/>
    <s v="No"/>
    <x v="0"/>
    <x v="0"/>
    <x v="3"/>
    <x v="1"/>
    <x v="1"/>
    <x v="1"/>
  </r>
  <r>
    <x v="2149"/>
    <n v="25.8"/>
    <n v="4.13"/>
    <s v="No"/>
    <x v="0"/>
    <x v="0"/>
    <x v="3"/>
    <x v="1"/>
    <x v="1"/>
    <x v="2"/>
  </r>
  <r>
    <x v="2150"/>
    <n v="23.4"/>
    <n v="4.24"/>
    <s v="No"/>
    <x v="0"/>
    <x v="0"/>
    <x v="3"/>
    <x v="1"/>
    <x v="2"/>
    <x v="2"/>
  </r>
  <r>
    <x v="2151"/>
    <n v="27.93"/>
    <n v="9.8800000000000008"/>
    <s v="No"/>
    <x v="0"/>
    <x v="0"/>
    <x v="0"/>
    <x v="1"/>
    <x v="1"/>
    <x v="0"/>
  </r>
  <r>
    <x v="2152"/>
    <n v="22"/>
    <n v="9.5"/>
    <s v="No"/>
    <x v="0"/>
    <x v="0"/>
    <x v="0"/>
    <x v="1"/>
    <x v="2"/>
    <x v="0"/>
  </r>
  <r>
    <x v="2153"/>
    <n v="36.86"/>
    <n v="4.97"/>
    <s v="Yes"/>
    <x v="0"/>
    <x v="0"/>
    <x v="0"/>
    <x v="1"/>
    <x v="0"/>
    <x v="2"/>
  </r>
  <r>
    <x v="2154"/>
    <n v="31.254999999999999"/>
    <n v="5.49"/>
    <s v="Yes"/>
    <x v="0"/>
    <x v="0"/>
    <x v="0"/>
    <x v="1"/>
    <x v="0"/>
    <x v="2"/>
  </r>
  <r>
    <x v="2155"/>
    <n v="23.06"/>
    <n v="4.47"/>
    <s v="No"/>
    <x v="0"/>
    <x v="0"/>
    <x v="0"/>
    <x v="1"/>
    <x v="2"/>
    <x v="2"/>
  </r>
  <r>
    <x v="2156"/>
    <n v="28.975000000000001"/>
    <n v="4.34"/>
    <s v="Yes"/>
    <x v="0"/>
    <x v="0"/>
    <x v="0"/>
    <x v="1"/>
    <x v="1"/>
    <x v="2"/>
  </r>
  <r>
    <x v="2157"/>
    <n v="33.299999999999997"/>
    <n v="9.49"/>
    <s v="No"/>
    <x v="0"/>
    <x v="0"/>
    <x v="0"/>
    <x v="1"/>
    <x v="0"/>
    <x v="0"/>
  </r>
  <r>
    <x v="2158"/>
    <n v="33"/>
    <n v="10.16"/>
    <s v="No"/>
    <x v="0"/>
    <x v="0"/>
    <x v="0"/>
    <x v="1"/>
    <x v="0"/>
    <x v="0"/>
  </r>
  <r>
    <x v="2159"/>
    <n v="31.46"/>
    <n v="11.19"/>
    <s v="No"/>
    <x v="0"/>
    <x v="0"/>
    <x v="0"/>
    <x v="1"/>
    <x v="0"/>
    <x v="0"/>
  </r>
  <r>
    <x v="2160"/>
    <n v="29.6"/>
    <n v="11.03"/>
    <s v="No"/>
    <x v="0"/>
    <x v="0"/>
    <x v="0"/>
    <x v="1"/>
    <x v="1"/>
    <x v="0"/>
  </r>
  <r>
    <x v="2161"/>
    <n v="22.05"/>
    <n v="4.43"/>
    <s v="Yes"/>
    <x v="0"/>
    <x v="0"/>
    <x v="0"/>
    <x v="1"/>
    <x v="2"/>
    <x v="2"/>
  </r>
  <r>
    <x v="2162"/>
    <n v="27.06"/>
    <n v="6.14"/>
    <s v="No"/>
    <x v="1"/>
    <x v="0"/>
    <x v="3"/>
    <x v="1"/>
    <x v="1"/>
    <x v="1"/>
  </r>
  <r>
    <x v="2163"/>
    <n v="20.49"/>
    <n v="4.87"/>
    <s v="No"/>
    <x v="0"/>
    <x v="0"/>
    <x v="0"/>
    <x v="1"/>
    <x v="2"/>
    <x v="2"/>
  </r>
  <r>
    <x v="2164"/>
    <n v="28.4"/>
    <n v="4.3"/>
    <s v="No"/>
    <x v="0"/>
    <x v="1"/>
    <x v="3"/>
    <x v="1"/>
    <x v="1"/>
    <x v="2"/>
  </r>
  <r>
    <x v="2165"/>
    <n v="41.91"/>
    <n v="6.19"/>
    <s v="No"/>
    <x v="0"/>
    <x v="0"/>
    <x v="0"/>
    <x v="1"/>
    <x v="0"/>
    <x v="1"/>
  </r>
  <r>
    <x v="2166"/>
    <n v="24.6"/>
    <n v="6.19"/>
    <s v="No"/>
    <x v="0"/>
    <x v="1"/>
    <x v="3"/>
    <x v="1"/>
    <x v="2"/>
    <x v="1"/>
  </r>
  <r>
    <x v="2167"/>
    <n v="20.9"/>
    <n v="5.12"/>
    <s v="No"/>
    <x v="0"/>
    <x v="1"/>
    <x v="3"/>
    <x v="1"/>
    <x v="2"/>
    <x v="2"/>
  </r>
  <r>
    <x v="2168"/>
    <n v="34.4"/>
    <n v="4.04"/>
    <s v="No"/>
    <x v="0"/>
    <x v="0"/>
    <x v="0"/>
    <x v="1"/>
    <x v="0"/>
    <x v="2"/>
  </r>
  <r>
    <x v="2169"/>
    <n v="32.56"/>
    <n v="5.36"/>
    <s v="No"/>
    <x v="0"/>
    <x v="0"/>
    <x v="0"/>
    <x v="1"/>
    <x v="0"/>
    <x v="2"/>
  </r>
  <r>
    <x v="2170"/>
    <n v="27.98"/>
    <n v="4.38"/>
    <s v="No"/>
    <x v="1"/>
    <x v="0"/>
    <x v="3"/>
    <x v="1"/>
    <x v="1"/>
    <x v="2"/>
  </r>
  <r>
    <x v="2171"/>
    <n v="26.51"/>
    <n v="4.58"/>
    <s v="No"/>
    <x v="0"/>
    <x v="0"/>
    <x v="0"/>
    <x v="1"/>
    <x v="1"/>
    <x v="2"/>
  </r>
  <r>
    <x v="2172"/>
    <n v="29.734999999999999"/>
    <n v="11.92"/>
    <s v="No"/>
    <x v="0"/>
    <x v="0"/>
    <x v="0"/>
    <x v="1"/>
    <x v="1"/>
    <x v="0"/>
  </r>
  <r>
    <x v="2173"/>
    <n v="40.5"/>
    <n v="5.4"/>
    <s v="No"/>
    <x v="0"/>
    <x v="1"/>
    <x v="3"/>
    <x v="1"/>
    <x v="0"/>
    <x v="2"/>
  </r>
  <r>
    <x v="2174"/>
    <n v="25.64"/>
    <n v="4.76"/>
    <s v="No"/>
    <x v="0"/>
    <x v="0"/>
    <x v="3"/>
    <x v="1"/>
    <x v="1"/>
    <x v="2"/>
  </r>
  <r>
    <x v="2175"/>
    <n v="32.9"/>
    <n v="4.78"/>
    <s v="No"/>
    <x v="0"/>
    <x v="1"/>
    <x v="3"/>
    <x v="1"/>
    <x v="0"/>
    <x v="2"/>
  </r>
  <r>
    <x v="2176"/>
    <n v="29.8"/>
    <n v="4.26"/>
    <s v="No"/>
    <x v="0"/>
    <x v="1"/>
    <x v="3"/>
    <x v="1"/>
    <x v="1"/>
    <x v="2"/>
  </r>
  <r>
    <x v="2177"/>
    <n v="28.9"/>
    <n v="5.85"/>
    <s v="No"/>
    <x v="0"/>
    <x v="1"/>
    <x v="3"/>
    <x v="1"/>
    <x v="1"/>
    <x v="1"/>
  </r>
  <r>
    <x v="2178"/>
    <n v="24.7"/>
    <n v="5.32"/>
    <s v="No"/>
    <x v="0"/>
    <x v="1"/>
    <x v="3"/>
    <x v="1"/>
    <x v="2"/>
    <x v="2"/>
  </r>
  <r>
    <x v="2179"/>
    <n v="20.6"/>
    <n v="5.14"/>
    <s v="No"/>
    <x v="0"/>
    <x v="1"/>
    <x v="3"/>
    <x v="1"/>
    <x v="2"/>
    <x v="2"/>
  </r>
  <r>
    <x v="2180"/>
    <n v="18.600000000000001"/>
    <n v="5"/>
    <s v="No"/>
    <x v="0"/>
    <x v="1"/>
    <x v="3"/>
    <x v="1"/>
    <x v="2"/>
    <x v="2"/>
  </r>
  <r>
    <x v="2181"/>
    <n v="17.8"/>
    <n v="4.55"/>
    <s v="No"/>
    <x v="0"/>
    <x v="1"/>
    <x v="3"/>
    <x v="1"/>
    <x v="3"/>
    <x v="2"/>
  </r>
  <r>
    <x v="2182"/>
    <n v="35.200000000000003"/>
    <n v="5.97"/>
    <s v="No"/>
    <x v="1"/>
    <x v="0"/>
    <x v="3"/>
    <x v="1"/>
    <x v="0"/>
    <x v="1"/>
  </r>
  <r>
    <x v="2183"/>
    <n v="33.770000000000003"/>
    <n v="4.0199999999999996"/>
    <s v="No"/>
    <x v="1"/>
    <x v="0"/>
    <x v="3"/>
    <x v="1"/>
    <x v="0"/>
    <x v="2"/>
  </r>
  <r>
    <x v="2184"/>
    <n v="30.03"/>
    <n v="4.04"/>
    <s v="No"/>
    <x v="1"/>
    <x v="0"/>
    <x v="3"/>
    <x v="1"/>
    <x v="0"/>
    <x v="2"/>
  </r>
  <r>
    <x v="2185"/>
    <n v="29.37"/>
    <n v="5.54"/>
    <s v="No"/>
    <x v="1"/>
    <x v="0"/>
    <x v="3"/>
    <x v="1"/>
    <x v="1"/>
    <x v="2"/>
  </r>
  <r>
    <x v="2186"/>
    <n v="28.5"/>
    <n v="4.03"/>
    <s v="No"/>
    <x v="1"/>
    <x v="0"/>
    <x v="3"/>
    <x v="1"/>
    <x v="1"/>
    <x v="2"/>
  </r>
  <r>
    <x v="2187"/>
    <n v="23.32"/>
    <n v="5.62"/>
    <s v="No"/>
    <x v="1"/>
    <x v="0"/>
    <x v="3"/>
    <x v="1"/>
    <x v="2"/>
    <x v="2"/>
  </r>
  <r>
    <x v="2188"/>
    <n v="26.125"/>
    <n v="5.27"/>
    <s v="No"/>
    <x v="1"/>
    <x v="0"/>
    <x v="3"/>
    <x v="1"/>
    <x v="1"/>
    <x v="2"/>
  </r>
  <r>
    <x v="2189"/>
    <n v="25.46"/>
    <n v="5.18"/>
    <s v="No"/>
    <x v="1"/>
    <x v="0"/>
    <x v="3"/>
    <x v="1"/>
    <x v="1"/>
    <x v="2"/>
  </r>
  <r>
    <x v="2190"/>
    <n v="23.75"/>
    <n v="5.27"/>
    <s v="No"/>
    <x v="1"/>
    <x v="0"/>
    <x v="3"/>
    <x v="1"/>
    <x v="2"/>
    <x v="2"/>
  </r>
  <r>
    <x v="2191"/>
    <n v="23.085000000000001"/>
    <n v="5.62"/>
    <s v="No"/>
    <x v="1"/>
    <x v="0"/>
    <x v="3"/>
    <x v="1"/>
    <x v="2"/>
    <x v="2"/>
  </r>
  <r>
    <x v="2192"/>
    <n v="22.99"/>
    <n v="5.0599999999999996"/>
    <s v="No"/>
    <x v="1"/>
    <x v="0"/>
    <x v="3"/>
    <x v="1"/>
    <x v="2"/>
    <x v="2"/>
  </r>
  <r>
    <x v="2193"/>
    <n v="21.47"/>
    <n v="4.6900000000000004"/>
    <s v="No"/>
    <x v="1"/>
    <x v="0"/>
    <x v="3"/>
    <x v="1"/>
    <x v="2"/>
    <x v="2"/>
  </r>
  <r>
    <x v="2194"/>
    <n v="15.96"/>
    <n v="5.44"/>
    <s v="No"/>
    <x v="1"/>
    <x v="0"/>
    <x v="3"/>
    <x v="1"/>
    <x v="3"/>
    <x v="2"/>
  </r>
  <r>
    <x v="2195"/>
    <n v="39.5"/>
    <n v="5.05"/>
    <s v="No"/>
    <x v="1"/>
    <x v="0"/>
    <x v="3"/>
    <x v="1"/>
    <x v="0"/>
    <x v="2"/>
  </r>
  <r>
    <x v="2196"/>
    <n v="33.770000000000003"/>
    <n v="6"/>
    <s v="No"/>
    <x v="1"/>
    <x v="0"/>
    <x v="3"/>
    <x v="1"/>
    <x v="0"/>
    <x v="1"/>
  </r>
  <r>
    <x v="2197"/>
    <n v="26.84"/>
    <n v="5.99"/>
    <s v="Yes"/>
    <x v="1"/>
    <x v="0"/>
    <x v="3"/>
    <x v="1"/>
    <x v="1"/>
    <x v="1"/>
  </r>
  <r>
    <x v="2198"/>
    <n v="35.53"/>
    <n v="4.3600000000000003"/>
    <s v="No"/>
    <x v="0"/>
    <x v="1"/>
    <x v="3"/>
    <x v="1"/>
    <x v="0"/>
    <x v="2"/>
  </r>
  <r>
    <x v="2199"/>
    <n v="30.59"/>
    <n v="4.41"/>
    <s v="No"/>
    <x v="0"/>
    <x v="1"/>
    <x v="3"/>
    <x v="1"/>
    <x v="0"/>
    <x v="2"/>
  </r>
  <r>
    <x v="2200"/>
    <n v="30.59"/>
    <n v="4.17"/>
    <s v="No"/>
    <x v="0"/>
    <x v="1"/>
    <x v="3"/>
    <x v="1"/>
    <x v="0"/>
    <x v="2"/>
  </r>
  <r>
    <x v="2201"/>
    <n v="27.835000000000001"/>
    <n v="4.4400000000000004"/>
    <s v="No"/>
    <x v="0"/>
    <x v="1"/>
    <x v="3"/>
    <x v="1"/>
    <x v="1"/>
    <x v="2"/>
  </r>
  <r>
    <x v="2202"/>
    <n v="40.26"/>
    <n v="5.52"/>
    <s v="No"/>
    <x v="1"/>
    <x v="0"/>
    <x v="3"/>
    <x v="1"/>
    <x v="0"/>
    <x v="2"/>
  </r>
  <r>
    <x v="2203"/>
    <n v="39.82"/>
    <n v="6.01"/>
    <s v="No"/>
    <x v="1"/>
    <x v="0"/>
    <x v="3"/>
    <x v="1"/>
    <x v="0"/>
    <x v="1"/>
  </r>
  <r>
    <x v="2204"/>
    <n v="39.159999999999997"/>
    <n v="5.81"/>
    <s v="No"/>
    <x v="1"/>
    <x v="0"/>
    <x v="3"/>
    <x v="1"/>
    <x v="0"/>
    <x v="1"/>
  </r>
  <r>
    <x v="2205"/>
    <n v="25.555"/>
    <n v="4.37"/>
    <s v="No"/>
    <x v="0"/>
    <x v="1"/>
    <x v="3"/>
    <x v="1"/>
    <x v="1"/>
    <x v="2"/>
  </r>
  <r>
    <x v="2206"/>
    <n v="25.175000000000001"/>
    <n v="5.74"/>
    <s v="No"/>
    <x v="0"/>
    <x v="1"/>
    <x v="3"/>
    <x v="1"/>
    <x v="1"/>
    <x v="1"/>
  </r>
  <r>
    <x v="2207"/>
    <n v="38.28"/>
    <n v="5.39"/>
    <s v="No"/>
    <x v="1"/>
    <x v="0"/>
    <x v="3"/>
    <x v="1"/>
    <x v="0"/>
    <x v="2"/>
  </r>
  <r>
    <x v="2208"/>
    <n v="38.17"/>
    <n v="4.07"/>
    <s v="No"/>
    <x v="1"/>
    <x v="0"/>
    <x v="3"/>
    <x v="1"/>
    <x v="0"/>
    <x v="2"/>
  </r>
  <r>
    <x v="2209"/>
    <n v="36.85"/>
    <n v="5.49"/>
    <s v="No"/>
    <x v="1"/>
    <x v="0"/>
    <x v="3"/>
    <x v="1"/>
    <x v="0"/>
    <x v="2"/>
  </r>
  <r>
    <x v="2210"/>
    <n v="22.61"/>
    <n v="5.68"/>
    <s v="No"/>
    <x v="0"/>
    <x v="1"/>
    <x v="3"/>
    <x v="1"/>
    <x v="2"/>
    <x v="2"/>
  </r>
  <r>
    <x v="2211"/>
    <n v="21.754999999999999"/>
    <n v="6.09"/>
    <s v="No"/>
    <x v="0"/>
    <x v="1"/>
    <x v="3"/>
    <x v="1"/>
    <x v="2"/>
    <x v="1"/>
  </r>
  <r>
    <x v="2212"/>
    <n v="20.425000000000001"/>
    <n v="5.53"/>
    <s v="No"/>
    <x v="0"/>
    <x v="1"/>
    <x v="3"/>
    <x v="1"/>
    <x v="2"/>
    <x v="2"/>
  </r>
  <r>
    <x v="2213"/>
    <n v="31.35"/>
    <n v="4.28"/>
    <s v="No"/>
    <x v="1"/>
    <x v="0"/>
    <x v="3"/>
    <x v="1"/>
    <x v="0"/>
    <x v="2"/>
  </r>
  <r>
    <x v="2214"/>
    <n v="31.13"/>
    <n v="6.01"/>
    <s v="No"/>
    <x v="1"/>
    <x v="0"/>
    <x v="3"/>
    <x v="1"/>
    <x v="0"/>
    <x v="1"/>
  </r>
  <r>
    <x v="2215"/>
    <n v="17.48"/>
    <n v="4.59"/>
    <s v="No"/>
    <x v="0"/>
    <x v="1"/>
    <x v="3"/>
    <x v="1"/>
    <x v="3"/>
    <x v="2"/>
  </r>
  <r>
    <x v="2216"/>
    <n v="22.57"/>
    <n v="5.8"/>
    <s v="Yes"/>
    <x v="0"/>
    <x v="0"/>
    <x v="3"/>
    <x v="1"/>
    <x v="2"/>
    <x v="1"/>
  </r>
  <r>
    <x v="2217"/>
    <n v="26.73"/>
    <n v="5.08"/>
    <s v="No"/>
    <x v="1"/>
    <x v="0"/>
    <x v="3"/>
    <x v="1"/>
    <x v="1"/>
    <x v="2"/>
  </r>
  <r>
    <x v="2218"/>
    <n v="20.79"/>
    <n v="5.84"/>
    <s v="No"/>
    <x v="1"/>
    <x v="0"/>
    <x v="3"/>
    <x v="1"/>
    <x v="2"/>
    <x v="1"/>
  </r>
  <r>
    <x v="2219"/>
    <n v="20.149999999999999"/>
    <n v="4.1500000000000004"/>
    <s v="No"/>
    <x v="0"/>
    <x v="0"/>
    <x v="3"/>
    <x v="1"/>
    <x v="2"/>
    <x v="2"/>
  </r>
  <r>
    <x v="2220"/>
    <n v="36.85"/>
    <n v="4.3600000000000003"/>
    <s v="Yes"/>
    <x v="0"/>
    <x v="0"/>
    <x v="0"/>
    <x v="1"/>
    <x v="0"/>
    <x v="2"/>
  </r>
  <r>
    <x v="2221"/>
    <n v="35.53"/>
    <n v="4.55"/>
    <s v="Yes"/>
    <x v="0"/>
    <x v="0"/>
    <x v="0"/>
    <x v="1"/>
    <x v="0"/>
    <x v="2"/>
  </r>
  <r>
    <x v="2222"/>
    <n v="31.1"/>
    <n v="4.37"/>
    <s v="Yes"/>
    <x v="0"/>
    <x v="0"/>
    <x v="0"/>
    <x v="1"/>
    <x v="0"/>
    <x v="2"/>
  </r>
  <r>
    <x v="2223"/>
    <n v="23.21"/>
    <n v="5.24"/>
    <s v="Yes"/>
    <x v="0"/>
    <x v="0"/>
    <x v="0"/>
    <x v="1"/>
    <x v="2"/>
    <x v="2"/>
  </r>
  <r>
    <x v="2224"/>
    <n v="18.36"/>
    <n v="5.96"/>
    <s v="No"/>
    <x v="0"/>
    <x v="0"/>
    <x v="3"/>
    <x v="1"/>
    <x v="3"/>
    <x v="1"/>
  </r>
  <r>
    <x v="2225"/>
    <n v="15.92"/>
    <n v="4.76"/>
    <s v="Yes"/>
    <x v="0"/>
    <x v="0"/>
    <x v="3"/>
    <x v="1"/>
    <x v="3"/>
    <x v="2"/>
  </r>
  <r>
    <x v="2226"/>
    <n v="15.17"/>
    <n v="4.3"/>
    <s v="Yes"/>
    <x v="0"/>
    <x v="1"/>
    <x v="3"/>
    <x v="1"/>
    <x v="3"/>
    <x v="2"/>
  </r>
  <r>
    <x v="2227"/>
    <n v="16.63"/>
    <n v="4.5"/>
    <s v="No"/>
    <x v="0"/>
    <x v="0"/>
    <x v="3"/>
    <x v="1"/>
    <x v="3"/>
    <x v="2"/>
  </r>
  <r>
    <x v="2228"/>
    <n v="19.39"/>
    <n v="5.59"/>
    <s v="No"/>
    <x v="0"/>
    <x v="1"/>
    <x v="3"/>
    <x v="1"/>
    <x v="2"/>
    <x v="2"/>
  </r>
  <r>
    <x v="2229"/>
    <n v="17.34"/>
    <n v="6.29"/>
    <s v="Yes"/>
    <x v="0"/>
    <x v="1"/>
    <x v="3"/>
    <x v="1"/>
    <x v="3"/>
    <x v="1"/>
  </r>
  <r>
    <x v="2230"/>
    <n v="17.940000000000001"/>
    <n v="4.1900000000000004"/>
    <s v="No"/>
    <x v="1"/>
    <x v="0"/>
    <x v="3"/>
    <x v="1"/>
    <x v="3"/>
    <x v="2"/>
  </r>
  <r>
    <x v="2231"/>
    <n v="16.670000000000002"/>
    <n v="4.7"/>
    <s v="Yes"/>
    <x v="0"/>
    <x v="1"/>
    <x v="3"/>
    <x v="1"/>
    <x v="3"/>
    <x v="2"/>
  </r>
  <r>
    <x v="2232"/>
    <n v="20.58"/>
    <n v="5.64"/>
    <s v="Yes"/>
    <x v="0"/>
    <x v="0"/>
    <x v="0"/>
    <x v="1"/>
    <x v="2"/>
    <x v="2"/>
  </r>
  <r>
    <x v="2233"/>
    <n v="16.5"/>
    <n v="4.1100000000000003"/>
    <s v="Yes"/>
    <x v="0"/>
    <x v="0"/>
    <x v="0"/>
    <x v="1"/>
    <x v="3"/>
    <x v="2"/>
  </r>
  <r>
    <x v="2234"/>
    <n v="15.41"/>
    <n v="5.43"/>
    <s v="Yes"/>
    <x v="0"/>
    <x v="1"/>
    <x v="3"/>
    <x v="1"/>
    <x v="3"/>
    <x v="2"/>
  </r>
  <r>
    <x v="2235"/>
    <n v="24.59"/>
    <n v="4.38"/>
    <s v="No"/>
    <x v="0"/>
    <x v="0"/>
    <x v="3"/>
    <x v="1"/>
    <x v="2"/>
    <x v="2"/>
  </r>
  <r>
    <x v="2236"/>
    <n v="33.33"/>
    <n v="9.7899999999999991"/>
    <s v="No"/>
    <x v="0"/>
    <x v="0"/>
    <x v="0"/>
    <x v="1"/>
    <x v="0"/>
    <x v="0"/>
  </r>
  <r>
    <x v="2237"/>
    <n v="18.5"/>
    <n v="11.84"/>
    <s v="No"/>
    <x v="0"/>
    <x v="0"/>
    <x v="0"/>
    <x v="1"/>
    <x v="2"/>
    <x v="0"/>
  </r>
  <r>
    <x v="2238"/>
    <n v="18.579999999999998"/>
    <n v="6.22"/>
    <s v="No"/>
    <x v="0"/>
    <x v="0"/>
    <x v="0"/>
    <x v="1"/>
    <x v="2"/>
    <x v="1"/>
  </r>
  <r>
    <x v="2239"/>
    <n v="16.64"/>
    <n v="10.01"/>
    <s v="No"/>
    <x v="0"/>
    <x v="0"/>
    <x v="0"/>
    <x v="1"/>
    <x v="3"/>
    <x v="0"/>
  </r>
  <r>
    <x v="2240"/>
    <n v="19.329999999999998"/>
    <n v="4.32"/>
    <s v="No"/>
    <x v="0"/>
    <x v="0"/>
    <x v="3"/>
    <x v="1"/>
    <x v="2"/>
    <x v="2"/>
  </r>
  <r>
    <x v="2241"/>
    <n v="21.26"/>
    <n v="5.65"/>
    <s v="Yes"/>
    <x v="0"/>
    <x v="1"/>
    <x v="3"/>
    <x v="1"/>
    <x v="2"/>
    <x v="2"/>
  </r>
  <r>
    <x v="2242"/>
    <n v="15.6"/>
    <n v="4.12"/>
    <s v="Yes"/>
    <x v="0"/>
    <x v="0"/>
    <x v="3"/>
    <x v="1"/>
    <x v="3"/>
    <x v="2"/>
  </r>
  <r>
    <x v="2243"/>
    <n v="24.39"/>
    <n v="6.24"/>
    <s v="No"/>
    <x v="0"/>
    <x v="0"/>
    <x v="3"/>
    <x v="1"/>
    <x v="2"/>
    <x v="1"/>
  </r>
  <r>
    <x v="2244"/>
    <n v="24.75"/>
    <n v="4.83"/>
    <s v="No"/>
    <x v="0"/>
    <x v="0"/>
    <x v="0"/>
    <x v="1"/>
    <x v="2"/>
    <x v="2"/>
  </r>
  <r>
    <x v="2245"/>
    <n v="20.88"/>
    <n v="7.4"/>
    <s v="No"/>
    <x v="0"/>
    <x v="0"/>
    <x v="0"/>
    <x v="1"/>
    <x v="2"/>
    <x v="0"/>
  </r>
  <r>
    <x v="2246"/>
    <n v="20.43"/>
    <n v="4.54"/>
    <s v="No"/>
    <x v="0"/>
    <x v="0"/>
    <x v="0"/>
    <x v="1"/>
    <x v="2"/>
    <x v="2"/>
  </r>
  <r>
    <x v="2247"/>
    <n v="15.18"/>
    <n v="11.11"/>
    <s v="No"/>
    <x v="0"/>
    <x v="0"/>
    <x v="0"/>
    <x v="1"/>
    <x v="3"/>
    <x v="0"/>
  </r>
  <r>
    <x v="2248"/>
    <n v="15.12"/>
    <n v="4.03"/>
    <s v="Yes"/>
    <x v="0"/>
    <x v="0"/>
    <x v="0"/>
    <x v="1"/>
    <x v="3"/>
    <x v="2"/>
  </r>
  <r>
    <x v="2249"/>
    <n v="23.88"/>
    <n v="4.51"/>
    <s v="No"/>
    <x v="0"/>
    <x v="0"/>
    <x v="3"/>
    <x v="1"/>
    <x v="2"/>
    <x v="2"/>
  </r>
  <r>
    <x v="2250"/>
    <n v="16.13"/>
    <n v="5.56"/>
    <s v="No"/>
    <x v="1"/>
    <x v="0"/>
    <x v="3"/>
    <x v="1"/>
    <x v="3"/>
    <x v="2"/>
  </r>
  <r>
    <x v="2251"/>
    <n v="24.09"/>
    <n v="4.0999999999999996"/>
    <s v="No"/>
    <x v="1"/>
    <x v="0"/>
    <x v="3"/>
    <x v="1"/>
    <x v="2"/>
    <x v="2"/>
  </r>
  <r>
    <x v="2252"/>
    <n v="19.43"/>
    <n v="5.85"/>
    <s v="No"/>
    <x v="1"/>
    <x v="0"/>
    <x v="3"/>
    <x v="1"/>
    <x v="2"/>
    <x v="1"/>
  </r>
  <r>
    <x v="2253"/>
    <n v="15.22"/>
    <n v="4.92"/>
    <s v="Yes"/>
    <x v="0"/>
    <x v="1"/>
    <x v="3"/>
    <x v="1"/>
    <x v="3"/>
    <x v="2"/>
  </r>
  <r>
    <x v="2254"/>
    <n v="20.72"/>
    <n v="9.4600000000000009"/>
    <s v="No"/>
    <x v="0"/>
    <x v="0"/>
    <x v="0"/>
    <x v="1"/>
    <x v="2"/>
    <x v="0"/>
  </r>
  <r>
    <x v="2255"/>
    <n v="35.4"/>
    <n v="5.94"/>
    <s v="No"/>
    <x v="0"/>
    <x v="1"/>
    <x v="3"/>
    <x v="1"/>
    <x v="0"/>
    <x v="1"/>
  </r>
  <r>
    <x v="2256"/>
    <n v="34.4"/>
    <n v="5.7"/>
    <s v="No"/>
    <x v="0"/>
    <x v="1"/>
    <x v="3"/>
    <x v="1"/>
    <x v="0"/>
    <x v="1"/>
  </r>
  <r>
    <x v="2257"/>
    <n v="34.1"/>
    <n v="4.13"/>
    <s v="No"/>
    <x v="0"/>
    <x v="1"/>
    <x v="3"/>
    <x v="1"/>
    <x v="0"/>
    <x v="2"/>
  </r>
  <r>
    <x v="2258"/>
    <n v="30.4"/>
    <n v="4.7699999999999996"/>
    <s v="No"/>
    <x v="0"/>
    <x v="1"/>
    <x v="3"/>
    <x v="1"/>
    <x v="0"/>
    <x v="2"/>
  </r>
  <r>
    <x v="2259"/>
    <n v="28.7"/>
    <n v="4.99"/>
    <s v="No"/>
    <x v="0"/>
    <x v="1"/>
    <x v="3"/>
    <x v="1"/>
    <x v="1"/>
    <x v="2"/>
  </r>
  <r>
    <x v="2260"/>
    <n v="17.440000000000001"/>
    <n v="4.42"/>
    <s v="Yes"/>
    <x v="0"/>
    <x v="1"/>
    <x v="3"/>
    <x v="1"/>
    <x v="3"/>
    <x v="2"/>
  </r>
  <r>
    <x v="2261"/>
    <n v="27.6"/>
    <n v="4.01"/>
    <s v="No"/>
    <x v="0"/>
    <x v="1"/>
    <x v="3"/>
    <x v="1"/>
    <x v="1"/>
    <x v="2"/>
  </r>
  <r>
    <x v="2262"/>
    <n v="20.7"/>
    <n v="4.49"/>
    <s v="No"/>
    <x v="0"/>
    <x v="1"/>
    <x v="3"/>
    <x v="1"/>
    <x v="2"/>
    <x v="2"/>
  </r>
  <r>
    <x v="2263"/>
    <n v="20.3"/>
    <n v="6.37"/>
    <s v="No"/>
    <x v="0"/>
    <x v="1"/>
    <x v="3"/>
    <x v="1"/>
    <x v="2"/>
    <x v="1"/>
  </r>
  <r>
    <x v="2264"/>
    <n v="19.8"/>
    <n v="5.12"/>
    <s v="No"/>
    <x v="0"/>
    <x v="1"/>
    <x v="3"/>
    <x v="1"/>
    <x v="2"/>
    <x v="2"/>
  </r>
  <r>
    <x v="2265"/>
    <n v="21.87"/>
    <n v="8.59"/>
    <s v="No"/>
    <x v="0"/>
    <x v="0"/>
    <x v="0"/>
    <x v="1"/>
    <x v="2"/>
    <x v="0"/>
  </r>
  <r>
    <x v="2266"/>
    <n v="16.600000000000001"/>
    <n v="5.87"/>
    <s v="No"/>
    <x v="0"/>
    <x v="0"/>
    <x v="3"/>
    <x v="1"/>
    <x v="3"/>
    <x v="1"/>
  </r>
  <r>
    <x v="2267"/>
    <n v="21.98"/>
    <n v="7.03"/>
    <s v="No"/>
    <x v="0"/>
    <x v="0"/>
    <x v="0"/>
    <x v="1"/>
    <x v="2"/>
    <x v="0"/>
  </r>
  <r>
    <x v="2268"/>
    <n v="19.7"/>
    <n v="5.51"/>
    <s v="No"/>
    <x v="0"/>
    <x v="0"/>
    <x v="3"/>
    <x v="1"/>
    <x v="2"/>
    <x v="2"/>
  </r>
  <r>
    <x v="2269"/>
    <n v="19.21"/>
    <n v="4.76"/>
    <s v="No"/>
    <x v="1"/>
    <x v="0"/>
    <x v="3"/>
    <x v="1"/>
    <x v="2"/>
    <x v="2"/>
  </r>
  <r>
    <x v="2270"/>
    <n v="19.3"/>
    <n v="4.7"/>
    <s v="No"/>
    <x v="1"/>
    <x v="0"/>
    <x v="3"/>
    <x v="1"/>
    <x v="2"/>
    <x v="2"/>
  </r>
  <r>
    <x v="2271"/>
    <n v="16.22"/>
    <n v="6.21"/>
    <s v="Yes"/>
    <x v="0"/>
    <x v="0"/>
    <x v="0"/>
    <x v="1"/>
    <x v="3"/>
    <x v="1"/>
  </r>
  <r>
    <x v="2272"/>
    <n v="17.12"/>
    <n v="4.5199999999999996"/>
    <s v="No"/>
    <x v="1"/>
    <x v="0"/>
    <x v="3"/>
    <x v="1"/>
    <x v="3"/>
    <x v="2"/>
  </r>
  <r>
    <x v="2273"/>
    <n v="19.07"/>
    <n v="5.45"/>
    <s v="No"/>
    <x v="0"/>
    <x v="0"/>
    <x v="3"/>
    <x v="1"/>
    <x v="2"/>
    <x v="2"/>
  </r>
  <r>
    <x v="2274"/>
    <n v="15.56"/>
    <n v="4.42"/>
    <s v="No"/>
    <x v="0"/>
    <x v="0"/>
    <x v="0"/>
    <x v="1"/>
    <x v="3"/>
    <x v="2"/>
  </r>
  <r>
    <x v="2275"/>
    <n v="22.76"/>
    <n v="9.44"/>
    <s v="No"/>
    <x v="0"/>
    <x v="0"/>
    <x v="0"/>
    <x v="1"/>
    <x v="2"/>
    <x v="0"/>
  </r>
  <r>
    <x v="2276"/>
    <n v="22.79"/>
    <n v="6.15"/>
    <s v="Yes"/>
    <x v="0"/>
    <x v="1"/>
    <x v="3"/>
    <x v="1"/>
    <x v="2"/>
    <x v="1"/>
  </r>
  <r>
    <x v="2277"/>
    <n v="17.41"/>
    <n v="5.13"/>
    <s v="Yes"/>
    <x v="0"/>
    <x v="0"/>
    <x v="0"/>
    <x v="1"/>
    <x v="3"/>
    <x v="2"/>
  </r>
  <r>
    <x v="2278"/>
    <n v="19.32"/>
    <n v="4.96"/>
    <s v="Yes"/>
    <x v="0"/>
    <x v="0"/>
    <x v="0"/>
    <x v="1"/>
    <x v="2"/>
    <x v="2"/>
  </r>
  <r>
    <x v="2279"/>
    <n v="18.25"/>
    <n v="10.95"/>
    <s v="No"/>
    <x v="0"/>
    <x v="0"/>
    <x v="0"/>
    <x v="1"/>
    <x v="3"/>
    <x v="0"/>
  </r>
  <r>
    <x v="2280"/>
    <n v="53.13"/>
    <n v="4.4400000000000004"/>
    <s v="No"/>
    <x v="1"/>
    <x v="0"/>
    <x v="3"/>
    <x v="1"/>
    <x v="0"/>
    <x v="2"/>
  </r>
  <r>
    <x v="2281"/>
    <n v="20.46"/>
    <n v="4.0199999999999996"/>
    <s v="No"/>
    <x v="0"/>
    <x v="0"/>
    <x v="0"/>
    <x v="1"/>
    <x v="2"/>
    <x v="2"/>
  </r>
  <r>
    <x v="2282"/>
    <n v="43.01"/>
    <n v="5.44"/>
    <s v="No"/>
    <x v="1"/>
    <x v="0"/>
    <x v="3"/>
    <x v="1"/>
    <x v="0"/>
    <x v="2"/>
  </r>
  <r>
    <x v="2283"/>
    <n v="15.01"/>
    <n v="4.1500000000000004"/>
    <s v="No"/>
    <x v="0"/>
    <x v="1"/>
    <x v="3"/>
    <x v="1"/>
    <x v="3"/>
    <x v="2"/>
  </r>
  <r>
    <x v="2284"/>
    <n v="41.14"/>
    <n v="6.02"/>
    <s v="No"/>
    <x v="1"/>
    <x v="0"/>
    <x v="3"/>
    <x v="1"/>
    <x v="0"/>
    <x v="1"/>
  </r>
  <r>
    <x v="2285"/>
    <n v="16.55"/>
    <n v="7.73"/>
    <s v="No"/>
    <x v="0"/>
    <x v="0"/>
    <x v="0"/>
    <x v="1"/>
    <x v="3"/>
    <x v="0"/>
  </r>
  <r>
    <x v="2286"/>
    <n v="37.29"/>
    <n v="5.03"/>
    <s v="No"/>
    <x v="1"/>
    <x v="0"/>
    <x v="3"/>
    <x v="1"/>
    <x v="0"/>
    <x v="2"/>
  </r>
  <r>
    <x v="2287"/>
    <n v="16.739999999999998"/>
    <n v="4.08"/>
    <s v="Yes"/>
    <x v="0"/>
    <x v="0"/>
    <x v="0"/>
    <x v="1"/>
    <x v="3"/>
    <x v="2"/>
  </r>
  <r>
    <x v="2288"/>
    <n v="34.43"/>
    <n v="4.2699999999999996"/>
    <s v="No"/>
    <x v="1"/>
    <x v="0"/>
    <x v="3"/>
    <x v="1"/>
    <x v="0"/>
    <x v="2"/>
  </r>
  <r>
    <x v="2289"/>
    <n v="34.1"/>
    <n v="4.07"/>
    <s v="No"/>
    <x v="1"/>
    <x v="0"/>
    <x v="3"/>
    <x v="1"/>
    <x v="0"/>
    <x v="2"/>
  </r>
  <r>
    <x v="2290"/>
    <n v="19.3"/>
    <n v="10.36"/>
    <s v="No"/>
    <x v="0"/>
    <x v="0"/>
    <x v="0"/>
    <x v="1"/>
    <x v="2"/>
    <x v="0"/>
  </r>
  <r>
    <x v="2291"/>
    <n v="33.659999999999997"/>
    <n v="5.71"/>
    <s v="No"/>
    <x v="1"/>
    <x v="0"/>
    <x v="3"/>
    <x v="1"/>
    <x v="0"/>
    <x v="1"/>
  </r>
  <r>
    <x v="2292"/>
    <n v="33.33"/>
    <n v="6.08"/>
    <s v="No"/>
    <x v="1"/>
    <x v="0"/>
    <x v="3"/>
    <x v="1"/>
    <x v="0"/>
    <x v="1"/>
  </r>
  <r>
    <x v="2293"/>
    <n v="21.84"/>
    <n v="5.71"/>
    <s v="No"/>
    <x v="1"/>
    <x v="0"/>
    <x v="3"/>
    <x v="1"/>
    <x v="2"/>
    <x v="1"/>
  </r>
  <r>
    <x v="2294"/>
    <n v="16.87"/>
    <n v="9.1300000000000008"/>
    <s v="No"/>
    <x v="0"/>
    <x v="0"/>
    <x v="0"/>
    <x v="1"/>
    <x v="3"/>
    <x v="0"/>
  </r>
  <r>
    <x v="2295"/>
    <n v="30.14"/>
    <n v="5.49"/>
    <s v="No"/>
    <x v="1"/>
    <x v="0"/>
    <x v="3"/>
    <x v="1"/>
    <x v="0"/>
    <x v="2"/>
  </r>
  <r>
    <x v="2296"/>
    <n v="23.21"/>
    <n v="4.37"/>
    <s v="No"/>
    <x v="1"/>
    <x v="0"/>
    <x v="3"/>
    <x v="1"/>
    <x v="2"/>
    <x v="2"/>
  </r>
  <r>
    <x v="2297"/>
    <n v="17.170000000000002"/>
    <n v="8.4600000000000009"/>
    <s v="No"/>
    <x v="0"/>
    <x v="0"/>
    <x v="0"/>
    <x v="1"/>
    <x v="3"/>
    <x v="0"/>
  </r>
  <r>
    <x v="2298"/>
    <n v="15.61"/>
    <n v="5.28"/>
    <s v="No"/>
    <x v="0"/>
    <x v="0"/>
    <x v="3"/>
    <x v="1"/>
    <x v="3"/>
    <x v="2"/>
  </r>
  <r>
    <x v="2299"/>
    <n v="17.98"/>
    <n v="5.33"/>
    <s v="Yes"/>
    <x v="0"/>
    <x v="1"/>
    <x v="3"/>
    <x v="1"/>
    <x v="3"/>
    <x v="2"/>
  </r>
  <r>
    <x v="2300"/>
    <n v="21.64"/>
    <n v="5.5"/>
    <s v="No"/>
    <x v="1"/>
    <x v="0"/>
    <x v="3"/>
    <x v="1"/>
    <x v="2"/>
    <x v="2"/>
  </r>
  <r>
    <x v="2301"/>
    <n v="16.399999999999999"/>
    <n v="5.4"/>
    <s v="No"/>
    <x v="0"/>
    <x v="1"/>
    <x v="3"/>
    <x v="1"/>
    <x v="3"/>
    <x v="2"/>
  </r>
  <r>
    <x v="2302"/>
    <n v="15.77"/>
    <n v="6.05"/>
    <s v="Yes"/>
    <x v="0"/>
    <x v="0"/>
    <x v="3"/>
    <x v="1"/>
    <x v="3"/>
    <x v="1"/>
  </r>
  <r>
    <x v="2303"/>
    <n v="18.27"/>
    <n v="11.46"/>
    <s v="No"/>
    <x v="0"/>
    <x v="0"/>
    <x v="0"/>
    <x v="1"/>
    <x v="3"/>
    <x v="0"/>
  </r>
  <r>
    <x v="2304"/>
    <n v="16.489999999999998"/>
    <n v="8.48"/>
    <s v="No"/>
    <x v="0"/>
    <x v="0"/>
    <x v="0"/>
    <x v="1"/>
    <x v="3"/>
    <x v="0"/>
  </r>
  <r>
    <x v="2305"/>
    <n v="16.14"/>
    <n v="4.8600000000000003"/>
    <s v="No"/>
    <x v="0"/>
    <x v="0"/>
    <x v="0"/>
    <x v="1"/>
    <x v="3"/>
    <x v="2"/>
  </r>
  <r>
    <x v="2306"/>
    <n v="20.85"/>
    <n v="4.45"/>
    <s v="Yes"/>
    <x v="0"/>
    <x v="0"/>
    <x v="3"/>
    <x v="1"/>
    <x v="2"/>
    <x v="2"/>
  </r>
  <r>
    <x v="2307"/>
    <n v="15.88"/>
    <n v="4.3600000000000003"/>
    <s v="No"/>
    <x v="0"/>
    <x v="0"/>
    <x v="0"/>
    <x v="1"/>
    <x v="3"/>
    <x v="2"/>
  </r>
  <r>
    <x v="2308"/>
    <n v="20.66"/>
    <n v="5.8"/>
    <s v="No"/>
    <x v="1"/>
    <x v="0"/>
    <x v="3"/>
    <x v="1"/>
    <x v="2"/>
    <x v="1"/>
  </r>
  <r>
    <x v="2309"/>
    <n v="20.399999999999999"/>
    <n v="5.27"/>
    <s v="No"/>
    <x v="0"/>
    <x v="0"/>
    <x v="0"/>
    <x v="1"/>
    <x v="2"/>
    <x v="2"/>
  </r>
  <r>
    <x v="2310"/>
    <n v="25.19"/>
    <n v="5.64"/>
    <s v="Yes"/>
    <x v="0"/>
    <x v="0"/>
    <x v="0"/>
    <x v="1"/>
    <x v="1"/>
    <x v="2"/>
  </r>
  <r>
    <x v="2311"/>
    <n v="20.54"/>
    <n v="4.2"/>
    <s v="Yes"/>
    <x v="0"/>
    <x v="0"/>
    <x v="3"/>
    <x v="1"/>
    <x v="2"/>
    <x v="2"/>
  </r>
  <r>
    <x v="2312"/>
    <n v="20.13"/>
    <n v="5.42"/>
    <s v="No"/>
    <x v="0"/>
    <x v="0"/>
    <x v="0"/>
    <x v="1"/>
    <x v="2"/>
    <x v="2"/>
  </r>
  <r>
    <x v="2313"/>
    <n v="18.93"/>
    <n v="6.11"/>
    <s v="No"/>
    <x v="0"/>
    <x v="1"/>
    <x v="3"/>
    <x v="1"/>
    <x v="2"/>
    <x v="1"/>
  </r>
  <r>
    <x v="2314"/>
    <n v="24.14"/>
    <n v="5.29"/>
    <s v="No"/>
    <x v="1"/>
    <x v="0"/>
    <x v="3"/>
    <x v="1"/>
    <x v="2"/>
    <x v="2"/>
  </r>
  <r>
    <x v="2315"/>
    <n v="25.03"/>
    <n v="5.91"/>
    <s v="No"/>
    <x v="1"/>
    <x v="0"/>
    <x v="3"/>
    <x v="1"/>
    <x v="1"/>
    <x v="1"/>
  </r>
  <r>
    <x v="2316"/>
    <n v="20.47"/>
    <n v="5.81"/>
    <s v="Yes"/>
    <x v="0"/>
    <x v="0"/>
    <x v="3"/>
    <x v="1"/>
    <x v="2"/>
    <x v="1"/>
  </r>
  <r>
    <x v="2317"/>
    <n v="18.82"/>
    <n v="5.51"/>
    <s v="Yes"/>
    <x v="0"/>
    <x v="0"/>
    <x v="0"/>
    <x v="1"/>
    <x v="2"/>
    <x v="2"/>
  </r>
  <r>
    <x v="2318"/>
    <n v="17.079999999999998"/>
    <n v="5.73"/>
    <s v="No"/>
    <x v="0"/>
    <x v="1"/>
    <x v="3"/>
    <x v="1"/>
    <x v="3"/>
    <x v="1"/>
  </r>
  <r>
    <x v="2319"/>
    <n v="19.21"/>
    <n v="5.53"/>
    <s v="Yes"/>
    <x v="0"/>
    <x v="0"/>
    <x v="0"/>
    <x v="1"/>
    <x v="2"/>
    <x v="2"/>
  </r>
  <r>
    <x v="2320"/>
    <n v="17.86"/>
    <n v="5.43"/>
    <s v="No"/>
    <x v="0"/>
    <x v="1"/>
    <x v="3"/>
    <x v="1"/>
    <x v="3"/>
    <x v="2"/>
  </r>
  <r>
    <x v="2321"/>
    <n v="21.38"/>
    <n v="8.01"/>
    <s v="No"/>
    <x v="0"/>
    <x v="0"/>
    <x v="0"/>
    <x v="1"/>
    <x v="2"/>
    <x v="0"/>
  </r>
  <r>
    <x v="2322"/>
    <n v="23.35"/>
    <n v="5.94"/>
    <s v="No"/>
    <x v="0"/>
    <x v="0"/>
    <x v="0"/>
    <x v="1"/>
    <x v="2"/>
    <x v="1"/>
  </r>
  <r>
    <x v="2323"/>
    <n v="22.24"/>
    <n v="5.04"/>
    <s v="No"/>
    <x v="0"/>
    <x v="0"/>
    <x v="0"/>
    <x v="1"/>
    <x v="2"/>
    <x v="2"/>
  </r>
  <r>
    <x v="2324"/>
    <n v="24.76"/>
    <n v="4.54"/>
    <s v="Yes"/>
    <x v="0"/>
    <x v="0"/>
    <x v="0"/>
    <x v="1"/>
    <x v="2"/>
    <x v="2"/>
  </r>
  <r>
    <x v="2325"/>
    <n v="20.100000000000001"/>
    <n v="5.6"/>
    <s v="Yes"/>
    <x v="0"/>
    <x v="1"/>
    <x v="3"/>
    <x v="1"/>
    <x v="2"/>
    <x v="2"/>
  </r>
  <r>
    <x v="2326"/>
    <n v="21.77"/>
    <n v="10.67"/>
    <s v="No"/>
    <x v="0"/>
    <x v="0"/>
    <x v="0"/>
    <x v="1"/>
    <x v="2"/>
    <x v="0"/>
  </r>
  <r>
    <x v="2327"/>
    <n v="17.82"/>
    <n v="5.26"/>
    <s v="Yes"/>
    <x v="0"/>
    <x v="0"/>
    <x v="3"/>
    <x v="1"/>
    <x v="3"/>
    <x v="2"/>
  </r>
  <r>
    <x v="2328"/>
    <n v="17.07"/>
    <n v="5.22"/>
    <s v="No"/>
    <x v="0"/>
    <x v="1"/>
    <x v="3"/>
    <x v="1"/>
    <x v="3"/>
    <x v="2"/>
  </r>
  <r>
    <x v="2329"/>
    <n v="22.24"/>
    <n v="4.29"/>
    <s v="Yes"/>
    <x v="0"/>
    <x v="0"/>
    <x v="0"/>
    <x v="1"/>
    <x v="2"/>
    <x v="2"/>
  </r>
  <r>
    <x v="2330"/>
    <n v="22.34"/>
    <n v="5.57"/>
    <s v="No"/>
    <x v="0"/>
    <x v="0"/>
    <x v="3"/>
    <x v="1"/>
    <x v="2"/>
    <x v="2"/>
  </r>
  <r>
    <x v="2331"/>
    <n v="17.7"/>
    <n v="6.28"/>
    <s v="No"/>
    <x v="0"/>
    <x v="0"/>
    <x v="3"/>
    <x v="1"/>
    <x v="3"/>
    <x v="1"/>
  </r>
  <r>
    <x v="2332"/>
    <n v="16.47"/>
    <n v="6.35"/>
    <s v="No"/>
    <x v="0"/>
    <x v="1"/>
    <x v="3"/>
    <x v="1"/>
    <x v="3"/>
    <x v="1"/>
  </r>
  <r>
    <x v="2333"/>
    <n v="17.600000000000001"/>
    <n v="4.3899999999999997"/>
    <s v="No"/>
    <x v="0"/>
    <x v="0"/>
    <x v="3"/>
    <x v="1"/>
    <x v="3"/>
    <x v="2"/>
  </r>
  <r>
    <x v="2334"/>
    <n v="17.579999999999998"/>
    <n v="4.51"/>
    <s v="No"/>
    <x v="0"/>
    <x v="0"/>
    <x v="3"/>
    <x v="1"/>
    <x v="3"/>
    <x v="2"/>
  </r>
</pivotCacheRecords>
</file>

<file path=xl/pivotCache/pivotCacheRecords2.xml><?xml version="1.0" encoding="utf-8"?>
<pivotCacheRecords xmlns="http://schemas.openxmlformats.org/spreadsheetml/2006/main" xmlns:r="http://schemas.openxmlformats.org/officeDocument/2006/relationships" count="2343">
  <r>
    <s v="Id2335"/>
    <n v="1992"/>
    <s v="Jul"/>
    <n v="9"/>
    <n v="0"/>
    <n v="563.84"/>
    <x v="0"/>
    <s v="tier - 3"/>
    <s v="R1013"/>
    <s v="Jul"/>
    <n v="1992"/>
    <s v="R1013"/>
    <s v="9-Jul-1992"/>
    <d v="2023-06-08T00:00:00"/>
    <n v="30"/>
  </r>
  <r>
    <s v="Id2334"/>
    <n v="1992"/>
    <s v="Nov"/>
    <n v="30"/>
    <n v="0"/>
    <n v="570.62"/>
    <x v="0"/>
    <s v="tier - 1"/>
    <s v="R1013"/>
    <s v="Nov"/>
    <n v="1992"/>
    <s v="R1013"/>
    <s v="30-Nov-1992"/>
    <d v="2023-06-08T00:00:00"/>
    <n v="30"/>
  </r>
  <r>
    <s v="Id2333"/>
    <n v="1993"/>
    <s v="Jun"/>
    <n v="30"/>
    <n v="0"/>
    <n v="600"/>
    <x v="0"/>
    <s v="tier - 1"/>
    <s v="R1013"/>
    <s v="Jun"/>
    <n v="1993"/>
    <s v="R1013"/>
    <s v="30-Jun-1993"/>
    <d v="2023-06-08T00:00:00"/>
    <n v="29"/>
  </r>
  <r>
    <s v="Id2332"/>
    <n v="1992"/>
    <s v="Sep"/>
    <n v="13"/>
    <n v="0"/>
    <n v="604.54"/>
    <x v="1"/>
    <s v="tier - 3"/>
    <s v="R1013"/>
    <s v="Sep"/>
    <n v="1992"/>
    <s v="R1013"/>
    <s v="13-Sep-1992"/>
    <d v="2023-06-08T00:00:00"/>
    <n v="30"/>
  </r>
  <r>
    <s v="Id2331"/>
    <n v="1998"/>
    <s v="Jul"/>
    <n v="27"/>
    <n v="0"/>
    <n v="637.26"/>
    <x v="1"/>
    <s v="tier - 3"/>
    <s v="R1013"/>
    <s v="Jul"/>
    <n v="1998"/>
    <s v="R1013"/>
    <s v="27-Jul-1998"/>
    <d v="2023-06-08T00:00:00"/>
    <n v="24"/>
  </r>
  <r>
    <s v="Id2330"/>
    <n v="2001"/>
    <s v="Nov"/>
    <n v="20"/>
    <n v="0"/>
    <n v="646.14"/>
    <x v="1"/>
    <s v="tier - 3"/>
    <s v="R1012"/>
    <s v="Nov"/>
    <n v="2001"/>
    <s v="R1012"/>
    <s v="20-Nov-2001"/>
    <d v="2023-06-08T00:00:00"/>
    <n v="21"/>
  </r>
  <r>
    <s v="Id2329"/>
    <n v="1993"/>
    <s v="Jun"/>
    <n v="1"/>
    <n v="0"/>
    <n v="650"/>
    <x v="1"/>
    <s v="tier - 3"/>
    <s v="R1013"/>
    <s v="Jun"/>
    <n v="1993"/>
    <s v="R1013"/>
    <s v="1-Jun-1993"/>
    <d v="2023-06-08T00:00:00"/>
    <n v="30"/>
  </r>
  <r>
    <s v="Id2328"/>
    <n v="1995"/>
    <s v="Jul"/>
    <n v="4"/>
    <n v="0"/>
    <n v="650"/>
    <x v="1"/>
    <s v="tier - 3"/>
    <s v="R1013"/>
    <s v="Jul"/>
    <n v="1995"/>
    <s v="R1013"/>
    <s v="4-Jul-1995"/>
    <d v="2023-06-08T00:00:00"/>
    <n v="27"/>
  </r>
  <r>
    <s v="Id2327"/>
    <n v="2002"/>
    <s v="Nov"/>
    <n v="29"/>
    <n v="0"/>
    <n v="668"/>
    <x v="1"/>
    <s v="tier - 2"/>
    <s v="R1012"/>
    <s v="Nov"/>
    <n v="2002"/>
    <s v="R1012"/>
    <s v="29-Nov-2002"/>
    <d v="2023-06-08T00:00:00"/>
    <n v="20"/>
  </r>
  <r>
    <s v="Id2326"/>
    <n v="1997"/>
    <s v="Nov"/>
    <n v="9"/>
    <n v="0"/>
    <n v="670"/>
    <x v="1"/>
    <s v="tier - 3"/>
    <s v="R1013"/>
    <s v="Nov"/>
    <n v="1997"/>
    <s v="R1013"/>
    <s v="9-Nov-1997"/>
    <d v="2023-06-08T00:00:00"/>
    <n v="25"/>
  </r>
  <r>
    <s v="Id2325"/>
    <n v="2001"/>
    <s v="Sep"/>
    <n v="12"/>
    <n v="0"/>
    <n v="687.54"/>
    <x v="1"/>
    <s v="tier - 2"/>
    <s v="R1013"/>
    <s v="Sep"/>
    <n v="2001"/>
    <s v="R1013"/>
    <s v="12-Sep-2001"/>
    <d v="2023-06-08T00:00:00"/>
    <n v="21"/>
  </r>
  <r>
    <s v="Id2324"/>
    <n v="1999"/>
    <s v="Dec"/>
    <n v="26"/>
    <n v="0"/>
    <n v="700"/>
    <x v="0"/>
    <s v="tier - 3"/>
    <s v="R1013"/>
    <s v="Dec"/>
    <n v="1999"/>
    <s v="R1013"/>
    <s v="26-Dec-1999"/>
    <d v="2023-06-08T00:00:00"/>
    <n v="23"/>
  </r>
  <r>
    <s v="Id2323"/>
    <n v="1999"/>
    <s v="Dec"/>
    <n v="14"/>
    <n v="0"/>
    <n v="722.99"/>
    <x v="1"/>
    <s v="tier - 1"/>
    <s v="R1013"/>
    <s v="Dec"/>
    <n v="1999"/>
    <s v="R1013"/>
    <s v="14-Dec-1999"/>
    <d v="2023-06-08T00:00:00"/>
    <n v="23"/>
  </r>
  <r>
    <s v="Id2322"/>
    <n v="2002"/>
    <s v="?"/>
    <n v="19"/>
    <n v="0"/>
    <n v="750"/>
    <x v="1"/>
    <s v="tier - 1"/>
    <s v="R1012"/>
    <s v="Sep"/>
    <n v="2002"/>
    <s v="R1012"/>
    <s v="19-Sep-2002"/>
    <d v="2023-06-08T00:00:00"/>
    <n v="20"/>
  </r>
  <r>
    <s v="Id2321"/>
    <n v="1993"/>
    <s v="Aug"/>
    <n v="9"/>
    <n v="0"/>
    <n v="760"/>
    <x v="1"/>
    <s v="tier - 1"/>
    <s v="R1013"/>
    <s v="Aug"/>
    <n v="1993"/>
    <s v="R1013"/>
    <s v="9-Aug-1993"/>
    <d v="2023-06-08T00:00:00"/>
    <n v="29"/>
  </r>
  <r>
    <s v="Id2320"/>
    <n v="1996"/>
    <s v="Oct"/>
    <n v="22"/>
    <n v="0"/>
    <n v="760"/>
    <x v="1"/>
    <s v="tier - 3"/>
    <s v="R1013"/>
    <s v="Oct"/>
    <n v="1996"/>
    <s v="R1013"/>
    <s v="22-Oct-1996"/>
    <d v="2023-06-08T00:00:00"/>
    <n v="26"/>
  </r>
  <r>
    <s v="Id2319"/>
    <n v="1993"/>
    <s v="Jun"/>
    <n v="28"/>
    <n v="0"/>
    <n v="770"/>
    <x v="1"/>
    <s v="tier - 3"/>
    <s v="R1013"/>
    <s v="Jun"/>
    <n v="1993"/>
    <s v="R1013"/>
    <s v="28-Jun-1993"/>
    <d v="2023-06-08T00:00:00"/>
    <n v="29"/>
  </r>
  <r>
    <s v="Id2318"/>
    <n v="1996"/>
    <s v="?"/>
    <n v="18"/>
    <n v="0"/>
    <n v="770.38"/>
    <x v="1"/>
    <s v="tier - 2"/>
    <s v="R1012"/>
    <s v="Sep"/>
    <n v="1996"/>
    <s v="R1012"/>
    <s v="18-Sep-1996"/>
    <d v="2023-06-08T00:00:00"/>
    <n v="26"/>
  </r>
  <r>
    <s v="Id2317"/>
    <n v="1995"/>
    <s v="Dec"/>
    <n v="7"/>
    <n v="0"/>
    <n v="773.54"/>
    <x v="1"/>
    <s v="tier - 2"/>
    <s v="R1013"/>
    <s v="Dec"/>
    <n v="1995"/>
    <s v="R1013"/>
    <s v="7-Dec-1995"/>
    <d v="2023-06-08T00:00:00"/>
    <n v="27"/>
  </r>
  <r>
    <s v="Id2316"/>
    <n v="2004"/>
    <s v="Oct"/>
    <n v="7"/>
    <n v="0"/>
    <n v="830.52"/>
    <x v="1"/>
    <s v="tier - 2"/>
    <s v="R1011"/>
    <s v="Oct"/>
    <n v="2004"/>
    <s v="R1011"/>
    <s v="7-Oct-2004"/>
    <d v="2023-06-08T00:00:00"/>
    <n v="18"/>
  </r>
  <r>
    <s v="Id2315"/>
    <n v="2000"/>
    <s v="Nov"/>
    <n v="18"/>
    <n v="0"/>
    <n v="865.41"/>
    <x v="1"/>
    <s v="tier - 1"/>
    <s v="R1013"/>
    <s v="Nov"/>
    <n v="2000"/>
    <s v="R1013"/>
    <s v="18-Nov-2000"/>
    <d v="2023-06-08T00:00:00"/>
    <n v="22"/>
  </r>
  <r>
    <s v="Id2314"/>
    <n v="1993"/>
    <s v="Nov"/>
    <n v="27"/>
    <n v="0"/>
    <n v="896.21"/>
    <x v="1"/>
    <s v="tier - 1"/>
    <s v="R1013"/>
    <s v="Nov"/>
    <n v="1993"/>
    <s v="R1013"/>
    <s v="27-Nov-1993"/>
    <d v="2023-06-08T00:00:00"/>
    <n v="29"/>
  </r>
  <r>
    <s v="Id2313"/>
    <n v="1994"/>
    <s v="Oct"/>
    <n v="30"/>
    <n v="0"/>
    <n v="915.07"/>
    <x v="1"/>
    <s v="tier - 1"/>
    <s v="R1013"/>
    <s v="Oct"/>
    <n v="1994"/>
    <s v="R1013"/>
    <s v="30-Oct-1994"/>
    <d v="2023-06-08T00:00:00"/>
    <n v="28"/>
  </r>
  <r>
    <s v="Id2312"/>
    <n v="1995"/>
    <s v="Oct"/>
    <n v="28"/>
    <n v="0"/>
    <n v="928.59"/>
    <x v="1"/>
    <s v="tier - 1"/>
    <s v="R1013"/>
    <s v="Oct"/>
    <n v="1995"/>
    <s v="R1013"/>
    <s v="28-Oct-1995"/>
    <d v="2023-06-08T00:00:00"/>
    <n v="27"/>
  </r>
  <r>
    <s v="Id2311"/>
    <n v="2001"/>
    <s v="Aug"/>
    <n v="19"/>
    <n v="0"/>
    <n v="964.71"/>
    <x v="1"/>
    <s v="tier - 2"/>
    <s v="R1013"/>
    <s v="Aug"/>
    <n v="2001"/>
    <s v="R1013"/>
    <s v="19-Aug-2001"/>
    <d v="2023-06-08T00:00:00"/>
    <n v="21"/>
  </r>
  <r>
    <s v="Id2310"/>
    <n v="1994"/>
    <s v="Nov"/>
    <n v="22"/>
    <n v="0"/>
    <n v="1006.65"/>
    <x v="1"/>
    <s v="tier - 2"/>
    <s v="R1013"/>
    <s v="Nov"/>
    <n v="1994"/>
    <s v="R1013"/>
    <s v="22-Nov-1994"/>
    <d v="2023-06-08T00:00:00"/>
    <n v="28"/>
  </r>
  <r>
    <s v="Id2309"/>
    <n v="2000"/>
    <s v="Oct"/>
    <n v="9"/>
    <n v="0"/>
    <n v="1012"/>
    <x v="1"/>
    <s v="tier - 2"/>
    <s v="R1013"/>
    <s v="Oct"/>
    <n v="2000"/>
    <s v="R1013"/>
    <s v="9-Oct-2000"/>
    <d v="2023-06-08T00:00:00"/>
    <n v="22"/>
  </r>
  <r>
    <s v="Id2308"/>
    <n v="1999"/>
    <s v="Aug"/>
    <n v="5"/>
    <n v="0"/>
    <n v="1019"/>
    <x v="1"/>
    <s v="tier - 2"/>
    <s v="R1013"/>
    <s v="Aug"/>
    <n v="1999"/>
    <s v="R1013"/>
    <s v="5-Aug-1999"/>
    <d v="2023-06-08T00:00:00"/>
    <n v="23"/>
  </r>
  <r>
    <s v="Id2307"/>
    <n v="1995"/>
    <s v="Oct"/>
    <n v="5"/>
    <n v="0"/>
    <n v="1033.74"/>
    <x v="1"/>
    <s v="tier - 1"/>
    <s v="R1013"/>
    <s v="Oct"/>
    <n v="1995"/>
    <s v="R1013"/>
    <s v="5-Oct-1995"/>
    <d v="2023-06-08T00:00:00"/>
    <n v="27"/>
  </r>
  <r>
    <s v="Id2306"/>
    <n v="1994"/>
    <s v="Nov"/>
    <n v="17"/>
    <n v="0"/>
    <n v="1044"/>
    <x v="1"/>
    <s v="tier - 2"/>
    <s v="R1013"/>
    <s v="Nov"/>
    <n v="1994"/>
    <s v="R1013"/>
    <s v="17-Nov-1994"/>
    <d v="2023-06-08T00:00:00"/>
    <n v="28"/>
  </r>
  <r>
    <s v="Id2305"/>
    <n v="2002"/>
    <s v="Jul"/>
    <n v="20"/>
    <n v="0"/>
    <n v="1047"/>
    <x v="1"/>
    <s v="tier - 1"/>
    <s v="R1013"/>
    <s v="Jul"/>
    <n v="2002"/>
    <s v="R1013"/>
    <s v="20-Jul-2002"/>
    <d v="2023-06-08T00:00:00"/>
    <n v="20"/>
  </r>
  <r>
    <s v="Id2304"/>
    <n v="2002"/>
    <s v="Jul"/>
    <n v="1"/>
    <n v="0"/>
    <n v="1049"/>
    <x v="1"/>
    <s v="tier - 2"/>
    <s v="R1012"/>
    <s v="Jul"/>
    <n v="2002"/>
    <s v="R1012"/>
    <s v="1-Jul-2002"/>
    <d v="2023-06-08T00:00:00"/>
    <n v="20"/>
  </r>
  <r>
    <s v="Id2303"/>
    <n v="1995"/>
    <s v="Jun"/>
    <n v="1"/>
    <n v="0"/>
    <n v="1056"/>
    <x v="1"/>
    <s v="tier - 2"/>
    <s v="R1013"/>
    <s v="Jun"/>
    <n v="1995"/>
    <s v="R1013"/>
    <s v="1-Jun-1995"/>
    <d v="2023-06-08T00:00:00"/>
    <n v="28"/>
  </r>
  <r>
    <s v="Id2302"/>
    <n v="1993"/>
    <s v="Sep"/>
    <n v="28"/>
    <n v="0"/>
    <n v="1068"/>
    <x v="1"/>
    <s v="tier - 1"/>
    <s v="R1013"/>
    <s v="Sep"/>
    <n v="1993"/>
    <s v="R1013"/>
    <s v="28-Sep-1993"/>
    <d v="2023-06-08T00:00:00"/>
    <n v="29"/>
  </r>
  <r>
    <s v="Id2301"/>
    <n v="2004"/>
    <s v="Aug"/>
    <n v="24"/>
    <n v="0"/>
    <n v="1070"/>
    <x v="1"/>
    <s v="tier - 3"/>
    <s v="R1013"/>
    <s v="Aug"/>
    <n v="2004"/>
    <s v="R1013"/>
    <s v="24-Aug-2004"/>
    <d v="2023-06-08T00:00:00"/>
    <n v="18"/>
  </r>
  <r>
    <s v="Id2300"/>
    <n v="1997"/>
    <s v="Aug"/>
    <n v="13"/>
    <n v="0"/>
    <n v="1071"/>
    <x v="1"/>
    <s v="tier - 3"/>
    <s v="R1013"/>
    <s v="Aug"/>
    <n v="1997"/>
    <s v="R1013"/>
    <s v="13-Aug-1997"/>
    <d v="2023-06-08T00:00:00"/>
    <n v="25"/>
  </r>
  <r>
    <s v="Id2299"/>
    <n v="1998"/>
    <s v="Dec"/>
    <n v="26"/>
    <n v="0"/>
    <n v="1082"/>
    <x v="1"/>
    <s v="tier - 2"/>
    <s v="R1013"/>
    <s v="Dec"/>
    <n v="1998"/>
    <s v="R1013"/>
    <s v="26-Dec-1998"/>
    <d v="2023-06-08T00:00:00"/>
    <n v="24"/>
  </r>
  <r>
    <s v="Id2298"/>
    <n v="2002"/>
    <s v="Aug"/>
    <n v="13"/>
    <n v="0"/>
    <n v="1086"/>
    <x v="1"/>
    <s v="tier - 3"/>
    <s v="R1013"/>
    <s v="Aug"/>
    <n v="2002"/>
    <s v="R1013"/>
    <s v="13-Aug-2002"/>
    <d v="2023-06-08T00:00:00"/>
    <n v="20"/>
  </r>
  <r>
    <s v="Id2297"/>
    <n v="2004"/>
    <s v="Nov"/>
    <n v="12"/>
    <n v="0"/>
    <n v="1121.8699999999999"/>
    <x v="1"/>
    <s v="tier - 1"/>
    <s v="R1013"/>
    <s v="Nov"/>
    <n v="2004"/>
    <s v="R1013"/>
    <s v="12-Nov-2004"/>
    <d v="2023-06-08T00:00:00"/>
    <n v="18"/>
  </r>
  <r>
    <s v="Id2296"/>
    <n v="2004"/>
    <s v="Jun"/>
    <n v="14"/>
    <n v="0"/>
    <n v="1131.51"/>
    <x v="1"/>
    <s v="tier - 1"/>
    <s v="R1013"/>
    <s v="Jun"/>
    <n v="2004"/>
    <s v="R1013"/>
    <s v="14-Jun-2004"/>
    <d v="2023-06-08T00:00:00"/>
    <n v="18"/>
  </r>
  <r>
    <s v="Id2295"/>
    <n v="2002"/>
    <s v="Jul"/>
    <n v="19"/>
    <n v="0"/>
    <n v="1132"/>
    <x v="1"/>
    <s v="tier - 1"/>
    <s v="R1013"/>
    <s v="Jul"/>
    <n v="2002"/>
    <s v="R1013"/>
    <s v="19-Jul-2002"/>
    <d v="2023-06-08T00:00:00"/>
    <n v="20"/>
  </r>
  <r>
    <s v="Id2294"/>
    <n v="2004"/>
    <s v="Oct"/>
    <n v="6"/>
    <n v="0"/>
    <n v="1135"/>
    <x v="1"/>
    <s v="tier - 3"/>
    <s v="R1013"/>
    <s v="Oct"/>
    <n v="2004"/>
    <s v="R1013"/>
    <s v="6-Oct-2004"/>
    <d v="2023-06-08T00:00:00"/>
    <n v="18"/>
  </r>
  <r>
    <s v="Id2293"/>
    <n v="2004"/>
    <s v="Jun"/>
    <n v="11"/>
    <n v="0"/>
    <n v="1135.94"/>
    <x v="1"/>
    <s v="tier - 3"/>
    <s v="R1013"/>
    <s v="Jun"/>
    <n v="2004"/>
    <s v="R1013"/>
    <s v="11-Jun-2004"/>
    <d v="2023-06-08T00:00:00"/>
    <n v="18"/>
  </r>
  <r>
    <s v="Id2292"/>
    <n v="2004"/>
    <s v="Nov"/>
    <n v="28"/>
    <n v="0"/>
    <n v="1136.4000000000001"/>
    <x v="1"/>
    <s v="tier - 3"/>
    <s v="R1013"/>
    <s v="Nov"/>
    <n v="2004"/>
    <s v="R1013"/>
    <s v="28-Nov-2004"/>
    <d v="2023-06-08T00:00:00"/>
    <n v="18"/>
  </r>
  <r>
    <s v="Id2291"/>
    <n v="2002"/>
    <s v="Aug"/>
    <n v="11"/>
    <n v="0"/>
    <n v="1137"/>
    <x v="1"/>
    <s v="tier - 1"/>
    <s v="R1013"/>
    <s v="Aug"/>
    <n v="2002"/>
    <s v="R1013"/>
    <s v="11-Aug-2002"/>
    <d v="2023-06-08T00:00:00"/>
    <n v="20"/>
  </r>
  <r>
    <s v="?"/>
    <n v="2004"/>
    <s v="Nov"/>
    <n v="6"/>
    <n v="0"/>
    <n v="1137.01"/>
    <x v="1"/>
    <s v="tier - 1"/>
    <s v="R1013"/>
    <s v="Nov"/>
    <n v="2004"/>
    <s v="R1013"/>
    <s v="6-Nov-2004"/>
    <d v="2023-06-08T00:00:00"/>
    <n v="18"/>
  </r>
  <r>
    <s v="Id2290"/>
    <n v="2004"/>
    <s v="Oct"/>
    <n v="15"/>
    <n v="0"/>
    <n v="1137.01"/>
    <x v="1"/>
    <s v="tier - 1"/>
    <s v="R1013"/>
    <s v="Oct"/>
    <n v="2004"/>
    <s v="R1013"/>
    <s v="15-Oct-2004"/>
    <d v="2023-06-08T00:00:00"/>
    <n v="18"/>
  </r>
  <r>
    <s v="Id2289"/>
    <n v="2004"/>
    <s v="Nov"/>
    <n v="27"/>
    <n v="0"/>
    <n v="1137.47"/>
    <x v="1"/>
    <s v="tier - 2"/>
    <s v="R1013"/>
    <s v="Nov"/>
    <n v="2004"/>
    <s v="R1013"/>
    <s v="27-Nov-2004"/>
    <d v="2023-06-08T00:00:00"/>
    <n v="18"/>
  </r>
  <r>
    <s v="Id2288"/>
    <n v="2001"/>
    <s v="Oct"/>
    <n v="25"/>
    <n v="0"/>
    <n v="1141"/>
    <x v="1"/>
    <s v="tier - 1"/>
    <s v="R1013"/>
    <s v="Oct"/>
    <n v="2001"/>
    <s v="R1013"/>
    <s v="25-Oct-2001"/>
    <d v="2023-06-08T00:00:00"/>
    <n v="21"/>
  </r>
  <r>
    <s v="Id2287"/>
    <n v="2004"/>
    <s v="Sep"/>
    <n v="12"/>
    <n v="0"/>
    <n v="1141.45"/>
    <x v="1"/>
    <s v="tier - 3"/>
    <s v="R1013"/>
    <s v="Sep"/>
    <n v="2004"/>
    <s v="R1013"/>
    <s v="12-Sep-2004"/>
    <d v="2023-06-08T00:00:00"/>
    <n v="18"/>
  </r>
  <r>
    <s v="Id2286"/>
    <n v="2002"/>
    <s v="Oct"/>
    <n v="1"/>
    <n v="0"/>
    <n v="1142"/>
    <x v="1"/>
    <s v="tier - 2"/>
    <s v="R1011"/>
    <s v="Oct"/>
    <n v="2002"/>
    <s v="R1011"/>
    <s v="1-Oct-2002"/>
    <d v="2023-06-08T00:00:00"/>
    <n v="20"/>
  </r>
  <r>
    <s v="Id2285"/>
    <n v="2004"/>
    <s v="Jun"/>
    <n v="10"/>
    <n v="0"/>
    <n v="1146.8"/>
    <x v="0"/>
    <s v="tier - 2"/>
    <s v="R1013"/>
    <s v="Jun"/>
    <n v="2004"/>
    <s v="R1013"/>
    <s v="10-Jun-2004"/>
    <d v="2023-06-08T00:00:00"/>
    <n v="18"/>
  </r>
  <r>
    <s v="Id2284"/>
    <n v="2003"/>
    <s v="Jun"/>
    <n v="12"/>
    <n v="0"/>
    <n v="1149"/>
    <x v="0"/>
    <s v="tier - 1"/>
    <s v="R1012"/>
    <s v="Jun"/>
    <n v="2003"/>
    <s v="R1012"/>
    <s v="12-Jun-2003"/>
    <d v="2023-06-08T00:00:00"/>
    <n v="19"/>
  </r>
  <r>
    <s v="Id2283"/>
    <n v="2004"/>
    <s v="Jul"/>
    <n v="18"/>
    <n v="0"/>
    <n v="1149.4000000000001"/>
    <x v="0"/>
    <s v="tier - 2"/>
    <s v="R1013"/>
    <s v="Jul"/>
    <n v="2004"/>
    <s v="R1013"/>
    <s v="18-Jul-2004"/>
    <d v="2023-06-08T00:00:00"/>
    <n v="18"/>
  </r>
  <r>
    <s v="Id2282"/>
    <n v="1994"/>
    <s v="Jul"/>
    <n v="26"/>
    <n v="0"/>
    <n v="1158.32"/>
    <x v="0"/>
    <s v="tier - 1"/>
    <s v="R1013"/>
    <s v="Jul"/>
    <n v="1994"/>
    <s v="R1013"/>
    <s v="26-Jul-1994"/>
    <d v="2023-06-08T00:00:00"/>
    <n v="28"/>
  </r>
  <r>
    <s v="Id2281"/>
    <n v="2004"/>
    <s v="Nov"/>
    <n v="11"/>
    <n v="0"/>
    <n v="1163.46"/>
    <x v="0"/>
    <s v="tier - 3"/>
    <s v="R1013"/>
    <s v="Nov"/>
    <n v="2004"/>
    <s v="R1013"/>
    <s v="11-Nov-2004"/>
    <d v="2023-06-08T00:00:00"/>
    <n v="18"/>
  </r>
  <r>
    <s v="Id2280"/>
    <n v="2002"/>
    <s v="Jun"/>
    <n v="11"/>
    <n v="0"/>
    <n v="1165"/>
    <x v="0"/>
    <s v="tier - 3"/>
    <s v="R1012"/>
    <s v="Jun"/>
    <n v="2002"/>
    <s v="R1012"/>
    <s v="11-Jun-2002"/>
    <d v="2023-06-08T00:00:00"/>
    <n v="20"/>
  </r>
  <r>
    <s v="Id2279"/>
    <n v="2001"/>
    <s v="Nov"/>
    <n v="12"/>
    <n v="0"/>
    <n v="1167"/>
    <x v="0"/>
    <s v="tier - 1"/>
    <s v="R1013"/>
    <s v="Nov"/>
    <n v="2001"/>
    <s v="R1013"/>
    <s v="12-Nov-2001"/>
    <d v="2023-06-08T00:00:00"/>
    <n v="21"/>
  </r>
  <r>
    <s v="Id2278"/>
    <n v="1996"/>
    <s v="Aug"/>
    <n v="11"/>
    <n v="0"/>
    <n v="1178"/>
    <x v="0"/>
    <s v="tier - 3"/>
    <s v="R1013"/>
    <s v="Aug"/>
    <n v="1996"/>
    <s v="R1013"/>
    <s v="11-Aug-1996"/>
    <d v="2023-06-08T00:00:00"/>
    <n v="26"/>
  </r>
  <r>
    <s v="Id2277"/>
    <n v="1997"/>
    <s v="Jun"/>
    <n v="28"/>
    <n v="0"/>
    <n v="1178.07"/>
    <x v="0"/>
    <s v="tier - 2"/>
    <s v="R1013"/>
    <s v="Jun"/>
    <n v="1997"/>
    <s v="R1013"/>
    <s v="28-Jun-1997"/>
    <d v="2023-06-08T00:00:00"/>
    <n v="25"/>
  </r>
  <r>
    <s v="Id2276"/>
    <n v="2002"/>
    <s v="Aug"/>
    <n v="26"/>
    <n v="0"/>
    <n v="1191"/>
    <x v="0"/>
    <s v="tier - 1"/>
    <s v="R1013"/>
    <s v="Aug"/>
    <n v="2002"/>
    <s v="R1013"/>
    <s v="26-Aug-2002"/>
    <d v="2023-06-08T00:00:00"/>
    <n v="20"/>
  </r>
  <r>
    <s v="Id2275"/>
    <n v="1999"/>
    <s v="Jun"/>
    <n v="28"/>
    <n v="0"/>
    <n v="1200"/>
    <x v="0"/>
    <s v="tier - 3"/>
    <s v="R1012"/>
    <s v="Jun"/>
    <n v="1999"/>
    <s v="R1012"/>
    <s v="28-Jun-1999"/>
    <d v="2023-06-08T00:00:00"/>
    <n v="23"/>
  </r>
  <r>
    <s v="Id2274"/>
    <n v="1992"/>
    <s v="Oct"/>
    <n v="6"/>
    <n v="0"/>
    <n v="1200.55"/>
    <x v="0"/>
    <s v="tier - 3"/>
    <s v="R1013"/>
    <s v="Oct"/>
    <n v="1992"/>
    <s v="R1013"/>
    <s v="6-Oct-1992"/>
    <d v="2023-06-08T00:00:00"/>
    <n v="30"/>
  </r>
  <r>
    <s v="Id2273"/>
    <n v="2004"/>
    <s v="Jun"/>
    <n v="2"/>
    <n v="0"/>
    <n v="1210"/>
    <x v="0"/>
    <s v="tier - 1"/>
    <s v="R1013"/>
    <s v="Jun"/>
    <n v="2004"/>
    <s v="R1013"/>
    <s v="2-Jun-2004"/>
    <d v="2023-06-08T00:00:00"/>
    <n v="19"/>
  </r>
  <r>
    <s v="Id2272"/>
    <n v="1996"/>
    <s v="Nov"/>
    <n v="4"/>
    <n v="0"/>
    <n v="1220"/>
    <x v="0"/>
    <s v="tier - 3"/>
    <s v="R1012"/>
    <s v="Nov"/>
    <n v="1996"/>
    <s v="R1012"/>
    <s v="4-Nov-1996"/>
    <d v="2023-06-08T00:00:00"/>
    <n v="26"/>
  </r>
  <r>
    <s v="Id2271"/>
    <n v="2004"/>
    <s v="Jul"/>
    <n v="9"/>
    <n v="0"/>
    <n v="1224"/>
    <x v="0"/>
    <s v="tier - 1"/>
    <s v="R1013"/>
    <s v="Jul"/>
    <n v="2004"/>
    <s v="R1013"/>
    <s v="9-Jul-2004"/>
    <d v="2023-06-08T00:00:00"/>
    <n v="18"/>
  </r>
  <r>
    <s v="Id2270"/>
    <n v="2004"/>
    <s v="Oct"/>
    <n v="16"/>
    <n v="0"/>
    <n v="1228"/>
    <x v="0"/>
    <s v="tier - 1"/>
    <s v="R1012"/>
    <s v="Oct"/>
    <n v="2004"/>
    <s v="R1012"/>
    <s v="16-Oct-2004"/>
    <d v="2023-06-08T00:00:00"/>
    <n v="18"/>
  </r>
  <r>
    <s v="Id2269"/>
    <n v="1998"/>
    <s v="Jul"/>
    <n v="13"/>
    <n v="0"/>
    <n v="1234"/>
    <x v="0"/>
    <s v="tier - 1"/>
    <s v="R1013"/>
    <s v="Jul"/>
    <n v="1998"/>
    <s v="R1013"/>
    <s v="13-Jul-1998"/>
    <d v="2023-06-08T00:00:00"/>
    <n v="24"/>
  </r>
  <r>
    <s v="Id2268"/>
    <n v="2002"/>
    <s v="Dec"/>
    <n v="12"/>
    <n v="0"/>
    <n v="1237"/>
    <x v="0"/>
    <s v="tier - 2"/>
    <s v="R1013"/>
    <s v="Dec"/>
    <n v="2002"/>
    <s v="R1013"/>
    <s v="12-Dec-2002"/>
    <d v="2023-06-08T00:00:00"/>
    <n v="20"/>
  </r>
  <r>
    <s v="Id2267"/>
    <n v="1998"/>
    <s v="Oct"/>
    <n v="11"/>
    <n v="0"/>
    <n v="1240"/>
    <x v="0"/>
    <s v="tier - 1"/>
    <s v="R1012"/>
    <s v="Oct"/>
    <n v="1998"/>
    <s v="R1012"/>
    <s v="11-Oct-1998"/>
    <d v="2023-06-08T00:00:00"/>
    <n v="24"/>
  </r>
  <r>
    <s v="Id2266"/>
    <n v="2002"/>
    <s v="Jul"/>
    <n v="1"/>
    <n v="0"/>
    <n v="1241"/>
    <x v="0"/>
    <s v="tier - 2"/>
    <s v="R1013"/>
    <s v="Jul"/>
    <n v="2002"/>
    <s v="R1013"/>
    <s v="1-Jul-2002"/>
    <d v="2023-06-08T00:00:00"/>
    <n v="20"/>
  </r>
  <r>
    <s v="Id2265"/>
    <n v="2003"/>
    <s v="Aug"/>
    <n v="2"/>
    <n v="0"/>
    <n v="1241.57"/>
    <x v="0"/>
    <s v="tier - 2"/>
    <s v="R1011"/>
    <s v="Aug"/>
    <n v="2003"/>
    <s v="R1011"/>
    <s v="2-Aug-2003"/>
    <d v="2023-06-08T00:00:00"/>
    <n v="19"/>
  </r>
  <r>
    <s v="Id2264"/>
    <n v="2003"/>
    <s v="Sep"/>
    <n v="15"/>
    <n v="0"/>
    <n v="1242.26"/>
    <x v="0"/>
    <s v="tier - 1"/>
    <s v="R1011"/>
    <s v="Sep"/>
    <n v="2003"/>
    <s v="R1011"/>
    <s v="15-Sep-2003"/>
    <d v="2023-06-08T00:00:00"/>
    <n v="19"/>
  </r>
  <r>
    <s v="Id2263"/>
    <n v="2003"/>
    <s v="Sep"/>
    <n v="8"/>
    <n v="0"/>
    <n v="1242.82"/>
    <x v="0"/>
    <s v="tier - 1"/>
    <s v="R1011"/>
    <s v="Sep"/>
    <n v="2003"/>
    <s v="R1011"/>
    <s v="8-Sep-2003"/>
    <d v="2023-06-08T00:00:00"/>
    <n v="19"/>
  </r>
  <r>
    <s v="Id2262"/>
    <n v="2003"/>
    <s v="Sep"/>
    <n v="15"/>
    <n v="0"/>
    <n v="1252.4100000000001"/>
    <x v="0"/>
    <s v="tier - 3"/>
    <s v="R1011"/>
    <s v="Sep"/>
    <n v="2003"/>
    <s v="R1011"/>
    <s v="15-Sep-2003"/>
    <d v="2023-06-08T00:00:00"/>
    <n v="19"/>
  </r>
  <r>
    <s v="Id2261"/>
    <n v="1997"/>
    <s v="Nov"/>
    <n v="4"/>
    <n v="0"/>
    <n v="1253"/>
    <x v="0"/>
    <s v="tier - 2"/>
    <s v="R1013"/>
    <s v="Nov"/>
    <n v="1997"/>
    <s v="R1013"/>
    <s v="4-Nov-1997"/>
    <d v="2023-06-08T00:00:00"/>
    <n v="25"/>
  </r>
  <r>
    <s v="Id2260"/>
    <n v="2003"/>
    <s v="Dec"/>
    <n v="10"/>
    <n v="0"/>
    <n v="1253.94"/>
    <x v="0"/>
    <s v="tier - 2"/>
    <s v="R1011"/>
    <s v="Dec"/>
    <n v="2003"/>
    <s v="R1011"/>
    <s v="10-Dec-2003"/>
    <d v="2023-06-08T00:00:00"/>
    <n v="19"/>
  </r>
  <r>
    <s v="Id2259"/>
    <n v="2003"/>
    <s v="Oct"/>
    <n v="13"/>
    <n v="0"/>
    <n v="1256.3"/>
    <x v="0"/>
    <s v="tier - 3"/>
    <s v="R1011"/>
    <s v="Oct"/>
    <n v="2003"/>
    <s v="R1011"/>
    <s v="13-Oct-2003"/>
    <d v="2023-06-08T00:00:00"/>
    <n v="19"/>
  </r>
  <r>
    <s v="Id2258"/>
    <n v="2003"/>
    <s v="Oct"/>
    <n v="30"/>
    <n v="0"/>
    <n v="1261.44"/>
    <x v="0"/>
    <s v="tier - 3"/>
    <s v="R1011"/>
    <s v="Oct"/>
    <n v="2003"/>
    <s v="R1011"/>
    <s v="30-Oct-2003"/>
    <d v="2023-06-08T00:00:00"/>
    <n v="19"/>
  </r>
  <r>
    <s v="Id2257"/>
    <n v="2003"/>
    <s v="Aug"/>
    <n v="15"/>
    <n v="0"/>
    <n v="1261.8599999999999"/>
    <x v="0"/>
    <s v="tier - 3"/>
    <s v="R1011"/>
    <s v="Aug"/>
    <n v="2003"/>
    <s v="R1011"/>
    <s v="15-Aug-2003"/>
    <d v="2023-06-08T00:00:00"/>
    <n v="19"/>
  </r>
  <r>
    <s v="Id2256"/>
    <n v="2003"/>
    <s v="Nov"/>
    <n v="21"/>
    <n v="0"/>
    <n v="1263.25"/>
    <x v="0"/>
    <s v="tier - 3"/>
    <s v="R1011"/>
    <s v="Nov"/>
    <n v="2003"/>
    <s v="R1011"/>
    <s v="21-Nov-2003"/>
    <d v="2023-06-08T00:00:00"/>
    <n v="19"/>
  </r>
  <r>
    <s v="Id2255"/>
    <n v="2002"/>
    <s v="Dec"/>
    <n v="4"/>
    <n v="0"/>
    <n v="1267"/>
    <x v="0"/>
    <s v="tier - 1"/>
    <s v="R1013"/>
    <s v="Dec"/>
    <n v="2002"/>
    <s v="R1013"/>
    <s v="4-Dec-2002"/>
    <d v="2023-06-08T00:00:00"/>
    <n v="20"/>
  </r>
  <r>
    <s v="Id2254"/>
    <n v="1997"/>
    <s v="Oct"/>
    <n v="26"/>
    <n v="0"/>
    <n v="1276"/>
    <x v="0"/>
    <s v="tier - 2"/>
    <s v="R1012"/>
    <s v="Oct"/>
    <n v="1997"/>
    <s v="R1012"/>
    <s v="26-Oct-1997"/>
    <d v="2023-06-08T00:00:00"/>
    <n v="25"/>
  </r>
  <r>
    <s v="Id2253"/>
    <n v="2004"/>
    <s v="Sep"/>
    <n v="30"/>
    <n v="0"/>
    <n v="1283"/>
    <x v="0"/>
    <s v="tier - 1"/>
    <s v="R1013"/>
    <s v="Sep"/>
    <n v="2004"/>
    <s v="R1013"/>
    <s v="30-Sep-2004"/>
    <d v="2023-06-08T00:00:00"/>
    <n v="18"/>
  </r>
  <r>
    <s v="Id2252"/>
    <n v="2004"/>
    <s v="Jul"/>
    <n v="28"/>
    <n v="0"/>
    <n v="1285"/>
    <x v="0"/>
    <s v="tier - 3"/>
    <s v="R1013"/>
    <s v="Jul"/>
    <n v="2004"/>
    <s v="R1013"/>
    <s v="28-Jul-2004"/>
    <d v="2023-06-08T00:00:00"/>
    <n v="18"/>
  </r>
  <r>
    <s v="Id2251"/>
    <n v="2000"/>
    <s v="Jun"/>
    <n v="26"/>
    <n v="0"/>
    <n v="1286"/>
    <x v="0"/>
    <s v="tier - 2"/>
    <s v="R1013"/>
    <s v="Jun"/>
    <n v="2000"/>
    <s v="R1013"/>
    <s v="26-Jun-2000"/>
    <d v="2023-06-08T00:00:00"/>
    <n v="22"/>
  </r>
  <r>
    <s v="Id2250"/>
    <n v="1998"/>
    <s v="Jun"/>
    <n v="4"/>
    <n v="0"/>
    <n v="1290.93"/>
    <x v="0"/>
    <s v="tier - 2"/>
    <s v="R1013"/>
    <s v="Jun"/>
    <n v="1998"/>
    <s v="R1013"/>
    <s v="4-Jun-1998"/>
    <d v="2023-06-08T00:00:00"/>
    <n v="25"/>
  </r>
  <r>
    <s v="Id2249"/>
    <n v="2001"/>
    <s v="Nov"/>
    <n v="29"/>
    <n v="0"/>
    <n v="1293"/>
    <x v="0"/>
    <s v="tier - 3"/>
    <s v="R1012"/>
    <s v="Nov"/>
    <n v="2001"/>
    <s v="R1012"/>
    <s v="29-Nov-2001"/>
    <d v="2023-06-08T00:00:00"/>
    <n v="21"/>
  </r>
  <r>
    <s v="Id2248"/>
    <n v="2002"/>
    <s v="Dec"/>
    <n v="10"/>
    <n v="0"/>
    <n v="1304"/>
    <x v="0"/>
    <s v="tier - 2"/>
    <s v="R1012"/>
    <s v="Dec"/>
    <n v="2002"/>
    <s v="R1012"/>
    <s v="10-Dec-2002"/>
    <d v="2023-06-08T00:00:00"/>
    <n v="20"/>
  </r>
  <r>
    <s v="Id2247"/>
    <n v="1999"/>
    <s v="Dec"/>
    <n v="2"/>
    <n v="0"/>
    <n v="1304"/>
    <x v="0"/>
    <s v="tier - 2"/>
    <s v="R1013"/>
    <s v="Dec"/>
    <n v="1999"/>
    <s v="R1013"/>
    <s v="2-Dec-1999"/>
    <d v="2023-06-08T00:00:00"/>
    <n v="23"/>
  </r>
  <r>
    <s v="Id2246"/>
    <n v="2002"/>
    <s v="Oct"/>
    <n v="13"/>
    <n v="0"/>
    <n v="1315"/>
    <x v="0"/>
    <s v="tier - 2"/>
    <s v="R1013"/>
    <s v="Oct"/>
    <n v="2002"/>
    <s v="R1013"/>
    <s v="13-Oct-2002"/>
    <d v="2023-06-08T00:00:00"/>
    <n v="20"/>
  </r>
  <r>
    <s v="Id2245"/>
    <n v="1999"/>
    <s v="Oct"/>
    <n v="14"/>
    <n v="0"/>
    <n v="1329.17"/>
    <x v="0"/>
    <s v="tier - 3"/>
    <s v="R1013"/>
    <s v="Oct"/>
    <n v="1999"/>
    <s v="R1013"/>
    <s v="14-Oct-1999"/>
    <d v="2023-06-08T00:00:00"/>
    <n v="23"/>
  </r>
  <r>
    <s v="Id2244"/>
    <n v="1998"/>
    <s v="Jul"/>
    <n v="12"/>
    <n v="0"/>
    <n v="1332.61"/>
    <x v="0"/>
    <s v="tier - 3"/>
    <s v="R1013"/>
    <s v="Jul"/>
    <n v="1998"/>
    <s v="R1013"/>
    <s v="12-Jul-1998"/>
    <d v="2023-06-08T00:00:00"/>
    <n v="24"/>
  </r>
  <r>
    <s v="Id2243"/>
    <n v="1995"/>
    <s v="Jul"/>
    <n v="30"/>
    <n v="0"/>
    <n v="1338"/>
    <x v="0"/>
    <s v="tier - 3"/>
    <s v="R1012"/>
    <s v="Jul"/>
    <n v="1995"/>
    <s v="R1012"/>
    <s v="30-Jul-1995"/>
    <d v="2023-06-08T00:00:00"/>
    <n v="27"/>
  </r>
  <r>
    <s v="Id2242"/>
    <n v="1997"/>
    <s v="Nov"/>
    <n v="7"/>
    <n v="0"/>
    <n v="1341.16"/>
    <x v="0"/>
    <s v="tier - 2"/>
    <s v="R1012"/>
    <s v="Nov"/>
    <n v="1997"/>
    <s v="R1012"/>
    <s v="7-Nov-1997"/>
    <d v="2023-06-08T00:00:00"/>
    <n v="25"/>
  </r>
  <r>
    <s v="Id2241"/>
    <n v="1998"/>
    <s v="Dec"/>
    <n v="3"/>
    <n v="0"/>
    <n v="1359"/>
    <x v="0"/>
    <s v="tier - 1"/>
    <s v="R1013"/>
    <s v="Dec"/>
    <n v="1998"/>
    <s v="R1013"/>
    <s v="3-Dec-1998"/>
    <d v="2023-06-08T00:00:00"/>
    <n v="24"/>
  </r>
  <r>
    <s v="Id2240"/>
    <n v="2002"/>
    <s v="Aug"/>
    <n v="15"/>
    <n v="0"/>
    <n v="1382"/>
    <x v="0"/>
    <s v="tier - 1"/>
    <s v="R1013"/>
    <s v="Aug"/>
    <n v="2002"/>
    <s v="R1013"/>
    <s v="15-Aug-2002"/>
    <d v="2023-06-08T00:00:00"/>
    <n v="20"/>
  </r>
  <r>
    <s v="Id2239"/>
    <n v="1999"/>
    <s v="Jul"/>
    <n v="6"/>
    <n v="0"/>
    <n v="1389"/>
    <x v="0"/>
    <s v="tier - 2"/>
    <s v="R1013"/>
    <s v="Jul"/>
    <n v="1999"/>
    <s v="R1013"/>
    <s v="6-Jul-1999"/>
    <d v="2023-06-08T00:00:00"/>
    <n v="23"/>
  </r>
  <r>
    <s v="Id2238"/>
    <n v="2002"/>
    <s v="Nov"/>
    <n v="14"/>
    <n v="0"/>
    <n v="1390"/>
    <x v="0"/>
    <s v="tier - 2"/>
    <s v="R1013"/>
    <s v="Nov"/>
    <n v="2002"/>
    <s v="R1013"/>
    <s v="14-Nov-2002"/>
    <d v="2023-06-08T00:00:00"/>
    <n v="20"/>
  </r>
  <r>
    <s v="Id2237"/>
    <n v="2002"/>
    <s v="Dec"/>
    <n v="22"/>
    <n v="0"/>
    <n v="1391.53"/>
    <x v="0"/>
    <s v="tier - 1"/>
    <s v="R1013"/>
    <s v="Dec"/>
    <n v="2002"/>
    <s v="R1013"/>
    <s v="22-Dec-2002"/>
    <d v="2023-06-08T00:00:00"/>
    <n v="20"/>
  </r>
  <r>
    <s v="Id2236"/>
    <n v="1998"/>
    <s v="Sep"/>
    <n v="5"/>
    <n v="0"/>
    <n v="1400.44"/>
    <x v="0"/>
    <s v="tier - 2"/>
    <s v="R1013"/>
    <s v="Sep"/>
    <n v="1998"/>
    <s v="R1013"/>
    <s v="5-Sep-1998"/>
    <d v="2023-06-08T00:00:00"/>
    <n v="24"/>
  </r>
  <r>
    <s v="Id2235"/>
    <n v="1997"/>
    <s v="Oct"/>
    <n v="27"/>
    <n v="0"/>
    <n v="1402"/>
    <x v="0"/>
    <s v="tier - 3"/>
    <s v="R1011"/>
    <s v="Oct"/>
    <n v="1997"/>
    <s v="R1011"/>
    <s v="27-Oct-1997"/>
    <d v="2023-06-08T00:00:00"/>
    <n v="25"/>
  </r>
  <r>
    <s v="Id2234"/>
    <n v="1996"/>
    <s v="Jun"/>
    <n v="23"/>
    <n v="0"/>
    <n v="1417"/>
    <x v="0"/>
    <s v="tier - 3"/>
    <s v="R1013"/>
    <s v="Jun"/>
    <n v="1996"/>
    <s v="R1013"/>
    <s v="23-Jun-1996"/>
    <d v="2023-06-08T00:00:00"/>
    <n v="26"/>
  </r>
  <r>
    <s v="Id2233"/>
    <n v="2001"/>
    <s v="Aug"/>
    <n v="23"/>
    <n v="0"/>
    <n v="1421"/>
    <x v="0"/>
    <s v="tier - 2"/>
    <s v="R1013"/>
    <s v="Aug"/>
    <n v="2001"/>
    <s v="R1013"/>
    <s v="23-Aug-2001"/>
    <d v="2023-06-08T00:00:00"/>
    <n v="21"/>
  </r>
  <r>
    <s v="Id2232"/>
    <n v="1997"/>
    <s v="Dec"/>
    <n v="5"/>
    <n v="0"/>
    <n v="1422"/>
    <x v="0"/>
    <s v="tier - 2"/>
    <s v="R1013"/>
    <s v="Dec"/>
    <n v="1997"/>
    <s v="R1013"/>
    <s v="5-Dec-1997"/>
    <d v="2023-06-08T00:00:00"/>
    <n v="25"/>
  </r>
  <r>
    <s v="Id2231"/>
    <n v="2000"/>
    <s v="Sep"/>
    <n v="1"/>
    <n v="0"/>
    <n v="1438"/>
    <x v="0"/>
    <s v="tier - 2"/>
    <s v="R1013"/>
    <s v="Sep"/>
    <n v="2000"/>
    <s v="R1013"/>
    <s v="1-Sep-2000"/>
    <d v="2023-06-08T00:00:00"/>
    <n v="22"/>
  </r>
  <r>
    <s v="Id2230"/>
    <n v="1997"/>
    <s v="Jun"/>
    <n v="19"/>
    <n v="0"/>
    <n v="1445"/>
    <x v="0"/>
    <s v="tier - 1"/>
    <s v="R1013"/>
    <s v="Jun"/>
    <n v="1997"/>
    <s v="R1013"/>
    <s v="19-Jun-1997"/>
    <d v="2023-06-08T00:00:00"/>
    <n v="25"/>
  </r>
  <r>
    <s v="Id2229"/>
    <n v="2003"/>
    <s v="Jun"/>
    <n v="20"/>
    <n v="0"/>
    <n v="1467"/>
    <x v="0"/>
    <s v="tier - 2"/>
    <s v="R1013"/>
    <s v="Jun"/>
    <n v="2003"/>
    <s v="R1013"/>
    <s v="20-Jun-2003"/>
    <d v="2023-06-08T00:00:00"/>
    <n v="19"/>
  </r>
  <r>
    <s v="Id2228"/>
    <n v="1998"/>
    <s v="Dec"/>
    <n v="7"/>
    <n v="0"/>
    <n v="1477"/>
    <x v="0"/>
    <s v="tier - 1"/>
    <s v="R1013"/>
    <s v="Dec"/>
    <n v="1998"/>
    <s v="R1013"/>
    <s v="7-Dec-1998"/>
    <d v="2023-06-08T00:00:00"/>
    <n v="24"/>
  </r>
  <r>
    <s v="Id2227"/>
    <n v="1997"/>
    <s v="Jun"/>
    <n v="9"/>
    <n v="0"/>
    <n v="1481"/>
    <x v="0"/>
    <s v="tier - 1"/>
    <s v="R1012"/>
    <s v="Jun"/>
    <n v="1997"/>
    <s v="R1012"/>
    <s v="9-Jun-1997"/>
    <d v="2023-06-08T00:00:00"/>
    <n v="25"/>
  </r>
  <r>
    <s v="Id2226"/>
    <n v="1995"/>
    <s v="Oct"/>
    <n v="7"/>
    <n v="0"/>
    <n v="1493"/>
    <x v="0"/>
    <s v="tier - 3"/>
    <s v="R1013"/>
    <s v="Oct"/>
    <n v="1995"/>
    <s v="R1013"/>
    <s v="7-Oct-1995"/>
    <d v="2023-06-08T00:00:00"/>
    <n v="27"/>
  </r>
  <r>
    <s v="Id2225"/>
    <n v="1998"/>
    <s v="Jun"/>
    <n v="19"/>
    <n v="0"/>
    <n v="1497"/>
    <x v="0"/>
    <s v="tier - 2"/>
    <s v="R1013"/>
    <s v="Jun"/>
    <n v="1998"/>
    <s v="R1013"/>
    <s v="19-Jun-1998"/>
    <d v="2023-06-08T00:00:00"/>
    <n v="24"/>
  </r>
  <r>
    <s v="Id2224"/>
    <n v="2001"/>
    <s v="Aug"/>
    <n v="25"/>
    <n v="0"/>
    <n v="1515.34"/>
    <x v="0"/>
    <s v="tier - 3"/>
    <s v="R1013"/>
    <s v="Aug"/>
    <n v="2001"/>
    <s v="R1013"/>
    <s v="25-Aug-2001"/>
    <d v="2023-06-08T00:00:00"/>
    <n v="21"/>
  </r>
  <r>
    <s v="Id2223"/>
    <n v="2001"/>
    <s v="Jul"/>
    <n v="7"/>
    <n v="0"/>
    <n v="1526.31"/>
    <x v="0"/>
    <s v="tier - 3"/>
    <s v="R1011"/>
    <s v="Jul"/>
    <n v="2001"/>
    <s v="R1011"/>
    <s v="7-Jul-2001"/>
    <d v="2023-06-08T00:00:00"/>
    <n v="21"/>
  </r>
  <r>
    <s v="Id2222"/>
    <n v="2001"/>
    <s v="Jun"/>
    <n v="2"/>
    <n v="0"/>
    <n v="1532.47"/>
    <x v="0"/>
    <s v="tier - 2"/>
    <s v="R1013"/>
    <s v="Jun"/>
    <n v="2001"/>
    <s v="R1013"/>
    <s v="2-Jun-2001"/>
    <d v="2023-06-08T00:00:00"/>
    <n v="22"/>
  </r>
  <r>
    <s v="Id2221"/>
    <n v="2001"/>
    <s v="Dec"/>
    <n v="5"/>
    <n v="0"/>
    <n v="1534.3"/>
    <x v="0"/>
    <s v="tier - 2"/>
    <s v="R1013"/>
    <s v="Dec"/>
    <n v="2001"/>
    <s v="R1013"/>
    <s v="5-Dec-2001"/>
    <d v="2023-06-08T00:00:00"/>
    <n v="21"/>
  </r>
  <r>
    <s v="Id2220"/>
    <n v="1992"/>
    <s v="Sep"/>
    <n v="22"/>
    <n v="0"/>
    <n v="1566.88"/>
    <x v="0"/>
    <s v="tier - 1"/>
    <s v="R1013"/>
    <s v="Sep"/>
    <n v="1992"/>
    <s v="R1013"/>
    <s v="22-Sep-1992"/>
    <d v="2023-06-08T00:00:00"/>
    <n v="30"/>
  </r>
  <r>
    <s v="Id2219"/>
    <n v="2004"/>
    <s v="Nov"/>
    <n v="19"/>
    <n v="0"/>
    <n v="1607.51"/>
    <x v="0"/>
    <s v="tier - 3"/>
    <s v="R1013"/>
    <s v="Nov"/>
    <n v="2004"/>
    <s v="R1013"/>
    <s v="19-Nov-2004"/>
    <d v="2023-06-08T00:00:00"/>
    <n v="18"/>
  </r>
  <r>
    <s v="Id2218"/>
    <n v="2004"/>
    <s v="Jul"/>
    <n v="22"/>
    <n v="0"/>
    <n v="1615.77"/>
    <x v="0"/>
    <s v="tier - 1"/>
    <s v="R1013"/>
    <s v="Jul"/>
    <n v="2004"/>
    <s v="R1013"/>
    <s v="22-Jul-2004"/>
    <d v="2023-06-08T00:00:00"/>
    <n v="18"/>
  </r>
  <r>
    <s v="Id2217"/>
    <n v="1995"/>
    <s v="Aug"/>
    <n v="5"/>
    <n v="0"/>
    <n v="1617.16"/>
    <x v="0"/>
    <s v="tier - 1"/>
    <s v="R1013"/>
    <s v="Aug"/>
    <n v="1995"/>
    <s v="R1013"/>
    <s v="5-Aug-1995"/>
    <d v="2023-06-08T00:00:00"/>
    <n v="27"/>
  </r>
  <r>
    <s v="Id2216"/>
    <n v="2003"/>
    <s v="Sep"/>
    <n v="14"/>
    <n v="0"/>
    <n v="1621.34"/>
    <x v="0"/>
    <s v="tier - 2"/>
    <s v="R1012"/>
    <s v="Sep"/>
    <n v="2003"/>
    <s v="R1012"/>
    <s v="14-Sep-2003"/>
    <d v="2023-06-08T00:00:00"/>
    <n v="19"/>
  </r>
  <r>
    <s v="Id2215"/>
    <n v="2004"/>
    <s v="Aug"/>
    <n v="21"/>
    <n v="0"/>
    <n v="1621.88"/>
    <x v="0"/>
    <s v="tier - 2"/>
    <s v="R1013"/>
    <s v="Aug"/>
    <n v="2004"/>
    <s v="R1013"/>
    <s v="21-Aug-2004"/>
    <d v="2023-06-08T00:00:00"/>
    <n v="18"/>
  </r>
  <r>
    <s v="Id2214"/>
    <n v="2004"/>
    <s v="Jul"/>
    <n v="25"/>
    <n v="0"/>
    <n v="1622.19"/>
    <x v="0"/>
    <s v="tier - 1"/>
    <s v="R1013"/>
    <s v="Jul"/>
    <n v="2004"/>
    <s v="R1013"/>
    <s v="25-Jul-2004"/>
    <d v="2023-06-08T00:00:00"/>
    <n v="18"/>
  </r>
  <r>
    <s v="Id2213"/>
    <n v="2003"/>
    <s v="Sep"/>
    <n v="9"/>
    <n v="0"/>
    <n v="1625.43"/>
    <x v="0"/>
    <s v="tier - 3"/>
    <s v="R1012"/>
    <s v="Sep"/>
    <n v="2003"/>
    <s v="R1012"/>
    <s v="9-Sep-2003"/>
    <d v="2023-06-08T00:00:00"/>
    <n v="19"/>
  </r>
  <r>
    <s v="Id2212"/>
    <n v="2003"/>
    <s v="Dec"/>
    <n v="4"/>
    <n v="0"/>
    <n v="1627.28"/>
    <x v="0"/>
    <s v="tier - 2"/>
    <s v="R1012"/>
    <s v="Dec"/>
    <n v="2003"/>
    <s v="R1012"/>
    <s v="4-Dec-2003"/>
    <d v="2023-06-08T00:00:00"/>
    <n v="19"/>
  </r>
  <r>
    <s v="Id2211"/>
    <n v="2003"/>
    <s v="Jul"/>
    <n v="17"/>
    <n v="0"/>
    <n v="1628.47"/>
    <x v="0"/>
    <s v="tier - 1"/>
    <s v="R1012"/>
    <s v="Jul"/>
    <n v="2003"/>
    <s v="R1012"/>
    <s v="17-Jul-2003"/>
    <d v="2023-06-08T00:00:00"/>
    <n v="19"/>
  </r>
  <r>
    <s v="Id2210"/>
    <n v="2004"/>
    <s v="Oct"/>
    <n v="4"/>
    <n v="0"/>
    <n v="1629.83"/>
    <x v="0"/>
    <s v="tier - 2"/>
    <s v="R1013"/>
    <s v="Oct"/>
    <n v="2004"/>
    <s v="R1013"/>
    <s v="4-Oct-2004"/>
    <d v="2023-06-08T00:00:00"/>
    <n v="18"/>
  </r>
  <r>
    <s v="Id2209"/>
    <n v="2004"/>
    <s v="Dec"/>
    <n v="5"/>
    <n v="0"/>
    <n v="1631.67"/>
    <x v="0"/>
    <s v="tier - 3"/>
    <s v="R1013"/>
    <s v="Dec"/>
    <n v="2004"/>
    <s v="R1013"/>
    <s v="5-Dec-2004"/>
    <d v="2023-06-08T00:00:00"/>
    <n v="18"/>
  </r>
  <r>
    <s v="Id2208"/>
    <n v="2004"/>
    <s v="Jul"/>
    <n v="9"/>
    <n v="0"/>
    <n v="1631.82"/>
    <x v="0"/>
    <s v="tier - 1"/>
    <s v="R1013"/>
    <s v="Jul"/>
    <n v="2004"/>
    <s v="R1013"/>
    <s v="9-Jul-2004"/>
    <d v="2023-06-08T00:00:00"/>
    <n v="18"/>
  </r>
  <r>
    <s v="Id2207"/>
    <n v="2003"/>
    <s v="Oct"/>
    <n v="3"/>
    <n v="0"/>
    <n v="1632.04"/>
    <x v="0"/>
    <s v="tier - 2"/>
    <s v="R1012"/>
    <s v="Oct"/>
    <n v="2003"/>
    <s v="R1012"/>
    <s v="3-Oct-2003"/>
    <d v="2023-06-08T00:00:00"/>
    <n v="19"/>
  </r>
  <r>
    <s v="Id2206"/>
    <n v="2003"/>
    <s v="Sep"/>
    <n v="16"/>
    <n v="0"/>
    <n v="1632.56"/>
    <x v="0"/>
    <s v="tier - 2"/>
    <s v="R1012"/>
    <s v="Sep"/>
    <n v="2003"/>
    <s v="R1012"/>
    <s v="16-Sep-2003"/>
    <d v="2023-06-08T00:00:00"/>
    <n v="19"/>
  </r>
  <r>
    <s v="Id2205"/>
    <n v="2004"/>
    <s v="Dec"/>
    <n v="13"/>
    <n v="0"/>
    <n v="1633.04"/>
    <x v="0"/>
    <s v="tier - 2"/>
    <s v="R1013"/>
    <s v="Dec"/>
    <n v="2004"/>
    <s v="R1013"/>
    <s v="13-Dec-2004"/>
    <d v="2023-06-08T00:00:00"/>
    <n v="18"/>
  </r>
  <r>
    <s v="Id2204"/>
    <n v="2004"/>
    <s v="Aug"/>
    <n v="8"/>
    <n v="0"/>
    <n v="1633.96"/>
    <x v="0"/>
    <s v="tier - 1"/>
    <s v="R1013"/>
    <s v="Aug"/>
    <n v="2004"/>
    <s v="R1013"/>
    <s v="8-Aug-2004"/>
    <d v="2023-06-08T00:00:00"/>
    <n v="18"/>
  </r>
  <r>
    <s v="Id2203"/>
    <n v="2004"/>
    <s v="Jun"/>
    <n v="13"/>
    <n v="0"/>
    <n v="1634.57"/>
    <x v="0"/>
    <s v="tier - 2"/>
    <s v="R1013"/>
    <s v="Jun"/>
    <n v="2004"/>
    <s v="R1013"/>
    <s v="13-Jun-2004"/>
    <d v="2023-06-08T00:00:00"/>
    <n v="18"/>
  </r>
  <r>
    <s v="Id2202"/>
    <n v="2003"/>
    <s v="Dec"/>
    <n v="30"/>
    <n v="0"/>
    <n v="1635.73"/>
    <x v="0"/>
    <s v="tier - 3"/>
    <s v="R1012"/>
    <s v="Dec"/>
    <n v="2003"/>
    <s v="R1012"/>
    <s v="30-Dec-2003"/>
    <d v="2023-06-08T00:00:00"/>
    <n v="19"/>
  </r>
  <r>
    <s v="Id2201"/>
    <n v="2003"/>
    <s v="Sep"/>
    <n v="16"/>
    <n v="0"/>
    <n v="1639.56"/>
    <x v="0"/>
    <s v="tier - 2"/>
    <s v="R1012"/>
    <s v="Sep"/>
    <n v="2003"/>
    <s v="R1012"/>
    <s v="16-Sep-2003"/>
    <d v="2023-06-08T00:00:00"/>
    <n v="19"/>
  </r>
  <r>
    <s v="Id2200"/>
    <n v="2003"/>
    <s v="Aug"/>
    <n v="21"/>
    <n v="0"/>
    <n v="1639.56"/>
    <x v="0"/>
    <s v="tier - 2"/>
    <s v="R1012"/>
    <s v="Aug"/>
    <n v="2003"/>
    <s v="R1012"/>
    <s v="21-Aug-2003"/>
    <d v="2023-06-08T00:00:00"/>
    <n v="19"/>
  </r>
  <r>
    <s v="Id2199"/>
    <n v="2003"/>
    <s v="Dec"/>
    <n v="30"/>
    <n v="0"/>
    <n v="1646.43"/>
    <x v="0"/>
    <s v="tier - 1"/>
    <s v="R1012"/>
    <s v="Dec"/>
    <n v="2003"/>
    <s v="R1012"/>
    <s v="30-Dec-2003"/>
    <d v="2023-06-08T00:00:00"/>
    <n v="19"/>
  </r>
  <r>
    <s v="Id2198"/>
    <n v="2000"/>
    <s v="Oct"/>
    <n v="23"/>
    <n v="0"/>
    <n v="1665"/>
    <x v="0"/>
    <s v="tier - 2"/>
    <s v="R1013"/>
    <s v="Oct"/>
    <n v="2000"/>
    <s v="R1013"/>
    <s v="23-Oct-2000"/>
    <d v="2023-06-08T00:00:00"/>
    <n v="22"/>
  </r>
  <r>
    <s v="Id2197"/>
    <n v="2000"/>
    <s v="Jun"/>
    <n v="10"/>
    <n v="0"/>
    <n v="1674.63"/>
    <x v="0"/>
    <s v="tier - 2"/>
    <s v="R1013"/>
    <s v="Jun"/>
    <n v="2000"/>
    <s v="R1013"/>
    <s v="10-Jun-2000"/>
    <d v="2023-06-08T00:00:00"/>
    <n v="22"/>
  </r>
  <r>
    <s v="Id2196"/>
    <n v="2000"/>
    <s v="Oct"/>
    <n v="21"/>
    <n v="0"/>
    <n v="1682.6"/>
    <x v="0"/>
    <s v="tier - 2"/>
    <s v="R1011"/>
    <s v="Oct"/>
    <n v="2000"/>
    <s v="R1011"/>
    <s v="21-Oct-2000"/>
    <d v="2023-06-08T00:00:00"/>
    <n v="22"/>
  </r>
  <r>
    <s v="Id2195"/>
    <n v="2004"/>
    <s v="Nov"/>
    <n v="17"/>
    <n v="0"/>
    <n v="1694.8"/>
    <x v="0"/>
    <s v="tier - 2"/>
    <s v="R1015"/>
    <s v="Nov"/>
    <n v="2004"/>
    <s v="R1015"/>
    <s v="17-Nov-2004"/>
    <d v="2023-06-08T00:00:00"/>
    <n v="18"/>
  </r>
  <r>
    <s v="Id2194"/>
    <n v="2004"/>
    <s v="Dec"/>
    <n v="10"/>
    <n v="0"/>
    <n v="1702.46"/>
    <x v="0"/>
    <s v="tier - 3"/>
    <s v="R1019"/>
    <s v="Dec"/>
    <n v="2004"/>
    <s v="R1019"/>
    <s v="10-Dec-2004"/>
    <d v="2023-06-08T00:00:00"/>
    <n v="18"/>
  </r>
  <r>
    <s v="Id2193"/>
    <n v="2004"/>
    <s v="Nov"/>
    <n v="7"/>
    <n v="0"/>
    <n v="1704.57"/>
    <x v="0"/>
    <s v="tier - 1"/>
    <s v="R1016"/>
    <s v="Nov"/>
    <n v="2004"/>
    <s v="R1016"/>
    <s v="7-Nov-2004"/>
    <d v="2023-06-08T00:00:00"/>
    <n v="18"/>
  </r>
  <r>
    <s v="Id2192"/>
    <n v="2004"/>
    <s v="Dec"/>
    <n v="14"/>
    <n v="0"/>
    <n v="1704.7"/>
    <x v="0"/>
    <s v="tier - 3"/>
    <s v="R1018"/>
    <s v="Dec"/>
    <n v="2004"/>
    <s v="R1018"/>
    <s v="14-Dec-2004"/>
    <d v="2023-06-08T00:00:00"/>
    <n v="18"/>
  </r>
  <r>
    <s v="Id2191"/>
    <n v="2004"/>
    <s v="Dec"/>
    <n v="6"/>
    <n v="0"/>
    <n v="1705.62"/>
    <x v="0"/>
    <s v="tier - 2"/>
    <s v="R1015"/>
    <s v="Dec"/>
    <n v="2004"/>
    <s v="R1015"/>
    <s v="6-Dec-2004"/>
    <d v="2023-06-08T00:00:00"/>
    <n v="18"/>
  </r>
  <r>
    <s v="Id2190"/>
    <n v="2004"/>
    <s v="Oct"/>
    <n v="17"/>
    <n v="0"/>
    <n v="1708"/>
    <x v="1"/>
    <s v="tier - 2"/>
    <s v="R1016"/>
    <s v="Oct"/>
    <n v="2004"/>
    <s v="R1016"/>
    <s v="17-Oct-2004"/>
    <d v="2023-06-08T00:00:00"/>
    <n v="18"/>
  </r>
  <r>
    <s v="Id2189"/>
    <n v="2004"/>
    <s v="Dec"/>
    <n v="12"/>
    <n v="0"/>
    <n v="1708.93"/>
    <x v="1"/>
    <s v="tier - 1"/>
    <s v="R1019"/>
    <s v="Dec"/>
    <n v="2004"/>
    <s v="R1019"/>
    <s v="12-Dec-2004"/>
    <d v="2023-06-08T00:00:00"/>
    <n v="18"/>
  </r>
  <r>
    <s v="Id2188"/>
    <n v="2004"/>
    <s v="Sep"/>
    <n v="19"/>
    <n v="1"/>
    <n v="1711.03"/>
    <x v="1"/>
    <s v="tier - 3"/>
    <s v="R1013"/>
    <s v="Sep"/>
    <n v="2004"/>
    <s v="R1013"/>
    <s v="19-Sep-2004"/>
    <d v="2023-06-08T00:00:00"/>
    <n v="18"/>
  </r>
  <r>
    <s v="Id2187"/>
    <n v="2004"/>
    <s v="Sep"/>
    <n v="21"/>
    <n v="0"/>
    <n v="1712.23"/>
    <x v="1"/>
    <s v="tier - 1"/>
    <s v="R1016"/>
    <s v="Sep"/>
    <n v="2004"/>
    <s v="R1016"/>
    <s v="21-Sep-2004"/>
    <d v="2023-06-08T00:00:00"/>
    <n v="18"/>
  </r>
  <r>
    <s v="Id2186"/>
    <n v="2004"/>
    <s v="Jun"/>
    <n v="10"/>
    <n v="1"/>
    <n v="1719.44"/>
    <x v="1"/>
    <s v="tier - 3"/>
    <s v="R1013"/>
    <s v="Jun"/>
    <n v="2004"/>
    <s v="R1013"/>
    <s v="10-Jun-2004"/>
    <d v="2023-06-08T00:00:00"/>
    <n v="18"/>
  </r>
  <r>
    <s v="Id2185"/>
    <n v="2004"/>
    <s v="Sep"/>
    <n v="11"/>
    <n v="1"/>
    <n v="1720.35"/>
    <x v="1"/>
    <s v="tier - 3"/>
    <s v="R1013"/>
    <s v="Sep"/>
    <n v="2004"/>
    <s v="R1013"/>
    <s v="11-Sep-2004"/>
    <d v="2023-06-08T00:00:00"/>
    <n v="18"/>
  </r>
  <r>
    <s v="Id2184"/>
    <n v="2004"/>
    <s v="Oct"/>
    <n v="21"/>
    <n v="1"/>
    <n v="1725.55"/>
    <x v="1"/>
    <s v="tier - 2"/>
    <s v="R1013"/>
    <s v="Oct"/>
    <n v="2004"/>
    <s v="R1013"/>
    <s v="21-Oct-2004"/>
    <d v="2023-06-08T00:00:00"/>
    <n v="18"/>
  </r>
  <r>
    <s v="Id2183"/>
    <n v="2004"/>
    <s v="Sep"/>
    <n v="9"/>
    <n v="1"/>
    <n v="1727.54"/>
    <x v="1"/>
    <s v="tier - 1"/>
    <s v="R1013"/>
    <s v="Sep"/>
    <n v="2004"/>
    <s v="R1013"/>
    <s v="9-Sep-2004"/>
    <d v="2023-06-08T00:00:00"/>
    <n v="18"/>
  </r>
  <r>
    <s v="Id2182"/>
    <n v="2003"/>
    <s v="Nov"/>
    <n v="21"/>
    <n v="0"/>
    <n v="1727.79"/>
    <x v="1"/>
    <s v="tier - 3"/>
    <s v="R1011"/>
    <s v="Nov"/>
    <n v="2003"/>
    <s v="R1011"/>
    <s v="21-Nov-2003"/>
    <d v="2023-06-08T00:00:00"/>
    <n v="19"/>
  </r>
  <r>
    <s v="Id2181"/>
    <n v="2003"/>
    <s v="Sep"/>
    <n v="1"/>
    <n v="0"/>
    <n v="1728.9"/>
    <x v="1"/>
    <s v="tier - 2"/>
    <s v="R1011"/>
    <s v="Sep"/>
    <n v="2003"/>
    <s v="R1011"/>
    <s v="1-Sep-2003"/>
    <d v="2023-06-08T00:00:00"/>
    <n v="19"/>
  </r>
  <r>
    <s v="Id2180"/>
    <n v="2003"/>
    <s v="Nov"/>
    <n v="9"/>
    <n v="0"/>
    <n v="1731.68"/>
    <x v="1"/>
    <s v="tier - 2"/>
    <s v="R1011"/>
    <s v="Nov"/>
    <n v="2003"/>
    <s v="R1011"/>
    <s v="9-Nov-2003"/>
    <d v="2023-06-08T00:00:00"/>
    <n v="19"/>
  </r>
  <r>
    <s v="Id2179"/>
    <n v="2003"/>
    <s v="Nov"/>
    <n v="14"/>
    <n v="0"/>
    <n v="1737.38"/>
    <x v="1"/>
    <s v="tier - 2"/>
    <s v="R1011"/>
    <s v="Nov"/>
    <n v="2003"/>
    <s v="R1011"/>
    <s v="14-Nov-2003"/>
    <d v="2023-06-08T00:00:00"/>
    <n v="19"/>
  </r>
  <r>
    <s v="Id2178"/>
    <n v="2003"/>
    <s v="Jul"/>
    <n v="25"/>
    <n v="0"/>
    <n v="1743.21"/>
    <x v="1"/>
    <s v="tier - 1"/>
    <s v="R1011"/>
    <s v="Jul"/>
    <n v="2003"/>
    <s v="R1011"/>
    <s v="25-Jul-2003"/>
    <d v="2023-06-08T00:00:00"/>
    <n v="19"/>
  </r>
  <r>
    <s v="Id2177"/>
    <n v="2003"/>
    <s v="Jul"/>
    <n v="28"/>
    <n v="0"/>
    <n v="1744.47"/>
    <x v="1"/>
    <s v="tier - 1"/>
    <s v="R1011"/>
    <s v="Jul"/>
    <n v="2003"/>
    <s v="R1011"/>
    <s v="28-Jul-2003"/>
    <d v="2023-06-08T00:00:00"/>
    <n v="19"/>
  </r>
  <r>
    <s v="Id2176"/>
    <n v="2003"/>
    <s v="Sep"/>
    <n v="26"/>
    <n v="0"/>
    <n v="1748.77"/>
    <x v="1"/>
    <s v="tier - 1"/>
    <s v="R1011"/>
    <s v="Sep"/>
    <n v="2003"/>
    <s v="R1011"/>
    <s v="26-Sep-2003"/>
    <d v="2023-06-08T00:00:00"/>
    <n v="19"/>
  </r>
  <r>
    <s v="Id2175"/>
    <n v="1998"/>
    <s v="Oct"/>
    <n v="7"/>
    <n v="0"/>
    <n v="1756.6"/>
    <x v="1"/>
    <s v="tier - 3"/>
    <s v="R1013"/>
    <s v="Oct"/>
    <n v="1998"/>
    <s v="R1013"/>
    <s v="7-Oct-1998"/>
    <d v="2023-06-08T00:00:00"/>
    <n v="24"/>
  </r>
  <r>
    <s v="Id2174"/>
    <n v="2003"/>
    <s v="Nov"/>
    <n v="19"/>
    <n v="0"/>
    <n v="1759.34"/>
    <x v="1"/>
    <s v="tier - 1"/>
    <s v="R1011"/>
    <s v="Nov"/>
    <n v="2003"/>
    <s v="R1011"/>
    <s v="19-Nov-2003"/>
    <d v="2023-06-08T00:00:00"/>
    <n v="19"/>
  </r>
  <r>
    <s v="Id2173"/>
    <n v="2002"/>
    <s v="Dec"/>
    <n v="13"/>
    <n v="0"/>
    <n v="1769.53"/>
    <x v="1"/>
    <s v="tier - 3"/>
    <s v="R1012"/>
    <s v="Dec"/>
    <n v="2002"/>
    <s v="R1012"/>
    <s v="13-Dec-2002"/>
    <d v="2023-06-08T00:00:00"/>
    <n v="20"/>
  </r>
  <r>
    <s v="Id2172"/>
    <n v="1999"/>
    <s v="Sep"/>
    <n v="25"/>
    <n v="0"/>
    <n v="1815.88"/>
    <x v="1"/>
    <s v="tier - 3"/>
    <s v="R1013"/>
    <s v="Sep"/>
    <n v="1999"/>
    <s v="R1013"/>
    <s v="25-Sep-1999"/>
    <d v="2023-06-08T00:00:00"/>
    <n v="23"/>
  </r>
  <r>
    <s v="Id2171"/>
    <n v="2004"/>
    <s v="Aug"/>
    <n v="19"/>
    <n v="0"/>
    <n v="1822.54"/>
    <x v="1"/>
    <s v="tier - 1"/>
    <s v="R1012"/>
    <s v="Aug"/>
    <n v="2004"/>
    <s v="R1012"/>
    <s v="19-Aug-2004"/>
    <d v="2023-06-08T00:00:00"/>
    <n v="18"/>
  </r>
  <r>
    <s v="Id2170"/>
    <n v="1999"/>
    <s v="Nov"/>
    <n v="17"/>
    <n v="0"/>
    <n v="1824.29"/>
    <x v="1"/>
    <s v="tier - 3"/>
    <s v="R1013"/>
    <s v="Nov"/>
    <n v="1999"/>
    <s v="R1013"/>
    <s v="17-Nov-1999"/>
    <d v="2023-06-08T00:00:00"/>
    <n v="23"/>
  </r>
  <r>
    <s v="Id2169"/>
    <n v="1999"/>
    <s v="Oct"/>
    <n v="1"/>
    <n v="0"/>
    <n v="1826.84"/>
    <x v="1"/>
    <s v="tier - 2"/>
    <s v="R1011"/>
    <s v="Oct"/>
    <n v="1999"/>
    <s v="R1011"/>
    <s v="1-Oct-1999"/>
    <d v="2023-06-08T00:00:00"/>
    <n v="23"/>
  </r>
  <r>
    <s v="Id2168"/>
    <n v="2003"/>
    <s v="Aug"/>
    <n v="11"/>
    <n v="1"/>
    <n v="1832.09"/>
    <x v="1"/>
    <s v="tier - 3"/>
    <s v="R1011"/>
    <s v="Aug"/>
    <n v="2003"/>
    <s v="R1011"/>
    <s v="11-Aug-2003"/>
    <d v="2023-06-08T00:00:00"/>
    <n v="19"/>
  </r>
  <r>
    <s v="Id2167"/>
    <n v="2003"/>
    <s v="Aug"/>
    <n v="4"/>
    <n v="1"/>
    <n v="1837.24"/>
    <x v="1"/>
    <s v="tier - 2"/>
    <s v="R1011"/>
    <s v="Aug"/>
    <n v="2003"/>
    <s v="R1011"/>
    <s v="4-Aug-2003"/>
    <d v="2023-06-08T00:00:00"/>
    <n v="19"/>
  </r>
  <r>
    <s v="Id2166"/>
    <n v="1999"/>
    <s v="Dec"/>
    <n v="12"/>
    <n v="0"/>
    <n v="1837.28"/>
    <x v="1"/>
    <s v="tier - 2"/>
    <s v="R1013"/>
    <s v="Dec"/>
    <n v="1999"/>
    <s v="R1013"/>
    <s v="12-Dec-1999"/>
    <d v="2023-06-08T00:00:00"/>
    <n v="23"/>
  </r>
  <r>
    <s v="Id2165"/>
    <n v="2003"/>
    <s v="Jul"/>
    <n v="20"/>
    <n v="1"/>
    <n v="1842.52"/>
    <x v="1"/>
    <s v="tier - 2"/>
    <s v="R1011"/>
    <s v="Jul"/>
    <n v="2003"/>
    <s v="R1011"/>
    <s v="20-Jul-2003"/>
    <d v="2023-06-08T00:00:00"/>
    <n v="19"/>
  </r>
  <r>
    <s v="Id2164"/>
    <n v="1994"/>
    <s v="Dec"/>
    <n v="6"/>
    <n v="0"/>
    <n v="1850.55"/>
    <x v="1"/>
    <s v="tier - 2"/>
    <s v="R1012"/>
    <s v="Dec"/>
    <n v="1994"/>
    <s v="R1012"/>
    <s v="6-Dec-1994"/>
    <d v="2023-06-08T00:00:00"/>
    <n v="28"/>
  </r>
  <r>
    <s v="Id2163"/>
    <n v="2004"/>
    <s v="Dec"/>
    <n v="27"/>
    <n v="0"/>
    <n v="1863.45"/>
    <x v="1"/>
    <s v="tier - 1"/>
    <s v="R1025"/>
    <s v="Dec"/>
    <n v="2004"/>
    <s v="R1025"/>
    <s v="27-Dec-2004"/>
    <d v="2023-06-08T00:00:00"/>
    <n v="18"/>
  </r>
  <r>
    <s v="Id2162"/>
    <n v="1996"/>
    <s v="Jul"/>
    <n v="2"/>
    <n v="0"/>
    <n v="1865.98"/>
    <x v="1"/>
    <s v="tier - 3"/>
    <s v="R1012"/>
    <s v="Jul"/>
    <n v="1996"/>
    <s v="R1012"/>
    <s v="2-Jul-1996"/>
    <d v="2023-06-08T00:00:00"/>
    <n v="26"/>
  </r>
  <r>
    <s v="Id2161"/>
    <n v="2002"/>
    <s v="Sep"/>
    <n v="22"/>
    <n v="0"/>
    <n v="1875.34"/>
    <x v="1"/>
    <s v="tier - 2"/>
    <s v="R1011"/>
    <s v="Sep"/>
    <n v="2002"/>
    <s v="R1011"/>
    <s v="22-Sep-2002"/>
    <d v="2023-06-08T00:00:00"/>
    <n v="20"/>
  </r>
  <r>
    <s v="Id2160"/>
    <n v="2002"/>
    <s v="Oct"/>
    <n v="29"/>
    <n v="0"/>
    <n v="1877.93"/>
    <x v="1"/>
    <s v="tier - 1"/>
    <s v="R1013"/>
    <s v="Oct"/>
    <n v="2002"/>
    <s v="R1013"/>
    <s v="29-Oct-2002"/>
    <d v="2023-06-08T00:00:00"/>
    <n v="20"/>
  </r>
  <r>
    <s v="Id2159"/>
    <n v="2002"/>
    <s v="Aug"/>
    <n v="29"/>
    <n v="0"/>
    <n v="1880.07"/>
    <x v="1"/>
    <s v="tier - 2"/>
    <s v="R1013"/>
    <s v="Aug"/>
    <n v="2002"/>
    <s v="R1013"/>
    <s v="29-Aug-2002"/>
    <d v="2023-06-08T00:00:00"/>
    <n v="20"/>
  </r>
  <r>
    <s v="Id2158"/>
    <n v="2002"/>
    <s v="Aug"/>
    <n v="21"/>
    <n v="0"/>
    <n v="1880.49"/>
    <x v="1"/>
    <s v="tier - 1"/>
    <s v="R1011"/>
    <s v="Aug"/>
    <n v="2002"/>
    <s v="R1011"/>
    <s v="21-Aug-2002"/>
    <d v="2023-06-08T00:00:00"/>
    <n v="20"/>
  </r>
  <r>
    <s v="Id2157"/>
    <n v="2001"/>
    <s v="Aug"/>
    <n v="10"/>
    <n v="0"/>
    <n v="1906.36"/>
    <x v="1"/>
    <s v="tier - 1"/>
    <s v="R1012"/>
    <s v="Aug"/>
    <n v="2001"/>
    <s v="R1012"/>
    <s v="10-Aug-2001"/>
    <d v="2023-06-08T00:00:00"/>
    <n v="21"/>
  </r>
  <r>
    <s v="Id2156"/>
    <n v="1994"/>
    <s v="Oct"/>
    <n v="6"/>
    <n v="0"/>
    <n v="1908.9"/>
    <x v="1"/>
    <s v="tier - 3"/>
    <s v="R1013"/>
    <s v="Oct"/>
    <n v="1994"/>
    <s v="R1013"/>
    <s v="6-Oct-1994"/>
    <d v="2023-06-08T00:00:00"/>
    <n v="28"/>
  </r>
  <r>
    <s v="Id2155"/>
    <n v="2001"/>
    <s v="Aug"/>
    <n v="3"/>
    <n v="0"/>
    <n v="1909.53"/>
    <x v="1"/>
    <s v="tier - 3"/>
    <s v="R1012"/>
    <s v="Aug"/>
    <n v="2001"/>
    <s v="R1012"/>
    <s v="3-Aug-2001"/>
    <d v="2023-06-08T00:00:00"/>
    <n v="21"/>
  </r>
  <r>
    <s v="Id2154"/>
    <n v="2001"/>
    <s v="Dec"/>
    <n v="9"/>
    <n v="0"/>
    <n v="1917.32"/>
    <x v="1"/>
    <s v="tier - 2"/>
    <s v="R1012"/>
    <s v="Dec"/>
    <n v="2001"/>
    <s v="R1012"/>
    <s v="9-Dec-2001"/>
    <d v="2023-06-08T00:00:00"/>
    <n v="21"/>
  </r>
  <r>
    <s v="Id2153"/>
    <n v="2002"/>
    <s v="Sep"/>
    <n v="7"/>
    <n v="1"/>
    <n v="1964.78"/>
    <x v="1"/>
    <s v="tier - 1"/>
    <s v="R1011"/>
    <s v="Sep"/>
    <n v="2002"/>
    <s v="R1011"/>
    <s v="7-Sep-2002"/>
    <d v="2023-06-08T00:00:00"/>
    <n v="20"/>
  </r>
  <r>
    <s v="Id2152"/>
    <n v="2002"/>
    <s v="Jul"/>
    <n v="29"/>
    <n v="0"/>
    <n v="1967.02"/>
    <x v="1"/>
    <s v="tier - 2"/>
    <s v="R1016"/>
    <s v="Jul"/>
    <n v="2002"/>
    <s v="R1016"/>
    <s v="29-Jul-2002"/>
    <d v="2023-06-08T00:00:00"/>
    <n v="20"/>
  </r>
  <r>
    <s v="Id2151"/>
    <n v="1998"/>
    <s v="Sep"/>
    <n v="28"/>
    <n v="0"/>
    <n v="1969.61"/>
    <x v="1"/>
    <s v="tier - 3"/>
    <s v="R1011"/>
    <s v="Sep"/>
    <n v="1998"/>
    <s v="R1011"/>
    <s v="28-Sep-1998"/>
    <d v="2023-06-08T00:00:00"/>
    <n v="24"/>
  </r>
  <r>
    <s v="Id2150"/>
    <n v="1998"/>
    <s v="Oct"/>
    <n v="5"/>
    <n v="0"/>
    <n v="1972.95"/>
    <x v="1"/>
    <s v="tier - 1"/>
    <s v="R1011"/>
    <s v="Oct"/>
    <n v="1998"/>
    <s v="R1011"/>
    <s v="5-Oct-1998"/>
    <d v="2023-06-08T00:00:00"/>
    <n v="24"/>
  </r>
  <r>
    <s v="Id2149"/>
    <n v="1998"/>
    <s v="Sep"/>
    <n v="29"/>
    <n v="0"/>
    <n v="1977.82"/>
    <x v="1"/>
    <s v="tier - 1"/>
    <s v="R1011"/>
    <s v="Sep"/>
    <n v="1998"/>
    <s v="R1011"/>
    <s v="29-Sep-1998"/>
    <d v="2023-06-08T00:00:00"/>
    <n v="24"/>
  </r>
  <r>
    <s v="Id2148"/>
    <n v="2002"/>
    <s v="Jul"/>
    <n v="16"/>
    <n v="1"/>
    <n v="1980.07"/>
    <x v="1"/>
    <s v="tier - 3"/>
    <s v="R1011"/>
    <s v="Jul"/>
    <n v="2002"/>
    <s v="R1011"/>
    <s v="16-Jul-2002"/>
    <d v="2023-06-08T00:00:00"/>
    <n v="20"/>
  </r>
  <r>
    <s v="Id2147"/>
    <n v="1998"/>
    <s v="Dec"/>
    <n v="29"/>
    <n v="0"/>
    <n v="1981.58"/>
    <x v="1"/>
    <s v="tier - 1"/>
    <s v="R1013"/>
    <s v="Dec"/>
    <n v="1998"/>
    <s v="R1013"/>
    <s v="29-Dec-1998"/>
    <d v="2023-06-08T00:00:00"/>
    <n v="24"/>
  </r>
  <r>
    <s v="Id2146"/>
    <n v="2002"/>
    <s v="Sep"/>
    <n v="29"/>
    <n v="0"/>
    <n v="1984.45"/>
    <x v="1"/>
    <s v="tier - 3"/>
    <s v="R1016"/>
    <s v="Sep"/>
    <n v="2002"/>
    <s v="R1016"/>
    <s v="29-Sep-2002"/>
    <d v="2023-06-08T00:00:00"/>
    <n v="20"/>
  </r>
  <r>
    <s v="Id2145"/>
    <n v="1998"/>
    <s v="Sep"/>
    <n v="14"/>
    <n v="0"/>
    <n v="1986.93"/>
    <x v="1"/>
    <s v="tier - 2"/>
    <s v="R1013"/>
    <s v="Sep"/>
    <n v="1998"/>
    <s v="R1013"/>
    <s v="14-Sep-1998"/>
    <d v="2023-06-08T00:00:00"/>
    <n v="24"/>
  </r>
  <r>
    <s v="Id2144"/>
    <n v="2001"/>
    <s v="Aug"/>
    <n v="14"/>
    <n v="0"/>
    <n v="2007.95"/>
    <x v="1"/>
    <s v="tier - 2"/>
    <s v="R1011"/>
    <s v="Aug"/>
    <n v="2001"/>
    <s v="R1011"/>
    <s v="14-Aug-2001"/>
    <d v="2023-06-08T00:00:00"/>
    <n v="21"/>
  </r>
  <r>
    <s v="Id2143"/>
    <n v="2001"/>
    <s v="Jul"/>
    <n v="1"/>
    <n v="0"/>
    <n v="2020.18"/>
    <x v="1"/>
    <s v="tier - 1"/>
    <s v="R1011"/>
    <s v="Jul"/>
    <n v="2001"/>
    <s v="R1011"/>
    <s v="1-Jul-2001"/>
    <d v="2023-06-08T00:00:00"/>
    <n v="21"/>
  </r>
  <r>
    <s v="Id2142"/>
    <n v="2001"/>
    <s v="Sep"/>
    <n v="6"/>
    <n v="0"/>
    <n v="2020.55"/>
    <x v="1"/>
    <s v="tier - 2"/>
    <s v="R1013"/>
    <s v="Sep"/>
    <n v="2001"/>
    <s v="R1013"/>
    <s v="6-Sep-2001"/>
    <d v="2023-06-08T00:00:00"/>
    <n v="21"/>
  </r>
  <r>
    <s v="Id2141"/>
    <n v="2001"/>
    <s v="Aug"/>
    <n v="4"/>
    <n v="0"/>
    <n v="2026.97"/>
    <x v="1"/>
    <s v="tier - 2"/>
    <s v="R1013"/>
    <s v="Aug"/>
    <n v="2001"/>
    <s v="R1013"/>
    <s v="4-Aug-2001"/>
    <d v="2023-06-08T00:00:00"/>
    <n v="21"/>
  </r>
  <r>
    <s v="Id2140"/>
    <n v="2000"/>
    <s v="Sep"/>
    <n v="2"/>
    <n v="0"/>
    <n v="2045.69"/>
    <x v="1"/>
    <s v="tier - 3"/>
    <s v="R1012"/>
    <s v="Sep"/>
    <n v="2000"/>
    <s v="R1012"/>
    <s v="2-Sep-2000"/>
    <d v="2023-06-08T00:00:00"/>
    <n v="22"/>
  </r>
  <r>
    <s v="Id2139"/>
    <n v="2000"/>
    <s v="Jul"/>
    <n v="26"/>
    <n v="0"/>
    <n v="2055.3200000000002"/>
    <x v="1"/>
    <s v="tier - 3"/>
    <s v="R1012"/>
    <s v="Jul"/>
    <n v="2000"/>
    <s v="R1012"/>
    <s v="26-Jul-2000"/>
    <d v="2023-06-08T00:00:00"/>
    <n v="22"/>
  </r>
  <r>
    <s v="Id2138"/>
    <n v="2004"/>
    <s v="Jun"/>
    <n v="12"/>
    <n v="0"/>
    <n v="2094.1"/>
    <x v="1"/>
    <s v="tier - 2"/>
    <s v="R1025"/>
    <s v="Jun"/>
    <n v="2004"/>
    <s v="R1025"/>
    <s v="12-Jun-2004"/>
    <d v="2023-06-08T00:00:00"/>
    <n v="18"/>
  </r>
  <r>
    <s v="Id2137"/>
    <n v="2001"/>
    <s v="Aug"/>
    <n v="14"/>
    <n v="0"/>
    <n v="2102.2600000000002"/>
    <x v="1"/>
    <s v="tier - 2"/>
    <s v="R1019"/>
    <s v="Aug"/>
    <n v="2001"/>
    <s v="R1019"/>
    <s v="14-Aug-2001"/>
    <d v="2023-06-08T00:00:00"/>
    <n v="21"/>
  </r>
  <r>
    <s v="Id2136"/>
    <n v="2001"/>
    <s v="Jun"/>
    <n v="22"/>
    <n v="1"/>
    <n v="2103.08"/>
    <x v="1"/>
    <s v="tier - 2"/>
    <s v="R1011"/>
    <s v="Jun"/>
    <n v="2001"/>
    <s v="R1011"/>
    <s v="22-Jun-2001"/>
    <d v="2023-06-08T00:00:00"/>
    <n v="21"/>
  </r>
  <r>
    <s v="Id2135"/>
    <n v="2001"/>
    <s v="Nov"/>
    <n v="28"/>
    <n v="0"/>
    <n v="2104.11"/>
    <x v="0"/>
    <s v="tier - 1"/>
    <s v="R1016"/>
    <s v="Nov"/>
    <n v="2001"/>
    <s v="R1016"/>
    <s v="28-Nov-2001"/>
    <d v="2023-06-08T00:00:00"/>
    <n v="21"/>
  </r>
  <r>
    <s v="Id2134"/>
    <n v="1989"/>
    <s v="Jul"/>
    <n v="21"/>
    <n v="3"/>
    <n v="2106.2600000000002"/>
    <x v="0"/>
    <s v="tier - 2"/>
    <s v="R1013"/>
    <s v="Jul"/>
    <n v="1989"/>
    <s v="R1013"/>
    <s v="21-Jul-1989"/>
    <d v="2023-06-08T00:00:00"/>
    <n v="33"/>
  </r>
  <r>
    <s v="Id2133"/>
    <n v="2003"/>
    <s v="Sep"/>
    <n v="30"/>
    <n v="0"/>
    <n v="2117.34"/>
    <x v="0"/>
    <s v="tier - 3"/>
    <s v="R1012"/>
    <s v="Sep"/>
    <n v="2003"/>
    <s v="R1012"/>
    <s v="30-Sep-2003"/>
    <d v="2023-06-08T00:00:00"/>
    <n v="19"/>
  </r>
  <r>
    <s v="Id2132"/>
    <n v="2004"/>
    <s v="Nov"/>
    <n v="4"/>
    <n v="0"/>
    <n v="2118.61"/>
    <x v="0"/>
    <s v="tier - 1"/>
    <s v="R1012"/>
    <s v="Nov"/>
    <n v="2004"/>
    <s v="R1012"/>
    <s v="4-Nov-2004"/>
    <d v="2023-06-08T00:00:00"/>
    <n v="18"/>
  </r>
  <r>
    <s v="Id2131"/>
    <n v="2003"/>
    <s v="Aug"/>
    <n v="30"/>
    <n v="0"/>
    <n v="2128.4299999999998"/>
    <x v="0"/>
    <s v="tier - 1"/>
    <s v="R1012"/>
    <s v="Aug"/>
    <n v="2003"/>
    <s v="R1012"/>
    <s v="30-Aug-2003"/>
    <d v="2023-06-08T00:00:00"/>
    <n v="19"/>
  </r>
  <r>
    <s v="Id2130"/>
    <n v="2003"/>
    <s v="Dec"/>
    <n v="22"/>
    <n v="0"/>
    <n v="2130.6799999999998"/>
    <x v="0"/>
    <s v="tier - 3"/>
    <s v="R1012"/>
    <s v="Dec"/>
    <n v="2003"/>
    <s v="R1012"/>
    <s v="22-Dec-2003"/>
    <d v="2023-06-08T00:00:00"/>
    <n v="19"/>
  </r>
  <r>
    <s v="Id2129"/>
    <n v="2003"/>
    <s v="Sep"/>
    <n v="1"/>
    <n v="0"/>
    <n v="2134.9"/>
    <x v="0"/>
    <s v="tier - 3"/>
    <s v="R1012"/>
    <s v="Sep"/>
    <n v="2003"/>
    <s v="R1012"/>
    <s v="1-Sep-2003"/>
    <d v="2023-06-08T00:00:00"/>
    <n v="19"/>
  </r>
  <r>
    <s v="Id2128"/>
    <n v="2003"/>
    <s v="Sep"/>
    <n v="26"/>
    <n v="0"/>
    <n v="2136.88"/>
    <x v="0"/>
    <s v="tier - 2"/>
    <s v="R1012"/>
    <s v="Sep"/>
    <n v="2003"/>
    <s v="R1012"/>
    <s v="26-Sep-2003"/>
    <d v="2023-06-08T00:00:00"/>
    <n v="19"/>
  </r>
  <r>
    <s v="Id2127"/>
    <n v="1997"/>
    <s v="Sep"/>
    <n v="3"/>
    <n v="0"/>
    <n v="2137.65"/>
    <x v="1"/>
    <s v="tier - 1"/>
    <s v="R1013"/>
    <s v="Sep"/>
    <n v="1997"/>
    <s v="R1013"/>
    <s v="3-Sep-1997"/>
    <d v="2023-06-08T00:00:00"/>
    <n v="25"/>
  </r>
  <r>
    <s v="Id2126"/>
    <n v="2003"/>
    <s v="Aug"/>
    <n v="19"/>
    <n v="0"/>
    <n v="2138.0700000000002"/>
    <x v="0"/>
    <s v="tier - 1"/>
    <s v="R1012"/>
    <s v="Aug"/>
    <n v="2003"/>
    <s v="R1012"/>
    <s v="19-Aug-2003"/>
    <d v="2023-06-08T00:00:00"/>
    <n v="19"/>
  </r>
  <r>
    <s v="Id2125"/>
    <n v="2004"/>
    <s v="Oct"/>
    <n v="4"/>
    <n v="0"/>
    <n v="2144.85"/>
    <x v="0"/>
    <s v="tier - 1"/>
    <s v="R1011"/>
    <s v="Oct"/>
    <n v="2004"/>
    <s v="R1011"/>
    <s v="4-Oct-2004"/>
    <d v="2023-06-08T00:00:00"/>
    <n v="18"/>
  </r>
  <r>
    <s v="Id2124"/>
    <n v="2000"/>
    <s v="Dec"/>
    <n v="27"/>
    <n v="0"/>
    <n v="2150.4699999999998"/>
    <x v="0"/>
    <s v="tier - 3"/>
    <s v="R1011"/>
    <s v="Dec"/>
    <n v="2000"/>
    <s v="R1011"/>
    <s v="27-Dec-2000"/>
    <d v="2023-06-08T00:00:00"/>
    <n v="22"/>
  </r>
  <r>
    <s v="Id2123"/>
    <n v="2000"/>
    <s v="Oct"/>
    <n v="22"/>
    <n v="0"/>
    <n v="2154.36"/>
    <x v="0"/>
    <s v="tier - 2"/>
    <s v="R1011"/>
    <s v="Oct"/>
    <n v="2000"/>
    <s v="R1011"/>
    <s v="22-Oct-2000"/>
    <d v="2023-06-08T00:00:00"/>
    <n v="22"/>
  </r>
  <r>
    <s v="Id2122"/>
    <n v="2000"/>
    <s v="Nov"/>
    <n v="29"/>
    <n v="0"/>
    <n v="2155.6799999999998"/>
    <x v="0"/>
    <s v="tier - 3"/>
    <s v="R1013"/>
    <s v="Nov"/>
    <n v="2000"/>
    <s v="R1013"/>
    <s v="29-Nov-2000"/>
    <d v="2023-06-08T00:00:00"/>
    <n v="22"/>
  </r>
  <r>
    <s v="Id2121"/>
    <n v="2000"/>
    <s v="Dec"/>
    <n v="10"/>
    <n v="0"/>
    <n v="2156.75"/>
    <x v="0"/>
    <s v="tier - 2"/>
    <s v="R1013"/>
    <s v="Dec"/>
    <n v="2000"/>
    <s v="R1013"/>
    <s v="10-Dec-2000"/>
    <d v="2023-06-08T00:00:00"/>
    <n v="22"/>
  </r>
  <r>
    <s v="Id2120"/>
    <n v="2000"/>
    <s v="Aug"/>
    <n v="23"/>
    <n v="0"/>
    <n v="2166.73"/>
    <x v="0"/>
    <s v="tier - 2"/>
    <s v="R1011"/>
    <s v="Aug"/>
    <n v="2000"/>
    <s v="R1011"/>
    <s v="23-Aug-2000"/>
    <d v="2023-06-08T00:00:00"/>
    <n v="22"/>
  </r>
  <r>
    <s v="Id2119"/>
    <n v="1994"/>
    <s v="Sep"/>
    <n v="27"/>
    <n v="0"/>
    <n v="2170.08"/>
    <x v="0"/>
    <s v="tier - 2"/>
    <s v="R1013"/>
    <s v="Sep"/>
    <n v="1994"/>
    <s v="R1013"/>
    <s v="27-Sep-1994"/>
    <d v="2023-06-08T00:00:00"/>
    <n v="28"/>
  </r>
  <r>
    <s v="Id2118"/>
    <n v="1991"/>
    <s v="Dec"/>
    <n v="16"/>
    <n v="3"/>
    <n v="2193.1999999999998"/>
    <x v="0"/>
    <s v="tier - 2"/>
    <s v="R1012"/>
    <s v="Dec"/>
    <n v="1991"/>
    <s v="R1012"/>
    <s v="16-Dec-1991"/>
    <d v="2023-06-08T00:00:00"/>
    <n v="31"/>
  </r>
  <r>
    <s v="Id2117"/>
    <n v="2004"/>
    <s v="Dec"/>
    <n v="7"/>
    <n v="0"/>
    <n v="2196.4699999999998"/>
    <x v="0"/>
    <s v="tier - 3"/>
    <s v="R1024"/>
    <s v="Dec"/>
    <n v="2004"/>
    <s v="R1024"/>
    <s v="7-Dec-2004"/>
    <d v="2023-06-08T00:00:00"/>
    <n v="18"/>
  </r>
  <r>
    <s v="Id2116"/>
    <n v="2004"/>
    <s v="Sep"/>
    <n v="3"/>
    <n v="0"/>
    <n v="2198.19"/>
    <x v="0"/>
    <s v="tier - 1"/>
    <s v="R1023"/>
    <s v="Sep"/>
    <n v="2004"/>
    <s v="R1023"/>
    <s v="3-Sep-2004"/>
    <d v="2023-06-08T00:00:00"/>
    <n v="18"/>
  </r>
  <r>
    <s v="Id2115"/>
    <n v="2004"/>
    <s v="Sep"/>
    <n v="12"/>
    <n v="0"/>
    <n v="2200.83"/>
    <x v="0"/>
    <s v="tier - 2"/>
    <s v="R1024"/>
    <s v="Sep"/>
    <n v="2004"/>
    <s v="R1024"/>
    <s v="12-Sep-2004"/>
    <d v="2023-06-08T00:00:00"/>
    <n v="18"/>
  </r>
  <r>
    <s v="Id2114"/>
    <n v="2004"/>
    <s v="Jul"/>
    <n v="27"/>
    <n v="1"/>
    <n v="2201.1"/>
    <x v="0"/>
    <s v="tier - 3"/>
    <s v="R1013"/>
    <s v="Jul"/>
    <n v="2004"/>
    <s v="R1013"/>
    <s v="27-Jul-2004"/>
    <d v="2023-06-08T00:00:00"/>
    <n v="18"/>
  </r>
  <r>
    <s v="Id2113"/>
    <n v="2004"/>
    <s v="Aug"/>
    <n v="6"/>
    <n v="0"/>
    <n v="2203.4699999999998"/>
    <x v="0"/>
    <s v="tier - 2"/>
    <s v="R1024"/>
    <s v="Aug"/>
    <n v="2004"/>
    <s v="R1024"/>
    <s v="6-Aug-2004"/>
    <d v="2023-06-08T00:00:00"/>
    <n v="18"/>
  </r>
  <r>
    <s v="Id2112"/>
    <n v="2004"/>
    <s v="Oct"/>
    <n v="28"/>
    <n v="0"/>
    <n v="2203.7399999999998"/>
    <x v="0"/>
    <s v="tier - 2"/>
    <s v="R1024"/>
    <s v="Oct"/>
    <n v="2004"/>
    <s v="R1024"/>
    <s v="28-Oct-2004"/>
    <d v="2023-06-08T00:00:00"/>
    <n v="18"/>
  </r>
  <r>
    <s v="Id2111"/>
    <n v="2004"/>
    <s v="Nov"/>
    <n v="13"/>
    <n v="0"/>
    <n v="2205.98"/>
    <x v="0"/>
    <s v="tier - 3"/>
    <s v="R1024"/>
    <s v="Nov"/>
    <n v="2004"/>
    <s v="R1024"/>
    <s v="13-Nov-2004"/>
    <d v="2023-06-08T00:00:00"/>
    <n v="18"/>
  </r>
  <r>
    <s v="Id2110"/>
    <n v="2004"/>
    <s v="Aug"/>
    <n v="6"/>
    <n v="0"/>
    <n v="2207.6999999999998"/>
    <x v="0"/>
    <s v="tier - 2"/>
    <s v="R1024"/>
    <s v="Aug"/>
    <n v="2004"/>
    <s v="R1024"/>
    <s v="6-Aug-2004"/>
    <d v="2023-06-08T00:00:00"/>
    <n v="18"/>
  </r>
  <r>
    <s v="Id2109"/>
    <n v="2004"/>
    <s v="Jul"/>
    <n v="27"/>
    <n v="0"/>
    <n v="2211.13"/>
    <x v="0"/>
    <s v="tier - 2"/>
    <s v="R1024"/>
    <s v="Jul"/>
    <n v="2004"/>
    <s v="R1024"/>
    <s v="27-Jul-2004"/>
    <d v="2023-06-08T00:00:00"/>
    <n v="18"/>
  </r>
  <r>
    <s v="Id2108"/>
    <n v="1994"/>
    <s v="Nov"/>
    <n v="17"/>
    <n v="0"/>
    <n v="2213.21"/>
    <x v="0"/>
    <s v="tier - 2"/>
    <s v="R1013"/>
    <s v="Nov"/>
    <n v="1994"/>
    <s v="R1013"/>
    <s v="17-Nov-1994"/>
    <d v="2023-06-08T00:00:00"/>
    <n v="28"/>
  </r>
  <r>
    <s v="Id2107"/>
    <n v="2004"/>
    <s v="Jun"/>
    <n v="13"/>
    <n v="0"/>
    <n v="2217.4699999999998"/>
    <x v="0"/>
    <s v="tier - 1"/>
    <s v="R1024"/>
    <s v="Jun"/>
    <n v="2004"/>
    <s v="R1024"/>
    <s v="13-Jun-2004"/>
    <d v="2023-06-08T00:00:00"/>
    <n v="18"/>
  </r>
  <r>
    <s v="Id2106"/>
    <n v="2004"/>
    <s v="Sep"/>
    <n v="25"/>
    <n v="0"/>
    <n v="2217.6"/>
    <x v="0"/>
    <s v="tier - 1"/>
    <s v="R1024"/>
    <s v="Sep"/>
    <n v="2004"/>
    <s v="R1024"/>
    <s v="25-Sep-2004"/>
    <d v="2023-06-08T00:00:00"/>
    <n v="18"/>
  </r>
  <r>
    <s v="Id2105"/>
    <n v="2004"/>
    <s v="Dec"/>
    <n v="12"/>
    <n v="1"/>
    <n v="2219.4499999999998"/>
    <x v="0"/>
    <s v="tier - 1"/>
    <s v="R1013"/>
    <s v="Dec"/>
    <n v="2004"/>
    <s v="R1013"/>
    <s v="12-Dec-2004"/>
    <d v="2023-06-08T00:00:00"/>
    <n v="18"/>
  </r>
  <r>
    <s v="Id2104"/>
    <n v="2003"/>
    <s v="Dec"/>
    <n v="10"/>
    <n v="1"/>
    <n v="2221.56"/>
    <x v="0"/>
    <s v="tier - 3"/>
    <s v="R1012"/>
    <s v="Dec"/>
    <n v="2003"/>
    <s v="R1012"/>
    <s v="10-Dec-2003"/>
    <d v="2023-06-08T00:00:00"/>
    <n v="19"/>
  </r>
  <r>
    <s v="Id2103"/>
    <n v="2000"/>
    <s v="Jun"/>
    <n v="30"/>
    <n v="0"/>
    <n v="2250.84"/>
    <x v="0"/>
    <s v="tier - 2"/>
    <s v="R1018"/>
    <s v="Jun"/>
    <n v="2000"/>
    <s v="R1018"/>
    <s v="30-Jun-2000"/>
    <d v="2023-06-08T00:00:00"/>
    <n v="22"/>
  </r>
  <r>
    <s v="Id2102"/>
    <n v="2000"/>
    <s v="Dec"/>
    <n v="11"/>
    <n v="0"/>
    <n v="2254.8000000000002"/>
    <x v="0"/>
    <s v="tier - 3"/>
    <s v="R1016"/>
    <s v="Dec"/>
    <n v="2000"/>
    <s v="R1016"/>
    <s v="11-Dec-2000"/>
    <d v="2023-06-08T00:00:00"/>
    <n v="22"/>
  </r>
  <r>
    <s v="Id2101"/>
    <n v="2002"/>
    <s v="Jul"/>
    <n v="15"/>
    <n v="0"/>
    <n v="2257.48"/>
    <x v="0"/>
    <s v="tier - 1"/>
    <s v="R1012"/>
    <s v="Jul"/>
    <n v="2002"/>
    <s v="R1012"/>
    <s v="15-Jul-2002"/>
    <d v="2023-06-08T00:00:00"/>
    <n v="20"/>
  </r>
  <r>
    <s v="Id2100"/>
    <n v="2002"/>
    <s v="Nov"/>
    <n v="12"/>
    <n v="0"/>
    <n v="2261.5700000000002"/>
    <x v="0"/>
    <s v="tier - 1"/>
    <s v="R1012"/>
    <s v="Nov"/>
    <n v="2002"/>
    <s v="R1012"/>
    <s v="12-Nov-2002"/>
    <d v="2023-06-08T00:00:00"/>
    <n v="20"/>
  </r>
  <r>
    <s v="Id2099"/>
    <n v="1991"/>
    <s v="Jun"/>
    <n v="16"/>
    <n v="3"/>
    <n v="2277.7199999999998"/>
    <x v="0"/>
    <s v="tier - 1"/>
    <s v="R1013"/>
    <s v="Jun"/>
    <n v="1991"/>
    <s v="R1013"/>
    <s v="16-Jun-1991"/>
    <d v="2023-06-08T00:00:00"/>
    <n v="31"/>
  </r>
  <r>
    <s v="Id2098"/>
    <n v="1989"/>
    <s v="Oct"/>
    <n v="5"/>
    <n v="3"/>
    <n v="2295.2399999999998"/>
    <x v="0"/>
    <s v="tier - 1"/>
    <s v="R1013"/>
    <s v="Oct"/>
    <n v="1989"/>
    <s v="R1013"/>
    <s v="5-Oct-1989"/>
    <d v="2023-06-08T00:00:00"/>
    <n v="33"/>
  </r>
  <r>
    <s v="Id2097"/>
    <n v="1996"/>
    <s v="Nov"/>
    <n v="28"/>
    <n v="0"/>
    <n v="2302.3000000000002"/>
    <x v="2"/>
    <s v="tier - 2"/>
    <s v="R1011"/>
    <s v="Nov"/>
    <n v="1996"/>
    <s v="R1011"/>
    <s v="28-Nov-1996"/>
    <d v="2023-06-08T00:00:00"/>
    <n v="26"/>
  </r>
  <r>
    <s v="Id2096"/>
    <n v="2004"/>
    <s v="Sep"/>
    <n v="6"/>
    <n v="2"/>
    <n v="2304"/>
    <x v="0"/>
    <s v="tier - 3"/>
    <s v="R1013"/>
    <s v="Sep"/>
    <n v="2004"/>
    <s v="R1013"/>
    <s v="6-Sep-2004"/>
    <d v="2023-06-08T00:00:00"/>
    <n v="18"/>
  </r>
  <r>
    <s v="Id2095"/>
    <n v="1996"/>
    <s v="Dec"/>
    <n v="17"/>
    <n v="0"/>
    <n v="2322.62"/>
    <x v="0"/>
    <s v="tier - 1"/>
    <s v="R1013"/>
    <s v="Dec"/>
    <n v="1996"/>
    <s v="R1013"/>
    <s v="17-Dec-1996"/>
    <d v="2023-06-08T00:00:00"/>
    <n v="26"/>
  </r>
  <r>
    <s v="Id2094"/>
    <n v="2003"/>
    <s v="Nov"/>
    <n v="18"/>
    <n v="1"/>
    <n v="2331.52"/>
    <x v="0"/>
    <s v="tier - 3"/>
    <s v="R1011"/>
    <s v="Nov"/>
    <n v="2003"/>
    <s v="R1011"/>
    <s v="18-Nov-2003"/>
    <d v="2023-06-08T00:00:00"/>
    <n v="19"/>
  </r>
  <r>
    <s v="Id2093"/>
    <n v="1998"/>
    <s v="Oct"/>
    <n v="21"/>
    <n v="0"/>
    <n v="2352.9699999999998"/>
    <x v="1"/>
    <s v="tier - 3"/>
    <s v="R1012"/>
    <s v="Oct"/>
    <n v="1998"/>
    <s v="R1012"/>
    <s v="21-Oct-1998"/>
    <d v="2023-06-08T00:00:00"/>
    <n v="24"/>
  </r>
  <r>
    <s v="Id2092"/>
    <n v="2002"/>
    <s v="Nov"/>
    <n v="5"/>
    <n v="1"/>
    <n v="2362.23"/>
    <x v="0"/>
    <s v="tier - 1"/>
    <s v="R1012"/>
    <s v="Nov"/>
    <n v="2002"/>
    <s v="R1012"/>
    <s v="5-Nov-2002"/>
    <d v="2023-06-08T00:00:00"/>
    <n v="20"/>
  </r>
  <r>
    <s v="Id2091"/>
    <n v="1988"/>
    <s v="Dec"/>
    <n v="12"/>
    <n v="3"/>
    <n v="2373.3000000000002"/>
    <x v="0"/>
    <s v="tier - 2"/>
    <s v="R1013"/>
    <s v="Dec"/>
    <n v="1988"/>
    <s v="R1013"/>
    <s v="12-Dec-1988"/>
    <d v="2023-06-08T00:00:00"/>
    <n v="34"/>
  </r>
  <r>
    <s v="Id2090"/>
    <n v="1999"/>
    <s v="Dec"/>
    <n v="17"/>
    <n v="0"/>
    <n v="2395.17"/>
    <x v="0"/>
    <s v="tier - 1"/>
    <s v="R1014"/>
    <s v="Dec"/>
    <n v="1999"/>
    <s v="R1014"/>
    <s v="17-Dec-1999"/>
    <d v="2023-06-08T00:00:00"/>
    <n v="23"/>
  </r>
  <r>
    <s v="Id2089"/>
    <n v="1999"/>
    <s v="Aug"/>
    <n v="10"/>
    <n v="0"/>
    <n v="2396.1"/>
    <x v="0"/>
    <s v="tier - 1"/>
    <s v="R1019"/>
    <s v="Aug"/>
    <n v="1999"/>
    <s v="R1019"/>
    <s v="10-Aug-1999"/>
    <d v="2023-06-08T00:00:00"/>
    <n v="23"/>
  </r>
  <r>
    <s v="Id2088"/>
    <n v="2001"/>
    <s v="Jun"/>
    <n v="3"/>
    <n v="0"/>
    <n v="2404.73"/>
    <x v="0"/>
    <s v="tier - 3"/>
    <s v="R1012"/>
    <s v="Jun"/>
    <n v="2001"/>
    <s v="R1012"/>
    <s v="3-Jun-2001"/>
    <d v="2023-06-08T00:00:00"/>
    <n v="22"/>
  </r>
  <r>
    <s v="Id2087"/>
    <n v="1999"/>
    <s v="Nov"/>
    <n v="12"/>
    <n v="1"/>
    <n v="2416.96"/>
    <x v="0"/>
    <s v="tier - 2"/>
    <s v="R1011"/>
    <s v="Nov"/>
    <n v="1999"/>
    <s v="R1011"/>
    <s v="12-Nov-1999"/>
    <d v="2023-06-08T00:00:00"/>
    <n v="23"/>
  </r>
  <r>
    <s v="Id2086"/>
    <n v="1999"/>
    <s v="Nov"/>
    <n v="21"/>
    <n v="1"/>
    <n v="2438.06"/>
    <x v="0"/>
    <s v="tier - 2"/>
    <s v="R1013"/>
    <s v="Nov"/>
    <n v="1999"/>
    <s v="R1013"/>
    <s v="21-Nov-1999"/>
    <d v="2023-06-08T00:00:00"/>
    <n v="23"/>
  </r>
  <r>
    <s v="Id2085"/>
    <n v="2002"/>
    <s v="Jul"/>
    <n v="29"/>
    <n v="0"/>
    <n v="2457.21"/>
    <x v="0"/>
    <s v="tier - 1"/>
    <s v="R1024"/>
    <s v="Jul"/>
    <n v="2002"/>
    <s v="R1024"/>
    <s v="29-Jul-2002"/>
    <d v="2023-06-08T00:00:00"/>
    <n v="20"/>
  </r>
  <r>
    <s v="Id2084"/>
    <n v="1998"/>
    <s v="Nov"/>
    <n v="19"/>
    <n v="0"/>
    <n v="2457.5"/>
    <x v="0"/>
    <s v="tier - 1"/>
    <s v="R1011"/>
    <s v="Nov"/>
    <n v="1998"/>
    <s v="R1011"/>
    <s v="19-Nov-1998"/>
    <d v="2023-06-08T00:00:00"/>
    <n v="24"/>
  </r>
  <r>
    <s v="Id2083"/>
    <n v="2002"/>
    <s v="Jul"/>
    <n v="11"/>
    <n v="0"/>
    <n v="2459.7199999999998"/>
    <x v="0"/>
    <s v="tier - 2"/>
    <s v="R1024"/>
    <s v="Jul"/>
    <n v="2002"/>
    <s v="R1024"/>
    <s v="11-Jul-2002"/>
    <d v="2023-06-08T00:00:00"/>
    <n v="20"/>
  </r>
  <r>
    <s v="Id2082"/>
    <n v="1998"/>
    <s v="Aug"/>
    <n v="17"/>
    <n v="0"/>
    <n v="2464.62"/>
    <x v="0"/>
    <s v="tier - 3"/>
    <s v="R1013"/>
    <s v="Aug"/>
    <n v="1998"/>
    <s v="R1013"/>
    <s v="17-Aug-1998"/>
    <d v="2023-06-08T00:00:00"/>
    <n v="24"/>
  </r>
  <r>
    <s v="Id2081"/>
    <n v="1998"/>
    <s v="Jul"/>
    <n v="2"/>
    <n v="0"/>
    <n v="2473.33"/>
    <x v="0"/>
    <s v="tier - 3"/>
    <s v="R1013"/>
    <s v="Jul"/>
    <n v="1998"/>
    <s v="R1013"/>
    <s v="2-Jul-1998"/>
    <d v="2023-06-08T00:00:00"/>
    <n v="24"/>
  </r>
  <r>
    <s v="Id2080"/>
    <n v="1998"/>
    <s v="Jun"/>
    <n v="20"/>
    <n v="0"/>
    <n v="2480.98"/>
    <x v="0"/>
    <s v="tier - 2"/>
    <s v="R1013"/>
    <s v="Jun"/>
    <n v="1998"/>
    <s v="R1013"/>
    <s v="20-Jun-1998"/>
    <d v="2023-06-08T00:00:00"/>
    <n v="24"/>
  </r>
  <r>
    <s v="Id2079"/>
    <n v="1995"/>
    <s v="Nov"/>
    <n v="6"/>
    <n v="0"/>
    <n v="2483.7399999999998"/>
    <x v="1"/>
    <s v="tier - 2"/>
    <s v="R1013"/>
    <s v="Nov"/>
    <n v="1995"/>
    <s v="R1013"/>
    <s v="6-Nov-1995"/>
    <d v="2023-06-08T00:00:00"/>
    <n v="27"/>
  </r>
  <r>
    <s v="Id2078"/>
    <n v="1995"/>
    <s v="Oct"/>
    <n v="14"/>
    <n v="0"/>
    <n v="2494.02"/>
    <x v="1"/>
    <s v="tier - 1"/>
    <s v="R1011"/>
    <s v="Oct"/>
    <n v="1995"/>
    <s v="R1011"/>
    <s v="14-Oct-1995"/>
    <d v="2023-06-08T00:00:00"/>
    <n v="27"/>
  </r>
  <r>
    <s v="Id2077"/>
    <n v="1995"/>
    <s v="Jul"/>
    <n v="9"/>
    <n v="0"/>
    <n v="2497.04"/>
    <x v="1"/>
    <s v="tier - 3"/>
    <s v="R1013"/>
    <s v="Jul"/>
    <n v="1995"/>
    <s v="R1013"/>
    <s v="9-Jul-1995"/>
    <d v="2023-06-08T00:00:00"/>
    <n v="27"/>
  </r>
  <r>
    <s v="Id2076"/>
    <n v="1995"/>
    <s v="Oct"/>
    <n v="15"/>
    <n v="0"/>
    <n v="2498.41"/>
    <x v="1"/>
    <s v="tier - 3"/>
    <s v="R1013"/>
    <s v="Oct"/>
    <n v="1995"/>
    <s v="R1013"/>
    <s v="15-Oct-1995"/>
    <d v="2023-06-08T00:00:00"/>
    <n v="27"/>
  </r>
  <r>
    <s v="Id2075"/>
    <n v="2004"/>
    <s v="Sep"/>
    <n v="6"/>
    <n v="0"/>
    <n v="2500.9299999999998"/>
    <x v="0"/>
    <s v="tier - 2"/>
    <s v="R1012"/>
    <s v="Sep"/>
    <n v="2004"/>
    <s v="R1012"/>
    <s v="6-Sep-2004"/>
    <d v="2023-06-08T00:00:00"/>
    <n v="18"/>
  </r>
  <r>
    <s v="Id2074"/>
    <n v="1991"/>
    <s v="Aug"/>
    <n v="5"/>
    <n v="3"/>
    <n v="2510.79"/>
    <x v="0"/>
    <s v="tier - 1"/>
    <s v="R1013"/>
    <s v="Aug"/>
    <n v="1991"/>
    <s v="R1013"/>
    <s v="5-Aug-1991"/>
    <d v="2023-06-08T00:00:00"/>
    <n v="31"/>
  </r>
  <r>
    <s v="Id2073"/>
    <n v="1997"/>
    <s v="Nov"/>
    <n v="2"/>
    <n v="0"/>
    <n v="2523.17"/>
    <x v="1"/>
    <s v="tier - 1"/>
    <s v="R1012"/>
    <s v="Nov"/>
    <n v="1997"/>
    <s v="R1012"/>
    <s v="2-Nov-1997"/>
    <d v="2023-06-08T00:00:00"/>
    <n v="25"/>
  </r>
  <r>
    <s v="Id2072"/>
    <n v="2000"/>
    <s v="Aug"/>
    <n v="25"/>
    <n v="0"/>
    <n v="2527.8200000000002"/>
    <x v="0"/>
    <s v="tier - 3"/>
    <s v="R1012"/>
    <s v="Aug"/>
    <n v="2000"/>
    <s v="R1012"/>
    <s v="25-Aug-2000"/>
    <d v="2023-06-08T00:00:00"/>
    <n v="22"/>
  </r>
  <r>
    <s v="Id2071"/>
    <n v="1997"/>
    <s v="Jul"/>
    <n v="28"/>
    <n v="0"/>
    <n v="2534.39"/>
    <x v="1"/>
    <s v="tier - 3"/>
    <s v="R1012"/>
    <s v="Jul"/>
    <n v="1997"/>
    <s v="R1012"/>
    <s v="28-Jul-1997"/>
    <d v="2023-06-08T00:00:00"/>
    <n v="25"/>
  </r>
  <r>
    <s v="Id2070"/>
    <n v="1990"/>
    <s v="Oct"/>
    <n v="1"/>
    <n v="3"/>
    <n v="2540.39"/>
    <x v="0"/>
    <s v="tier - 2"/>
    <s v="R1013"/>
    <s v="Oct"/>
    <n v="1990"/>
    <s v="R1013"/>
    <s v="1-Oct-1990"/>
    <d v="2023-06-08T00:00:00"/>
    <n v="32"/>
  </r>
  <r>
    <s v="Id2069"/>
    <n v="1991"/>
    <s v="Nov"/>
    <n v="17"/>
    <n v="3"/>
    <n v="2545.6799999999998"/>
    <x v="0"/>
    <s v="tier - 1"/>
    <s v="R1013"/>
    <s v="Nov"/>
    <n v="1991"/>
    <s v="R1013"/>
    <s v="17-Nov-1991"/>
    <d v="2023-06-08T00:00:00"/>
    <n v="31"/>
  </r>
  <r>
    <s v="Id2068"/>
    <n v="2002"/>
    <s v="Oct"/>
    <n v="11"/>
    <n v="2"/>
    <n v="2566.4699999999998"/>
    <x v="0"/>
    <s v="tier - 3"/>
    <s v="R1013"/>
    <s v="Oct"/>
    <n v="2002"/>
    <s v="R1013"/>
    <s v="11-Oct-2002"/>
    <d v="2023-06-08T00:00:00"/>
    <n v="20"/>
  </r>
  <r>
    <s v="Id2067"/>
    <n v="2002"/>
    <s v="Jul"/>
    <n v="20"/>
    <n v="0"/>
    <n v="2585.04"/>
    <x v="0"/>
    <s v="tier - 2"/>
    <s v="R1021"/>
    <s v="Jul"/>
    <n v="2002"/>
    <s v="R1021"/>
    <s v="20-Jul-2002"/>
    <d v="2023-06-08T00:00:00"/>
    <n v="20"/>
  </r>
  <r>
    <s v="Id2066"/>
    <n v="2001"/>
    <s v="Oct"/>
    <n v="15"/>
    <n v="1"/>
    <n v="2585.27"/>
    <x v="0"/>
    <s v="tier - 3"/>
    <s v="R1011"/>
    <s v="Oct"/>
    <n v="2001"/>
    <s v="R1011"/>
    <s v="15-Oct-2001"/>
    <d v="2023-06-08T00:00:00"/>
    <n v="21"/>
  </r>
  <r>
    <s v="Id2065"/>
    <n v="2001"/>
    <s v="Jul"/>
    <n v="28"/>
    <n v="0"/>
    <n v="2585.85"/>
    <x v="0"/>
    <s v="tier - 2"/>
    <s v="R1024"/>
    <s v="Jul"/>
    <n v="2001"/>
    <s v="R1024"/>
    <s v="28-Jul-2001"/>
    <d v="2023-06-08T00:00:00"/>
    <n v="21"/>
  </r>
  <r>
    <s v="Id2064"/>
    <n v="2001"/>
    <s v="Aug"/>
    <n v="26"/>
    <n v="1"/>
    <n v="2597.7800000000002"/>
    <x v="0"/>
    <s v="tier - 1"/>
    <s v="R1011"/>
    <s v="Aug"/>
    <n v="2001"/>
    <s v="R1011"/>
    <s v="26-Aug-2001"/>
    <d v="2023-06-08T00:00:00"/>
    <n v="21"/>
  </r>
  <r>
    <s v="Id2063"/>
    <n v="1997"/>
    <s v="Aug"/>
    <n v="26"/>
    <n v="0"/>
    <n v="2632.99"/>
    <x v="0"/>
    <s v="tier - 1"/>
    <s v="R1011"/>
    <s v="Aug"/>
    <n v="1997"/>
    <s v="R1011"/>
    <s v="26-Aug-1997"/>
    <d v="2023-06-08T00:00:00"/>
    <n v="25"/>
  </r>
  <r>
    <s v="Id2062"/>
    <n v="2000"/>
    <s v="Jun"/>
    <n v="24"/>
    <n v="1"/>
    <n v="2639.04"/>
    <x v="0"/>
    <s v="tier - 2"/>
    <s v="R1012"/>
    <s v="Jun"/>
    <n v="2000"/>
    <s v="R1012"/>
    <s v="24-Jun-2000"/>
    <d v="2023-06-08T00:00:00"/>
    <n v="22"/>
  </r>
  <r>
    <s v="Id2061"/>
    <n v="2000"/>
    <s v="Dec"/>
    <n v="9"/>
    <n v="1"/>
    <n v="2643.27"/>
    <x v="0"/>
    <s v="tier - 1"/>
    <s v="R1012"/>
    <s v="Dec"/>
    <n v="2000"/>
    <s v="R1012"/>
    <s v="9-Dec-2000"/>
    <d v="2023-06-08T00:00:00"/>
    <n v="22"/>
  </r>
  <r>
    <s v="Id2060"/>
    <n v="1996"/>
    <s v="Aug"/>
    <n v="5"/>
    <n v="0"/>
    <n v="2680.95"/>
    <x v="1"/>
    <s v="tier - 2"/>
    <s v="R1012"/>
    <s v="Aug"/>
    <n v="1996"/>
    <s v="R1012"/>
    <s v="5-Aug-1996"/>
    <d v="2023-06-08T00:00:00"/>
    <n v="26"/>
  </r>
  <r>
    <s v="Id2059"/>
    <n v="1994"/>
    <s v="Sep"/>
    <n v="17"/>
    <n v="0"/>
    <n v="2684.69"/>
    <x v="0"/>
    <s v="tier - 2"/>
    <s v="R1013"/>
    <s v="Sep"/>
    <n v="1994"/>
    <s v="R1013"/>
    <s v="17-Sep-1994"/>
    <d v="2023-06-08T00:00:00"/>
    <n v="28"/>
  </r>
  <r>
    <s v="Id2058"/>
    <n v="1994"/>
    <s v="Oct"/>
    <n v="2"/>
    <n v="0"/>
    <n v="2689.5"/>
    <x v="1"/>
    <s v="tier - 2"/>
    <s v="R1013"/>
    <s v="Oct"/>
    <n v="1994"/>
    <s v="R1013"/>
    <s v="2-Oct-1994"/>
    <d v="2023-06-08T00:00:00"/>
    <n v="28"/>
  </r>
  <r>
    <s v="Id2057"/>
    <n v="1999"/>
    <s v="Jun"/>
    <n v="11"/>
    <n v="0"/>
    <n v="2690.11"/>
    <x v="0"/>
    <s v="tier - 2"/>
    <s v="R1012"/>
    <s v="Jun"/>
    <n v="1999"/>
    <s v="R1012"/>
    <s v="11-Jun-1999"/>
    <d v="2023-06-08T00:00:00"/>
    <n v="23"/>
  </r>
  <r>
    <s v="Id2056"/>
    <n v="1996"/>
    <s v="Jun"/>
    <n v="13"/>
    <n v="0"/>
    <n v="2699.57"/>
    <x v="0"/>
    <s v="tier - 1"/>
    <s v="R1012"/>
    <s v="Jun"/>
    <n v="1996"/>
    <s v="R1012"/>
    <s v="13-Jun-1996"/>
    <d v="2023-06-08T00:00:00"/>
    <n v="26"/>
  </r>
  <r>
    <s v="Id2055"/>
    <n v="2003"/>
    <s v="Jul"/>
    <n v="17"/>
    <n v="1"/>
    <n v="2709.11"/>
    <x v="0"/>
    <s v="tier - 2"/>
    <s v="R1012"/>
    <s v="Jul"/>
    <n v="2003"/>
    <s v="R1012"/>
    <s v="17-Jul-2003"/>
    <d v="2023-06-08T00:00:00"/>
    <n v="19"/>
  </r>
  <r>
    <s v="Id2054"/>
    <n v="2003"/>
    <s v="Nov"/>
    <n v="21"/>
    <n v="1"/>
    <n v="2709.24"/>
    <x v="0"/>
    <s v="tier - 2"/>
    <s v="R1012"/>
    <s v="Nov"/>
    <n v="2003"/>
    <s v="R1012"/>
    <s v="21-Nov-2003"/>
    <d v="2023-06-08T00:00:00"/>
    <n v="19"/>
  </r>
  <r>
    <s v="Id2053"/>
    <n v="2003"/>
    <s v="Dec"/>
    <n v="1"/>
    <n v="1"/>
    <n v="2710.83"/>
    <x v="0"/>
    <s v="tier - 3"/>
    <s v="R1012"/>
    <s v="Dec"/>
    <n v="2003"/>
    <s v="R1012"/>
    <s v="1-Dec-2003"/>
    <d v="2023-06-08T00:00:00"/>
    <n v="19"/>
  </r>
  <r>
    <s v="Id2052"/>
    <n v="2003"/>
    <s v="Aug"/>
    <n v="6"/>
    <n v="1"/>
    <n v="2719.28"/>
    <x v="0"/>
    <s v="tier - 2"/>
    <s v="R1012"/>
    <s v="Aug"/>
    <n v="2003"/>
    <s v="R1012"/>
    <s v="6-Aug-2003"/>
    <d v="2023-06-08T00:00:00"/>
    <n v="19"/>
  </r>
  <r>
    <s v="Id2051"/>
    <n v="1997"/>
    <s v="Oct"/>
    <n v="30"/>
    <n v="0"/>
    <n v="2721.32"/>
    <x v="2"/>
    <s v="tier - 3"/>
    <s v="R1014"/>
    <s v="Oct"/>
    <n v="1997"/>
    <s v="R1014"/>
    <s v="30-Oct-1997"/>
    <d v="2023-06-08T00:00:00"/>
    <n v="25"/>
  </r>
  <r>
    <s v="Id2050"/>
    <n v="1988"/>
    <s v="Aug"/>
    <n v="20"/>
    <n v="3"/>
    <n v="2726.06"/>
    <x v="0"/>
    <s v="tier - 2"/>
    <s v="R1013"/>
    <s v="Aug"/>
    <n v="1988"/>
    <s v="R1013"/>
    <s v="20-Aug-1988"/>
    <d v="2023-06-08T00:00:00"/>
    <n v="34"/>
  </r>
  <r>
    <s v="Id2049"/>
    <n v="1997"/>
    <s v="Oct"/>
    <n v="6"/>
    <n v="0"/>
    <n v="2727.4"/>
    <x v="1"/>
    <s v="tier - 3"/>
    <s v="R1016"/>
    <s v="Oct"/>
    <n v="1997"/>
    <s v="R1016"/>
    <s v="6-Oct-1997"/>
    <d v="2023-06-08T00:00:00"/>
    <n v="25"/>
  </r>
  <r>
    <s v="Id2048"/>
    <n v="2003"/>
    <s v="Dec"/>
    <n v="3"/>
    <n v="1"/>
    <n v="2730.11"/>
    <x v="0"/>
    <s v="tier - 3"/>
    <s v="R1012"/>
    <s v="Dec"/>
    <n v="2003"/>
    <s v="R1012"/>
    <s v="3-Dec-2003"/>
    <d v="2023-06-08T00:00:00"/>
    <n v="19"/>
  </r>
  <r>
    <s v="Id2047"/>
    <n v="2000"/>
    <s v="Dec"/>
    <n v="17"/>
    <n v="0"/>
    <n v="2731.91"/>
    <x v="0"/>
    <s v="tier - 3"/>
    <s v="R1024"/>
    <s v="Dec"/>
    <n v="2000"/>
    <s v="R1024"/>
    <s v="17-Dec-2000"/>
    <d v="2023-06-08T00:00:00"/>
    <n v="22"/>
  </r>
  <r>
    <s v="Id2046"/>
    <n v="2000"/>
    <s v="Oct"/>
    <n v="3"/>
    <n v="0"/>
    <n v="2741.95"/>
    <x v="0"/>
    <s v="tier - 3"/>
    <s v="R1024"/>
    <s v="Oct"/>
    <n v="2000"/>
    <s v="R1024"/>
    <s v="3-Oct-2000"/>
    <d v="2023-06-08T00:00:00"/>
    <n v="22"/>
  </r>
  <r>
    <s v="Id2045"/>
    <n v="2000"/>
    <s v="Oct"/>
    <n v="11"/>
    <n v="0"/>
    <n v="2755.02"/>
    <x v="0"/>
    <s v="tier - 1"/>
    <s v="R1024"/>
    <s v="Oct"/>
    <n v="2000"/>
    <s v="R1024"/>
    <s v="11-Oct-2000"/>
    <d v="2023-06-08T00:00:00"/>
    <n v="22"/>
  </r>
  <r>
    <s v="Id2044"/>
    <n v="1997"/>
    <s v="Aug"/>
    <n v="10"/>
    <n v="0"/>
    <n v="2758.99"/>
    <x v="0"/>
    <s v="tier - 1"/>
    <s v="R1012"/>
    <s v="Aug"/>
    <n v="1997"/>
    <s v="R1012"/>
    <s v="10-Aug-1997"/>
    <d v="2023-06-08T00:00:00"/>
    <n v="25"/>
  </r>
  <r>
    <s v="Id2043"/>
    <n v="2004"/>
    <s v="Nov"/>
    <n v="14"/>
    <n v="0"/>
    <n v="2773.46"/>
    <x v="0"/>
    <s v="tier - 1"/>
    <s v="R1021"/>
    <s v="Nov"/>
    <n v="2004"/>
    <s v="R1021"/>
    <s v="14-Nov-2004"/>
    <d v="2023-06-08T00:00:00"/>
    <n v="18"/>
  </r>
  <r>
    <s v="?"/>
    <n v="1999"/>
    <s v="Jun"/>
    <n v="9"/>
    <n v="1"/>
    <n v="2775.19"/>
    <x v="0"/>
    <s v="tier - 1"/>
    <s v="R1012"/>
    <s v="Jun"/>
    <n v="1999"/>
    <s v="R1012"/>
    <s v="9-Jun-1999"/>
    <d v="2023-06-08T00:00:00"/>
    <n v="23"/>
  </r>
  <r>
    <s v="Id2042"/>
    <n v="1999"/>
    <s v="Aug"/>
    <n v="29"/>
    <n v="1"/>
    <n v="2775.19"/>
    <x v="0"/>
    <s v="tier - 1"/>
    <s v="R1012"/>
    <s v="Aug"/>
    <n v="1999"/>
    <s v="R1012"/>
    <s v="29-Aug-1999"/>
    <d v="2023-06-08T00:00:00"/>
    <n v="23"/>
  </r>
  <r>
    <s v="Id2041"/>
    <n v="1999"/>
    <s v="Dec"/>
    <n v="24"/>
    <n v="1"/>
    <n v="2789.06"/>
    <x v="0"/>
    <s v="tier - 3"/>
    <s v="R1012"/>
    <s v="Dec"/>
    <n v="1999"/>
    <s v="R1012"/>
    <s v="24-Dec-1999"/>
    <d v="2023-06-08T00:00:00"/>
    <n v="23"/>
  </r>
  <r>
    <s v="Id2040"/>
    <n v="2004"/>
    <s v="Aug"/>
    <n v="4"/>
    <n v="2"/>
    <n v="2801.26"/>
    <x v="0"/>
    <s v="tier - 3"/>
    <s v="R1013"/>
    <s v="Aug"/>
    <n v="2004"/>
    <s v="R1013"/>
    <s v="4-Aug-2004"/>
    <d v="2023-06-08T00:00:00"/>
    <n v="18"/>
  </r>
  <r>
    <s v="Id2039"/>
    <n v="2003"/>
    <s v="Sep"/>
    <n v="23"/>
    <n v="2"/>
    <n v="2803.7"/>
    <x v="0"/>
    <s v="tier - 1"/>
    <s v="R1012"/>
    <s v="Sep"/>
    <n v="2003"/>
    <s v="R1012"/>
    <s v="23-Sep-2003"/>
    <d v="2023-06-08T00:00:00"/>
    <n v="19"/>
  </r>
  <r>
    <s v="Id2038"/>
    <n v="2000"/>
    <s v="Oct"/>
    <n v="1"/>
    <n v="0"/>
    <n v="2819.51"/>
    <x v="0"/>
    <s v="tier - 3"/>
    <s v="R1011"/>
    <s v="Oct"/>
    <n v="2000"/>
    <s v="R1011"/>
    <s v="1-Oct-2000"/>
    <d v="2023-06-08T00:00:00"/>
    <n v="22"/>
  </r>
  <r>
    <s v="Id2037"/>
    <n v="1998"/>
    <s v="Nov"/>
    <n v="15"/>
    <n v="0"/>
    <n v="2842.76"/>
    <x v="0"/>
    <s v="tier - 3"/>
    <s v="R1012"/>
    <s v="Nov"/>
    <n v="1998"/>
    <s v="R1012"/>
    <s v="15-Nov-1998"/>
    <d v="2023-06-08T00:00:00"/>
    <n v="24"/>
  </r>
  <r>
    <s v="Id2036"/>
    <n v="1998"/>
    <s v="Jun"/>
    <n v="17"/>
    <n v="0"/>
    <n v="2850.68"/>
    <x v="0"/>
    <s v="tier - 3"/>
    <s v="R1012"/>
    <s v="Jun"/>
    <n v="1998"/>
    <s v="R1012"/>
    <s v="17-Jun-1998"/>
    <d v="2023-06-08T00:00:00"/>
    <n v="24"/>
  </r>
  <r>
    <s v="Id2035"/>
    <n v="1998"/>
    <s v="Sep"/>
    <n v="4"/>
    <n v="0"/>
    <n v="2855.44"/>
    <x v="0"/>
    <s v="tier - 3"/>
    <s v="R1012"/>
    <s v="Sep"/>
    <n v="1998"/>
    <s v="R1012"/>
    <s v="4-Sep-1998"/>
    <d v="2023-06-08T00:00:00"/>
    <n v="24"/>
  </r>
  <r>
    <s v="Id2034"/>
    <n v="1993"/>
    <s v="Nov"/>
    <n v="1"/>
    <n v="0"/>
    <n v="2866.09"/>
    <x v="1"/>
    <s v="tier - 3"/>
    <s v="R1011"/>
    <s v="Nov"/>
    <n v="1993"/>
    <s v="R1011"/>
    <s v="1-Nov-1993"/>
    <d v="2023-06-08T00:00:00"/>
    <n v="29"/>
  </r>
  <r>
    <s v="Id2033"/>
    <n v="1993"/>
    <s v="Aug"/>
    <n v="12"/>
    <n v="0"/>
    <n v="2867.12"/>
    <x v="2"/>
    <s v="tier - 3"/>
    <s v="R1013"/>
    <s v="Aug"/>
    <n v="1993"/>
    <s v="R1013"/>
    <s v="12-Aug-1993"/>
    <d v="2023-06-08T00:00:00"/>
    <n v="29"/>
  </r>
  <r>
    <s v="Id2032"/>
    <n v="1996"/>
    <s v="Jun"/>
    <n v="21"/>
    <n v="0"/>
    <n v="2897.32"/>
    <x v="1"/>
    <s v="tier - 3"/>
    <s v="R1016"/>
    <s v="Jun"/>
    <n v="1996"/>
    <s v="R1016"/>
    <s v="21-Jun-1996"/>
    <d v="2023-06-08T00:00:00"/>
    <n v="26"/>
  </r>
  <r>
    <s v="Id2031"/>
    <n v="2000"/>
    <s v="Jul"/>
    <n v="14"/>
    <n v="0"/>
    <n v="2897.46"/>
    <x v="0"/>
    <s v="tier - 1"/>
    <s v="R1012"/>
    <s v="Jul"/>
    <n v="2000"/>
    <s v="R1012"/>
    <s v="14-Jul-2000"/>
    <d v="2023-06-08T00:00:00"/>
    <n v="22"/>
  </r>
  <r>
    <s v="Id2030"/>
    <n v="1999"/>
    <s v="Nov"/>
    <n v="1"/>
    <n v="0"/>
    <n v="2899.49"/>
    <x v="0"/>
    <s v="tier - 2"/>
    <s v="R1024"/>
    <s v="Nov"/>
    <n v="1999"/>
    <s v="R1024"/>
    <s v="1-Nov-1999"/>
    <d v="2023-06-08T00:00:00"/>
    <n v="23"/>
  </r>
  <r>
    <s v="Id2029"/>
    <n v="1996"/>
    <s v="Oct"/>
    <n v="24"/>
    <n v="1"/>
    <n v="2902.91"/>
    <x v="0"/>
    <s v="tier - 2"/>
    <s v="R1013"/>
    <s v="Oct"/>
    <n v="1996"/>
    <s v="R1013"/>
    <s v="24-Oct-1996"/>
    <d v="2023-06-08T00:00:00"/>
    <n v="26"/>
  </r>
  <r>
    <s v="Id2028"/>
    <n v="1996"/>
    <s v="Jun"/>
    <n v="13"/>
    <n v="1"/>
    <n v="2904.09"/>
    <x v="0"/>
    <s v="tier - 2"/>
    <s v="R1011"/>
    <s v="Jun"/>
    <n v="1996"/>
    <s v="R1011"/>
    <s v="13-Jun-1996"/>
    <d v="2023-06-08T00:00:00"/>
    <n v="26"/>
  </r>
  <r>
    <s v="Id2027"/>
    <n v="2003"/>
    <s v="Jun"/>
    <n v="5"/>
    <n v="2"/>
    <n v="2913.57"/>
    <x v="0"/>
    <s v="tier - 2"/>
    <s v="R1011"/>
    <s v="Jun"/>
    <n v="2003"/>
    <s v="R1011"/>
    <s v="5-Jun-2003"/>
    <d v="2023-06-08T00:00:00"/>
    <n v="20"/>
  </r>
  <r>
    <s v="Id2026"/>
    <n v="1996"/>
    <s v="Jun"/>
    <n v="30"/>
    <n v="1"/>
    <n v="2927.06"/>
    <x v="0"/>
    <s v="tier - 2"/>
    <s v="R1013"/>
    <s v="Jun"/>
    <n v="1996"/>
    <s v="R1013"/>
    <s v="30-Jun-1996"/>
    <d v="2023-06-08T00:00:00"/>
    <n v="26"/>
  </r>
  <r>
    <s v="Id2025"/>
    <n v="2002"/>
    <s v="Sep"/>
    <n v="30"/>
    <n v="0"/>
    <n v="2943.41"/>
    <x v="0"/>
    <s v="tier - 3"/>
    <s v="R1012"/>
    <s v="Sep"/>
    <n v="2002"/>
    <s v="R1012"/>
    <s v="30-Sep-2002"/>
    <d v="2023-06-08T00:00:00"/>
    <n v="20"/>
  </r>
  <r>
    <s v="Id2024"/>
    <n v="1995"/>
    <s v="Sep"/>
    <n v="24"/>
    <n v="0"/>
    <n v="2974.13"/>
    <x v="0"/>
    <s v="tier - 1"/>
    <s v="R1011"/>
    <s v="Sep"/>
    <n v="1995"/>
    <s v="R1011"/>
    <s v="24-Sep-1995"/>
    <d v="2023-06-08T00:00:00"/>
    <n v="27"/>
  </r>
  <r>
    <s v="Id2023"/>
    <n v="1987"/>
    <s v="Jun"/>
    <n v="18"/>
    <n v="3"/>
    <n v="2979.52"/>
    <x v="0"/>
    <s v="tier - 3"/>
    <s v="R1013"/>
    <s v="Jun"/>
    <n v="1987"/>
    <s v="R1013"/>
    <s v="18-Jun-1987"/>
    <d v="2023-06-08T00:00:00"/>
    <n v="35"/>
  </r>
  <r>
    <s v="Id2022"/>
    <n v="1991"/>
    <s v="Nov"/>
    <n v="20"/>
    <n v="3"/>
    <n v="2985.67"/>
    <x v="0"/>
    <s v="tier - 2"/>
    <s v="R1013"/>
    <s v="Nov"/>
    <n v="1991"/>
    <s v="R1013"/>
    <s v="20-Nov-1991"/>
    <d v="2023-06-08T00:00:00"/>
    <n v="31"/>
  </r>
  <r>
    <s v="Id2021"/>
    <n v="2002"/>
    <s v="Dec"/>
    <n v="15"/>
    <n v="0"/>
    <n v="3012.22"/>
    <x v="0"/>
    <s v="tier - 3"/>
    <s v="R1012"/>
    <s v="Dec"/>
    <n v="2002"/>
    <s v="R1012"/>
    <s v="15-Dec-2002"/>
    <d v="2023-06-08T00:00:00"/>
    <n v="20"/>
  </r>
  <r>
    <s v="Id2020"/>
    <n v="1988"/>
    <s v="Sep"/>
    <n v="28"/>
    <n v="3"/>
    <n v="3018.04"/>
    <x v="0"/>
    <s v="tier - 2"/>
    <s v="R1012"/>
    <s v="Sep"/>
    <n v="1988"/>
    <s v="R1012"/>
    <s v="28-Sep-1988"/>
    <d v="2023-06-08T00:00:00"/>
    <n v="34"/>
  </r>
  <r>
    <s v="Id2019"/>
    <n v="1997"/>
    <s v="Dec"/>
    <n v="19"/>
    <n v="0"/>
    <n v="3021.81"/>
    <x v="0"/>
    <s v="tier - 3"/>
    <s v="R1012"/>
    <s v="Dec"/>
    <n v="1997"/>
    <s v="R1012"/>
    <s v="19-Dec-1997"/>
    <d v="2023-06-08T00:00:00"/>
    <n v="25"/>
  </r>
  <r>
    <s v="Id2018"/>
    <n v="1998"/>
    <s v="Sep"/>
    <n v="15"/>
    <n v="0"/>
    <n v="3044.21"/>
    <x v="0"/>
    <s v="tier - 3"/>
    <s v="R1024"/>
    <s v="Sep"/>
    <n v="1998"/>
    <s v="R1024"/>
    <s v="15-Sep-1998"/>
    <d v="2023-06-08T00:00:00"/>
    <n v="24"/>
  </r>
  <r>
    <s v="Id2017"/>
    <n v="1998"/>
    <s v="Aug"/>
    <n v="9"/>
    <n v="0"/>
    <n v="3046.06"/>
    <x v="0"/>
    <s v="tier - 1"/>
    <s v="R1023"/>
    <s v="Aug"/>
    <n v="1998"/>
    <s v="R1023"/>
    <s v="9-Aug-1998"/>
    <d v="2023-06-08T00:00:00"/>
    <n v="24"/>
  </r>
  <r>
    <s v="Id2016"/>
    <n v="1997"/>
    <s v="Dec"/>
    <n v="22"/>
    <n v="0"/>
    <n v="3051.73"/>
    <x v="0"/>
    <s v="tier - 2"/>
    <s v="R1011"/>
    <s v="Dec"/>
    <n v="1997"/>
    <s v="R1011"/>
    <s v="22-Dec-1997"/>
    <d v="2023-06-08T00:00:00"/>
    <n v="25"/>
  </r>
  <r>
    <s v="Id2015"/>
    <n v="2002"/>
    <s v="Jun"/>
    <n v="21"/>
    <n v="2"/>
    <n v="3056.39"/>
    <x v="0"/>
    <s v="tier - 3"/>
    <s v="R1013"/>
    <s v="Jun"/>
    <n v="2002"/>
    <s v="R1013"/>
    <s v="21-Jun-2002"/>
    <d v="2023-06-08T00:00:00"/>
    <n v="20"/>
  </r>
  <r>
    <s v="Id2014"/>
    <n v="1994"/>
    <s v="Sep"/>
    <n v="26"/>
    <n v="0"/>
    <n v="3062.51"/>
    <x v="1"/>
    <s v="tier - 1"/>
    <s v="R1012"/>
    <s v="Sep"/>
    <n v="1994"/>
    <s v="R1012"/>
    <s v="26-Sep-1994"/>
    <d v="2023-06-08T00:00:00"/>
    <n v="28"/>
  </r>
  <r>
    <s v="Id2013"/>
    <n v="1989"/>
    <s v="Oct"/>
    <n v="1"/>
    <n v="3"/>
    <n v="3065.49"/>
    <x v="0"/>
    <s v="tier - 1"/>
    <s v="R1012"/>
    <s v="Oct"/>
    <n v="1989"/>
    <s v="R1012"/>
    <s v="1-Oct-1989"/>
    <d v="2023-06-08T00:00:00"/>
    <n v="33"/>
  </r>
  <r>
    <s v="Id2012"/>
    <n v="1995"/>
    <s v="Sep"/>
    <n v="10"/>
    <n v="0"/>
    <n v="3070.81"/>
    <x v="1"/>
    <s v="tier - 1"/>
    <s v="R1017"/>
    <s v="Sep"/>
    <n v="1995"/>
    <s v="R1017"/>
    <s v="10-Sep-1995"/>
    <d v="2023-06-08T00:00:00"/>
    <n v="27"/>
  </r>
  <r>
    <s v="Id2011"/>
    <n v="2001"/>
    <s v="Oct"/>
    <n v="13"/>
    <n v="2"/>
    <n v="3077.1"/>
    <x v="0"/>
    <s v="tier - 1"/>
    <s v="R1012"/>
    <s v="Oct"/>
    <n v="2001"/>
    <s v="R1012"/>
    <s v="13-Oct-2001"/>
    <d v="2023-06-08T00:00:00"/>
    <n v="21"/>
  </r>
  <r>
    <s v="Id2010"/>
    <n v="1987"/>
    <s v="Aug"/>
    <n v="1"/>
    <n v="3"/>
    <n v="3088.06"/>
    <x v="0"/>
    <s v="tier - 2"/>
    <s v="R1013"/>
    <s v="Aug"/>
    <n v="1987"/>
    <s v="R1013"/>
    <s v="1-Aug-1987"/>
    <d v="2023-06-08T00:00:00"/>
    <n v="35"/>
  </r>
  <r>
    <s v="Id2009"/>
    <n v="1999"/>
    <s v="Jun"/>
    <n v="25"/>
    <n v="0"/>
    <n v="3128.35"/>
    <x v="0"/>
    <s v="tier - 3"/>
    <s v="R1021"/>
    <s v="Jun"/>
    <n v="1999"/>
    <s v="R1021"/>
    <s v="25-Jun-1999"/>
    <d v="2023-06-08T00:00:00"/>
    <n v="23"/>
  </r>
  <r>
    <s v="Id2008"/>
    <n v="1994"/>
    <s v="Jul"/>
    <n v="10"/>
    <n v="0"/>
    <n v="3161.45"/>
    <x v="0"/>
    <s v="tier - 1"/>
    <s v="R1011"/>
    <s v="Jul"/>
    <n v="1994"/>
    <s v="R1011"/>
    <s v="10-Jul-1994"/>
    <d v="2023-06-08T00:00:00"/>
    <n v="28"/>
  </r>
  <r>
    <s v="Id2007"/>
    <n v="1993"/>
    <s v="Sep"/>
    <n v="25"/>
    <n v="0"/>
    <n v="3162.02"/>
    <x v="0"/>
    <s v="tier - 3"/>
    <s v="R1013"/>
    <s v="Sep"/>
    <n v="1993"/>
    <s v="R1013"/>
    <s v="25-Sep-1993"/>
    <d v="2023-06-08T00:00:00"/>
    <n v="29"/>
  </r>
  <r>
    <s v="Id2006"/>
    <n v="2001"/>
    <s v="Aug"/>
    <n v="29"/>
    <n v="1"/>
    <n v="3167.46"/>
    <x v="0"/>
    <s v="tier - 3"/>
    <s v="R1024"/>
    <s v="Aug"/>
    <n v="2001"/>
    <s v="R1024"/>
    <s v="29-Aug-2001"/>
    <d v="2023-06-08T00:00:00"/>
    <n v="21"/>
  </r>
  <r>
    <s v="Id2005"/>
    <n v="1994"/>
    <s v="Oct"/>
    <n v="25"/>
    <n v="0"/>
    <n v="3171.61"/>
    <x v="0"/>
    <s v="tier - 3"/>
    <s v="R1013"/>
    <s v="Oct"/>
    <n v="1994"/>
    <s v="R1013"/>
    <s v="25-Oct-1994"/>
    <d v="2023-06-08T00:00:00"/>
    <n v="28"/>
  </r>
  <r>
    <s v="Id2004"/>
    <n v="1994"/>
    <s v="Jul"/>
    <n v="6"/>
    <n v="0"/>
    <n v="3172.02"/>
    <x v="0"/>
    <s v="tier - 1"/>
    <s v="R1011"/>
    <s v="Jul"/>
    <n v="1994"/>
    <s v="R1011"/>
    <s v="6-Jul-1994"/>
    <d v="2023-06-08T00:00:00"/>
    <n v="28"/>
  </r>
  <r>
    <s v="Id2003"/>
    <n v="1996"/>
    <s v="Aug"/>
    <n v="14"/>
    <n v="0"/>
    <n v="3176.29"/>
    <x v="0"/>
    <s v="tier - 2"/>
    <s v="R1012"/>
    <s v="Aug"/>
    <n v="1996"/>
    <s v="R1012"/>
    <s v="14-Aug-1996"/>
    <d v="2023-06-08T00:00:00"/>
    <n v="26"/>
  </r>
  <r>
    <s v="Id2002"/>
    <n v="1996"/>
    <s v="Jul"/>
    <n v="3"/>
    <n v="0"/>
    <n v="3176.82"/>
    <x v="0"/>
    <s v="tier - 1"/>
    <s v="R1012"/>
    <s v="Jul"/>
    <n v="1996"/>
    <s v="R1012"/>
    <s v="3-Jul-1996"/>
    <d v="2023-06-08T00:00:00"/>
    <n v="26"/>
  </r>
  <r>
    <s v="Id2001"/>
    <n v="2000"/>
    <s v="Sep"/>
    <n v="23"/>
    <n v="0"/>
    <n v="3179.96"/>
    <x v="0"/>
    <s v="tier - 2"/>
    <s v="R1012"/>
    <s v="Sep"/>
    <n v="2000"/>
    <s v="R1012"/>
    <s v="23-Sep-2000"/>
    <d v="2023-06-08T00:00:00"/>
    <n v="22"/>
  </r>
  <r>
    <s v="Id2000"/>
    <n v="2001"/>
    <s v="Sep"/>
    <n v="2"/>
    <n v="2"/>
    <n v="3180.51"/>
    <x v="0"/>
    <s v="tier - 2"/>
    <s v="R1013"/>
    <s v="Sep"/>
    <n v="2001"/>
    <s v="R1013"/>
    <s v="2-Sep-2001"/>
    <d v="2023-06-08T00:00:00"/>
    <n v="21"/>
  </r>
  <r>
    <s v="Id1999"/>
    <n v="1996"/>
    <s v="Oct"/>
    <n v="11"/>
    <n v="0"/>
    <n v="3201.25"/>
    <x v="0"/>
    <s v="tier - 3"/>
    <s v="R1012"/>
    <s v="Oct"/>
    <n v="1996"/>
    <s v="R1012"/>
    <s v="11-Oct-1996"/>
    <d v="2023-06-08T00:00:00"/>
    <n v="26"/>
  </r>
  <r>
    <s v="Id1998"/>
    <n v="1997"/>
    <s v="Jul"/>
    <n v="5"/>
    <n v="0"/>
    <n v="3206.49"/>
    <x v="0"/>
    <s v="tier - 3"/>
    <s v="R1024"/>
    <s v="Jul"/>
    <n v="1997"/>
    <s v="R1024"/>
    <s v="5-Jul-1997"/>
    <d v="2023-06-08T00:00:00"/>
    <n v="25"/>
  </r>
  <r>
    <s v="Id1997"/>
    <n v="1997"/>
    <s v="Dec"/>
    <n v="22"/>
    <n v="1"/>
    <n v="3208.79"/>
    <x v="0"/>
    <s v="tier - 3"/>
    <s v="R1011"/>
    <s v="Dec"/>
    <n v="1997"/>
    <s v="R1011"/>
    <s v="22-Dec-1997"/>
    <d v="2023-06-08T00:00:00"/>
    <n v="25"/>
  </r>
  <r>
    <s v="Id1996"/>
    <n v="1997"/>
    <s v="Jul"/>
    <n v="6"/>
    <n v="0"/>
    <n v="3213.62"/>
    <x v="0"/>
    <s v="tier - 2"/>
    <s v="R1024"/>
    <s v="Jul"/>
    <n v="1997"/>
    <s v="R1024"/>
    <s v="6-Jul-1997"/>
    <d v="2023-06-08T00:00:00"/>
    <n v="25"/>
  </r>
  <r>
    <s v="Id1995"/>
    <n v="1997"/>
    <s v="Aug"/>
    <n v="2"/>
    <n v="1"/>
    <n v="3227.12"/>
    <x v="0"/>
    <s v="tier - 3"/>
    <s v="R1013"/>
    <s v="Aug"/>
    <n v="1997"/>
    <s v="R1013"/>
    <s v="2-Aug-1997"/>
    <d v="2023-06-08T00:00:00"/>
    <n v="25"/>
  </r>
  <r>
    <s v="Id1994"/>
    <n v="1997"/>
    <s v="Sep"/>
    <n v="2"/>
    <n v="1"/>
    <n v="3238.44"/>
    <x v="0"/>
    <s v="tier - 3"/>
    <s v="R1013"/>
    <s v="Sep"/>
    <n v="1997"/>
    <s v="R1013"/>
    <s v="2-Sep-1997"/>
    <d v="2023-06-08T00:00:00"/>
    <n v="25"/>
  </r>
  <r>
    <s v="Id1993"/>
    <n v="1991"/>
    <s v="Nov"/>
    <n v="13"/>
    <n v="0"/>
    <n v="3260.2"/>
    <x v="1"/>
    <s v="tier - 2"/>
    <s v="R1011"/>
    <s v="Nov"/>
    <n v="1991"/>
    <s v="R1011"/>
    <s v="13-Nov-1991"/>
    <d v="2023-06-08T00:00:00"/>
    <n v="31"/>
  </r>
  <r>
    <s v="Id1992"/>
    <n v="1994"/>
    <s v="Dec"/>
    <n v="2"/>
    <n v="0"/>
    <n v="3268.85"/>
    <x v="1"/>
    <s v="tier - 1"/>
    <s v="R1016"/>
    <s v="Dec"/>
    <n v="1994"/>
    <s v="R1016"/>
    <s v="2-Dec-1994"/>
    <d v="2023-06-08T00:00:00"/>
    <n v="28"/>
  </r>
  <r>
    <s v="Id1991"/>
    <n v="1994"/>
    <s v="Jul"/>
    <n v="1"/>
    <n v="1"/>
    <n v="3277.16"/>
    <x v="0"/>
    <s v="tier - 3"/>
    <s v="R1011"/>
    <s v="Jul"/>
    <n v="1994"/>
    <s v="R1011"/>
    <s v="1-Jul-1994"/>
    <d v="2023-06-08T00:00:00"/>
    <n v="28"/>
  </r>
  <r>
    <s v="Id1990"/>
    <n v="2001"/>
    <s v="Oct"/>
    <n v="6"/>
    <n v="2"/>
    <n v="3279.87"/>
    <x v="0"/>
    <s v="tier - 1"/>
    <s v="R1017"/>
    <s v="Oct"/>
    <n v="2001"/>
    <s v="R1017"/>
    <s v="6-Oct-2001"/>
    <d v="2023-06-08T00:00:00"/>
    <n v="21"/>
  </r>
  <r>
    <s v="Id1989"/>
    <n v="2003"/>
    <s v="Jul"/>
    <n v="3"/>
    <n v="0"/>
    <n v="3280.22"/>
    <x v="0"/>
    <s v="tier - 3"/>
    <s v="R1011"/>
    <s v="Jul"/>
    <n v="2003"/>
    <s v="R1011"/>
    <s v="3-Jul-2003"/>
    <d v="2023-06-08T00:00:00"/>
    <n v="19"/>
  </r>
  <r>
    <s v="Id1988"/>
    <n v="1996"/>
    <s v="Nov"/>
    <n v="17"/>
    <n v="1"/>
    <n v="3292.53"/>
    <x v="0"/>
    <s v="tier - 2"/>
    <s v="R1012"/>
    <s v="Nov"/>
    <n v="1996"/>
    <s v="R1012"/>
    <s v="17-Nov-1996"/>
    <d v="2023-06-08T00:00:00"/>
    <n v="26"/>
  </r>
  <r>
    <s v="Id1987"/>
    <n v="2003"/>
    <s v="Dec"/>
    <n v="5"/>
    <n v="0"/>
    <n v="3300.7"/>
    <x v="0"/>
    <s v="tier - 2"/>
    <s v="R1025"/>
    <s v="Dec"/>
    <n v="2003"/>
    <s v="R1025"/>
    <s v="5-Dec-2003"/>
    <d v="2023-06-08T00:00:00"/>
    <n v="19"/>
  </r>
  <r>
    <s v="Id1986"/>
    <n v="2003"/>
    <s v="Nov"/>
    <n v="18"/>
    <n v="0"/>
    <n v="3308.46"/>
    <x v="0"/>
    <s v="tier - 1"/>
    <s v="R1021"/>
    <s v="Nov"/>
    <n v="2003"/>
    <s v="R1021"/>
    <s v="18-Nov-2003"/>
    <d v="2023-06-08T00:00:00"/>
    <n v="19"/>
  </r>
  <r>
    <s v="Id1985"/>
    <n v="1997"/>
    <s v="Jun"/>
    <n v="20"/>
    <n v="1"/>
    <n v="3309.79"/>
    <x v="1"/>
    <s v="tier - 3"/>
    <s v="R1017"/>
    <s v="Jun"/>
    <n v="1997"/>
    <s v="R1017"/>
    <s v="20-Jun-1997"/>
    <d v="2023-06-08T00:00:00"/>
    <n v="25"/>
  </r>
  <r>
    <s v="Id1984"/>
    <n v="1991"/>
    <s v="Sep"/>
    <n v="1"/>
    <n v="3"/>
    <n v="3342.79"/>
    <x v="0"/>
    <s v="tier - 1"/>
    <s v="R1013"/>
    <s v="Sep"/>
    <n v="1991"/>
    <s v="R1013"/>
    <s v="1-Sep-1991"/>
    <d v="2023-06-08T00:00:00"/>
    <n v="31"/>
  </r>
  <r>
    <s v="Id1983"/>
    <n v="1993"/>
    <s v="Oct"/>
    <n v="28"/>
    <n v="0"/>
    <n v="3353.28"/>
    <x v="0"/>
    <s v="tier - 1"/>
    <s v="R1011"/>
    <s v="Oct"/>
    <n v="1993"/>
    <s v="R1011"/>
    <s v="28-Oct-1993"/>
    <d v="2023-06-08T00:00:00"/>
    <n v="29"/>
  </r>
  <r>
    <s v="Id1982"/>
    <n v="1995"/>
    <s v="Jun"/>
    <n v="23"/>
    <n v="0"/>
    <n v="3353.47"/>
    <x v="0"/>
    <s v="tier - 3"/>
    <s v="R1012"/>
    <s v="Jun"/>
    <n v="1995"/>
    <s v="R1012"/>
    <s v="23-Jun-1995"/>
    <d v="2023-06-08T00:00:00"/>
    <n v="27"/>
  </r>
  <r>
    <s v="Id1981"/>
    <n v="1993"/>
    <s v="Oct"/>
    <n v="7"/>
    <n v="0"/>
    <n v="3366.67"/>
    <x v="0"/>
    <s v="tier - 2"/>
    <s v="R1013"/>
    <s v="Oct"/>
    <n v="1993"/>
    <s v="R1013"/>
    <s v="7-Oct-1993"/>
    <d v="2023-06-08T00:00:00"/>
    <n v="29"/>
  </r>
  <r>
    <s v="Id1980"/>
    <n v="1996"/>
    <s v="Dec"/>
    <n v="14"/>
    <n v="1"/>
    <n v="3378.91"/>
    <x v="0"/>
    <s v="tier - 1"/>
    <s v="R1011"/>
    <s v="Dec"/>
    <n v="1996"/>
    <s v="R1011"/>
    <s v="14-Dec-1996"/>
    <d v="2023-06-08T00:00:00"/>
    <n v="26"/>
  </r>
  <r>
    <s v="Id1979"/>
    <n v="1996"/>
    <s v="Nov"/>
    <n v="13"/>
    <n v="0"/>
    <n v="3385.4"/>
    <x v="0"/>
    <s v="tier - 2"/>
    <s v="R1024"/>
    <s v="Nov"/>
    <n v="1996"/>
    <s v="R1024"/>
    <s v="13-Nov-1996"/>
    <d v="2023-06-08T00:00:00"/>
    <n v="26"/>
  </r>
  <r>
    <s v="Id1978"/>
    <n v="1996"/>
    <s v="Aug"/>
    <n v="10"/>
    <n v="1"/>
    <n v="3392.37"/>
    <x v="0"/>
    <s v="tier - 3"/>
    <s v="R1013"/>
    <s v="Aug"/>
    <n v="1996"/>
    <s v="R1013"/>
    <s v="10-Aug-1996"/>
    <d v="2023-06-08T00:00:00"/>
    <n v="26"/>
  </r>
  <r>
    <s v="Id1977"/>
    <n v="1996"/>
    <s v="Oct"/>
    <n v="27"/>
    <n v="1"/>
    <n v="3392.98"/>
    <x v="0"/>
    <s v="tier - 3"/>
    <s v="R1013"/>
    <s v="Oct"/>
    <n v="1996"/>
    <s v="R1013"/>
    <s v="27-Oct-1996"/>
    <d v="2023-06-08T00:00:00"/>
    <n v="26"/>
  </r>
  <r>
    <s v="Id1976"/>
    <n v="2004"/>
    <s v="Jul"/>
    <n v="16"/>
    <n v="2"/>
    <n v="3393.36"/>
    <x v="0"/>
    <s v="tier - 2"/>
    <s v="R1023"/>
    <s v="Jul"/>
    <n v="2004"/>
    <s v="R1023"/>
    <s v="16-Jul-2004"/>
    <d v="2023-06-08T00:00:00"/>
    <n v="18"/>
  </r>
  <r>
    <s v="Id1975"/>
    <n v="1996"/>
    <s v="Dec"/>
    <n v="19"/>
    <n v="1"/>
    <n v="3410.32"/>
    <x v="0"/>
    <s v="tier - 2"/>
    <s v="R1011"/>
    <s v="Dec"/>
    <n v="1996"/>
    <s v="R1011"/>
    <s v="19-Dec-1996"/>
    <d v="2023-06-08T00:00:00"/>
    <n v="26"/>
  </r>
  <r>
    <s v="Id1974"/>
    <n v="2001"/>
    <s v="Dec"/>
    <n v="26"/>
    <n v="0"/>
    <n v="3434.38"/>
    <x v="0"/>
    <s v="tier - 2"/>
    <s v="R1011"/>
    <s v="Dec"/>
    <n v="2001"/>
    <s v="R1011"/>
    <s v="26-Dec-2001"/>
    <d v="2023-06-08T00:00:00"/>
    <n v="21"/>
  </r>
  <r>
    <s v="Id1973"/>
    <n v="1986"/>
    <s v="Aug"/>
    <n v="27"/>
    <n v="3"/>
    <n v="3436.5"/>
    <x v="0"/>
    <s v="tier - 1"/>
    <s v="R1013"/>
    <s v="Aug"/>
    <n v="1986"/>
    <s v="R1013"/>
    <s v="27-Aug-1986"/>
    <d v="2023-06-08T00:00:00"/>
    <n v="36"/>
  </r>
  <r>
    <s v="Id1972"/>
    <n v="2000"/>
    <s v="Jun"/>
    <n v="20"/>
    <n v="3"/>
    <n v="3443.06"/>
    <x v="0"/>
    <s v="tier - 1"/>
    <s v="R1011"/>
    <s v="Jun"/>
    <n v="2000"/>
    <s v="R1011"/>
    <s v="20-Jun-2000"/>
    <d v="2023-06-08T00:00:00"/>
    <n v="22"/>
  </r>
  <r>
    <s v="Id1971"/>
    <n v="1987"/>
    <s v="Sep"/>
    <n v="14"/>
    <n v="3"/>
    <n v="3453.77"/>
    <x v="0"/>
    <s v="tier - 1"/>
    <s v="R1011"/>
    <s v="Sep"/>
    <n v="1987"/>
    <s v="R1011"/>
    <s v="14-Sep-1987"/>
    <d v="2023-06-08T00:00:00"/>
    <n v="35"/>
  </r>
  <r>
    <s v="Id1970"/>
    <n v="2003"/>
    <s v="Jul"/>
    <n v="29"/>
    <n v="0"/>
    <n v="3463.51"/>
    <x v="0"/>
    <s v="tier - 1"/>
    <s v="R1025"/>
    <s v="Jul"/>
    <n v="2003"/>
    <s v="R1025"/>
    <s v="29-Jul-2003"/>
    <d v="2023-06-08T00:00:00"/>
    <n v="19"/>
  </r>
  <r>
    <s v="Id1969"/>
    <n v="1993"/>
    <s v="Oct"/>
    <n v="12"/>
    <n v="1"/>
    <n v="3471.41"/>
    <x v="0"/>
    <s v="tier - 2"/>
    <s v="R1013"/>
    <s v="Oct"/>
    <n v="1993"/>
    <s v="R1013"/>
    <s v="12-Oct-1993"/>
    <d v="2023-06-08T00:00:00"/>
    <n v="29"/>
  </r>
  <r>
    <s v="Id1968"/>
    <n v="2004"/>
    <s v="Jun"/>
    <n v="26"/>
    <n v="3"/>
    <n v="3481.87"/>
    <x v="0"/>
    <s v="tier - 3"/>
    <s v="R1016"/>
    <s v="Jun"/>
    <n v="2004"/>
    <s v="R1016"/>
    <s v="26-Jun-2004"/>
    <d v="2023-06-08T00:00:00"/>
    <n v="18"/>
  </r>
  <r>
    <s v="Id1967"/>
    <n v="1996"/>
    <s v="Sep"/>
    <n v="19"/>
    <n v="2"/>
    <n v="3484.33"/>
    <x v="1"/>
    <s v="tier - 3"/>
    <s v="R1011"/>
    <s v="Sep"/>
    <n v="1996"/>
    <s v="R1011"/>
    <s v="19-Sep-1996"/>
    <d v="2023-06-08T00:00:00"/>
    <n v="26"/>
  </r>
  <r>
    <s v="Id1966"/>
    <n v="1996"/>
    <s v="Sep"/>
    <n v="18"/>
    <n v="1"/>
    <n v="3490.55"/>
    <x v="2"/>
    <s v="tier - 2"/>
    <s v="R1015"/>
    <s v="Sep"/>
    <n v="1996"/>
    <s v="R1015"/>
    <s v="18-Sep-1996"/>
    <d v="2023-06-08T00:00:00"/>
    <n v="26"/>
  </r>
  <r>
    <s v="Id1965"/>
    <n v="1999"/>
    <s v="Sep"/>
    <n v="22"/>
    <n v="2"/>
    <n v="3500.61"/>
    <x v="0"/>
    <s v="tier - 2"/>
    <s v="R1013"/>
    <s v="Sep"/>
    <n v="1999"/>
    <s v="R1013"/>
    <s v="22-Sep-1999"/>
    <d v="2023-06-08T00:00:00"/>
    <n v="23"/>
  </r>
  <r>
    <s v="Id1964"/>
    <n v="1998"/>
    <s v="Sep"/>
    <n v="16"/>
    <n v="2"/>
    <n v="3537.7"/>
    <x v="1"/>
    <s v="tier - 3"/>
    <s v="R1012"/>
    <s v="Sep"/>
    <n v="1998"/>
    <s v="R1012"/>
    <s v="16-Sep-1998"/>
    <d v="2023-06-08T00:00:00"/>
    <n v="24"/>
  </r>
  <r>
    <s v="Id1963"/>
    <n v="2003"/>
    <s v="Aug"/>
    <n v="24"/>
    <n v="0"/>
    <n v="3538.9"/>
    <x v="0"/>
    <s v="tier - 2"/>
    <s v="R1012"/>
    <s v="Aug"/>
    <n v="2003"/>
    <s v="R1012"/>
    <s v="24-Aug-2003"/>
    <d v="2023-06-08T00:00:00"/>
    <n v="19"/>
  </r>
  <r>
    <s v="Id1962"/>
    <n v="1988"/>
    <s v="Oct"/>
    <n v="15"/>
    <n v="3"/>
    <n v="3540.12"/>
    <x v="0"/>
    <s v="tier - 1"/>
    <s v="R1013"/>
    <s v="Oct"/>
    <n v="1988"/>
    <s v="R1013"/>
    <s v="15-Oct-1988"/>
    <d v="2023-06-08T00:00:00"/>
    <n v="34"/>
  </r>
  <r>
    <s v="Id1961"/>
    <n v="1992"/>
    <s v="Dec"/>
    <n v="22"/>
    <n v="0"/>
    <n v="3554.2"/>
    <x v="0"/>
    <s v="tier - 3"/>
    <s v="R1011"/>
    <s v="Dec"/>
    <n v="1992"/>
    <s v="R1011"/>
    <s v="22-Dec-1992"/>
    <d v="2023-06-08T00:00:00"/>
    <n v="30"/>
  </r>
  <r>
    <s v="Id1960"/>
    <n v="1994"/>
    <s v="Sep"/>
    <n v="24"/>
    <n v="0"/>
    <n v="3556.92"/>
    <x v="0"/>
    <s v="tier - 3"/>
    <s v="R1012"/>
    <s v="Sep"/>
    <n v="1994"/>
    <s v="R1012"/>
    <s v="24-Sep-1994"/>
    <d v="2023-06-08T00:00:00"/>
    <n v="28"/>
  </r>
  <r>
    <s v="Id1959"/>
    <n v="1995"/>
    <s v="Oct"/>
    <n v="9"/>
    <n v="0"/>
    <n v="3558.62"/>
    <x v="0"/>
    <s v="tier - 3"/>
    <s v="R1024"/>
    <s v="Oct"/>
    <n v="1995"/>
    <s v="R1024"/>
    <s v="9-Oct-1995"/>
    <d v="2023-06-08T00:00:00"/>
    <n v="27"/>
  </r>
  <r>
    <s v="Id1958"/>
    <n v="1995"/>
    <s v="Jun"/>
    <n v="16"/>
    <n v="1"/>
    <n v="3561.89"/>
    <x v="0"/>
    <s v="tier - 1"/>
    <s v="R1013"/>
    <s v="Jun"/>
    <n v="1995"/>
    <s v="R1013"/>
    <s v="16-Jun-1995"/>
    <d v="2023-06-08T00:00:00"/>
    <n v="27"/>
  </r>
  <r>
    <s v="Id1957"/>
    <n v="1981"/>
    <s v="Oct"/>
    <n v="10"/>
    <n v="1"/>
    <n v="3562.87"/>
    <x v="0"/>
    <s v="tier - 1"/>
    <s v="R1013"/>
    <s v="Oct"/>
    <n v="1981"/>
    <s v="R1013"/>
    <s v="10-Oct-1981"/>
    <d v="2023-06-08T00:00:00"/>
    <n v="41"/>
  </r>
  <r>
    <s v="Id1956"/>
    <n v="1988"/>
    <s v="Aug"/>
    <n v="18"/>
    <n v="3"/>
    <n v="3569.96"/>
    <x v="0"/>
    <s v="tier - 1"/>
    <s v="R1012"/>
    <s v="Aug"/>
    <n v="1988"/>
    <s v="R1012"/>
    <s v="18-Aug-1988"/>
    <d v="2023-06-08T00:00:00"/>
    <n v="34"/>
  </r>
  <r>
    <s v="Id1955"/>
    <n v="1995"/>
    <s v="Aug"/>
    <n v="23"/>
    <n v="1"/>
    <n v="3578"/>
    <x v="0"/>
    <s v="tier - 3"/>
    <s v="R1011"/>
    <s v="Aug"/>
    <n v="1995"/>
    <s v="R1011"/>
    <s v="23-Aug-1995"/>
    <d v="2023-06-08T00:00:00"/>
    <n v="27"/>
  </r>
  <r>
    <s v="Id1954"/>
    <n v="2001"/>
    <s v="Nov"/>
    <n v="11"/>
    <n v="2"/>
    <n v="3579.83"/>
    <x v="0"/>
    <s v="tier - 2"/>
    <s v="R1012"/>
    <s v="Nov"/>
    <n v="2001"/>
    <s v="R1012"/>
    <s v="11-Nov-2001"/>
    <d v="2023-06-08T00:00:00"/>
    <n v="21"/>
  </r>
  <r>
    <s v="Id1953"/>
    <n v="1986"/>
    <s v="Dec"/>
    <n v="27"/>
    <n v="3"/>
    <n v="3589.14"/>
    <x v="0"/>
    <s v="tier - 2"/>
    <s v="R1013"/>
    <s v="Dec"/>
    <n v="1986"/>
    <s v="R1013"/>
    <s v="27-Dec-1986"/>
    <d v="2023-06-08T00:00:00"/>
    <n v="36"/>
  </r>
  <r>
    <s v="Id1952"/>
    <n v="1999"/>
    <s v="Jun"/>
    <n v="6"/>
    <n v="3"/>
    <n v="3591.48"/>
    <x v="0"/>
    <s v="tier - 3"/>
    <s v="R1011"/>
    <s v="Jun"/>
    <n v="1999"/>
    <s v="R1011"/>
    <s v="6-Jun-1999"/>
    <d v="2023-06-08T00:00:00"/>
    <n v="24"/>
  </r>
  <r>
    <s v="Id1951"/>
    <n v="1997"/>
    <s v="Nov"/>
    <n v="4"/>
    <n v="1"/>
    <n v="3594.17"/>
    <x v="0"/>
    <s v="tier - 2"/>
    <s v="R1012"/>
    <s v="Nov"/>
    <n v="1997"/>
    <s v="R1012"/>
    <s v="4-Nov-1997"/>
    <d v="2023-06-08T00:00:00"/>
    <n v="25"/>
  </r>
  <r>
    <s v="Id1950"/>
    <n v="1999"/>
    <s v="Aug"/>
    <n v="12"/>
    <n v="3"/>
    <n v="3597.6"/>
    <x v="0"/>
    <s v="tier - 2"/>
    <s v="R1011"/>
    <s v="Aug"/>
    <n v="1999"/>
    <s v="R1011"/>
    <s v="12-Aug-1999"/>
    <d v="2023-06-08T00:00:00"/>
    <n v="23"/>
  </r>
  <r>
    <s v="Id1949"/>
    <n v="1988"/>
    <s v="Nov"/>
    <n v="4"/>
    <n v="3"/>
    <n v="3603.6"/>
    <x v="0"/>
    <s v="tier - 1"/>
    <s v="R1013"/>
    <s v="Nov"/>
    <n v="1988"/>
    <s v="R1013"/>
    <s v="4-Nov-1988"/>
    <d v="2023-06-08T00:00:00"/>
    <n v="34"/>
  </r>
  <r>
    <s v="Id1948"/>
    <n v="1990"/>
    <s v="Oct"/>
    <n v="11"/>
    <n v="3"/>
    <n v="3606.43"/>
    <x v="0"/>
    <s v="tier - 1"/>
    <s v="R1013"/>
    <s v="Oct"/>
    <n v="1990"/>
    <s v="R1013"/>
    <s v="11-Oct-1990"/>
    <d v="2023-06-08T00:00:00"/>
    <n v="32"/>
  </r>
  <r>
    <s v="Id1947"/>
    <n v="1985"/>
    <s v="Jun"/>
    <n v="14"/>
    <n v="3"/>
    <n v="3622.13"/>
    <x v="0"/>
    <s v="tier - 1"/>
    <s v="R1013"/>
    <s v="Jun"/>
    <n v="1985"/>
    <s v="R1013"/>
    <s v="14-Jun-1985"/>
    <d v="2023-06-08T00:00:00"/>
    <n v="37"/>
  </r>
  <r>
    <s v="Id1946"/>
    <n v="1992"/>
    <s v="Nov"/>
    <n v="17"/>
    <n v="0"/>
    <n v="3645.09"/>
    <x v="2"/>
    <s v="tier - 2"/>
    <s v="R1014"/>
    <s v="Nov"/>
    <n v="1992"/>
    <s v="R1014"/>
    <s v="17-Nov-1992"/>
    <d v="2023-06-08T00:00:00"/>
    <n v="30"/>
  </r>
  <r>
    <s v="Id1945"/>
    <n v="1990"/>
    <s v="Nov"/>
    <n v="8"/>
    <n v="3"/>
    <n v="3653.29"/>
    <x v="0"/>
    <s v="tier - 3"/>
    <s v="R1011"/>
    <s v="Nov"/>
    <n v="1990"/>
    <s v="R1011"/>
    <s v="8-Nov-1990"/>
    <d v="2023-06-08T00:00:00"/>
    <n v="32"/>
  </r>
  <r>
    <s v="Id1944"/>
    <n v="1992"/>
    <s v="Sep"/>
    <n v="14"/>
    <n v="1"/>
    <n v="3659.35"/>
    <x v="1"/>
    <s v="tier - 1"/>
    <s v="R1011"/>
    <s v="Sep"/>
    <n v="1992"/>
    <s v="R1011"/>
    <s v="14-Sep-1992"/>
    <d v="2023-06-08T00:00:00"/>
    <n v="30"/>
  </r>
  <r>
    <s v="Id1943"/>
    <n v="1984"/>
    <s v="Jul"/>
    <n v="6"/>
    <n v="3"/>
    <n v="3678.86"/>
    <x v="0"/>
    <s v="tier - 3"/>
    <s v="R1013"/>
    <s v="Jul"/>
    <n v="1984"/>
    <s v="R1013"/>
    <s v="6-Jul-1984"/>
    <d v="2023-06-08T00:00:00"/>
    <n v="38"/>
  </r>
  <r>
    <s v="Id1942"/>
    <n v="2003"/>
    <s v="Jul"/>
    <n v="10"/>
    <n v="0"/>
    <n v="3688.35"/>
    <x v="0"/>
    <s v="tier - 2"/>
    <s v="R1021"/>
    <s v="Jul"/>
    <n v="2003"/>
    <s v="R1021"/>
    <s v="10-Jul-2003"/>
    <d v="2023-06-08T00:00:00"/>
    <n v="19"/>
  </r>
  <r>
    <s v="Id1941"/>
    <n v="1981"/>
    <s v="Dec"/>
    <n v="14"/>
    <n v="1"/>
    <n v="3688.38"/>
    <x v="0"/>
    <s v="tier - 2"/>
    <s v="R1013"/>
    <s v="Dec"/>
    <n v="1981"/>
    <s v="R1013"/>
    <s v="14-Dec-1981"/>
    <d v="2023-06-08T00:00:00"/>
    <n v="41"/>
  </r>
  <r>
    <s v="Id1940"/>
    <n v="1995"/>
    <s v="Oct"/>
    <n v="21"/>
    <n v="2"/>
    <n v="3693.43"/>
    <x v="0"/>
    <s v="tier - 3"/>
    <s v="R1011"/>
    <s v="Oct"/>
    <n v="1995"/>
    <s v="R1011"/>
    <s v="21-Oct-1995"/>
    <d v="2023-06-08T00:00:00"/>
    <n v="27"/>
  </r>
  <r>
    <s v="Id1939"/>
    <n v="1988"/>
    <s v="Aug"/>
    <n v="18"/>
    <n v="3"/>
    <n v="3699.54"/>
    <x v="0"/>
    <s v="tier - 3"/>
    <s v="R1013"/>
    <s v="Aug"/>
    <n v="1988"/>
    <s v="R1013"/>
    <s v="18-Aug-1988"/>
    <d v="2023-06-08T00:00:00"/>
    <n v="34"/>
  </r>
  <r>
    <s v="Id1938"/>
    <n v="1989"/>
    <s v="Dec"/>
    <n v="2"/>
    <n v="0"/>
    <n v="3704.35"/>
    <x v="0"/>
    <s v="tier - 2"/>
    <s v="R1013"/>
    <s v="Dec"/>
    <n v="1989"/>
    <s v="R1013"/>
    <s v="2-Dec-1989"/>
    <d v="2023-06-08T00:00:00"/>
    <n v="33"/>
  </r>
  <r>
    <s v="Id1937"/>
    <n v="2004"/>
    <s v="Nov"/>
    <n v="5"/>
    <n v="0"/>
    <n v="3722.23"/>
    <x v="0"/>
    <s v="tier - 2"/>
    <s v="R1025"/>
    <s v="Nov"/>
    <n v="2004"/>
    <s v="R1025"/>
    <s v="5-Nov-2004"/>
    <d v="2023-06-08T00:00:00"/>
    <n v="18"/>
  </r>
  <r>
    <s v="Id1936"/>
    <n v="1986"/>
    <s v="Dec"/>
    <n v="1"/>
    <n v="3"/>
    <n v="3731.6"/>
    <x v="0"/>
    <s v="tier - 2"/>
    <s v="R1013"/>
    <s v="Dec"/>
    <n v="1986"/>
    <s v="R1013"/>
    <s v="1-Dec-1986"/>
    <d v="2023-06-08T00:00:00"/>
    <n v="36"/>
  </r>
  <r>
    <s v="Id1935"/>
    <n v="1994"/>
    <s v="Aug"/>
    <n v="22"/>
    <n v="0"/>
    <n v="3732.63"/>
    <x v="0"/>
    <s v="tier - 3"/>
    <s v="R1024"/>
    <s v="Aug"/>
    <n v="1994"/>
    <s v="R1024"/>
    <s v="22-Aug-1994"/>
    <d v="2023-06-08T00:00:00"/>
    <n v="28"/>
  </r>
  <r>
    <s v="Id1934"/>
    <n v="1993"/>
    <s v="Jun"/>
    <n v="22"/>
    <n v="0"/>
    <n v="3736.46"/>
    <x v="0"/>
    <s v="tier - 2"/>
    <s v="R1012"/>
    <s v="Jun"/>
    <n v="1993"/>
    <s v="R1012"/>
    <s v="22-Jun-1993"/>
    <d v="2023-06-08T00:00:00"/>
    <n v="29"/>
  </r>
  <r>
    <s v="Id1933"/>
    <n v="1986"/>
    <s v="Sep"/>
    <n v="9"/>
    <n v="3"/>
    <n v="3748.56"/>
    <x v="0"/>
    <s v="tier - 2"/>
    <s v="R1013"/>
    <s v="Sep"/>
    <n v="1986"/>
    <s v="R1013"/>
    <s v="9-Sep-1986"/>
    <d v="2023-06-08T00:00:00"/>
    <n v="36"/>
  </r>
  <r>
    <s v="Id1932"/>
    <n v="1991"/>
    <s v="Oct"/>
    <n v="28"/>
    <n v="0"/>
    <n v="3756.62"/>
    <x v="0"/>
    <s v="tier - 2"/>
    <s v="R1013"/>
    <s v="Oct"/>
    <n v="1991"/>
    <s v="R1013"/>
    <s v="28-Oct-1991"/>
    <d v="2023-06-08T00:00:00"/>
    <n v="31"/>
  </r>
  <r>
    <s v="Id1931"/>
    <n v="1991"/>
    <s v="Aug"/>
    <n v="25"/>
    <n v="0"/>
    <n v="3757.84"/>
    <x v="0"/>
    <s v="tier - 1"/>
    <s v="R1013"/>
    <s v="Aug"/>
    <n v="1991"/>
    <s v="R1013"/>
    <s v="25-Aug-1991"/>
    <d v="2023-06-08T00:00:00"/>
    <n v="31"/>
  </r>
  <r>
    <s v="Id1930"/>
    <n v="1991"/>
    <s v="Oct"/>
    <n v="24"/>
    <n v="0"/>
    <n v="3761.29"/>
    <x v="0"/>
    <s v="tier - 3"/>
    <s v="R1011"/>
    <s v="Oct"/>
    <n v="1991"/>
    <s v="R1011"/>
    <s v="24-Oct-1991"/>
    <d v="2023-06-08T00:00:00"/>
    <n v="31"/>
  </r>
  <r>
    <s v="Id1929"/>
    <n v="1994"/>
    <s v="Nov"/>
    <n v="21"/>
    <n v="1"/>
    <n v="3766.88"/>
    <x v="0"/>
    <s v="tier - 1"/>
    <s v="R1013"/>
    <s v="Nov"/>
    <n v="1994"/>
    <s v="R1013"/>
    <s v="21-Nov-1994"/>
    <d v="2023-06-08T00:00:00"/>
    <n v="28"/>
  </r>
  <r>
    <s v="Id1928"/>
    <n v="1987"/>
    <s v="Oct"/>
    <n v="24"/>
    <n v="3"/>
    <n v="3773.23"/>
    <x v="0"/>
    <s v="tier - 3"/>
    <s v="R1013"/>
    <s v="Oct"/>
    <n v="1987"/>
    <s v="R1013"/>
    <s v="24-Oct-1987"/>
    <d v="2023-06-08T00:00:00"/>
    <n v="35"/>
  </r>
  <r>
    <s v="Id1927"/>
    <n v="1981"/>
    <s v="Dec"/>
    <n v="13"/>
    <n v="1"/>
    <n v="3785.77"/>
    <x v="0"/>
    <s v="tier - 1"/>
    <s v="R1013"/>
    <s v="Dec"/>
    <n v="1981"/>
    <s v="R1013"/>
    <s v="13-Dec-1981"/>
    <d v="2023-06-08T00:00:00"/>
    <n v="41"/>
  </r>
  <r>
    <s v="Id1926"/>
    <n v="1988"/>
    <s v="Aug"/>
    <n v="28"/>
    <n v="3"/>
    <n v="3793.55"/>
    <x v="0"/>
    <s v="tier - 3"/>
    <s v="R1013"/>
    <s v="Aug"/>
    <n v="1988"/>
    <s v="R1013"/>
    <s v="28-Aug-1988"/>
    <d v="2023-06-08T00:00:00"/>
    <n v="34"/>
  </r>
  <r>
    <s v="Id1925"/>
    <n v="1999"/>
    <s v="Jun"/>
    <n v="24"/>
    <n v="0"/>
    <n v="3796.36"/>
    <x v="0"/>
    <s v="tier - 3"/>
    <s v="R1012"/>
    <s v="Jun"/>
    <n v="1999"/>
    <s v="R1012"/>
    <s v="24-Jun-1999"/>
    <d v="2023-06-08T00:00:00"/>
    <n v="23"/>
  </r>
  <r>
    <s v="Id1924"/>
    <n v="1981"/>
    <s v="Sep"/>
    <n v="29"/>
    <n v="1"/>
    <n v="3797.2"/>
    <x v="0"/>
    <s v="tier - 3"/>
    <s v="R1012"/>
    <s v="Sep"/>
    <n v="1981"/>
    <s v="R1012"/>
    <s v="29-Sep-1981"/>
    <d v="2023-06-08T00:00:00"/>
    <n v="41"/>
  </r>
  <r>
    <s v="Id1923"/>
    <n v="1994"/>
    <s v="Aug"/>
    <n v="12"/>
    <n v="2"/>
    <n v="3847.67"/>
    <x v="1"/>
    <s v="tier - 2"/>
    <s v="R1011"/>
    <s v="Aug"/>
    <n v="1994"/>
    <s v="R1011"/>
    <s v="12-Aug-1994"/>
    <d v="2023-06-08T00:00:00"/>
    <n v="28"/>
  </r>
  <r>
    <s v="Id1922"/>
    <n v="1991"/>
    <s v="Aug"/>
    <n v="19"/>
    <n v="0"/>
    <n v="3857.76"/>
    <x v="1"/>
    <s v="tier - 1"/>
    <s v="R1016"/>
    <s v="Aug"/>
    <n v="1991"/>
    <s v="R1016"/>
    <s v="19-Aug-1991"/>
    <d v="2023-06-08T00:00:00"/>
    <n v="31"/>
  </r>
  <r>
    <s v="Id1921"/>
    <n v="2001"/>
    <s v="Jun"/>
    <n v="6"/>
    <n v="0"/>
    <n v="3858.51"/>
    <x v="0"/>
    <s v="tier - 3"/>
    <s v="R1025"/>
    <s v="Jun"/>
    <n v="2001"/>
    <s v="R1025"/>
    <s v="6-Jun-2001"/>
    <d v="2023-06-08T00:00:00"/>
    <n v="22"/>
  </r>
  <r>
    <s v="Id1920"/>
    <n v="2001"/>
    <s v="Oct"/>
    <n v="18"/>
    <n v="3"/>
    <n v="3861.21"/>
    <x v="0"/>
    <s v="tier - 2"/>
    <s v="R1016"/>
    <s v="Oct"/>
    <n v="2001"/>
    <s v="R1016"/>
    <s v="18-Oct-2001"/>
    <d v="2023-06-08T00:00:00"/>
    <n v="21"/>
  </r>
  <r>
    <s v="Id1919"/>
    <n v="1990"/>
    <s v="Jun"/>
    <n v="24"/>
    <n v="0"/>
    <n v="3866.86"/>
    <x v="2"/>
    <s v="tier - 1"/>
    <s v="R1012"/>
    <s v="Jun"/>
    <n v="1990"/>
    <s v="R1012"/>
    <s v="24-Jun-1990"/>
    <d v="2023-06-08T00:00:00"/>
    <n v="32"/>
  </r>
  <r>
    <s v="Id1918"/>
    <n v="1991"/>
    <s v="Jul"/>
    <n v="25"/>
    <n v="1"/>
    <n v="3875.73"/>
    <x v="0"/>
    <s v="tier - 3"/>
    <s v="R1013"/>
    <s v="Jul"/>
    <n v="1991"/>
    <s v="R1013"/>
    <s v="25-Jul-1991"/>
    <d v="2023-06-08T00:00:00"/>
    <n v="31"/>
  </r>
  <r>
    <s v="Id1917"/>
    <n v="1996"/>
    <s v="Oct"/>
    <n v="23"/>
    <n v="2"/>
    <n v="3877.3"/>
    <x v="2"/>
    <s v="tier - 3"/>
    <s v="R1012"/>
    <s v="Oct"/>
    <n v="1996"/>
    <s v="R1012"/>
    <s v="23-Oct-1996"/>
    <d v="2023-06-08T00:00:00"/>
    <n v="26"/>
  </r>
  <r>
    <s v="Id1916"/>
    <n v="2004"/>
    <s v="Jul"/>
    <n v="13"/>
    <n v="0"/>
    <n v="3889.2"/>
    <x v="0"/>
    <s v="tier - 2"/>
    <s v="R1012"/>
    <s v="Jul"/>
    <n v="2004"/>
    <s v="R1012"/>
    <s v="13-Jul-2004"/>
    <d v="2023-06-08T00:00:00"/>
    <n v="18"/>
  </r>
  <r>
    <s v="Id1915"/>
    <n v="1993"/>
    <s v="Sep"/>
    <n v="14"/>
    <n v="0"/>
    <n v="3898.35"/>
    <x v="0"/>
    <s v="tier - 2"/>
    <s v="R1012"/>
    <s v="Sep"/>
    <n v="1993"/>
    <s v="R1012"/>
    <s v="14-Sep-1993"/>
    <d v="2023-06-08T00:00:00"/>
    <n v="29"/>
  </r>
  <r>
    <s v="Id1914"/>
    <n v="1981"/>
    <s v="Aug"/>
    <n v="27"/>
    <n v="1"/>
    <n v="3902.07"/>
    <x v="0"/>
    <s v="tier - 2"/>
    <s v="R1013"/>
    <s v="Aug"/>
    <n v="1981"/>
    <s v="R1013"/>
    <s v="27-Aug-1981"/>
    <d v="2023-06-08T00:00:00"/>
    <n v="41"/>
  </r>
  <r>
    <s v="Id1913"/>
    <n v="1997"/>
    <s v="Nov"/>
    <n v="24"/>
    <n v="3"/>
    <n v="3906.13"/>
    <x v="1"/>
    <s v="tier - 3"/>
    <s v="R1011"/>
    <s v="Nov"/>
    <n v="1997"/>
    <s v="R1011"/>
    <s v="24-Nov-1997"/>
    <d v="2023-06-08T00:00:00"/>
    <n v="25"/>
  </r>
  <r>
    <s v="Id1912"/>
    <n v="1985"/>
    <s v="Jul"/>
    <n v="5"/>
    <n v="3"/>
    <n v="3910.44"/>
    <x v="0"/>
    <s v="tier - 2"/>
    <s v="R1013"/>
    <s v="Jul"/>
    <n v="1985"/>
    <s v="R1013"/>
    <s v="5-Jul-1985"/>
    <d v="2023-06-08T00:00:00"/>
    <n v="37"/>
  </r>
  <r>
    <s v="Id1911"/>
    <n v="2000"/>
    <s v="Jul"/>
    <n v="10"/>
    <n v="2"/>
    <n v="3925.76"/>
    <x v="0"/>
    <s v="tier - 2"/>
    <s v="R1024"/>
    <s v="Jul"/>
    <n v="2000"/>
    <s v="R1024"/>
    <s v="10-Jul-2000"/>
    <d v="2023-06-08T00:00:00"/>
    <n v="22"/>
  </r>
  <r>
    <s v="Id1910"/>
    <n v="2002"/>
    <s v="Jun"/>
    <n v="15"/>
    <n v="0"/>
    <n v="3931.51"/>
    <x v="0"/>
    <s v="tier - 3"/>
    <s v="R1011"/>
    <s v="Jun"/>
    <n v="2002"/>
    <s v="R1011"/>
    <s v="15-Jun-2002"/>
    <d v="2023-06-08T00:00:00"/>
    <n v="20"/>
  </r>
  <r>
    <s v="Id1909"/>
    <n v="1988"/>
    <s v="Oct"/>
    <n v="24"/>
    <n v="0"/>
    <n v="3935.18"/>
    <x v="1"/>
    <s v="tier - 1"/>
    <s v="R1013"/>
    <s v="Oct"/>
    <n v="1988"/>
    <s v="R1013"/>
    <s v="24-Oct-1988"/>
    <d v="2023-06-08T00:00:00"/>
    <n v="34"/>
  </r>
  <r>
    <s v="Id1908"/>
    <n v="1993"/>
    <s v="Sep"/>
    <n v="29"/>
    <n v="0"/>
    <n v="3943.6"/>
    <x v="0"/>
    <s v="tier - 3"/>
    <s v="R1024"/>
    <s v="Sep"/>
    <n v="1993"/>
    <s v="R1024"/>
    <s v="29-Sep-1993"/>
    <d v="2023-06-08T00:00:00"/>
    <n v="29"/>
  </r>
  <r>
    <s v="Id1907"/>
    <n v="1993"/>
    <s v="Nov"/>
    <n v="11"/>
    <n v="1"/>
    <n v="3947.41"/>
    <x v="0"/>
    <s v="tier - 2"/>
    <s v="R1013"/>
    <s v="Nov"/>
    <n v="1993"/>
    <s v="R1013"/>
    <s v="11-Nov-1993"/>
    <d v="2023-06-08T00:00:00"/>
    <n v="29"/>
  </r>
  <r>
    <s v="Id1906"/>
    <n v="1999"/>
    <s v="Jul"/>
    <n v="10"/>
    <n v="0"/>
    <n v="3955.98"/>
    <x v="0"/>
    <s v="tier - 3"/>
    <s v="R1021"/>
    <s v="Jul"/>
    <n v="1999"/>
    <s v="R1021"/>
    <s v="10-Jul-1999"/>
    <d v="2023-06-08T00:00:00"/>
    <n v="23"/>
  </r>
  <r>
    <s v="Id1905"/>
    <n v="1995"/>
    <s v="Jul"/>
    <n v="11"/>
    <n v="1"/>
    <n v="3956.07"/>
    <x v="0"/>
    <s v="tier - 2"/>
    <s v="R1012"/>
    <s v="Jul"/>
    <n v="1995"/>
    <s v="R1012"/>
    <s v="11-Jul-1995"/>
    <d v="2023-06-08T00:00:00"/>
    <n v="27"/>
  </r>
  <r>
    <s v="Id1904"/>
    <n v="1990"/>
    <s v="Jul"/>
    <n v="29"/>
    <n v="0"/>
    <n v="3972.92"/>
    <x v="0"/>
    <s v="tier - 3"/>
    <s v="R1013"/>
    <s v="Jul"/>
    <n v="1990"/>
    <s v="R1013"/>
    <s v="29-Jul-1990"/>
    <d v="2023-06-08T00:00:00"/>
    <n v="32"/>
  </r>
  <r>
    <s v="Id1903"/>
    <n v="1996"/>
    <s v="Aug"/>
    <n v="17"/>
    <n v="2"/>
    <n v="3981.98"/>
    <x v="0"/>
    <s v="tier - 2"/>
    <s v="R1013"/>
    <s v="Aug"/>
    <n v="1996"/>
    <s v="R1013"/>
    <s v="17-Aug-1996"/>
    <d v="2023-06-08T00:00:00"/>
    <n v="26"/>
  </r>
  <r>
    <s v="Id1902"/>
    <n v="1996"/>
    <s v="Sep"/>
    <n v="8"/>
    <n v="2"/>
    <n v="3987.93"/>
    <x v="0"/>
    <s v="tier - 2"/>
    <s v="R1011"/>
    <s v="Sep"/>
    <n v="1996"/>
    <s v="R1011"/>
    <s v="8-Sep-1996"/>
    <d v="2023-06-08T00:00:00"/>
    <n v="26"/>
  </r>
  <r>
    <s v="Id1901"/>
    <n v="1990"/>
    <s v="Nov"/>
    <n v="22"/>
    <n v="0"/>
    <n v="3989.84"/>
    <x v="0"/>
    <s v="tier - 2"/>
    <s v="R1011"/>
    <s v="Nov"/>
    <n v="1990"/>
    <s v="R1011"/>
    <s v="22-Nov-1990"/>
    <d v="2023-06-08T00:00:00"/>
    <n v="32"/>
  </r>
  <r>
    <s v="Id1900"/>
    <n v="1990"/>
    <s v="Nov"/>
    <n v="1"/>
    <n v="0"/>
    <n v="3994.18"/>
    <x v="0"/>
    <s v="tier - 2"/>
    <s v="R1013"/>
    <s v="Nov"/>
    <n v="1990"/>
    <s v="R1013"/>
    <s v="1-Nov-1990"/>
    <d v="2023-06-08T00:00:00"/>
    <n v="32"/>
  </r>
  <r>
    <s v="Id1899"/>
    <n v="1989"/>
    <s v="Jul"/>
    <n v="10"/>
    <n v="3"/>
    <n v="4002.36"/>
    <x v="0"/>
    <s v="tier - 1"/>
    <s v="R1013"/>
    <s v="Jul"/>
    <n v="1989"/>
    <s v="R1013"/>
    <s v="10-Jul-1989"/>
    <d v="2023-06-08T00:00:00"/>
    <n v="33"/>
  </r>
  <r>
    <s v="Id1898"/>
    <n v="2000"/>
    <s v="Sep"/>
    <n v="13"/>
    <n v="3"/>
    <n v="4005.42"/>
    <x v="0"/>
    <s v="tier - 1"/>
    <s v="R1015"/>
    <s v="Sep"/>
    <n v="2000"/>
    <s v="R1015"/>
    <s v="13-Sep-2000"/>
    <d v="2023-06-08T00:00:00"/>
    <n v="22"/>
  </r>
  <r>
    <s v="Id1897"/>
    <n v="1992"/>
    <s v="Oct"/>
    <n v="11"/>
    <n v="1"/>
    <n v="4032.24"/>
    <x v="1"/>
    <s v="tier - 3"/>
    <s v="R1012"/>
    <s v="Oct"/>
    <n v="1992"/>
    <s v="R1012"/>
    <s v="11-Oct-1992"/>
    <d v="2023-06-08T00:00:00"/>
    <n v="30"/>
  </r>
  <r>
    <s v="Id1896"/>
    <n v="1984"/>
    <s v="Jul"/>
    <n v="7"/>
    <n v="3"/>
    <n v="4038.41"/>
    <x v="0"/>
    <s v="tier - 1"/>
    <s v="R1013"/>
    <s v="Jul"/>
    <n v="1984"/>
    <s v="R1013"/>
    <s v="7-Jul-1984"/>
    <d v="2023-06-08T00:00:00"/>
    <n v="38"/>
  </r>
  <r>
    <s v="Id1895"/>
    <n v="1983"/>
    <s v="Nov"/>
    <n v="10"/>
    <n v="3"/>
    <n v="4039.9"/>
    <x v="0"/>
    <s v="tier - 1"/>
    <s v="R1013"/>
    <s v="Nov"/>
    <n v="1983"/>
    <s v="R1013"/>
    <s v="10-Nov-1983"/>
    <d v="2023-06-08T00:00:00"/>
    <n v="39"/>
  </r>
  <r>
    <s v="Id1894"/>
    <n v="1993"/>
    <s v="Dec"/>
    <n v="26"/>
    <n v="1"/>
    <n v="4040.56"/>
    <x v="1"/>
    <s v="tier - 3"/>
    <s v="R1015"/>
    <s v="Dec"/>
    <n v="1993"/>
    <s v="R1015"/>
    <s v="26-Dec-1993"/>
    <d v="2023-06-08T00:00:00"/>
    <n v="29"/>
  </r>
  <r>
    <s v="Id1893"/>
    <n v="1988"/>
    <s v="Nov"/>
    <n v="30"/>
    <n v="3"/>
    <n v="4047.94"/>
    <x v="0"/>
    <s v="tier - 1"/>
    <s v="R1013"/>
    <s v="Nov"/>
    <n v="1988"/>
    <s v="R1013"/>
    <s v="30-Nov-1988"/>
    <d v="2023-06-08T00:00:00"/>
    <n v="34"/>
  </r>
  <r>
    <s v="Id1892"/>
    <n v="1993"/>
    <s v="Aug"/>
    <n v="13"/>
    <n v="2"/>
    <n v="4058.12"/>
    <x v="0"/>
    <s v="tier - 1"/>
    <s v="R1013"/>
    <s v="Aug"/>
    <n v="1993"/>
    <s v="R1013"/>
    <s v="13-Aug-1993"/>
    <d v="2023-06-08T00:00:00"/>
    <n v="29"/>
  </r>
  <r>
    <s v="Id1891"/>
    <n v="1995"/>
    <s v="Sep"/>
    <n v="14"/>
    <n v="2"/>
    <n v="4058.71"/>
    <x v="1"/>
    <s v="tier - 3"/>
    <s v="R1012"/>
    <s v="Sep"/>
    <n v="1995"/>
    <s v="R1012"/>
    <s v="14-Sep-1995"/>
    <d v="2023-06-08T00:00:00"/>
    <n v="27"/>
  </r>
  <r>
    <s v="Id1890"/>
    <n v="1983"/>
    <s v="Sep"/>
    <n v="16"/>
    <n v="3"/>
    <n v="4070.42"/>
    <x v="0"/>
    <s v="tier - 1"/>
    <s v="R1013"/>
    <s v="Sep"/>
    <n v="1983"/>
    <s v="R1013"/>
    <s v="16-Sep-1983"/>
    <d v="2023-06-08T00:00:00"/>
    <n v="39"/>
  </r>
  <r>
    <s v="Id1889"/>
    <n v="2002"/>
    <s v="Oct"/>
    <n v="18"/>
    <n v="0"/>
    <n v="4070.51"/>
    <x v="0"/>
    <s v="tier - 1"/>
    <s v="R1012"/>
    <s v="Oct"/>
    <n v="2002"/>
    <s v="R1012"/>
    <s v="18-Oct-2002"/>
    <d v="2023-06-08T00:00:00"/>
    <n v="20"/>
  </r>
  <r>
    <s v="Id1888"/>
    <n v="1990"/>
    <s v="Dec"/>
    <n v="1"/>
    <n v="1"/>
    <n v="4074.45"/>
    <x v="1"/>
    <s v="tier - 2"/>
    <s v="R1013"/>
    <s v="Dec"/>
    <n v="1990"/>
    <s v="R1013"/>
    <s v="1-Dec-1990"/>
    <d v="2023-06-08T00:00:00"/>
    <n v="32"/>
  </r>
  <r>
    <s v="Id1887"/>
    <n v="1990"/>
    <s v="Dec"/>
    <n v="14"/>
    <n v="1"/>
    <n v="4076.5"/>
    <x v="0"/>
    <s v="tier - 3"/>
    <s v="R1011"/>
    <s v="Dec"/>
    <n v="1990"/>
    <s v="R1011"/>
    <s v="14-Dec-1990"/>
    <d v="2023-06-08T00:00:00"/>
    <n v="32"/>
  </r>
  <r>
    <s v="Id1886"/>
    <n v="1994"/>
    <s v="Aug"/>
    <n v="21"/>
    <n v="1"/>
    <n v="4133.6400000000003"/>
    <x v="0"/>
    <s v="tier - 3"/>
    <s v="R1012"/>
    <s v="Aug"/>
    <n v="1994"/>
    <s v="R1012"/>
    <s v="21-Aug-1994"/>
    <d v="2023-06-08T00:00:00"/>
    <n v="28"/>
  </r>
  <r>
    <s v="Id1885"/>
    <n v="1991"/>
    <s v="Aug"/>
    <n v="6"/>
    <n v="0"/>
    <n v="4134.08"/>
    <x v="0"/>
    <s v="tier - 1"/>
    <s v="R1012"/>
    <s v="Aug"/>
    <n v="1991"/>
    <s v="R1012"/>
    <s v="6-Aug-1991"/>
    <d v="2023-06-08T00:00:00"/>
    <n v="31"/>
  </r>
  <r>
    <s v="Id1884"/>
    <n v="1992"/>
    <s v="Jun"/>
    <n v="18"/>
    <n v="0"/>
    <n v="4137.5200000000004"/>
    <x v="0"/>
    <s v="tier - 3"/>
    <s v="R1024"/>
    <s v="Jun"/>
    <n v="1992"/>
    <s v="R1024"/>
    <s v="18-Jun-1992"/>
    <d v="2023-06-08T00:00:00"/>
    <n v="30"/>
  </r>
  <r>
    <s v="Id1883"/>
    <n v="1992"/>
    <s v="Jun"/>
    <n v="28"/>
    <n v="1"/>
    <n v="4149.74"/>
    <x v="0"/>
    <s v="tier - 1"/>
    <s v="R1011"/>
    <s v="Jun"/>
    <n v="1992"/>
    <s v="R1011"/>
    <s v="28-Jun-1992"/>
    <d v="2023-06-08T00:00:00"/>
    <n v="30"/>
  </r>
  <r>
    <s v="Id1882"/>
    <n v="1992"/>
    <s v="Aug"/>
    <n v="4"/>
    <n v="1"/>
    <n v="4151.03"/>
    <x v="0"/>
    <s v="tier - 2"/>
    <s v="R1013"/>
    <s v="Aug"/>
    <n v="1992"/>
    <s v="R1013"/>
    <s v="4-Aug-1992"/>
    <d v="2023-06-08T00:00:00"/>
    <n v="30"/>
  </r>
  <r>
    <s v="Id1881"/>
    <n v="1998"/>
    <s v="Nov"/>
    <n v="26"/>
    <n v="0"/>
    <n v="4154.97"/>
    <x v="0"/>
    <s v="tier - 1"/>
    <s v="R1012"/>
    <s v="Nov"/>
    <n v="1998"/>
    <s v="R1012"/>
    <s v="26-Nov-1998"/>
    <d v="2023-06-08T00:00:00"/>
    <n v="24"/>
  </r>
  <r>
    <s v="Id1880"/>
    <n v="1984"/>
    <s v="Sep"/>
    <n v="16"/>
    <n v="3"/>
    <n v="4163.21"/>
    <x v="0"/>
    <s v="tier - 2"/>
    <s v="R1012"/>
    <s v="Sep"/>
    <n v="1984"/>
    <s v="R1012"/>
    <s v="16-Sep-1984"/>
    <d v="2023-06-08T00:00:00"/>
    <n v="38"/>
  </r>
  <r>
    <s v="Id1879"/>
    <n v="1989"/>
    <s v="Jun"/>
    <n v="25"/>
    <n v="0"/>
    <n v="4185.1000000000004"/>
    <x v="0"/>
    <s v="tier - 3"/>
    <s v="R1013"/>
    <s v="Jun"/>
    <n v="1989"/>
    <s v="R1013"/>
    <s v="25-Jun-1989"/>
    <d v="2023-06-08T00:00:00"/>
    <n v="33"/>
  </r>
  <r>
    <s v="Id1878"/>
    <n v="1995"/>
    <s v="Oct"/>
    <n v="3"/>
    <n v="0"/>
    <n v="4188.7299999999996"/>
    <x v="0"/>
    <s v="tier - 2"/>
    <s v="R1025"/>
    <s v="Oct"/>
    <n v="1995"/>
    <s v="R1025"/>
    <s v="3-Oct-1995"/>
    <d v="2023-06-08T00:00:00"/>
    <n v="27"/>
  </r>
  <r>
    <s v="Id1877"/>
    <n v="1997"/>
    <s v="Sep"/>
    <n v="6"/>
    <n v="2"/>
    <n v="4189.1099999999997"/>
    <x v="0"/>
    <s v="tier - 2"/>
    <s v="R1012"/>
    <s v="Sep"/>
    <n v="1997"/>
    <s v="R1012"/>
    <s v="6-Sep-1997"/>
    <d v="2023-06-08T00:00:00"/>
    <n v="25"/>
  </r>
  <r>
    <s v="Id1876"/>
    <n v="1998"/>
    <s v="Dec"/>
    <n v="14"/>
    <n v="3"/>
    <n v="4234.93"/>
    <x v="0"/>
    <s v="tier - 1"/>
    <s v="R1011"/>
    <s v="Dec"/>
    <n v="1998"/>
    <s v="R1011"/>
    <s v="14-Dec-1998"/>
    <d v="2023-06-08T00:00:00"/>
    <n v="24"/>
  </r>
  <r>
    <s v="Id1875"/>
    <n v="1992"/>
    <s v="Jun"/>
    <n v="27"/>
    <n v="1"/>
    <n v="4237.13"/>
    <x v="1"/>
    <s v="tier - 1"/>
    <s v="R1016"/>
    <s v="Jun"/>
    <n v="1992"/>
    <s v="R1016"/>
    <s v="27-Jun-1992"/>
    <d v="2023-06-08T00:00:00"/>
    <n v="30"/>
  </r>
  <r>
    <s v="Id1874"/>
    <n v="1991"/>
    <s v="Nov"/>
    <n v="3"/>
    <n v="1"/>
    <n v="4239.8900000000003"/>
    <x v="0"/>
    <s v="tier - 2"/>
    <s v="R1012"/>
    <s v="Nov"/>
    <n v="1991"/>
    <s v="R1012"/>
    <s v="3-Nov-1991"/>
    <d v="2023-06-08T00:00:00"/>
    <n v="31"/>
  </r>
  <r>
    <s v="Id1873"/>
    <n v="1991"/>
    <s v="Dec"/>
    <n v="1"/>
    <n v="1"/>
    <n v="4243.59"/>
    <x v="1"/>
    <s v="tier - 1"/>
    <s v="R1012"/>
    <s v="Dec"/>
    <n v="1991"/>
    <s v="R1012"/>
    <s v="1-Dec-1991"/>
    <d v="2023-06-08T00:00:00"/>
    <n v="31"/>
  </r>
  <r>
    <s v="Id1872"/>
    <n v="1982"/>
    <s v="Jun"/>
    <n v="16"/>
    <n v="3"/>
    <n v="4250.24"/>
    <x v="0"/>
    <s v="tier - 3"/>
    <s v="R1013"/>
    <s v="Jun"/>
    <n v="1982"/>
    <s v="R1013"/>
    <s v="16-Jun-1982"/>
    <d v="2023-06-08T00:00:00"/>
    <n v="40"/>
  </r>
  <r>
    <s v="Id1871"/>
    <n v="1995"/>
    <s v="Oct"/>
    <n v="14"/>
    <n v="3"/>
    <n v="4260.74"/>
    <x v="1"/>
    <s v="tier - 2"/>
    <s v="R1011"/>
    <s v="Oct"/>
    <n v="1995"/>
    <s v="R1011"/>
    <s v="14-Oct-1995"/>
    <d v="2023-06-08T00:00:00"/>
    <n v="27"/>
  </r>
  <r>
    <s v="Id1870"/>
    <n v="1983"/>
    <s v="Nov"/>
    <n v="20"/>
    <n v="3"/>
    <n v="4265.01"/>
    <x v="0"/>
    <s v="tier - 1"/>
    <s v="R1012"/>
    <s v="Nov"/>
    <n v="1983"/>
    <s v="R1012"/>
    <s v="20-Nov-1983"/>
    <d v="2023-06-08T00:00:00"/>
    <n v="39"/>
  </r>
  <r>
    <s v="Id1869"/>
    <n v="1992"/>
    <s v="Jun"/>
    <n v="18"/>
    <n v="2"/>
    <n v="4266.17"/>
    <x v="1"/>
    <s v="tier - 2"/>
    <s v="R1013"/>
    <s v="Jun"/>
    <n v="1992"/>
    <s v="R1013"/>
    <s v="18-Jun-1992"/>
    <d v="2023-06-08T00:00:00"/>
    <n v="30"/>
  </r>
  <r>
    <s v="Id1868"/>
    <n v="2003"/>
    <s v="Jun"/>
    <n v="8"/>
    <n v="0"/>
    <n v="4278.55"/>
    <x v="0"/>
    <s v="tier - 1"/>
    <s v="R1021"/>
    <s v="Jun"/>
    <n v="2003"/>
    <s v="R1021"/>
    <s v="8-Jun-2003"/>
    <d v="2023-06-08T00:00:00"/>
    <n v="20"/>
  </r>
  <r>
    <s v="Id1867"/>
    <n v="2000"/>
    <s v="Nov"/>
    <n v="25"/>
    <n v="3"/>
    <n v="4296.2700000000004"/>
    <x v="0"/>
    <s v="tier - 3"/>
    <s v="R1012"/>
    <s v="Nov"/>
    <n v="2000"/>
    <s v="R1012"/>
    <s v="25-Nov-2000"/>
    <d v="2023-06-08T00:00:00"/>
    <n v="22"/>
  </r>
  <r>
    <s v="Id1866"/>
    <n v="1988"/>
    <s v="Dec"/>
    <n v="19"/>
    <n v="0"/>
    <n v="4320.41"/>
    <x v="0"/>
    <s v="tier - 1"/>
    <s v="R1012"/>
    <s v="Dec"/>
    <n v="1988"/>
    <s v="R1012"/>
    <s v="19-Dec-1988"/>
    <d v="2023-06-08T00:00:00"/>
    <n v="34"/>
  </r>
  <r>
    <s v="Id1865"/>
    <n v="1994"/>
    <s v="Nov"/>
    <n v="2"/>
    <n v="1"/>
    <n v="4337.74"/>
    <x v="0"/>
    <s v="tier - 1"/>
    <s v="R1024"/>
    <s v="Nov"/>
    <n v="1994"/>
    <s v="R1024"/>
    <s v="2-Nov-1994"/>
    <d v="2023-06-08T00:00:00"/>
    <n v="28"/>
  </r>
  <r>
    <s v="Id1864"/>
    <n v="1994"/>
    <s v="Oct"/>
    <n v="26"/>
    <n v="2"/>
    <n v="4340.4399999999996"/>
    <x v="0"/>
    <s v="tier - 1"/>
    <s v="R1013"/>
    <s v="Oct"/>
    <n v="1994"/>
    <s v="R1013"/>
    <s v="26-Oct-1994"/>
    <d v="2023-06-08T00:00:00"/>
    <n v="28"/>
  </r>
  <r>
    <s v="Id1863"/>
    <n v="1991"/>
    <s v="Jun"/>
    <n v="1"/>
    <n v="0"/>
    <n v="4347.0200000000004"/>
    <x v="0"/>
    <s v="tier - 1"/>
    <s v="R1024"/>
    <s v="Jun"/>
    <n v="1991"/>
    <s v="R1024"/>
    <s v="1-Jun-1991"/>
    <d v="2023-06-08T00:00:00"/>
    <n v="32"/>
  </r>
  <r>
    <s v="Id1862"/>
    <n v="1994"/>
    <s v="Nov"/>
    <n v="1"/>
    <n v="2"/>
    <n v="4349.46"/>
    <x v="0"/>
    <s v="tier - 2"/>
    <s v="R1013"/>
    <s v="Nov"/>
    <n v="1994"/>
    <s v="R1013"/>
    <s v="1-Nov-1994"/>
    <d v="2023-06-08T00:00:00"/>
    <n v="28"/>
  </r>
  <r>
    <s v="Id1861"/>
    <n v="1991"/>
    <s v="Sep"/>
    <n v="13"/>
    <n v="1"/>
    <n v="4350.51"/>
    <x v="0"/>
    <s v="tier - 2"/>
    <s v="R1013"/>
    <s v="Sep"/>
    <n v="1991"/>
    <s v="R1013"/>
    <s v="13-Sep-1991"/>
    <d v="2023-06-08T00:00:00"/>
    <n v="31"/>
  </r>
  <r>
    <s v="Id1860"/>
    <n v="1990"/>
    <s v="Aug"/>
    <n v="28"/>
    <n v="0"/>
    <n v="4357.04"/>
    <x v="0"/>
    <s v="tier - 3"/>
    <s v="R1012"/>
    <s v="Aug"/>
    <n v="1990"/>
    <s v="R1012"/>
    <s v="28-Aug-1990"/>
    <d v="2023-06-08T00:00:00"/>
    <n v="32"/>
  </r>
  <r>
    <s v="Id1859"/>
    <n v="1997"/>
    <s v="Nov"/>
    <n v="29"/>
    <n v="3"/>
    <n v="4391.6499999999996"/>
    <x v="0"/>
    <s v="tier - 2"/>
    <s v="R1011"/>
    <s v="Nov"/>
    <n v="1997"/>
    <s v="R1011"/>
    <s v="29-Nov-1997"/>
    <d v="2023-06-08T00:00:00"/>
    <n v="25"/>
  </r>
  <r>
    <s v="Id1858"/>
    <n v="1982"/>
    <s v="Jun"/>
    <n v="29"/>
    <n v="3"/>
    <n v="4392.7"/>
    <x v="0"/>
    <s v="tier - 2"/>
    <s v="R1013"/>
    <s v="Jun"/>
    <n v="1982"/>
    <s v="R1013"/>
    <s v="29-Jun-1982"/>
    <d v="2023-06-08T00:00:00"/>
    <n v="40"/>
  </r>
  <r>
    <s v="Id1857"/>
    <n v="1988"/>
    <s v="Jul"/>
    <n v="18"/>
    <n v="3"/>
    <n v="4397.3100000000004"/>
    <x v="0"/>
    <s v="tier - 2"/>
    <s v="R1013"/>
    <s v="Jul"/>
    <n v="1988"/>
    <s v="R1013"/>
    <s v="18-Jul-1988"/>
    <d v="2023-06-08T00:00:00"/>
    <n v="34"/>
  </r>
  <r>
    <s v="Id1856"/>
    <n v="1986"/>
    <s v="Aug"/>
    <n v="11"/>
    <n v="0"/>
    <n v="4399.7299999999996"/>
    <x v="1"/>
    <s v="tier - 2"/>
    <s v="R1013"/>
    <s v="Aug"/>
    <n v="1986"/>
    <s v="R1013"/>
    <s v="11-Aug-1986"/>
    <d v="2023-06-08T00:00:00"/>
    <n v="36"/>
  </r>
  <r>
    <s v="Id1855"/>
    <n v="1986"/>
    <s v="Jul"/>
    <n v="13"/>
    <n v="0"/>
    <n v="4402.2299999999996"/>
    <x v="0"/>
    <s v="tier - 2"/>
    <s v="R1011"/>
    <s v="Jul"/>
    <n v="1986"/>
    <s v="R1011"/>
    <s v="13-Jul-1986"/>
    <d v="2023-06-08T00:00:00"/>
    <n v="36"/>
  </r>
  <r>
    <s v="Id1854"/>
    <n v="1988"/>
    <s v="Sep"/>
    <n v="16"/>
    <n v="0"/>
    <n v="4415.16"/>
    <x v="0"/>
    <s v="tier - 1"/>
    <s v="R1013"/>
    <s v="Sep"/>
    <n v="1988"/>
    <s v="R1013"/>
    <s v="16-Sep-1988"/>
    <d v="2023-06-08T00:00:00"/>
    <n v="34"/>
  </r>
  <r>
    <s v="Id1853"/>
    <n v="1992"/>
    <s v="Aug"/>
    <n v="15"/>
    <n v="0"/>
    <n v="4420.95"/>
    <x v="0"/>
    <s v="tier - 3"/>
    <s v="R1020"/>
    <s v="Aug"/>
    <n v="1992"/>
    <s v="R1020"/>
    <s v="15-Aug-1992"/>
    <d v="2023-06-08T00:00:00"/>
    <n v="30"/>
  </r>
  <r>
    <s v="Id1852"/>
    <n v="1994"/>
    <s v="Dec"/>
    <n v="29"/>
    <n v="2"/>
    <n v="4428.8900000000003"/>
    <x v="1"/>
    <s v="tier - 1"/>
    <s v="R1017"/>
    <s v="Dec"/>
    <n v="1994"/>
    <s v="R1017"/>
    <s v="29-Dec-1994"/>
    <d v="2023-06-08T00:00:00"/>
    <n v="28"/>
  </r>
  <r>
    <s v="Id1851"/>
    <n v="1993"/>
    <s v="Sep"/>
    <n v="4"/>
    <n v="2"/>
    <n v="4433.3900000000003"/>
    <x v="0"/>
    <s v="tier - 3"/>
    <s v="R1012"/>
    <s v="Sep"/>
    <n v="1993"/>
    <s v="R1012"/>
    <s v="4-Sep-1993"/>
    <d v="2023-06-08T00:00:00"/>
    <n v="29"/>
  </r>
  <r>
    <s v="Id1850"/>
    <n v="1993"/>
    <s v="Dec"/>
    <n v="23"/>
    <n v="2"/>
    <n v="4433.92"/>
    <x v="0"/>
    <s v="tier - 2"/>
    <s v="R1012"/>
    <s v="Dec"/>
    <n v="1993"/>
    <s v="R1012"/>
    <s v="23-Dec-1993"/>
    <d v="2023-06-08T00:00:00"/>
    <n v="29"/>
  </r>
  <r>
    <s v="Id1849"/>
    <n v="1994"/>
    <s v="Oct"/>
    <n v="8"/>
    <n v="2"/>
    <n v="4435.09"/>
    <x v="1"/>
    <s v="tier - 2"/>
    <s v="R1016"/>
    <s v="Oct"/>
    <n v="1994"/>
    <s v="R1016"/>
    <s v="8-Oct-1994"/>
    <d v="2023-06-08T00:00:00"/>
    <n v="28"/>
  </r>
  <r>
    <s v="Id1848"/>
    <n v="1994"/>
    <s v="Oct"/>
    <n v="24"/>
    <n v="2"/>
    <n v="4438.26"/>
    <x v="0"/>
    <s v="tier - 3"/>
    <s v="R1017"/>
    <s v="Oct"/>
    <n v="1994"/>
    <s v="R1017"/>
    <s v="24-Oct-1994"/>
    <d v="2023-06-08T00:00:00"/>
    <n v="28"/>
  </r>
  <r>
    <s v="Id1847"/>
    <n v="1991"/>
    <s v="Sep"/>
    <n v="3"/>
    <n v="1"/>
    <n v="4441.21"/>
    <x v="2"/>
    <s v="tier - 2"/>
    <s v="R1014"/>
    <s v="Sep"/>
    <n v="1991"/>
    <s v="R1014"/>
    <s v="3-Sep-1991"/>
    <d v="2023-06-08T00:00:00"/>
    <n v="31"/>
  </r>
  <r>
    <s v="Id1846"/>
    <n v="1994"/>
    <s v="Jun"/>
    <n v="28"/>
    <n v="3"/>
    <n v="4449.46"/>
    <x v="2"/>
    <s v="tier - 2"/>
    <s v="R1013"/>
    <s v="Jun"/>
    <n v="1994"/>
    <s v="R1013"/>
    <s v="28-Jun-1994"/>
    <d v="2023-06-08T00:00:00"/>
    <n v="28"/>
  </r>
  <r>
    <s v="Id1845"/>
    <n v="1990"/>
    <s v="Aug"/>
    <n v="8"/>
    <n v="1"/>
    <n v="4454.3999999999996"/>
    <x v="0"/>
    <s v="tier - 3"/>
    <s v="R1012"/>
    <s v="Aug"/>
    <n v="1990"/>
    <s v="R1012"/>
    <s v="8-Aug-1990"/>
    <d v="2023-06-08T00:00:00"/>
    <n v="32"/>
  </r>
  <r>
    <s v="Id1844"/>
    <n v="1990"/>
    <s v="Jul"/>
    <n v="15"/>
    <n v="1"/>
    <n v="4462.72"/>
    <x v="0"/>
    <s v="tier - 3"/>
    <s v="R1012"/>
    <s v="Jul"/>
    <n v="1990"/>
    <s v="R1012"/>
    <s v="15-Jul-1990"/>
    <d v="2023-06-08T00:00:00"/>
    <n v="32"/>
  </r>
  <r>
    <s v="Id1843"/>
    <n v="1991"/>
    <s v="Jul"/>
    <n v="4"/>
    <n v="2"/>
    <n v="4463.21"/>
    <x v="1"/>
    <s v="tier - 3"/>
    <s v="R1013"/>
    <s v="Jul"/>
    <n v="1991"/>
    <s v="R1013"/>
    <s v="4-Jul-1991"/>
    <d v="2023-06-08T00:00:00"/>
    <n v="31"/>
  </r>
  <r>
    <s v="Id1842"/>
    <n v="1999"/>
    <s v="Nov"/>
    <n v="20"/>
    <n v="3"/>
    <n v="4466.62"/>
    <x v="0"/>
    <s v="tier - 2"/>
    <s v="R1012"/>
    <s v="Nov"/>
    <n v="1999"/>
    <s v="R1012"/>
    <s v="20-Nov-1999"/>
    <d v="2023-06-08T00:00:00"/>
    <n v="23"/>
  </r>
  <r>
    <s v="Id1841"/>
    <n v="2004"/>
    <s v="Jul"/>
    <n v="18"/>
    <n v="0"/>
    <n v="4468.25"/>
    <x v="0"/>
    <s v="tier - 2"/>
    <s v="R1012"/>
    <s v="Jul"/>
    <n v="2004"/>
    <s v="R1012"/>
    <s v="18-Jul-2004"/>
    <d v="2023-06-08T00:00:00"/>
    <n v="18"/>
  </r>
  <r>
    <s v="Id1840"/>
    <n v="1992"/>
    <s v="Jul"/>
    <n v="12"/>
    <n v="0"/>
    <n v="4488.58"/>
    <x v="0"/>
    <s v="tier - 3"/>
    <s v="R1012"/>
    <s v="Jul"/>
    <n v="1992"/>
    <s v="R1012"/>
    <s v="12-Jul-1992"/>
    <d v="2023-06-08T00:00:00"/>
    <n v="30"/>
  </r>
  <r>
    <s v="Id1839"/>
    <n v="1988"/>
    <s v="Jun"/>
    <n v="26"/>
    <n v="0"/>
    <n v="4500.34"/>
    <x v="0"/>
    <s v="tier - 1"/>
    <s v="R1017"/>
    <s v="Jun"/>
    <n v="1988"/>
    <s v="R1017"/>
    <s v="26-Jun-1988"/>
    <d v="2023-06-08T00:00:00"/>
    <n v="34"/>
  </r>
  <r>
    <s v="Id1838"/>
    <n v="1997"/>
    <s v="Oct"/>
    <n v="13"/>
    <n v="4"/>
    <n v="4504.66"/>
    <x v="2"/>
    <s v="tier - 2"/>
    <s v="R1013"/>
    <s v="Oct"/>
    <n v="1997"/>
    <s v="R1013"/>
    <s v="13-Oct-1997"/>
    <d v="2023-06-08T00:00:00"/>
    <n v="25"/>
  </r>
  <r>
    <s v="Id1837"/>
    <n v="1982"/>
    <s v="Sep"/>
    <n v="27"/>
    <n v="3"/>
    <n v="4511.41"/>
    <x v="0"/>
    <s v="tier - 3"/>
    <s v="R1013"/>
    <s v="Sep"/>
    <n v="1982"/>
    <s v="R1013"/>
    <s v="27-Sep-1982"/>
    <d v="2023-06-08T00:00:00"/>
    <n v="40"/>
  </r>
  <r>
    <s v="Id1836"/>
    <n v="1980"/>
    <s v="Jun"/>
    <n v="16"/>
    <n v="2"/>
    <n v="4515.71"/>
    <x v="0"/>
    <s v="tier - 3"/>
    <s v="R1013"/>
    <s v="Jun"/>
    <n v="1980"/>
    <s v="R1013"/>
    <s v="16-Jun-1980"/>
    <d v="2023-06-08T00:00:00"/>
    <n v="42"/>
  </r>
  <r>
    <s v="Id1835"/>
    <n v="2003"/>
    <s v="Oct"/>
    <n v="2"/>
    <n v="0"/>
    <n v="4518.3999999999996"/>
    <x v="0"/>
    <s v="tier - 3"/>
    <s v="R1026"/>
    <s v="Oct"/>
    <n v="2003"/>
    <s v="R1026"/>
    <s v="2-Oct-2003"/>
    <d v="2023-06-08T00:00:00"/>
    <n v="19"/>
  </r>
  <r>
    <s v="Id1834"/>
    <n v="1987"/>
    <s v="Dec"/>
    <n v="5"/>
    <n v="3"/>
    <n v="4518.7700000000004"/>
    <x v="0"/>
    <s v="tier - 3"/>
    <s v="R1012"/>
    <s v="Dec"/>
    <n v="1987"/>
    <s v="R1012"/>
    <s v="5-Dec-1987"/>
    <d v="2023-06-08T00:00:00"/>
    <n v="35"/>
  </r>
  <r>
    <s v="Id1833"/>
    <n v="1988"/>
    <s v="Dec"/>
    <n v="21"/>
    <n v="0"/>
    <n v="4518.83"/>
    <x v="0"/>
    <s v="tier - 2"/>
    <s v="R1017"/>
    <s v="Dec"/>
    <n v="1988"/>
    <s v="R1017"/>
    <s v="21-Dec-1988"/>
    <d v="2023-06-08T00:00:00"/>
    <n v="34"/>
  </r>
  <r>
    <s v="Id1832"/>
    <n v="1992"/>
    <s v="Aug"/>
    <n v="13"/>
    <n v="1"/>
    <n v="4527.18"/>
    <x v="0"/>
    <s v="tier - 2"/>
    <s v="R1012"/>
    <s v="Aug"/>
    <n v="1992"/>
    <s v="R1012"/>
    <s v="13-Aug-1992"/>
    <d v="2023-06-08T00:00:00"/>
    <n v="30"/>
  </r>
  <r>
    <s v="Id1831"/>
    <n v="1993"/>
    <s v="Jun"/>
    <n v="29"/>
    <n v="2"/>
    <n v="4529.4799999999996"/>
    <x v="0"/>
    <s v="tier - 1"/>
    <s v="R1011"/>
    <s v="Jun"/>
    <n v="1993"/>
    <s v="R1011"/>
    <s v="29-Jun-1993"/>
    <d v="2023-06-08T00:00:00"/>
    <n v="29"/>
  </r>
  <r>
    <s v="Id1830"/>
    <n v="1988"/>
    <s v="Jun"/>
    <n v="13"/>
    <n v="1"/>
    <n v="4536.26"/>
    <x v="0"/>
    <s v="tier - 2"/>
    <s v="R1011"/>
    <s v="Jun"/>
    <n v="1988"/>
    <s v="R1011"/>
    <s v="13-Jun-1988"/>
    <d v="2023-06-08T00:00:00"/>
    <n v="34"/>
  </r>
  <r>
    <s v="Id1829"/>
    <n v="1990"/>
    <s v="Nov"/>
    <n v="17"/>
    <n v="0"/>
    <n v="4544.2299999999996"/>
    <x v="0"/>
    <s v="tier - 1"/>
    <s v="R1024"/>
    <s v="Nov"/>
    <n v="1990"/>
    <s v="R1024"/>
    <s v="17-Nov-1990"/>
    <d v="2023-06-08T00:00:00"/>
    <n v="32"/>
  </r>
  <r>
    <s v="Id1828"/>
    <n v="2004"/>
    <s v="Dec"/>
    <n v="22"/>
    <n v="4"/>
    <n v="4561.1899999999996"/>
    <x v="0"/>
    <s v="tier - 2"/>
    <s v="R1024"/>
    <s v="Dec"/>
    <n v="2004"/>
    <s v="R1024"/>
    <s v="22-Dec-2004"/>
    <d v="2023-06-08T00:00:00"/>
    <n v="18"/>
  </r>
  <r>
    <s v="Id1827"/>
    <n v="1990"/>
    <s v="Sep"/>
    <n v="20"/>
    <n v="1"/>
    <n v="4562.84"/>
    <x v="0"/>
    <s v="tier - 2"/>
    <s v="R1013"/>
    <s v="Sep"/>
    <n v="1990"/>
    <s v="R1013"/>
    <s v="20-Sep-1990"/>
    <d v="2023-06-08T00:00:00"/>
    <n v="32"/>
  </r>
  <r>
    <s v="Id1826"/>
    <n v="1996"/>
    <s v="Dec"/>
    <n v="25"/>
    <n v="2"/>
    <n v="4564.1899999999996"/>
    <x v="0"/>
    <s v="tier - 2"/>
    <s v="R1024"/>
    <s v="Dec"/>
    <n v="1996"/>
    <s v="R1024"/>
    <s v="25-Dec-1996"/>
    <d v="2023-06-08T00:00:00"/>
    <n v="26"/>
  </r>
  <r>
    <s v="Id1825"/>
    <n v="1989"/>
    <s v="Sep"/>
    <n v="18"/>
    <n v="0"/>
    <n v="4571.41"/>
    <x v="0"/>
    <s v="tier - 2"/>
    <s v="R1012"/>
    <s v="Sep"/>
    <n v="1989"/>
    <s v="R1012"/>
    <s v="18-Sep-1989"/>
    <d v="2023-06-08T00:00:00"/>
    <n v="33"/>
  </r>
  <r>
    <s v="Id1824"/>
    <n v="2000"/>
    <s v="Jul"/>
    <n v="2"/>
    <n v="0"/>
    <n v="4608.03"/>
    <x v="0"/>
    <s v="tier - 3"/>
    <s v="R1011"/>
    <s v="Jul"/>
    <n v="2000"/>
    <s v="R1011"/>
    <s v="2-Jul-2000"/>
    <d v="2023-06-08T00:00:00"/>
    <n v="22"/>
  </r>
  <r>
    <s v="Id1823"/>
    <n v="1998"/>
    <s v="Jun"/>
    <n v="29"/>
    <n v="3"/>
    <n v="4618.08"/>
    <x v="0"/>
    <s v="tier - 1"/>
    <s v="R1012"/>
    <s v="Jun"/>
    <n v="1998"/>
    <s v="R1012"/>
    <s v="29-Jun-1998"/>
    <d v="2023-06-08T00:00:00"/>
    <n v="24"/>
  </r>
  <r>
    <s v="Id1822"/>
    <n v="1985"/>
    <s v="Jun"/>
    <n v="22"/>
    <n v="0"/>
    <n v="4646.76"/>
    <x v="2"/>
    <s v="tier - 1"/>
    <s v="R1011"/>
    <s v="Jun"/>
    <n v="1985"/>
    <s v="R1011"/>
    <s v="22-Jun-1985"/>
    <d v="2023-06-08T00:00:00"/>
    <n v="37"/>
  </r>
  <r>
    <s v="Id1821"/>
    <n v="1996"/>
    <s v="Oct"/>
    <n v="25"/>
    <n v="3"/>
    <n v="4661.29"/>
    <x v="0"/>
    <s v="tier - 1"/>
    <s v="R1017"/>
    <s v="Oct"/>
    <n v="1996"/>
    <s v="R1017"/>
    <s v="25-Oct-1996"/>
    <d v="2023-06-08T00:00:00"/>
    <n v="26"/>
  </r>
  <r>
    <s v="Id1820"/>
    <n v="1990"/>
    <s v="Aug"/>
    <n v="5"/>
    <n v="1"/>
    <n v="4667.6099999999997"/>
    <x v="1"/>
    <s v="tier - 3"/>
    <s v="R1016"/>
    <s v="Aug"/>
    <n v="1990"/>
    <s v="R1016"/>
    <s v="5-Aug-1990"/>
    <d v="2023-06-08T00:00:00"/>
    <n v="32"/>
  </r>
  <r>
    <s v="Id1819"/>
    <n v="1990"/>
    <s v="Sep"/>
    <n v="26"/>
    <n v="2"/>
    <n v="4670.6400000000003"/>
    <x v="0"/>
    <s v="tier - 2"/>
    <s v="R1011"/>
    <s v="Sep"/>
    <n v="1990"/>
    <s v="R1011"/>
    <s v="26-Sep-1990"/>
    <d v="2023-06-08T00:00:00"/>
    <n v="32"/>
  </r>
  <r>
    <s v="Id1818"/>
    <n v="1990"/>
    <s v="Jul"/>
    <n v="13"/>
    <n v="2"/>
    <n v="4673.3900000000003"/>
    <x v="0"/>
    <s v="tier - 1"/>
    <s v="R1013"/>
    <s v="Jul"/>
    <n v="1990"/>
    <s v="R1013"/>
    <s v="13-Jul-1990"/>
    <d v="2023-06-08T00:00:00"/>
    <n v="32"/>
  </r>
  <r>
    <s v="Id1817"/>
    <n v="1979"/>
    <s v="Oct"/>
    <n v="18"/>
    <n v="2"/>
    <n v="4674.2"/>
    <x v="0"/>
    <s v="tier - 1"/>
    <s v="R1013"/>
    <s v="Oct"/>
    <n v="1979"/>
    <s v="R1013"/>
    <s v="18-Oct-1979"/>
    <d v="2023-06-08T00:00:00"/>
    <n v="43"/>
  </r>
  <r>
    <s v="Id1816"/>
    <n v="2003"/>
    <s v="Oct"/>
    <n v="4"/>
    <n v="0"/>
    <n v="4678.8"/>
    <x v="0"/>
    <s v="tier - 1"/>
    <s v="R1021"/>
    <s v="Oct"/>
    <n v="2003"/>
    <s v="R1021"/>
    <s v="4-Oct-2003"/>
    <d v="2023-06-08T00:00:00"/>
    <n v="19"/>
  </r>
  <r>
    <s v="Id1815"/>
    <n v="1990"/>
    <s v="Sep"/>
    <n v="4"/>
    <n v="2"/>
    <n v="4686.3900000000003"/>
    <x v="1"/>
    <s v="tier - 3"/>
    <s v="R1013"/>
    <s v="Sep"/>
    <n v="1990"/>
    <s v="R1013"/>
    <s v="4-Sep-1990"/>
    <d v="2023-06-08T00:00:00"/>
    <n v="32"/>
  </r>
  <r>
    <s v="Id1814"/>
    <n v="2003"/>
    <s v="Jun"/>
    <n v="22"/>
    <n v="5"/>
    <n v="4687.8"/>
    <x v="0"/>
    <s v="tier - 3"/>
    <s v="R1011"/>
    <s v="Jun"/>
    <n v="2003"/>
    <s v="R1011"/>
    <s v="22-Jun-2003"/>
    <d v="2023-06-08T00:00:00"/>
    <n v="19"/>
  </r>
  <r>
    <s v="Id1813"/>
    <n v="1977"/>
    <s v="Dec"/>
    <n v="4"/>
    <n v="2"/>
    <n v="4699.47"/>
    <x v="0"/>
    <s v="tier - 3"/>
    <s v="R1013"/>
    <s v="Dec"/>
    <n v="1977"/>
    <s v="R1013"/>
    <s v="4-Dec-1977"/>
    <d v="2023-06-08T00:00:00"/>
    <n v="45"/>
  </r>
  <r>
    <s v="Id1812"/>
    <n v="1981"/>
    <s v="Aug"/>
    <n v="12"/>
    <n v="1"/>
    <n v="4712.12"/>
    <x v="0"/>
    <s v="tier - 3"/>
    <s v="R1011"/>
    <s v="Aug"/>
    <n v="1981"/>
    <s v="R1011"/>
    <s v="12-Aug-1981"/>
    <d v="2023-06-08T00:00:00"/>
    <n v="41"/>
  </r>
  <r>
    <s v="Id1811"/>
    <n v="1992"/>
    <s v="Oct"/>
    <n v="9"/>
    <n v="1"/>
    <n v="4718.2"/>
    <x v="0"/>
    <s v="tier - 3"/>
    <s v="R1024"/>
    <s v="Oct"/>
    <n v="1992"/>
    <s v="R1024"/>
    <s v="9-Oct-1992"/>
    <d v="2023-06-08T00:00:00"/>
    <n v="30"/>
  </r>
  <r>
    <s v="Id1810"/>
    <n v="1992"/>
    <s v="Sep"/>
    <n v="28"/>
    <n v="1"/>
    <n v="4719.5200000000004"/>
    <x v="0"/>
    <s v="tier - 2"/>
    <s v="R1024"/>
    <s v="Sep"/>
    <n v="1992"/>
    <s v="R1024"/>
    <s v="28-Sep-1992"/>
    <d v="2023-06-08T00:00:00"/>
    <n v="30"/>
  </r>
  <r>
    <s v="Id1809"/>
    <n v="1994"/>
    <s v="Aug"/>
    <n v="12"/>
    <n v="2"/>
    <n v="4719.74"/>
    <x v="0"/>
    <s v="tier - 1"/>
    <s v="R1012"/>
    <s v="Aug"/>
    <n v="1994"/>
    <s v="R1012"/>
    <s v="12-Aug-1994"/>
    <d v="2023-06-08T00:00:00"/>
    <n v="28"/>
  </r>
  <r>
    <s v="Id1808"/>
    <n v="1980"/>
    <s v="Jul"/>
    <n v="2"/>
    <n v="2"/>
    <n v="4728.71"/>
    <x v="0"/>
    <s v="tier - 3"/>
    <s v="R1012"/>
    <s v="Jul"/>
    <n v="1980"/>
    <s v="R1012"/>
    <s v="2-Jul-1980"/>
    <d v="2023-06-08T00:00:00"/>
    <n v="42"/>
  </r>
  <r>
    <s v="Id1807"/>
    <n v="1986"/>
    <s v="Sep"/>
    <n v="5"/>
    <n v="3"/>
    <n v="4734.6400000000003"/>
    <x v="0"/>
    <s v="tier - 1"/>
    <s v="R1013"/>
    <s v="Sep"/>
    <n v="1986"/>
    <s v="R1013"/>
    <s v="5-Sep-1986"/>
    <d v="2023-06-08T00:00:00"/>
    <n v="36"/>
  </r>
  <r>
    <s v="Id1806"/>
    <n v="1991"/>
    <s v="Oct"/>
    <n v="12"/>
    <n v="1"/>
    <n v="4738.2700000000004"/>
    <x v="0"/>
    <s v="tier - 3"/>
    <s v="R1012"/>
    <s v="Oct"/>
    <n v="1991"/>
    <s v="R1012"/>
    <s v="12-Oct-1991"/>
    <d v="2023-06-08T00:00:00"/>
    <n v="31"/>
  </r>
  <r>
    <s v="Id1805"/>
    <n v="2004"/>
    <s v="Nov"/>
    <n v="24"/>
    <n v="0"/>
    <n v="4740.78"/>
    <x v="0"/>
    <s v="tier - 3"/>
    <s v="R1021"/>
    <s v="Nov"/>
    <n v="2004"/>
    <s v="R1021"/>
    <s v="24-Nov-2004"/>
    <d v="2023-06-08T00:00:00"/>
    <n v="18"/>
  </r>
  <r>
    <s v="Id1804"/>
    <n v="1987"/>
    <s v="Jun"/>
    <n v="5"/>
    <n v="1"/>
    <n v="4746.34"/>
    <x v="0"/>
    <s v="tier - 2"/>
    <s v="R1011"/>
    <s v="Jun"/>
    <n v="1987"/>
    <s v="R1011"/>
    <s v="5-Jun-1987"/>
    <d v="2023-06-08T00:00:00"/>
    <n v="36"/>
  </r>
  <r>
    <s v="Id1803"/>
    <n v="1987"/>
    <s v="Sep"/>
    <n v="2"/>
    <n v="1"/>
    <n v="4747.05"/>
    <x v="0"/>
    <s v="tier - 2"/>
    <s v="R1013"/>
    <s v="Sep"/>
    <n v="1987"/>
    <s v="R1013"/>
    <s v="2-Sep-1987"/>
    <d v="2023-06-08T00:00:00"/>
    <n v="35"/>
  </r>
  <r>
    <s v="Id1802"/>
    <n v="1987"/>
    <s v="Nov"/>
    <n v="22"/>
    <n v="1"/>
    <n v="4751.07"/>
    <x v="1"/>
    <s v="tier - 1"/>
    <s v="R1011"/>
    <s v="Nov"/>
    <n v="1987"/>
    <s v="R1011"/>
    <s v="22-Nov-1987"/>
    <d v="2023-06-08T00:00:00"/>
    <n v="35"/>
  </r>
  <r>
    <s v="Id1801"/>
    <n v="1992"/>
    <s v="Aug"/>
    <n v="16"/>
    <n v="2"/>
    <n v="4753.6400000000003"/>
    <x v="0"/>
    <s v="tier - 3"/>
    <s v="R1013"/>
    <s v="Aug"/>
    <n v="1992"/>
    <s v="R1013"/>
    <s v="16-Aug-1992"/>
    <d v="2023-06-08T00:00:00"/>
    <n v="30"/>
  </r>
  <r>
    <s v="Id1800"/>
    <n v="1987"/>
    <s v="Sep"/>
    <n v="27"/>
    <n v="1"/>
    <n v="4762.33"/>
    <x v="1"/>
    <s v="tier - 3"/>
    <s v="R1011"/>
    <s v="Sep"/>
    <n v="1987"/>
    <s v="R1011"/>
    <s v="27-Sep-1987"/>
    <d v="2023-06-08T00:00:00"/>
    <n v="35"/>
  </r>
  <r>
    <s v="Id1799"/>
    <n v="1989"/>
    <s v="Aug"/>
    <n v="1"/>
    <n v="1"/>
    <n v="4766.0200000000004"/>
    <x v="0"/>
    <s v="tier - 3"/>
    <s v="R1011"/>
    <s v="Aug"/>
    <n v="1989"/>
    <s v="R1011"/>
    <s v="1-Aug-1989"/>
    <d v="2023-06-08T00:00:00"/>
    <n v="33"/>
  </r>
  <r>
    <s v="Id1798"/>
    <n v="1989"/>
    <s v="Dec"/>
    <n v="9"/>
    <n v="1"/>
    <n v="4779.6000000000004"/>
    <x v="0"/>
    <s v="tier - 3"/>
    <s v="R1013"/>
    <s v="Dec"/>
    <n v="1989"/>
    <s v="R1013"/>
    <s v="9-Dec-1989"/>
    <d v="2023-06-08T00:00:00"/>
    <n v="33"/>
  </r>
  <r>
    <s v="Id1797"/>
    <n v="1987"/>
    <s v="Jun"/>
    <n v="22"/>
    <n v="3"/>
    <n v="4787.42"/>
    <x v="0"/>
    <s v="tier - 3"/>
    <s v="R1013"/>
    <s v="Jun"/>
    <n v="1987"/>
    <s v="R1013"/>
    <s v="22-Jun-1987"/>
    <d v="2023-06-08T00:00:00"/>
    <n v="35"/>
  </r>
  <r>
    <s v="Id1796"/>
    <n v="1989"/>
    <s v="Dec"/>
    <n v="16"/>
    <n v="1"/>
    <n v="4795.66"/>
    <x v="0"/>
    <s v="tier - 1"/>
    <s v="R1013"/>
    <s v="Dec"/>
    <n v="1989"/>
    <s v="R1013"/>
    <s v="16-Dec-1989"/>
    <d v="2023-06-08T00:00:00"/>
    <n v="33"/>
  </r>
  <r>
    <s v="Id1795"/>
    <n v="1978"/>
    <s v="Oct"/>
    <n v="3"/>
    <n v="2"/>
    <n v="4812.34"/>
    <x v="0"/>
    <s v="tier - 3"/>
    <s v="R1013"/>
    <s v="Oct"/>
    <n v="1978"/>
    <s v="R1013"/>
    <s v="3-Oct-1978"/>
    <d v="2023-06-08T00:00:00"/>
    <n v="44"/>
  </r>
  <r>
    <s v="Id1794"/>
    <n v="1981"/>
    <s v="Jul"/>
    <n v="3"/>
    <n v="1"/>
    <n v="4827.1000000000004"/>
    <x v="0"/>
    <s v="tier - 1"/>
    <s v="R1013"/>
    <s v="Jul"/>
    <n v="1981"/>
    <s v="R1013"/>
    <s v="3-Jul-1981"/>
    <d v="2023-06-08T00:00:00"/>
    <n v="41"/>
  </r>
  <r>
    <s v="Id1793"/>
    <n v="1995"/>
    <s v="Dec"/>
    <n v="1"/>
    <n v="3"/>
    <n v="4827.8999999999996"/>
    <x v="2"/>
    <s v="tier - 2"/>
    <s v="?"/>
    <s v="Dec"/>
    <n v="1995"/>
    <s v="Unknown"/>
    <s v="1-Dec-1995"/>
    <d v="2023-06-08T00:00:00"/>
    <n v="27"/>
  </r>
  <r>
    <s v="Id1792"/>
    <n v="2002"/>
    <s v="Jun"/>
    <n v="27"/>
    <n v="5"/>
    <n v="4830.63"/>
    <x v="0"/>
    <s v="tier - 1"/>
    <s v="R1011"/>
    <s v="Jun"/>
    <n v="2002"/>
    <s v="R1011"/>
    <s v="27-Jun-2002"/>
    <d v="2023-06-08T00:00:00"/>
    <n v="20"/>
  </r>
  <r>
    <s v="Id1791"/>
    <n v="2000"/>
    <s v="Dec"/>
    <n v="11"/>
    <n v="0"/>
    <n v="4835.43"/>
    <x v="0"/>
    <s v="tier - 2"/>
    <s v="R1021"/>
    <s v="Dec"/>
    <n v="2000"/>
    <s v="R1021"/>
    <s v="11-Dec-2000"/>
    <d v="2023-06-08T00:00:00"/>
    <n v="22"/>
  </r>
  <r>
    <s v="Id1790"/>
    <n v="1992"/>
    <s v="Sep"/>
    <n v="10"/>
    <n v="3"/>
    <n v="4837.58"/>
    <x v="1"/>
    <s v="tier - 2"/>
    <s v="R1013"/>
    <s v="Sep"/>
    <n v="1992"/>
    <s v="R1013"/>
    <s v="10-Sep-1992"/>
    <d v="2023-06-08T00:00:00"/>
    <n v="30"/>
  </r>
  <r>
    <s v="Id1789"/>
    <n v="1984"/>
    <s v="Oct"/>
    <n v="15"/>
    <n v="3"/>
    <n v="4839.18"/>
    <x v="0"/>
    <s v="tier - 1"/>
    <s v="R1012"/>
    <s v="Oct"/>
    <n v="1984"/>
    <s v="R1012"/>
    <s v="15-Oct-1984"/>
    <d v="2023-06-08T00:00:00"/>
    <n v="38"/>
  </r>
  <r>
    <s v="Id1788"/>
    <n v="1995"/>
    <s v="Sep"/>
    <n v="29"/>
    <n v="0"/>
    <n v="4840.95"/>
    <x v="0"/>
    <s v="tier - 1"/>
    <s v="R1021"/>
    <s v="Sep"/>
    <n v="1995"/>
    <s v="R1021"/>
    <s v="29-Sep-1995"/>
    <d v="2023-06-08T00:00:00"/>
    <n v="27"/>
  </r>
  <r>
    <s v="Id1787"/>
    <n v="1979"/>
    <s v="Dec"/>
    <n v="13"/>
    <n v="2"/>
    <n v="4843.79"/>
    <x v="0"/>
    <s v="tier - 3"/>
    <s v="R1013"/>
    <s v="Dec"/>
    <n v="1979"/>
    <s v="R1013"/>
    <s v="13-Dec-1979"/>
    <d v="2023-06-08T00:00:00"/>
    <n v="43"/>
  </r>
  <r>
    <s v="Id1786"/>
    <n v="1974"/>
    <s v="Sep"/>
    <n v="11"/>
    <n v="0"/>
    <n v="4844.67"/>
    <x v="0"/>
    <s v="tier - 2"/>
    <s v="R1013"/>
    <s v="Sep"/>
    <n v="1974"/>
    <s v="R1013"/>
    <s v="11-Sep-1974"/>
    <d v="2023-06-08T00:00:00"/>
    <n v="48"/>
  </r>
  <r>
    <s v="Id1785"/>
    <n v="2001"/>
    <s v="Jun"/>
    <n v="7"/>
    <n v="0"/>
    <n v="4846.53"/>
    <x v="0"/>
    <s v="tier - 3"/>
    <s v="R1021"/>
    <s v="Jun"/>
    <n v="2001"/>
    <s v="R1021"/>
    <s v="7-Jun-2001"/>
    <d v="2023-06-08T00:00:00"/>
    <n v="22"/>
  </r>
  <r>
    <s v="Id1784"/>
    <n v="1995"/>
    <s v="Dec"/>
    <n v="27"/>
    <n v="3"/>
    <n v="4846.92"/>
    <x v="0"/>
    <s v="tier - 3"/>
    <s v="R1017"/>
    <s v="Dec"/>
    <n v="1995"/>
    <s v="R1017"/>
    <s v="27-Dec-1995"/>
    <d v="2023-06-08T00:00:00"/>
    <n v="27"/>
  </r>
  <r>
    <s v="Id1783"/>
    <n v="1989"/>
    <s v="Sep"/>
    <n v="1"/>
    <n v="3"/>
    <n v="4859.8900000000003"/>
    <x v="0"/>
    <s v="tier - 3"/>
    <s v="R1011"/>
    <s v="Sep"/>
    <n v="1989"/>
    <s v="R1011"/>
    <s v="1-Sep-1989"/>
    <d v="2023-06-08T00:00:00"/>
    <n v="33"/>
  </r>
  <r>
    <s v="Id1782"/>
    <n v="1997"/>
    <s v="Sep"/>
    <n v="29"/>
    <n v="4"/>
    <n v="4877.9799999999996"/>
    <x v="0"/>
    <s v="tier - 3"/>
    <s v="R1012"/>
    <s v="Sep"/>
    <n v="1997"/>
    <s v="R1012"/>
    <s v="29-Sep-1997"/>
    <d v="2023-06-08T00:00:00"/>
    <n v="25"/>
  </r>
  <r>
    <s v="Id1781"/>
    <n v="1986"/>
    <s v="Dec"/>
    <n v="23"/>
    <n v="0"/>
    <n v="4883.87"/>
    <x v="0"/>
    <s v="tier - 1"/>
    <s v="R1011"/>
    <s v="Dec"/>
    <n v="1986"/>
    <s v="R1011"/>
    <s v="23-Dec-1986"/>
    <d v="2023-06-08T00:00:00"/>
    <n v="36"/>
  </r>
  <r>
    <s v="Id1780"/>
    <n v="1986"/>
    <s v="Oct"/>
    <n v="27"/>
    <n v="0"/>
    <n v="4889.04"/>
    <x v="0"/>
    <s v="tier - 1"/>
    <s v="R1013"/>
    <s v="Oct"/>
    <n v="1986"/>
    <s v="R1013"/>
    <s v="27-Oct-1986"/>
    <d v="2023-06-08T00:00:00"/>
    <n v="36"/>
  </r>
  <r>
    <s v="Id1779"/>
    <n v="1989"/>
    <s v="Jul"/>
    <n v="10"/>
    <n v="2"/>
    <n v="4890"/>
    <x v="1"/>
    <s v="tier - 2"/>
    <s v="R1013"/>
    <s v="Jul"/>
    <n v="1989"/>
    <s v="R1013"/>
    <s v="10-Jul-1989"/>
    <d v="2023-06-08T00:00:00"/>
    <n v="33"/>
  </r>
  <r>
    <s v="Id1778"/>
    <n v="1990"/>
    <s v="Nov"/>
    <n v="28"/>
    <n v="3"/>
    <n v="4894.3900000000003"/>
    <x v="0"/>
    <s v="tier - 3"/>
    <s v="R1013"/>
    <s v="Nov"/>
    <n v="1990"/>
    <s v="R1013"/>
    <s v="28-Nov-1990"/>
    <d v="2023-06-08T00:00:00"/>
    <n v="32"/>
  </r>
  <r>
    <s v="Id1777"/>
    <n v="1988"/>
    <s v="Sep"/>
    <n v="23"/>
    <n v="1"/>
    <n v="4894.75"/>
    <x v="1"/>
    <s v="tier - 3"/>
    <s v="R1012"/>
    <s v="Sep"/>
    <n v="1988"/>
    <s v="R1012"/>
    <s v="23-Sep-1988"/>
    <d v="2023-06-08T00:00:00"/>
    <n v="34"/>
  </r>
  <r>
    <s v="Id1776"/>
    <n v="1993"/>
    <s v="Jul"/>
    <n v="10"/>
    <n v="2"/>
    <n v="4906.41"/>
    <x v="0"/>
    <s v="tier - 1"/>
    <s v="R1012"/>
    <s v="Jul"/>
    <n v="1993"/>
    <s v="R1012"/>
    <s v="10-Jul-1993"/>
    <d v="2023-06-08T00:00:00"/>
    <n v="29"/>
  </r>
  <r>
    <s v="Id1775"/>
    <n v="1981"/>
    <s v="Oct"/>
    <n v="18"/>
    <n v="1"/>
    <n v="4911.8900000000003"/>
    <x v="0"/>
    <s v="tier - 3"/>
    <s v="R1013"/>
    <s v="Oct"/>
    <n v="1981"/>
    <s v="R1013"/>
    <s v="18-Oct-1981"/>
    <d v="2023-06-08T00:00:00"/>
    <n v="41"/>
  </r>
  <r>
    <s v="Id1774"/>
    <n v="2002"/>
    <s v="Aug"/>
    <n v="21"/>
    <n v="5"/>
    <n v="4915.0600000000004"/>
    <x v="0"/>
    <s v="tier - 1"/>
    <s v="R1017"/>
    <s v="Aug"/>
    <n v="2002"/>
    <s v="R1017"/>
    <s v="21-Aug-2002"/>
    <d v="2023-06-08T00:00:00"/>
    <n v="20"/>
  </r>
  <r>
    <s v="Id1773"/>
    <n v="1993"/>
    <s v="Aug"/>
    <n v="10"/>
    <n v="2"/>
    <n v="4922.92"/>
    <x v="0"/>
    <s v="tier - 2"/>
    <s v="R1012"/>
    <s v="Aug"/>
    <n v="1993"/>
    <s v="R1012"/>
    <s v="10-Aug-1993"/>
    <d v="2023-06-08T00:00:00"/>
    <n v="29"/>
  </r>
  <r>
    <s v="Id1772"/>
    <n v="1991"/>
    <s v="Aug"/>
    <n v="23"/>
    <n v="2"/>
    <n v="4931.6499999999996"/>
    <x v="0"/>
    <s v="tier - 3"/>
    <s v="R1011"/>
    <s v="Aug"/>
    <n v="1991"/>
    <s v="R1011"/>
    <s v="23-Aug-1991"/>
    <d v="2023-06-08T00:00:00"/>
    <n v="31"/>
  </r>
  <r>
    <s v="Id1771"/>
    <n v="1991"/>
    <s v="Nov"/>
    <n v="27"/>
    <n v="2"/>
    <n v="4934.71"/>
    <x v="0"/>
    <s v="tier - 3"/>
    <s v="R1011"/>
    <s v="Nov"/>
    <n v="1991"/>
    <s v="R1011"/>
    <s v="27-Nov-1991"/>
    <d v="2023-06-08T00:00:00"/>
    <n v="31"/>
  </r>
  <r>
    <s v="Id1770"/>
    <n v="1974"/>
    <s v="Jun"/>
    <n v="26"/>
    <n v="0"/>
    <n v="4942.0600000000004"/>
    <x v="0"/>
    <s v="tier - 2"/>
    <s v="R1013"/>
    <s v="Jun"/>
    <n v="1974"/>
    <s v="R1013"/>
    <s v="26-Jun-1974"/>
    <d v="2023-06-08T00:00:00"/>
    <n v="48"/>
  </r>
  <r>
    <s v="Id1769"/>
    <n v="1991"/>
    <s v="Aug"/>
    <n v="30"/>
    <n v="2"/>
    <n v="4949.76"/>
    <x v="0"/>
    <s v="tier - 1"/>
    <s v="R1013"/>
    <s v="Aug"/>
    <n v="1991"/>
    <s v="R1013"/>
    <s v="30-Aug-1991"/>
    <d v="2023-06-08T00:00:00"/>
    <n v="31"/>
  </r>
  <r>
    <s v="Id1768"/>
    <n v="1973"/>
    <s v="Nov"/>
    <n v="7"/>
    <n v="0"/>
    <n v="4985.22"/>
    <x v="0"/>
    <s v="tier - 3"/>
    <s v="R1013"/>
    <s v="Nov"/>
    <n v="1973"/>
    <s v="R1013"/>
    <s v="7-Nov-1973"/>
    <d v="2023-06-08T00:00:00"/>
    <n v="49"/>
  </r>
  <r>
    <s v="Id1767"/>
    <n v="1988"/>
    <s v="Jun"/>
    <n v="24"/>
    <n v="0"/>
    <n v="4992.38"/>
    <x v="0"/>
    <s v="tier - 3"/>
    <s v="R1024"/>
    <s v="Jun"/>
    <n v="1988"/>
    <s v="R1024"/>
    <s v="24-Jun-1988"/>
    <d v="2023-06-08T00:00:00"/>
    <n v="34"/>
  </r>
  <r>
    <s v="Id1766"/>
    <n v="2001"/>
    <s v="Oct"/>
    <n v="5"/>
    <n v="0"/>
    <n v="4999.04"/>
    <x v="0"/>
    <s v="tier - 2"/>
    <s v="R1011"/>
    <s v="Oct"/>
    <n v="2001"/>
    <s v="R1011"/>
    <s v="5-Oct-2001"/>
    <d v="2023-06-08T00:00:00"/>
    <n v="21"/>
  </r>
  <r>
    <s v="Id1765"/>
    <n v="1988"/>
    <s v="Sep"/>
    <n v="4"/>
    <n v="1"/>
    <n v="5002.78"/>
    <x v="0"/>
    <s v="tier - 2"/>
    <s v="R1013"/>
    <s v="Sep"/>
    <n v="1988"/>
    <s v="R1013"/>
    <s v="4-Sep-1988"/>
    <d v="2023-06-08T00:00:00"/>
    <n v="34"/>
  </r>
  <r>
    <s v="Id1764"/>
    <n v="1977"/>
    <s v="Jun"/>
    <n v="9"/>
    <n v="2"/>
    <n v="5003.7700000000004"/>
    <x v="0"/>
    <s v="tier - 3"/>
    <s v="R1013"/>
    <s v="Jun"/>
    <n v="1977"/>
    <s v="R1013"/>
    <s v="9-Jun-1977"/>
    <d v="2023-06-08T00:00:00"/>
    <n v="45"/>
  </r>
  <r>
    <s v="Id1763"/>
    <n v="1988"/>
    <s v="Jul"/>
    <n v="8"/>
    <n v="1"/>
    <n v="5003.8500000000004"/>
    <x v="0"/>
    <s v="tier - 3"/>
    <s v="R1011"/>
    <s v="Jul"/>
    <n v="1988"/>
    <s v="R1011"/>
    <s v="8-Jul-1988"/>
    <d v="2023-06-08T00:00:00"/>
    <n v="34"/>
  </r>
  <r>
    <s v="Id1762"/>
    <n v="1988"/>
    <s v="Nov"/>
    <n v="9"/>
    <n v="1"/>
    <n v="5012.47"/>
    <x v="0"/>
    <s v="tier - 3"/>
    <s v="R1011"/>
    <s v="Nov"/>
    <n v="1988"/>
    <s v="R1011"/>
    <s v="9-Nov-1988"/>
    <d v="2023-06-08T00:00:00"/>
    <n v="34"/>
  </r>
  <r>
    <s v="Id1761"/>
    <n v="1985"/>
    <s v="Dec"/>
    <n v="28"/>
    <n v="0"/>
    <n v="5028.1499999999996"/>
    <x v="2"/>
    <s v="tier - 2"/>
    <s v="R1012"/>
    <s v="Dec"/>
    <n v="1985"/>
    <s v="R1012"/>
    <s v="28-Dec-1985"/>
    <d v="2023-06-08T00:00:00"/>
    <n v="37"/>
  </r>
  <r>
    <s v="Id1760"/>
    <n v="1991"/>
    <s v="Sep"/>
    <n v="10"/>
    <n v="2"/>
    <n v="5031.2700000000004"/>
    <x v="1"/>
    <s v="tier - 1"/>
    <s v="R1016"/>
    <s v="Sep"/>
    <n v="1991"/>
    <s v="R1016"/>
    <s v="10-Sep-1991"/>
    <d v="2023-06-08T00:00:00"/>
    <n v="31"/>
  </r>
  <r>
    <s v="Id1759"/>
    <n v="1986"/>
    <s v="Jun"/>
    <n v="29"/>
    <n v="3"/>
    <n v="5034.1000000000004"/>
    <x v="0"/>
    <s v="tier - 2"/>
    <s v="R1013"/>
    <s v="Jun"/>
    <n v="1986"/>
    <s v="R1013"/>
    <s v="29-Jun-1986"/>
    <d v="2023-06-08T00:00:00"/>
    <n v="36"/>
  </r>
  <r>
    <s v="Id1758"/>
    <n v="1997"/>
    <s v="Dec"/>
    <n v="4"/>
    <n v="0"/>
    <n v="5038.57"/>
    <x v="0"/>
    <s v="tier - 2"/>
    <s v="R1025"/>
    <s v="Dec"/>
    <n v="1997"/>
    <s v="R1025"/>
    <s v="4-Dec-1997"/>
    <d v="2023-06-08T00:00:00"/>
    <n v="25"/>
  </r>
  <r>
    <s v="Id1757"/>
    <n v="2001"/>
    <s v="Oct"/>
    <n v="16"/>
    <n v="0"/>
    <n v="5043.13"/>
    <x v="0"/>
    <s v="tier - 3"/>
    <s v="R1011"/>
    <s v="Oct"/>
    <n v="2001"/>
    <s v="R1011"/>
    <s v="16-Oct-2001"/>
    <d v="2023-06-08T00:00:00"/>
    <n v="21"/>
  </r>
  <r>
    <s v="Id1756"/>
    <n v="1997"/>
    <s v="Jul"/>
    <n v="29"/>
    <n v="0"/>
    <n v="5045.1499999999996"/>
    <x v="0"/>
    <s v="tier - 2"/>
    <s v="R1012"/>
    <s v="Jul"/>
    <n v="1997"/>
    <s v="R1012"/>
    <s v="29-Jul-1997"/>
    <d v="2023-06-08T00:00:00"/>
    <n v="25"/>
  </r>
  <r>
    <s v="Id1755"/>
    <n v="1980"/>
    <s v="Sep"/>
    <n v="7"/>
    <n v="2"/>
    <n v="5054.05"/>
    <x v="0"/>
    <s v="tier - 2"/>
    <s v="R1013"/>
    <s v="Sep"/>
    <n v="1980"/>
    <s v="R1013"/>
    <s v="7-Sep-1980"/>
    <d v="2023-06-08T00:00:00"/>
    <n v="42"/>
  </r>
  <r>
    <s v="Id1754"/>
    <n v="1993"/>
    <s v="Jun"/>
    <n v="11"/>
    <n v="0"/>
    <n v="5059.5600000000004"/>
    <x v="0"/>
    <s v="tier - 1"/>
    <s v="R1021"/>
    <s v="Jun"/>
    <n v="1993"/>
    <s v="R1021"/>
    <s v="11-Jun-1993"/>
    <d v="2023-06-08T00:00:00"/>
    <n v="29"/>
  </r>
  <r>
    <s v="Id1753"/>
    <n v="1978"/>
    <s v="Nov"/>
    <n v="22"/>
    <n v="2"/>
    <n v="5077.1899999999996"/>
    <x v="0"/>
    <s v="tier - 3"/>
    <s v="R1012"/>
    <s v="Nov"/>
    <n v="1978"/>
    <s v="R1012"/>
    <s v="22-Nov-1978"/>
    <d v="2023-06-08T00:00:00"/>
    <n v="44"/>
  </r>
  <r>
    <s v="Id1752"/>
    <n v="1997"/>
    <s v="Jul"/>
    <n v="14"/>
    <n v="5"/>
    <n v="5080.1000000000004"/>
    <x v="1"/>
    <s v="tier - 2"/>
    <s v="R1011"/>
    <s v="Jul"/>
    <n v="1997"/>
    <s v="R1011"/>
    <s v="14-Jul-1997"/>
    <d v="2023-06-08T00:00:00"/>
    <n v="25"/>
  </r>
  <r>
    <s v="Id1751"/>
    <n v="1999"/>
    <s v="Jun"/>
    <n v="19"/>
    <n v="0"/>
    <n v="5087.92"/>
    <x v="0"/>
    <s v="tier - 2"/>
    <s v="R1026"/>
    <s v="Jun"/>
    <n v="1999"/>
    <s v="R1026"/>
    <s v="19-Jun-1999"/>
    <d v="2023-06-08T00:00:00"/>
    <n v="23"/>
  </r>
  <r>
    <s v="Id1750"/>
    <n v="1987"/>
    <s v="Nov"/>
    <n v="18"/>
    <n v="1"/>
    <n v="5116.5"/>
    <x v="0"/>
    <s v="tier - 2"/>
    <s v="R1012"/>
    <s v="Nov"/>
    <n v="1987"/>
    <s v="R1012"/>
    <s v="18-Nov-1987"/>
    <d v="2023-06-08T00:00:00"/>
    <n v="35"/>
  </r>
  <r>
    <s v="Id1749"/>
    <n v="1988"/>
    <s v="Nov"/>
    <n v="1"/>
    <n v="2"/>
    <n v="5124.1899999999996"/>
    <x v="0"/>
    <s v="tier - 3"/>
    <s v="R1013"/>
    <s v="Nov"/>
    <n v="1988"/>
    <s v="R1013"/>
    <s v="1-Nov-1988"/>
    <d v="2023-06-08T00:00:00"/>
    <n v="34"/>
  </r>
  <r>
    <s v="Id1748"/>
    <n v="1987"/>
    <s v="Sep"/>
    <n v="13"/>
    <n v="1"/>
    <n v="5125.22"/>
    <x v="2"/>
    <s v="tier - 2"/>
    <s v="R1012"/>
    <s v="Sep"/>
    <n v="1987"/>
    <s v="R1012"/>
    <s v="13-Sep-1987"/>
    <d v="2023-06-08T00:00:00"/>
    <n v="35"/>
  </r>
  <r>
    <s v="Id1747"/>
    <n v="1988"/>
    <s v="Sep"/>
    <n v="15"/>
    <n v="3"/>
    <n v="5136.75"/>
    <x v="0"/>
    <s v="tier - 1"/>
    <s v="R1013"/>
    <s v="Sep"/>
    <n v="1988"/>
    <s v="R1013"/>
    <s v="15-Sep-1988"/>
    <d v="2023-06-08T00:00:00"/>
    <n v="34"/>
  </r>
  <r>
    <s v="Id1746"/>
    <n v="1993"/>
    <s v="Dec"/>
    <n v="10"/>
    <n v="3"/>
    <n v="5138.26"/>
    <x v="0"/>
    <s v="tier - 2"/>
    <s v="R1013"/>
    <s v="Dec"/>
    <n v="1993"/>
    <s v="R1013"/>
    <s v="10-Dec-1993"/>
    <d v="2023-06-08T00:00:00"/>
    <n v="29"/>
  </r>
  <r>
    <s v="Id1745"/>
    <n v="1984"/>
    <s v="Aug"/>
    <n v="22"/>
    <n v="3"/>
    <n v="5144.18"/>
    <x v="0"/>
    <s v="tier - 1"/>
    <s v="R1013"/>
    <s v="Aug"/>
    <n v="1984"/>
    <s v="R1013"/>
    <s v="22-Aug-1984"/>
    <d v="2023-06-08T00:00:00"/>
    <n v="38"/>
  </r>
  <r>
    <s v="Id1744"/>
    <n v="1990"/>
    <s v="Aug"/>
    <n v="22"/>
    <n v="1"/>
    <n v="5148.55"/>
    <x v="0"/>
    <s v="tier - 2"/>
    <s v="R1024"/>
    <s v="Aug"/>
    <n v="1990"/>
    <s v="R1024"/>
    <s v="22-Aug-1990"/>
    <d v="2023-06-08T00:00:00"/>
    <n v="32"/>
  </r>
  <r>
    <s v="Id1743"/>
    <n v="1990"/>
    <s v="Oct"/>
    <n v="9"/>
    <n v="2"/>
    <n v="5152.13"/>
    <x v="0"/>
    <s v="tier - 2"/>
    <s v="R1011"/>
    <s v="Oct"/>
    <n v="1990"/>
    <s v="R1011"/>
    <s v="9-Oct-1990"/>
    <d v="2023-06-08T00:00:00"/>
    <n v="32"/>
  </r>
  <r>
    <s v="Id1742"/>
    <n v="1991"/>
    <s v="Aug"/>
    <n v="29"/>
    <n v="3"/>
    <n v="5166.96"/>
    <x v="0"/>
    <s v="tier - 2"/>
    <s v="R1012"/>
    <s v="Aug"/>
    <n v="1991"/>
    <s v="R1012"/>
    <s v="29-Aug-1991"/>
    <d v="2023-06-08T00:00:00"/>
    <n v="31"/>
  </r>
  <r>
    <s v="Id1741"/>
    <n v="1984"/>
    <s v="Oct"/>
    <n v="16"/>
    <n v="3"/>
    <n v="5177.12"/>
    <x v="0"/>
    <s v="tier - 1"/>
    <s v="R1013"/>
    <s v="Oct"/>
    <n v="1984"/>
    <s v="R1013"/>
    <s v="16-Oct-1984"/>
    <d v="2023-06-08T00:00:00"/>
    <n v="38"/>
  </r>
  <r>
    <s v="Id1740"/>
    <n v="1979"/>
    <s v="Sep"/>
    <n v="12"/>
    <n v="2"/>
    <n v="5195.58"/>
    <x v="0"/>
    <s v="tier - 2"/>
    <s v="R1013"/>
    <s v="Sep"/>
    <n v="1979"/>
    <s v="R1013"/>
    <s v="12-Sep-1979"/>
    <d v="2023-06-08T00:00:00"/>
    <n v="43"/>
  </r>
  <r>
    <s v="Id1739"/>
    <n v="2004"/>
    <s v="Jun"/>
    <n v="6"/>
    <n v="0"/>
    <n v="5198.6899999999996"/>
    <x v="0"/>
    <s v="tier - 2"/>
    <s v="R1022"/>
    <s v="Jun"/>
    <n v="2004"/>
    <s v="R1022"/>
    <s v="6-Jun-2004"/>
    <d v="2023-06-08T00:00:00"/>
    <n v="19"/>
  </r>
  <r>
    <s v="Id1738"/>
    <n v="1983"/>
    <s v="Oct"/>
    <n v="24"/>
    <n v="3"/>
    <n v="5207.97"/>
    <x v="0"/>
    <s v="tier - 2"/>
    <s v="R1012"/>
    <s v="Oct"/>
    <n v="1983"/>
    <s v="R1012"/>
    <s v="24-Oct-1983"/>
    <d v="2023-06-08T00:00:00"/>
    <n v="39"/>
  </r>
  <r>
    <s v="Id1737"/>
    <n v="1993"/>
    <s v="Jun"/>
    <n v="17"/>
    <n v="3"/>
    <n v="5209.58"/>
    <x v="1"/>
    <s v="tier - 3"/>
    <s v="R1017"/>
    <s v="Jun"/>
    <n v="1993"/>
    <s v="R1017"/>
    <s v="17-Jun-1993"/>
    <d v="2023-06-08T00:00:00"/>
    <n v="29"/>
  </r>
  <r>
    <s v="Id1736"/>
    <n v="1999"/>
    <s v="Dec"/>
    <n v="1"/>
    <n v="0"/>
    <n v="5213.22"/>
    <x v="0"/>
    <s v="tier - 1"/>
    <s v="R1012"/>
    <s v="Dec"/>
    <n v="1999"/>
    <s v="R1012"/>
    <s v="1-Dec-1999"/>
    <d v="2023-06-08T00:00:00"/>
    <n v="23"/>
  </r>
  <r>
    <s v="Id1735"/>
    <n v="1995"/>
    <s v="Jun"/>
    <n v="6"/>
    <n v="0"/>
    <n v="5216.4799999999996"/>
    <x v="0"/>
    <s v="tier - 2"/>
    <s v="R1025"/>
    <s v="Jun"/>
    <n v="1995"/>
    <s v="R1025"/>
    <s v="6-Jun-1995"/>
    <d v="2023-06-08T00:00:00"/>
    <n v="28"/>
  </r>
  <r>
    <s v="Id1734"/>
    <n v="1987"/>
    <s v="Jun"/>
    <n v="29"/>
    <n v="0"/>
    <n v="5227.99"/>
    <x v="0"/>
    <s v="tier - 1"/>
    <s v="R1024"/>
    <s v="Jun"/>
    <n v="1987"/>
    <s v="R1024"/>
    <s v="29-Jun-1987"/>
    <d v="2023-06-08T00:00:00"/>
    <n v="35"/>
  </r>
  <r>
    <s v="Id1733"/>
    <n v="1987"/>
    <s v="Dec"/>
    <n v="26"/>
    <n v="1"/>
    <n v="5240.7700000000004"/>
    <x v="0"/>
    <s v="tier - 2"/>
    <s v="R1011"/>
    <s v="Dec"/>
    <n v="1987"/>
    <s v="R1011"/>
    <s v="26-Dec-1987"/>
    <d v="2023-06-08T00:00:00"/>
    <n v="35"/>
  </r>
  <r>
    <s v="Id1732"/>
    <n v="1987"/>
    <s v="Jul"/>
    <n v="5"/>
    <n v="1"/>
    <n v="5245.23"/>
    <x v="0"/>
    <s v="tier - 2"/>
    <s v="R1013"/>
    <s v="Jul"/>
    <n v="1987"/>
    <s v="R1013"/>
    <s v="5-Jul-1987"/>
    <d v="2023-06-08T00:00:00"/>
    <n v="35"/>
  </r>
  <r>
    <s v="Id1731"/>
    <n v="1987"/>
    <s v="Sep"/>
    <n v="9"/>
    <n v="1"/>
    <n v="5246.05"/>
    <x v="0"/>
    <s v="tier - 3"/>
    <s v="R1011"/>
    <s v="Sep"/>
    <n v="1987"/>
    <s v="R1011"/>
    <s v="9-Sep-1987"/>
    <d v="2023-06-08T00:00:00"/>
    <n v="35"/>
  </r>
  <r>
    <s v="Id1730"/>
    <n v="1990"/>
    <s v="Jul"/>
    <n v="6"/>
    <n v="3"/>
    <n v="5253.52"/>
    <x v="1"/>
    <s v="tier - 3"/>
    <s v="R1011"/>
    <s v="Jul"/>
    <n v="1990"/>
    <s v="R1011"/>
    <s v="6-Jul-1990"/>
    <d v="2023-06-08T00:00:00"/>
    <n v="32"/>
  </r>
  <r>
    <s v="Id1729"/>
    <n v="1989"/>
    <s v="Nov"/>
    <n v="25"/>
    <n v="2"/>
    <n v="5257.51"/>
    <x v="0"/>
    <s v="tier - 2"/>
    <s v="R1012"/>
    <s v="Nov"/>
    <n v="1989"/>
    <s v="R1012"/>
    <s v="25-Nov-1989"/>
    <d v="2023-06-08T00:00:00"/>
    <n v="33"/>
  </r>
  <r>
    <s v="Id1728"/>
    <n v="1989"/>
    <s v="Jul"/>
    <n v="19"/>
    <n v="2"/>
    <n v="5261.47"/>
    <x v="0"/>
    <s v="tier - 2"/>
    <s v="R1012"/>
    <s v="Jul"/>
    <n v="1989"/>
    <s v="R1012"/>
    <s v="19-Jul-1989"/>
    <d v="2023-06-08T00:00:00"/>
    <n v="33"/>
  </r>
  <r>
    <s v="Id1727"/>
    <n v="1986"/>
    <s v="Oct"/>
    <n v="25"/>
    <n v="0"/>
    <n v="5266.37"/>
    <x v="0"/>
    <s v="tier - 2"/>
    <s v="R1012"/>
    <s v="Oct"/>
    <n v="1986"/>
    <s v="R1012"/>
    <s v="25-Oct-1986"/>
    <d v="2023-06-08T00:00:00"/>
    <n v="36"/>
  </r>
  <r>
    <s v="Id1726"/>
    <n v="1986"/>
    <s v="Sep"/>
    <n v="20"/>
    <n v="0"/>
    <n v="5267.82"/>
    <x v="0"/>
    <s v="tier - 2"/>
    <s v="R1012"/>
    <s v="Sep"/>
    <n v="1986"/>
    <s v="R1012"/>
    <s v="20-Sep-1986"/>
    <d v="2023-06-08T00:00:00"/>
    <n v="36"/>
  </r>
  <r>
    <s v="Id1725"/>
    <n v="1986"/>
    <s v="Oct"/>
    <n v="20"/>
    <n v="0"/>
    <n v="5272.18"/>
    <x v="0"/>
    <s v="tier - 3"/>
    <s v="R1012"/>
    <s v="Oct"/>
    <n v="1986"/>
    <s v="R1012"/>
    <s v="20-Oct-1986"/>
    <d v="2023-06-08T00:00:00"/>
    <n v="36"/>
  </r>
  <r>
    <s v="Id1724"/>
    <n v="1987"/>
    <s v="Sep"/>
    <n v="1"/>
    <n v="3"/>
    <n v="5275.86"/>
    <x v="0"/>
    <s v="tier - 2"/>
    <s v="R1013"/>
    <s v="Sep"/>
    <n v="1987"/>
    <s v="R1013"/>
    <s v="1-Sep-1987"/>
    <d v="2023-06-08T00:00:00"/>
    <n v="35"/>
  </r>
  <r>
    <s v="Id1723"/>
    <n v="1974"/>
    <s v="Nov"/>
    <n v="12"/>
    <n v="0"/>
    <n v="5291.71"/>
    <x v="0"/>
    <s v="tier - 2"/>
    <s v="R1012"/>
    <s v="Nov"/>
    <n v="1974"/>
    <s v="R1012"/>
    <s v="12-Nov-1974"/>
    <d v="2023-06-08T00:00:00"/>
    <n v="48"/>
  </r>
  <r>
    <s v="Id1722"/>
    <n v="2004"/>
    <s v="Aug"/>
    <n v="22"/>
    <n v="0"/>
    <n v="5293.67"/>
    <x v="0"/>
    <s v="tier - 2"/>
    <s v="R1022"/>
    <s v="Aug"/>
    <n v="2004"/>
    <s v="R1022"/>
    <s v="22-Aug-2004"/>
    <d v="2023-06-08T00:00:00"/>
    <n v="18"/>
  </r>
  <r>
    <s v="Id1721"/>
    <n v="2000"/>
    <s v="Sep"/>
    <n v="9"/>
    <n v="0"/>
    <n v="5306.7"/>
    <x v="0"/>
    <s v="tier - 3"/>
    <s v="R1012"/>
    <s v="Sep"/>
    <n v="2000"/>
    <s v="R1012"/>
    <s v="9-Sep-2000"/>
    <d v="2023-06-08T00:00:00"/>
    <n v="22"/>
  </r>
  <r>
    <s v="Id1720"/>
    <n v="1994"/>
    <s v="Nov"/>
    <n v="13"/>
    <n v="3"/>
    <n v="5312.17"/>
    <x v="0"/>
    <s v="tier - 2"/>
    <s v="R1012"/>
    <s v="Nov"/>
    <n v="1994"/>
    <s v="R1012"/>
    <s v="13-Nov-1994"/>
    <d v="2023-06-08T00:00:00"/>
    <n v="28"/>
  </r>
  <r>
    <s v="Id1719"/>
    <n v="1974"/>
    <s v="Sep"/>
    <n v="2"/>
    <n v="0"/>
    <n v="5322.24"/>
    <x v="0"/>
    <s v="tier - 1"/>
    <s v="R1012"/>
    <s v="Sep"/>
    <n v="1974"/>
    <s v="R1012"/>
    <s v="2-Sep-1974"/>
    <d v="2023-06-08T00:00:00"/>
    <n v="48"/>
  </r>
  <r>
    <s v="Id1718"/>
    <n v="1992"/>
    <s v="Jun"/>
    <n v="18"/>
    <n v="3"/>
    <n v="5325.65"/>
    <x v="0"/>
    <s v="tier - 1"/>
    <s v="R1011"/>
    <s v="Jun"/>
    <n v="1992"/>
    <s v="R1011"/>
    <s v="18-Jun-1992"/>
    <d v="2023-06-08T00:00:00"/>
    <n v="30"/>
  </r>
  <r>
    <s v="Id1717"/>
    <n v="1991"/>
    <s v="Aug"/>
    <n v="28"/>
    <n v="2"/>
    <n v="5327.4"/>
    <x v="0"/>
    <s v="tier - 1"/>
    <s v="R1012"/>
    <s v="Aug"/>
    <n v="1991"/>
    <s v="R1012"/>
    <s v="28-Aug-1991"/>
    <d v="2023-06-08T00:00:00"/>
    <n v="31"/>
  </r>
  <r>
    <s v="Id1716"/>
    <n v="1972"/>
    <s v="Dec"/>
    <n v="15"/>
    <n v="0"/>
    <n v="5344.81"/>
    <x v="0"/>
    <s v="tier - 3"/>
    <s v="R1013"/>
    <s v="Dec"/>
    <n v="1972"/>
    <s v="R1013"/>
    <s v="15-Dec-1972"/>
    <d v="2023-06-08T00:00:00"/>
    <n v="50"/>
  </r>
  <r>
    <s v="Id1715"/>
    <n v="1989"/>
    <s v="Nov"/>
    <n v="7"/>
    <n v="1"/>
    <n v="5354.07"/>
    <x v="0"/>
    <s v="tier - 3"/>
    <s v="R1024"/>
    <s v="Nov"/>
    <n v="1989"/>
    <s v="R1024"/>
    <s v="7-Nov-1989"/>
    <d v="2023-06-08T00:00:00"/>
    <n v="33"/>
  </r>
  <r>
    <s v="Id1714"/>
    <n v="1994"/>
    <s v="Dec"/>
    <n v="7"/>
    <n v="0"/>
    <n v="5364.66"/>
    <x v="0"/>
    <s v="tier - 1"/>
    <s v="R1011"/>
    <s v="Dec"/>
    <n v="1994"/>
    <s v="R1011"/>
    <s v="7-Dec-1994"/>
    <d v="2023-06-08T00:00:00"/>
    <n v="28"/>
  </r>
  <r>
    <s v="Id1713"/>
    <n v="1986"/>
    <s v="Jun"/>
    <n v="1"/>
    <n v="1"/>
    <n v="5373.36"/>
    <x v="0"/>
    <s v="tier - 2"/>
    <s v="R1012"/>
    <s v="Jun"/>
    <n v="1986"/>
    <s v="R1012"/>
    <s v="1-Jun-1986"/>
    <d v="2023-06-08T00:00:00"/>
    <n v="37"/>
  </r>
  <r>
    <s v="Id1712"/>
    <n v="1989"/>
    <s v="Nov"/>
    <n v="18"/>
    <n v="2"/>
    <n v="5375.04"/>
    <x v="0"/>
    <s v="tier - 1"/>
    <s v="R1011"/>
    <s v="Nov"/>
    <n v="1989"/>
    <s v="R1011"/>
    <s v="18-Nov-1989"/>
    <d v="2023-06-08T00:00:00"/>
    <n v="33"/>
  </r>
  <r>
    <s v="Id1711"/>
    <n v="1986"/>
    <s v="Jul"/>
    <n v="22"/>
    <n v="1"/>
    <n v="5377.46"/>
    <x v="0"/>
    <s v="tier - 3"/>
    <s v="R1012"/>
    <s v="Jul"/>
    <n v="1986"/>
    <s v="R1012"/>
    <s v="22-Jul-1986"/>
    <d v="2023-06-08T00:00:00"/>
    <n v="36"/>
  </r>
  <r>
    <s v="Id1710"/>
    <n v="1984"/>
    <s v="Jun"/>
    <n v="1"/>
    <n v="0"/>
    <n v="5383.54"/>
    <x v="0"/>
    <s v="tier - 3"/>
    <s v="R1011"/>
    <s v="Jun"/>
    <n v="1984"/>
    <s v="R1011"/>
    <s v="1-Jun-1984"/>
    <d v="2023-06-08T00:00:00"/>
    <n v="39"/>
  </r>
  <r>
    <s v="Id1709"/>
    <n v="1988"/>
    <s v="Aug"/>
    <n v="8"/>
    <n v="1"/>
    <n v="5385.34"/>
    <x v="0"/>
    <s v="tier - 3"/>
    <s v="R1012"/>
    <s v="Aug"/>
    <n v="1988"/>
    <s v="R1012"/>
    <s v="8-Aug-1988"/>
    <d v="2023-06-08T00:00:00"/>
    <n v="34"/>
  </r>
  <r>
    <s v="Id1708"/>
    <n v="1989"/>
    <s v="Nov"/>
    <n v="6"/>
    <n v="3"/>
    <n v="5396.44"/>
    <x v="0"/>
    <s v="tier - 3"/>
    <s v="R1013"/>
    <s v="Nov"/>
    <n v="1989"/>
    <s v="R1013"/>
    <s v="6-Nov-1989"/>
    <d v="2023-06-08T00:00:00"/>
    <n v="33"/>
  </r>
  <r>
    <s v="Id1707"/>
    <n v="1984"/>
    <s v="Sep"/>
    <n v="3"/>
    <n v="0"/>
    <n v="5397.62"/>
    <x v="0"/>
    <s v="tier - 2"/>
    <s v="R1013"/>
    <s v="Sep"/>
    <n v="1984"/>
    <s v="R1013"/>
    <s v="3-Sep-1984"/>
    <d v="2023-06-08T00:00:00"/>
    <n v="38"/>
  </r>
  <r>
    <s v="Id1706"/>
    <n v="1984"/>
    <s v="Aug"/>
    <n v="1"/>
    <n v="0"/>
    <n v="5400.98"/>
    <x v="0"/>
    <s v="tier - 2"/>
    <s v="R1013"/>
    <s v="Aug"/>
    <n v="1984"/>
    <s v="R1013"/>
    <s v="1-Aug-1984"/>
    <d v="2023-06-08T00:00:00"/>
    <n v="38"/>
  </r>
  <r>
    <s v="Id1705"/>
    <n v="1985"/>
    <s v="Dec"/>
    <n v="23"/>
    <n v="3"/>
    <n v="5402.89"/>
    <x v="0"/>
    <s v="tier - 1"/>
    <s v="R1013"/>
    <s v="Dec"/>
    <n v="1985"/>
    <s v="R1013"/>
    <s v="23-Dec-1985"/>
    <d v="2023-06-08T00:00:00"/>
    <n v="37"/>
  </r>
  <r>
    <s v="Id1704"/>
    <n v="1975"/>
    <s v="Sep"/>
    <n v="27"/>
    <n v="1"/>
    <n v="5411.99"/>
    <x v="0"/>
    <s v="tier - 3"/>
    <s v="R1012"/>
    <s v="Sep"/>
    <n v="1975"/>
    <s v="R1012"/>
    <s v="27-Sep-1975"/>
    <d v="2023-06-08T00:00:00"/>
    <n v="47"/>
  </r>
  <r>
    <s v="Id1703"/>
    <n v="1982"/>
    <s v="Sep"/>
    <n v="27"/>
    <n v="0"/>
    <n v="5415.66"/>
    <x v="0"/>
    <s v="tier - 3"/>
    <s v="R1013"/>
    <s v="Sep"/>
    <n v="1982"/>
    <s v="R1013"/>
    <s v="27-Sep-1982"/>
    <d v="2023-06-08T00:00:00"/>
    <n v="40"/>
  </r>
  <r>
    <s v="Id1702"/>
    <n v="1991"/>
    <s v="Jul"/>
    <n v="6"/>
    <n v="3"/>
    <n v="5425.02"/>
    <x v="0"/>
    <s v="tier - 1"/>
    <s v="R1012"/>
    <s v="Jul"/>
    <n v="1991"/>
    <s v="R1012"/>
    <s v="6-Jul-1991"/>
    <d v="2023-06-08T00:00:00"/>
    <n v="31"/>
  </r>
  <r>
    <s v="Id1701"/>
    <n v="1992"/>
    <s v="Sep"/>
    <n v="17"/>
    <n v="3"/>
    <n v="5428.73"/>
    <x v="1"/>
    <s v="tier - 1"/>
    <s v="R1017"/>
    <s v="Sep"/>
    <n v="1992"/>
    <s v="R1017"/>
    <s v="17-Sep-1992"/>
    <d v="2023-06-08T00:00:00"/>
    <n v="30"/>
  </r>
  <r>
    <s v="Id1700"/>
    <n v="1978"/>
    <s v="Jun"/>
    <n v="8"/>
    <n v="2"/>
    <n v="5428.98"/>
    <x v="0"/>
    <s v="tier - 2"/>
    <s v="R1012"/>
    <s v="Jun"/>
    <n v="1978"/>
    <s v="R1012"/>
    <s v="8-Jun-1978"/>
    <d v="2023-06-08T00:00:00"/>
    <n v="45"/>
  </r>
  <r>
    <s v="Id1699"/>
    <n v="1982"/>
    <s v="Aug"/>
    <n v="25"/>
    <n v="0"/>
    <n v="5438.75"/>
    <x v="1"/>
    <s v="tier - 2"/>
    <s v="R1013"/>
    <s v="Aug"/>
    <n v="1982"/>
    <s v="R1013"/>
    <s v="25-Aug-1982"/>
    <d v="2023-06-08T00:00:00"/>
    <n v="40"/>
  </r>
  <r>
    <s v="Id1698"/>
    <n v="1986"/>
    <s v="Dec"/>
    <n v="25"/>
    <n v="0"/>
    <n v="5458.05"/>
    <x v="0"/>
    <s v="tier - 2"/>
    <s v="R1024"/>
    <s v="Dec"/>
    <n v="1986"/>
    <s v="R1024"/>
    <s v="25-Dec-1986"/>
    <d v="2023-06-08T00:00:00"/>
    <n v="36"/>
  </r>
  <r>
    <s v="Id1697"/>
    <n v="1973"/>
    <s v="Oct"/>
    <n v="24"/>
    <n v="0"/>
    <n v="5466.88"/>
    <x v="0"/>
    <s v="tier - 2"/>
    <s v="R1013"/>
    <s v="Oct"/>
    <n v="1973"/>
    <s v="R1013"/>
    <s v="24-Oct-1973"/>
    <d v="2023-06-08T00:00:00"/>
    <n v="49"/>
  </r>
  <r>
    <s v="Id1696"/>
    <n v="1986"/>
    <s v="Dec"/>
    <n v="2"/>
    <n v="0"/>
    <n v="5469.01"/>
    <x v="0"/>
    <s v="tier - 2"/>
    <s v="R1024"/>
    <s v="Dec"/>
    <n v="1986"/>
    <s v="R1024"/>
    <s v="2-Dec-1986"/>
    <d v="2023-06-08T00:00:00"/>
    <n v="36"/>
  </r>
  <r>
    <s v="Id1695"/>
    <n v="1986"/>
    <s v="Jul"/>
    <n v="12"/>
    <n v="1"/>
    <n v="5472.45"/>
    <x v="0"/>
    <s v="tier - 3"/>
    <s v="R1011"/>
    <s v="Jul"/>
    <n v="1986"/>
    <s v="R1011"/>
    <s v="12-Jul-1986"/>
    <d v="2023-06-08T00:00:00"/>
    <n v="36"/>
  </r>
  <r>
    <s v="Id1694"/>
    <n v="1986"/>
    <s v="Sep"/>
    <n v="30"/>
    <n v="1"/>
    <n v="5478.04"/>
    <x v="0"/>
    <s v="tier - 3"/>
    <s v="R1013"/>
    <s v="Sep"/>
    <n v="1986"/>
    <s v="R1013"/>
    <s v="30-Sep-1986"/>
    <d v="2023-06-08T00:00:00"/>
    <n v="36"/>
  </r>
  <r>
    <s v="Id1693"/>
    <n v="1984"/>
    <s v="Aug"/>
    <n v="26"/>
    <n v="1"/>
    <n v="5484.47"/>
    <x v="0"/>
    <s v="tier - 2"/>
    <s v="R1013"/>
    <s v="Aug"/>
    <n v="1984"/>
    <s v="R1013"/>
    <s v="26-Aug-1984"/>
    <d v="2023-06-08T00:00:00"/>
    <n v="38"/>
  </r>
  <r>
    <s v="Id1692"/>
    <n v="1984"/>
    <s v="Aug"/>
    <n v="17"/>
    <n v="1"/>
    <n v="5488.26"/>
    <x v="0"/>
    <s v="tier - 3"/>
    <s v="R1011"/>
    <s v="Aug"/>
    <n v="1984"/>
    <s v="R1011"/>
    <s v="17-Aug-1984"/>
    <d v="2023-06-08T00:00:00"/>
    <n v="38"/>
  </r>
  <r>
    <s v="Id1691"/>
    <n v="1988"/>
    <s v="Jul"/>
    <n v="29"/>
    <n v="3"/>
    <n v="5503.36"/>
    <x v="0"/>
    <s v="tier - 2"/>
    <s v="R1012"/>
    <s v="Jul"/>
    <n v="1988"/>
    <s v="R1012"/>
    <s v="29-Jul-1988"/>
    <d v="2023-06-08T00:00:00"/>
    <n v="34"/>
  </r>
  <r>
    <s v="Id1690"/>
    <n v="1981"/>
    <s v="Nov"/>
    <n v="7"/>
    <n v="1"/>
    <n v="5539.4"/>
    <x v="0"/>
    <s v="tier - 2"/>
    <s v="R1013"/>
    <s v="Nov"/>
    <n v="1981"/>
    <s v="R1013"/>
    <s v="7-Nov-1981"/>
    <d v="2023-06-08T00:00:00"/>
    <n v="41"/>
  </r>
  <r>
    <s v="Id1689"/>
    <n v="1980"/>
    <s v="Dec"/>
    <n v="7"/>
    <n v="2"/>
    <n v="5540.35"/>
    <x v="0"/>
    <s v="tier - 2"/>
    <s v="R1012"/>
    <s v="Dec"/>
    <n v="1980"/>
    <s v="R1012"/>
    <s v="7-Dec-1980"/>
    <d v="2023-06-08T00:00:00"/>
    <n v="42"/>
  </r>
  <r>
    <s v="Id1688"/>
    <n v="1999"/>
    <s v="Sep"/>
    <n v="22"/>
    <n v="0"/>
    <n v="5552.61"/>
    <x v="0"/>
    <s v="tier - 3"/>
    <s v="R1026"/>
    <s v="Sep"/>
    <n v="1999"/>
    <s v="R1026"/>
    <s v="22-Sep-1999"/>
    <d v="2023-06-08T00:00:00"/>
    <n v="23"/>
  </r>
  <r>
    <s v="Id1687"/>
    <n v="1974"/>
    <s v="Sep"/>
    <n v="18"/>
    <n v="0"/>
    <n v="5576.35"/>
    <x v="0"/>
    <s v="tier - 3"/>
    <s v="R1013"/>
    <s v="Sep"/>
    <n v="1974"/>
    <s v="R1013"/>
    <s v="18-Sep-1974"/>
    <d v="2023-06-08T00:00:00"/>
    <n v="48"/>
  </r>
  <r>
    <s v="Id1686"/>
    <n v="1985"/>
    <s v="Sep"/>
    <n v="5"/>
    <n v="3"/>
    <n v="5582.95"/>
    <x v="0"/>
    <s v="tier - 1"/>
    <s v="R1012"/>
    <s v="Sep"/>
    <n v="1985"/>
    <s v="R1012"/>
    <s v="5-Sep-1985"/>
    <d v="2023-06-08T00:00:00"/>
    <n v="37"/>
  </r>
  <r>
    <s v="Id1685"/>
    <n v="1986"/>
    <s v="Nov"/>
    <n v="21"/>
    <n v="2"/>
    <n v="5584.31"/>
    <x v="1"/>
    <s v="tier - 1"/>
    <s v="R1013"/>
    <s v="Nov"/>
    <n v="1986"/>
    <s v="R1013"/>
    <s v="21-Nov-1986"/>
    <d v="2023-06-08T00:00:00"/>
    <n v="36"/>
  </r>
  <r>
    <s v="Id1684"/>
    <n v="1983"/>
    <s v="Oct"/>
    <n v="3"/>
    <n v="3"/>
    <n v="5587.59"/>
    <x v="0"/>
    <s v="tier - 1"/>
    <s v="R1013"/>
    <s v="Oct"/>
    <n v="1983"/>
    <s v="R1013"/>
    <s v="3-Oct-1983"/>
    <d v="2023-06-08T00:00:00"/>
    <n v="39"/>
  </r>
  <r>
    <s v="Id1683"/>
    <n v="1988"/>
    <s v="Nov"/>
    <n v="18"/>
    <n v="1"/>
    <n v="5594.85"/>
    <x v="0"/>
    <s v="tier - 3"/>
    <s v="R1024"/>
    <s v="Nov"/>
    <n v="1988"/>
    <s v="R1024"/>
    <s v="18-Nov-1988"/>
    <d v="2023-06-08T00:00:00"/>
    <n v="34"/>
  </r>
  <r>
    <s v="Id1682"/>
    <n v="1978"/>
    <s v="Sep"/>
    <n v="11"/>
    <n v="2"/>
    <n v="5612.83"/>
    <x v="0"/>
    <s v="tier - 3"/>
    <s v="R1013"/>
    <s v="Sep"/>
    <n v="1978"/>
    <s v="R1013"/>
    <s v="11-Sep-1978"/>
    <d v="2023-06-08T00:00:00"/>
    <n v="44"/>
  </r>
  <r>
    <s v="Id1681"/>
    <n v="1994"/>
    <s v="Nov"/>
    <n v="15"/>
    <n v="5"/>
    <n v="5615.37"/>
    <x v="0"/>
    <s v="tier - 3"/>
    <s v="R1011"/>
    <s v="Nov"/>
    <n v="1994"/>
    <s v="R1011"/>
    <s v="15-Nov-1994"/>
    <d v="2023-06-08T00:00:00"/>
    <n v="28"/>
  </r>
  <r>
    <s v="Id1680"/>
    <n v="1987"/>
    <s v="Dec"/>
    <n v="9"/>
    <n v="1"/>
    <n v="5630.46"/>
    <x v="0"/>
    <s v="tier - 3"/>
    <s v="R1012"/>
    <s v="Dec"/>
    <n v="1987"/>
    <s v="R1012"/>
    <s v="9-Dec-1987"/>
    <d v="2023-06-08T00:00:00"/>
    <n v="35"/>
  </r>
  <r>
    <s v="Id1679"/>
    <n v="1983"/>
    <s v="Jun"/>
    <n v="8"/>
    <n v="0"/>
    <n v="5649.72"/>
    <x v="0"/>
    <s v="tier - 3"/>
    <s v="R1011"/>
    <s v="Jun"/>
    <n v="1983"/>
    <s v="R1011"/>
    <s v="8-Jun-1983"/>
    <d v="2023-06-08T00:00:00"/>
    <n v="40"/>
  </r>
  <r>
    <s v="Id1678"/>
    <n v="1978"/>
    <s v="Sep"/>
    <n v="27"/>
    <n v="2"/>
    <n v="5650.14"/>
    <x v="0"/>
    <s v="tier - 1"/>
    <s v="R1013"/>
    <s v="Sep"/>
    <n v="1978"/>
    <s v="R1013"/>
    <s v="27-Sep-1978"/>
    <d v="2023-06-08T00:00:00"/>
    <n v="44"/>
  </r>
  <r>
    <s v="Id1677"/>
    <n v="1983"/>
    <s v="Sep"/>
    <n v="3"/>
    <n v="0"/>
    <n v="5662.23"/>
    <x v="0"/>
    <s v="tier - 1"/>
    <s v="R1013"/>
    <s v="Sep"/>
    <n v="1983"/>
    <s v="R1013"/>
    <s v="3-Sep-1983"/>
    <d v="2023-06-08T00:00:00"/>
    <n v="39"/>
  </r>
  <r>
    <s v="Id1676"/>
    <n v="1984"/>
    <s v="Aug"/>
    <n v="12"/>
    <n v="3"/>
    <n v="5679.13"/>
    <x v="0"/>
    <s v="tier - 2"/>
    <s v="R1013"/>
    <s v="Aug"/>
    <n v="1984"/>
    <s v="R1013"/>
    <s v="12-Aug-1984"/>
    <d v="2023-06-08T00:00:00"/>
    <n v="38"/>
  </r>
  <r>
    <s v="Id1675"/>
    <n v="1972"/>
    <s v="Oct"/>
    <n v="28"/>
    <n v="0"/>
    <n v="5690.79"/>
    <x v="0"/>
    <s v="tier - 1"/>
    <s v="R1013"/>
    <s v="Oct"/>
    <n v="1972"/>
    <s v="R1013"/>
    <s v="28-Oct-1972"/>
    <d v="2023-06-08T00:00:00"/>
    <n v="50"/>
  </r>
  <r>
    <s v="Id1674"/>
    <n v="1992"/>
    <s v="Nov"/>
    <n v="3"/>
    <n v="3"/>
    <n v="5693.43"/>
    <x v="0"/>
    <s v="tier - 3"/>
    <s v="R1012"/>
    <s v="Nov"/>
    <n v="1992"/>
    <s v="R1012"/>
    <s v="3-Nov-1992"/>
    <d v="2023-06-08T00:00:00"/>
    <n v="30"/>
  </r>
  <r>
    <s v="Id1673"/>
    <n v="1974"/>
    <s v="Jul"/>
    <n v="6"/>
    <n v="0"/>
    <n v="5698.74"/>
    <x v="0"/>
    <s v="tier - 2"/>
    <s v="R1012"/>
    <s v="Jul"/>
    <n v="1974"/>
    <s v="R1012"/>
    <s v="6-Jul-1974"/>
    <d v="2023-06-08T00:00:00"/>
    <n v="48"/>
  </r>
  <r>
    <s v="Id1672"/>
    <n v="1981"/>
    <s v="Jun"/>
    <n v="15"/>
    <n v="0"/>
    <n v="5699.84"/>
    <x v="0"/>
    <s v="tier - 3"/>
    <s v="R1013"/>
    <s v="Jun"/>
    <n v="1981"/>
    <s v="R1013"/>
    <s v="15-Jun-1981"/>
    <d v="2023-06-08T00:00:00"/>
    <n v="41"/>
  </r>
  <r>
    <s v="Id1671"/>
    <n v="1993"/>
    <s v="Nov"/>
    <n v="3"/>
    <n v="4"/>
    <n v="5708.87"/>
    <x v="0"/>
    <s v="tier - 1"/>
    <s v="R1011"/>
    <s v="Nov"/>
    <n v="1993"/>
    <s v="R1011"/>
    <s v="3-Nov-1993"/>
    <d v="2023-06-08T00:00:00"/>
    <n v="29"/>
  </r>
  <r>
    <s v="Id1670"/>
    <n v="1981"/>
    <s v="Aug"/>
    <n v="30"/>
    <n v="0"/>
    <n v="5709.16"/>
    <x v="1"/>
    <s v="tier - 3"/>
    <s v="R1013"/>
    <s v="Aug"/>
    <n v="1981"/>
    <s v="R1013"/>
    <s v="30-Aug-1981"/>
    <d v="2023-06-08T00:00:00"/>
    <n v="41"/>
  </r>
  <r>
    <s v="Id1669"/>
    <n v="1971"/>
    <s v="Dec"/>
    <n v="18"/>
    <n v="0"/>
    <n v="5720.38"/>
    <x v="0"/>
    <s v="tier - 1"/>
    <s v="R1013"/>
    <s v="Dec"/>
    <n v="1971"/>
    <s v="R1013"/>
    <s v="18-Dec-1971"/>
    <d v="2023-06-08T00:00:00"/>
    <n v="51"/>
  </r>
  <r>
    <s v="Id1668"/>
    <n v="1987"/>
    <s v="Oct"/>
    <n v="19"/>
    <n v="2"/>
    <n v="5729.01"/>
    <x v="2"/>
    <s v="tier - 2"/>
    <s v="R1012"/>
    <s v="Oct"/>
    <n v="1987"/>
    <s v="R1012"/>
    <s v="19-Oct-1987"/>
    <d v="2023-06-08T00:00:00"/>
    <n v="35"/>
  </r>
  <r>
    <s v="Id1667"/>
    <n v="1972"/>
    <s v="Aug"/>
    <n v="21"/>
    <n v="0"/>
    <n v="5741.67"/>
    <x v="0"/>
    <s v="tier - 3"/>
    <s v="R1013"/>
    <s v="Aug"/>
    <n v="1972"/>
    <s v="R1013"/>
    <s v="21-Aug-1972"/>
    <d v="2023-06-08T00:00:00"/>
    <n v="50"/>
  </r>
  <r>
    <s v="Id1666"/>
    <n v="1993"/>
    <s v="Jun"/>
    <n v="10"/>
    <n v="0"/>
    <n v="5748.13"/>
    <x v="0"/>
    <s v="tier - 1"/>
    <s v="R1021"/>
    <s v="Jun"/>
    <n v="1993"/>
    <s v="R1021"/>
    <s v="10-Jun-1993"/>
    <d v="2023-06-08T00:00:00"/>
    <n v="29"/>
  </r>
  <r>
    <s v="Id1665"/>
    <n v="1983"/>
    <s v="Aug"/>
    <n v="30"/>
    <n v="0"/>
    <n v="5757.41"/>
    <x v="0"/>
    <s v="tier - 3"/>
    <s v="R1019"/>
    <s v="Aug"/>
    <n v="1983"/>
    <s v="R1019"/>
    <s v="30-Aug-1983"/>
    <d v="2023-06-08T00:00:00"/>
    <n v="39"/>
  </r>
  <r>
    <s v="Id1664"/>
    <n v="2004"/>
    <s v="Nov"/>
    <n v="1"/>
    <n v="0"/>
    <n v="5778.71"/>
    <x v="0"/>
    <s v="tier - 3"/>
    <s v="R1022"/>
    <s v="Nov"/>
    <n v="2004"/>
    <s v="R1022"/>
    <s v="1-Nov-2004"/>
    <d v="2023-06-08T00:00:00"/>
    <n v="18"/>
  </r>
  <r>
    <s v="Id1663"/>
    <n v="1980"/>
    <s v="Sep"/>
    <n v="18"/>
    <n v="2"/>
    <n v="5807.06"/>
    <x v="0"/>
    <s v="tier - 3"/>
    <s v="R1013"/>
    <s v="Sep"/>
    <n v="1980"/>
    <s v="R1013"/>
    <s v="18-Sep-1980"/>
    <d v="2023-06-08T00:00:00"/>
    <n v="42"/>
  </r>
  <r>
    <s v="Id1662"/>
    <n v="1972"/>
    <s v="Nov"/>
    <n v="2"/>
    <n v="0"/>
    <n v="5812.9"/>
    <x v="0"/>
    <s v="tier - 2"/>
    <s v="R1013"/>
    <s v="Nov"/>
    <n v="1972"/>
    <s v="R1013"/>
    <s v="2-Nov-1972"/>
    <d v="2023-06-08T00:00:00"/>
    <n v="50"/>
  </r>
  <r>
    <s v="Id1661"/>
    <n v="2002"/>
    <s v="Jul"/>
    <n v="22"/>
    <n v="0"/>
    <n v="5816.58"/>
    <x v="0"/>
    <s v="tier - 2"/>
    <s v="R1026"/>
    <s v="Jul"/>
    <n v="2002"/>
    <s v="R1026"/>
    <s v="22-Jul-2002"/>
    <d v="2023-06-08T00:00:00"/>
    <n v="20"/>
  </r>
  <r>
    <s v="Id1660"/>
    <n v="1971"/>
    <s v="Sep"/>
    <n v="27"/>
    <n v="0"/>
    <n v="5832.6"/>
    <x v="0"/>
    <s v="tier - 3"/>
    <s v="R1012"/>
    <s v="Sep"/>
    <n v="1971"/>
    <s v="R1012"/>
    <s v="27-Sep-1971"/>
    <d v="2023-06-08T00:00:00"/>
    <n v="51"/>
  </r>
  <r>
    <s v="Id1659"/>
    <n v="1987"/>
    <s v="Jul"/>
    <n v="27"/>
    <n v="2"/>
    <n v="5836.52"/>
    <x v="0"/>
    <s v="tier - 3"/>
    <s v="R1013"/>
    <s v="Jul"/>
    <n v="1987"/>
    <s v="R1013"/>
    <s v="27-Jul-1987"/>
    <d v="2023-06-08T00:00:00"/>
    <n v="35"/>
  </r>
  <r>
    <s v="Id1658"/>
    <n v="1995"/>
    <s v="Aug"/>
    <n v="20"/>
    <n v="0"/>
    <n v="5843.99"/>
    <x v="0"/>
    <s v="tier - 2"/>
    <s v="R1025"/>
    <s v="Aug"/>
    <n v="1995"/>
    <s v="R1025"/>
    <s v="20-Aug-1995"/>
    <d v="2023-06-08T00:00:00"/>
    <n v="27"/>
  </r>
  <r>
    <s v="Id1657"/>
    <n v="1987"/>
    <s v="Sep"/>
    <n v="30"/>
    <n v="2"/>
    <n v="5846.92"/>
    <x v="0"/>
    <s v="tier - 2"/>
    <s v="R1013"/>
    <s v="Sep"/>
    <n v="1987"/>
    <s v="R1013"/>
    <s v="30-Sep-1987"/>
    <d v="2023-06-08T00:00:00"/>
    <n v="35"/>
  </r>
  <r>
    <s v="Id1656"/>
    <n v="1985"/>
    <s v="Jun"/>
    <n v="18"/>
    <n v="3"/>
    <n v="5847.24"/>
    <x v="0"/>
    <s v="tier - 1"/>
    <s v="R1013"/>
    <s v="Jun"/>
    <n v="1985"/>
    <s v="R1013"/>
    <s v="18-Jun-1985"/>
    <d v="2023-06-08T00:00:00"/>
    <n v="37"/>
  </r>
  <r>
    <s v="Id1655"/>
    <n v="1984"/>
    <s v="Nov"/>
    <n v="22"/>
    <n v="1"/>
    <n v="5855.9"/>
    <x v="0"/>
    <s v="tier - 3"/>
    <s v="R1012"/>
    <s v="Nov"/>
    <n v="1984"/>
    <s v="R1012"/>
    <s v="22-Nov-1984"/>
    <d v="2023-06-08T00:00:00"/>
    <n v="38"/>
  </r>
  <r>
    <s v="Id1654"/>
    <n v="1993"/>
    <s v="Oct"/>
    <n v="19"/>
    <n v="0"/>
    <n v="5877.02"/>
    <x v="0"/>
    <s v="tier - 2"/>
    <s v="R1021"/>
    <s v="Oct"/>
    <n v="1993"/>
    <s v="R1021"/>
    <s v="19-Oct-1993"/>
    <d v="2023-06-08T00:00:00"/>
    <n v="29"/>
  </r>
  <r>
    <s v="Id1653"/>
    <n v="1982"/>
    <s v="Jul"/>
    <n v="8"/>
    <n v="0"/>
    <n v="5910.94"/>
    <x v="0"/>
    <s v="tier - 1"/>
    <s v="R1011"/>
    <s v="Jul"/>
    <n v="1982"/>
    <s v="R1011"/>
    <s v="8-Jul-1982"/>
    <d v="2023-06-08T00:00:00"/>
    <n v="40"/>
  </r>
  <r>
    <s v="Id1652"/>
    <n v="1982"/>
    <s v="Dec"/>
    <n v="21"/>
    <n v="0"/>
    <n v="5920.1"/>
    <x v="0"/>
    <s v="tier - 1"/>
    <s v="R1013"/>
    <s v="Dec"/>
    <n v="1982"/>
    <s v="R1013"/>
    <s v="21-Dec-1982"/>
    <d v="2023-06-08T00:00:00"/>
    <n v="40"/>
  </r>
  <r>
    <s v="Id1651"/>
    <n v="1987"/>
    <s v="Jul"/>
    <n v="29"/>
    <n v="3"/>
    <n v="5926.85"/>
    <x v="1"/>
    <s v="tier - 3"/>
    <s v="R1011"/>
    <s v="Jul"/>
    <n v="1987"/>
    <s v="R1011"/>
    <s v="29-Jul-1987"/>
    <d v="2023-06-08T00:00:00"/>
    <n v="35"/>
  </r>
  <r>
    <s v="Id1650"/>
    <n v="1993"/>
    <s v="Aug"/>
    <n v="13"/>
    <n v="0"/>
    <n v="5926.93"/>
    <x v="0"/>
    <s v="tier - 2"/>
    <s v="R1025"/>
    <s v="Aug"/>
    <n v="1993"/>
    <s v="R1025"/>
    <s v="13-Aug-1993"/>
    <d v="2023-06-08T00:00:00"/>
    <n v="29"/>
  </r>
  <r>
    <s v="Id1649"/>
    <n v="1994"/>
    <s v="Jul"/>
    <n v="30"/>
    <n v="0"/>
    <n v="5927.65"/>
    <x v="0"/>
    <s v="tier - 1"/>
    <s v="R1012"/>
    <s v="Jul"/>
    <n v="1994"/>
    <s v="R1012"/>
    <s v="30-Jul-1994"/>
    <d v="2023-06-08T00:00:00"/>
    <n v="28"/>
  </r>
  <r>
    <s v="Id1648"/>
    <n v="1987"/>
    <s v="Jul"/>
    <n v="14"/>
    <n v="3"/>
    <n v="5934.38"/>
    <x v="1"/>
    <s v="tier - 2"/>
    <s v="R1013"/>
    <s v="Jul"/>
    <n v="1987"/>
    <s v="R1013"/>
    <s v="14-Jul-1987"/>
    <d v="2023-06-08T00:00:00"/>
    <n v="35"/>
  </r>
  <r>
    <s v="Id1647"/>
    <n v="2003"/>
    <s v="Aug"/>
    <n v="13"/>
    <n v="0"/>
    <n v="5957.35"/>
    <x v="0"/>
    <s v="tier - 2"/>
    <s v="R1012"/>
    <s v="Aug"/>
    <n v="2003"/>
    <s v="R1012"/>
    <s v="13-Aug-2003"/>
    <d v="2023-06-08T00:00:00"/>
    <n v="19"/>
  </r>
  <r>
    <s v="Id1646"/>
    <n v="2004"/>
    <s v="Jul"/>
    <n v="15"/>
    <n v="0"/>
    <n v="5960.91"/>
    <x v="0"/>
    <s v="tier - 1"/>
    <s v="R1026"/>
    <s v="Jul"/>
    <n v="2004"/>
    <s v="R1026"/>
    <s v="15-Jul-2004"/>
    <d v="2023-06-08T00:00:00"/>
    <n v="18"/>
  </r>
  <r>
    <s v="Id1645"/>
    <n v="1980"/>
    <s v="Aug"/>
    <n v="5"/>
    <n v="0"/>
    <n v="5966.89"/>
    <x v="0"/>
    <s v="tier - 3"/>
    <s v="R1013"/>
    <s v="Aug"/>
    <n v="1980"/>
    <s v="R1013"/>
    <s v="5-Aug-1980"/>
    <d v="2023-06-08T00:00:00"/>
    <n v="42"/>
  </r>
  <r>
    <s v="Id1644"/>
    <n v="1980"/>
    <s v="Jul"/>
    <n v="21"/>
    <n v="0"/>
    <n v="5969.72"/>
    <x v="1"/>
    <s v="tier - 3"/>
    <s v="R1011"/>
    <s v="Jul"/>
    <n v="1980"/>
    <s v="R1011"/>
    <s v="21-Jul-1980"/>
    <d v="2023-06-08T00:00:00"/>
    <n v="42"/>
  </r>
  <r>
    <s v="Id1643"/>
    <n v="1989"/>
    <s v="Jul"/>
    <n v="22"/>
    <n v="3"/>
    <n v="5972.38"/>
    <x v="0"/>
    <s v="tier - 2"/>
    <s v="R1011"/>
    <s v="Jul"/>
    <n v="1989"/>
    <s v="R1011"/>
    <s v="22-Jul-1989"/>
    <d v="2023-06-08T00:00:00"/>
    <n v="33"/>
  </r>
  <r>
    <s v="Id1642"/>
    <n v="1984"/>
    <s v="Sep"/>
    <n v="19"/>
    <n v="1"/>
    <n v="5974.38"/>
    <x v="0"/>
    <s v="tier - 3"/>
    <s v="R1013"/>
    <s v="Sep"/>
    <n v="1984"/>
    <s v="R1013"/>
    <s v="19-Sep-1984"/>
    <d v="2023-06-08T00:00:00"/>
    <n v="38"/>
  </r>
  <r>
    <s v="Id1641"/>
    <n v="1984"/>
    <s v="Nov"/>
    <n v="11"/>
    <n v="1"/>
    <n v="5976.83"/>
    <x v="0"/>
    <s v="tier - 2"/>
    <s v="R1013"/>
    <s v="Nov"/>
    <n v="1984"/>
    <s v="R1013"/>
    <s v="11-Nov-1984"/>
    <d v="2023-06-08T00:00:00"/>
    <n v="38"/>
  </r>
  <r>
    <s v="Id1640"/>
    <n v="1970"/>
    <s v="Jun"/>
    <n v="25"/>
    <n v="0"/>
    <n v="5979.66"/>
    <x v="0"/>
    <s v="tier - 3"/>
    <s v="R1013"/>
    <s v="Jun"/>
    <n v="1970"/>
    <s v="R1013"/>
    <s v="25-Jun-1970"/>
    <d v="2023-06-08T00:00:00"/>
    <n v="52"/>
  </r>
  <r>
    <s v="Id1639"/>
    <n v="1980"/>
    <s v="Oct"/>
    <n v="10"/>
    <n v="0"/>
    <n v="5979.73"/>
    <x v="0"/>
    <s v="tier - 2"/>
    <s v="R1011"/>
    <s v="Oct"/>
    <n v="1980"/>
    <s v="R1011"/>
    <s v="10-Oct-1980"/>
    <d v="2023-06-08T00:00:00"/>
    <n v="42"/>
  </r>
  <r>
    <s v="Id1638"/>
    <n v="1974"/>
    <s v="Oct"/>
    <n v="11"/>
    <n v="0"/>
    <n v="5979.99"/>
    <x v="0"/>
    <s v="tier - 3"/>
    <s v="R1013"/>
    <s v="Oct"/>
    <n v="1974"/>
    <s v="R1013"/>
    <s v="11-Oct-1974"/>
    <d v="2023-06-08T00:00:00"/>
    <n v="48"/>
  </r>
  <r>
    <s v="Id1637"/>
    <n v="1988"/>
    <s v="Jun"/>
    <n v="10"/>
    <n v="2"/>
    <n v="5989.52"/>
    <x v="0"/>
    <s v="tier - 1"/>
    <s v="R1012"/>
    <s v="Jun"/>
    <n v="1988"/>
    <s v="R1012"/>
    <s v="10-Jun-1988"/>
    <d v="2023-06-08T00:00:00"/>
    <n v="34"/>
  </r>
  <r>
    <s v="Id1636"/>
    <n v="1974"/>
    <s v="Aug"/>
    <n v="17"/>
    <n v="0"/>
    <n v="5990.17"/>
    <x v="0"/>
    <s v="tier - 2"/>
    <s v="R1013"/>
    <s v="Aug"/>
    <n v="1974"/>
    <s v="R1013"/>
    <s v="17-Aug-1974"/>
    <d v="2023-06-08T00:00:00"/>
    <n v="48"/>
  </r>
  <r>
    <s v="Id1635"/>
    <n v="1980"/>
    <s v="Aug"/>
    <n v="8"/>
    <n v="2"/>
    <n v="5993.62"/>
    <x v="0"/>
    <s v="tier - 3"/>
    <s v="R1013"/>
    <s v="Aug"/>
    <n v="1980"/>
    <s v="R1013"/>
    <s v="8-Aug-1980"/>
    <d v="2023-06-08T00:00:00"/>
    <n v="42"/>
  </r>
  <r>
    <s v="Id1634"/>
    <n v="1989"/>
    <s v="Aug"/>
    <n v="16"/>
    <n v="4"/>
    <n v="6059.17"/>
    <x v="0"/>
    <s v="tier - 1"/>
    <s v="R1011"/>
    <s v="Aug"/>
    <n v="1989"/>
    <s v="R1011"/>
    <s v="16-Aug-1989"/>
    <d v="2023-06-08T00:00:00"/>
    <n v="33"/>
  </r>
  <r>
    <s v="Id1633"/>
    <n v="1996"/>
    <s v="Jul"/>
    <n v="28"/>
    <n v="0"/>
    <n v="6061.8"/>
    <x v="0"/>
    <s v="tier - 3"/>
    <s v="R1012"/>
    <s v="Jul"/>
    <n v="1996"/>
    <s v="R1012"/>
    <s v="28-Jul-1996"/>
    <d v="2023-06-08T00:00:00"/>
    <n v="26"/>
  </r>
  <r>
    <s v="Id1632"/>
    <n v="1994"/>
    <s v="Nov"/>
    <n v="8"/>
    <n v="0"/>
    <n v="6064.37"/>
    <x v="0"/>
    <s v="tier - 2"/>
    <s v="R1011"/>
    <s v="Nov"/>
    <n v="1994"/>
    <s v="R1011"/>
    <s v="8-Nov-1994"/>
    <d v="2023-06-08T00:00:00"/>
    <n v="28"/>
  </r>
  <r>
    <s v="Id1631"/>
    <n v="1984"/>
    <s v="Sep"/>
    <n v="21"/>
    <n v="1"/>
    <n v="6067.13"/>
    <x v="1"/>
    <s v="tier - 1"/>
    <s v="R1016"/>
    <s v="Sep"/>
    <n v="1984"/>
    <s v="R1016"/>
    <s v="21-Sep-1984"/>
    <d v="2023-06-08T00:00:00"/>
    <n v="38"/>
  </r>
  <r>
    <s v="Id1630"/>
    <n v="1979"/>
    <s v="Aug"/>
    <n v="8"/>
    <n v="2"/>
    <n v="6074.37"/>
    <x v="0"/>
    <s v="tier - 2"/>
    <s v="R1012"/>
    <s v="Aug"/>
    <n v="1979"/>
    <s v="R1012"/>
    <s v="8-Aug-1979"/>
    <d v="2023-06-08T00:00:00"/>
    <n v="43"/>
  </r>
  <r>
    <s v="Id1629"/>
    <n v="1984"/>
    <s v="Oct"/>
    <n v="14"/>
    <n v="1"/>
    <n v="6079.67"/>
    <x v="2"/>
    <s v="tier - 1"/>
    <s v="R1014"/>
    <s v="Oct"/>
    <n v="1984"/>
    <s v="R1014"/>
    <s v="14-Oct-1984"/>
    <d v="2023-06-08T00:00:00"/>
    <n v="38"/>
  </r>
  <r>
    <s v="Id1628"/>
    <n v="1984"/>
    <s v="Jul"/>
    <n v="25"/>
    <n v="2"/>
    <n v="6082.41"/>
    <x v="2"/>
    <s v="tier - 2"/>
    <s v="R1011"/>
    <s v="Jul"/>
    <n v="1984"/>
    <s v="R1011"/>
    <s v="25-Jul-1984"/>
    <d v="2023-06-08T00:00:00"/>
    <n v="38"/>
  </r>
  <r>
    <s v="Id1627"/>
    <n v="1970"/>
    <s v="Jun"/>
    <n v="9"/>
    <n v="0"/>
    <n v="6098.38"/>
    <x v="0"/>
    <s v="tier - 2"/>
    <s v="R1013"/>
    <s v="Jun"/>
    <n v="1970"/>
    <s v="R1013"/>
    <s v="9-Jun-1970"/>
    <d v="2023-06-08T00:00:00"/>
    <n v="52"/>
  </r>
  <r>
    <s v="Id1626"/>
    <n v="1995"/>
    <s v="Sep"/>
    <n v="9"/>
    <n v="0"/>
    <n v="6111.95"/>
    <x v="0"/>
    <s v="tier - 3"/>
    <s v="R1026"/>
    <s v="Sep"/>
    <n v="1995"/>
    <s v="R1026"/>
    <s v="9-Sep-1995"/>
    <d v="2023-06-08T00:00:00"/>
    <n v="27"/>
  </r>
  <r>
    <s v="Id1625"/>
    <n v="1985"/>
    <s v="Jul"/>
    <n v="21"/>
    <n v="1"/>
    <n v="6112.35"/>
    <x v="0"/>
    <s v="tier - 1"/>
    <s v="R1012"/>
    <s v="Jul"/>
    <n v="1985"/>
    <s v="R1012"/>
    <s v="21-Jul-1985"/>
    <d v="2023-06-08T00:00:00"/>
    <n v="37"/>
  </r>
  <r>
    <s v="Id1624"/>
    <n v="1991"/>
    <s v="Jul"/>
    <n v="25"/>
    <n v="3"/>
    <n v="6113.23"/>
    <x v="0"/>
    <s v="tier - 2"/>
    <s v="R1024"/>
    <s v="Jul"/>
    <n v="1991"/>
    <s v="R1024"/>
    <s v="25-Jul-1991"/>
    <d v="2023-06-08T00:00:00"/>
    <n v="31"/>
  </r>
  <r>
    <s v="Id1623"/>
    <n v="1983"/>
    <s v="Aug"/>
    <n v="11"/>
    <n v="1"/>
    <n v="6117.49"/>
    <x v="0"/>
    <s v="tier - 3"/>
    <s v="R1012"/>
    <s v="Aug"/>
    <n v="1983"/>
    <s v="R1012"/>
    <s v="11-Aug-1983"/>
    <d v="2023-06-08T00:00:00"/>
    <n v="39"/>
  </r>
  <r>
    <s v="Id1622"/>
    <n v="1983"/>
    <s v="Nov"/>
    <n v="16"/>
    <n v="1"/>
    <n v="6123.57"/>
    <x v="1"/>
    <s v="tier - 2"/>
    <s v="R1012"/>
    <s v="Nov"/>
    <n v="1983"/>
    <s v="R1012"/>
    <s v="16-Nov-1983"/>
    <d v="2023-06-08T00:00:00"/>
    <n v="39"/>
  </r>
  <r>
    <s v="Id1621"/>
    <n v="1990"/>
    <s v="Aug"/>
    <n v="18"/>
    <n v="3"/>
    <n v="6128.8"/>
    <x v="0"/>
    <s v="tier - 3"/>
    <s v="R1012"/>
    <s v="Aug"/>
    <n v="1990"/>
    <s v="R1012"/>
    <s v="18-Aug-1990"/>
    <d v="2023-06-08T00:00:00"/>
    <n v="32"/>
  </r>
  <r>
    <s v="Id1620"/>
    <n v="1969"/>
    <s v="Nov"/>
    <n v="9"/>
    <n v="0"/>
    <n v="6138.5"/>
    <x v="0"/>
    <s v="tier - 2"/>
    <s v="R1011"/>
    <s v="Nov"/>
    <n v="1969"/>
    <s v="R1011"/>
    <s v="9-Nov-1969"/>
    <d v="2023-06-08T00:00:00"/>
    <n v="53"/>
  </r>
  <r>
    <s v="Id1619"/>
    <n v="1978"/>
    <s v="Sep"/>
    <n v="5"/>
    <n v="2"/>
    <n v="6138.58"/>
    <x v="0"/>
    <s v="tier - 1"/>
    <s v="R1013"/>
    <s v="Sep"/>
    <n v="1978"/>
    <s v="R1013"/>
    <s v="5-Sep-1978"/>
    <d v="2023-06-08T00:00:00"/>
    <n v="44"/>
  </r>
  <r>
    <s v="Id1618"/>
    <n v="1976"/>
    <s v="Dec"/>
    <n v="12"/>
    <n v="2"/>
    <n v="6139.14"/>
    <x v="0"/>
    <s v="tier - 3"/>
    <s v="R1013"/>
    <s v="Dec"/>
    <n v="1976"/>
    <s v="R1013"/>
    <s v="12-Dec-1976"/>
    <d v="2023-06-08T00:00:00"/>
    <n v="46"/>
  </r>
  <r>
    <s v="Id1617"/>
    <n v="1970"/>
    <s v="Oct"/>
    <n v="14"/>
    <n v="0"/>
    <n v="6147.12"/>
    <x v="0"/>
    <s v="tier - 3"/>
    <s v="R1012"/>
    <s v="Oct"/>
    <n v="1970"/>
    <s v="R1012"/>
    <s v="14-Oct-1970"/>
    <d v="2023-06-08T00:00:00"/>
    <n v="52"/>
  </r>
  <r>
    <s v="Id1616"/>
    <n v="1973"/>
    <s v="Nov"/>
    <n v="6"/>
    <n v="0"/>
    <n v="6152.05"/>
    <x v="0"/>
    <s v="tier - 3"/>
    <s v="R1013"/>
    <s v="Nov"/>
    <n v="1973"/>
    <s v="R1013"/>
    <s v="6-Nov-1973"/>
    <d v="2023-06-08T00:00:00"/>
    <n v="49"/>
  </r>
  <r>
    <s v="Id1615"/>
    <n v="1985"/>
    <s v="Oct"/>
    <n v="15"/>
    <n v="3"/>
    <n v="6159.57"/>
    <x v="0"/>
    <s v="tier - 1"/>
    <s v="R1012"/>
    <s v="Oct"/>
    <n v="1985"/>
    <s v="R1012"/>
    <s v="15-Oct-1985"/>
    <d v="2023-06-08T00:00:00"/>
    <n v="37"/>
  </r>
  <r>
    <s v="Id1614"/>
    <n v="1984"/>
    <s v="Oct"/>
    <n v="6"/>
    <n v="3"/>
    <n v="6170.96"/>
    <x v="0"/>
    <s v="tier - 1"/>
    <s v="R1013"/>
    <s v="Oct"/>
    <n v="1984"/>
    <s v="R1013"/>
    <s v="6-Oct-1984"/>
    <d v="2023-06-08T00:00:00"/>
    <n v="38"/>
  </r>
  <r>
    <s v="Id1613"/>
    <n v="1985"/>
    <s v="Aug"/>
    <n v="9"/>
    <n v="3"/>
    <n v="6183.32"/>
    <x v="0"/>
    <s v="tier - 2"/>
    <s v="R1012"/>
    <s v="Aug"/>
    <n v="1985"/>
    <s v="R1012"/>
    <s v="9-Aug-1985"/>
    <d v="2023-06-08T00:00:00"/>
    <n v="37"/>
  </r>
  <r>
    <s v="Id1612"/>
    <n v="1970"/>
    <s v="Oct"/>
    <n v="5"/>
    <n v="0"/>
    <n v="6183.46"/>
    <x v="0"/>
    <s v="tier - 2"/>
    <s v="R1012"/>
    <s v="Oct"/>
    <n v="1970"/>
    <s v="R1012"/>
    <s v="5-Oct-1970"/>
    <d v="2023-06-08T00:00:00"/>
    <n v="52"/>
  </r>
  <r>
    <s v="Id1611"/>
    <n v="1988"/>
    <s v="Nov"/>
    <n v="1"/>
    <n v="3"/>
    <n v="6184.3"/>
    <x v="0"/>
    <s v="tier - 3"/>
    <s v="R1013"/>
    <s v="Nov"/>
    <n v="1988"/>
    <s v="R1013"/>
    <s v="1-Nov-1988"/>
    <d v="2023-06-08T00:00:00"/>
    <n v="34"/>
  </r>
  <r>
    <s v="Id1610"/>
    <n v="1981"/>
    <s v="Nov"/>
    <n v="22"/>
    <n v="0"/>
    <n v="6185.32"/>
    <x v="0"/>
    <s v="tier - 1"/>
    <s v="R1013"/>
    <s v="Nov"/>
    <n v="1981"/>
    <s v="R1013"/>
    <s v="22-Nov-1981"/>
    <d v="2023-06-08T00:00:00"/>
    <n v="41"/>
  </r>
  <r>
    <s v="Id1609"/>
    <n v="1981"/>
    <s v="Oct"/>
    <n v="1"/>
    <n v="0"/>
    <n v="6186.13"/>
    <x v="0"/>
    <s v="tier - 3"/>
    <s v="R1011"/>
    <s v="Oct"/>
    <n v="1981"/>
    <s v="R1011"/>
    <s v="1-Oct-1981"/>
    <d v="2023-06-08T00:00:00"/>
    <n v="41"/>
  </r>
  <r>
    <s v="Id1608"/>
    <n v="1988"/>
    <s v="Oct"/>
    <n v="23"/>
    <n v="3"/>
    <n v="6196.45"/>
    <x v="0"/>
    <s v="tier - 1"/>
    <s v="R1011"/>
    <s v="Oct"/>
    <n v="1988"/>
    <s v="R1011"/>
    <s v="23-Oct-1988"/>
    <d v="2023-06-08T00:00:00"/>
    <n v="34"/>
  </r>
  <r>
    <s v="Id1607"/>
    <n v="1985"/>
    <s v="Jul"/>
    <n v="22"/>
    <n v="2"/>
    <n v="6198.75"/>
    <x v="0"/>
    <s v="tier - 1"/>
    <s v="R1012"/>
    <s v="Jul"/>
    <n v="1985"/>
    <s v="R1012"/>
    <s v="22-Jul-1985"/>
    <d v="2023-06-08T00:00:00"/>
    <n v="37"/>
  </r>
  <r>
    <s v="?"/>
    <n v="1985"/>
    <s v="Dec"/>
    <n v="20"/>
    <n v="2"/>
    <n v="6203.9"/>
    <x v="2"/>
    <s v="tier - 2"/>
    <s v="R1012"/>
    <s v="Dec"/>
    <n v="1985"/>
    <s v="R1012"/>
    <s v="20-Dec-1985"/>
    <d v="2023-06-08T00:00:00"/>
    <n v="37"/>
  </r>
  <r>
    <s v="Id1606"/>
    <n v="1985"/>
    <s v="Sep"/>
    <n v="22"/>
    <n v="2"/>
    <n v="6203.9"/>
    <x v="0"/>
    <s v="tier - 2"/>
    <s v="R1012"/>
    <s v="Sep"/>
    <n v="1985"/>
    <s v="R1012"/>
    <s v="22-Sep-1985"/>
    <d v="2023-06-08T00:00:00"/>
    <n v="37"/>
  </r>
  <r>
    <s v="Id1605"/>
    <n v="1999"/>
    <s v="Sep"/>
    <n v="10"/>
    <n v="0"/>
    <n v="6207.26"/>
    <x v="0"/>
    <s v="tier - 2"/>
    <s v="R1026"/>
    <s v="Sep"/>
    <n v="1999"/>
    <s v="R1026"/>
    <s v="10-Sep-1999"/>
    <d v="2023-06-08T00:00:00"/>
    <n v="23"/>
  </r>
  <r>
    <s v="Id1604"/>
    <n v="1992"/>
    <s v="Aug"/>
    <n v="12"/>
    <n v="0"/>
    <n v="6208.5"/>
    <x v="0"/>
    <s v="tier - 1"/>
    <s v="R1021"/>
    <s v="Aug"/>
    <n v="1992"/>
    <s v="R1021"/>
    <s v="12-Aug-1992"/>
    <d v="2023-06-08T00:00:00"/>
    <n v="30"/>
  </r>
  <r>
    <s v="Id1603"/>
    <n v="1972"/>
    <s v="Jun"/>
    <n v="29"/>
    <n v="0"/>
    <n v="6219.93"/>
    <x v="0"/>
    <s v="tier - 2"/>
    <s v="R1013"/>
    <s v="Jun"/>
    <n v="1972"/>
    <s v="R1013"/>
    <s v="29-Jun-1972"/>
    <d v="2023-06-08T00:00:00"/>
    <n v="50"/>
  </r>
  <r>
    <s v="Id1602"/>
    <n v="1978"/>
    <s v="Sep"/>
    <n v="19"/>
    <n v="2"/>
    <n v="6236.95"/>
    <x v="0"/>
    <s v="tier - 2"/>
    <s v="R1013"/>
    <s v="Sep"/>
    <n v="1978"/>
    <s v="R1013"/>
    <s v="19-Sep-1978"/>
    <d v="2023-06-08T00:00:00"/>
    <n v="44"/>
  </r>
  <r>
    <s v="Id1601"/>
    <n v="1983"/>
    <s v="Aug"/>
    <n v="11"/>
    <n v="1"/>
    <n v="6238.3"/>
    <x v="0"/>
    <s v="tier - 1"/>
    <s v="R1011"/>
    <s v="Aug"/>
    <n v="1983"/>
    <s v="R1011"/>
    <s v="11-Aug-1983"/>
    <d v="2023-06-08T00:00:00"/>
    <n v="39"/>
  </r>
  <r>
    <s v="Id1600"/>
    <n v="1979"/>
    <s v="Oct"/>
    <n v="10"/>
    <n v="0"/>
    <n v="6250.44"/>
    <x v="0"/>
    <s v="tier - 1"/>
    <s v="R1011"/>
    <s v="Oct"/>
    <n v="1979"/>
    <s v="R1011"/>
    <s v="10-Oct-1979"/>
    <d v="2023-06-08T00:00:00"/>
    <n v="43"/>
  </r>
  <r>
    <s v="Id1599"/>
    <n v="1972"/>
    <s v="Nov"/>
    <n v="11"/>
    <n v="0"/>
    <n v="6253.85"/>
    <x v="0"/>
    <s v="tier - 2"/>
    <s v="R1013"/>
    <s v="Nov"/>
    <n v="1972"/>
    <s v="R1013"/>
    <s v="11-Nov-1972"/>
    <d v="2023-06-08T00:00:00"/>
    <n v="50"/>
  </r>
  <r>
    <s v="Id1598"/>
    <n v="1972"/>
    <s v="Sep"/>
    <n v="8"/>
    <n v="0"/>
    <n v="6254.13"/>
    <x v="0"/>
    <s v="tier - 2"/>
    <s v="R1012"/>
    <s v="Sep"/>
    <n v="1972"/>
    <s v="R1012"/>
    <s v="8-Sep-1972"/>
    <d v="2023-06-08T00:00:00"/>
    <n v="50"/>
  </r>
  <r>
    <s v="Id1597"/>
    <n v="1970"/>
    <s v="Oct"/>
    <n v="11"/>
    <n v="0"/>
    <n v="6255.38"/>
    <x v="0"/>
    <s v="tier - 2"/>
    <s v="R1013"/>
    <s v="Oct"/>
    <n v="1970"/>
    <s v="R1013"/>
    <s v="11-Oct-1970"/>
    <d v="2023-06-08T00:00:00"/>
    <n v="52"/>
  </r>
  <r>
    <s v="Id1596"/>
    <n v="1995"/>
    <s v="Oct"/>
    <n v="17"/>
    <n v="0"/>
    <n v="6261.2"/>
    <x v="0"/>
    <s v="tier - 1"/>
    <s v="R1026"/>
    <s v="Oct"/>
    <n v="1995"/>
    <s v="R1026"/>
    <s v="17-Oct-1995"/>
    <d v="2023-06-08T00:00:00"/>
    <n v="27"/>
  </r>
  <r>
    <s v="Id1595"/>
    <n v="1984"/>
    <s v="Sep"/>
    <n v="25"/>
    <n v="3"/>
    <n v="6269.33"/>
    <x v="0"/>
    <s v="tier - 1"/>
    <s v="R1013"/>
    <s v="Sep"/>
    <n v="1984"/>
    <s v="R1013"/>
    <s v="25-Sep-1984"/>
    <d v="2023-06-08T00:00:00"/>
    <n v="38"/>
  </r>
  <r>
    <s v="Id1594"/>
    <n v="1981"/>
    <s v="Jun"/>
    <n v="30"/>
    <n v="1"/>
    <n v="6272.48"/>
    <x v="2"/>
    <s v="tier - 3"/>
    <s v="R1013"/>
    <s v="Jun"/>
    <n v="1981"/>
    <s v="R1013"/>
    <s v="30-Jun-1981"/>
    <d v="2023-06-08T00:00:00"/>
    <n v="41"/>
  </r>
  <r>
    <s v="Id1593"/>
    <n v="1993"/>
    <s v="Oct"/>
    <n v="16"/>
    <n v="0"/>
    <n v="6276.3"/>
    <x v="0"/>
    <s v="tier - 1"/>
    <s v="R1025"/>
    <s v="Oct"/>
    <n v="1993"/>
    <s v="R1025"/>
    <s v="16-Oct-1993"/>
    <d v="2023-06-08T00:00:00"/>
    <n v="29"/>
  </r>
  <r>
    <s v="Id1592"/>
    <n v="1981"/>
    <s v="Nov"/>
    <n v="24"/>
    <n v="1"/>
    <n v="6282.24"/>
    <x v="0"/>
    <s v="tier - 1"/>
    <s v="R1011"/>
    <s v="Nov"/>
    <n v="1981"/>
    <s v="R1011"/>
    <s v="24-Nov-1981"/>
    <d v="2023-06-08T00:00:00"/>
    <n v="41"/>
  </r>
  <r>
    <s v="Id1591"/>
    <n v="1981"/>
    <s v="Aug"/>
    <n v="26"/>
    <n v="1"/>
    <n v="6289.75"/>
    <x v="0"/>
    <s v="tier - 3"/>
    <s v="R1013"/>
    <s v="Aug"/>
    <n v="1981"/>
    <s v="R1013"/>
    <s v="26-Aug-1981"/>
    <d v="2023-06-08T00:00:00"/>
    <n v="41"/>
  </r>
  <r>
    <s v="Id1590"/>
    <n v="1996"/>
    <s v="Jul"/>
    <n v="4"/>
    <n v="0"/>
    <n v="6293.63"/>
    <x v="0"/>
    <s v="tier - 3"/>
    <s v="R1021"/>
    <s v="Jul"/>
    <n v="1996"/>
    <s v="R1021"/>
    <s v="4-Jul-1996"/>
    <d v="2023-06-08T00:00:00"/>
    <n v="26"/>
  </r>
  <r>
    <s v="Id1589"/>
    <n v="1974"/>
    <s v="Sep"/>
    <n v="17"/>
    <n v="0"/>
    <n v="6302.23"/>
    <x v="0"/>
    <s v="tier - 1"/>
    <s v="R1013"/>
    <s v="Sep"/>
    <n v="1974"/>
    <s v="R1013"/>
    <s v="17-Sep-1974"/>
    <d v="2023-06-08T00:00:00"/>
    <n v="48"/>
  </r>
  <r>
    <s v="Id1588"/>
    <n v="1969"/>
    <s v="Sep"/>
    <n v="4"/>
    <n v="0"/>
    <n v="6305.61"/>
    <x v="0"/>
    <s v="tier - 2"/>
    <s v="R1012"/>
    <s v="Sep"/>
    <n v="1969"/>
    <s v="R1012"/>
    <s v="4-Sep-1969"/>
    <d v="2023-06-08T00:00:00"/>
    <n v="53"/>
  </r>
  <r>
    <s v="Id1587"/>
    <n v="2004"/>
    <s v="Jul"/>
    <n v="27"/>
    <n v="0"/>
    <n v="6311.11"/>
    <x v="0"/>
    <s v="tier - 2"/>
    <s v="R1011"/>
    <s v="Jul"/>
    <n v="2004"/>
    <s v="R1011"/>
    <s v="27-Jul-2004"/>
    <d v="2023-06-08T00:00:00"/>
    <n v="18"/>
  </r>
  <r>
    <s v="Id1586"/>
    <n v="1985"/>
    <s v="Nov"/>
    <n v="19"/>
    <n v="2"/>
    <n v="6311.95"/>
    <x v="0"/>
    <s v="tier - 1"/>
    <s v="R1011"/>
    <s v="Nov"/>
    <n v="1985"/>
    <s v="R1011"/>
    <s v="19-Nov-1985"/>
    <d v="2023-06-08T00:00:00"/>
    <n v="37"/>
  </r>
  <r>
    <s v="Id1585"/>
    <n v="1985"/>
    <s v="Dec"/>
    <n v="15"/>
    <n v="2"/>
    <n v="6313.76"/>
    <x v="0"/>
    <s v="tier - 1"/>
    <s v="R1013"/>
    <s v="Dec"/>
    <n v="1985"/>
    <s v="R1013"/>
    <s v="15-Dec-1985"/>
    <d v="2023-06-08T00:00:00"/>
    <n v="37"/>
  </r>
  <r>
    <s v="Id1584"/>
    <n v="1990"/>
    <s v="Aug"/>
    <n v="13"/>
    <n v="3"/>
    <n v="6334.34"/>
    <x v="0"/>
    <s v="tier - 2"/>
    <s v="R1024"/>
    <s v="Aug"/>
    <n v="1990"/>
    <s v="R1024"/>
    <s v="13-Aug-1990"/>
    <d v="2023-06-08T00:00:00"/>
    <n v="32"/>
  </r>
  <r>
    <s v="Id1583"/>
    <n v="1986"/>
    <s v="Sep"/>
    <n v="25"/>
    <n v="3"/>
    <n v="6335.64"/>
    <x v="0"/>
    <s v="tier - 2"/>
    <s v="R1013"/>
    <s v="Sep"/>
    <n v="1986"/>
    <s v="R1013"/>
    <s v="25-Sep-1986"/>
    <d v="2023-06-08T00:00:00"/>
    <n v="36"/>
  </r>
  <r>
    <s v="Id1582"/>
    <n v="1983"/>
    <s v="Oct"/>
    <n v="21"/>
    <n v="2"/>
    <n v="6338.08"/>
    <x v="0"/>
    <s v="tier - 1"/>
    <s v="R1013"/>
    <s v="Oct"/>
    <n v="1983"/>
    <s v="R1013"/>
    <s v="21-Oct-1983"/>
    <d v="2023-06-08T00:00:00"/>
    <n v="39"/>
  </r>
  <r>
    <s v="Id1581"/>
    <n v="1983"/>
    <s v="Aug"/>
    <n v="19"/>
    <n v="2"/>
    <n v="6356.27"/>
    <x v="1"/>
    <s v="tier - 2"/>
    <s v="R1013"/>
    <s v="Aug"/>
    <n v="1983"/>
    <s v="R1013"/>
    <s v="19-Aug-1983"/>
    <d v="2023-06-08T00:00:00"/>
    <n v="39"/>
  </r>
  <r>
    <s v="Id1580"/>
    <n v="1980"/>
    <s v="Oct"/>
    <n v="30"/>
    <n v="0"/>
    <n v="6358.78"/>
    <x v="0"/>
    <s v="tier - 1"/>
    <s v="R1012"/>
    <s v="Oct"/>
    <n v="1980"/>
    <s v="R1012"/>
    <s v="30-Oct-1980"/>
    <d v="2023-06-08T00:00:00"/>
    <n v="42"/>
  </r>
  <r>
    <s v="Id1579"/>
    <n v="1989"/>
    <s v="Jun"/>
    <n v="24"/>
    <n v="3"/>
    <n v="6360.99"/>
    <x v="0"/>
    <s v="tier - 2"/>
    <s v="R1012"/>
    <s v="Jun"/>
    <n v="1989"/>
    <s v="R1012"/>
    <s v="24-Jun-1989"/>
    <d v="2023-06-08T00:00:00"/>
    <n v="33"/>
  </r>
  <r>
    <s v="Id1578"/>
    <n v="1996"/>
    <s v="Jul"/>
    <n v="7"/>
    <n v="0"/>
    <n v="6361.47"/>
    <x v="0"/>
    <s v="tier - 3"/>
    <s v="R1021"/>
    <s v="Jul"/>
    <n v="1996"/>
    <s v="R1021"/>
    <s v="7-Jul-1996"/>
    <d v="2023-06-08T00:00:00"/>
    <n v="26"/>
  </r>
  <r>
    <s v="Id1577"/>
    <n v="1970"/>
    <s v="Nov"/>
    <n v="9"/>
    <n v="0"/>
    <n v="6367.31"/>
    <x v="0"/>
    <s v="tier - 1"/>
    <s v="R1013"/>
    <s v="Nov"/>
    <n v="1970"/>
    <s v="R1013"/>
    <s v="9-Nov-1970"/>
    <d v="2023-06-08T00:00:00"/>
    <n v="52"/>
  </r>
  <r>
    <s v="Id1576"/>
    <n v="1984"/>
    <s v="Aug"/>
    <n v="13"/>
    <n v="1"/>
    <n v="6373.56"/>
    <x v="0"/>
    <s v="tier - 1"/>
    <s v="R1012"/>
    <s v="Aug"/>
    <n v="1984"/>
    <s v="R1012"/>
    <s v="13-Aug-1984"/>
    <d v="2023-06-08T00:00:00"/>
    <n v="38"/>
  </r>
  <r>
    <s v="Id1575"/>
    <n v="1976"/>
    <s v="Nov"/>
    <n v="18"/>
    <n v="2"/>
    <n v="6374.16"/>
    <x v="0"/>
    <s v="tier - 2"/>
    <s v="R1013"/>
    <s v="Nov"/>
    <n v="1976"/>
    <s v="R1013"/>
    <s v="18-Nov-1976"/>
    <d v="2023-06-08T00:00:00"/>
    <n v="46"/>
  </r>
  <r>
    <s v="Id1574"/>
    <n v="1982"/>
    <s v="Aug"/>
    <n v="6"/>
    <n v="1"/>
    <n v="6389.38"/>
    <x v="2"/>
    <s v="tier - 2"/>
    <s v="R1012"/>
    <s v="Aug"/>
    <n v="1982"/>
    <s v="R1012"/>
    <s v="6-Aug-1982"/>
    <d v="2023-06-08T00:00:00"/>
    <n v="40"/>
  </r>
  <r>
    <s v="Id1573"/>
    <n v="1997"/>
    <s v="Aug"/>
    <n v="16"/>
    <n v="0"/>
    <n v="6389.53"/>
    <x v="0"/>
    <s v="tier - 2"/>
    <s v="R1021"/>
    <s v="Aug"/>
    <n v="1997"/>
    <s v="R1021"/>
    <s v="16-Aug-1997"/>
    <d v="2023-06-08T00:00:00"/>
    <n v="25"/>
  </r>
  <r>
    <s v="Id1572"/>
    <n v="1982"/>
    <s v="Oct"/>
    <n v="28"/>
    <n v="1"/>
    <n v="6393.6"/>
    <x v="0"/>
    <s v="tier - 1"/>
    <s v="R1012"/>
    <s v="Oct"/>
    <n v="1982"/>
    <s v="R1012"/>
    <s v="28-Oct-1982"/>
    <d v="2023-06-08T00:00:00"/>
    <n v="40"/>
  </r>
  <r>
    <s v="Id1571"/>
    <n v="1987"/>
    <s v="Sep"/>
    <n v="9"/>
    <n v="2"/>
    <n v="6402.29"/>
    <x v="0"/>
    <s v="tier - 3"/>
    <s v="R1024"/>
    <s v="Sep"/>
    <n v="1987"/>
    <s v="R1024"/>
    <s v="9-Sep-1987"/>
    <d v="2023-06-08T00:00:00"/>
    <n v="35"/>
  </r>
  <r>
    <s v="Id1570"/>
    <n v="1985"/>
    <s v="Dec"/>
    <n v="10"/>
    <n v="2"/>
    <n v="6406.41"/>
    <x v="2"/>
    <s v="tier - 3"/>
    <s v="R1014"/>
    <s v="Dec"/>
    <n v="1985"/>
    <s v="R1014"/>
    <s v="10-Dec-1985"/>
    <d v="2023-06-08T00:00:00"/>
    <n v="37"/>
  </r>
  <r>
    <s v="Id1569"/>
    <n v="1970"/>
    <s v="Aug"/>
    <n v="20"/>
    <n v="0"/>
    <n v="6407.05"/>
    <x v="0"/>
    <s v="tier - 1"/>
    <s v="R1013"/>
    <s v="Aug"/>
    <n v="1970"/>
    <s v="R1013"/>
    <s v="20-Aug-1970"/>
    <d v="2023-06-08T00:00:00"/>
    <n v="52"/>
  </r>
  <r>
    <s v="Id1568"/>
    <n v="1971"/>
    <s v="Aug"/>
    <n v="22"/>
    <n v="0"/>
    <n v="6412.34"/>
    <x v="0"/>
    <s v="tier - 3"/>
    <s v="R1013"/>
    <s v="Aug"/>
    <n v="1971"/>
    <s v="R1013"/>
    <s v="22-Aug-1971"/>
    <d v="2023-06-08T00:00:00"/>
    <n v="51"/>
  </r>
  <r>
    <s v="Id1567"/>
    <n v="1987"/>
    <s v="Sep"/>
    <n v="4"/>
    <n v="3"/>
    <n v="6414.18"/>
    <x v="0"/>
    <s v="tier - 2"/>
    <s v="R1011"/>
    <s v="Sep"/>
    <n v="1987"/>
    <s v="R1011"/>
    <s v="4-Sep-1987"/>
    <d v="2023-06-08T00:00:00"/>
    <n v="35"/>
  </r>
  <r>
    <s v="Id1566"/>
    <n v="1976"/>
    <s v="Dec"/>
    <n v="30"/>
    <n v="2"/>
    <n v="6417.28"/>
    <x v="0"/>
    <s v="tier - 3"/>
    <s v="R1013"/>
    <s v="Dec"/>
    <n v="1976"/>
    <s v="R1013"/>
    <s v="30-Dec-1976"/>
    <d v="2023-06-08T00:00:00"/>
    <n v="46"/>
  </r>
  <r>
    <s v="Id1565"/>
    <n v="1975"/>
    <s v="Aug"/>
    <n v="5"/>
    <n v="1"/>
    <n v="6423.48"/>
    <x v="0"/>
    <s v="tier - 3"/>
    <s v="R1013"/>
    <s v="Aug"/>
    <n v="1975"/>
    <s v="R1013"/>
    <s v="5-Aug-1975"/>
    <d v="2023-06-08T00:00:00"/>
    <n v="47"/>
  </r>
  <r>
    <s v="Id1564"/>
    <n v="1985"/>
    <s v="Jul"/>
    <n v="22"/>
    <n v="3"/>
    <n v="6435.62"/>
    <x v="1"/>
    <s v="tier - 2"/>
    <s v="R1013"/>
    <s v="Jul"/>
    <n v="1985"/>
    <s v="R1013"/>
    <s v="22-Jul-1985"/>
    <d v="2023-06-08T00:00:00"/>
    <n v="37"/>
  </r>
  <r>
    <s v="Id1563"/>
    <n v="1984"/>
    <s v="Aug"/>
    <n v="26"/>
    <n v="2"/>
    <n v="6455.86"/>
    <x v="1"/>
    <s v="tier - 3"/>
    <s v="R1012"/>
    <s v="Aug"/>
    <n v="1984"/>
    <s v="R1012"/>
    <s v="26-Aug-1984"/>
    <d v="2023-06-08T00:00:00"/>
    <n v="38"/>
  </r>
  <r>
    <s v="Id1562"/>
    <n v="1984"/>
    <s v="Nov"/>
    <n v="1"/>
    <n v="2"/>
    <n v="6457.84"/>
    <x v="0"/>
    <s v="tier - 3"/>
    <s v="R1012"/>
    <s v="Nov"/>
    <n v="1984"/>
    <s v="R1012"/>
    <s v="1-Nov-1984"/>
    <d v="2023-06-08T00:00:00"/>
    <n v="38"/>
  </r>
  <r>
    <s v="Id1561"/>
    <n v="1981"/>
    <s v="Jul"/>
    <n v="27"/>
    <n v="1"/>
    <n v="6473.15"/>
    <x v="0"/>
    <s v="tier - 2"/>
    <s v="R1013"/>
    <s v="Jul"/>
    <n v="1981"/>
    <s v="R1013"/>
    <s v="27-Jul-1981"/>
    <d v="2023-06-08T00:00:00"/>
    <n v="41"/>
  </r>
  <r>
    <s v="Id1560"/>
    <n v="1980"/>
    <s v="Jun"/>
    <n v="8"/>
    <n v="0"/>
    <n v="6474.01"/>
    <x v="0"/>
    <s v="tier - 3"/>
    <s v="R1011"/>
    <s v="Jun"/>
    <n v="1980"/>
    <s v="R1011"/>
    <s v="8-Jun-1980"/>
    <d v="2023-06-08T00:00:00"/>
    <n v="43"/>
  </r>
  <r>
    <s v="Id1559"/>
    <n v="1970"/>
    <s v="Dec"/>
    <n v="1"/>
    <n v="0"/>
    <n v="6481.67"/>
    <x v="0"/>
    <s v="tier - 2"/>
    <s v="R1013"/>
    <s v="Dec"/>
    <n v="1970"/>
    <s v="R1013"/>
    <s v="1-Dec-1970"/>
    <d v="2023-06-08T00:00:00"/>
    <n v="52"/>
  </r>
  <r>
    <s v="Id1558"/>
    <n v="1982"/>
    <s v="Oct"/>
    <n v="9"/>
    <n v="1"/>
    <n v="6496.89"/>
    <x v="0"/>
    <s v="tier - 3"/>
    <s v="R1011"/>
    <s v="Oct"/>
    <n v="1982"/>
    <s v="R1011"/>
    <s v="9-Oct-1982"/>
    <d v="2023-06-08T00:00:00"/>
    <n v="40"/>
  </r>
  <r>
    <s v="Id1557"/>
    <n v="1982"/>
    <s v="Aug"/>
    <n v="28"/>
    <n v="1"/>
    <n v="6500.24"/>
    <x v="0"/>
    <s v="tier - 2"/>
    <s v="R1013"/>
    <s v="Aug"/>
    <n v="1982"/>
    <s v="R1013"/>
    <s v="28-Aug-1982"/>
    <d v="2023-06-08T00:00:00"/>
    <n v="40"/>
  </r>
  <r>
    <s v="Id1556"/>
    <n v="1994"/>
    <s v="Jul"/>
    <n v="7"/>
    <n v="0"/>
    <n v="6512.24"/>
    <x v="0"/>
    <s v="tier - 1"/>
    <s v="R1021"/>
    <s v="Jul"/>
    <n v="1994"/>
    <s v="R1021"/>
    <s v="7-Jul-1994"/>
    <d v="2023-06-08T00:00:00"/>
    <n v="28"/>
  </r>
  <r>
    <s v="Id1555"/>
    <n v="1976"/>
    <s v="Oct"/>
    <n v="23"/>
    <n v="2"/>
    <n v="6529.21"/>
    <x v="0"/>
    <s v="tier - 1"/>
    <s v="R1013"/>
    <s v="Oct"/>
    <n v="1976"/>
    <s v="R1013"/>
    <s v="23-Oct-1976"/>
    <d v="2023-06-08T00:00:00"/>
    <n v="46"/>
  </r>
  <r>
    <s v="Id1554"/>
    <n v="1982"/>
    <s v="Aug"/>
    <n v="12"/>
    <n v="3"/>
    <n v="6532.04"/>
    <x v="0"/>
    <s v="tier - 1"/>
    <s v="R1013"/>
    <s v="Aug"/>
    <n v="1982"/>
    <s v="R1013"/>
    <s v="12-Aug-1982"/>
    <d v="2023-06-08T00:00:00"/>
    <n v="40"/>
  </r>
  <r>
    <s v="Id1553"/>
    <n v="1982"/>
    <s v="Oct"/>
    <n v="2"/>
    <n v="3"/>
    <n v="6536.68"/>
    <x v="0"/>
    <s v="tier - 2"/>
    <s v="R1012"/>
    <s v="Oct"/>
    <n v="1982"/>
    <s v="R1012"/>
    <s v="2-Oct-1982"/>
    <d v="2023-06-08T00:00:00"/>
    <n v="40"/>
  </r>
  <r>
    <s v="Id1552"/>
    <n v="1969"/>
    <s v="Dec"/>
    <n v="3"/>
    <n v="0"/>
    <n v="6546.16"/>
    <x v="0"/>
    <s v="tier - 3"/>
    <s v="R1013"/>
    <s v="Dec"/>
    <n v="1969"/>
    <s v="R1013"/>
    <s v="3-Dec-1969"/>
    <d v="2023-06-08T00:00:00"/>
    <n v="53"/>
  </r>
  <r>
    <s v="Id1551"/>
    <n v="1986"/>
    <s v="Dec"/>
    <n v="18"/>
    <n v="3"/>
    <n v="6548.2"/>
    <x v="0"/>
    <s v="tier - 3"/>
    <s v="R1012"/>
    <s v="Dec"/>
    <n v="1986"/>
    <s v="R1012"/>
    <s v="18-Dec-1986"/>
    <d v="2023-06-08T00:00:00"/>
    <n v="36"/>
  </r>
  <r>
    <s v="Id1550"/>
    <n v="1989"/>
    <s v="Aug"/>
    <n v="6"/>
    <n v="3"/>
    <n v="6551.75"/>
    <x v="0"/>
    <s v="tier - 2"/>
    <s v="R1024"/>
    <s v="Aug"/>
    <n v="1989"/>
    <s v="R1024"/>
    <s v="6-Aug-1989"/>
    <d v="2023-06-08T00:00:00"/>
    <n v="33"/>
  </r>
  <r>
    <s v="Id1549"/>
    <n v="1968"/>
    <s v="Dec"/>
    <n v="11"/>
    <n v="0"/>
    <n v="6552.01"/>
    <x v="1"/>
    <s v="tier - 2"/>
    <s v="R1013"/>
    <s v="Dec"/>
    <n v="1968"/>
    <s v="R1013"/>
    <s v="11-Dec-1968"/>
    <d v="2023-06-08T00:00:00"/>
    <n v="54"/>
  </r>
  <r>
    <s v="Id1548"/>
    <n v="1984"/>
    <s v="Sep"/>
    <n v="20"/>
    <n v="1"/>
    <n v="6555.07"/>
    <x v="0"/>
    <s v="tier - 2"/>
    <s v="R1024"/>
    <s v="Sep"/>
    <n v="1984"/>
    <s v="R1024"/>
    <s v="20-Sep-1984"/>
    <d v="2023-06-08T00:00:00"/>
    <n v="38"/>
  </r>
  <r>
    <s v="Id1547"/>
    <n v="1981"/>
    <s v="Jul"/>
    <n v="20"/>
    <n v="0"/>
    <n v="6571.02"/>
    <x v="0"/>
    <s v="tier - 1"/>
    <s v="R1012"/>
    <s v="Jul"/>
    <n v="1981"/>
    <s v="R1012"/>
    <s v="20-Jul-1981"/>
    <d v="2023-06-08T00:00:00"/>
    <n v="41"/>
  </r>
  <r>
    <s v="Id1546"/>
    <n v="1984"/>
    <s v="Oct"/>
    <n v="5"/>
    <n v="2"/>
    <n v="6571.54"/>
    <x v="0"/>
    <s v="tier - 3"/>
    <s v="R1011"/>
    <s v="Oct"/>
    <n v="1984"/>
    <s v="R1011"/>
    <s v="5-Oct-1984"/>
    <d v="2023-06-08T00:00:00"/>
    <n v="38"/>
  </r>
  <r>
    <s v="Id1545"/>
    <n v="1982"/>
    <s v="Nov"/>
    <n v="22"/>
    <n v="2"/>
    <n v="6593.51"/>
    <x v="0"/>
    <s v="tier - 1"/>
    <s v="R1013"/>
    <s v="Nov"/>
    <n v="1982"/>
    <s v="R1013"/>
    <s v="22-Nov-1982"/>
    <d v="2023-06-08T00:00:00"/>
    <n v="40"/>
  </r>
  <r>
    <s v="Id1544"/>
    <n v="1982"/>
    <s v="Dec"/>
    <n v="29"/>
    <n v="1"/>
    <n v="6600.21"/>
    <x v="1"/>
    <s v="tier - 2"/>
    <s v="R1016"/>
    <s v="Dec"/>
    <n v="1982"/>
    <s v="R1016"/>
    <s v="29-Dec-1982"/>
    <d v="2023-06-08T00:00:00"/>
    <n v="40"/>
  </r>
  <r>
    <s v="Id1543"/>
    <n v="1982"/>
    <s v="Nov"/>
    <n v="7"/>
    <n v="2"/>
    <n v="6600.36"/>
    <x v="0"/>
    <s v="tier - 3"/>
    <s v="R1011"/>
    <s v="Nov"/>
    <n v="1982"/>
    <s v="R1011"/>
    <s v="7-Nov-1982"/>
    <d v="2023-06-08T00:00:00"/>
    <n v="40"/>
  </r>
  <r>
    <s v="Id1542"/>
    <n v="1982"/>
    <s v="Aug"/>
    <n v="28"/>
    <n v="1"/>
    <n v="6610.11"/>
    <x v="1"/>
    <s v="tier - 2"/>
    <s v="R1015"/>
    <s v="Aug"/>
    <n v="1982"/>
    <s v="R1015"/>
    <s v="28-Aug-1982"/>
    <d v="2023-06-08T00:00:00"/>
    <n v="40"/>
  </r>
  <r>
    <s v="Id1541"/>
    <n v="1973"/>
    <s v="Aug"/>
    <n v="29"/>
    <n v="0"/>
    <n v="6630.31"/>
    <x v="0"/>
    <s v="tier - 1"/>
    <s v="R1013"/>
    <s v="Aug"/>
    <n v="1973"/>
    <s v="R1013"/>
    <s v="29-Aug-1973"/>
    <d v="2023-06-08T00:00:00"/>
    <n v="49"/>
  </r>
  <r>
    <s v="Id1540"/>
    <n v="2003"/>
    <s v="Sep"/>
    <n v="4"/>
    <n v="0"/>
    <n v="6638.16"/>
    <x v="0"/>
    <s v="tier - 1"/>
    <s v="R1012"/>
    <s v="Sep"/>
    <n v="2003"/>
    <s v="R1012"/>
    <s v="4-Sep-2003"/>
    <d v="2023-06-08T00:00:00"/>
    <n v="19"/>
  </r>
  <r>
    <s v="Id1539"/>
    <n v="1990"/>
    <s v="Jun"/>
    <n v="6"/>
    <n v="3"/>
    <n v="6639.3"/>
    <x v="0"/>
    <s v="tier - 2"/>
    <s v="R1021"/>
    <s v="Jun"/>
    <n v="1990"/>
    <s v="R1021"/>
    <s v="6-Jun-1990"/>
    <d v="2023-06-08T00:00:00"/>
    <n v="33"/>
  </r>
  <r>
    <s v="Id1538"/>
    <n v="1984"/>
    <s v="Dec"/>
    <n v="8"/>
    <n v="2"/>
    <n v="6640.54"/>
    <x v="0"/>
    <s v="tier - 3"/>
    <s v="R1019"/>
    <s v="Dec"/>
    <n v="1984"/>
    <s v="R1019"/>
    <s v="8-Dec-1984"/>
    <d v="2023-06-08T00:00:00"/>
    <n v="38"/>
  </r>
  <r>
    <s v="Id1537"/>
    <n v="1970"/>
    <s v="Nov"/>
    <n v="8"/>
    <n v="0"/>
    <n v="6651.26"/>
    <x v="0"/>
    <s v="tier - 3"/>
    <s v="R1013"/>
    <s v="Nov"/>
    <n v="1970"/>
    <s v="R1013"/>
    <s v="8-Nov-1970"/>
    <d v="2023-06-08T00:00:00"/>
    <n v="52"/>
  </r>
  <r>
    <s v="Id1536"/>
    <n v="1984"/>
    <s v="Jul"/>
    <n v="1"/>
    <n v="3"/>
    <n v="6652.53"/>
    <x v="1"/>
    <s v="tier - 2"/>
    <s v="R1013"/>
    <s v="Jul"/>
    <n v="1984"/>
    <s v="R1013"/>
    <s v="1-Jul-1984"/>
    <d v="2023-06-08T00:00:00"/>
    <n v="38"/>
  </r>
  <r>
    <s v="Id1535"/>
    <n v="1989"/>
    <s v="Nov"/>
    <n v="19"/>
    <n v="5"/>
    <n v="6653.79"/>
    <x v="0"/>
    <s v="tier - 1"/>
    <s v="R1013"/>
    <s v="Nov"/>
    <n v="1989"/>
    <s v="R1013"/>
    <s v="19-Nov-1989"/>
    <d v="2023-06-08T00:00:00"/>
    <n v="33"/>
  </r>
  <r>
    <s v="Id1534"/>
    <n v="1982"/>
    <s v="Sep"/>
    <n v="27"/>
    <n v="3"/>
    <n v="6664.32"/>
    <x v="0"/>
    <s v="tier - 2"/>
    <s v="R1013"/>
    <s v="Sep"/>
    <n v="1982"/>
    <s v="R1013"/>
    <s v="27-Sep-1982"/>
    <d v="2023-06-08T00:00:00"/>
    <n v="40"/>
  </r>
  <r>
    <s v="Id1533"/>
    <n v="1981"/>
    <s v="Sep"/>
    <n v="17"/>
    <n v="1"/>
    <n v="6664.69"/>
    <x v="1"/>
    <s v="tier - 1"/>
    <s v="R1012"/>
    <s v="Sep"/>
    <n v="1981"/>
    <s v="R1012"/>
    <s v="17-Sep-1981"/>
    <d v="2023-06-08T00:00:00"/>
    <n v="41"/>
  </r>
  <r>
    <s v="Id1532"/>
    <n v="1989"/>
    <s v="Oct"/>
    <n v="20"/>
    <n v="5"/>
    <n v="6666.24"/>
    <x v="1"/>
    <s v="tier - 1"/>
    <s v="R1011"/>
    <s v="Oct"/>
    <n v="1989"/>
    <s v="R1011"/>
    <s v="20-Oct-1989"/>
    <d v="2023-06-08T00:00:00"/>
    <n v="33"/>
  </r>
  <r>
    <s v="Id1531"/>
    <n v="1985"/>
    <s v="Jul"/>
    <n v="9"/>
    <n v="2"/>
    <n v="6686.43"/>
    <x v="0"/>
    <s v="tier - 3"/>
    <s v="R1012"/>
    <s v="Jul"/>
    <n v="1985"/>
    <s v="R1012"/>
    <s v="9-Jul-1985"/>
    <d v="2023-06-08T00:00:00"/>
    <n v="37"/>
  </r>
  <r>
    <s v="Id1530"/>
    <n v="1968"/>
    <s v="Jul"/>
    <n v="13"/>
    <n v="0"/>
    <n v="6700.56"/>
    <x v="1"/>
    <s v="tier - 1"/>
    <s v="R1012"/>
    <s v="Jul"/>
    <n v="1968"/>
    <s v="R1012"/>
    <s v="13-Jul-1968"/>
    <d v="2023-06-08T00:00:00"/>
    <n v="54"/>
  </r>
  <r>
    <s v="Id1529"/>
    <n v="1971"/>
    <s v="Dec"/>
    <n v="12"/>
    <n v="0"/>
    <n v="6706.47"/>
    <x v="0"/>
    <s v="tier - 1"/>
    <s v="R1013"/>
    <s v="Dec"/>
    <n v="1971"/>
    <s v="R1013"/>
    <s v="12-Dec-1971"/>
    <d v="2023-06-08T00:00:00"/>
    <n v="51"/>
  </r>
  <r>
    <s v="Id1528"/>
    <n v="1983"/>
    <s v="Jun"/>
    <n v="12"/>
    <n v="2"/>
    <n v="6710.19"/>
    <x v="1"/>
    <s v="tier - 3"/>
    <s v="R1012"/>
    <s v="Jun"/>
    <n v="1983"/>
    <s v="R1012"/>
    <s v="12-Jun-1983"/>
    <d v="2023-06-08T00:00:00"/>
    <n v="39"/>
  </r>
  <r>
    <s v="Id1527"/>
    <n v="1994"/>
    <s v="Jun"/>
    <n v="13"/>
    <n v="0"/>
    <n v="6721.37"/>
    <x v="0"/>
    <s v="tier - 1"/>
    <s v="R1012"/>
    <s v="Jun"/>
    <n v="1994"/>
    <s v="R1012"/>
    <s v="13-Jun-1994"/>
    <d v="2023-06-08T00:00:00"/>
    <n v="28"/>
  </r>
  <r>
    <s v="Id1526"/>
    <n v="1978"/>
    <s v="Oct"/>
    <n v="21"/>
    <n v="2"/>
    <n v="6737.98"/>
    <x v="0"/>
    <s v="tier - 3"/>
    <s v="R1013"/>
    <s v="Oct"/>
    <n v="1978"/>
    <s v="R1013"/>
    <s v="21-Oct-1978"/>
    <d v="2023-06-08T00:00:00"/>
    <n v="44"/>
  </r>
  <r>
    <s v="Id1525"/>
    <n v="1968"/>
    <s v="Jul"/>
    <n v="18"/>
    <n v="0"/>
    <n v="6738.84"/>
    <x v="1"/>
    <s v="tier - 1"/>
    <s v="R1012"/>
    <s v="Jul"/>
    <n v="1968"/>
    <s v="R1012"/>
    <s v="18-Jul-1968"/>
    <d v="2023-06-08T00:00:00"/>
    <n v="54"/>
  </r>
  <r>
    <s v="Id1524"/>
    <n v="1986"/>
    <s v="Aug"/>
    <n v="7"/>
    <n v="3"/>
    <n v="6746.74"/>
    <x v="1"/>
    <s v="tier - 2"/>
    <s v="R1016"/>
    <s v="Aug"/>
    <n v="1986"/>
    <s v="R1016"/>
    <s v="7-Aug-1986"/>
    <d v="2023-06-08T00:00:00"/>
    <n v="36"/>
  </r>
  <r>
    <s v="Id1523"/>
    <n v="1986"/>
    <s v="Jun"/>
    <n v="5"/>
    <n v="3"/>
    <n v="6748.59"/>
    <x v="1"/>
    <s v="tier - 1"/>
    <s v="R1016"/>
    <s v="Jun"/>
    <n v="1986"/>
    <s v="R1016"/>
    <s v="5-Jun-1986"/>
    <d v="2023-06-08T00:00:00"/>
    <n v="37"/>
  </r>
  <r>
    <s v="Id1522"/>
    <n v="1970"/>
    <s v="Jun"/>
    <n v="17"/>
    <n v="0"/>
    <n v="6749.63"/>
    <x v="0"/>
    <s v="tier - 1"/>
    <s v="R1013"/>
    <s v="Jun"/>
    <n v="1970"/>
    <s v="R1013"/>
    <s v="17-Jun-1970"/>
    <d v="2023-06-08T00:00:00"/>
    <n v="52"/>
  </r>
  <r>
    <s v="Id1521"/>
    <n v="1966"/>
    <s v="Dec"/>
    <n v="9"/>
    <n v="0"/>
    <n v="6750.27"/>
    <x v="1"/>
    <s v="tier - 2"/>
    <s v="R1013"/>
    <s v="Dec"/>
    <n v="1966"/>
    <s v="R1013"/>
    <s v="9-Dec-1966"/>
    <d v="2023-06-08T00:00:00"/>
    <n v="56"/>
  </r>
  <r>
    <s v="Id1520"/>
    <n v="1988"/>
    <s v="Oct"/>
    <n v="10"/>
    <n v="3"/>
    <n v="6753.04"/>
    <x v="0"/>
    <s v="tier - 2"/>
    <s v="R1024"/>
    <s v="Oct"/>
    <n v="1988"/>
    <s v="R1024"/>
    <s v="10-Oct-1988"/>
    <d v="2023-06-08T00:00:00"/>
    <n v="34"/>
  </r>
  <r>
    <s v="Id1519"/>
    <n v="1981"/>
    <s v="Sep"/>
    <n v="21"/>
    <n v="1"/>
    <n v="6770.19"/>
    <x v="0"/>
    <s v="tier - 3"/>
    <s v="R1013"/>
    <s v="Sep"/>
    <n v="1981"/>
    <s v="R1013"/>
    <s v="21-Sep-1981"/>
    <d v="2023-06-08T00:00:00"/>
    <n v="41"/>
  </r>
  <r>
    <s v="Id1518"/>
    <n v="1981"/>
    <s v="Sep"/>
    <n v="3"/>
    <n v="1"/>
    <n v="6775.96"/>
    <x v="0"/>
    <s v="tier - 3"/>
    <s v="R1011"/>
    <s v="Sep"/>
    <n v="1981"/>
    <s v="R1011"/>
    <s v="3-Sep-1981"/>
    <d v="2023-06-08T00:00:00"/>
    <n v="41"/>
  </r>
  <r>
    <s v="Id1517"/>
    <n v="1981"/>
    <s v="Oct"/>
    <n v="8"/>
    <n v="1"/>
    <n v="6781.35"/>
    <x v="0"/>
    <s v="tier - 1"/>
    <s v="R1013"/>
    <s v="Oct"/>
    <n v="1981"/>
    <s v="R1013"/>
    <s v="8-Oct-1981"/>
    <d v="2023-06-08T00:00:00"/>
    <n v="41"/>
  </r>
  <r>
    <s v="Id1516"/>
    <n v="1980"/>
    <s v="Nov"/>
    <n v="23"/>
    <n v="2"/>
    <n v="6781.52"/>
    <x v="0"/>
    <s v="tier - 2"/>
    <s v="R1013"/>
    <s v="Nov"/>
    <n v="1980"/>
    <s v="R1013"/>
    <s v="23-Nov-1980"/>
    <d v="2023-06-08T00:00:00"/>
    <n v="42"/>
  </r>
  <r>
    <s v="Id1515"/>
    <n v="1985"/>
    <s v="Dec"/>
    <n v="24"/>
    <n v="3"/>
    <n v="6796.86"/>
    <x v="1"/>
    <s v="tier - 3"/>
    <s v="R1012"/>
    <s v="Dec"/>
    <n v="1985"/>
    <s v="R1012"/>
    <s v="24-Dec-1985"/>
    <d v="2023-06-08T00:00:00"/>
    <n v="37"/>
  </r>
  <r>
    <s v="Id1514"/>
    <n v="1991"/>
    <s v="Jun"/>
    <n v="29"/>
    <n v="5"/>
    <n v="6799.46"/>
    <x v="2"/>
    <s v="tier - 2"/>
    <s v="R1014"/>
    <s v="Jun"/>
    <n v="1991"/>
    <s v="R1014"/>
    <s v="29-Jun-1991"/>
    <d v="2023-06-08T00:00:00"/>
    <n v="31"/>
  </r>
  <r>
    <s v="Id1513"/>
    <n v="1975"/>
    <s v="Aug"/>
    <n v="17"/>
    <n v="1"/>
    <n v="6809.46"/>
    <x v="0"/>
    <s v="tier - 1"/>
    <s v="R1012"/>
    <s v="Aug"/>
    <n v="1975"/>
    <s v="R1012"/>
    <s v="17-Aug-1975"/>
    <d v="2023-06-08T00:00:00"/>
    <n v="47"/>
  </r>
  <r>
    <s v="Id1512"/>
    <n v="1994"/>
    <s v="Jul"/>
    <n v="8"/>
    <n v="0"/>
    <n v="6827.69"/>
    <x v="0"/>
    <s v="tier - 2"/>
    <s v="R1021"/>
    <s v="Jul"/>
    <n v="1994"/>
    <s v="R1021"/>
    <s v="8-Jul-1994"/>
    <d v="2023-06-08T00:00:00"/>
    <n v="28"/>
  </r>
  <r>
    <s v="Id1511"/>
    <n v="1979"/>
    <s v="Jul"/>
    <n v="15"/>
    <n v="0"/>
    <n v="6837.37"/>
    <x v="1"/>
    <s v="tier - 1"/>
    <s v="R1016"/>
    <s v="Jul"/>
    <n v="1979"/>
    <s v="R1016"/>
    <s v="15-Jul-1979"/>
    <d v="2023-06-08T00:00:00"/>
    <n v="43"/>
  </r>
  <r>
    <s v="Id1510"/>
    <n v="2000"/>
    <s v="Nov"/>
    <n v="30"/>
    <n v="0"/>
    <n v="6842.28"/>
    <x v="0"/>
    <s v="tier - 1"/>
    <s v="R1012"/>
    <s v="Nov"/>
    <n v="2000"/>
    <s v="R1012"/>
    <s v="30-Nov-2000"/>
    <d v="2023-06-08T00:00:00"/>
    <n v="22"/>
  </r>
  <r>
    <s v="Id1509"/>
    <n v="1977"/>
    <s v="Jun"/>
    <n v="15"/>
    <n v="2"/>
    <n v="6843.17"/>
    <x v="0"/>
    <s v="tier - 1"/>
    <s v="R1013"/>
    <s v="Jun"/>
    <n v="1977"/>
    <s v="R1013"/>
    <s v="15-Jun-1977"/>
    <d v="2023-06-08T00:00:00"/>
    <n v="45"/>
  </r>
  <r>
    <s v="Id1508"/>
    <n v="1979"/>
    <s v="Nov"/>
    <n v="4"/>
    <n v="1"/>
    <n v="6849.03"/>
    <x v="0"/>
    <s v="tier - 2"/>
    <s v="R1011"/>
    <s v="Nov"/>
    <n v="1979"/>
    <s v="R1011"/>
    <s v="4-Nov-1979"/>
    <d v="2023-06-08T00:00:00"/>
    <n v="43"/>
  </r>
  <r>
    <s v="Id1507"/>
    <n v="1981"/>
    <s v="Jun"/>
    <n v="19"/>
    <n v="1"/>
    <n v="6858.48"/>
    <x v="0"/>
    <s v="tier - 2"/>
    <s v="R1019"/>
    <s v="Jun"/>
    <n v="1981"/>
    <s v="R1019"/>
    <s v="19-Jun-1981"/>
    <d v="2023-06-08T00:00:00"/>
    <n v="41"/>
  </r>
  <r>
    <s v="Id1506"/>
    <n v="1978"/>
    <s v="Aug"/>
    <n v="5"/>
    <n v="2"/>
    <n v="6863.49"/>
    <x v="0"/>
    <s v="tier - 1"/>
    <s v="R1013"/>
    <s v="Aug"/>
    <n v="1978"/>
    <s v="R1013"/>
    <s v="5-Aug-1978"/>
    <d v="2023-06-08T00:00:00"/>
    <n v="44"/>
  </r>
  <r>
    <s v="Id1505"/>
    <n v="1969"/>
    <s v="Oct"/>
    <n v="23"/>
    <n v="0"/>
    <n v="6868.39"/>
    <x v="0"/>
    <s v="tier - 2"/>
    <s v="R1013"/>
    <s v="Oct"/>
    <n v="1969"/>
    <s v="R1013"/>
    <s v="23-Oct-1969"/>
    <d v="2023-06-08T00:00:00"/>
    <n v="53"/>
  </r>
  <r>
    <s v="Id1504"/>
    <n v="1981"/>
    <s v="Jun"/>
    <n v="23"/>
    <n v="2"/>
    <n v="6875.96"/>
    <x v="0"/>
    <s v="tier - 2"/>
    <s v="R1011"/>
    <s v="Jun"/>
    <n v="1981"/>
    <s v="R1011"/>
    <s v="23-Jun-1981"/>
    <d v="2023-06-08T00:00:00"/>
    <n v="41"/>
  </r>
  <r>
    <s v="Id1503"/>
    <n v="2004"/>
    <s v="Dec"/>
    <n v="24"/>
    <n v="0"/>
    <n v="6876.53"/>
    <x v="0"/>
    <s v="tier - 1"/>
    <s v="R1012"/>
    <s v="Dec"/>
    <n v="2004"/>
    <s v="R1012"/>
    <s v="24-Dec-2004"/>
    <d v="2023-06-08T00:00:00"/>
    <n v="18"/>
  </r>
  <r>
    <s v="Id1502"/>
    <n v="1985"/>
    <s v="Sep"/>
    <n v="10"/>
    <n v="2"/>
    <n v="6877.98"/>
    <x v="0"/>
    <s v="tier - 1"/>
    <s v="R1024"/>
    <s v="Sep"/>
    <n v="1985"/>
    <s v="R1024"/>
    <s v="10-Sep-1985"/>
    <d v="2023-06-08T00:00:00"/>
    <n v="37"/>
  </r>
  <r>
    <s v="Id1501"/>
    <n v="1989"/>
    <s v="Dec"/>
    <n v="21"/>
    <n v="3"/>
    <n v="6895.19"/>
    <x v="0"/>
    <s v="tier - 3"/>
    <s v="R1024"/>
    <s v="Dec"/>
    <n v="1989"/>
    <s v="R1024"/>
    <s v="21-Dec-1989"/>
    <d v="2023-06-08T00:00:00"/>
    <n v="33"/>
  </r>
  <r>
    <s v="Id1500"/>
    <n v="1984"/>
    <s v="Sep"/>
    <n v="5"/>
    <n v="2"/>
    <n v="6933.24"/>
    <x v="0"/>
    <s v="tier - 3"/>
    <s v="R1012"/>
    <s v="Sep"/>
    <n v="1984"/>
    <s v="R1012"/>
    <s v="5-Sep-1984"/>
    <d v="2023-06-08T00:00:00"/>
    <n v="38"/>
  </r>
  <r>
    <s v="Id1499"/>
    <n v="1978"/>
    <s v="Nov"/>
    <n v="29"/>
    <n v="2"/>
    <n v="6938.11"/>
    <x v="0"/>
    <s v="tier - 2"/>
    <s v="R1013"/>
    <s v="Nov"/>
    <n v="1978"/>
    <s v="R1013"/>
    <s v="29-Nov-1978"/>
    <d v="2023-06-08T00:00:00"/>
    <n v="44"/>
  </r>
  <r>
    <s v="Id1498"/>
    <n v="1980"/>
    <s v="Aug"/>
    <n v="30"/>
    <n v="1"/>
    <n v="6940.91"/>
    <x v="0"/>
    <s v="tier - 2"/>
    <s v="R1012"/>
    <s v="Aug"/>
    <n v="1980"/>
    <s v="R1012"/>
    <s v="30-Aug-1980"/>
    <d v="2023-06-08T00:00:00"/>
    <n v="42"/>
  </r>
  <r>
    <s v="Id1497"/>
    <n v="1980"/>
    <s v="Oct"/>
    <n v="5"/>
    <n v="2"/>
    <n v="6940.94"/>
    <x v="0"/>
    <s v="tier - 3"/>
    <s v="R1013"/>
    <s v="Oct"/>
    <n v="1980"/>
    <s v="R1013"/>
    <s v="5-Oct-1980"/>
    <d v="2023-06-08T00:00:00"/>
    <n v="42"/>
  </r>
  <r>
    <s v="Id1496"/>
    <n v="1978"/>
    <s v="Dec"/>
    <n v="15"/>
    <n v="0"/>
    <n v="6948.7"/>
    <x v="2"/>
    <s v="tier - 2"/>
    <s v="R1012"/>
    <s v="Dec"/>
    <n v="1978"/>
    <s v="R1012"/>
    <s v="15-Dec-1978"/>
    <d v="2023-06-08T00:00:00"/>
    <n v="44"/>
  </r>
  <r>
    <s v="Id1495"/>
    <n v="1980"/>
    <s v="Aug"/>
    <n v="18"/>
    <n v="2"/>
    <n v="6951.12"/>
    <x v="0"/>
    <s v="tier - 2"/>
    <s v="R1013"/>
    <s v="Aug"/>
    <n v="1980"/>
    <s v="R1013"/>
    <s v="18-Aug-1980"/>
    <d v="2023-06-08T00:00:00"/>
    <n v="42"/>
  </r>
  <r>
    <s v="Id1494"/>
    <n v="1975"/>
    <s v="Jun"/>
    <n v="3"/>
    <n v="1"/>
    <n v="6965.21"/>
    <x v="0"/>
    <s v="tier - 3"/>
    <s v="R1013"/>
    <s v="Jun"/>
    <n v="1975"/>
    <s v="R1013"/>
    <s v="3-Jun-1975"/>
    <d v="2023-06-08T00:00:00"/>
    <n v="48"/>
  </r>
  <r>
    <s v="Id1493"/>
    <n v="1985"/>
    <s v="Dec"/>
    <n v="10"/>
    <n v="3"/>
    <n v="6985.51"/>
    <x v="0"/>
    <s v="tier - 2"/>
    <s v="R1019"/>
    <s v="Dec"/>
    <n v="1985"/>
    <s v="R1019"/>
    <s v="10-Dec-1985"/>
    <d v="2023-06-08T00:00:00"/>
    <n v="37"/>
  </r>
  <r>
    <s v="Id1492"/>
    <n v="1982"/>
    <s v="Oct"/>
    <n v="18"/>
    <n v="2"/>
    <n v="6986.7"/>
    <x v="1"/>
    <s v="tier - 1"/>
    <s v="R1012"/>
    <s v="Oct"/>
    <n v="1982"/>
    <s v="R1012"/>
    <s v="18-Oct-1982"/>
    <d v="2023-06-08T00:00:00"/>
    <n v="40"/>
  </r>
  <r>
    <s v="Id1491"/>
    <n v="1982"/>
    <s v="Sep"/>
    <n v="1"/>
    <n v="3"/>
    <n v="6989.95"/>
    <x v="0"/>
    <s v="tier - 1"/>
    <s v="R1013"/>
    <s v="Sep"/>
    <n v="1982"/>
    <s v="R1013"/>
    <s v="1-Sep-1982"/>
    <d v="2023-06-08T00:00:00"/>
    <n v="40"/>
  </r>
  <r>
    <s v="Id1490"/>
    <n v="1969"/>
    <s v="Jul"/>
    <n v="6"/>
    <n v="0"/>
    <n v="7003.1"/>
    <x v="0"/>
    <s v="tier - 3"/>
    <s v="R1013"/>
    <s v="Jul"/>
    <n v="1969"/>
    <s v="R1013"/>
    <s v="6-Jul-1969"/>
    <d v="2023-06-08T00:00:00"/>
    <n v="53"/>
  </r>
  <r>
    <s v="Id1489"/>
    <n v="1978"/>
    <s v="Jun"/>
    <n v="2"/>
    <n v="2"/>
    <n v="7033.08"/>
    <x v="0"/>
    <s v="tier - 2"/>
    <s v="R1013"/>
    <s v="Jun"/>
    <n v="1978"/>
    <s v="R1013"/>
    <s v="2-Jun-1978"/>
    <d v="2023-06-08T00:00:00"/>
    <n v="45"/>
  </r>
  <r>
    <s v="Id1488"/>
    <n v="1995"/>
    <s v="Oct"/>
    <n v="29"/>
    <n v="0"/>
    <n v="7042.11"/>
    <x v="0"/>
    <s v="tier - 3"/>
    <s v="R1012"/>
    <s v="Oct"/>
    <n v="1995"/>
    <s v="R1012"/>
    <s v="29-Oct-1995"/>
    <d v="2023-06-08T00:00:00"/>
    <n v="27"/>
  </r>
  <r>
    <s v="Id1487"/>
    <n v="1980"/>
    <s v="Jul"/>
    <n v="26"/>
    <n v="1"/>
    <n v="7045.5"/>
    <x v="0"/>
    <s v="tier - 1"/>
    <s v="R1011"/>
    <s v="Jul"/>
    <n v="1980"/>
    <s v="R1011"/>
    <s v="26-Jul-1980"/>
    <d v="2023-06-08T00:00:00"/>
    <n v="42"/>
  </r>
  <r>
    <s v="Id1486"/>
    <n v="1980"/>
    <s v="Oct"/>
    <n v="22"/>
    <n v="1"/>
    <n v="7046.72"/>
    <x v="0"/>
    <s v="tier - 3"/>
    <s v="R1013"/>
    <s v="Oct"/>
    <n v="1980"/>
    <s v="R1013"/>
    <s v="22-Oct-1980"/>
    <d v="2023-06-08T00:00:00"/>
    <n v="42"/>
  </r>
  <r>
    <s v="Id1485"/>
    <n v="1980"/>
    <s v="Jul"/>
    <n v="21"/>
    <n v="0"/>
    <n v="7050.02"/>
    <x v="0"/>
    <s v="tier - 1"/>
    <s v="R1024"/>
    <s v="Jul"/>
    <n v="1980"/>
    <s v="R1024"/>
    <s v="21-Jul-1980"/>
    <d v="2023-06-08T00:00:00"/>
    <n v="42"/>
  </r>
  <r>
    <s v="Id1484"/>
    <n v="1980"/>
    <s v="Jun"/>
    <n v="28"/>
    <n v="1"/>
    <n v="7050.64"/>
    <x v="0"/>
    <s v="tier - 3"/>
    <s v="R1011"/>
    <s v="Jun"/>
    <n v="1980"/>
    <s v="R1011"/>
    <s v="28-Jun-1980"/>
    <d v="2023-06-08T00:00:00"/>
    <n v="42"/>
  </r>
  <r>
    <s v="Id1483"/>
    <n v="1978"/>
    <s v="Jun"/>
    <n v="24"/>
    <n v="2"/>
    <n v="7054.41"/>
    <x v="0"/>
    <s v="tier - 2"/>
    <s v="R1013"/>
    <s v="Jun"/>
    <n v="1978"/>
    <s v="R1013"/>
    <s v="24-Jun-1978"/>
    <d v="2023-06-08T00:00:00"/>
    <n v="44"/>
  </r>
  <r>
    <s v="Id1482"/>
    <n v="1982"/>
    <s v="Oct"/>
    <n v="6"/>
    <n v="1"/>
    <n v="7077.19"/>
    <x v="0"/>
    <s v="tier - 3"/>
    <s v="R1024"/>
    <s v="Oct"/>
    <n v="1982"/>
    <s v="R1024"/>
    <s v="6-Oct-1982"/>
    <d v="2023-06-08T00:00:00"/>
    <n v="40"/>
  </r>
  <r>
    <s v="Id1481"/>
    <n v="1992"/>
    <s v="Jun"/>
    <n v="18"/>
    <n v="0"/>
    <n v="7096.98"/>
    <x v="0"/>
    <s v="tier - 2"/>
    <s v="R1012"/>
    <s v="Jun"/>
    <n v="1992"/>
    <s v="R1012"/>
    <s v="18-Jun-1992"/>
    <d v="2023-06-08T00:00:00"/>
    <n v="30"/>
  </r>
  <r>
    <s v="Id1480"/>
    <n v="1987"/>
    <s v="Aug"/>
    <n v="11"/>
    <n v="3"/>
    <n v="7106.81"/>
    <x v="0"/>
    <s v="tier - 1"/>
    <s v="R1012"/>
    <s v="Aug"/>
    <n v="1987"/>
    <s v="R1012"/>
    <s v="11-Aug-1987"/>
    <d v="2023-06-08T00:00:00"/>
    <n v="35"/>
  </r>
  <r>
    <s v="Id1479"/>
    <n v="1968"/>
    <s v="Jun"/>
    <n v="29"/>
    <n v="0"/>
    <n v="7125.25"/>
    <x v="1"/>
    <s v="tier - 2"/>
    <s v="R1013"/>
    <s v="Jun"/>
    <n v="1968"/>
    <s v="R1013"/>
    <s v="29-Jun-1968"/>
    <d v="2023-06-08T00:00:00"/>
    <n v="54"/>
  </r>
  <r>
    <s v="Id1478"/>
    <n v="1993"/>
    <s v="Aug"/>
    <n v="1"/>
    <n v="0"/>
    <n v="7128.64"/>
    <x v="0"/>
    <s v="tier - 2"/>
    <s v="R1021"/>
    <s v="Aug"/>
    <n v="1993"/>
    <s v="R1021"/>
    <s v="1-Aug-1993"/>
    <d v="2023-06-08T00:00:00"/>
    <n v="29"/>
  </r>
  <r>
    <s v="Id1477"/>
    <n v="1984"/>
    <s v="Jul"/>
    <n v="7"/>
    <n v="2"/>
    <n v="7133.9"/>
    <x v="0"/>
    <s v="tier - 1"/>
    <s v="R1024"/>
    <s v="Jul"/>
    <n v="1984"/>
    <s v="R1024"/>
    <s v="7-Jul-1984"/>
    <d v="2023-06-08T00:00:00"/>
    <n v="38"/>
  </r>
  <r>
    <s v="Id1476"/>
    <n v="1999"/>
    <s v="Aug"/>
    <n v="8"/>
    <n v="0"/>
    <n v="7144.4"/>
    <x v="0"/>
    <s v="tier - 1"/>
    <s v="R1022"/>
    <s v="Aug"/>
    <n v="1999"/>
    <s v="R1022"/>
    <s v="8-Aug-1999"/>
    <d v="2023-06-08T00:00:00"/>
    <n v="23"/>
  </r>
  <r>
    <s v="Id1475"/>
    <n v="1984"/>
    <s v="Nov"/>
    <n v="21"/>
    <n v="2"/>
    <n v="7144.86"/>
    <x v="0"/>
    <s v="tier - 2"/>
    <s v="R1024"/>
    <s v="Nov"/>
    <n v="1984"/>
    <s v="R1024"/>
    <s v="21-Nov-1984"/>
    <d v="2023-06-08T00:00:00"/>
    <n v="38"/>
  </r>
  <r>
    <s v="Id1474"/>
    <n v="1976"/>
    <s v="Jun"/>
    <n v="24"/>
    <n v="0"/>
    <n v="7147.11"/>
    <x v="1"/>
    <s v="tier - 2"/>
    <s v="R1011"/>
    <s v="Jun"/>
    <n v="1976"/>
    <s v="R1011"/>
    <s v="24-Jun-1976"/>
    <d v="2023-06-08T00:00:00"/>
    <n v="46"/>
  </r>
  <r>
    <s v="Id1473"/>
    <n v="1978"/>
    <s v="Jul"/>
    <n v="30"/>
    <n v="1"/>
    <n v="7147.47"/>
    <x v="0"/>
    <s v="tier - 3"/>
    <s v="R1013"/>
    <s v="Jul"/>
    <n v="1978"/>
    <s v="R1013"/>
    <s v="30-Jul-1978"/>
    <d v="2023-06-08T00:00:00"/>
    <n v="44"/>
  </r>
  <r>
    <s v="Id1472"/>
    <n v="1984"/>
    <s v="Jun"/>
    <n v="29"/>
    <n v="3"/>
    <n v="7151.09"/>
    <x v="0"/>
    <s v="tier - 2"/>
    <s v="R1011"/>
    <s v="Jun"/>
    <n v="1984"/>
    <s v="R1011"/>
    <s v="29-Jun-1984"/>
    <d v="2023-06-08T00:00:00"/>
    <n v="38"/>
  </r>
  <r>
    <s v="Id1471"/>
    <n v="1978"/>
    <s v="Sep"/>
    <n v="6"/>
    <n v="1"/>
    <n v="7152.67"/>
    <x v="1"/>
    <s v="tier - 2"/>
    <s v="R1013"/>
    <s v="Sep"/>
    <n v="1978"/>
    <s v="R1013"/>
    <s v="6-Sep-1978"/>
    <d v="2023-06-08T00:00:00"/>
    <n v="44"/>
  </r>
  <r>
    <s v="Id1470"/>
    <n v="1981"/>
    <s v="Jul"/>
    <n v="17"/>
    <n v="1"/>
    <n v="7153.55"/>
    <x v="0"/>
    <s v="tier - 1"/>
    <s v="R1012"/>
    <s v="Jul"/>
    <n v="1981"/>
    <s v="R1012"/>
    <s v="17-Jul-1981"/>
    <d v="2023-06-08T00:00:00"/>
    <n v="41"/>
  </r>
  <r>
    <s v="Id1469"/>
    <n v="1980"/>
    <s v="Jun"/>
    <n v="22"/>
    <n v="2"/>
    <n v="7160.09"/>
    <x v="0"/>
    <s v="tier - 2"/>
    <s v="R1011"/>
    <s v="Jun"/>
    <n v="1980"/>
    <s v="R1011"/>
    <s v="22-Jun-1980"/>
    <d v="2023-06-08T00:00:00"/>
    <n v="42"/>
  </r>
  <r>
    <s v="Id1468"/>
    <n v="1980"/>
    <s v="Oct"/>
    <n v="7"/>
    <n v="2"/>
    <n v="7160.33"/>
    <x v="0"/>
    <s v="tier - 1"/>
    <s v="R1013"/>
    <s v="Oct"/>
    <n v="1980"/>
    <s v="R1013"/>
    <s v="7-Oct-1980"/>
    <d v="2023-06-08T00:00:00"/>
    <n v="42"/>
  </r>
  <r>
    <s v="Id1467"/>
    <n v="1980"/>
    <s v="Sep"/>
    <n v="30"/>
    <n v="2"/>
    <n v="7162.01"/>
    <x v="0"/>
    <s v="tier - 3"/>
    <s v="R1013"/>
    <s v="Sep"/>
    <n v="1980"/>
    <s v="R1013"/>
    <s v="30-Sep-1980"/>
    <d v="2023-06-08T00:00:00"/>
    <n v="42"/>
  </r>
  <r>
    <s v="Id1466"/>
    <n v="1982"/>
    <s v="Aug"/>
    <n v="16"/>
    <n v="2"/>
    <n v="7173.36"/>
    <x v="1"/>
    <s v="tier - 2"/>
    <s v="R1016"/>
    <s v="Aug"/>
    <n v="1982"/>
    <s v="R1016"/>
    <s v="16-Aug-1982"/>
    <d v="2023-06-08T00:00:00"/>
    <n v="40"/>
  </r>
  <r>
    <s v="Id1465"/>
    <n v="1975"/>
    <s v="Jul"/>
    <n v="19"/>
    <n v="1"/>
    <n v="7175.51"/>
    <x v="0"/>
    <s v="tier - 3"/>
    <s v="R1013"/>
    <s v="Jul"/>
    <n v="1975"/>
    <s v="R1013"/>
    <s v="19-Jul-1975"/>
    <d v="2023-06-08T00:00:00"/>
    <n v="47"/>
  </r>
  <r>
    <s v="Id1464"/>
    <n v="1968"/>
    <s v="Aug"/>
    <n v="26"/>
    <n v="0"/>
    <n v="7179.52"/>
    <x v="1"/>
    <s v="tier - 3"/>
    <s v="R1013"/>
    <s v="Aug"/>
    <n v="1968"/>
    <s v="R1013"/>
    <s v="26-Aug-1968"/>
    <d v="2023-06-08T00:00:00"/>
    <n v="54"/>
  </r>
  <r>
    <s v="Id1463"/>
    <n v="1982"/>
    <s v="Sep"/>
    <n v="14"/>
    <n v="3"/>
    <n v="7196.87"/>
    <x v="1"/>
    <s v="tier - 2"/>
    <s v="R1011"/>
    <s v="Sep"/>
    <n v="1982"/>
    <s v="R1011"/>
    <s v="14-Sep-1982"/>
    <d v="2023-06-08T00:00:00"/>
    <n v="40"/>
  </r>
  <r>
    <s v="Id1462"/>
    <n v="1983"/>
    <s v="Aug"/>
    <n v="11"/>
    <n v="2"/>
    <n v="7201.7"/>
    <x v="0"/>
    <s v="tier - 3"/>
    <s v="R1012"/>
    <s v="Aug"/>
    <n v="1983"/>
    <s v="R1012"/>
    <s v="11-Aug-1983"/>
    <d v="2023-06-08T00:00:00"/>
    <n v="39"/>
  </r>
  <r>
    <s v="Id1461"/>
    <n v="1983"/>
    <s v="Nov"/>
    <n v="21"/>
    <n v="2"/>
    <n v="7209.49"/>
    <x v="0"/>
    <s v="tier - 3"/>
    <s v="R1012"/>
    <s v="Nov"/>
    <n v="1983"/>
    <s v="R1012"/>
    <s v="21-Nov-1983"/>
    <d v="2023-06-08T00:00:00"/>
    <n v="39"/>
  </r>
  <r>
    <s v="Id1460"/>
    <n v="1991"/>
    <s v="Jun"/>
    <n v="28"/>
    <n v="3"/>
    <n v="7220.25"/>
    <x v="0"/>
    <s v="tier - 2"/>
    <s v="R1021"/>
    <s v="Jun"/>
    <n v="1991"/>
    <s v="R1021"/>
    <s v="28-Jun-1991"/>
    <d v="2023-06-08T00:00:00"/>
    <n v="31"/>
  </r>
  <r>
    <s v="Id1459"/>
    <n v="1977"/>
    <s v="Sep"/>
    <n v="15"/>
    <n v="0"/>
    <n v="7222.79"/>
    <x v="1"/>
    <s v="tier - 3"/>
    <s v="R1012"/>
    <s v="Sep"/>
    <n v="1977"/>
    <s v="R1012"/>
    <s v="15-Sep-1977"/>
    <d v="2023-06-08T00:00:00"/>
    <n v="45"/>
  </r>
  <r>
    <s v="Id1458"/>
    <n v="1986"/>
    <s v="Jul"/>
    <n v="13"/>
    <n v="3"/>
    <n v="7228.22"/>
    <x v="0"/>
    <s v="tier - 1"/>
    <s v="R1024"/>
    <s v="Jul"/>
    <n v="1986"/>
    <s v="R1024"/>
    <s v="13-Jul-1986"/>
    <d v="2023-06-08T00:00:00"/>
    <n v="36"/>
  </r>
  <r>
    <s v="Id1457"/>
    <n v="1986"/>
    <s v="Sep"/>
    <n v="2"/>
    <n v="4"/>
    <n v="7243.81"/>
    <x v="0"/>
    <s v="tier - 3"/>
    <s v="R1013"/>
    <s v="Sep"/>
    <n v="1986"/>
    <s v="R1013"/>
    <s v="2-Sep-1986"/>
    <d v="2023-06-08T00:00:00"/>
    <n v="36"/>
  </r>
  <r>
    <s v="Id1456"/>
    <n v="1982"/>
    <s v="Jul"/>
    <n v="24"/>
    <n v="3"/>
    <n v="7248.71"/>
    <x v="0"/>
    <s v="tier - 1"/>
    <s v="R1013"/>
    <s v="Jul"/>
    <n v="1982"/>
    <s v="R1013"/>
    <s v="24-Jul-1982"/>
    <d v="2023-06-08T00:00:00"/>
    <n v="40"/>
  </r>
  <r>
    <s v="Id1455"/>
    <n v="1981"/>
    <s v="Aug"/>
    <n v="14"/>
    <n v="2"/>
    <n v="7256.72"/>
    <x v="1"/>
    <s v="tier - 2"/>
    <s v="R1012"/>
    <s v="Aug"/>
    <n v="1981"/>
    <s v="R1012"/>
    <s v="14-Aug-1981"/>
    <d v="2023-06-08T00:00:00"/>
    <n v="41"/>
  </r>
  <r>
    <s v="Id1454"/>
    <n v="1981"/>
    <s v="Jun"/>
    <n v="13"/>
    <n v="2"/>
    <n v="7261.74"/>
    <x v="1"/>
    <s v="tier - 3"/>
    <s v="R1012"/>
    <s v="Jun"/>
    <n v="1981"/>
    <s v="R1012"/>
    <s v="13-Jun-1981"/>
    <d v="2023-06-08T00:00:00"/>
    <n v="41"/>
  </r>
  <r>
    <s v="Id1453"/>
    <n v="1973"/>
    <s v="Oct"/>
    <n v="25"/>
    <n v="0"/>
    <n v="7265.58"/>
    <x v="0"/>
    <s v="tier - 2"/>
    <s v="R1013"/>
    <s v="Oct"/>
    <n v="1973"/>
    <s v="R1013"/>
    <s v="25-Oct-1973"/>
    <d v="2023-06-08T00:00:00"/>
    <n v="49"/>
  </r>
  <r>
    <s v="Id1452"/>
    <n v="1981"/>
    <s v="Aug"/>
    <n v="4"/>
    <n v="2"/>
    <n v="7265.7"/>
    <x v="1"/>
    <s v="tier - 3"/>
    <s v="R1012"/>
    <s v="Aug"/>
    <n v="1981"/>
    <s v="R1012"/>
    <s v="4-Aug-1981"/>
    <d v="2023-06-08T00:00:00"/>
    <n v="41"/>
  </r>
  <r>
    <s v="Id1451"/>
    <n v="1976"/>
    <s v="Dec"/>
    <n v="18"/>
    <n v="2"/>
    <n v="7273.02"/>
    <x v="0"/>
    <s v="tier - 1"/>
    <s v="R1013"/>
    <s v="Dec"/>
    <n v="1976"/>
    <s v="R1013"/>
    <s v="18-Dec-1976"/>
    <d v="2023-06-08T00:00:00"/>
    <n v="46"/>
  </r>
  <r>
    <s v="Id1450"/>
    <n v="1985"/>
    <s v="Nov"/>
    <n v="2"/>
    <n v="3"/>
    <n v="7281.51"/>
    <x v="0"/>
    <s v="tier - 1"/>
    <s v="R1012"/>
    <s v="Nov"/>
    <n v="1985"/>
    <s v="R1012"/>
    <s v="2-Nov-1985"/>
    <d v="2023-06-08T00:00:00"/>
    <n v="37"/>
  </r>
  <r>
    <s v="Id1449"/>
    <n v="1966"/>
    <s v="Dec"/>
    <n v="26"/>
    <n v="0"/>
    <n v="7302.46"/>
    <x v="1"/>
    <s v="tier - 1"/>
    <s v="R1012"/>
    <s v="Dec"/>
    <n v="1966"/>
    <s v="R1012"/>
    <s v="26-Dec-1966"/>
    <d v="2023-06-08T00:00:00"/>
    <n v="56"/>
  </r>
  <r>
    <s v="Id1448"/>
    <n v="1965"/>
    <s v="Jun"/>
    <n v="6"/>
    <n v="0"/>
    <n v="7304.65"/>
    <x v="1"/>
    <s v="tier - 3"/>
    <s v="R1013"/>
    <s v="Jun"/>
    <n v="1965"/>
    <s v="R1013"/>
    <s v="6-Jun-1965"/>
    <d v="2023-06-08T00:00:00"/>
    <n v="58"/>
  </r>
  <r>
    <s v="Id1447"/>
    <n v="1965"/>
    <s v="Jun"/>
    <n v="25"/>
    <n v="0"/>
    <n v="7318.21"/>
    <x v="1"/>
    <s v="tier - 1"/>
    <s v="R1013"/>
    <s v="Jun"/>
    <n v="1965"/>
    <s v="R1013"/>
    <s v="25-Jun-1965"/>
    <d v="2023-06-08T00:00:00"/>
    <n v="57"/>
  </r>
  <r>
    <s v="Id1446"/>
    <n v="1972"/>
    <s v="Aug"/>
    <n v="11"/>
    <n v="0"/>
    <n v="7318.22"/>
    <x v="0"/>
    <s v="tier - 3"/>
    <s v="R1012"/>
    <s v="Aug"/>
    <n v="1972"/>
    <s v="R1012"/>
    <s v="11-Aug-1972"/>
    <d v="2023-06-08T00:00:00"/>
    <n v="50"/>
  </r>
  <r>
    <s v="Id1445"/>
    <n v="1965"/>
    <s v="Jul"/>
    <n v="11"/>
    <n v="0"/>
    <n v="7322.86"/>
    <x v="1"/>
    <s v="tier - 3"/>
    <s v="R1012"/>
    <s v="Jul"/>
    <n v="1965"/>
    <s v="R1012"/>
    <s v="11-Jul-1965"/>
    <d v="2023-06-08T00:00:00"/>
    <n v="57"/>
  </r>
  <r>
    <s v="Id1444"/>
    <n v="2004"/>
    <s v="Nov"/>
    <n v="15"/>
    <n v="0"/>
    <n v="7323.73"/>
    <x v="0"/>
    <s v="tier - 2"/>
    <s v="R1024"/>
    <s v="Nov"/>
    <n v="2004"/>
    <s v="R1024"/>
    <s v="15-Nov-2004"/>
    <d v="2023-06-08T00:00:00"/>
    <n v="18"/>
  </r>
  <r>
    <s v="Id1443"/>
    <n v="1979"/>
    <s v="Jun"/>
    <n v="19"/>
    <n v="0"/>
    <n v="7325.05"/>
    <x v="0"/>
    <s v="tier - 3"/>
    <s v="R1024"/>
    <s v="Jun"/>
    <n v="1979"/>
    <s v="R1024"/>
    <s v="19-Jun-1979"/>
    <d v="2023-06-08T00:00:00"/>
    <n v="43"/>
  </r>
  <r>
    <s v="Id1442"/>
    <n v="1984"/>
    <s v="Jul"/>
    <n v="25"/>
    <n v="3"/>
    <n v="7325.47"/>
    <x v="0"/>
    <s v="tier - 1"/>
    <s v="R1012"/>
    <s v="Jul"/>
    <n v="1984"/>
    <s v="R1012"/>
    <s v="25-Jul-1984"/>
    <d v="2023-06-08T00:00:00"/>
    <n v="38"/>
  </r>
  <r>
    <s v="Id1441"/>
    <n v="1979"/>
    <s v="Sep"/>
    <n v="19"/>
    <n v="1"/>
    <n v="7337.75"/>
    <x v="0"/>
    <s v="tier - 3"/>
    <s v="R1011"/>
    <s v="Sep"/>
    <n v="1979"/>
    <s v="R1011"/>
    <s v="19-Sep-1979"/>
    <d v="2023-06-08T00:00:00"/>
    <n v="43"/>
  </r>
  <r>
    <s v="Id1440"/>
    <n v="1986"/>
    <s v="Jun"/>
    <n v="15"/>
    <n v="3"/>
    <n v="7339.93"/>
    <x v="0"/>
    <s v="tier - 2"/>
    <s v="R1012"/>
    <s v="Jun"/>
    <n v="1986"/>
    <s v="R1012"/>
    <s v="15-Jun-1986"/>
    <d v="2023-06-08T00:00:00"/>
    <n v="36"/>
  </r>
  <r>
    <s v="Id1439"/>
    <n v="1977"/>
    <s v="Dec"/>
    <n v="18"/>
    <n v="0"/>
    <n v="7345.08"/>
    <x v="0"/>
    <s v="tier - 1"/>
    <s v="R1011"/>
    <s v="Dec"/>
    <n v="1977"/>
    <s v="R1011"/>
    <s v="18-Dec-1977"/>
    <d v="2023-06-08T00:00:00"/>
    <n v="45"/>
  </r>
  <r>
    <s v="Id1438"/>
    <n v="1979"/>
    <s v="Jun"/>
    <n v="26"/>
    <n v="1"/>
    <n v="7345.73"/>
    <x v="0"/>
    <s v="tier - 1"/>
    <s v="R1013"/>
    <s v="Jun"/>
    <n v="1979"/>
    <s v="R1013"/>
    <s v="26-Jun-1979"/>
    <d v="2023-06-08T00:00:00"/>
    <n v="43"/>
  </r>
  <r>
    <s v="Id1437"/>
    <n v="1977"/>
    <s v="Dec"/>
    <n v="1"/>
    <n v="0"/>
    <n v="7348.14"/>
    <x v="0"/>
    <s v="tier - 1"/>
    <s v="R1011"/>
    <s v="Dec"/>
    <n v="1977"/>
    <s v="R1011"/>
    <s v="1-Dec-1977"/>
    <d v="2023-06-08T00:00:00"/>
    <n v="45"/>
  </r>
  <r>
    <s v="Id1436"/>
    <n v="1993"/>
    <s v="Oct"/>
    <n v="5"/>
    <n v="0"/>
    <n v="7349.12"/>
    <x v="0"/>
    <s v="tier - 2"/>
    <s v="R1021"/>
    <s v="Oct"/>
    <n v="1993"/>
    <s v="R1021"/>
    <s v="5-Oct-1993"/>
    <d v="2023-06-08T00:00:00"/>
    <n v="29"/>
  </r>
  <r>
    <s v="Id1435"/>
    <n v="1983"/>
    <s v="Jun"/>
    <n v="21"/>
    <n v="3"/>
    <n v="7357.49"/>
    <x v="0"/>
    <s v="tier - 2"/>
    <s v="R1012"/>
    <s v="Jun"/>
    <n v="1983"/>
    <s v="R1012"/>
    <s v="21-Jun-1983"/>
    <d v="2023-06-08T00:00:00"/>
    <n v="39"/>
  </r>
  <r>
    <s v="Id1434"/>
    <n v="1981"/>
    <s v="Jul"/>
    <n v="16"/>
    <n v="1"/>
    <n v="7358.18"/>
    <x v="0"/>
    <s v="tier - 3"/>
    <s v="R1024"/>
    <s v="Jul"/>
    <n v="1981"/>
    <s v="R1024"/>
    <s v="16-Jul-1981"/>
    <d v="2023-06-08T00:00:00"/>
    <n v="41"/>
  </r>
  <r>
    <s v="Id1433"/>
    <n v="1965"/>
    <s v="Dec"/>
    <n v="9"/>
    <n v="0"/>
    <n v="7362.31"/>
    <x v="1"/>
    <s v="tier - 3"/>
    <s v="R1013"/>
    <s v="Dec"/>
    <n v="1965"/>
    <s v="R1013"/>
    <s v="9-Dec-1965"/>
    <d v="2023-06-08T00:00:00"/>
    <n v="57"/>
  </r>
  <r>
    <s v="Id1432"/>
    <n v="1981"/>
    <s v="Nov"/>
    <n v="24"/>
    <n v="2"/>
    <n v="7371.77"/>
    <x v="0"/>
    <s v="tier - 1"/>
    <s v="R1011"/>
    <s v="Nov"/>
    <n v="1981"/>
    <s v="R1011"/>
    <s v="24-Nov-1981"/>
    <d v="2023-06-08T00:00:00"/>
    <n v="41"/>
  </r>
  <r>
    <s v="Id1431"/>
    <n v="1993"/>
    <s v="Jul"/>
    <n v="22"/>
    <n v="0"/>
    <n v="7388.85"/>
    <x v="0"/>
    <s v="tier - 2"/>
    <s v="R1026"/>
    <s v="Jul"/>
    <n v="1993"/>
    <s v="R1026"/>
    <s v="22-Jul-1993"/>
    <d v="2023-06-08T00:00:00"/>
    <n v="29"/>
  </r>
  <r>
    <s v="Id1430"/>
    <n v="1965"/>
    <s v="Dec"/>
    <n v="5"/>
    <n v="0"/>
    <n v="7403.98"/>
    <x v="1"/>
    <s v="tier - 2"/>
    <s v="R1013"/>
    <s v="Dec"/>
    <n v="1965"/>
    <s v="R1013"/>
    <s v="5-Dec-1965"/>
    <d v="2023-06-08T00:00:00"/>
    <n v="57"/>
  </r>
  <r>
    <s v="Id1429"/>
    <n v="1983"/>
    <s v="Sep"/>
    <n v="19"/>
    <n v="3"/>
    <n v="7418.52"/>
    <x v="0"/>
    <s v="tier - 2"/>
    <s v="R1011"/>
    <s v="Sep"/>
    <n v="1983"/>
    <s v="R1011"/>
    <s v="19-Sep-1983"/>
    <d v="2023-06-08T00:00:00"/>
    <n v="39"/>
  </r>
  <r>
    <s v="Id1428"/>
    <n v="1978"/>
    <s v="Nov"/>
    <n v="12"/>
    <n v="0"/>
    <n v="7419.48"/>
    <x v="0"/>
    <s v="tier - 2"/>
    <s v="R1012"/>
    <s v="Nov"/>
    <n v="1978"/>
    <s v="R1012"/>
    <s v="12-Nov-1978"/>
    <d v="2023-06-08T00:00:00"/>
    <n v="44"/>
  </r>
  <r>
    <s v="Id1427"/>
    <n v="1978"/>
    <s v="Dec"/>
    <n v="2"/>
    <n v="0"/>
    <n v="7421.19"/>
    <x v="0"/>
    <s v="tier - 3"/>
    <s v="R1012"/>
    <s v="Dec"/>
    <n v="1978"/>
    <s v="R1012"/>
    <s v="2-Dec-1978"/>
    <d v="2023-06-08T00:00:00"/>
    <n v="44"/>
  </r>
  <r>
    <s v="Id1426"/>
    <n v="1977"/>
    <s v="Aug"/>
    <n v="25"/>
    <n v="1"/>
    <n v="7441.05"/>
    <x v="1"/>
    <s v="tier - 2"/>
    <s v="R1011"/>
    <s v="Aug"/>
    <n v="1977"/>
    <s v="R1011"/>
    <s v="25-Aug-1977"/>
    <d v="2023-06-08T00:00:00"/>
    <n v="45"/>
  </r>
  <r>
    <s v="Id1425"/>
    <n v="1979"/>
    <s v="Sep"/>
    <n v="1"/>
    <n v="2"/>
    <n v="7441.5"/>
    <x v="1"/>
    <s v="tier - 2"/>
    <s v="R1011"/>
    <s v="Sep"/>
    <n v="1979"/>
    <s v="R1011"/>
    <s v="1-Sep-1979"/>
    <d v="2023-06-08T00:00:00"/>
    <n v="43"/>
  </r>
  <r>
    <s v="Id1424"/>
    <n v="1980"/>
    <s v="Jul"/>
    <n v="7"/>
    <n v="1"/>
    <n v="7443.64"/>
    <x v="0"/>
    <s v="tier - 3"/>
    <s v="R1012"/>
    <s v="Jul"/>
    <n v="1980"/>
    <s v="R1012"/>
    <s v="7-Jul-1980"/>
    <d v="2023-06-08T00:00:00"/>
    <n v="42"/>
  </r>
  <r>
    <s v="Id1423"/>
    <n v="1977"/>
    <s v="Sep"/>
    <n v="25"/>
    <n v="1"/>
    <n v="7445.92"/>
    <x v="1"/>
    <s v="tier - 1"/>
    <s v="R1011"/>
    <s v="Sep"/>
    <n v="1977"/>
    <s v="R1011"/>
    <s v="25-Sep-1977"/>
    <d v="2023-06-08T00:00:00"/>
    <n v="45"/>
  </r>
  <r>
    <s v="Id1422"/>
    <n v="1977"/>
    <s v="Sep"/>
    <n v="30"/>
    <n v="0"/>
    <n v="7448.4"/>
    <x v="1"/>
    <s v="tier - 3"/>
    <s v="R1017"/>
    <s v="Sep"/>
    <n v="1977"/>
    <s v="R1017"/>
    <s v="30-Sep-1977"/>
    <d v="2023-06-08T00:00:00"/>
    <n v="45"/>
  </r>
  <r>
    <s v="Id1421"/>
    <n v="2001"/>
    <s v="Jun"/>
    <n v="1"/>
    <n v="0"/>
    <n v="7450.36"/>
    <x v="0"/>
    <s v="tier - 2"/>
    <s v="R1012"/>
    <s v="Jun"/>
    <n v="2001"/>
    <s v="R1012"/>
    <s v="1-Jun-2001"/>
    <d v="2023-06-08T00:00:00"/>
    <n v="22"/>
  </r>
  <r>
    <s v="Id1420"/>
    <n v="1967"/>
    <s v="Aug"/>
    <n v="4"/>
    <n v="0"/>
    <n v="7463.51"/>
    <x v="1"/>
    <s v="tier - 3"/>
    <s v="R1013"/>
    <s v="Aug"/>
    <n v="1967"/>
    <s v="R1013"/>
    <s v="4-Aug-1967"/>
    <d v="2023-06-08T00:00:00"/>
    <n v="55"/>
  </r>
  <r>
    <s v="Id1419"/>
    <n v="1996"/>
    <s v="Jun"/>
    <n v="14"/>
    <n v="0"/>
    <n v="7487.38"/>
    <x v="0"/>
    <s v="tier - 3"/>
    <s v="R1012"/>
    <s v="Jun"/>
    <n v="1996"/>
    <s v="R1012"/>
    <s v="14-Jun-1996"/>
    <d v="2023-06-08T00:00:00"/>
    <n v="26"/>
  </r>
  <r>
    <s v="Id1418"/>
    <n v="1988"/>
    <s v="Dec"/>
    <n v="15"/>
    <n v="3"/>
    <n v="7494.63"/>
    <x v="0"/>
    <s v="tier - 3"/>
    <s v="R1025"/>
    <s v="Dec"/>
    <n v="1988"/>
    <s v="R1025"/>
    <s v="15-Dec-1988"/>
    <d v="2023-06-08T00:00:00"/>
    <n v="34"/>
  </r>
  <r>
    <s v="Id1417"/>
    <n v="1997"/>
    <s v="Oct"/>
    <n v="28"/>
    <n v="0"/>
    <n v="7504.3"/>
    <x v="0"/>
    <s v="tier - 1"/>
    <s v="R1012"/>
    <s v="Oct"/>
    <n v="1997"/>
    <s v="R1012"/>
    <s v="28-Oct-1997"/>
    <d v="2023-06-08T00:00:00"/>
    <n v="25"/>
  </r>
  <r>
    <s v="Id1416"/>
    <n v="1983"/>
    <s v="Jul"/>
    <n v="10"/>
    <n v="4"/>
    <n v="7512.27"/>
    <x v="1"/>
    <s v="tier - 2"/>
    <s v="R1011"/>
    <s v="Jul"/>
    <n v="1983"/>
    <s v="R1011"/>
    <s v="10-Jul-1983"/>
    <d v="2023-06-08T00:00:00"/>
    <n v="39"/>
  </r>
  <r>
    <s v="Id1415"/>
    <n v="1978"/>
    <s v="Oct"/>
    <n v="18"/>
    <n v="1"/>
    <n v="7518.03"/>
    <x v="0"/>
    <s v="tier - 3"/>
    <s v="R1012"/>
    <s v="Oct"/>
    <n v="1978"/>
    <s v="R1012"/>
    <s v="18-Oct-1978"/>
    <d v="2023-06-08T00:00:00"/>
    <n v="44"/>
  </r>
  <r>
    <s v="Id1414"/>
    <n v="1976"/>
    <s v="Oct"/>
    <n v="10"/>
    <n v="0"/>
    <n v="7526.71"/>
    <x v="1"/>
    <s v="tier - 1"/>
    <s v="R1012"/>
    <s v="Oct"/>
    <n v="1976"/>
    <s v="R1012"/>
    <s v="10-Oct-1976"/>
    <d v="2023-06-08T00:00:00"/>
    <n v="46"/>
  </r>
  <r>
    <s v="Id1413"/>
    <n v="1978"/>
    <s v="Dec"/>
    <n v="14"/>
    <n v="2"/>
    <n v="7531.7"/>
    <x v="0"/>
    <s v="tier - 1"/>
    <s v="R1013"/>
    <s v="Dec"/>
    <n v="1978"/>
    <s v="R1013"/>
    <s v="14-Dec-1978"/>
    <d v="2023-06-08T00:00:00"/>
    <n v="44"/>
  </r>
  <r>
    <s v="Id1412"/>
    <n v="1984"/>
    <s v="Aug"/>
    <n v="22"/>
    <n v="3"/>
    <n v="7537.16"/>
    <x v="0"/>
    <s v="tier - 2"/>
    <s v="R1012"/>
    <s v="Aug"/>
    <n v="1984"/>
    <s v="R1012"/>
    <s v="22-Aug-1984"/>
    <d v="2023-06-08T00:00:00"/>
    <n v="38"/>
  </r>
  <r>
    <s v="Id1411"/>
    <n v="1988"/>
    <s v="Dec"/>
    <n v="15"/>
    <n v="3"/>
    <n v="7538.52"/>
    <x v="0"/>
    <s v="tier - 2"/>
    <s v="R1012"/>
    <s v="Dec"/>
    <n v="1988"/>
    <s v="R1012"/>
    <s v="15-Dec-1988"/>
    <d v="2023-06-08T00:00:00"/>
    <n v="34"/>
  </r>
  <r>
    <s v="Id1410"/>
    <n v="1994"/>
    <s v="Aug"/>
    <n v="14"/>
    <n v="0"/>
    <n v="7567.13"/>
    <x v="0"/>
    <s v="tier - 2"/>
    <s v="R1021"/>
    <s v="Aug"/>
    <n v="1994"/>
    <s v="R1021"/>
    <s v="14-Aug-1994"/>
    <d v="2023-06-08T00:00:00"/>
    <n v="28"/>
  </r>
  <r>
    <s v="Id1409"/>
    <n v="1967"/>
    <s v="Jul"/>
    <n v="17"/>
    <n v="0"/>
    <n v="7585.62"/>
    <x v="1"/>
    <s v="tier - 2"/>
    <s v="R1013"/>
    <s v="Jul"/>
    <n v="1967"/>
    <s v="R1013"/>
    <s v="17-Jul-1967"/>
    <d v="2023-06-08T00:00:00"/>
    <n v="55"/>
  </r>
  <r>
    <s v="Id1408"/>
    <n v="1997"/>
    <s v="Sep"/>
    <n v="30"/>
    <n v="0"/>
    <n v="7607.03"/>
    <x v="0"/>
    <s v="tier - 2"/>
    <s v="R1012"/>
    <s v="Sep"/>
    <n v="1997"/>
    <s v="R1012"/>
    <s v="30-Sep-1997"/>
    <d v="2023-06-08T00:00:00"/>
    <n v="25"/>
  </r>
  <r>
    <s v="Id1407"/>
    <n v="1968"/>
    <s v="Jul"/>
    <n v="3"/>
    <n v="0"/>
    <n v="7609.6"/>
    <x v="1"/>
    <s v="tier - 2"/>
    <s v="R1012"/>
    <s v="Jul"/>
    <n v="1968"/>
    <s v="R1012"/>
    <s v="3-Jul-1968"/>
    <d v="2023-06-08T00:00:00"/>
    <n v="54"/>
  </r>
  <r>
    <s v="Id1406"/>
    <n v="1996"/>
    <s v="Sep"/>
    <n v="17"/>
    <n v="0"/>
    <n v="7623.13"/>
    <x v="0"/>
    <s v="tier - 3"/>
    <s v="R1011"/>
    <s v="Sep"/>
    <n v="1996"/>
    <s v="R1011"/>
    <s v="17-Sep-1996"/>
    <d v="2023-06-08T00:00:00"/>
    <n v="26"/>
  </r>
  <r>
    <s v="Id1405"/>
    <n v="1978"/>
    <s v="Nov"/>
    <n v="28"/>
    <n v="1"/>
    <n v="7623.52"/>
    <x v="0"/>
    <s v="tier - 1"/>
    <s v="R1011"/>
    <s v="Nov"/>
    <n v="1978"/>
    <s v="R1011"/>
    <s v="28-Nov-1978"/>
    <d v="2023-06-08T00:00:00"/>
    <n v="44"/>
  </r>
  <r>
    <s v="Id1404"/>
    <n v="1978"/>
    <s v="Nov"/>
    <n v="6"/>
    <n v="1"/>
    <n v="7624.63"/>
    <x v="0"/>
    <s v="tier - 1"/>
    <s v="R1011"/>
    <s v="Nov"/>
    <n v="1978"/>
    <s v="R1011"/>
    <s v="6-Nov-1978"/>
    <d v="2023-06-08T00:00:00"/>
    <n v="44"/>
  </r>
  <r>
    <s v="Id1403"/>
    <n v="1978"/>
    <s v="Nov"/>
    <n v="29"/>
    <n v="1"/>
    <n v="7626.99"/>
    <x v="0"/>
    <s v="tier - 2"/>
    <s v="R1011"/>
    <s v="Nov"/>
    <n v="1978"/>
    <s v="R1011"/>
    <s v="29-Nov-1978"/>
    <d v="2023-06-08T00:00:00"/>
    <n v="44"/>
  </r>
  <r>
    <s v="Id1402"/>
    <n v="1978"/>
    <s v="Aug"/>
    <n v="24"/>
    <n v="1"/>
    <n v="7633.72"/>
    <x v="0"/>
    <s v="tier - 1"/>
    <s v="R1013"/>
    <s v="Aug"/>
    <n v="1978"/>
    <s v="R1013"/>
    <s v="24-Aug-1978"/>
    <d v="2023-06-08T00:00:00"/>
    <n v="44"/>
  </r>
  <r>
    <s v="Id1401"/>
    <n v="2001"/>
    <s v="Dec"/>
    <n v="13"/>
    <n v="0"/>
    <n v="7636.92"/>
    <x v="0"/>
    <s v="tier - 3"/>
    <s v="R1012"/>
    <s v="Dec"/>
    <n v="2001"/>
    <s v="R1012"/>
    <s v="13-Dec-2001"/>
    <d v="2023-06-08T00:00:00"/>
    <n v="21"/>
  </r>
  <r>
    <s v="Id1400"/>
    <n v="1980"/>
    <s v="Jun"/>
    <n v="20"/>
    <n v="1"/>
    <n v="7639.42"/>
    <x v="0"/>
    <s v="tier - 2"/>
    <s v="R1024"/>
    <s v="Jun"/>
    <n v="1980"/>
    <s v="R1024"/>
    <s v="20-Jun-1980"/>
    <d v="2023-06-08T00:00:00"/>
    <n v="42"/>
  </r>
  <r>
    <s v="Id1399"/>
    <n v="1980"/>
    <s v="Jul"/>
    <n v="24"/>
    <n v="2"/>
    <n v="7640.31"/>
    <x v="0"/>
    <s v="tier - 1"/>
    <s v="R1013"/>
    <s v="Jul"/>
    <n v="1980"/>
    <s v="R1013"/>
    <s v="24-Jul-1980"/>
    <d v="2023-06-08T00:00:00"/>
    <n v="42"/>
  </r>
  <r>
    <s v="Id1398"/>
    <n v="1999"/>
    <s v="Jun"/>
    <n v="15"/>
    <n v="0"/>
    <n v="7642.05"/>
    <x v="0"/>
    <s v="tier - 2"/>
    <s v="R1026"/>
    <s v="Jun"/>
    <n v="1999"/>
    <s v="R1026"/>
    <s v="15-Jun-1999"/>
    <d v="2023-06-08T00:00:00"/>
    <n v="23"/>
  </r>
  <r>
    <s v="Id1397"/>
    <n v="1980"/>
    <s v="Oct"/>
    <n v="16"/>
    <n v="1"/>
    <n v="7650.77"/>
    <x v="0"/>
    <s v="tier - 2"/>
    <s v="R1024"/>
    <s v="Oct"/>
    <n v="1980"/>
    <s v="R1024"/>
    <s v="16-Oct-1980"/>
    <d v="2023-06-08T00:00:00"/>
    <n v="42"/>
  </r>
  <r>
    <s v="Id1396"/>
    <n v="1993"/>
    <s v="Aug"/>
    <n v="10"/>
    <n v="0"/>
    <n v="7650.8"/>
    <x v="0"/>
    <s v="tier - 2"/>
    <s v="R1012"/>
    <s v="Aug"/>
    <n v="1993"/>
    <s v="R1012"/>
    <s v="10-Aug-1993"/>
    <d v="2023-06-08T00:00:00"/>
    <n v="29"/>
  </r>
  <r>
    <s v="Id1395"/>
    <n v="1998"/>
    <s v="Sep"/>
    <n v="30"/>
    <n v="0"/>
    <n v="7652.26"/>
    <x v="0"/>
    <s v="tier - 3"/>
    <s v="R1023"/>
    <s v="Sep"/>
    <n v="1998"/>
    <s v="R1023"/>
    <s v="30-Sep-1998"/>
    <d v="2023-06-08T00:00:00"/>
    <n v="24"/>
  </r>
  <r>
    <s v="Id1394"/>
    <n v="1965"/>
    <s v="Dec"/>
    <n v="27"/>
    <n v="0"/>
    <n v="7657.69"/>
    <x v="1"/>
    <s v="tier - 3"/>
    <s v="R1012"/>
    <s v="Dec"/>
    <n v="1965"/>
    <s v="R1012"/>
    <s v="27-Dec-1965"/>
    <d v="2023-06-08T00:00:00"/>
    <n v="57"/>
  </r>
  <r>
    <s v="Id1393"/>
    <n v="1976"/>
    <s v="Oct"/>
    <n v="9"/>
    <n v="2"/>
    <n v="7662.47"/>
    <x v="0"/>
    <s v="tier - 1"/>
    <s v="R1011"/>
    <s v="Oct"/>
    <n v="1976"/>
    <s v="R1011"/>
    <s v="9-Oct-1976"/>
    <d v="2023-06-08T00:00:00"/>
    <n v="46"/>
  </r>
  <r>
    <s v="Id1392"/>
    <n v="1996"/>
    <s v="Nov"/>
    <n v="24"/>
    <n v="0"/>
    <n v="7670.75"/>
    <x v="0"/>
    <s v="tier - 2"/>
    <s v="R1022"/>
    <s v="Nov"/>
    <n v="1996"/>
    <s v="R1022"/>
    <s v="24-Nov-1996"/>
    <d v="2023-06-08T00:00:00"/>
    <n v="26"/>
  </r>
  <r>
    <s v="Id1391"/>
    <n v="1995"/>
    <s v="Sep"/>
    <n v="13"/>
    <n v="0"/>
    <n v="7676.4"/>
    <x v="0"/>
    <s v="tier - 1"/>
    <s v="R1012"/>
    <s v="Sep"/>
    <n v="1995"/>
    <s v="R1012"/>
    <s v="13-Sep-1995"/>
    <d v="2023-06-08T00:00:00"/>
    <n v="27"/>
  </r>
  <r>
    <s v="Id1390"/>
    <n v="1971"/>
    <s v="Oct"/>
    <n v="11"/>
    <n v="0"/>
    <n v="7680.92"/>
    <x v="0"/>
    <s v="tier - 1"/>
    <s v="R1013"/>
    <s v="Oct"/>
    <n v="1971"/>
    <s v="R1013"/>
    <s v="11-Oct-1971"/>
    <d v="2023-06-08T00:00:00"/>
    <n v="51"/>
  </r>
  <r>
    <s v="Id1389"/>
    <n v="1981"/>
    <s v="Dec"/>
    <n v="19"/>
    <n v="1"/>
    <n v="7681.17"/>
    <x v="0"/>
    <s v="tier - 2"/>
    <s v="R1020"/>
    <s v="Dec"/>
    <n v="1981"/>
    <s v="R1020"/>
    <s v="19-Dec-1981"/>
    <d v="2023-06-08T00:00:00"/>
    <n v="41"/>
  </r>
  <r>
    <s v="Id1388"/>
    <n v="1982"/>
    <s v="Dec"/>
    <n v="18"/>
    <n v="3"/>
    <n v="7682.67"/>
    <x v="0"/>
    <s v="tier - 1"/>
    <s v="R1013"/>
    <s v="Dec"/>
    <n v="1982"/>
    <s v="R1013"/>
    <s v="18-Dec-1982"/>
    <d v="2023-06-08T00:00:00"/>
    <n v="40"/>
  </r>
  <r>
    <s v="Id1387"/>
    <n v="1987"/>
    <s v="Jul"/>
    <n v="12"/>
    <n v="3"/>
    <n v="7684.62"/>
    <x v="0"/>
    <s v="tier - 3"/>
    <s v="R1021"/>
    <s v="Jul"/>
    <n v="1987"/>
    <s v="R1021"/>
    <s v="12-Jul-1987"/>
    <d v="2023-06-08T00:00:00"/>
    <n v="35"/>
  </r>
  <r>
    <s v="Id1386"/>
    <n v="1978"/>
    <s v="Dec"/>
    <n v="29"/>
    <n v="2"/>
    <n v="7726.85"/>
    <x v="2"/>
    <s v="tier - 2"/>
    <s v="R1011"/>
    <s v="Dec"/>
    <n v="1978"/>
    <s v="R1011"/>
    <s v="29-Dec-1978"/>
    <d v="2023-06-08T00:00:00"/>
    <n v="44"/>
  </r>
  <r>
    <s v="Id1385"/>
    <n v="1979"/>
    <s v="Jun"/>
    <n v="2"/>
    <n v="1"/>
    <n v="7727.25"/>
    <x v="0"/>
    <s v="tier - 3"/>
    <s v="R1012"/>
    <s v="Jun"/>
    <n v="1979"/>
    <s v="R1012"/>
    <s v="2-Jun-1979"/>
    <d v="2023-06-08T00:00:00"/>
    <n v="44"/>
  </r>
  <r>
    <s v="Id1384"/>
    <n v="1980"/>
    <s v="Sep"/>
    <n v="10"/>
    <n v="2"/>
    <n v="7729.65"/>
    <x v="1"/>
    <s v="tier - 1"/>
    <s v="R1016"/>
    <s v="Sep"/>
    <n v="1980"/>
    <s v="R1016"/>
    <s v="10-Sep-1980"/>
    <d v="2023-06-08T00:00:00"/>
    <n v="42"/>
  </r>
  <r>
    <s v="Id1383"/>
    <n v="1978"/>
    <s v="Dec"/>
    <n v="4"/>
    <n v="2"/>
    <n v="7731.43"/>
    <x v="1"/>
    <s v="tier - 2"/>
    <s v="R1013"/>
    <s v="Dec"/>
    <n v="1978"/>
    <s v="R1013"/>
    <s v="4-Dec-1978"/>
    <d v="2023-06-08T00:00:00"/>
    <n v="44"/>
  </r>
  <r>
    <s v="Id1382"/>
    <n v="1977"/>
    <s v="Aug"/>
    <n v="29"/>
    <n v="0"/>
    <n v="7731.86"/>
    <x v="0"/>
    <s v="tier - 3"/>
    <s v="R1012"/>
    <s v="Aug"/>
    <n v="1977"/>
    <s v="R1012"/>
    <s v="29-Aug-1977"/>
    <d v="2023-06-08T00:00:00"/>
    <n v="45"/>
  </r>
  <r>
    <s v="Id1381"/>
    <n v="1965"/>
    <s v="Jul"/>
    <n v="18"/>
    <n v="0"/>
    <n v="7736.39"/>
    <x v="1"/>
    <s v="tier - 2"/>
    <s v="R1013"/>
    <s v="Jul"/>
    <n v="1965"/>
    <s v="R1013"/>
    <s v="18-Jul-1965"/>
    <d v="2023-06-08T00:00:00"/>
    <n v="57"/>
  </r>
  <r>
    <s v="Id1380"/>
    <n v="1978"/>
    <s v="Sep"/>
    <n v="4"/>
    <n v="2"/>
    <n v="7740.34"/>
    <x v="2"/>
    <s v="tier - 1"/>
    <s v="R1011"/>
    <s v="Sep"/>
    <n v="1978"/>
    <s v="R1011"/>
    <s v="4-Sep-1978"/>
    <d v="2023-06-08T00:00:00"/>
    <n v="44"/>
  </r>
  <r>
    <s v="Id1379"/>
    <n v="1976"/>
    <s v="Dec"/>
    <n v="12"/>
    <n v="1"/>
    <n v="7742.11"/>
    <x v="1"/>
    <s v="tier - 2"/>
    <s v="R1013"/>
    <s v="Dec"/>
    <n v="1976"/>
    <s v="R1013"/>
    <s v="12-Dec-1976"/>
    <d v="2023-06-08T00:00:00"/>
    <n v="46"/>
  </r>
  <r>
    <s v="Id1378"/>
    <n v="1981"/>
    <s v="Jun"/>
    <n v="30"/>
    <n v="2"/>
    <n v="7749.16"/>
    <x v="0"/>
    <s v="tier - 1"/>
    <s v="R1012"/>
    <s v="Jun"/>
    <n v="1981"/>
    <s v="R1012"/>
    <s v="30-Jun-1981"/>
    <d v="2023-06-08T00:00:00"/>
    <n v="41"/>
  </r>
  <r>
    <s v="Id1377"/>
    <n v="1997"/>
    <s v="Dec"/>
    <n v="21"/>
    <n v="0"/>
    <n v="7763.06"/>
    <x v="0"/>
    <s v="tier - 1"/>
    <s v="R1012"/>
    <s v="Dec"/>
    <n v="1997"/>
    <s v="R1012"/>
    <s v="21-Dec-1997"/>
    <d v="2023-06-08T00:00:00"/>
    <n v="25"/>
  </r>
  <r>
    <s v="Id1376"/>
    <n v="1974"/>
    <s v="Dec"/>
    <n v="6"/>
    <n v="0"/>
    <n v="7789.64"/>
    <x v="2"/>
    <s v="tier - 3"/>
    <s v="R1013"/>
    <s v="Dec"/>
    <n v="1974"/>
    <s v="R1013"/>
    <s v="6-Dec-1974"/>
    <d v="2023-06-08T00:00:00"/>
    <n v="48"/>
  </r>
  <r>
    <s v="Id1375"/>
    <n v="1999"/>
    <s v="Dec"/>
    <n v="25"/>
    <n v="0"/>
    <n v="7794.68"/>
    <x v="0"/>
    <s v="tier - 2"/>
    <s v="R1026"/>
    <s v="Dec"/>
    <n v="1999"/>
    <s v="R1026"/>
    <s v="25-Dec-1999"/>
    <d v="2023-06-08T00:00:00"/>
    <n v="23"/>
  </r>
  <r>
    <s v="Id1374"/>
    <n v="1997"/>
    <s v="Dec"/>
    <n v="2"/>
    <n v="0"/>
    <n v="7803.77"/>
    <x v="0"/>
    <s v="tier - 3"/>
    <s v="R1012"/>
    <s v="Dec"/>
    <n v="1997"/>
    <s v="R1012"/>
    <s v="2-Dec-1997"/>
    <d v="2023-06-08T00:00:00"/>
    <n v="25"/>
  </r>
  <r>
    <s v="Id1373"/>
    <n v="1974"/>
    <s v="Nov"/>
    <n v="9"/>
    <n v="0"/>
    <n v="7804.16"/>
    <x v="0"/>
    <s v="tier - 3"/>
    <s v="R1013"/>
    <s v="Nov"/>
    <n v="1974"/>
    <s v="R1013"/>
    <s v="9-Nov-1974"/>
    <d v="2023-06-08T00:00:00"/>
    <n v="48"/>
  </r>
  <r>
    <s v="Id1372"/>
    <n v="1991"/>
    <s v="Dec"/>
    <n v="21"/>
    <n v="3"/>
    <n v="7812.67"/>
    <x v="0"/>
    <s v="tier - 1"/>
    <s v="R1012"/>
    <s v="Dec"/>
    <n v="1991"/>
    <s v="R1012"/>
    <s v="21-Dec-1991"/>
    <d v="2023-06-08T00:00:00"/>
    <n v="31"/>
  </r>
  <r>
    <s v="Id1371"/>
    <n v="1989"/>
    <s v="Oct"/>
    <n v="12"/>
    <n v="3"/>
    <n v="7824.37"/>
    <x v="0"/>
    <s v="tier - 2"/>
    <s v="R1012"/>
    <s v="Oct"/>
    <n v="1989"/>
    <s v="R1012"/>
    <s v="12-Oct-1989"/>
    <d v="2023-06-08T00:00:00"/>
    <n v="33"/>
  </r>
  <r>
    <s v="Id1370"/>
    <n v="2001"/>
    <s v="Oct"/>
    <n v="5"/>
    <n v="0"/>
    <n v="7844.8"/>
    <x v="0"/>
    <s v="tier - 2"/>
    <s v="R1012"/>
    <s v="Oct"/>
    <n v="2001"/>
    <s v="R1012"/>
    <s v="5-Oct-2001"/>
    <d v="2023-06-08T00:00:00"/>
    <n v="21"/>
  </r>
  <r>
    <s v="Id1369"/>
    <n v="1994"/>
    <s v="Nov"/>
    <n v="17"/>
    <n v="0"/>
    <n v="7851.85"/>
    <x v="0"/>
    <s v="tier - 3"/>
    <s v="R1012"/>
    <s v="Nov"/>
    <n v="1994"/>
    <s v="R1012"/>
    <s v="17-Nov-1994"/>
    <d v="2023-06-08T00:00:00"/>
    <n v="28"/>
  </r>
  <r>
    <s v="Id1368"/>
    <n v="1962"/>
    <s v="Oct"/>
    <n v="10"/>
    <n v="0"/>
    <n v="7896.41"/>
    <x v="1"/>
    <s v="tier - 2"/>
    <s v="R1013"/>
    <s v="Oct"/>
    <n v="1962"/>
    <s v="R1013"/>
    <s v="10-Oct-1962"/>
    <d v="2023-06-08T00:00:00"/>
    <n v="60"/>
  </r>
  <r>
    <s v="Id1367"/>
    <n v="1977"/>
    <s v="Jul"/>
    <n v="20"/>
    <n v="0"/>
    <n v="7935.29"/>
    <x v="0"/>
    <s v="tier - 1"/>
    <s v="R1024"/>
    <s v="Jul"/>
    <n v="1977"/>
    <s v="R1024"/>
    <s v="20-Jul-1977"/>
    <d v="2023-06-08T00:00:00"/>
    <n v="45"/>
  </r>
  <r>
    <s v="Id1366"/>
    <n v="1987"/>
    <s v="Oct"/>
    <n v="29"/>
    <n v="3"/>
    <n v="7948.22"/>
    <x v="0"/>
    <s v="tier - 3"/>
    <s v="R1025"/>
    <s v="Oct"/>
    <n v="1987"/>
    <s v="R1025"/>
    <s v="29-Oct-1987"/>
    <d v="2023-06-08T00:00:00"/>
    <n v="35"/>
  </r>
  <r>
    <s v="Id1365"/>
    <n v="1966"/>
    <s v="Jul"/>
    <n v="9"/>
    <n v="0"/>
    <n v="7953.72"/>
    <x v="1"/>
    <s v="tier - 3"/>
    <s v="R1012"/>
    <s v="Jul"/>
    <n v="1966"/>
    <s v="R1012"/>
    <s v="9-Jul-1966"/>
    <d v="2023-06-08T00:00:00"/>
    <n v="56"/>
  </r>
  <r>
    <s v="Id1364"/>
    <n v="1981"/>
    <s v="Dec"/>
    <n v="28"/>
    <n v="3"/>
    <n v="7954.52"/>
    <x v="0"/>
    <s v="tier - 2"/>
    <s v="R1011"/>
    <s v="Dec"/>
    <n v="1981"/>
    <s v="R1011"/>
    <s v="28-Dec-1981"/>
    <d v="2023-06-08T00:00:00"/>
    <n v="41"/>
  </r>
  <r>
    <s v="Id1363"/>
    <n v="1970"/>
    <s v="Jun"/>
    <n v="19"/>
    <n v="0"/>
    <n v="7958.13"/>
    <x v="0"/>
    <s v="tier - 2"/>
    <s v="R1013"/>
    <s v="Jun"/>
    <n v="1970"/>
    <s v="R1013"/>
    <s v="19-Jun-1970"/>
    <d v="2023-06-08T00:00:00"/>
    <n v="52"/>
  </r>
  <r>
    <s v="Id1362"/>
    <n v="1975"/>
    <s v="Aug"/>
    <n v="10"/>
    <n v="1"/>
    <n v="7966.81"/>
    <x v="0"/>
    <s v="tier - 2"/>
    <s v="R1013"/>
    <s v="Aug"/>
    <n v="1975"/>
    <s v="R1013"/>
    <s v="10-Aug-1975"/>
    <d v="2023-06-08T00:00:00"/>
    <n v="47"/>
  </r>
  <r>
    <s v="Id1361"/>
    <n v="1972"/>
    <s v="Nov"/>
    <n v="23"/>
    <n v="0"/>
    <n v="7980.34"/>
    <x v="0"/>
    <s v="tier - 2"/>
    <s v="R1013"/>
    <s v="Nov"/>
    <n v="1972"/>
    <s v="R1013"/>
    <s v="23-Nov-1972"/>
    <d v="2023-06-08T00:00:00"/>
    <n v="50"/>
  </r>
  <r>
    <s v="Id1360"/>
    <n v="1983"/>
    <s v="Aug"/>
    <n v="28"/>
    <n v="3"/>
    <n v="7985.82"/>
    <x v="0"/>
    <s v="tier - 1"/>
    <s v="R1024"/>
    <s v="Aug"/>
    <n v="1983"/>
    <s v="R1024"/>
    <s v="28-Aug-1983"/>
    <d v="2023-06-08T00:00:00"/>
    <n v="39"/>
  </r>
  <r>
    <s v="Id1359"/>
    <n v="1983"/>
    <s v="Aug"/>
    <n v="20"/>
    <n v="3"/>
    <n v="7986.48"/>
    <x v="0"/>
    <s v="tier - 3"/>
    <s v="R1024"/>
    <s v="Aug"/>
    <n v="1983"/>
    <s v="R1024"/>
    <s v="20-Aug-1983"/>
    <d v="2023-06-08T00:00:00"/>
    <n v="39"/>
  </r>
  <r>
    <s v="Id1358"/>
    <n v="1962"/>
    <s v="Aug"/>
    <n v="22"/>
    <n v="0"/>
    <n v="8004.96"/>
    <x v="1"/>
    <s v="tier - 1"/>
    <s v="R1013"/>
    <s v="Aug"/>
    <n v="1962"/>
    <s v="R1013"/>
    <s v="22-Aug-1962"/>
    <d v="2023-06-08T00:00:00"/>
    <n v="60"/>
  </r>
  <r>
    <s v="Id1357"/>
    <n v="1995"/>
    <s v="Sep"/>
    <n v="18"/>
    <n v="0"/>
    <n v="8014.62"/>
    <x v="0"/>
    <s v="tier - 3"/>
    <s v="R1012"/>
    <s v="Sep"/>
    <n v="1995"/>
    <s v="R1012"/>
    <s v="18-Sep-1995"/>
    <d v="2023-06-08T00:00:00"/>
    <n v="27"/>
  </r>
  <r>
    <s v="Id1356"/>
    <n v="1980"/>
    <s v="Nov"/>
    <n v="8"/>
    <n v="2"/>
    <n v="8017.06"/>
    <x v="0"/>
    <s v="tier - 2"/>
    <s v="R1012"/>
    <s v="Nov"/>
    <n v="1980"/>
    <s v="R1012"/>
    <s v="8-Nov-1980"/>
    <d v="2023-06-08T00:00:00"/>
    <n v="42"/>
  </r>
  <r>
    <s v="Id1355"/>
    <n v="1989"/>
    <s v="Nov"/>
    <n v="3"/>
    <n v="3"/>
    <n v="8021.11"/>
    <x v="0"/>
    <s v="tier - 1"/>
    <s v="R1012"/>
    <s v="Nov"/>
    <n v="1989"/>
    <s v="R1012"/>
    <s v="3-Nov-1989"/>
    <d v="2023-06-08T00:00:00"/>
    <n v="33"/>
  </r>
  <r>
    <s v="Id1354"/>
    <n v="1978"/>
    <s v="Jul"/>
    <n v="17"/>
    <n v="1"/>
    <n v="8023.14"/>
    <x v="0"/>
    <s v="tier - 3"/>
    <s v="R1012"/>
    <s v="Jul"/>
    <n v="1978"/>
    <s v="R1012"/>
    <s v="17-Jul-1978"/>
    <d v="2023-06-08T00:00:00"/>
    <n v="44"/>
  </r>
  <r>
    <s v="Id1353"/>
    <n v="1976"/>
    <s v="Dec"/>
    <n v="20"/>
    <n v="0"/>
    <n v="8026.67"/>
    <x v="0"/>
    <s v="tier - 2"/>
    <s v="R1012"/>
    <s v="Dec"/>
    <n v="1976"/>
    <s v="R1012"/>
    <s v="20-Dec-1976"/>
    <d v="2023-06-08T00:00:00"/>
    <n v="46"/>
  </r>
  <r>
    <s v="Id1352"/>
    <n v="1977"/>
    <s v="Nov"/>
    <n v="6"/>
    <n v="2"/>
    <n v="8027.97"/>
    <x v="1"/>
    <s v="tier - 2"/>
    <s v="R1011"/>
    <s v="Nov"/>
    <n v="1977"/>
    <s v="R1011"/>
    <s v="6-Nov-1977"/>
    <d v="2023-06-08T00:00:00"/>
    <n v="45"/>
  </r>
  <r>
    <s v="Id1351"/>
    <n v="2003"/>
    <s v="Dec"/>
    <n v="12"/>
    <n v="0"/>
    <n v="8035.64"/>
    <x v="0"/>
    <s v="tier - 2"/>
    <s v="R1012"/>
    <s v="Dec"/>
    <n v="2003"/>
    <s v="R1012"/>
    <s v="12-Dec-2003"/>
    <d v="2023-06-08T00:00:00"/>
    <n v="19"/>
  </r>
  <r>
    <s v="Id1350"/>
    <n v="1985"/>
    <s v="Nov"/>
    <n v="28"/>
    <n v="3"/>
    <n v="8059.06"/>
    <x v="0"/>
    <s v="tier - 3"/>
    <s v="R1012"/>
    <s v="Nov"/>
    <n v="1985"/>
    <s v="R1012"/>
    <s v="28-Nov-1985"/>
    <d v="2023-06-08T00:00:00"/>
    <n v="37"/>
  </r>
  <r>
    <s v="Id1349"/>
    <n v="1982"/>
    <s v="Dec"/>
    <n v="27"/>
    <n v="3"/>
    <n v="8059.68"/>
    <x v="0"/>
    <s v="tier - 3"/>
    <s v="R1012"/>
    <s v="Dec"/>
    <n v="1982"/>
    <s v="R1012"/>
    <s v="27-Dec-1982"/>
    <d v="2023-06-08T00:00:00"/>
    <n v="40"/>
  </r>
  <r>
    <s v="Id1348"/>
    <n v="1970"/>
    <s v="Dec"/>
    <n v="12"/>
    <n v="0"/>
    <n v="8062.31"/>
    <x v="0"/>
    <s v="tier - 1"/>
    <s v="R1013"/>
    <s v="Dec"/>
    <n v="1970"/>
    <s v="R1013"/>
    <s v="12-Dec-1970"/>
    <d v="2023-06-08T00:00:00"/>
    <n v="52"/>
  </r>
  <r>
    <s v="Id1347"/>
    <n v="1975"/>
    <s v="Jun"/>
    <n v="28"/>
    <n v="1"/>
    <n v="8062.76"/>
    <x v="1"/>
    <s v="tier - 3"/>
    <s v="R1011"/>
    <s v="Jun"/>
    <n v="1975"/>
    <s v="R1011"/>
    <s v="28-Jun-1975"/>
    <d v="2023-06-08T00:00:00"/>
    <n v="47"/>
  </r>
  <r>
    <s v="Id1346"/>
    <n v="1965"/>
    <s v="Aug"/>
    <n v="11"/>
    <n v="0"/>
    <n v="8067.83"/>
    <x v="1"/>
    <s v="tier - 1"/>
    <s v="R1013"/>
    <s v="Aug"/>
    <n v="1965"/>
    <s v="R1013"/>
    <s v="11-Aug-1965"/>
    <d v="2023-06-08T00:00:00"/>
    <n v="57"/>
  </r>
  <r>
    <s v="Id1345"/>
    <n v="1975"/>
    <s v="Dec"/>
    <n v="15"/>
    <n v="1"/>
    <n v="8068.19"/>
    <x v="1"/>
    <s v="tier - 2"/>
    <s v="R1011"/>
    <s v="Dec"/>
    <n v="1975"/>
    <s v="R1011"/>
    <s v="15-Dec-1975"/>
    <d v="2023-06-08T00:00:00"/>
    <n v="47"/>
  </r>
  <r>
    <s v="Id1344"/>
    <n v="1965"/>
    <s v="Oct"/>
    <n v="21"/>
    <n v="0"/>
    <n v="8071.57"/>
    <x v="1"/>
    <s v="tier - 1"/>
    <s v="R1011"/>
    <s v="Oct"/>
    <n v="1965"/>
    <s v="R1011"/>
    <s v="21-Oct-1965"/>
    <d v="2023-06-08T00:00:00"/>
    <n v="57"/>
  </r>
  <r>
    <s v="Id1343"/>
    <n v="1993"/>
    <s v="Nov"/>
    <n v="7"/>
    <n v="0"/>
    <n v="8077.41"/>
    <x v="0"/>
    <s v="tier - 1"/>
    <s v="R1026"/>
    <s v="Nov"/>
    <n v="1993"/>
    <s v="R1026"/>
    <s v="7-Nov-1993"/>
    <d v="2023-06-08T00:00:00"/>
    <n v="29"/>
  </r>
  <r>
    <s v="Id1342"/>
    <n v="2001"/>
    <s v="Aug"/>
    <n v="28"/>
    <n v="0"/>
    <n v="8081.26"/>
    <x v="0"/>
    <s v="tier - 2"/>
    <s v="R1012"/>
    <s v="Aug"/>
    <n v="2001"/>
    <s v="R1012"/>
    <s v="28-Aug-2001"/>
    <d v="2023-06-08T00:00:00"/>
    <n v="21"/>
  </r>
  <r>
    <s v="Id1341"/>
    <n v="1994"/>
    <s v="Oct"/>
    <n v="12"/>
    <n v="0"/>
    <n v="8081.74"/>
    <x v="0"/>
    <s v="tier - 2"/>
    <s v="R1026"/>
    <s v="Oct"/>
    <n v="1994"/>
    <s v="R1026"/>
    <s v="12-Oct-1994"/>
    <d v="2023-06-08T00:00:00"/>
    <n v="28"/>
  </r>
  <r>
    <s v="Id1340"/>
    <n v="1975"/>
    <s v="Dec"/>
    <n v="21"/>
    <n v="1"/>
    <n v="8083.92"/>
    <x v="1"/>
    <s v="tier - 3"/>
    <s v="R1013"/>
    <s v="Dec"/>
    <n v="1975"/>
    <s v="R1013"/>
    <s v="21-Dec-1975"/>
    <d v="2023-06-08T00:00:00"/>
    <n v="47"/>
  </r>
  <r>
    <s v="Id1339"/>
    <n v="1967"/>
    <s v="Jun"/>
    <n v="10"/>
    <n v="0"/>
    <n v="8091.3"/>
    <x v="1"/>
    <s v="tier - 1"/>
    <s v="R1012"/>
    <s v="Jun"/>
    <n v="1967"/>
    <s v="R1012"/>
    <s v="10-Jun-1967"/>
    <d v="2023-06-08T00:00:00"/>
    <n v="55"/>
  </r>
  <r>
    <s v="Id1338"/>
    <n v="1973"/>
    <s v="Oct"/>
    <n v="11"/>
    <n v="0"/>
    <n v="8112.59"/>
    <x v="0"/>
    <s v="tier - 2"/>
    <s v="R1013"/>
    <s v="Oct"/>
    <n v="1973"/>
    <s v="R1013"/>
    <s v="11-Oct-1973"/>
    <d v="2023-06-08T00:00:00"/>
    <n v="49"/>
  </r>
  <r>
    <s v="Id1337"/>
    <n v="1978"/>
    <s v="Sep"/>
    <n v="1"/>
    <n v="2"/>
    <n v="8116.27"/>
    <x v="1"/>
    <s v="tier - 1"/>
    <s v="R1012"/>
    <s v="Sep"/>
    <n v="1978"/>
    <s v="R1012"/>
    <s v="1-Sep-1978"/>
    <d v="2023-06-08T00:00:00"/>
    <n v="44"/>
  </r>
  <r>
    <s v="Id1336"/>
    <n v="1973"/>
    <s v="Dec"/>
    <n v="16"/>
    <n v="0"/>
    <n v="8116.68"/>
    <x v="1"/>
    <s v="tier - 1"/>
    <s v="R1011"/>
    <s v="Dec"/>
    <n v="1973"/>
    <s v="R1011"/>
    <s v="16-Dec-1973"/>
    <d v="2023-06-08T00:00:00"/>
    <n v="49"/>
  </r>
  <r>
    <s v="Id1335"/>
    <n v="1973"/>
    <s v="Aug"/>
    <n v="30"/>
    <n v="0"/>
    <n v="8124.41"/>
    <x v="1"/>
    <s v="tier - 1"/>
    <s v="R1013"/>
    <s v="Aug"/>
    <n v="1973"/>
    <s v="R1013"/>
    <s v="30-Aug-1973"/>
    <d v="2023-06-08T00:00:00"/>
    <n v="49"/>
  </r>
  <r>
    <s v="Id1334"/>
    <n v="1973"/>
    <s v="Sep"/>
    <n v="3"/>
    <n v="0"/>
    <n v="8125.78"/>
    <x v="0"/>
    <s v="tier - 2"/>
    <s v="R1013"/>
    <s v="Sep"/>
    <n v="1973"/>
    <s v="R1013"/>
    <s v="3-Sep-1973"/>
    <d v="2023-06-08T00:00:00"/>
    <n v="49"/>
  </r>
  <r>
    <s v="Id1333"/>
    <n v="1990"/>
    <s v="Jun"/>
    <n v="21"/>
    <n v="3"/>
    <n v="8157.92"/>
    <x v="0"/>
    <s v="tier - 3"/>
    <s v="R1025"/>
    <s v="Jun"/>
    <n v="1990"/>
    <s v="R1025"/>
    <s v="21-Jun-1990"/>
    <d v="2023-06-08T00:00:00"/>
    <n v="32"/>
  </r>
  <r>
    <s v="Id1332"/>
    <n v="1982"/>
    <s v="Jun"/>
    <n v="28"/>
    <n v="4"/>
    <n v="8162.72"/>
    <x v="1"/>
    <s v="tier - 3"/>
    <s v="R1012"/>
    <s v="Jun"/>
    <n v="1982"/>
    <s v="R1012"/>
    <s v="28-Jun-1982"/>
    <d v="2023-06-08T00:00:00"/>
    <n v="40"/>
  </r>
  <r>
    <s v="Id1331"/>
    <n v="1963"/>
    <s v="Nov"/>
    <n v="5"/>
    <n v="0"/>
    <n v="8177.9"/>
    <x v="1"/>
    <s v="tier - 1"/>
    <s v="R1013"/>
    <s v="Nov"/>
    <n v="1963"/>
    <s v="R1013"/>
    <s v="5-Nov-1963"/>
    <d v="2023-06-08T00:00:00"/>
    <n v="59"/>
  </r>
  <r>
    <s v="Id1330"/>
    <n v="1983"/>
    <s v="Jun"/>
    <n v="8"/>
    <n v="3"/>
    <n v="8179.51"/>
    <x v="0"/>
    <s v="tier - 2"/>
    <s v="R1020"/>
    <s v="Jun"/>
    <n v="1983"/>
    <s v="R1020"/>
    <s v="8-Jun-1983"/>
    <d v="2023-06-08T00:00:00"/>
    <n v="40"/>
  </r>
  <r>
    <s v="Id1329"/>
    <n v="1997"/>
    <s v="Oct"/>
    <n v="21"/>
    <n v="0"/>
    <n v="8182.89"/>
    <x v="0"/>
    <s v="tier - 1"/>
    <s v="R1026"/>
    <s v="Oct"/>
    <n v="1997"/>
    <s v="R1026"/>
    <s v="21-Oct-1997"/>
    <d v="2023-06-08T00:00:00"/>
    <n v="25"/>
  </r>
  <r>
    <s v="Id1328"/>
    <n v="1962"/>
    <s v="Nov"/>
    <n v="23"/>
    <n v="0"/>
    <n v="8188.12"/>
    <x v="1"/>
    <s v="tier - 3"/>
    <s v="R1013"/>
    <s v="Nov"/>
    <n v="1962"/>
    <s v="R1013"/>
    <s v="23-Nov-1962"/>
    <d v="2023-06-08T00:00:00"/>
    <n v="60"/>
  </r>
  <r>
    <s v="Id1327"/>
    <n v="1978"/>
    <s v="Oct"/>
    <n v="24"/>
    <n v="2"/>
    <n v="8211.1"/>
    <x v="0"/>
    <s v="tier - 3"/>
    <s v="R1013"/>
    <s v="Oct"/>
    <n v="1978"/>
    <s v="R1013"/>
    <s v="24-Oct-1978"/>
    <d v="2023-06-08T00:00:00"/>
    <n v="44"/>
  </r>
  <r>
    <s v="Id1326"/>
    <n v="1978"/>
    <s v="Jun"/>
    <n v="30"/>
    <n v="2"/>
    <n v="8219.2000000000007"/>
    <x v="0"/>
    <s v="tier - 2"/>
    <s v="R1013"/>
    <s v="Jun"/>
    <n v="1978"/>
    <s v="R1013"/>
    <s v="30-Jun-1978"/>
    <d v="2023-06-08T00:00:00"/>
    <n v="44"/>
  </r>
  <r>
    <s v="Id1325"/>
    <n v="1976"/>
    <s v="Sep"/>
    <n v="3"/>
    <n v="1"/>
    <n v="8232.64"/>
    <x v="0"/>
    <s v="tier - 3"/>
    <s v="R1013"/>
    <s v="Sep"/>
    <n v="1976"/>
    <s v="R1013"/>
    <s v="3-Sep-1976"/>
    <d v="2023-06-08T00:00:00"/>
    <n v="46"/>
  </r>
  <r>
    <s v="Id1324"/>
    <n v="1976"/>
    <s v="Jun"/>
    <n v="30"/>
    <n v="1"/>
    <n v="8233.1"/>
    <x v="0"/>
    <s v="tier - 2"/>
    <s v="R1013"/>
    <s v="Jun"/>
    <n v="1976"/>
    <s v="R1013"/>
    <s v="30-Jun-1976"/>
    <d v="2023-06-08T00:00:00"/>
    <n v="46"/>
  </r>
  <r>
    <s v="Id1323"/>
    <n v="1976"/>
    <s v="Sep"/>
    <n v="2"/>
    <n v="1"/>
    <n v="8240.59"/>
    <x v="0"/>
    <s v="tier - 2"/>
    <s v="R1013"/>
    <s v="Sep"/>
    <n v="1976"/>
    <s v="R1013"/>
    <s v="2-Sep-1976"/>
    <d v="2023-06-08T00:00:00"/>
    <n v="46"/>
  </r>
  <r>
    <s v="Id1322"/>
    <n v="1982"/>
    <s v="Sep"/>
    <n v="27"/>
    <n v="3"/>
    <n v="8252.2800000000007"/>
    <x v="0"/>
    <s v="tier - 2"/>
    <s v="R1024"/>
    <s v="Sep"/>
    <n v="1982"/>
    <s v="R1024"/>
    <s v="27-Sep-1982"/>
    <d v="2023-06-08T00:00:00"/>
    <n v="40"/>
  </r>
  <r>
    <s v="Id1321"/>
    <n v="1964"/>
    <s v="Sep"/>
    <n v="5"/>
    <n v="0"/>
    <n v="8268"/>
    <x v="1"/>
    <s v="tier - 3"/>
    <s v="R1013"/>
    <s v="Sep"/>
    <n v="1964"/>
    <s v="R1013"/>
    <s v="5-Sep-1964"/>
    <d v="2023-06-08T00:00:00"/>
    <n v="58"/>
  </r>
  <r>
    <s v="Id1320"/>
    <n v="1974"/>
    <s v="Aug"/>
    <n v="5"/>
    <n v="0"/>
    <n v="8269.0400000000009"/>
    <x v="0"/>
    <s v="tier - 1"/>
    <s v="R1011"/>
    <s v="Aug"/>
    <n v="1974"/>
    <s v="R1011"/>
    <s v="5-Aug-1974"/>
    <d v="2023-06-08T00:00:00"/>
    <n v="48"/>
  </r>
  <r>
    <s v="Id1319"/>
    <n v="2000"/>
    <s v="Nov"/>
    <n v="28"/>
    <n v="0"/>
    <n v="8271.4599999999991"/>
    <x v="0"/>
    <s v="tier - 1"/>
    <s v="R1023"/>
    <s v="Nov"/>
    <n v="2000"/>
    <s v="R1023"/>
    <s v="28-Nov-2000"/>
    <d v="2023-06-08T00:00:00"/>
    <n v="22"/>
  </r>
  <r>
    <s v="Id1318"/>
    <n v="1974"/>
    <s v="Sep"/>
    <n v="26"/>
    <n v="0"/>
    <n v="8277.52"/>
    <x v="0"/>
    <s v="tier - 2"/>
    <s v="R1011"/>
    <s v="Sep"/>
    <n v="1974"/>
    <s v="R1011"/>
    <s v="26-Sep-1974"/>
    <d v="2023-06-08T00:00:00"/>
    <n v="48"/>
  </r>
  <r>
    <s v="Id1317"/>
    <n v="1974"/>
    <s v="Dec"/>
    <n v="22"/>
    <n v="0"/>
    <n v="8280.6200000000008"/>
    <x v="0"/>
    <s v="tier - 2"/>
    <s v="R1013"/>
    <s v="Dec"/>
    <n v="1974"/>
    <s v="R1013"/>
    <s v="22-Dec-1974"/>
    <d v="2023-06-08T00:00:00"/>
    <n v="48"/>
  </r>
  <r>
    <s v="Id1316"/>
    <n v="1974"/>
    <s v="Jun"/>
    <n v="6"/>
    <n v="0"/>
    <n v="8283.68"/>
    <x v="0"/>
    <s v="tier - 3"/>
    <s v="R1013"/>
    <s v="Jun"/>
    <n v="1974"/>
    <s v="R1013"/>
    <s v="6-Jun-1974"/>
    <d v="2023-06-08T00:00:00"/>
    <n v="49"/>
  </r>
  <r>
    <s v="Id1315"/>
    <n v="1978"/>
    <s v="Jun"/>
    <n v="26"/>
    <n v="2"/>
    <n v="8302.5400000000009"/>
    <x v="1"/>
    <s v="tier - 3"/>
    <s v="R1016"/>
    <s v="Jun"/>
    <n v="1978"/>
    <s v="R1016"/>
    <s v="26-Jun-1978"/>
    <d v="2023-06-08T00:00:00"/>
    <n v="44"/>
  </r>
  <r>
    <s v="Id1314"/>
    <n v="1979"/>
    <s v="Aug"/>
    <n v="7"/>
    <n v="2"/>
    <n v="8310.84"/>
    <x v="0"/>
    <s v="tier - 2"/>
    <s v="R1012"/>
    <s v="Aug"/>
    <n v="1979"/>
    <s v="R1012"/>
    <s v="7-Aug-1979"/>
    <d v="2023-06-08T00:00:00"/>
    <n v="43"/>
  </r>
  <r>
    <s v="Id1313"/>
    <n v="1993"/>
    <s v="Jun"/>
    <n v="22"/>
    <n v="0"/>
    <n v="8314.65"/>
    <x v="0"/>
    <s v="tier - 1"/>
    <s v="R1012"/>
    <s v="Jun"/>
    <n v="1993"/>
    <s v="R1012"/>
    <s v="22-Jun-1993"/>
    <d v="2023-06-08T00:00:00"/>
    <n v="29"/>
  </r>
  <r>
    <s v="Id1312"/>
    <n v="1976"/>
    <s v="Jul"/>
    <n v="12"/>
    <n v="1"/>
    <n v="8334.4599999999991"/>
    <x v="1"/>
    <s v="tier - 2"/>
    <s v="R1016"/>
    <s v="Jul"/>
    <n v="1976"/>
    <s v="R1016"/>
    <s v="12-Jul-1976"/>
    <d v="2023-06-08T00:00:00"/>
    <n v="46"/>
  </r>
  <r>
    <s v="Id1311"/>
    <n v="1976"/>
    <s v="Jul"/>
    <n v="20"/>
    <n v="1"/>
    <n v="8334.59"/>
    <x v="1"/>
    <s v="tier - 2"/>
    <s v="R1016"/>
    <s v="Jul"/>
    <n v="1976"/>
    <s v="R1016"/>
    <s v="20-Jul-1976"/>
    <d v="2023-06-08T00:00:00"/>
    <n v="46"/>
  </r>
  <r>
    <s v="Id1310"/>
    <n v="1976"/>
    <s v="Jul"/>
    <n v="7"/>
    <n v="1"/>
    <n v="8342.91"/>
    <x v="1"/>
    <s v="tier - 1"/>
    <s v="R1016"/>
    <s v="Jul"/>
    <n v="1976"/>
    <s v="R1016"/>
    <s v="7-Jul-1976"/>
    <d v="2023-06-08T00:00:00"/>
    <n v="46"/>
  </r>
  <r>
    <s v="Id1309"/>
    <n v="1976"/>
    <s v="Jun"/>
    <n v="12"/>
    <n v="2"/>
    <n v="8347.16"/>
    <x v="0"/>
    <s v="tier - 1"/>
    <s v="R1013"/>
    <s v="Jun"/>
    <n v="1976"/>
    <s v="R1013"/>
    <s v="12-Jun-1976"/>
    <d v="2023-06-08T00:00:00"/>
    <n v="46"/>
  </r>
  <r>
    <s v="Id1308"/>
    <n v="1963"/>
    <s v="Sep"/>
    <n v="21"/>
    <n v="0"/>
    <n v="8355.5400000000009"/>
    <x v="1"/>
    <s v="tier - 3"/>
    <s v="R1012"/>
    <s v="Sep"/>
    <n v="1963"/>
    <s v="R1012"/>
    <s v="21-Sep-1963"/>
    <d v="2023-06-08T00:00:00"/>
    <n v="59"/>
  </r>
  <r>
    <s v="Id1307"/>
    <n v="1971"/>
    <s v="Sep"/>
    <n v="4"/>
    <n v="0"/>
    <n v="8396.6200000000008"/>
    <x v="0"/>
    <s v="tier - 3"/>
    <s v="R1013"/>
    <s v="Sep"/>
    <n v="1971"/>
    <s v="R1013"/>
    <s v="4-Sep-1971"/>
    <d v="2023-06-08T00:00:00"/>
    <n v="51"/>
  </r>
  <r>
    <s v="Id1306"/>
    <n v="1971"/>
    <s v="Sep"/>
    <n v="18"/>
    <n v="0"/>
    <n v="8400.01"/>
    <x v="0"/>
    <s v="tier - 3"/>
    <s v="R1013"/>
    <s v="Sep"/>
    <n v="1971"/>
    <s v="R1013"/>
    <s v="18-Sep-1971"/>
    <d v="2023-06-08T00:00:00"/>
    <n v="51"/>
  </r>
  <r>
    <s v="Id1305"/>
    <n v="1979"/>
    <s v="Jun"/>
    <n v="11"/>
    <n v="3"/>
    <n v="8410.0499999999993"/>
    <x v="0"/>
    <s v="tier - 2"/>
    <s v="R1012"/>
    <s v="Jun"/>
    <n v="1979"/>
    <s v="R1012"/>
    <s v="11-Jun-1979"/>
    <d v="2023-06-08T00:00:00"/>
    <n v="43"/>
  </r>
  <r>
    <s v="Id1304"/>
    <n v="1977"/>
    <s v="Sep"/>
    <n v="4"/>
    <n v="2"/>
    <n v="8413.4599999999991"/>
    <x v="1"/>
    <s v="tier - 1"/>
    <s v="R1012"/>
    <s v="Sep"/>
    <n v="1977"/>
    <s v="R1012"/>
    <s v="4-Sep-1977"/>
    <d v="2023-06-08T00:00:00"/>
    <n v="45"/>
  </r>
  <r>
    <s v="Id1303"/>
    <n v="1975"/>
    <s v="Sep"/>
    <n v="28"/>
    <n v="1"/>
    <n v="8428.07"/>
    <x v="1"/>
    <s v="tier - 2"/>
    <s v="R1012"/>
    <s v="Sep"/>
    <n v="1975"/>
    <s v="R1012"/>
    <s v="28-Sep-1975"/>
    <d v="2023-06-08T00:00:00"/>
    <n v="47"/>
  </r>
  <r>
    <s v="Id1302"/>
    <n v="1963"/>
    <s v="Sep"/>
    <n v="24"/>
    <n v="0"/>
    <n v="8440.0499999999993"/>
    <x v="1"/>
    <s v="tier - 2"/>
    <s v="R1013"/>
    <s v="Sep"/>
    <n v="1963"/>
    <s v="R1013"/>
    <s v="24-Sep-1963"/>
    <d v="2023-06-08T00:00:00"/>
    <n v="59"/>
  </r>
  <r>
    <s v="Id1301"/>
    <n v="1972"/>
    <s v="Sep"/>
    <n v="9"/>
    <n v="0"/>
    <n v="8442.67"/>
    <x v="0"/>
    <s v="tier - 3"/>
    <s v="R1013"/>
    <s v="Sep"/>
    <n v="1972"/>
    <s v="R1013"/>
    <s v="9-Sep-1972"/>
    <d v="2023-06-08T00:00:00"/>
    <n v="50"/>
  </r>
  <r>
    <s v="Id1300"/>
    <n v="1972"/>
    <s v="Sep"/>
    <n v="4"/>
    <n v="0"/>
    <n v="8444.4699999999993"/>
    <x v="1"/>
    <s v="tier - 1"/>
    <s v="R1011"/>
    <s v="Sep"/>
    <n v="1972"/>
    <s v="R1011"/>
    <s v="4-Sep-1972"/>
    <d v="2023-06-08T00:00:00"/>
    <n v="50"/>
  </r>
  <r>
    <s v="Id1299"/>
    <n v="1966"/>
    <s v="Jun"/>
    <n v="12"/>
    <n v="0"/>
    <n v="8448.66"/>
    <x v="1"/>
    <s v="tier - 1"/>
    <s v="R1013"/>
    <s v="Jun"/>
    <n v="1966"/>
    <s v="R1013"/>
    <s v="12-Jun-1966"/>
    <d v="2023-06-08T00:00:00"/>
    <n v="56"/>
  </r>
  <r>
    <s v="Id1298"/>
    <n v="1984"/>
    <s v="Jun"/>
    <n v="19"/>
    <n v="3"/>
    <n v="8450.82"/>
    <x v="0"/>
    <s v="tier - 2"/>
    <s v="R1025"/>
    <s v="Jun"/>
    <n v="1984"/>
    <s v="R1025"/>
    <s v="19-Jun-1984"/>
    <d v="2023-06-08T00:00:00"/>
    <n v="38"/>
  </r>
  <r>
    <s v="Id1297"/>
    <n v="1972"/>
    <s v="Dec"/>
    <n v="26"/>
    <n v="0"/>
    <n v="8457.82"/>
    <x v="0"/>
    <s v="tier - 3"/>
    <s v="R1011"/>
    <s v="Dec"/>
    <n v="1972"/>
    <s v="R1011"/>
    <s v="26-Dec-1972"/>
    <d v="2023-06-08T00:00:00"/>
    <n v="50"/>
  </r>
  <r>
    <s v="Id1296"/>
    <n v="1992"/>
    <s v="Sep"/>
    <n v="9"/>
    <n v="0"/>
    <n v="8466.35"/>
    <x v="0"/>
    <s v="tier - 2"/>
    <s v="R1012"/>
    <s v="Sep"/>
    <n v="1992"/>
    <s v="R1012"/>
    <s v="9-Sep-1992"/>
    <d v="2023-06-08T00:00:00"/>
    <n v="30"/>
  </r>
  <r>
    <s v="Id1295"/>
    <n v="1993"/>
    <s v="Nov"/>
    <n v="10"/>
    <n v="0"/>
    <n v="8471.65"/>
    <x v="0"/>
    <s v="tier - 1"/>
    <s v="R1012"/>
    <s v="Nov"/>
    <n v="1993"/>
    <s v="R1012"/>
    <s v="10-Nov-1993"/>
    <d v="2023-06-08T00:00:00"/>
    <n v="29"/>
  </r>
  <r>
    <s v="Id1294"/>
    <n v="1977"/>
    <s v="Dec"/>
    <n v="26"/>
    <n v="2"/>
    <n v="8515.76"/>
    <x v="0"/>
    <s v="tier - 2"/>
    <s v="R1013"/>
    <s v="Dec"/>
    <n v="1977"/>
    <s v="R1013"/>
    <s v="26-Dec-1977"/>
    <d v="2023-06-08T00:00:00"/>
    <n v="45"/>
  </r>
  <r>
    <s v="Id1293"/>
    <n v="1977"/>
    <s v="Jun"/>
    <n v="21"/>
    <n v="2"/>
    <n v="8516.83"/>
    <x v="0"/>
    <s v="tier - 1"/>
    <s v="R1013"/>
    <s v="Jun"/>
    <n v="1977"/>
    <s v="R1013"/>
    <s v="21-Jun-1977"/>
    <d v="2023-06-08T00:00:00"/>
    <n v="45"/>
  </r>
  <r>
    <s v="Id1292"/>
    <n v="1977"/>
    <s v="Dec"/>
    <n v="29"/>
    <n v="2"/>
    <n v="8520.0300000000007"/>
    <x v="0"/>
    <s v="tier - 3"/>
    <s v="R1011"/>
    <s v="Dec"/>
    <n v="1977"/>
    <s v="R1011"/>
    <s v="29-Dec-1977"/>
    <d v="2023-06-08T00:00:00"/>
    <n v="45"/>
  </r>
  <r>
    <s v="Id1291"/>
    <n v="1979"/>
    <s v="Aug"/>
    <n v="13"/>
    <n v="3"/>
    <n v="8522"/>
    <x v="0"/>
    <s v="tier - 2"/>
    <s v="R1011"/>
    <s v="Aug"/>
    <n v="1979"/>
    <s v="R1011"/>
    <s v="13-Aug-1979"/>
    <d v="2023-06-08T00:00:00"/>
    <n v="43"/>
  </r>
  <r>
    <s v="Id1290"/>
    <n v="1977"/>
    <s v="Jul"/>
    <n v="26"/>
    <n v="2"/>
    <n v="8527.5300000000007"/>
    <x v="0"/>
    <s v="tier - 2"/>
    <s v="R1013"/>
    <s v="Jul"/>
    <n v="1977"/>
    <s v="R1013"/>
    <s v="26-Jul-1977"/>
    <d v="2023-06-08T00:00:00"/>
    <n v="45"/>
  </r>
  <r>
    <s v="Id1289"/>
    <s v="?"/>
    <s v="Jul"/>
    <n v="24"/>
    <n v="0"/>
    <n v="8534.67"/>
    <x v="0"/>
    <s v="tier - 3"/>
    <s v="R1024"/>
    <s v="Jul"/>
    <n v="1983"/>
    <s v="R1024"/>
    <s v="24-Jul-1983"/>
    <d v="2023-06-08T00:00:00"/>
    <n v="39"/>
  </r>
  <r>
    <s v="Id1288"/>
    <n v="1981"/>
    <s v="Dec"/>
    <n v="27"/>
    <n v="3"/>
    <n v="8538.2900000000009"/>
    <x v="0"/>
    <s v="tier - 3"/>
    <s v="R1024"/>
    <s v="Dec"/>
    <n v="1981"/>
    <s v="R1024"/>
    <s v="27-Dec-1981"/>
    <d v="2023-06-08T00:00:00"/>
    <n v="41"/>
  </r>
  <r>
    <s v="Id1287"/>
    <n v="1975"/>
    <s v="Nov"/>
    <n v="6"/>
    <n v="1"/>
    <n v="8539.67"/>
    <x v="0"/>
    <s v="tier - 3"/>
    <s v="R1011"/>
    <s v="Nov"/>
    <n v="1975"/>
    <s v="R1011"/>
    <s v="6-Nov-1975"/>
    <d v="2023-06-08T00:00:00"/>
    <n v="47"/>
  </r>
  <r>
    <s v="Id1286"/>
    <s v="?"/>
    <s v="Dec"/>
    <n v="12"/>
    <n v="1"/>
    <n v="8547.69"/>
    <x v="0"/>
    <s v="tier - 1"/>
    <s v="R1013"/>
    <s v="Dec"/>
    <n v="1983"/>
    <s v="R1013"/>
    <s v="12-Dec-1983"/>
    <d v="2023-06-08T00:00:00"/>
    <n v="39"/>
  </r>
  <r>
    <s v="Id1285"/>
    <n v="1975"/>
    <s v="Aug"/>
    <n v="6"/>
    <n v="1"/>
    <n v="8551.35"/>
    <x v="0"/>
    <s v="tier - 2"/>
    <s v="R1011"/>
    <s v="Aug"/>
    <n v="1975"/>
    <s v="R1011"/>
    <s v="6-Aug-1975"/>
    <d v="2023-06-08T00:00:00"/>
    <n v="47"/>
  </r>
  <r>
    <s v="Id1284"/>
    <n v="1975"/>
    <s v="Aug"/>
    <n v="21"/>
    <n v="1"/>
    <n v="8556.91"/>
    <x v="0"/>
    <s v="tier - 1"/>
    <s v="R1011"/>
    <s v="Aug"/>
    <n v="1975"/>
    <s v="R1011"/>
    <s v="21-Aug-1975"/>
    <d v="2023-06-08T00:00:00"/>
    <n v="47"/>
  </r>
  <r>
    <s v="Id1283"/>
    <n v="1988"/>
    <s v="Sep"/>
    <n v="21"/>
    <n v="3"/>
    <n v="8567.25"/>
    <x v="0"/>
    <s v="tier - 1"/>
    <s v="R1012"/>
    <s v="Sep"/>
    <n v="1988"/>
    <s v="R1012"/>
    <s v="21-Sep-1988"/>
    <d v="2023-06-08T00:00:00"/>
    <n v="34"/>
  </r>
  <r>
    <s v="Id1282"/>
    <n v="1975"/>
    <s v="Sep"/>
    <n v="26"/>
    <n v="1"/>
    <n v="8569.86"/>
    <x v="0"/>
    <s v="tier - 3"/>
    <s v="R1013"/>
    <s v="Sep"/>
    <n v="1975"/>
    <s v="R1013"/>
    <s v="26-Sep-1975"/>
    <d v="2023-06-08T00:00:00"/>
    <n v="47"/>
  </r>
  <r>
    <s v="Id1281"/>
    <n v="1982"/>
    <s v="Dec"/>
    <n v="6"/>
    <n v="3"/>
    <n v="8572.0400000000009"/>
    <x v="0"/>
    <s v="tier - 2"/>
    <s v="R1021"/>
    <s v="Dec"/>
    <n v="1982"/>
    <s v="R1021"/>
    <s v="6-Dec-1982"/>
    <d v="2023-06-08T00:00:00"/>
    <n v="40"/>
  </r>
  <r>
    <s v="Id1280"/>
    <n v="1987"/>
    <s v="Nov"/>
    <n v="11"/>
    <n v="3"/>
    <n v="8573.2999999999993"/>
    <x v="0"/>
    <s v="tier - 2"/>
    <s v="R1021"/>
    <s v="Nov"/>
    <n v="1987"/>
    <s v="R1021"/>
    <s v="11-Nov-1987"/>
    <d v="2023-06-08T00:00:00"/>
    <n v="35"/>
  </r>
  <r>
    <s v="Id1279"/>
    <n v="1983"/>
    <s v="Dec"/>
    <n v="30"/>
    <n v="5"/>
    <n v="8582.2999999999993"/>
    <x v="0"/>
    <s v="tier - 1"/>
    <s v="R1013"/>
    <s v="Dec"/>
    <n v="1983"/>
    <s v="R1013"/>
    <s v="30-Dec-1983"/>
    <d v="2023-06-08T00:00:00"/>
    <n v="39"/>
  </r>
  <r>
    <s v="Id1278"/>
    <n v="1983"/>
    <s v="Jul"/>
    <n v="25"/>
    <n v="5"/>
    <n v="8596.83"/>
    <x v="0"/>
    <s v="tier - 3"/>
    <s v="R1013"/>
    <s v="Jul"/>
    <n v="1983"/>
    <s v="R1013"/>
    <s v="25-Jul-1983"/>
    <d v="2023-06-08T00:00:00"/>
    <n v="39"/>
  </r>
  <r>
    <s v="Id1277"/>
    <n v="1973"/>
    <s v="Jul"/>
    <n v="11"/>
    <n v="0"/>
    <n v="8601.33"/>
    <x v="0"/>
    <s v="tier - 1"/>
    <s v="R1013"/>
    <s v="Jul"/>
    <n v="1973"/>
    <s v="R1013"/>
    <s v="11-Jul-1973"/>
    <d v="2023-06-08T00:00:00"/>
    <n v="49"/>
  </r>
  <r>
    <s v="Id1276"/>
    <n v="1977"/>
    <s v="Sep"/>
    <n v="24"/>
    <n v="2"/>
    <n v="8603.82"/>
    <x v="0"/>
    <s v="tier - 1"/>
    <s v="R1019"/>
    <s v="Sep"/>
    <n v="1977"/>
    <s v="R1019"/>
    <s v="24-Sep-1977"/>
    <d v="2023-06-08T00:00:00"/>
    <n v="45"/>
  </r>
  <r>
    <s v="Id1275"/>
    <n v="1977"/>
    <s v="Nov"/>
    <n v="12"/>
    <n v="2"/>
    <n v="8604.48"/>
    <x v="1"/>
    <s v="tier - 2"/>
    <s v="R1016"/>
    <s v="Nov"/>
    <n v="1977"/>
    <s v="R1016"/>
    <s v="12-Nov-1977"/>
    <d v="2023-06-08T00:00:00"/>
    <n v="45"/>
  </r>
  <r>
    <s v="Id1274"/>
    <n v="1977"/>
    <s v="Oct"/>
    <n v="15"/>
    <n v="3"/>
    <n v="8605.36"/>
    <x v="0"/>
    <s v="tier - 2"/>
    <s v="R1013"/>
    <s v="Oct"/>
    <n v="1977"/>
    <s v="R1013"/>
    <s v="15-Oct-1977"/>
    <d v="2023-06-08T00:00:00"/>
    <n v="45"/>
  </r>
  <r>
    <s v="Id1273"/>
    <n v="1979"/>
    <s v="Jul"/>
    <n v="17"/>
    <n v="3"/>
    <n v="8606.2199999999993"/>
    <x v="2"/>
    <s v="tier - 2"/>
    <s v="R1014"/>
    <s v="Jul"/>
    <n v="1979"/>
    <s v="R1014"/>
    <s v="17-Jul-1979"/>
    <d v="2023-06-08T00:00:00"/>
    <n v="43"/>
  </r>
  <r>
    <s v="Id1272"/>
    <n v="1977"/>
    <s v="Sep"/>
    <n v="2"/>
    <n v="3"/>
    <n v="8615.2999999999993"/>
    <x v="0"/>
    <s v="tier - 3"/>
    <s v="R1011"/>
    <s v="Sep"/>
    <n v="1977"/>
    <s v="R1011"/>
    <s v="2-Sep-1977"/>
    <d v="2023-06-08T00:00:00"/>
    <n v="45"/>
  </r>
  <r>
    <s v="Id1271"/>
    <n v="1975"/>
    <s v="Aug"/>
    <n v="3"/>
    <n v="1"/>
    <n v="8627.5400000000009"/>
    <x v="0"/>
    <s v="tier - 2"/>
    <s v="R1017"/>
    <s v="Aug"/>
    <n v="1975"/>
    <s v="R1017"/>
    <s v="3-Aug-1975"/>
    <d v="2023-06-08T00:00:00"/>
    <n v="47"/>
  </r>
  <r>
    <s v="Id1270"/>
    <n v="1965"/>
    <s v="Oct"/>
    <n v="21"/>
    <n v="0"/>
    <n v="8665.09"/>
    <x v="1"/>
    <s v="tier - 2"/>
    <s v="R1012"/>
    <s v="Oct"/>
    <n v="1965"/>
    <s v="R1012"/>
    <s v="21-Oct-1965"/>
    <d v="2023-06-08T00:00:00"/>
    <n v="57"/>
  </r>
  <r>
    <s v="Id1269"/>
    <n v="1969"/>
    <s v="Aug"/>
    <n v="10"/>
    <n v="0"/>
    <n v="8665.14"/>
    <x v="0"/>
    <s v="tier - 3"/>
    <s v="R1013"/>
    <s v="Aug"/>
    <n v="1969"/>
    <s v="R1013"/>
    <s v="10-Aug-1969"/>
    <d v="2023-06-08T00:00:00"/>
    <n v="53"/>
  </r>
  <r>
    <s v="Id1268"/>
    <n v="1974"/>
    <s v="Aug"/>
    <n v="16"/>
    <n v="0"/>
    <n v="8671.19"/>
    <x v="0"/>
    <s v="tier - 1"/>
    <s v="R1012"/>
    <s v="Aug"/>
    <n v="1974"/>
    <s v="R1012"/>
    <s v="16-Aug-1974"/>
    <d v="2023-06-08T00:00:00"/>
    <n v="48"/>
  </r>
  <r>
    <s v="Id1267"/>
    <n v="1973"/>
    <s v="Oct"/>
    <n v="11"/>
    <n v="0"/>
    <n v="8688.86"/>
    <x v="0"/>
    <s v="tier - 1"/>
    <s v="R1017"/>
    <s v="Oct"/>
    <n v="1973"/>
    <s v="R1017"/>
    <s v="11-Oct-1973"/>
    <d v="2023-06-08T00:00:00"/>
    <n v="49"/>
  </r>
  <r>
    <s v="Id1266"/>
    <n v="1980"/>
    <s v="Oct"/>
    <n v="28"/>
    <n v="2"/>
    <n v="8701.84"/>
    <x v="0"/>
    <s v="tier - 3"/>
    <s v="R1021"/>
    <s v="Oct"/>
    <n v="1980"/>
    <s v="R1021"/>
    <s v="28-Oct-1980"/>
    <d v="2023-06-08T00:00:00"/>
    <n v="42"/>
  </r>
  <r>
    <s v="Id1265"/>
    <n v="1973"/>
    <s v="Jun"/>
    <n v="25"/>
    <n v="1"/>
    <n v="8703.4599999999991"/>
    <x v="1"/>
    <s v="tier - 3"/>
    <s v="R1011"/>
    <s v="Jun"/>
    <n v="1973"/>
    <s v="R1011"/>
    <s v="25-Jun-1973"/>
    <d v="2023-06-08T00:00:00"/>
    <n v="49"/>
  </r>
  <r>
    <s v="Id1264"/>
    <n v="1976"/>
    <s v="Jun"/>
    <n v="17"/>
    <n v="2"/>
    <n v="8733.23"/>
    <x v="0"/>
    <s v="tier - 3"/>
    <s v="R1012"/>
    <s v="Jun"/>
    <n v="1976"/>
    <s v="R1012"/>
    <s v="17-Jun-1976"/>
    <d v="2023-06-08T00:00:00"/>
    <n v="46"/>
  </r>
  <r>
    <s v="Id1263"/>
    <n v="1999"/>
    <s v="Aug"/>
    <n v="23"/>
    <n v="0"/>
    <n v="8747.68"/>
    <x v="0"/>
    <s v="tier - 3"/>
    <s v="R1011"/>
    <s v="Aug"/>
    <n v="1999"/>
    <s v="R1011"/>
    <s v="23-Aug-1999"/>
    <d v="2023-06-08T00:00:00"/>
    <n v="23"/>
  </r>
  <r>
    <s v="Id1262"/>
    <n v="1969"/>
    <s v="Sep"/>
    <n v="9"/>
    <n v="0"/>
    <n v="8760.1200000000008"/>
    <x v="0"/>
    <s v="tier - 1"/>
    <s v="R1013"/>
    <s v="Sep"/>
    <n v="1969"/>
    <s v="R1013"/>
    <s v="9-Sep-1969"/>
    <d v="2023-06-08T00:00:00"/>
    <n v="53"/>
  </r>
  <r>
    <s v="Id1261"/>
    <n v="1974"/>
    <s v="Sep"/>
    <n v="6"/>
    <n v="1"/>
    <n v="8765.25"/>
    <x v="0"/>
    <s v="tier - 3"/>
    <s v="R1012"/>
    <s v="Sep"/>
    <n v="1974"/>
    <s v="R1012"/>
    <s v="6-Sep-1974"/>
    <d v="2023-06-08T00:00:00"/>
    <n v="48"/>
  </r>
  <r>
    <s v="Id1260"/>
    <n v="1971"/>
    <s v="Aug"/>
    <n v="23"/>
    <n v="0"/>
    <n v="8782.4699999999993"/>
    <x v="0"/>
    <s v="tier - 3"/>
    <s v="R1011"/>
    <s v="Aug"/>
    <n v="1971"/>
    <s v="R1011"/>
    <s v="23-Aug-1971"/>
    <d v="2023-06-08T00:00:00"/>
    <n v="51"/>
  </r>
  <r>
    <s v="Id1259"/>
    <n v="1971"/>
    <s v="Jun"/>
    <n v="18"/>
    <n v="0"/>
    <n v="8798.59"/>
    <x v="0"/>
    <s v="tier - 1"/>
    <s v="R1011"/>
    <s v="Jun"/>
    <n v="1971"/>
    <s v="R1011"/>
    <s v="18-Jun-1971"/>
    <d v="2023-06-08T00:00:00"/>
    <n v="51"/>
  </r>
  <r>
    <s v="Id1258"/>
    <n v="1965"/>
    <s v="Aug"/>
    <n v="29"/>
    <n v="0"/>
    <n v="8800.49"/>
    <x v="1"/>
    <s v="tier - 2"/>
    <s v="R1013"/>
    <s v="Aug"/>
    <n v="1965"/>
    <s v="R1013"/>
    <s v="29-Aug-1965"/>
    <d v="2023-06-08T00:00:00"/>
    <n v="57"/>
  </r>
  <r>
    <s v="Id1257"/>
    <n v="2001"/>
    <s v="Nov"/>
    <n v="7"/>
    <n v="0"/>
    <n v="8821.8799999999992"/>
    <x v="0"/>
    <s v="tier - 3"/>
    <s v="R1023"/>
    <s v="Nov"/>
    <n v="2001"/>
    <s v="R1023"/>
    <s v="7-Nov-2001"/>
    <d v="2023-06-08T00:00:00"/>
    <n v="21"/>
  </r>
  <r>
    <s v="Id1256"/>
    <n v="1976"/>
    <s v="Jun"/>
    <n v="14"/>
    <n v="2"/>
    <n v="8823.2800000000007"/>
    <x v="0"/>
    <s v="tier - 1"/>
    <s v="R1011"/>
    <s v="Jun"/>
    <n v="1976"/>
    <s v="R1011"/>
    <s v="14-Jun-1976"/>
    <d v="2023-06-08T00:00:00"/>
    <n v="46"/>
  </r>
  <r>
    <s v="Id1255"/>
    <n v="1976"/>
    <s v="Oct"/>
    <n v="19"/>
    <n v="1"/>
    <n v="8823.99"/>
    <x v="0"/>
    <s v="tier - 3"/>
    <s v="R1024"/>
    <s v="Oct"/>
    <n v="1976"/>
    <s v="R1024"/>
    <s v="19-Oct-1976"/>
    <d v="2023-06-08T00:00:00"/>
    <n v="46"/>
  </r>
  <r>
    <s v="Id1254"/>
    <n v="1988"/>
    <s v="Aug"/>
    <n v="22"/>
    <n v="3"/>
    <n v="8824.27"/>
    <x v="0"/>
    <s v="tier - 1"/>
    <s v="R1025"/>
    <s v="Aug"/>
    <n v="1988"/>
    <s v="R1025"/>
    <s v="22-Aug-1988"/>
    <d v="2023-06-08T00:00:00"/>
    <n v="34"/>
  </r>
  <r>
    <s v="Id1253"/>
    <n v="1976"/>
    <s v="Jul"/>
    <n v="14"/>
    <n v="2"/>
    <n v="8825.09"/>
    <x v="0"/>
    <s v="tier - 3"/>
    <s v="R1011"/>
    <s v="Jul"/>
    <n v="1976"/>
    <s v="R1011"/>
    <s v="14-Jul-1976"/>
    <d v="2023-06-08T00:00:00"/>
    <n v="46"/>
  </r>
  <r>
    <s v="Id1252"/>
    <n v="1972"/>
    <s v="Nov"/>
    <n v="14"/>
    <n v="0"/>
    <n v="8827.2099999999991"/>
    <x v="1"/>
    <s v="tier - 1"/>
    <s v="R1012"/>
    <s v="Nov"/>
    <n v="1972"/>
    <s v="R1012"/>
    <s v="14-Nov-1972"/>
    <d v="2023-06-08T00:00:00"/>
    <n v="50"/>
  </r>
  <r>
    <s v="Id1251"/>
    <n v="1972"/>
    <s v="Nov"/>
    <n v="22"/>
    <n v="0"/>
    <n v="8835.26"/>
    <x v="1"/>
    <s v="tier - 2"/>
    <s v="R1012"/>
    <s v="Nov"/>
    <n v="1972"/>
    <s v="R1012"/>
    <s v="22-Nov-1972"/>
    <d v="2023-06-08T00:00:00"/>
    <n v="50"/>
  </r>
  <r>
    <s v="Id1250"/>
    <n v="1974"/>
    <s v="Jun"/>
    <n v="18"/>
    <n v="1"/>
    <n v="8871.15"/>
    <x v="0"/>
    <s v="tier - 3"/>
    <s v="R1013"/>
    <s v="Jun"/>
    <n v="1974"/>
    <s v="R1013"/>
    <s v="18-Jun-1974"/>
    <d v="2023-06-08T00:00:00"/>
    <n v="48"/>
  </r>
  <r>
    <s v="Id1249"/>
    <n v="1973"/>
    <s v="Sep"/>
    <n v="9"/>
    <n v="0"/>
    <n v="8890.59"/>
    <x v="0"/>
    <s v="tier - 3"/>
    <s v="R1012"/>
    <s v="Sep"/>
    <n v="1973"/>
    <s v="R1012"/>
    <s v="9-Sep-1973"/>
    <d v="2023-06-08T00:00:00"/>
    <n v="49"/>
  </r>
  <r>
    <s v="Id1248"/>
    <n v="1978"/>
    <s v="Dec"/>
    <n v="16"/>
    <n v="3"/>
    <n v="8891.14"/>
    <x v="0"/>
    <s v="tier - 3"/>
    <s v="R1017"/>
    <s v="Dec"/>
    <n v="1978"/>
    <s v="R1017"/>
    <s v="16-Dec-1978"/>
    <d v="2023-06-08T00:00:00"/>
    <n v="44"/>
  </r>
  <r>
    <s v="Id1247"/>
    <n v="1997"/>
    <s v="Nov"/>
    <n v="28"/>
    <n v="0"/>
    <n v="8906.14"/>
    <x v="0"/>
    <s v="tier - 2"/>
    <s v="R1012"/>
    <s v="Nov"/>
    <n v="1997"/>
    <s v="R1012"/>
    <s v="28-Nov-1997"/>
    <d v="2023-06-08T00:00:00"/>
    <n v="25"/>
  </r>
  <r>
    <s v="Id1246"/>
    <n v="1967"/>
    <s v="Sep"/>
    <n v="6"/>
    <n v="0"/>
    <n v="8908.4699999999993"/>
    <x v="1"/>
    <s v="tier - 2"/>
    <s v="R1013"/>
    <s v="Sep"/>
    <n v="1967"/>
    <s v="R1013"/>
    <s v="6-Sep-1967"/>
    <d v="2023-06-08T00:00:00"/>
    <n v="55"/>
  </r>
  <r>
    <s v="Id1245"/>
    <n v="1975"/>
    <s v="Jul"/>
    <n v="7"/>
    <n v="1"/>
    <n v="8930.93"/>
    <x v="0"/>
    <s v="tier - 2"/>
    <s v="R1012"/>
    <s v="Jul"/>
    <n v="1975"/>
    <s v="R1012"/>
    <s v="7-Jul-1975"/>
    <d v="2023-06-08T00:00:00"/>
    <n v="47"/>
  </r>
  <r>
    <s v="Id1244"/>
    <n v="1972"/>
    <s v="Jun"/>
    <n v="6"/>
    <n v="0"/>
    <n v="8932.08"/>
    <x v="0"/>
    <s v="tier - 1"/>
    <s v="R1011"/>
    <s v="Jun"/>
    <n v="1972"/>
    <s v="R1011"/>
    <s v="6-Jun-1972"/>
    <d v="2023-06-08T00:00:00"/>
    <n v="51"/>
  </r>
  <r>
    <s v="Id1243"/>
    <n v="1976"/>
    <s v="Dec"/>
    <n v="25"/>
    <n v="3"/>
    <n v="8944.1200000000008"/>
    <x v="1"/>
    <s v="tier - 2"/>
    <s v="R1013"/>
    <s v="Dec"/>
    <n v="1976"/>
    <s v="R1013"/>
    <s v="25-Dec-1976"/>
    <d v="2023-06-08T00:00:00"/>
    <n v="46"/>
  </r>
  <r>
    <s v="Id1242"/>
    <n v="1992"/>
    <s v="Sep"/>
    <n v="27"/>
    <n v="0"/>
    <n v="8954.99"/>
    <x v="0"/>
    <s v="tier - 3"/>
    <s v="R1026"/>
    <s v="Sep"/>
    <n v="1992"/>
    <s v="R1026"/>
    <s v="27-Sep-1992"/>
    <d v="2023-06-08T00:00:00"/>
    <n v="30"/>
  </r>
  <r>
    <s v="Id1241"/>
    <n v="1974"/>
    <s v="Aug"/>
    <n v="17"/>
    <n v="1"/>
    <n v="8964.06"/>
    <x v="1"/>
    <s v="tier - 2"/>
    <s v="R1016"/>
    <s v="Aug"/>
    <n v="1974"/>
    <s v="R1016"/>
    <s v="17-Aug-1974"/>
    <d v="2023-06-08T00:00:00"/>
    <n v="48"/>
  </r>
  <r>
    <s v="Id1240"/>
    <n v="1983"/>
    <s v="Jul"/>
    <n v="15"/>
    <n v="5"/>
    <n v="8965.7999999999993"/>
    <x v="0"/>
    <s v="tier - 3"/>
    <s v="R1012"/>
    <s v="Jul"/>
    <n v="1983"/>
    <s v="R1012"/>
    <s v="15-Jul-1983"/>
    <d v="2023-06-08T00:00:00"/>
    <n v="39"/>
  </r>
  <r>
    <s v="Id1239"/>
    <n v="1974"/>
    <s v="Sep"/>
    <n v="8"/>
    <n v="2"/>
    <n v="8968.33"/>
    <x v="1"/>
    <s v="tier - 2"/>
    <s v="R1011"/>
    <s v="Sep"/>
    <n v="1974"/>
    <s v="R1011"/>
    <s v="8-Sep-1974"/>
    <d v="2023-06-08T00:00:00"/>
    <n v="48"/>
  </r>
  <r>
    <s v="Id1238"/>
    <n v="1974"/>
    <s v="Jul"/>
    <n v="21"/>
    <n v="2"/>
    <n v="8978.19"/>
    <x v="0"/>
    <s v="tier - 2"/>
    <s v="R1013"/>
    <s v="Jul"/>
    <n v="1974"/>
    <s v="R1013"/>
    <s v="21-Jul-1974"/>
    <d v="2023-06-08T00:00:00"/>
    <n v="48"/>
  </r>
  <r>
    <s v="Id1237"/>
    <n v="1973"/>
    <s v="Oct"/>
    <n v="11"/>
    <n v="0"/>
    <n v="8988.16"/>
    <x v="0"/>
    <s v="tier - 1"/>
    <s v="R1012"/>
    <s v="Oct"/>
    <n v="1973"/>
    <s v="R1012"/>
    <s v="11-Oct-1973"/>
    <d v="2023-06-08T00:00:00"/>
    <n v="49"/>
  </r>
  <r>
    <s v="Id1236"/>
    <n v="1979"/>
    <s v="Dec"/>
    <n v="16"/>
    <n v="2"/>
    <n v="8998.43"/>
    <x v="0"/>
    <s v="tier - 1"/>
    <s v="R1025"/>
    <s v="Dec"/>
    <n v="1979"/>
    <s v="R1025"/>
    <s v="16-Dec-1979"/>
    <d v="2023-06-08T00:00:00"/>
    <n v="43"/>
  </r>
  <r>
    <s v="Id1235"/>
    <n v="1993"/>
    <s v="Dec"/>
    <n v="1"/>
    <n v="0"/>
    <n v="9010.2000000000007"/>
    <x v="0"/>
    <s v="tier - 3"/>
    <s v="R1026"/>
    <s v="Dec"/>
    <n v="1993"/>
    <s v="R1026"/>
    <s v="1-Dec-1993"/>
    <d v="2023-06-08T00:00:00"/>
    <n v="29"/>
  </r>
  <r>
    <s v="Id1234"/>
    <n v="1972"/>
    <s v="Dec"/>
    <n v="7"/>
    <n v="1"/>
    <n v="9048.0300000000007"/>
    <x v="0"/>
    <s v="tier - 2"/>
    <s v="R1013"/>
    <s v="Dec"/>
    <n v="1972"/>
    <s v="R1013"/>
    <s v="7-Dec-1972"/>
    <d v="2023-06-08T00:00:00"/>
    <n v="50"/>
  </r>
  <r>
    <s v="Id1233"/>
    <n v="1972"/>
    <s v="Dec"/>
    <n v="2"/>
    <n v="1"/>
    <n v="9058.73"/>
    <x v="1"/>
    <s v="tier - 2"/>
    <s v="R1013"/>
    <s v="Dec"/>
    <n v="1972"/>
    <s v="R1013"/>
    <s v="2-Dec-1972"/>
    <d v="2023-06-08T00:00:00"/>
    <n v="50"/>
  </r>
  <r>
    <s v="Id1232"/>
    <n v="1977"/>
    <s v="Nov"/>
    <n v="4"/>
    <n v="2"/>
    <n v="9095.07"/>
    <x v="0"/>
    <s v="tier - 2"/>
    <s v="R1024"/>
    <s v="Nov"/>
    <n v="1977"/>
    <s v="R1024"/>
    <s v="4-Nov-1977"/>
    <d v="2023-06-08T00:00:00"/>
    <n v="45"/>
  </r>
  <r>
    <s v="Id1231"/>
    <n v="1965"/>
    <s v="Nov"/>
    <n v="9"/>
    <n v="0"/>
    <n v="9095.94"/>
    <x v="1"/>
    <s v="tier - 1"/>
    <s v="R1011"/>
    <s v="Nov"/>
    <n v="1965"/>
    <s v="R1011"/>
    <s v="9-Nov-1965"/>
    <d v="2023-06-08T00:00:00"/>
    <n v="57"/>
  </r>
  <r>
    <s v="Id1230"/>
    <n v="1977"/>
    <s v="Dec"/>
    <n v="2"/>
    <n v="3"/>
    <n v="9101.7999999999993"/>
    <x v="0"/>
    <s v="tier - 1"/>
    <s v="R1011"/>
    <s v="Dec"/>
    <n v="1977"/>
    <s v="R1011"/>
    <s v="2-Dec-1977"/>
    <d v="2023-06-08T00:00:00"/>
    <n v="45"/>
  </r>
  <r>
    <s v="Id1229"/>
    <n v="1970"/>
    <s v="Aug"/>
    <n v="12"/>
    <n v="0"/>
    <n v="9140.9500000000007"/>
    <x v="1"/>
    <s v="tier - 3"/>
    <s v="R1013"/>
    <s v="Aug"/>
    <n v="1970"/>
    <s v="R1013"/>
    <s v="12-Aug-1970"/>
    <d v="2023-06-08T00:00:00"/>
    <n v="52"/>
  </r>
  <r>
    <s v="Id1228"/>
    <n v="1970"/>
    <s v="Oct"/>
    <n v="18"/>
    <n v="0"/>
    <n v="9144.57"/>
    <x v="1"/>
    <s v="tier - 2"/>
    <s v="R1011"/>
    <s v="Oct"/>
    <n v="1970"/>
    <s v="R1011"/>
    <s v="18-Oct-1970"/>
    <d v="2023-06-08T00:00:00"/>
    <n v="52"/>
  </r>
  <r>
    <s v="Id1227"/>
    <n v="1982"/>
    <s v="Dec"/>
    <n v="8"/>
    <n v="3"/>
    <n v="9147.5"/>
    <x v="0"/>
    <s v="tier - 1"/>
    <s v="R1012"/>
    <s v="Dec"/>
    <n v="1982"/>
    <s v="R1012"/>
    <s v="8-Dec-1982"/>
    <d v="2023-06-08T00:00:00"/>
    <n v="40"/>
  </r>
  <r>
    <s v="Id1226"/>
    <n v="1990"/>
    <s v="Aug"/>
    <n v="23"/>
    <n v="3"/>
    <n v="9159.51"/>
    <x v="0"/>
    <s v="tier - 2"/>
    <s v="R1021"/>
    <s v="Aug"/>
    <n v="1990"/>
    <s v="R1021"/>
    <s v="23-Aug-1990"/>
    <d v="2023-06-08T00:00:00"/>
    <n v="32"/>
  </r>
  <r>
    <s v="Id1225"/>
    <n v="1970"/>
    <s v="Oct"/>
    <n v="24"/>
    <n v="0"/>
    <n v="9171.75"/>
    <x v="0"/>
    <s v="tier - 2"/>
    <s v="R1012"/>
    <s v="Oct"/>
    <n v="1970"/>
    <s v="R1012"/>
    <s v="24-Oct-1970"/>
    <d v="2023-06-08T00:00:00"/>
    <n v="52"/>
  </r>
  <r>
    <s v="Id1224"/>
    <n v="1971"/>
    <s v="Dec"/>
    <n v="29"/>
    <n v="0"/>
    <n v="9174.14"/>
    <x v="1"/>
    <s v="tier - 1"/>
    <s v="R1012"/>
    <s v="Dec"/>
    <n v="1971"/>
    <s v="R1012"/>
    <s v="29-Dec-1971"/>
    <d v="2023-06-08T00:00:00"/>
    <n v="51"/>
  </r>
  <r>
    <s v="Id1223"/>
    <n v="1973"/>
    <s v="Dec"/>
    <n v="25"/>
    <n v="1"/>
    <n v="9182.17"/>
    <x v="0"/>
    <s v="tier - 3"/>
    <s v="R1011"/>
    <s v="Dec"/>
    <n v="1973"/>
    <s v="R1011"/>
    <s v="25-Dec-1973"/>
    <d v="2023-06-08T00:00:00"/>
    <n v="49"/>
  </r>
  <r>
    <s v="Id1222"/>
    <n v="1976"/>
    <s v="Sep"/>
    <n v="10"/>
    <n v="2"/>
    <n v="9193.84"/>
    <x v="0"/>
    <s v="tier - 1"/>
    <s v="R1012"/>
    <s v="Sep"/>
    <n v="1976"/>
    <s v="R1012"/>
    <s v="10-Sep-1976"/>
    <d v="2023-06-08T00:00:00"/>
    <n v="46"/>
  </r>
  <r>
    <s v="Id1221"/>
    <n v="1986"/>
    <s v="Dec"/>
    <n v="25"/>
    <n v="3"/>
    <n v="9210.06"/>
    <x v="0"/>
    <s v="tier - 3"/>
    <s v="R1021"/>
    <s v="Dec"/>
    <n v="1986"/>
    <s v="R1021"/>
    <s v="25-Dec-1986"/>
    <d v="2023-06-08T00:00:00"/>
    <n v="36"/>
  </r>
  <r>
    <s v="Id1220"/>
    <n v="1981"/>
    <s v="Dec"/>
    <n v="5"/>
    <n v="5"/>
    <n v="9222.4"/>
    <x v="0"/>
    <s v="tier - 3"/>
    <s v="R1019"/>
    <s v="Dec"/>
    <n v="1981"/>
    <s v="R1019"/>
    <s v="5-Dec-1981"/>
    <d v="2023-06-08T00:00:00"/>
    <n v="41"/>
  </r>
  <r>
    <s v="Id1219"/>
    <n v="1975"/>
    <s v="Dec"/>
    <n v="6"/>
    <n v="2"/>
    <n v="9225.26"/>
    <x v="1"/>
    <s v="tier - 3"/>
    <s v="R1015"/>
    <s v="Dec"/>
    <n v="1975"/>
    <s v="R1015"/>
    <s v="6-Dec-1975"/>
    <d v="2023-06-08T00:00:00"/>
    <n v="47"/>
  </r>
  <r>
    <s v="Id1218"/>
    <n v="1980"/>
    <s v="Oct"/>
    <n v="5"/>
    <n v="2"/>
    <n v="9247.94"/>
    <x v="0"/>
    <s v="tier - 1"/>
    <s v="R1021"/>
    <s v="Oct"/>
    <n v="1980"/>
    <s v="R1021"/>
    <s v="5-Oct-1980"/>
    <d v="2023-06-08T00:00:00"/>
    <n v="42"/>
  </r>
  <r>
    <s v="Id1217"/>
    <n v="1974"/>
    <s v="Aug"/>
    <n v="21"/>
    <n v="1"/>
    <n v="9249.5"/>
    <x v="0"/>
    <s v="tier - 1"/>
    <s v="R1012"/>
    <s v="Aug"/>
    <n v="1974"/>
    <s v="R1012"/>
    <s v="21-Aug-1974"/>
    <d v="2023-06-08T00:00:00"/>
    <n v="48"/>
  </r>
  <r>
    <s v="Id1216"/>
    <n v="1971"/>
    <s v="Aug"/>
    <n v="6"/>
    <n v="0"/>
    <n v="9264.7999999999993"/>
    <x v="0"/>
    <s v="tier - 1"/>
    <s v="R1011"/>
    <s v="Aug"/>
    <n v="1971"/>
    <s v="R1011"/>
    <s v="6-Aug-1971"/>
    <d v="2023-06-08T00:00:00"/>
    <n v="51"/>
  </r>
  <r>
    <s v="Id1215"/>
    <n v="1973"/>
    <s v="Oct"/>
    <n v="27"/>
    <n v="1"/>
    <n v="9282.48"/>
    <x v="1"/>
    <s v="tier - 2"/>
    <s v="R1016"/>
    <s v="Oct"/>
    <n v="1973"/>
    <s v="R1016"/>
    <s v="27-Oct-1973"/>
    <d v="2023-06-08T00:00:00"/>
    <n v="49"/>
  </r>
  <r>
    <s v="Id1214"/>
    <n v="1971"/>
    <s v="Jul"/>
    <n v="2"/>
    <n v="0"/>
    <n v="9283.56"/>
    <x v="0"/>
    <s v="tier - 3"/>
    <s v="R1013"/>
    <s v="Jul"/>
    <n v="1971"/>
    <s v="R1013"/>
    <s v="2-Jul-1971"/>
    <d v="2023-06-08T00:00:00"/>
    <n v="51"/>
  </r>
  <r>
    <s v="Id1213"/>
    <n v="1969"/>
    <s v="Nov"/>
    <n v="26"/>
    <n v="0"/>
    <n v="9285.8700000000008"/>
    <x v="0"/>
    <s v="tier - 3"/>
    <s v="R1013"/>
    <s v="Nov"/>
    <n v="1969"/>
    <s v="R1013"/>
    <s v="26-Nov-1969"/>
    <d v="2023-06-08T00:00:00"/>
    <n v="53"/>
  </r>
  <r>
    <s v="Id1212"/>
    <n v="1973"/>
    <s v="Oct"/>
    <n v="16"/>
    <n v="1"/>
    <n v="9288.0300000000007"/>
    <x v="0"/>
    <s v="tier - 3"/>
    <s v="R1018"/>
    <s v="Oct"/>
    <n v="1973"/>
    <s v="R1018"/>
    <s v="16-Oct-1973"/>
    <d v="2023-06-08T00:00:00"/>
    <n v="49"/>
  </r>
  <r>
    <s v="Id1211"/>
    <n v="1973"/>
    <s v="Sep"/>
    <n v="18"/>
    <n v="1"/>
    <n v="9290.14"/>
    <x v="1"/>
    <s v="tier - 3"/>
    <s v="R1016"/>
    <s v="Sep"/>
    <n v="1973"/>
    <s v="R1016"/>
    <s v="18-Sep-1973"/>
    <d v="2023-06-08T00:00:00"/>
    <n v="49"/>
  </r>
  <r>
    <s v="Id1210"/>
    <n v="1976"/>
    <s v="Nov"/>
    <n v="3"/>
    <n v="3"/>
    <n v="9301.89"/>
    <x v="0"/>
    <s v="tier - 1"/>
    <s v="R1012"/>
    <s v="Nov"/>
    <n v="1976"/>
    <s v="R1012"/>
    <s v="3-Nov-1976"/>
    <d v="2023-06-08T00:00:00"/>
    <n v="46"/>
  </r>
  <r>
    <s v="Id1209"/>
    <n v="1973"/>
    <s v="Oct"/>
    <n v="16"/>
    <n v="2"/>
    <n v="9304.7000000000007"/>
    <x v="1"/>
    <s v="tier - 3"/>
    <s v="R1013"/>
    <s v="Oct"/>
    <n v="1973"/>
    <s v="R1013"/>
    <s v="16-Oct-1973"/>
    <d v="2023-06-08T00:00:00"/>
    <n v="49"/>
  </r>
  <r>
    <s v="Id1208"/>
    <n v="1963"/>
    <s v="Jun"/>
    <n v="8"/>
    <n v="0"/>
    <n v="9310.81"/>
    <x v="1"/>
    <s v="tier - 1"/>
    <s v="R1013"/>
    <s v="Jun"/>
    <n v="1963"/>
    <s v="R1013"/>
    <s v="8-Jun-1963"/>
    <d v="2023-06-08T00:00:00"/>
    <n v="60"/>
  </r>
  <r>
    <s v="Id1207"/>
    <n v="1977"/>
    <s v="Oct"/>
    <n v="12"/>
    <n v="2"/>
    <n v="9315.41"/>
    <x v="0"/>
    <s v="tier - 1"/>
    <s v="R1024"/>
    <s v="Oct"/>
    <n v="1977"/>
    <s v="R1024"/>
    <s v="12-Oct-1977"/>
    <d v="2023-06-08T00:00:00"/>
    <n v="45"/>
  </r>
  <r>
    <s v="Id1206"/>
    <n v="1988"/>
    <s v="Jul"/>
    <n v="9"/>
    <n v="3"/>
    <n v="9320.26"/>
    <x v="0"/>
    <s v="tier - 1"/>
    <s v="R1012"/>
    <s v="Jul"/>
    <n v="1988"/>
    <s v="R1012"/>
    <s v="9-Jul-1988"/>
    <d v="2023-06-08T00:00:00"/>
    <n v="34"/>
  </r>
  <r>
    <s v="Id1205"/>
    <n v="1996"/>
    <s v="Oct"/>
    <n v="12"/>
    <n v="0"/>
    <n v="9338.61"/>
    <x v="0"/>
    <s v="tier - 1"/>
    <s v="R1026"/>
    <s v="Oct"/>
    <n v="1996"/>
    <s v="R1026"/>
    <s v="12-Oct-1996"/>
    <d v="2023-06-08T00:00:00"/>
    <n v="26"/>
  </r>
  <r>
    <s v="Id1204"/>
    <n v="1988"/>
    <s v="Jul"/>
    <n v="1"/>
    <n v="3"/>
    <n v="9344.2000000000007"/>
    <x v="0"/>
    <s v="tier - 1"/>
    <s v="R1021"/>
    <s v="Jul"/>
    <n v="1988"/>
    <s v="R1021"/>
    <s v="1-Jul-1988"/>
    <d v="2023-06-08T00:00:00"/>
    <n v="34"/>
  </r>
  <r>
    <s v="Id1203"/>
    <n v="1971"/>
    <s v="Oct"/>
    <n v="8"/>
    <n v="0"/>
    <n v="9361.33"/>
    <x v="1"/>
    <s v="tier - 1"/>
    <s v="R1016"/>
    <s v="Oct"/>
    <n v="1971"/>
    <s v="R1016"/>
    <s v="8-Oct-1971"/>
    <d v="2023-06-08T00:00:00"/>
    <n v="51"/>
  </r>
  <r>
    <s v="Id1202"/>
    <n v="1969"/>
    <s v="Nov"/>
    <n v="24"/>
    <n v="0"/>
    <n v="9377.4500000000007"/>
    <x v="0"/>
    <s v="tier - 3"/>
    <s v="R1013"/>
    <s v="Nov"/>
    <n v="1969"/>
    <s v="R1013"/>
    <s v="24-Nov-1969"/>
    <d v="2023-06-08T00:00:00"/>
    <n v="53"/>
  </r>
  <r>
    <s v="Id1201"/>
    <n v="1971"/>
    <s v="Nov"/>
    <n v="26"/>
    <n v="1"/>
    <n v="9377.9"/>
    <x v="0"/>
    <s v="tier - 1"/>
    <s v="R1013"/>
    <s v="Nov"/>
    <n v="1971"/>
    <s v="R1013"/>
    <s v="26-Nov-1971"/>
    <d v="2023-06-08T00:00:00"/>
    <n v="51"/>
  </r>
  <r>
    <s v="Id1200"/>
    <n v="1975"/>
    <s v="Dec"/>
    <n v="2"/>
    <n v="1"/>
    <n v="9380.75"/>
    <x v="0"/>
    <s v="tier - 2"/>
    <s v="R1024"/>
    <s v="Dec"/>
    <n v="1975"/>
    <s v="R1024"/>
    <s v="2-Dec-1975"/>
    <d v="2023-06-08T00:00:00"/>
    <n v="47"/>
  </r>
  <r>
    <s v="Id1199"/>
    <n v="1971"/>
    <s v="Dec"/>
    <n v="29"/>
    <n v="1"/>
    <n v="9386.16"/>
    <x v="1"/>
    <s v="tier - 2"/>
    <s v="R1013"/>
    <s v="Dec"/>
    <n v="1971"/>
    <s v="R1013"/>
    <s v="29-Dec-1971"/>
    <d v="2023-06-08T00:00:00"/>
    <n v="51"/>
  </r>
  <r>
    <s v="Id1198"/>
    <n v="1971"/>
    <s v="Oct"/>
    <n v="20"/>
    <n v="1"/>
    <n v="9391.35"/>
    <x v="1"/>
    <s v="tier - 3"/>
    <s v="R1011"/>
    <s v="Oct"/>
    <n v="1971"/>
    <s v="R1011"/>
    <s v="20-Oct-1971"/>
    <d v="2023-06-08T00:00:00"/>
    <n v="51"/>
  </r>
  <r>
    <s v="Id1197"/>
    <n v="1976"/>
    <s v="Oct"/>
    <n v="17"/>
    <n v="2"/>
    <n v="9411.01"/>
    <x v="0"/>
    <s v="tier - 3"/>
    <s v="R1024"/>
    <s v="Oct"/>
    <n v="1976"/>
    <s v="R1024"/>
    <s v="17-Oct-1976"/>
    <d v="2023-06-08T00:00:00"/>
    <n v="46"/>
  </r>
  <r>
    <s v="Id1196"/>
    <n v="1976"/>
    <s v="Oct"/>
    <n v="30"/>
    <n v="3"/>
    <n v="9414.92"/>
    <x v="0"/>
    <s v="tier - 2"/>
    <s v="R1011"/>
    <s v="Oct"/>
    <n v="1976"/>
    <s v="R1011"/>
    <s v="30-Oct-1976"/>
    <d v="2023-06-08T00:00:00"/>
    <n v="46"/>
  </r>
  <r>
    <s v="Id1195"/>
    <n v="1976"/>
    <s v="Nov"/>
    <n v="3"/>
    <n v="2"/>
    <n v="9432.93"/>
    <x v="0"/>
    <s v="tier - 1"/>
    <s v="R1024"/>
    <s v="Nov"/>
    <n v="1976"/>
    <s v="R1024"/>
    <s v="3-Nov-1976"/>
    <d v="2023-06-08T00:00:00"/>
    <n v="46"/>
  </r>
  <r>
    <s v="Id1194"/>
    <n v="1974"/>
    <s v="Nov"/>
    <n v="27"/>
    <n v="1"/>
    <n v="9447.25"/>
    <x v="0"/>
    <s v="tier - 1"/>
    <s v="R1024"/>
    <s v="Nov"/>
    <n v="1974"/>
    <s v="R1024"/>
    <s v="27-Nov-1974"/>
    <d v="2023-06-08T00:00:00"/>
    <n v="48"/>
  </r>
  <r>
    <s v="Id1193"/>
    <n v="1974"/>
    <s v="Jun"/>
    <n v="8"/>
    <n v="1"/>
    <n v="9447.3799999999992"/>
    <x v="0"/>
    <s v="tier - 3"/>
    <s v="R1024"/>
    <s v="Jun"/>
    <n v="1974"/>
    <s v="R1024"/>
    <s v="8-Jun-1974"/>
    <d v="2023-06-08T00:00:00"/>
    <n v="49"/>
  </r>
  <r>
    <s v="Id1192"/>
    <n v="1987"/>
    <s v="Nov"/>
    <n v="14"/>
    <n v="3"/>
    <n v="9448.42"/>
    <x v="0"/>
    <s v="tier - 3"/>
    <s v="R1021"/>
    <s v="Nov"/>
    <n v="1987"/>
    <s v="R1021"/>
    <s v="14-Nov-1987"/>
    <d v="2023-06-08T00:00:00"/>
    <n v="35"/>
  </r>
  <r>
    <s v="Id1191"/>
    <n v="1979"/>
    <s v="Jul"/>
    <n v="17"/>
    <n v="2"/>
    <n v="9453.92"/>
    <x v="0"/>
    <s v="tier - 2"/>
    <s v="R1021"/>
    <s v="Jul"/>
    <n v="1979"/>
    <s v="R1021"/>
    <s v="17-Jul-1979"/>
    <d v="2023-06-08T00:00:00"/>
    <n v="43"/>
  </r>
  <r>
    <s v="Id1190"/>
    <n v="1969"/>
    <s v="Jun"/>
    <n v="4"/>
    <n v="0"/>
    <n v="9487.64"/>
    <x v="0"/>
    <s v="tier - 2"/>
    <s v="R1013"/>
    <s v="Jun"/>
    <n v="1969"/>
    <s v="R1013"/>
    <s v="4-Jun-1969"/>
    <d v="2023-06-08T00:00:00"/>
    <n v="54"/>
  </r>
  <r>
    <s v="Id1189"/>
    <n v="1976"/>
    <s v="Nov"/>
    <n v="28"/>
    <n v="3"/>
    <n v="9500.57"/>
    <x v="0"/>
    <s v="tier - 3"/>
    <s v="R1017"/>
    <s v="Nov"/>
    <n v="1976"/>
    <s v="R1017"/>
    <s v="28-Nov-1976"/>
    <d v="2023-06-08T00:00:00"/>
    <n v="46"/>
  </r>
  <r>
    <s v="Id1188"/>
    <n v="1969"/>
    <s v="Aug"/>
    <n v="24"/>
    <n v="0"/>
    <n v="9504.31"/>
    <x v="1"/>
    <s v="tier - 2"/>
    <s v="R1013"/>
    <s v="Aug"/>
    <n v="1969"/>
    <s v="R1013"/>
    <s v="24-Aug-1969"/>
    <d v="2023-06-08T00:00:00"/>
    <n v="53"/>
  </r>
  <r>
    <s v="Id1187"/>
    <n v="1992"/>
    <s v="Aug"/>
    <n v="22"/>
    <n v="0"/>
    <n v="9507.68"/>
    <x v="0"/>
    <s v="tier - 1"/>
    <s v="R1012"/>
    <s v="Aug"/>
    <n v="1992"/>
    <s v="R1012"/>
    <s v="22-Aug-1992"/>
    <d v="2023-06-08T00:00:00"/>
    <n v="30"/>
  </r>
  <r>
    <s v="Id1186"/>
    <n v="1971"/>
    <s v="Nov"/>
    <n v="29"/>
    <n v="0"/>
    <n v="9528.9"/>
    <x v="0"/>
    <s v="tier - 2"/>
    <s v="R1011"/>
    <s v="Nov"/>
    <n v="1971"/>
    <s v="R1011"/>
    <s v="29-Nov-1971"/>
    <d v="2023-06-08T00:00:00"/>
    <n v="51"/>
  </r>
  <r>
    <s v="Id1185"/>
    <n v="1973"/>
    <s v="Dec"/>
    <n v="21"/>
    <n v="0"/>
    <n v="9538.65"/>
    <x v="0"/>
    <s v="tier - 3"/>
    <s v="R1021"/>
    <s v="Dec"/>
    <n v="1973"/>
    <s v="R1021"/>
    <s v="21-Dec-1973"/>
    <d v="2023-06-08T00:00:00"/>
    <n v="49"/>
  </r>
  <r>
    <s v="Id1184"/>
    <n v="1975"/>
    <s v="Jul"/>
    <n v="28"/>
    <n v="1"/>
    <n v="9540.17"/>
    <x v="0"/>
    <s v="tier - 2"/>
    <s v="R1024"/>
    <s v="Jul"/>
    <n v="1975"/>
    <s v="R1024"/>
    <s v="28-Jul-1975"/>
    <d v="2023-06-08T00:00:00"/>
    <n v="47"/>
  </r>
  <r>
    <s v="Id1183"/>
    <n v="1972"/>
    <s v="Sep"/>
    <n v="22"/>
    <n v="0"/>
    <n v="9541.7000000000007"/>
    <x v="0"/>
    <s v="tier - 1"/>
    <s v="R1024"/>
    <s v="Sep"/>
    <n v="1972"/>
    <s v="R1024"/>
    <s v="22-Sep-1972"/>
    <d v="2023-06-08T00:00:00"/>
    <n v="50"/>
  </r>
  <r>
    <s v="Id1182"/>
    <n v="1972"/>
    <s v="Sep"/>
    <n v="22"/>
    <n v="1"/>
    <n v="9549.57"/>
    <x v="0"/>
    <s v="tier - 1"/>
    <s v="R1013"/>
    <s v="Sep"/>
    <n v="1972"/>
    <s v="R1013"/>
    <s v="22-Sep-1972"/>
    <d v="2023-06-08T00:00:00"/>
    <n v="50"/>
  </r>
  <r>
    <s v="Id1181"/>
    <n v="1974"/>
    <s v="Aug"/>
    <n v="14"/>
    <n v="3"/>
    <n v="9563.0300000000007"/>
    <x v="1"/>
    <s v="tier - 1"/>
    <s v="R1011"/>
    <s v="Aug"/>
    <n v="1974"/>
    <s v="R1011"/>
    <s v="14-Aug-1974"/>
    <d v="2023-06-08T00:00:00"/>
    <n v="48"/>
  </r>
  <r>
    <s v="Id1180"/>
    <n v="1973"/>
    <s v="Dec"/>
    <n v="1"/>
    <n v="1"/>
    <n v="9566.99"/>
    <x v="0"/>
    <s v="tier - 1"/>
    <s v="R1012"/>
    <s v="Dec"/>
    <n v="1973"/>
    <s v="R1012"/>
    <s v="1-Dec-1973"/>
    <d v="2023-06-08T00:00:00"/>
    <n v="49"/>
  </r>
  <r>
    <s v="Id1179"/>
    <n v="1966"/>
    <s v="Dec"/>
    <n v="4"/>
    <n v="0"/>
    <n v="9582.5400000000009"/>
    <x v="1"/>
    <s v="tier - 2"/>
    <s v="R1013"/>
    <s v="Dec"/>
    <n v="1966"/>
    <s v="R1013"/>
    <s v="4-Dec-1966"/>
    <d v="2023-06-08T00:00:00"/>
    <n v="56"/>
  </r>
  <r>
    <s v="Id1178"/>
    <n v="1973"/>
    <s v="Nov"/>
    <n v="28"/>
    <n v="1"/>
    <n v="9583.89"/>
    <x v="0"/>
    <s v="tier - 3"/>
    <s v="R1012"/>
    <s v="Nov"/>
    <n v="1973"/>
    <s v="R1012"/>
    <s v="28-Nov-1973"/>
    <d v="2023-06-08T00:00:00"/>
    <n v="49"/>
  </r>
  <r>
    <s v="Id1177"/>
    <n v="1981"/>
    <s v="Oct"/>
    <n v="18"/>
    <n v="1"/>
    <n v="9584.0400000000009"/>
    <x v="0"/>
    <s v="tier - 1"/>
    <s v="R1021"/>
    <s v="Oct"/>
    <n v="1981"/>
    <s v="R1021"/>
    <s v="18-Oct-1981"/>
    <d v="2023-06-08T00:00:00"/>
    <n v="41"/>
  </r>
  <r>
    <s v="Id1176"/>
    <n v="1964"/>
    <s v="Dec"/>
    <n v="15"/>
    <n v="0"/>
    <n v="9597.6299999999992"/>
    <x v="1"/>
    <s v="tier - 3"/>
    <s v="R1013"/>
    <s v="Dec"/>
    <n v="1964"/>
    <s v="R1013"/>
    <s v="15-Dec-1964"/>
    <d v="2023-06-08T00:00:00"/>
    <n v="58"/>
  </r>
  <r>
    <s v="Id1175"/>
    <n v="1972"/>
    <s v="Dec"/>
    <n v="27"/>
    <n v="1"/>
    <n v="9617.66"/>
    <x v="1"/>
    <s v="tier - 3"/>
    <s v="R1016"/>
    <s v="Dec"/>
    <n v="1972"/>
    <s v="R1016"/>
    <s v="27-Dec-1972"/>
    <d v="2023-06-08T00:00:00"/>
    <n v="50"/>
  </r>
  <r>
    <s v="Id1174"/>
    <n v="1982"/>
    <s v="Aug"/>
    <n v="29"/>
    <n v="3"/>
    <n v="9619.18"/>
    <x v="0"/>
    <s v="tier - 1"/>
    <s v="R1025"/>
    <s v="Aug"/>
    <n v="1982"/>
    <s v="R1025"/>
    <s v="29-Aug-1982"/>
    <d v="2023-06-08T00:00:00"/>
    <n v="40"/>
  </r>
  <r>
    <s v="Id1173"/>
    <n v="1975"/>
    <s v="Oct"/>
    <n v="29"/>
    <n v="3"/>
    <n v="9620.33"/>
    <x v="1"/>
    <s v="tier - 3"/>
    <s v="R1012"/>
    <s v="Oct"/>
    <n v="1975"/>
    <s v="R1012"/>
    <s v="29-Oct-1975"/>
    <d v="2023-06-08T00:00:00"/>
    <n v="47"/>
  </r>
  <r>
    <s v="Id1172"/>
    <n v="1970"/>
    <s v="Dec"/>
    <n v="16"/>
    <n v="0"/>
    <n v="9625.92"/>
    <x v="0"/>
    <s v="tier - 3"/>
    <s v="R1011"/>
    <s v="Dec"/>
    <n v="1970"/>
    <s v="R1011"/>
    <s v="16-Dec-1970"/>
    <d v="2023-06-08T00:00:00"/>
    <n v="52"/>
  </r>
  <r>
    <s v="Id1171"/>
    <n v="1998"/>
    <s v="Jun"/>
    <n v="23"/>
    <n v="0"/>
    <n v="9628.7900000000009"/>
    <x v="0"/>
    <s v="tier - 2"/>
    <s v="R1026"/>
    <s v="Jun"/>
    <n v="1998"/>
    <s v="R1026"/>
    <s v="23-Jun-1998"/>
    <d v="2023-06-08T00:00:00"/>
    <n v="24"/>
  </r>
  <r>
    <s v="Id1170"/>
    <n v="1979"/>
    <s v="Dec"/>
    <n v="19"/>
    <n v="2"/>
    <n v="9630.2999999999993"/>
    <x v="0"/>
    <s v="tier - 2"/>
    <s v="R1021"/>
    <s v="Dec"/>
    <n v="1979"/>
    <s v="R1021"/>
    <s v="19-Dec-1979"/>
    <d v="2023-06-08T00:00:00"/>
    <n v="43"/>
  </r>
  <r>
    <s v="Id1169"/>
    <n v="1972"/>
    <s v="Oct"/>
    <n v="23"/>
    <n v="2"/>
    <n v="9630.4"/>
    <x v="0"/>
    <s v="tier - 2"/>
    <s v="R1011"/>
    <s v="Oct"/>
    <n v="1972"/>
    <s v="R1011"/>
    <s v="23-Oct-1972"/>
    <d v="2023-06-08T00:00:00"/>
    <n v="50"/>
  </r>
  <r>
    <s v="Id1168"/>
    <n v="1968"/>
    <s v="Jun"/>
    <n v="22"/>
    <n v="0"/>
    <n v="9630.91"/>
    <x v="1"/>
    <s v="tier - 2"/>
    <s v="R1013"/>
    <s v="Jun"/>
    <n v="1968"/>
    <s v="R1013"/>
    <s v="22-Jun-1968"/>
    <d v="2023-06-08T00:00:00"/>
    <n v="54"/>
  </r>
  <r>
    <s v="Id1167"/>
    <n v="1970"/>
    <s v="Sep"/>
    <n v="30"/>
    <n v="0"/>
    <n v="9634.5400000000009"/>
    <x v="0"/>
    <s v="tier - 2"/>
    <s v="R1011"/>
    <s v="Sep"/>
    <n v="1970"/>
    <s v="R1011"/>
    <s v="30-Sep-1970"/>
    <d v="2023-06-08T00:00:00"/>
    <n v="52"/>
  </r>
  <r>
    <s v="Id1166"/>
    <n v="1971"/>
    <s v="Jul"/>
    <n v="19"/>
    <n v="0"/>
    <n v="9644.25"/>
    <x v="0"/>
    <s v="tier - 1"/>
    <s v="R1012"/>
    <s v="Jul"/>
    <n v="1971"/>
    <s v="R1012"/>
    <s v="19-Jul-1971"/>
    <d v="2023-06-08T00:00:00"/>
    <n v="51"/>
  </r>
  <r>
    <s v="Id1165"/>
    <n v="1974"/>
    <s v="Jul"/>
    <n v="8"/>
    <n v="0"/>
    <n v="9653.81"/>
    <x v="0"/>
    <s v="tier - 2"/>
    <s v="R1011"/>
    <s v="Jul"/>
    <n v="1974"/>
    <s v="R1011"/>
    <s v="8-Jul-1974"/>
    <d v="2023-06-08T00:00:00"/>
    <n v="48"/>
  </r>
  <r>
    <s v="Id1164"/>
    <n v="1981"/>
    <s v="Aug"/>
    <n v="8"/>
    <n v="1"/>
    <n v="9664.34"/>
    <x v="0"/>
    <s v="tier - 3"/>
    <s v="R1011"/>
    <s v="Aug"/>
    <n v="1981"/>
    <s v="R1011"/>
    <s v="8-Aug-1981"/>
    <d v="2023-06-08T00:00:00"/>
    <n v="41"/>
  </r>
  <r>
    <s v="Id1163"/>
    <n v="1966"/>
    <s v="Sep"/>
    <n v="16"/>
    <n v="0"/>
    <n v="9684.2900000000009"/>
    <x v="1"/>
    <s v="tier - 2"/>
    <s v="R1013"/>
    <s v="Sep"/>
    <n v="1966"/>
    <s v="R1013"/>
    <s v="16-Sep-1966"/>
    <d v="2023-06-08T00:00:00"/>
    <n v="56"/>
  </r>
  <r>
    <s v="Id1162"/>
    <n v="1964"/>
    <s v="Nov"/>
    <n v="7"/>
    <n v="0"/>
    <n v="9698.42"/>
    <x v="1"/>
    <s v="tier - 3"/>
    <s v="R1013"/>
    <s v="Nov"/>
    <n v="1964"/>
    <s v="R1013"/>
    <s v="7-Nov-1964"/>
    <d v="2023-06-08T00:00:00"/>
    <n v="58"/>
  </r>
  <r>
    <s v="Id1161"/>
    <n v="1977"/>
    <s v="Sep"/>
    <n v="19"/>
    <n v="3"/>
    <n v="9704.67"/>
    <x v="0"/>
    <s v="tier - 3"/>
    <s v="R1024"/>
    <s v="Sep"/>
    <n v="1977"/>
    <s v="R1024"/>
    <s v="19-Sep-1977"/>
    <d v="2023-06-08T00:00:00"/>
    <n v="45"/>
  </r>
  <r>
    <s v="Id1160"/>
    <n v="1972"/>
    <s v="Jul"/>
    <n v="10"/>
    <n v="0"/>
    <n v="9710.7099999999991"/>
    <x v="0"/>
    <s v="tier - 1"/>
    <s v="R1021"/>
    <s v="Jul"/>
    <n v="1972"/>
    <s v="R1021"/>
    <s v="10-Jul-1972"/>
    <d v="2023-06-08T00:00:00"/>
    <n v="50"/>
  </r>
  <r>
    <s v="Id1159"/>
    <n v="1975"/>
    <s v="Jun"/>
    <n v="27"/>
    <n v="2"/>
    <n v="9715.84"/>
    <x v="0"/>
    <s v="tier - 1"/>
    <s v="R1024"/>
    <s v="Jun"/>
    <n v="1975"/>
    <s v="R1024"/>
    <s v="27-Jun-1975"/>
    <d v="2023-06-08T00:00:00"/>
    <n v="47"/>
  </r>
  <r>
    <s v="Id1158"/>
    <n v="1970"/>
    <s v="Sep"/>
    <n v="12"/>
    <n v="0"/>
    <n v="9722.77"/>
    <x v="1"/>
    <s v="tier - 1"/>
    <s v="R1016"/>
    <s v="Sep"/>
    <n v="1970"/>
    <s v="R1016"/>
    <s v="12-Sep-1970"/>
    <d v="2023-06-08T00:00:00"/>
    <n v="52"/>
  </r>
  <r>
    <s v="Id1157"/>
    <n v="1970"/>
    <s v="Aug"/>
    <n v="18"/>
    <n v="1"/>
    <n v="9724.5300000000007"/>
    <x v="1"/>
    <s v="tier - 1"/>
    <s v="R1011"/>
    <s v="Aug"/>
    <n v="1970"/>
    <s v="R1011"/>
    <s v="18-Aug-1970"/>
    <d v="2023-06-08T00:00:00"/>
    <n v="52"/>
  </r>
  <r>
    <s v="Id1156"/>
    <n v="1970"/>
    <s v="Jul"/>
    <n v="4"/>
    <n v="1"/>
    <n v="9748.91"/>
    <x v="0"/>
    <s v="tier - 1"/>
    <s v="R1013"/>
    <s v="Jul"/>
    <n v="1970"/>
    <s v="R1013"/>
    <s v="4-Jul-1970"/>
    <d v="2023-06-08T00:00:00"/>
    <n v="52"/>
  </r>
  <r>
    <s v="Id1155"/>
    <n v="2001"/>
    <s v="Jul"/>
    <n v="14"/>
    <n v="0"/>
    <n v="9753.49"/>
    <x v="0"/>
    <s v="tier - 2"/>
    <s v="R1012"/>
    <s v="Jul"/>
    <n v="2001"/>
    <s v="R1012"/>
    <s v="14-Jul-2001"/>
    <d v="2023-06-08T00:00:00"/>
    <n v="21"/>
  </r>
  <r>
    <s v="Id1154"/>
    <n v="1965"/>
    <s v="Sep"/>
    <n v="5"/>
    <n v="0"/>
    <n v="9764.08"/>
    <x v="1"/>
    <s v="tier - 1"/>
    <s v="R1012"/>
    <s v="Sep"/>
    <n v="1965"/>
    <s v="R1012"/>
    <s v="5-Sep-1965"/>
    <d v="2023-06-08T00:00:00"/>
    <n v="57"/>
  </r>
  <r>
    <s v="Id1153"/>
    <n v="1973"/>
    <s v="Jul"/>
    <n v="7"/>
    <n v="1"/>
    <n v="9778.35"/>
    <x v="0"/>
    <s v="tier - 2"/>
    <s v="R1024"/>
    <s v="Jul"/>
    <n v="1973"/>
    <s v="R1024"/>
    <s v="7-Jul-1973"/>
    <d v="2023-06-08T00:00:00"/>
    <n v="49"/>
  </r>
  <r>
    <s v="Id1152"/>
    <n v="1996"/>
    <s v="Aug"/>
    <n v="8"/>
    <n v="0"/>
    <n v="9787.32"/>
    <x v="0"/>
    <s v="tier - 3"/>
    <s v="R1023"/>
    <s v="Aug"/>
    <n v="1996"/>
    <s v="R1023"/>
    <s v="8-Aug-1996"/>
    <d v="2023-06-08T00:00:00"/>
    <n v="26"/>
  </r>
  <r>
    <s v="Id1151"/>
    <n v="1977"/>
    <s v="Jun"/>
    <n v="7"/>
    <n v="5"/>
    <n v="9788.8700000000008"/>
    <x v="1"/>
    <s v="tier - 2"/>
    <s v="R1013"/>
    <s v="Jun"/>
    <n v="1977"/>
    <s v="R1013"/>
    <s v="7-Jun-1977"/>
    <d v="2023-06-08T00:00:00"/>
    <n v="46"/>
  </r>
  <r>
    <s v="Id1150"/>
    <n v="1973"/>
    <s v="Sep"/>
    <n v="17"/>
    <n v="2"/>
    <n v="9800.89"/>
    <x v="0"/>
    <s v="tier - 1"/>
    <s v="R1013"/>
    <s v="Sep"/>
    <n v="1973"/>
    <s v="R1013"/>
    <s v="17-Sep-1973"/>
    <d v="2023-06-08T00:00:00"/>
    <n v="49"/>
  </r>
  <r>
    <s v="Id1149"/>
    <n v="1972"/>
    <s v="Jun"/>
    <n v="28"/>
    <n v="0"/>
    <n v="9819.25"/>
    <x v="0"/>
    <s v="tier - 2"/>
    <s v="R1021"/>
    <s v="Jun"/>
    <n v="1972"/>
    <s v="R1021"/>
    <s v="28-Jun-1972"/>
    <d v="2023-06-08T00:00:00"/>
    <n v="50"/>
  </r>
  <r>
    <s v="Id1148"/>
    <n v="1972"/>
    <s v="Sep"/>
    <n v="26"/>
    <n v="0"/>
    <n v="9836.2099999999991"/>
    <x v="0"/>
    <s v="tier - 3"/>
    <s v="R1021"/>
    <s v="Sep"/>
    <n v="1972"/>
    <s v="R1021"/>
    <s v="26-Sep-1972"/>
    <d v="2023-06-08T00:00:00"/>
    <n v="50"/>
  </r>
  <r>
    <s v="Id1147"/>
    <n v="1992"/>
    <s v="Aug"/>
    <n v="13"/>
    <n v="0"/>
    <n v="9844.4500000000007"/>
    <x v="0"/>
    <s v="tier - 1"/>
    <s v="R1012"/>
    <s v="Aug"/>
    <n v="1992"/>
    <s v="R1012"/>
    <s v="13-Aug-1992"/>
    <d v="2023-06-08T00:00:00"/>
    <n v="30"/>
  </r>
  <r>
    <s v="Id1146"/>
    <n v="1968"/>
    <s v="Nov"/>
    <n v="4"/>
    <n v="0"/>
    <n v="9850.43"/>
    <x v="1"/>
    <s v="tier - 3"/>
    <s v="R1011"/>
    <s v="Nov"/>
    <n v="1968"/>
    <s v="R1011"/>
    <s v="4-Nov-1968"/>
    <d v="2023-06-08T00:00:00"/>
    <n v="54"/>
  </r>
  <r>
    <s v="Id1145"/>
    <n v="1971"/>
    <s v="Oct"/>
    <n v="23"/>
    <n v="1"/>
    <n v="9855.1299999999992"/>
    <x v="0"/>
    <s v="tier - 3"/>
    <s v="R1013"/>
    <s v="Oct"/>
    <n v="1971"/>
    <s v="R1013"/>
    <s v="23-Oct-1971"/>
    <d v="2023-06-08T00:00:00"/>
    <n v="51"/>
  </r>
  <r>
    <s v="Id1144"/>
    <n v="1971"/>
    <s v="Jul"/>
    <n v="17"/>
    <n v="1"/>
    <n v="9861.0300000000007"/>
    <x v="0"/>
    <s v="tier - 2"/>
    <s v="R1011"/>
    <s v="Jul"/>
    <n v="1971"/>
    <s v="R1011"/>
    <s v="17-Jul-1971"/>
    <d v="2023-06-08T00:00:00"/>
    <n v="51"/>
  </r>
  <r>
    <s v="Id1143"/>
    <n v="1969"/>
    <s v="Oct"/>
    <n v="20"/>
    <n v="0"/>
    <n v="9863.4699999999993"/>
    <x v="1"/>
    <s v="tier - 3"/>
    <s v="R1012"/>
    <s v="Oct"/>
    <n v="1969"/>
    <s v="R1012"/>
    <s v="20-Oct-1969"/>
    <d v="2023-06-08T00:00:00"/>
    <n v="53"/>
  </r>
  <r>
    <s v="Id1142"/>
    <n v="1971"/>
    <s v="Nov"/>
    <n v="9"/>
    <n v="0"/>
    <n v="9866.2999999999993"/>
    <x v="0"/>
    <s v="tier - 3"/>
    <s v="R1024"/>
    <s v="Nov"/>
    <n v="1971"/>
    <s v="R1024"/>
    <s v="9-Nov-1971"/>
    <d v="2023-06-08T00:00:00"/>
    <n v="51"/>
  </r>
  <r>
    <s v="Id1141"/>
    <n v="1969"/>
    <s v="Aug"/>
    <n v="13"/>
    <n v="0"/>
    <n v="9869.81"/>
    <x v="1"/>
    <s v="tier - 3"/>
    <s v="R1012"/>
    <s v="Aug"/>
    <n v="1969"/>
    <s v="R1012"/>
    <s v="13-Aug-1969"/>
    <d v="2023-06-08T00:00:00"/>
    <n v="53"/>
  </r>
  <r>
    <s v="Id1140"/>
    <n v="1998"/>
    <s v="Jul"/>
    <n v="6"/>
    <n v="0"/>
    <n v="9870.59"/>
    <x v="0"/>
    <s v="tier - 2"/>
    <s v="R1023"/>
    <s v="Jul"/>
    <n v="1998"/>
    <s v="R1023"/>
    <s v="6-Jul-1998"/>
    <d v="2023-06-08T00:00:00"/>
    <n v="24"/>
  </r>
  <r>
    <s v="Id1139"/>
    <n v="1971"/>
    <s v="Dec"/>
    <n v="22"/>
    <n v="1"/>
    <n v="9872.7000000000007"/>
    <x v="0"/>
    <s v="tier - 2"/>
    <s v="R1011"/>
    <s v="Dec"/>
    <n v="1971"/>
    <s v="R1011"/>
    <s v="22-Dec-1971"/>
    <d v="2023-06-08T00:00:00"/>
    <n v="51"/>
  </r>
  <r>
    <s v="Id1138"/>
    <n v="1971"/>
    <s v="Jul"/>
    <n v="3"/>
    <n v="0"/>
    <n v="9875.68"/>
    <x v="0"/>
    <s v="tier - 3"/>
    <s v="R1024"/>
    <s v="Jul"/>
    <n v="1971"/>
    <s v="R1024"/>
    <s v="3-Jul-1971"/>
    <d v="2023-06-08T00:00:00"/>
    <n v="51"/>
  </r>
  <r>
    <s v="Id1137"/>
    <n v="1971"/>
    <s v="Oct"/>
    <n v="3"/>
    <n v="1"/>
    <n v="9877.61"/>
    <x v="0"/>
    <s v="tier - 1"/>
    <s v="R1013"/>
    <s v="Oct"/>
    <n v="1971"/>
    <s v="R1013"/>
    <s v="3-Oct-1971"/>
    <d v="2023-06-08T00:00:00"/>
    <n v="51"/>
  </r>
  <r>
    <s v="Id1136"/>
    <n v="1971"/>
    <s v="Nov"/>
    <n v="8"/>
    <n v="1"/>
    <n v="9880.07"/>
    <x v="0"/>
    <s v="tier - 3"/>
    <s v="R1011"/>
    <s v="Nov"/>
    <n v="1971"/>
    <s v="R1011"/>
    <s v="8-Nov-1971"/>
    <d v="2023-06-08T00:00:00"/>
    <n v="51"/>
  </r>
  <r>
    <s v="Id1135"/>
    <n v="1966"/>
    <s v="Nov"/>
    <n v="5"/>
    <n v="0"/>
    <n v="9890.23"/>
    <x v="1"/>
    <s v="tier - 3"/>
    <s v="R1013"/>
    <s v="Nov"/>
    <n v="1966"/>
    <s v="R1013"/>
    <s v="5-Nov-1966"/>
    <d v="2023-06-08T00:00:00"/>
    <n v="56"/>
  </r>
  <r>
    <s v="Id1134"/>
    <n v="1996"/>
    <s v="Jul"/>
    <n v="8"/>
    <n v="0"/>
    <n v="9894.69"/>
    <x v="0"/>
    <s v="tier - 3"/>
    <s v="R1012"/>
    <s v="Jul"/>
    <n v="1996"/>
    <s v="R1012"/>
    <s v="8-Jul-1996"/>
    <d v="2023-06-08T00:00:00"/>
    <n v="26"/>
  </r>
  <r>
    <s v="Id1133"/>
    <n v="1962"/>
    <s v="Aug"/>
    <n v="17"/>
    <n v="0"/>
    <n v="9907.83"/>
    <x v="1"/>
    <s v="tier - 2"/>
    <s v="R1013"/>
    <s v="Aug"/>
    <n v="1962"/>
    <s v="R1013"/>
    <s v="17-Aug-1962"/>
    <d v="2023-06-08T00:00:00"/>
    <n v="60"/>
  </r>
  <r>
    <s v="Id1132"/>
    <n v="1972"/>
    <s v="Sep"/>
    <n v="14"/>
    <n v="1"/>
    <n v="9910.36"/>
    <x v="0"/>
    <s v="tier - 3"/>
    <s v="R1012"/>
    <s v="Sep"/>
    <n v="1972"/>
    <s v="R1012"/>
    <s v="14-Sep-1972"/>
    <d v="2023-06-08T00:00:00"/>
    <n v="50"/>
  </r>
  <r>
    <s v="Id1131"/>
    <n v="1985"/>
    <s v="Aug"/>
    <n v="19"/>
    <n v="3"/>
    <n v="9930.64"/>
    <x v="0"/>
    <s v="tier - 3"/>
    <s v="R1025"/>
    <s v="Aug"/>
    <n v="1985"/>
    <s v="R1025"/>
    <s v="19-Aug-1985"/>
    <d v="2023-06-08T00:00:00"/>
    <n v="37"/>
  </r>
  <r>
    <s v="Id1130"/>
    <n v="1983"/>
    <s v="Dec"/>
    <n v="3"/>
    <n v="3"/>
    <n v="9931.9599999999991"/>
    <x v="0"/>
    <s v="tier - 2"/>
    <s v="R1012"/>
    <s v="Dec"/>
    <n v="1983"/>
    <s v="R1012"/>
    <s v="3-Dec-1983"/>
    <d v="2023-06-08T00:00:00"/>
    <n v="39"/>
  </r>
  <r>
    <s v="Id1129"/>
    <n v="1964"/>
    <s v="Sep"/>
    <n v="11"/>
    <n v="0"/>
    <n v="9933.44"/>
    <x v="1"/>
    <s v="tier - 3"/>
    <s v="R1013"/>
    <s v="Sep"/>
    <n v="1964"/>
    <s v="R1013"/>
    <s v="11-Sep-1964"/>
    <d v="2023-06-08T00:00:00"/>
    <n v="58"/>
  </r>
  <r>
    <s v="Id1128"/>
    <n v="1971"/>
    <s v="Dec"/>
    <n v="26"/>
    <n v="1"/>
    <n v="9957.7199999999993"/>
    <x v="0"/>
    <s v="tier - 3"/>
    <s v="R1018"/>
    <s v="Dec"/>
    <n v="1971"/>
    <s v="R1018"/>
    <s v="26-Dec-1971"/>
    <d v="2023-06-08T00:00:00"/>
    <n v="51"/>
  </r>
  <r>
    <s v="Id1127"/>
    <n v="1971"/>
    <s v="Oct"/>
    <n v="6"/>
    <n v="1"/>
    <n v="9964.06"/>
    <x v="0"/>
    <s v="tier - 2"/>
    <s v="R1019"/>
    <s v="Oct"/>
    <n v="1971"/>
    <s v="R1019"/>
    <s v="6-Oct-1971"/>
    <d v="2023-06-08T00:00:00"/>
    <n v="51"/>
  </r>
  <r>
    <s v="Id1126"/>
    <n v="1970"/>
    <s v="Aug"/>
    <n v="11"/>
    <n v="0"/>
    <n v="9991.0400000000009"/>
    <x v="0"/>
    <s v="tier - 3"/>
    <s v="R1012"/>
    <s v="Aug"/>
    <n v="1970"/>
    <s v="R1012"/>
    <s v="11-Aug-1970"/>
    <d v="2023-06-08T00:00:00"/>
    <n v="52"/>
  </r>
  <r>
    <s v="Id1125"/>
    <n v="1988"/>
    <s v="Jul"/>
    <n v="3"/>
    <n v="3"/>
    <n v="10011.44"/>
    <x v="1"/>
    <s v="tier - 3"/>
    <s v="R1026"/>
    <s v="Jul"/>
    <n v="1988"/>
    <s v="R1026"/>
    <s v="3-Jul-1988"/>
    <d v="2023-06-08T00:00:00"/>
    <n v="34"/>
  </r>
  <r>
    <s v="Id1124"/>
    <n v="1979"/>
    <s v="Dec"/>
    <n v="28"/>
    <n v="2"/>
    <n v="10027.15"/>
    <x v="1"/>
    <s v="tier - 1"/>
    <s v="R1021"/>
    <s v="Dec"/>
    <n v="1979"/>
    <s v="R1021"/>
    <s v="28-Dec-1979"/>
    <d v="2023-06-08T00:00:00"/>
    <n v="43"/>
  </r>
  <r>
    <s v="Id1123"/>
    <n v="1974"/>
    <s v="Aug"/>
    <n v="30"/>
    <n v="2"/>
    <n v="10043.25"/>
    <x v="1"/>
    <s v="tier - 2"/>
    <s v="R1024"/>
    <s v="Aug"/>
    <n v="1974"/>
    <s v="R1024"/>
    <s v="30-Aug-1974"/>
    <d v="2023-06-08T00:00:00"/>
    <n v="48"/>
  </r>
  <r>
    <s v="Id1122"/>
    <n v="1969"/>
    <s v="Aug"/>
    <n v="22"/>
    <n v="1"/>
    <n v="10065.41"/>
    <x v="1"/>
    <s v="tier - 2"/>
    <s v="R1011"/>
    <s v="Aug"/>
    <n v="1969"/>
    <s v="R1011"/>
    <s v="22-Aug-1969"/>
    <d v="2023-06-08T00:00:00"/>
    <n v="53"/>
  </r>
  <r>
    <s v="Id1121"/>
    <n v="1969"/>
    <s v="Oct"/>
    <n v="27"/>
    <n v="0"/>
    <n v="10072.06"/>
    <x v="1"/>
    <s v="tier - 1"/>
    <s v="R1017"/>
    <s v="Oct"/>
    <n v="1969"/>
    <s v="R1017"/>
    <s v="27-Oct-1969"/>
    <d v="2023-06-08T00:00:00"/>
    <n v="53"/>
  </r>
  <r>
    <s v="Id1120"/>
    <n v="1969"/>
    <s v="Jul"/>
    <n v="3"/>
    <n v="1"/>
    <n v="10085.85"/>
    <x v="1"/>
    <s v="tier - 3"/>
    <s v="R1011"/>
    <s v="Jul"/>
    <n v="1969"/>
    <s v="R1011"/>
    <s v="3-Jul-1969"/>
    <d v="2023-06-08T00:00:00"/>
    <n v="53"/>
  </r>
  <r>
    <s v="Id1119"/>
    <n v="1976"/>
    <s v="Dec"/>
    <n v="19"/>
    <n v="5"/>
    <n v="10096.969999999999"/>
    <x v="1"/>
    <s v="tier - 2"/>
    <s v="R1011"/>
    <s v="Dec"/>
    <n v="1976"/>
    <s v="R1011"/>
    <s v="19-Dec-1976"/>
    <d v="2023-06-08T00:00:00"/>
    <n v="46"/>
  </r>
  <r>
    <s v="Id1118"/>
    <n v="1972"/>
    <s v="Oct"/>
    <n v="19"/>
    <n v="1"/>
    <n v="10106.129999999999"/>
    <x v="1"/>
    <s v="tier - 1"/>
    <s v="R1024"/>
    <s v="Oct"/>
    <n v="1972"/>
    <s v="R1024"/>
    <s v="19-Oct-1972"/>
    <d v="2023-06-08T00:00:00"/>
    <n v="50"/>
  </r>
  <r>
    <s v="Id1117"/>
    <n v="1972"/>
    <s v="Aug"/>
    <n v="8"/>
    <n v="2"/>
    <n v="10107.219999999999"/>
    <x v="1"/>
    <s v="tier - 1"/>
    <s v="R1013"/>
    <s v="Aug"/>
    <n v="1972"/>
    <s v="R1013"/>
    <s v="8-Aug-1972"/>
    <d v="2023-06-08T00:00:00"/>
    <n v="50"/>
  </r>
  <r>
    <s v="Id1116"/>
    <n v="1975"/>
    <s v="Jul"/>
    <n v="2"/>
    <n v="3"/>
    <n v="10115.01"/>
    <x v="1"/>
    <s v="tier - 3"/>
    <s v="R1012"/>
    <s v="Jul"/>
    <n v="1975"/>
    <s v="R1012"/>
    <s v="2-Jul-1975"/>
    <d v="2023-06-08T00:00:00"/>
    <n v="47"/>
  </r>
  <r>
    <s v="Id1115"/>
    <n v="1972"/>
    <s v="Nov"/>
    <n v="16"/>
    <n v="2"/>
    <n v="10118.42"/>
    <x v="1"/>
    <s v="tier - 3"/>
    <s v="R1011"/>
    <s v="Nov"/>
    <n v="1972"/>
    <s v="R1011"/>
    <s v="16-Nov-1972"/>
    <d v="2023-06-08T00:00:00"/>
    <n v="50"/>
  </r>
  <r>
    <s v="Id1114"/>
    <n v="1997"/>
    <s v="Sep"/>
    <n v="5"/>
    <n v="0"/>
    <n v="10139.84"/>
    <x v="1"/>
    <s v="tier - 2"/>
    <s v="R1012"/>
    <s v="Sep"/>
    <n v="1997"/>
    <s v="R1012"/>
    <s v="5-Sep-1997"/>
    <d v="2023-06-08T00:00:00"/>
    <n v="25"/>
  </r>
  <r>
    <s v="Id1113"/>
    <n v="1974"/>
    <s v="Dec"/>
    <n v="30"/>
    <n v="3"/>
    <n v="10141.14"/>
    <x v="1"/>
    <s v="tier - 1"/>
    <s v="R1016"/>
    <s v="Dec"/>
    <n v="1974"/>
    <s v="R1016"/>
    <s v="30-Dec-1974"/>
    <d v="2023-06-08T00:00:00"/>
    <n v="48"/>
  </r>
  <r>
    <s v="Id1112"/>
    <n v="1981"/>
    <s v="Jun"/>
    <n v="12"/>
    <n v="1"/>
    <n v="10146.129999999999"/>
    <x v="1"/>
    <s v="tier - 1"/>
    <s v="R1025"/>
    <s v="Jun"/>
    <n v="1981"/>
    <s v="R1025"/>
    <s v="12-Jun-1981"/>
    <d v="2023-06-08T00:00:00"/>
    <n v="41"/>
  </r>
  <r>
    <s v="Id1111"/>
    <n v="1973"/>
    <s v="Oct"/>
    <n v="13"/>
    <n v="2"/>
    <n v="10156.780000000001"/>
    <x v="1"/>
    <s v="tier - 2"/>
    <s v="R1012"/>
    <s v="Oct"/>
    <n v="1973"/>
    <s v="R1012"/>
    <s v="13-Oct-1973"/>
    <d v="2023-06-08T00:00:00"/>
    <n v="49"/>
  </r>
  <r>
    <s v="Id1110"/>
    <n v="1972"/>
    <s v="Jul"/>
    <n v="10"/>
    <n v="0"/>
    <n v="10160.870000000001"/>
    <x v="1"/>
    <s v="tier - 3"/>
    <s v="R1025"/>
    <s v="Jul"/>
    <n v="1972"/>
    <s v="R1025"/>
    <s v="10-Jul-1972"/>
    <d v="2023-06-08T00:00:00"/>
    <n v="50"/>
  </r>
  <r>
    <s v="Id1109"/>
    <n v="1985"/>
    <s v="Oct"/>
    <n v="16"/>
    <n v="3"/>
    <n v="10191.82"/>
    <x v="1"/>
    <s v="tier - 2"/>
    <s v="R1026"/>
    <s v="Oct"/>
    <n v="1985"/>
    <s v="R1026"/>
    <s v="16-Oct-1985"/>
    <d v="2023-06-08T00:00:00"/>
    <n v="37"/>
  </r>
  <r>
    <s v="Id1108"/>
    <n v="1970"/>
    <s v="Dec"/>
    <n v="24"/>
    <n v="0"/>
    <n v="10197.77"/>
    <x v="1"/>
    <s v="tier - 1"/>
    <s v="R1024"/>
    <s v="Dec"/>
    <n v="1970"/>
    <s v="R1024"/>
    <s v="24-Dec-1970"/>
    <d v="2023-06-08T00:00:00"/>
    <n v="52"/>
  </r>
  <r>
    <s v="Id1107"/>
    <n v="1967"/>
    <s v="Sep"/>
    <n v="26"/>
    <n v="0"/>
    <n v="10214.64"/>
    <x v="1"/>
    <s v="tier - 2"/>
    <s v="R1011"/>
    <s v="Sep"/>
    <n v="1967"/>
    <s v="R1011"/>
    <s v="26-Sep-1967"/>
    <d v="2023-06-08T00:00:00"/>
    <n v="55"/>
  </r>
  <r>
    <s v="Id1106"/>
    <n v="1967"/>
    <s v="Jun"/>
    <n v="28"/>
    <n v="0"/>
    <n v="10226.280000000001"/>
    <x v="1"/>
    <s v="tier - 3"/>
    <s v="R1013"/>
    <s v="Jun"/>
    <n v="1967"/>
    <s v="R1013"/>
    <s v="28-Jun-1967"/>
    <d v="2023-06-08T00:00:00"/>
    <n v="55"/>
  </r>
  <r>
    <s v="Id1105"/>
    <n v="1968"/>
    <s v="Sep"/>
    <n v="23"/>
    <n v="0"/>
    <n v="10231.5"/>
    <x v="1"/>
    <s v="tier - 1"/>
    <s v="R1012"/>
    <s v="Sep"/>
    <n v="1968"/>
    <s v="R1012"/>
    <s v="23-Sep-1968"/>
    <d v="2023-06-08T00:00:00"/>
    <n v="54"/>
  </r>
  <r>
    <s v="Id1104"/>
    <n v="1975"/>
    <s v="Aug"/>
    <n v="15"/>
    <n v="1"/>
    <n v="10259.129999999999"/>
    <x v="1"/>
    <s v="tier - 2"/>
    <s v="R1011"/>
    <s v="Aug"/>
    <n v="1975"/>
    <s v="R1011"/>
    <s v="15-Aug-1975"/>
    <d v="2023-06-08T00:00:00"/>
    <n v="47"/>
  </r>
  <r>
    <s v="Id1103"/>
    <n v="1973"/>
    <s v="Sep"/>
    <n v="5"/>
    <n v="3"/>
    <n v="10264.44"/>
    <x v="1"/>
    <s v="tier - 2"/>
    <s v="R1012"/>
    <s v="Sep"/>
    <n v="1973"/>
    <s v="R1012"/>
    <s v="5-Sep-1973"/>
    <d v="2023-06-08T00:00:00"/>
    <n v="49"/>
  </r>
  <r>
    <s v="Id1102"/>
    <n v="1973"/>
    <s v="Nov"/>
    <n v="27"/>
    <n v="3"/>
    <n v="10269.459999999999"/>
    <x v="1"/>
    <s v="tier - 3"/>
    <s v="R1012"/>
    <s v="Nov"/>
    <n v="1973"/>
    <s v="R1012"/>
    <s v="27-Nov-1973"/>
    <d v="2023-06-08T00:00:00"/>
    <n v="49"/>
  </r>
  <r>
    <s v="Id1101"/>
    <n v="1970"/>
    <s v="Jun"/>
    <n v="21"/>
    <n v="0"/>
    <n v="10274.33"/>
    <x v="1"/>
    <s v="tier - 1"/>
    <s v="R1024"/>
    <s v="Jun"/>
    <n v="1970"/>
    <s v="R1024"/>
    <s v="21-Jun-1970"/>
    <d v="2023-06-08T00:00:00"/>
    <n v="52"/>
  </r>
  <r>
    <s v="Id1100"/>
    <n v="1988"/>
    <s v="Sep"/>
    <n v="14"/>
    <n v="3"/>
    <n v="10276.99"/>
    <x v="1"/>
    <s v="tier - 1"/>
    <s v="R1021"/>
    <s v="Sep"/>
    <n v="1988"/>
    <s v="R1021"/>
    <s v="14-Sep-1988"/>
    <d v="2023-06-08T00:00:00"/>
    <n v="34"/>
  </r>
  <r>
    <s v="Id1099"/>
    <n v="1963"/>
    <s v="Sep"/>
    <n v="24"/>
    <n v="0"/>
    <n v="10308.040000000001"/>
    <x v="1"/>
    <s v="tier - 1"/>
    <s v="R1013"/>
    <s v="Sep"/>
    <n v="1963"/>
    <s v="R1013"/>
    <s v="24-Sep-1963"/>
    <d v="2023-06-08T00:00:00"/>
    <n v="59"/>
  </r>
  <r>
    <s v="Id1098"/>
    <n v="1962"/>
    <s v="Jul"/>
    <n v="12"/>
    <n v="0"/>
    <n v="10310.780000000001"/>
    <x v="1"/>
    <s v="tier - 3"/>
    <s v="R1012"/>
    <s v="Jul"/>
    <n v="1962"/>
    <s v="R1012"/>
    <s v="12-Jul-1962"/>
    <d v="2023-06-08T00:00:00"/>
    <n v="60"/>
  </r>
  <r>
    <s v="Id1097"/>
    <n v="1991"/>
    <s v="Nov"/>
    <n v="17"/>
    <n v="3"/>
    <n v="10315.91"/>
    <x v="1"/>
    <s v="tier - 2"/>
    <s v="R1012"/>
    <s v="Nov"/>
    <n v="1991"/>
    <s v="R1012"/>
    <s v="17-Nov-1991"/>
    <d v="2023-06-08T00:00:00"/>
    <n v="31"/>
  </r>
  <r>
    <s v="Id1096"/>
    <n v="1991"/>
    <s v="Aug"/>
    <n v="21"/>
    <n v="3"/>
    <n v="10322.9"/>
    <x v="1"/>
    <s v="tier - 1"/>
    <s v="R1026"/>
    <s v="Aug"/>
    <n v="1991"/>
    <s v="R1026"/>
    <s v="21-Aug-1991"/>
    <d v="2023-06-08T00:00:00"/>
    <n v="31"/>
  </r>
  <r>
    <s v="Id1095"/>
    <n v="1970"/>
    <s v="Dec"/>
    <n v="1"/>
    <n v="2"/>
    <n v="10325.209999999999"/>
    <x v="1"/>
    <s v="tier - 3"/>
    <s v="R1011"/>
    <s v="Dec"/>
    <n v="1970"/>
    <s v="R1011"/>
    <s v="1-Dec-1970"/>
    <d v="2023-06-08T00:00:00"/>
    <n v="52"/>
  </r>
  <r>
    <s v="Id1094"/>
    <n v="1982"/>
    <s v="Jul"/>
    <n v="21"/>
    <n v="3"/>
    <n v="10329.06"/>
    <x v="1"/>
    <s v="tier - 1"/>
    <s v="R1021"/>
    <s v="Jul"/>
    <n v="1982"/>
    <s v="R1021"/>
    <s v="21-Jul-1982"/>
    <d v="2023-06-08T00:00:00"/>
    <n v="40"/>
  </r>
  <r>
    <s v="Id1093"/>
    <n v="1968"/>
    <s v="Jul"/>
    <n v="19"/>
    <n v="0"/>
    <n v="10338.93"/>
    <x v="1"/>
    <s v="tier - 1"/>
    <s v="R1013"/>
    <s v="Jul"/>
    <n v="1968"/>
    <s v="R1013"/>
    <s v="19-Jul-1968"/>
    <d v="2023-06-08T00:00:00"/>
    <n v="54"/>
  </r>
  <r>
    <s v="Id1092"/>
    <n v="1973"/>
    <s v="Aug"/>
    <n v="8"/>
    <n v="0"/>
    <n v="10345.93"/>
    <x v="1"/>
    <s v="tier - 2"/>
    <s v="R1021"/>
    <s v="Aug"/>
    <n v="1973"/>
    <s v="R1021"/>
    <s v="8-Aug-1973"/>
    <d v="2023-06-08T00:00:00"/>
    <n v="49"/>
  </r>
  <r>
    <s v="Id1091"/>
    <n v="1974"/>
    <s v="Sep"/>
    <n v="29"/>
    <n v="0"/>
    <n v="10352.48"/>
    <x v="1"/>
    <s v="tier - 1"/>
    <s v="R1012"/>
    <s v="Sep"/>
    <n v="1974"/>
    <s v="R1012"/>
    <s v="29-Sep-1974"/>
    <d v="2023-06-08T00:00:00"/>
    <n v="48"/>
  </r>
  <r>
    <s v="Id1090"/>
    <n v="1969"/>
    <s v="Jun"/>
    <n v="17"/>
    <n v="0"/>
    <n v="10355.64"/>
    <x v="1"/>
    <s v="tier - 1"/>
    <s v="R1012"/>
    <s v="Jun"/>
    <n v="1969"/>
    <s v="R1012"/>
    <s v="17-Jun-1969"/>
    <d v="2023-06-08T00:00:00"/>
    <n v="53"/>
  </r>
  <r>
    <s v="Id1089"/>
    <n v="1971"/>
    <s v="Sep"/>
    <n v="6"/>
    <n v="0"/>
    <n v="10356.67"/>
    <x v="1"/>
    <s v="tier - 1"/>
    <s v="R1025"/>
    <s v="Sep"/>
    <n v="1971"/>
    <s v="R1025"/>
    <s v="6-Sep-1971"/>
    <d v="2023-06-08T00:00:00"/>
    <n v="51"/>
  </r>
  <r>
    <s v="Id1088"/>
    <n v="1973"/>
    <s v="Sep"/>
    <n v="29"/>
    <n v="2"/>
    <n v="10370.91"/>
    <x v="1"/>
    <s v="tier - 3"/>
    <s v="R1024"/>
    <s v="Sep"/>
    <n v="1973"/>
    <s v="R1024"/>
    <s v="29-Sep-1973"/>
    <d v="2023-06-08T00:00:00"/>
    <n v="49"/>
  </r>
  <r>
    <s v="Id1087"/>
    <n v="1973"/>
    <s v="Sep"/>
    <n v="19"/>
    <n v="3"/>
    <n v="10381.48"/>
    <x v="1"/>
    <s v="tier - 3"/>
    <s v="R1013"/>
    <s v="Sep"/>
    <n v="1973"/>
    <s v="R1013"/>
    <s v="19-Sep-1973"/>
    <d v="2023-06-08T00:00:00"/>
    <n v="49"/>
  </r>
  <r>
    <s v="Id1086"/>
    <n v="1969"/>
    <s v="Jul"/>
    <n v="7"/>
    <n v="0"/>
    <n v="10403.27"/>
    <x v="1"/>
    <s v="tier - 2"/>
    <s v="R1020"/>
    <s v="Jul"/>
    <n v="1969"/>
    <s v="R1020"/>
    <s v="7-Jul-1969"/>
    <d v="2023-06-08T00:00:00"/>
    <n v="53"/>
  </r>
  <r>
    <s v="Id1085"/>
    <n v="1975"/>
    <s v="Jun"/>
    <n v="5"/>
    <n v="4"/>
    <n v="10407.09"/>
    <x v="1"/>
    <s v="tier - 1"/>
    <s v="R1015"/>
    <s v="Jun"/>
    <n v="1975"/>
    <s v="R1015"/>
    <s v="5-Jun-1975"/>
    <d v="2023-06-08T00:00:00"/>
    <n v="48"/>
  </r>
  <r>
    <s v="Id1084"/>
    <n v="1980"/>
    <s v="Oct"/>
    <n v="24"/>
    <n v="2"/>
    <n v="10407.98"/>
    <x v="1"/>
    <s v="tier - 1"/>
    <s v="R1021"/>
    <s v="Oct"/>
    <n v="1980"/>
    <s v="R1021"/>
    <s v="24-Oct-1980"/>
    <d v="2023-06-08T00:00:00"/>
    <n v="42"/>
  </r>
  <r>
    <s v="Id1083"/>
    <n v="1973"/>
    <s v="Oct"/>
    <n v="11"/>
    <n v="0"/>
    <n v="10419.59"/>
    <x v="1"/>
    <s v="tier - 2"/>
    <s v="R1025"/>
    <s v="Oct"/>
    <n v="1973"/>
    <s v="R1025"/>
    <s v="11-Oct-1973"/>
    <d v="2023-06-08T00:00:00"/>
    <n v="49"/>
  </r>
  <r>
    <s v="Id1082"/>
    <n v="1979"/>
    <s v="Nov"/>
    <n v="25"/>
    <n v="2"/>
    <n v="10419.65"/>
    <x v="1"/>
    <s v="tier - 2"/>
    <s v="R1025"/>
    <s v="Nov"/>
    <n v="1979"/>
    <s v="R1025"/>
    <s v="25-Nov-1979"/>
    <d v="2023-06-08T00:00:00"/>
    <n v="43"/>
  </r>
  <r>
    <s v="Id1081"/>
    <n v="1968"/>
    <s v="Dec"/>
    <n v="27"/>
    <n v="0"/>
    <n v="10422.92"/>
    <x v="1"/>
    <s v="tier - 1"/>
    <s v="R1017"/>
    <s v="Dec"/>
    <n v="1968"/>
    <s v="R1017"/>
    <s v="27-Dec-1968"/>
    <d v="2023-06-08T00:00:00"/>
    <n v="54"/>
  </r>
  <r>
    <s v="Id1080"/>
    <n v="1968"/>
    <s v="Aug"/>
    <n v="23"/>
    <n v="0"/>
    <n v="10435.07"/>
    <x v="1"/>
    <s v="tier - 1"/>
    <s v="R1016"/>
    <s v="Aug"/>
    <n v="1968"/>
    <s v="R1016"/>
    <s v="23-Aug-1968"/>
    <d v="2023-06-08T00:00:00"/>
    <n v="54"/>
  </r>
  <r>
    <s v="Id1079"/>
    <n v="1968"/>
    <s v="Aug"/>
    <n v="29"/>
    <n v="1"/>
    <n v="10436.1"/>
    <x v="1"/>
    <s v="tier - 3"/>
    <s v="R1011"/>
    <s v="Aug"/>
    <n v="1968"/>
    <s v="R1011"/>
    <s v="29-Aug-1968"/>
    <d v="2023-06-08T00:00:00"/>
    <n v="54"/>
  </r>
  <r>
    <s v="Id1078"/>
    <n v="1968"/>
    <s v="Nov"/>
    <n v="8"/>
    <n v="1"/>
    <n v="10450.549999999999"/>
    <x v="1"/>
    <s v="tier - 1"/>
    <s v="R1011"/>
    <s v="Nov"/>
    <n v="1968"/>
    <s v="R1011"/>
    <s v="8-Nov-1968"/>
    <d v="2023-06-08T00:00:00"/>
    <n v="54"/>
  </r>
  <r>
    <s v="Id1077"/>
    <n v="1964"/>
    <s v="Oct"/>
    <n v="14"/>
    <n v="0"/>
    <n v="10455.1"/>
    <x v="1"/>
    <s v="tier - 1"/>
    <s v="R1012"/>
    <s v="Oct"/>
    <n v="1964"/>
    <s v="R1012"/>
    <s v="14-Oct-1964"/>
    <d v="2023-06-08T00:00:00"/>
    <n v="58"/>
  </r>
  <r>
    <s v="Id1076"/>
    <n v="1976"/>
    <s v="Aug"/>
    <n v="3"/>
    <n v="2"/>
    <n v="10455.14"/>
    <x v="1"/>
    <s v="tier - 2"/>
    <s v="R1021"/>
    <s v="Aug"/>
    <n v="1976"/>
    <s v="R1021"/>
    <s v="3-Aug-1976"/>
    <d v="2023-06-08T00:00:00"/>
    <n v="46"/>
  </r>
  <r>
    <s v="Id1075"/>
    <n v="1964"/>
    <s v="Jul"/>
    <n v="27"/>
    <n v="0"/>
    <n v="10459.19"/>
    <x v="1"/>
    <s v="tier - 1"/>
    <s v="R1013"/>
    <s v="Jul"/>
    <n v="1964"/>
    <s v="R1013"/>
    <s v="27-Jul-1964"/>
    <d v="2023-06-08T00:00:00"/>
    <n v="58"/>
  </r>
  <r>
    <s v="Id1074"/>
    <n v="1969"/>
    <s v="Sep"/>
    <n v="22"/>
    <n v="1"/>
    <n v="10461.98"/>
    <x v="1"/>
    <s v="tier - 1"/>
    <s v="R1012"/>
    <s v="Sep"/>
    <n v="1969"/>
    <s v="R1012"/>
    <s v="22-Sep-1969"/>
    <d v="2023-06-08T00:00:00"/>
    <n v="53"/>
  </r>
  <r>
    <s v="Id1073"/>
    <n v="1987"/>
    <s v="Jun"/>
    <n v="28"/>
    <n v="3"/>
    <n v="10464.83"/>
    <x v="1"/>
    <s v="tier - 1"/>
    <s v="R1012"/>
    <s v="Jun"/>
    <n v="1987"/>
    <s v="R1012"/>
    <s v="28-Jun-1987"/>
    <d v="2023-06-08T00:00:00"/>
    <n v="35"/>
  </r>
  <r>
    <s v="Id1072"/>
    <n v="1978"/>
    <s v="Aug"/>
    <n v="21"/>
    <n v="2"/>
    <n v="10486.55"/>
    <x v="1"/>
    <s v="tier - 3"/>
    <s v="R1025"/>
    <s v="Aug"/>
    <n v="1978"/>
    <s v="R1025"/>
    <s v="21-Aug-1978"/>
    <d v="2023-06-08T00:00:00"/>
    <n v="44"/>
  </r>
  <r>
    <s v="Id1071"/>
    <n v="1972"/>
    <s v="Oct"/>
    <n v="19"/>
    <n v="2"/>
    <n v="10493.95"/>
    <x v="1"/>
    <s v="tier - 1"/>
    <s v="R1012"/>
    <s v="Oct"/>
    <n v="1972"/>
    <s v="R1012"/>
    <s v="19-Oct-1972"/>
    <d v="2023-06-08T00:00:00"/>
    <n v="50"/>
  </r>
  <r>
    <s v="Id1070"/>
    <n v="1977"/>
    <s v="Oct"/>
    <n v="25"/>
    <n v="2"/>
    <n v="10495.6"/>
    <x v="1"/>
    <s v="tier - 1"/>
    <s v="R1012"/>
    <s v="Oct"/>
    <n v="1977"/>
    <s v="R1012"/>
    <s v="25-Oct-1977"/>
    <d v="2023-06-08T00:00:00"/>
    <n v="45"/>
  </r>
  <r>
    <s v="Id1069"/>
    <n v="1971"/>
    <s v="Sep"/>
    <n v="26"/>
    <n v="0"/>
    <n v="10546.48"/>
    <x v="1"/>
    <s v="tier - 3"/>
    <s v="R1011"/>
    <s v="Sep"/>
    <n v="1971"/>
    <s v="R1011"/>
    <s v="26-Sep-1971"/>
    <d v="2023-06-08T00:00:00"/>
    <n v="51"/>
  </r>
  <r>
    <s v="Id1068"/>
    <n v="1971"/>
    <s v="Jun"/>
    <n v="29"/>
    <n v="3"/>
    <n v="10560.49"/>
    <x v="1"/>
    <s v="tier - 2"/>
    <s v="R1013"/>
    <s v="Jun"/>
    <n v="1971"/>
    <s v="R1013"/>
    <s v="29-Jun-1971"/>
    <d v="2023-06-08T00:00:00"/>
    <n v="51"/>
  </r>
  <r>
    <s v="Id1067"/>
    <n v="1969"/>
    <s v="Jul"/>
    <n v="17"/>
    <n v="0"/>
    <n v="10564.88"/>
    <x v="1"/>
    <s v="tier - 1"/>
    <s v="R1024"/>
    <s v="Jul"/>
    <n v="1969"/>
    <s v="R1024"/>
    <s v="17-Jul-1969"/>
    <d v="2023-06-08T00:00:00"/>
    <n v="53"/>
  </r>
  <r>
    <s v="Id1066"/>
    <n v="1966"/>
    <s v="Dec"/>
    <n v="11"/>
    <n v="0"/>
    <n v="10577.09"/>
    <x v="1"/>
    <s v="tier - 3"/>
    <s v="R1011"/>
    <s v="Dec"/>
    <n v="1966"/>
    <s v="R1011"/>
    <s v="11-Dec-1966"/>
    <d v="2023-06-08T00:00:00"/>
    <n v="56"/>
  </r>
  <r>
    <s v="Id1065"/>
    <n v="1969"/>
    <s v="Dec"/>
    <n v="25"/>
    <n v="1"/>
    <n v="10579.71"/>
    <x v="1"/>
    <s v="tier - 3"/>
    <s v="R1013"/>
    <s v="Dec"/>
    <n v="1969"/>
    <s v="R1013"/>
    <s v="25-Dec-1969"/>
    <d v="2023-06-08T00:00:00"/>
    <n v="53"/>
  </r>
  <r>
    <s v="Id1064"/>
    <n v="1966"/>
    <s v="Nov"/>
    <n v="3"/>
    <n v="0"/>
    <n v="10594.23"/>
    <x v="1"/>
    <s v="tier - 3"/>
    <s v="R1013"/>
    <s v="Nov"/>
    <n v="1966"/>
    <s v="R1013"/>
    <s v="3-Nov-1966"/>
    <d v="2023-06-08T00:00:00"/>
    <n v="56"/>
  </r>
  <r>
    <s v="Id1063"/>
    <n v="1967"/>
    <s v="Nov"/>
    <n v="29"/>
    <n v="0"/>
    <n v="10594.5"/>
    <x v="1"/>
    <s v="tier - 1"/>
    <s v="R1012"/>
    <s v="Nov"/>
    <n v="1967"/>
    <s v="R1012"/>
    <s v="29-Nov-1967"/>
    <d v="2023-06-08T00:00:00"/>
    <n v="55"/>
  </r>
  <r>
    <s v="Id1062"/>
    <n v="1972"/>
    <s v="Dec"/>
    <n v="14"/>
    <n v="3"/>
    <n v="10600.55"/>
    <x v="1"/>
    <s v="tier - 1"/>
    <s v="R1012"/>
    <s v="Dec"/>
    <n v="1972"/>
    <s v="R1012"/>
    <s v="14-Dec-1972"/>
    <d v="2023-06-08T00:00:00"/>
    <n v="50"/>
  </r>
  <r>
    <s v="Id1061"/>
    <n v="1966"/>
    <s v="Jul"/>
    <n v="20"/>
    <n v="0"/>
    <n v="10601.41"/>
    <x v="1"/>
    <s v="tier - 2"/>
    <s v="R1011"/>
    <s v="Jul"/>
    <n v="1966"/>
    <s v="R1011"/>
    <s v="20-Jul-1966"/>
    <d v="2023-06-08T00:00:00"/>
    <n v="56"/>
  </r>
  <r>
    <s v="Id1060"/>
    <n v="1967"/>
    <s v="Jun"/>
    <n v="23"/>
    <n v="0"/>
    <n v="10601.63"/>
    <x v="1"/>
    <s v="tier - 2"/>
    <s v="R1012"/>
    <s v="Jun"/>
    <n v="1967"/>
    <s v="R1012"/>
    <s v="23-Jun-1967"/>
    <d v="2023-06-08T00:00:00"/>
    <n v="55"/>
  </r>
  <r>
    <s v="Id1059"/>
    <n v="1966"/>
    <s v="Jul"/>
    <n v="2"/>
    <n v="0"/>
    <n v="10602.39"/>
    <x v="1"/>
    <s v="tier - 3"/>
    <s v="R1011"/>
    <s v="Jul"/>
    <n v="1966"/>
    <s v="R1011"/>
    <s v="2-Jul-1966"/>
    <d v="2023-06-08T00:00:00"/>
    <n v="56"/>
  </r>
  <r>
    <s v="Id1058"/>
    <n v="1965"/>
    <s v="Jun"/>
    <n v="27"/>
    <n v="0"/>
    <n v="10608.67"/>
    <x v="1"/>
    <s v="tier - 3"/>
    <s v="R1012"/>
    <s v="Jun"/>
    <n v="1965"/>
    <s v="R1012"/>
    <s v="27-Jun-1965"/>
    <d v="2023-06-08T00:00:00"/>
    <n v="57"/>
  </r>
  <r>
    <s v="Id1057"/>
    <n v="1992"/>
    <s v="Jul"/>
    <n v="23"/>
    <n v="0"/>
    <n v="10617.04"/>
    <x v="1"/>
    <s v="tier - 3"/>
    <s v="R1026"/>
    <s v="Jul"/>
    <n v="1992"/>
    <s v="R1026"/>
    <s v="23-Jul-1992"/>
    <d v="2023-06-08T00:00:00"/>
    <n v="30"/>
  </r>
  <r>
    <s v="Id1056"/>
    <n v="1990"/>
    <s v="Jul"/>
    <n v="6"/>
    <n v="3"/>
    <n v="10620.26"/>
    <x v="1"/>
    <s v="tier - 3"/>
    <s v="R1012"/>
    <s v="Jul"/>
    <n v="1990"/>
    <s v="R1012"/>
    <s v="6-Jul-1990"/>
    <d v="2023-06-08T00:00:00"/>
    <n v="32"/>
  </r>
  <r>
    <s v="Id1055"/>
    <n v="1964"/>
    <s v="Aug"/>
    <n v="8"/>
    <n v="0"/>
    <n v="10627.81"/>
    <x v="1"/>
    <s v="tier - 3"/>
    <s v="R1013"/>
    <s v="Aug"/>
    <n v="1964"/>
    <s v="R1013"/>
    <s v="8-Aug-1964"/>
    <d v="2023-06-08T00:00:00"/>
    <n v="58"/>
  </r>
  <r>
    <s v="Id1054"/>
    <n v="1976"/>
    <s v="Nov"/>
    <n v="22"/>
    <n v="2"/>
    <n v="10665.44"/>
    <x v="1"/>
    <s v="tier - 2"/>
    <s v="R1021"/>
    <s v="Nov"/>
    <n v="1976"/>
    <s v="R1021"/>
    <s v="22-Nov-1976"/>
    <d v="2023-06-08T00:00:00"/>
    <n v="46"/>
  </r>
  <r>
    <s v="Id1053"/>
    <n v="1962"/>
    <s v="Sep"/>
    <n v="7"/>
    <n v="0"/>
    <n v="10676.83"/>
    <x v="1"/>
    <s v="tier - 3"/>
    <s v="R1013"/>
    <s v="Sep"/>
    <n v="1962"/>
    <s v="R1013"/>
    <s v="7-Sep-1962"/>
    <d v="2023-06-08T00:00:00"/>
    <n v="60"/>
  </r>
  <r>
    <s v="Id1052"/>
    <n v="1977"/>
    <s v="Aug"/>
    <n v="2"/>
    <n v="2"/>
    <n v="10690.11"/>
    <x v="1"/>
    <s v="tier - 2"/>
    <s v="R1021"/>
    <s v="Aug"/>
    <n v="1977"/>
    <s v="R1021"/>
    <s v="2-Aug-1977"/>
    <d v="2023-06-08T00:00:00"/>
    <n v="45"/>
  </r>
  <r>
    <s v="Id1051"/>
    <n v="1976"/>
    <s v="Sep"/>
    <n v="30"/>
    <n v="2"/>
    <n v="10698.38"/>
    <x v="1"/>
    <s v="tier - 1"/>
    <s v="R1025"/>
    <s v="Sep"/>
    <n v="1976"/>
    <s v="R1025"/>
    <s v="30-Sep-1976"/>
    <d v="2023-06-08T00:00:00"/>
    <n v="46"/>
  </r>
  <r>
    <s v="Id1050"/>
    <n v="1972"/>
    <s v="Oct"/>
    <n v="24"/>
    <n v="3"/>
    <n v="10702.64"/>
    <x v="1"/>
    <s v="tier - 3"/>
    <s v="R1013"/>
    <s v="Oct"/>
    <n v="1972"/>
    <s v="R1013"/>
    <s v="24-Oct-1972"/>
    <d v="2023-06-08T00:00:00"/>
    <n v="50"/>
  </r>
  <r>
    <s v="Id1049"/>
    <n v="1967"/>
    <s v="Jul"/>
    <n v="30"/>
    <n v="0"/>
    <n v="10704.47"/>
    <x v="1"/>
    <s v="tier - 2"/>
    <s v="R1011"/>
    <s v="Jul"/>
    <n v="1967"/>
    <s v="R1011"/>
    <s v="30-Jul-1967"/>
    <d v="2023-06-08T00:00:00"/>
    <n v="55"/>
  </r>
  <r>
    <s v="Id1048"/>
    <n v="1967"/>
    <s v="Oct"/>
    <n v="5"/>
    <n v="0"/>
    <n v="10713.64"/>
    <x v="1"/>
    <s v="tier - 3"/>
    <s v="R1011"/>
    <s v="Oct"/>
    <n v="1967"/>
    <s v="R1011"/>
    <s v="5-Oct-1967"/>
    <d v="2023-06-08T00:00:00"/>
    <n v="55"/>
  </r>
  <r>
    <s v="Id1047"/>
    <n v="1992"/>
    <s v="Jun"/>
    <n v="25"/>
    <n v="0"/>
    <n v="10719.57"/>
    <x v="1"/>
    <s v="tier - 1"/>
    <s v="R1012"/>
    <s v="Jun"/>
    <n v="1992"/>
    <s v="R1012"/>
    <s v="25-Jun-1992"/>
    <d v="2023-06-08T00:00:00"/>
    <n v="30"/>
  </r>
  <r>
    <s v="Id1046"/>
    <n v="1974"/>
    <s v="Dec"/>
    <n v="9"/>
    <n v="4"/>
    <n v="10736.87"/>
    <x v="1"/>
    <s v="tier - 1"/>
    <s v="R1016"/>
    <s v="Dec"/>
    <n v="1974"/>
    <s v="R1016"/>
    <s v="9-Dec-1974"/>
    <d v="2023-06-08T00:00:00"/>
    <n v="48"/>
  </r>
  <r>
    <s v="Id1045"/>
    <n v="1986"/>
    <s v="Aug"/>
    <n v="29"/>
    <n v="3"/>
    <n v="10749.02"/>
    <x v="1"/>
    <s v="tier - 1"/>
    <s v="R1026"/>
    <s v="Aug"/>
    <n v="1986"/>
    <s v="R1026"/>
    <s v="29-Aug-1986"/>
    <d v="2023-06-08T00:00:00"/>
    <n v="36"/>
  </r>
  <r>
    <s v="Id1044"/>
    <n v="1989"/>
    <s v="Nov"/>
    <n v="25"/>
    <n v="3"/>
    <n v="10769.75"/>
    <x v="1"/>
    <s v="tier - 2"/>
    <s v="R1022"/>
    <s v="Nov"/>
    <n v="1989"/>
    <s v="R1022"/>
    <s v="25-Nov-1989"/>
    <d v="2023-06-08T00:00:00"/>
    <n v="33"/>
  </r>
  <r>
    <s v="Id1043"/>
    <n v="1967"/>
    <s v="Nov"/>
    <n v="11"/>
    <n v="1"/>
    <n v="10791.96"/>
    <x v="1"/>
    <s v="tier - 2"/>
    <s v="R1011"/>
    <s v="Nov"/>
    <n v="1967"/>
    <s v="R1011"/>
    <s v="11-Nov-1967"/>
    <d v="2023-06-08T00:00:00"/>
    <n v="55"/>
  </r>
  <r>
    <s v="Id1042"/>
    <n v="1999"/>
    <s v="Dec"/>
    <n v="24"/>
    <n v="0"/>
    <n v="10795.94"/>
    <x v="1"/>
    <s v="tier - 1"/>
    <s v="R1011"/>
    <s v="Dec"/>
    <n v="1999"/>
    <s v="R1011"/>
    <s v="24-Dec-1999"/>
    <d v="2023-06-08T00:00:00"/>
    <n v="23"/>
  </r>
  <r>
    <s v="Id1041"/>
    <n v="1967"/>
    <s v="Oct"/>
    <n v="23"/>
    <n v="0"/>
    <n v="10796.35"/>
    <x v="1"/>
    <s v="tier - 1"/>
    <s v="R1019"/>
    <s v="Oct"/>
    <n v="1967"/>
    <s v="R1019"/>
    <s v="23-Oct-1967"/>
    <d v="2023-06-08T00:00:00"/>
    <n v="55"/>
  </r>
  <r>
    <s v="Id1040"/>
    <n v="1970"/>
    <s v="Oct"/>
    <n v="28"/>
    <n v="1"/>
    <n v="10797.34"/>
    <x v="1"/>
    <s v="tier - 2"/>
    <s v="R1023"/>
    <s v="Oct"/>
    <n v="1970"/>
    <s v="R1023"/>
    <s v="28-Oct-1970"/>
    <d v="2023-06-08T00:00:00"/>
    <n v="52"/>
  </r>
  <r>
    <s v="Id1039"/>
    <n v="1970"/>
    <s v="Dec"/>
    <n v="18"/>
    <n v="2"/>
    <n v="10806.84"/>
    <x v="1"/>
    <s v="tier - 2"/>
    <s v="R1011"/>
    <s v="Dec"/>
    <n v="1970"/>
    <s v="R1011"/>
    <s v="18-Dec-1970"/>
    <d v="2023-06-08T00:00:00"/>
    <n v="52"/>
  </r>
  <r>
    <s v="Id1038"/>
    <n v="1967"/>
    <s v="Oct"/>
    <n v="2"/>
    <n v="1"/>
    <n v="10807.49"/>
    <x v="1"/>
    <s v="tier - 2"/>
    <s v="R1013"/>
    <s v="Oct"/>
    <n v="1967"/>
    <s v="R1013"/>
    <s v="2-Oct-1967"/>
    <d v="2023-06-08T00:00:00"/>
    <n v="55"/>
  </r>
  <r>
    <s v="Id1037"/>
    <n v="1968"/>
    <s v="Jul"/>
    <n v="28"/>
    <n v="1"/>
    <n v="10825.25"/>
    <x v="1"/>
    <s v="tier - 3"/>
    <s v="R1012"/>
    <s v="Jul"/>
    <n v="1968"/>
    <s v="R1012"/>
    <s v="28-Jul-1968"/>
    <d v="2023-06-08T00:00:00"/>
    <n v="54"/>
  </r>
  <r>
    <s v="Id1036"/>
    <n v="1971"/>
    <s v="Dec"/>
    <n v="20"/>
    <n v="2"/>
    <n v="10848.13"/>
    <x v="1"/>
    <s v="tier - 3"/>
    <s v="R1012"/>
    <s v="Dec"/>
    <n v="1971"/>
    <s v="R1012"/>
    <s v="20-Dec-1971"/>
    <d v="2023-06-08T00:00:00"/>
    <n v="51"/>
  </r>
  <r>
    <s v="Id1035"/>
    <n v="1994"/>
    <s v="Sep"/>
    <n v="6"/>
    <n v="0"/>
    <n v="10886.66"/>
    <x v="1"/>
    <s v="tier - 3"/>
    <s v="R1012"/>
    <s v="Sep"/>
    <n v="1994"/>
    <s v="R1012"/>
    <s v="6-Sep-1994"/>
    <d v="2023-06-08T00:00:00"/>
    <n v="28"/>
  </r>
  <r>
    <s v="Id1034"/>
    <n v="1968"/>
    <s v="Nov"/>
    <n v="13"/>
    <n v="0"/>
    <n v="10923.93"/>
    <x v="1"/>
    <s v="tier - 1"/>
    <s v="R1024"/>
    <s v="Nov"/>
    <n v="1968"/>
    <s v="R1024"/>
    <s v="13-Nov-1968"/>
    <d v="2023-06-08T00:00:00"/>
    <n v="54"/>
  </r>
  <r>
    <s v="Id1033"/>
    <n v="1968"/>
    <s v="Nov"/>
    <n v="12"/>
    <n v="1"/>
    <n v="10928.85"/>
    <x v="1"/>
    <s v="tier - 3"/>
    <s v="R1013"/>
    <s v="Nov"/>
    <n v="1968"/>
    <s v="R1013"/>
    <s v="12-Nov-1968"/>
    <d v="2023-06-08T00:00:00"/>
    <n v="54"/>
  </r>
  <r>
    <s v="Id1032"/>
    <n v="1969"/>
    <s v="Nov"/>
    <n v="10"/>
    <n v="1"/>
    <n v="10942.13"/>
    <x v="1"/>
    <s v="tier - 3"/>
    <s v="R1012"/>
    <s v="Nov"/>
    <n v="1969"/>
    <s v="R1012"/>
    <s v="10-Nov-1969"/>
    <d v="2023-06-08T00:00:00"/>
    <n v="53"/>
  </r>
  <r>
    <s v="Id1031"/>
    <n v="1965"/>
    <s v="Dec"/>
    <n v="4"/>
    <n v="0"/>
    <n v="10959.33"/>
    <x v="1"/>
    <s v="tier - 3"/>
    <s v="R1011"/>
    <s v="Dec"/>
    <n v="1965"/>
    <s v="R1011"/>
    <s v="4-Dec-1965"/>
    <d v="2023-06-08T00:00:00"/>
    <n v="57"/>
  </r>
  <r>
    <s v="Id1030"/>
    <n v="1969"/>
    <s v="Aug"/>
    <n v="14"/>
    <n v="1"/>
    <n v="10959.69"/>
    <x v="1"/>
    <s v="tier - 3"/>
    <s v="R1012"/>
    <s v="Aug"/>
    <n v="1969"/>
    <s v="R1012"/>
    <s v="14-Aug-1969"/>
    <d v="2023-06-08T00:00:00"/>
    <n v="53"/>
  </r>
  <r>
    <s v="Id1029"/>
    <n v="1965"/>
    <s v="Jun"/>
    <n v="19"/>
    <n v="0"/>
    <n v="10965.45"/>
    <x v="1"/>
    <s v="tier - 2"/>
    <s v="R1011"/>
    <s v="Jun"/>
    <n v="1965"/>
    <s v="R1011"/>
    <s v="19-Jun-1965"/>
    <d v="2023-06-08T00:00:00"/>
    <n v="57"/>
  </r>
  <r>
    <s v="Id1028"/>
    <n v="1966"/>
    <s v="Jul"/>
    <n v="9"/>
    <n v="0"/>
    <n v="10976.25"/>
    <x v="1"/>
    <s v="tier - 2"/>
    <s v="R1012"/>
    <s v="Jul"/>
    <n v="1966"/>
    <s v="R1012"/>
    <s v="9-Jul-1966"/>
    <d v="2023-06-08T00:00:00"/>
    <n v="56"/>
  </r>
  <r>
    <s v="Id1027"/>
    <n v="1973"/>
    <s v="Oct"/>
    <n v="21"/>
    <n v="4"/>
    <n v="10977.21"/>
    <x v="1"/>
    <s v="tier - 1"/>
    <s v="R1013"/>
    <s v="Oct"/>
    <n v="1973"/>
    <s v="R1013"/>
    <s v="21-Oct-1973"/>
    <d v="2023-06-08T00:00:00"/>
    <n v="49"/>
  </r>
  <r>
    <s v="Id1026"/>
    <n v="1965"/>
    <s v="Dec"/>
    <n v="18"/>
    <n v="0"/>
    <n v="10982.5"/>
    <x v="1"/>
    <s v="tier - 3"/>
    <s v="R1013"/>
    <s v="Dec"/>
    <n v="1965"/>
    <s v="R1013"/>
    <s v="18-Dec-1965"/>
    <d v="2023-06-08T00:00:00"/>
    <n v="57"/>
  </r>
  <r>
    <s v="Id1025"/>
    <n v="2000"/>
    <s v="Sep"/>
    <n v="17"/>
    <n v="0"/>
    <n v="10991.58"/>
    <x v="1"/>
    <s v="tier - 3"/>
    <s v="R1012"/>
    <s v="Sep"/>
    <n v="2000"/>
    <s v="R1012"/>
    <s v="17-Sep-2000"/>
    <d v="2023-06-08T00:00:00"/>
    <n v="22"/>
  </r>
  <r>
    <s v="Id1024"/>
    <n v="1968"/>
    <s v="Oct"/>
    <n v="24"/>
    <n v="2"/>
    <n v="11013.71"/>
    <x v="1"/>
    <s v="tier - 1"/>
    <s v="R1013"/>
    <s v="Oct"/>
    <n v="1968"/>
    <s v="R1013"/>
    <s v="24-Oct-1968"/>
    <d v="2023-06-08T00:00:00"/>
    <n v="54"/>
  </r>
  <r>
    <s v="Id1023"/>
    <n v="1974"/>
    <s v="Dec"/>
    <n v="15"/>
    <n v="4"/>
    <n v="11015.17"/>
    <x v="1"/>
    <s v="tier - 1"/>
    <s v="R1012"/>
    <s v="Dec"/>
    <n v="1974"/>
    <s v="R1012"/>
    <s v="15-Dec-1974"/>
    <d v="2023-06-08T00:00:00"/>
    <n v="48"/>
  </r>
  <r>
    <s v="Id1022"/>
    <n v="1991"/>
    <s v="Jun"/>
    <n v="26"/>
    <n v="3"/>
    <n v="11018.05"/>
    <x v="1"/>
    <s v="tier - 2"/>
    <s v="R1012"/>
    <s v="Jun"/>
    <n v="1991"/>
    <s v="R1012"/>
    <s v="26-Jun-1991"/>
    <d v="2023-06-08T00:00:00"/>
    <n v="31"/>
  </r>
  <r>
    <s v="Id1021"/>
    <n v="1996"/>
    <s v="Jul"/>
    <n v="21"/>
    <n v="0"/>
    <n v="11028.56"/>
    <x v="1"/>
    <s v="tier - 3"/>
    <s v="R1012"/>
    <s v="Jul"/>
    <n v="1996"/>
    <s v="R1012"/>
    <s v="21-Jul-1996"/>
    <d v="2023-06-08T00:00:00"/>
    <n v="26"/>
  </r>
  <r>
    <s v="Id1020"/>
    <n v="1974"/>
    <s v="Dec"/>
    <n v="10"/>
    <n v="4"/>
    <n v="11033.66"/>
    <x v="1"/>
    <s v="tier - 3"/>
    <s v="R1012"/>
    <s v="Dec"/>
    <n v="1974"/>
    <s v="R1012"/>
    <s v="10-Dec-1974"/>
    <d v="2023-06-08T00:00:00"/>
    <n v="48"/>
  </r>
  <r>
    <s v="Id1019"/>
    <n v="1989"/>
    <s v="Oct"/>
    <n v="25"/>
    <n v="3"/>
    <n v="11037.51"/>
    <x v="1"/>
    <s v="tier - 1"/>
    <s v="R1012"/>
    <s v="Oct"/>
    <n v="1989"/>
    <s v="R1012"/>
    <s v="25-Oct-1989"/>
    <d v="2023-06-08T00:00:00"/>
    <n v="33"/>
  </r>
  <r>
    <s v="Id1018"/>
    <n v="1974"/>
    <s v="Aug"/>
    <n v="30"/>
    <n v="0"/>
    <n v="11037.85"/>
    <x v="1"/>
    <s v="tier - 2"/>
    <s v="R1025"/>
    <s v="Aug"/>
    <n v="1974"/>
    <s v="R1025"/>
    <s v="30-Aug-1974"/>
    <d v="2023-06-08T00:00:00"/>
    <n v="48"/>
  </r>
  <r>
    <s v="Id1017"/>
    <n v="2001"/>
    <s v="Dec"/>
    <n v="17"/>
    <n v="0"/>
    <n v="11046.02"/>
    <x v="1"/>
    <s v="tier - 1"/>
    <s v="R1026"/>
    <s v="Dec"/>
    <n v="2001"/>
    <s v="R1026"/>
    <s v="17-Dec-2001"/>
    <d v="2023-06-08T00:00:00"/>
    <n v="21"/>
  </r>
  <r>
    <s v="Id1016"/>
    <n v="2000"/>
    <s v="Sep"/>
    <n v="18"/>
    <n v="0"/>
    <n v="11068.7"/>
    <x v="1"/>
    <s v="tier - 1"/>
    <s v="R1011"/>
    <s v="Sep"/>
    <n v="2000"/>
    <s v="R1011"/>
    <s v="18-Sep-2000"/>
    <d v="2023-06-08T00:00:00"/>
    <n v="22"/>
  </r>
  <r>
    <s v="Id1015"/>
    <n v="1971"/>
    <s v="Nov"/>
    <n v="9"/>
    <n v="0"/>
    <n v="11068.77"/>
    <x v="1"/>
    <s v="tier - 2"/>
    <s v="R1012"/>
    <s v="Nov"/>
    <n v="1971"/>
    <s v="R1012"/>
    <s v="9-Nov-1971"/>
    <d v="2023-06-08T00:00:00"/>
    <n v="51"/>
  </r>
  <r>
    <s v="Id1014"/>
    <n v="1966"/>
    <s v="Nov"/>
    <n v="7"/>
    <n v="0"/>
    <n v="11070.54"/>
    <x v="1"/>
    <s v="tier - 3"/>
    <s v="R1011"/>
    <s v="Nov"/>
    <n v="1966"/>
    <s v="R1011"/>
    <s v="7-Nov-1966"/>
    <d v="2023-06-08T00:00:00"/>
    <n v="56"/>
  </r>
  <r>
    <s v="Id1013"/>
    <n v="1966"/>
    <s v="Nov"/>
    <n v="20"/>
    <n v="0"/>
    <n v="11073.18"/>
    <x v="1"/>
    <s v="tier - 3"/>
    <s v="R1011"/>
    <s v="Nov"/>
    <n v="1966"/>
    <s v="R1011"/>
    <s v="20-Nov-1966"/>
    <d v="2023-06-08T00:00:00"/>
    <n v="56"/>
  </r>
  <r>
    <s v="Id1012"/>
    <n v="1967"/>
    <s v="Sep"/>
    <n v="4"/>
    <n v="0"/>
    <n v="11082.58"/>
    <x v="1"/>
    <s v="tier - 2"/>
    <s v="R1012"/>
    <s v="Sep"/>
    <n v="1967"/>
    <s v="R1012"/>
    <s v="4-Sep-1967"/>
    <d v="2023-06-08T00:00:00"/>
    <n v="55"/>
  </r>
  <r>
    <s v="Id1011"/>
    <n v="1972"/>
    <s v="Oct"/>
    <n v="7"/>
    <n v="3"/>
    <n v="11085.59"/>
    <x v="1"/>
    <s v="tier - 2"/>
    <s v="R1012"/>
    <s v="Oct"/>
    <n v="1972"/>
    <s v="R1012"/>
    <s v="7-Oct-1972"/>
    <d v="2023-06-08T00:00:00"/>
    <n v="50"/>
  </r>
  <r>
    <s v="Id1010"/>
    <n v="1966"/>
    <s v="Sep"/>
    <n v="9"/>
    <n v="0"/>
    <n v="11090.72"/>
    <x v="1"/>
    <s v="tier - 1"/>
    <s v="R1013"/>
    <s v="Sep"/>
    <n v="1966"/>
    <s v="R1013"/>
    <s v="9-Sep-1966"/>
    <d v="2023-06-08T00:00:00"/>
    <n v="56"/>
  </r>
  <r>
    <s v="Id1009"/>
    <n v="1966"/>
    <s v="Jul"/>
    <n v="5"/>
    <n v="0"/>
    <n v="11093.62"/>
    <x v="1"/>
    <s v="tier - 1"/>
    <s v="R1013"/>
    <s v="Jul"/>
    <n v="1966"/>
    <s v="R1013"/>
    <s v="5-Jul-1966"/>
    <d v="2023-06-08T00:00:00"/>
    <n v="56"/>
  </r>
  <r>
    <s v="Id1008"/>
    <n v="1980"/>
    <s v="Aug"/>
    <n v="20"/>
    <n v="2"/>
    <n v="11103.33"/>
    <x v="1"/>
    <s v="tier - 1"/>
    <s v="R1021"/>
    <s v="Aug"/>
    <n v="1980"/>
    <s v="R1021"/>
    <s v="20-Aug-1980"/>
    <d v="2023-06-08T00:00:00"/>
    <n v="42"/>
  </r>
  <r>
    <s v="Id1007"/>
    <n v="1969"/>
    <s v="Nov"/>
    <n v="30"/>
    <n v="2"/>
    <n v="11150.78"/>
    <x v="1"/>
    <s v="tier - 2"/>
    <s v="R1011"/>
    <s v="Nov"/>
    <n v="1969"/>
    <s v="R1011"/>
    <s v="30-Nov-1969"/>
    <d v="2023-06-08T00:00:00"/>
    <n v="53"/>
  </r>
  <r>
    <s v="Id1006"/>
    <n v="1969"/>
    <s v="Jun"/>
    <n v="25"/>
    <n v="2"/>
    <n v="11163.57"/>
    <x v="1"/>
    <s v="tier - 2"/>
    <s v="R1011"/>
    <s v="Jun"/>
    <n v="1969"/>
    <s v="R1011"/>
    <s v="25-Jun-1969"/>
    <d v="2023-06-08T00:00:00"/>
    <n v="53"/>
  </r>
  <r>
    <s v="Id1005"/>
    <n v="1966"/>
    <s v="Aug"/>
    <n v="6"/>
    <n v="0"/>
    <n v="11165.42"/>
    <x v="1"/>
    <s v="tier - 1"/>
    <s v="R1016"/>
    <s v="Aug"/>
    <n v="1966"/>
    <s v="R1016"/>
    <s v="6-Aug-1966"/>
    <d v="2023-06-08T00:00:00"/>
    <n v="56"/>
  </r>
  <r>
    <s v="Id1004"/>
    <n v="1972"/>
    <s v="Sep"/>
    <n v="3"/>
    <n v="0"/>
    <n v="11186.2"/>
    <x v="1"/>
    <s v="tier - 2"/>
    <s v="R1021"/>
    <s v="Sep"/>
    <n v="1972"/>
    <s v="R1021"/>
    <s v="3-Sep-1972"/>
    <d v="2023-06-08T00:00:00"/>
    <n v="50"/>
  </r>
  <r>
    <s v="Id1003"/>
    <n v="1970"/>
    <s v="Jun"/>
    <n v="14"/>
    <n v="2"/>
    <n v="11187.66"/>
    <x v="1"/>
    <s v="tier - 2"/>
    <s v="R1012"/>
    <s v="Jun"/>
    <n v="1970"/>
    <s v="R1012"/>
    <s v="14-Jun-1970"/>
    <d v="2023-06-08T00:00:00"/>
    <n v="52"/>
  </r>
  <r>
    <s v="Id1002"/>
    <n v="1976"/>
    <s v="Jun"/>
    <n v="28"/>
    <n v="2"/>
    <n v="11217.35"/>
    <x v="1"/>
    <s v="tier - 2"/>
    <s v="R1025"/>
    <s v="Jun"/>
    <n v="1976"/>
    <s v="R1025"/>
    <s v="28-Jun-1976"/>
    <d v="2023-06-08T00:00:00"/>
    <n v="46"/>
  </r>
  <r>
    <s v="Id1001"/>
    <n v="1969"/>
    <s v="Dec"/>
    <n v="30"/>
    <n v="2"/>
    <n v="11244.38"/>
    <x v="1"/>
    <s v="tier - 1"/>
    <s v="R1016"/>
    <s v="Dec"/>
    <n v="1969"/>
    <s v="R1016"/>
    <s v="30-Dec-1969"/>
    <d v="2023-06-08T00:00:00"/>
    <n v="53"/>
  </r>
  <r>
    <s v="Id1000"/>
    <n v="1989"/>
    <s v="Dec"/>
    <n v="17"/>
    <n v="3"/>
    <n v="11250.43"/>
    <x v="1"/>
    <s v="tier - 2"/>
    <s v="R1026"/>
    <s v="Dec"/>
    <n v="1989"/>
    <s v="R1026"/>
    <s v="17-Dec-1989"/>
    <d v="2023-06-08T00:00:00"/>
    <n v="33"/>
  </r>
  <r>
    <s v="Id999"/>
    <n v="1969"/>
    <s v="Aug"/>
    <n v="20"/>
    <n v="3"/>
    <n v="11253.42"/>
    <x v="1"/>
    <s v="tier - 1"/>
    <s v="R1011"/>
    <s v="Aug"/>
    <n v="1969"/>
    <s v="R1011"/>
    <s v="20-Aug-1969"/>
    <d v="2023-06-08T00:00:00"/>
    <n v="53"/>
  </r>
  <r>
    <s v="Id998"/>
    <n v="1981"/>
    <s v="Oct"/>
    <n v="2"/>
    <n v="1"/>
    <n v="11255.29"/>
    <x v="1"/>
    <s v="tier - 1"/>
    <s v="R1026"/>
    <s v="Oct"/>
    <n v="1981"/>
    <s v="R1026"/>
    <s v="2-Oct-1981"/>
    <d v="2023-06-08T00:00:00"/>
    <n v="41"/>
  </r>
  <r>
    <s v="Id997"/>
    <n v="1969"/>
    <s v="Oct"/>
    <n v="11"/>
    <n v="3"/>
    <n v="11264.54"/>
    <x v="1"/>
    <s v="tier - 2"/>
    <s v="R1011"/>
    <s v="Oct"/>
    <n v="1969"/>
    <s v="R1011"/>
    <s v="11-Oct-1969"/>
    <d v="2023-06-08T00:00:00"/>
    <n v="53"/>
  </r>
  <r>
    <s v="Id996"/>
    <n v="1971"/>
    <s v="Dec"/>
    <n v="26"/>
    <n v="0"/>
    <n v="11265.71"/>
    <x v="1"/>
    <s v="tier - 1"/>
    <s v="R1025"/>
    <s v="Dec"/>
    <n v="1971"/>
    <s v="R1025"/>
    <s v="26-Dec-1971"/>
    <d v="2023-06-08T00:00:00"/>
    <n v="51"/>
  </r>
  <r>
    <s v="Id995"/>
    <n v="2004"/>
    <s v="Oct"/>
    <n v="4"/>
    <n v="1"/>
    <n v="11272.33"/>
    <x v="1"/>
    <s v="tier - 2"/>
    <s v="R1019"/>
    <s v="Oct"/>
    <n v="2004"/>
    <s v="R1019"/>
    <s v="4-Oct-2004"/>
    <d v="2023-06-08T00:00:00"/>
    <n v="18"/>
  </r>
  <r>
    <s v="Id994"/>
    <n v="1967"/>
    <s v="Jun"/>
    <n v="14"/>
    <n v="0"/>
    <n v="11286.54"/>
    <x v="1"/>
    <s v="tier - 3"/>
    <s v="R1024"/>
    <s v="Jun"/>
    <n v="1967"/>
    <s v="R1024"/>
    <s v="14-Jun-1967"/>
    <d v="2023-06-08T00:00:00"/>
    <n v="55"/>
  </r>
  <r>
    <s v="Id993"/>
    <n v="1970"/>
    <s v="Jun"/>
    <n v="22"/>
    <n v="3"/>
    <n v="11289.11"/>
    <x v="1"/>
    <s v="tier - 1"/>
    <s v="R1012"/>
    <s v="Jun"/>
    <n v="1970"/>
    <s v="R1012"/>
    <s v="22-Jun-1970"/>
    <d v="2023-06-08T00:00:00"/>
    <n v="52"/>
  </r>
  <r>
    <s v="Id992"/>
    <n v="1988"/>
    <s v="Nov"/>
    <n v="14"/>
    <n v="3"/>
    <n v="11294.57"/>
    <x v="1"/>
    <s v="tier - 1"/>
    <s v="R1022"/>
    <s v="Nov"/>
    <n v="1988"/>
    <s v="R1022"/>
    <s v="14-Nov-1988"/>
    <d v="2023-06-08T00:00:00"/>
    <n v="34"/>
  </r>
  <r>
    <s v="Id991"/>
    <n v="1972"/>
    <s v="Sep"/>
    <n v="25"/>
    <n v="4"/>
    <n v="11299.34"/>
    <x v="1"/>
    <s v="tier - 2"/>
    <s v="R1011"/>
    <s v="Sep"/>
    <n v="1972"/>
    <s v="R1011"/>
    <s v="25-Sep-1972"/>
    <d v="2023-06-08T00:00:00"/>
    <n v="50"/>
  </r>
  <r>
    <s v="Id990"/>
    <n v="1968"/>
    <s v="Oct"/>
    <n v="6"/>
    <n v="1"/>
    <n v="11305.93"/>
    <x v="1"/>
    <s v="tier - 1"/>
    <s v="R1012"/>
    <s v="Oct"/>
    <n v="1968"/>
    <s v="R1012"/>
    <s v="6-Oct-1968"/>
    <d v="2023-06-08T00:00:00"/>
    <n v="54"/>
  </r>
  <r>
    <s v="Id989"/>
    <n v="1963"/>
    <s v="Nov"/>
    <n v="22"/>
    <n v="0"/>
    <n v="11312.33"/>
    <x v="1"/>
    <s v="tier - 3"/>
    <s v="R1012"/>
    <s v="Nov"/>
    <n v="1963"/>
    <s v="R1012"/>
    <s v="22-Nov-1963"/>
    <d v="2023-06-08T00:00:00"/>
    <n v="59"/>
  </r>
  <r>
    <s v="Id988"/>
    <n v="1995"/>
    <s v="Dec"/>
    <n v="10"/>
    <n v="0"/>
    <n v="11318.57"/>
    <x v="1"/>
    <s v="tier - 2"/>
    <s v="R1026"/>
    <s v="Dec"/>
    <n v="1995"/>
    <s v="R1026"/>
    <s v="10-Dec-1995"/>
    <d v="2023-06-08T00:00:00"/>
    <n v="27"/>
  </r>
  <r>
    <s v="Id987"/>
    <n v="1963"/>
    <s v="Jul"/>
    <n v="11"/>
    <n v="0"/>
    <n v="11319.12"/>
    <x v="1"/>
    <s v="tier - 1"/>
    <s v="R1012"/>
    <s v="Jul"/>
    <n v="1963"/>
    <s v="R1012"/>
    <s v="11-Jul-1963"/>
    <d v="2023-06-08T00:00:00"/>
    <n v="59"/>
  </r>
  <r>
    <s v="Id986"/>
    <n v="2002"/>
    <s v="Sep"/>
    <n v="20"/>
    <n v="0"/>
    <n v="11321.49"/>
    <x v="1"/>
    <s v="tier - 3"/>
    <s v="R1012"/>
    <s v="Sep"/>
    <n v="2002"/>
    <s v="R1012"/>
    <s v="20-Sep-2002"/>
    <d v="2023-06-08T00:00:00"/>
    <n v="20"/>
  </r>
  <r>
    <s v="Id985"/>
    <n v="1989"/>
    <s v="Aug"/>
    <n v="19"/>
    <n v="1"/>
    <n v="11326.71"/>
    <x v="1"/>
    <s v="tier - 3"/>
    <s v="R1013"/>
    <s v="Aug"/>
    <n v="1989"/>
    <s v="R1013"/>
    <s v="19-Aug-1989"/>
    <d v="2023-06-08T00:00:00"/>
    <n v="33"/>
  </r>
  <r>
    <s v="Id984"/>
    <n v="1968"/>
    <s v="Nov"/>
    <n v="2"/>
    <n v="0"/>
    <n v="11344.32"/>
    <x v="1"/>
    <s v="tier - 2"/>
    <s v="R1025"/>
    <s v="Nov"/>
    <n v="1968"/>
    <s v="R1025"/>
    <s v="2-Nov-1968"/>
    <d v="2023-06-08T00:00:00"/>
    <n v="54"/>
  </r>
  <r>
    <s v="Id983"/>
    <n v="1964"/>
    <s v="Jul"/>
    <n v="12"/>
    <n v="0"/>
    <n v="11345.52"/>
    <x v="1"/>
    <s v="tier - 3"/>
    <s v="R1011"/>
    <s v="Jul"/>
    <n v="1964"/>
    <s v="R1011"/>
    <s v="12-Jul-1964"/>
    <d v="2023-06-08T00:00:00"/>
    <n v="58"/>
  </r>
  <r>
    <s v="Id982"/>
    <n v="1965"/>
    <s v="Nov"/>
    <n v="29"/>
    <n v="0"/>
    <n v="11353.23"/>
    <x v="1"/>
    <s v="tier - 1"/>
    <s v="R1012"/>
    <s v="Nov"/>
    <n v="1965"/>
    <s v="R1012"/>
    <s v="29-Nov-1965"/>
    <d v="2023-06-08T00:00:00"/>
    <n v="57"/>
  </r>
  <r>
    <s v="Id981"/>
    <n v="1965"/>
    <s v="Sep"/>
    <n v="26"/>
    <n v="0"/>
    <n v="11356.66"/>
    <x v="1"/>
    <s v="tier - 3"/>
    <s v="R1012"/>
    <s v="Sep"/>
    <n v="1965"/>
    <s v="R1012"/>
    <s v="26-Sep-1965"/>
    <d v="2023-06-08T00:00:00"/>
    <n v="57"/>
  </r>
  <r>
    <s v="Id980"/>
    <n v="1964"/>
    <s v="Jul"/>
    <n v="4"/>
    <n v="0"/>
    <n v="11362.76"/>
    <x v="1"/>
    <s v="tier - 1"/>
    <s v="R1011"/>
    <s v="Jul"/>
    <n v="1964"/>
    <s v="R1011"/>
    <s v="4-Jul-1964"/>
    <d v="2023-06-08T00:00:00"/>
    <n v="58"/>
  </r>
  <r>
    <s v="Id979"/>
    <n v="1964"/>
    <s v="Jul"/>
    <n v="3"/>
    <n v="0"/>
    <n v="11363.28"/>
    <x v="1"/>
    <s v="tier - 1"/>
    <s v="R1013"/>
    <s v="Jul"/>
    <n v="1964"/>
    <s v="R1013"/>
    <s v="3-Jul-1964"/>
    <d v="2023-06-08T00:00:00"/>
    <n v="58"/>
  </r>
  <r>
    <s v="Id978"/>
    <n v="1964"/>
    <s v="Dec"/>
    <n v="13"/>
    <n v="0"/>
    <n v="11365.95"/>
    <x v="1"/>
    <s v="tier - 2"/>
    <s v="R1011"/>
    <s v="Dec"/>
    <n v="1964"/>
    <s v="R1011"/>
    <s v="13-Dec-1964"/>
    <d v="2023-06-08T00:00:00"/>
    <n v="58"/>
  </r>
  <r>
    <s v="Id977"/>
    <n v="1979"/>
    <s v="Jun"/>
    <n v="7"/>
    <n v="2"/>
    <n v="11369.39"/>
    <x v="1"/>
    <s v="tier - 1"/>
    <s v="R1026"/>
    <s v="Jun"/>
    <n v="1979"/>
    <s v="R1026"/>
    <s v="7-Jun-1979"/>
    <d v="2023-06-08T00:00:00"/>
    <n v="44"/>
  </r>
  <r>
    <s v="Id976"/>
    <n v="1972"/>
    <s v="Dec"/>
    <n v="6"/>
    <n v="0"/>
    <n v="11378.57"/>
    <x v="1"/>
    <s v="tier - 2"/>
    <s v="R1025"/>
    <s v="Dec"/>
    <n v="1972"/>
    <s v="R1025"/>
    <s v="6-Dec-1972"/>
    <d v="2023-06-08T00:00:00"/>
    <n v="50"/>
  </r>
  <r>
    <s v="Id975"/>
    <n v="1964"/>
    <s v="Jun"/>
    <n v="13"/>
    <n v="0"/>
    <n v="11381.33"/>
    <x v="1"/>
    <s v="tier - 2"/>
    <s v="R1013"/>
    <s v="Jun"/>
    <n v="1964"/>
    <s v="R1013"/>
    <s v="13-Jun-1964"/>
    <d v="2023-06-08T00:00:00"/>
    <n v="58"/>
  </r>
  <r>
    <s v="Id974"/>
    <n v="1997"/>
    <s v="Jul"/>
    <n v="28"/>
    <n v="0"/>
    <n v="11388.27"/>
    <x v="1"/>
    <s v="tier - 2"/>
    <s v="R1026"/>
    <s v="Jul"/>
    <n v="1997"/>
    <s v="R1026"/>
    <s v="28-Jul-1997"/>
    <d v="2023-06-08T00:00:00"/>
    <n v="25"/>
  </r>
  <r>
    <s v="Id973"/>
    <n v="1967"/>
    <s v="Dec"/>
    <n v="19"/>
    <n v="1"/>
    <n v="11394.07"/>
    <x v="1"/>
    <s v="tier - 1"/>
    <s v="R1018"/>
    <s v="Dec"/>
    <n v="1967"/>
    <s v="R1018"/>
    <s v="19-Dec-1967"/>
    <d v="2023-06-08T00:00:00"/>
    <n v="55"/>
  </r>
  <r>
    <s v="Id972"/>
    <n v="1970"/>
    <s v="Oct"/>
    <n v="2"/>
    <n v="2"/>
    <n v="11396.9"/>
    <x v="1"/>
    <s v="tier - 3"/>
    <s v="R1024"/>
    <s v="Oct"/>
    <n v="1970"/>
    <s v="R1024"/>
    <s v="2-Oct-1970"/>
    <d v="2023-06-08T00:00:00"/>
    <n v="52"/>
  </r>
  <r>
    <s v="Id971"/>
    <n v="1970"/>
    <s v="Oct"/>
    <n v="7"/>
    <n v="3"/>
    <n v="11411.69"/>
    <x v="1"/>
    <s v="tier - 2"/>
    <s v="R1011"/>
    <s v="Oct"/>
    <n v="1970"/>
    <s v="R1011"/>
    <s v="7-Oct-1970"/>
    <d v="2023-06-08T00:00:00"/>
    <n v="52"/>
  </r>
  <r>
    <s v="Id970"/>
    <n v="1983"/>
    <s v="Oct"/>
    <n v="23"/>
    <n v="3"/>
    <n v="11412.02"/>
    <x v="1"/>
    <s v="tier - 1"/>
    <s v="R1021"/>
    <s v="Oct"/>
    <n v="1983"/>
    <s v="R1021"/>
    <s v="23-Oct-1983"/>
    <d v="2023-06-08T00:00:00"/>
    <n v="39"/>
  </r>
  <r>
    <s v="Id969"/>
    <n v="1985"/>
    <s v="Jun"/>
    <n v="9"/>
    <n v="3"/>
    <n v="11419.49"/>
    <x v="1"/>
    <s v="tier - 1"/>
    <s v="R1012"/>
    <s v="Jun"/>
    <n v="1985"/>
    <s v="R1012"/>
    <s v="9-Jun-1985"/>
    <d v="2023-06-08T00:00:00"/>
    <n v="37"/>
  </r>
  <r>
    <s v="Id968"/>
    <n v="1980"/>
    <s v="Jul"/>
    <n v="17"/>
    <n v="2"/>
    <n v="11435.74"/>
    <x v="1"/>
    <s v="tier - 3"/>
    <s v="R1021"/>
    <s v="Jul"/>
    <n v="1980"/>
    <s v="R1021"/>
    <s v="17-Jul-1980"/>
    <d v="2023-06-08T00:00:00"/>
    <n v="42"/>
  </r>
  <r>
    <s v="Id967"/>
    <n v="1971"/>
    <s v="Sep"/>
    <n v="12"/>
    <n v="3"/>
    <n v="11436.74"/>
    <x v="1"/>
    <s v="tier - 3"/>
    <s v="R1012"/>
    <s v="Sep"/>
    <n v="1971"/>
    <s v="R1012"/>
    <s v="12-Sep-1971"/>
    <d v="2023-06-08T00:00:00"/>
    <n v="51"/>
  </r>
  <r>
    <s v="Id966"/>
    <n v="1966"/>
    <s v="Jun"/>
    <n v="14"/>
    <n v="0"/>
    <n v="11454.02"/>
    <x v="1"/>
    <s v="tier - 1"/>
    <s v="R1012"/>
    <s v="Jun"/>
    <n v="1966"/>
    <s v="R1012"/>
    <s v="14-Jun-1966"/>
    <d v="2023-06-08T00:00:00"/>
    <n v="56"/>
  </r>
  <r>
    <s v="Id965"/>
    <n v="1965"/>
    <s v="Jun"/>
    <n v="23"/>
    <n v="0"/>
    <n v="11455.28"/>
    <x v="1"/>
    <s v="tier - 2"/>
    <s v="R1011"/>
    <s v="Jun"/>
    <n v="1965"/>
    <s v="R1011"/>
    <s v="23-Jun-1965"/>
    <d v="2023-06-08T00:00:00"/>
    <n v="57"/>
  </r>
  <r>
    <s v="Id964"/>
    <n v="1966"/>
    <s v="Sep"/>
    <n v="7"/>
    <n v="0"/>
    <n v="11478.14"/>
    <x v="1"/>
    <s v="tier - 2"/>
    <s v="R1025"/>
    <s v="Sep"/>
    <n v="1966"/>
    <s v="R1025"/>
    <s v="7-Sep-1966"/>
    <d v="2023-06-08T00:00:00"/>
    <n v="56"/>
  </r>
  <r>
    <s v="Id963"/>
    <n v="2004"/>
    <s v="Sep"/>
    <n v="10"/>
    <n v="0"/>
    <n v="11482.63"/>
    <x v="1"/>
    <s v="tier - 2"/>
    <s v="R1013"/>
    <s v="Sep"/>
    <n v="2004"/>
    <s v="R1013"/>
    <s v="10-Sep-2004"/>
    <d v="2023-06-08T00:00:00"/>
    <n v="18"/>
  </r>
  <r>
    <s v="Id962"/>
    <n v="1970"/>
    <s v="Oct"/>
    <n v="13"/>
    <n v="3"/>
    <n v="11488.32"/>
    <x v="1"/>
    <s v="tier - 1"/>
    <s v="R1014"/>
    <s v="Oct"/>
    <n v="1970"/>
    <s v="R1014"/>
    <s v="13-Oct-1970"/>
    <d v="2023-06-08T00:00:00"/>
    <n v="52"/>
  </r>
  <r>
    <s v="Id961"/>
    <n v="1983"/>
    <s v="Jun"/>
    <n v="7"/>
    <n v="3"/>
    <n v="11492.46"/>
    <x v="1"/>
    <s v="tier - 3"/>
    <s v="R1026"/>
    <s v="Jun"/>
    <n v="1983"/>
    <s v="R1026"/>
    <s v="7-Jun-1983"/>
    <d v="2023-06-08T00:00:00"/>
    <n v="40"/>
  </r>
  <r>
    <s v="Id960"/>
    <n v="1969"/>
    <s v="Aug"/>
    <n v="11"/>
    <n v="0"/>
    <n v="11497.69"/>
    <x v="1"/>
    <s v="tier - 1"/>
    <s v="R1012"/>
    <s v="Aug"/>
    <n v="1969"/>
    <s v="R1012"/>
    <s v="11-Aug-1969"/>
    <d v="2023-06-08T00:00:00"/>
    <n v="53"/>
  </r>
  <r>
    <s v="Id959"/>
    <n v="1989"/>
    <s v="Oct"/>
    <n v="6"/>
    <n v="3"/>
    <n v="11511.61"/>
    <x v="1"/>
    <s v="tier - 3"/>
    <s v="R1026"/>
    <s v="Oct"/>
    <n v="1989"/>
    <s v="R1026"/>
    <s v="6-Oct-1989"/>
    <d v="2023-06-08T00:00:00"/>
    <n v="33"/>
  </r>
  <r>
    <s v="Id958"/>
    <n v="1968"/>
    <s v="Jun"/>
    <n v="24"/>
    <n v="1"/>
    <n v="11512.41"/>
    <x v="1"/>
    <s v="tier - 1"/>
    <s v="R1024"/>
    <s v="Jun"/>
    <n v="1968"/>
    <s v="R1024"/>
    <s v="24-Jun-1968"/>
    <d v="2023-06-08T00:00:00"/>
    <n v="54"/>
  </r>
  <r>
    <s v="Id957"/>
    <n v="1971"/>
    <s v="Dec"/>
    <n v="19"/>
    <n v="4"/>
    <n v="11520.1"/>
    <x v="1"/>
    <s v="tier - 1"/>
    <s v="R1012"/>
    <s v="Dec"/>
    <n v="1971"/>
    <s v="R1012"/>
    <s v="19-Dec-1971"/>
    <d v="2023-06-08T00:00:00"/>
    <n v="51"/>
  </r>
  <r>
    <s v="Id956"/>
    <n v="1988"/>
    <s v="Jun"/>
    <n v="12"/>
    <n v="3"/>
    <n v="11524.25"/>
    <x v="1"/>
    <s v="tier - 1"/>
    <s v="R1026"/>
    <s v="Jun"/>
    <n v="1988"/>
    <s v="R1026"/>
    <s v="12-Jun-1988"/>
    <d v="2023-06-08T00:00:00"/>
    <n v="34"/>
  </r>
  <r>
    <s v="Id955"/>
    <n v="1970"/>
    <s v="Jul"/>
    <n v="23"/>
    <n v="0"/>
    <n v="11530.12"/>
    <x v="1"/>
    <s v="tier - 1"/>
    <s v="R1012"/>
    <s v="Jul"/>
    <n v="1970"/>
    <s v="R1012"/>
    <s v="23-Jul-1970"/>
    <d v="2023-06-08T00:00:00"/>
    <n v="52"/>
  </r>
  <r>
    <s v="Id954"/>
    <n v="1965"/>
    <s v="Oct"/>
    <n v="3"/>
    <n v="0"/>
    <n v="11534.87"/>
    <x v="1"/>
    <s v="tier - 1"/>
    <s v="R1017"/>
    <s v="Oct"/>
    <n v="1965"/>
    <s v="R1017"/>
    <s v="3-Oct-1965"/>
    <d v="2023-06-08T00:00:00"/>
    <n v="57"/>
  </r>
  <r>
    <s v="Id953"/>
    <n v="1968"/>
    <s v="Nov"/>
    <n v="14"/>
    <n v="2"/>
    <n v="11538.42"/>
    <x v="1"/>
    <s v="tier - 1"/>
    <s v="R1011"/>
    <s v="Nov"/>
    <n v="1968"/>
    <s v="R1011"/>
    <s v="14-Nov-1968"/>
    <d v="2023-06-08T00:00:00"/>
    <n v="54"/>
  </r>
  <r>
    <s v="Id952"/>
    <n v="1971"/>
    <s v="Dec"/>
    <n v="1"/>
    <n v="0"/>
    <n v="11540.25"/>
    <x v="1"/>
    <s v="tier - 1"/>
    <s v="R1012"/>
    <s v="Dec"/>
    <n v="1971"/>
    <s v="R1012"/>
    <s v="1-Dec-1971"/>
    <d v="2023-06-08T00:00:00"/>
    <n v="51"/>
  </r>
  <r>
    <s v="Id951"/>
    <n v="1973"/>
    <s v="Jul"/>
    <n v="23"/>
    <n v="5"/>
    <n v="11552.9"/>
    <x v="1"/>
    <s v="tier - 2"/>
    <s v="R1011"/>
    <s v="Jul"/>
    <n v="1973"/>
    <s v="R1011"/>
    <s v="23-Jul-1973"/>
    <d v="2023-06-08T00:00:00"/>
    <n v="49"/>
  </r>
  <r>
    <s v="Id950"/>
    <n v="1965"/>
    <s v="Oct"/>
    <n v="27"/>
    <n v="1"/>
    <n v="11554.22"/>
    <x v="1"/>
    <s v="tier - 1"/>
    <s v="R1013"/>
    <s v="Oct"/>
    <n v="1965"/>
    <s v="R1013"/>
    <s v="27-Oct-1965"/>
    <d v="2023-06-08T00:00:00"/>
    <n v="57"/>
  </r>
  <r>
    <s v="Id949"/>
    <n v="1965"/>
    <s v="Dec"/>
    <n v="25"/>
    <n v="0"/>
    <n v="11566.3"/>
    <x v="1"/>
    <s v="tier - 3"/>
    <s v="R1016"/>
    <s v="Dec"/>
    <n v="1965"/>
    <s v="R1016"/>
    <s v="25-Dec-1965"/>
    <d v="2023-06-08T00:00:00"/>
    <n v="57"/>
  </r>
  <r>
    <s v="Id948"/>
    <n v="1965"/>
    <s v="Nov"/>
    <n v="6"/>
    <n v="1"/>
    <n v="11576.13"/>
    <x v="1"/>
    <s v="tier - 3"/>
    <s v="R1011"/>
    <s v="Nov"/>
    <n v="1965"/>
    <s v="R1011"/>
    <s v="6-Nov-1965"/>
    <d v="2023-06-08T00:00:00"/>
    <n v="57"/>
  </r>
  <r>
    <s v="Id947"/>
    <n v="1964"/>
    <s v="Jun"/>
    <n v="20"/>
    <n v="0"/>
    <n v="11602.75"/>
    <x v="1"/>
    <s v="tier - 1"/>
    <s v="R1020"/>
    <s v="Jun"/>
    <n v="1964"/>
    <s v="R1020"/>
    <s v="20-Jun-1964"/>
    <d v="2023-06-08T00:00:00"/>
    <n v="58"/>
  </r>
  <r>
    <s v="Id946"/>
    <n v="1986"/>
    <s v="Jul"/>
    <n v="17"/>
    <n v="3"/>
    <n v="11625.11"/>
    <x v="1"/>
    <s v="tier - 3"/>
    <s v="R1022"/>
    <s v="Jul"/>
    <n v="1986"/>
    <s v="R1022"/>
    <s v="17-Jul-1986"/>
    <d v="2023-06-08T00:00:00"/>
    <n v="36"/>
  </r>
  <r>
    <s v="Id945"/>
    <n v="1966"/>
    <s v="Oct"/>
    <n v="4"/>
    <n v="0"/>
    <n v="11657.72"/>
    <x v="1"/>
    <s v="tier - 2"/>
    <s v="R1024"/>
    <s v="Oct"/>
    <n v="1966"/>
    <s v="R1024"/>
    <s v="4-Oct-1966"/>
    <d v="2023-06-08T00:00:00"/>
    <n v="56"/>
  </r>
  <r>
    <s v="Id944"/>
    <n v="1994"/>
    <s v="Jul"/>
    <n v="20"/>
    <n v="0"/>
    <n v="11657.81"/>
    <x v="1"/>
    <s v="tier - 2"/>
    <s v="R1023"/>
    <s v="Jul"/>
    <n v="1994"/>
    <s v="R1023"/>
    <s v="20-Jul-1994"/>
    <d v="2023-06-08T00:00:00"/>
    <n v="28"/>
  </r>
  <r>
    <s v="Id943"/>
    <n v="1966"/>
    <s v="Jul"/>
    <n v="6"/>
    <n v="0"/>
    <n v="11658.12"/>
    <x v="1"/>
    <s v="tier - 1"/>
    <s v="R1024"/>
    <s v="Jul"/>
    <n v="1966"/>
    <s v="R1024"/>
    <s v="6-Jul-1966"/>
    <d v="2023-06-08T00:00:00"/>
    <n v="56"/>
  </r>
  <r>
    <s v="Id942"/>
    <n v="1966"/>
    <s v="Aug"/>
    <n v="23"/>
    <n v="0"/>
    <n v="11658.38"/>
    <x v="1"/>
    <s v="tier - 3"/>
    <s v="R1024"/>
    <s v="Aug"/>
    <n v="1966"/>
    <s v="R1024"/>
    <s v="23-Aug-1966"/>
    <d v="2023-06-08T00:00:00"/>
    <n v="56"/>
  </r>
  <r>
    <s v="Id941"/>
    <n v="1966"/>
    <s v="Nov"/>
    <n v="9"/>
    <n v="1"/>
    <n v="11674.13"/>
    <x v="1"/>
    <s v="tier - 1"/>
    <s v="R1011"/>
    <s v="Nov"/>
    <n v="1966"/>
    <s v="R1011"/>
    <s v="9-Nov-1966"/>
    <d v="2023-06-08T00:00:00"/>
    <n v="56"/>
  </r>
  <r>
    <s v="Id940"/>
    <n v="1970"/>
    <s v="Dec"/>
    <n v="1"/>
    <n v="0"/>
    <n v="11696.52"/>
    <x v="1"/>
    <s v="tier - 1"/>
    <s v="R1021"/>
    <s v="Dec"/>
    <n v="1970"/>
    <s v="R1021"/>
    <s v="1-Dec-1970"/>
    <d v="2023-06-08T00:00:00"/>
    <n v="52"/>
  </r>
  <r>
    <s v="Id939"/>
    <n v="1982"/>
    <s v="Oct"/>
    <n v="21"/>
    <n v="3"/>
    <n v="11712.97"/>
    <x v="1"/>
    <s v="tier - 2"/>
    <s v="R1021"/>
    <s v="Oct"/>
    <n v="1982"/>
    <s v="R1021"/>
    <s v="21-Oct-1982"/>
    <d v="2023-06-08T00:00:00"/>
    <n v="40"/>
  </r>
  <r>
    <s v="Id938"/>
    <n v="1969"/>
    <s v="Oct"/>
    <n v="12"/>
    <n v="2"/>
    <n v="11729.68"/>
    <x v="1"/>
    <s v="tier - 1"/>
    <s v="R1024"/>
    <s v="Oct"/>
    <n v="1969"/>
    <s v="R1024"/>
    <s v="12-Oct-1969"/>
    <d v="2023-06-08T00:00:00"/>
    <n v="53"/>
  </r>
  <r>
    <s v="Id937"/>
    <n v="1984"/>
    <s v="Nov"/>
    <n v="26"/>
    <n v="3"/>
    <n v="11730.82"/>
    <x v="1"/>
    <s v="tier - 3"/>
    <s v="R1026"/>
    <s v="Nov"/>
    <n v="1984"/>
    <s v="R1026"/>
    <s v="26-Nov-1984"/>
    <d v="2023-06-08T00:00:00"/>
    <n v="38"/>
  </r>
  <r>
    <s v="Id936"/>
    <n v="1964"/>
    <s v="Nov"/>
    <n v="9"/>
    <n v="0"/>
    <n v="11735.88"/>
    <x v="1"/>
    <s v="tier - 1"/>
    <s v="R1012"/>
    <s v="Nov"/>
    <n v="1964"/>
    <s v="R1012"/>
    <s v="9-Nov-1964"/>
    <d v="2023-06-08T00:00:00"/>
    <n v="58"/>
  </r>
  <r>
    <s v="Id935"/>
    <n v="1988"/>
    <s v="Sep"/>
    <n v="5"/>
    <n v="2"/>
    <n v="11737.85"/>
    <x v="1"/>
    <s v="tier - 1"/>
    <s v="R1011"/>
    <s v="Sep"/>
    <n v="1988"/>
    <s v="R1011"/>
    <s v="5-Sep-1988"/>
    <d v="2023-06-08T00:00:00"/>
    <n v="34"/>
  </r>
  <r>
    <s v="Id934"/>
    <n v="1969"/>
    <s v="Nov"/>
    <n v="12"/>
    <n v="3"/>
    <n v="11741.73"/>
    <x v="1"/>
    <s v="tier - 1"/>
    <s v="R1011"/>
    <s v="Nov"/>
    <n v="1969"/>
    <s v="R1011"/>
    <s v="12-Nov-1969"/>
    <d v="2023-06-08T00:00:00"/>
    <n v="53"/>
  </r>
  <r>
    <s v="Id933"/>
    <n v="1963"/>
    <s v="Jun"/>
    <n v="9"/>
    <n v="0"/>
    <n v="11743.3"/>
    <x v="1"/>
    <s v="tier - 3"/>
    <s v="R1013"/>
    <s v="Jun"/>
    <n v="1963"/>
    <s v="R1013"/>
    <s v="9-Jun-1963"/>
    <d v="2023-06-08T00:00:00"/>
    <n v="59"/>
  </r>
  <r>
    <s v="Id932"/>
    <n v="1964"/>
    <s v="Dec"/>
    <n v="2"/>
    <n v="0"/>
    <n v="11743.93"/>
    <x v="1"/>
    <s v="tier - 1"/>
    <s v="R1012"/>
    <s v="Dec"/>
    <n v="1964"/>
    <s v="R1012"/>
    <s v="2-Dec-1964"/>
    <d v="2023-06-08T00:00:00"/>
    <n v="58"/>
  </r>
  <r>
    <s v="Id931"/>
    <n v="1979"/>
    <s v="Nov"/>
    <n v="6"/>
    <n v="2"/>
    <n v="11752.68"/>
    <x v="1"/>
    <s v="tier - 1"/>
    <s v="R1026"/>
    <s v="Nov"/>
    <n v="1979"/>
    <s v="R1026"/>
    <s v="6-Nov-1979"/>
    <d v="2023-06-08T00:00:00"/>
    <n v="43"/>
  </r>
  <r>
    <s v="Id930"/>
    <n v="1966"/>
    <s v="Jul"/>
    <n v="25"/>
    <n v="1"/>
    <n v="11763"/>
    <x v="1"/>
    <s v="tier - 3"/>
    <s v="R1016"/>
    <s v="Jul"/>
    <n v="1966"/>
    <s v="R1016"/>
    <s v="25-Jul-1966"/>
    <d v="2023-06-08T00:00:00"/>
    <n v="56"/>
  </r>
  <r>
    <s v="Id929"/>
    <n v="1982"/>
    <s v="Nov"/>
    <n v="20"/>
    <n v="3"/>
    <n v="11773.06"/>
    <x v="1"/>
    <s v="tier - 3"/>
    <s v="R1026"/>
    <s v="Nov"/>
    <n v="1982"/>
    <s v="R1026"/>
    <s v="20-Nov-1982"/>
    <d v="2023-06-08T00:00:00"/>
    <n v="40"/>
  </r>
  <r>
    <s v="Id928"/>
    <n v="1965"/>
    <s v="Oct"/>
    <n v="3"/>
    <n v="0"/>
    <n v="11830.61"/>
    <x v="1"/>
    <s v="tier - 1"/>
    <s v="R1012"/>
    <s v="Oct"/>
    <n v="1965"/>
    <s v="R1012"/>
    <s v="3-Oct-1965"/>
    <d v="2023-06-08T00:00:00"/>
    <n v="57"/>
  </r>
  <r>
    <s v="Id927"/>
    <n v="1964"/>
    <s v="Jun"/>
    <n v="27"/>
    <n v="0"/>
    <n v="11833.78"/>
    <x v="1"/>
    <s v="tier - 3"/>
    <s v="R1013"/>
    <s v="Jun"/>
    <n v="1964"/>
    <s v="R1013"/>
    <s v="27-Jun-1964"/>
    <d v="2023-06-08T00:00:00"/>
    <n v="58"/>
  </r>
  <r>
    <s v="Id926"/>
    <n v="1964"/>
    <s v="Sep"/>
    <n v="11"/>
    <n v="0"/>
    <n v="11837.16"/>
    <x v="1"/>
    <s v="tier - 3"/>
    <s v="R1011"/>
    <s v="Sep"/>
    <n v="1964"/>
    <s v="R1011"/>
    <s v="11-Sep-1964"/>
    <d v="2023-06-08T00:00:00"/>
    <n v="58"/>
  </r>
  <r>
    <s v="Id925"/>
    <n v="1965"/>
    <s v="Sep"/>
    <n v="25"/>
    <n v="0"/>
    <n v="11840.78"/>
    <x v="1"/>
    <s v="tier - 2"/>
    <s v="R1012"/>
    <s v="Sep"/>
    <n v="1965"/>
    <s v="R1012"/>
    <s v="25-Sep-1965"/>
    <d v="2023-06-08T00:00:00"/>
    <n v="57"/>
  </r>
  <r>
    <s v="Id924"/>
    <n v="1964"/>
    <s v="Jul"/>
    <n v="11"/>
    <n v="0"/>
    <n v="11842.44"/>
    <x v="1"/>
    <s v="tier - 2"/>
    <s v="R1011"/>
    <s v="Jul"/>
    <n v="1964"/>
    <s v="R1011"/>
    <s v="11-Jul-1964"/>
    <d v="2023-06-08T00:00:00"/>
    <n v="58"/>
  </r>
  <r>
    <s v="Id923"/>
    <n v="1965"/>
    <s v="Nov"/>
    <n v="10"/>
    <n v="0"/>
    <n v="11842.62"/>
    <x v="1"/>
    <s v="tier - 3"/>
    <s v="R1012"/>
    <s v="Nov"/>
    <n v="1965"/>
    <s v="R1012"/>
    <s v="10-Nov-1965"/>
    <d v="2023-06-08T00:00:00"/>
    <n v="57"/>
  </r>
  <r>
    <s v="Id922"/>
    <n v="1964"/>
    <s v="Jun"/>
    <n v="27"/>
    <n v="0"/>
    <n v="11848.14"/>
    <x v="1"/>
    <s v="tier - 2"/>
    <s v="R1011"/>
    <s v="Jun"/>
    <n v="1964"/>
    <s v="R1011"/>
    <s v="27-Jun-1964"/>
    <d v="2023-06-08T00:00:00"/>
    <n v="58"/>
  </r>
  <r>
    <s v="Id921"/>
    <n v="1964"/>
    <s v="Sep"/>
    <n v="29"/>
    <n v="0"/>
    <n v="11856.41"/>
    <x v="1"/>
    <s v="tier - 2"/>
    <s v="R1013"/>
    <s v="Sep"/>
    <n v="1964"/>
    <s v="R1013"/>
    <s v="29-Sep-1964"/>
    <d v="2023-06-08T00:00:00"/>
    <n v="58"/>
  </r>
  <r>
    <s v="Id920"/>
    <n v="1974"/>
    <s v="Jul"/>
    <n v="7"/>
    <n v="0"/>
    <n v="11858.56"/>
    <x v="1"/>
    <s v="tier - 3"/>
    <s v="R1011"/>
    <s v="Jul"/>
    <n v="1974"/>
    <s v="R1011"/>
    <s v="7-Jul-1974"/>
    <d v="2023-06-08T00:00:00"/>
    <n v="48"/>
  </r>
  <r>
    <s v="Id919"/>
    <n v="1967"/>
    <s v="Aug"/>
    <n v="24"/>
    <n v="1"/>
    <n v="11879.1"/>
    <x v="1"/>
    <s v="tier - 3"/>
    <s v="R1024"/>
    <s v="Aug"/>
    <n v="1967"/>
    <s v="R1024"/>
    <s v="24-Aug-1967"/>
    <d v="2023-06-08T00:00:00"/>
    <n v="55"/>
  </r>
  <r>
    <s v="Id918"/>
    <n v="1967"/>
    <s v="Jul"/>
    <n v="14"/>
    <n v="2"/>
    <n v="11881.36"/>
    <x v="1"/>
    <s v="tier - 2"/>
    <s v="R1011"/>
    <s v="Jul"/>
    <n v="1967"/>
    <s v="R1011"/>
    <s v="14-Jul-1967"/>
    <d v="2023-06-08T00:00:00"/>
    <n v="55"/>
  </r>
  <r>
    <s v="Id917"/>
    <n v="1967"/>
    <s v="Oct"/>
    <n v="29"/>
    <n v="2"/>
    <n v="11881.97"/>
    <x v="1"/>
    <s v="tier - 1"/>
    <s v="R1013"/>
    <s v="Oct"/>
    <n v="1967"/>
    <s v="R1013"/>
    <s v="29-Oct-1967"/>
    <d v="2023-06-08T00:00:00"/>
    <n v="55"/>
  </r>
  <r>
    <s v="Id916"/>
    <n v="2004"/>
    <s v="Jun"/>
    <n v="2"/>
    <n v="2"/>
    <n v="11884.05"/>
    <x v="1"/>
    <s v="tier - 3"/>
    <s v="R1013"/>
    <s v="Jun"/>
    <n v="2004"/>
    <s v="R1013"/>
    <s v="2-Jun-2004"/>
    <d v="2023-06-08T00:00:00"/>
    <n v="19"/>
  </r>
  <r>
    <s v="Id915"/>
    <n v="1964"/>
    <s v="Nov"/>
    <n v="19"/>
    <n v="0"/>
    <n v="11918.2"/>
    <x v="1"/>
    <s v="tier - 1"/>
    <s v="R1021"/>
    <s v="Nov"/>
    <n v="1964"/>
    <s v="R1021"/>
    <s v="19-Nov-1964"/>
    <d v="2023-06-08T00:00:00"/>
    <n v="58"/>
  </r>
  <r>
    <s v="Id914"/>
    <n v="1964"/>
    <s v="Dec"/>
    <n v="20"/>
    <n v="0"/>
    <n v="11931.13"/>
    <x v="1"/>
    <s v="tier - 1"/>
    <s v="R1019"/>
    <s v="Dec"/>
    <n v="1964"/>
    <s v="R1019"/>
    <s v="20-Dec-1964"/>
    <d v="2023-06-08T00:00:00"/>
    <n v="58"/>
  </r>
  <r>
    <s v="Id913"/>
    <n v="1964"/>
    <s v="Aug"/>
    <n v="2"/>
    <n v="0"/>
    <n v="11938.26"/>
    <x v="1"/>
    <s v="tier - 3"/>
    <s v="R1019"/>
    <s v="Aug"/>
    <n v="1964"/>
    <s v="R1019"/>
    <s v="2-Aug-1964"/>
    <d v="2023-06-08T00:00:00"/>
    <n v="58"/>
  </r>
  <r>
    <s v="Id912"/>
    <n v="1991"/>
    <s v="Oct"/>
    <n v="19"/>
    <n v="3"/>
    <n v="11941.83"/>
    <x v="1"/>
    <s v="tier - 1"/>
    <s v="R1023"/>
    <s v="Oct"/>
    <n v="1991"/>
    <s v="R1023"/>
    <s v="19-Oct-1991"/>
    <d v="2023-06-08T00:00:00"/>
    <n v="31"/>
  </r>
  <r>
    <s v="Id911"/>
    <n v="1964"/>
    <s v="Dec"/>
    <n v="25"/>
    <n v="0"/>
    <n v="11944.59"/>
    <x v="1"/>
    <s v="tier - 2"/>
    <s v="R1016"/>
    <s v="Dec"/>
    <n v="1964"/>
    <s v="R1016"/>
    <s v="25-Dec-1964"/>
    <d v="2023-06-08T00:00:00"/>
    <n v="58"/>
  </r>
  <r>
    <s v="Id910"/>
    <n v="1965"/>
    <s v="Nov"/>
    <n v="1"/>
    <n v="1"/>
    <n v="11945.13"/>
    <x v="1"/>
    <s v="tier - 2"/>
    <s v="R1012"/>
    <s v="Nov"/>
    <n v="1965"/>
    <s v="R1012"/>
    <s v="1-Nov-1965"/>
    <d v="2023-06-08T00:00:00"/>
    <n v="57"/>
  </r>
  <r>
    <s v="Id909"/>
    <n v="1964"/>
    <s v="Sep"/>
    <n v="29"/>
    <n v="1"/>
    <n v="11946.63"/>
    <x v="1"/>
    <s v="tier - 2"/>
    <s v="R1013"/>
    <s v="Sep"/>
    <n v="1964"/>
    <s v="R1013"/>
    <s v="29-Sep-1964"/>
    <d v="2023-06-08T00:00:00"/>
    <n v="58"/>
  </r>
  <r>
    <s v="Id908"/>
    <n v="1967"/>
    <s v="Dec"/>
    <n v="22"/>
    <n v="3"/>
    <n v="11987.17"/>
    <x v="1"/>
    <s v="tier - 3"/>
    <s v="R1013"/>
    <s v="Dec"/>
    <n v="1967"/>
    <s v="R1013"/>
    <s v="22-Dec-1967"/>
    <d v="2023-06-08T00:00:00"/>
    <n v="55"/>
  </r>
  <r>
    <s v="Id907"/>
    <n v="1983"/>
    <s v="Jul"/>
    <n v="4"/>
    <n v="3"/>
    <n v="11987.68"/>
    <x v="1"/>
    <s v="tier - 2"/>
    <s v="R1026"/>
    <s v="Jul"/>
    <n v="1983"/>
    <s v="R1026"/>
    <s v="4-Jul-1983"/>
    <d v="2023-06-08T00:00:00"/>
    <n v="39"/>
  </r>
  <r>
    <s v="Id906"/>
    <n v="1993"/>
    <s v="Dec"/>
    <n v="12"/>
    <n v="0"/>
    <n v="11994.89"/>
    <x v="1"/>
    <s v="tier - 2"/>
    <s v="R1012"/>
    <s v="Dec"/>
    <n v="1993"/>
    <s v="R1012"/>
    <s v="12-Dec-1993"/>
    <d v="2023-06-08T00:00:00"/>
    <n v="29"/>
  </r>
  <r>
    <s v="Id905"/>
    <n v="1982"/>
    <s v="Oct"/>
    <n v="17"/>
    <n v="3"/>
    <n v="12001.29"/>
    <x v="1"/>
    <s v="tier - 3"/>
    <s v="R1021"/>
    <s v="Oct"/>
    <n v="1982"/>
    <s v="R1021"/>
    <s v="17-Oct-1982"/>
    <d v="2023-06-08T00:00:00"/>
    <n v="40"/>
  </r>
  <r>
    <s v="Id904"/>
    <n v="1965"/>
    <s v="Jun"/>
    <n v="9"/>
    <n v="0"/>
    <n v="12029.29"/>
    <x v="1"/>
    <s v="tier - 2"/>
    <s v="R1024"/>
    <s v="Jun"/>
    <n v="1965"/>
    <s v="R1024"/>
    <s v="9-Jun-1965"/>
    <d v="2023-06-08T00:00:00"/>
    <n v="57"/>
  </r>
  <r>
    <s v="Id903"/>
    <n v="1965"/>
    <s v="Oct"/>
    <n v="29"/>
    <n v="1"/>
    <n v="12032.33"/>
    <x v="1"/>
    <s v="tier - 1"/>
    <s v="R1011"/>
    <s v="Oct"/>
    <n v="1965"/>
    <s v="R1011"/>
    <s v="29-Oct-1965"/>
    <d v="2023-06-08T00:00:00"/>
    <n v="57"/>
  </r>
  <r>
    <s v="Id902"/>
    <n v="1979"/>
    <s v="Oct"/>
    <n v="16"/>
    <n v="2"/>
    <n v="12035.18"/>
    <x v="1"/>
    <s v="tier - 3"/>
    <s v="R1021"/>
    <s v="Oct"/>
    <n v="1979"/>
    <s v="R1021"/>
    <s v="16-Oct-1979"/>
    <d v="2023-06-08T00:00:00"/>
    <n v="43"/>
  </r>
  <r>
    <s v="Id901"/>
    <n v="1966"/>
    <s v="Nov"/>
    <n v="24"/>
    <n v="1"/>
    <n v="12044.34"/>
    <x v="1"/>
    <s v="tier - 1"/>
    <s v="R1012"/>
    <s v="Nov"/>
    <n v="1966"/>
    <s v="R1012"/>
    <s v="24-Nov-1966"/>
    <d v="2023-06-08T00:00:00"/>
    <n v="56"/>
  </r>
  <r>
    <s v="Id900"/>
    <n v="1986"/>
    <s v="Sep"/>
    <n v="7"/>
    <n v="3"/>
    <n v="12048.13"/>
    <x v="1"/>
    <s v="tier - 2"/>
    <s v="R1026"/>
    <s v="Sep"/>
    <n v="1986"/>
    <s v="R1026"/>
    <s v="7-Sep-1986"/>
    <d v="2023-06-08T00:00:00"/>
    <n v="36"/>
  </r>
  <r>
    <s v="Id899"/>
    <n v="1984"/>
    <s v="Sep"/>
    <n v="2"/>
    <n v="3"/>
    <n v="12091.34"/>
    <x v="1"/>
    <s v="tier - 2"/>
    <s v="R1022"/>
    <s v="Sep"/>
    <n v="1984"/>
    <s v="R1022"/>
    <s v="2-Sep-1984"/>
    <d v="2023-06-08T00:00:00"/>
    <n v="38"/>
  </r>
  <r>
    <s v="Id898"/>
    <n v="1968"/>
    <s v="Jun"/>
    <n v="21"/>
    <n v="3"/>
    <n v="12094.48"/>
    <x v="1"/>
    <s v="tier - 3"/>
    <s v="R1011"/>
    <s v="Jun"/>
    <n v="1968"/>
    <s v="R1011"/>
    <s v="21-Jun-1968"/>
    <d v="2023-06-08T00:00:00"/>
    <n v="54"/>
  </r>
  <r>
    <s v="Id897"/>
    <n v="1968"/>
    <s v="Dec"/>
    <n v="9"/>
    <n v="2"/>
    <n v="12096.65"/>
    <x v="1"/>
    <s v="tier - 1"/>
    <s v="R1024"/>
    <s v="Dec"/>
    <n v="1968"/>
    <s v="R1024"/>
    <s v="9-Dec-1968"/>
    <d v="2023-06-08T00:00:00"/>
    <n v="54"/>
  </r>
  <r>
    <s v="Id896"/>
    <n v="1968"/>
    <s v="Oct"/>
    <n v="25"/>
    <n v="3"/>
    <n v="12105.32"/>
    <x v="1"/>
    <s v="tier - 3"/>
    <s v="R1011"/>
    <s v="Oct"/>
    <n v="1968"/>
    <s v="R1011"/>
    <s v="25-Oct-1968"/>
    <d v="2023-06-08T00:00:00"/>
    <n v="54"/>
  </r>
  <r>
    <s v="Id895"/>
    <n v="1963"/>
    <s v="Jul"/>
    <n v="20"/>
    <n v="0"/>
    <n v="12124.99"/>
    <x v="1"/>
    <s v="tier - 1"/>
    <s v="R1012"/>
    <s v="Jul"/>
    <n v="1963"/>
    <s v="R1012"/>
    <s v="20-Jul-1963"/>
    <d v="2023-06-08T00:00:00"/>
    <n v="59"/>
  </r>
  <r>
    <s v="Id894"/>
    <n v="1963"/>
    <s v="Jun"/>
    <n v="4"/>
    <n v="0"/>
    <n v="12129.61"/>
    <x v="1"/>
    <s v="tier - 1"/>
    <s v="R1012"/>
    <s v="Jun"/>
    <n v="1963"/>
    <s v="R1012"/>
    <s v="4-Jun-1963"/>
    <d v="2023-06-08T00:00:00"/>
    <n v="60"/>
  </r>
  <r>
    <s v="Id893"/>
    <n v="1991"/>
    <s v="Nov"/>
    <n v="6"/>
    <n v="3"/>
    <n v="12130.8"/>
    <x v="1"/>
    <s v="tier - 3"/>
    <s v="R1026"/>
    <s v="Nov"/>
    <n v="1991"/>
    <s v="R1026"/>
    <s v="6-Nov-1991"/>
    <d v="2023-06-08T00:00:00"/>
    <n v="31"/>
  </r>
  <r>
    <s v="Id892"/>
    <n v="1974"/>
    <s v="Sep"/>
    <n v="16"/>
    <n v="0"/>
    <n v="12137.6"/>
    <x v="1"/>
    <s v="tier - 3"/>
    <s v="R1012"/>
    <s v="Sep"/>
    <n v="1974"/>
    <s v="R1012"/>
    <s v="16-Sep-1974"/>
    <d v="2023-06-08T00:00:00"/>
    <n v="48"/>
  </r>
  <r>
    <s v="Id891"/>
    <n v="1962"/>
    <s v="Nov"/>
    <n v="4"/>
    <n v="0"/>
    <n v="12142.58"/>
    <x v="1"/>
    <s v="tier - 2"/>
    <s v="R1013"/>
    <s v="Nov"/>
    <n v="1962"/>
    <s v="R1013"/>
    <s v="4-Nov-1962"/>
    <d v="2023-06-08T00:00:00"/>
    <n v="60"/>
  </r>
  <r>
    <s v="Id890"/>
    <n v="1962"/>
    <s v="Sep"/>
    <n v="15"/>
    <n v="0"/>
    <n v="12146.97"/>
    <x v="1"/>
    <s v="tier - 3"/>
    <s v="R1011"/>
    <s v="Sep"/>
    <n v="1962"/>
    <s v="R1011"/>
    <s v="15-Sep-1962"/>
    <d v="2023-06-08T00:00:00"/>
    <n v="60"/>
  </r>
  <r>
    <s v="Id889"/>
    <n v="1987"/>
    <s v="Oct"/>
    <n v="5"/>
    <n v="3"/>
    <n v="12148.2"/>
    <x v="1"/>
    <s v="tier - 3"/>
    <s v="R1012"/>
    <s v="Oct"/>
    <n v="1987"/>
    <s v="R1012"/>
    <s v="5-Oct-1987"/>
    <d v="2023-06-08T00:00:00"/>
    <n v="35"/>
  </r>
  <r>
    <s v="Id888"/>
    <n v="1991"/>
    <s v="Aug"/>
    <n v="29"/>
    <n v="3"/>
    <n v="12198.64"/>
    <x v="1"/>
    <s v="tier - 3"/>
    <s v="R1026"/>
    <s v="Aug"/>
    <n v="1991"/>
    <s v="R1026"/>
    <s v="29-Aug-1991"/>
    <d v="2023-06-08T00:00:00"/>
    <n v="31"/>
  </r>
  <r>
    <s v="Id887"/>
    <n v="1977"/>
    <s v="Aug"/>
    <n v="14"/>
    <n v="2"/>
    <n v="12218.7"/>
    <x v="1"/>
    <s v="tier - 1"/>
    <s v="R1012"/>
    <s v="Aug"/>
    <n v="1977"/>
    <s v="R1012"/>
    <s v="14-Aug-1977"/>
    <d v="2023-06-08T00:00:00"/>
    <n v="45"/>
  </r>
  <r>
    <s v="Id886"/>
    <n v="1964"/>
    <s v="Jul"/>
    <n v="20"/>
    <n v="0"/>
    <n v="12222.9"/>
    <x v="1"/>
    <s v="tier - 2"/>
    <s v="R1012"/>
    <s v="Jul"/>
    <n v="1964"/>
    <s v="R1012"/>
    <s v="20-Jul-1964"/>
    <d v="2023-06-08T00:00:00"/>
    <n v="58"/>
  </r>
  <r>
    <s v="Id885"/>
    <n v="1964"/>
    <s v="Jul"/>
    <n v="2"/>
    <n v="0"/>
    <n v="12224.35"/>
    <x v="1"/>
    <s v="tier - 1"/>
    <s v="R1012"/>
    <s v="Jul"/>
    <n v="1964"/>
    <s v="R1012"/>
    <s v="2-Jul-1964"/>
    <d v="2023-06-08T00:00:00"/>
    <n v="58"/>
  </r>
  <r>
    <s v="Id884"/>
    <n v="1964"/>
    <s v="Jun"/>
    <n v="24"/>
    <n v="0"/>
    <n v="12231.61"/>
    <x v="1"/>
    <s v="tier - 3"/>
    <s v="R1012"/>
    <s v="Jun"/>
    <n v="1964"/>
    <s v="R1012"/>
    <s v="24-Jun-1964"/>
    <d v="2023-06-08T00:00:00"/>
    <n v="58"/>
  </r>
  <r>
    <s v="Id883"/>
    <n v="1963"/>
    <s v="Jul"/>
    <n v="19"/>
    <n v="0"/>
    <n v="12233.83"/>
    <x v="1"/>
    <s v="tier - 1"/>
    <s v="R1011"/>
    <s v="Jul"/>
    <n v="1963"/>
    <s v="R1011"/>
    <s v="19-Jul-1963"/>
    <d v="2023-06-08T00:00:00"/>
    <n v="59"/>
  </r>
  <r>
    <s v="Id882"/>
    <n v="1964"/>
    <s v="Oct"/>
    <n v="15"/>
    <n v="0"/>
    <n v="12235.84"/>
    <x v="1"/>
    <s v="tier - 3"/>
    <s v="R1012"/>
    <s v="Oct"/>
    <n v="1964"/>
    <s v="R1012"/>
    <s v="15-Oct-1964"/>
    <d v="2023-06-08T00:00:00"/>
    <n v="58"/>
  </r>
  <r>
    <s v="Id881"/>
    <n v="1966"/>
    <s v="Jul"/>
    <n v="29"/>
    <n v="0"/>
    <n v="12237.73"/>
    <x v="1"/>
    <s v="tier - 3"/>
    <s v="R1012"/>
    <s v="Jul"/>
    <n v="1966"/>
    <s v="R1012"/>
    <s v="29-Jul-1966"/>
    <d v="2023-06-08T00:00:00"/>
    <n v="56"/>
  </r>
  <r>
    <s v="Id880"/>
    <n v="1963"/>
    <s v="Jul"/>
    <n v="17"/>
    <n v="0"/>
    <n v="12244.53"/>
    <x v="1"/>
    <s v="tier - 1"/>
    <s v="R1013"/>
    <s v="Jul"/>
    <n v="1963"/>
    <s v="R1013"/>
    <s v="17-Jul-1963"/>
    <d v="2023-06-08T00:00:00"/>
    <n v="59"/>
  </r>
  <r>
    <s v="Id879"/>
    <n v="1974"/>
    <s v="Jun"/>
    <n v="23"/>
    <n v="0"/>
    <n v="12245.17"/>
    <x v="1"/>
    <s v="tier - 1"/>
    <s v="R1012"/>
    <s v="Jun"/>
    <n v="1974"/>
    <s v="R1012"/>
    <s v="23-Jun-1974"/>
    <d v="2023-06-08T00:00:00"/>
    <n v="48"/>
  </r>
  <r>
    <s v="Id878"/>
    <n v="1989"/>
    <s v="Nov"/>
    <n v="23"/>
    <n v="3"/>
    <n v="12254.44"/>
    <x v="1"/>
    <s v="tier - 3"/>
    <s v="R1026"/>
    <s v="Nov"/>
    <n v="1989"/>
    <s v="R1026"/>
    <s v="23-Nov-1989"/>
    <d v="2023-06-08T00:00:00"/>
    <n v="33"/>
  </r>
  <r>
    <s v="Id877"/>
    <n v="1986"/>
    <s v="Aug"/>
    <n v="13"/>
    <n v="3"/>
    <n v="12255.04"/>
    <x v="1"/>
    <s v="tier - 2"/>
    <s v="R1026"/>
    <s v="Aug"/>
    <n v="1986"/>
    <s v="R1026"/>
    <s v="13-Aug-1986"/>
    <d v="2023-06-08T00:00:00"/>
    <n v="36"/>
  </r>
  <r>
    <s v="Id876"/>
    <n v="1966"/>
    <s v="Dec"/>
    <n v="6"/>
    <n v="2"/>
    <n v="12265.51"/>
    <x v="1"/>
    <s v="tier - 3"/>
    <s v="R1013"/>
    <s v="Dec"/>
    <n v="1966"/>
    <s v="R1013"/>
    <s v="6-Dec-1966"/>
    <d v="2023-06-08T00:00:00"/>
    <n v="56"/>
  </r>
  <r>
    <s v="Id875"/>
    <n v="1967"/>
    <s v="Dec"/>
    <n v="30"/>
    <n v="2"/>
    <n v="12268.63"/>
    <x v="1"/>
    <s v="tier - 1"/>
    <s v="R1012"/>
    <s v="Dec"/>
    <n v="1967"/>
    <s v="R1012"/>
    <s v="30-Dec-1967"/>
    <d v="2023-06-08T00:00:00"/>
    <n v="55"/>
  </r>
  <r>
    <s v="Id874"/>
    <n v="1967"/>
    <s v="Aug"/>
    <n v="28"/>
    <n v="2"/>
    <n v="12269.69"/>
    <x v="1"/>
    <s v="tier - 2"/>
    <s v="R1012"/>
    <s v="Aug"/>
    <n v="1967"/>
    <s v="R1012"/>
    <s v="28-Aug-1967"/>
    <d v="2023-06-08T00:00:00"/>
    <n v="55"/>
  </r>
  <r>
    <s v="Id873"/>
    <n v="1966"/>
    <s v="Nov"/>
    <n v="16"/>
    <n v="0"/>
    <n v="12282.03"/>
    <x v="1"/>
    <s v="tier - 1"/>
    <s v="R1025"/>
    <s v="Nov"/>
    <n v="1966"/>
    <s v="R1025"/>
    <s v="16-Nov-1966"/>
    <d v="2023-06-08T00:00:00"/>
    <n v="56"/>
  </r>
  <r>
    <s v="Id872"/>
    <n v="1990"/>
    <s v="Oct"/>
    <n v="29"/>
    <n v="3"/>
    <n v="12282.38"/>
    <x v="1"/>
    <s v="tier - 1"/>
    <s v="R1011"/>
    <s v="Oct"/>
    <n v="1990"/>
    <s v="R1011"/>
    <s v="29-Oct-1990"/>
    <d v="2023-06-08T00:00:00"/>
    <n v="32"/>
  </r>
  <r>
    <s v="Id871"/>
    <n v="1963"/>
    <s v="Oct"/>
    <n v="28"/>
    <n v="0"/>
    <n v="12299.59"/>
    <x v="1"/>
    <s v="tier - 1"/>
    <s v="R1025"/>
    <s v="Oct"/>
    <n v="1963"/>
    <s v="R1025"/>
    <s v="28-Oct-1963"/>
    <d v="2023-06-08T00:00:00"/>
    <n v="59"/>
  </r>
  <r>
    <s v="Id870"/>
    <n v="1963"/>
    <s v="Aug"/>
    <n v="29"/>
    <n v="0"/>
    <n v="12323.94"/>
    <x v="1"/>
    <s v="tier - 3"/>
    <s v="R1017"/>
    <s v="Aug"/>
    <n v="1963"/>
    <s v="R1017"/>
    <s v="29-Aug-1963"/>
    <d v="2023-06-08T00:00:00"/>
    <n v="59"/>
  </r>
  <r>
    <s v="Id869"/>
    <n v="1963"/>
    <s v="Aug"/>
    <n v="2"/>
    <n v="1"/>
    <n v="12333.83"/>
    <x v="1"/>
    <s v="tier - 2"/>
    <s v="R1011"/>
    <s v="Aug"/>
    <n v="1963"/>
    <s v="R1011"/>
    <s v="2-Aug-1963"/>
    <d v="2023-06-08T00:00:00"/>
    <n v="59"/>
  </r>
  <r>
    <s v="Id868"/>
    <n v="1963"/>
    <s v="Sep"/>
    <n v="22"/>
    <n v="1"/>
    <n v="12347.17"/>
    <x v="1"/>
    <s v="tier - 3"/>
    <s v="R1011"/>
    <s v="Sep"/>
    <n v="1963"/>
    <s v="R1011"/>
    <s v="22-Sep-1963"/>
    <d v="2023-06-08T00:00:00"/>
    <n v="59"/>
  </r>
  <r>
    <s v="Id867"/>
    <n v="1966"/>
    <s v="Dec"/>
    <n v="29"/>
    <n v="3"/>
    <n v="12363.55"/>
    <x v="1"/>
    <s v="tier - 3"/>
    <s v="R1011"/>
    <s v="Dec"/>
    <n v="1966"/>
    <s v="R1011"/>
    <s v="29-Dec-1966"/>
    <d v="2023-06-08T00:00:00"/>
    <n v="56"/>
  </r>
  <r>
    <s v="Id866"/>
    <n v="1962"/>
    <s v="Sep"/>
    <n v="26"/>
    <n v="0"/>
    <n v="12369.89"/>
    <x v="1"/>
    <s v="tier - 2"/>
    <s v="R1024"/>
    <s v="Sep"/>
    <n v="1962"/>
    <s v="R1024"/>
    <s v="26-Sep-1962"/>
    <d v="2023-06-08T00:00:00"/>
    <n v="60"/>
  </r>
  <r>
    <s v="Id865"/>
    <n v="1989"/>
    <s v="Dec"/>
    <n v="29"/>
    <n v="0"/>
    <n v="12404.88"/>
    <x v="1"/>
    <s v="tier - 3"/>
    <s v="R1016"/>
    <s v="Dec"/>
    <n v="1989"/>
    <s v="R1016"/>
    <s v="29-Dec-1989"/>
    <d v="2023-06-08T00:00:00"/>
    <n v="33"/>
  </r>
  <r>
    <s v="Id864"/>
    <n v="1972"/>
    <s v="Aug"/>
    <n v="21"/>
    <n v="0"/>
    <n v="12407.3"/>
    <x v="1"/>
    <s v="tier - 2"/>
    <s v="R1021"/>
    <s v="Aug"/>
    <n v="1972"/>
    <s v="R1021"/>
    <s v="21-Aug-1972"/>
    <d v="2023-06-08T00:00:00"/>
    <n v="50"/>
  </r>
  <r>
    <s v="Id863"/>
    <n v="1979"/>
    <s v="Jul"/>
    <n v="14"/>
    <n v="2"/>
    <n v="12408.29"/>
    <x v="1"/>
    <s v="tier - 1"/>
    <s v="R1022"/>
    <s v="Jul"/>
    <n v="1979"/>
    <s v="R1022"/>
    <s v="14-Jul-1979"/>
    <d v="2023-06-08T00:00:00"/>
    <n v="43"/>
  </r>
  <r>
    <s v="Id862"/>
    <n v="1964"/>
    <s v="Aug"/>
    <n v="4"/>
    <n v="0"/>
    <n v="12430.95"/>
    <x v="1"/>
    <s v="tier - 3"/>
    <s v="R1024"/>
    <s v="Aug"/>
    <n v="1964"/>
    <s v="R1024"/>
    <s v="4-Aug-1964"/>
    <d v="2023-06-08T00:00:00"/>
    <n v="58"/>
  </r>
  <r>
    <s v="Id861"/>
    <n v="1995"/>
    <s v="Aug"/>
    <n v="9"/>
    <n v="0"/>
    <n v="12452.25"/>
    <x v="1"/>
    <s v="tier - 3"/>
    <s v="R1012"/>
    <s v="Aug"/>
    <n v="1995"/>
    <s v="R1012"/>
    <s v="9-Aug-1995"/>
    <d v="2023-06-08T00:00:00"/>
    <n v="27"/>
  </r>
  <r>
    <s v="Id860"/>
    <n v="1968"/>
    <s v="Nov"/>
    <n v="26"/>
    <n v="3"/>
    <n v="12475.35"/>
    <x v="1"/>
    <s v="tier - 1"/>
    <s v="R1012"/>
    <s v="Nov"/>
    <n v="1968"/>
    <s v="R1012"/>
    <s v="26-Nov-1968"/>
    <d v="2023-06-08T00:00:00"/>
    <n v="54"/>
  </r>
  <r>
    <s v="Id859"/>
    <n v="1968"/>
    <s v="Nov"/>
    <n v="12"/>
    <n v="3"/>
    <n v="12479.71"/>
    <x v="1"/>
    <s v="tier - 3"/>
    <s v="R1012"/>
    <s v="Nov"/>
    <n v="1968"/>
    <s v="R1012"/>
    <s v="12-Nov-1968"/>
    <d v="2023-06-08T00:00:00"/>
    <n v="54"/>
  </r>
  <r>
    <s v="Id858"/>
    <n v="1967"/>
    <s v="Sep"/>
    <n v="1"/>
    <n v="3"/>
    <n v="12485.8"/>
    <x v="1"/>
    <s v="tier - 3"/>
    <s v="R1013"/>
    <s v="Sep"/>
    <n v="1967"/>
    <s v="R1013"/>
    <s v="1-Sep-1967"/>
    <d v="2023-06-08T00:00:00"/>
    <n v="55"/>
  </r>
  <r>
    <s v="Id857"/>
    <n v="1968"/>
    <s v="Dec"/>
    <n v="3"/>
    <n v="3"/>
    <n v="12495.29"/>
    <x v="1"/>
    <s v="tier - 3"/>
    <s v="R1012"/>
    <s v="Dec"/>
    <n v="1968"/>
    <s v="R1012"/>
    <s v="3-Dec-1968"/>
    <d v="2023-06-08T00:00:00"/>
    <n v="54"/>
  </r>
  <r>
    <s v="Id856"/>
    <n v="1966"/>
    <s v="Jul"/>
    <n v="12"/>
    <n v="0"/>
    <n v="12499.88"/>
    <x v="1"/>
    <s v="tier - 2"/>
    <s v="R1012"/>
    <s v="Jul"/>
    <n v="1966"/>
    <s v="R1012"/>
    <s v="12-Jul-1966"/>
    <d v="2023-06-08T00:00:00"/>
    <n v="56"/>
  </r>
  <r>
    <s v="Id855"/>
    <n v="1962"/>
    <s v="Oct"/>
    <n v="16"/>
    <n v="0"/>
    <n v="12523.6"/>
    <x v="1"/>
    <s v="tier - 3"/>
    <s v="R1012"/>
    <s v="Oct"/>
    <n v="1962"/>
    <s v="R1012"/>
    <s v="16-Oct-1962"/>
    <d v="2023-06-08T00:00:00"/>
    <n v="60"/>
  </r>
  <r>
    <s v="Id854"/>
    <n v="1961"/>
    <s v="Nov"/>
    <n v="28"/>
    <n v="0"/>
    <n v="12557.61"/>
    <x v="1"/>
    <s v="tier - 3"/>
    <s v="R1013"/>
    <s v="Nov"/>
    <n v="1961"/>
    <s v="R1013"/>
    <s v="28-Nov-1961"/>
    <d v="2023-06-08T00:00:00"/>
    <n v="61"/>
  </r>
  <r>
    <s v="Id853"/>
    <n v="1961"/>
    <s v="Nov"/>
    <n v="28"/>
    <n v="0"/>
    <n v="12574.05"/>
    <x v="1"/>
    <s v="tier - 1"/>
    <s v="R1011"/>
    <s v="Nov"/>
    <n v="1961"/>
    <s v="R1011"/>
    <s v="28-Nov-1961"/>
    <d v="2023-06-08T00:00:00"/>
    <n v="61"/>
  </r>
  <r>
    <s v="Id852"/>
    <n v="1969"/>
    <s v="Nov"/>
    <n v="26"/>
    <n v="0"/>
    <n v="12579.92"/>
    <x v="1"/>
    <s v="tier - 1"/>
    <s v="R1025"/>
    <s v="Nov"/>
    <n v="1969"/>
    <s v="R1025"/>
    <s v="26-Nov-1969"/>
    <d v="2023-06-08T00:00:00"/>
    <n v="53"/>
  </r>
  <r>
    <s v="Id851"/>
    <n v="1970"/>
    <s v="Jun"/>
    <n v="18"/>
    <n v="5"/>
    <n v="12592.53"/>
    <x v="1"/>
    <s v="tier - 2"/>
    <s v="R1013"/>
    <s v="Jun"/>
    <n v="1970"/>
    <s v="R1013"/>
    <s v="18-Jun-1970"/>
    <d v="2023-06-08T00:00:00"/>
    <n v="52"/>
  </r>
  <r>
    <s v="Id850"/>
    <n v="1988"/>
    <s v="Aug"/>
    <n v="11"/>
    <n v="3"/>
    <n v="12600.46"/>
    <x v="1"/>
    <s v="tier - 1"/>
    <s v="R1023"/>
    <s v="Aug"/>
    <n v="1988"/>
    <s v="R1023"/>
    <s v="11-Aug-1988"/>
    <d v="2023-06-08T00:00:00"/>
    <n v="34"/>
  </r>
  <r>
    <s v="Id849"/>
    <n v="1998"/>
    <s v="Nov"/>
    <n v="18"/>
    <n v="1"/>
    <n v="12609.89"/>
    <x v="1"/>
    <s v="tier - 3"/>
    <s v="R1012"/>
    <s v="Nov"/>
    <n v="1998"/>
    <s v="R1012"/>
    <s v="18-Nov-1998"/>
    <d v="2023-06-08T00:00:00"/>
    <n v="24"/>
  </r>
  <r>
    <s v="Id848"/>
    <n v="1963"/>
    <s v="Aug"/>
    <n v="19"/>
    <n v="0"/>
    <n v="12622.18"/>
    <x v="1"/>
    <s v="tier - 1"/>
    <s v="R1012"/>
    <s v="Aug"/>
    <n v="1963"/>
    <s v="R1012"/>
    <s v="19-Aug-1963"/>
    <d v="2023-06-08T00:00:00"/>
    <n v="59"/>
  </r>
  <r>
    <s v="Id847"/>
    <n v="1970"/>
    <s v="Dec"/>
    <n v="28"/>
    <n v="0"/>
    <n v="12624.74"/>
    <x v="1"/>
    <s v="tier - 1"/>
    <s v="R1012"/>
    <s v="Dec"/>
    <n v="1970"/>
    <s v="R1012"/>
    <s v="28-Dec-1970"/>
    <d v="2023-06-08T00:00:00"/>
    <n v="52"/>
  </r>
  <r>
    <s v="Id846"/>
    <n v="1965"/>
    <s v="Oct"/>
    <n v="4"/>
    <n v="2"/>
    <n v="12629.17"/>
    <x v="1"/>
    <s v="tier - 1"/>
    <s v="R1013"/>
    <s v="Oct"/>
    <n v="1965"/>
    <s v="R1013"/>
    <s v="4-Oct-1965"/>
    <d v="2023-06-08T00:00:00"/>
    <n v="57"/>
  </r>
  <r>
    <s v="Id845"/>
    <n v="1962"/>
    <s v="Nov"/>
    <n v="22"/>
    <n v="0"/>
    <n v="12629.9"/>
    <x v="1"/>
    <s v="tier - 3"/>
    <s v="R1013"/>
    <s v="Nov"/>
    <n v="1962"/>
    <s v="R1013"/>
    <s v="22-Nov-1962"/>
    <d v="2023-06-08T00:00:00"/>
    <n v="60"/>
  </r>
  <r>
    <s v="Id844"/>
    <n v="1962"/>
    <s v="Jul"/>
    <n v="22"/>
    <n v="0"/>
    <n v="12638.2"/>
    <x v="1"/>
    <s v="tier - 1"/>
    <s v="R1011"/>
    <s v="Jul"/>
    <n v="1962"/>
    <s v="R1011"/>
    <s v="22-Jul-1962"/>
    <d v="2023-06-08T00:00:00"/>
    <n v="60"/>
  </r>
  <r>
    <s v="Id843"/>
    <n v="1972"/>
    <s v="Sep"/>
    <n v="5"/>
    <n v="0"/>
    <n v="12640.24"/>
    <x v="1"/>
    <s v="tier - 1"/>
    <s v="R1011"/>
    <s v="Sep"/>
    <n v="1972"/>
    <s v="R1011"/>
    <s v="5-Sep-1972"/>
    <d v="2023-06-08T00:00:00"/>
    <n v="50"/>
  </r>
  <r>
    <s v="Id842"/>
    <n v="1966"/>
    <s v="Dec"/>
    <n v="17"/>
    <n v="2"/>
    <n v="12643.38"/>
    <x v="1"/>
    <s v="tier - 1"/>
    <s v="R1012"/>
    <s v="Dec"/>
    <n v="1966"/>
    <s v="R1012"/>
    <s v="17-Dec-1966"/>
    <d v="2023-06-08T00:00:00"/>
    <n v="56"/>
  </r>
  <r>
    <s v="Id841"/>
    <n v="1962"/>
    <s v="Jul"/>
    <n v="11"/>
    <n v="0"/>
    <n v="12644.59"/>
    <x v="1"/>
    <s v="tier - 2"/>
    <s v="R1011"/>
    <s v="Jul"/>
    <n v="1962"/>
    <s v="R1011"/>
    <s v="11-Jul-1962"/>
    <d v="2023-06-08T00:00:00"/>
    <n v="60"/>
  </r>
  <r>
    <s v="Id840"/>
    <n v="1965"/>
    <s v="Sep"/>
    <n v="14"/>
    <n v="2"/>
    <n v="12646.21"/>
    <x v="1"/>
    <s v="tier - 2"/>
    <s v="R1011"/>
    <s v="Sep"/>
    <n v="1965"/>
    <s v="R1011"/>
    <s v="14-Sep-1965"/>
    <d v="2023-06-08T00:00:00"/>
    <n v="57"/>
  </r>
  <r>
    <s v="Id839"/>
    <n v="1962"/>
    <s v="Aug"/>
    <n v="27"/>
    <n v="0"/>
    <n v="12648.7"/>
    <x v="1"/>
    <s v="tier - 2"/>
    <s v="R1013"/>
    <s v="Aug"/>
    <n v="1962"/>
    <s v="R1013"/>
    <s v="27-Aug-1962"/>
    <d v="2023-06-08T00:00:00"/>
    <n v="60"/>
  </r>
  <r>
    <s v="Id838"/>
    <n v="1974"/>
    <s v="Sep"/>
    <n v="24"/>
    <n v="0"/>
    <n v="12697.48"/>
    <x v="1"/>
    <s v="tier - 3"/>
    <s v="R1021"/>
    <s v="Sep"/>
    <n v="1974"/>
    <s v="R1021"/>
    <s v="24-Sep-1974"/>
    <d v="2023-06-08T00:00:00"/>
    <n v="48"/>
  </r>
  <r>
    <s v="Id837"/>
    <n v="1992"/>
    <s v="Jul"/>
    <n v="7"/>
    <n v="0"/>
    <n v="12699.56"/>
    <x v="1"/>
    <s v="tier - 2"/>
    <s v="R1011"/>
    <s v="Jul"/>
    <n v="1992"/>
    <s v="R1011"/>
    <s v="7-Jul-1992"/>
    <d v="2023-06-08T00:00:00"/>
    <n v="30"/>
  </r>
  <r>
    <s v="Id836"/>
    <n v="1964"/>
    <s v="Nov"/>
    <n v="28"/>
    <n v="0"/>
    <n v="12700.63"/>
    <x v="1"/>
    <s v="tier - 3"/>
    <s v="R1011"/>
    <s v="Nov"/>
    <n v="1964"/>
    <s v="R1011"/>
    <s v="28-Nov-1964"/>
    <d v="2023-06-08T00:00:00"/>
    <n v="58"/>
  </r>
  <r>
    <s v="Id835"/>
    <n v="1970"/>
    <s v="Jul"/>
    <n v="8"/>
    <n v="0"/>
    <n v="12713"/>
    <x v="1"/>
    <s v="tier - 1"/>
    <s v="R1011"/>
    <s v="Jul"/>
    <n v="1970"/>
    <s v="R1011"/>
    <s v="8-Jul-1970"/>
    <d v="2023-06-08T00:00:00"/>
    <n v="52"/>
  </r>
  <r>
    <s v="Id834"/>
    <n v="1988"/>
    <s v="Jul"/>
    <n v="17"/>
    <n v="3"/>
    <n v="12718.21"/>
    <x v="1"/>
    <s v="tier - 1"/>
    <s v="R1026"/>
    <s v="Jul"/>
    <n v="1988"/>
    <s v="R1026"/>
    <s v="17-Jul-1988"/>
    <d v="2023-06-08T00:00:00"/>
    <n v="34"/>
  </r>
  <r>
    <s v="Id833"/>
    <n v="1962"/>
    <s v="Sep"/>
    <n v="2"/>
    <n v="0"/>
    <n v="12731"/>
    <x v="1"/>
    <s v="tier - 3"/>
    <s v="R1016"/>
    <s v="Sep"/>
    <n v="1962"/>
    <s v="R1016"/>
    <s v="2-Sep-1962"/>
    <d v="2023-06-08T00:00:00"/>
    <n v="60"/>
  </r>
  <r>
    <s v="Id832"/>
    <n v="1962"/>
    <s v="Oct"/>
    <n v="1"/>
    <n v="0"/>
    <n v="12741.17"/>
    <x v="1"/>
    <s v="tier - 1"/>
    <s v="R1017"/>
    <s v="Oct"/>
    <n v="1962"/>
    <s v="R1017"/>
    <s v="1-Oct-1962"/>
    <d v="2023-06-08T00:00:00"/>
    <n v="60"/>
  </r>
  <r>
    <s v="Id831"/>
    <n v="1975"/>
    <s v="Sep"/>
    <n v="25"/>
    <n v="1"/>
    <n v="12770.27"/>
    <x v="1"/>
    <s v="tier - 3"/>
    <s v="R1021"/>
    <s v="Sep"/>
    <n v="1975"/>
    <s v="R1021"/>
    <s v="25-Sep-1975"/>
    <d v="2023-06-08T00:00:00"/>
    <n v="47"/>
  </r>
  <r>
    <s v="Id830"/>
    <n v="1972"/>
    <s v="Oct"/>
    <n v="7"/>
    <n v="0"/>
    <n v="12776.05"/>
    <x v="1"/>
    <s v="tier - 3"/>
    <s v="R1026"/>
    <s v="Oct"/>
    <n v="1972"/>
    <s v="R1026"/>
    <s v="7-Oct-1972"/>
    <d v="2023-06-08T00:00:00"/>
    <n v="50"/>
  </r>
  <r>
    <s v="Id829"/>
    <n v="1963"/>
    <s v="Dec"/>
    <n v="5"/>
    <n v="0"/>
    <n v="12788.03"/>
    <x v="1"/>
    <s v="tier - 3"/>
    <s v="R1025"/>
    <s v="Dec"/>
    <n v="1963"/>
    <s v="R1025"/>
    <s v="5-Dec-1963"/>
    <d v="2023-06-08T00:00:00"/>
    <n v="59"/>
  </r>
  <r>
    <s v="Id828"/>
    <n v="1983"/>
    <s v="Oct"/>
    <n v="29"/>
    <n v="3"/>
    <n v="12788.18"/>
    <x v="1"/>
    <s v="tier - 1"/>
    <s v="R1026"/>
    <s v="Oct"/>
    <n v="1983"/>
    <s v="R1026"/>
    <s v="29-Oct-1983"/>
    <d v="2023-06-08T00:00:00"/>
    <n v="39"/>
  </r>
  <r>
    <s v="Id827"/>
    <n v="1978"/>
    <s v="Jul"/>
    <n v="24"/>
    <n v="0"/>
    <n v="12797.21"/>
    <x v="1"/>
    <s v="tier - 1"/>
    <s v="R1024"/>
    <s v="Jul"/>
    <n v="1978"/>
    <s v="R1024"/>
    <s v="24-Jul-1978"/>
    <d v="2023-06-08T00:00:00"/>
    <n v="44"/>
  </r>
  <r>
    <s v="Id826"/>
    <n v="1963"/>
    <s v="Jul"/>
    <n v="20"/>
    <n v="0"/>
    <n v="12815.44"/>
    <x v="1"/>
    <s v="tier - 3"/>
    <s v="R1024"/>
    <s v="Jul"/>
    <n v="1963"/>
    <s v="R1024"/>
    <s v="20-Jul-1963"/>
    <d v="2023-06-08T00:00:00"/>
    <n v="59"/>
  </r>
  <r>
    <s v="Id825"/>
    <n v="1967"/>
    <s v="Sep"/>
    <n v="25"/>
    <n v="0"/>
    <n v="12823.25"/>
    <x v="1"/>
    <s v="tier - 3"/>
    <s v="R1021"/>
    <s v="Sep"/>
    <n v="1967"/>
    <s v="R1021"/>
    <s v="25-Sep-1967"/>
    <d v="2023-06-08T00:00:00"/>
    <n v="55"/>
  </r>
  <r>
    <s v="Id824"/>
    <n v="2004"/>
    <s v="Nov"/>
    <n v="9"/>
    <n v="2"/>
    <n v="12829.46"/>
    <x v="1"/>
    <s v="tier - 3"/>
    <s v="R1016"/>
    <s v="Nov"/>
    <n v="2004"/>
    <s v="R1016"/>
    <s v="9-Nov-2004"/>
    <d v="2023-06-08T00:00:00"/>
    <n v="18"/>
  </r>
  <r>
    <s v="Id823"/>
    <n v="1993"/>
    <s v="Sep"/>
    <n v="27"/>
    <n v="0"/>
    <n v="12847.24"/>
    <x v="1"/>
    <s v="tier - 2"/>
    <s v="R1012"/>
    <s v="Sep"/>
    <n v="1993"/>
    <s v="R1012"/>
    <s v="27-Sep-1993"/>
    <d v="2023-06-08T00:00:00"/>
    <n v="29"/>
  </r>
  <r>
    <s v="Id822"/>
    <n v="1973"/>
    <s v="Sep"/>
    <n v="22"/>
    <n v="0"/>
    <n v="12852.37"/>
    <x v="1"/>
    <s v="tier - 1"/>
    <s v="R1012"/>
    <s v="Sep"/>
    <n v="1973"/>
    <s v="R1012"/>
    <s v="22-Sep-1973"/>
    <d v="2023-06-08T00:00:00"/>
    <n v="49"/>
  </r>
  <r>
    <s v="Id821"/>
    <n v="1963"/>
    <s v="Sep"/>
    <n v="27"/>
    <n v="0"/>
    <n v="12856.84"/>
    <x v="1"/>
    <s v="tier - 3"/>
    <s v="R1021"/>
    <s v="Sep"/>
    <n v="1963"/>
    <s v="R1021"/>
    <s v="27-Sep-1963"/>
    <d v="2023-06-08T00:00:00"/>
    <n v="59"/>
  </r>
  <r>
    <s v="Id820"/>
    <n v="1984"/>
    <s v="Aug"/>
    <n v="6"/>
    <n v="3"/>
    <n v="12870.31"/>
    <x v="1"/>
    <s v="tier - 3"/>
    <s v="R1012"/>
    <s v="Aug"/>
    <n v="1984"/>
    <s v="R1012"/>
    <s v="6-Aug-1984"/>
    <d v="2023-06-08T00:00:00"/>
    <n v="38"/>
  </r>
  <r>
    <s v="Id819"/>
    <n v="2004"/>
    <s v="Jul"/>
    <n v="9"/>
    <n v="0"/>
    <n v="12890.06"/>
    <x v="1"/>
    <s v="tier - 1"/>
    <s v="R1019"/>
    <s v="Jul"/>
    <n v="2004"/>
    <s v="R1019"/>
    <s v="9-Jul-2004"/>
    <d v="2023-06-08T00:00:00"/>
    <n v="18"/>
  </r>
  <r>
    <s v="Id818"/>
    <n v="1963"/>
    <s v="Aug"/>
    <n v="16"/>
    <n v="1"/>
    <n v="12913.99"/>
    <x v="1"/>
    <s v="tier - 2"/>
    <s v="R1016"/>
    <s v="Aug"/>
    <n v="1963"/>
    <s v="R1016"/>
    <s v="16-Aug-1963"/>
    <d v="2023-06-08T00:00:00"/>
    <n v="59"/>
  </r>
  <r>
    <s v="Id817"/>
    <n v="1963"/>
    <s v="Sep"/>
    <n v="1"/>
    <n v="2"/>
    <n v="12925.89"/>
    <x v="1"/>
    <s v="tier - 2"/>
    <s v="R1013"/>
    <s v="Sep"/>
    <n v="1963"/>
    <s v="R1013"/>
    <s v="1-Sep-1963"/>
    <d v="2023-06-08T00:00:00"/>
    <n v="59"/>
  </r>
  <r>
    <s v="Id816"/>
    <n v="1963"/>
    <s v="Aug"/>
    <n v="14"/>
    <n v="2"/>
    <n v="12928.79"/>
    <x v="1"/>
    <s v="tier - 2"/>
    <s v="R1013"/>
    <s v="Aug"/>
    <n v="1963"/>
    <s v="R1013"/>
    <s v="14-Aug-1963"/>
    <d v="2023-06-08T00:00:00"/>
    <n v="59"/>
  </r>
  <r>
    <s v="Id815"/>
    <n v="1966"/>
    <s v="Dec"/>
    <n v="22"/>
    <n v="4"/>
    <n v="12949.16"/>
    <x v="1"/>
    <s v="tier - 3"/>
    <s v="R1013"/>
    <s v="Dec"/>
    <n v="1966"/>
    <s v="R1013"/>
    <s v="22-Dec-1966"/>
    <d v="2023-06-08T00:00:00"/>
    <n v="56"/>
  </r>
  <r>
    <s v="Id814"/>
    <n v="1961"/>
    <s v="Aug"/>
    <n v="20"/>
    <n v="0"/>
    <n v="12950.07"/>
    <x v="1"/>
    <s v="tier - 1"/>
    <s v="R1012"/>
    <s v="Aug"/>
    <n v="1961"/>
    <s v="R1012"/>
    <s v="20-Aug-1961"/>
    <d v="2023-06-08T00:00:00"/>
    <n v="61"/>
  </r>
  <r>
    <s v="Id813"/>
    <n v="1960"/>
    <s v="Nov"/>
    <n v="4"/>
    <n v="0"/>
    <n v="12957.12"/>
    <x v="1"/>
    <s v="tier - 1"/>
    <s v="R1011"/>
    <s v="Nov"/>
    <n v="1960"/>
    <s v="R1011"/>
    <s v="4-Nov-1960"/>
    <d v="2023-06-08T00:00:00"/>
    <n v="62"/>
  </r>
  <r>
    <s v="Id812"/>
    <n v="1960"/>
    <s v="Jun"/>
    <n v="22"/>
    <n v="0"/>
    <n v="12979.36"/>
    <x v="1"/>
    <s v="tier - 1"/>
    <s v="R1011"/>
    <s v="Jun"/>
    <n v="1960"/>
    <s v="R1011"/>
    <s v="22-Jun-1960"/>
    <d v="2023-06-08T00:00:00"/>
    <n v="62"/>
  </r>
  <r>
    <s v="Id811"/>
    <n v="1960"/>
    <s v="Sep"/>
    <n v="23"/>
    <n v="0"/>
    <n v="12981.35"/>
    <x v="1"/>
    <s v="tier - 3"/>
    <s v="R1013"/>
    <s v="Sep"/>
    <n v="1960"/>
    <s v="R1013"/>
    <s v="23-Sep-1960"/>
    <d v="2023-06-08T00:00:00"/>
    <n v="62"/>
  </r>
  <r>
    <s v="Id810"/>
    <n v="1960"/>
    <s v="Nov"/>
    <n v="28"/>
    <n v="0"/>
    <n v="12982.87"/>
    <x v="1"/>
    <s v="tier - 1"/>
    <s v="R1013"/>
    <s v="Nov"/>
    <n v="1960"/>
    <s v="R1013"/>
    <s v="28-Nov-1960"/>
    <d v="2023-06-08T00:00:00"/>
    <n v="62"/>
  </r>
  <r>
    <s v="Id809"/>
    <n v="1979"/>
    <s v="Nov"/>
    <n v="27"/>
    <n v="2"/>
    <n v="12994.12"/>
    <x v="1"/>
    <s v="tier - 2"/>
    <s v="R1026"/>
    <s v="Nov"/>
    <n v="1979"/>
    <s v="R1026"/>
    <s v="27-Nov-1979"/>
    <d v="2023-06-08T00:00:00"/>
    <n v="43"/>
  </r>
  <r>
    <s v="Id808"/>
    <n v="1981"/>
    <s v="Oct"/>
    <n v="30"/>
    <n v="1"/>
    <n v="13002.91"/>
    <x v="1"/>
    <s v="tier - 1"/>
    <s v="R1012"/>
    <s v="Oct"/>
    <n v="1981"/>
    <s v="R1012"/>
    <s v="30-Oct-1981"/>
    <d v="2023-06-08T00:00:00"/>
    <n v="41"/>
  </r>
  <r>
    <s v="Id807"/>
    <n v="1962"/>
    <s v="Jun"/>
    <n v="24"/>
    <n v="0"/>
    <n v="13004.95"/>
    <x v="1"/>
    <s v="tier - 1"/>
    <s v="R1012"/>
    <s v="Jun"/>
    <n v="1962"/>
    <s v="R1012"/>
    <s v="24-Jun-1962"/>
    <d v="2023-06-08T00:00:00"/>
    <n v="60"/>
  </r>
  <r>
    <s v="Id806"/>
    <n v="1969"/>
    <s v="Dec"/>
    <n v="13"/>
    <n v="0"/>
    <n v="13008.07"/>
    <x v="1"/>
    <s v="tier - 3"/>
    <s v="R1012"/>
    <s v="Dec"/>
    <n v="1969"/>
    <s v="R1012"/>
    <s v="13-Dec-1969"/>
    <d v="2023-06-08T00:00:00"/>
    <n v="53"/>
  </r>
  <r>
    <s v="Id805"/>
    <n v="1972"/>
    <s v="Sep"/>
    <n v="27"/>
    <n v="0"/>
    <n v="13010.86"/>
    <x v="1"/>
    <s v="tier - 2"/>
    <s v="R1012"/>
    <s v="Sep"/>
    <n v="1972"/>
    <s v="R1012"/>
    <s v="27-Sep-1972"/>
    <d v="2023-06-08T00:00:00"/>
    <n v="50"/>
  </r>
  <r>
    <s v="Id804"/>
    <n v="1962"/>
    <s v="Jul"/>
    <n v="20"/>
    <n v="0"/>
    <n v="13012.21"/>
    <x v="1"/>
    <s v="tier - 1"/>
    <s v="R1012"/>
    <s v="Jul"/>
    <n v="1962"/>
    <s v="R1012"/>
    <s v="20-Jul-1962"/>
    <d v="2023-06-08T00:00:00"/>
    <n v="60"/>
  </r>
  <r>
    <s v="Id803"/>
    <n v="1964"/>
    <s v="Sep"/>
    <n v="23"/>
    <n v="1"/>
    <n v="13019.16"/>
    <x v="1"/>
    <s v="tier - 1"/>
    <s v="R1024"/>
    <s v="Sep"/>
    <n v="1964"/>
    <s v="R1024"/>
    <s v="23-Sep-1964"/>
    <d v="2023-06-08T00:00:00"/>
    <n v="58"/>
  </r>
  <r>
    <s v="Id802"/>
    <n v="1965"/>
    <s v="Nov"/>
    <n v="4"/>
    <n v="0"/>
    <n v="13023.93"/>
    <x v="1"/>
    <s v="tier - 2"/>
    <s v="R1025"/>
    <s v="Nov"/>
    <n v="1965"/>
    <s v="R1025"/>
    <s v="4-Nov-1965"/>
    <d v="2023-06-08T00:00:00"/>
    <n v="57"/>
  </r>
  <r>
    <s v="Id801"/>
    <n v="1961"/>
    <s v="Nov"/>
    <n v="9"/>
    <n v="0"/>
    <n v="13041.92"/>
    <x v="1"/>
    <s v="tier - 1"/>
    <s v="R1011"/>
    <s v="Nov"/>
    <n v="1961"/>
    <s v="R1011"/>
    <s v="9-Nov-1961"/>
    <d v="2023-06-08T00:00:00"/>
    <n v="61"/>
  </r>
  <r>
    <s v="Id800"/>
    <n v="1969"/>
    <s v="Sep"/>
    <n v="23"/>
    <n v="0"/>
    <n v="13044.41"/>
    <x v="1"/>
    <s v="tier - 1"/>
    <s v="R1012"/>
    <s v="Sep"/>
    <n v="1969"/>
    <s v="R1012"/>
    <s v="23-Sep-1969"/>
    <d v="2023-06-08T00:00:00"/>
    <n v="53"/>
  </r>
  <r>
    <s v="Id799"/>
    <n v="1967"/>
    <s v="Aug"/>
    <n v="6"/>
    <n v="3"/>
    <n v="13047.33"/>
    <x v="1"/>
    <s v="tier - 3"/>
    <s v="R1024"/>
    <s v="Aug"/>
    <n v="1967"/>
    <s v="R1024"/>
    <s v="6-Aug-1967"/>
    <d v="2023-06-08T00:00:00"/>
    <n v="55"/>
  </r>
  <r>
    <s v="Id798"/>
    <n v="1985"/>
    <s v="Oct"/>
    <n v="26"/>
    <n v="3"/>
    <n v="13051.22"/>
    <x v="1"/>
    <s v="tier - 1"/>
    <s v="R1026"/>
    <s v="Oct"/>
    <n v="1985"/>
    <s v="R1026"/>
    <s v="26-Oct-1985"/>
    <d v="2023-06-08T00:00:00"/>
    <n v="37"/>
  </r>
  <r>
    <s v="Id797"/>
    <n v="1961"/>
    <s v="Nov"/>
    <n v="6"/>
    <n v="0"/>
    <n v="13063.88"/>
    <x v="1"/>
    <s v="tier - 2"/>
    <s v="R1011"/>
    <s v="Nov"/>
    <n v="1961"/>
    <s v="R1011"/>
    <s v="6-Nov-1961"/>
    <d v="2023-06-08T00:00:00"/>
    <n v="61"/>
  </r>
  <r>
    <s v="Id796"/>
    <n v="1978"/>
    <s v="Jul"/>
    <n v="17"/>
    <n v="2"/>
    <n v="13101.74"/>
    <x v="1"/>
    <s v="tier - 2"/>
    <s v="R1026"/>
    <s v="Jul"/>
    <n v="1978"/>
    <s v="R1026"/>
    <s v="17-Jul-1978"/>
    <d v="2023-06-08T00:00:00"/>
    <n v="44"/>
  </r>
  <r>
    <s v="Id795"/>
    <n v="1971"/>
    <s v="Oct"/>
    <n v="30"/>
    <n v="0"/>
    <n v="13110.79"/>
    <x v="1"/>
    <s v="tier - 2"/>
    <s v="R1011"/>
    <s v="Oct"/>
    <n v="1971"/>
    <s v="R1011"/>
    <s v="30-Oct-1971"/>
    <d v="2023-06-08T00:00:00"/>
    <n v="51"/>
  </r>
  <r>
    <s v="Id794"/>
    <n v="1962"/>
    <s v="Aug"/>
    <n v="2"/>
    <n v="1"/>
    <n v="13112.6"/>
    <x v="1"/>
    <s v="tier - 3"/>
    <s v="R1012"/>
    <s v="Aug"/>
    <n v="1962"/>
    <s v="R1012"/>
    <s v="2-Aug-1962"/>
    <d v="2023-06-08T00:00:00"/>
    <n v="60"/>
  </r>
  <r>
    <s v="Id793"/>
    <n v="1992"/>
    <s v="Aug"/>
    <n v="12"/>
    <n v="0"/>
    <n v="13113.51"/>
    <x v="1"/>
    <s v="tier - 2"/>
    <s v="R1026"/>
    <s v="Aug"/>
    <n v="1992"/>
    <s v="R1026"/>
    <s v="12-Aug-1992"/>
    <d v="2023-06-08T00:00:00"/>
    <n v="30"/>
  </r>
  <r>
    <s v="Id792"/>
    <n v="1963"/>
    <s v="Sep"/>
    <n v="14"/>
    <n v="0"/>
    <n v="13116.84"/>
    <x v="1"/>
    <s v="tier - 1"/>
    <s v="R1012"/>
    <s v="Sep"/>
    <n v="1963"/>
    <s v="R1012"/>
    <s v="14-Sep-1963"/>
    <d v="2023-06-08T00:00:00"/>
    <n v="59"/>
  </r>
  <r>
    <s v="Id791"/>
    <n v="1999"/>
    <s v="Aug"/>
    <n v="16"/>
    <n v="0"/>
    <n v="13126.68"/>
    <x v="1"/>
    <s v="tier - 3"/>
    <s v="R1011"/>
    <s v="Aug"/>
    <n v="1999"/>
    <s v="R1011"/>
    <s v="16-Aug-1999"/>
    <d v="2023-06-08T00:00:00"/>
    <n v="23"/>
  </r>
  <r>
    <s v="Id790"/>
    <n v="1961"/>
    <s v="Sep"/>
    <n v="7"/>
    <n v="0"/>
    <n v="13129.6"/>
    <x v="1"/>
    <s v="tier - 2"/>
    <s v="R1017"/>
    <s v="Sep"/>
    <n v="1961"/>
    <s v="R1017"/>
    <s v="7-Sep-1961"/>
    <d v="2023-06-08T00:00:00"/>
    <n v="61"/>
  </r>
  <r>
    <s v="Id789"/>
    <n v="1961"/>
    <s v="Dec"/>
    <n v="6"/>
    <n v="0"/>
    <n v="13143.34"/>
    <x v="1"/>
    <s v="tier - 2"/>
    <s v="R1020"/>
    <s v="Dec"/>
    <n v="1961"/>
    <s v="R1020"/>
    <s v="6-Dec-1961"/>
    <d v="2023-06-08T00:00:00"/>
    <n v="61"/>
  </r>
  <r>
    <s v="Id788"/>
    <n v="1961"/>
    <s v="Dec"/>
    <n v="6"/>
    <n v="0"/>
    <n v="13143.86"/>
    <x v="1"/>
    <s v="tier - 2"/>
    <s v="R1016"/>
    <s v="Dec"/>
    <n v="1961"/>
    <s v="R1016"/>
    <s v="6-Dec-1961"/>
    <d v="2023-06-08T00:00:00"/>
    <n v="61"/>
  </r>
  <r>
    <s v="Id787"/>
    <n v="1962"/>
    <s v="Aug"/>
    <n v="5"/>
    <n v="0"/>
    <n v="13204.29"/>
    <x v="1"/>
    <s v="tier - 1"/>
    <s v="R1024"/>
    <s v="Aug"/>
    <n v="1962"/>
    <s v="R1024"/>
    <s v="5-Aug-1962"/>
    <d v="2023-06-08T00:00:00"/>
    <n v="60"/>
  </r>
  <r>
    <s v="Id786"/>
    <n v="1982"/>
    <s v="Oct"/>
    <n v="15"/>
    <n v="3"/>
    <n v="13214.43"/>
    <x v="1"/>
    <s v="tier - 2"/>
    <s v="R1012"/>
    <s v="Oct"/>
    <n v="1982"/>
    <s v="R1012"/>
    <s v="15-Oct-1982"/>
    <d v="2023-06-08T00:00:00"/>
    <n v="40"/>
  </r>
  <r>
    <s v="Id785"/>
    <n v="1962"/>
    <s v="Dec"/>
    <n v="7"/>
    <n v="0"/>
    <n v="13217.09"/>
    <x v="1"/>
    <s v="tier - 1"/>
    <s v="R1024"/>
    <s v="Dec"/>
    <n v="1962"/>
    <s v="R1024"/>
    <s v="7-Dec-1962"/>
    <d v="2023-06-08T00:00:00"/>
    <n v="60"/>
  </r>
  <r>
    <s v="Id784"/>
    <n v="1965"/>
    <s v="Nov"/>
    <n v="13"/>
    <n v="2"/>
    <n v="13224.06"/>
    <x v="1"/>
    <s v="tier - 3"/>
    <s v="R1024"/>
    <s v="Nov"/>
    <n v="1965"/>
    <s v="R1024"/>
    <s v="13-Nov-1965"/>
    <d v="2023-06-08T00:00:00"/>
    <n v="57"/>
  </r>
  <r>
    <s v="Id783"/>
    <n v="1962"/>
    <s v="Nov"/>
    <n v="24"/>
    <n v="1"/>
    <n v="13224.69"/>
    <x v="1"/>
    <s v="tier - 2"/>
    <s v="R1011"/>
    <s v="Nov"/>
    <n v="1962"/>
    <s v="R1011"/>
    <s v="24-Nov-1962"/>
    <d v="2023-06-08T00:00:00"/>
    <n v="60"/>
  </r>
  <r>
    <s v="Id782"/>
    <n v="1962"/>
    <s v="Oct"/>
    <n v="11"/>
    <n v="0"/>
    <n v="13228.85"/>
    <x v="1"/>
    <s v="tier - 3"/>
    <s v="R1023"/>
    <s v="Oct"/>
    <n v="1962"/>
    <s v="R1023"/>
    <s v="11-Oct-1962"/>
    <d v="2023-06-08T00:00:00"/>
    <n v="60"/>
  </r>
  <r>
    <s v="Id781"/>
    <n v="1994"/>
    <s v="Jul"/>
    <n v="1"/>
    <n v="0"/>
    <n v="13292.52"/>
    <x v="1"/>
    <s v="tier - 3"/>
    <s v="R1012"/>
    <s v="Jul"/>
    <n v="1994"/>
    <s v="R1012"/>
    <s v="1-Jul-1994"/>
    <d v="2023-06-08T00:00:00"/>
    <n v="28"/>
  </r>
  <r>
    <s v="Id780"/>
    <n v="1976"/>
    <s v="Aug"/>
    <n v="23"/>
    <n v="2"/>
    <n v="13333.71"/>
    <x v="1"/>
    <s v="tier - 2"/>
    <s v="R1012"/>
    <s v="Aug"/>
    <n v="1976"/>
    <s v="R1012"/>
    <s v="23-Aug-1976"/>
    <d v="2023-06-08T00:00:00"/>
    <n v="46"/>
  </r>
  <r>
    <s v="Id779"/>
    <n v="1960"/>
    <s v="Nov"/>
    <n v="11"/>
    <n v="0"/>
    <n v="13352.1"/>
    <x v="1"/>
    <s v="tier - 1"/>
    <s v="R1012"/>
    <s v="Nov"/>
    <n v="1960"/>
    <s v="R1012"/>
    <s v="11-Nov-1960"/>
    <d v="2023-06-08T00:00:00"/>
    <n v="62"/>
  </r>
  <r>
    <s v="Id778"/>
    <n v="1990"/>
    <s v="Oct"/>
    <n v="2"/>
    <n v="3"/>
    <n v="13360.94"/>
    <x v="1"/>
    <s v="tier - 1"/>
    <s v="R1012"/>
    <s v="Oct"/>
    <n v="1990"/>
    <s v="R1012"/>
    <s v="2-Oct-1990"/>
    <d v="2023-06-08T00:00:00"/>
    <n v="32"/>
  </r>
  <r>
    <s v="Id777"/>
    <n v="1964"/>
    <s v="Sep"/>
    <n v="24"/>
    <n v="0"/>
    <n v="13375.76"/>
    <x v="1"/>
    <s v="tier - 2"/>
    <s v="R1025"/>
    <s v="Sep"/>
    <n v="1964"/>
    <s v="R1025"/>
    <s v="24-Sep-1964"/>
    <d v="2023-06-08T00:00:00"/>
    <n v="58"/>
  </r>
  <r>
    <s v="Id776"/>
    <n v="1979"/>
    <s v="Sep"/>
    <n v="30"/>
    <n v="2"/>
    <n v="13377.41"/>
    <x v="1"/>
    <s v="tier - 3"/>
    <s v="R1026"/>
    <s v="Sep"/>
    <n v="1979"/>
    <s v="R1026"/>
    <s v="30-Sep-1979"/>
    <d v="2023-06-08T00:00:00"/>
    <n v="43"/>
  </r>
  <r>
    <s v="Id775"/>
    <n v="1984"/>
    <s v="Jun"/>
    <n v="6"/>
    <n v="3"/>
    <n v="13383.67"/>
    <x v="1"/>
    <s v="tier - 2"/>
    <s v="R1023"/>
    <s v="Jun"/>
    <n v="1984"/>
    <s v="R1023"/>
    <s v="6-Jun-1984"/>
    <d v="2023-06-08T00:00:00"/>
    <n v="39"/>
  </r>
  <r>
    <s v="Id774"/>
    <n v="1959"/>
    <s v="Dec"/>
    <n v="9"/>
    <n v="0"/>
    <n v="13390.56"/>
    <x v="1"/>
    <s v="tier - 3"/>
    <s v="R1011"/>
    <s v="Dec"/>
    <n v="1959"/>
    <s v="R1011"/>
    <s v="9-Dec-1959"/>
    <d v="2023-06-08T00:00:00"/>
    <n v="63"/>
  </r>
  <r>
    <s v="Id773"/>
    <n v="1959"/>
    <s v="Nov"/>
    <n v="25"/>
    <n v="0"/>
    <n v="13393.76"/>
    <x v="1"/>
    <s v="tier - 1"/>
    <s v="R1011"/>
    <s v="Nov"/>
    <n v="1959"/>
    <s v="R1011"/>
    <s v="25-Nov-1959"/>
    <d v="2023-06-08T00:00:00"/>
    <n v="63"/>
  </r>
  <r>
    <s v="Id772"/>
    <n v="1959"/>
    <s v="Dec"/>
    <n v="20"/>
    <n v="0"/>
    <n v="13405.39"/>
    <x v="1"/>
    <s v="tier - 3"/>
    <s v="R1013"/>
    <s v="Dec"/>
    <n v="1959"/>
    <s v="R1013"/>
    <s v="20-Dec-1959"/>
    <d v="2023-06-08T00:00:00"/>
    <n v="63"/>
  </r>
  <r>
    <s v="Id771"/>
    <n v="1992"/>
    <s v="Dec"/>
    <n v="19"/>
    <n v="0"/>
    <n v="13412.97"/>
    <x v="1"/>
    <s v="tier - 3"/>
    <s v="R1023"/>
    <s v="Dec"/>
    <n v="1992"/>
    <s v="R1023"/>
    <s v="19-Dec-1992"/>
    <d v="2023-06-08T00:00:00"/>
    <n v="30"/>
  </r>
  <r>
    <s v="Id770"/>
    <n v="1961"/>
    <s v="Jul"/>
    <n v="22"/>
    <n v="0"/>
    <n v="13415.04"/>
    <x v="1"/>
    <s v="tier - 2"/>
    <s v="R1012"/>
    <s v="Jul"/>
    <n v="1961"/>
    <s v="R1012"/>
    <s v="22-Jul-1961"/>
    <d v="2023-06-08T00:00:00"/>
    <n v="61"/>
  </r>
  <r>
    <s v="Id769"/>
    <n v="1994"/>
    <s v="Jun"/>
    <n v="17"/>
    <n v="0"/>
    <n v="13417.05"/>
    <x v="1"/>
    <s v="tier - 3"/>
    <s v="R1012"/>
    <s v="Jun"/>
    <n v="1994"/>
    <s v="R1012"/>
    <s v="17-Jun-1994"/>
    <d v="2023-06-08T00:00:00"/>
    <n v="28"/>
  </r>
  <r>
    <s v="Id768"/>
    <n v="1961"/>
    <s v="Nov"/>
    <n v="3"/>
    <n v="0"/>
    <n v="13429.04"/>
    <x v="1"/>
    <s v="tier - 3"/>
    <s v="R1012"/>
    <s v="Nov"/>
    <n v="1961"/>
    <s v="R1012"/>
    <s v="3-Nov-1961"/>
    <d v="2023-06-08T00:00:00"/>
    <n v="61"/>
  </r>
  <r>
    <s v="Id767"/>
    <n v="1966"/>
    <s v="Nov"/>
    <n v="14"/>
    <n v="3"/>
    <n v="13430.27"/>
    <x v="1"/>
    <s v="tier - 3"/>
    <s v="R1024"/>
    <s v="Nov"/>
    <n v="1966"/>
    <s v="R1024"/>
    <s v="14-Nov-1966"/>
    <d v="2023-06-08T00:00:00"/>
    <n v="56"/>
  </r>
  <r>
    <s v="Id766"/>
    <n v="1975"/>
    <s v="Jun"/>
    <n v="29"/>
    <n v="1"/>
    <n v="13440.7"/>
    <x v="1"/>
    <s v="tier - 2"/>
    <s v="R1012"/>
    <s v="Jun"/>
    <n v="1975"/>
    <s v="R1012"/>
    <s v="29-Jun-1975"/>
    <d v="2023-06-08T00:00:00"/>
    <n v="47"/>
  </r>
  <r>
    <s v="Id765"/>
    <n v="1960"/>
    <s v="Aug"/>
    <n v="13"/>
    <n v="0"/>
    <n v="13451.12"/>
    <x v="1"/>
    <s v="tier - 1"/>
    <s v="R1011"/>
    <s v="Aug"/>
    <n v="1960"/>
    <s v="R1011"/>
    <s v="13-Aug-1960"/>
    <d v="2023-06-08T00:00:00"/>
    <n v="62"/>
  </r>
  <r>
    <s v="Id764"/>
    <n v="1960"/>
    <s v="Jul"/>
    <n v="11"/>
    <n v="0"/>
    <n v="13457.96"/>
    <x v="1"/>
    <s v="tier - 1"/>
    <s v="R1013"/>
    <s v="Jul"/>
    <n v="1960"/>
    <s v="R1013"/>
    <s v="11-Jul-1960"/>
    <d v="2023-06-08T00:00:00"/>
    <n v="62"/>
  </r>
  <r>
    <s v="Id763"/>
    <n v="1960"/>
    <s v="Dec"/>
    <n v="16"/>
    <n v="0"/>
    <n v="13462.52"/>
    <x v="1"/>
    <s v="tier - 2"/>
    <s v="R1011"/>
    <s v="Dec"/>
    <n v="1960"/>
    <s v="R1011"/>
    <s v="16-Dec-1960"/>
    <d v="2023-06-08T00:00:00"/>
    <n v="62"/>
  </r>
  <r>
    <s v="Id762"/>
    <n v="1985"/>
    <s v="Aug"/>
    <n v="19"/>
    <n v="3"/>
    <n v="13465.8"/>
    <x v="1"/>
    <s v="tier - 1"/>
    <s v="R1012"/>
    <s v="Aug"/>
    <n v="1985"/>
    <s v="R1012"/>
    <s v="19-Aug-1985"/>
    <d v="2023-06-08T00:00:00"/>
    <n v="37"/>
  </r>
  <r>
    <s v="Id761"/>
    <n v="1960"/>
    <s v="Jul"/>
    <n v="28"/>
    <n v="0"/>
    <n v="13470.8"/>
    <x v="1"/>
    <s v="tier - 2"/>
    <s v="R1013"/>
    <s v="Jul"/>
    <n v="1960"/>
    <s v="R1013"/>
    <s v="28-Jul-1960"/>
    <d v="2023-06-08T00:00:00"/>
    <n v="62"/>
  </r>
  <r>
    <s v="Id760"/>
    <n v="1960"/>
    <s v="Jul"/>
    <n v="24"/>
    <n v="0"/>
    <n v="13470.86"/>
    <x v="1"/>
    <s v="tier - 3"/>
    <s v="R1011"/>
    <s v="Jul"/>
    <n v="1960"/>
    <s v="R1011"/>
    <s v="24-Jul-1960"/>
    <d v="2023-06-08T00:00:00"/>
    <n v="62"/>
  </r>
  <r>
    <s v="Id759"/>
    <n v="1975"/>
    <s v="Aug"/>
    <n v="7"/>
    <n v="1"/>
    <n v="13472.19"/>
    <x v="1"/>
    <s v="tier - 2"/>
    <s v="R1012"/>
    <s v="Aug"/>
    <n v="1975"/>
    <s v="R1012"/>
    <s v="7-Aug-1975"/>
    <d v="2023-06-08T00:00:00"/>
    <n v="47"/>
  </r>
  <r>
    <s v="Id758"/>
    <n v="1990"/>
    <s v="Aug"/>
    <n v="30"/>
    <n v="3"/>
    <n v="13480.83"/>
    <x v="1"/>
    <s v="tier - 2"/>
    <s v="R1023"/>
    <s v="Aug"/>
    <n v="1990"/>
    <s v="R1023"/>
    <s v="30-Aug-1990"/>
    <d v="2023-06-08T00:00:00"/>
    <n v="32"/>
  </r>
  <r>
    <s v="Id757"/>
    <n v="1963"/>
    <s v="Oct"/>
    <n v="14"/>
    <n v="0"/>
    <n v="13511.28"/>
    <x v="1"/>
    <s v="tier - 1"/>
    <s v="R1012"/>
    <s v="Oct"/>
    <n v="1963"/>
    <s v="R1012"/>
    <s v="14-Oct-1963"/>
    <d v="2023-06-08T00:00:00"/>
    <n v="59"/>
  </r>
  <r>
    <s v="Id756"/>
    <n v="1960"/>
    <s v="Jul"/>
    <n v="11"/>
    <n v="0"/>
    <n v="13555"/>
    <x v="1"/>
    <s v="tier - 3"/>
    <s v="R1017"/>
    <s v="Jul"/>
    <n v="1960"/>
    <s v="R1017"/>
    <s v="11-Jul-1960"/>
    <d v="2023-06-08T00:00:00"/>
    <n v="62"/>
  </r>
  <r>
    <s v="Id755"/>
    <n v="1968"/>
    <s v="Jul"/>
    <n v="15"/>
    <n v="0"/>
    <n v="13566.04"/>
    <x v="1"/>
    <s v="tier - 3"/>
    <s v="R1026"/>
    <s v="Jul"/>
    <n v="1968"/>
    <s v="R1026"/>
    <s v="15-Jul-1968"/>
    <d v="2023-06-08T00:00:00"/>
    <n v="54"/>
  </r>
  <r>
    <s v="Id754"/>
    <n v="1992"/>
    <s v="Aug"/>
    <n v="14"/>
    <n v="0"/>
    <n v="13588.17"/>
    <x v="1"/>
    <s v="tier - 1"/>
    <s v="R1012"/>
    <s v="Aug"/>
    <n v="1992"/>
    <s v="R1012"/>
    <s v="14-Aug-1992"/>
    <d v="2023-06-08T00:00:00"/>
    <n v="30"/>
  </r>
  <r>
    <s v="Id753"/>
    <n v="1964"/>
    <s v="Sep"/>
    <n v="10"/>
    <n v="2"/>
    <n v="13607.37"/>
    <x v="1"/>
    <s v="tier - 1"/>
    <s v="R1024"/>
    <s v="Sep"/>
    <n v="1964"/>
    <s v="R1024"/>
    <s v="10-Sep-1964"/>
    <d v="2023-06-08T00:00:00"/>
    <n v="58"/>
  </r>
  <r>
    <s v="Id752"/>
    <n v="1961"/>
    <s v="Nov"/>
    <n v="18"/>
    <n v="0"/>
    <n v="13616.36"/>
    <x v="1"/>
    <s v="tier - 3"/>
    <s v="R1024"/>
    <s v="Nov"/>
    <n v="1961"/>
    <s v="R1024"/>
    <s v="18-Nov-1961"/>
    <d v="2023-06-08T00:00:00"/>
    <n v="61"/>
  </r>
  <r>
    <s v="Id751"/>
    <n v="1969"/>
    <s v="Jul"/>
    <n v="26"/>
    <n v="0"/>
    <n v="13622.01"/>
    <x v="1"/>
    <s v="tier - 3"/>
    <s v="R1012"/>
    <s v="Jul"/>
    <n v="1969"/>
    <s v="R1012"/>
    <s v="26-Jul-1969"/>
    <d v="2023-06-08T00:00:00"/>
    <n v="53"/>
  </r>
  <r>
    <s v="Id750"/>
    <n v="1961"/>
    <s v="Dec"/>
    <n v="24"/>
    <n v="0"/>
    <n v="13635.64"/>
    <x v="1"/>
    <s v="tier - 3"/>
    <s v="R1024"/>
    <s v="Dec"/>
    <n v="1961"/>
    <s v="R1024"/>
    <s v="24-Dec-1961"/>
    <d v="2023-06-08T00:00:00"/>
    <n v="61"/>
  </r>
  <r>
    <s v="Id749"/>
    <n v="1984"/>
    <s v="Jul"/>
    <n v="20"/>
    <n v="3"/>
    <n v="13638.06"/>
    <x v="1"/>
    <s v="tier - 3"/>
    <s v="R1023"/>
    <s v="Jul"/>
    <n v="1984"/>
    <s v="R1023"/>
    <s v="20-Jul-1984"/>
    <d v="2023-06-08T00:00:00"/>
    <n v="38"/>
  </r>
  <r>
    <s v="Id748"/>
    <n v="1963"/>
    <s v="Aug"/>
    <n v="4"/>
    <n v="0"/>
    <n v="13677.68"/>
    <x v="1"/>
    <s v="tier - 2"/>
    <s v="R1021"/>
    <s v="Aug"/>
    <n v="1963"/>
    <s v="R1021"/>
    <s v="4-Aug-1963"/>
    <d v="2023-06-08T00:00:00"/>
    <n v="59"/>
  </r>
  <r>
    <s v="Id747"/>
    <n v="1985"/>
    <s v="Sep"/>
    <n v="14"/>
    <n v="3"/>
    <n v="13685.51"/>
    <x v="1"/>
    <s v="tier - 1"/>
    <s v="R1026"/>
    <s v="Sep"/>
    <n v="1985"/>
    <s v="R1026"/>
    <s v="14-Sep-1985"/>
    <d v="2023-06-08T00:00:00"/>
    <n v="37"/>
  </r>
  <r>
    <s v="Id746"/>
    <n v="1986"/>
    <s v="Nov"/>
    <n v="24"/>
    <n v="3"/>
    <n v="13714.55"/>
    <x v="1"/>
    <s v="tier - 2"/>
    <s v="R1023"/>
    <s v="Nov"/>
    <n v="1986"/>
    <s v="R1023"/>
    <s v="24-Nov-1986"/>
    <d v="2023-06-08T00:00:00"/>
    <n v="36"/>
  </r>
  <r>
    <s v="Id745"/>
    <n v="1981"/>
    <s v="Aug"/>
    <n v="2"/>
    <n v="1"/>
    <n v="13725.47"/>
    <x v="1"/>
    <s v="tier - 2"/>
    <s v="R1024"/>
    <s v="Aug"/>
    <n v="1981"/>
    <s v="R1024"/>
    <s v="2-Aug-1981"/>
    <d v="2023-06-08T00:00:00"/>
    <n v="41"/>
  </r>
  <r>
    <s v="Id744"/>
    <n v="1985"/>
    <s v="Aug"/>
    <n v="29"/>
    <n v="3"/>
    <n v="13726.21"/>
    <x v="1"/>
    <s v="tier - 3"/>
    <s v="R1026"/>
    <s v="Aug"/>
    <n v="1985"/>
    <s v="R1026"/>
    <s v="29-Aug-1985"/>
    <d v="2023-06-08T00:00:00"/>
    <n v="37"/>
  </r>
  <r>
    <s v="Id743"/>
    <n v="1969"/>
    <s v="Oct"/>
    <n v="23"/>
    <n v="0"/>
    <n v="13746.74"/>
    <x v="1"/>
    <s v="tier - 2"/>
    <s v="R1026"/>
    <s v="Oct"/>
    <n v="1969"/>
    <s v="R1026"/>
    <s v="23-Oct-1969"/>
    <d v="2023-06-08T00:00:00"/>
    <n v="53"/>
  </r>
  <r>
    <s v="Id742"/>
    <n v="2004"/>
    <s v="Jul"/>
    <n v="16"/>
    <n v="0"/>
    <n v="13747.87"/>
    <x v="1"/>
    <s v="tier - 2"/>
    <s v="R1018"/>
    <s v="Jul"/>
    <n v="2004"/>
    <s v="R1018"/>
    <s v="16-Jul-2004"/>
    <d v="2023-06-08T00:00:00"/>
    <n v="18"/>
  </r>
  <r>
    <s v="Id741"/>
    <n v="1959"/>
    <s v="Aug"/>
    <n v="6"/>
    <n v="0"/>
    <n v="13770.1"/>
    <x v="1"/>
    <s v="tier - 1"/>
    <s v="R1012"/>
    <s v="Aug"/>
    <n v="1959"/>
    <s v="R1012"/>
    <s v="6-Aug-1959"/>
    <d v="2023-06-08T00:00:00"/>
    <n v="63"/>
  </r>
  <r>
    <s v="Id740"/>
    <n v="1966"/>
    <s v="Nov"/>
    <n v="10"/>
    <n v="0"/>
    <n v="13801.61"/>
    <x v="1"/>
    <s v="tier - 3"/>
    <s v="R1026"/>
    <s v="Nov"/>
    <n v="1966"/>
    <s v="R1026"/>
    <s v="10-Nov-1966"/>
    <d v="2023-06-08T00:00:00"/>
    <n v="56"/>
  </r>
  <r>
    <s v="Id739"/>
    <n v="1986"/>
    <s v="Dec"/>
    <n v="8"/>
    <n v="3"/>
    <n v="13819.49"/>
    <x v="1"/>
    <s v="tier - 2"/>
    <s v="R1012"/>
    <s v="Dec"/>
    <n v="1986"/>
    <s v="R1012"/>
    <s v="8-Dec-1986"/>
    <d v="2023-06-08T00:00:00"/>
    <n v="36"/>
  </r>
  <r>
    <s v="Id738"/>
    <n v="1958"/>
    <s v="Nov"/>
    <n v="25"/>
    <n v="0"/>
    <n v="13822.8"/>
    <x v="1"/>
    <s v="tier - 3"/>
    <s v="R1011"/>
    <s v="Nov"/>
    <n v="1958"/>
    <s v="R1011"/>
    <s v="25-Nov-1958"/>
    <d v="2023-06-08T00:00:00"/>
    <n v="64"/>
  </r>
  <r>
    <s v="Id737"/>
    <n v="1958"/>
    <s v="Dec"/>
    <n v="10"/>
    <n v="0"/>
    <n v="13831.12"/>
    <x v="1"/>
    <s v="tier - 1"/>
    <s v="R1013"/>
    <s v="Dec"/>
    <n v="1958"/>
    <s v="R1013"/>
    <s v="10-Dec-1958"/>
    <d v="2023-06-08T00:00:00"/>
    <n v="64"/>
  </r>
  <r>
    <s v="Id736"/>
    <n v="2003"/>
    <s v="Jun"/>
    <n v="7"/>
    <n v="0"/>
    <n v="13844.51"/>
    <x v="0"/>
    <s v="tier - 1"/>
    <s v="R1011"/>
    <s v="Jun"/>
    <n v="2003"/>
    <s v="R1011"/>
    <s v="7-Jun-2003"/>
    <d v="2023-06-08T00:00:00"/>
    <n v="20"/>
  </r>
  <r>
    <s v="Id735"/>
    <n v="1960"/>
    <s v="Jul"/>
    <n v="21"/>
    <n v="0"/>
    <n v="13844.8"/>
    <x v="0"/>
    <s v="tier - 2"/>
    <s v="R1012"/>
    <s v="Jul"/>
    <n v="1960"/>
    <s v="R1012"/>
    <s v="21-Jul-1960"/>
    <d v="2023-06-08T00:00:00"/>
    <n v="62"/>
  </r>
  <r>
    <s v="Id734"/>
    <n v="1978"/>
    <s v="Dec"/>
    <n v="19"/>
    <n v="2"/>
    <n v="13874.89"/>
    <x v="0"/>
    <s v="tier - 1"/>
    <s v="R1012"/>
    <s v="Dec"/>
    <n v="1978"/>
    <s v="R1012"/>
    <s v="19-Dec-1978"/>
    <d v="2023-06-08T00:00:00"/>
    <n v="44"/>
  </r>
  <r>
    <s v="Id733"/>
    <n v="1959"/>
    <s v="Oct"/>
    <n v="5"/>
    <n v="0"/>
    <n v="13880.95"/>
    <x v="0"/>
    <s v="tier - 2"/>
    <s v="R1011"/>
    <s v="Oct"/>
    <n v="1959"/>
    <s v="R1011"/>
    <s v="5-Oct-1959"/>
    <d v="2023-06-08T00:00:00"/>
    <n v="63"/>
  </r>
  <r>
    <s v="Id732"/>
    <n v="1985"/>
    <s v="Sep"/>
    <n v="25"/>
    <n v="3"/>
    <n v="13886.4"/>
    <x v="0"/>
    <s v="tier - 2"/>
    <s v="R1012"/>
    <s v="Sep"/>
    <n v="1985"/>
    <s v="R1012"/>
    <s v="25-Sep-1985"/>
    <d v="2023-06-08T00:00:00"/>
    <n v="37"/>
  </r>
  <r>
    <s v="Id731"/>
    <n v="1959"/>
    <s v="Dec"/>
    <n v="29"/>
    <n v="0"/>
    <n v="13887.2"/>
    <x v="0"/>
    <s v="tier - 3"/>
    <s v="R1013"/>
    <s v="Dec"/>
    <n v="1959"/>
    <s v="R1013"/>
    <s v="29-Dec-1959"/>
    <d v="2023-06-08T00:00:00"/>
    <n v="63"/>
  </r>
  <r>
    <s v="Id730"/>
    <n v="1959"/>
    <s v="Jul"/>
    <n v="7"/>
    <n v="0"/>
    <n v="13887.97"/>
    <x v="0"/>
    <s v="tier - 2"/>
    <s v="R1013"/>
    <s v="Jul"/>
    <n v="1959"/>
    <s v="R1013"/>
    <s v="7-Jul-1959"/>
    <d v="2023-06-08T00:00:00"/>
    <n v="63"/>
  </r>
  <r>
    <s v="Id729"/>
    <n v="1962"/>
    <s v="Jul"/>
    <n v="27"/>
    <n v="3"/>
    <n v="13919.82"/>
    <x v="0"/>
    <s v="tier - 2"/>
    <s v="R1013"/>
    <s v="Jul"/>
    <n v="1962"/>
    <s v="R1013"/>
    <s v="27-Jul-1962"/>
    <d v="2023-06-08T00:00:00"/>
    <n v="60"/>
  </r>
  <r>
    <s v="Id728"/>
    <n v="1960"/>
    <s v="Jun"/>
    <n v="18"/>
    <n v="1"/>
    <n v="13937.67"/>
    <x v="0"/>
    <s v="tier - 1"/>
    <s v="R1012"/>
    <s v="Jun"/>
    <n v="1960"/>
    <s v="R1012"/>
    <s v="18-Jun-1960"/>
    <d v="2023-06-08T00:00:00"/>
    <n v="62"/>
  </r>
  <r>
    <s v="Id727"/>
    <n v="1959"/>
    <s v="Aug"/>
    <n v="29"/>
    <n v="0"/>
    <n v="13974.46"/>
    <x v="0"/>
    <s v="tier - 2"/>
    <s v="R1019"/>
    <s v="Aug"/>
    <n v="1959"/>
    <s v="R1019"/>
    <s v="29-Aug-1959"/>
    <d v="2023-06-08T00:00:00"/>
    <n v="63"/>
  </r>
  <r>
    <s v="Id726"/>
    <n v="1990"/>
    <s v="Jul"/>
    <n v="13"/>
    <n v="3"/>
    <n v="13979.45"/>
    <x v="0"/>
    <s v="tier - 1"/>
    <s v="R1023"/>
    <s v="Jul"/>
    <n v="1990"/>
    <s v="R1023"/>
    <s v="13-Jul-1990"/>
    <d v="2023-06-08T00:00:00"/>
    <n v="32"/>
  </r>
  <r>
    <s v="Id725"/>
    <n v="1959"/>
    <s v="Sep"/>
    <n v="6"/>
    <n v="0"/>
    <n v="13981.85"/>
    <x v="0"/>
    <s v="tier - 1"/>
    <s v="R1016"/>
    <s v="Sep"/>
    <n v="1959"/>
    <s v="R1016"/>
    <s v="6-Sep-1959"/>
    <d v="2023-06-08T00:00:00"/>
    <n v="63"/>
  </r>
  <r>
    <s v="Id724"/>
    <n v="1963"/>
    <s v="Dec"/>
    <n v="23"/>
    <n v="3"/>
    <n v="14001.13"/>
    <x v="0"/>
    <s v="tier - 1"/>
    <s v="R1013"/>
    <s v="Dec"/>
    <n v="1963"/>
    <s v="R1013"/>
    <s v="23-Dec-1963"/>
    <d v="2023-06-08T00:00:00"/>
    <n v="59"/>
  </r>
  <r>
    <s v="Id723"/>
    <n v="1963"/>
    <s v="Jul"/>
    <n v="6"/>
    <n v="3"/>
    <n v="14001.29"/>
    <x v="0"/>
    <s v="tier - 2"/>
    <s v="R1013"/>
    <s v="Jul"/>
    <n v="1963"/>
    <s v="R1013"/>
    <s v="6-Jul-1963"/>
    <d v="2023-06-08T00:00:00"/>
    <n v="59"/>
  </r>
  <r>
    <s v="Id722"/>
    <n v="1963"/>
    <s v="Jul"/>
    <n v="8"/>
    <n v="3"/>
    <n v="14007.22"/>
    <x v="0"/>
    <s v="tier - 3"/>
    <s v="R1011"/>
    <s v="Jul"/>
    <n v="1963"/>
    <s v="R1011"/>
    <s v="8-Jul-1963"/>
    <d v="2023-06-08T00:00:00"/>
    <n v="59"/>
  </r>
  <r>
    <s v="Id721"/>
    <n v="1960"/>
    <s v="Nov"/>
    <n v="8"/>
    <n v="0"/>
    <n v="14043.48"/>
    <x v="0"/>
    <s v="tier - 3"/>
    <s v="R1024"/>
    <s v="Nov"/>
    <n v="1960"/>
    <s v="R1024"/>
    <s v="8-Nov-1960"/>
    <d v="2023-06-08T00:00:00"/>
    <n v="62"/>
  </r>
  <r>
    <s v="Id720"/>
    <n v="1991"/>
    <s v="Sep"/>
    <n v="12"/>
    <n v="3"/>
    <n v="14081.93"/>
    <x v="0"/>
    <s v="tier - 3"/>
    <s v="R1012"/>
    <s v="Sep"/>
    <n v="1991"/>
    <s v="R1012"/>
    <s v="12-Sep-1991"/>
    <d v="2023-06-08T00:00:00"/>
    <n v="31"/>
  </r>
  <r>
    <s v="Id719"/>
    <n v="1976"/>
    <s v="Sep"/>
    <n v="26"/>
    <n v="2"/>
    <n v="14098.07"/>
    <x v="0"/>
    <s v="tier - 3"/>
    <s v="R1023"/>
    <s v="Sep"/>
    <n v="1976"/>
    <s v="R1023"/>
    <s v="26-Sep-1976"/>
    <d v="2023-06-08T00:00:00"/>
    <n v="46"/>
  </r>
  <r>
    <s v="Id718"/>
    <n v="1961"/>
    <s v="Jun"/>
    <n v="14"/>
    <n v="2"/>
    <n v="14119.62"/>
    <x v="0"/>
    <s v="tier - 1"/>
    <s v="R1012"/>
    <s v="Jun"/>
    <n v="1961"/>
    <s v="R1012"/>
    <s v="14-Jun-1961"/>
    <d v="2023-06-08T00:00:00"/>
    <n v="61"/>
  </r>
  <r>
    <s v="Id717"/>
    <n v="2004"/>
    <s v="Jul"/>
    <n v="6"/>
    <n v="0"/>
    <n v="14133.04"/>
    <x v="0"/>
    <s v="tier - 3"/>
    <s v="R1013"/>
    <s v="Jul"/>
    <n v="2004"/>
    <s v="R1013"/>
    <s v="6-Jul-2004"/>
    <d v="2023-06-08T00:00:00"/>
    <n v="18"/>
  </r>
  <r>
    <s v="Id716"/>
    <n v="1984"/>
    <s v="Jul"/>
    <n v="7"/>
    <n v="3"/>
    <n v="14152.46"/>
    <x v="0"/>
    <s v="tier - 1"/>
    <s v="R1012"/>
    <s v="Jul"/>
    <n v="1984"/>
    <s v="R1012"/>
    <s v="7-Jul-1984"/>
    <d v="2023-06-08T00:00:00"/>
    <n v="38"/>
  </r>
  <r>
    <s v="Id715"/>
    <n v="1968"/>
    <s v="Dec"/>
    <n v="25"/>
    <n v="0"/>
    <n v="14193.55"/>
    <x v="0"/>
    <s v="tier - 1"/>
    <s v="R1026"/>
    <s v="Dec"/>
    <n v="1968"/>
    <s v="R1026"/>
    <s v="25-Dec-1968"/>
    <d v="2023-06-08T00:00:00"/>
    <n v="54"/>
  </r>
  <r>
    <s v="Id714"/>
    <n v="1983"/>
    <s v="Nov"/>
    <n v="17"/>
    <n v="3"/>
    <n v="14209.4"/>
    <x v="0"/>
    <s v="tier - 1"/>
    <s v="R1026"/>
    <s v="Nov"/>
    <n v="1983"/>
    <s v="R1026"/>
    <s v="17-Nov-1983"/>
    <d v="2023-06-08T00:00:00"/>
    <n v="39"/>
  </r>
  <r>
    <s v="Id713"/>
    <n v="1958"/>
    <s v="Sep"/>
    <n v="21"/>
    <n v="0"/>
    <n v="14210.54"/>
    <x v="0"/>
    <s v="tier - 2"/>
    <s v="R1012"/>
    <s v="Sep"/>
    <n v="1958"/>
    <s v="R1012"/>
    <s v="21-Sep-1958"/>
    <d v="2023-06-08T00:00:00"/>
    <n v="64"/>
  </r>
  <r>
    <s v="Id712"/>
    <n v="1961"/>
    <s v="Sep"/>
    <n v="25"/>
    <n v="2"/>
    <n v="14235.07"/>
    <x v="0"/>
    <s v="tier - 1"/>
    <s v="R1011"/>
    <s v="Sep"/>
    <n v="1961"/>
    <s v="R1011"/>
    <s v="25-Sep-1961"/>
    <d v="2023-06-08T00:00:00"/>
    <n v="61"/>
  </r>
  <r>
    <s v="Id711"/>
    <n v="1959"/>
    <s v="Oct"/>
    <n v="10"/>
    <n v="0"/>
    <n v="14254.61"/>
    <x v="0"/>
    <s v="tier - 1"/>
    <s v="R1012"/>
    <s v="Oct"/>
    <n v="1959"/>
    <s v="R1012"/>
    <s v="10-Oct-1959"/>
    <d v="2023-06-08T00:00:00"/>
    <n v="63"/>
  </r>
  <r>
    <s v="Id710"/>
    <n v="1959"/>
    <s v="Nov"/>
    <n v="8"/>
    <n v="0"/>
    <n v="14256.19"/>
    <x v="0"/>
    <s v="tier - 3"/>
    <s v="R1012"/>
    <s v="Nov"/>
    <n v="1959"/>
    <s v="R1012"/>
    <s v="8-Nov-1959"/>
    <d v="2023-06-08T00:00:00"/>
    <n v="63"/>
  </r>
  <r>
    <s v="Id709"/>
    <n v="1974"/>
    <s v="Dec"/>
    <n v="26"/>
    <n v="0"/>
    <n v="14256.79"/>
    <x v="0"/>
    <s v="tier - 2"/>
    <s v="R1026"/>
    <s v="Dec"/>
    <n v="1974"/>
    <s v="R1026"/>
    <s v="26-Dec-1974"/>
    <d v="2023-06-08T00:00:00"/>
    <n v="48"/>
  </r>
  <r>
    <s v="Id708"/>
    <n v="1972"/>
    <s v="Jul"/>
    <n v="13"/>
    <n v="0"/>
    <n v="14258.33"/>
    <x v="0"/>
    <s v="tier - 2"/>
    <s v="R1026"/>
    <s v="Jul"/>
    <n v="1972"/>
    <s v="R1026"/>
    <s v="13-Jul-1972"/>
    <d v="2023-06-08T00:00:00"/>
    <n v="50"/>
  </r>
  <r>
    <s v="Id707"/>
    <n v="2004"/>
    <s v="Sep"/>
    <n v="6"/>
    <n v="0"/>
    <n v="14283.46"/>
    <x v="0"/>
    <s v="tier - 2"/>
    <s v="R1024"/>
    <s v="Sep"/>
    <n v="2004"/>
    <s v="R1024"/>
    <s v="6-Sep-2004"/>
    <d v="2023-06-08T00:00:00"/>
    <n v="18"/>
  </r>
  <r>
    <s v="Id706"/>
    <n v="1968"/>
    <s v="Dec"/>
    <n v="15"/>
    <n v="0"/>
    <n v="14285.9"/>
    <x v="0"/>
    <s v="tier - 3"/>
    <s v="R1012"/>
    <s v="Dec"/>
    <n v="1968"/>
    <s v="R1012"/>
    <s v="15-Dec-1968"/>
    <d v="2023-06-08T00:00:00"/>
    <n v="54"/>
  </r>
  <r>
    <s v="Id705"/>
    <n v="1958"/>
    <s v="Oct"/>
    <n v="15"/>
    <n v="0"/>
    <n v="14313.85"/>
    <x v="0"/>
    <s v="tier - 3"/>
    <s v="R1013"/>
    <s v="Oct"/>
    <n v="1958"/>
    <s v="R1013"/>
    <s v="15-Oct-1958"/>
    <d v="2023-06-08T00:00:00"/>
    <n v="64"/>
  </r>
  <r>
    <s v="Id704"/>
    <n v="1958"/>
    <s v="Jul"/>
    <n v="10"/>
    <n v="0"/>
    <n v="14319.03"/>
    <x v="0"/>
    <s v="tier - 2"/>
    <s v="R1011"/>
    <s v="Jul"/>
    <n v="1958"/>
    <s v="R1011"/>
    <s v="10-Jul-1958"/>
    <d v="2023-06-08T00:00:00"/>
    <n v="64"/>
  </r>
  <r>
    <s v="Id703"/>
    <n v="1969"/>
    <s v="Sep"/>
    <n v="26"/>
    <n v="0"/>
    <n v="14337.91"/>
    <x v="0"/>
    <s v="tier - 3"/>
    <s v="R1022"/>
    <s v="Sep"/>
    <n v="1969"/>
    <s v="R1022"/>
    <s v="26-Sep-1969"/>
    <d v="2023-06-08T00:00:00"/>
    <n v="53"/>
  </r>
  <r>
    <s v="Id702"/>
    <n v="1959"/>
    <s v="Dec"/>
    <n v="24"/>
    <n v="1"/>
    <n v="14349.85"/>
    <x v="0"/>
    <s v="tier - 2"/>
    <s v="R1012"/>
    <s v="Dec"/>
    <n v="1959"/>
    <s v="R1012"/>
    <s v="24-Dec-1959"/>
    <d v="2023-06-08T00:00:00"/>
    <n v="63"/>
  </r>
  <r>
    <s v="Id701"/>
    <n v="1967"/>
    <s v="Oct"/>
    <n v="10"/>
    <n v="0"/>
    <n v="14355.43"/>
    <x v="0"/>
    <s v="tier - 1"/>
    <s v="R1026"/>
    <s v="Oct"/>
    <n v="1967"/>
    <s v="R1026"/>
    <s v="10-Oct-1967"/>
    <d v="2023-06-08T00:00:00"/>
    <n v="55"/>
  </r>
  <r>
    <s v="Id700"/>
    <n v="1988"/>
    <s v="Nov"/>
    <n v="16"/>
    <n v="1"/>
    <n v="14358.36"/>
    <x v="0"/>
    <s v="tier - 2"/>
    <s v="R1011"/>
    <s v="Nov"/>
    <n v="1988"/>
    <s v="R1011"/>
    <s v="16-Nov-1988"/>
    <d v="2023-06-08T00:00:00"/>
    <n v="34"/>
  </r>
  <r>
    <s v="Id699"/>
    <n v="1963"/>
    <s v="Jul"/>
    <n v="16"/>
    <n v="3"/>
    <n v="14382.71"/>
    <x v="0"/>
    <s v="tier - 2"/>
    <s v="R1012"/>
    <s v="Jul"/>
    <n v="1963"/>
    <s v="R1012"/>
    <s v="16-Jul-1963"/>
    <d v="2023-06-08T00:00:00"/>
    <n v="59"/>
  </r>
  <r>
    <s v="Id698"/>
    <n v="1965"/>
    <s v="Jun"/>
    <n v="22"/>
    <n v="4"/>
    <n v="14394.4"/>
    <x v="0"/>
    <s v="tier - 3"/>
    <s v="R1024"/>
    <s v="Jun"/>
    <n v="1965"/>
    <s v="R1024"/>
    <s v="22-Jun-1965"/>
    <d v="2023-06-08T00:00:00"/>
    <n v="57"/>
  </r>
  <r>
    <s v="Id697"/>
    <n v="1958"/>
    <s v="Sep"/>
    <n v="14"/>
    <n v="0"/>
    <n v="14394.56"/>
    <x v="0"/>
    <s v="tier - 1"/>
    <s v="R1018"/>
    <s v="Sep"/>
    <n v="1958"/>
    <s v="R1018"/>
    <s v="14-Sep-1958"/>
    <d v="2023-06-08T00:00:00"/>
    <n v="64"/>
  </r>
  <r>
    <s v="Id696"/>
    <n v="1958"/>
    <s v="Jul"/>
    <n v="29"/>
    <n v="0"/>
    <n v="14410.93"/>
    <x v="0"/>
    <s v="tier - 2"/>
    <s v="R1016"/>
    <s v="Jul"/>
    <n v="1958"/>
    <s v="R1016"/>
    <s v="29-Jul-1958"/>
    <d v="2023-06-08T00:00:00"/>
    <n v="64"/>
  </r>
  <r>
    <s v="Id695"/>
    <n v="1958"/>
    <s v="Sep"/>
    <n v="20"/>
    <n v="1"/>
    <n v="14418.28"/>
    <x v="0"/>
    <s v="tier - 3"/>
    <s v="R1013"/>
    <s v="Sep"/>
    <n v="1958"/>
    <s v="R1013"/>
    <s v="20-Sep-1958"/>
    <d v="2023-06-08T00:00:00"/>
    <n v="64"/>
  </r>
  <r>
    <s v="Id694"/>
    <n v="1999"/>
    <s v="Aug"/>
    <n v="10"/>
    <n v="2"/>
    <n v="14426.07"/>
    <x v="0"/>
    <s v="tier - 1"/>
    <s v="R1012"/>
    <s v="Aug"/>
    <n v="1999"/>
    <s v="R1012"/>
    <s v="10-Aug-1999"/>
    <d v="2023-06-08T00:00:00"/>
    <n v="23"/>
  </r>
  <r>
    <s v="Id693"/>
    <n v="1967"/>
    <s v="Aug"/>
    <n v="15"/>
    <n v="0"/>
    <n v="14426.66"/>
    <x v="0"/>
    <s v="tier - 2"/>
    <s v="R1026"/>
    <s v="Aug"/>
    <n v="1967"/>
    <s v="R1026"/>
    <s v="15-Aug-1967"/>
    <d v="2023-06-08T00:00:00"/>
    <n v="55"/>
  </r>
  <r>
    <s v="Id692"/>
    <n v="1967"/>
    <s v="Nov"/>
    <n v="4"/>
    <n v="0"/>
    <n v="14427.63"/>
    <x v="0"/>
    <s v="tier - 2"/>
    <s v="R1021"/>
    <s v="Nov"/>
    <n v="1967"/>
    <s v="R1021"/>
    <s v="4-Nov-1967"/>
    <d v="2023-06-08T00:00:00"/>
    <n v="55"/>
  </r>
  <r>
    <s v="Id691"/>
    <n v="1959"/>
    <s v="Jun"/>
    <n v="29"/>
    <n v="0"/>
    <n v="14449.85"/>
    <x v="0"/>
    <s v="tier - 1"/>
    <s v="R1024"/>
    <s v="Jun"/>
    <n v="1959"/>
    <s v="R1024"/>
    <s v="29-Jun-1959"/>
    <d v="2023-06-08T00:00:00"/>
    <n v="63"/>
  </r>
  <r>
    <s v="Id690"/>
    <n v="1959"/>
    <s v="Aug"/>
    <n v="3"/>
    <n v="0"/>
    <n v="14451.84"/>
    <x v="0"/>
    <s v="tier - 3"/>
    <s v="R1023"/>
    <s v="Aug"/>
    <n v="1959"/>
    <s v="R1023"/>
    <s v="3-Aug-1959"/>
    <d v="2023-06-08T00:00:00"/>
    <n v="63"/>
  </r>
  <r>
    <s v="Id689"/>
    <n v="1996"/>
    <s v="Nov"/>
    <n v="10"/>
    <n v="2"/>
    <n v="14455.64"/>
    <x v="0"/>
    <s v="tier - 3"/>
    <s v="R1024"/>
    <s v="Nov"/>
    <n v="1996"/>
    <s v="R1024"/>
    <s v="10-Nov-1996"/>
    <d v="2023-06-08T00:00:00"/>
    <n v="26"/>
  </r>
  <r>
    <s v="Id688"/>
    <n v="1976"/>
    <s v="Nov"/>
    <n v="27"/>
    <n v="2"/>
    <n v="14470.01"/>
    <x v="0"/>
    <s v="tier - 3"/>
    <s v="R1012"/>
    <s v="Nov"/>
    <n v="1976"/>
    <s v="R1012"/>
    <s v="27-Nov-1976"/>
    <d v="2023-06-08T00:00:00"/>
    <n v="46"/>
  </r>
  <r>
    <s v="Id687"/>
    <n v="1959"/>
    <s v="Nov"/>
    <n v="20"/>
    <n v="1"/>
    <n v="14474.68"/>
    <x v="0"/>
    <s v="tier - 2"/>
    <s v="R1013"/>
    <s v="Nov"/>
    <n v="1959"/>
    <s v="R1013"/>
    <s v="20-Nov-1959"/>
    <d v="2023-06-08T00:00:00"/>
    <n v="63"/>
  </r>
  <r>
    <s v="Id686"/>
    <n v="1979"/>
    <s v="Oct"/>
    <n v="20"/>
    <n v="5"/>
    <n v="14478.33"/>
    <x v="0"/>
    <s v="tier - 2"/>
    <s v="R1013"/>
    <s v="Oct"/>
    <n v="1979"/>
    <s v="R1013"/>
    <s v="20-Oct-1979"/>
    <d v="2023-06-08T00:00:00"/>
    <n v="43"/>
  </r>
  <r>
    <s v="Id685"/>
    <n v="1989"/>
    <s v="Jul"/>
    <n v="22"/>
    <n v="3"/>
    <n v="14507.46"/>
    <x v="0"/>
    <s v="tier - 3"/>
    <s v="R1012"/>
    <s v="Jul"/>
    <n v="1989"/>
    <s v="R1012"/>
    <s v="22-Jul-1989"/>
    <d v="2023-06-08T00:00:00"/>
    <n v="33"/>
  </r>
  <r>
    <s v="Id684"/>
    <n v="1989"/>
    <s v="Jul"/>
    <n v="14"/>
    <n v="3"/>
    <n v="14547.26"/>
    <x v="0"/>
    <s v="tier - 3"/>
    <s v="R1011"/>
    <s v="Jul"/>
    <n v="1989"/>
    <s v="R1011"/>
    <s v="14-Jul-1989"/>
    <d v="2023-06-08T00:00:00"/>
    <n v="33"/>
  </r>
  <r>
    <s v="Id683"/>
    <n v="1998"/>
    <s v="Sep"/>
    <n v="12"/>
    <n v="0"/>
    <n v="14571.89"/>
    <x v="0"/>
    <s v="tier - 1"/>
    <s v="R1024"/>
    <s v="Sep"/>
    <n v="1998"/>
    <s v="R1024"/>
    <s v="12-Sep-1998"/>
    <d v="2023-06-08T00:00:00"/>
    <n v="24"/>
  </r>
  <r>
    <s v="Id682"/>
    <n v="1962"/>
    <s v="Dec"/>
    <n v="3"/>
    <n v="0"/>
    <n v="14574.64"/>
    <x v="0"/>
    <s v="tier - 1"/>
    <s v="R1025"/>
    <s v="Dec"/>
    <n v="1962"/>
    <s v="R1025"/>
    <s v="3-Dec-1962"/>
    <d v="2023-06-08T00:00:00"/>
    <n v="60"/>
  </r>
  <r>
    <s v="Id681"/>
    <n v="1963"/>
    <s v="Oct"/>
    <n v="14"/>
    <n v="3"/>
    <n v="14590.63"/>
    <x v="0"/>
    <s v="tier - 1"/>
    <s v="R1024"/>
    <s v="Oct"/>
    <n v="1963"/>
    <s v="R1024"/>
    <s v="14-Oct-1963"/>
    <d v="2023-06-08T00:00:00"/>
    <n v="59"/>
  </r>
  <r>
    <s v="Id680"/>
    <n v="1967"/>
    <s v="Jul"/>
    <n v="18"/>
    <n v="0"/>
    <n v="14600.62"/>
    <x v="0"/>
    <s v="tier - 3"/>
    <s v="R1022"/>
    <s v="Jul"/>
    <n v="1967"/>
    <s v="R1022"/>
    <s v="18-Jul-1967"/>
    <d v="2023-06-08T00:00:00"/>
    <n v="55"/>
  </r>
  <r>
    <s v="Id679"/>
    <n v="1965"/>
    <s v="Nov"/>
    <n v="8"/>
    <n v="0"/>
    <n v="14612.33"/>
    <x v="0"/>
    <s v="tier - 3"/>
    <s v="R1021"/>
    <s v="Nov"/>
    <n v="1965"/>
    <s v="R1021"/>
    <s v="8-Nov-1965"/>
    <d v="2023-06-08T00:00:00"/>
    <n v="57"/>
  </r>
  <r>
    <s v="Id678"/>
    <n v="1991"/>
    <s v="Aug"/>
    <n v="21"/>
    <n v="3"/>
    <n v="14630.52"/>
    <x v="0"/>
    <s v="tier - 3"/>
    <s v="R1011"/>
    <s v="Aug"/>
    <n v="1991"/>
    <s v="R1011"/>
    <s v="21-Aug-1991"/>
    <d v="2023-06-08T00:00:00"/>
    <n v="31"/>
  </r>
  <r>
    <s v="Id677"/>
    <n v="1967"/>
    <s v="Sep"/>
    <n v="1"/>
    <n v="0"/>
    <n v="14640.35"/>
    <x v="0"/>
    <s v="tier - 3"/>
    <s v="R1026"/>
    <s v="Sep"/>
    <n v="1967"/>
    <s v="R1026"/>
    <s v="1-Sep-1967"/>
    <d v="2023-06-08T00:00:00"/>
    <n v="55"/>
  </r>
  <r>
    <s v="Id676"/>
    <n v="1981"/>
    <s v="Nov"/>
    <n v="13"/>
    <n v="1"/>
    <n v="14657.2"/>
    <x v="0"/>
    <s v="tier - 1"/>
    <s v="R1012"/>
    <s v="Nov"/>
    <n v="1981"/>
    <s v="R1012"/>
    <s v="13-Nov-1981"/>
    <d v="2023-06-08T00:00:00"/>
    <n v="41"/>
  </r>
  <r>
    <s v="Id675"/>
    <n v="1969"/>
    <s v="Oct"/>
    <n v="20"/>
    <n v="0"/>
    <n v="14665.75"/>
    <x v="0"/>
    <s v="tier - 1"/>
    <s v="R1012"/>
    <s v="Oct"/>
    <n v="1969"/>
    <s v="R1012"/>
    <s v="20-Oct-1969"/>
    <d v="2023-06-08T00:00:00"/>
    <n v="53"/>
  </r>
  <r>
    <s v="Id674"/>
    <n v="1958"/>
    <s v="Jul"/>
    <n v="23"/>
    <n v="0"/>
    <n v="14692.67"/>
    <x v="0"/>
    <s v="tier - 1"/>
    <s v="R1012"/>
    <s v="Jul"/>
    <n v="1958"/>
    <s v="R1012"/>
    <s v="23-Jul-1958"/>
    <d v="2023-06-08T00:00:00"/>
    <n v="64"/>
  </r>
  <r>
    <s v="Id673"/>
    <n v="1982"/>
    <s v="Sep"/>
    <n v="4"/>
    <n v="3"/>
    <n v="14696.77"/>
    <x v="0"/>
    <s v="tier - 2"/>
    <s v="R1011"/>
    <s v="Sep"/>
    <n v="1982"/>
    <s v="R1011"/>
    <s v="4-Sep-1982"/>
    <d v="2023-06-08T00:00:00"/>
    <n v="40"/>
  </r>
  <r>
    <s v="Id672"/>
    <n v="2002"/>
    <s v="Sep"/>
    <n v="24"/>
    <n v="0"/>
    <n v="14711.74"/>
    <x v="0"/>
    <s v="tier - 2"/>
    <s v="R1012"/>
    <s v="Sep"/>
    <n v="2002"/>
    <s v="R1012"/>
    <s v="24-Sep-2002"/>
    <d v="2023-06-08T00:00:00"/>
    <n v="20"/>
  </r>
  <r>
    <s v="Id671"/>
    <n v="1962"/>
    <s v="Jul"/>
    <n v="29"/>
    <n v="0"/>
    <n v="14738.43"/>
    <x v="0"/>
    <s v="tier - 3"/>
    <s v="R1021"/>
    <s v="Jul"/>
    <n v="1962"/>
    <s v="R1021"/>
    <s v="29-Jul-1962"/>
    <d v="2023-06-08T00:00:00"/>
    <n v="60"/>
  </r>
  <r>
    <s v="Id670"/>
    <n v="1965"/>
    <s v="Jul"/>
    <n v="27"/>
    <n v="0"/>
    <n v="14750.42"/>
    <x v="0"/>
    <s v="tier - 2"/>
    <s v="R1026"/>
    <s v="Jul"/>
    <n v="1965"/>
    <s v="R1026"/>
    <s v="27-Jul-1965"/>
    <d v="2023-06-08T00:00:00"/>
    <n v="57"/>
  </r>
  <r>
    <s v="Id669"/>
    <n v="1975"/>
    <s v="Dec"/>
    <n v="10"/>
    <n v="1"/>
    <n v="14819"/>
    <x v="0"/>
    <s v="tier - 3"/>
    <s v="R1023"/>
    <s v="Dec"/>
    <n v="1975"/>
    <s v="R1023"/>
    <s v="10-Dec-1975"/>
    <d v="2023-06-08T00:00:00"/>
    <n v="47"/>
  </r>
  <r>
    <s v="Id668"/>
    <n v="1979"/>
    <s v="Oct"/>
    <n v="18"/>
    <n v="2"/>
    <n v="14839.34"/>
    <x v="0"/>
    <s v="tier - 3"/>
    <s v="R1026"/>
    <s v="Oct"/>
    <n v="1979"/>
    <s v="R1026"/>
    <s v="18-Oct-1979"/>
    <d v="2023-06-08T00:00:00"/>
    <n v="43"/>
  </r>
  <r>
    <s v="Id667"/>
    <n v="1981"/>
    <s v="Jun"/>
    <n v="5"/>
    <n v="1"/>
    <n v="14843.96"/>
    <x v="0"/>
    <s v="tier - 3"/>
    <s v="R1026"/>
    <s v="Jun"/>
    <n v="1981"/>
    <s v="R1026"/>
    <s v="5-Jun-1981"/>
    <d v="2023-06-08T00:00:00"/>
    <n v="42"/>
  </r>
  <r>
    <s v="Id666"/>
    <n v="1970"/>
    <s v="Nov"/>
    <n v="11"/>
    <n v="0"/>
    <n v="14847.63"/>
    <x v="0"/>
    <s v="tier - 2"/>
    <s v="R1023"/>
    <s v="Nov"/>
    <n v="1970"/>
    <s v="R1023"/>
    <s v="11-Nov-1970"/>
    <d v="2023-06-08T00:00:00"/>
    <n v="52"/>
  </r>
  <r>
    <s v="Id665"/>
    <n v="1958"/>
    <s v="Oct"/>
    <n v="17"/>
    <n v="0"/>
    <n v="14901.52"/>
    <x v="0"/>
    <s v="tier - 2"/>
    <s v="R1024"/>
    <s v="Oct"/>
    <n v="1958"/>
    <s v="R1024"/>
    <s v="17-Oct-1958"/>
    <d v="2023-06-08T00:00:00"/>
    <n v="64"/>
  </r>
  <r>
    <s v="Id664"/>
    <n v="1981"/>
    <s v="Jul"/>
    <n v="4"/>
    <n v="1"/>
    <n v="14908.27"/>
    <x v="0"/>
    <s v="tier - 1"/>
    <s v="R1011"/>
    <s v="Jul"/>
    <n v="1981"/>
    <s v="R1011"/>
    <s v="4-Jul-1981"/>
    <d v="2023-06-08T00:00:00"/>
    <n v="41"/>
  </r>
  <r>
    <s v="Id663"/>
    <n v="1968"/>
    <s v="Nov"/>
    <n v="8"/>
    <n v="0"/>
    <n v="14926.97"/>
    <x v="0"/>
    <s v="tier - 2"/>
    <s v="R1012"/>
    <s v="Nov"/>
    <n v="1968"/>
    <s v="R1012"/>
    <s v="8-Nov-1968"/>
    <d v="2023-06-08T00:00:00"/>
    <n v="54"/>
  </r>
  <r>
    <s v="Id662"/>
    <n v="1962"/>
    <s v="Nov"/>
    <n v="29"/>
    <n v="0"/>
    <n v="14945.34"/>
    <x v="0"/>
    <s v="tier - 1"/>
    <s v="R1021"/>
    <s v="Nov"/>
    <n v="1962"/>
    <s v="R1021"/>
    <s v="29-Nov-1962"/>
    <d v="2023-06-08T00:00:00"/>
    <n v="60"/>
  </r>
  <r>
    <s v="Id661"/>
    <n v="1958"/>
    <s v="Jul"/>
    <n v="29"/>
    <n v="2"/>
    <n v="14988.43"/>
    <x v="0"/>
    <s v="tier - 3"/>
    <s v="R1011"/>
    <s v="Jul"/>
    <n v="1958"/>
    <s v="R1011"/>
    <s v="29-Jul-1958"/>
    <d v="2023-06-08T00:00:00"/>
    <n v="64"/>
  </r>
  <r>
    <s v="Id660"/>
    <n v="1995"/>
    <s v="Aug"/>
    <n v="2"/>
    <n v="2"/>
    <n v="15006.58"/>
    <x v="0"/>
    <s v="tier - 2"/>
    <s v="R1024"/>
    <s v="Aug"/>
    <n v="1995"/>
    <s v="R1024"/>
    <s v="2-Aug-1995"/>
    <d v="2023-06-08T00:00:00"/>
    <n v="27"/>
  </r>
  <r>
    <s v="Id659"/>
    <n v="1960"/>
    <s v="Aug"/>
    <n v="8"/>
    <n v="2"/>
    <n v="15019.76"/>
    <x v="0"/>
    <s v="tier - 2"/>
    <s v="R1012"/>
    <s v="Aug"/>
    <n v="1960"/>
    <s v="R1012"/>
    <s v="8-Aug-1960"/>
    <d v="2023-06-08T00:00:00"/>
    <n v="62"/>
  </r>
  <r>
    <s v="Id658"/>
    <n v="1979"/>
    <s v="Nov"/>
    <n v="25"/>
    <n v="2"/>
    <n v="15025.76"/>
    <x v="0"/>
    <s v="tier - 1"/>
    <s v="R1011"/>
    <s v="Nov"/>
    <n v="1979"/>
    <s v="R1011"/>
    <s v="25-Nov-1979"/>
    <d v="2023-06-08T00:00:00"/>
    <n v="43"/>
  </r>
  <r>
    <s v="Id657"/>
    <n v="1970"/>
    <s v="Sep"/>
    <n v="11"/>
    <n v="0"/>
    <n v="15026.3"/>
    <x v="0"/>
    <s v="tier - 3"/>
    <s v="R1011"/>
    <s v="Sep"/>
    <n v="1970"/>
    <s v="R1011"/>
    <s v="11-Sep-1970"/>
    <d v="2023-06-08T00:00:00"/>
    <n v="52"/>
  </r>
  <r>
    <s v="Id656"/>
    <n v="1971"/>
    <s v="Aug"/>
    <n v="15"/>
    <n v="0"/>
    <n v="15038.51"/>
    <x v="0"/>
    <s v="tier - 3"/>
    <s v="R1023"/>
    <s v="Aug"/>
    <n v="1971"/>
    <s v="R1023"/>
    <s v="15-Aug-1971"/>
    <d v="2023-06-08T00:00:00"/>
    <n v="51"/>
  </r>
  <r>
    <s v="Id655"/>
    <n v="1968"/>
    <s v="Jun"/>
    <n v="12"/>
    <n v="0"/>
    <n v="15052.68"/>
    <x v="0"/>
    <s v="tier - 2"/>
    <s v="R1022"/>
    <s v="Jun"/>
    <n v="1968"/>
    <s v="R1022"/>
    <s v="12-Jun-1968"/>
    <d v="2023-06-08T00:00:00"/>
    <n v="54"/>
  </r>
  <r>
    <s v="Id654"/>
    <n v="1975"/>
    <s v="Oct"/>
    <n v="26"/>
    <n v="1"/>
    <n v="15090.35"/>
    <x v="0"/>
    <s v="tier - 1"/>
    <s v="R1023"/>
    <s v="Oct"/>
    <n v="1975"/>
    <s v="R1023"/>
    <s v="26-Oct-1975"/>
    <d v="2023-06-08T00:00:00"/>
    <n v="47"/>
  </r>
  <r>
    <s v="Id653"/>
    <n v="1972"/>
    <s v="Nov"/>
    <n v="7"/>
    <n v="0"/>
    <n v="15103.69"/>
    <x v="0"/>
    <s v="tier - 1"/>
    <s v="R1012"/>
    <s v="Nov"/>
    <n v="1972"/>
    <s v="R1012"/>
    <s v="7-Nov-1972"/>
    <d v="2023-06-08T00:00:00"/>
    <n v="50"/>
  </r>
  <r>
    <s v="Id652"/>
    <n v="1978"/>
    <s v="Sep"/>
    <n v="5"/>
    <n v="2"/>
    <n v="15123.19"/>
    <x v="0"/>
    <s v="tier - 1"/>
    <s v="R1011"/>
    <s v="Sep"/>
    <n v="1978"/>
    <s v="R1011"/>
    <s v="5-Sep-1978"/>
    <d v="2023-06-08T00:00:00"/>
    <n v="44"/>
  </r>
  <r>
    <s v="Id651"/>
    <n v="1971"/>
    <s v="Nov"/>
    <n v="25"/>
    <n v="0"/>
    <n v="15150.44"/>
    <x v="0"/>
    <s v="tier - 1"/>
    <s v="R1023"/>
    <s v="Nov"/>
    <n v="1971"/>
    <s v="R1023"/>
    <s v="25-Nov-1971"/>
    <d v="2023-06-08T00:00:00"/>
    <n v="51"/>
  </r>
  <r>
    <s v="Id650"/>
    <n v="1962"/>
    <s v="Oct"/>
    <n v="25"/>
    <n v="0"/>
    <n v="15161.25"/>
    <x v="0"/>
    <s v="tier - 2"/>
    <s v="R1012"/>
    <s v="Oct"/>
    <n v="1962"/>
    <s v="R1012"/>
    <s v="25-Oct-1962"/>
    <d v="2023-06-08T00:00:00"/>
    <n v="60"/>
  </r>
  <r>
    <s v="Id649"/>
    <n v="1959"/>
    <s v="Jun"/>
    <n v="4"/>
    <n v="3"/>
    <n v="15161.53"/>
    <x v="0"/>
    <s v="tier - 1"/>
    <s v="R1013"/>
    <s v="Jun"/>
    <n v="1959"/>
    <s v="R1013"/>
    <s v="4-Jun-1959"/>
    <d v="2023-06-08T00:00:00"/>
    <n v="64"/>
  </r>
  <r>
    <s v="Id648"/>
    <n v="1959"/>
    <s v="Dec"/>
    <n v="3"/>
    <n v="3"/>
    <n v="15170.07"/>
    <x v="0"/>
    <s v="tier - 3"/>
    <s v="R1011"/>
    <s v="Dec"/>
    <n v="1959"/>
    <s v="R1011"/>
    <s v="3-Dec-1959"/>
    <d v="2023-06-08T00:00:00"/>
    <n v="63"/>
  </r>
  <r>
    <s v="Id647"/>
    <n v="1962"/>
    <s v="Jun"/>
    <n v="17"/>
    <n v="0"/>
    <n v="15174.81"/>
    <x v="0"/>
    <s v="tier - 1"/>
    <s v="R1012"/>
    <s v="Jun"/>
    <n v="1962"/>
    <s v="R1012"/>
    <s v="17-Jun-1962"/>
    <d v="2023-06-08T00:00:00"/>
    <n v="60"/>
  </r>
  <r>
    <s v="Id646"/>
    <n v="1978"/>
    <s v="Nov"/>
    <n v="23"/>
    <n v="2"/>
    <n v="15207.92"/>
    <x v="0"/>
    <s v="tier - 1"/>
    <s v="R1012"/>
    <s v="Nov"/>
    <n v="1978"/>
    <s v="R1012"/>
    <s v="23-Nov-1978"/>
    <d v="2023-06-08T00:00:00"/>
    <n v="44"/>
  </r>
  <r>
    <s v="Id645"/>
    <n v="1960"/>
    <s v="Jul"/>
    <n v="25"/>
    <n v="2"/>
    <n v="15230.32"/>
    <x v="0"/>
    <s v="tier - 2"/>
    <s v="R1024"/>
    <s v="Jul"/>
    <n v="1960"/>
    <s v="R1024"/>
    <s v="25-Jul-1960"/>
    <d v="2023-06-08T00:00:00"/>
    <n v="62"/>
  </r>
  <r>
    <s v="Id644"/>
    <n v="1969"/>
    <s v="Sep"/>
    <n v="16"/>
    <n v="0"/>
    <n v="15260.52"/>
    <x v="0"/>
    <s v="tier - 2"/>
    <s v="R1023"/>
    <s v="Sep"/>
    <n v="1969"/>
    <s v="R1023"/>
    <s v="16-Sep-1969"/>
    <d v="2023-06-08T00:00:00"/>
    <n v="53"/>
  </r>
  <r>
    <s v="Id643"/>
    <n v="1963"/>
    <s v="Dec"/>
    <n v="13"/>
    <n v="0"/>
    <n v="15322.77"/>
    <x v="0"/>
    <s v="tier - 3"/>
    <s v="R1021"/>
    <s v="Dec"/>
    <n v="1963"/>
    <s v="R1021"/>
    <s v="13-Dec-1963"/>
    <d v="2023-06-08T00:00:00"/>
    <n v="59"/>
  </r>
  <r>
    <s v="Id642"/>
    <n v="2001"/>
    <s v="Jul"/>
    <n v="14"/>
    <n v="1"/>
    <n v="15359.1"/>
    <x v="0"/>
    <s v="tier - 3"/>
    <s v="R1024"/>
    <s v="Jul"/>
    <n v="2001"/>
    <s v="R1024"/>
    <s v="14-Jul-2001"/>
    <d v="2023-06-08T00:00:00"/>
    <n v="21"/>
  </r>
  <r>
    <s v="Id641"/>
    <n v="1988"/>
    <s v="Dec"/>
    <n v="17"/>
    <n v="3"/>
    <n v="15361.5"/>
    <x v="0"/>
    <s v="tier - 3"/>
    <s v="R1023"/>
    <s v="Dec"/>
    <n v="1988"/>
    <s v="R1023"/>
    <s v="17-Dec-1988"/>
    <d v="2023-06-08T00:00:00"/>
    <n v="34"/>
  </r>
  <r>
    <s v="Id640"/>
    <n v="1968"/>
    <s v="Jul"/>
    <n v="18"/>
    <n v="0"/>
    <n v="15363.77"/>
    <x v="0"/>
    <s v="tier - 1"/>
    <s v="R1026"/>
    <s v="Jul"/>
    <n v="1968"/>
    <s v="R1026"/>
    <s v="18-Jul-1968"/>
    <d v="2023-06-08T00:00:00"/>
    <n v="54"/>
  </r>
  <r>
    <s v="Id639"/>
    <n v="1962"/>
    <s v="Sep"/>
    <n v="6"/>
    <n v="0"/>
    <n v="15368.22"/>
    <x v="0"/>
    <s v="tier - 2"/>
    <s v="R1011"/>
    <s v="Sep"/>
    <n v="1962"/>
    <s v="R1011"/>
    <s v="6-Sep-1962"/>
    <d v="2023-06-08T00:00:00"/>
    <n v="60"/>
  </r>
  <r>
    <s v="Id638"/>
    <n v="1964"/>
    <s v="Sep"/>
    <n v="4"/>
    <n v="0"/>
    <n v="15377.77"/>
    <x v="0"/>
    <s v="tier - 2"/>
    <s v="R1012"/>
    <s v="Sep"/>
    <n v="1964"/>
    <s v="R1012"/>
    <s v="4-Sep-1964"/>
    <d v="2023-06-08T00:00:00"/>
    <n v="58"/>
  </r>
  <r>
    <s v="Id637"/>
    <n v="1990"/>
    <s v="Oct"/>
    <n v="25"/>
    <n v="3"/>
    <n v="15440.2"/>
    <x v="0"/>
    <s v="tier - 1"/>
    <s v="R1012"/>
    <s v="Oct"/>
    <n v="1990"/>
    <s v="R1012"/>
    <s v="25-Oct-1990"/>
    <d v="2023-06-08T00:00:00"/>
    <n v="32"/>
  </r>
  <r>
    <s v="Id636"/>
    <n v="1976"/>
    <s v="Jul"/>
    <n v="20"/>
    <n v="2"/>
    <n v="15450.48"/>
    <x v="0"/>
    <s v="tier - 1"/>
    <s v="R1026"/>
    <s v="Jul"/>
    <n v="1976"/>
    <s v="R1026"/>
    <s v="20-Jul-1976"/>
    <d v="2023-06-08T00:00:00"/>
    <n v="46"/>
  </r>
  <r>
    <s v="Id635"/>
    <n v="2004"/>
    <s v="Jul"/>
    <n v="17"/>
    <n v="0"/>
    <n v="15518.18"/>
    <x v="0"/>
    <s v="tier - 3"/>
    <s v="R1015"/>
    <s v="Jul"/>
    <n v="2004"/>
    <s v="R1015"/>
    <s v="17-Jul-2004"/>
    <d v="2023-06-08T00:00:00"/>
    <n v="18"/>
  </r>
  <r>
    <s v="Id634"/>
    <n v="1974"/>
    <s v="Jun"/>
    <n v="28"/>
    <n v="0"/>
    <n v="15532.16"/>
    <x v="0"/>
    <s v="tier - 2"/>
    <s v="R1026"/>
    <s v="Jun"/>
    <n v="1974"/>
    <s v="R1026"/>
    <s v="28-Jun-1974"/>
    <d v="2023-06-08T00:00:00"/>
    <n v="48"/>
  </r>
  <r>
    <s v="Id633"/>
    <n v="1959"/>
    <s v="Oct"/>
    <n v="2"/>
    <n v="3"/>
    <n v="15555.19"/>
    <x v="0"/>
    <s v="tier - 3"/>
    <s v="R1012"/>
    <s v="Oct"/>
    <n v="1959"/>
    <s v="R1012"/>
    <s v="2-Oct-1959"/>
    <d v="2023-06-08T00:00:00"/>
    <n v="63"/>
  </r>
  <r>
    <s v="Id632"/>
    <n v="1974"/>
    <s v="Jul"/>
    <n v="30"/>
    <n v="0"/>
    <n v="15556.67"/>
    <x v="0"/>
    <s v="tier - 2"/>
    <s v="R1012"/>
    <s v="Jul"/>
    <n v="1974"/>
    <s v="R1012"/>
    <s v="30-Jul-1974"/>
    <d v="2023-06-08T00:00:00"/>
    <n v="48"/>
  </r>
  <r>
    <s v="Id631"/>
    <n v="1965"/>
    <s v="Oct"/>
    <n v="28"/>
    <n v="0"/>
    <n v="15608.58"/>
    <x v="0"/>
    <s v="tier - 2"/>
    <s v="R1026"/>
    <s v="Oct"/>
    <n v="1965"/>
    <s v="R1026"/>
    <s v="28-Oct-1965"/>
    <d v="2023-06-08T00:00:00"/>
    <n v="57"/>
  </r>
  <r>
    <s v="Id630"/>
    <n v="1960"/>
    <s v="Jun"/>
    <n v="6"/>
    <n v="3"/>
    <n v="15612.19"/>
    <x v="0"/>
    <s v="tier - 2"/>
    <s v="R1012"/>
    <s v="Jun"/>
    <n v="1960"/>
    <s v="R1012"/>
    <s v="6-Jun-1960"/>
    <d v="2023-06-08T00:00:00"/>
    <n v="63"/>
  </r>
  <r>
    <s v="Id629"/>
    <n v="1988"/>
    <s v="Dec"/>
    <n v="22"/>
    <n v="3"/>
    <n v="15646.28"/>
    <x v="0"/>
    <s v="tier - 2"/>
    <s v="R1011"/>
    <s v="Dec"/>
    <n v="1988"/>
    <s v="R1011"/>
    <s v="22-Dec-1988"/>
    <d v="2023-06-08T00:00:00"/>
    <n v="34"/>
  </r>
  <r>
    <s v="Id628"/>
    <n v="1973"/>
    <s v="Jun"/>
    <n v="26"/>
    <n v="0"/>
    <n v="15670.3"/>
    <x v="0"/>
    <s v="tier - 2"/>
    <s v="R1026"/>
    <s v="Jun"/>
    <n v="1973"/>
    <s v="R1026"/>
    <s v="26-Jun-1973"/>
    <d v="2023-06-08T00:00:00"/>
    <n v="49"/>
  </r>
  <r>
    <s v="Id627"/>
    <n v="1976"/>
    <s v="Sep"/>
    <n v="20"/>
    <n v="2"/>
    <n v="15698.86"/>
    <x v="0"/>
    <s v="tier - 2"/>
    <s v="R1012"/>
    <s v="Sep"/>
    <n v="1976"/>
    <s v="R1012"/>
    <s v="20-Sep-1976"/>
    <d v="2023-06-08T00:00:00"/>
    <n v="46"/>
  </r>
  <r>
    <s v="Id626"/>
    <n v="1974"/>
    <s v="Aug"/>
    <n v="29"/>
    <n v="0"/>
    <n v="15746.62"/>
    <x v="0"/>
    <s v="tier - 1"/>
    <s v="R1012"/>
    <s v="Aug"/>
    <n v="1974"/>
    <s v="R1012"/>
    <s v="29-Aug-1974"/>
    <d v="2023-06-08T00:00:00"/>
    <n v="48"/>
  </r>
  <r>
    <s v="Id625"/>
    <n v="1997"/>
    <s v="Oct"/>
    <n v="9"/>
    <n v="0"/>
    <n v="15817.99"/>
    <x v="0"/>
    <s v="tier - 2"/>
    <s v="R1012"/>
    <s v="Oct"/>
    <n v="1997"/>
    <s v="R1012"/>
    <s v="9-Oct-1997"/>
    <d v="2023-06-08T00:00:00"/>
    <n v="25"/>
  </r>
  <r>
    <s v="Id624"/>
    <n v="1984"/>
    <s v="Jun"/>
    <n v="26"/>
    <n v="0"/>
    <n v="15820.7"/>
    <x v="0"/>
    <s v="tier - 3"/>
    <s v="R1011"/>
    <s v="Jun"/>
    <n v="1984"/>
    <s v="R1011"/>
    <s v="26-Jun-1984"/>
    <d v="2023-06-08T00:00:00"/>
    <n v="38"/>
  </r>
  <r>
    <s v="Id623"/>
    <n v="1982"/>
    <s v="Nov"/>
    <n v="11"/>
    <n v="4"/>
    <n v="15828.82"/>
    <x v="0"/>
    <s v="tier - 3"/>
    <s v="R1011"/>
    <s v="Nov"/>
    <n v="1982"/>
    <s v="R1011"/>
    <s v="11-Nov-1982"/>
    <d v="2023-06-08T00:00:00"/>
    <n v="40"/>
  </r>
  <r>
    <s v="Id622"/>
    <n v="1962"/>
    <s v="Dec"/>
    <n v="25"/>
    <n v="0"/>
    <n v="15840.81"/>
    <x v="0"/>
    <s v="tier - 1"/>
    <s v="R1022"/>
    <s v="Dec"/>
    <n v="1962"/>
    <s v="R1022"/>
    <s v="25-Dec-1962"/>
    <d v="2023-06-08T00:00:00"/>
    <n v="60"/>
  </r>
  <r>
    <s v="Id621"/>
    <n v="1980"/>
    <s v="Oct"/>
    <n v="12"/>
    <n v="2"/>
    <n v="15922.29"/>
    <x v="0"/>
    <s v="tier - 3"/>
    <s v="R1026"/>
    <s v="Oct"/>
    <n v="1980"/>
    <s v="R1026"/>
    <s v="12-Oct-1980"/>
    <d v="2023-06-08T00:00:00"/>
    <n v="42"/>
  </r>
  <r>
    <s v="Id620"/>
    <n v="1982"/>
    <s v="Jul"/>
    <n v="24"/>
    <n v="3"/>
    <n v="15965.29"/>
    <x v="0"/>
    <s v="tier - 1"/>
    <s v="R1012"/>
    <s v="Jul"/>
    <n v="1982"/>
    <s v="R1012"/>
    <s v="24-Jul-1982"/>
    <d v="2023-06-08T00:00:00"/>
    <n v="40"/>
  </r>
  <r>
    <s v="Id619"/>
    <n v="1980"/>
    <s v="Sep"/>
    <n v="19"/>
    <n v="2"/>
    <n v="15966.19"/>
    <x v="0"/>
    <s v="tier - 2"/>
    <s v="R1012"/>
    <s v="Sep"/>
    <n v="1980"/>
    <s v="R1012"/>
    <s v="19-Sep-1980"/>
    <d v="2023-06-08T00:00:00"/>
    <n v="42"/>
  </r>
  <r>
    <s v="Id618"/>
    <n v="1988"/>
    <s v="Dec"/>
    <n v="5"/>
    <n v="3"/>
    <n v="16059.06"/>
    <x v="0"/>
    <s v="tier - 3"/>
    <s v="R1012"/>
    <s v="Dec"/>
    <n v="1988"/>
    <s v="R1012"/>
    <s v="5-Dec-1988"/>
    <d v="2023-06-08T00:00:00"/>
    <n v="34"/>
  </r>
  <r>
    <s v="Id617"/>
    <n v="1978"/>
    <s v="Sep"/>
    <n v="16"/>
    <n v="2"/>
    <n v="16062.89"/>
    <x v="0"/>
    <s v="tier - 2"/>
    <s v="R1026"/>
    <s v="Sep"/>
    <n v="1978"/>
    <s v="R1026"/>
    <s v="16-Sep-1978"/>
    <d v="2023-06-08T00:00:00"/>
    <n v="44"/>
  </r>
  <r>
    <s v="Id616"/>
    <n v="1958"/>
    <s v="Oct"/>
    <n v="22"/>
    <n v="2"/>
    <n v="16069.08"/>
    <x v="0"/>
    <s v="tier - 2"/>
    <s v="R1024"/>
    <s v="Oct"/>
    <n v="1958"/>
    <s v="R1024"/>
    <s v="22-Oct-1958"/>
    <d v="2023-06-08T00:00:00"/>
    <n v="64"/>
  </r>
  <r>
    <s v="Id615"/>
    <n v="1958"/>
    <s v="Jun"/>
    <n v="21"/>
    <n v="3"/>
    <n v="16085.13"/>
    <x v="0"/>
    <s v="tier - 2"/>
    <s v="R1013"/>
    <s v="Jun"/>
    <n v="1958"/>
    <s v="R1013"/>
    <s v="21-Jun-1958"/>
    <d v="2023-06-08T00:00:00"/>
    <n v="64"/>
  </r>
  <r>
    <s v="Id614"/>
    <n v="1985"/>
    <s v="Aug"/>
    <n v="27"/>
    <n v="3"/>
    <n v="16097.94"/>
    <x v="0"/>
    <s v="tier - 3"/>
    <s v="R1012"/>
    <s v="Aug"/>
    <n v="1985"/>
    <s v="R1012"/>
    <s v="27-Aug-1985"/>
    <d v="2023-06-08T00:00:00"/>
    <n v="37"/>
  </r>
  <r>
    <s v="Id613"/>
    <n v="1993"/>
    <s v="Aug"/>
    <n v="8"/>
    <n v="0"/>
    <n v="16115.3"/>
    <x v="0"/>
    <s v="tier - 1"/>
    <s v="R1024"/>
    <s v="Aug"/>
    <n v="1993"/>
    <s v="R1024"/>
    <s v="8-Aug-1993"/>
    <d v="2023-06-08T00:00:00"/>
    <n v="29"/>
  </r>
  <r>
    <s v="Id612"/>
    <n v="1987"/>
    <s v="Oct"/>
    <n v="6"/>
    <n v="3"/>
    <n v="16122.65"/>
    <x v="0"/>
    <s v="tier - 1"/>
    <s v="R1011"/>
    <s v="Oct"/>
    <n v="1987"/>
    <s v="R1011"/>
    <s v="6-Oct-1987"/>
    <d v="2023-06-08T00:00:00"/>
    <n v="35"/>
  </r>
  <r>
    <s v="Id611"/>
    <n v="1993"/>
    <s v="Dec"/>
    <n v="12"/>
    <n v="0"/>
    <n v="16138.76"/>
    <x v="0"/>
    <s v="tier - 3"/>
    <s v="R1017"/>
    <s v="Dec"/>
    <n v="1993"/>
    <s v="R1017"/>
    <s v="12-Dec-1993"/>
    <d v="2023-06-08T00:00:00"/>
    <n v="29"/>
  </r>
  <r>
    <s v="Id610"/>
    <n v="1982"/>
    <s v="Jul"/>
    <n v="6"/>
    <n v="3"/>
    <n v="16152.04"/>
    <x v="0"/>
    <s v="tier - 1"/>
    <s v="R1026"/>
    <s v="Jul"/>
    <n v="1982"/>
    <s v="R1026"/>
    <s v="6-Jul-1982"/>
    <d v="2023-06-08T00:00:00"/>
    <n v="40"/>
  </r>
  <r>
    <s v="Id609"/>
    <n v="1974"/>
    <s v="Sep"/>
    <n v="11"/>
    <n v="0"/>
    <n v="16190.97"/>
    <x v="0"/>
    <s v="tier - 3"/>
    <s v="R1012"/>
    <s v="Sep"/>
    <n v="1974"/>
    <s v="R1012"/>
    <s v="11-Sep-1974"/>
    <d v="2023-06-08T00:00:00"/>
    <n v="48"/>
  </r>
  <r>
    <s v="Id608"/>
    <n v="1988"/>
    <s v="Aug"/>
    <n v="6"/>
    <n v="3"/>
    <n v="16199.1"/>
    <x v="0"/>
    <s v="tier - 2"/>
    <s v="R1012"/>
    <s v="Aug"/>
    <n v="1988"/>
    <s v="R1012"/>
    <s v="6-Aug-1988"/>
    <d v="2023-06-08T00:00:00"/>
    <n v="34"/>
  </r>
  <r>
    <s v="Id607"/>
    <n v="1988"/>
    <s v="Aug"/>
    <n v="21"/>
    <n v="3"/>
    <n v="16205.88"/>
    <x v="0"/>
    <s v="tier - 1"/>
    <s v="R1012"/>
    <s v="Aug"/>
    <n v="1988"/>
    <s v="R1012"/>
    <s v="21-Aug-1988"/>
    <d v="2023-06-08T00:00:00"/>
    <n v="34"/>
  </r>
  <r>
    <s v="Id606"/>
    <n v="2002"/>
    <s v="Sep"/>
    <n v="8"/>
    <n v="0"/>
    <n v="16232.85"/>
    <x v="0"/>
    <s v="tier - 1"/>
    <s v="R1011"/>
    <s v="Sep"/>
    <n v="2002"/>
    <s v="R1011"/>
    <s v="8-Sep-2002"/>
    <d v="2023-06-08T00:00:00"/>
    <n v="20"/>
  </r>
  <r>
    <s v="Id605"/>
    <n v="1972"/>
    <s v="Jul"/>
    <n v="30"/>
    <n v="0"/>
    <n v="16267.32"/>
    <x v="0"/>
    <s v="tier - 2"/>
    <s v="R1023"/>
    <s v="Jul"/>
    <n v="1972"/>
    <s v="R1023"/>
    <s v="30-Jul-1972"/>
    <d v="2023-06-08T00:00:00"/>
    <n v="50"/>
  </r>
  <r>
    <s v="Id604"/>
    <n v="2003"/>
    <s v="Aug"/>
    <n v="24"/>
    <n v="0"/>
    <n v="16297.85"/>
    <x v="0"/>
    <s v="tier - 3"/>
    <s v="R1011"/>
    <s v="Aug"/>
    <n v="2003"/>
    <s v="R1011"/>
    <s v="24-Aug-2003"/>
    <d v="2023-06-08T00:00:00"/>
    <n v="19"/>
  </r>
  <r>
    <s v="Id603"/>
    <n v="1969"/>
    <s v="Aug"/>
    <n v="8"/>
    <n v="0"/>
    <n v="16311.05"/>
    <x v="0"/>
    <s v="tier - 3"/>
    <s v="R1026"/>
    <s v="Aug"/>
    <n v="1969"/>
    <s v="R1026"/>
    <s v="8-Aug-1969"/>
    <d v="2023-06-08T00:00:00"/>
    <n v="53"/>
  </r>
  <r>
    <s v="Id602"/>
    <n v="1965"/>
    <s v="Dec"/>
    <n v="5"/>
    <n v="0"/>
    <n v="16351.42"/>
    <x v="0"/>
    <s v="tier - 3"/>
    <s v="R1026"/>
    <s v="Dec"/>
    <n v="1965"/>
    <s v="R1026"/>
    <s v="5-Dec-1965"/>
    <d v="2023-06-08T00:00:00"/>
    <n v="57"/>
  </r>
  <r>
    <s v="Id601"/>
    <n v="1995"/>
    <s v="Sep"/>
    <n v="28"/>
    <n v="3"/>
    <n v="16420.490000000002"/>
    <x v="0"/>
    <s v="tier - 3"/>
    <s v="R1012"/>
    <s v="Sep"/>
    <n v="1995"/>
    <s v="R1012"/>
    <s v="28-Sep-1995"/>
    <d v="2023-06-08T00:00:00"/>
    <n v="27"/>
  </r>
  <r>
    <s v="Id600"/>
    <n v="2003"/>
    <s v="Dec"/>
    <n v="20"/>
    <n v="1"/>
    <n v="16450.89"/>
    <x v="0"/>
    <s v="tier - 1"/>
    <s v="R1012"/>
    <s v="Dec"/>
    <n v="2003"/>
    <s v="R1012"/>
    <s v="20-Dec-2003"/>
    <d v="2023-06-08T00:00:00"/>
    <n v="19"/>
  </r>
  <r>
    <s v="Id599"/>
    <n v="1958"/>
    <s v="Oct"/>
    <n v="10"/>
    <n v="3"/>
    <n v="16455.71"/>
    <x v="0"/>
    <s v="tier - 2"/>
    <s v="R1012"/>
    <s v="Oct"/>
    <n v="1958"/>
    <s v="R1012"/>
    <s v="10-Oct-1958"/>
    <d v="2023-06-08T00:00:00"/>
    <n v="64"/>
  </r>
  <r>
    <s v="Id598"/>
    <n v="1995"/>
    <s v="Dec"/>
    <n v="23"/>
    <n v="0"/>
    <n v="16577.78"/>
    <x v="0"/>
    <s v="tier - 1"/>
    <s v="R1013"/>
    <s v="Dec"/>
    <n v="1995"/>
    <s v="R1013"/>
    <s v="23-Dec-1995"/>
    <d v="2023-06-08T00:00:00"/>
    <n v="27"/>
  </r>
  <r>
    <s v="Id597"/>
    <n v="2001"/>
    <s v="Jun"/>
    <n v="25"/>
    <n v="0"/>
    <n v="16586.5"/>
    <x v="0"/>
    <s v="tier - 1"/>
    <s v="R1013"/>
    <s v="Jun"/>
    <n v="2001"/>
    <s v="R1013"/>
    <s v="25-Jun-2001"/>
    <d v="2023-06-08T00:00:00"/>
    <n v="21"/>
  </r>
  <r>
    <s v="Id596"/>
    <n v="1963"/>
    <s v="Jun"/>
    <n v="25"/>
    <n v="0"/>
    <n v="16587.96"/>
    <x v="0"/>
    <s v="tier - 2"/>
    <s v="R1023"/>
    <s v="Jun"/>
    <n v="1963"/>
    <s v="R1023"/>
    <s v="25-Jun-1963"/>
    <d v="2023-06-08T00:00:00"/>
    <n v="59"/>
  </r>
  <r>
    <s v="Id595"/>
    <n v="1970"/>
    <s v="Jul"/>
    <n v="10"/>
    <n v="0"/>
    <n v="16600.16"/>
    <x v="0"/>
    <s v="tier - 2"/>
    <s v="R1011"/>
    <s v="Jul"/>
    <n v="1970"/>
    <s v="R1011"/>
    <s v="10-Jul-1970"/>
    <d v="2023-06-08T00:00:00"/>
    <n v="52"/>
  </r>
  <r>
    <s v="Id594"/>
    <n v="1975"/>
    <s v="Jul"/>
    <n v="24"/>
    <n v="1"/>
    <n v="16602.18"/>
    <x v="0"/>
    <s v="tier - 1"/>
    <s v="R1026"/>
    <s v="Jul"/>
    <n v="1975"/>
    <s v="R1026"/>
    <s v="24-Jul-1975"/>
    <d v="2023-06-08T00:00:00"/>
    <n v="47"/>
  </r>
  <r>
    <s v="Id593"/>
    <n v="1977"/>
    <s v="Sep"/>
    <n v="25"/>
    <n v="2"/>
    <n v="16631.61"/>
    <x v="0"/>
    <s v="tier - 1"/>
    <s v="R1012"/>
    <s v="Sep"/>
    <n v="1977"/>
    <s v="R1012"/>
    <s v="25-Sep-1977"/>
    <d v="2023-06-08T00:00:00"/>
    <n v="45"/>
  </r>
  <r>
    <s v="Id592"/>
    <n v="1993"/>
    <s v="Nov"/>
    <n v="5"/>
    <n v="1"/>
    <n v="16657.72"/>
    <x v="0"/>
    <s v="tier - 1"/>
    <s v="R1024"/>
    <s v="Nov"/>
    <n v="1993"/>
    <s v="R1024"/>
    <s v="5-Nov-1993"/>
    <d v="2023-06-08T00:00:00"/>
    <n v="29"/>
  </r>
  <r>
    <s v="Id591"/>
    <n v="1974"/>
    <s v="Aug"/>
    <n v="28"/>
    <n v="0"/>
    <n v="16770.990000000002"/>
    <x v="0"/>
    <s v="tier - 1"/>
    <s v="R1012"/>
    <s v="Aug"/>
    <n v="1974"/>
    <s v="R1012"/>
    <s v="28-Aug-1974"/>
    <d v="2023-06-08T00:00:00"/>
    <n v="48"/>
  </r>
  <r>
    <s v="Id590"/>
    <n v="1989"/>
    <s v="Sep"/>
    <n v="23"/>
    <n v="2"/>
    <n v="16776.3"/>
    <x v="0"/>
    <s v="tier - 2"/>
    <s v="R1024"/>
    <s v="Sep"/>
    <n v="1989"/>
    <s v="R1024"/>
    <s v="23-Sep-1989"/>
    <d v="2023-06-08T00:00:00"/>
    <n v="33"/>
  </r>
  <r>
    <s v="Id589"/>
    <n v="1962"/>
    <s v="Jul"/>
    <n v="29"/>
    <n v="0"/>
    <n v="16779.400000000001"/>
    <x v="0"/>
    <s v="tier - 2"/>
    <s v="R1026"/>
    <s v="Jul"/>
    <n v="1962"/>
    <s v="R1026"/>
    <s v="29-Jul-1962"/>
    <d v="2023-06-08T00:00:00"/>
    <n v="60"/>
  </r>
  <r>
    <s v="Id588"/>
    <n v="1995"/>
    <s v="Oct"/>
    <n v="19"/>
    <n v="1"/>
    <n v="16796.41"/>
    <x v="0"/>
    <s v="tier - 3"/>
    <s v="R1024"/>
    <s v="Oct"/>
    <n v="1995"/>
    <s v="R1024"/>
    <s v="19-Oct-1995"/>
    <d v="2023-06-08T00:00:00"/>
    <n v="27"/>
  </r>
  <r>
    <s v="Id587"/>
    <n v="1974"/>
    <s v="Aug"/>
    <n v="8"/>
    <n v="0"/>
    <n v="16841.32"/>
    <x v="0"/>
    <s v="tier - 3"/>
    <s v="R1011"/>
    <s v="Aug"/>
    <n v="1974"/>
    <s v="R1011"/>
    <s v="8-Aug-1974"/>
    <d v="2023-06-08T00:00:00"/>
    <n v="48"/>
  </r>
  <r>
    <s v="Id586"/>
    <n v="2003"/>
    <s v="Sep"/>
    <n v="10"/>
    <n v="0"/>
    <n v="16884.919999999998"/>
    <x v="0"/>
    <s v="tier - 2"/>
    <s v="R1011"/>
    <s v="Sep"/>
    <n v="2003"/>
    <s v="R1011"/>
    <s v="10-Sep-2003"/>
    <d v="2023-06-08T00:00:00"/>
    <n v="19"/>
  </r>
  <r>
    <s v="Id585"/>
    <n v="1968"/>
    <s v="Oct"/>
    <n v="21"/>
    <n v="0"/>
    <n v="16903.5"/>
    <x v="0"/>
    <s v="tier - 3"/>
    <s v="R1012"/>
    <s v="Oct"/>
    <n v="1968"/>
    <s v="R1012"/>
    <s v="21-Oct-1968"/>
    <d v="2023-06-08T00:00:00"/>
    <n v="54"/>
  </r>
  <r>
    <s v="Id584"/>
    <n v="1977"/>
    <s v="Aug"/>
    <n v="25"/>
    <n v="2"/>
    <n v="16921.09"/>
    <x v="0"/>
    <s v="tier - 3"/>
    <s v="R1023"/>
    <s v="Aug"/>
    <n v="1977"/>
    <s v="R1023"/>
    <s v="25-Aug-1977"/>
    <d v="2023-06-08T00:00:00"/>
    <n v="45"/>
  </r>
  <r>
    <s v="Id583"/>
    <n v="1980"/>
    <s v="Jul"/>
    <n v="16"/>
    <n v="2"/>
    <n v="16990.55"/>
    <x v="0"/>
    <s v="tier - 3"/>
    <s v="R1012"/>
    <s v="Jul"/>
    <n v="1980"/>
    <s v="R1012"/>
    <s v="16-Jul-1980"/>
    <d v="2023-06-08T00:00:00"/>
    <n v="42"/>
  </r>
  <r>
    <s v="Id582"/>
    <n v="1971"/>
    <s v="Aug"/>
    <n v="22"/>
    <n v="0"/>
    <n v="17016.009999999998"/>
    <x v="0"/>
    <s v="tier - 2"/>
    <s v="R1023"/>
    <s v="Aug"/>
    <n v="1971"/>
    <s v="R1023"/>
    <s v="22-Aug-1971"/>
    <d v="2023-06-08T00:00:00"/>
    <n v="51"/>
  </r>
  <r>
    <s v="Id581"/>
    <n v="1996"/>
    <s v="Jun"/>
    <n v="10"/>
    <n v="0"/>
    <n v="17043.34"/>
    <x v="0"/>
    <s v="tier - 3"/>
    <s v="R1013"/>
    <s v="Jun"/>
    <n v="1996"/>
    <s v="R1013"/>
    <s v="10-Jun-1996"/>
    <d v="2023-06-08T00:00:00"/>
    <n v="26"/>
  </r>
  <r>
    <s v="Id580"/>
    <n v="2003"/>
    <s v="Dec"/>
    <n v="26"/>
    <n v="0"/>
    <n v="17081.080000000002"/>
    <x v="0"/>
    <s v="tier - 2"/>
    <s v="R1011"/>
    <s v="Dec"/>
    <n v="2003"/>
    <s v="R1011"/>
    <s v="26-Dec-2003"/>
    <d v="2023-06-08T00:00:00"/>
    <n v="19"/>
  </r>
  <r>
    <s v="Id579"/>
    <n v="2002"/>
    <s v="Jun"/>
    <n v="28"/>
    <n v="1"/>
    <n v="17085.27"/>
    <x v="0"/>
    <s v="tier - 3"/>
    <s v="R1013"/>
    <s v="Jun"/>
    <n v="2002"/>
    <s v="R1013"/>
    <s v="28-Jun-2002"/>
    <d v="2023-06-08T00:00:00"/>
    <n v="20"/>
  </r>
  <r>
    <s v="Id578"/>
    <n v="1998"/>
    <s v="Jun"/>
    <n v="3"/>
    <n v="4"/>
    <n v="17128.43"/>
    <x v="0"/>
    <s v="tier - 3"/>
    <s v="R1016"/>
    <s v="Jun"/>
    <n v="1998"/>
    <s v="R1016"/>
    <s v="3-Jun-1998"/>
    <d v="2023-06-08T00:00:00"/>
    <n v="25"/>
  </r>
  <r>
    <s v="Id577"/>
    <n v="1965"/>
    <s v="Sep"/>
    <n v="16"/>
    <n v="0"/>
    <n v="17172.27"/>
    <x v="0"/>
    <s v="tier - 2"/>
    <s v="R1026"/>
    <s v="Sep"/>
    <n v="1965"/>
    <s v="R1026"/>
    <s v="16-Sep-1965"/>
    <d v="2023-06-08T00:00:00"/>
    <n v="57"/>
  </r>
  <r>
    <s v="Id576"/>
    <n v="1964"/>
    <s v="Jun"/>
    <n v="7"/>
    <n v="0"/>
    <n v="17174.52"/>
    <x v="0"/>
    <s v="tier - 2"/>
    <s v="R1012"/>
    <s v="Jun"/>
    <n v="1964"/>
    <s v="R1012"/>
    <s v="7-Jun-1964"/>
    <d v="2023-06-08T00:00:00"/>
    <n v="59"/>
  </r>
  <r>
    <s v="Id575"/>
    <n v="2004"/>
    <s v="Aug"/>
    <n v="18"/>
    <n v="1"/>
    <n v="17178.68"/>
    <x v="0"/>
    <s v="tier - 2"/>
    <s v="R1019"/>
    <s v="Aug"/>
    <n v="2004"/>
    <s v="R1019"/>
    <s v="18-Aug-2004"/>
    <d v="2023-06-08T00:00:00"/>
    <n v="18"/>
  </r>
  <r>
    <s v="Id574"/>
    <n v="1982"/>
    <s v="Oct"/>
    <n v="22"/>
    <n v="1"/>
    <n v="17179.52"/>
    <x v="0"/>
    <s v="tier - 1"/>
    <s v="R1013"/>
    <s v="Oct"/>
    <n v="1982"/>
    <s v="R1013"/>
    <s v="22-Oct-1982"/>
    <d v="2023-06-08T00:00:00"/>
    <n v="40"/>
  </r>
  <r>
    <s v="Id573"/>
    <n v="1975"/>
    <s v="Aug"/>
    <n v="25"/>
    <n v="1"/>
    <n v="17253.43"/>
    <x v="0"/>
    <s v="tier - 3"/>
    <s v="R1026"/>
    <s v="Aug"/>
    <n v="1975"/>
    <s v="R1026"/>
    <s v="25-Aug-1975"/>
    <d v="2023-06-08T00:00:00"/>
    <n v="47"/>
  </r>
  <r>
    <s v="Id572"/>
    <n v="1963"/>
    <s v="Jul"/>
    <n v="12"/>
    <n v="0"/>
    <n v="17337.580000000002"/>
    <x v="0"/>
    <s v="tier - 3"/>
    <s v="R1023"/>
    <s v="Jul"/>
    <n v="1963"/>
    <s v="R1023"/>
    <s v="12-Jul-1963"/>
    <d v="2023-06-08T00:00:00"/>
    <n v="59"/>
  </r>
  <r>
    <s v="Id571"/>
    <n v="2003"/>
    <s v="Nov"/>
    <n v="1"/>
    <n v="0"/>
    <n v="17352.68"/>
    <x v="0"/>
    <s v="tier - 3"/>
    <s v="R1012"/>
    <s v="Nov"/>
    <n v="2003"/>
    <s v="R1012"/>
    <s v="1-Nov-2003"/>
    <d v="2023-06-08T00:00:00"/>
    <n v="19"/>
  </r>
  <r>
    <s v="Id570"/>
    <n v="1992"/>
    <s v="Oct"/>
    <n v="18"/>
    <n v="2"/>
    <n v="17361.77"/>
    <x v="0"/>
    <s v="tier - 1"/>
    <s v="R1012"/>
    <s v="Oct"/>
    <n v="1992"/>
    <s v="R1012"/>
    <s v="18-Oct-1992"/>
    <d v="2023-06-08T00:00:00"/>
    <n v="30"/>
  </r>
  <r>
    <s v="Id569"/>
    <n v="2003"/>
    <s v="Nov"/>
    <n v="2"/>
    <n v="0"/>
    <n v="17468.98"/>
    <x v="0"/>
    <s v="tier - 1"/>
    <s v="R1012"/>
    <s v="Nov"/>
    <n v="2003"/>
    <s v="R1012"/>
    <s v="2-Nov-2003"/>
    <d v="2023-06-08T00:00:00"/>
    <n v="19"/>
  </r>
  <r>
    <s v="Id568"/>
    <n v="1971"/>
    <s v="Jun"/>
    <n v="8"/>
    <n v="0"/>
    <n v="17479.53"/>
    <x v="2"/>
    <s v="tier - 1"/>
    <s v="R1012"/>
    <s v="Jun"/>
    <n v="1971"/>
    <s v="R1012"/>
    <s v="8-Jun-1971"/>
    <d v="2023-06-08T00:00:00"/>
    <n v="52"/>
  </r>
  <r>
    <s v="Id567"/>
    <n v="1990"/>
    <s v="Dec"/>
    <n v="29"/>
    <n v="0"/>
    <n v="17496.310000000001"/>
    <x v="2"/>
    <s v="tier - 2"/>
    <s v="R1011"/>
    <s v="Dec"/>
    <n v="1990"/>
    <s v="R1011"/>
    <s v="29-Dec-1990"/>
    <d v="2023-06-08T00:00:00"/>
    <n v="32"/>
  </r>
  <r>
    <s v="Id566"/>
    <n v="1965"/>
    <s v="Jun"/>
    <n v="16"/>
    <n v="0"/>
    <n v="17505.650000000001"/>
    <x v="2"/>
    <s v="tier - 2"/>
    <s v="R1023"/>
    <s v="Jun"/>
    <n v="1965"/>
    <s v="R1023"/>
    <s v="16-Jun-1965"/>
    <d v="2023-06-08T00:00:00"/>
    <n v="57"/>
  </r>
  <r>
    <s v="Id565"/>
    <n v="1968"/>
    <s v="Jul"/>
    <n v="12"/>
    <n v="0"/>
    <n v="17507.47"/>
    <x v="2"/>
    <s v="tier - 1"/>
    <s v="R1026"/>
    <s v="Jul"/>
    <n v="1968"/>
    <s v="R1026"/>
    <s v="12-Jul-1968"/>
    <d v="2023-06-08T00:00:00"/>
    <n v="54"/>
  </r>
  <r>
    <s v="Id564"/>
    <n v="1963"/>
    <s v="Nov"/>
    <n v="16"/>
    <n v="0"/>
    <n v="17556.88"/>
    <x v="2"/>
    <s v="tier - 2"/>
    <s v="R1012"/>
    <s v="Nov"/>
    <n v="1963"/>
    <s v="R1012"/>
    <s v="16-Nov-1963"/>
    <d v="2023-06-08T00:00:00"/>
    <n v="59"/>
  </r>
  <r>
    <s v="Id563"/>
    <n v="2002"/>
    <s v="Aug"/>
    <n v="25"/>
    <n v="1"/>
    <n v="17560.38"/>
    <x v="2"/>
    <s v="tier - 1"/>
    <s v="R1012"/>
    <s v="Aug"/>
    <n v="2002"/>
    <s v="R1012"/>
    <s v="25-Aug-2002"/>
    <d v="2023-06-08T00:00:00"/>
    <n v="20"/>
  </r>
  <r>
    <s v="Id562"/>
    <n v="1970"/>
    <s v="Jul"/>
    <n v="26"/>
    <n v="0"/>
    <n v="17584.72"/>
    <x v="2"/>
    <s v="tier - 3"/>
    <s v="R1012"/>
    <s v="Jul"/>
    <n v="1970"/>
    <s v="R1012"/>
    <s v="26-Jul-1970"/>
    <d v="2023-06-08T00:00:00"/>
    <n v="52"/>
  </r>
  <r>
    <s v="Id561"/>
    <n v="1990"/>
    <s v="Oct"/>
    <n v="25"/>
    <n v="1"/>
    <n v="17626.240000000002"/>
    <x v="2"/>
    <s v="tier - 3"/>
    <s v="R1013"/>
    <s v="Oct"/>
    <n v="1990"/>
    <s v="R1013"/>
    <s v="25-Oct-1990"/>
    <d v="2023-06-08T00:00:00"/>
    <n v="32"/>
  </r>
  <r>
    <s v="Id560"/>
    <n v="1994"/>
    <s v="Jul"/>
    <n v="1"/>
    <n v="3"/>
    <n v="17663.14"/>
    <x v="2"/>
    <s v="tier - 3"/>
    <s v="R1013"/>
    <s v="Jul"/>
    <n v="1994"/>
    <s v="R1013"/>
    <s v="1-Jul-1994"/>
    <d v="2023-06-08T00:00:00"/>
    <n v="28"/>
  </r>
  <r>
    <s v="Id559"/>
    <n v="2003"/>
    <s v="Jul"/>
    <n v="14"/>
    <n v="0"/>
    <n v="17748.509999999998"/>
    <x v="2"/>
    <s v="tier - 1"/>
    <s v="R1012"/>
    <s v="Jul"/>
    <n v="2003"/>
    <s v="R1012"/>
    <s v="14-Jul-2003"/>
    <d v="2023-06-08T00:00:00"/>
    <n v="19"/>
  </r>
  <r>
    <s v="Id558"/>
    <n v="1966"/>
    <s v="Jun"/>
    <n v="21"/>
    <n v="0"/>
    <n v="17777.73"/>
    <x v="2"/>
    <s v="tier - 3"/>
    <s v="R1012"/>
    <s v="Jun"/>
    <n v="1966"/>
    <s v="R1012"/>
    <s v="21-Jun-1966"/>
    <d v="2023-06-08T00:00:00"/>
    <n v="56"/>
  </r>
  <r>
    <s v="Id557"/>
    <n v="1979"/>
    <s v="Oct"/>
    <n v="10"/>
    <n v="2"/>
    <n v="17779.939999999999"/>
    <x v="2"/>
    <s v="tier - 2"/>
    <s v="R1012"/>
    <s v="Oct"/>
    <n v="1979"/>
    <s v="R1012"/>
    <s v="10-Oct-1979"/>
    <d v="2023-06-08T00:00:00"/>
    <n v="43"/>
  </r>
  <r>
    <s v="Id556"/>
    <n v="1963"/>
    <s v="Dec"/>
    <n v="8"/>
    <n v="0"/>
    <n v="17832.599999999999"/>
    <x v="2"/>
    <s v="tier - 2"/>
    <s v="R1012"/>
    <s v="Dec"/>
    <n v="1963"/>
    <s v="R1012"/>
    <s v="8-Dec-1963"/>
    <d v="2023-06-08T00:00:00"/>
    <n v="59"/>
  </r>
  <r>
    <s v="Id555"/>
    <n v="1976"/>
    <s v="Dec"/>
    <n v="12"/>
    <n v="2"/>
    <n v="17862.919999999998"/>
    <x v="2"/>
    <s v="tier - 2"/>
    <s v="R1012"/>
    <s v="Dec"/>
    <n v="1976"/>
    <s v="R1012"/>
    <s v="12-Dec-1976"/>
    <d v="2023-06-08T00:00:00"/>
    <n v="46"/>
  </r>
  <r>
    <s v="Id554"/>
    <n v="1997"/>
    <s v="Aug"/>
    <n v="26"/>
    <n v="0"/>
    <n v="17878.900000000001"/>
    <x v="2"/>
    <s v="tier - 2"/>
    <s v="R1024"/>
    <s v="Aug"/>
    <n v="1997"/>
    <s v="R1024"/>
    <s v="26-Aug-1997"/>
    <d v="2023-06-08T00:00:00"/>
    <n v="25"/>
  </r>
  <r>
    <s v="Id553"/>
    <n v="1979"/>
    <s v="Nov"/>
    <n v="12"/>
    <n v="2"/>
    <n v="17882.669999999998"/>
    <x v="2"/>
    <s v="tier - 3"/>
    <s v="R1012"/>
    <s v="Nov"/>
    <n v="1979"/>
    <s v="R1012"/>
    <s v="12-Nov-1979"/>
    <d v="2023-06-08T00:00:00"/>
    <n v="43"/>
  </r>
  <r>
    <s v="Id552"/>
    <n v="1989"/>
    <s v="Dec"/>
    <n v="4"/>
    <n v="0"/>
    <n v="17904.53"/>
    <x v="2"/>
    <s v="tier - 2"/>
    <s v="R1017"/>
    <s v="Dec"/>
    <n v="1989"/>
    <s v="R1017"/>
    <s v="4-Dec-1989"/>
    <d v="2023-06-08T00:00:00"/>
    <n v="33"/>
  </r>
  <r>
    <s v="Id551"/>
    <n v="1977"/>
    <s v="Oct"/>
    <n v="17"/>
    <n v="0"/>
    <n v="17929.3"/>
    <x v="2"/>
    <s v="tier - 2"/>
    <s v="R1013"/>
    <s v="Oct"/>
    <n v="1977"/>
    <s v="R1013"/>
    <s v="17-Oct-1977"/>
    <d v="2023-06-08T00:00:00"/>
    <n v="45"/>
  </r>
  <r>
    <s v="Id550"/>
    <n v="2001"/>
    <s v="Sep"/>
    <n v="28"/>
    <n v="4"/>
    <n v="17942.11"/>
    <x v="2"/>
    <s v="tier - 2"/>
    <s v="R1011"/>
    <s v="Sep"/>
    <n v="2001"/>
    <s v="R1011"/>
    <s v="28-Sep-2001"/>
    <d v="2023-06-08T00:00:00"/>
    <n v="21"/>
  </r>
  <r>
    <s v="Id549"/>
    <n v="1975"/>
    <s v="Jun"/>
    <n v="27"/>
    <n v="1"/>
    <n v="18031.16"/>
    <x v="2"/>
    <s v="tier - 3"/>
    <s v="R1023"/>
    <s v="Jun"/>
    <n v="1975"/>
    <s v="R1023"/>
    <s v="27-Jun-1975"/>
    <d v="2023-06-08T00:00:00"/>
    <n v="47"/>
  </r>
  <r>
    <s v="Id548"/>
    <n v="1965"/>
    <s v="Oct"/>
    <n v="17"/>
    <n v="0"/>
    <n v="18031.189999999999"/>
    <x v="2"/>
    <s v="tier - 2"/>
    <s v="R1012"/>
    <s v="Oct"/>
    <n v="1965"/>
    <s v="R1012"/>
    <s v="17-Oct-1965"/>
    <d v="2023-06-08T00:00:00"/>
    <n v="57"/>
  </r>
  <r>
    <s v="Id547"/>
    <n v="1999"/>
    <s v="Oct"/>
    <n v="24"/>
    <n v="0"/>
    <n v="18033.97"/>
    <x v="2"/>
    <s v="tier - 1"/>
    <s v="R1012"/>
    <s v="Oct"/>
    <n v="1999"/>
    <s v="R1012"/>
    <s v="24-Oct-1999"/>
    <d v="2023-06-08T00:00:00"/>
    <n v="23"/>
  </r>
  <r>
    <s v="Id546"/>
    <n v="1993"/>
    <s v="Jul"/>
    <n v="12"/>
    <n v="2"/>
    <n v="18157.88"/>
    <x v="2"/>
    <s v="tier - 1"/>
    <s v="R1012"/>
    <s v="Jul"/>
    <n v="1993"/>
    <s v="R1012"/>
    <s v="12-Jul-1993"/>
    <d v="2023-06-08T00:00:00"/>
    <n v="29"/>
  </r>
  <r>
    <s v="Id545"/>
    <n v="1963"/>
    <s v="Jul"/>
    <n v="4"/>
    <n v="0"/>
    <n v="18208.34"/>
    <x v="2"/>
    <s v="tier - 2"/>
    <s v="R1026"/>
    <s v="Jul"/>
    <n v="1963"/>
    <s v="R1026"/>
    <s v="4-Jul-1963"/>
    <d v="2023-06-08T00:00:00"/>
    <n v="59"/>
  </r>
  <r>
    <s v="Id544"/>
    <n v="1997"/>
    <s v="Jun"/>
    <n v="15"/>
    <n v="1"/>
    <n v="18218.16"/>
    <x v="2"/>
    <s v="tier - 1"/>
    <s v="R1013"/>
    <s v="Jun"/>
    <n v="1997"/>
    <s v="R1013"/>
    <s v="15-Jun-1997"/>
    <d v="2023-06-08T00:00:00"/>
    <n v="25"/>
  </r>
  <r>
    <s v="Id543"/>
    <n v="2004"/>
    <s v="Sep"/>
    <n v="10"/>
    <n v="3"/>
    <n v="18223.45"/>
    <x v="2"/>
    <s v="tier - 3"/>
    <s v="R1013"/>
    <s v="Sep"/>
    <n v="2004"/>
    <s v="R1013"/>
    <s v="10-Sep-2004"/>
    <d v="2023-06-08T00:00:00"/>
    <n v="18"/>
  </r>
  <r>
    <s v="Id542"/>
    <n v="1995"/>
    <s v="Aug"/>
    <n v="3"/>
    <n v="0"/>
    <n v="18246.5"/>
    <x v="2"/>
    <s v="tier - 1"/>
    <s v="R1013"/>
    <s v="Aug"/>
    <n v="1995"/>
    <s v="R1013"/>
    <s v="3-Aug-1995"/>
    <d v="2023-06-08T00:00:00"/>
    <n v="27"/>
  </r>
  <r>
    <s v="Id541"/>
    <n v="1992"/>
    <s v="Dec"/>
    <n v="25"/>
    <n v="3"/>
    <n v="18259.22"/>
    <x v="2"/>
    <s v="tier - 3"/>
    <s v="R1011"/>
    <s v="Dec"/>
    <n v="1992"/>
    <s v="R1011"/>
    <s v="25-Dec-1992"/>
    <d v="2023-06-08T00:00:00"/>
    <n v="30"/>
  </r>
  <r>
    <s v="Id540"/>
    <n v="1995"/>
    <s v="Jul"/>
    <n v="4"/>
    <n v="0"/>
    <n v="18310.740000000002"/>
    <x v="2"/>
    <s v="tier - 3"/>
    <s v="R1012"/>
    <s v="Jul"/>
    <n v="1995"/>
    <s v="R1012"/>
    <s v="4-Jul-1995"/>
    <d v="2023-06-08T00:00:00"/>
    <n v="27"/>
  </r>
  <r>
    <s v="Id539"/>
    <n v="1999"/>
    <s v="Dec"/>
    <n v="15"/>
    <n v="1"/>
    <n v="18328.240000000002"/>
    <x v="2"/>
    <s v="tier - 2"/>
    <s v="R1013"/>
    <s v="Dec"/>
    <n v="1999"/>
    <s v="R1013"/>
    <s v="15-Dec-1999"/>
    <d v="2023-06-08T00:00:00"/>
    <n v="23"/>
  </r>
  <r>
    <s v="Id538"/>
    <n v="1964"/>
    <s v="Sep"/>
    <n v="26"/>
    <n v="0"/>
    <n v="18443.11"/>
    <x v="2"/>
    <s v="tier - 2"/>
    <s v="R1012"/>
    <s v="Sep"/>
    <n v="1964"/>
    <s v="R1012"/>
    <s v="26-Sep-1964"/>
    <d v="2023-06-08T00:00:00"/>
    <n v="58"/>
  </r>
  <r>
    <s v="Id537"/>
    <n v="1986"/>
    <s v="Aug"/>
    <n v="12"/>
    <n v="2"/>
    <n v="18608.259999999998"/>
    <x v="2"/>
    <s v="tier - 3"/>
    <s v="R1011"/>
    <s v="Aug"/>
    <n v="1986"/>
    <s v="R1011"/>
    <s v="12-Aug-1986"/>
    <d v="2023-06-08T00:00:00"/>
    <n v="36"/>
  </r>
  <r>
    <s v="Id536"/>
    <n v="1998"/>
    <s v="Sep"/>
    <n v="23"/>
    <n v="0"/>
    <n v="18648.419999999998"/>
    <x v="2"/>
    <s v="tier - 1"/>
    <s v="R1019"/>
    <s v="Sep"/>
    <n v="1998"/>
    <s v="R1019"/>
    <s v="23-Sep-1998"/>
    <d v="2023-06-08T00:00:00"/>
    <n v="24"/>
  </r>
  <r>
    <s v="Id535"/>
    <n v="1970"/>
    <s v="Oct"/>
    <n v="17"/>
    <n v="0"/>
    <n v="18682.740000000002"/>
    <x v="2"/>
    <s v="tier - 3"/>
    <s v="R1012"/>
    <s v="Oct"/>
    <n v="1970"/>
    <s v="R1012"/>
    <s v="17-Oct-1970"/>
    <d v="2023-06-08T00:00:00"/>
    <n v="52"/>
  </r>
  <r>
    <s v="Id534"/>
    <n v="1967"/>
    <s v="Aug"/>
    <n v="30"/>
    <n v="0"/>
    <n v="18694.689999999999"/>
    <x v="2"/>
    <s v="tier - 1"/>
    <s v="R1023"/>
    <s v="Aug"/>
    <n v="1967"/>
    <s v="R1023"/>
    <s v="30-Aug-1967"/>
    <d v="2023-06-08T00:00:00"/>
    <n v="55"/>
  </r>
  <r>
    <s v="Id533"/>
    <n v="1992"/>
    <s v="Dec"/>
    <n v="27"/>
    <n v="3"/>
    <n v="18765.88"/>
    <x v="2"/>
    <s v="tier - 2"/>
    <s v="R1012"/>
    <s v="Dec"/>
    <n v="1992"/>
    <s v="R1012"/>
    <s v="27-Dec-1992"/>
    <d v="2023-06-08T00:00:00"/>
    <n v="30"/>
  </r>
  <r>
    <s v="Id532"/>
    <n v="1979"/>
    <s v="Nov"/>
    <n v="19"/>
    <n v="2"/>
    <n v="18767.740000000002"/>
    <x v="2"/>
    <s v="tier - 1"/>
    <s v="R1013"/>
    <s v="Nov"/>
    <n v="1979"/>
    <s v="R1013"/>
    <s v="19-Nov-1979"/>
    <d v="2023-06-08T00:00:00"/>
    <n v="43"/>
  </r>
  <r>
    <s v="Id531"/>
    <n v="1995"/>
    <s v="Nov"/>
    <n v="28"/>
    <n v="3"/>
    <n v="18804.75"/>
    <x v="2"/>
    <s v="tier - 1"/>
    <s v="R1012"/>
    <s v="Nov"/>
    <n v="1995"/>
    <s v="R1012"/>
    <s v="28-Nov-1995"/>
    <d v="2023-06-08T00:00:00"/>
    <n v="27"/>
  </r>
  <r>
    <s v="Id530"/>
    <n v="1979"/>
    <s v="Oct"/>
    <n v="15"/>
    <n v="2"/>
    <n v="18806.150000000001"/>
    <x v="2"/>
    <s v="tier - 2"/>
    <s v="R1013"/>
    <s v="Oct"/>
    <n v="1979"/>
    <s v="R1013"/>
    <s v="15-Oct-1979"/>
    <d v="2023-06-08T00:00:00"/>
    <n v="43"/>
  </r>
  <r>
    <s v="Id529"/>
    <n v="1962"/>
    <s v="Dec"/>
    <n v="18"/>
    <n v="0"/>
    <n v="18815.53"/>
    <x v="2"/>
    <s v="tier - 1"/>
    <s v="R1023"/>
    <s v="Dec"/>
    <n v="1962"/>
    <s v="R1023"/>
    <s v="18-Dec-1962"/>
    <d v="2023-06-08T00:00:00"/>
    <n v="60"/>
  </r>
  <r>
    <s v="Id528"/>
    <n v="2003"/>
    <s v="Jul"/>
    <n v="24"/>
    <n v="3"/>
    <n v="18838.7"/>
    <x v="2"/>
    <s v="tier - 3"/>
    <s v="R1012"/>
    <s v="Jul"/>
    <n v="2003"/>
    <s v="R1012"/>
    <s v="24-Jul-2003"/>
    <d v="2023-06-08T00:00:00"/>
    <n v="19"/>
  </r>
  <r>
    <s v="Id527"/>
    <n v="1963"/>
    <s v="Dec"/>
    <n v="6"/>
    <n v="0"/>
    <n v="18883.330000000002"/>
    <x v="2"/>
    <s v="tier - 1"/>
    <s v="R1026"/>
    <s v="Dec"/>
    <n v="1963"/>
    <s v="R1026"/>
    <s v="6-Dec-1963"/>
    <d v="2023-06-08T00:00:00"/>
    <n v="59"/>
  </r>
  <r>
    <s v="Id526"/>
    <n v="1995"/>
    <s v="Sep"/>
    <n v="27"/>
    <n v="1"/>
    <n v="18903.490000000002"/>
    <x v="2"/>
    <s v="tier - 2"/>
    <s v="R1024"/>
    <s v="Sep"/>
    <n v="1995"/>
    <s v="R1024"/>
    <s v="27-Sep-1995"/>
    <d v="2023-06-08T00:00:00"/>
    <n v="27"/>
  </r>
  <r>
    <s v="Id525"/>
    <n v="1969"/>
    <s v="Aug"/>
    <n v="3"/>
    <n v="0"/>
    <n v="18932.810000000001"/>
    <x v="2"/>
    <s v="tier - 3"/>
    <s v="R1012"/>
    <s v="Aug"/>
    <n v="1969"/>
    <s v="R1012"/>
    <s v="3-Aug-1969"/>
    <d v="2023-06-08T00:00:00"/>
    <n v="53"/>
  </r>
  <r>
    <s v="Id524"/>
    <n v="1963"/>
    <s v="Oct"/>
    <n v="20"/>
    <n v="0"/>
    <n v="18954.560000000001"/>
    <x v="2"/>
    <s v="tier - 1"/>
    <s v="R1026"/>
    <s v="Oct"/>
    <n v="1963"/>
    <s v="R1026"/>
    <s v="20-Oct-1963"/>
    <d v="2023-06-08T00:00:00"/>
    <n v="59"/>
  </r>
  <r>
    <s v="Id523"/>
    <n v="1998"/>
    <s v="Aug"/>
    <n v="6"/>
    <n v="0"/>
    <n v="18955.22"/>
    <x v="2"/>
    <s v="tier - 3"/>
    <s v="R1011"/>
    <s v="Aug"/>
    <n v="1998"/>
    <s v="R1011"/>
    <s v="6-Aug-1998"/>
    <d v="2023-06-08T00:00:00"/>
    <n v="24"/>
  </r>
  <r>
    <s v="Id522"/>
    <n v="1992"/>
    <s v="Nov"/>
    <n v="30"/>
    <n v="1"/>
    <n v="18963.169999999998"/>
    <x v="2"/>
    <s v="tier - 1"/>
    <s v="R1013"/>
    <s v="Nov"/>
    <n v="1992"/>
    <s v="R1013"/>
    <s v="30-Nov-1992"/>
    <d v="2023-06-08T00:00:00"/>
    <n v="30"/>
  </r>
  <r>
    <s v="Id521"/>
    <n v="1988"/>
    <s v="Oct"/>
    <n v="24"/>
    <n v="2"/>
    <n v="18972.5"/>
    <x v="2"/>
    <s v="tier - 3"/>
    <s v="R1013"/>
    <s v="Oct"/>
    <n v="1988"/>
    <s v="R1013"/>
    <s v="24-Oct-1988"/>
    <d v="2023-06-08T00:00:00"/>
    <n v="34"/>
  </r>
  <r>
    <s v="Id520"/>
    <n v="1983"/>
    <s v="Dec"/>
    <n v="19"/>
    <n v="5"/>
    <n v="19023.259999999998"/>
    <x v="2"/>
    <s v="tier - 3"/>
    <s v="R1011"/>
    <s v="Dec"/>
    <n v="1983"/>
    <s v="R1011"/>
    <s v="19-Dec-1983"/>
    <d v="2023-06-08T00:00:00"/>
    <n v="39"/>
  </r>
  <r>
    <s v="Id519"/>
    <n v="1989"/>
    <s v="Jun"/>
    <n v="5"/>
    <n v="1"/>
    <n v="19040.88"/>
    <x v="2"/>
    <s v="tier - 3"/>
    <s v="R1011"/>
    <s v="Jun"/>
    <n v="1989"/>
    <s v="R1011"/>
    <s v="5-Jun-1989"/>
    <d v="2023-06-08T00:00:00"/>
    <n v="34"/>
  </r>
  <r>
    <s v="Id518"/>
    <n v="1993"/>
    <s v="Sep"/>
    <n v="28"/>
    <n v="1"/>
    <n v="19107.78"/>
    <x v="2"/>
    <s v="tier - 2"/>
    <s v="R1013"/>
    <s v="Sep"/>
    <n v="1993"/>
    <s v="R1013"/>
    <s v="28-Sep-1993"/>
    <d v="2023-06-08T00:00:00"/>
    <n v="29"/>
  </r>
  <r>
    <s v="Id517"/>
    <n v="1979"/>
    <s v="Jul"/>
    <n v="2"/>
    <n v="2"/>
    <n v="19144.580000000002"/>
    <x v="2"/>
    <s v="tier - 1"/>
    <s v="R1024"/>
    <s v="Jul"/>
    <n v="1979"/>
    <s v="R1024"/>
    <s v="2-Jul-1979"/>
    <d v="2023-06-08T00:00:00"/>
    <n v="43"/>
  </r>
  <r>
    <s v="Id516"/>
    <n v="1991"/>
    <s v="Sep"/>
    <n v="16"/>
    <n v="3"/>
    <n v="19199.939999999999"/>
    <x v="2"/>
    <s v="tier - 3"/>
    <s v="R1011"/>
    <s v="Sep"/>
    <n v="1991"/>
    <s v="R1011"/>
    <s v="16-Sep-1991"/>
    <d v="2023-06-08T00:00:00"/>
    <n v="31"/>
  </r>
  <r>
    <s v="Id515"/>
    <n v="1985"/>
    <s v="Dec"/>
    <n v="28"/>
    <n v="0"/>
    <n v="19214.71"/>
    <x v="2"/>
    <s v="tier - 3"/>
    <s v="R1013"/>
    <s v="Dec"/>
    <n v="1985"/>
    <s v="R1013"/>
    <s v="28-Dec-1985"/>
    <d v="2023-06-08T00:00:00"/>
    <n v="37"/>
  </r>
  <r>
    <s v="Id514"/>
    <n v="1967"/>
    <s v="Jul"/>
    <n v="29"/>
    <n v="0"/>
    <n v="19259.96"/>
    <x v="2"/>
    <s v="tier - 1"/>
    <s v="R1012"/>
    <s v="Jul"/>
    <n v="1967"/>
    <s v="R1012"/>
    <s v="29-Jul-1967"/>
    <d v="2023-06-08T00:00:00"/>
    <n v="55"/>
  </r>
  <r>
    <s v="Id513"/>
    <n v="1966"/>
    <s v="Nov"/>
    <n v="15"/>
    <n v="0"/>
    <n v="19321.060000000001"/>
    <x v="2"/>
    <s v="tier - 1"/>
    <s v="R1012"/>
    <s v="Nov"/>
    <n v="1966"/>
    <s v="R1012"/>
    <s v="15-Nov-1966"/>
    <d v="2023-06-08T00:00:00"/>
    <n v="56"/>
  </r>
  <r>
    <s v="Id512"/>
    <n v="1991"/>
    <s v="Aug"/>
    <n v="24"/>
    <n v="0"/>
    <n v="19350.37"/>
    <x v="2"/>
    <s v="tier - 3"/>
    <s v="R1013"/>
    <s v="Aug"/>
    <n v="1991"/>
    <s v="R1013"/>
    <s v="24-Aug-1991"/>
    <d v="2023-06-08T00:00:00"/>
    <n v="31"/>
  </r>
  <r>
    <s v="Id511"/>
    <n v="1987"/>
    <s v="Jun"/>
    <n v="30"/>
    <n v="3"/>
    <n v="19362"/>
    <x v="2"/>
    <s v="tier - 3"/>
    <s v="R1013"/>
    <s v="Jun"/>
    <n v="1987"/>
    <s v="R1013"/>
    <s v="30-Jun-1987"/>
    <d v="2023-06-08T00:00:00"/>
    <n v="35"/>
  </r>
  <r>
    <s v="Id510"/>
    <n v="1993"/>
    <s v="Sep"/>
    <n v="6"/>
    <n v="2"/>
    <n v="19442.349999999999"/>
    <x v="2"/>
    <s v="tier - 3"/>
    <s v="R1012"/>
    <s v="Sep"/>
    <n v="1993"/>
    <s v="R1012"/>
    <s v="6-Sep-1993"/>
    <d v="2023-06-08T00:00:00"/>
    <n v="29"/>
  </r>
  <r>
    <s v="Id509"/>
    <n v="1982"/>
    <s v="Dec"/>
    <n v="15"/>
    <n v="2"/>
    <n v="19444.27"/>
    <x v="2"/>
    <s v="tier - 1"/>
    <s v="R1013"/>
    <s v="Dec"/>
    <n v="1982"/>
    <s v="R1013"/>
    <s v="15-Dec-1982"/>
    <d v="2023-06-08T00:00:00"/>
    <n v="40"/>
  </r>
  <r>
    <s v="Id508"/>
    <n v="1987"/>
    <s v="Nov"/>
    <n v="30"/>
    <n v="4"/>
    <n v="19496.72"/>
    <x v="2"/>
    <s v="tier - 3"/>
    <s v="R1019"/>
    <s v="Nov"/>
    <n v="1987"/>
    <s v="R1019"/>
    <s v="30-Nov-1987"/>
    <d v="2023-06-08T00:00:00"/>
    <n v="35"/>
  </r>
  <r>
    <s v="Id507"/>
    <n v="1980"/>
    <s v="Nov"/>
    <n v="8"/>
    <n v="0"/>
    <n v="19515.54"/>
    <x v="2"/>
    <s v="tier - 1"/>
    <s v="R1013"/>
    <s v="Nov"/>
    <n v="1980"/>
    <s v="R1013"/>
    <s v="8-Nov-1980"/>
    <d v="2023-06-08T00:00:00"/>
    <n v="42"/>
  </r>
  <r>
    <s v="Id506"/>
    <n v="1992"/>
    <s v="Aug"/>
    <n v="19"/>
    <n v="1"/>
    <n v="19521.97"/>
    <x v="2"/>
    <s v="tier - 2"/>
    <s v="R1013"/>
    <s v="Aug"/>
    <n v="1992"/>
    <s v="R1013"/>
    <s v="19-Aug-1992"/>
    <d v="2023-06-08T00:00:00"/>
    <n v="30"/>
  </r>
  <r>
    <s v="Id505"/>
    <n v="1985"/>
    <s v="Sep"/>
    <n v="17"/>
    <n v="0"/>
    <n v="19539.240000000002"/>
    <x v="2"/>
    <s v="tier - 1"/>
    <s v="R1013"/>
    <s v="Sep"/>
    <n v="1985"/>
    <s v="R1013"/>
    <s v="17-Sep-1985"/>
    <d v="2023-06-08T00:00:00"/>
    <n v="37"/>
  </r>
  <r>
    <s v="Id504"/>
    <n v="1963"/>
    <s v="Jul"/>
    <n v="14"/>
    <n v="0"/>
    <n v="19551.34"/>
    <x v="2"/>
    <s v="tier - 3"/>
    <s v="R1012"/>
    <s v="Jul"/>
    <n v="1963"/>
    <s v="R1012"/>
    <s v="14-Jul-1963"/>
    <d v="2023-06-08T00:00:00"/>
    <n v="59"/>
  </r>
  <r>
    <s v="Id503"/>
    <n v="1978"/>
    <s v="Sep"/>
    <n v="24"/>
    <n v="1"/>
    <n v="19594.810000000001"/>
    <x v="2"/>
    <s v="tier - 1"/>
    <s v="R1024"/>
    <s v="Sep"/>
    <n v="1978"/>
    <s v="R1024"/>
    <s v="24-Sep-1978"/>
    <d v="2023-06-08T00:00:00"/>
    <n v="44"/>
  </r>
  <r>
    <s v="Id502"/>
    <n v="1994"/>
    <s v="Aug"/>
    <n v="27"/>
    <n v="0"/>
    <n v="19673.34"/>
    <x v="2"/>
    <s v="tier - 2"/>
    <s v="R1012"/>
    <s v="Aug"/>
    <n v="1994"/>
    <s v="R1012"/>
    <s v="27-Aug-1994"/>
    <d v="2023-06-08T00:00:00"/>
    <n v="28"/>
  </r>
  <r>
    <s v="Id501"/>
    <n v="1990"/>
    <s v="Aug"/>
    <n v="8"/>
    <n v="1"/>
    <n v="19719.689999999999"/>
    <x v="2"/>
    <s v="tier - 2"/>
    <s v="R1013"/>
    <s v="Aug"/>
    <n v="1990"/>
    <s v="R1013"/>
    <s v="8-Aug-1990"/>
    <d v="2023-06-08T00:00:00"/>
    <n v="32"/>
  </r>
  <r>
    <s v="Id500"/>
    <n v="1972"/>
    <s v="Jun"/>
    <n v="14"/>
    <n v="3"/>
    <n v="19749.38"/>
    <x v="2"/>
    <s v="tier - 3"/>
    <s v="R1013"/>
    <s v="Jun"/>
    <n v="1972"/>
    <s v="R1013"/>
    <s v="14-Jun-1972"/>
    <d v="2023-06-08T00:00:00"/>
    <n v="50"/>
  </r>
  <r>
    <s v="Id499"/>
    <n v="1979"/>
    <s v="Oct"/>
    <n v="30"/>
    <n v="2"/>
    <n v="19798.05"/>
    <x v="2"/>
    <s v="tier - 1"/>
    <s v="R1024"/>
    <s v="Oct"/>
    <n v="1979"/>
    <s v="R1024"/>
    <s v="30-Oct-1979"/>
    <d v="2023-06-08T00:00:00"/>
    <n v="43"/>
  </r>
  <r>
    <s v="Id498"/>
    <n v="1997"/>
    <s v="Oct"/>
    <n v="18"/>
    <n v="3"/>
    <n v="19933.46"/>
    <x v="2"/>
    <s v="tier - 3"/>
    <s v="R1011"/>
    <s v="Oct"/>
    <n v="1997"/>
    <s v="R1011"/>
    <s v="18-Oct-1997"/>
    <d v="2023-06-08T00:00:00"/>
    <n v="25"/>
  </r>
  <r>
    <s v="Id497"/>
    <n v="1980"/>
    <s v="Oct"/>
    <n v="9"/>
    <n v="0"/>
    <n v="19964.75"/>
    <x v="2"/>
    <s v="tier - 2"/>
    <s v="R1024"/>
    <s v="Oct"/>
    <n v="1980"/>
    <s v="R1024"/>
    <s v="9-Oct-1980"/>
    <d v="2023-06-08T00:00:00"/>
    <n v="42"/>
  </r>
  <r>
    <s v="Id496"/>
    <n v="1966"/>
    <s v="Aug"/>
    <n v="10"/>
    <n v="0"/>
    <n v="19995.29"/>
    <x v="2"/>
    <s v="tier - 3"/>
    <s v="R1026"/>
    <s v="Aug"/>
    <n v="1966"/>
    <s v="R1026"/>
    <s v="10-Aug-1966"/>
    <d v="2023-06-08T00:00:00"/>
    <n v="56"/>
  </r>
  <r>
    <s v="Id495"/>
    <n v="1988"/>
    <s v="Jul"/>
    <n v="25"/>
    <n v="1"/>
    <n v="20009.63"/>
    <x v="0"/>
    <s v="tier - 1"/>
    <s v="R1012"/>
    <s v="Jul"/>
    <n v="1988"/>
    <s v="R1012"/>
    <s v="25-Jul-1988"/>
    <d v="2023-06-08T00:00:00"/>
    <n v="34"/>
  </r>
  <r>
    <s v="Id494"/>
    <n v="1983"/>
    <s v="Oct"/>
    <n v="6"/>
    <n v="0"/>
    <n v="20149.32"/>
    <x v="0"/>
    <s v="tier - 1"/>
    <s v="R1016"/>
    <s v="Oct"/>
    <n v="1983"/>
    <s v="R1016"/>
    <s v="6-Oct-1983"/>
    <d v="2023-06-08T00:00:00"/>
    <n v="39"/>
  </r>
  <r>
    <s v="Id493"/>
    <n v="2002"/>
    <s v="Jul"/>
    <n v="9"/>
    <n v="0"/>
    <n v="20167.34"/>
    <x v="1"/>
    <s v="tier - 3"/>
    <s v="R1011"/>
    <s v="Jul"/>
    <n v="2002"/>
    <s v="R1011"/>
    <s v="9-Jul-2002"/>
    <d v="2023-06-08T00:00:00"/>
    <n v="20"/>
  </r>
  <r>
    <s v="Id492"/>
    <n v="1994"/>
    <s v="Jun"/>
    <n v="8"/>
    <n v="2"/>
    <n v="20177.669999999998"/>
    <x v="0"/>
    <s v="tier - 1"/>
    <s v="R1011"/>
    <s v="Jun"/>
    <n v="1994"/>
    <s v="R1011"/>
    <s v="8-Jun-1994"/>
    <d v="2023-06-08T00:00:00"/>
    <n v="29"/>
  </r>
  <r>
    <s v="Id491"/>
    <n v="1987"/>
    <s v="Oct"/>
    <n v="17"/>
    <n v="0"/>
    <n v="20234.849999999999"/>
    <x v="0"/>
    <s v="tier - 3"/>
    <s v="R1012"/>
    <s v="Oct"/>
    <n v="1987"/>
    <s v="R1012"/>
    <s v="17-Oct-1987"/>
    <d v="2023-06-08T00:00:00"/>
    <n v="35"/>
  </r>
  <r>
    <s v="Id490"/>
    <n v="1966"/>
    <s v="Aug"/>
    <n v="22"/>
    <n v="0"/>
    <n v="20253.84"/>
    <x v="0"/>
    <s v="tier - 3"/>
    <s v="R1012"/>
    <s v="Aug"/>
    <n v="1966"/>
    <s v="R1012"/>
    <s v="22-Aug-1966"/>
    <d v="2023-06-08T00:00:00"/>
    <n v="56"/>
  </r>
  <r>
    <s v="Id489"/>
    <n v="1993"/>
    <s v="Sep"/>
    <n v="7"/>
    <n v="1"/>
    <n v="20277.810000000001"/>
    <x v="1"/>
    <s v="tier - 3"/>
    <s v="R1016"/>
    <s v="Sep"/>
    <n v="1993"/>
    <s v="R1016"/>
    <s v="7-Sep-1993"/>
    <d v="2023-06-08T00:00:00"/>
    <n v="29"/>
  </r>
  <r>
    <s v="Id488"/>
    <n v="1985"/>
    <s v="Sep"/>
    <n v="17"/>
    <n v="1"/>
    <n v="20296.86"/>
    <x v="1"/>
    <s v="tier - 1"/>
    <s v="R1024"/>
    <s v="Sep"/>
    <n v="1985"/>
    <s v="R1024"/>
    <s v="17-Sep-1985"/>
    <d v="2023-06-08T00:00:00"/>
    <n v="37"/>
  </r>
  <r>
    <s v="Id487"/>
    <n v="1962"/>
    <s v="Jul"/>
    <n v="2"/>
    <n v="0"/>
    <n v="20354.5"/>
    <x v="1"/>
    <s v="tier - 2"/>
    <s v="R1026"/>
    <s v="Jul"/>
    <n v="1962"/>
    <s v="R1026"/>
    <s v="2-Jul-1962"/>
    <d v="2023-06-08T00:00:00"/>
    <n v="60"/>
  </r>
  <r>
    <s v="Id486"/>
    <n v="1985"/>
    <s v="Jul"/>
    <n v="12"/>
    <n v="0"/>
    <n v="20420.599999999999"/>
    <x v="1"/>
    <s v="tier - 2"/>
    <s v="R1011"/>
    <s v="Jul"/>
    <n v="1985"/>
    <s v="R1011"/>
    <s v="12-Jul-1985"/>
    <d v="2023-06-08T00:00:00"/>
    <n v="37"/>
  </r>
  <r>
    <s v="Id485"/>
    <n v="1962"/>
    <s v="Oct"/>
    <n v="18"/>
    <n v="0"/>
    <n v="20446.849999999999"/>
    <x v="0"/>
    <s v="tier - 1"/>
    <s v="R1012"/>
    <s v="Oct"/>
    <n v="1962"/>
    <s v="R1012"/>
    <s v="18-Oct-1962"/>
    <d v="2023-06-08T00:00:00"/>
    <n v="60"/>
  </r>
  <r>
    <s v="Id484"/>
    <n v="1969"/>
    <s v="Oct"/>
    <n v="13"/>
    <n v="3"/>
    <n v="20463"/>
    <x v="0"/>
    <s v="tier - 2"/>
    <s v="R1013"/>
    <s v="Oct"/>
    <n v="1969"/>
    <s v="R1013"/>
    <s v="13-Oct-1969"/>
    <d v="2023-06-08T00:00:00"/>
    <n v="53"/>
  </r>
  <r>
    <s v="Id483"/>
    <n v="1966"/>
    <s v="Jul"/>
    <n v="9"/>
    <n v="0"/>
    <n v="20568.32"/>
    <x v="1"/>
    <s v="tier - 2"/>
    <s v="R1012"/>
    <s v="Jul"/>
    <n v="1966"/>
    <s v="R1012"/>
    <s v="9-Jul-1966"/>
    <d v="2023-06-08T00:00:00"/>
    <n v="56"/>
  </r>
  <r>
    <s v="Id482"/>
    <n v="1967"/>
    <s v="Dec"/>
    <n v="17"/>
    <n v="0"/>
    <n v="20630.28"/>
    <x v="0"/>
    <s v="tier - 3"/>
    <s v="R1011"/>
    <s v="Dec"/>
    <n v="1967"/>
    <s v="R1011"/>
    <s v="17-Dec-1967"/>
    <d v="2023-06-08T00:00:00"/>
    <n v="55"/>
  </r>
  <r>
    <s v="Id481"/>
    <n v="1965"/>
    <s v="Aug"/>
    <n v="1"/>
    <n v="0"/>
    <n v="20709.02"/>
    <x v="1"/>
    <s v="tier - 2"/>
    <s v="R1019"/>
    <s v="Aug"/>
    <n v="1965"/>
    <s v="R1019"/>
    <s v="1-Aug-1965"/>
    <d v="2023-06-08T00:00:00"/>
    <n v="57"/>
  </r>
  <r>
    <s v="Id480"/>
    <n v="1992"/>
    <s v="Sep"/>
    <n v="14"/>
    <n v="3"/>
    <n v="20745.990000000002"/>
    <x v="1"/>
    <s v="tier - 1"/>
    <s v="R1012"/>
    <s v="Sep"/>
    <n v="1992"/>
    <s v="R1012"/>
    <s v="14-Sep-1992"/>
    <d v="2023-06-08T00:00:00"/>
    <n v="30"/>
  </r>
  <r>
    <s v="Id479"/>
    <n v="1986"/>
    <s v="Aug"/>
    <n v="4"/>
    <n v="1"/>
    <n v="20773.63"/>
    <x v="0"/>
    <s v="tier - 3"/>
    <s v="R1017"/>
    <s v="Aug"/>
    <n v="1986"/>
    <s v="R1017"/>
    <s v="4-Aug-1986"/>
    <d v="2023-06-08T00:00:00"/>
    <n v="36"/>
  </r>
  <r>
    <s v="Id478"/>
    <n v="1967"/>
    <s v="Sep"/>
    <n v="8"/>
    <n v="0"/>
    <n v="20781.490000000002"/>
    <x v="0"/>
    <s v="tier - 3"/>
    <s v="R1013"/>
    <s v="Sep"/>
    <n v="1967"/>
    <s v="R1013"/>
    <s v="8-Sep-1967"/>
    <d v="2023-06-08T00:00:00"/>
    <n v="55"/>
  </r>
  <r>
    <s v="Id477"/>
    <n v="1975"/>
    <s v="Dec"/>
    <n v="8"/>
    <n v="0"/>
    <n v="20878.78"/>
    <x v="0"/>
    <s v="tier - 1"/>
    <s v="R1024"/>
    <s v="Dec"/>
    <n v="1975"/>
    <s v="R1024"/>
    <s v="8-Dec-1975"/>
    <d v="2023-06-08T00:00:00"/>
    <n v="47"/>
  </r>
  <r>
    <s v="Id476"/>
    <n v="1964"/>
    <s v="Nov"/>
    <n v="19"/>
    <n v="0"/>
    <n v="20893.060000000001"/>
    <x v="0"/>
    <s v="tier - 3"/>
    <s v="R1012"/>
    <s v="Nov"/>
    <n v="1964"/>
    <s v="R1012"/>
    <s v="19-Nov-1964"/>
    <d v="2023-06-08T00:00:00"/>
    <n v="58"/>
  </r>
  <r>
    <s v="id2444"/>
    <n v="1987"/>
    <s v="Nov"/>
    <n v="27"/>
    <n v="2"/>
    <n v="20984.09"/>
    <x v="0"/>
    <s v="tier - 2"/>
    <s v="R1015"/>
    <s v="Nov"/>
    <n v="1987"/>
    <s v="R1015"/>
    <s v="27-Nov-1987"/>
    <d v="2023-06-08T00:00:00"/>
    <n v="35"/>
  </r>
  <r>
    <s v="Id475"/>
    <n v="1983"/>
    <s v="Jul"/>
    <n v="2"/>
    <n v="1"/>
    <n v="21082.16"/>
    <x v="1"/>
    <s v="tier - 2"/>
    <s v="R1011"/>
    <s v="Jul"/>
    <n v="1983"/>
    <s v="R1011"/>
    <s v="2-Jul-1983"/>
    <d v="2023-06-08T00:00:00"/>
    <n v="39"/>
  </r>
  <r>
    <s v="Id474"/>
    <n v="1977"/>
    <s v="Nov"/>
    <n v="23"/>
    <n v="2"/>
    <n v="21098.55"/>
    <x v="1"/>
    <s v="tier - 3"/>
    <s v="R1012"/>
    <s v="Nov"/>
    <n v="1977"/>
    <s v="R1012"/>
    <s v="23-Nov-1977"/>
    <d v="2023-06-08T00:00:00"/>
    <n v="45"/>
  </r>
  <r>
    <s v="Id473"/>
    <n v="1969"/>
    <s v="Aug"/>
    <n v="26"/>
    <n v="0"/>
    <n v="21195.82"/>
    <x v="1"/>
    <s v="tier - 1"/>
    <s v="R1013"/>
    <s v="Aug"/>
    <n v="1969"/>
    <s v="R1013"/>
    <s v="26-Aug-1969"/>
    <d v="2023-06-08T00:00:00"/>
    <n v="53"/>
  </r>
  <r>
    <s v="Id472"/>
    <n v="1974"/>
    <s v="Oct"/>
    <n v="14"/>
    <n v="0"/>
    <n v="21223.68"/>
    <x v="1"/>
    <s v="tier - 2"/>
    <s v="R1013"/>
    <s v="Oct"/>
    <n v="1974"/>
    <s v="R1013"/>
    <s v="14-Oct-1974"/>
    <d v="2023-06-08T00:00:00"/>
    <n v="48"/>
  </r>
  <r>
    <s v="Id471"/>
    <n v="1974"/>
    <s v="Sep"/>
    <n v="3"/>
    <n v="0"/>
    <n v="21232.18"/>
    <x v="1"/>
    <s v="tier - 2"/>
    <s v="R1011"/>
    <s v="Sep"/>
    <n v="1974"/>
    <s v="R1011"/>
    <s v="3-Sep-1974"/>
    <d v="2023-06-08T00:00:00"/>
    <n v="48"/>
  </r>
  <r>
    <s v="Id470"/>
    <n v="1980"/>
    <s v="Dec"/>
    <n v="10"/>
    <n v="2"/>
    <n v="21259.38"/>
    <x v="1"/>
    <s v="tier - 3"/>
    <s v="R1019"/>
    <s v="Dec"/>
    <n v="1980"/>
    <s v="R1019"/>
    <s v="10-Dec-1980"/>
    <d v="2023-06-08T00:00:00"/>
    <n v="42"/>
  </r>
  <r>
    <s v="Id469"/>
    <n v="2004"/>
    <s v="Aug"/>
    <n v="4"/>
    <n v="0"/>
    <n v="21344.85"/>
    <x v="1"/>
    <s v="tier - 1"/>
    <s v="R1024"/>
    <s v="Aug"/>
    <n v="2004"/>
    <s v="R1024"/>
    <s v="4-Aug-2004"/>
    <d v="2023-06-08T00:00:00"/>
    <n v="18"/>
  </r>
  <r>
    <s v="Id468"/>
    <n v="1980"/>
    <s v="Sep"/>
    <n v="4"/>
    <n v="0"/>
    <n v="21348.71"/>
    <x v="0"/>
    <s v="tier - 1"/>
    <s v="R1012"/>
    <s v="Sep"/>
    <n v="1980"/>
    <s v="R1012"/>
    <s v="4-Sep-1980"/>
    <d v="2023-06-08T00:00:00"/>
    <n v="42"/>
  </r>
  <r>
    <s v="Id467"/>
    <n v="1990"/>
    <s v="Nov"/>
    <n v="21"/>
    <n v="4"/>
    <n v="21472.48"/>
    <x v="0"/>
    <s v="tier - 2"/>
    <s v="R1012"/>
    <s v="Nov"/>
    <n v="1990"/>
    <s v="R1012"/>
    <s v="21-Nov-1990"/>
    <d v="2023-06-08T00:00:00"/>
    <n v="32"/>
  </r>
  <r>
    <s v="Id466"/>
    <n v="1999"/>
    <s v="Jun"/>
    <n v="12"/>
    <n v="0"/>
    <n v="21595.38"/>
    <x v="0"/>
    <s v="tier - 3"/>
    <s v="R1012"/>
    <s v="Jun"/>
    <n v="1999"/>
    <s v="R1012"/>
    <s v="12-Jun-1999"/>
    <d v="2023-06-08T00:00:00"/>
    <n v="23"/>
  </r>
  <r>
    <s v="Id465"/>
    <n v="1983"/>
    <s v="Dec"/>
    <n v="25"/>
    <n v="3"/>
    <n v="21659.93"/>
    <x v="1"/>
    <s v="tier - 3"/>
    <s v="R1024"/>
    <s v="Dec"/>
    <n v="1983"/>
    <s v="R1024"/>
    <s v="25-Dec-1983"/>
    <d v="2023-06-08T00:00:00"/>
    <n v="39"/>
  </r>
  <r>
    <s v="Id464"/>
    <n v="1962"/>
    <s v="Nov"/>
    <n v="16"/>
    <n v="0"/>
    <n v="21661.16"/>
    <x v="0"/>
    <s v="tier - 2"/>
    <s v="R1012"/>
    <s v="Nov"/>
    <n v="1962"/>
    <s v="R1012"/>
    <s v="16-Nov-1962"/>
    <d v="2023-06-08T00:00:00"/>
    <n v="60"/>
  </r>
  <r>
    <s v="Id463"/>
    <n v="1976"/>
    <s v="Jul"/>
    <n v="18"/>
    <n v="1"/>
    <n v="21677.279999999999"/>
    <x v="1"/>
    <s v="tier - 1"/>
    <s v="R1012"/>
    <s v="Jul"/>
    <n v="1976"/>
    <s v="R1012"/>
    <s v="18-Jul-1976"/>
    <d v="2023-06-08T00:00:00"/>
    <n v="46"/>
  </r>
  <r>
    <s v="Id462"/>
    <n v="1979"/>
    <s v="Sep"/>
    <n v="20"/>
    <n v="1"/>
    <n v="21771.34"/>
    <x v="1"/>
    <s v="tier - 1"/>
    <s v="R1024"/>
    <s v="Sep"/>
    <n v="1979"/>
    <s v="R1024"/>
    <s v="20-Sep-1979"/>
    <d v="2023-06-08T00:00:00"/>
    <n v="43"/>
  </r>
  <r>
    <s v="Id461"/>
    <n v="1979"/>
    <s v="Sep"/>
    <n v="28"/>
    <n v="0"/>
    <n v="21774.32"/>
    <x v="1"/>
    <s v="tier - 2"/>
    <s v="R1012"/>
    <s v="Sep"/>
    <n v="1979"/>
    <s v="R1012"/>
    <s v="28-Sep-1979"/>
    <d v="2023-06-08T00:00:00"/>
    <n v="43"/>
  </r>
  <r>
    <s v="Id460"/>
    <n v="1963"/>
    <s v="Aug"/>
    <n v="27"/>
    <n v="0"/>
    <n v="21797"/>
    <x v="1"/>
    <s v="tier - 1"/>
    <s v="R1011"/>
    <s v="Aug"/>
    <n v="1963"/>
    <s v="R1011"/>
    <s v="27-Aug-1963"/>
    <d v="2023-06-08T00:00:00"/>
    <n v="59"/>
  </r>
  <r>
    <s v="Id459"/>
    <n v="1979"/>
    <s v="Aug"/>
    <n v="17"/>
    <n v="2"/>
    <n v="21880.82"/>
    <x v="1"/>
    <s v="tier - 1"/>
    <s v="R1012"/>
    <s v="Aug"/>
    <n v="1979"/>
    <s v="R1012"/>
    <s v="17-Aug-1979"/>
    <d v="2023-06-08T00:00:00"/>
    <n v="43"/>
  </r>
  <r>
    <s v="Id458"/>
    <n v="2003"/>
    <s v="Sep"/>
    <n v="28"/>
    <n v="0"/>
    <n v="21882.400000000001"/>
    <x v="0"/>
    <s v="tier - 1"/>
    <s v="R1011"/>
    <s v="Sep"/>
    <n v="2003"/>
    <s v="R1011"/>
    <s v="28-Sep-2003"/>
    <d v="2023-06-08T00:00:00"/>
    <n v="19"/>
  </r>
  <r>
    <s v="Id457"/>
    <n v="1975"/>
    <s v="Dec"/>
    <n v="19"/>
    <n v="1"/>
    <n v="21978.68"/>
    <x v="1"/>
    <s v="tier - 3"/>
    <s v="R1013"/>
    <s v="Dec"/>
    <n v="1975"/>
    <s v="R1013"/>
    <s v="19-Dec-1975"/>
    <d v="2023-06-08T00:00:00"/>
    <n v="47"/>
  </r>
  <r>
    <s v="Id456"/>
    <n v="1989"/>
    <s v="Oct"/>
    <n v="14"/>
    <n v="0"/>
    <n v="21984.47"/>
    <x v="1"/>
    <s v="tier - 1"/>
    <s v="R1012"/>
    <s v="Oct"/>
    <n v="1989"/>
    <s v="R1012"/>
    <s v="14-Oct-1989"/>
    <d v="2023-06-08T00:00:00"/>
    <n v="33"/>
  </r>
  <r>
    <s v="Id455"/>
    <n v="2001"/>
    <s v="Aug"/>
    <n v="28"/>
    <n v="0"/>
    <n v="22097.62"/>
    <x v="1"/>
    <s v="tier - 1"/>
    <s v="R1011"/>
    <s v="Aug"/>
    <n v="2001"/>
    <s v="R1011"/>
    <s v="28-Aug-2001"/>
    <d v="2023-06-08T00:00:00"/>
    <n v="21"/>
  </r>
  <r>
    <s v="Id454"/>
    <n v="1980"/>
    <s v="Sep"/>
    <n v="12"/>
    <n v="0"/>
    <n v="22144.03"/>
    <x v="0"/>
    <s v="tier - 2"/>
    <s v="R1011"/>
    <s v="Sep"/>
    <n v="1980"/>
    <s v="R1011"/>
    <s v="12-Sep-1980"/>
    <d v="2023-06-08T00:00:00"/>
    <n v="42"/>
  </r>
  <r>
    <s v="Id453"/>
    <n v="1965"/>
    <s v="Aug"/>
    <n v="24"/>
    <n v="1"/>
    <n v="22192.44"/>
    <x v="1"/>
    <s v="tier - 1"/>
    <s v="R1013"/>
    <s v="Aug"/>
    <n v="1965"/>
    <s v="R1013"/>
    <s v="24-Aug-1965"/>
    <d v="2023-06-08T00:00:00"/>
    <n v="57"/>
  </r>
  <r>
    <s v="Id452"/>
    <n v="1971"/>
    <s v="Jun"/>
    <n v="16"/>
    <n v="1"/>
    <n v="22218.11"/>
    <x v="0"/>
    <s v="tier - 3"/>
    <s v="R1013"/>
    <s v="Jun"/>
    <n v="1971"/>
    <s v="R1013"/>
    <s v="16-Jun-1971"/>
    <d v="2023-06-08T00:00:00"/>
    <n v="51"/>
  </r>
  <r>
    <s v="Id451"/>
    <n v="1982"/>
    <s v="Dec"/>
    <n v="27"/>
    <n v="1"/>
    <n v="22331.57"/>
    <x v="0"/>
    <s v="tier - 3"/>
    <s v="R1024"/>
    <s v="Dec"/>
    <n v="1982"/>
    <s v="R1024"/>
    <s v="27-Dec-1982"/>
    <d v="2023-06-08T00:00:00"/>
    <n v="40"/>
  </r>
  <r>
    <s v="Id450"/>
    <n v="1999"/>
    <s v="Aug"/>
    <n v="26"/>
    <n v="2"/>
    <n v="22395.74"/>
    <x v="1"/>
    <s v="tier - 2"/>
    <s v="R1024"/>
    <s v="Aug"/>
    <n v="1999"/>
    <s v="R1024"/>
    <s v="26-Aug-1999"/>
    <d v="2023-06-08T00:00:00"/>
    <n v="23"/>
  </r>
  <r>
    <s v="Id449"/>
    <n v="1966"/>
    <s v="Aug"/>
    <n v="18"/>
    <n v="0"/>
    <n v="22412.65"/>
    <x v="1"/>
    <s v="tier - 3"/>
    <s v="R1014"/>
    <s v="Aug"/>
    <n v="1966"/>
    <s v="R1014"/>
    <s v="18-Aug-1966"/>
    <d v="2023-06-08T00:00:00"/>
    <n v="56"/>
  </r>
  <r>
    <s v="Id448"/>
    <n v="1983"/>
    <s v="Dec"/>
    <n v="21"/>
    <n v="1"/>
    <n v="22462.04"/>
    <x v="1"/>
    <s v="tier - 1"/>
    <s v="R1019"/>
    <s v="Dec"/>
    <n v="1983"/>
    <s v="R1019"/>
    <s v="21-Dec-1983"/>
    <d v="2023-06-08T00:00:00"/>
    <n v="39"/>
  </r>
  <r>
    <s v="Id447"/>
    <n v="1979"/>
    <s v="Nov"/>
    <n v="14"/>
    <n v="2"/>
    <n v="22478.6"/>
    <x v="1"/>
    <s v="tier - 2"/>
    <s v="R1011"/>
    <s v="Nov"/>
    <n v="1979"/>
    <s v="R1011"/>
    <s v="14-Nov-1979"/>
    <d v="2023-06-08T00:00:00"/>
    <n v="43"/>
  </r>
  <r>
    <s v="Id446"/>
    <n v="2003"/>
    <s v="Jul"/>
    <n v="25"/>
    <n v="2"/>
    <n v="22493.66"/>
    <x v="0"/>
    <s v="tier - 1"/>
    <s v="R1012"/>
    <s v="Jul"/>
    <n v="2003"/>
    <s v="R1012"/>
    <s v="25-Jul-2003"/>
    <d v="2023-06-08T00:00:00"/>
    <n v="19"/>
  </r>
  <r>
    <s v="Id445"/>
    <n v="1970"/>
    <s v="Nov"/>
    <n v="9"/>
    <n v="0"/>
    <n v="23045.57"/>
    <x v="0"/>
    <s v="tier - 2"/>
    <s v="R1024"/>
    <s v="Nov"/>
    <n v="1970"/>
    <s v="R1024"/>
    <s v="9-Nov-1970"/>
    <d v="2023-06-08T00:00:00"/>
    <n v="52"/>
  </r>
  <r>
    <s v="Id444"/>
    <n v="1975"/>
    <s v="Sep"/>
    <n v="9"/>
    <n v="0"/>
    <n v="23065.42"/>
    <x v="0"/>
    <s v="tier - 2"/>
    <s v="R1013"/>
    <s v="Sep"/>
    <n v="1975"/>
    <s v="R1013"/>
    <s v="9-Sep-1975"/>
    <d v="2023-06-08T00:00:00"/>
    <n v="47"/>
  </r>
  <r>
    <s v="Id443"/>
    <n v="2003"/>
    <s v="Dec"/>
    <n v="14"/>
    <n v="0"/>
    <n v="23082.959999999999"/>
    <x v="0"/>
    <s v="tier - 2"/>
    <s v="R1011"/>
    <s v="Dec"/>
    <n v="2003"/>
    <s v="R1011"/>
    <s v="14-Dec-2003"/>
    <d v="2023-06-08T00:00:00"/>
    <n v="19"/>
  </r>
  <r>
    <s v="Id442"/>
    <n v="1997"/>
    <s v="Aug"/>
    <n v="7"/>
    <n v="2"/>
    <n v="23241.47"/>
    <x v="0"/>
    <s v="tier - 3"/>
    <s v="R1018"/>
    <s v="Aug"/>
    <n v="1997"/>
    <s v="R1018"/>
    <s v="7-Aug-1997"/>
    <d v="2023-06-08T00:00:00"/>
    <n v="25"/>
  </r>
  <r>
    <s v="Id441"/>
    <n v="1969"/>
    <s v="Nov"/>
    <n v="14"/>
    <n v="1"/>
    <n v="23244.79"/>
    <x v="0"/>
    <s v="tier - 3"/>
    <s v="R1013"/>
    <s v="Nov"/>
    <n v="1969"/>
    <s v="R1013"/>
    <s v="14-Nov-1969"/>
    <d v="2023-06-08T00:00:00"/>
    <n v="53"/>
  </r>
  <r>
    <s v="Id440"/>
    <n v="1994"/>
    <s v="Oct"/>
    <n v="3"/>
    <n v="1"/>
    <n v="23288.93"/>
    <x v="0"/>
    <s v="tier - 3"/>
    <s v="R1024"/>
    <s v="Oct"/>
    <n v="1994"/>
    <s v="R1024"/>
    <s v="3-Oct-1994"/>
    <d v="2023-06-08T00:00:00"/>
    <n v="28"/>
  </r>
  <r>
    <s v="Id439"/>
    <n v="1973"/>
    <s v="Oct"/>
    <n v="22"/>
    <n v="2"/>
    <n v="23306.55"/>
    <x v="0"/>
    <s v="tier - 2"/>
    <s v="R1011"/>
    <s v="Oct"/>
    <n v="1973"/>
    <s v="R1011"/>
    <s v="22-Oct-1973"/>
    <d v="2023-06-08T00:00:00"/>
    <n v="49"/>
  </r>
  <r>
    <s v="Id438"/>
    <n v="1975"/>
    <s v="Nov"/>
    <n v="13"/>
    <n v="1"/>
    <n v="23401.31"/>
    <x v="0"/>
    <s v="tier - 3"/>
    <s v="R1024"/>
    <s v="Nov"/>
    <n v="1975"/>
    <s v="R1024"/>
    <s v="13-Nov-1975"/>
    <d v="2023-06-08T00:00:00"/>
    <n v="47"/>
  </r>
  <r>
    <s v="Id437"/>
    <n v="1983"/>
    <s v="Aug"/>
    <n v="26"/>
    <n v="2"/>
    <n v="23563.02"/>
    <x v="0"/>
    <s v="tier - 2"/>
    <s v="R1013"/>
    <s v="Aug"/>
    <n v="1983"/>
    <s v="R1013"/>
    <s v="26-Aug-1983"/>
    <d v="2023-06-08T00:00:00"/>
    <n v="39"/>
  </r>
  <r>
    <s v="Id436"/>
    <n v="1974"/>
    <s v="Jun"/>
    <n v="2"/>
    <n v="1"/>
    <n v="23568.27"/>
    <x v="0"/>
    <s v="tier - 2"/>
    <s v="R1011"/>
    <s v="Jun"/>
    <n v="1974"/>
    <s v="R1011"/>
    <s v="2-Jun-1974"/>
    <d v="2023-06-08T00:00:00"/>
    <n v="49"/>
  </r>
  <r>
    <s v="Id435"/>
    <n v="1973"/>
    <s v="Jun"/>
    <n v="27"/>
    <n v="2"/>
    <n v="23807.24"/>
    <x v="0"/>
    <s v="tier - 3"/>
    <s v="R1012"/>
    <s v="Jun"/>
    <n v="1973"/>
    <s v="R1012"/>
    <s v="27-Jun-1973"/>
    <d v="2023-06-08T00:00:00"/>
    <n v="49"/>
  </r>
  <r>
    <s v="Id434"/>
    <n v="1970"/>
    <s v="Aug"/>
    <n v="8"/>
    <n v="1"/>
    <n v="23887.66"/>
    <x v="0"/>
    <s v="tier - 3"/>
    <s v="R1012"/>
    <s v="Aug"/>
    <n v="1970"/>
    <s v="R1012"/>
    <s v="8-Aug-1970"/>
    <d v="2023-06-08T00:00:00"/>
    <n v="52"/>
  </r>
  <r>
    <s v="Id433"/>
    <n v="1971"/>
    <s v="Jul"/>
    <n v="10"/>
    <n v="2"/>
    <n v="23967.38"/>
    <x v="0"/>
    <s v="tier - 2"/>
    <s v="R1012"/>
    <s v="Jul"/>
    <n v="1971"/>
    <s v="R1012"/>
    <s v="10-Jul-1971"/>
    <d v="2023-06-08T00:00:00"/>
    <n v="51"/>
  </r>
  <r>
    <s v="Id432"/>
    <n v="2003"/>
    <s v="Dec"/>
    <n v="30"/>
    <n v="2"/>
    <n v="24059.68"/>
    <x v="0"/>
    <s v="tier - 2"/>
    <s v="R1012"/>
    <s v="Dec"/>
    <n v="2003"/>
    <s v="R1012"/>
    <s v="30-Dec-2003"/>
    <d v="2023-06-08T00:00:00"/>
    <n v="19"/>
  </r>
  <r>
    <s v="Id431"/>
    <n v="1973"/>
    <s v="Jun"/>
    <n v="13"/>
    <n v="3"/>
    <n v="24106.91"/>
    <x v="0"/>
    <s v="tier - 2"/>
    <s v="R1024"/>
    <s v="Jun"/>
    <n v="1973"/>
    <s v="R1024"/>
    <s v="13-Jun-1973"/>
    <d v="2023-06-08T00:00:00"/>
    <n v="49"/>
  </r>
  <r>
    <s v="Id430"/>
    <n v="1974"/>
    <s v="Sep"/>
    <n v="10"/>
    <n v="3"/>
    <n v="24180.93"/>
    <x v="0"/>
    <s v="tier - 1"/>
    <s v="R1013"/>
    <s v="Sep"/>
    <n v="1974"/>
    <s v="R1013"/>
    <s v="10-Sep-1974"/>
    <d v="2023-06-08T00:00:00"/>
    <n v="48"/>
  </r>
  <r>
    <s v="Id429"/>
    <n v="1964"/>
    <s v="Dec"/>
    <n v="16"/>
    <n v="0"/>
    <n v="24227.34"/>
    <x v="0"/>
    <s v="tier - 1"/>
    <s v="R1013"/>
    <s v="Dec"/>
    <n v="1964"/>
    <s v="R1013"/>
    <s v="16-Dec-1964"/>
    <d v="2023-06-08T00:00:00"/>
    <n v="58"/>
  </r>
  <r>
    <s v="Id428"/>
    <n v="2004"/>
    <s v="Aug"/>
    <n v="3"/>
    <n v="0"/>
    <n v="24294.02"/>
    <x v="0"/>
    <s v="tier - 1"/>
    <s v="R1011"/>
    <s v="Aug"/>
    <n v="2004"/>
    <s v="R1011"/>
    <s v="3-Aug-2004"/>
    <d v="2023-06-08T00:00:00"/>
    <n v="18"/>
  </r>
  <r>
    <s v="Id427"/>
    <n v="1999"/>
    <s v="Oct"/>
    <n v="7"/>
    <n v="0"/>
    <n v="24387.74"/>
    <x v="0"/>
    <s v="tier - 1"/>
    <s v="R1011"/>
    <s v="Oct"/>
    <n v="1999"/>
    <s v="R1011"/>
    <s v="7-Oct-1999"/>
    <d v="2023-06-08T00:00:00"/>
    <n v="23"/>
  </r>
  <r>
    <s v="Id426"/>
    <n v="1970"/>
    <s v="Nov"/>
    <n v="30"/>
    <n v="0"/>
    <n v="24393.62"/>
    <x v="0"/>
    <s v="tier - 3"/>
    <s v="R1012"/>
    <s v="Nov"/>
    <n v="1970"/>
    <s v="R1012"/>
    <s v="30-Nov-1970"/>
    <d v="2023-06-08T00:00:00"/>
    <n v="52"/>
  </r>
  <r>
    <s v="Id425"/>
    <n v="1968"/>
    <s v="Jul"/>
    <n v="6"/>
    <n v="0"/>
    <n v="24476.48"/>
    <x v="0"/>
    <s v="tier - 2"/>
    <s v="R1012"/>
    <s v="Jul"/>
    <n v="1968"/>
    <s v="R1012"/>
    <s v="6-Jul-1968"/>
    <d v="2023-06-08T00:00:00"/>
    <n v="54"/>
  </r>
  <r>
    <s v="Id424"/>
    <n v="1961"/>
    <s v="Oct"/>
    <n v="21"/>
    <n v="0"/>
    <n v="24513.09"/>
    <x v="0"/>
    <s v="tier - 2"/>
    <s v="R1013"/>
    <s v="Oct"/>
    <n v="1961"/>
    <s v="R1013"/>
    <s v="21-Oct-1961"/>
    <d v="2023-06-08T00:00:00"/>
    <n v="61"/>
  </r>
  <r>
    <s v="Id423"/>
    <n v="1972"/>
    <s v="Sep"/>
    <n v="14"/>
    <n v="1"/>
    <n v="24520.26"/>
    <x v="0"/>
    <s v="tier - 3"/>
    <s v="R1011"/>
    <s v="Sep"/>
    <n v="1972"/>
    <s v="R1011"/>
    <s v="14-Sep-1972"/>
    <d v="2023-06-08T00:00:00"/>
    <n v="50"/>
  </r>
  <r>
    <s v="Id422"/>
    <n v="1975"/>
    <s v="Jun"/>
    <n v="13"/>
    <n v="2"/>
    <n v="24535.7"/>
    <x v="0"/>
    <s v="tier - 2"/>
    <s v="R1012"/>
    <s v="Jun"/>
    <n v="1975"/>
    <s v="R1012"/>
    <s v="13-Jun-1975"/>
    <d v="2023-06-08T00:00:00"/>
    <n v="47"/>
  </r>
  <r>
    <s v="Id421"/>
    <n v="1976"/>
    <s v="Oct"/>
    <n v="12"/>
    <n v="0"/>
    <n v="24603.05"/>
    <x v="0"/>
    <s v="tier - 2"/>
    <s v="R1011"/>
    <s v="Oct"/>
    <n v="1976"/>
    <s v="R1011"/>
    <s v="12-Oct-1976"/>
    <d v="2023-06-08T00:00:00"/>
    <n v="46"/>
  </r>
  <r>
    <s v="Id420"/>
    <n v="1970"/>
    <s v="Jun"/>
    <n v="12"/>
    <n v="2"/>
    <n v="24667.42"/>
    <x v="0"/>
    <s v="tier - 3"/>
    <s v="R1013"/>
    <s v="Jun"/>
    <n v="1970"/>
    <s v="R1013"/>
    <s v="12-Jun-1970"/>
    <d v="2023-06-08T00:00:00"/>
    <n v="52"/>
  </r>
  <r>
    <s v="Id419"/>
    <n v="1996"/>
    <s v="Aug"/>
    <n v="28"/>
    <n v="4"/>
    <n v="24671.66"/>
    <x v="0"/>
    <s v="tier - 1"/>
    <s v="R1024"/>
    <s v="Aug"/>
    <n v="1996"/>
    <s v="R1024"/>
    <s v="28-Aug-1996"/>
    <d v="2023-06-08T00:00:00"/>
    <n v="26"/>
  </r>
  <r>
    <s v="Id418"/>
    <n v="1992"/>
    <s v="Oct"/>
    <n v="11"/>
    <n v="0"/>
    <n v="24795.040000000001"/>
    <x v="0"/>
    <s v="tier - 3"/>
    <s v="R1011"/>
    <s v="Oct"/>
    <n v="1992"/>
    <s v="R1011"/>
    <s v="11-Oct-1992"/>
    <d v="2023-06-08T00:00:00"/>
    <n v="30"/>
  </r>
  <r>
    <s v="Id417"/>
    <n v="1994"/>
    <s v="Sep"/>
    <n v="9"/>
    <n v="0"/>
    <n v="24817.25"/>
    <x v="0"/>
    <s v="tier - 2"/>
    <s v="R1011"/>
    <s v="Sep"/>
    <n v="1994"/>
    <s v="R1011"/>
    <s v="9-Sep-1994"/>
    <d v="2023-06-08T00:00:00"/>
    <n v="28"/>
  </r>
  <r>
    <s v="Id416"/>
    <n v="1995"/>
    <s v="Jun"/>
    <n v="10"/>
    <n v="0"/>
    <n v="24863.25"/>
    <x v="0"/>
    <s v="tier - 3"/>
    <s v="R1011"/>
    <s v="Jun"/>
    <n v="1995"/>
    <s v="R1011"/>
    <s v="10-Jun-1995"/>
    <d v="2023-06-08T00:00:00"/>
    <n v="27"/>
  </r>
  <r>
    <s v="Id415"/>
    <n v="1970"/>
    <s v="Nov"/>
    <n v="26"/>
    <n v="3"/>
    <n v="24869.84"/>
    <x v="0"/>
    <s v="tier - 2"/>
    <s v="R1016"/>
    <s v="Nov"/>
    <n v="1970"/>
    <s v="R1016"/>
    <s v="26-Nov-1970"/>
    <d v="2023-06-08T00:00:00"/>
    <n v="52"/>
  </r>
  <r>
    <s v="Id414"/>
    <n v="1969"/>
    <s v="Jul"/>
    <n v="23"/>
    <n v="3"/>
    <n v="24873.38"/>
    <x v="0"/>
    <s v="tier - 1"/>
    <s v="R1024"/>
    <s v="Jul"/>
    <n v="1969"/>
    <s v="R1024"/>
    <s v="23-Jul-1969"/>
    <d v="2023-06-08T00:00:00"/>
    <n v="53"/>
  </r>
  <r>
    <s v="Id413"/>
    <n v="1987"/>
    <s v="Jun"/>
    <n v="14"/>
    <n v="2"/>
    <n v="24915.05"/>
    <x v="0"/>
    <s v="tier - 1"/>
    <s v="R1024"/>
    <s v="Jun"/>
    <n v="1987"/>
    <s v="R1024"/>
    <s v="14-Jun-1987"/>
    <d v="2023-06-08T00:00:00"/>
    <n v="35"/>
  </r>
  <r>
    <s v="Id412"/>
    <n v="1975"/>
    <s v="Nov"/>
    <n v="14"/>
    <n v="3"/>
    <n v="24915.22"/>
    <x v="0"/>
    <s v="tier - 3"/>
    <s v="R1012"/>
    <s v="Nov"/>
    <n v="1975"/>
    <s v="R1012"/>
    <s v="14-Nov-1975"/>
    <d v="2023-06-08T00:00:00"/>
    <n v="47"/>
  </r>
  <r>
    <s v="Id411"/>
    <n v="1995"/>
    <s v="Dec"/>
    <n v="4"/>
    <n v="0"/>
    <n v="25075.97"/>
    <x v="0"/>
    <s v="tier - 2"/>
    <s v="R1011"/>
    <s v="Dec"/>
    <n v="1995"/>
    <s v="R1011"/>
    <s v="4-Dec-1995"/>
    <d v="2023-06-08T00:00:00"/>
    <n v="27"/>
  </r>
  <r>
    <s v="Id410"/>
    <n v="1998"/>
    <s v="Jun"/>
    <n v="14"/>
    <n v="0"/>
    <n v="25081.77"/>
    <x v="0"/>
    <s v="tier - 2"/>
    <s v="R1013"/>
    <s v="Jun"/>
    <n v="1998"/>
    <s v="R1013"/>
    <s v="14-Jun-1998"/>
    <d v="2023-06-08T00:00:00"/>
    <n v="24"/>
  </r>
  <r>
    <s v="Id409"/>
    <n v="1998"/>
    <s v="Nov"/>
    <n v="24"/>
    <n v="0"/>
    <n v="25127.22"/>
    <x v="0"/>
    <s v="tier - 3"/>
    <s v="R1011"/>
    <s v="Nov"/>
    <n v="1998"/>
    <s v="R1011"/>
    <s v="24-Nov-1998"/>
    <d v="2023-06-08T00:00:00"/>
    <n v="24"/>
  </r>
  <r>
    <s v="Id408"/>
    <n v="1975"/>
    <s v="Dec"/>
    <n v="14"/>
    <n v="3"/>
    <n v="25309.49"/>
    <x v="0"/>
    <s v="tier - 1"/>
    <s v="R1011"/>
    <s v="Dec"/>
    <n v="1975"/>
    <s v="R1011"/>
    <s v="14-Dec-1975"/>
    <d v="2023-06-08T00:00:00"/>
    <n v="47"/>
  </r>
  <r>
    <s v="Id407"/>
    <n v="1972"/>
    <s v="Sep"/>
    <n v="26"/>
    <n v="2"/>
    <n v="25333.33"/>
    <x v="0"/>
    <s v="tier - 2"/>
    <s v="R1017"/>
    <s v="Sep"/>
    <n v="1972"/>
    <s v="R1017"/>
    <s v="26-Sep-1972"/>
    <d v="2023-06-08T00:00:00"/>
    <n v="50"/>
  </r>
  <r>
    <s v="Id406"/>
    <n v="1968"/>
    <s v="Aug"/>
    <n v="22"/>
    <n v="3"/>
    <n v="25382.3"/>
    <x v="0"/>
    <s v="tier - 2"/>
    <s v="R1011"/>
    <s v="Aug"/>
    <n v="1968"/>
    <s v="R1011"/>
    <s v="22-Aug-1968"/>
    <d v="2023-06-08T00:00:00"/>
    <n v="54"/>
  </r>
  <r>
    <s v="Id405"/>
    <n v="1968"/>
    <s v="Dec"/>
    <n v="11"/>
    <n v="1"/>
    <n v="25517.11"/>
    <x v="0"/>
    <s v="tier - 3"/>
    <s v="R1017"/>
    <s v="Dec"/>
    <n v="1968"/>
    <s v="R1017"/>
    <s v="11-Dec-1968"/>
    <d v="2023-06-08T00:00:00"/>
    <n v="54"/>
  </r>
  <r>
    <s v="Id404"/>
    <n v="2001"/>
    <s v="Aug"/>
    <n v="2"/>
    <n v="0"/>
    <n v="25648.98"/>
    <x v="0"/>
    <s v="tier - 1"/>
    <s v="R1011"/>
    <s v="Aug"/>
    <n v="2001"/>
    <s v="R1011"/>
    <s v="2-Aug-2001"/>
    <d v="2023-06-08T00:00:00"/>
    <n v="21"/>
  </r>
  <r>
    <s v="Id403"/>
    <n v="1972"/>
    <s v="Jul"/>
    <n v="17"/>
    <n v="0"/>
    <n v="25656.58"/>
    <x v="0"/>
    <s v="tier - 3"/>
    <s v="R1024"/>
    <s v="Jul"/>
    <n v="1972"/>
    <s v="R1024"/>
    <s v="17-Jul-1972"/>
    <d v="2023-06-08T00:00:00"/>
    <n v="50"/>
  </r>
  <r>
    <s v="Id402"/>
    <n v="1963"/>
    <s v="Aug"/>
    <n v="21"/>
    <n v="0"/>
    <n v="25678.78"/>
    <x v="0"/>
    <s v="tier - 3"/>
    <s v="R1012"/>
    <s v="Aug"/>
    <n v="1963"/>
    <s v="R1012"/>
    <s v="21-Aug-1963"/>
    <d v="2023-06-08T00:00:00"/>
    <n v="59"/>
  </r>
  <r>
    <s v="Id401"/>
    <n v="1970"/>
    <s v="Dec"/>
    <n v="3"/>
    <n v="3"/>
    <n v="25992.82"/>
    <x v="0"/>
    <s v="tier - 2"/>
    <s v="R1013"/>
    <s v="Dec"/>
    <n v="1970"/>
    <s v="R1013"/>
    <s v="3-Dec-1970"/>
    <d v="2023-06-08T00:00:00"/>
    <n v="52"/>
  </r>
  <r>
    <s v="Id400"/>
    <n v="2001"/>
    <s v="Jun"/>
    <n v="5"/>
    <n v="2"/>
    <n v="26018.95"/>
    <x v="0"/>
    <s v="tier - 2"/>
    <s v="R1012"/>
    <s v="Jun"/>
    <n v="2001"/>
    <s v="R1012"/>
    <s v="5-Jun-2001"/>
    <d v="2023-06-08T00:00:00"/>
    <n v="22"/>
  </r>
  <r>
    <s v="Id399"/>
    <n v="2000"/>
    <s v="Dec"/>
    <n v="26"/>
    <n v="0"/>
    <n v="26026.97"/>
    <x v="0"/>
    <s v="tier - 3"/>
    <s v="R1011"/>
    <s v="Dec"/>
    <n v="2000"/>
    <s v="R1011"/>
    <s v="26-Dec-2000"/>
    <d v="2023-06-08T00:00:00"/>
    <n v="22"/>
  </r>
  <r>
    <s v="Id398"/>
    <n v="1966"/>
    <s v="Jul"/>
    <n v="9"/>
    <n v="1"/>
    <n v="26109.33"/>
    <x v="0"/>
    <s v="tier - 3"/>
    <s v="R1012"/>
    <s v="Jul"/>
    <n v="1966"/>
    <s v="R1012"/>
    <s v="9-Jul-1966"/>
    <d v="2023-06-08T00:00:00"/>
    <n v="56"/>
  </r>
  <r>
    <s v="Id397"/>
    <n v="2002"/>
    <s v="Oct"/>
    <n v="11"/>
    <n v="0"/>
    <n v="26125.67"/>
    <x v="0"/>
    <s v="tier - 1"/>
    <s v="R1013"/>
    <s v="Oct"/>
    <n v="2002"/>
    <s v="R1013"/>
    <s v="11-Oct-2002"/>
    <d v="2023-06-08T00:00:00"/>
    <n v="20"/>
  </r>
  <r>
    <s v="Id396"/>
    <n v="1973"/>
    <s v="Jul"/>
    <n v="7"/>
    <n v="1"/>
    <n v="26140.36"/>
    <x v="0"/>
    <s v="tier - 3"/>
    <s v="R1011"/>
    <s v="Jul"/>
    <n v="1973"/>
    <s v="R1011"/>
    <s v="7-Jul-1973"/>
    <d v="2023-06-08T00:00:00"/>
    <n v="49"/>
  </r>
  <r>
    <s v="Id395"/>
    <n v="1975"/>
    <s v="Jun"/>
    <n v="4"/>
    <n v="1"/>
    <n v="26236.58"/>
    <x v="0"/>
    <s v="tier - 1"/>
    <s v="R1011"/>
    <s v="Jun"/>
    <n v="1975"/>
    <s v="R1011"/>
    <s v="4-Jun-1975"/>
    <d v="2023-06-08T00:00:00"/>
    <n v="48"/>
  </r>
  <r>
    <s v="Id394"/>
    <n v="2004"/>
    <s v="Dec"/>
    <n v="5"/>
    <n v="0"/>
    <n v="26316.59"/>
    <x v="0"/>
    <s v="tier - 3"/>
    <s v="R1011"/>
    <s v="Dec"/>
    <n v="2004"/>
    <s v="R1011"/>
    <s v="5-Dec-2004"/>
    <d v="2023-06-08T00:00:00"/>
    <n v="18"/>
  </r>
  <r>
    <s v="Id393"/>
    <n v="1974"/>
    <s v="Sep"/>
    <n v="21"/>
    <n v="1"/>
    <n v="26392.26"/>
    <x v="0"/>
    <s v="tier - 2"/>
    <s v="R1024"/>
    <s v="Sep"/>
    <n v="1974"/>
    <s v="R1024"/>
    <s v="21-Sep-1974"/>
    <d v="2023-06-08T00:00:00"/>
    <n v="48"/>
  </r>
  <r>
    <s v="Id392"/>
    <n v="1970"/>
    <s v="Aug"/>
    <n v="27"/>
    <n v="2"/>
    <n v="26467.1"/>
    <x v="0"/>
    <s v="tier - 3"/>
    <s v="R1012"/>
    <s v="Aug"/>
    <n v="1970"/>
    <s v="R1012"/>
    <s v="27-Aug-1970"/>
    <d v="2023-06-08T00:00:00"/>
    <n v="52"/>
  </r>
  <r>
    <s v="Id391"/>
    <n v="2004"/>
    <s v="Sep"/>
    <n v="5"/>
    <n v="0"/>
    <n v="26479.4"/>
    <x v="0"/>
    <s v="tier - 2"/>
    <s v="R1011"/>
    <s v="Sep"/>
    <n v="2004"/>
    <s v="R1011"/>
    <s v="5-Sep-2004"/>
    <d v="2023-06-08T00:00:00"/>
    <n v="18"/>
  </r>
  <r>
    <s v="Id390"/>
    <n v="1988"/>
    <s v="Jul"/>
    <n v="22"/>
    <n v="3"/>
    <n v="26607.89"/>
    <x v="0"/>
    <s v="tier - 1"/>
    <s v="R1011"/>
    <s v="Jul"/>
    <n v="1988"/>
    <s v="R1011"/>
    <s v="22-Jul-1988"/>
    <d v="2023-06-08T00:00:00"/>
    <n v="34"/>
  </r>
  <r>
    <s v="Id389"/>
    <n v="1991"/>
    <s v="Aug"/>
    <n v="22"/>
    <n v="3"/>
    <n v="26912.560000000001"/>
    <x v="0"/>
    <s v="tier - 2"/>
    <s v="R1011"/>
    <s v="Aug"/>
    <n v="1991"/>
    <s v="R1011"/>
    <s v="22-Aug-1991"/>
    <d v="2023-06-08T00:00:00"/>
    <n v="31"/>
  </r>
  <r>
    <s v="Id388"/>
    <n v="1958"/>
    <s v="Dec"/>
    <n v="25"/>
    <n v="0"/>
    <n v="26926.51"/>
    <x v="0"/>
    <s v="tier - 1"/>
    <s v="R1013"/>
    <s v="Dec"/>
    <n v="1958"/>
    <s v="R1013"/>
    <s v="25-Dec-1958"/>
    <d v="2023-06-08T00:00:00"/>
    <n v="64"/>
  </r>
  <r>
    <s v="Id387"/>
    <n v="2002"/>
    <s v="Jun"/>
    <n v="17"/>
    <n v="0"/>
    <n v="26927.69"/>
    <x v="0"/>
    <s v="tier - 2"/>
    <s v="R1011"/>
    <s v="Jun"/>
    <n v="2002"/>
    <s v="R1011"/>
    <s v="17-Jun-2002"/>
    <d v="2023-06-08T00:00:00"/>
    <n v="20"/>
  </r>
  <r>
    <s v="Id386"/>
    <n v="2000"/>
    <s v="Nov"/>
    <n v="9"/>
    <n v="0"/>
    <n v="26936.98"/>
    <x v="0"/>
    <s v="tier - 3"/>
    <s v="R1011"/>
    <s v="Nov"/>
    <n v="2000"/>
    <s v="R1011"/>
    <s v="9-Nov-2000"/>
    <d v="2023-06-08T00:00:00"/>
    <n v="22"/>
  </r>
  <r>
    <s v="Id385"/>
    <n v="1960"/>
    <s v="Jul"/>
    <n v="9"/>
    <n v="1"/>
    <n v="27000.98"/>
    <x v="0"/>
    <s v="tier - 2"/>
    <s v="R1013"/>
    <s v="Jul"/>
    <n v="1960"/>
    <s v="R1013"/>
    <s v="9-Jul-1960"/>
    <d v="2023-06-08T00:00:00"/>
    <n v="62"/>
  </r>
  <r>
    <s v="Id384"/>
    <n v="1958"/>
    <s v="Jun"/>
    <n v="30"/>
    <n v="0"/>
    <n v="27037.91"/>
    <x v="0"/>
    <s v="tier - 2"/>
    <s v="R1013"/>
    <s v="Jun"/>
    <n v="1958"/>
    <s v="R1013"/>
    <s v="30-Jun-1958"/>
    <d v="2023-06-08T00:00:00"/>
    <n v="64"/>
  </r>
  <r>
    <s v="Id383"/>
    <n v="1994"/>
    <s v="Jul"/>
    <n v="2"/>
    <n v="0"/>
    <n v="27080.639999999999"/>
    <x v="0"/>
    <s v="tier - 2"/>
    <s v="R1011"/>
    <s v="Jul"/>
    <n v="1994"/>
    <s v="R1011"/>
    <s v="2-Jul-1994"/>
    <d v="2023-06-08T00:00:00"/>
    <n v="28"/>
  </r>
  <r>
    <s v="Id382"/>
    <n v="1990"/>
    <s v="Dec"/>
    <n v="13"/>
    <n v="3"/>
    <n v="27092.38"/>
    <x v="0"/>
    <s v="tier - 3"/>
    <s v="R1011"/>
    <s v="Dec"/>
    <n v="1990"/>
    <s v="R1011"/>
    <s v="13-Dec-1990"/>
    <d v="2023-06-08T00:00:00"/>
    <n v="32"/>
  </r>
  <r>
    <s v="Id381"/>
    <n v="1970"/>
    <s v="Oct"/>
    <n v="2"/>
    <n v="0"/>
    <n v="27117.99"/>
    <x v="0"/>
    <s v="tier - 2"/>
    <s v="R1013"/>
    <s v="Oct"/>
    <n v="1970"/>
    <s v="R1013"/>
    <s v="2-Oct-1970"/>
    <d v="2023-06-08T00:00:00"/>
    <n v="52"/>
  </r>
  <r>
    <s v="Id380"/>
    <n v="1965"/>
    <s v="Dec"/>
    <n v="21"/>
    <n v="0"/>
    <n v="27218.44"/>
    <x v="0"/>
    <s v="tier - 1"/>
    <s v="R1017"/>
    <s v="Dec"/>
    <n v="1965"/>
    <s v="R1017"/>
    <s v="21-Dec-1965"/>
    <d v="2023-06-08T00:00:00"/>
    <n v="57"/>
  </r>
  <r>
    <s v="Id379"/>
    <n v="1999"/>
    <s v="Dec"/>
    <n v="2"/>
    <n v="0"/>
    <n v="27236.959999999999"/>
    <x v="0"/>
    <s v="tier - 1"/>
    <s v="R1011"/>
    <s v="Dec"/>
    <n v="1999"/>
    <s v="R1011"/>
    <s v="2-Dec-1999"/>
    <d v="2023-06-08T00:00:00"/>
    <n v="23"/>
  </r>
  <r>
    <s v="Id378"/>
    <n v="1968"/>
    <s v="Jun"/>
    <n v="6"/>
    <n v="3"/>
    <n v="27322.73"/>
    <x v="0"/>
    <s v="tier - 2"/>
    <s v="R1013"/>
    <s v="Jun"/>
    <n v="1968"/>
    <s v="R1013"/>
    <s v="6-Jun-1968"/>
    <d v="2023-06-08T00:00:00"/>
    <n v="55"/>
  </r>
  <r>
    <s v="Id377"/>
    <n v="1969"/>
    <s v="Oct"/>
    <n v="16"/>
    <n v="0"/>
    <n v="27346.04"/>
    <x v="0"/>
    <s v="tier - 2"/>
    <s v="R1013"/>
    <s v="Oct"/>
    <n v="1969"/>
    <s v="R1013"/>
    <s v="16-Oct-1969"/>
    <d v="2023-06-08T00:00:00"/>
    <n v="53"/>
  </r>
  <r>
    <s v="Id376"/>
    <n v="1988"/>
    <s v="Sep"/>
    <n v="15"/>
    <n v="2"/>
    <n v="27375.9"/>
    <x v="0"/>
    <s v="tier - 3"/>
    <s v="R1015"/>
    <s v="Sep"/>
    <n v="1988"/>
    <s v="R1015"/>
    <s v="15-Sep-1988"/>
    <d v="2023-06-08T00:00:00"/>
    <n v="34"/>
  </r>
  <r>
    <s v="Id375"/>
    <n v="1985"/>
    <s v="Dec"/>
    <n v="5"/>
    <n v="3"/>
    <n v="27432.73"/>
    <x v="0"/>
    <s v="tier - 1"/>
    <s v="R1011"/>
    <s v="Dec"/>
    <n v="1985"/>
    <s v="R1011"/>
    <s v="5-Dec-1985"/>
    <d v="2023-06-08T00:00:00"/>
    <n v="37"/>
  </r>
  <r>
    <s v="Id374"/>
    <n v="1981"/>
    <s v="Oct"/>
    <n v="3"/>
    <n v="1"/>
    <n v="27495.59"/>
    <x v="0"/>
    <s v="tier - 1"/>
    <s v="R1011"/>
    <s v="Oct"/>
    <n v="1981"/>
    <s v="R1011"/>
    <s v="3-Oct-1981"/>
    <d v="2023-06-08T00:00:00"/>
    <n v="41"/>
  </r>
  <r>
    <s v="Id373"/>
    <n v="1965"/>
    <s v="Oct"/>
    <n v="19"/>
    <n v="0"/>
    <n v="27533.91"/>
    <x v="0"/>
    <s v="tier - 3"/>
    <s v="R1013"/>
    <s v="Oct"/>
    <n v="1965"/>
    <s v="R1013"/>
    <s v="19-Oct-1965"/>
    <d v="2023-06-08T00:00:00"/>
    <n v="57"/>
  </r>
  <r>
    <s v="Id372"/>
    <n v="1984"/>
    <s v="Jul"/>
    <n v="22"/>
    <n v="3"/>
    <n v="27534.53"/>
    <x v="0"/>
    <s v="tier - 2"/>
    <s v="R1011"/>
    <s v="Jul"/>
    <n v="1984"/>
    <s v="R1011"/>
    <s v="22-Jul-1984"/>
    <d v="2023-06-08T00:00:00"/>
    <n v="38"/>
  </r>
  <r>
    <s v="Id371"/>
    <n v="1985"/>
    <s v="Nov"/>
    <n v="6"/>
    <n v="3"/>
    <n v="27598.93"/>
    <x v="0"/>
    <s v="tier - 1"/>
    <s v="R1011"/>
    <s v="Nov"/>
    <n v="1985"/>
    <s v="R1011"/>
    <s v="6-Nov-1985"/>
    <d v="2023-06-08T00:00:00"/>
    <n v="37"/>
  </r>
  <r>
    <s v="Id370"/>
    <n v="1992"/>
    <s v="Jun"/>
    <n v="11"/>
    <n v="0"/>
    <n v="27614.71"/>
    <x v="0"/>
    <s v="tier - 3"/>
    <s v="R1011"/>
    <s v="Jun"/>
    <n v="1992"/>
    <s v="R1011"/>
    <s v="11-Jun-1992"/>
    <d v="2023-06-08T00:00:00"/>
    <n v="30"/>
  </r>
  <r>
    <s v="Id369"/>
    <n v="1997"/>
    <s v="Sep"/>
    <n v="9"/>
    <n v="0"/>
    <n v="27619.360000000001"/>
    <x v="0"/>
    <s v="tier - 3"/>
    <s v="R1011"/>
    <s v="Sep"/>
    <n v="1997"/>
    <s v="R1011"/>
    <s v="9-Sep-1997"/>
    <d v="2023-06-08T00:00:00"/>
    <n v="25"/>
  </r>
  <r>
    <s v="Id368"/>
    <n v="1997"/>
    <s v="Oct"/>
    <n v="7"/>
    <n v="0"/>
    <n v="27625.17"/>
    <x v="2"/>
    <s v="tier - 1"/>
    <s v="R1011"/>
    <s v="Oct"/>
    <n v="1997"/>
    <s v="R1011"/>
    <s v="7-Oct-1997"/>
    <d v="2023-06-08T00:00:00"/>
    <n v="25"/>
  </r>
  <r>
    <s v="Id367"/>
    <n v="1992"/>
    <s v="Jul"/>
    <n v="3"/>
    <n v="0"/>
    <n v="27696.11"/>
    <x v="2"/>
    <s v="tier - 2"/>
    <s v="R1011"/>
    <s v="Jul"/>
    <n v="1992"/>
    <s v="R1011"/>
    <s v="3-Jul-1992"/>
    <d v="2023-06-08T00:00:00"/>
    <n v="30"/>
  </r>
  <r>
    <s v="Id366"/>
    <n v="2002"/>
    <s v="Dec"/>
    <n v="6"/>
    <n v="1"/>
    <n v="27724.29"/>
    <x v="2"/>
    <s v="tier - 3"/>
    <s v="R1013"/>
    <s v="Dec"/>
    <n v="2002"/>
    <s v="R1013"/>
    <s v="6-Dec-2002"/>
    <d v="2023-06-08T00:00:00"/>
    <n v="20"/>
  </r>
  <r>
    <s v="Id365"/>
    <n v="1960"/>
    <s v="Jul"/>
    <n v="6"/>
    <n v="0"/>
    <n v="27808.73"/>
    <x v="2"/>
    <s v="tier - 1"/>
    <s v="R1013"/>
    <s v="Jul"/>
    <n v="1960"/>
    <s v="R1013"/>
    <s v="6-Jul-1960"/>
    <d v="2023-06-08T00:00:00"/>
    <n v="62"/>
  </r>
  <r>
    <s v="Id364"/>
    <n v="1985"/>
    <s v="Dec"/>
    <n v="4"/>
    <n v="3"/>
    <n v="27849.94"/>
    <x v="2"/>
    <s v="tier - 1"/>
    <s v="R1011"/>
    <s v="Dec"/>
    <n v="1985"/>
    <s v="R1011"/>
    <s v="4-Dec-1985"/>
    <d v="2023-06-08T00:00:00"/>
    <n v="37"/>
  </r>
  <r>
    <s v="Id363"/>
    <n v="1989"/>
    <s v="Nov"/>
    <n v="21"/>
    <n v="3"/>
    <n v="27925.86"/>
    <x v="2"/>
    <s v="tier - 2"/>
    <s v="R1011"/>
    <s v="Nov"/>
    <n v="1989"/>
    <s v="R1011"/>
    <s v="21-Nov-1989"/>
    <d v="2023-06-08T00:00:00"/>
    <n v="33"/>
  </r>
  <r>
    <s v="Id362"/>
    <n v="1991"/>
    <s v="Jun"/>
    <n v="4"/>
    <n v="3"/>
    <n v="27931.11"/>
    <x v="2"/>
    <s v="tier - 3"/>
    <s v="R1011"/>
    <s v="Jun"/>
    <n v="1991"/>
    <s v="R1011"/>
    <s v="4-Jun-1991"/>
    <d v="2023-06-08T00:00:00"/>
    <n v="32"/>
  </r>
  <r>
    <s v="Id361"/>
    <n v="1961"/>
    <s v="Jul"/>
    <n v="28"/>
    <n v="3"/>
    <n v="27941.29"/>
    <x v="2"/>
    <s v="tier - 3"/>
    <s v="R1011"/>
    <s v="Jul"/>
    <n v="1961"/>
    <s v="R1011"/>
    <s v="28-Jul-1961"/>
    <d v="2023-06-08T00:00:00"/>
    <n v="61"/>
  </r>
  <r>
    <s v="Id360"/>
    <n v="1999"/>
    <s v="Dec"/>
    <n v="21"/>
    <n v="0"/>
    <n v="27980.77"/>
    <x v="2"/>
    <s v="tier - 1"/>
    <s v="R1011"/>
    <s v="Dec"/>
    <n v="1999"/>
    <s v="R1011"/>
    <s v="21-Dec-1999"/>
    <d v="2023-06-08T00:00:00"/>
    <n v="23"/>
  </r>
  <r>
    <s v="Id359"/>
    <n v="1985"/>
    <s v="Nov"/>
    <n v="29"/>
    <n v="3"/>
    <n v="28006.94"/>
    <x v="2"/>
    <s v="tier - 2"/>
    <s v="R1011"/>
    <s v="Nov"/>
    <n v="1985"/>
    <s v="R1011"/>
    <s v="29-Nov-1985"/>
    <d v="2023-06-08T00:00:00"/>
    <n v="37"/>
  </r>
  <r>
    <s v="Id358"/>
    <n v="1960"/>
    <s v="Nov"/>
    <n v="22"/>
    <n v="0"/>
    <n v="28101.33"/>
    <x v="2"/>
    <s v="tier - 2"/>
    <s v="R1019"/>
    <s v="Nov"/>
    <n v="1960"/>
    <s v="R1019"/>
    <s v="22-Nov-1960"/>
    <d v="2023-06-08T00:00:00"/>
    <n v="62"/>
  </r>
  <r>
    <s v="Id357"/>
    <n v="1999"/>
    <s v="Sep"/>
    <n v="6"/>
    <n v="0"/>
    <n v="28245.34"/>
    <x v="2"/>
    <s v="tier - 3"/>
    <s v="R1011"/>
    <s v="Sep"/>
    <n v="1999"/>
    <s v="R1011"/>
    <s v="6-Sep-1999"/>
    <d v="2023-06-08T00:00:00"/>
    <n v="23"/>
  </r>
  <r>
    <s v="Id356"/>
    <n v="1963"/>
    <s v="Nov"/>
    <n v="25"/>
    <n v="1"/>
    <n v="28287.9"/>
    <x v="2"/>
    <s v="tier - 1"/>
    <s v="R1013"/>
    <s v="Nov"/>
    <n v="1963"/>
    <s v="R1013"/>
    <s v="25-Nov-1963"/>
    <d v="2023-06-08T00:00:00"/>
    <n v="59"/>
  </r>
  <r>
    <s v="Id355"/>
    <n v="1990"/>
    <s v="Dec"/>
    <n v="24"/>
    <n v="3"/>
    <n v="28302.33"/>
    <x v="2"/>
    <s v="tier - 2"/>
    <s v="R1011"/>
    <s v="Dec"/>
    <n v="1990"/>
    <s v="R1011"/>
    <s v="24-Dec-1990"/>
    <d v="2023-06-08T00:00:00"/>
    <n v="32"/>
  </r>
  <r>
    <s v="Id354"/>
    <n v="1977"/>
    <s v="Dec"/>
    <n v="2"/>
    <n v="1"/>
    <n v="28340.19"/>
    <x v="2"/>
    <s v="tier - 2"/>
    <s v="R1012"/>
    <s v="Dec"/>
    <n v="1977"/>
    <s v="R1012"/>
    <s v="2-Dec-1977"/>
    <d v="2023-06-08T00:00:00"/>
    <n v="45"/>
  </r>
  <r>
    <s v="Id353"/>
    <n v="1974"/>
    <s v="Sep"/>
    <n v="16"/>
    <n v="1"/>
    <n v="28468.92"/>
    <x v="2"/>
    <s v="tier - 1"/>
    <s v="R1012"/>
    <s v="Sep"/>
    <n v="1974"/>
    <s v="R1012"/>
    <s v="16-Sep-1974"/>
    <d v="2023-06-08T00:00:00"/>
    <n v="48"/>
  </r>
  <r>
    <s v="Id352"/>
    <n v="1982"/>
    <s v="Dec"/>
    <n v="11"/>
    <n v="1"/>
    <n v="28476.73"/>
    <x v="2"/>
    <s v="tier - 2"/>
    <s v="R1012"/>
    <s v="Dec"/>
    <n v="1982"/>
    <s v="R1012"/>
    <s v="11-Dec-1982"/>
    <d v="2023-06-08T00:00:00"/>
    <n v="40"/>
  </r>
  <r>
    <s v="Id351"/>
    <n v="1985"/>
    <s v="Sep"/>
    <n v="27"/>
    <n v="3"/>
    <n v="28542.86"/>
    <x v="2"/>
    <s v="tier - 3"/>
    <s v="R1011"/>
    <s v="Sep"/>
    <n v="1985"/>
    <s v="R1011"/>
    <s v="27-Sep-1985"/>
    <d v="2023-06-08T00:00:00"/>
    <n v="37"/>
  </r>
  <r>
    <s v="Id350"/>
    <n v="1990"/>
    <s v="Dec"/>
    <n v="5"/>
    <n v="3"/>
    <n v="28716.14"/>
    <x v="2"/>
    <s v="tier - 3"/>
    <s v="R1011"/>
    <s v="Dec"/>
    <n v="1990"/>
    <s v="R1011"/>
    <s v="5-Dec-1990"/>
    <d v="2023-06-08T00:00:00"/>
    <n v="32"/>
  </r>
  <r>
    <s v="Id349"/>
    <n v="1961"/>
    <s v="Aug"/>
    <n v="3"/>
    <n v="1"/>
    <n v="28868.66"/>
    <x v="2"/>
    <s v="tier - 2"/>
    <s v="R1012"/>
    <s v="Aug"/>
    <n v="1961"/>
    <s v="R1012"/>
    <s v="3-Aug-1961"/>
    <d v="2023-06-08T00:00:00"/>
    <n v="61"/>
  </r>
  <r>
    <s v="Id348"/>
    <n v="1962"/>
    <s v="Jul"/>
    <n v="25"/>
    <n v="0"/>
    <n v="28923.14"/>
    <x v="2"/>
    <s v="tier - 1"/>
    <s v="R1012"/>
    <s v="Jul"/>
    <n v="1962"/>
    <s v="R1012"/>
    <s v="25-Jul-1962"/>
    <d v="2023-06-08T00:00:00"/>
    <n v="60"/>
  </r>
  <r>
    <s v="Id347"/>
    <n v="1959"/>
    <s v="Dec"/>
    <n v="5"/>
    <n v="0"/>
    <n v="28950.47"/>
    <x v="2"/>
    <s v="tier - 1"/>
    <s v="R1012"/>
    <s v="Dec"/>
    <n v="1959"/>
    <s v="R1012"/>
    <s v="5-Dec-1959"/>
    <d v="2023-06-08T00:00:00"/>
    <n v="63"/>
  </r>
  <r>
    <s v="Id346"/>
    <n v="2003"/>
    <s v="Sep"/>
    <n v="1"/>
    <n v="0"/>
    <n v="28998.68"/>
    <x v="2"/>
    <s v="tier - 3"/>
    <s v="R1011"/>
    <s v="Sep"/>
    <n v="2003"/>
    <s v="R1011"/>
    <s v="1-Sep-2003"/>
    <d v="2023-06-08T00:00:00"/>
    <n v="19"/>
  </r>
  <r>
    <s v="Id345"/>
    <n v="1992"/>
    <s v="Jul"/>
    <n v="7"/>
    <n v="0"/>
    <n v="29007.82"/>
    <x v="2"/>
    <s v="tier - 3"/>
    <s v="R1011"/>
    <s v="Jul"/>
    <n v="1992"/>
    <s v="R1011"/>
    <s v="7-Jul-1992"/>
    <d v="2023-06-08T00:00:00"/>
    <n v="30"/>
  </r>
  <r>
    <s v="Id344"/>
    <n v="1980"/>
    <s v="Jul"/>
    <n v="14"/>
    <n v="2"/>
    <n v="29114.21"/>
    <x v="2"/>
    <s v="tier - 3"/>
    <s v="R1011"/>
    <s v="Jul"/>
    <n v="1980"/>
    <s v="R1011"/>
    <s v="14-Jul-1980"/>
    <d v="2023-06-08T00:00:00"/>
    <n v="42"/>
  </r>
  <r>
    <s v="Id343"/>
    <n v="1978"/>
    <s v="Nov"/>
    <n v="29"/>
    <n v="2"/>
    <n v="29114.77"/>
    <x v="2"/>
    <s v="tier - 1"/>
    <s v="R1011"/>
    <s v="Nov"/>
    <n v="1978"/>
    <s v="R1011"/>
    <s v="29-Nov-1978"/>
    <d v="2023-06-08T00:00:00"/>
    <n v="44"/>
  </r>
  <r>
    <s v="Id342"/>
    <n v="1961"/>
    <s v="Dec"/>
    <n v="24"/>
    <n v="0"/>
    <n v="29141.360000000001"/>
    <x v="2"/>
    <s v="tier - 3"/>
    <s v="R1012"/>
    <s v="Dec"/>
    <n v="1961"/>
    <s v="R1012"/>
    <s v="24-Dec-1961"/>
    <d v="2023-06-08T00:00:00"/>
    <n v="61"/>
  </r>
  <r>
    <s v="Id341"/>
    <n v="1976"/>
    <s v="Nov"/>
    <n v="8"/>
    <n v="2"/>
    <n v="29160.39"/>
    <x v="2"/>
    <s v="tier - 2"/>
    <s v="R1011"/>
    <s v="Nov"/>
    <n v="1976"/>
    <s v="R1011"/>
    <s v="8-Nov-1976"/>
    <d v="2023-06-08T00:00:00"/>
    <n v="46"/>
  </r>
  <r>
    <s v="Id340"/>
    <n v="1969"/>
    <s v="Jul"/>
    <n v="9"/>
    <n v="2"/>
    <n v="29186.48"/>
    <x v="2"/>
    <s v="tier - 3"/>
    <s v="R1024"/>
    <s v="Jul"/>
    <n v="1969"/>
    <s v="R1024"/>
    <s v="9-Jul-1969"/>
    <d v="2023-06-08T00:00:00"/>
    <n v="53"/>
  </r>
  <r>
    <s v="Id339"/>
    <n v="1978"/>
    <s v="Jul"/>
    <n v="21"/>
    <n v="2"/>
    <n v="29227.599999999999"/>
    <x v="2"/>
    <s v="tier - 3"/>
    <s v="R1012"/>
    <s v="Jul"/>
    <n v="1978"/>
    <s v="R1012"/>
    <s v="21-Jul-1978"/>
    <d v="2023-06-08T00:00:00"/>
    <n v="44"/>
  </r>
  <r>
    <s v="Id338"/>
    <n v="1958"/>
    <s v="Jun"/>
    <n v="5"/>
    <n v="0"/>
    <n v="29330.98"/>
    <x v="2"/>
    <s v="tier - 2"/>
    <s v="R1012"/>
    <s v="Jun"/>
    <n v="1958"/>
    <s v="R1012"/>
    <s v="5-Jun-1958"/>
    <d v="2023-06-08T00:00:00"/>
    <n v="65"/>
  </r>
  <r>
    <s v="Id337"/>
    <n v="1985"/>
    <s v="Nov"/>
    <n v="7"/>
    <n v="3"/>
    <n v="29352.560000000001"/>
    <x v="2"/>
    <s v="tier - 1"/>
    <s v="R1011"/>
    <s v="Nov"/>
    <n v="1985"/>
    <s v="R1011"/>
    <s v="7-Nov-1985"/>
    <d v="2023-06-08T00:00:00"/>
    <n v="37"/>
  </r>
  <r>
    <s v="Id336"/>
    <n v="1987"/>
    <s v="Jul"/>
    <n v="16"/>
    <n v="3"/>
    <n v="29443.59"/>
    <x v="2"/>
    <s v="tier - 1"/>
    <s v="R1011"/>
    <s v="Jul"/>
    <n v="1987"/>
    <s v="R1011"/>
    <s v="16-Jul-1987"/>
    <d v="2023-06-08T00:00:00"/>
    <n v="35"/>
  </r>
  <r>
    <s v="Id335"/>
    <n v="1959"/>
    <s v="Oct"/>
    <n v="20"/>
    <n v="0"/>
    <n v="29523.17"/>
    <x v="2"/>
    <s v="tier - 2"/>
    <s v="R1024"/>
    <s v="Oct"/>
    <n v="1959"/>
    <s v="R1024"/>
    <s v="20-Oct-1959"/>
    <d v="2023-06-08T00:00:00"/>
    <n v="63"/>
  </r>
  <r>
    <s v="Id334"/>
    <n v="1975"/>
    <s v="Nov"/>
    <n v="3"/>
    <n v="1"/>
    <n v="29583.8"/>
    <x v="2"/>
    <s v="tier - 1"/>
    <s v="R1011"/>
    <s v="Nov"/>
    <n v="1975"/>
    <s v="R1011"/>
    <s v="3-Nov-1975"/>
    <d v="2023-06-08T00:00:00"/>
    <n v="47"/>
  </r>
  <r>
    <s v="Id333"/>
    <n v="1993"/>
    <s v="Jul"/>
    <n v="27"/>
    <n v="0"/>
    <n v="29622.69"/>
    <x v="2"/>
    <s v="tier - 1"/>
    <s v="R1011"/>
    <s v="Jul"/>
    <n v="1993"/>
    <s v="R1011"/>
    <s v="27-Jul-1993"/>
    <d v="2023-06-08T00:00:00"/>
    <n v="29"/>
  </r>
  <r>
    <s v="Id332"/>
    <n v="1973"/>
    <s v="Aug"/>
    <n v="23"/>
    <n v="0"/>
    <n v="29757.69"/>
    <x v="2"/>
    <s v="tier - 3"/>
    <s v="R1011"/>
    <s v="Aug"/>
    <n v="1973"/>
    <s v="R1011"/>
    <s v="23-Aug-1973"/>
    <d v="2023-06-08T00:00:00"/>
    <n v="49"/>
  </r>
  <r>
    <s v="Id331"/>
    <n v="1998"/>
    <s v="Jun"/>
    <n v="20"/>
    <n v="0"/>
    <n v="29760.6"/>
    <x v="2"/>
    <s v="tier - 2"/>
    <s v="R1011"/>
    <s v="Jun"/>
    <n v="1998"/>
    <s v="R1011"/>
    <s v="20-Jun-1998"/>
    <d v="2023-06-08T00:00:00"/>
    <n v="24"/>
  </r>
  <r>
    <s v="Id330"/>
    <n v="1981"/>
    <s v="Aug"/>
    <n v="13"/>
    <n v="1"/>
    <n v="29816.639999999999"/>
    <x v="2"/>
    <s v="tier - 2"/>
    <s v="R1011"/>
    <s v="Aug"/>
    <n v="1981"/>
    <s v="R1011"/>
    <s v="13-Aug-1981"/>
    <d v="2023-06-08T00:00:00"/>
    <n v="41"/>
  </r>
  <r>
    <s v="Id329"/>
    <n v="1982"/>
    <s v="Oct"/>
    <n v="29"/>
    <n v="3"/>
    <n v="29818.76"/>
    <x v="2"/>
    <s v="tier - 1"/>
    <s v="R1012"/>
    <s v="Oct"/>
    <n v="1982"/>
    <s v="R1012"/>
    <s v="29-Oct-1982"/>
    <d v="2023-06-08T00:00:00"/>
    <n v="40"/>
  </r>
  <r>
    <s v="Id328"/>
    <n v="1989"/>
    <s v="Dec"/>
    <n v="30"/>
    <n v="3"/>
    <n v="29852.48"/>
    <x v="2"/>
    <s v="tier - 3"/>
    <s v="R1011"/>
    <s v="Dec"/>
    <n v="1989"/>
    <s v="R1011"/>
    <s v="30-Dec-1989"/>
    <d v="2023-06-08T00:00:00"/>
    <n v="33"/>
  </r>
  <r>
    <s v="Id327"/>
    <n v="1975"/>
    <s v="Aug"/>
    <n v="19"/>
    <n v="1"/>
    <n v="29899.25"/>
    <x v="2"/>
    <s v="tier - 3"/>
    <s v="R1011"/>
    <s v="Aug"/>
    <n v="1975"/>
    <s v="R1011"/>
    <s v="19-Aug-1975"/>
    <d v="2023-06-08T00:00:00"/>
    <n v="47"/>
  </r>
  <r>
    <s v="Id326"/>
    <n v="1988"/>
    <s v="Dec"/>
    <n v="30"/>
    <n v="3"/>
    <n v="29929.56"/>
    <x v="2"/>
    <s v="tier - 1"/>
    <s v="R1011"/>
    <s v="Dec"/>
    <n v="1988"/>
    <s v="R1011"/>
    <s v="30-Dec-1988"/>
    <d v="2023-06-08T00:00:00"/>
    <n v="34"/>
  </r>
  <r>
    <s v="Id325"/>
    <n v="1976"/>
    <s v="Jun"/>
    <n v="12"/>
    <n v="2"/>
    <n v="29933.75"/>
    <x v="2"/>
    <s v="tier - 1"/>
    <s v="R1011"/>
    <s v="Jun"/>
    <n v="1976"/>
    <s v="R1011"/>
    <s v="12-Jun-1976"/>
    <d v="2023-06-08T00:00:00"/>
    <n v="46"/>
  </r>
  <r>
    <s v="Id324"/>
    <n v="1991"/>
    <s v="Oct"/>
    <n v="5"/>
    <n v="3"/>
    <n v="29969.67"/>
    <x v="2"/>
    <s v="tier - 1"/>
    <s v="R1011"/>
    <s v="Oct"/>
    <n v="1991"/>
    <s v="R1011"/>
    <s v="5-Oct-1991"/>
    <d v="2023-06-08T00:00:00"/>
    <n v="31"/>
  </r>
  <r>
    <s v="Id323"/>
    <n v="1981"/>
    <s v="Aug"/>
    <n v="4"/>
    <n v="1"/>
    <n v="30026.87"/>
    <x v="0"/>
    <s v="tier - 3"/>
    <s v="R1012"/>
    <s v="Aug"/>
    <n v="1981"/>
    <s v="R1012"/>
    <s v="4-Aug-1981"/>
    <d v="2023-06-08T00:00:00"/>
    <n v="41"/>
  </r>
  <r>
    <s v="Id322"/>
    <n v="1967"/>
    <s v="Jun"/>
    <n v="16"/>
    <n v="3"/>
    <n v="30063.58"/>
    <x v="2"/>
    <s v="tier - 1"/>
    <s v="R1012"/>
    <s v="Jun"/>
    <n v="1967"/>
    <s v="R1012"/>
    <s v="16-Jun-1967"/>
    <d v="2023-06-08T00:00:00"/>
    <n v="55"/>
  </r>
  <r>
    <s v="Id321"/>
    <n v="1979"/>
    <s v="Sep"/>
    <n v="2"/>
    <n v="2"/>
    <n v="30095.97"/>
    <x v="0"/>
    <s v="tier - 3"/>
    <s v="R1011"/>
    <s v="Sep"/>
    <n v="1979"/>
    <s v="R1011"/>
    <s v="2-Sep-1979"/>
    <d v="2023-06-08T00:00:00"/>
    <n v="43"/>
  </r>
  <r>
    <s v="Id320"/>
    <n v="1971"/>
    <s v="Dec"/>
    <n v="25"/>
    <n v="0"/>
    <n v="30134.75"/>
    <x v="0"/>
    <s v="tier - 3"/>
    <s v="R1011"/>
    <s v="Dec"/>
    <n v="1971"/>
    <s v="R1011"/>
    <s v="25-Dec-1971"/>
    <d v="2023-06-08T00:00:00"/>
    <n v="51"/>
  </r>
  <r>
    <s v="Id319"/>
    <n v="1958"/>
    <s v="Aug"/>
    <n v="11"/>
    <n v="1"/>
    <n v="30166.62"/>
    <x v="2"/>
    <s v="tier - 3"/>
    <s v="R1012"/>
    <s v="Aug"/>
    <n v="1958"/>
    <s v="R1012"/>
    <s v="11-Aug-1958"/>
    <d v="2023-06-08T00:00:00"/>
    <n v="64"/>
  </r>
  <r>
    <s v="Id318"/>
    <n v="1963"/>
    <s v="Sep"/>
    <n v="13"/>
    <n v="3"/>
    <n v="30184.94"/>
    <x v="2"/>
    <s v="tier - 1"/>
    <s v="R1014"/>
    <s v="Sep"/>
    <n v="1963"/>
    <s v="R1014"/>
    <s v="13-Sep-1963"/>
    <d v="2023-06-08T00:00:00"/>
    <n v="59"/>
  </r>
  <r>
    <s v="Id317"/>
    <n v="1962"/>
    <s v="Sep"/>
    <n v="15"/>
    <n v="0"/>
    <n v="30260"/>
    <x v="2"/>
    <s v="tier - 1"/>
    <s v="R1014"/>
    <s v="Sep"/>
    <n v="1962"/>
    <s v="R1014"/>
    <s v="15-Sep-1962"/>
    <d v="2023-06-08T00:00:00"/>
    <n v="60"/>
  </r>
  <r>
    <s v="Id316"/>
    <n v="1972"/>
    <s v="Jul"/>
    <n v="24"/>
    <n v="2"/>
    <n v="30284.639999999999"/>
    <x v="2"/>
    <s v="tier - 1"/>
    <s v="R1012"/>
    <s v="Jul"/>
    <n v="1972"/>
    <s v="R1012"/>
    <s v="24-Jul-1972"/>
    <d v="2023-06-08T00:00:00"/>
    <n v="50"/>
  </r>
  <r>
    <s v="Id315"/>
    <n v="2004"/>
    <s v="Jun"/>
    <n v="1"/>
    <n v="0"/>
    <n v="30328.27"/>
    <x v="0"/>
    <s v="tier - 2"/>
    <s v="R1011"/>
    <s v="Jun"/>
    <n v="2004"/>
    <s v="R1011"/>
    <s v="1-Jun-2004"/>
    <d v="2023-06-08T00:00:00"/>
    <n v="19"/>
  </r>
  <r>
    <s v="Id314"/>
    <n v="1969"/>
    <s v="Jul"/>
    <n v="30"/>
    <n v="0"/>
    <n v="30366.93"/>
    <x v="0"/>
    <s v="tier - 2"/>
    <s v="R1011"/>
    <s v="Jul"/>
    <n v="1969"/>
    <s v="R1011"/>
    <s v="30-Jul-1969"/>
    <d v="2023-06-08T00:00:00"/>
    <n v="53"/>
  </r>
  <r>
    <s v="Id313"/>
    <n v="1976"/>
    <s v="Sep"/>
    <n v="3"/>
    <n v="2"/>
    <n v="30409.53"/>
    <x v="0"/>
    <s v="tier - 3"/>
    <s v="R1012"/>
    <s v="Sep"/>
    <n v="1976"/>
    <s v="R1012"/>
    <s v="3-Sep-1976"/>
    <d v="2023-06-08T00:00:00"/>
    <n v="46"/>
  </r>
  <r>
    <s v="Id312"/>
    <n v="1998"/>
    <s v="Oct"/>
    <n v="28"/>
    <n v="0"/>
    <n v="30422.03"/>
    <x v="0"/>
    <s v="tier - 3"/>
    <s v="R1011"/>
    <s v="Oct"/>
    <n v="1998"/>
    <s v="R1011"/>
    <s v="28-Oct-1998"/>
    <d v="2023-06-08T00:00:00"/>
    <n v="24"/>
  </r>
  <r>
    <s v="Id311"/>
    <n v="1983"/>
    <s v="Sep"/>
    <n v="3"/>
    <n v="3"/>
    <n v="30457.37"/>
    <x v="0"/>
    <s v="tier - 1"/>
    <s v="R1012"/>
    <s v="Sep"/>
    <n v="1983"/>
    <s v="R1012"/>
    <s v="3-Sep-1983"/>
    <d v="2023-06-08T00:00:00"/>
    <n v="39"/>
  </r>
  <r>
    <s v="Id310"/>
    <n v="1986"/>
    <s v="Aug"/>
    <n v="10"/>
    <n v="3"/>
    <n v="30530.5"/>
    <x v="0"/>
    <s v="tier - 1"/>
    <s v="R1011"/>
    <s v="Aug"/>
    <n v="1986"/>
    <s v="R1011"/>
    <s v="10-Aug-1986"/>
    <d v="2023-06-08T00:00:00"/>
    <n v="36"/>
  </r>
  <r>
    <s v="Id309"/>
    <n v="1970"/>
    <s v="Nov"/>
    <n v="11"/>
    <n v="0"/>
    <n v="30625.65"/>
    <x v="0"/>
    <s v="tier - 3"/>
    <s v="R1011"/>
    <s v="Nov"/>
    <n v="1970"/>
    <s v="R1011"/>
    <s v="11-Nov-1970"/>
    <d v="2023-06-08T00:00:00"/>
    <n v="52"/>
  </r>
  <r>
    <s v="Id308"/>
    <n v="1999"/>
    <s v="Sep"/>
    <n v="21"/>
    <n v="0"/>
    <n v="30697.71"/>
    <x v="2"/>
    <s v="tier - 2"/>
    <s v="R1011"/>
    <s v="Sep"/>
    <n v="1999"/>
    <s v="R1011"/>
    <s v="21-Sep-1999"/>
    <d v="2023-06-08T00:00:00"/>
    <n v="23"/>
  </r>
  <r>
    <s v="Id307"/>
    <n v="1983"/>
    <s v="Dec"/>
    <n v="21"/>
    <n v="3"/>
    <n v="30724.44"/>
    <x v="0"/>
    <s v="tier - 3"/>
    <s v="R1011"/>
    <s v="Dec"/>
    <n v="1983"/>
    <s v="R1011"/>
    <s v="21-Dec-1983"/>
    <d v="2023-06-08T00:00:00"/>
    <n v="39"/>
  </r>
  <r>
    <s v="Id306"/>
    <n v="1988"/>
    <s v="Sep"/>
    <n v="5"/>
    <n v="3"/>
    <n v="30763.01"/>
    <x v="0"/>
    <s v="tier - 1"/>
    <s v="R1011"/>
    <s v="Sep"/>
    <n v="1988"/>
    <s v="R1011"/>
    <s v="5-Sep-1988"/>
    <d v="2023-06-08T00:00:00"/>
    <n v="34"/>
  </r>
  <r>
    <s v="Id305"/>
    <n v="1961"/>
    <s v="Sep"/>
    <n v="9"/>
    <n v="3"/>
    <n v="30942.19"/>
    <x v="0"/>
    <s v="tier - 2"/>
    <s v="R1013"/>
    <s v="Sep"/>
    <n v="1961"/>
    <s v="R1013"/>
    <s v="9-Sep-1961"/>
    <d v="2023-06-08T00:00:00"/>
    <n v="61"/>
  </r>
  <r>
    <s v="Id304"/>
    <n v="2004"/>
    <s v="Nov"/>
    <n v="9"/>
    <n v="0"/>
    <n v="31196.61"/>
    <x v="0"/>
    <s v="tier - 1"/>
    <s v="R1011"/>
    <s v="Nov"/>
    <n v="2004"/>
    <s v="R1011"/>
    <s v="9-Nov-2004"/>
    <d v="2023-06-08T00:00:00"/>
    <n v="18"/>
  </r>
  <r>
    <s v="Id303"/>
    <n v="2000"/>
    <s v="Jul"/>
    <n v="22"/>
    <n v="0"/>
    <n v="31234.560000000001"/>
    <x v="2"/>
    <s v="tier - 1"/>
    <s v="R1011"/>
    <s v="Jul"/>
    <n v="2000"/>
    <s v="R1011"/>
    <s v="22-Jul-2000"/>
    <d v="2023-06-08T00:00:00"/>
    <n v="22"/>
  </r>
  <r>
    <s v="Id302"/>
    <n v="1968"/>
    <s v="Jul"/>
    <n v="9"/>
    <n v="0"/>
    <n v="31322.53"/>
    <x v="0"/>
    <s v="tier - 1"/>
    <s v="R1011"/>
    <s v="Jul"/>
    <n v="1968"/>
    <s v="R1011"/>
    <s v="9-Jul-1968"/>
    <d v="2023-06-08T00:00:00"/>
    <n v="54"/>
  </r>
  <r>
    <s v="Id301"/>
    <n v="1995"/>
    <s v="Sep"/>
    <n v="27"/>
    <n v="0"/>
    <n v="31328.27"/>
    <x v="0"/>
    <s v="tier - 2"/>
    <s v="R1011"/>
    <s v="Sep"/>
    <n v="1995"/>
    <s v="R1011"/>
    <s v="27-Sep-1995"/>
    <d v="2023-06-08T00:00:00"/>
    <n v="27"/>
  </r>
  <r>
    <s v="Id300"/>
    <n v="1974"/>
    <s v="Oct"/>
    <n v="8"/>
    <n v="0"/>
    <n v="31368.81"/>
    <x v="0"/>
    <s v="tier - 3"/>
    <s v="R1011"/>
    <s v="Oct"/>
    <n v="1974"/>
    <s v="R1011"/>
    <s v="8-Oct-1974"/>
    <d v="2023-06-08T00:00:00"/>
    <n v="48"/>
  </r>
  <r>
    <s v="Id299"/>
    <n v="1975"/>
    <s v="Oct"/>
    <n v="29"/>
    <n v="1"/>
    <n v="31591.82"/>
    <x v="0"/>
    <s v="tier - 1"/>
    <s v="R1011"/>
    <s v="Oct"/>
    <n v="1975"/>
    <s v="R1011"/>
    <s v="29-Oct-1975"/>
    <d v="2023-06-08T00:00:00"/>
    <n v="47"/>
  </r>
  <r>
    <s v="Id298"/>
    <n v="1960"/>
    <s v="Dec"/>
    <n v="13"/>
    <n v="1"/>
    <n v="31620"/>
    <x v="0"/>
    <s v="tier - 1"/>
    <s v="R1024"/>
    <s v="Dec"/>
    <n v="1960"/>
    <s v="R1024"/>
    <s v="13-Dec-1960"/>
    <d v="2023-06-08T00:00:00"/>
    <n v="62"/>
  </r>
  <r>
    <s v="Id297"/>
    <n v="1977"/>
    <s v="Oct"/>
    <n v="14"/>
    <n v="2"/>
    <n v="31736.7"/>
    <x v="0"/>
    <s v="tier - 2"/>
    <s v="R1012"/>
    <s v="Oct"/>
    <n v="1977"/>
    <s v="R1012"/>
    <s v="14-Oct-1977"/>
    <d v="2023-06-08T00:00:00"/>
    <n v="45"/>
  </r>
  <r>
    <s v="Id296"/>
    <n v="1984"/>
    <s v="Sep"/>
    <n v="10"/>
    <n v="3"/>
    <n v="31743.919999999998"/>
    <x v="0"/>
    <s v="tier - 1"/>
    <s v="R1011"/>
    <s v="Sep"/>
    <n v="1984"/>
    <s v="R1011"/>
    <s v="10-Sep-1984"/>
    <d v="2023-06-08T00:00:00"/>
    <n v="38"/>
  </r>
  <r>
    <s v="Id295"/>
    <n v="1975"/>
    <s v="Sep"/>
    <n v="25"/>
    <n v="1"/>
    <n v="31897.1"/>
    <x v="0"/>
    <s v="tier - 3"/>
    <s v="R1011"/>
    <s v="Sep"/>
    <n v="1975"/>
    <s v="R1011"/>
    <s v="25-Sep-1975"/>
    <d v="2023-06-08T00:00:00"/>
    <n v="47"/>
  </r>
  <r>
    <s v="Id294"/>
    <n v="1972"/>
    <s v="Sep"/>
    <n v="21"/>
    <n v="0"/>
    <n v="31980.89"/>
    <x v="0"/>
    <s v="tier - 1"/>
    <s v="R1011"/>
    <s v="Sep"/>
    <n v="1972"/>
    <s v="R1011"/>
    <s v="21-Sep-1972"/>
    <d v="2023-06-08T00:00:00"/>
    <n v="50"/>
  </r>
  <r>
    <s v="Id293"/>
    <n v="1993"/>
    <s v="Sep"/>
    <n v="13"/>
    <n v="0"/>
    <n v="32086.21"/>
    <x v="2"/>
    <s v="tier - 3"/>
    <s v="R1011"/>
    <s v="Sep"/>
    <n v="1993"/>
    <s v="R1011"/>
    <s v="13-Sep-1993"/>
    <d v="2023-06-08T00:00:00"/>
    <n v="29"/>
  </r>
  <r>
    <s v="Id292"/>
    <n v="1978"/>
    <s v="Nov"/>
    <n v="10"/>
    <n v="2"/>
    <n v="32108.66"/>
    <x v="2"/>
    <s v="tier - 3"/>
    <s v="R1017"/>
    <s v="Nov"/>
    <n v="1978"/>
    <s v="R1017"/>
    <s v="10-Nov-1978"/>
    <d v="2023-06-08T00:00:00"/>
    <n v="44"/>
  </r>
  <r>
    <s v="Id291"/>
    <n v="1969"/>
    <s v="Sep"/>
    <n v="11"/>
    <n v="0"/>
    <n v="32192.76"/>
    <x v="2"/>
    <s v="tier - 2"/>
    <s v="R1011"/>
    <s v="Sep"/>
    <n v="1969"/>
    <s v="R1011"/>
    <s v="11-Sep-1969"/>
    <d v="2023-06-08T00:00:00"/>
    <n v="53"/>
  </r>
  <r>
    <s v="Id290"/>
    <n v="1994"/>
    <s v="Sep"/>
    <n v="8"/>
    <n v="0"/>
    <n v="32222.81"/>
    <x v="0"/>
    <s v="tier - 1"/>
    <s v="R1011"/>
    <s v="Sep"/>
    <n v="1994"/>
    <s v="R1011"/>
    <s v="8-Sep-1994"/>
    <d v="2023-06-08T00:00:00"/>
    <n v="28"/>
  </r>
  <r>
    <s v="Id289"/>
    <n v="1975"/>
    <s v="Dec"/>
    <n v="17"/>
    <n v="1"/>
    <n v="32259.96"/>
    <x v="0"/>
    <s v="tier - 3"/>
    <s v="R1012"/>
    <s v="Dec"/>
    <n v="1975"/>
    <s v="R1012"/>
    <s v="17-Dec-1975"/>
    <d v="2023-06-08T00:00:00"/>
    <n v="47"/>
  </r>
  <r>
    <s v="Id288"/>
    <n v="1986"/>
    <s v="Dec"/>
    <n v="2"/>
    <n v="3"/>
    <n v="32288.49"/>
    <x v="0"/>
    <s v="tier - 2"/>
    <s v="R1011"/>
    <s v="Dec"/>
    <n v="1986"/>
    <s v="R1011"/>
    <s v="2-Dec-1986"/>
    <d v="2023-06-08T00:00:00"/>
    <n v="36"/>
  </r>
  <r>
    <s v="Id287"/>
    <n v="1972"/>
    <s v="Oct"/>
    <n v="19"/>
    <n v="0"/>
    <n v="32428.63"/>
    <x v="0"/>
    <s v="tier - 2"/>
    <s v="R1011"/>
    <s v="Oct"/>
    <n v="1972"/>
    <s v="R1011"/>
    <s v="19-Oct-1972"/>
    <d v="2023-06-08T00:00:00"/>
    <n v="50"/>
  </r>
  <r>
    <s v="Id286"/>
    <n v="1976"/>
    <s v="Aug"/>
    <n v="9"/>
    <n v="2"/>
    <n v="32430.22"/>
    <x v="0"/>
    <s v="tier - 3"/>
    <s v="R1011"/>
    <s v="Aug"/>
    <n v="1976"/>
    <s v="R1011"/>
    <s v="9-Aug-1976"/>
    <d v="2023-06-08T00:00:00"/>
    <n v="46"/>
  </r>
  <r>
    <s v="Id285"/>
    <n v="1981"/>
    <s v="Sep"/>
    <n v="27"/>
    <n v="1"/>
    <n v="32462.35"/>
    <x v="0"/>
    <s v="tier - 2"/>
    <s v="R1011"/>
    <s v="Sep"/>
    <n v="1981"/>
    <s v="R1011"/>
    <s v="27-Sep-1981"/>
    <d v="2023-06-08T00:00:00"/>
    <n v="41"/>
  </r>
  <r>
    <s v="Id284"/>
    <n v="1976"/>
    <s v="Sep"/>
    <n v="19"/>
    <n v="2"/>
    <n v="32485.46"/>
    <x v="0"/>
    <s v="tier - 1"/>
    <s v="R1011"/>
    <s v="Sep"/>
    <n v="1976"/>
    <s v="R1011"/>
    <s v="19-Sep-1976"/>
    <d v="2023-06-08T00:00:00"/>
    <n v="46"/>
  </r>
  <r>
    <s v="Id283"/>
    <n v="2003"/>
    <s v="Oct"/>
    <n v="8"/>
    <n v="0"/>
    <n v="32548.34"/>
    <x v="2"/>
    <s v="tier - 2"/>
    <s v="R1013"/>
    <s v="Oct"/>
    <n v="2003"/>
    <s v="R1013"/>
    <s v="8-Oct-2003"/>
    <d v="2023-06-08T00:00:00"/>
    <n v="19"/>
  </r>
  <r>
    <s v="Id282"/>
    <n v="1990"/>
    <s v="Jul"/>
    <n v="13"/>
    <n v="3"/>
    <n v="32672.11"/>
    <x v="2"/>
    <s v="tier - 1"/>
    <s v="R1011"/>
    <s v="Jul"/>
    <n v="1990"/>
    <s v="R1011"/>
    <s v="13-Jul-1990"/>
    <d v="2023-06-08T00:00:00"/>
    <n v="32"/>
  </r>
  <r>
    <s v="Id281"/>
    <n v="1968"/>
    <s v="Nov"/>
    <n v="1"/>
    <n v="0"/>
    <n v="32686.080000000002"/>
    <x v="0"/>
    <s v="tier - 3"/>
    <s v="R1011"/>
    <s v="Nov"/>
    <n v="1968"/>
    <s v="R1011"/>
    <s v="1-Nov-1968"/>
    <d v="2023-06-08T00:00:00"/>
    <n v="54"/>
  </r>
  <r>
    <s v="Id280"/>
    <n v="1990"/>
    <s v="Sep"/>
    <n v="30"/>
    <n v="3"/>
    <n v="32716.2"/>
    <x v="2"/>
    <s v="tier - 2"/>
    <s v="R1011"/>
    <s v="Sep"/>
    <n v="1990"/>
    <s v="R1011"/>
    <s v="30-Sep-1990"/>
    <d v="2023-06-08T00:00:00"/>
    <n v="32"/>
  </r>
  <r>
    <s v="Id279"/>
    <n v="1990"/>
    <s v="Jul"/>
    <n v="9"/>
    <n v="2"/>
    <n v="32734.19"/>
    <x v="0"/>
    <s v="tier - 1"/>
    <s v="R1012"/>
    <s v="Jul"/>
    <n v="1990"/>
    <s v="R1012"/>
    <s v="9-Jul-1990"/>
    <d v="2023-06-08T00:00:00"/>
    <n v="32"/>
  </r>
  <r>
    <s v="Id278"/>
    <n v="1974"/>
    <s v="Dec"/>
    <n v="6"/>
    <n v="0"/>
    <n v="32760.48"/>
    <x v="2"/>
    <s v="tier - 1"/>
    <s v="R1011"/>
    <s v="Dec"/>
    <n v="1974"/>
    <s v="R1011"/>
    <s v="6-Dec-1974"/>
    <d v="2023-06-08T00:00:00"/>
    <n v="48"/>
  </r>
  <r>
    <s v="Id277"/>
    <n v="1972"/>
    <s v="Nov"/>
    <n v="7"/>
    <n v="0"/>
    <n v="32765.33"/>
    <x v="0"/>
    <s v="tier - 2"/>
    <s v="R1012"/>
    <s v="Nov"/>
    <n v="1972"/>
    <s v="R1012"/>
    <s v="7-Nov-1972"/>
    <d v="2023-06-08T00:00:00"/>
    <n v="50"/>
  </r>
  <r>
    <s v="Id276"/>
    <n v="1980"/>
    <s v="Dec"/>
    <n v="12"/>
    <n v="3"/>
    <n v="32787.46"/>
    <x v="2"/>
    <s v="tier - 3"/>
    <s v="R1012"/>
    <s v="Dec"/>
    <n v="1980"/>
    <s v="R1012"/>
    <s v="12-Dec-1980"/>
    <d v="2023-06-08T00:00:00"/>
    <n v="42"/>
  </r>
  <r>
    <s v="Id275"/>
    <n v="1995"/>
    <s v="Dec"/>
    <n v="4"/>
    <n v="0"/>
    <n v="32827.51"/>
    <x v="2"/>
    <s v="tier - 2"/>
    <s v="R1011"/>
    <s v="Dec"/>
    <n v="1995"/>
    <s v="R1011"/>
    <s v="4-Dec-1995"/>
    <d v="2023-06-08T00:00:00"/>
    <n v="27"/>
  </r>
  <r>
    <s v="Id274"/>
    <n v="1981"/>
    <s v="Nov"/>
    <n v="17"/>
    <n v="1"/>
    <n v="32906.69"/>
    <x v="0"/>
    <s v="tier - 3"/>
    <s v="R1011"/>
    <s v="Nov"/>
    <n v="1981"/>
    <s v="R1011"/>
    <s v="17-Nov-1981"/>
    <d v="2023-06-08T00:00:00"/>
    <n v="41"/>
  </r>
  <r>
    <s v="Id273"/>
    <n v="1971"/>
    <s v="Aug"/>
    <n v="24"/>
    <n v="0"/>
    <n v="32947.629999999997"/>
    <x v="0"/>
    <s v="tier - 1"/>
    <s v="R1011"/>
    <s v="Aug"/>
    <n v="1971"/>
    <s v="R1011"/>
    <s v="24-Aug-1971"/>
    <d v="2023-06-08T00:00:00"/>
    <n v="51"/>
  </r>
  <r>
    <s v="Id272"/>
    <n v="1995"/>
    <s v="Jul"/>
    <n v="8"/>
    <n v="0"/>
    <n v="33017.46"/>
    <x v="2"/>
    <s v="tier - 1"/>
    <s v="R1011"/>
    <s v="Jul"/>
    <n v="1995"/>
    <s v="R1011"/>
    <s v="8-Jul-1995"/>
    <d v="2023-06-08T00:00:00"/>
    <n v="27"/>
  </r>
  <r>
    <s v="Id271"/>
    <n v="1967"/>
    <s v="Jul"/>
    <n v="10"/>
    <n v="0"/>
    <n v="33025.32"/>
    <x v="0"/>
    <s v="tier - 3"/>
    <s v="R1011"/>
    <s v="Jul"/>
    <n v="1967"/>
    <s v="R1011"/>
    <s v="10-Jul-1967"/>
    <d v="2023-06-08T00:00:00"/>
    <n v="55"/>
  </r>
  <r>
    <s v="Id270"/>
    <n v="1994"/>
    <s v="Jul"/>
    <n v="28"/>
    <n v="0"/>
    <n v="33057.230000000003"/>
    <x v="2"/>
    <s v="tier - 2"/>
    <s v="R1011"/>
    <s v="Jul"/>
    <n v="1994"/>
    <s v="R1011"/>
    <s v="28-Jul-1994"/>
    <d v="2023-06-08T00:00:00"/>
    <n v="28"/>
  </r>
  <r>
    <s v="Id269"/>
    <n v="1962"/>
    <s v="Jul"/>
    <n v="1"/>
    <n v="0"/>
    <n v="33074.94"/>
    <x v="2"/>
    <s v="tier - 2"/>
    <s v="R1011"/>
    <s v="Jul"/>
    <n v="1962"/>
    <s v="R1011"/>
    <s v="1-Jul-1962"/>
    <d v="2023-06-08T00:00:00"/>
    <n v="60"/>
  </r>
  <r>
    <s v="Id268"/>
    <n v="1969"/>
    <s v="Oct"/>
    <n v="30"/>
    <n v="0"/>
    <n v="33090.660000000003"/>
    <x v="0"/>
    <s v="tier - 2"/>
    <s v="R1011"/>
    <s v="Oct"/>
    <n v="1969"/>
    <s v="R1011"/>
    <s v="30-Oct-1969"/>
    <d v="2023-06-08T00:00:00"/>
    <n v="53"/>
  </r>
  <r>
    <s v="Id267"/>
    <n v="1985"/>
    <s v="Jul"/>
    <n v="15"/>
    <n v="3"/>
    <n v="33121"/>
    <x v="0"/>
    <s v="tier - 1"/>
    <s v="R1011"/>
    <s v="Jul"/>
    <n v="1985"/>
    <s v="R1011"/>
    <s v="15-Jul-1985"/>
    <d v="2023-06-08T00:00:00"/>
    <n v="37"/>
  </r>
  <r>
    <s v="Id266"/>
    <n v="1990"/>
    <s v="Oct"/>
    <n v="12"/>
    <n v="3"/>
    <n v="33292.83"/>
    <x v="0"/>
    <s v="tier - 1"/>
    <s v="R1011"/>
    <s v="Oct"/>
    <n v="1990"/>
    <s v="R1011"/>
    <s v="12-Oct-1990"/>
    <d v="2023-06-08T00:00:00"/>
    <n v="32"/>
  </r>
  <r>
    <s v="Id265"/>
    <n v="2003"/>
    <s v="Nov"/>
    <n v="28"/>
    <n v="0"/>
    <n v="33307.550000000003"/>
    <x v="0"/>
    <s v="tier - 3"/>
    <s v="R1012"/>
    <s v="Nov"/>
    <n v="2003"/>
    <s v="R1012"/>
    <s v="28-Nov-2003"/>
    <d v="2023-06-08T00:00:00"/>
    <n v="19"/>
  </r>
  <r>
    <s v="Id264"/>
    <n v="1972"/>
    <s v="Sep"/>
    <n v="5"/>
    <n v="0"/>
    <n v="33344.449999999997"/>
    <x v="0"/>
    <s v="tier - 3"/>
    <s v="R1011"/>
    <s v="Sep"/>
    <n v="1972"/>
    <s v="R1011"/>
    <s v="5-Sep-1972"/>
    <d v="2023-06-08T00:00:00"/>
    <n v="50"/>
  </r>
  <r>
    <s v="Id263"/>
    <n v="1985"/>
    <s v="Dec"/>
    <n v="7"/>
    <n v="3"/>
    <n v="33450.99"/>
    <x v="0"/>
    <s v="tier - 2"/>
    <s v="R1011"/>
    <s v="Dec"/>
    <n v="1985"/>
    <s v="R1011"/>
    <s v="7-Dec-1985"/>
    <d v="2023-06-08T00:00:00"/>
    <n v="37"/>
  </r>
  <r>
    <s v="Id262"/>
    <n v="1970"/>
    <s v="Jun"/>
    <n v="18"/>
    <n v="2"/>
    <n v="33471.97"/>
    <x v="0"/>
    <s v="tier - 2"/>
    <s v="R1012"/>
    <s v="Jun"/>
    <n v="1970"/>
    <s v="R1012"/>
    <s v="18-Jun-1970"/>
    <d v="2023-06-08T00:00:00"/>
    <n v="52"/>
  </r>
  <r>
    <s v="Id261"/>
    <n v="2002"/>
    <s v="Aug"/>
    <n v="25"/>
    <n v="0"/>
    <n v="33475.82"/>
    <x v="2"/>
    <s v="tier - 1"/>
    <s v="R1018"/>
    <s v="Aug"/>
    <n v="2002"/>
    <s v="R1018"/>
    <s v="25-Aug-2002"/>
    <d v="2023-06-08T00:00:00"/>
    <n v="20"/>
  </r>
  <r>
    <s v="Id260"/>
    <n v="1984"/>
    <s v="Jul"/>
    <n v="22"/>
    <n v="3"/>
    <n v="33527.1"/>
    <x v="0"/>
    <s v="tier - 3"/>
    <s v="R1011"/>
    <s v="Jul"/>
    <n v="1984"/>
    <s v="R1011"/>
    <s v="22-Jul-1984"/>
    <d v="2023-06-08T00:00:00"/>
    <n v="38"/>
  </r>
  <r>
    <s v="Id259"/>
    <n v="2003"/>
    <s v="Sep"/>
    <n v="9"/>
    <n v="0"/>
    <n v="33611.71"/>
    <x v="2"/>
    <s v="tier - 2"/>
    <s v="R1011"/>
    <s v="Sep"/>
    <n v="2003"/>
    <s v="R1011"/>
    <s v="9-Sep-2003"/>
    <d v="2023-06-08T00:00:00"/>
    <n v="19"/>
  </r>
  <r>
    <s v="Id258"/>
    <n v="1993"/>
    <s v="Nov"/>
    <n v="28"/>
    <n v="0"/>
    <n v="33707.550000000003"/>
    <x v="0"/>
    <s v="tier - 2"/>
    <s v="R1011"/>
    <s v="Nov"/>
    <n v="1993"/>
    <s v="R1011"/>
    <s v="28-Nov-1993"/>
    <d v="2023-06-08T00:00:00"/>
    <n v="29"/>
  </r>
  <r>
    <s v="Id257"/>
    <n v="2004"/>
    <s v="Nov"/>
    <n v="1"/>
    <n v="0"/>
    <n v="33732.69"/>
    <x v="2"/>
    <s v="tier - 1"/>
    <s v="R1017"/>
    <s v="Nov"/>
    <n v="2004"/>
    <s v="R1017"/>
    <s v="1-Nov-2004"/>
    <d v="2023-06-08T00:00:00"/>
    <n v="18"/>
  </r>
  <r>
    <s v="Id256"/>
    <n v="2003"/>
    <s v="Sep"/>
    <n v="12"/>
    <n v="0"/>
    <n v="33750.29"/>
    <x v="2"/>
    <s v="tier - 3"/>
    <s v="R1012"/>
    <s v="Sep"/>
    <n v="2003"/>
    <s v="R1012"/>
    <s v="12-Sep-2003"/>
    <d v="2023-06-08T00:00:00"/>
    <n v="19"/>
  </r>
  <r>
    <s v="Id255"/>
    <n v="1962"/>
    <s v="Dec"/>
    <n v="11"/>
    <n v="0"/>
    <n v="33753.32"/>
    <x v="2"/>
    <s v="tier - 3"/>
    <s v="R1011"/>
    <s v="Dec"/>
    <n v="1962"/>
    <s v="R1011"/>
    <s v="11-Dec-1962"/>
    <d v="2023-06-08T00:00:00"/>
    <n v="60"/>
  </r>
  <r>
    <s v="Id254"/>
    <n v="2000"/>
    <s v="Oct"/>
    <n v="26"/>
    <n v="0"/>
    <n v="33829.39"/>
    <x v="0"/>
    <s v="tier - 3"/>
    <s v="R1011"/>
    <s v="Oct"/>
    <n v="2000"/>
    <s v="R1011"/>
    <s v="26-Oct-2000"/>
    <d v="2023-06-08T00:00:00"/>
    <n v="22"/>
  </r>
  <r>
    <s v="Id253"/>
    <n v="1997"/>
    <s v="Aug"/>
    <n v="9"/>
    <n v="0"/>
    <n v="33900.65"/>
    <x v="0"/>
    <s v="tier - 3"/>
    <s v="R1011"/>
    <s v="Aug"/>
    <n v="1997"/>
    <s v="R1011"/>
    <s v="9-Aug-1997"/>
    <d v="2023-06-08T00:00:00"/>
    <n v="25"/>
  </r>
  <r>
    <s v="Id252"/>
    <n v="2000"/>
    <s v="Dec"/>
    <n v="27"/>
    <n v="0"/>
    <n v="33907.550000000003"/>
    <x v="0"/>
    <s v="tier - 2"/>
    <s v="R1012"/>
    <s v="Dec"/>
    <n v="2000"/>
    <s v="R1012"/>
    <s v="27-Dec-2000"/>
    <d v="2023-06-08T00:00:00"/>
    <n v="22"/>
  </r>
  <r>
    <s v="Id251"/>
    <n v="1994"/>
    <s v="Sep"/>
    <n v="25"/>
    <n v="0"/>
    <n v="33975.47"/>
    <x v="0"/>
    <s v="tier - 2"/>
    <s v="R1011"/>
    <s v="Sep"/>
    <n v="1994"/>
    <s v="R1011"/>
    <s v="25-Sep-1994"/>
    <d v="2023-06-08T00:00:00"/>
    <n v="28"/>
  </r>
  <r>
    <s v="Id250"/>
    <n v="1972"/>
    <s v="Jul"/>
    <n v="26"/>
    <n v="0"/>
    <n v="34053.360000000001"/>
    <x v="0"/>
    <s v="tier - 2"/>
    <s v="R1011"/>
    <s v="Jul"/>
    <n v="1972"/>
    <s v="R1011"/>
    <s v="26-Jul-1972"/>
    <d v="2023-06-08T00:00:00"/>
    <n v="50"/>
  </r>
  <r>
    <s v="Id249"/>
    <n v="2002"/>
    <s v="Dec"/>
    <n v="26"/>
    <n v="0"/>
    <n v="34084.68"/>
    <x v="0"/>
    <s v="tier - 3"/>
    <s v="R1011"/>
    <s v="Dec"/>
    <n v="2002"/>
    <s v="R1011"/>
    <s v="26-Dec-2002"/>
    <d v="2023-06-08T00:00:00"/>
    <n v="20"/>
  </r>
  <r>
    <s v="Id248"/>
    <n v="1999"/>
    <s v="Nov"/>
    <n v="6"/>
    <n v="0"/>
    <n v="34166.269999999997"/>
    <x v="0"/>
    <s v="tier - 3"/>
    <s v="R1011"/>
    <s v="Nov"/>
    <n v="1999"/>
    <s v="R1011"/>
    <s v="6-Nov-1999"/>
    <d v="2023-06-08T00:00:00"/>
    <n v="23"/>
  </r>
  <r>
    <s v="Id247"/>
    <n v="1971"/>
    <s v="Aug"/>
    <n v="25"/>
    <n v="0"/>
    <n v="34205.07"/>
    <x v="0"/>
    <s v="tier - 2"/>
    <s v="R1011"/>
    <s v="Aug"/>
    <n v="1971"/>
    <s v="R1011"/>
    <s v="25-Aug-1971"/>
    <d v="2023-06-08T00:00:00"/>
    <n v="51"/>
  </r>
  <r>
    <s v="Id246"/>
    <n v="1975"/>
    <s v="Jul"/>
    <n v="21"/>
    <n v="1"/>
    <n v="34210.33"/>
    <x v="0"/>
    <s v="tier - 1"/>
    <s v="R1012"/>
    <s v="Jul"/>
    <n v="1975"/>
    <s v="R1012"/>
    <s v="21-Jul-1975"/>
    <d v="2023-06-08T00:00:00"/>
    <n v="47"/>
  </r>
  <r>
    <s v="Id245"/>
    <n v="1962"/>
    <s v="Jul"/>
    <n v="5"/>
    <n v="0"/>
    <n v="34218.019999999997"/>
    <x v="2"/>
    <s v="tier - 1"/>
    <s v="R1011"/>
    <s v="Jul"/>
    <n v="1962"/>
    <s v="R1011"/>
    <s v="5-Jul-1962"/>
    <d v="2023-06-08T00:00:00"/>
    <n v="60"/>
  </r>
  <r>
    <s v="Id244"/>
    <n v="1998"/>
    <s v="Jun"/>
    <n v="11"/>
    <n v="0"/>
    <n v="34254.050000000003"/>
    <x v="2"/>
    <s v="tier - 3"/>
    <s v="R1019"/>
    <s v="Jun"/>
    <n v="1998"/>
    <s v="R1019"/>
    <s v="11-Jun-1998"/>
    <d v="2023-06-08T00:00:00"/>
    <n v="24"/>
  </r>
  <r>
    <s v="Id243"/>
    <n v="1995"/>
    <s v="Oct"/>
    <n v="30"/>
    <n v="0"/>
    <n v="34289.43"/>
    <x v="2"/>
    <s v="tier - 1"/>
    <s v="R1011"/>
    <s v="Oct"/>
    <n v="1995"/>
    <s v="R1011"/>
    <s v="30-Oct-1995"/>
    <d v="2023-06-08T00:00:00"/>
    <n v="27"/>
  </r>
  <r>
    <s v="Id242"/>
    <n v="1986"/>
    <s v="Oct"/>
    <n v="11"/>
    <n v="3"/>
    <n v="34293.120000000003"/>
    <x v="2"/>
    <s v="tier - 2"/>
    <s v="R1011"/>
    <s v="Oct"/>
    <n v="1986"/>
    <s v="R1011"/>
    <s v="11-Oct-1986"/>
    <d v="2023-06-08T00:00:00"/>
    <n v="36"/>
  </r>
  <r>
    <s v="id3444"/>
    <n v="2004"/>
    <s v="Nov"/>
    <n v="1"/>
    <n v="2"/>
    <n v="34303.17"/>
    <x v="2"/>
    <s v="tier - 3"/>
    <s v="R1013"/>
    <s v="Nov"/>
    <n v="2004"/>
    <s v="R1013"/>
    <s v="1-Nov-2004"/>
    <d v="2023-06-08T00:00:00"/>
    <n v="18"/>
  </r>
  <r>
    <s v="Id241"/>
    <n v="1983"/>
    <s v="Oct"/>
    <n v="2"/>
    <n v="3"/>
    <n v="34307.22"/>
    <x v="0"/>
    <s v="tier - 2"/>
    <s v="R1012"/>
    <s v="Oct"/>
    <n v="1983"/>
    <s v="R1012"/>
    <s v="2-Oct-1983"/>
    <d v="2023-06-08T00:00:00"/>
    <n v="39"/>
  </r>
  <r>
    <s v="Id240"/>
    <n v="1984"/>
    <s v="Oct"/>
    <n v="1"/>
    <n v="3"/>
    <n v="34402.22"/>
    <x v="0"/>
    <s v="tier - 3"/>
    <s v="R1011"/>
    <s v="Oct"/>
    <n v="1984"/>
    <s v="R1011"/>
    <s v="1-Oct-1984"/>
    <d v="2023-06-08T00:00:00"/>
    <n v="38"/>
  </r>
  <r>
    <s v="Id239"/>
    <n v="2003"/>
    <s v="Oct"/>
    <n v="5"/>
    <n v="0"/>
    <n v="34439.86"/>
    <x v="0"/>
    <s v="tier - 1"/>
    <s v="R1013"/>
    <s v="Oct"/>
    <n v="2003"/>
    <s v="R1013"/>
    <s v="5-Oct-2003"/>
    <d v="2023-06-08T00:00:00"/>
    <n v="19"/>
  </r>
  <r>
    <s v="Id238"/>
    <n v="1990"/>
    <s v="Sep"/>
    <n v="24"/>
    <n v="3"/>
    <n v="34456.269999999997"/>
    <x v="2"/>
    <s v="tier - 2"/>
    <s v="R1011"/>
    <s v="Sep"/>
    <n v="1990"/>
    <s v="R1011"/>
    <s v="24-Sep-1990"/>
    <d v="2023-06-08T00:00:00"/>
    <n v="32"/>
  </r>
  <r>
    <s v="Id237"/>
    <n v="1998"/>
    <s v="Jun"/>
    <n v="24"/>
    <n v="0"/>
    <n v="34472.839999999997"/>
    <x v="2"/>
    <s v="tier - 3"/>
    <s v="R1011"/>
    <s v="Jun"/>
    <n v="1998"/>
    <s v="R1011"/>
    <s v="24-Jun-1998"/>
    <d v="2023-06-08T00:00:00"/>
    <n v="24"/>
  </r>
  <r>
    <s v="Id236"/>
    <n v="1976"/>
    <s v="Nov"/>
    <n v="25"/>
    <n v="2"/>
    <n v="34543.39"/>
    <x v="0"/>
    <s v="tier - 3"/>
    <s v="R1011"/>
    <s v="Nov"/>
    <n v="1976"/>
    <s v="R1011"/>
    <s v="25-Nov-1976"/>
    <d v="2023-06-08T00:00:00"/>
    <n v="46"/>
  </r>
  <r>
    <s v="Id235"/>
    <n v="2004"/>
    <s v="Oct"/>
    <n v="9"/>
    <n v="0"/>
    <n v="34617.839999999997"/>
    <x v="2"/>
    <s v="tier - 3"/>
    <s v="R1016"/>
    <s v="Oct"/>
    <n v="2004"/>
    <s v="R1016"/>
    <s v="9-Oct-2004"/>
    <d v="2023-06-08T00:00:00"/>
    <n v="18"/>
  </r>
  <r>
    <s v="Id234"/>
    <n v="1994"/>
    <s v="Jul"/>
    <n v="7"/>
    <n v="0"/>
    <n v="34672.15"/>
    <x v="2"/>
    <s v="tier - 3"/>
    <s v="R1013"/>
    <s v="Jul"/>
    <n v="1994"/>
    <s v="R1013"/>
    <s v="7-Jul-1994"/>
    <d v="2023-06-08T00:00:00"/>
    <n v="28"/>
  </r>
  <r>
    <s v="Id233"/>
    <n v="2003"/>
    <s v="Jul"/>
    <n v="3"/>
    <n v="0"/>
    <n v="34779.620000000003"/>
    <x v="2"/>
    <s v="tier - 2"/>
    <s v="R1011"/>
    <s v="Jul"/>
    <n v="2003"/>
    <s v="R1011"/>
    <s v="3-Jul-2003"/>
    <d v="2023-06-08T00:00:00"/>
    <n v="19"/>
  </r>
  <r>
    <s v="Id232"/>
    <n v="1995"/>
    <s v="Dec"/>
    <n v="27"/>
    <n v="1"/>
    <n v="34806.47"/>
    <x v="2"/>
    <s v="tier - 2"/>
    <s v="R1013"/>
    <s v="Dec"/>
    <n v="1995"/>
    <s v="R1013"/>
    <s v="27-Dec-1995"/>
    <d v="2023-06-08T00:00:00"/>
    <n v="27"/>
  </r>
  <r>
    <s v="Id231"/>
    <n v="2003"/>
    <s v="Sep"/>
    <n v="17"/>
    <n v="0"/>
    <n v="34828.65"/>
    <x v="2"/>
    <s v="tier - 3"/>
    <s v="R1011"/>
    <s v="Sep"/>
    <n v="2003"/>
    <s v="R1011"/>
    <s v="17-Sep-2003"/>
    <d v="2023-06-08T00:00:00"/>
    <n v="19"/>
  </r>
  <r>
    <s v="Id230"/>
    <n v="1995"/>
    <s v="Oct"/>
    <n v="17"/>
    <n v="0"/>
    <n v="34838.870000000003"/>
    <x v="0"/>
    <s v="tier - 3"/>
    <s v="R1011"/>
    <s v="Oct"/>
    <n v="1995"/>
    <s v="R1011"/>
    <s v="17-Oct-1995"/>
    <d v="2023-06-08T00:00:00"/>
    <n v="27"/>
  </r>
  <r>
    <s v="Id229"/>
    <n v="1983"/>
    <s v="Jul"/>
    <n v="29"/>
    <n v="3"/>
    <n v="34940.61"/>
    <x v="0"/>
    <s v="tier - 3"/>
    <s v="R1011"/>
    <s v="Jul"/>
    <n v="1983"/>
    <s v="R1011"/>
    <s v="29-Jul-1983"/>
    <d v="2023-06-08T00:00:00"/>
    <n v="39"/>
  </r>
  <r>
    <s v="Id228"/>
    <n v="1967"/>
    <s v="Oct"/>
    <n v="7"/>
    <n v="0"/>
    <n v="34975.68"/>
    <x v="0"/>
    <s v="tier - 2"/>
    <s v="R1011"/>
    <s v="Oct"/>
    <n v="1967"/>
    <s v="R1011"/>
    <s v="7-Oct-1967"/>
    <d v="2023-06-08T00:00:00"/>
    <n v="55"/>
  </r>
  <r>
    <s v="Id227"/>
    <n v="1998"/>
    <s v="Aug"/>
    <n v="22"/>
    <n v="0"/>
    <n v="34976.42"/>
    <x v="0"/>
    <s v="tier - 1"/>
    <s v="R1011"/>
    <s v="Aug"/>
    <n v="1998"/>
    <s v="R1011"/>
    <s v="22-Aug-1998"/>
    <d v="2023-06-08T00:00:00"/>
    <n v="24"/>
  </r>
  <r>
    <s v="Id226"/>
    <n v="1997"/>
    <s v="Aug"/>
    <n v="22"/>
    <n v="0"/>
    <n v="34979.86"/>
    <x v="0"/>
    <s v="tier - 2"/>
    <s v="R1011"/>
    <s v="Aug"/>
    <n v="1997"/>
    <s v="R1011"/>
    <s v="22-Aug-1997"/>
    <d v="2023-06-08T00:00:00"/>
    <n v="25"/>
  </r>
  <r>
    <s v="Id225"/>
    <n v="1982"/>
    <s v="Jul"/>
    <n v="5"/>
    <n v="3"/>
    <n v="35000.730000000003"/>
    <x v="0"/>
    <s v="tier - 3"/>
    <s v="R1011"/>
    <s v="Jul"/>
    <n v="1982"/>
    <s v="R1011"/>
    <s v="5-Jul-1982"/>
    <d v="2023-06-08T00:00:00"/>
    <n v="40"/>
  </r>
  <r>
    <s v="Id224"/>
    <n v="1975"/>
    <s v="Aug"/>
    <n v="29"/>
    <n v="1"/>
    <n v="35050.620000000003"/>
    <x v="0"/>
    <s v="tier - 1"/>
    <s v="R1011"/>
    <s v="Aug"/>
    <n v="1975"/>
    <s v="R1011"/>
    <s v="29-Aug-1975"/>
    <d v="2023-06-08T00:00:00"/>
    <n v="47"/>
  </r>
  <r>
    <s v="Id223"/>
    <n v="1977"/>
    <s v="Jun"/>
    <n v="29"/>
    <n v="0"/>
    <n v="35069.370000000003"/>
    <x v="2"/>
    <s v="tier - 1"/>
    <s v="R1017"/>
    <s v="Jun"/>
    <n v="1977"/>
    <s v="R1017"/>
    <s v="29-Jun-1977"/>
    <d v="2023-06-08T00:00:00"/>
    <n v="45"/>
  </r>
  <r>
    <s v="Id222"/>
    <n v="1998"/>
    <s v="Dec"/>
    <n v="22"/>
    <n v="0"/>
    <n v="35147.53"/>
    <x v="2"/>
    <s v="tier - 1"/>
    <s v="R1016"/>
    <s v="Dec"/>
    <n v="1998"/>
    <s v="R1016"/>
    <s v="22-Dec-1998"/>
    <d v="2023-06-08T00:00:00"/>
    <n v="24"/>
  </r>
  <r>
    <s v="Id221"/>
    <n v="1967"/>
    <s v="Dec"/>
    <n v="30"/>
    <n v="1"/>
    <n v="35160.129999999997"/>
    <x v="0"/>
    <s v="tier - 2"/>
    <s v="R1011"/>
    <s v="Dec"/>
    <n v="1967"/>
    <s v="R1011"/>
    <s v="30-Dec-1967"/>
    <d v="2023-06-08T00:00:00"/>
    <n v="55"/>
  </r>
  <r>
    <s v="Id220"/>
    <n v="1997"/>
    <s v="Jul"/>
    <n v="9"/>
    <n v="0"/>
    <n v="35302.089999999997"/>
    <x v="2"/>
    <s v="tier - 2"/>
    <s v="R1011"/>
    <s v="Jul"/>
    <n v="1997"/>
    <s v="R1011"/>
    <s v="9-Jul-1997"/>
    <d v="2023-06-08T00:00:00"/>
    <n v="25"/>
  </r>
  <r>
    <s v="Id219"/>
    <n v="1988"/>
    <s v="Sep"/>
    <n v="19"/>
    <n v="3"/>
    <n v="35315.96"/>
    <x v="0"/>
    <s v="tier - 1"/>
    <s v="R1011"/>
    <s v="Sep"/>
    <n v="1988"/>
    <s v="R1011"/>
    <s v="19-Sep-1988"/>
    <d v="2023-06-08T00:00:00"/>
    <n v="34"/>
  </r>
  <r>
    <s v="Id218"/>
    <n v="1971"/>
    <s v="Sep"/>
    <n v="22"/>
    <n v="0"/>
    <n v="35345.730000000003"/>
    <x v="0"/>
    <s v="tier - 3"/>
    <s v="R1011"/>
    <s v="Sep"/>
    <n v="1971"/>
    <s v="R1011"/>
    <s v="22-Sep-1971"/>
    <d v="2023-06-08T00:00:00"/>
    <n v="51"/>
  </r>
  <r>
    <s v="Id217"/>
    <n v="1988"/>
    <s v="Nov"/>
    <n v="20"/>
    <n v="0"/>
    <n v="35491.64"/>
    <x v="2"/>
    <s v="tier - 2"/>
    <s v="R1011"/>
    <s v="Nov"/>
    <n v="1988"/>
    <s v="R1011"/>
    <s v="20-Nov-1988"/>
    <d v="2023-06-08T00:00:00"/>
    <n v="34"/>
  </r>
  <r>
    <s v="Id216"/>
    <n v="1973"/>
    <s v="Dec"/>
    <n v="16"/>
    <n v="0"/>
    <n v="35517.19"/>
    <x v="0"/>
    <s v="tier - 2"/>
    <s v="R1011"/>
    <s v="Dec"/>
    <n v="1973"/>
    <s v="R1011"/>
    <s v="16-Dec-1973"/>
    <d v="2023-06-08T00:00:00"/>
    <n v="49"/>
  </r>
  <r>
    <s v="Id215"/>
    <n v="1992"/>
    <s v="Sep"/>
    <n v="13"/>
    <n v="0"/>
    <n v="35547.47"/>
    <x v="0"/>
    <s v="tier - 3"/>
    <s v="R1011"/>
    <s v="Sep"/>
    <n v="1992"/>
    <s v="R1011"/>
    <s v="13-Sep-1992"/>
    <d v="2023-06-08T00:00:00"/>
    <n v="30"/>
  </r>
  <r>
    <s v="Id214"/>
    <n v="1973"/>
    <s v="Oct"/>
    <n v="27"/>
    <n v="0"/>
    <n v="35547.72"/>
    <x v="2"/>
    <s v="tier - 1"/>
    <s v="R1011"/>
    <s v="Oct"/>
    <n v="1973"/>
    <s v="R1011"/>
    <s v="27-Oct-1973"/>
    <d v="2023-06-08T00:00:00"/>
    <n v="49"/>
  </r>
  <r>
    <s v="Id213"/>
    <n v="1964"/>
    <s v="Aug"/>
    <n v="29"/>
    <n v="0"/>
    <n v="35573.26"/>
    <x v="0"/>
    <s v="tier - 1"/>
    <s v="R1011"/>
    <s v="Aug"/>
    <n v="1964"/>
    <s v="R1011"/>
    <s v="29-Aug-1964"/>
    <d v="2023-06-08T00:00:00"/>
    <n v="58"/>
  </r>
  <r>
    <s v="Id212"/>
    <n v="1971"/>
    <s v="Aug"/>
    <n v="10"/>
    <n v="0"/>
    <n v="35583.17"/>
    <x v="2"/>
    <s v="tier - 3"/>
    <s v="R1011"/>
    <s v="Aug"/>
    <n v="1971"/>
    <s v="R1011"/>
    <s v="10-Aug-1971"/>
    <d v="2023-06-08T00:00:00"/>
    <n v="51"/>
  </r>
  <r>
    <s v="?"/>
    <n v="2000"/>
    <s v="Oct"/>
    <n v="13"/>
    <n v="0"/>
    <n v="35585.58"/>
    <x v="2"/>
    <s v="tier - 2"/>
    <s v="R1011"/>
    <s v="Oct"/>
    <n v="2000"/>
    <s v="R1011"/>
    <s v="13-Oct-2000"/>
    <d v="2023-06-08T00:00:00"/>
    <n v="22"/>
  </r>
  <r>
    <s v="Id211"/>
    <n v="2000"/>
    <s v="Nov"/>
    <n v="19"/>
    <n v="0"/>
    <n v="35585.58"/>
    <x v="0"/>
    <s v="tier - 3"/>
    <s v="R1011"/>
    <s v="Nov"/>
    <n v="2000"/>
    <s v="R1011"/>
    <s v="19-Nov-2000"/>
    <d v="2023-06-08T00:00:00"/>
    <n v="22"/>
  </r>
  <r>
    <s v="Id210"/>
    <n v="2000"/>
    <s v="Dec"/>
    <n v="17"/>
    <n v="3"/>
    <n v="35595.589999999997"/>
    <x v="0"/>
    <s v="tier - 3"/>
    <s v="R1013"/>
    <s v="Dec"/>
    <n v="2000"/>
    <s v="R1013"/>
    <s v="17-Dec-2000"/>
    <d v="2023-06-08T00:00:00"/>
    <n v="22"/>
  </r>
  <r>
    <s v="Id209"/>
    <n v="1978"/>
    <s v="Dec"/>
    <n v="19"/>
    <n v="2"/>
    <n v="35701.9"/>
    <x v="0"/>
    <s v="tier - 1"/>
    <s v="R1011"/>
    <s v="Dec"/>
    <n v="1978"/>
    <s v="R1011"/>
    <s v="19-Dec-1978"/>
    <d v="2023-06-08T00:00:00"/>
    <n v="44"/>
  </r>
  <r>
    <s v="Id208"/>
    <n v="1974"/>
    <s v="Jul"/>
    <n v="15"/>
    <n v="0"/>
    <n v="35711.39"/>
    <x v="0"/>
    <s v="tier - 3"/>
    <s v="R1012"/>
    <s v="Jul"/>
    <n v="1974"/>
    <s v="R1012"/>
    <s v="15-Jul-1974"/>
    <d v="2023-06-08T00:00:00"/>
    <n v="48"/>
  </r>
  <r>
    <s v="Id207"/>
    <n v="1976"/>
    <s v="Oct"/>
    <n v="4"/>
    <n v="2"/>
    <n v="35733.96"/>
    <x v="0"/>
    <s v="tier - 2"/>
    <s v="R1011"/>
    <s v="Oct"/>
    <n v="1976"/>
    <s v="R1011"/>
    <s v="4-Oct-1976"/>
    <d v="2023-06-08T00:00:00"/>
    <n v="46"/>
  </r>
  <r>
    <s v="Id206"/>
    <n v="1992"/>
    <s v="Jun"/>
    <n v="18"/>
    <n v="0"/>
    <n v="35883.269999999997"/>
    <x v="0"/>
    <s v="tier - 1"/>
    <s v="R1011"/>
    <s v="Jun"/>
    <n v="1992"/>
    <s v="R1011"/>
    <s v="18-Jun-1992"/>
    <d v="2023-06-08T00:00:00"/>
    <n v="30"/>
  </r>
  <r>
    <s v="Id205"/>
    <n v="1981"/>
    <s v="Nov"/>
    <n v="22"/>
    <n v="1"/>
    <n v="35952.65"/>
    <x v="2"/>
    <s v="tier - 3"/>
    <s v="R1011"/>
    <s v="Nov"/>
    <n v="1981"/>
    <s v="R1011"/>
    <s v="22-Nov-1981"/>
    <d v="2023-06-08T00:00:00"/>
    <n v="41"/>
  </r>
  <r>
    <s v="Id204"/>
    <n v="1999"/>
    <s v="Sep"/>
    <n v="4"/>
    <n v="2"/>
    <n v="36021.01"/>
    <x v="0"/>
    <s v="tier - 3"/>
    <s v="R1013"/>
    <s v="Sep"/>
    <n v="1999"/>
    <s v="R1013"/>
    <s v="4-Sep-1999"/>
    <d v="2023-06-08T00:00:00"/>
    <n v="23"/>
  </r>
  <r>
    <s v="Id203"/>
    <n v="1963"/>
    <s v="Jul"/>
    <n v="22"/>
    <n v="0"/>
    <n v="36074.339999999997"/>
    <x v="0"/>
    <s v="tier - 1"/>
    <s v="R1011"/>
    <s v="Jul"/>
    <n v="1963"/>
    <s v="R1011"/>
    <s v="22-Jul-1963"/>
    <d v="2023-06-08T00:00:00"/>
    <n v="59"/>
  </r>
  <r>
    <s v="Id202"/>
    <n v="1996"/>
    <s v="Aug"/>
    <n v="20"/>
    <n v="2"/>
    <n v="36085.22"/>
    <x v="2"/>
    <s v="tier - 1"/>
    <s v="R1011"/>
    <s v="Aug"/>
    <n v="1996"/>
    <s v="R1011"/>
    <s v="20-Aug-1996"/>
    <d v="2023-06-08T00:00:00"/>
    <n v="26"/>
  </r>
  <r>
    <s v="Id201"/>
    <n v="1979"/>
    <s v="Nov"/>
    <n v="4"/>
    <n v="2"/>
    <n v="36090.49"/>
    <x v="0"/>
    <s v="tier - 2"/>
    <s v="R1011"/>
    <s v="Nov"/>
    <n v="1979"/>
    <s v="R1011"/>
    <s v="4-Nov-1979"/>
    <d v="2023-06-08T00:00:00"/>
    <n v="43"/>
  </r>
  <r>
    <s v="Id200"/>
    <n v="1997"/>
    <s v="Jun"/>
    <n v="12"/>
    <n v="2"/>
    <n v="36124.57"/>
    <x v="2"/>
    <s v="tier - 3"/>
    <s v="R1013"/>
    <s v="Jun"/>
    <n v="1997"/>
    <s v="R1013"/>
    <s v="12-Jun-1997"/>
    <d v="2023-06-08T00:00:00"/>
    <n v="25"/>
  </r>
  <r>
    <s v="Id199"/>
    <n v="2004"/>
    <s v="Aug"/>
    <n v="30"/>
    <n v="0"/>
    <n v="36149.480000000003"/>
    <x v="0"/>
    <s v="tier - 2"/>
    <s v="R1013"/>
    <s v="Aug"/>
    <n v="2004"/>
    <s v="R1013"/>
    <s v="30-Aug-2004"/>
    <d v="2023-06-08T00:00:00"/>
    <n v="18"/>
  </r>
  <r>
    <s v="Id198"/>
    <n v="1974"/>
    <s v="Dec"/>
    <n v="6"/>
    <n v="0"/>
    <n v="36182.870000000003"/>
    <x v="0"/>
    <s v="tier - 3"/>
    <s v="R1012"/>
    <s v="Dec"/>
    <n v="1974"/>
    <s v="R1012"/>
    <s v="6-Dec-1974"/>
    <d v="2023-06-08T00:00:00"/>
    <n v="48"/>
  </r>
  <r>
    <s v="Id197"/>
    <n v="1999"/>
    <s v="Oct"/>
    <n v="1"/>
    <n v="3"/>
    <n v="36189.1"/>
    <x v="2"/>
    <s v="tier - 3"/>
    <s v="R1016"/>
    <s v="Oct"/>
    <n v="1999"/>
    <s v="R1016"/>
    <s v="1-Oct-1999"/>
    <d v="2023-06-08T00:00:00"/>
    <n v="23"/>
  </r>
  <r>
    <s v="Id196"/>
    <n v="1993"/>
    <s v="Dec"/>
    <n v="28"/>
    <n v="0"/>
    <n v="36197.699999999997"/>
    <x v="2"/>
    <s v="tier - 3"/>
    <s v="R1011"/>
    <s v="Dec"/>
    <n v="1993"/>
    <s v="R1011"/>
    <s v="28-Dec-1993"/>
    <d v="2023-06-08T00:00:00"/>
    <n v="29"/>
  </r>
  <r>
    <s v="Id195"/>
    <n v="2003"/>
    <s v="Sep"/>
    <n v="5"/>
    <n v="0"/>
    <n v="36219.410000000003"/>
    <x v="2"/>
    <s v="tier - 1"/>
    <s v="R1012"/>
    <s v="Sep"/>
    <n v="2003"/>
    <s v="R1012"/>
    <s v="5-Sep-2003"/>
    <d v="2023-06-08T00:00:00"/>
    <n v="19"/>
  </r>
  <r>
    <s v="Id194"/>
    <n v="2004"/>
    <s v="Dec"/>
    <n v="25"/>
    <n v="0"/>
    <n v="36307.800000000003"/>
    <x v="2"/>
    <s v="tier - 2"/>
    <s v="R1013"/>
    <s v="Dec"/>
    <n v="2004"/>
    <s v="R1013"/>
    <s v="25-Dec-2004"/>
    <d v="2023-06-08T00:00:00"/>
    <n v="18"/>
  </r>
  <r>
    <s v="Id193"/>
    <n v="1992"/>
    <s v="Jun"/>
    <n v="16"/>
    <n v="0"/>
    <n v="36314.050000000003"/>
    <x v="0"/>
    <s v="tier - 2"/>
    <s v="R1011"/>
    <s v="Jun"/>
    <n v="1992"/>
    <s v="R1011"/>
    <s v="16-Jun-1992"/>
    <d v="2023-06-08T00:00:00"/>
    <n v="30"/>
  </r>
  <r>
    <s v="Id192"/>
    <n v="1967"/>
    <s v="Oct"/>
    <n v="18"/>
    <n v="0"/>
    <n v="36332.449999999997"/>
    <x v="2"/>
    <s v="tier - 3"/>
    <s v="R1011"/>
    <s v="Oct"/>
    <n v="1967"/>
    <s v="R1011"/>
    <s v="18-Oct-1967"/>
    <d v="2023-06-08T00:00:00"/>
    <n v="55"/>
  </r>
  <r>
    <s v="Id191"/>
    <n v="1975"/>
    <s v="Jun"/>
    <n v="5"/>
    <n v="1"/>
    <n v="36350.71"/>
    <x v="2"/>
    <s v="tier - 2"/>
    <s v="R1011"/>
    <s v="Jun"/>
    <n v="1975"/>
    <s v="R1011"/>
    <s v="5-Jun-1975"/>
    <d v="2023-06-08T00:00:00"/>
    <n v="48"/>
  </r>
  <r>
    <s v="Id190"/>
    <n v="2003"/>
    <s v="Dec"/>
    <n v="9"/>
    <n v="2"/>
    <n v="36397.58"/>
    <x v="0"/>
    <s v="tier - 3"/>
    <s v="R1011"/>
    <s v="Dec"/>
    <n v="2003"/>
    <s v="R1011"/>
    <s v="9-Dec-2003"/>
    <d v="2023-06-08T00:00:00"/>
    <n v="19"/>
  </r>
  <r>
    <s v="Id189"/>
    <n v="1962"/>
    <s v="Nov"/>
    <n v="19"/>
    <n v="0"/>
    <n v="36445.550000000003"/>
    <x v="0"/>
    <s v="tier - 2"/>
    <s v="R1011"/>
    <s v="Nov"/>
    <n v="1962"/>
    <s v="R1011"/>
    <s v="19-Nov-1962"/>
    <d v="2023-06-08T00:00:00"/>
    <n v="60"/>
  </r>
  <r>
    <s v="Id188"/>
    <n v="1973"/>
    <s v="Aug"/>
    <n v="9"/>
    <n v="0"/>
    <n v="36541.550000000003"/>
    <x v="0"/>
    <s v="tier - 3"/>
    <s v="R1011"/>
    <s v="Aug"/>
    <n v="1973"/>
    <s v="R1011"/>
    <s v="9-Aug-1973"/>
    <d v="2023-06-08T00:00:00"/>
    <n v="49"/>
  </r>
  <r>
    <s v="Id187"/>
    <n v="1992"/>
    <s v="Oct"/>
    <n v="9"/>
    <n v="0"/>
    <n v="36572.800000000003"/>
    <x v="2"/>
    <s v="tier - 2"/>
    <s v="R1011"/>
    <s v="Oct"/>
    <n v="1992"/>
    <s v="R1011"/>
    <s v="9-Oct-1992"/>
    <d v="2023-06-08T00:00:00"/>
    <n v="30"/>
  </r>
  <r>
    <s v="Id186"/>
    <n v="1961"/>
    <s v="Jul"/>
    <n v="29"/>
    <n v="4"/>
    <n v="36580.28"/>
    <x v="0"/>
    <s v="tier - 2"/>
    <s v="R1013"/>
    <s v="Jul"/>
    <n v="1961"/>
    <s v="R1013"/>
    <s v="29-Jul-1961"/>
    <d v="2023-06-08T00:00:00"/>
    <n v="61"/>
  </r>
  <r>
    <s v="Id185"/>
    <n v="1970"/>
    <s v="Jul"/>
    <n v="14"/>
    <n v="0"/>
    <n v="36786.370000000003"/>
    <x v="2"/>
    <s v="tier - 1"/>
    <s v="R1011"/>
    <s v="Jul"/>
    <n v="1970"/>
    <s v="R1011"/>
    <s v="14-Jul-1970"/>
    <d v="2023-06-08T00:00:00"/>
    <n v="52"/>
  </r>
  <r>
    <s v="Id184"/>
    <n v="1965"/>
    <s v="Dec"/>
    <n v="28"/>
    <n v="0"/>
    <n v="36795.29"/>
    <x v="0"/>
    <s v="tier - 1"/>
    <s v="R1011"/>
    <s v="Dec"/>
    <n v="1965"/>
    <s v="R1011"/>
    <s v="28-Dec-1965"/>
    <d v="2023-06-08T00:00:00"/>
    <n v="57"/>
  </r>
  <r>
    <s v="?"/>
    <n v="1992"/>
    <s v="Oct"/>
    <n v="6"/>
    <n v="0"/>
    <n v="36837.47"/>
    <x v="2"/>
    <s v="tier - 2"/>
    <s v="R1011"/>
    <s v="Oct"/>
    <n v="1992"/>
    <s v="R1011"/>
    <s v="6-Oct-1992"/>
    <d v="2023-06-08T00:00:00"/>
    <n v="30"/>
  </r>
  <r>
    <s v="Id183"/>
    <n v="1992"/>
    <s v="Jul"/>
    <n v="4"/>
    <n v="0"/>
    <n v="36837.47"/>
    <x v="0"/>
    <s v="tier - 3"/>
    <s v="R1011"/>
    <s v="Jul"/>
    <n v="1992"/>
    <s v="R1011"/>
    <s v="4-Jul-1992"/>
    <d v="2023-06-08T00:00:00"/>
    <n v="30"/>
  </r>
  <r>
    <s v="Id182"/>
    <n v="1972"/>
    <s v="Dec"/>
    <n v="5"/>
    <n v="0"/>
    <n v="36889.99"/>
    <x v="2"/>
    <s v="tier - 3"/>
    <s v="R1011"/>
    <s v="Dec"/>
    <n v="1972"/>
    <s v="R1011"/>
    <s v="5-Dec-1972"/>
    <d v="2023-06-08T00:00:00"/>
    <n v="50"/>
  </r>
  <r>
    <s v="Id181"/>
    <n v="2003"/>
    <s v="Jun"/>
    <n v="21"/>
    <n v="0"/>
    <n v="36898.730000000003"/>
    <x v="0"/>
    <s v="tier - 1"/>
    <s v="R1012"/>
    <s v="Jun"/>
    <n v="2003"/>
    <s v="R1012"/>
    <s v="21-Jun-2003"/>
    <d v="2023-06-08T00:00:00"/>
    <n v="19"/>
  </r>
  <r>
    <s v="Id180"/>
    <n v="1963"/>
    <s v="Jul"/>
    <n v="24"/>
    <n v="2"/>
    <n v="36910.61"/>
    <x v="0"/>
    <s v="tier - 2"/>
    <s v="R1011"/>
    <s v="Jul"/>
    <n v="1963"/>
    <s v="R1011"/>
    <s v="24-Jul-1963"/>
    <d v="2023-06-08T00:00:00"/>
    <n v="59"/>
  </r>
  <r>
    <s v="Id179"/>
    <n v="1991"/>
    <s v="Jun"/>
    <n v="10"/>
    <n v="3"/>
    <n v="36911.99"/>
    <x v="0"/>
    <s v="tier - 2"/>
    <s v="R1011"/>
    <s v="Jun"/>
    <n v="1991"/>
    <s v="R1011"/>
    <s v="10-Jun-1991"/>
    <d v="2023-06-08T00:00:00"/>
    <n v="31"/>
  </r>
  <r>
    <s v="Id178"/>
    <n v="1968"/>
    <s v="Oct"/>
    <n v="22"/>
    <n v="0"/>
    <n v="36922.61"/>
    <x v="0"/>
    <s v="tier - 1"/>
    <s v="R1011"/>
    <s v="Oct"/>
    <n v="1968"/>
    <s v="R1011"/>
    <s v="22-Oct-1968"/>
    <d v="2023-06-08T00:00:00"/>
    <n v="54"/>
  </r>
  <r>
    <s v="Id177"/>
    <n v="1977"/>
    <s v="Aug"/>
    <n v="13"/>
    <n v="2"/>
    <n v="36935.64"/>
    <x v="0"/>
    <s v="tier - 1"/>
    <s v="R1011"/>
    <s v="Aug"/>
    <n v="1977"/>
    <s v="R1011"/>
    <s v="13-Aug-1977"/>
    <d v="2023-06-08T00:00:00"/>
    <n v="45"/>
  </r>
  <r>
    <s v="Id176"/>
    <n v="1992"/>
    <s v="Aug"/>
    <n v="25"/>
    <n v="0"/>
    <n v="36950.26"/>
    <x v="2"/>
    <s v="tier - 1"/>
    <s v="R1013"/>
    <s v="Aug"/>
    <n v="1992"/>
    <s v="R1013"/>
    <s v="25-Aug-1992"/>
    <d v="2023-06-08T00:00:00"/>
    <n v="30"/>
  </r>
  <r>
    <s v="Id175"/>
    <n v="1992"/>
    <s v="Sep"/>
    <n v="13"/>
    <n v="0"/>
    <n v="36976.449999999997"/>
    <x v="0"/>
    <s v="tier - 3"/>
    <s v="R1011"/>
    <s v="Sep"/>
    <n v="1992"/>
    <s v="R1011"/>
    <s v="13-Sep-1992"/>
    <d v="2023-06-08T00:00:00"/>
    <n v="30"/>
  </r>
  <r>
    <s v="Id174"/>
    <n v="1991"/>
    <s v="Nov"/>
    <n v="1"/>
    <n v="3"/>
    <n v="37040.879999999997"/>
    <x v="0"/>
    <s v="tier - 2"/>
    <s v="R1011"/>
    <s v="Nov"/>
    <n v="1991"/>
    <s v="R1011"/>
    <s v="1-Nov-1991"/>
    <d v="2023-06-08T00:00:00"/>
    <n v="31"/>
  </r>
  <r>
    <s v="Id173"/>
    <n v="1988"/>
    <s v="Dec"/>
    <n v="17"/>
    <n v="3"/>
    <n v="37076.370000000003"/>
    <x v="0"/>
    <s v="tier - 1"/>
    <s v="R1011"/>
    <s v="Dec"/>
    <n v="1988"/>
    <s v="R1011"/>
    <s v="17-Dec-1988"/>
    <d v="2023-06-08T00:00:00"/>
    <n v="34"/>
  </r>
  <r>
    <s v="Id172"/>
    <n v="1989"/>
    <s v="Jun"/>
    <n v="10"/>
    <n v="0"/>
    <n v="37079.370000000003"/>
    <x v="0"/>
    <s v="tier - 3"/>
    <s v="R1011"/>
    <s v="Jun"/>
    <n v="1989"/>
    <s v="R1011"/>
    <s v="10-Jun-1989"/>
    <d v="2023-06-08T00:00:00"/>
    <n v="33"/>
  </r>
  <r>
    <s v="Id171"/>
    <n v="1995"/>
    <s v="Oct"/>
    <n v="30"/>
    <n v="0"/>
    <n v="37133.9"/>
    <x v="0"/>
    <s v="tier - 2"/>
    <s v="R1013"/>
    <s v="Oct"/>
    <n v="1995"/>
    <s v="R1013"/>
    <s v="30-Oct-1995"/>
    <d v="2023-06-08T00:00:00"/>
    <n v="27"/>
  </r>
  <r>
    <s v="Id170"/>
    <n v="2000"/>
    <s v="Sep"/>
    <n v="5"/>
    <n v="1"/>
    <n v="37165.160000000003"/>
    <x v="2"/>
    <s v="tier - 3"/>
    <s v="?"/>
    <s v="Sep"/>
    <n v="2000"/>
    <s v="Unknown"/>
    <s v="5-Sep-2000"/>
    <d v="2023-06-08T00:00:00"/>
    <n v="22"/>
  </r>
  <r>
    <s v="Id169"/>
    <n v="1990"/>
    <s v="Oct"/>
    <n v="17"/>
    <n v="3"/>
    <n v="37251.22"/>
    <x v="0"/>
    <s v="tier - 2"/>
    <s v="R1011"/>
    <s v="Oct"/>
    <n v="1990"/>
    <s v="R1011"/>
    <s v="17-Oct-1990"/>
    <d v="2023-06-08T00:00:00"/>
    <n v="32"/>
  </r>
  <r>
    <s v="Id168"/>
    <n v="1985"/>
    <s v="Nov"/>
    <n v="17"/>
    <n v="0"/>
    <n v="37270.15"/>
    <x v="0"/>
    <s v="tier - 1"/>
    <s v="R1024"/>
    <s v="Nov"/>
    <n v="1985"/>
    <s v="R1024"/>
    <s v="17-Nov-1985"/>
    <d v="2023-06-08T00:00:00"/>
    <n v="37"/>
  </r>
  <r>
    <s v="Id167"/>
    <n v="1975"/>
    <s v="Nov"/>
    <n v="9"/>
    <n v="1"/>
    <n v="37272.339999999997"/>
    <x v="0"/>
    <s v="tier - 3"/>
    <s v="R1011"/>
    <s v="Nov"/>
    <n v="1975"/>
    <s v="R1011"/>
    <s v="9-Nov-1975"/>
    <d v="2023-06-08T00:00:00"/>
    <n v="47"/>
  </r>
  <r>
    <s v="Id166"/>
    <n v="1969"/>
    <s v="Oct"/>
    <n v="30"/>
    <n v="0"/>
    <n v="37277.269999999997"/>
    <x v="2"/>
    <s v="tier - 3"/>
    <s v="R1011"/>
    <s v="Oct"/>
    <n v="1969"/>
    <s v="R1011"/>
    <s v="30-Oct-1969"/>
    <d v="2023-06-08T00:00:00"/>
    <n v="53"/>
  </r>
  <r>
    <s v="Id165"/>
    <n v="1979"/>
    <s v="Aug"/>
    <n v="3"/>
    <n v="2"/>
    <n v="37425.94"/>
    <x v="0"/>
    <s v="tier - 1"/>
    <s v="R1011"/>
    <s v="Aug"/>
    <n v="1979"/>
    <s v="R1011"/>
    <s v="3-Aug-1979"/>
    <d v="2023-06-08T00:00:00"/>
    <n v="43"/>
  </r>
  <r>
    <s v="Id164"/>
    <n v="2002"/>
    <s v="Sep"/>
    <n v="27"/>
    <n v="3"/>
    <n v="37465.339999999997"/>
    <x v="2"/>
    <s v="tier - 2"/>
    <s v="R1012"/>
    <s v="Sep"/>
    <n v="2002"/>
    <s v="R1012"/>
    <s v="27-Sep-2002"/>
    <d v="2023-06-08T00:00:00"/>
    <n v="20"/>
  </r>
  <r>
    <s v="Id163"/>
    <n v="2000"/>
    <s v="Oct"/>
    <n v="12"/>
    <n v="2"/>
    <n v="37484.449999999997"/>
    <x v="2"/>
    <s v="tier - 1"/>
    <s v="R1013"/>
    <s v="Oct"/>
    <n v="2000"/>
    <s v="R1013"/>
    <s v="12-Oct-2000"/>
    <d v="2023-06-08T00:00:00"/>
    <n v="22"/>
  </r>
  <r>
    <s v="Id162"/>
    <n v="1990"/>
    <s v="Nov"/>
    <n v="16"/>
    <n v="1"/>
    <n v="37607.53"/>
    <x v="2"/>
    <s v="tier - 2"/>
    <s v="R1019"/>
    <s v="Nov"/>
    <n v="1990"/>
    <s v="R1019"/>
    <s v="16-Nov-1990"/>
    <d v="2023-06-08T00:00:00"/>
    <n v="32"/>
  </r>
  <r>
    <s v="Id161"/>
    <n v="1982"/>
    <s v="Jun"/>
    <n v="20"/>
    <n v="3"/>
    <n v="37650.74"/>
    <x v="0"/>
    <s v="tier - 2"/>
    <s v="R1012"/>
    <s v="Jun"/>
    <n v="1982"/>
    <s v="R1012"/>
    <s v="20-Jun-1982"/>
    <d v="2023-06-08T00:00:00"/>
    <n v="40"/>
  </r>
  <r>
    <s v="Id160"/>
    <n v="1970"/>
    <s v="Oct"/>
    <n v="28"/>
    <n v="0"/>
    <n v="37675.06"/>
    <x v="0"/>
    <s v="tier - 3"/>
    <s v="R1011"/>
    <s v="Oct"/>
    <n v="1970"/>
    <s v="R1011"/>
    <s v="28-Oct-1970"/>
    <d v="2023-06-08T00:00:00"/>
    <n v="52"/>
  </r>
  <r>
    <s v="Id159"/>
    <n v="1988"/>
    <s v="Oct"/>
    <n v="10"/>
    <n v="1"/>
    <n v="37701.879999999997"/>
    <x v="0"/>
    <s v="tier - 3"/>
    <s v="R1023"/>
    <s v="Oct"/>
    <n v="1988"/>
    <s v="R1023"/>
    <s v="10-Oct-1988"/>
    <d v="2023-06-08T00:00:00"/>
    <n v="34"/>
  </r>
  <r>
    <s v="Id158"/>
    <n v="1976"/>
    <s v="Sep"/>
    <n v="18"/>
    <n v="2"/>
    <n v="37735.199999999997"/>
    <x v="0"/>
    <s v="tier - 2"/>
    <s v="R1011"/>
    <s v="Sep"/>
    <n v="1976"/>
    <s v="R1011"/>
    <s v="18-Sep-1976"/>
    <d v="2023-06-08T00:00:00"/>
    <n v="46"/>
  </r>
  <r>
    <s v="Id157"/>
    <n v="1986"/>
    <s v="Aug"/>
    <n v="15"/>
    <n v="0"/>
    <n v="37742.58"/>
    <x v="2"/>
    <s v="tier - 1"/>
    <s v="R1013"/>
    <s v="Aug"/>
    <n v="1986"/>
    <s v="R1013"/>
    <s v="15-Aug-1986"/>
    <d v="2023-06-08T00:00:00"/>
    <n v="36"/>
  </r>
  <r>
    <s v="Id156"/>
    <n v="1983"/>
    <s v="Jul"/>
    <n v="26"/>
    <n v="3"/>
    <n v="37800.980000000003"/>
    <x v="0"/>
    <s v="tier - 2"/>
    <s v="R1011"/>
    <s v="Jul"/>
    <n v="1983"/>
    <s v="R1011"/>
    <s v="26-Jul-1983"/>
    <d v="2023-06-08T00:00:00"/>
    <n v="39"/>
  </r>
  <r>
    <s v="Id155"/>
    <n v="1979"/>
    <s v="Sep"/>
    <n v="9"/>
    <n v="0"/>
    <n v="37829.72"/>
    <x v="2"/>
    <s v="tier - 2"/>
    <s v="R1011"/>
    <s v="Sep"/>
    <n v="1979"/>
    <s v="R1011"/>
    <s v="9-Sep-1979"/>
    <d v="2023-06-08T00:00:00"/>
    <n v="43"/>
  </r>
  <r>
    <s v="Id154"/>
    <n v="1998"/>
    <s v="Jul"/>
    <n v="29"/>
    <n v="0"/>
    <n v="38126.25"/>
    <x v="2"/>
    <s v="tier - 3"/>
    <s v="R1013"/>
    <s v="Jul"/>
    <n v="1998"/>
    <s v="R1013"/>
    <s v="29-Jul-1998"/>
    <d v="2023-06-08T00:00:00"/>
    <n v="24"/>
  </r>
  <r>
    <s v="Id153"/>
    <n v="1972"/>
    <s v="Nov"/>
    <n v="19"/>
    <n v="0"/>
    <n v="38189.1"/>
    <x v="0"/>
    <s v="tier - 2"/>
    <s v="R1011"/>
    <s v="Nov"/>
    <n v="1972"/>
    <s v="R1011"/>
    <s v="19-Nov-1972"/>
    <d v="2023-06-08T00:00:00"/>
    <n v="50"/>
  </r>
  <r>
    <s v="Id152"/>
    <n v="1989"/>
    <s v="Sep"/>
    <n v="8"/>
    <n v="3"/>
    <n v="38237.339999999997"/>
    <x v="0"/>
    <s v="tier - 3"/>
    <s v="R1011"/>
    <s v="Sep"/>
    <n v="1989"/>
    <s v="R1011"/>
    <s v="8-Sep-1989"/>
    <d v="2023-06-08T00:00:00"/>
    <n v="33"/>
  </r>
  <r>
    <s v="Id151"/>
    <n v="1964"/>
    <s v="Jun"/>
    <n v="16"/>
    <n v="0"/>
    <n v="38241.74"/>
    <x v="0"/>
    <s v="tier - 3"/>
    <s v="R1011"/>
    <s v="Jun"/>
    <n v="1964"/>
    <s v="R1011"/>
    <s v="16-Jun-1964"/>
    <d v="2023-06-08T00:00:00"/>
    <n v="58"/>
  </r>
  <r>
    <s v="Id150"/>
    <n v="1980"/>
    <s v="Aug"/>
    <n v="16"/>
    <n v="1"/>
    <n v="38245.589999999997"/>
    <x v="2"/>
    <s v="tier - 2"/>
    <s v="R1013"/>
    <s v="Aug"/>
    <n v="1980"/>
    <s v="R1013"/>
    <s v="16-Aug-1980"/>
    <d v="2023-06-08T00:00:00"/>
    <n v="42"/>
  </r>
  <r>
    <s v="Id149"/>
    <n v="1989"/>
    <s v="Oct"/>
    <n v="30"/>
    <n v="1"/>
    <n v="38282.75"/>
    <x v="2"/>
    <s v="tier - 2"/>
    <s v="R1013"/>
    <s v="Oct"/>
    <n v="1989"/>
    <s v="R1013"/>
    <s v="30-Oct-1989"/>
    <d v="2023-06-08T00:00:00"/>
    <n v="33"/>
  </r>
  <r>
    <s v="Id148"/>
    <n v="1980"/>
    <s v="Jun"/>
    <n v="12"/>
    <n v="2"/>
    <n v="38313.129999999997"/>
    <x v="2"/>
    <s v="tier - 3"/>
    <s v="R1011"/>
    <s v="Jun"/>
    <n v="1980"/>
    <s v="R1011"/>
    <s v="12-Jun-1980"/>
    <d v="2023-06-08T00:00:00"/>
    <n v="42"/>
  </r>
  <r>
    <s v="Id147"/>
    <n v="2002"/>
    <s v="Sep"/>
    <n v="17"/>
    <n v="2"/>
    <n v="38344.57"/>
    <x v="2"/>
    <s v="tier - 3"/>
    <s v="R1011"/>
    <s v="Sep"/>
    <n v="2002"/>
    <s v="R1011"/>
    <s v="17-Sep-2002"/>
    <d v="2023-06-08T00:00:00"/>
    <n v="20"/>
  </r>
  <r>
    <s v="Id146"/>
    <n v="1970"/>
    <s v="Aug"/>
    <n v="22"/>
    <n v="0"/>
    <n v="38389.79"/>
    <x v="0"/>
    <s v="tier - 3"/>
    <s v="R1011"/>
    <s v="Aug"/>
    <n v="1970"/>
    <s v="R1011"/>
    <s v="22-Aug-1970"/>
    <d v="2023-06-08T00:00:00"/>
    <n v="52"/>
  </r>
  <r>
    <s v="Id145"/>
    <n v="1971"/>
    <s v="Dec"/>
    <n v="23"/>
    <n v="0"/>
    <n v="38405.26"/>
    <x v="0"/>
    <s v="tier - 1"/>
    <s v="R1011"/>
    <s v="Dec"/>
    <n v="1971"/>
    <s v="R1011"/>
    <s v="23-Dec-1971"/>
    <d v="2023-06-08T00:00:00"/>
    <n v="51"/>
  </r>
  <r>
    <s v="Id144"/>
    <n v="1986"/>
    <s v="Jun"/>
    <n v="21"/>
    <n v="2"/>
    <n v="38415.47"/>
    <x v="2"/>
    <s v="tier - 2"/>
    <s v="R1011"/>
    <s v="Jun"/>
    <n v="1986"/>
    <s v="R1011"/>
    <s v="21-Jun-1986"/>
    <d v="2023-06-08T00:00:00"/>
    <n v="36"/>
  </r>
  <r>
    <s v="Id143"/>
    <n v="1999"/>
    <s v="Nov"/>
    <n v="12"/>
    <n v="2"/>
    <n v="38511.629999999997"/>
    <x v="0"/>
    <s v="tier - 2"/>
    <s v="R1024"/>
    <s v="Nov"/>
    <n v="1999"/>
    <s v="R1024"/>
    <s v="12-Nov-1999"/>
    <d v="2023-06-08T00:00:00"/>
    <n v="23"/>
  </r>
  <r>
    <s v="Id142"/>
    <n v="1990"/>
    <s v="Jul"/>
    <n v="13"/>
    <n v="3"/>
    <n v="38652.089999999997"/>
    <x v="0"/>
    <s v="tier - 2"/>
    <s v="R1011"/>
    <s v="Jul"/>
    <n v="1990"/>
    <s v="R1011"/>
    <s v="13-Jul-1990"/>
    <d v="2023-06-08T00:00:00"/>
    <n v="32"/>
  </r>
  <r>
    <s v="Id141"/>
    <n v="1986"/>
    <s v="Jul"/>
    <n v="20"/>
    <n v="1"/>
    <n v="38709.18"/>
    <x v="2"/>
    <s v="tier - 3"/>
    <s v="R1013"/>
    <s v="Jul"/>
    <n v="1986"/>
    <s v="R1013"/>
    <s v="20-Jul-1986"/>
    <d v="2023-06-08T00:00:00"/>
    <n v="36"/>
  </r>
  <r>
    <s v="?"/>
    <n v="1991"/>
    <s v="Nov"/>
    <n v="22"/>
    <n v="2"/>
    <n v="38711"/>
    <x v="2"/>
    <s v="tier - 3"/>
    <s v="R1011"/>
    <s v="Nov"/>
    <n v="1991"/>
    <s v="R1011"/>
    <s v="22-Nov-1991"/>
    <d v="2023-06-08T00:00:00"/>
    <n v="31"/>
  </r>
  <r>
    <s v="Id140"/>
    <n v="1991"/>
    <s v="Nov"/>
    <n v="2"/>
    <n v="2"/>
    <n v="38711"/>
    <x v="0"/>
    <s v="tier - 2"/>
    <s v="R1011"/>
    <s v="Nov"/>
    <n v="1991"/>
    <s v="R1011"/>
    <s v="2-Nov-1991"/>
    <d v="2023-06-08T00:00:00"/>
    <n v="31"/>
  </r>
  <r>
    <s v="Id139"/>
    <n v="1976"/>
    <s v="Jun"/>
    <n v="15"/>
    <n v="2"/>
    <n v="38740.120000000003"/>
    <x v="0"/>
    <s v="tier - 2"/>
    <s v="R1012"/>
    <s v="Jun"/>
    <n v="1976"/>
    <s v="R1012"/>
    <s v="15-Jun-1976"/>
    <d v="2023-06-08T00:00:00"/>
    <n v="46"/>
  </r>
  <r>
    <s v="Id138"/>
    <n v="1991"/>
    <s v="Nov"/>
    <n v="8"/>
    <n v="3"/>
    <n v="38746.36"/>
    <x v="2"/>
    <s v="tier - 2"/>
    <s v="R1012"/>
    <s v="Nov"/>
    <n v="1991"/>
    <s v="R1012"/>
    <s v="8-Nov-1991"/>
    <d v="2023-06-08T00:00:00"/>
    <n v="31"/>
  </r>
  <r>
    <s v="Id137"/>
    <n v="2004"/>
    <s v="Dec"/>
    <n v="5"/>
    <n v="0"/>
    <n v="38792.69"/>
    <x v="0"/>
    <s v="tier - 2"/>
    <s v="R1013"/>
    <s v="Dec"/>
    <n v="2004"/>
    <s v="R1013"/>
    <s v="5-Dec-2004"/>
    <d v="2023-06-08T00:00:00"/>
    <n v="18"/>
  </r>
  <r>
    <s v="Id136"/>
    <n v="1979"/>
    <s v="Dec"/>
    <n v="3"/>
    <n v="2"/>
    <n v="38836.980000000003"/>
    <x v="0"/>
    <s v="tier - 1"/>
    <s v="R1011"/>
    <s v="Dec"/>
    <n v="1979"/>
    <s v="R1011"/>
    <s v="3-Dec-1979"/>
    <d v="2023-06-08T00:00:00"/>
    <n v="43"/>
  </r>
  <r>
    <s v="Id135"/>
    <n v="1964"/>
    <s v="Jun"/>
    <n v="6"/>
    <n v="0"/>
    <n v="38869.25"/>
    <x v="0"/>
    <s v="tier - 2"/>
    <s v="R1011"/>
    <s v="Jun"/>
    <n v="1964"/>
    <s v="R1011"/>
    <s v="6-Jun-1964"/>
    <d v="2023-06-08T00:00:00"/>
    <n v="59"/>
  </r>
  <r>
    <s v="Id134"/>
    <n v="1967"/>
    <s v="Jul"/>
    <n v="30"/>
    <n v="0"/>
    <n v="38893.360000000001"/>
    <x v="2"/>
    <s v="tier - 2"/>
    <s v="R1011"/>
    <s v="Jul"/>
    <n v="1967"/>
    <s v="R1011"/>
    <s v="30-Jul-1967"/>
    <d v="2023-06-08T00:00:00"/>
    <n v="55"/>
  </r>
  <r>
    <s v="Id133"/>
    <n v="1987"/>
    <s v="Jun"/>
    <n v="16"/>
    <n v="3"/>
    <n v="38924.04"/>
    <x v="0"/>
    <s v="tier - 2"/>
    <s v="R1011"/>
    <s v="Jun"/>
    <n v="1987"/>
    <s v="R1011"/>
    <s v="16-Jun-1987"/>
    <d v="2023-06-08T00:00:00"/>
    <n v="35"/>
  </r>
  <r>
    <s v="Id132"/>
    <n v="1976"/>
    <s v="Dec"/>
    <n v="15"/>
    <n v="2"/>
    <n v="38932.559999999998"/>
    <x v="0"/>
    <s v="tier - 3"/>
    <s v="R1011"/>
    <s v="Dec"/>
    <n v="1976"/>
    <s v="R1011"/>
    <s v="15-Dec-1976"/>
    <d v="2023-06-08T00:00:00"/>
    <n v="46"/>
  </r>
  <r>
    <s v="Id131"/>
    <n v="1980"/>
    <s v="Sep"/>
    <n v="24"/>
    <n v="2"/>
    <n v="38947.43"/>
    <x v="0"/>
    <s v="tier - 3"/>
    <s v="R1011"/>
    <s v="Sep"/>
    <n v="1980"/>
    <s v="R1011"/>
    <s v="24-Sep-1980"/>
    <d v="2023-06-08T00:00:00"/>
    <n v="42"/>
  </r>
  <r>
    <s v="Id130"/>
    <n v="1978"/>
    <s v="Oct"/>
    <n v="12"/>
    <n v="2"/>
    <n v="38998.550000000003"/>
    <x v="2"/>
    <s v="tier - 1"/>
    <s v="R1011"/>
    <s v="Oct"/>
    <n v="1978"/>
    <s v="R1011"/>
    <s v="12-Oct-1978"/>
    <d v="2023-06-08T00:00:00"/>
    <n v="44"/>
  </r>
  <r>
    <s v="Id129"/>
    <n v="1985"/>
    <s v="Sep"/>
    <n v="20"/>
    <n v="1"/>
    <n v="39047.29"/>
    <x v="2"/>
    <s v="tier - 3"/>
    <s v="R1017"/>
    <s v="Sep"/>
    <n v="1985"/>
    <s v="R1017"/>
    <s v="20-Sep-1985"/>
    <d v="2023-06-08T00:00:00"/>
    <n v="37"/>
  </r>
  <r>
    <s v="Id128"/>
    <n v="1982"/>
    <s v="Aug"/>
    <n v="4"/>
    <n v="1"/>
    <n v="39125.33"/>
    <x v="2"/>
    <s v="tier - 1"/>
    <s v="R1016"/>
    <s v="Aug"/>
    <n v="1982"/>
    <s v="R1016"/>
    <s v="4-Aug-1982"/>
    <d v="2023-06-08T00:00:00"/>
    <n v="40"/>
  </r>
  <r>
    <s v="Id127"/>
    <n v="1962"/>
    <s v="Jul"/>
    <n v="7"/>
    <n v="0"/>
    <n v="39221.120000000003"/>
    <x v="0"/>
    <s v="tier - 1"/>
    <s v="R1011"/>
    <s v="Jul"/>
    <n v="1962"/>
    <s v="R1011"/>
    <s v="7-Jul-1962"/>
    <d v="2023-06-08T00:00:00"/>
    <n v="60"/>
  </r>
  <r>
    <s v="Id126"/>
    <n v="1992"/>
    <s v="Nov"/>
    <n v="30"/>
    <n v="2"/>
    <n v="39241.440000000002"/>
    <x v="2"/>
    <s v="tier - 3"/>
    <s v="R1011"/>
    <s v="Nov"/>
    <n v="1992"/>
    <s v="R1011"/>
    <s v="30-Nov-1992"/>
    <d v="2023-06-08T00:00:00"/>
    <n v="30"/>
  </r>
  <r>
    <s v="Id125"/>
    <n v="1982"/>
    <s v="Aug"/>
    <n v="16"/>
    <n v="3"/>
    <n v="39315.279999999999"/>
    <x v="0"/>
    <s v="tier - 3"/>
    <s v="R1011"/>
    <s v="Aug"/>
    <n v="1982"/>
    <s v="R1011"/>
    <s v="16-Aug-1982"/>
    <d v="2023-06-08T00:00:00"/>
    <n v="40"/>
  </r>
  <r>
    <s v="Id124"/>
    <n v="1978"/>
    <s v="Aug"/>
    <n v="5"/>
    <n v="2"/>
    <n v="39352.6"/>
    <x v="0"/>
    <s v="tier - 3"/>
    <s v="R1011"/>
    <s v="Aug"/>
    <n v="1978"/>
    <s v="R1011"/>
    <s v="5-Aug-1978"/>
    <d v="2023-06-08T00:00:00"/>
    <n v="44"/>
  </r>
  <r>
    <s v="Id123"/>
    <n v="1966"/>
    <s v="Jun"/>
    <n v="24"/>
    <n v="0"/>
    <n v="39396.86"/>
    <x v="0"/>
    <s v="tier - 2"/>
    <s v="R1011"/>
    <s v="Jun"/>
    <n v="1966"/>
    <s v="R1011"/>
    <s v="24-Jun-1966"/>
    <d v="2023-06-08T00:00:00"/>
    <n v="56"/>
  </r>
  <r>
    <s v="Id122"/>
    <n v="1978"/>
    <s v="Jul"/>
    <n v="12"/>
    <n v="1"/>
    <n v="39556.49"/>
    <x v="2"/>
    <s v="tier - 2"/>
    <s v="R1015"/>
    <s v="Jul"/>
    <n v="1978"/>
    <s v="R1015"/>
    <s v="12-Jul-1978"/>
    <d v="2023-06-08T00:00:00"/>
    <n v="44"/>
  </r>
  <r>
    <s v="Id121"/>
    <n v="1981"/>
    <s v="Jul"/>
    <n v="5"/>
    <n v="3"/>
    <n v="39597.410000000003"/>
    <x v="2"/>
    <s v="tier - 2"/>
    <s v="R1017"/>
    <s v="Jul"/>
    <n v="1981"/>
    <s v="R1017"/>
    <s v="5-Jul-1981"/>
    <d v="2023-06-08T00:00:00"/>
    <n v="41"/>
  </r>
  <r>
    <s v="Id120"/>
    <n v="1995"/>
    <s v="Aug"/>
    <n v="7"/>
    <n v="0"/>
    <n v="39611.760000000002"/>
    <x v="2"/>
    <s v="tier - 3"/>
    <s v="R1013"/>
    <s v="Aug"/>
    <n v="1995"/>
    <s v="R1013"/>
    <s v="7-Aug-1995"/>
    <d v="2023-06-08T00:00:00"/>
    <n v="27"/>
  </r>
  <r>
    <s v="Id119"/>
    <n v="1977"/>
    <s v="Dec"/>
    <n v="17"/>
    <n v="2"/>
    <n v="39670.44"/>
    <x v="0"/>
    <s v="tier - 1"/>
    <s v="R1012"/>
    <s v="Dec"/>
    <n v="1977"/>
    <s v="R1012"/>
    <s v="17-Dec-1977"/>
    <d v="2023-06-08T00:00:00"/>
    <n v="45"/>
  </r>
  <r>
    <s v="Id118"/>
    <n v="1968"/>
    <s v="Sep"/>
    <n v="29"/>
    <n v="0"/>
    <n v="39721.93"/>
    <x v="0"/>
    <s v="tier - 2"/>
    <s v="R1011"/>
    <s v="Sep"/>
    <n v="1968"/>
    <s v="R1011"/>
    <s v="29-Sep-1968"/>
    <d v="2023-06-08T00:00:00"/>
    <n v="54"/>
  </r>
  <r>
    <s v="Id117"/>
    <n v="2003"/>
    <s v="Jul"/>
    <n v="16"/>
    <n v="0"/>
    <n v="39722.75"/>
    <x v="2"/>
    <s v="tier - 1"/>
    <s v="R1013"/>
    <s v="Jul"/>
    <n v="2003"/>
    <s v="R1013"/>
    <s v="16-Jul-2003"/>
    <d v="2023-06-08T00:00:00"/>
    <n v="19"/>
  </r>
  <r>
    <s v="Id116"/>
    <n v="1977"/>
    <s v="Aug"/>
    <n v="12"/>
    <n v="1"/>
    <n v="39725.519999999997"/>
    <x v="0"/>
    <s v="tier - 1"/>
    <s v="R1012"/>
    <s v="Aug"/>
    <n v="1977"/>
    <s v="R1012"/>
    <s v="12-Aug-1977"/>
    <d v="2023-06-08T00:00:00"/>
    <n v="45"/>
  </r>
  <r>
    <s v="Id115"/>
    <n v="1973"/>
    <s v="Dec"/>
    <n v="17"/>
    <n v="0"/>
    <n v="39727.61"/>
    <x v="2"/>
    <s v="tier - 2"/>
    <s v="R1011"/>
    <s v="Dec"/>
    <n v="1973"/>
    <s v="R1011"/>
    <s v="17-Dec-1973"/>
    <d v="2023-06-08T00:00:00"/>
    <n v="49"/>
  </r>
  <r>
    <s v="Id114"/>
    <n v="1987"/>
    <s v="Jul"/>
    <n v="24"/>
    <n v="1"/>
    <n v="39774.28"/>
    <x v="2"/>
    <s v="tier - 1"/>
    <s v="R1014"/>
    <s v="Jul"/>
    <n v="1987"/>
    <s v="R1014"/>
    <s v="24-Jul-1987"/>
    <d v="2023-06-08T00:00:00"/>
    <n v="35"/>
  </r>
  <r>
    <s v="Id113"/>
    <n v="1985"/>
    <s v="Jul"/>
    <n v="17"/>
    <n v="2"/>
    <n v="39836.519999999997"/>
    <x v="0"/>
    <s v="tier - 1"/>
    <s v="R1011"/>
    <s v="Jul"/>
    <n v="1985"/>
    <s v="R1011"/>
    <s v="17-Jul-1985"/>
    <d v="2023-06-08T00:00:00"/>
    <n v="37"/>
  </r>
  <r>
    <s v="Id112"/>
    <n v="1983"/>
    <s v="Jun"/>
    <n v="1"/>
    <n v="3"/>
    <n v="39865.699999999997"/>
    <x v="0"/>
    <s v="tier - 2"/>
    <s v="R1011"/>
    <s v="Jun"/>
    <n v="1983"/>
    <s v="R1011"/>
    <s v="1-Jun-1983"/>
    <d v="2023-06-08T00:00:00"/>
    <n v="40"/>
  </r>
  <r>
    <s v="Id111"/>
    <n v="1985"/>
    <s v="Aug"/>
    <n v="22"/>
    <n v="1"/>
    <n v="39871.699999999997"/>
    <x v="2"/>
    <s v="tier - 2"/>
    <s v="R1013"/>
    <s v="Aug"/>
    <n v="1985"/>
    <s v="R1013"/>
    <s v="22-Aug-1985"/>
    <d v="2023-06-08T00:00:00"/>
    <n v="37"/>
  </r>
  <r>
    <s v="Id110"/>
    <n v="1975"/>
    <s v="Dec"/>
    <n v="2"/>
    <n v="1"/>
    <n v="39963.120000000003"/>
    <x v="0"/>
    <s v="tier - 2"/>
    <s v="R1011"/>
    <s v="Dec"/>
    <n v="1975"/>
    <s v="R1011"/>
    <s v="2-Dec-1975"/>
    <d v="2023-06-08T00:00:00"/>
    <n v="47"/>
  </r>
  <r>
    <s v="Id109"/>
    <n v="1987"/>
    <s v="Aug"/>
    <n v="8"/>
    <n v="3"/>
    <n v="39983.43"/>
    <x v="0"/>
    <s v="tier - 3"/>
    <s v="R1012"/>
    <s v="Aug"/>
    <n v="1987"/>
    <s v="R1012"/>
    <s v="8-Aug-1987"/>
    <d v="2023-06-08T00:00:00"/>
    <n v="35"/>
  </r>
  <r>
    <s v="Id108"/>
    <n v="1982"/>
    <s v="Dec"/>
    <n v="25"/>
    <n v="2"/>
    <n v="40003.33"/>
    <x v="2"/>
    <s v="tier - 1"/>
    <s v="R1012"/>
    <s v="Dec"/>
    <n v="1982"/>
    <s v="R1012"/>
    <s v="25-Dec-1982"/>
    <d v="2023-06-08T00:00:00"/>
    <n v="40"/>
  </r>
  <r>
    <s v="Id107"/>
    <n v="1978"/>
    <s v="Dec"/>
    <n v="20"/>
    <n v="2"/>
    <n v="40054.730000000003"/>
    <x v="2"/>
    <s v="tier - 3"/>
    <s v="R1011"/>
    <s v="Dec"/>
    <n v="1978"/>
    <s v="R1011"/>
    <s v="20-Dec-1978"/>
    <d v="2023-06-08T00:00:00"/>
    <n v="44"/>
  </r>
  <r>
    <s v="Id106"/>
    <n v="1966"/>
    <s v="Aug"/>
    <n v="12"/>
    <n v="0"/>
    <n v="40069.440000000002"/>
    <x v="2"/>
    <s v="tier - 3"/>
    <s v="R1011"/>
    <s v="Aug"/>
    <n v="1966"/>
    <s v="R1011"/>
    <s v="12-Aug-1966"/>
    <d v="2023-06-08T00:00:00"/>
    <n v="56"/>
  </r>
  <r>
    <s v="Id105"/>
    <n v="1983"/>
    <s v="Oct"/>
    <n v="14"/>
    <n v="2"/>
    <n v="40103.89"/>
    <x v="2"/>
    <s v="tier - 2"/>
    <s v="R1011"/>
    <s v="Oct"/>
    <n v="1983"/>
    <s v="R1011"/>
    <s v="14-Oct-1983"/>
    <d v="2023-06-08T00:00:00"/>
    <n v="39"/>
  </r>
  <r>
    <s v="Id104"/>
    <n v="1985"/>
    <s v="Oct"/>
    <n v="21"/>
    <n v="4"/>
    <n v="40182.25"/>
    <x v="2"/>
    <s v="tier - 2"/>
    <s v="R1011"/>
    <s v="Oct"/>
    <n v="1985"/>
    <s v="R1011"/>
    <s v="21-Oct-1985"/>
    <d v="2023-06-08T00:00:00"/>
    <n v="37"/>
  </r>
  <r>
    <s v="Id103"/>
    <n v="1979"/>
    <s v="Aug"/>
    <n v="18"/>
    <n v="2"/>
    <n v="40204.83"/>
    <x v="2"/>
    <s v="tier - 3"/>
    <s v="R1012"/>
    <s v="Aug"/>
    <n v="1979"/>
    <s v="R1012"/>
    <s v="18-Aug-1979"/>
    <d v="2023-06-08T00:00:00"/>
    <n v="43"/>
  </r>
  <r>
    <s v="Id102"/>
    <n v="1981"/>
    <s v="Jul"/>
    <n v="28"/>
    <n v="1"/>
    <n v="40208.559999999998"/>
    <x v="2"/>
    <s v="tier - 2"/>
    <s v="R1011"/>
    <s v="Jul"/>
    <n v="1981"/>
    <s v="R1011"/>
    <s v="28-Jul-1981"/>
    <d v="2023-06-08T00:00:00"/>
    <n v="41"/>
  </r>
  <r>
    <s v="Id101"/>
    <n v="1981"/>
    <s v="Oct"/>
    <n v="4"/>
    <n v="1"/>
    <n v="40273.65"/>
    <x v="2"/>
    <s v="tier - 3"/>
    <s v="R1013"/>
    <s v="Oct"/>
    <n v="1981"/>
    <s v="R1013"/>
    <s v="4-Oct-1981"/>
    <d v="2023-06-08T00:00:00"/>
    <n v="41"/>
  </r>
  <r>
    <s v="Id100"/>
    <n v="1977"/>
    <s v="Jun"/>
    <n v="27"/>
    <n v="2"/>
    <n v="40284.379999999997"/>
    <x v="2"/>
    <s v="tier - 3"/>
    <s v="R1012"/>
    <s v="Jun"/>
    <n v="1977"/>
    <s v="R1012"/>
    <s v="27-Jun-1977"/>
    <d v="2023-06-08T00:00:00"/>
    <n v="45"/>
  </r>
  <r>
    <s v="Id99"/>
    <n v="1962"/>
    <s v="Sep"/>
    <n v="4"/>
    <n v="0"/>
    <n v="40309.93"/>
    <x v="2"/>
    <s v="tier - 3"/>
    <s v="R1011"/>
    <s v="Sep"/>
    <n v="1962"/>
    <s v="R1011"/>
    <s v="4-Sep-1962"/>
    <d v="2023-06-08T00:00:00"/>
    <n v="60"/>
  </r>
  <r>
    <s v="Id98"/>
    <n v="1966"/>
    <s v="Aug"/>
    <n v="12"/>
    <n v="0"/>
    <n v="40373.74"/>
    <x v="2"/>
    <s v="tier - 3"/>
    <s v="R1011"/>
    <s v="Aug"/>
    <n v="1966"/>
    <s v="R1011"/>
    <s v="12-Aug-1966"/>
    <d v="2023-06-08T00:00:00"/>
    <n v="56"/>
  </r>
  <r>
    <s v="Id97"/>
    <n v="1985"/>
    <s v="Nov"/>
    <n v="3"/>
    <n v="0"/>
    <n v="40419.019999999997"/>
    <x v="2"/>
    <s v="tier - 2"/>
    <s v="R1013"/>
    <s v="Nov"/>
    <n v="1985"/>
    <s v="R1013"/>
    <s v="3-Nov-1985"/>
    <d v="2023-06-08T00:00:00"/>
    <n v="37"/>
  </r>
  <r>
    <s v="Id96"/>
    <n v="1975"/>
    <s v="Jul"/>
    <n v="10"/>
    <n v="1"/>
    <n v="40590.550000000003"/>
    <x v="2"/>
    <s v="tier - 3"/>
    <s v="R1012"/>
    <s v="Jul"/>
    <n v="1975"/>
    <s v="R1012"/>
    <s v="10-Jul-1975"/>
    <d v="2023-06-08T00:00:00"/>
    <n v="47"/>
  </r>
  <r>
    <s v="Id95"/>
    <n v="1970"/>
    <s v="Sep"/>
    <n v="25"/>
    <n v="0"/>
    <n v="40692.910000000003"/>
    <x v="2"/>
    <s v="tier - 1"/>
    <s v="R1011"/>
    <s v="Sep"/>
    <n v="1970"/>
    <s v="R1011"/>
    <s v="25-Sep-1970"/>
    <d v="2023-06-08T00:00:00"/>
    <n v="52"/>
  </r>
  <r>
    <s v="Id94"/>
    <n v="1976"/>
    <s v="Dec"/>
    <n v="26"/>
    <n v="3"/>
    <n v="40720.550000000003"/>
    <x v="2"/>
    <s v="tier - 3"/>
    <s v="R1012"/>
    <s v="Dec"/>
    <n v="1976"/>
    <s v="R1012"/>
    <s v="26-Dec-1976"/>
    <d v="2023-06-08T00:00:00"/>
    <n v="46"/>
  </r>
  <r>
    <s v="Id93"/>
    <n v="1972"/>
    <s v="Jun"/>
    <n v="10"/>
    <n v="0"/>
    <n v="40817.85"/>
    <x v="2"/>
    <s v="tier - 3"/>
    <s v="R1011"/>
    <s v="Jun"/>
    <n v="1972"/>
    <s v="R1011"/>
    <s v="10-Jun-1972"/>
    <d v="2023-06-08T00:00:00"/>
    <n v="50"/>
  </r>
  <r>
    <s v="Id92"/>
    <n v="1999"/>
    <s v="Jul"/>
    <n v="2"/>
    <n v="1"/>
    <n v="40904.199999999997"/>
    <x v="2"/>
    <s v="tier - 1"/>
    <s v="R1024"/>
    <s v="Jul"/>
    <n v="1999"/>
    <s v="R1024"/>
    <s v="2-Jul-1999"/>
    <d v="2023-06-08T00:00:00"/>
    <n v="23"/>
  </r>
  <r>
    <s v="Id91"/>
    <n v="1992"/>
    <s v="Aug"/>
    <n v="4"/>
    <n v="3"/>
    <n v="40932.43"/>
    <x v="2"/>
    <s v="tier - 2"/>
    <s v="R1013"/>
    <s v="Aug"/>
    <n v="1992"/>
    <s v="R1013"/>
    <s v="4-Aug-1992"/>
    <d v="2023-06-08T00:00:00"/>
    <n v="30"/>
  </r>
  <r>
    <s v="Id90"/>
    <n v="1979"/>
    <s v="Sep"/>
    <n v="16"/>
    <n v="3"/>
    <n v="40941.29"/>
    <x v="2"/>
    <s v="tier - 2"/>
    <s v="R1013"/>
    <s v="Sep"/>
    <n v="1979"/>
    <s v="R1013"/>
    <s v="16-Sep-1979"/>
    <d v="2023-06-08T00:00:00"/>
    <n v="43"/>
  </r>
  <r>
    <s v="Id89"/>
    <n v="1983"/>
    <s v="Sep"/>
    <n v="8"/>
    <n v="3"/>
    <n v="40961.29"/>
    <x v="2"/>
    <s v="tier - 2"/>
    <s v="R1011"/>
    <s v="Sep"/>
    <n v="1983"/>
    <s v="R1011"/>
    <s v="8-Sep-1983"/>
    <d v="2023-06-08T00:00:00"/>
    <n v="39"/>
  </r>
  <r>
    <s v="Id88"/>
    <n v="1974"/>
    <s v="Jun"/>
    <n v="5"/>
    <n v="0"/>
    <n v="40974.160000000003"/>
    <x v="2"/>
    <s v="tier - 2"/>
    <s v="R1013"/>
    <s v="Jun"/>
    <n v="1974"/>
    <s v="R1013"/>
    <s v="5-Jun-1974"/>
    <d v="2023-06-08T00:00:00"/>
    <n v="49"/>
  </r>
  <r>
    <s v="Id87"/>
    <n v="1979"/>
    <s v="Oct"/>
    <n v="11"/>
    <n v="1"/>
    <n v="41034.22"/>
    <x v="2"/>
    <s v="tier - 3"/>
    <s v="R1017"/>
    <s v="Oct"/>
    <n v="1979"/>
    <s v="R1017"/>
    <s v="11-Oct-1979"/>
    <d v="2023-06-08T00:00:00"/>
    <n v="43"/>
  </r>
  <r>
    <s v="Id86"/>
    <n v="1972"/>
    <s v="Aug"/>
    <n v="12"/>
    <n v="0"/>
    <n v="41055.29"/>
    <x v="2"/>
    <s v="tier - 2"/>
    <s v="R1011"/>
    <s v="Aug"/>
    <n v="1972"/>
    <s v="R1011"/>
    <s v="12-Aug-1972"/>
    <d v="2023-06-08T00:00:00"/>
    <n v="50"/>
  </r>
  <r>
    <s v="Id85"/>
    <n v="1972"/>
    <s v="Sep"/>
    <n v="6"/>
    <n v="0"/>
    <n v="41097.160000000003"/>
    <x v="2"/>
    <s v="tier - 3"/>
    <s v="R1016"/>
    <s v="Sep"/>
    <n v="1972"/>
    <s v="R1016"/>
    <s v="6-Sep-1972"/>
    <d v="2023-06-08T00:00:00"/>
    <n v="50"/>
  </r>
  <r>
    <s v="Id84"/>
    <n v="1969"/>
    <s v="Aug"/>
    <n v="8"/>
    <n v="0"/>
    <n v="41191.57"/>
    <x v="2"/>
    <s v="tier - 2"/>
    <s v="R1011"/>
    <s v="Aug"/>
    <n v="1969"/>
    <s v="R1011"/>
    <s v="8-Aug-1969"/>
    <d v="2023-06-08T00:00:00"/>
    <n v="53"/>
  </r>
  <r>
    <s v="Id83"/>
    <n v="1964"/>
    <s v="Jun"/>
    <n v="6"/>
    <n v="0"/>
    <n v="41250.39"/>
    <x v="2"/>
    <s v="tier - 3"/>
    <s v="R1011"/>
    <s v="Jun"/>
    <n v="1964"/>
    <s v="R1011"/>
    <s v="6-Jun-1964"/>
    <d v="2023-06-08T00:00:00"/>
    <n v="59"/>
  </r>
  <r>
    <s v="Id82"/>
    <n v="1977"/>
    <s v="Aug"/>
    <n v="27"/>
    <n v="2"/>
    <n v="41271.5"/>
    <x v="2"/>
    <s v="tier - 2"/>
    <s v="R1011"/>
    <s v="Aug"/>
    <n v="1977"/>
    <s v="R1011"/>
    <s v="27-Aug-1977"/>
    <d v="2023-06-08T00:00:00"/>
    <n v="45"/>
  </r>
  <r>
    <s v="Id81"/>
    <n v="1964"/>
    <s v="Oct"/>
    <n v="7"/>
    <n v="0"/>
    <n v="41331.79"/>
    <x v="2"/>
    <s v="tier - 2"/>
    <s v="R1011"/>
    <s v="Oct"/>
    <n v="1964"/>
    <s v="R1011"/>
    <s v="7-Oct-1964"/>
    <d v="2023-06-08T00:00:00"/>
    <n v="58"/>
  </r>
  <r>
    <s v="Id80"/>
    <n v="1971"/>
    <s v="Oct"/>
    <n v="16"/>
    <n v="0"/>
    <n v="41351.879999999997"/>
    <x v="2"/>
    <s v="tier - 2"/>
    <s v="R1011"/>
    <s v="Oct"/>
    <n v="1971"/>
    <s v="R1011"/>
    <s v="16-Oct-1971"/>
    <d v="2023-06-08T00:00:00"/>
    <n v="51"/>
  </r>
  <r>
    <s v="Id79"/>
    <n v="1967"/>
    <s v="Dec"/>
    <n v="22"/>
    <n v="0"/>
    <n v="41505.15"/>
    <x v="2"/>
    <s v="tier - 2"/>
    <s v="R1011"/>
    <s v="Dec"/>
    <n v="1967"/>
    <s v="R1011"/>
    <s v="22-Dec-1967"/>
    <d v="2023-06-08T00:00:00"/>
    <n v="55"/>
  </r>
  <r>
    <s v="Id78"/>
    <n v="1974"/>
    <s v="Nov"/>
    <n v="24"/>
    <n v="0"/>
    <n v="41636.199999999997"/>
    <x v="2"/>
    <s v="tier - 1"/>
    <s v="R1011"/>
    <s v="Nov"/>
    <n v="1974"/>
    <s v="R1011"/>
    <s v="24-Nov-1974"/>
    <d v="2023-06-08T00:00:00"/>
    <n v="48"/>
  </r>
  <r>
    <s v="Id77"/>
    <n v="1976"/>
    <s v="Oct"/>
    <n v="29"/>
    <n v="1"/>
    <n v="41661.599999999999"/>
    <x v="2"/>
    <s v="tier - 3"/>
    <s v="R1011"/>
    <s v="Oct"/>
    <n v="1976"/>
    <s v="R1011"/>
    <s v="29-Oct-1976"/>
    <d v="2023-06-08T00:00:00"/>
    <n v="46"/>
  </r>
  <r>
    <s v="Id76"/>
    <n v="1975"/>
    <s v="Nov"/>
    <n v="14"/>
    <n v="0"/>
    <n v="41676.080000000002"/>
    <x v="2"/>
    <s v="tier - 2"/>
    <s v="R1013"/>
    <s v="Nov"/>
    <n v="1975"/>
    <s v="R1013"/>
    <s v="14-Nov-1975"/>
    <d v="2023-06-08T00:00:00"/>
    <n v="47"/>
  </r>
  <r>
    <s v="Id75"/>
    <n v="1975"/>
    <s v="Sep"/>
    <n v="29"/>
    <n v="1"/>
    <n v="41681.86"/>
    <x v="2"/>
    <s v="tier - 1"/>
    <s v="R1011"/>
    <s v="Sep"/>
    <n v="1975"/>
    <s v="R1011"/>
    <s v="29-Sep-1975"/>
    <d v="2023-06-08T00:00:00"/>
    <n v="47"/>
  </r>
  <r>
    <s v="Id74"/>
    <n v="1962"/>
    <s v="Sep"/>
    <n v="22"/>
    <n v="0"/>
    <n v="41794.629999999997"/>
    <x v="2"/>
    <s v="tier - 3"/>
    <s v="R1011"/>
    <s v="Sep"/>
    <n v="1962"/>
    <s v="R1011"/>
    <s v="22-Sep-1962"/>
    <d v="2023-06-08T00:00:00"/>
    <n v="60"/>
  </r>
  <r>
    <s v="Id73"/>
    <n v="1966"/>
    <s v="Sep"/>
    <n v="21"/>
    <n v="0"/>
    <n v="41886.54"/>
    <x v="2"/>
    <s v="tier - 3"/>
    <s v="R1011"/>
    <s v="Sep"/>
    <n v="1966"/>
    <s v="R1011"/>
    <s v="21-Sep-1966"/>
    <d v="2023-06-08T00:00:00"/>
    <n v="56"/>
  </r>
  <r>
    <s v="Id72"/>
    <n v="1972"/>
    <s v="Jun"/>
    <n v="8"/>
    <n v="1"/>
    <n v="41919.1"/>
    <x v="2"/>
    <s v="tier - 1"/>
    <s v="R1016"/>
    <s v="Jun"/>
    <n v="1972"/>
    <s v="R1016"/>
    <s v="8-Jun-1972"/>
    <d v="2023-06-08T00:00:00"/>
    <n v="51"/>
  </r>
  <r>
    <s v="Id71"/>
    <n v="1984"/>
    <s v="Nov"/>
    <n v="10"/>
    <n v="3"/>
    <n v="41949.24"/>
    <x v="2"/>
    <s v="tier - 1"/>
    <s v="R1013"/>
    <s v="Nov"/>
    <n v="1984"/>
    <s v="R1013"/>
    <s v="10-Nov-1984"/>
    <d v="2023-06-08T00:00:00"/>
    <n v="38"/>
  </r>
  <r>
    <s v="Id70"/>
    <n v="1968"/>
    <s v="Dec"/>
    <n v="19"/>
    <n v="1"/>
    <n v="41999.519999999997"/>
    <x v="2"/>
    <s v="tier - 3"/>
    <s v="R1013"/>
    <s v="Dec"/>
    <n v="1968"/>
    <s v="R1013"/>
    <s v="19-Dec-1968"/>
    <d v="2023-06-08T00:00:00"/>
    <n v="54"/>
  </r>
  <r>
    <s v="Id69"/>
    <n v="1976"/>
    <s v="Nov"/>
    <n v="28"/>
    <n v="0"/>
    <n v="42111.66"/>
    <x v="2"/>
    <s v="tier - 1"/>
    <s v="R1024"/>
    <s v="Nov"/>
    <n v="1976"/>
    <s v="R1024"/>
    <s v="28-Nov-1976"/>
    <d v="2023-06-08T00:00:00"/>
    <n v="46"/>
  </r>
  <r>
    <s v="Id68"/>
    <n v="1997"/>
    <s v="Dec"/>
    <n v="9"/>
    <n v="2"/>
    <n v="42112.24"/>
    <x v="2"/>
    <s v="tier - 3"/>
    <s v="R1013"/>
    <s v="Dec"/>
    <n v="1997"/>
    <s v="R1013"/>
    <s v="9-Dec-1997"/>
    <d v="2023-06-08T00:00:00"/>
    <n v="25"/>
  </r>
  <r>
    <s v="Id67"/>
    <n v="1979"/>
    <s v="Jul"/>
    <n v="3"/>
    <n v="3"/>
    <n v="42124.52"/>
    <x v="2"/>
    <s v="tier - 1"/>
    <s v="R1013"/>
    <s v="Jul"/>
    <n v="1979"/>
    <s v="R1013"/>
    <s v="3-Jul-1979"/>
    <d v="2023-06-08T00:00:00"/>
    <n v="43"/>
  </r>
  <r>
    <s v="Id66"/>
    <n v="1973"/>
    <s v="Sep"/>
    <n v="18"/>
    <n v="0"/>
    <n v="42188.15"/>
    <x v="2"/>
    <s v="tier - 1"/>
    <s v="R1011"/>
    <s v="Sep"/>
    <n v="1973"/>
    <s v="R1011"/>
    <s v="18-Sep-1973"/>
    <d v="2023-06-08T00:00:00"/>
    <n v="49"/>
  </r>
  <r>
    <s v="Id65"/>
    <n v="1975"/>
    <s v="Aug"/>
    <n v="15"/>
    <n v="1"/>
    <n v="42211.14"/>
    <x v="2"/>
    <s v="tier - 3"/>
    <s v="R1013"/>
    <s v="Aug"/>
    <n v="1975"/>
    <s v="R1013"/>
    <s v="15-Aug-1975"/>
    <d v="2023-06-08T00:00:00"/>
    <n v="47"/>
  </r>
  <r>
    <s v="Id64"/>
    <n v="1967"/>
    <s v="Jun"/>
    <n v="28"/>
    <n v="0"/>
    <n v="42303.69"/>
    <x v="2"/>
    <s v="tier - 2"/>
    <s v="R1016"/>
    <s v="Jun"/>
    <n v="1967"/>
    <s v="R1016"/>
    <s v="28-Jun-1967"/>
    <d v="2023-06-08T00:00:00"/>
    <n v="55"/>
  </r>
  <r>
    <s v="Id63"/>
    <n v="1968"/>
    <s v="Aug"/>
    <n v="3"/>
    <n v="0"/>
    <n v="42478.6"/>
    <x v="2"/>
    <s v="tier - 2"/>
    <s v="R1011"/>
    <s v="Aug"/>
    <n v="1968"/>
    <s v="R1011"/>
    <s v="3-Aug-1968"/>
    <d v="2023-06-08T00:00:00"/>
    <n v="54"/>
  </r>
  <r>
    <s v="Id62"/>
    <n v="1967"/>
    <s v="Jun"/>
    <n v="27"/>
    <n v="0"/>
    <n v="42538.720000000001"/>
    <x v="2"/>
    <s v="tier - 3"/>
    <s v="R1011"/>
    <s v="Jun"/>
    <n v="1967"/>
    <s v="R1011"/>
    <s v="27-Jun-1967"/>
    <d v="2023-06-08T00:00:00"/>
    <n v="55"/>
  </r>
  <r>
    <s v="Id61"/>
    <n v="1979"/>
    <s v="Dec"/>
    <n v="27"/>
    <n v="2"/>
    <n v="42560.43"/>
    <x v="2"/>
    <s v="tier - 3"/>
    <s v="R1013"/>
    <s v="Dec"/>
    <n v="1979"/>
    <s v="R1013"/>
    <s v="27-Dec-1979"/>
    <d v="2023-06-08T00:00:00"/>
    <n v="43"/>
  </r>
  <r>
    <s v="Id60"/>
    <n v="1971"/>
    <s v="Nov"/>
    <n v="3"/>
    <n v="0"/>
    <n v="42644.2"/>
    <x v="2"/>
    <s v="tier - 3"/>
    <s v="R1011"/>
    <s v="Nov"/>
    <n v="1971"/>
    <s v="R1011"/>
    <s v="3-Nov-1971"/>
    <d v="2023-06-08T00:00:00"/>
    <n v="51"/>
  </r>
  <r>
    <s v="Id59"/>
    <n v="1977"/>
    <s v="Oct"/>
    <n v="21"/>
    <n v="2"/>
    <n v="42760.5"/>
    <x v="2"/>
    <s v="tier - 2"/>
    <s v="R1012"/>
    <s v="Oct"/>
    <n v="1977"/>
    <s v="R1012"/>
    <s v="21-Oct-1977"/>
    <d v="2023-06-08T00:00:00"/>
    <n v="45"/>
  </r>
  <r>
    <s v="Id58"/>
    <n v="1965"/>
    <s v="Oct"/>
    <n v="29"/>
    <n v="0"/>
    <n v="42764.12"/>
    <x v="2"/>
    <s v="tier - 2"/>
    <s v="R1011"/>
    <s v="Oct"/>
    <n v="1965"/>
    <s v="R1011"/>
    <s v="29-Oct-1965"/>
    <d v="2023-06-08T00:00:00"/>
    <n v="57"/>
  </r>
  <r>
    <s v="Id57"/>
    <n v="1972"/>
    <s v="Sep"/>
    <n v="10"/>
    <n v="2"/>
    <n v="42856.84"/>
    <x v="2"/>
    <s v="tier - 1"/>
    <s v="R1011"/>
    <s v="Sep"/>
    <n v="1972"/>
    <s v="R1011"/>
    <s v="10-Sep-1972"/>
    <d v="2023-06-08T00:00:00"/>
    <n v="50"/>
  </r>
  <r>
    <s v="Id56"/>
    <n v="1975"/>
    <s v="Oct"/>
    <n v="23"/>
    <n v="1"/>
    <n v="42969.85"/>
    <x v="2"/>
    <s v="tier - 3"/>
    <s v="R1013"/>
    <s v="Oct"/>
    <n v="1975"/>
    <s v="R1013"/>
    <s v="23-Oct-1975"/>
    <d v="2023-06-08T00:00:00"/>
    <n v="47"/>
  </r>
  <r>
    <s v="Id55"/>
    <n v="1978"/>
    <s v="Nov"/>
    <n v="4"/>
    <n v="0"/>
    <n v="42983.46"/>
    <x v="2"/>
    <s v="tier - 2"/>
    <s v="R1012"/>
    <s v="Nov"/>
    <n v="1978"/>
    <s v="R1012"/>
    <s v="4-Nov-1978"/>
    <d v="2023-06-08T00:00:00"/>
    <n v="44"/>
  </r>
  <r>
    <s v="Id54"/>
    <n v="1965"/>
    <s v="Nov"/>
    <n v="29"/>
    <n v="0"/>
    <n v="43073.760000000002"/>
    <x v="0"/>
    <s v="tier - 2"/>
    <s v="R1011"/>
    <s v="Nov"/>
    <n v="1965"/>
    <s v="R1011"/>
    <s v="29-Nov-1965"/>
    <d v="2023-06-08T00:00:00"/>
    <n v="57"/>
  </r>
  <r>
    <s v="Id53"/>
    <n v="1969"/>
    <s v="Dec"/>
    <n v="3"/>
    <n v="0"/>
    <n v="43254.42"/>
    <x v="0"/>
    <s v="tier - 2"/>
    <s v="R1016"/>
    <s v="Dec"/>
    <n v="1969"/>
    <s v="R1016"/>
    <s v="3-Dec-1969"/>
    <d v="2023-06-08T00:00:00"/>
    <n v="53"/>
  </r>
  <r>
    <s v="Id52"/>
    <n v="1965"/>
    <s v="Aug"/>
    <n v="22"/>
    <n v="0"/>
    <n v="43578.94"/>
    <x v="0"/>
    <s v="tier - 2"/>
    <s v="R1012"/>
    <s v="Aug"/>
    <n v="1965"/>
    <s v="R1012"/>
    <s v="22-Aug-1965"/>
    <d v="2023-06-08T00:00:00"/>
    <n v="57"/>
  </r>
  <r>
    <s v="Id51"/>
    <n v="1986"/>
    <s v="Dec"/>
    <n v="29"/>
    <n v="3"/>
    <n v="43753.34"/>
    <x v="0"/>
    <s v="tier - 1"/>
    <s v="R1015"/>
    <s v="Dec"/>
    <n v="1986"/>
    <s v="R1015"/>
    <s v="29-Dec-1986"/>
    <d v="2023-06-08T00:00:00"/>
    <n v="36"/>
  </r>
  <r>
    <s v="Id50"/>
    <n v="1966"/>
    <s v="Oct"/>
    <n v="25"/>
    <n v="2"/>
    <n v="43813.87"/>
    <x v="0"/>
    <s v="tier - 2"/>
    <s v="R1013"/>
    <s v="Oct"/>
    <n v="1966"/>
    <s v="R1013"/>
    <s v="25-Oct-1966"/>
    <d v="2023-06-08T00:00:00"/>
    <n v="56"/>
  </r>
  <r>
    <s v="Id49"/>
    <n v="1966"/>
    <s v="Jul"/>
    <n v="2"/>
    <n v="0"/>
    <n v="43817.45"/>
    <x v="0"/>
    <s v="tier - 3"/>
    <s v="R1012"/>
    <s v="Jul"/>
    <n v="1966"/>
    <s v="R1012"/>
    <s v="2-Jul-1966"/>
    <d v="2023-06-08T00:00:00"/>
    <n v="56"/>
  </r>
  <r>
    <s v="Id48"/>
    <n v="1980"/>
    <s v="Nov"/>
    <n v="10"/>
    <n v="2"/>
    <n v="43896.38"/>
    <x v="0"/>
    <s v="tier - 1"/>
    <s v="R1013"/>
    <s v="Nov"/>
    <n v="1980"/>
    <s v="R1013"/>
    <s v="10-Nov-1980"/>
    <d v="2023-06-08T00:00:00"/>
    <n v="42"/>
  </r>
  <r>
    <s v="Id47"/>
    <n v="1966"/>
    <s v="Oct"/>
    <n v="5"/>
    <n v="0"/>
    <n v="43921.18"/>
    <x v="0"/>
    <s v="tier - 2"/>
    <s v="R1012"/>
    <s v="Oct"/>
    <n v="1966"/>
    <s v="R1012"/>
    <s v="5-Oct-1966"/>
    <d v="2023-06-08T00:00:00"/>
    <n v="56"/>
  </r>
  <r>
    <s v="Id46"/>
    <n v="1988"/>
    <s v="Jul"/>
    <n v="16"/>
    <n v="1"/>
    <n v="43943.88"/>
    <x v="0"/>
    <s v="tier - 1"/>
    <s v="R1012"/>
    <s v="Jul"/>
    <n v="1988"/>
    <s v="R1012"/>
    <s v="16-Jul-1988"/>
    <d v="2023-06-08T00:00:00"/>
    <n v="34"/>
  </r>
  <r>
    <s v="Id45"/>
    <n v="1975"/>
    <s v="Jun"/>
    <n v="1"/>
    <n v="2"/>
    <n v="44202.65"/>
    <x v="0"/>
    <s v="tier - 2"/>
    <s v="R1013"/>
    <s v="Jun"/>
    <n v="1975"/>
    <s v="R1013"/>
    <s v="1-Jun-1975"/>
    <d v="2023-06-08T00:00:00"/>
    <n v="48"/>
  </r>
  <r>
    <s v="Id44"/>
    <n v="1968"/>
    <s v="Nov"/>
    <n v="24"/>
    <n v="2"/>
    <n v="44260.75"/>
    <x v="0"/>
    <s v="tier - 1"/>
    <s v="R1013"/>
    <s v="Nov"/>
    <n v="1968"/>
    <s v="R1013"/>
    <s v="24-Nov-1968"/>
    <d v="2023-06-08T00:00:00"/>
    <n v="54"/>
  </r>
  <r>
    <s v="Id43"/>
    <n v="1971"/>
    <s v="Oct"/>
    <n v="29"/>
    <n v="0"/>
    <n v="44400.41"/>
    <x v="0"/>
    <s v="tier - 2"/>
    <s v="R1013"/>
    <s v="Oct"/>
    <n v="1971"/>
    <s v="R1013"/>
    <s v="29-Oct-1971"/>
    <d v="2023-06-08T00:00:00"/>
    <n v="51"/>
  </r>
  <r>
    <s v="Id42"/>
    <n v="1967"/>
    <s v="Sep"/>
    <n v="14"/>
    <n v="0"/>
    <n v="44423.8"/>
    <x v="0"/>
    <s v="tier - 3"/>
    <s v="R1013"/>
    <s v="Sep"/>
    <n v="1967"/>
    <s v="R1013"/>
    <s v="14-Sep-1967"/>
    <d v="2023-06-08T00:00:00"/>
    <n v="55"/>
  </r>
  <r>
    <s v="Id41"/>
    <n v="2000"/>
    <s v="Aug"/>
    <n v="2"/>
    <n v="1"/>
    <n v="44501.4"/>
    <x v="0"/>
    <s v="tier - 3"/>
    <s v="R1013"/>
    <s v="Aug"/>
    <n v="2000"/>
    <s v="R1013"/>
    <s v="2-Aug-2000"/>
    <d v="2023-06-08T00:00:00"/>
    <n v="22"/>
  </r>
  <r>
    <s v="Id40"/>
    <n v="1993"/>
    <s v="Oct"/>
    <n v="11"/>
    <n v="2"/>
    <n v="44585.46"/>
    <x v="0"/>
    <s v="tier - 2"/>
    <s v="R1011"/>
    <s v="Oct"/>
    <n v="1993"/>
    <s v="R1011"/>
    <s v="11-Oct-1993"/>
    <d v="2023-06-08T00:00:00"/>
    <n v="29"/>
  </r>
  <r>
    <s v="Id39"/>
    <n v="1971"/>
    <s v="Aug"/>
    <n v="13"/>
    <n v="2"/>
    <n v="44641.2"/>
    <x v="0"/>
    <s v="tier - 3"/>
    <s v="R1024"/>
    <s v="Aug"/>
    <n v="1971"/>
    <s v="R1024"/>
    <s v="13-Aug-1971"/>
    <d v="2023-06-08T00:00:00"/>
    <n v="51"/>
  </r>
  <r>
    <s v="Id38"/>
    <n v="1962"/>
    <s v="Dec"/>
    <n v="17"/>
    <n v="0"/>
    <n v="45008.959999999999"/>
    <x v="0"/>
    <s v="tier - 2"/>
    <s v="R1013"/>
    <s v="Dec"/>
    <n v="1962"/>
    <s v="R1013"/>
    <s v="17-Dec-1962"/>
    <d v="2023-06-08T00:00:00"/>
    <n v="60"/>
  </r>
  <r>
    <s v="Id37"/>
    <n v="1974"/>
    <s v="Aug"/>
    <n v="9"/>
    <n v="2"/>
    <n v="45702.02"/>
    <x v="0"/>
    <s v="tier - 2"/>
    <s v="R1012"/>
    <s v="Aug"/>
    <n v="1974"/>
    <s v="R1012"/>
    <s v="9-Aug-1974"/>
    <d v="2023-06-08T00:00:00"/>
    <n v="48"/>
  </r>
  <r>
    <s v="Id36"/>
    <n v="1960"/>
    <s v="Dec"/>
    <n v="21"/>
    <n v="0"/>
    <n v="45710.21"/>
    <x v="0"/>
    <s v="tier - 2"/>
    <s v="R1016"/>
    <s v="Dec"/>
    <n v="1960"/>
    <s v="R1016"/>
    <s v="21-Dec-1960"/>
    <d v="2023-06-08T00:00:00"/>
    <n v="62"/>
  </r>
  <r>
    <s v="Id35"/>
    <n v="1979"/>
    <s v="Aug"/>
    <n v="12"/>
    <n v="0"/>
    <n v="45863.21"/>
    <x v="0"/>
    <s v="tier - 1"/>
    <s v="R1013"/>
    <s v="Aug"/>
    <n v="1979"/>
    <s v="R1013"/>
    <s v="12-Aug-1979"/>
    <d v="2023-06-08T00:00:00"/>
    <n v="43"/>
  </r>
  <r>
    <s v="Id34"/>
    <n v="1985"/>
    <s v="Sep"/>
    <n v="30"/>
    <n v="2"/>
    <n v="46113.51"/>
    <x v="0"/>
    <s v="tier - 3"/>
    <s v="R1011"/>
    <s v="Sep"/>
    <n v="1985"/>
    <s v="R1011"/>
    <s v="30-Sep-1985"/>
    <d v="2023-06-08T00:00:00"/>
    <n v="37"/>
  </r>
  <r>
    <s v="Id33"/>
    <n v="1962"/>
    <s v="Dec"/>
    <n v="4"/>
    <n v="3"/>
    <n v="46130.53"/>
    <x v="2"/>
    <s v="tier - 1"/>
    <s v="R1012"/>
    <s v="Dec"/>
    <n v="1962"/>
    <s v="R1012"/>
    <s v="4-Dec-1962"/>
    <d v="2023-06-08T00:00:00"/>
    <n v="60"/>
  </r>
  <r>
    <s v="Id32"/>
    <n v="1976"/>
    <s v="Dec"/>
    <n v="2"/>
    <n v="3"/>
    <n v="46151.12"/>
    <x v="2"/>
    <s v="tier - 3"/>
    <s v="R1013"/>
    <s v="Dec"/>
    <n v="1976"/>
    <s v="R1013"/>
    <s v="2-Dec-1976"/>
    <d v="2023-06-08T00:00:00"/>
    <n v="46"/>
  </r>
  <r>
    <s v="Id31"/>
    <n v="1978"/>
    <s v="Aug"/>
    <n v="17"/>
    <n v="2"/>
    <n v="46200.99"/>
    <x v="2"/>
    <s v="tier - 1"/>
    <s v="R1013"/>
    <s v="Aug"/>
    <n v="1978"/>
    <s v="R1013"/>
    <s v="17-Aug-1978"/>
    <d v="2023-06-08T00:00:00"/>
    <n v="44"/>
  </r>
  <r>
    <s v="Id30"/>
    <n v="1971"/>
    <s v="Dec"/>
    <n v="6"/>
    <n v="3"/>
    <n v="46255.11"/>
    <x v="2"/>
    <s v="tier - 3"/>
    <s v="R1024"/>
    <s v="Dec"/>
    <n v="1971"/>
    <s v="R1024"/>
    <s v="6-Dec-1971"/>
    <d v="2023-06-08T00:00:00"/>
    <n v="51"/>
  </r>
  <r>
    <s v="Id29"/>
    <n v="1961"/>
    <s v="Aug"/>
    <n v="8"/>
    <n v="0"/>
    <n v="46599.11"/>
    <x v="2"/>
    <s v="tier - 1"/>
    <s v="R1013"/>
    <s v="Aug"/>
    <n v="1961"/>
    <s v="R1013"/>
    <s v="8-Aug-1961"/>
    <d v="2023-06-08T00:00:00"/>
    <n v="61"/>
  </r>
  <r>
    <s v="Id28"/>
    <n v="1969"/>
    <s v="Jun"/>
    <n v="23"/>
    <n v="3"/>
    <n v="46661.440000000002"/>
    <x v="2"/>
    <s v="tier - 3"/>
    <s v="R1012"/>
    <s v="Jun"/>
    <n v="1969"/>
    <s v="R1012"/>
    <s v="23-Jun-1969"/>
    <d v="2023-06-08T00:00:00"/>
    <n v="53"/>
  </r>
  <r>
    <s v="Id27"/>
    <n v="1960"/>
    <s v="Nov"/>
    <n v="17"/>
    <n v="3"/>
    <n v="46718.16"/>
    <x v="2"/>
    <s v="tier - 1"/>
    <s v="R1012"/>
    <s v="Nov"/>
    <n v="1960"/>
    <s v="R1012"/>
    <s v="17-Nov-1960"/>
    <d v="2023-06-08T00:00:00"/>
    <n v="62"/>
  </r>
  <r>
    <s v="Id26"/>
    <n v="1958"/>
    <s v="Sep"/>
    <n v="15"/>
    <n v="0"/>
    <n v="46889.26"/>
    <x v="0"/>
    <s v="tier - 3"/>
    <s v="R1013"/>
    <s v="Sep"/>
    <n v="1958"/>
    <s v="R1013"/>
    <s v="15-Sep-1958"/>
    <d v="2023-06-08T00:00:00"/>
    <n v="64"/>
  </r>
  <r>
    <s v="Id25"/>
    <n v="1959"/>
    <s v="Jul"/>
    <n v="14"/>
    <n v="0"/>
    <n v="47055.53"/>
    <x v="0"/>
    <s v="tier - 1"/>
    <s v="R1013"/>
    <s v="Jul"/>
    <n v="1959"/>
    <s v="R1013"/>
    <s v="14-Jul-1959"/>
    <d v="2023-06-08T00:00:00"/>
    <n v="63"/>
  </r>
  <r>
    <s v="Id24"/>
    <n v="1970"/>
    <s v="Dec"/>
    <n v="28"/>
    <n v="2"/>
    <n v="47269.85"/>
    <x v="2"/>
    <s v="tier - 2"/>
    <s v="R1013"/>
    <s v="Dec"/>
    <n v="1970"/>
    <s v="R1013"/>
    <s v="28-Dec-1970"/>
    <d v="2023-06-08T00:00:00"/>
    <n v="52"/>
  </r>
  <r>
    <s v="Id23"/>
    <n v="1958"/>
    <s v="Sep"/>
    <n v="3"/>
    <n v="2"/>
    <n v="47291.06"/>
    <x v="0"/>
    <s v="tier - 1"/>
    <s v="R1011"/>
    <s v="Sep"/>
    <n v="1958"/>
    <s v="R1011"/>
    <s v="3-Sep-1958"/>
    <d v="2023-06-08T00:00:00"/>
    <n v="64"/>
  </r>
  <r>
    <s v="Id22"/>
    <n v="1959"/>
    <s v="Oct"/>
    <n v="4"/>
    <n v="2"/>
    <n v="47305.31"/>
    <x v="0"/>
    <s v="tier - 1"/>
    <s v="R1011"/>
    <s v="Oct"/>
    <n v="1959"/>
    <s v="R1011"/>
    <s v="4-Oct-1959"/>
    <d v="2023-06-08T00:00:00"/>
    <n v="63"/>
  </r>
  <r>
    <s v="Id21"/>
    <n v="1961"/>
    <s v="Jun"/>
    <n v="13"/>
    <n v="1"/>
    <n v="47403.88"/>
    <x v="2"/>
    <s v="tier - 3"/>
    <s v="R1011"/>
    <s v="Jun"/>
    <n v="1961"/>
    <s v="R1011"/>
    <s v="13-Jun-1961"/>
    <d v="2023-06-08T00:00:00"/>
    <n v="61"/>
  </r>
  <r>
    <s v="Id20"/>
    <n v="1971"/>
    <s v="Sep"/>
    <n v="27"/>
    <n v="2"/>
    <n v="47462.89"/>
    <x v="2"/>
    <s v="tier - 2"/>
    <s v="R1013"/>
    <s v="Sep"/>
    <n v="1971"/>
    <s v="R1013"/>
    <s v="27-Sep-1971"/>
    <d v="2023-06-08T00:00:00"/>
    <n v="51"/>
  </r>
  <r>
    <s v="Id19"/>
    <n v="1964"/>
    <s v="Nov"/>
    <n v="7"/>
    <n v="2"/>
    <n v="47496.49"/>
    <x v="2"/>
    <s v="tier - 3"/>
    <s v="R1012"/>
    <s v="Nov"/>
    <n v="1964"/>
    <s v="R1012"/>
    <s v="7-Nov-1964"/>
    <d v="2023-06-08T00:00:00"/>
    <n v="58"/>
  </r>
  <r>
    <s v="Id18"/>
    <n v="1963"/>
    <s v="Aug"/>
    <n v="5"/>
    <n v="1"/>
    <n v="47896.79"/>
    <x v="2"/>
    <s v="tier - 3"/>
    <s v="R1024"/>
    <s v="Aug"/>
    <n v="1963"/>
    <s v="R1024"/>
    <s v="5-Aug-1963"/>
    <d v="2023-06-08T00:00:00"/>
    <n v="59"/>
  </r>
  <r>
    <s v="Id17"/>
    <n v="1958"/>
    <s v="Nov"/>
    <n v="16"/>
    <n v="1"/>
    <n v="47928.03"/>
    <x v="0"/>
    <s v="tier - 3"/>
    <s v="R1011"/>
    <s v="Nov"/>
    <n v="1958"/>
    <s v="R1011"/>
    <s v="16-Nov-1958"/>
    <d v="2023-06-08T00:00:00"/>
    <n v="64"/>
  </r>
  <r>
    <s v="Id16"/>
    <n v="1962"/>
    <s v="Aug"/>
    <n v="27"/>
    <n v="0"/>
    <n v="48173.36"/>
    <x v="2"/>
    <s v="tier - 3"/>
    <s v="R1011"/>
    <s v="Aug"/>
    <n v="1962"/>
    <s v="R1011"/>
    <s v="27-Aug-1962"/>
    <d v="2023-06-08T00:00:00"/>
    <n v="60"/>
  </r>
  <r>
    <s v="Id15"/>
    <n v="1961"/>
    <s v="Dec"/>
    <n v="21"/>
    <n v="1"/>
    <n v="48517.56"/>
    <x v="2"/>
    <s v="tier - 3"/>
    <s v="R1024"/>
    <s v="Dec"/>
    <n v="1961"/>
    <s v="R1024"/>
    <s v="21-Dec-1961"/>
    <d v="2023-06-08T00:00:00"/>
    <n v="61"/>
  </r>
  <r>
    <s v="Id14"/>
    <n v="1968"/>
    <s v="Dec"/>
    <n v="1"/>
    <n v="3"/>
    <n v="48549.18"/>
    <x v="2"/>
    <s v="tier - 3"/>
    <s v="R1016"/>
    <s v="Dec"/>
    <n v="1968"/>
    <s v="R1016"/>
    <s v="1-Dec-1968"/>
    <d v="2023-06-08T00:00:00"/>
    <n v="54"/>
  </r>
  <r>
    <s v="Id13"/>
    <n v="1962"/>
    <s v="Oct"/>
    <n v="11"/>
    <n v="0"/>
    <n v="48673.56"/>
    <x v="2"/>
    <s v="tier - 2"/>
    <s v="R1013"/>
    <s v="Oct"/>
    <n v="1962"/>
    <s v="R1013"/>
    <s v="11-Oct-1962"/>
    <d v="2023-06-08T00:00:00"/>
    <n v="60"/>
  </r>
  <r>
    <s v="Id12"/>
    <n v="1965"/>
    <s v="Oct"/>
    <n v="27"/>
    <n v="1"/>
    <n v="48675.519999999997"/>
    <x v="2"/>
    <s v="tier - 2"/>
    <s v="R1013"/>
    <s v="Oct"/>
    <n v="1965"/>
    <s v="R1013"/>
    <s v="27-Oct-1965"/>
    <d v="2023-06-08T00:00:00"/>
    <n v="57"/>
  </r>
  <r>
    <s v="Id11"/>
    <n v="1959"/>
    <s v="Jul"/>
    <n v="22"/>
    <n v="0"/>
    <n v="48824.45"/>
    <x v="0"/>
    <s v="tier - 1"/>
    <s v="R1011"/>
    <s v="Jul"/>
    <n v="1959"/>
    <s v="R1011"/>
    <s v="22-Jul-1959"/>
    <d v="2023-06-08T00:00:00"/>
    <n v="63"/>
  </r>
  <r>
    <s v="Id10"/>
    <n v="1978"/>
    <s v="Dec"/>
    <n v="29"/>
    <n v="0"/>
    <n v="48885.14"/>
    <x v="2"/>
    <s v="tier - 2"/>
    <s v="R1013"/>
    <s v="Dec"/>
    <n v="1978"/>
    <s v="R1013"/>
    <s v="29-Dec-1978"/>
    <d v="2023-06-08T00:00:00"/>
    <n v="44"/>
  </r>
  <r>
    <s v="Id9"/>
    <n v="1963"/>
    <s v="Sep"/>
    <n v="4"/>
    <n v="1"/>
    <n v="48970.25"/>
    <x v="2"/>
    <s v="tier - 2"/>
    <s v="R1013"/>
    <s v="Sep"/>
    <n v="1963"/>
    <s v="R1013"/>
    <s v="4-Sep-1963"/>
    <d v="2023-06-08T00:00:00"/>
    <n v="59"/>
  </r>
  <r>
    <s v="Id8"/>
    <n v="1958"/>
    <s v="Jun"/>
    <n v="27"/>
    <n v="2"/>
    <n v="49577.66"/>
    <x v="0"/>
    <s v="tier - 2"/>
    <s v="R1013"/>
    <s v="Jun"/>
    <n v="1958"/>
    <s v="R1013"/>
    <s v="27-Jun-1958"/>
    <d v="2023-06-08T00:00:00"/>
    <n v="64"/>
  </r>
  <r>
    <s v="Id7"/>
    <n v="1994"/>
    <s v="Oct"/>
    <n v="27"/>
    <n v="1"/>
    <n v="51194.559999999998"/>
    <x v="2"/>
    <s v="tier - 3"/>
    <s v="R1011"/>
    <s v="Oct"/>
    <n v="1994"/>
    <s v="R1011"/>
    <s v="27-Oct-1994"/>
    <d v="2023-06-08T00:00:00"/>
    <n v="28"/>
  </r>
  <r>
    <s v="Id6"/>
    <n v="1962"/>
    <s v="Aug"/>
    <n v="4"/>
    <n v="0"/>
    <n v="52590.83"/>
    <x v="2"/>
    <s v="tier - 3"/>
    <s v="R1011"/>
    <s v="Aug"/>
    <n v="1962"/>
    <s v="R1011"/>
    <s v="4-Aug-1962"/>
    <d v="2023-06-08T00:00:00"/>
    <n v="60"/>
  </r>
  <r>
    <s v="Id5"/>
    <n v="1989"/>
    <s v="Jun"/>
    <n v="19"/>
    <n v="0"/>
    <n v="55135.4"/>
    <x v="2"/>
    <s v="tier - 2"/>
    <s v="R1012"/>
    <s v="Jun"/>
    <n v="1989"/>
    <s v="R1012"/>
    <s v="19-Jun-1989"/>
    <d v="2023-06-08T00:00:00"/>
    <n v="33"/>
  </r>
  <r>
    <s v="Id4"/>
    <n v="1991"/>
    <s v="Jun"/>
    <n v="6"/>
    <n v="1"/>
    <n v="58571.07"/>
    <x v="2"/>
    <s v="tier - 3"/>
    <s v="R1024"/>
    <s v="Jun"/>
    <n v="1991"/>
    <s v="R1024"/>
    <s v="6-Jun-1991"/>
    <d v="2023-06-08T00:00:00"/>
    <n v="32"/>
  </r>
  <r>
    <s v="Id3"/>
    <n v="1970"/>
    <s v="?"/>
    <n v="11"/>
    <n v="3"/>
    <n v="60021.4"/>
    <x v="2"/>
    <s v="tier - 1"/>
    <s v="R1012"/>
    <s v="Sep"/>
    <n v="1970"/>
    <s v="R1012"/>
    <s v="11-Sep-1970"/>
    <d v="2023-06-08T00:00:00"/>
    <n v="52"/>
  </r>
  <r>
    <s v="Id2"/>
    <n v="1977"/>
    <s v="Jun"/>
    <n v="8"/>
    <n v="0"/>
    <n v="62592.87"/>
    <x v="0"/>
    <s v="tier - 3"/>
    <s v="R1013"/>
    <s v="Jun"/>
    <n v="1977"/>
    <s v="R1013"/>
    <s v="8-Jun-1977"/>
    <d v="2023-06-08T00:00:00"/>
    <n v="46"/>
  </r>
  <r>
    <s v="Id1"/>
    <n v="1968"/>
    <s v="Oct"/>
    <n v="12"/>
    <n v="0"/>
    <n v="63770.43"/>
    <x v="2"/>
    <s v="tier - 3"/>
    <s v="R1013"/>
    <s v="Oct"/>
    <n v="1968"/>
    <s v="R1013"/>
    <s v="12-Oct-1968"/>
    <d v="2023-06-08T00:00:00"/>
    <n v="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4:B6" firstHeaderRow="1" firstDataRow="1" firstDataCol="1"/>
  <pivotFields count="10">
    <pivotField showAll="0">
      <items count="2336">
        <item h="1" x="0"/>
        <item h="1" x="9"/>
        <item x="99"/>
        <item h="1" x="999"/>
        <item h="1" x="1000"/>
        <item h="1" x="1001"/>
        <item h="1" x="1002"/>
        <item h="1" x="1003"/>
        <item h="1" x="1004"/>
        <item h="1" x="1005"/>
        <item h="1" x="1006"/>
        <item h="1" x="1007"/>
        <item h="1" x="1008"/>
        <item h="1" x="100"/>
        <item h="1" x="1009"/>
        <item h="1" x="1010"/>
        <item h="1" x="1011"/>
        <item h="1" x="1012"/>
        <item h="1" x="1013"/>
        <item h="1" x="1014"/>
        <item h="1" x="1015"/>
        <item h="1" x="1016"/>
        <item h="1" x="1017"/>
        <item h="1" x="1018"/>
        <item h="1" x="101"/>
        <item h="1" x="1019"/>
        <item h="1" x="1020"/>
        <item h="1" x="1021"/>
        <item h="1" x="1022"/>
        <item h="1" x="1023"/>
        <item h="1" x="1024"/>
        <item h="1" x="1025"/>
        <item h="1" x="1026"/>
        <item h="1" x="1027"/>
        <item h="1" x="1028"/>
        <item h="1" x="102"/>
        <item h="1" x="1029"/>
        <item h="1" x="1030"/>
        <item h="1" x="1031"/>
        <item h="1" x="1032"/>
        <item h="1" x="1033"/>
        <item h="1" x="1034"/>
        <item h="1" x="1035"/>
        <item h="1" x="1036"/>
        <item h="1" x="1037"/>
        <item h="1" x="1038"/>
        <item h="1" x="103"/>
        <item h="1" x="1039"/>
        <item h="1" x="1040"/>
        <item h="1" x="1041"/>
        <item h="1" x="1042"/>
        <item h="1" x="1043"/>
        <item h="1" x="1044"/>
        <item h="1" x="1045"/>
        <item h="1" x="1046"/>
        <item h="1" x="1047"/>
        <item h="1" x="1048"/>
        <item h="1" x="104"/>
        <item h="1" x="1049"/>
        <item h="1" x="1050"/>
        <item h="1" x="1051"/>
        <item h="1" x="1052"/>
        <item h="1" x="1053"/>
        <item h="1" x="1054"/>
        <item h="1" x="1055"/>
        <item h="1" x="1056"/>
        <item h="1" x="1057"/>
        <item h="1" x="1058"/>
        <item h="1" x="105"/>
        <item h="1" x="1059"/>
        <item h="1" x="1060"/>
        <item h="1" x="1061"/>
        <item h="1" x="1062"/>
        <item h="1" x="1063"/>
        <item h="1" x="1064"/>
        <item h="1" x="1065"/>
        <item h="1" x="1066"/>
        <item h="1" x="1067"/>
        <item h="1" x="1068"/>
        <item h="1" x="106"/>
        <item h="1" x="1069"/>
        <item h="1" x="1070"/>
        <item h="1" x="1071"/>
        <item h="1" x="1072"/>
        <item h="1" x="1073"/>
        <item h="1" x="1074"/>
        <item h="1" x="1075"/>
        <item h="1" x="1076"/>
        <item h="1" x="1077"/>
        <item h="1" x="1078"/>
        <item h="1" x="107"/>
        <item h="1" x="1079"/>
        <item h="1" x="1080"/>
        <item h="1" x="1081"/>
        <item h="1" x="1082"/>
        <item h="1" x="1083"/>
        <item h="1" x="1084"/>
        <item h="1" x="1085"/>
        <item h="1" x="1086"/>
        <item h="1" x="1087"/>
        <item h="1" x="1088"/>
        <item h="1" x="108"/>
        <item h="1" x="1089"/>
        <item h="1" x="1090"/>
        <item h="1" x="1091"/>
        <item h="1" x="1092"/>
        <item h="1" x="1093"/>
        <item h="1" x="1094"/>
        <item h="1" x="1095"/>
        <item h="1" x="1096"/>
        <item h="1" x="1097"/>
        <item h="1" x="1098"/>
        <item h="1" x="10"/>
        <item h="1" x="109"/>
        <item h="1" x="1099"/>
        <item h="1" x="1100"/>
        <item h="1" x="1101"/>
        <item h="1" x="1102"/>
        <item h="1" x="1103"/>
        <item h="1" x="1104"/>
        <item h="1" x="1105"/>
        <item h="1" x="1106"/>
        <item h="1" x="1107"/>
        <item h="1" x="1108"/>
        <item h="1" x="110"/>
        <item h="1" x="1109"/>
        <item h="1" x="1110"/>
        <item h="1" x="1111"/>
        <item h="1" x="1112"/>
        <item h="1" x="1113"/>
        <item h="1" x="1114"/>
        <item h="1" x="1115"/>
        <item h="1" x="1116"/>
        <item h="1" x="1117"/>
        <item h="1" x="1118"/>
        <item h="1" x="111"/>
        <item h="1" x="1119"/>
        <item h="1" x="1120"/>
        <item h="1" x="1121"/>
        <item h="1" x="1122"/>
        <item h="1" x="1123"/>
        <item h="1" x="1124"/>
        <item h="1" x="1125"/>
        <item h="1" x="1126"/>
        <item h="1" x="1127"/>
        <item h="1" x="1128"/>
        <item h="1" x="112"/>
        <item h="1" x="1129"/>
        <item h="1" x="1130"/>
        <item h="1" x="1131"/>
        <item h="1" x="1132"/>
        <item h="1" x="1133"/>
        <item h="1" x="1134"/>
        <item h="1" x="1135"/>
        <item h="1" x="1136"/>
        <item h="1" x="1137"/>
        <item h="1" x="1138"/>
        <item h="1" x="113"/>
        <item h="1" x="1139"/>
        <item h="1" x="1140"/>
        <item h="1" x="1141"/>
        <item h="1" x="1142"/>
        <item h="1" x="1143"/>
        <item h="1" x="1144"/>
        <item h="1" x="1145"/>
        <item h="1" x="1146"/>
        <item h="1" x="1147"/>
        <item h="1" x="1148"/>
        <item h="1" x="114"/>
        <item h="1" x="1149"/>
        <item h="1" x="1150"/>
        <item h="1" x="1151"/>
        <item h="1" x="1152"/>
        <item h="1" x="1153"/>
        <item h="1" x="1154"/>
        <item h="1" x="1155"/>
        <item h="1" x="1156"/>
        <item h="1" x="1157"/>
        <item h="1" x="1158"/>
        <item h="1" x="115"/>
        <item h="1" x="1159"/>
        <item h="1" x="1160"/>
        <item h="1" x="1161"/>
        <item h="1" x="1162"/>
        <item h="1" x="1163"/>
        <item h="1" x="1164"/>
        <item h="1" x="1165"/>
        <item h="1" x="1166"/>
        <item h="1" x="1167"/>
        <item h="1" x="1168"/>
        <item h="1" x="116"/>
        <item h="1" x="1169"/>
        <item h="1" x="1170"/>
        <item h="1" x="1171"/>
        <item h="1" x="1172"/>
        <item h="1" x="1173"/>
        <item h="1" x="1174"/>
        <item h="1" x="1175"/>
        <item h="1" x="1176"/>
        <item h="1" x="1177"/>
        <item h="1" x="1178"/>
        <item h="1" x="117"/>
        <item h="1" x="1179"/>
        <item h="1" x="1180"/>
        <item h="1" x="1181"/>
        <item h="1" x="1182"/>
        <item h="1" x="1183"/>
        <item h="1" x="1184"/>
        <item h="1" x="1185"/>
        <item h="1" x="1186"/>
        <item h="1" x="1187"/>
        <item h="1" x="1188"/>
        <item h="1" x="118"/>
        <item h="1" x="1189"/>
        <item h="1" x="1190"/>
        <item h="1" x="1191"/>
        <item h="1" x="1192"/>
        <item h="1" x="1193"/>
        <item h="1" x="1194"/>
        <item h="1" x="1195"/>
        <item h="1" x="1196"/>
        <item h="1" x="1197"/>
        <item h="1" x="1198"/>
        <item h="1" x="11"/>
        <item h="1" x="119"/>
        <item h="1" x="1199"/>
        <item h="1" x="1200"/>
        <item h="1" x="1201"/>
        <item h="1" x="1202"/>
        <item h="1" x="1203"/>
        <item h="1" x="1204"/>
        <item h="1" x="1205"/>
        <item h="1" x="1206"/>
        <item h="1" x="1207"/>
        <item h="1" x="1208"/>
        <item h="1" x="120"/>
        <item h="1" x="1209"/>
        <item h="1" x="1210"/>
        <item h="1" x="1211"/>
        <item h="1" x="1212"/>
        <item h="1" x="1213"/>
        <item h="1" x="1214"/>
        <item h="1" x="1215"/>
        <item h="1" x="1216"/>
        <item h="1" x="1217"/>
        <item h="1" x="1218"/>
        <item h="1" x="121"/>
        <item h="1" x="1219"/>
        <item h="1" x="1220"/>
        <item h="1" x="1221"/>
        <item h="1" x="1222"/>
        <item h="1" x="1223"/>
        <item h="1" x="1224"/>
        <item h="1" x="1225"/>
        <item h="1" x="1226"/>
        <item h="1" x="1227"/>
        <item h="1" x="1228"/>
        <item h="1" x="122"/>
        <item h="1" x="1229"/>
        <item h="1" x="1230"/>
        <item h="1" x="1231"/>
        <item h="1" x="1232"/>
        <item h="1" x="1233"/>
        <item h="1" x="1234"/>
        <item h="1" x="1235"/>
        <item h="1" x="1236"/>
        <item h="1" x="1237"/>
        <item h="1" x="1238"/>
        <item h="1" x="123"/>
        <item h="1" x="1239"/>
        <item h="1" x="1240"/>
        <item h="1" x="1241"/>
        <item h="1" x="1242"/>
        <item h="1" x="1243"/>
        <item h="1" x="1244"/>
        <item h="1" x="1245"/>
        <item h="1" x="1246"/>
        <item h="1" x="1247"/>
        <item h="1" x="1248"/>
        <item h="1" x="124"/>
        <item h="1" x="1249"/>
        <item h="1" x="1250"/>
        <item h="1" x="1251"/>
        <item h="1" x="1252"/>
        <item h="1" x="1253"/>
        <item h="1" x="1254"/>
        <item h="1" x="1255"/>
        <item h="1" x="1256"/>
        <item h="1" x="1257"/>
        <item h="1" x="1258"/>
        <item h="1" x="125"/>
        <item h="1" x="1259"/>
        <item h="1" x="1260"/>
        <item h="1" x="1261"/>
        <item h="1" x="1262"/>
        <item h="1" x="1263"/>
        <item h="1" x="1264"/>
        <item h="1" x="1265"/>
        <item h="1" x="1266"/>
        <item h="1" x="1267"/>
        <item h="1" x="1268"/>
        <item h="1" x="126"/>
        <item h="1" x="1269"/>
        <item h="1" x="1270"/>
        <item h="1" x="1271"/>
        <item h="1" x="1272"/>
        <item h="1" x="1273"/>
        <item h="1" x="1274"/>
        <item h="1" x="1275"/>
        <item h="1" x="1276"/>
        <item h="1" x="1277"/>
        <item h="1" x="1278"/>
        <item h="1" x="127"/>
        <item h="1" x="1279"/>
        <item h="1" x="1280"/>
        <item h="1" x="1281"/>
        <item h="1" x="1282"/>
        <item h="1" x="1283"/>
        <item h="1" x="1284"/>
        <item h="1" x="1285"/>
        <item h="1" x="1286"/>
        <item h="1" x="1287"/>
        <item h="1" x="1288"/>
        <item h="1" x="128"/>
        <item h="1" x="1289"/>
        <item h="1" x="1290"/>
        <item h="1" x="1291"/>
        <item h="1" x="1292"/>
        <item h="1" x="1293"/>
        <item h="1" x="1294"/>
        <item h="1" x="1295"/>
        <item h="1" x="1296"/>
        <item h="1" x="1297"/>
        <item h="1" x="1298"/>
        <item h="1" x="12"/>
        <item h="1" x="129"/>
        <item h="1" x="1299"/>
        <item h="1" x="1300"/>
        <item h="1" x="1301"/>
        <item h="1" x="1302"/>
        <item h="1" x="1303"/>
        <item h="1" x="1304"/>
        <item h="1" x="1305"/>
        <item h="1" x="1306"/>
        <item h="1" x="1307"/>
        <item h="1" x="1308"/>
        <item h="1" x="130"/>
        <item h="1" x="1309"/>
        <item h="1" x="1310"/>
        <item h="1" x="1311"/>
        <item h="1" x="1312"/>
        <item h="1" x="1313"/>
        <item h="1" x="1314"/>
        <item h="1" x="1315"/>
        <item h="1" x="1316"/>
        <item h="1" x="1317"/>
        <item h="1" x="1318"/>
        <item h="1" x="131"/>
        <item h="1" x="1319"/>
        <item h="1" x="1320"/>
        <item h="1" x="1321"/>
        <item h="1" x="1322"/>
        <item h="1" x="1323"/>
        <item h="1" x="1324"/>
        <item h="1" x="1325"/>
        <item h="1" x="1326"/>
        <item h="1" x="1327"/>
        <item h="1" x="1328"/>
        <item h="1" x="132"/>
        <item h="1" x="1329"/>
        <item h="1" x="1330"/>
        <item h="1" x="1331"/>
        <item h="1" x="1332"/>
        <item h="1" x="1333"/>
        <item h="1" x="1334"/>
        <item h="1" x="1335"/>
        <item h="1" x="1336"/>
        <item h="1" x="1337"/>
        <item h="1" x="1338"/>
        <item h="1" x="133"/>
        <item h="1" x="1339"/>
        <item h="1" x="1340"/>
        <item h="1" x="1341"/>
        <item h="1" x="1342"/>
        <item h="1" x="1343"/>
        <item h="1" x="1344"/>
        <item h="1" x="1345"/>
        <item h="1" x="1346"/>
        <item h="1" x="1347"/>
        <item h="1" x="1348"/>
        <item h="1" x="134"/>
        <item h="1" x="1349"/>
        <item h="1" x="1350"/>
        <item h="1" x="1351"/>
        <item h="1" x="1352"/>
        <item h="1" x="1353"/>
        <item h="1" x="1354"/>
        <item h="1" x="1355"/>
        <item h="1" x="1356"/>
        <item h="1" x="1357"/>
        <item h="1" x="1358"/>
        <item h="1" x="135"/>
        <item h="1" x="1359"/>
        <item h="1" x="1360"/>
        <item h="1" x="1361"/>
        <item h="1" x="1362"/>
        <item h="1" x="1363"/>
        <item h="1" x="1364"/>
        <item h="1" x="1365"/>
        <item h="1" x="1366"/>
        <item h="1" x="1367"/>
        <item h="1" x="1368"/>
        <item h="1" x="136"/>
        <item h="1" x="1369"/>
        <item h="1" x="1370"/>
        <item h="1" x="1371"/>
        <item h="1" x="1372"/>
        <item h="1" x="1373"/>
        <item h="1" x="1374"/>
        <item h="1" x="1375"/>
        <item h="1" x="1376"/>
        <item h="1" x="1377"/>
        <item h="1" x="1378"/>
        <item h="1" x="137"/>
        <item h="1" x="1379"/>
        <item h="1" x="1380"/>
        <item h="1" x="1381"/>
        <item h="1" x="1382"/>
        <item h="1" x="1383"/>
        <item h="1" x="1384"/>
        <item h="1" x="1385"/>
        <item h="1" x="1386"/>
        <item h="1" x="1387"/>
        <item h="1" x="1388"/>
        <item h="1" x="138"/>
        <item h="1" x="1389"/>
        <item h="1" x="1390"/>
        <item h="1" x="1391"/>
        <item h="1" x="1392"/>
        <item h="1" x="1393"/>
        <item h="1" x="1394"/>
        <item h="1" x="1395"/>
        <item h="1" x="1396"/>
        <item h="1" x="1397"/>
        <item h="1" x="1398"/>
        <item h="1" x="13"/>
        <item h="1" x="139"/>
        <item h="1" x="1399"/>
        <item h="1" x="1400"/>
        <item h="1" x="1401"/>
        <item h="1" x="1402"/>
        <item h="1" x="1403"/>
        <item h="1" x="1404"/>
        <item h="1" x="1405"/>
        <item h="1" x="1406"/>
        <item h="1" x="1407"/>
        <item h="1" x="1408"/>
        <item h="1" x="140"/>
        <item h="1" x="1409"/>
        <item h="1" x="1410"/>
        <item h="1" x="1411"/>
        <item h="1" x="1412"/>
        <item h="1" x="1413"/>
        <item h="1" x="1414"/>
        <item h="1" x="1415"/>
        <item h="1" x="1416"/>
        <item h="1" x="1417"/>
        <item h="1" x="1418"/>
        <item h="1" x="141"/>
        <item h="1" x="1419"/>
        <item h="1" x="1420"/>
        <item h="1" x="1421"/>
        <item h="1" x="1422"/>
        <item h="1" x="1423"/>
        <item h="1" x="1424"/>
        <item h="1" x="1425"/>
        <item h="1" x="1426"/>
        <item h="1" x="1427"/>
        <item h="1" x="1428"/>
        <item h="1" x="142"/>
        <item h="1" x="1429"/>
        <item h="1" x="1430"/>
        <item h="1" x="1431"/>
        <item h="1" x="1432"/>
        <item h="1" x="1433"/>
        <item h="1" x="1434"/>
        <item h="1" x="1435"/>
        <item h="1" x="1436"/>
        <item h="1" x="1437"/>
        <item h="1" x="1438"/>
        <item h="1" x="143"/>
        <item h="1" x="1439"/>
        <item h="1" x="1440"/>
        <item h="1" x="1441"/>
        <item h="1" x="1442"/>
        <item h="1" x="1443"/>
        <item h="1" x="1444"/>
        <item h="1" x="1445"/>
        <item h="1" x="1446"/>
        <item h="1" x="1447"/>
        <item h="1" x="1448"/>
        <item h="1" x="144"/>
        <item h="1" x="1449"/>
        <item h="1" x="1450"/>
        <item h="1" x="1451"/>
        <item h="1" x="1452"/>
        <item h="1" x="1453"/>
        <item h="1" x="1454"/>
        <item h="1" x="1455"/>
        <item h="1" x="1456"/>
        <item h="1" x="1457"/>
        <item h="1" x="1458"/>
        <item h="1" x="145"/>
        <item h="1" x="1459"/>
        <item h="1" x="1460"/>
        <item h="1" x="1461"/>
        <item h="1" x="1462"/>
        <item h="1" x="1463"/>
        <item h="1" x="1464"/>
        <item h="1" x="1465"/>
        <item h="1" x="1466"/>
        <item h="1" x="1467"/>
        <item h="1" x="1468"/>
        <item h="1" x="146"/>
        <item h="1" x="1469"/>
        <item h="1" x="1470"/>
        <item h="1" x="1471"/>
        <item h="1" x="1472"/>
        <item h="1" x="1473"/>
        <item h="1" x="1474"/>
        <item h="1" x="1475"/>
        <item h="1" x="1476"/>
        <item h="1" x="1477"/>
        <item h="1" x="1478"/>
        <item h="1" x="147"/>
        <item h="1" x="1479"/>
        <item h="1" x="1480"/>
        <item h="1" x="1481"/>
        <item h="1" x="1482"/>
        <item h="1" x="1483"/>
        <item h="1" x="1484"/>
        <item h="1" x="1485"/>
        <item h="1" x="1486"/>
        <item h="1" x="1487"/>
        <item h="1" x="1488"/>
        <item h="1" x="148"/>
        <item h="1" x="1489"/>
        <item h="1" x="1490"/>
        <item h="1" x="1491"/>
        <item h="1" x="1492"/>
        <item h="1" x="1493"/>
        <item h="1" x="1494"/>
        <item h="1" x="1495"/>
        <item h="1" x="1496"/>
        <item h="1" x="1497"/>
        <item h="1" x="1498"/>
        <item h="1" x="14"/>
        <item h="1" x="149"/>
        <item h="1" x="1499"/>
        <item h="1" x="1500"/>
        <item h="1" x="1501"/>
        <item h="1" x="1502"/>
        <item h="1" x="1503"/>
        <item h="1" x="1504"/>
        <item h="1" x="1505"/>
        <item h="1" x="1506"/>
        <item h="1" x="1507"/>
        <item h="1" x="1508"/>
        <item h="1" x="150"/>
        <item h="1" x="1509"/>
        <item h="1" x="1510"/>
        <item h="1" x="1511"/>
        <item h="1" x="1512"/>
        <item h="1" x="1513"/>
        <item h="1" x="1514"/>
        <item h="1" x="1515"/>
        <item h="1" x="1516"/>
        <item h="1" x="1517"/>
        <item h="1" x="1518"/>
        <item h="1" x="151"/>
        <item h="1" x="1519"/>
        <item h="1" x="1520"/>
        <item h="1" x="1521"/>
        <item h="1" x="1522"/>
        <item h="1" x="1523"/>
        <item h="1" x="1524"/>
        <item h="1" x="1525"/>
        <item h="1" x="1526"/>
        <item h="1" x="1527"/>
        <item h="1" x="1528"/>
        <item h="1" x="152"/>
        <item h="1" x="1529"/>
        <item h="1" x="1530"/>
        <item h="1" x="1531"/>
        <item h="1" x="1532"/>
        <item h="1" x="1533"/>
        <item h="1" x="1534"/>
        <item h="1" x="1535"/>
        <item h="1" x="1536"/>
        <item h="1" x="1537"/>
        <item h="1" x="1538"/>
        <item h="1" x="153"/>
        <item h="1" x="1539"/>
        <item h="1" x="1540"/>
        <item h="1" x="1541"/>
        <item h="1" x="1542"/>
        <item h="1" x="1543"/>
        <item h="1" x="1544"/>
        <item h="1" x="1545"/>
        <item h="1" x="1546"/>
        <item h="1" x="1547"/>
        <item h="1" x="1548"/>
        <item h="1" x="154"/>
        <item h="1" x="1549"/>
        <item h="1" x="1550"/>
        <item h="1" x="1551"/>
        <item h="1" x="1552"/>
        <item h="1" x="1553"/>
        <item h="1" x="1554"/>
        <item h="1" x="1555"/>
        <item h="1" x="1556"/>
        <item h="1" x="1557"/>
        <item h="1" x="1558"/>
        <item h="1" x="155"/>
        <item h="1" x="1559"/>
        <item h="1" x="1560"/>
        <item h="1" x="1561"/>
        <item h="1" x="1562"/>
        <item h="1" x="1563"/>
        <item h="1" x="1564"/>
        <item h="1" x="1565"/>
        <item h="1" x="1566"/>
        <item h="1" x="1567"/>
        <item h="1" x="1568"/>
        <item h="1" x="156"/>
        <item h="1" x="1569"/>
        <item h="1" x="1570"/>
        <item h="1" x="1571"/>
        <item h="1" x="1572"/>
        <item h="1" x="1573"/>
        <item h="1" x="1574"/>
        <item h="1" x="1575"/>
        <item h="1" x="1576"/>
        <item h="1" x="1577"/>
        <item h="1" x="1578"/>
        <item h="1" x="157"/>
        <item h="1" x="1579"/>
        <item h="1" x="1580"/>
        <item h="1" x="1581"/>
        <item h="1" x="1582"/>
        <item h="1" x="1583"/>
        <item h="1" x="1584"/>
        <item h="1" x="1585"/>
        <item h="1" x="1586"/>
        <item h="1" x="1587"/>
        <item h="1" x="1588"/>
        <item h="1" x="158"/>
        <item h="1" x="1589"/>
        <item h="1" x="1590"/>
        <item h="1" x="1591"/>
        <item h="1" x="1592"/>
        <item h="1" x="1593"/>
        <item h="1" x="1594"/>
        <item h="1" x="1595"/>
        <item h="1" x="1596"/>
        <item h="1" x="1597"/>
        <item h="1" x="1598"/>
        <item h="1" x="15"/>
        <item h="1" x="159"/>
        <item h="1" x="1599"/>
        <item h="1" x="1600"/>
        <item h="1" x="1601"/>
        <item h="1" x="1602"/>
        <item h="1" x="1603"/>
        <item h="1" x="1604"/>
        <item h="1" x="1605"/>
        <item h="1" x="1606"/>
        <item h="1" x="1607"/>
        <item h="1" x="1608"/>
        <item h="1" x="160"/>
        <item h="1" x="1609"/>
        <item h="1" x="1610"/>
        <item h="1" x="1611"/>
        <item h="1" x="1612"/>
        <item h="1" x="1613"/>
        <item h="1" x="1614"/>
        <item h="1" x="1615"/>
        <item h="1" x="1616"/>
        <item h="1" x="1617"/>
        <item h="1" x="1618"/>
        <item h="1" x="161"/>
        <item h="1" x="1619"/>
        <item h="1" x="1620"/>
        <item h="1" x="1621"/>
        <item h="1" x="1622"/>
        <item h="1" x="1623"/>
        <item h="1" x="1624"/>
        <item h="1" x="1625"/>
        <item h="1" x="1626"/>
        <item h="1" x="1627"/>
        <item h="1" x="1628"/>
        <item h="1" x="162"/>
        <item h="1" x="1629"/>
        <item h="1" x="1630"/>
        <item h="1" x="1631"/>
        <item h="1" x="1632"/>
        <item h="1" x="1633"/>
        <item h="1" x="1634"/>
        <item h="1" x="1635"/>
        <item h="1" x="1636"/>
        <item h="1" x="1637"/>
        <item h="1" x="1638"/>
        <item h="1" x="163"/>
        <item h="1" x="1639"/>
        <item h="1" x="1640"/>
        <item h="1" x="1641"/>
        <item h="1" x="1642"/>
        <item h="1" x="1643"/>
        <item h="1" x="1644"/>
        <item h="1" x="1645"/>
        <item h="1" x="1646"/>
        <item h="1" x="1647"/>
        <item h="1" x="1648"/>
        <item h="1" x="164"/>
        <item h="1" x="1649"/>
        <item h="1" x="1650"/>
        <item h="1" x="1651"/>
        <item h="1" x="1652"/>
        <item h="1" x="1653"/>
        <item h="1" x="1654"/>
        <item h="1" x="1655"/>
        <item h="1" x="1656"/>
        <item h="1" x="1657"/>
        <item h="1" x="1658"/>
        <item h="1" x="165"/>
        <item h="1" x="1659"/>
        <item h="1" x="1660"/>
        <item h="1" x="1661"/>
        <item h="1" x="1662"/>
        <item h="1" x="1663"/>
        <item h="1" x="1664"/>
        <item h="1" x="1665"/>
        <item h="1" x="1666"/>
        <item h="1" x="1667"/>
        <item h="1" x="1668"/>
        <item h="1" x="166"/>
        <item h="1" x="1669"/>
        <item h="1" x="1670"/>
        <item h="1" x="1671"/>
        <item h="1" x="1672"/>
        <item h="1" x="1673"/>
        <item h="1" x="1674"/>
        <item h="1" x="1675"/>
        <item h="1" x="1676"/>
        <item h="1" x="1677"/>
        <item h="1" x="1678"/>
        <item h="1" x="167"/>
        <item h="1" x="1679"/>
        <item h="1" x="1680"/>
        <item h="1" x="1681"/>
        <item h="1" x="1682"/>
        <item h="1" x="1683"/>
        <item h="1" x="1684"/>
        <item h="1" x="1685"/>
        <item h="1" x="1686"/>
        <item h="1" x="1687"/>
        <item h="1" x="1688"/>
        <item h="1" x="168"/>
        <item h="1" x="1689"/>
        <item h="1" x="1690"/>
        <item h="1" x="1691"/>
        <item h="1" x="1692"/>
        <item h="1" x="1693"/>
        <item h="1" x="1694"/>
        <item h="1" x="1695"/>
        <item h="1" x="1696"/>
        <item h="1" x="1697"/>
        <item h="1" x="1698"/>
        <item h="1" x="16"/>
        <item h="1" x="169"/>
        <item h="1" x="1699"/>
        <item h="1" x="1700"/>
        <item h="1" x="1701"/>
        <item h="1" x="1702"/>
        <item h="1" x="1703"/>
        <item h="1" x="1704"/>
        <item h="1" x="1705"/>
        <item h="1" x="1706"/>
        <item h="1" x="1707"/>
        <item h="1" x="1708"/>
        <item h="1" x="170"/>
        <item h="1" x="1709"/>
        <item h="1" x="1710"/>
        <item h="1" x="1711"/>
        <item h="1" x="1712"/>
        <item h="1" x="1713"/>
        <item h="1" x="1714"/>
        <item h="1" x="1715"/>
        <item h="1" x="1716"/>
        <item h="1" x="1717"/>
        <item h="1" x="1718"/>
        <item h="1" x="171"/>
        <item h="1" x="1719"/>
        <item h="1" x="1720"/>
        <item h="1" x="1721"/>
        <item h="1" x="1722"/>
        <item h="1" x="1723"/>
        <item h="1" x="1724"/>
        <item h="1" x="1725"/>
        <item h="1" x="1726"/>
        <item h="1" x="1727"/>
        <item h="1" x="1728"/>
        <item h="1" x="172"/>
        <item h="1" x="1729"/>
        <item h="1" x="1730"/>
        <item h="1" x="1731"/>
        <item h="1" x="1732"/>
        <item h="1" x="1733"/>
        <item h="1" x="1734"/>
        <item h="1" x="1735"/>
        <item h="1" x="1736"/>
        <item h="1" x="1737"/>
        <item h="1" x="1738"/>
        <item h="1" x="173"/>
        <item h="1" x="1739"/>
        <item h="1" x="1740"/>
        <item h="1" x="1741"/>
        <item h="1" x="1742"/>
        <item h="1" x="1743"/>
        <item h="1" x="1744"/>
        <item h="1" x="1745"/>
        <item h="1" x="1746"/>
        <item h="1" x="1747"/>
        <item h="1" x="1748"/>
        <item h="1" x="174"/>
        <item h="1" x="1749"/>
        <item h="1" x="1750"/>
        <item h="1" x="1751"/>
        <item h="1" x="1752"/>
        <item h="1" x="1753"/>
        <item h="1" x="1754"/>
        <item h="1" x="1755"/>
        <item h="1" x="1756"/>
        <item h="1" x="1757"/>
        <item h="1" x="1758"/>
        <item h="1" x="175"/>
        <item h="1" x="1759"/>
        <item h="1" x="1760"/>
        <item h="1" x="1761"/>
        <item h="1" x="1762"/>
        <item h="1" x="1763"/>
        <item h="1" x="1764"/>
        <item h="1" x="1765"/>
        <item h="1" x="1766"/>
        <item h="1" x="1767"/>
        <item h="1" x="1768"/>
        <item h="1" x="176"/>
        <item h="1" x="1769"/>
        <item h="1" x="1770"/>
        <item h="1" x="1771"/>
        <item h="1" x="1772"/>
        <item h="1" x="1773"/>
        <item h="1" x="1774"/>
        <item h="1" x="1775"/>
        <item h="1" x="1776"/>
        <item h="1" x="1777"/>
        <item h="1" x="1778"/>
        <item h="1" x="177"/>
        <item h="1" x="1779"/>
        <item h="1" x="1780"/>
        <item h="1" x="1781"/>
        <item h="1" x="1782"/>
        <item h="1" x="1783"/>
        <item h="1" x="1784"/>
        <item h="1" x="1785"/>
        <item h="1" x="1786"/>
        <item h="1" x="1787"/>
        <item h="1" x="1788"/>
        <item h="1" x="178"/>
        <item h="1" x="1789"/>
        <item h="1" x="1790"/>
        <item h="1" x="1791"/>
        <item h="1" x="1792"/>
        <item h="1" x="1793"/>
        <item h="1" x="1794"/>
        <item h="1" x="1795"/>
        <item h="1" x="1796"/>
        <item h="1" x="1797"/>
        <item h="1" x="1798"/>
        <item h="1" x="17"/>
        <item h="1" x="179"/>
        <item h="1" x="1799"/>
        <item h="1" x="1800"/>
        <item h="1" x="1801"/>
        <item h="1" x="1802"/>
        <item h="1" x="1803"/>
        <item h="1" x="1804"/>
        <item h="1" x="1805"/>
        <item h="1" x="1806"/>
        <item h="1" x="1807"/>
        <item h="1" x="1808"/>
        <item h="1" x="180"/>
        <item h="1" x="1809"/>
        <item h="1" x="1810"/>
        <item h="1" x="1811"/>
        <item h="1" x="1812"/>
        <item h="1" x="1813"/>
        <item h="1" x="1814"/>
        <item h="1" x="1815"/>
        <item h="1" x="1816"/>
        <item h="1" x="1817"/>
        <item h="1" x="1818"/>
        <item h="1" x="181"/>
        <item h="1" x="1819"/>
        <item h="1" x="1820"/>
        <item h="1" x="1821"/>
        <item h="1" x="1822"/>
        <item h="1" x="1823"/>
        <item h="1" x="1824"/>
        <item h="1" x="1825"/>
        <item h="1" x="1826"/>
        <item h="1" x="1827"/>
        <item h="1" x="1828"/>
        <item h="1" x="182"/>
        <item h="1" x="1829"/>
        <item h="1" x="1830"/>
        <item h="1" x="1831"/>
        <item h="1" x="1832"/>
        <item h="1" x="1833"/>
        <item h="1" x="1834"/>
        <item h="1" x="1835"/>
        <item h="1" x="1836"/>
        <item h="1" x="1837"/>
        <item h="1" x="1838"/>
        <item h="1" x="183"/>
        <item h="1" x="1839"/>
        <item h="1" x="1840"/>
        <item h="1" x="1841"/>
        <item h="1" x="1842"/>
        <item h="1" x="1843"/>
        <item h="1" x="1844"/>
        <item h="1" x="1845"/>
        <item h="1" x="1846"/>
        <item h="1" x="1847"/>
        <item h="1" x="1848"/>
        <item h="1" x="184"/>
        <item h="1" x="1849"/>
        <item h="1" x="1850"/>
        <item h="1" x="1851"/>
        <item h="1" x="1852"/>
        <item h="1" x="1853"/>
        <item h="1" x="1854"/>
        <item h="1" x="1855"/>
        <item h="1" x="1856"/>
        <item h="1" x="1857"/>
        <item h="1" x="1858"/>
        <item h="1" x="185"/>
        <item h="1" x="1859"/>
        <item h="1" x="1860"/>
        <item h="1" x="1861"/>
        <item h="1" x="1862"/>
        <item h="1" x="1863"/>
        <item h="1" x="1864"/>
        <item h="1" x="1865"/>
        <item h="1" x="1866"/>
        <item h="1" x="1867"/>
        <item h="1" x="1868"/>
        <item h="1" x="186"/>
        <item h="1" x="1869"/>
        <item h="1" x="1870"/>
        <item h="1" x="1871"/>
        <item h="1" x="1872"/>
        <item h="1" x="1873"/>
        <item h="1" x="1874"/>
        <item h="1" x="1875"/>
        <item h="1" x="1876"/>
        <item h="1" x="1877"/>
        <item h="1" x="1878"/>
        <item h="1" x="187"/>
        <item h="1" x="1879"/>
        <item h="1" x="1880"/>
        <item h="1" x="1881"/>
        <item h="1" x="1882"/>
        <item h="1" x="1883"/>
        <item h="1" x="1884"/>
        <item h="1" x="1885"/>
        <item h="1" x="1886"/>
        <item h="1" x="1887"/>
        <item h="1" x="1888"/>
        <item h="1" x="188"/>
        <item h="1" x="1889"/>
        <item h="1" x="1890"/>
        <item h="1" x="1891"/>
        <item h="1" x="1892"/>
        <item h="1" x="1893"/>
        <item h="1" x="1894"/>
        <item h="1" x="1895"/>
        <item h="1" x="1896"/>
        <item h="1" x="1897"/>
        <item h="1" x="1898"/>
        <item h="1" x="18"/>
        <item h="1" x="189"/>
        <item h="1" x="1899"/>
        <item h="1" x="1900"/>
        <item h="1" x="1901"/>
        <item h="1" x="1902"/>
        <item h="1" x="1903"/>
        <item h="1" x="1904"/>
        <item h="1" x="1905"/>
        <item h="1" x="1906"/>
        <item h="1" x="1907"/>
        <item h="1" x="1908"/>
        <item h="1" x="190"/>
        <item h="1" x="1909"/>
        <item h="1" x="1910"/>
        <item h="1" x="1911"/>
        <item h="1" x="1912"/>
        <item h="1" x="1913"/>
        <item h="1" x="1914"/>
        <item h="1" x="1915"/>
        <item h="1" x="1916"/>
        <item h="1" x="1917"/>
        <item h="1" x="1918"/>
        <item h="1" x="191"/>
        <item h="1" x="1919"/>
        <item h="1" x="1920"/>
        <item h="1" x="1921"/>
        <item h="1" x="1922"/>
        <item h="1" x="1923"/>
        <item h="1" x="1924"/>
        <item h="1" x="1925"/>
        <item h="1" x="1926"/>
        <item h="1" x="1927"/>
        <item h="1" x="1928"/>
        <item h="1" x="192"/>
        <item h="1" x="1929"/>
        <item h="1" x="1930"/>
        <item h="1" x="1931"/>
        <item h="1" x="1932"/>
        <item h="1" x="1933"/>
        <item h="1" x="1934"/>
        <item h="1" x="1935"/>
        <item h="1" x="1936"/>
        <item h="1" x="1937"/>
        <item h="1" x="1938"/>
        <item h="1" x="193"/>
        <item h="1" x="1939"/>
        <item h="1" x="1940"/>
        <item h="1" x="1941"/>
        <item h="1" x="1942"/>
        <item h="1" x="1943"/>
        <item h="1" x="1944"/>
        <item h="1" x="1945"/>
        <item h="1" x="1946"/>
        <item h="1" x="1947"/>
        <item h="1" x="1948"/>
        <item h="1" x="194"/>
        <item h="1" x="1949"/>
        <item h="1" x="1950"/>
        <item h="1" x="1951"/>
        <item h="1" x="1952"/>
        <item h="1" x="1953"/>
        <item h="1" x="1954"/>
        <item h="1" x="1955"/>
        <item h="1" x="1956"/>
        <item h="1" x="1957"/>
        <item h="1" x="1958"/>
        <item h="1" x="195"/>
        <item h="1" x="1959"/>
        <item h="1" x="1960"/>
        <item h="1" x="1961"/>
        <item h="1" x="1962"/>
        <item h="1" x="1963"/>
        <item h="1" x="1964"/>
        <item h="1" x="1965"/>
        <item h="1" x="1966"/>
        <item h="1" x="1967"/>
        <item h="1" x="1968"/>
        <item h="1" x="196"/>
        <item h="1" x="1969"/>
        <item h="1" x="1970"/>
        <item h="1" x="1971"/>
        <item h="1" x="1972"/>
        <item h="1" x="1973"/>
        <item h="1" x="1974"/>
        <item h="1" x="1975"/>
        <item h="1" x="1976"/>
        <item h="1" x="1977"/>
        <item h="1" x="1978"/>
        <item h="1" x="197"/>
        <item h="1" x="1979"/>
        <item h="1" x="1980"/>
        <item h="1" x="1981"/>
        <item h="1" x="1982"/>
        <item h="1" x="1983"/>
        <item h="1" x="1984"/>
        <item h="1" x="1985"/>
        <item h="1" x="1986"/>
        <item h="1" x="1987"/>
        <item h="1" x="1988"/>
        <item h="1" x="198"/>
        <item h="1" x="1989"/>
        <item h="1" x="1990"/>
        <item h="1" x="1991"/>
        <item h="1" x="1992"/>
        <item h="1" x="1993"/>
        <item h="1" x="1994"/>
        <item h="1" x="1995"/>
        <item h="1" x="1996"/>
        <item h="1" x="1997"/>
        <item h="1" x="1998"/>
        <item h="1" x="1"/>
        <item h="1" x="19"/>
        <item h="1" x="199"/>
        <item h="1" x="1999"/>
        <item h="1" x="2000"/>
        <item h="1" x="2001"/>
        <item h="1" x="2002"/>
        <item h="1" x="2003"/>
        <item h="1" x="2004"/>
        <item h="1" x="2005"/>
        <item h="1" x="2006"/>
        <item h="1" x="2007"/>
        <item h="1" x="2008"/>
        <item h="1" x="200"/>
        <item h="1" x="2009"/>
        <item h="1" x="2010"/>
        <item h="1" x="2011"/>
        <item h="1" x="2012"/>
        <item h="1" x="2013"/>
        <item h="1" x="2014"/>
        <item h="1" x="2015"/>
        <item h="1" x="2016"/>
        <item h="1" x="2017"/>
        <item h="1" x="2018"/>
        <item h="1" x="201"/>
        <item h="1" x="2019"/>
        <item h="1" x="2020"/>
        <item h="1" x="2021"/>
        <item h="1" x="2022"/>
        <item h="1" x="2023"/>
        <item h="1" x="2024"/>
        <item h="1" x="2025"/>
        <item h="1" x="2026"/>
        <item h="1" x="2027"/>
        <item h="1" x="2028"/>
        <item h="1" x="202"/>
        <item h="1" x="2029"/>
        <item h="1" x="2030"/>
        <item h="1" x="2031"/>
        <item h="1" x="2032"/>
        <item h="1" x="2033"/>
        <item h="1" x="2034"/>
        <item h="1" x="2035"/>
        <item h="1" x="2036"/>
        <item h="1" x="2037"/>
        <item h="1" x="2038"/>
        <item h="1" x="203"/>
        <item h="1" x="2039"/>
        <item h="1" x="2040"/>
        <item h="1" x="2041"/>
        <item h="1" x="2042"/>
        <item h="1" x="2043"/>
        <item h="1" x="2044"/>
        <item h="1" x="2045"/>
        <item h="1" x="2046"/>
        <item h="1" x="2047"/>
        <item h="1" x="2048"/>
        <item h="1" x="204"/>
        <item h="1" x="2049"/>
        <item h="1" x="2050"/>
        <item h="1" x="2051"/>
        <item h="1" x="2052"/>
        <item h="1" x="2053"/>
        <item h="1" x="2054"/>
        <item h="1" x="2055"/>
        <item h="1" x="2056"/>
        <item h="1" x="2057"/>
        <item h="1" x="2058"/>
        <item h="1" x="205"/>
        <item h="1" x="2059"/>
        <item h="1" x="2060"/>
        <item h="1" x="2061"/>
        <item h="1" x="2062"/>
        <item h="1" x="2063"/>
        <item h="1" x="2064"/>
        <item h="1" x="2065"/>
        <item h="1" x="2066"/>
        <item h="1" x="2067"/>
        <item h="1" x="2068"/>
        <item h="1" x="206"/>
        <item h="1" x="2069"/>
        <item h="1" x="2070"/>
        <item h="1" x="2071"/>
        <item h="1" x="2072"/>
        <item h="1" x="2073"/>
        <item h="1" x="2074"/>
        <item h="1" x="2075"/>
        <item h="1" x="2076"/>
        <item h="1" x="2077"/>
        <item h="1" x="2078"/>
        <item h="1" x="207"/>
        <item h="1" x="2079"/>
        <item h="1" x="2080"/>
        <item h="1" x="2081"/>
        <item h="1" x="2082"/>
        <item h="1" x="2083"/>
        <item h="1" x="2084"/>
        <item h="1" x="2085"/>
        <item h="1" x="2086"/>
        <item h="1" x="2087"/>
        <item h="1" x="2088"/>
        <item h="1" x="208"/>
        <item h="1" x="2089"/>
        <item h="1" x="2090"/>
        <item h="1" x="2091"/>
        <item h="1" x="2092"/>
        <item h="1" x="2093"/>
        <item h="1" x="2094"/>
        <item h="1" x="2095"/>
        <item h="1" x="2096"/>
        <item h="1" x="2097"/>
        <item h="1" x="2098"/>
        <item h="1" x="20"/>
        <item h="1" x="209"/>
        <item h="1" x="2099"/>
        <item h="1" x="2100"/>
        <item h="1" x="2101"/>
        <item h="1" x="2102"/>
        <item h="1" x="2103"/>
        <item h="1" x="2104"/>
        <item h="1" x="2105"/>
        <item h="1" x="2106"/>
        <item h="1" x="2107"/>
        <item h="1" x="2108"/>
        <item h="1" x="210"/>
        <item h="1" x="2109"/>
        <item h="1" x="2110"/>
        <item h="1" x="2111"/>
        <item h="1" x="2112"/>
        <item h="1" x="2113"/>
        <item h="1" x="2114"/>
        <item h="1" x="2115"/>
        <item h="1" x="2116"/>
        <item h="1" x="2117"/>
        <item h="1" x="2118"/>
        <item h="1" x="211"/>
        <item h="1" x="2119"/>
        <item h="1" x="2120"/>
        <item h="1" x="2121"/>
        <item h="1" x="2122"/>
        <item h="1" x="2123"/>
        <item h="1" x="2124"/>
        <item h="1" x="2125"/>
        <item h="1" x="2126"/>
        <item h="1" x="2127"/>
        <item h="1" x="2128"/>
        <item h="1" x="212"/>
        <item h="1" x="2129"/>
        <item h="1" x="2130"/>
        <item h="1" x="2131"/>
        <item h="1" x="2132"/>
        <item h="1" x="2133"/>
        <item h="1" x="2134"/>
        <item h="1" x="2135"/>
        <item h="1" x="2136"/>
        <item h="1" x="2137"/>
        <item h="1" x="2138"/>
        <item h="1" x="213"/>
        <item h="1" x="2139"/>
        <item h="1" x="2140"/>
        <item h="1" x="2141"/>
        <item h="1" x="2142"/>
        <item h="1" x="2143"/>
        <item h="1" x="2144"/>
        <item h="1" x="2145"/>
        <item h="1" x="2146"/>
        <item h="1" x="2147"/>
        <item h="1" x="2148"/>
        <item h="1" x="214"/>
        <item h="1" x="2149"/>
        <item h="1" x="2150"/>
        <item h="1" x="2151"/>
        <item h="1" x="2152"/>
        <item h="1" x="2153"/>
        <item h="1" x="2154"/>
        <item h="1" x="2155"/>
        <item h="1" x="2156"/>
        <item h="1" x="2157"/>
        <item h="1" x="2158"/>
        <item h="1" x="215"/>
        <item h="1" x="2159"/>
        <item h="1" x="2160"/>
        <item h="1" x="2161"/>
        <item h="1" x="2162"/>
        <item h="1" x="2163"/>
        <item h="1" x="2164"/>
        <item h="1" x="2165"/>
        <item h="1" x="2166"/>
        <item h="1" x="2167"/>
        <item h="1" x="2168"/>
        <item h="1" x="216"/>
        <item h="1" x="2169"/>
        <item h="1" x="2170"/>
        <item h="1" x="2171"/>
        <item h="1" x="2172"/>
        <item h="1" x="2173"/>
        <item h="1" x="2174"/>
        <item h="1" x="2175"/>
        <item h="1" x="2176"/>
        <item h="1" x="2177"/>
        <item h="1" x="2178"/>
        <item h="1" x="217"/>
        <item h="1" x="2179"/>
        <item h="1" x="2180"/>
        <item h="1" x="2181"/>
        <item h="1" x="2182"/>
        <item h="1" x="2183"/>
        <item h="1" x="2184"/>
        <item h="1" x="2185"/>
        <item h="1" x="2186"/>
        <item h="1" x="2187"/>
        <item h="1" x="2188"/>
        <item h="1" x="218"/>
        <item h="1" x="2189"/>
        <item h="1" x="2190"/>
        <item h="1" x="2191"/>
        <item h="1" x="2192"/>
        <item h="1" x="2193"/>
        <item h="1" x="2194"/>
        <item h="1" x="2195"/>
        <item h="1" x="2196"/>
        <item h="1" x="2197"/>
        <item h="1" x="2198"/>
        <item h="1" x="21"/>
        <item h="1" x="219"/>
        <item h="1" x="2199"/>
        <item h="1" x="2200"/>
        <item h="1" x="2201"/>
        <item h="1" x="2202"/>
        <item h="1" x="2203"/>
        <item h="1" x="2204"/>
        <item h="1" x="2205"/>
        <item h="1" x="2206"/>
        <item h="1" x="2207"/>
        <item h="1" x="2208"/>
        <item h="1" x="220"/>
        <item h="1" x="2209"/>
        <item h="1" x="2210"/>
        <item h="1" x="2211"/>
        <item h="1" x="2212"/>
        <item h="1" x="2213"/>
        <item h="1" x="2214"/>
        <item h="1" x="2215"/>
        <item h="1" x="2216"/>
        <item h="1" x="2217"/>
        <item h="1" x="2218"/>
        <item h="1" x="221"/>
        <item h="1" x="2219"/>
        <item h="1" x="2220"/>
        <item h="1" x="2221"/>
        <item h="1" x="2222"/>
        <item h="1" x="2223"/>
        <item h="1" x="2224"/>
        <item h="1" x="2225"/>
        <item h="1" x="2226"/>
        <item h="1" x="2227"/>
        <item h="1" x="2228"/>
        <item h="1" x="222"/>
        <item h="1" x="2229"/>
        <item h="1" x="2230"/>
        <item h="1" x="2231"/>
        <item h="1" x="2232"/>
        <item h="1" x="2233"/>
        <item h="1" x="2234"/>
        <item h="1" x="2235"/>
        <item h="1" x="2236"/>
        <item h="1" x="2237"/>
        <item h="1" x="2238"/>
        <item h="1" x="223"/>
        <item h="1" x="2239"/>
        <item h="1" x="2240"/>
        <item h="1" x="2241"/>
        <item h="1" x="2242"/>
        <item h="1" x="2243"/>
        <item h="1" x="2244"/>
        <item h="1" x="2245"/>
        <item h="1" x="2246"/>
        <item h="1" x="2247"/>
        <item h="1" x="2248"/>
        <item h="1" x="224"/>
        <item h="1" x="2249"/>
        <item h="1" x="2250"/>
        <item h="1" x="2251"/>
        <item h="1" x="2252"/>
        <item h="1" x="2253"/>
        <item h="1" x="2254"/>
        <item h="1" x="2255"/>
        <item h="1" x="2256"/>
        <item h="1" x="2257"/>
        <item h="1" x="2258"/>
        <item h="1" x="225"/>
        <item h="1" x="2259"/>
        <item h="1" x="2260"/>
        <item h="1" x="2261"/>
        <item h="1" x="2262"/>
        <item h="1" x="2263"/>
        <item h="1" x="2264"/>
        <item h="1" x="2265"/>
        <item h="1" x="2266"/>
        <item h="1" x="2267"/>
        <item h="1" x="2268"/>
        <item h="1" x="226"/>
        <item h="1" x="2269"/>
        <item h="1" x="2270"/>
        <item h="1" x="2271"/>
        <item h="1" x="2272"/>
        <item h="1" x="2273"/>
        <item h="1" x="2274"/>
        <item h="1" x="2275"/>
        <item h="1" x="2276"/>
        <item h="1" x="2277"/>
        <item h="1" x="2278"/>
        <item h="1" x="227"/>
        <item h="1" x="2279"/>
        <item h="1" x="2280"/>
        <item h="1" x="2281"/>
        <item h="1" x="2282"/>
        <item h="1" x="2283"/>
        <item h="1" x="2284"/>
        <item h="1" x="2285"/>
        <item h="1" x="2286"/>
        <item h="1" x="2287"/>
        <item h="1" x="2288"/>
        <item h="1" x="228"/>
        <item h="1" x="2289"/>
        <item h="1" x="2290"/>
        <item h="1" x="2291"/>
        <item h="1" x="2292"/>
        <item h="1" x="2293"/>
        <item h="1" x="2294"/>
        <item h="1" x="2295"/>
        <item h="1" x="2296"/>
        <item h="1" x="2297"/>
        <item h="1" x="2298"/>
        <item h="1" x="22"/>
        <item h="1" x="229"/>
        <item h="1" x="2299"/>
        <item h="1" x="2300"/>
        <item h="1" x="2301"/>
        <item h="1" x="2302"/>
        <item h="1" x="2303"/>
        <item h="1" x="2304"/>
        <item h="1" x="2305"/>
        <item h="1" x="2306"/>
        <item h="1" x="2307"/>
        <item h="1" x="2308"/>
        <item h="1" x="230"/>
        <item h="1" x="2309"/>
        <item h="1" x="2310"/>
        <item h="1" x="2311"/>
        <item h="1" x="2312"/>
        <item h="1" x="2313"/>
        <item h="1" x="2314"/>
        <item h="1" x="2315"/>
        <item h="1" x="2316"/>
        <item h="1" x="2317"/>
        <item h="1" x="2318"/>
        <item h="1" x="231"/>
        <item h="1" x="2319"/>
        <item h="1" x="2320"/>
        <item h="1" x="2321"/>
        <item h="1" x="2322"/>
        <item h="1" x="2323"/>
        <item h="1" x="2324"/>
        <item h="1" x="2325"/>
        <item h="1" x="2326"/>
        <item h="1" x="2327"/>
        <item h="1" x="2328"/>
        <item h="1" x="232"/>
        <item h="1" x="2329"/>
        <item h="1" x="2330"/>
        <item h="1" x="2331"/>
        <item h="1" x="2332"/>
        <item h="1" x="2333"/>
        <item h="1" x="2334"/>
        <item h="1" x="233"/>
        <item h="1" x="234"/>
        <item h="1" x="235"/>
        <item h="1" x="236"/>
        <item h="1" x="237"/>
        <item h="1" x="238"/>
        <item h="1" x="23"/>
        <item h="1" x="239"/>
        <item h="1" x="240"/>
        <item h="1" x="241"/>
        <item h="1" x="242"/>
        <item h="1" x="243"/>
        <item h="1" x="244"/>
        <item h="1" x="245"/>
        <item h="1" x="246"/>
        <item h="1" x="247"/>
        <item h="1" x="248"/>
        <item h="1" x="24"/>
        <item h="1" x="249"/>
        <item h="1" x="250"/>
        <item h="1" x="251"/>
        <item h="1" x="252"/>
        <item h="1" x="253"/>
        <item h="1" x="254"/>
        <item h="1" x="255"/>
        <item h="1" x="256"/>
        <item h="1" x="257"/>
        <item h="1" x="258"/>
        <item h="1" x="25"/>
        <item h="1" x="259"/>
        <item h="1" x="260"/>
        <item h="1" x="261"/>
        <item h="1" x="262"/>
        <item h="1" x="263"/>
        <item h="1" x="264"/>
        <item h="1" x="265"/>
        <item h="1" x="266"/>
        <item h="1" x="267"/>
        <item h="1" x="268"/>
        <item h="1" x="26"/>
        <item h="1" x="269"/>
        <item h="1" x="270"/>
        <item h="1" x="271"/>
        <item h="1" x="272"/>
        <item h="1" x="273"/>
        <item h="1" x="274"/>
        <item h="1" x="275"/>
        <item h="1" x="276"/>
        <item h="1" x="277"/>
        <item h="1" x="278"/>
        <item h="1" x="27"/>
        <item h="1" x="279"/>
        <item h="1" x="280"/>
        <item h="1" x="281"/>
        <item h="1" x="282"/>
        <item h="1" x="283"/>
        <item h="1" x="284"/>
        <item h="1" x="285"/>
        <item h="1" x="286"/>
        <item h="1" x="287"/>
        <item h="1" x="288"/>
        <item h="1" x="28"/>
        <item h="1" x="289"/>
        <item h="1" x="290"/>
        <item h="1" x="291"/>
        <item h="1" x="292"/>
        <item h="1" x="293"/>
        <item h="1" x="294"/>
        <item h="1" x="295"/>
        <item h="1" x="296"/>
        <item h="1" x="297"/>
        <item h="1" x="298"/>
        <item h="1" x="2"/>
        <item h="1" x="29"/>
        <item h="1" x="299"/>
        <item h="1" x="300"/>
        <item h="1" x="301"/>
        <item h="1" x="302"/>
        <item h="1" x="303"/>
        <item h="1" x="304"/>
        <item h="1" x="305"/>
        <item h="1" x="306"/>
        <item h="1" x="307"/>
        <item h="1" x="308"/>
        <item h="1" x="30"/>
        <item h="1" x="309"/>
        <item h="1" x="310"/>
        <item h="1" x="311"/>
        <item h="1" x="312"/>
        <item h="1" x="313"/>
        <item h="1" x="314"/>
        <item h="1" x="315"/>
        <item h="1" x="316"/>
        <item h="1" x="317"/>
        <item h="1" x="318"/>
        <item h="1" x="31"/>
        <item h="1" x="319"/>
        <item h="1" x="320"/>
        <item h="1" x="321"/>
        <item h="1" x="322"/>
        <item h="1" x="323"/>
        <item h="1" x="324"/>
        <item h="1" x="325"/>
        <item h="1" x="326"/>
        <item h="1" x="327"/>
        <item h="1" x="328"/>
        <item h="1" x="32"/>
        <item h="1" x="329"/>
        <item h="1" x="330"/>
        <item h="1" x="331"/>
        <item h="1" x="332"/>
        <item h="1" x="333"/>
        <item h="1" x="334"/>
        <item h="1" x="335"/>
        <item h="1" x="336"/>
        <item h="1" x="337"/>
        <item h="1" x="338"/>
        <item h="1" x="33"/>
        <item h="1" x="339"/>
        <item h="1" x="340"/>
        <item h="1" x="341"/>
        <item h="1" x="342"/>
        <item h="1" x="343"/>
        <item h="1" x="344"/>
        <item h="1" x="345"/>
        <item h="1" x="346"/>
        <item h="1" x="347"/>
        <item h="1" x="348"/>
        <item h="1" x="34"/>
        <item h="1" x="349"/>
        <item h="1" x="350"/>
        <item h="1" x="351"/>
        <item h="1" x="352"/>
        <item h="1" x="353"/>
        <item h="1" x="354"/>
        <item h="1" x="355"/>
        <item h="1" x="356"/>
        <item h="1" x="357"/>
        <item h="1" x="358"/>
        <item h="1" x="35"/>
        <item h="1" x="359"/>
        <item h="1" x="360"/>
        <item h="1" x="361"/>
        <item h="1" x="362"/>
        <item h="1" x="363"/>
        <item h="1" x="364"/>
        <item h="1" x="365"/>
        <item h="1" x="366"/>
        <item h="1" x="367"/>
        <item h="1" x="368"/>
        <item h="1" x="36"/>
        <item h="1" x="369"/>
        <item h="1" x="370"/>
        <item h="1" x="371"/>
        <item h="1" x="372"/>
        <item h="1" x="373"/>
        <item h="1" x="374"/>
        <item h="1" x="375"/>
        <item h="1" x="376"/>
        <item h="1" x="377"/>
        <item h="1" x="378"/>
        <item h="1" x="37"/>
        <item h="1" x="379"/>
        <item h="1" x="380"/>
        <item h="1" x="381"/>
        <item h="1" x="382"/>
        <item h="1" x="383"/>
        <item h="1" x="384"/>
        <item h="1" x="385"/>
        <item h="1" x="386"/>
        <item h="1" x="387"/>
        <item h="1" x="388"/>
        <item h="1" x="38"/>
        <item h="1" x="389"/>
        <item h="1" x="390"/>
        <item h="1" x="391"/>
        <item h="1" x="392"/>
        <item h="1" x="393"/>
        <item h="1" x="394"/>
        <item h="1" x="395"/>
        <item h="1" x="396"/>
        <item h="1" x="397"/>
        <item h="1" x="398"/>
        <item h="1" x="3"/>
        <item h="1" x="39"/>
        <item h="1" x="399"/>
        <item h="1" x="400"/>
        <item h="1" x="401"/>
        <item h="1" x="402"/>
        <item h="1" x="403"/>
        <item h="1" x="404"/>
        <item h="1" x="405"/>
        <item h="1" x="406"/>
        <item h="1" x="407"/>
        <item h="1" x="408"/>
        <item h="1" x="40"/>
        <item h="1" x="409"/>
        <item h="1" x="410"/>
        <item h="1" x="411"/>
        <item h="1" x="412"/>
        <item h="1" x="413"/>
        <item h="1" x="414"/>
        <item h="1" x="415"/>
        <item h="1" x="416"/>
        <item h="1" x="417"/>
        <item h="1" x="418"/>
        <item h="1" x="41"/>
        <item h="1" x="419"/>
        <item h="1" x="420"/>
        <item h="1" x="421"/>
        <item h="1" x="422"/>
        <item h="1" x="423"/>
        <item h="1" x="424"/>
        <item h="1" x="425"/>
        <item h="1" x="426"/>
        <item h="1" x="427"/>
        <item h="1" x="428"/>
        <item h="1" x="42"/>
        <item h="1" x="429"/>
        <item h="1" x="430"/>
        <item h="1" x="431"/>
        <item h="1" x="432"/>
        <item h="1" x="433"/>
        <item h="1" x="434"/>
        <item h="1" x="435"/>
        <item h="1" x="436"/>
        <item h="1" x="437"/>
        <item h="1" x="438"/>
        <item h="1" x="43"/>
        <item h="1" x="439"/>
        <item h="1" x="440"/>
        <item h="1" x="441"/>
        <item h="1" x="442"/>
        <item h="1" x="443"/>
        <item h="1" x="444"/>
        <item h="1" x="445"/>
        <item h="1" x="446"/>
        <item h="1" x="447"/>
        <item h="1" x="448"/>
        <item h="1" x="44"/>
        <item h="1" x="449"/>
        <item h="1" x="450"/>
        <item h="1" x="451"/>
        <item h="1" x="452"/>
        <item h="1" x="453"/>
        <item h="1" x="454"/>
        <item h="1" x="455"/>
        <item h="1" x="456"/>
        <item h="1" x="457"/>
        <item h="1" x="458"/>
        <item h="1" x="45"/>
        <item h="1" x="459"/>
        <item h="1" x="460"/>
        <item h="1" x="461"/>
        <item h="1" x="462"/>
        <item h="1" x="463"/>
        <item h="1" x="464"/>
        <item h="1" x="465"/>
        <item h="1" x="466"/>
        <item h="1" x="467"/>
        <item h="1" x="468"/>
        <item h="1" x="46"/>
        <item h="1" x="469"/>
        <item h="1" x="470"/>
        <item h="1" x="471"/>
        <item h="1" x="472"/>
        <item h="1" x="473"/>
        <item h="1" x="474"/>
        <item h="1" x="475"/>
        <item h="1" x="476"/>
        <item h="1" x="477"/>
        <item h="1" x="478"/>
        <item h="1" x="47"/>
        <item h="1" x="479"/>
        <item h="1" x="480"/>
        <item h="1" x="481"/>
        <item h="1" x="482"/>
        <item h="1" x="483"/>
        <item h="1" x="484"/>
        <item h="1" x="485"/>
        <item h="1" x="486"/>
        <item h="1" x="487"/>
        <item h="1" x="488"/>
        <item h="1" x="48"/>
        <item h="1" x="489"/>
        <item h="1" x="490"/>
        <item h="1" x="491"/>
        <item h="1" x="492"/>
        <item h="1" x="493"/>
        <item h="1" x="494"/>
        <item h="1" x="495"/>
        <item h="1" x="496"/>
        <item h="1" x="497"/>
        <item h="1" x="498"/>
        <item h="1" x="4"/>
        <item h="1" x="49"/>
        <item h="1" x="499"/>
        <item h="1" x="500"/>
        <item h="1" x="501"/>
        <item h="1" x="502"/>
        <item h="1" x="503"/>
        <item h="1" x="504"/>
        <item h="1" x="505"/>
        <item h="1" x="506"/>
        <item h="1" x="507"/>
        <item h="1" x="508"/>
        <item h="1" x="50"/>
        <item h="1" x="509"/>
        <item h="1" x="510"/>
        <item h="1" x="511"/>
        <item h="1" x="512"/>
        <item h="1" x="513"/>
        <item h="1" x="514"/>
        <item h="1" x="515"/>
        <item h="1" x="516"/>
        <item h="1" x="517"/>
        <item h="1" x="518"/>
        <item h="1" x="51"/>
        <item h="1" x="519"/>
        <item h="1" x="520"/>
        <item h="1" x="521"/>
        <item h="1" x="522"/>
        <item h="1" x="523"/>
        <item h="1" x="524"/>
        <item h="1" x="525"/>
        <item h="1" x="526"/>
        <item h="1" x="527"/>
        <item h="1" x="528"/>
        <item h="1" x="52"/>
        <item h="1" x="529"/>
        <item h="1" x="530"/>
        <item h="1" x="531"/>
        <item h="1" x="532"/>
        <item h="1" x="533"/>
        <item h="1" x="534"/>
        <item h="1" x="535"/>
        <item h="1" x="536"/>
        <item h="1" x="537"/>
        <item h="1" x="538"/>
        <item h="1" x="53"/>
        <item h="1" x="539"/>
        <item h="1" x="540"/>
        <item h="1" x="541"/>
        <item h="1" x="542"/>
        <item h="1" x="543"/>
        <item h="1" x="544"/>
        <item h="1" x="545"/>
        <item h="1" x="546"/>
        <item h="1" x="547"/>
        <item h="1" x="548"/>
        <item h="1" x="54"/>
        <item h="1" x="549"/>
        <item h="1" x="550"/>
        <item h="1" x="551"/>
        <item h="1" x="552"/>
        <item h="1" x="553"/>
        <item h="1" x="554"/>
        <item h="1" x="555"/>
        <item h="1" x="556"/>
        <item h="1" x="557"/>
        <item h="1" x="558"/>
        <item h="1" x="55"/>
        <item h="1" x="559"/>
        <item h="1" x="560"/>
        <item h="1" x="561"/>
        <item h="1" x="562"/>
        <item h="1" x="563"/>
        <item h="1" x="564"/>
        <item h="1" x="565"/>
        <item h="1" x="566"/>
        <item h="1" x="567"/>
        <item h="1" x="568"/>
        <item h="1" x="56"/>
        <item h="1" x="569"/>
        <item h="1" x="570"/>
        <item h="1" x="571"/>
        <item h="1" x="572"/>
        <item h="1" x="573"/>
        <item h="1" x="574"/>
        <item h="1" x="575"/>
        <item h="1" x="576"/>
        <item h="1" x="577"/>
        <item h="1" x="578"/>
        <item h="1" x="57"/>
        <item h="1" x="579"/>
        <item h="1" x="580"/>
        <item h="1" x="581"/>
        <item h="1" x="582"/>
        <item h="1" x="583"/>
        <item h="1" x="584"/>
        <item h="1" x="585"/>
        <item h="1" x="586"/>
        <item h="1" x="587"/>
        <item h="1" x="588"/>
        <item h="1" x="58"/>
        <item h="1" x="589"/>
        <item h="1" x="590"/>
        <item h="1" x="591"/>
        <item h="1" x="592"/>
        <item h="1" x="593"/>
        <item h="1" x="594"/>
        <item h="1" x="595"/>
        <item h="1" x="596"/>
        <item h="1" x="597"/>
        <item h="1" x="598"/>
        <item h="1" x="5"/>
        <item h="1" x="59"/>
        <item h="1" x="599"/>
        <item h="1" x="600"/>
        <item h="1" x="601"/>
        <item h="1" x="602"/>
        <item h="1" x="603"/>
        <item h="1" x="604"/>
        <item h="1" x="605"/>
        <item h="1" x="606"/>
        <item h="1" x="607"/>
        <item h="1" x="608"/>
        <item h="1" x="60"/>
        <item h="1" x="609"/>
        <item h="1" x="610"/>
        <item h="1" x="611"/>
        <item h="1" x="612"/>
        <item h="1" x="613"/>
        <item h="1" x="614"/>
        <item h="1" x="615"/>
        <item h="1" x="616"/>
        <item h="1" x="617"/>
        <item h="1" x="618"/>
        <item h="1" x="61"/>
        <item h="1" x="619"/>
        <item h="1" x="620"/>
        <item h="1" x="621"/>
        <item h="1" x="622"/>
        <item h="1" x="623"/>
        <item h="1" x="624"/>
        <item h="1" x="625"/>
        <item h="1" x="626"/>
        <item h="1" x="627"/>
        <item h="1" x="628"/>
        <item h="1" x="62"/>
        <item h="1" x="629"/>
        <item h="1" x="630"/>
        <item h="1" x="631"/>
        <item h="1" x="632"/>
        <item h="1" x="633"/>
        <item h="1" x="634"/>
        <item h="1" x="635"/>
        <item h="1" x="636"/>
        <item h="1" x="637"/>
        <item h="1" x="638"/>
        <item h="1" x="63"/>
        <item h="1" x="639"/>
        <item h="1" x="640"/>
        <item h="1" x="641"/>
        <item h="1" x="642"/>
        <item h="1" x="643"/>
        <item h="1" x="644"/>
        <item h="1" x="645"/>
        <item h="1" x="646"/>
        <item h="1" x="647"/>
        <item h="1" x="648"/>
        <item h="1" x="64"/>
        <item h="1" x="649"/>
        <item h="1" x="650"/>
        <item h="1" x="651"/>
        <item h="1" x="652"/>
        <item h="1" x="653"/>
        <item h="1" x="654"/>
        <item h="1" x="655"/>
        <item h="1" x="656"/>
        <item h="1" x="657"/>
        <item h="1" x="658"/>
        <item h="1" x="65"/>
        <item h="1" x="659"/>
        <item h="1" x="660"/>
        <item h="1" x="661"/>
        <item h="1" x="662"/>
        <item h="1" x="663"/>
        <item h="1" x="664"/>
        <item h="1" x="665"/>
        <item h="1" x="666"/>
        <item h="1" x="667"/>
        <item h="1" x="668"/>
        <item h="1" x="66"/>
        <item h="1" x="669"/>
        <item h="1" x="670"/>
        <item h="1" x="671"/>
        <item h="1" x="672"/>
        <item h="1" x="673"/>
        <item h="1" x="674"/>
        <item h="1" x="675"/>
        <item h="1" x="676"/>
        <item h="1" x="677"/>
        <item h="1" x="678"/>
        <item h="1" x="67"/>
        <item h="1" x="679"/>
        <item h="1" x="680"/>
        <item h="1" x="681"/>
        <item h="1" x="682"/>
        <item h="1" x="683"/>
        <item h="1" x="684"/>
        <item h="1" x="685"/>
        <item h="1" x="686"/>
        <item h="1" x="687"/>
        <item h="1" x="688"/>
        <item h="1" x="68"/>
        <item h="1" x="689"/>
        <item h="1" x="690"/>
        <item h="1" x="691"/>
        <item h="1" x="692"/>
        <item h="1" x="693"/>
        <item h="1" x="694"/>
        <item h="1" x="695"/>
        <item h="1" x="696"/>
        <item h="1" x="697"/>
        <item h="1" x="698"/>
        <item h="1" x="6"/>
        <item h="1" x="69"/>
        <item h="1" x="699"/>
        <item h="1" x="700"/>
        <item h="1" x="701"/>
        <item h="1" x="702"/>
        <item h="1" x="703"/>
        <item h="1" x="704"/>
        <item h="1" x="705"/>
        <item h="1" x="706"/>
        <item h="1" x="707"/>
        <item h="1" x="708"/>
        <item h="1" x="70"/>
        <item h="1" x="709"/>
        <item h="1" x="710"/>
        <item h="1" x="711"/>
        <item h="1" x="712"/>
        <item h="1" x="713"/>
        <item h="1" x="714"/>
        <item h="1" x="715"/>
        <item h="1" x="716"/>
        <item h="1" x="717"/>
        <item h="1" x="718"/>
        <item h="1" x="71"/>
        <item h="1" x="719"/>
        <item h="1" x="720"/>
        <item h="1" x="721"/>
        <item h="1" x="722"/>
        <item h="1" x="723"/>
        <item h="1" x="724"/>
        <item h="1" x="725"/>
        <item h="1" x="726"/>
        <item h="1" x="727"/>
        <item h="1" x="728"/>
        <item h="1" x="72"/>
        <item h="1" x="729"/>
        <item h="1" x="730"/>
        <item h="1" x="731"/>
        <item h="1" x="732"/>
        <item h="1" x="733"/>
        <item h="1" x="734"/>
        <item h="1" x="735"/>
        <item h="1" x="736"/>
        <item h="1" x="737"/>
        <item h="1" x="738"/>
        <item h="1" x="73"/>
        <item h="1" x="739"/>
        <item h="1" x="740"/>
        <item h="1" x="741"/>
        <item h="1" x="742"/>
        <item h="1" x="743"/>
        <item h="1" x="744"/>
        <item h="1" x="745"/>
        <item h="1" x="746"/>
        <item h="1" x="747"/>
        <item h="1" x="748"/>
        <item h="1" x="74"/>
        <item h="1" x="749"/>
        <item h="1" x="750"/>
        <item h="1" x="751"/>
        <item h="1" x="752"/>
        <item h="1" x="753"/>
        <item h="1" x="754"/>
        <item h="1" x="755"/>
        <item h="1" x="756"/>
        <item h="1" x="757"/>
        <item h="1" x="758"/>
        <item h="1" x="75"/>
        <item h="1" x="759"/>
        <item h="1" x="760"/>
        <item h="1" x="761"/>
        <item h="1" x="762"/>
        <item h="1" x="763"/>
        <item h="1" x="764"/>
        <item h="1" x="765"/>
        <item h="1" x="766"/>
        <item h="1" x="767"/>
        <item h="1" x="768"/>
        <item h="1" x="76"/>
        <item h="1" x="769"/>
        <item h="1" x="770"/>
        <item h="1" x="771"/>
        <item h="1" x="772"/>
        <item h="1" x="773"/>
        <item h="1" x="774"/>
        <item h="1" x="775"/>
        <item h="1" x="776"/>
        <item h="1" x="777"/>
        <item h="1" x="778"/>
        <item h="1" x="77"/>
        <item h="1" x="779"/>
        <item h="1" x="780"/>
        <item h="1" x="781"/>
        <item h="1" x="782"/>
        <item h="1" x="783"/>
        <item h="1" x="784"/>
        <item h="1" x="785"/>
        <item h="1" x="786"/>
        <item h="1" x="787"/>
        <item h="1" x="788"/>
        <item h="1" x="78"/>
        <item h="1" x="789"/>
        <item h="1" x="790"/>
        <item h="1" x="791"/>
        <item h="1" x="792"/>
        <item h="1" x="793"/>
        <item h="1" x="794"/>
        <item h="1" x="795"/>
        <item h="1" x="796"/>
        <item h="1" x="797"/>
        <item h="1" x="798"/>
        <item h="1" x="7"/>
        <item h="1" x="79"/>
        <item h="1" x="799"/>
        <item h="1" x="800"/>
        <item h="1" x="801"/>
        <item h="1" x="802"/>
        <item h="1" x="803"/>
        <item h="1" x="804"/>
        <item h="1" x="805"/>
        <item h="1" x="806"/>
        <item h="1" x="807"/>
        <item h="1" x="808"/>
        <item h="1" x="80"/>
        <item h="1" x="809"/>
        <item h="1" x="810"/>
        <item h="1" x="811"/>
        <item h="1" x="812"/>
        <item h="1" x="813"/>
        <item h="1" x="814"/>
        <item h="1" x="815"/>
        <item h="1" x="816"/>
        <item h="1" x="817"/>
        <item h="1" x="818"/>
        <item h="1" x="81"/>
        <item h="1" x="819"/>
        <item h="1" x="820"/>
        <item h="1" x="821"/>
        <item h="1" x="822"/>
        <item h="1" x="823"/>
        <item h="1" x="824"/>
        <item h="1" x="825"/>
        <item h="1" x="826"/>
        <item h="1" x="827"/>
        <item h="1" x="828"/>
        <item h="1" x="82"/>
        <item h="1" x="829"/>
        <item h="1" x="830"/>
        <item h="1" x="831"/>
        <item h="1" x="832"/>
        <item h="1" x="833"/>
        <item h="1" x="834"/>
        <item h="1" x="835"/>
        <item h="1" x="836"/>
        <item h="1" x="837"/>
        <item h="1" x="838"/>
        <item h="1" x="83"/>
        <item h="1" x="839"/>
        <item h="1" x="840"/>
        <item h="1" x="841"/>
        <item h="1" x="842"/>
        <item h="1" x="843"/>
        <item h="1" x="844"/>
        <item h="1" x="845"/>
        <item h="1" x="846"/>
        <item h="1" x="847"/>
        <item h="1" x="848"/>
        <item h="1" x="84"/>
        <item h="1" x="849"/>
        <item h="1" x="850"/>
        <item h="1" x="851"/>
        <item h="1" x="852"/>
        <item h="1" x="853"/>
        <item h="1" x="854"/>
        <item h="1" x="855"/>
        <item h="1" x="856"/>
        <item h="1" x="857"/>
        <item h="1" x="858"/>
        <item h="1" x="85"/>
        <item h="1" x="859"/>
        <item h="1" x="860"/>
        <item h="1" x="861"/>
        <item h="1" x="862"/>
        <item h="1" x="863"/>
        <item h="1" x="864"/>
        <item h="1" x="865"/>
        <item h="1" x="866"/>
        <item h="1" x="867"/>
        <item h="1" x="868"/>
        <item h="1" x="86"/>
        <item h="1" x="869"/>
        <item h="1" x="870"/>
        <item h="1" x="871"/>
        <item h="1" x="872"/>
        <item h="1" x="873"/>
        <item h="1" x="874"/>
        <item h="1" x="875"/>
        <item h="1" x="876"/>
        <item h="1" x="877"/>
        <item h="1" x="878"/>
        <item h="1" x="87"/>
        <item h="1" x="879"/>
        <item h="1" x="880"/>
        <item h="1" x="881"/>
        <item h="1" x="882"/>
        <item h="1" x="883"/>
        <item h="1" x="884"/>
        <item h="1" x="885"/>
        <item h="1" x="886"/>
        <item h="1" x="887"/>
        <item h="1" x="888"/>
        <item h="1" x="88"/>
        <item h="1" x="889"/>
        <item h="1" x="890"/>
        <item h="1" x="891"/>
        <item h="1" x="892"/>
        <item h="1" x="893"/>
        <item h="1" x="894"/>
        <item h="1" x="895"/>
        <item h="1" x="896"/>
        <item h="1" x="897"/>
        <item h="1" x="898"/>
        <item h="1" x="8"/>
        <item h="1" x="89"/>
        <item h="1" x="899"/>
        <item h="1" x="900"/>
        <item h="1" x="901"/>
        <item h="1" x="902"/>
        <item h="1" x="903"/>
        <item h="1" x="904"/>
        <item h="1" x="905"/>
        <item h="1" x="906"/>
        <item h="1" x="907"/>
        <item h="1" x="908"/>
        <item h="1" x="90"/>
        <item h="1" x="909"/>
        <item h="1" x="910"/>
        <item h="1" x="911"/>
        <item h="1" x="912"/>
        <item h="1" x="913"/>
        <item h="1" x="914"/>
        <item h="1" x="915"/>
        <item h="1" x="916"/>
        <item h="1" x="917"/>
        <item h="1" x="918"/>
        <item h="1" x="91"/>
        <item h="1" x="919"/>
        <item h="1" x="920"/>
        <item h="1" x="921"/>
        <item h="1" x="922"/>
        <item h="1" x="923"/>
        <item h="1" x="924"/>
        <item h="1" x="925"/>
        <item h="1" x="926"/>
        <item h="1" x="927"/>
        <item h="1" x="928"/>
        <item h="1" x="92"/>
        <item h="1" x="929"/>
        <item h="1" x="930"/>
        <item h="1" x="931"/>
        <item h="1" x="932"/>
        <item h="1" x="933"/>
        <item h="1" x="934"/>
        <item h="1" x="935"/>
        <item h="1" x="936"/>
        <item h="1" x="937"/>
        <item h="1" x="938"/>
        <item h="1" x="93"/>
        <item h="1" x="939"/>
        <item h="1" x="940"/>
        <item h="1" x="941"/>
        <item h="1" x="942"/>
        <item h="1" x="943"/>
        <item h="1" x="944"/>
        <item h="1" x="945"/>
        <item h="1" x="946"/>
        <item h="1" x="947"/>
        <item h="1" x="948"/>
        <item h="1" x="94"/>
        <item h="1" x="949"/>
        <item h="1" x="950"/>
        <item h="1" x="951"/>
        <item h="1" x="952"/>
        <item h="1" x="953"/>
        <item h="1" x="954"/>
        <item h="1" x="955"/>
        <item h="1" x="956"/>
        <item h="1" x="957"/>
        <item h="1" x="958"/>
        <item h="1" x="95"/>
        <item h="1" x="959"/>
        <item h="1" x="960"/>
        <item h="1" x="961"/>
        <item h="1" x="962"/>
        <item h="1" x="963"/>
        <item h="1" x="964"/>
        <item h="1" x="965"/>
        <item h="1" x="966"/>
        <item h="1" x="967"/>
        <item h="1" x="968"/>
        <item h="1" x="96"/>
        <item h="1" x="969"/>
        <item h="1" x="970"/>
        <item h="1" x="971"/>
        <item h="1" x="972"/>
        <item h="1" x="973"/>
        <item h="1" x="974"/>
        <item h="1" x="975"/>
        <item h="1" x="976"/>
        <item h="1" x="977"/>
        <item h="1" x="978"/>
        <item h="1" x="97"/>
        <item h="1" x="979"/>
        <item h="1" x="980"/>
        <item h="1" x="981"/>
        <item h="1" x="982"/>
        <item h="1" x="983"/>
        <item h="1" x="984"/>
        <item h="1" x="985"/>
        <item h="1" x="986"/>
        <item h="1" x="987"/>
        <item h="1" x="988"/>
        <item h="1" x="98"/>
        <item h="1" x="989"/>
        <item h="1" x="990"/>
        <item h="1" x="991"/>
        <item h="1" x="992"/>
        <item h="1" x="993"/>
        <item h="1" x="994"/>
        <item h="1" x="995"/>
        <item h="1" x="996"/>
        <item h="1" x="997"/>
        <item h="1" x="998"/>
        <item t="default"/>
      </items>
    </pivotField>
    <pivotField showAll="0"/>
    <pivotField showAll="0"/>
    <pivotField showAll="0"/>
    <pivotField showAll="0"/>
    <pivotField axis="axisRow" showAll="0">
      <items count="3">
        <item x="0"/>
        <item x="1"/>
        <item t="default"/>
      </items>
    </pivotField>
    <pivotField showAll="0"/>
    <pivotField dataField="1" showAll="0">
      <items count="3">
        <item x="1"/>
        <item x="0"/>
        <item t="default"/>
      </items>
    </pivotField>
    <pivotField showAll="0"/>
    <pivotField showAll="0"/>
  </pivotFields>
  <rowFields count="1">
    <field x="5"/>
  </rowFields>
  <rowItems count="2">
    <i>
      <x/>
    </i>
    <i t="grand">
      <x/>
    </i>
  </rowItems>
  <colItems count="1">
    <i/>
  </colItems>
  <dataFields count="1">
    <dataField name="Count of Smoker" fld="7" subtotal="count" baseField="0" baseItem="0"/>
  </dataFields>
  <formats count="6">
    <format dxfId="31">
      <pivotArea type="all" dataOnly="0" outline="0" fieldPosition="0"/>
    </format>
    <format dxfId="30">
      <pivotArea outline="0" collapsedLevelsAreSubtotals="1" fieldPosition="0"/>
    </format>
    <format dxfId="29">
      <pivotArea field="5" type="button" dataOnly="0" labelOnly="1" outline="0" axis="axisRow" fieldPosition="0"/>
    </format>
    <format dxfId="28">
      <pivotArea dataOnly="0" labelOnly="1" outline="0" axis="axisValues" fieldPosition="0"/>
    </format>
    <format dxfId="27">
      <pivotArea dataOnly="0" labelOnly="1" fieldPosition="0">
        <references count="1">
          <reference field="5" count="0"/>
        </references>
      </pivotArea>
    </format>
    <format dxfId="26">
      <pivotArea dataOnly="0" labelOnly="1" grandRow="1" outline="0" fieldPosition="0"/>
    </format>
  </formats>
  <chartFormats count="3">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21:C24" firstHeaderRow="0" firstDataRow="1" firstDataCol="1"/>
  <pivotFields count="10">
    <pivotField showAll="0"/>
    <pivotField showAll="0"/>
    <pivotField dataField="1" showAll="0"/>
    <pivotField showAll="0"/>
    <pivotField axis="axisRow" showAll="0">
      <items count="3">
        <item x="0"/>
        <item x="1"/>
        <item t="default"/>
      </items>
    </pivotField>
    <pivotField showAll="0"/>
    <pivotField dataField="1" showAll="0">
      <items count="5">
        <item x="0"/>
        <item x="3"/>
        <item x="1"/>
        <item x="2"/>
        <item t="default"/>
      </items>
    </pivotField>
    <pivotField showAll="0"/>
    <pivotField showAll="0"/>
    <pivotField showAll="0"/>
  </pivotFields>
  <rowFields count="1">
    <field x="4"/>
  </rowFields>
  <rowItems count="3">
    <i>
      <x/>
    </i>
    <i>
      <x v="1"/>
    </i>
    <i t="grand">
      <x/>
    </i>
  </rowItems>
  <colFields count="1">
    <field x="-2"/>
  </colFields>
  <colItems count="2">
    <i>
      <x/>
    </i>
    <i i="1">
      <x v="1"/>
    </i>
  </colItems>
  <dataFields count="2">
    <dataField name="Count of NumberOfMajorSurgeries" fld="6" subtotal="count" baseField="4" baseItem="0"/>
    <dataField name="Average of HBA1C" fld="2" subtotal="average" baseField="4" baseItem="0"/>
  </dataFields>
  <formats count="6">
    <format dxfId="37">
      <pivotArea type="all" dataOnly="0" outline="0" fieldPosition="0"/>
    </format>
    <format dxfId="36">
      <pivotArea outline="0" collapsedLevelsAreSubtotals="1" fieldPosition="0"/>
    </format>
    <format dxfId="35">
      <pivotArea field="4" type="button" dataOnly="0" labelOnly="1" outline="0" axis="axisRow" fieldPosition="0"/>
    </format>
    <format dxfId="34">
      <pivotArea dataOnly="0" labelOnly="1" fieldPosition="0">
        <references count="1">
          <reference field="4" count="0"/>
        </references>
      </pivotArea>
    </format>
    <format dxfId="33">
      <pivotArea dataOnly="0" labelOnly="1" grandRow="1" outline="0" fieldPosition="0"/>
    </format>
    <format dxfId="32">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1"/>
          </reference>
          <reference field="4" count="1" selected="0">
            <x v="0"/>
          </reference>
        </references>
      </pivotArea>
    </chartFormat>
    <chartFormat chart="0" format="5">
      <pivotArea type="data" outline="0" fieldPosition="0">
        <references count="2">
          <reference field="4294967294" count="1" selected="0">
            <x v="1"/>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H3:I7" firstHeaderRow="1" firstDataRow="1" firstDataCol="1"/>
  <pivotFields count="15">
    <pivotField showAll="0"/>
    <pivotField showAll="0"/>
    <pivotField showAll="0"/>
    <pivotField showAll="0"/>
    <pivotField showAll="0"/>
    <pivotField dataField="1" numFmtId="166" showAll="0"/>
    <pivotField axis="axisRow" showAll="0">
      <items count="4">
        <item x="2"/>
        <item x="0"/>
        <item x="1"/>
        <item t="default"/>
      </items>
    </pivotField>
    <pivotField showAll="0"/>
    <pivotField showAll="0"/>
    <pivotField showAll="0"/>
    <pivotField showAll="0"/>
    <pivotField showAll="0"/>
    <pivotField showAll="0"/>
    <pivotField numFmtId="165" showAll="0"/>
    <pivotField numFmtId="1" showAll="0"/>
  </pivotFields>
  <rowFields count="1">
    <field x="6"/>
  </rowFields>
  <rowItems count="4">
    <i>
      <x/>
    </i>
    <i>
      <x v="1"/>
    </i>
    <i>
      <x v="2"/>
    </i>
    <i t="grand">
      <x/>
    </i>
  </rowItems>
  <colItems count="1">
    <i/>
  </colItems>
  <dataFields count="1">
    <dataField name="Average of Charges" fld="5" subtotal="average" baseField="0" baseItem="0" numFmtId="166"/>
  </dataFields>
  <formats count="8">
    <format dxfId="7">
      <pivotArea dataOnly="0" labelOnly="1" fieldPosition="0">
        <references count="1">
          <reference field="6" count="1">
            <x v="1"/>
          </reference>
        </references>
      </pivotArea>
    </format>
    <format dxfId="6">
      <pivotArea type="all" dataOnly="0" outline="0" fieldPosition="0"/>
    </format>
    <format dxfId="5">
      <pivotArea outline="0" collapsedLevelsAreSubtotals="1" fieldPosition="0"/>
    </format>
    <format dxfId="4">
      <pivotArea field="6" type="button" dataOnly="0" labelOnly="1" outline="0" axis="axisRow" fieldPosition="0"/>
    </format>
    <format dxfId="3">
      <pivotArea dataOnly="0" labelOnly="1" outline="0" axis="axisValues" fieldPosition="0"/>
    </format>
    <format dxfId="2">
      <pivotArea dataOnly="0" labelOnly="1" fieldPosition="0">
        <references count="1">
          <reference field="6" count="0"/>
        </references>
      </pivotArea>
    </format>
    <format dxfId="1">
      <pivotArea dataOnly="0" labelOnly="1" grandRow="1" outline="0" fieldPosition="0"/>
    </format>
    <format dxfId="0">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7">
  <location ref="A3:C8" firstHeaderRow="0" firstDataRow="1" firstDataCol="1"/>
  <pivotFields count="3">
    <pivotField axis="axisRow" allDrilled="1" showAll="0" dataSourceSort="1" defaultAttributeDrillState="1">
      <items count="5">
        <item x="0"/>
        <item x="1"/>
        <item x="2"/>
        <item x="3"/>
        <item t="default"/>
      </items>
    </pivotField>
    <pivotField dataField="1" showAll="0"/>
    <pivotField dataField="1" showAll="0"/>
  </pivotFields>
  <rowFields count="1">
    <field x="0"/>
  </rowFields>
  <rowItems count="5">
    <i>
      <x/>
    </i>
    <i>
      <x v="1"/>
    </i>
    <i>
      <x v="2"/>
    </i>
    <i>
      <x v="3"/>
    </i>
    <i t="grand">
      <x/>
    </i>
  </rowItems>
  <colFields count="1">
    <field x="-2"/>
  </colFields>
  <colItems count="2">
    <i>
      <x/>
    </i>
    <i i="1">
      <x v="1"/>
    </i>
  </colItems>
  <dataFields count="2">
    <dataField name="Count of Diabetes Status" fld="2" subtotal="count" baseField="0" baseItem="0"/>
    <dataField name="Sum of Charges" fld="1" baseField="0" baseItem="0" numFmtId="166"/>
  </dataFields>
  <formats count="18">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grandRow="1" outline="0" fieldPosition="0"/>
    </format>
    <format dxfId="20">
      <pivotArea dataOnly="0" labelOnly="1" outline="0" fieldPosition="0">
        <references count="1">
          <reference field="4294967294" count="2">
            <x v="0"/>
            <x v="1"/>
          </reference>
        </references>
      </pivotArea>
    </format>
    <format dxfId="19">
      <pivotArea outline="0" collapsedLevelsAreSubtotals="1" fieldPosition="0"/>
    </format>
    <format dxfId="18">
      <pivotArea dataOnly="0" labelOnly="1" outline="0" fieldPosition="0">
        <references count="1">
          <reference field="4294967294" count="2">
            <x v="0"/>
            <x v="1"/>
          </reference>
        </references>
      </pivotArea>
    </format>
    <format dxfId="17">
      <pivotArea dataOnly="0" labelOnly="1" fieldPosition="0">
        <references count="1">
          <reference field="0" count="1">
            <x v="0"/>
          </reference>
        </references>
      </pivotArea>
    </format>
    <format dxfId="16">
      <pivotArea dataOnly="0" labelOnly="1" fieldPosition="0">
        <references count="1">
          <reference field="0" count="1">
            <x v="1"/>
          </reference>
        </references>
      </pivotArea>
    </format>
    <format dxfId="15">
      <pivotArea dataOnly="0" labelOnly="1" fieldPosition="0">
        <references count="1">
          <reference field="0" count="2">
            <x v="2"/>
            <x v="3"/>
          </reference>
        </references>
      </pivotArea>
    </format>
    <format dxfId="14">
      <pivotArea outline="0" fieldPosition="0">
        <references count="1">
          <reference field="4294967294" count="1">
            <x v="1"/>
          </reference>
        </references>
      </pivotArea>
    </format>
    <format dxfId="13">
      <pivotArea field="0" type="button" dataOnly="0" labelOnly="1" outline="0" axis="axisRow" fieldPosition="0"/>
    </format>
    <format dxfId="12">
      <pivotArea field="0" type="button" dataOnly="0" labelOnly="1" outline="0" axis="axisRow" fieldPosition="0"/>
    </format>
    <format dxfId="11">
      <pivotArea dataOnly="0" labelOnly="1" fieldPosition="0">
        <references count="1">
          <reference field="0" count="1">
            <x v="0"/>
          </reference>
        </references>
      </pivotArea>
    </format>
    <format dxfId="10">
      <pivotArea dataOnly="0" labelOnly="1" fieldPosition="0">
        <references count="1">
          <reference field="0" count="1">
            <x v="1"/>
          </reference>
        </references>
      </pivotArea>
    </format>
    <format dxfId="9">
      <pivotArea dataOnly="0" labelOnly="1" fieldPosition="0">
        <references count="1">
          <reference field="0" count="1">
            <x v="2"/>
          </reference>
        </references>
      </pivotArea>
    </format>
    <format dxfId="8">
      <pivotArea dataOnly="0" labelOnly="1" fieldPosition="0">
        <references count="1">
          <reference field="0" count="1">
            <x v="3"/>
          </reference>
        </references>
      </pivotArea>
    </format>
  </formats>
  <chartFormats count="2">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3]"/>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ustomer_ID" sourceName="Customer ID">
  <pivotTables>
    <pivotTable tabId="10" name="PivotTable5"/>
  </pivotTables>
  <data>
    <tabular pivotCacheId="1">
      <items count="2335">
        <i x="0"/>
        <i x="9"/>
        <i x="99" s="1"/>
        <i x="999"/>
        <i x="1000"/>
        <i x="1001"/>
        <i x="1002"/>
        <i x="1003"/>
        <i x="1004"/>
        <i x="1005"/>
        <i x="1006"/>
        <i x="1007"/>
        <i x="1008"/>
        <i x="100"/>
        <i x="1009"/>
        <i x="1010"/>
        <i x="1011"/>
        <i x="1012"/>
        <i x="1013"/>
        <i x="1014"/>
        <i x="1015"/>
        <i x="1016"/>
        <i x="1017"/>
        <i x="1018"/>
        <i x="101"/>
        <i x="1019"/>
        <i x="1020"/>
        <i x="1021"/>
        <i x="1022"/>
        <i x="1023"/>
        <i x="1024"/>
        <i x="1025"/>
        <i x="1026"/>
        <i x="1027"/>
        <i x="1028"/>
        <i x="102"/>
        <i x="1029"/>
        <i x="1030"/>
        <i x="1031"/>
        <i x="1032"/>
        <i x="1033"/>
        <i x="1034"/>
        <i x="1035"/>
        <i x="1036"/>
        <i x="1037"/>
        <i x="1038"/>
        <i x="103"/>
        <i x="1039"/>
        <i x="1040"/>
        <i x="1041"/>
        <i x="1042"/>
        <i x="1043"/>
        <i x="1044"/>
        <i x="1045"/>
        <i x="1046"/>
        <i x="1047"/>
        <i x="1048"/>
        <i x="104"/>
        <i x="1049"/>
        <i x="1050"/>
        <i x="1051"/>
        <i x="1052"/>
        <i x="1053"/>
        <i x="1054"/>
        <i x="1055"/>
        <i x="1056"/>
        <i x="1057"/>
        <i x="1058"/>
        <i x="105"/>
        <i x="1059"/>
        <i x="1060"/>
        <i x="1061"/>
        <i x="1062"/>
        <i x="1063"/>
        <i x="1064"/>
        <i x="1065"/>
        <i x="1066"/>
        <i x="1067"/>
        <i x="1068"/>
        <i x="106"/>
        <i x="1069"/>
        <i x="1070"/>
        <i x="1071"/>
        <i x="1072"/>
        <i x="1073"/>
        <i x="1074"/>
        <i x="1075"/>
        <i x="1076"/>
        <i x="1077"/>
        <i x="1078"/>
        <i x="107"/>
        <i x="1079"/>
        <i x="1080"/>
        <i x="1081"/>
        <i x="1082"/>
        <i x="1083"/>
        <i x="1084"/>
        <i x="1085"/>
        <i x="1086"/>
        <i x="1087"/>
        <i x="1088"/>
        <i x="108"/>
        <i x="1089"/>
        <i x="1090"/>
        <i x="1091"/>
        <i x="1092"/>
        <i x="1093"/>
        <i x="1094"/>
        <i x="1095"/>
        <i x="1096"/>
        <i x="1097"/>
        <i x="1098"/>
        <i x="10"/>
        <i x="109"/>
        <i x="1099"/>
        <i x="1100"/>
        <i x="1101"/>
        <i x="1102"/>
        <i x="1103"/>
        <i x="1104"/>
        <i x="1105"/>
        <i x="1106"/>
        <i x="1107"/>
        <i x="1108"/>
        <i x="110"/>
        <i x="1109"/>
        <i x="1110"/>
        <i x="1111"/>
        <i x="1112"/>
        <i x="1113"/>
        <i x="1114"/>
        <i x="1115"/>
        <i x="1116"/>
        <i x="1117"/>
        <i x="1118"/>
        <i x="111"/>
        <i x="1119"/>
        <i x="1120"/>
        <i x="1121"/>
        <i x="1122"/>
        <i x="1123"/>
        <i x="1124"/>
        <i x="1125"/>
        <i x="1126"/>
        <i x="1127"/>
        <i x="1128"/>
        <i x="112"/>
        <i x="1129"/>
        <i x="1130"/>
        <i x="1131"/>
        <i x="1132"/>
        <i x="1133"/>
        <i x="1134"/>
        <i x="1135"/>
        <i x="1136"/>
        <i x="1137"/>
        <i x="1138"/>
        <i x="113"/>
        <i x="1139"/>
        <i x="1140"/>
        <i x="1141"/>
        <i x="1142"/>
        <i x="1143"/>
        <i x="1144"/>
        <i x="1145"/>
        <i x="1146"/>
        <i x="1147"/>
        <i x="1148"/>
        <i x="114"/>
        <i x="1149"/>
        <i x="1150"/>
        <i x="1151"/>
        <i x="1152"/>
        <i x="1153"/>
        <i x="1154"/>
        <i x="1155"/>
        <i x="1156"/>
        <i x="1157"/>
        <i x="1158"/>
        <i x="115"/>
        <i x="1159"/>
        <i x="1160"/>
        <i x="1161"/>
        <i x="1162"/>
        <i x="1163"/>
        <i x="1164"/>
        <i x="1165"/>
        <i x="1166"/>
        <i x="1167"/>
        <i x="1168"/>
        <i x="116"/>
        <i x="1169"/>
        <i x="1170"/>
        <i x="1171"/>
        <i x="1172"/>
        <i x="1173"/>
        <i x="1174"/>
        <i x="1175"/>
        <i x="1176"/>
        <i x="1177"/>
        <i x="1178"/>
        <i x="117"/>
        <i x="1179"/>
        <i x="1180"/>
        <i x="1181"/>
        <i x="1182"/>
        <i x="1183"/>
        <i x="1184"/>
        <i x="1185"/>
        <i x="1186"/>
        <i x="1187"/>
        <i x="1188"/>
        <i x="118"/>
        <i x="1189"/>
        <i x="1190"/>
        <i x="1191"/>
        <i x="1192"/>
        <i x="1193"/>
        <i x="1194"/>
        <i x="1195"/>
        <i x="1196"/>
        <i x="1197"/>
        <i x="1198"/>
        <i x="11"/>
        <i x="119"/>
        <i x="1199"/>
        <i x="1200"/>
        <i x="1201"/>
        <i x="1202"/>
        <i x="1203"/>
        <i x="1204"/>
        <i x="1205"/>
        <i x="1206"/>
        <i x="1207"/>
        <i x="1208"/>
        <i x="120"/>
        <i x="1209"/>
        <i x="1210"/>
        <i x="1211"/>
        <i x="1212"/>
        <i x="1213"/>
        <i x="1214"/>
        <i x="1215"/>
        <i x="1216"/>
        <i x="1217"/>
        <i x="1218"/>
        <i x="121"/>
        <i x="1219"/>
        <i x="1220"/>
        <i x="1221"/>
        <i x="1222"/>
        <i x="1223"/>
        <i x="1224"/>
        <i x="1225"/>
        <i x="1226"/>
        <i x="1227"/>
        <i x="1228"/>
        <i x="122"/>
        <i x="1229"/>
        <i x="1230"/>
        <i x="1231"/>
        <i x="1232"/>
        <i x="1233"/>
        <i x="1234"/>
        <i x="1235"/>
        <i x="1236"/>
        <i x="1237"/>
        <i x="1238"/>
        <i x="123"/>
        <i x="1239"/>
        <i x="1240"/>
        <i x="1241"/>
        <i x="1242"/>
        <i x="1243"/>
        <i x="1244"/>
        <i x="1245"/>
        <i x="1246"/>
        <i x="1247"/>
        <i x="1248"/>
        <i x="124"/>
        <i x="1249"/>
        <i x="1250"/>
        <i x="1251"/>
        <i x="1252"/>
        <i x="1253"/>
        <i x="1254"/>
        <i x="1255"/>
        <i x="1256"/>
        <i x="1257"/>
        <i x="1258"/>
        <i x="125"/>
        <i x="1259"/>
        <i x="1260"/>
        <i x="1261"/>
        <i x="1262"/>
        <i x="1263"/>
        <i x="1264"/>
        <i x="1265"/>
        <i x="1266"/>
        <i x="1267"/>
        <i x="1268"/>
        <i x="126"/>
        <i x="1269"/>
        <i x="1270"/>
        <i x="1271"/>
        <i x="1272"/>
        <i x="1273"/>
        <i x="1274"/>
        <i x="1275"/>
        <i x="1276"/>
        <i x="1277"/>
        <i x="1278"/>
        <i x="127"/>
        <i x="1279"/>
        <i x="1280"/>
        <i x="1281"/>
        <i x="1282"/>
        <i x="1283"/>
        <i x="1284"/>
        <i x="1285"/>
        <i x="1286"/>
        <i x="1287"/>
        <i x="1288"/>
        <i x="128"/>
        <i x="1289"/>
        <i x="1290"/>
        <i x="1291"/>
        <i x="1292"/>
        <i x="1293"/>
        <i x="1294"/>
        <i x="1295"/>
        <i x="1296"/>
        <i x="1297"/>
        <i x="1298"/>
        <i x="12"/>
        <i x="129"/>
        <i x="1299"/>
        <i x="1300"/>
        <i x="1301"/>
        <i x="1302"/>
        <i x="1303"/>
        <i x="1304"/>
        <i x="1305"/>
        <i x="1306"/>
        <i x="1307"/>
        <i x="1308"/>
        <i x="130"/>
        <i x="1309"/>
        <i x="1310"/>
        <i x="1311"/>
        <i x="1312"/>
        <i x="1313"/>
        <i x="1314"/>
        <i x="1315"/>
        <i x="1316"/>
        <i x="1317"/>
        <i x="1318"/>
        <i x="131"/>
        <i x="1319"/>
        <i x="1320"/>
        <i x="1321"/>
        <i x="1322"/>
        <i x="1323"/>
        <i x="1324"/>
        <i x="1325"/>
        <i x="1326"/>
        <i x="1327"/>
        <i x="1328"/>
        <i x="132"/>
        <i x="1329"/>
        <i x="1330"/>
        <i x="1331"/>
        <i x="1332"/>
        <i x="1333"/>
        <i x="1334"/>
        <i x="1335"/>
        <i x="1336"/>
        <i x="1337"/>
        <i x="1338"/>
        <i x="133"/>
        <i x="1339"/>
        <i x="1340"/>
        <i x="1341"/>
        <i x="1342"/>
        <i x="1343"/>
        <i x="1344"/>
        <i x="1345"/>
        <i x="1346"/>
        <i x="1347"/>
        <i x="1348"/>
        <i x="134"/>
        <i x="1349"/>
        <i x="1350"/>
        <i x="1351"/>
        <i x="1352"/>
        <i x="1353"/>
        <i x="1354"/>
        <i x="1355"/>
        <i x="1356"/>
        <i x="1357"/>
        <i x="1358"/>
        <i x="135"/>
        <i x="1359"/>
        <i x="1360"/>
        <i x="1361"/>
        <i x="1362"/>
        <i x="1363"/>
        <i x="1364"/>
        <i x="1365"/>
        <i x="1366"/>
        <i x="1367"/>
        <i x="1368"/>
        <i x="136"/>
        <i x="1369"/>
        <i x="1370"/>
        <i x="1371"/>
        <i x="1372"/>
        <i x="1373"/>
        <i x="1374"/>
        <i x="1375"/>
        <i x="1376"/>
        <i x="1377"/>
        <i x="1378"/>
        <i x="137"/>
        <i x="1379"/>
        <i x="1380"/>
        <i x="1381"/>
        <i x="1382"/>
        <i x="1383"/>
        <i x="1384"/>
        <i x="1385"/>
        <i x="1386"/>
        <i x="1387"/>
        <i x="1388"/>
        <i x="138"/>
        <i x="1389"/>
        <i x="1390"/>
        <i x="1391"/>
        <i x="1392"/>
        <i x="1393"/>
        <i x="1394"/>
        <i x="1395"/>
        <i x="1396"/>
        <i x="1397"/>
        <i x="1398"/>
        <i x="13"/>
        <i x="139"/>
        <i x="1399"/>
        <i x="1400"/>
        <i x="1401"/>
        <i x="1402"/>
        <i x="1403"/>
        <i x="1404"/>
        <i x="1405"/>
        <i x="1406"/>
        <i x="1407"/>
        <i x="1408"/>
        <i x="140"/>
        <i x="1409"/>
        <i x="1410"/>
        <i x="1411"/>
        <i x="1412"/>
        <i x="1413"/>
        <i x="1414"/>
        <i x="1415"/>
        <i x="1416"/>
        <i x="1417"/>
        <i x="1418"/>
        <i x="141"/>
        <i x="1419"/>
        <i x="1420"/>
        <i x="1421"/>
        <i x="1422"/>
        <i x="1423"/>
        <i x="1424"/>
        <i x="1425"/>
        <i x="1426"/>
        <i x="1427"/>
        <i x="1428"/>
        <i x="142"/>
        <i x="1429"/>
        <i x="1430"/>
        <i x="1431"/>
        <i x="1432"/>
        <i x="1433"/>
        <i x="1434"/>
        <i x="1435"/>
        <i x="1436"/>
        <i x="1437"/>
        <i x="1438"/>
        <i x="143"/>
        <i x="1439"/>
        <i x="1440"/>
        <i x="1441"/>
        <i x="1442"/>
        <i x="1443"/>
        <i x="1444"/>
        <i x="1445"/>
        <i x="1446"/>
        <i x="1447"/>
        <i x="1448"/>
        <i x="144"/>
        <i x="1449"/>
        <i x="1450"/>
        <i x="1451"/>
        <i x="1452"/>
        <i x="1453"/>
        <i x="1454"/>
        <i x="1455"/>
        <i x="1456"/>
        <i x="1457"/>
        <i x="1458"/>
        <i x="145"/>
        <i x="1459"/>
        <i x="1460"/>
        <i x="1461"/>
        <i x="1462"/>
        <i x="1463"/>
        <i x="1464"/>
        <i x="1465"/>
        <i x="1466"/>
        <i x="1467"/>
        <i x="1468"/>
        <i x="146"/>
        <i x="1469"/>
        <i x="1470"/>
        <i x="1471"/>
        <i x="1472"/>
        <i x="1473"/>
        <i x="1474"/>
        <i x="1475"/>
        <i x="1476"/>
        <i x="1477"/>
        <i x="1478"/>
        <i x="147"/>
        <i x="1479"/>
        <i x="1480"/>
        <i x="1481"/>
        <i x="1482"/>
        <i x="1483"/>
        <i x="1484"/>
        <i x="1485"/>
        <i x="1486"/>
        <i x="1487"/>
        <i x="1488"/>
        <i x="148"/>
        <i x="1489"/>
        <i x="1490"/>
        <i x="1491"/>
        <i x="1492"/>
        <i x="1493"/>
        <i x="1494"/>
        <i x="1495"/>
        <i x="1496"/>
        <i x="1497"/>
        <i x="1498"/>
        <i x="14"/>
        <i x="149"/>
        <i x="1499"/>
        <i x="1500"/>
        <i x="1501"/>
        <i x="1502"/>
        <i x="1503"/>
        <i x="1504"/>
        <i x="1505"/>
        <i x="1506"/>
        <i x="1507"/>
        <i x="1508"/>
        <i x="150"/>
        <i x="1509"/>
        <i x="1510"/>
        <i x="1511"/>
        <i x="1512"/>
        <i x="1513"/>
        <i x="1514"/>
        <i x="1515"/>
        <i x="1516"/>
        <i x="1517"/>
        <i x="1518"/>
        <i x="151"/>
        <i x="1519"/>
        <i x="1520"/>
        <i x="1521"/>
        <i x="1522"/>
        <i x="1523"/>
        <i x="1524"/>
        <i x="1525"/>
        <i x="1526"/>
        <i x="1527"/>
        <i x="1528"/>
        <i x="152"/>
        <i x="1529"/>
        <i x="1530"/>
        <i x="1531"/>
        <i x="1532"/>
        <i x="1533"/>
        <i x="1534"/>
        <i x="1535"/>
        <i x="1536"/>
        <i x="1537"/>
        <i x="1538"/>
        <i x="153"/>
        <i x="1539"/>
        <i x="1540"/>
        <i x="1541"/>
        <i x="1542"/>
        <i x="1543"/>
        <i x="1544"/>
        <i x="1545"/>
        <i x="1546"/>
        <i x="1547"/>
        <i x="1548"/>
        <i x="154"/>
        <i x="1549"/>
        <i x="1550"/>
        <i x="1551"/>
        <i x="1552"/>
        <i x="1553"/>
        <i x="1554"/>
        <i x="1555"/>
        <i x="1556"/>
        <i x="1557"/>
        <i x="1558"/>
        <i x="155"/>
        <i x="1559"/>
        <i x="1560"/>
        <i x="1561"/>
        <i x="1562"/>
        <i x="1563"/>
        <i x="1564"/>
        <i x="1565"/>
        <i x="1566"/>
        <i x="1567"/>
        <i x="1568"/>
        <i x="156"/>
        <i x="1569"/>
        <i x="1570"/>
        <i x="1571"/>
        <i x="1572"/>
        <i x="1573"/>
        <i x="1574"/>
        <i x="1575"/>
        <i x="1576"/>
        <i x="1577"/>
        <i x="1578"/>
        <i x="157"/>
        <i x="1579"/>
        <i x="1580"/>
        <i x="1581"/>
        <i x="1582"/>
        <i x="1583"/>
        <i x="1584"/>
        <i x="1585"/>
        <i x="1586"/>
        <i x="1587"/>
        <i x="1588"/>
        <i x="158"/>
        <i x="1589"/>
        <i x="1590"/>
        <i x="1591"/>
        <i x="1592"/>
        <i x="1593"/>
        <i x="1594"/>
        <i x="1595"/>
        <i x="1596"/>
        <i x="1597"/>
        <i x="1598"/>
        <i x="15"/>
        <i x="159"/>
        <i x="1599"/>
        <i x="1600"/>
        <i x="1601"/>
        <i x="1602"/>
        <i x="1603"/>
        <i x="1604"/>
        <i x="1605"/>
        <i x="1606"/>
        <i x="1607"/>
        <i x="1608"/>
        <i x="160"/>
        <i x="1609"/>
        <i x="1610"/>
        <i x="1611"/>
        <i x="1612"/>
        <i x="1613"/>
        <i x="1614"/>
        <i x="1615"/>
        <i x="1616"/>
        <i x="1617"/>
        <i x="1618"/>
        <i x="161"/>
        <i x="1619"/>
        <i x="1620"/>
        <i x="1621"/>
        <i x="1622"/>
        <i x="1623"/>
        <i x="1624"/>
        <i x="1625"/>
        <i x="1626"/>
        <i x="1627"/>
        <i x="1628"/>
        <i x="162"/>
        <i x="1629"/>
        <i x="1630"/>
        <i x="1631"/>
        <i x="1632"/>
        <i x="1633"/>
        <i x="1634"/>
        <i x="1635"/>
        <i x="1636"/>
        <i x="1637"/>
        <i x="1638"/>
        <i x="163"/>
        <i x="1639"/>
        <i x="1640"/>
        <i x="1641"/>
        <i x="1642"/>
        <i x="1643"/>
        <i x="1644"/>
        <i x="1645"/>
        <i x="1646"/>
        <i x="1647"/>
        <i x="1648"/>
        <i x="164"/>
        <i x="1649"/>
        <i x="1650"/>
        <i x="1651"/>
        <i x="1652"/>
        <i x="1653"/>
        <i x="1654"/>
        <i x="1655"/>
        <i x="1656"/>
        <i x="1657"/>
        <i x="1658"/>
        <i x="165"/>
        <i x="1659"/>
        <i x="1660"/>
        <i x="1661"/>
        <i x="1662"/>
        <i x="1663"/>
        <i x="1664"/>
        <i x="1665"/>
        <i x="1666"/>
        <i x="1667"/>
        <i x="1668"/>
        <i x="166"/>
        <i x="1669"/>
        <i x="1670"/>
        <i x="1671"/>
        <i x="1672"/>
        <i x="1673"/>
        <i x="1674"/>
        <i x="1675"/>
        <i x="1676"/>
        <i x="1677"/>
        <i x="1678"/>
        <i x="167"/>
        <i x="1679"/>
        <i x="1680"/>
        <i x="1681"/>
        <i x="1682"/>
        <i x="1683"/>
        <i x="1684"/>
        <i x="1685"/>
        <i x="1686"/>
        <i x="1687"/>
        <i x="1688"/>
        <i x="168"/>
        <i x="1689"/>
        <i x="1690"/>
        <i x="1691"/>
        <i x="1692"/>
        <i x="1693"/>
        <i x="1694"/>
        <i x="1695"/>
        <i x="1696"/>
        <i x="1697"/>
        <i x="1698"/>
        <i x="16"/>
        <i x="169"/>
        <i x="1699"/>
        <i x="1700"/>
        <i x="1701"/>
        <i x="1702"/>
        <i x="1703"/>
        <i x="1704"/>
        <i x="1705"/>
        <i x="1706"/>
        <i x="1707"/>
        <i x="1708"/>
        <i x="170"/>
        <i x="1709"/>
        <i x="1710"/>
        <i x="1711"/>
        <i x="1712"/>
        <i x="1713"/>
        <i x="1714"/>
        <i x="1715"/>
        <i x="1716"/>
        <i x="1717"/>
        <i x="1718"/>
        <i x="171"/>
        <i x="1719"/>
        <i x="1720"/>
        <i x="1721"/>
        <i x="1722"/>
        <i x="1723"/>
        <i x="1724"/>
        <i x="1725"/>
        <i x="1726"/>
        <i x="1727"/>
        <i x="1728"/>
        <i x="172"/>
        <i x="1729"/>
        <i x="1730"/>
        <i x="1731"/>
        <i x="1732"/>
        <i x="1733"/>
        <i x="1734"/>
        <i x="1735"/>
        <i x="1736"/>
        <i x="1737"/>
        <i x="1738"/>
        <i x="173"/>
        <i x="1739"/>
        <i x="1740"/>
        <i x="1741"/>
        <i x="1742"/>
        <i x="1743"/>
        <i x="1744"/>
        <i x="1745"/>
        <i x="1746"/>
        <i x="1747"/>
        <i x="1748"/>
        <i x="174"/>
        <i x="1749"/>
        <i x="1750"/>
        <i x="1751"/>
        <i x="1752"/>
        <i x="1753"/>
        <i x="1754"/>
        <i x="1755"/>
        <i x="1756"/>
        <i x="1757"/>
        <i x="1758"/>
        <i x="175"/>
        <i x="1759"/>
        <i x="1760"/>
        <i x="1761"/>
        <i x="1762"/>
        <i x="1763"/>
        <i x="1764"/>
        <i x="1765"/>
        <i x="1766"/>
        <i x="1767"/>
        <i x="1768"/>
        <i x="176"/>
        <i x="1769"/>
        <i x="1770"/>
        <i x="1771"/>
        <i x="1772"/>
        <i x="1773"/>
        <i x="1774"/>
        <i x="1775"/>
        <i x="1776"/>
        <i x="1777"/>
        <i x="1778"/>
        <i x="177"/>
        <i x="1779"/>
        <i x="1780"/>
        <i x="1781"/>
        <i x="1782"/>
        <i x="1783"/>
        <i x="1784"/>
        <i x="1785"/>
        <i x="1786"/>
        <i x="1787"/>
        <i x="1788"/>
        <i x="178"/>
        <i x="1789"/>
        <i x="1790"/>
        <i x="1791"/>
        <i x="1792"/>
        <i x="1793"/>
        <i x="1794"/>
        <i x="1795"/>
        <i x="1796"/>
        <i x="1797"/>
        <i x="1798"/>
        <i x="17"/>
        <i x="179"/>
        <i x="1799"/>
        <i x="1800"/>
        <i x="1801"/>
        <i x="1802"/>
        <i x="1803"/>
        <i x="1804"/>
        <i x="1805"/>
        <i x="1806"/>
        <i x="1807"/>
        <i x="1808"/>
        <i x="180"/>
        <i x="1809"/>
        <i x="1810"/>
        <i x="1811"/>
        <i x="1812"/>
        <i x="1813"/>
        <i x="1814"/>
        <i x="1815"/>
        <i x="1816"/>
        <i x="1817"/>
        <i x="1818"/>
        <i x="181"/>
        <i x="1819"/>
        <i x="1820"/>
        <i x="1821"/>
        <i x="1822"/>
        <i x="1823"/>
        <i x="1824"/>
        <i x="1825"/>
        <i x="1826"/>
        <i x="1827"/>
        <i x="1828"/>
        <i x="182"/>
        <i x="1829"/>
        <i x="1830"/>
        <i x="1831"/>
        <i x="1832"/>
        <i x="1833"/>
        <i x="1834"/>
        <i x="1835"/>
        <i x="1836"/>
        <i x="1837"/>
        <i x="1838"/>
        <i x="183"/>
        <i x="1839"/>
        <i x="1840"/>
        <i x="1841"/>
        <i x="1842"/>
        <i x="1843"/>
        <i x="1844"/>
        <i x="1845"/>
        <i x="1846"/>
        <i x="1847"/>
        <i x="1848"/>
        <i x="184"/>
        <i x="1849"/>
        <i x="1850"/>
        <i x="1851"/>
        <i x="1852"/>
        <i x="1853"/>
        <i x="1854"/>
        <i x="1855"/>
        <i x="1856"/>
        <i x="1857"/>
        <i x="1858"/>
        <i x="185"/>
        <i x="1859"/>
        <i x="1860"/>
        <i x="1861"/>
        <i x="1862"/>
        <i x="1863"/>
        <i x="1864"/>
        <i x="1865"/>
        <i x="1866"/>
        <i x="1867"/>
        <i x="1868"/>
        <i x="186"/>
        <i x="1869"/>
        <i x="1870"/>
        <i x="1871"/>
        <i x="1872"/>
        <i x="1873"/>
        <i x="1874"/>
        <i x="1875"/>
        <i x="1876"/>
        <i x="1877"/>
        <i x="1878"/>
        <i x="187"/>
        <i x="1879"/>
        <i x="1880"/>
        <i x="1881"/>
        <i x="1882"/>
        <i x="1883"/>
        <i x="1884"/>
        <i x="1885"/>
        <i x="1886"/>
        <i x="1887"/>
        <i x="1888"/>
        <i x="188"/>
        <i x="1889"/>
        <i x="1890"/>
        <i x="1891"/>
        <i x="1892"/>
        <i x="1893"/>
        <i x="1894"/>
        <i x="1895"/>
        <i x="1896"/>
        <i x="1897"/>
        <i x="1898"/>
        <i x="18"/>
        <i x="189"/>
        <i x="1899"/>
        <i x="1900"/>
        <i x="1901"/>
        <i x="1902"/>
        <i x="1903"/>
        <i x="1904"/>
        <i x="1905"/>
        <i x="1906"/>
        <i x="1907"/>
        <i x="1908"/>
        <i x="190"/>
        <i x="1909"/>
        <i x="1910"/>
        <i x="1911"/>
        <i x="1912"/>
        <i x="1913"/>
        <i x="1914"/>
        <i x="1915"/>
        <i x="1916"/>
        <i x="1917"/>
        <i x="1918"/>
        <i x="191"/>
        <i x="1919"/>
        <i x="1920"/>
        <i x="1921"/>
        <i x="1922"/>
        <i x="1923"/>
        <i x="1924"/>
        <i x="1925"/>
        <i x="1926"/>
        <i x="1927"/>
        <i x="1928"/>
        <i x="192"/>
        <i x="1929"/>
        <i x="1930"/>
        <i x="1931"/>
        <i x="1932"/>
        <i x="1933"/>
        <i x="1934"/>
        <i x="1935"/>
        <i x="1936"/>
        <i x="1937"/>
        <i x="1938"/>
        <i x="193"/>
        <i x="1939"/>
        <i x="1940"/>
        <i x="1941"/>
        <i x="1942"/>
        <i x="1943"/>
        <i x="1944"/>
        <i x="1945"/>
        <i x="1946"/>
        <i x="1947"/>
        <i x="1948"/>
        <i x="194"/>
        <i x="1949"/>
        <i x="1950"/>
        <i x="1951"/>
        <i x="1952"/>
        <i x="1953"/>
        <i x="1954"/>
        <i x="1955"/>
        <i x="1956"/>
        <i x="1957"/>
        <i x="1958"/>
        <i x="195"/>
        <i x="1959"/>
        <i x="1960"/>
        <i x="1961"/>
        <i x="1962"/>
        <i x="1963"/>
        <i x="1964"/>
        <i x="1965"/>
        <i x="1966"/>
        <i x="1967"/>
        <i x="1968"/>
        <i x="196"/>
        <i x="1969"/>
        <i x="1970"/>
        <i x="1971"/>
        <i x="1972"/>
        <i x="1973"/>
        <i x="1974"/>
        <i x="1975"/>
        <i x="1976"/>
        <i x="1977"/>
        <i x="1978"/>
        <i x="197"/>
        <i x="1979"/>
        <i x="1980"/>
        <i x="1981"/>
        <i x="1982"/>
        <i x="1983"/>
        <i x="1984"/>
        <i x="1985"/>
        <i x="1986"/>
        <i x="1987"/>
        <i x="1988"/>
        <i x="198"/>
        <i x="1989"/>
        <i x="1990"/>
        <i x="1991"/>
        <i x="1992"/>
        <i x="1993"/>
        <i x="1994"/>
        <i x="1995"/>
        <i x="1996"/>
        <i x="1997"/>
        <i x="1998"/>
        <i x="1"/>
        <i x="19"/>
        <i x="199"/>
        <i x="1999"/>
        <i x="2000"/>
        <i x="2001"/>
        <i x="2002"/>
        <i x="2003"/>
        <i x="2004"/>
        <i x="2005"/>
        <i x="2006"/>
        <i x="2007"/>
        <i x="2008"/>
        <i x="200"/>
        <i x="2009"/>
        <i x="2010"/>
        <i x="2011"/>
        <i x="2012"/>
        <i x="2013"/>
        <i x="2014"/>
        <i x="2015"/>
        <i x="2016"/>
        <i x="2017"/>
        <i x="2018"/>
        <i x="201"/>
        <i x="2019"/>
        <i x="2020"/>
        <i x="2021"/>
        <i x="2022"/>
        <i x="2023"/>
        <i x="2024"/>
        <i x="2025"/>
        <i x="2026"/>
        <i x="2027"/>
        <i x="2028"/>
        <i x="202"/>
        <i x="2029"/>
        <i x="2030"/>
        <i x="2031"/>
        <i x="2032"/>
        <i x="2033"/>
        <i x="2034"/>
        <i x="2035"/>
        <i x="2036"/>
        <i x="2037"/>
        <i x="2038"/>
        <i x="203"/>
        <i x="2039"/>
        <i x="2040"/>
        <i x="2041"/>
        <i x="2042"/>
        <i x="2043"/>
        <i x="2044"/>
        <i x="2045"/>
        <i x="2046"/>
        <i x="2047"/>
        <i x="2048"/>
        <i x="204"/>
        <i x="2049"/>
        <i x="2050"/>
        <i x="2051"/>
        <i x="2052"/>
        <i x="2053"/>
        <i x="2054"/>
        <i x="2055"/>
        <i x="2056"/>
        <i x="2057"/>
        <i x="2058"/>
        <i x="205"/>
        <i x="2059"/>
        <i x="2060"/>
        <i x="2061"/>
        <i x="2062"/>
        <i x="2063"/>
        <i x="2064"/>
        <i x="2065"/>
        <i x="2066"/>
        <i x="2067"/>
        <i x="2068"/>
        <i x="206"/>
        <i x="2069"/>
        <i x="2070"/>
        <i x="2071"/>
        <i x="2072"/>
        <i x="2073"/>
        <i x="2074"/>
        <i x="2075"/>
        <i x="2076"/>
        <i x="2077"/>
        <i x="2078"/>
        <i x="207"/>
        <i x="2079"/>
        <i x="2080"/>
        <i x="2081"/>
        <i x="2082"/>
        <i x="2083"/>
        <i x="2084"/>
        <i x="2085"/>
        <i x="2086"/>
        <i x="2087"/>
        <i x="2088"/>
        <i x="208"/>
        <i x="2089"/>
        <i x="2090"/>
        <i x="2091"/>
        <i x="2092"/>
        <i x="2093"/>
        <i x="2094"/>
        <i x="2095"/>
        <i x="2096"/>
        <i x="2097"/>
        <i x="2098"/>
        <i x="20"/>
        <i x="209"/>
        <i x="2099"/>
        <i x="2100"/>
        <i x="2101"/>
        <i x="2102"/>
        <i x="2103"/>
        <i x="2104"/>
        <i x="2105"/>
        <i x="2106"/>
        <i x="2107"/>
        <i x="2108"/>
        <i x="210"/>
        <i x="2109"/>
        <i x="2110"/>
        <i x="2111"/>
        <i x="2112"/>
        <i x="2113"/>
        <i x="2114"/>
        <i x="2115"/>
        <i x="2116"/>
        <i x="2117"/>
        <i x="2118"/>
        <i x="211"/>
        <i x="2119"/>
        <i x="2120"/>
        <i x="2121"/>
        <i x="2122"/>
        <i x="2123"/>
        <i x="2124"/>
        <i x="2125"/>
        <i x="2126"/>
        <i x="2127"/>
        <i x="2128"/>
        <i x="212"/>
        <i x="2129"/>
        <i x="2130"/>
        <i x="2131"/>
        <i x="2132"/>
        <i x="2133"/>
        <i x="2134"/>
        <i x="2135"/>
        <i x="2136"/>
        <i x="2137"/>
        <i x="2138"/>
        <i x="213"/>
        <i x="2139"/>
        <i x="2140"/>
        <i x="2141"/>
        <i x="2142"/>
        <i x="2143"/>
        <i x="2144"/>
        <i x="2145"/>
        <i x="2146"/>
        <i x="2147"/>
        <i x="2148"/>
        <i x="214"/>
        <i x="2149"/>
        <i x="2150"/>
        <i x="2151"/>
        <i x="2152"/>
        <i x="2153"/>
        <i x="2154"/>
        <i x="2155"/>
        <i x="2156"/>
        <i x="2157"/>
        <i x="2158"/>
        <i x="215"/>
        <i x="2159"/>
        <i x="2160"/>
        <i x="2161"/>
        <i x="2162"/>
        <i x="2163"/>
        <i x="2164"/>
        <i x="2165"/>
        <i x="2166"/>
        <i x="2167"/>
        <i x="2168"/>
        <i x="216"/>
        <i x="2169"/>
        <i x="2170"/>
        <i x="2171"/>
        <i x="2172"/>
        <i x="2173"/>
        <i x="2174"/>
        <i x="2175"/>
        <i x="2176"/>
        <i x="2177"/>
        <i x="2178"/>
        <i x="217"/>
        <i x="2179"/>
        <i x="2180"/>
        <i x="2181"/>
        <i x="2182"/>
        <i x="2183"/>
        <i x="2184"/>
        <i x="2185"/>
        <i x="2186"/>
        <i x="2187"/>
        <i x="2188"/>
        <i x="218"/>
        <i x="2189"/>
        <i x="2190"/>
        <i x="2191"/>
        <i x="2192"/>
        <i x="2193"/>
        <i x="2194"/>
        <i x="2195"/>
        <i x="2196"/>
        <i x="2197"/>
        <i x="2198"/>
        <i x="21"/>
        <i x="219"/>
        <i x="2199"/>
        <i x="2200"/>
        <i x="2201"/>
        <i x="2202"/>
        <i x="2203"/>
        <i x="2204"/>
        <i x="2205"/>
        <i x="2206"/>
        <i x="2207"/>
        <i x="2208"/>
        <i x="220"/>
        <i x="2209"/>
        <i x="2210"/>
        <i x="2211"/>
        <i x="2212"/>
        <i x="2213"/>
        <i x="2214"/>
        <i x="2215"/>
        <i x="2216"/>
        <i x="2217"/>
        <i x="2218"/>
        <i x="221"/>
        <i x="2219"/>
        <i x="2220"/>
        <i x="2221"/>
        <i x="2222"/>
        <i x="2223"/>
        <i x="2224"/>
        <i x="2225"/>
        <i x="2226"/>
        <i x="2227"/>
        <i x="2228"/>
        <i x="222"/>
        <i x="2229"/>
        <i x="2230"/>
        <i x="2231"/>
        <i x="2232"/>
        <i x="2233"/>
        <i x="2234"/>
        <i x="2235"/>
        <i x="2236"/>
        <i x="2237"/>
        <i x="2238"/>
        <i x="223"/>
        <i x="2239"/>
        <i x="2240"/>
        <i x="2241"/>
        <i x="2242"/>
        <i x="2243"/>
        <i x="2244"/>
        <i x="2245"/>
        <i x="2246"/>
        <i x="2247"/>
        <i x="2248"/>
        <i x="224"/>
        <i x="2249"/>
        <i x="2250"/>
        <i x="2251"/>
        <i x="2252"/>
        <i x="2253"/>
        <i x="2254"/>
        <i x="2255"/>
        <i x="2256"/>
        <i x="2257"/>
        <i x="2258"/>
        <i x="225"/>
        <i x="2259"/>
        <i x="2260"/>
        <i x="2261"/>
        <i x="2262"/>
        <i x="2263"/>
        <i x="2264"/>
        <i x="2265"/>
        <i x="2266"/>
        <i x="2267"/>
        <i x="2268"/>
        <i x="226"/>
        <i x="2269"/>
        <i x="2270"/>
        <i x="2271"/>
        <i x="2272"/>
        <i x="2273"/>
        <i x="2274"/>
        <i x="2275"/>
        <i x="2276"/>
        <i x="2277"/>
        <i x="2278"/>
        <i x="227"/>
        <i x="2279"/>
        <i x="2280"/>
        <i x="2281"/>
        <i x="2282"/>
        <i x="2283"/>
        <i x="2284"/>
        <i x="2285"/>
        <i x="2286"/>
        <i x="2287"/>
        <i x="2288"/>
        <i x="228"/>
        <i x="2289"/>
        <i x="2290"/>
        <i x="2291"/>
        <i x="2292"/>
        <i x="2293"/>
        <i x="2294"/>
        <i x="2295"/>
        <i x="2296"/>
        <i x="2297"/>
        <i x="2298"/>
        <i x="22"/>
        <i x="229"/>
        <i x="2299"/>
        <i x="2300"/>
        <i x="2301"/>
        <i x="2302"/>
        <i x="2303"/>
        <i x="2304"/>
        <i x="2305"/>
        <i x="2306"/>
        <i x="2307"/>
        <i x="2308"/>
        <i x="230"/>
        <i x="2309"/>
        <i x="2310"/>
        <i x="2311"/>
        <i x="2312"/>
        <i x="2313"/>
        <i x="2314"/>
        <i x="2315"/>
        <i x="2316"/>
        <i x="2317"/>
        <i x="2318"/>
        <i x="231"/>
        <i x="2319"/>
        <i x="2320"/>
        <i x="2321"/>
        <i x="2322"/>
        <i x="2323"/>
        <i x="2324"/>
        <i x="2325"/>
        <i x="2326"/>
        <i x="2327"/>
        <i x="2328"/>
        <i x="232"/>
        <i x="2329"/>
        <i x="2330"/>
        <i x="2331"/>
        <i x="2332"/>
        <i x="2333"/>
        <i x="2334"/>
        <i x="233"/>
        <i x="234"/>
        <i x="235"/>
        <i x="236"/>
        <i x="237"/>
        <i x="238"/>
        <i x="23"/>
        <i x="239"/>
        <i x="240"/>
        <i x="241"/>
        <i x="242"/>
        <i x="243"/>
        <i x="244"/>
        <i x="245"/>
        <i x="246"/>
        <i x="247"/>
        <i x="248"/>
        <i x="24"/>
        <i x="249"/>
        <i x="250"/>
        <i x="251"/>
        <i x="252"/>
        <i x="253"/>
        <i x="254"/>
        <i x="255"/>
        <i x="256"/>
        <i x="257"/>
        <i x="258"/>
        <i x="25"/>
        <i x="259"/>
        <i x="260"/>
        <i x="261"/>
        <i x="262"/>
        <i x="263"/>
        <i x="264"/>
        <i x="265"/>
        <i x="266"/>
        <i x="267"/>
        <i x="268"/>
        <i x="26"/>
        <i x="269"/>
        <i x="270"/>
        <i x="271"/>
        <i x="272"/>
        <i x="273"/>
        <i x="274"/>
        <i x="275"/>
        <i x="276"/>
        <i x="277"/>
        <i x="278"/>
        <i x="27"/>
        <i x="279"/>
        <i x="280"/>
        <i x="281"/>
        <i x="282"/>
        <i x="283"/>
        <i x="284"/>
        <i x="285"/>
        <i x="286"/>
        <i x="287"/>
        <i x="288"/>
        <i x="28"/>
        <i x="289"/>
        <i x="290"/>
        <i x="291"/>
        <i x="292"/>
        <i x="293"/>
        <i x="294"/>
        <i x="295"/>
        <i x="296"/>
        <i x="297"/>
        <i x="298"/>
        <i x="2"/>
        <i x="29"/>
        <i x="299"/>
        <i x="300"/>
        <i x="301"/>
        <i x="302"/>
        <i x="303"/>
        <i x="304"/>
        <i x="305"/>
        <i x="306"/>
        <i x="307"/>
        <i x="308"/>
        <i x="30"/>
        <i x="309"/>
        <i x="310"/>
        <i x="311"/>
        <i x="312"/>
        <i x="313"/>
        <i x="314"/>
        <i x="315"/>
        <i x="316"/>
        <i x="317"/>
        <i x="318"/>
        <i x="31"/>
        <i x="319"/>
        <i x="320"/>
        <i x="321"/>
        <i x="322"/>
        <i x="323"/>
        <i x="324"/>
        <i x="325"/>
        <i x="326"/>
        <i x="327"/>
        <i x="328"/>
        <i x="32"/>
        <i x="329"/>
        <i x="330"/>
        <i x="331"/>
        <i x="332"/>
        <i x="333"/>
        <i x="334"/>
        <i x="335"/>
        <i x="336"/>
        <i x="337"/>
        <i x="338"/>
        <i x="33"/>
        <i x="339"/>
        <i x="340"/>
        <i x="341"/>
        <i x="342"/>
        <i x="343"/>
        <i x="344"/>
        <i x="345"/>
        <i x="346"/>
        <i x="347"/>
        <i x="348"/>
        <i x="34"/>
        <i x="349"/>
        <i x="350"/>
        <i x="351"/>
        <i x="352"/>
        <i x="353"/>
        <i x="354"/>
        <i x="355"/>
        <i x="356"/>
        <i x="357"/>
        <i x="358"/>
        <i x="35"/>
        <i x="359"/>
        <i x="360"/>
        <i x="361"/>
        <i x="362"/>
        <i x="363"/>
        <i x="364"/>
        <i x="365"/>
        <i x="366"/>
        <i x="367"/>
        <i x="368"/>
        <i x="36"/>
        <i x="369"/>
        <i x="370"/>
        <i x="371"/>
        <i x="372"/>
        <i x="373"/>
        <i x="374"/>
        <i x="375"/>
        <i x="376"/>
        <i x="377"/>
        <i x="378"/>
        <i x="37"/>
        <i x="379"/>
        <i x="380"/>
        <i x="381"/>
        <i x="382"/>
        <i x="383"/>
        <i x="384"/>
        <i x="385"/>
        <i x="386"/>
        <i x="387"/>
        <i x="388"/>
        <i x="38"/>
        <i x="389"/>
        <i x="390"/>
        <i x="391"/>
        <i x="392"/>
        <i x="393"/>
        <i x="394"/>
        <i x="395"/>
        <i x="396"/>
        <i x="397"/>
        <i x="398"/>
        <i x="3"/>
        <i x="39"/>
        <i x="399"/>
        <i x="400"/>
        <i x="401"/>
        <i x="402"/>
        <i x="403"/>
        <i x="404"/>
        <i x="405"/>
        <i x="406"/>
        <i x="407"/>
        <i x="408"/>
        <i x="40"/>
        <i x="409"/>
        <i x="410"/>
        <i x="411"/>
        <i x="412"/>
        <i x="413"/>
        <i x="414"/>
        <i x="415"/>
        <i x="416"/>
        <i x="417"/>
        <i x="418"/>
        <i x="41"/>
        <i x="419"/>
        <i x="420"/>
        <i x="421"/>
        <i x="422"/>
        <i x="423"/>
        <i x="424"/>
        <i x="425"/>
        <i x="426"/>
        <i x="427"/>
        <i x="428"/>
        <i x="42"/>
        <i x="429"/>
        <i x="430"/>
        <i x="431"/>
        <i x="432"/>
        <i x="433"/>
        <i x="434"/>
        <i x="435"/>
        <i x="436"/>
        <i x="437"/>
        <i x="438"/>
        <i x="43"/>
        <i x="439"/>
        <i x="440"/>
        <i x="441"/>
        <i x="442"/>
        <i x="443"/>
        <i x="444"/>
        <i x="445"/>
        <i x="446"/>
        <i x="447"/>
        <i x="448"/>
        <i x="44"/>
        <i x="449"/>
        <i x="450"/>
        <i x="451"/>
        <i x="452"/>
        <i x="453"/>
        <i x="454"/>
        <i x="455"/>
        <i x="456"/>
        <i x="457"/>
        <i x="458"/>
        <i x="45"/>
        <i x="459"/>
        <i x="460"/>
        <i x="461"/>
        <i x="462"/>
        <i x="463"/>
        <i x="464"/>
        <i x="465"/>
        <i x="466"/>
        <i x="467"/>
        <i x="468"/>
        <i x="46"/>
        <i x="469"/>
        <i x="470"/>
        <i x="471"/>
        <i x="472"/>
        <i x="473"/>
        <i x="474"/>
        <i x="475"/>
        <i x="476"/>
        <i x="477"/>
        <i x="478"/>
        <i x="47"/>
        <i x="479"/>
        <i x="480"/>
        <i x="481"/>
        <i x="482"/>
        <i x="483"/>
        <i x="484"/>
        <i x="485"/>
        <i x="486"/>
        <i x="487"/>
        <i x="488"/>
        <i x="48"/>
        <i x="489"/>
        <i x="490"/>
        <i x="491"/>
        <i x="492"/>
        <i x="493"/>
        <i x="494"/>
        <i x="495"/>
        <i x="496"/>
        <i x="497"/>
        <i x="498"/>
        <i x="4"/>
        <i x="49"/>
        <i x="499"/>
        <i x="500"/>
        <i x="501"/>
        <i x="502"/>
        <i x="503"/>
        <i x="504"/>
        <i x="505"/>
        <i x="506"/>
        <i x="507"/>
        <i x="508"/>
        <i x="50"/>
        <i x="509"/>
        <i x="510"/>
        <i x="511"/>
        <i x="512"/>
        <i x="513"/>
        <i x="514"/>
        <i x="515"/>
        <i x="516"/>
        <i x="517"/>
        <i x="518"/>
        <i x="51"/>
        <i x="519"/>
        <i x="520"/>
        <i x="521"/>
        <i x="522"/>
        <i x="523"/>
        <i x="524"/>
        <i x="525"/>
        <i x="526"/>
        <i x="527"/>
        <i x="528"/>
        <i x="52"/>
        <i x="529"/>
        <i x="530"/>
        <i x="531"/>
        <i x="532"/>
        <i x="533"/>
        <i x="534"/>
        <i x="535"/>
        <i x="536"/>
        <i x="537"/>
        <i x="538"/>
        <i x="53"/>
        <i x="539"/>
        <i x="540"/>
        <i x="541"/>
        <i x="542"/>
        <i x="543"/>
        <i x="544"/>
        <i x="545"/>
        <i x="546"/>
        <i x="547"/>
        <i x="548"/>
        <i x="54"/>
        <i x="549"/>
        <i x="550"/>
        <i x="551"/>
        <i x="552"/>
        <i x="553"/>
        <i x="554"/>
        <i x="555"/>
        <i x="556"/>
        <i x="557"/>
        <i x="558"/>
        <i x="55"/>
        <i x="559"/>
        <i x="560"/>
        <i x="561"/>
        <i x="562"/>
        <i x="563"/>
        <i x="564"/>
        <i x="565"/>
        <i x="566"/>
        <i x="567"/>
        <i x="568"/>
        <i x="56"/>
        <i x="569"/>
        <i x="570"/>
        <i x="571"/>
        <i x="572"/>
        <i x="573"/>
        <i x="574"/>
        <i x="575"/>
        <i x="576"/>
        <i x="577"/>
        <i x="578"/>
        <i x="57"/>
        <i x="579"/>
        <i x="580"/>
        <i x="581"/>
        <i x="582"/>
        <i x="583"/>
        <i x="584"/>
        <i x="585"/>
        <i x="586"/>
        <i x="587"/>
        <i x="588"/>
        <i x="58"/>
        <i x="589"/>
        <i x="590"/>
        <i x="591"/>
        <i x="592"/>
        <i x="593"/>
        <i x="594"/>
        <i x="595"/>
        <i x="596"/>
        <i x="597"/>
        <i x="598"/>
        <i x="5"/>
        <i x="59"/>
        <i x="599"/>
        <i x="600"/>
        <i x="601"/>
        <i x="602"/>
        <i x="603"/>
        <i x="604"/>
        <i x="605"/>
        <i x="606"/>
        <i x="607"/>
        <i x="608"/>
        <i x="60"/>
        <i x="609"/>
        <i x="610"/>
        <i x="611"/>
        <i x="612"/>
        <i x="613"/>
        <i x="614"/>
        <i x="615"/>
        <i x="616"/>
        <i x="617"/>
        <i x="618"/>
        <i x="61"/>
        <i x="619"/>
        <i x="620"/>
        <i x="621"/>
        <i x="622"/>
        <i x="623"/>
        <i x="624"/>
        <i x="625"/>
        <i x="626"/>
        <i x="627"/>
        <i x="628"/>
        <i x="62"/>
        <i x="629"/>
        <i x="630"/>
        <i x="631"/>
        <i x="632"/>
        <i x="633"/>
        <i x="634"/>
        <i x="635"/>
        <i x="636"/>
        <i x="637"/>
        <i x="638"/>
        <i x="63"/>
        <i x="639"/>
        <i x="640"/>
        <i x="641"/>
        <i x="642"/>
        <i x="643"/>
        <i x="644"/>
        <i x="645"/>
        <i x="646"/>
        <i x="647"/>
        <i x="648"/>
        <i x="64"/>
        <i x="649"/>
        <i x="650"/>
        <i x="651"/>
        <i x="652"/>
        <i x="653"/>
        <i x="654"/>
        <i x="655"/>
        <i x="656"/>
        <i x="657"/>
        <i x="658"/>
        <i x="65"/>
        <i x="659"/>
        <i x="660"/>
        <i x="661"/>
        <i x="662"/>
        <i x="663"/>
        <i x="664"/>
        <i x="665"/>
        <i x="666"/>
        <i x="667"/>
        <i x="668"/>
        <i x="66"/>
        <i x="669"/>
        <i x="670"/>
        <i x="671"/>
        <i x="672"/>
        <i x="673"/>
        <i x="674"/>
        <i x="675"/>
        <i x="676"/>
        <i x="677"/>
        <i x="678"/>
        <i x="67"/>
        <i x="679"/>
        <i x="680"/>
        <i x="681"/>
        <i x="682"/>
        <i x="683"/>
        <i x="684"/>
        <i x="685"/>
        <i x="686"/>
        <i x="687"/>
        <i x="688"/>
        <i x="68"/>
        <i x="689"/>
        <i x="690"/>
        <i x="691"/>
        <i x="692"/>
        <i x="693"/>
        <i x="694"/>
        <i x="695"/>
        <i x="696"/>
        <i x="697"/>
        <i x="698"/>
        <i x="6"/>
        <i x="69"/>
        <i x="699"/>
        <i x="700"/>
        <i x="701"/>
        <i x="702"/>
        <i x="703"/>
        <i x="704"/>
        <i x="705"/>
        <i x="706"/>
        <i x="707"/>
        <i x="708"/>
        <i x="70"/>
        <i x="709"/>
        <i x="710"/>
        <i x="711"/>
        <i x="712"/>
        <i x="713"/>
        <i x="714"/>
        <i x="715"/>
        <i x="716"/>
        <i x="717"/>
        <i x="718"/>
        <i x="71"/>
        <i x="719"/>
        <i x="720"/>
        <i x="721"/>
        <i x="722"/>
        <i x="723"/>
        <i x="724"/>
        <i x="725"/>
        <i x="726"/>
        <i x="727"/>
        <i x="728"/>
        <i x="72"/>
        <i x="729"/>
        <i x="730"/>
        <i x="731"/>
        <i x="732"/>
        <i x="733"/>
        <i x="734"/>
        <i x="735"/>
        <i x="736"/>
        <i x="737"/>
        <i x="738"/>
        <i x="73"/>
        <i x="739"/>
        <i x="740"/>
        <i x="741"/>
        <i x="742"/>
        <i x="743"/>
        <i x="744"/>
        <i x="745"/>
        <i x="746"/>
        <i x="747"/>
        <i x="748"/>
        <i x="74"/>
        <i x="749"/>
        <i x="750"/>
        <i x="751"/>
        <i x="752"/>
        <i x="753"/>
        <i x="754"/>
        <i x="755"/>
        <i x="756"/>
        <i x="757"/>
        <i x="758"/>
        <i x="75"/>
        <i x="759"/>
        <i x="760"/>
        <i x="761"/>
        <i x="762"/>
        <i x="763"/>
        <i x="764"/>
        <i x="765"/>
        <i x="766"/>
        <i x="767"/>
        <i x="768"/>
        <i x="76"/>
        <i x="769"/>
        <i x="770"/>
        <i x="771"/>
        <i x="772"/>
        <i x="773"/>
        <i x="774"/>
        <i x="775"/>
        <i x="776"/>
        <i x="777"/>
        <i x="778"/>
        <i x="77"/>
        <i x="779"/>
        <i x="780"/>
        <i x="781"/>
        <i x="782"/>
        <i x="783"/>
        <i x="784"/>
        <i x="785"/>
        <i x="786"/>
        <i x="787"/>
        <i x="788"/>
        <i x="78"/>
        <i x="789"/>
        <i x="790"/>
        <i x="791"/>
        <i x="792"/>
        <i x="793"/>
        <i x="794"/>
        <i x="795"/>
        <i x="796"/>
        <i x="797"/>
        <i x="798"/>
        <i x="7"/>
        <i x="79"/>
        <i x="799"/>
        <i x="800"/>
        <i x="801"/>
        <i x="802"/>
        <i x="803"/>
        <i x="804"/>
        <i x="805"/>
        <i x="806"/>
        <i x="807"/>
        <i x="808"/>
        <i x="80"/>
        <i x="809"/>
        <i x="810"/>
        <i x="811"/>
        <i x="812"/>
        <i x="813"/>
        <i x="814"/>
        <i x="815"/>
        <i x="816"/>
        <i x="817"/>
        <i x="818"/>
        <i x="81"/>
        <i x="819"/>
        <i x="820"/>
        <i x="821"/>
        <i x="822"/>
        <i x="823"/>
        <i x="824"/>
        <i x="825"/>
        <i x="826"/>
        <i x="827"/>
        <i x="828"/>
        <i x="82"/>
        <i x="829"/>
        <i x="830"/>
        <i x="831"/>
        <i x="832"/>
        <i x="833"/>
        <i x="834"/>
        <i x="835"/>
        <i x="836"/>
        <i x="837"/>
        <i x="838"/>
        <i x="83"/>
        <i x="839"/>
        <i x="840"/>
        <i x="841"/>
        <i x="842"/>
        <i x="843"/>
        <i x="844"/>
        <i x="845"/>
        <i x="846"/>
        <i x="847"/>
        <i x="848"/>
        <i x="84"/>
        <i x="849"/>
        <i x="850"/>
        <i x="851"/>
        <i x="852"/>
        <i x="853"/>
        <i x="854"/>
        <i x="855"/>
        <i x="856"/>
        <i x="857"/>
        <i x="858"/>
        <i x="85"/>
        <i x="859"/>
        <i x="860"/>
        <i x="861"/>
        <i x="862"/>
        <i x="863"/>
        <i x="864"/>
        <i x="865"/>
        <i x="866"/>
        <i x="867"/>
        <i x="868"/>
        <i x="86"/>
        <i x="869"/>
        <i x="870"/>
        <i x="871"/>
        <i x="872"/>
        <i x="873"/>
        <i x="874"/>
        <i x="875"/>
        <i x="876"/>
        <i x="877"/>
        <i x="878"/>
        <i x="87"/>
        <i x="879"/>
        <i x="880"/>
        <i x="881"/>
        <i x="882"/>
        <i x="883"/>
        <i x="884"/>
        <i x="885"/>
        <i x="886"/>
        <i x="887"/>
        <i x="888"/>
        <i x="88"/>
        <i x="889"/>
        <i x="890"/>
        <i x="891"/>
        <i x="892"/>
        <i x="893"/>
        <i x="894"/>
        <i x="895"/>
        <i x="896"/>
        <i x="897"/>
        <i x="898"/>
        <i x="8"/>
        <i x="89"/>
        <i x="899"/>
        <i x="900"/>
        <i x="901"/>
        <i x="902"/>
        <i x="903"/>
        <i x="904"/>
        <i x="905"/>
        <i x="906"/>
        <i x="907"/>
        <i x="908"/>
        <i x="90"/>
        <i x="909"/>
        <i x="910"/>
        <i x="911"/>
        <i x="912"/>
        <i x="913"/>
        <i x="914"/>
        <i x="915"/>
        <i x="916"/>
        <i x="917"/>
        <i x="918"/>
        <i x="91"/>
        <i x="919"/>
        <i x="920"/>
        <i x="921"/>
        <i x="922"/>
        <i x="923"/>
        <i x="924"/>
        <i x="925"/>
        <i x="926"/>
        <i x="927"/>
        <i x="928"/>
        <i x="92"/>
        <i x="929"/>
        <i x="930"/>
        <i x="931"/>
        <i x="932"/>
        <i x="933"/>
        <i x="934"/>
        <i x="935"/>
        <i x="936"/>
        <i x="937"/>
        <i x="938"/>
        <i x="93"/>
        <i x="939"/>
        <i x="940"/>
        <i x="941"/>
        <i x="942"/>
        <i x="943"/>
        <i x="944"/>
        <i x="945"/>
        <i x="946"/>
        <i x="947"/>
        <i x="948"/>
        <i x="94"/>
        <i x="949"/>
        <i x="950"/>
        <i x="951"/>
        <i x="952"/>
        <i x="953"/>
        <i x="954"/>
        <i x="955"/>
        <i x="956"/>
        <i x="957"/>
        <i x="958"/>
        <i x="95"/>
        <i x="959"/>
        <i x="960"/>
        <i x="961"/>
        <i x="962"/>
        <i x="963"/>
        <i x="964"/>
        <i x="965"/>
        <i x="966"/>
        <i x="967"/>
        <i x="968"/>
        <i x="96"/>
        <i x="969"/>
        <i x="970"/>
        <i x="971"/>
        <i x="972"/>
        <i x="973"/>
        <i x="974"/>
        <i x="975"/>
        <i x="976"/>
        <i x="977"/>
        <i x="978"/>
        <i x="97"/>
        <i x="979"/>
        <i x="980"/>
        <i x="981"/>
        <i x="982"/>
        <i x="983"/>
        <i x="984"/>
        <i x="985"/>
        <i x="986"/>
        <i x="987"/>
        <i x="988"/>
        <i x="98"/>
        <i x="989"/>
        <i x="990"/>
        <i x="991"/>
        <i x="992"/>
        <i x="993"/>
        <i x="994"/>
        <i x="995"/>
        <i x="996"/>
        <i x="997"/>
        <i x="99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ustomer ID" cache="Slicer_Customer_ID" caption="Customer ID" startItem="1" style="SlicerStyleDark2" rowHeight="241300"/>
</slicers>
</file>

<file path=xl/tables/table1.xml><?xml version="1.0" encoding="utf-8"?>
<table xmlns="http://schemas.openxmlformats.org/spreadsheetml/2006/main" id="2" name="Table2" displayName="Table2" ref="A1:G2336" totalsRowShown="0" headerRowDxfId="96" headerRowBorderDxfId="95" tableBorderDxfId="94">
  <autoFilter ref="A1:G2336"/>
  <tableColumns count="7">
    <tableColumn id="1" name="Customer ID" dataCellStyle="Normal 2"/>
    <tableColumn id="2" name="Last Name" dataCellStyle="Normal 2"/>
    <tableColumn id="3" name="Title"/>
    <tableColumn id="4" name="Name"/>
    <tableColumn id="5" name="Initial"/>
    <tableColumn id="6" name="First Name">
      <calculatedColumnFormula>D2&amp;E2</calculatedColumnFormula>
    </tableColumn>
    <tableColumn id="7" name="Full Name" dataDxfId="93">
      <calculatedColumnFormula>Table2[[#This Row],[First Name]]&amp;" "&amp;Table2[[#This Row],[Last Name]]</calculatedColumnFormula>
    </tableColumn>
  </tableColumns>
  <tableStyleInfo name="TableStyleLight18" showFirstColumn="0" showLastColumn="0" showRowStripes="1" showColumnStripes="0"/>
</table>
</file>

<file path=xl/tables/table2.xml><?xml version="1.0" encoding="utf-8"?>
<table xmlns="http://schemas.openxmlformats.org/spreadsheetml/2006/main" id="1" name="Table1" displayName="Table1" ref="A1:J2336" totalsRowShown="0" headerRowDxfId="92" dataDxfId="90" headerRowBorderDxfId="91" tableBorderDxfId="89" totalsRowBorderDxfId="88">
  <autoFilter ref="A1:J2336"/>
  <tableColumns count="10">
    <tableColumn id="1" name="Customer ID" dataDxfId="87"/>
    <tableColumn id="2" name="BMI" dataDxfId="86"/>
    <tableColumn id="3" name="HBA1C" dataDxfId="85"/>
    <tableColumn id="4" name="Heart Issues" dataDxfId="84"/>
    <tableColumn id="5" name="Any Transplants" dataDxfId="83"/>
    <tableColumn id="6" name="Cancer History" dataDxfId="82"/>
    <tableColumn id="7" name="NumberOfMajorSurgeries" dataDxfId="81"/>
    <tableColumn id="8" name="Smoker" dataDxfId="80"/>
    <tableColumn id="9" name="Weight Status" dataDxfId="79">
      <calculatedColumnFormula>IF(B2&lt;18.5,"Underweight",IF(B2&lt;24.9,"Normal Weight",IF(B2&lt;29.9,"Over Weight","Obesity")))</calculatedColumnFormula>
    </tableColumn>
    <tableColumn id="10" name="Diabetes Status" dataDxfId="78">
      <calculatedColumnFormula>IF(C2&lt;5.7,"Normal",IF(C2&lt;6.4,"Pre diabetes","Diabetes"))</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3" name="Table3" displayName="Table3" ref="A1:O2339" totalsRowShown="0" headerRowDxfId="77" dataDxfId="75" headerRowBorderDxfId="76" tableBorderDxfId="74">
  <autoFilter ref="A1:O2339"/>
  <tableColumns count="15">
    <tableColumn id="1" name="Customer ID" dataDxfId="73"/>
    <tableColumn id="2" name="Year" dataDxfId="72"/>
    <tableColumn id="3" name="Month" dataDxfId="71"/>
    <tableColumn id="4" name="Date" dataDxfId="70"/>
    <tableColumn id="5" name="Children" dataDxfId="69"/>
    <tableColumn id="6" name="Charges" dataDxfId="68"/>
    <tableColumn id="7" name="Hospital tier" dataDxfId="67"/>
    <tableColumn id="8" name="City tier" dataDxfId="66"/>
    <tableColumn id="9" name="State ID" dataDxfId="65"/>
    <tableColumn id="10" name="Month2" dataDxfId="64">
      <calculatedColumnFormula>IF($C2="?","Sep",$C2)</calculatedColumnFormula>
    </tableColumn>
    <tableColumn id="11" name="Year3" dataDxfId="63">
      <calculatedColumnFormula>IF(B2="?",ROUND(AVERAGE($B$2:$B$2339),0),B2)</calculatedColumnFormula>
    </tableColumn>
    <tableColumn id="12" name="State ID4" dataDxfId="62">
      <calculatedColumnFormula>IF(I2="?","Unknown",I2)</calculatedColumnFormula>
    </tableColumn>
    <tableColumn id="13" name="Hospitalasion Details" dataDxfId="61">
      <calculatedColumnFormula>CONCATENATE(D2,"-",J2,"-",K2)</calculatedColumnFormula>
    </tableColumn>
    <tableColumn id="14" name="As on Date" dataDxfId="60"/>
    <tableColumn id="15" name="Age" dataDxfId="59">
      <calculatedColumnFormula>DATEDIF(M2,N2,"Y")</calculatedColumnFormula>
    </tableColumn>
  </tableColumns>
  <tableStyleInfo name="TableStyleLight15" showFirstColumn="0" showLastColumn="0" showRowStripes="1" showColumnStripes="0"/>
</table>
</file>

<file path=xl/tables/table4.xml><?xml version="1.0" encoding="utf-8"?>
<table xmlns="http://schemas.openxmlformats.org/spreadsheetml/2006/main" id="5" name="Table5" displayName="Table5" ref="A1:Q2336" totalsRowShown="0" headerRowDxfId="58" dataDxfId="56" headerRowBorderDxfId="57" tableBorderDxfId="55">
  <autoFilter ref="A1:Q2336"/>
  <tableColumns count="17">
    <tableColumn id="1" name="Customer ID" dataDxfId="54">
      <calculatedColumnFormula>VLOOKUP(Table2[[#This Row],[Customer ID]],Table2[],1,)</calculatedColumnFormula>
    </tableColumn>
    <tableColumn id="2" name="Full Name" dataDxfId="53">
      <calculatedColumnFormula>VLOOKUP(Table2[[#This Row],[Full Name]],Table2[[#This Row],[Full Name]],1,)</calculatedColumnFormula>
    </tableColumn>
    <tableColumn id="3" name="BMI" dataDxfId="52">
      <calculatedColumnFormula>VLOOKUP('Medical Examinations'!B2,'Medical Examinations'!B2:J2335,1,)</calculatedColumnFormula>
    </tableColumn>
    <tableColumn id="4" name="HBA1C" dataDxfId="51">
      <calculatedColumnFormula>VLOOKUP('Medical Examinations'!C2,'Medical Examinations'!C2:K2335,1,)</calculatedColumnFormula>
    </tableColumn>
    <tableColumn id="5" name="Heart Issues" dataDxfId="50">
      <calculatedColumnFormula>VLOOKUP('Medical Examinations'!D2,'Medical Examinations'!D2:L2335,1,)</calculatedColumnFormula>
    </tableColumn>
    <tableColumn id="6" name="Any Transplants" dataDxfId="49">
      <calculatedColumnFormula>VLOOKUP('Medical Examinations'!E2,'Medical Examinations'!E2:M2335,1,)</calculatedColumnFormula>
    </tableColumn>
    <tableColumn id="7" name="Cancer History" dataDxfId="48">
      <calculatedColumnFormula>VLOOKUP('Medical Examinations'!F2,'Medical Examinations'!F2:N2335,1,)</calculatedColumnFormula>
    </tableColumn>
    <tableColumn id="8" name="NumberOfMajorSurgeries" dataDxfId="47">
      <calculatedColumnFormula>VLOOKUP('Medical Examinations'!G2,'Medical Examinations'!G2:O2335,1,)</calculatedColumnFormula>
    </tableColumn>
    <tableColumn id="9" name="Smoker" dataDxfId="46">
      <calculatedColumnFormula>VLOOKUP('Medical Examinations'!H2,'Medical Examinations'!H2:P2335,1,)</calculatedColumnFormula>
    </tableColumn>
    <tableColumn id="10" name="Weight Status" dataDxfId="45">
      <calculatedColumnFormula>VLOOKUP('Medical Examinations'!I2,'Medical Examinations'!I2:Q2335,1,)</calculatedColumnFormula>
    </tableColumn>
    <tableColumn id="11" name="Diabetes Status" dataDxfId="44">
      <calculatedColumnFormula>VLOOKUP('Medical Examinations'!J2,'Medical Examinations'!J2:R2335,1,)</calculatedColumnFormula>
    </tableColumn>
    <tableColumn id="12" name="Charges" dataDxfId="43">
      <calculatedColumnFormula>VLOOKUP(Table3[[#This Row],[Charges]],Table3[[Charges]:[Age]],1,)</calculatedColumnFormula>
    </tableColumn>
    <tableColumn id="13" name="Hospital tier" dataDxfId="42">
      <calculatedColumnFormula>VLOOKUP(Table3[[#This Row],[Hospital tier]],Table3[[Hospital tier]:[Age]],1,)</calculatedColumnFormula>
    </tableColumn>
    <tableColumn id="14" name="City tier" dataDxfId="41">
      <calculatedColumnFormula>VLOOKUP(Table3[[#This Row],[City tier]],Table3[[Hospital tier]:[Age]],1,)</calculatedColumnFormula>
    </tableColumn>
    <tableColumn id="15" name="State ID" dataDxfId="40">
      <calculatedColumnFormula>VLOOKUP(Table3[[#This Row],[State ID]],Table3[[State ID]:[Age]],1,)</calculatedColumnFormula>
    </tableColumn>
    <tableColumn id="16" name="Hospitalasion Details" dataDxfId="39">
      <calculatedColumnFormula>VLOOKUP(Table3[[#This Row],[Hospitalasion Details]],Table3[[Hospitalasion Details]:[Age]],1,)</calculatedColumnFormula>
    </tableColumn>
    <tableColumn id="17" name="Age" dataDxfId="38">
      <calculatedColumnFormula>VLOOKUP(Table3[[#This Row],[Age]],Table3[Age],1,)</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37"/>
  <sheetViews>
    <sheetView tabSelected="1" topLeftCell="A2203" workbookViewId="0">
      <selection activeCell="G2203" sqref="G2203"/>
    </sheetView>
  </sheetViews>
  <sheetFormatPr defaultRowHeight="15" x14ac:dyDescent="0.25"/>
  <cols>
    <col min="1" max="1" width="15.5703125" customWidth="1"/>
    <col min="2" max="2" width="37.42578125" bestFit="1" customWidth="1"/>
    <col min="4" max="4" width="21" bestFit="1" customWidth="1"/>
    <col min="5" max="5" width="10.140625" bestFit="1" customWidth="1"/>
    <col min="6" max="6" width="21" bestFit="1" customWidth="1"/>
    <col min="7" max="7" width="31.28515625" bestFit="1" customWidth="1"/>
  </cols>
  <sheetData>
    <row r="1" spans="1:7" s="2" customFormat="1" ht="18.95" customHeight="1" x14ac:dyDescent="0.25">
      <c r="A1" s="7" t="s">
        <v>0</v>
      </c>
      <c r="B1" s="8" t="s">
        <v>5986</v>
      </c>
      <c r="C1" s="8" t="s">
        <v>5985</v>
      </c>
      <c r="D1" s="8" t="s">
        <v>5988</v>
      </c>
      <c r="E1" s="8" t="s">
        <v>5987</v>
      </c>
      <c r="F1" s="8" t="s">
        <v>5984</v>
      </c>
      <c r="G1" s="22" t="s">
        <v>5995</v>
      </c>
    </row>
    <row r="2" spans="1:7" ht="15.75" x14ac:dyDescent="0.25">
      <c r="A2" s="1" t="s">
        <v>2367</v>
      </c>
      <c r="B2" s="1" t="s">
        <v>2445</v>
      </c>
      <c r="C2" t="s">
        <v>4380</v>
      </c>
      <c r="D2" t="s">
        <v>4381</v>
      </c>
      <c r="F2" t="str">
        <f>D2&amp;E2</f>
        <v xml:space="preserve">  Kelly</v>
      </c>
      <c r="G2" t="str">
        <f>Table2[[#This Row],[First Name]]&amp;" "&amp;Table2[[#This Row],[Last Name]]</f>
        <v xml:space="preserve">  Kelly Hawks</v>
      </c>
    </row>
    <row r="3" spans="1:7" ht="15.75" x14ac:dyDescent="0.25">
      <c r="A3" s="1" t="s">
        <v>2366</v>
      </c>
      <c r="B3" s="1" t="s">
        <v>2446</v>
      </c>
      <c r="C3" t="s">
        <v>4382</v>
      </c>
      <c r="D3" t="s">
        <v>4383</v>
      </c>
      <c r="F3" t="str">
        <f t="shared" ref="F3:F66" si="0">D3&amp;E3</f>
        <v xml:space="preserve">  Matthew D</v>
      </c>
      <c r="G3" t="str">
        <f>Table2[[#This Row],[First Name]]&amp;" "&amp;Table2[[#This Row],[Last Name]]</f>
        <v xml:space="preserve">  Matthew D Lehner</v>
      </c>
    </row>
    <row r="4" spans="1:7" ht="15.75" x14ac:dyDescent="0.25">
      <c r="A4" s="1" t="s">
        <v>2365</v>
      </c>
      <c r="B4" s="1" t="s">
        <v>2447</v>
      </c>
      <c r="C4" t="s">
        <v>4382</v>
      </c>
      <c r="D4" t="s">
        <v>4384</v>
      </c>
      <c r="F4" t="str">
        <f t="shared" si="0"/>
        <v xml:space="preserve">  Phil</v>
      </c>
      <c r="G4" t="str">
        <f>Table2[[#This Row],[First Name]]&amp;" "&amp;Table2[[#This Row],[Last Name]]</f>
        <v xml:space="preserve">  Phil Lu</v>
      </c>
    </row>
    <row r="5" spans="1:7" ht="15.75" x14ac:dyDescent="0.25">
      <c r="A5" s="1" t="s">
        <v>2364</v>
      </c>
      <c r="B5" s="1" t="s">
        <v>2448</v>
      </c>
      <c r="C5" t="s">
        <v>4380</v>
      </c>
      <c r="D5" t="s">
        <v>4385</v>
      </c>
      <c r="F5" t="str">
        <f t="shared" si="0"/>
        <v xml:space="preserve">  Kelsey</v>
      </c>
      <c r="G5" t="str">
        <f>Table2[[#This Row],[First Name]]&amp;" "&amp;Table2[[#This Row],[Last Name]]</f>
        <v xml:space="preserve">  Kelsey Osborne</v>
      </c>
    </row>
    <row r="6" spans="1:7" ht="15.75" x14ac:dyDescent="0.25">
      <c r="A6" s="1" t="s">
        <v>2363</v>
      </c>
      <c r="B6" s="1" t="s">
        <v>2449</v>
      </c>
      <c r="C6" t="s">
        <v>4380</v>
      </c>
      <c r="D6" t="s">
        <v>4386</v>
      </c>
      <c r="F6" t="str">
        <f t="shared" si="0"/>
        <v xml:space="preserve">  Kristyn</v>
      </c>
      <c r="G6" t="str">
        <f>Table2[[#This Row],[First Name]]&amp;" "&amp;Table2[[#This Row],[Last Name]]</f>
        <v xml:space="preserve">  Kristyn Kadala</v>
      </c>
    </row>
    <row r="7" spans="1:7" ht="15.75" x14ac:dyDescent="0.25">
      <c r="A7" s="1" t="s">
        <v>2362</v>
      </c>
      <c r="B7" s="1" t="s">
        <v>2450</v>
      </c>
      <c r="C7" t="s">
        <v>4382</v>
      </c>
      <c r="D7" t="s">
        <v>4387</v>
      </c>
      <c r="F7" t="str">
        <f t="shared" si="0"/>
        <v xml:space="preserve">  Russell B</v>
      </c>
      <c r="G7" t="str">
        <f>Table2[[#This Row],[First Name]]&amp;" "&amp;Table2[[#This Row],[Last Name]]</f>
        <v xml:space="preserve">  Russell B Baker</v>
      </c>
    </row>
    <row r="8" spans="1:7" ht="15.75" x14ac:dyDescent="0.25">
      <c r="A8" s="1" t="s">
        <v>2361</v>
      </c>
      <c r="B8" s="1" t="s">
        <v>2451</v>
      </c>
      <c r="C8" t="s">
        <v>4382</v>
      </c>
      <c r="D8" t="s">
        <v>4388</v>
      </c>
      <c r="F8" t="str">
        <f t="shared" si="0"/>
        <v xml:space="preserve">  Scott</v>
      </c>
      <c r="G8" t="str">
        <f>Table2[[#This Row],[First Name]]&amp;" "&amp;Table2[[#This Row],[Last Name]]</f>
        <v xml:space="preserve">  Scott Macpherson</v>
      </c>
    </row>
    <row r="9" spans="1:7" ht="15.75" x14ac:dyDescent="0.25">
      <c r="A9" s="1" t="s">
        <v>2360</v>
      </c>
      <c r="B9" s="1" t="s">
        <v>2452</v>
      </c>
      <c r="C9" t="s">
        <v>4382</v>
      </c>
      <c r="D9" t="s">
        <v>4389</v>
      </c>
      <c r="F9" t="str">
        <f t="shared" si="0"/>
        <v xml:space="preserve">  Stephen</v>
      </c>
      <c r="G9" t="str">
        <f>Table2[[#This Row],[First Name]]&amp;" "&amp;Table2[[#This Row],[Last Name]]</f>
        <v xml:space="preserve">  Stephen Hallman</v>
      </c>
    </row>
    <row r="10" spans="1:7" ht="15.75" x14ac:dyDescent="0.25">
      <c r="A10" s="1" t="s">
        <v>2359</v>
      </c>
      <c r="B10" s="1" t="s">
        <v>2453</v>
      </c>
      <c r="C10" t="s">
        <v>4382</v>
      </c>
      <c r="D10" t="s">
        <v>4390</v>
      </c>
      <c r="F10" t="str">
        <f t="shared" si="0"/>
        <v xml:space="preserve">  Patrick R</v>
      </c>
      <c r="G10" t="str">
        <f>Table2[[#This Row],[First Name]]&amp;" "&amp;Table2[[#This Row],[Last Name]]</f>
        <v xml:space="preserve">  Patrick R Moran</v>
      </c>
    </row>
    <row r="11" spans="1:7" ht="15.75" x14ac:dyDescent="0.25">
      <c r="A11" s="1" t="s">
        <v>2358</v>
      </c>
      <c r="B11" s="1" t="s">
        <v>2454</v>
      </c>
      <c r="C11" t="s">
        <v>4380</v>
      </c>
      <c r="D11" t="s">
        <v>4391</v>
      </c>
      <c r="F11" t="str">
        <f t="shared" si="0"/>
        <v xml:space="preserve">  Brooke N</v>
      </c>
      <c r="G11" t="str">
        <f>Table2[[#This Row],[First Name]]&amp;" "&amp;Table2[[#This Row],[Last Name]]</f>
        <v xml:space="preserve">  Brooke N Benner</v>
      </c>
    </row>
    <row r="12" spans="1:7" ht="15.75" x14ac:dyDescent="0.25">
      <c r="A12" s="1" t="s">
        <v>2357</v>
      </c>
      <c r="B12" s="1" t="s">
        <v>2455</v>
      </c>
      <c r="C12" t="s">
        <v>4380</v>
      </c>
      <c r="D12" t="s">
        <v>4392</v>
      </c>
      <c r="F12" t="str">
        <f t="shared" si="0"/>
        <v xml:space="preserve">  Paola Andrea</v>
      </c>
      <c r="G12" t="str">
        <f>Table2[[#This Row],[First Name]]&amp;" "&amp;Table2[[#This Row],[Last Name]]</f>
        <v xml:space="preserve">  Paola Andrea Fierro Vargas</v>
      </c>
    </row>
    <row r="13" spans="1:7" ht="15.75" x14ac:dyDescent="0.25">
      <c r="A13" s="1" t="s">
        <v>2356</v>
      </c>
      <c r="B13" s="1" t="s">
        <v>2456</v>
      </c>
      <c r="C13" t="s">
        <v>4382</v>
      </c>
      <c r="D13" t="s">
        <v>4393</v>
      </c>
      <c r="F13" t="str">
        <f t="shared" si="0"/>
        <v xml:space="preserve">  David</v>
      </c>
      <c r="G13" t="str">
        <f>Table2[[#This Row],[First Name]]&amp;" "&amp;Table2[[#This Row],[Last Name]]</f>
        <v xml:space="preserve">  David Franz</v>
      </c>
    </row>
    <row r="14" spans="1:7" ht="15.75" x14ac:dyDescent="0.25">
      <c r="A14" s="1" t="s">
        <v>2355</v>
      </c>
      <c r="B14" s="1" t="s">
        <v>2457</v>
      </c>
      <c r="C14" t="s">
        <v>4382</v>
      </c>
      <c r="D14" t="s">
        <v>4394</v>
      </c>
      <c r="F14" t="str">
        <f t="shared" si="0"/>
        <v xml:space="preserve">  Wade</v>
      </c>
      <c r="G14" t="str">
        <f>Table2[[#This Row],[First Name]]&amp;" "&amp;Table2[[#This Row],[Last Name]]</f>
        <v xml:space="preserve">  Wade Foster</v>
      </c>
    </row>
    <row r="15" spans="1:7" ht="15.75" x14ac:dyDescent="0.25">
      <c r="A15" s="1" t="s">
        <v>2354</v>
      </c>
      <c r="B15" s="1" t="s">
        <v>2458</v>
      </c>
      <c r="C15" t="s">
        <v>4382</v>
      </c>
      <c r="D15" t="s">
        <v>4395</v>
      </c>
      <c r="F15" t="str">
        <f t="shared" si="0"/>
        <v xml:space="preserve">  Franklin</v>
      </c>
      <c r="G15" t="str">
        <f>Table2[[#This Row],[First Name]]&amp;" "&amp;Table2[[#This Row],[Last Name]]</f>
        <v xml:space="preserve">  Franklin Tenorio</v>
      </c>
    </row>
    <row r="16" spans="1:7" ht="15.75" x14ac:dyDescent="0.25">
      <c r="A16" s="1" t="s">
        <v>2353</v>
      </c>
      <c r="B16" s="1" t="s">
        <v>2459</v>
      </c>
      <c r="C16" t="s">
        <v>4380</v>
      </c>
      <c r="D16" t="s">
        <v>4396</v>
      </c>
      <c r="F16" t="str">
        <f t="shared" si="0"/>
        <v xml:space="preserve">  Leilani M</v>
      </c>
      <c r="G16" t="str">
        <f>Table2[[#This Row],[First Name]]&amp;" "&amp;Table2[[#This Row],[Last Name]]</f>
        <v xml:space="preserve">  Leilani M Rios</v>
      </c>
    </row>
    <row r="17" spans="1:7" ht="15.75" x14ac:dyDescent="0.25">
      <c r="A17" s="1" t="s">
        <v>2352</v>
      </c>
      <c r="B17" s="1" t="s">
        <v>2460</v>
      </c>
      <c r="C17" t="s">
        <v>4382</v>
      </c>
      <c r="D17" t="s">
        <v>4397</v>
      </c>
      <c r="F17" t="str">
        <f t="shared" si="0"/>
        <v xml:space="preserve">  Philippe</v>
      </c>
      <c r="G17" t="str">
        <f>Table2[[#This Row],[First Name]]&amp;" "&amp;Table2[[#This Row],[Last Name]]</f>
        <v xml:space="preserve">  Philippe Viau-Dupuis</v>
      </c>
    </row>
    <row r="18" spans="1:7" ht="15.75" x14ac:dyDescent="0.25">
      <c r="A18" s="1" t="s">
        <v>2351</v>
      </c>
      <c r="B18" s="1" t="s">
        <v>2461</v>
      </c>
      <c r="C18" t="s">
        <v>4380</v>
      </c>
      <c r="D18" t="s">
        <v>4398</v>
      </c>
      <c r="F18" t="str">
        <f t="shared" si="0"/>
        <v xml:space="preserve">  Jennifer A</v>
      </c>
      <c r="G18" t="str">
        <f>Table2[[#This Row],[First Name]]&amp;" "&amp;Table2[[#This Row],[Last Name]]</f>
        <v xml:space="preserve">  Jennifer A Cronin</v>
      </c>
    </row>
    <row r="19" spans="1:7" ht="15.75" x14ac:dyDescent="0.25">
      <c r="A19" s="1" t="s">
        <v>2350</v>
      </c>
      <c r="B19" s="1" t="s">
        <v>2462</v>
      </c>
      <c r="C19" t="s">
        <v>4380</v>
      </c>
      <c r="D19" t="s">
        <v>4399</v>
      </c>
      <c r="F19" t="str">
        <f t="shared" si="0"/>
        <v xml:space="preserve">  Christina M</v>
      </c>
      <c r="G19" t="str">
        <f>Table2[[#This Row],[First Name]]&amp;" "&amp;Table2[[#This Row],[Last Name]]</f>
        <v xml:space="preserve">  Christina M Noordstar</v>
      </c>
    </row>
    <row r="20" spans="1:7" ht="15.75" x14ac:dyDescent="0.25">
      <c r="A20" s="1" t="s">
        <v>2349</v>
      </c>
      <c r="B20" s="1" t="s">
        <v>2463</v>
      </c>
      <c r="C20" t="s">
        <v>4382</v>
      </c>
      <c r="D20" t="s">
        <v>4400</v>
      </c>
      <c r="F20" t="str">
        <f t="shared" si="0"/>
        <v xml:space="preserve">  Said Sr</v>
      </c>
      <c r="G20" t="str">
        <f>Table2[[#This Row],[First Name]]&amp;" "&amp;Table2[[#This Row],[Last Name]]</f>
        <v xml:space="preserve">  Said Sr Boudalia</v>
      </c>
    </row>
    <row r="21" spans="1:7" ht="15.75" x14ac:dyDescent="0.25">
      <c r="A21" s="1" t="s">
        <v>2348</v>
      </c>
      <c r="B21" s="1" t="s">
        <v>2464</v>
      </c>
      <c r="C21" t="s">
        <v>4382</v>
      </c>
      <c r="D21" t="s">
        <v>4401</v>
      </c>
      <c r="F21" t="str">
        <f t="shared" si="0"/>
        <v xml:space="preserve">  John</v>
      </c>
      <c r="G21" t="str">
        <f>Table2[[#This Row],[First Name]]&amp;" "&amp;Table2[[#This Row],[Last Name]]</f>
        <v xml:space="preserve">  John Flor</v>
      </c>
    </row>
    <row r="22" spans="1:7" ht="15.75" x14ac:dyDescent="0.25">
      <c r="A22" s="1" t="s">
        <v>2347</v>
      </c>
      <c r="B22" s="1" t="s">
        <v>2465</v>
      </c>
      <c r="C22" t="s">
        <v>4382</v>
      </c>
      <c r="D22" t="s">
        <v>4402</v>
      </c>
      <c r="F22" t="str">
        <f t="shared" si="0"/>
        <v xml:space="preserve">  Myles</v>
      </c>
      <c r="G22" t="str">
        <f>Table2[[#This Row],[First Name]]&amp;" "&amp;Table2[[#This Row],[Last Name]]</f>
        <v xml:space="preserve">  Myles Fennon</v>
      </c>
    </row>
    <row r="23" spans="1:7" ht="15.75" x14ac:dyDescent="0.25">
      <c r="A23" s="1" t="s">
        <v>2346</v>
      </c>
      <c r="B23" s="1" t="s">
        <v>2466</v>
      </c>
      <c r="C23" t="s">
        <v>4380</v>
      </c>
      <c r="D23" t="s">
        <v>4403</v>
      </c>
      <c r="F23" t="str">
        <f t="shared" si="0"/>
        <v xml:space="preserve">  Madelyn C</v>
      </c>
      <c r="G23" t="str">
        <f>Table2[[#This Row],[First Name]]&amp;" "&amp;Table2[[#This Row],[Last Name]]</f>
        <v xml:space="preserve">  Madelyn C Hribar</v>
      </c>
    </row>
    <row r="24" spans="1:7" ht="15.75" x14ac:dyDescent="0.25">
      <c r="A24" s="1" t="s">
        <v>2345</v>
      </c>
      <c r="B24" s="1" t="s">
        <v>2467</v>
      </c>
      <c r="C24" t="s">
        <v>4380</v>
      </c>
      <c r="D24" t="s">
        <v>4404</v>
      </c>
      <c r="F24" t="str">
        <f t="shared" si="0"/>
        <v xml:space="preserve">  Nicole</v>
      </c>
      <c r="G24" t="str">
        <f>Table2[[#This Row],[First Name]]&amp;" "&amp;Table2[[#This Row],[Last Name]]</f>
        <v xml:space="preserve">  Nicole Tassello</v>
      </c>
    </row>
    <row r="25" spans="1:7" ht="15.75" x14ac:dyDescent="0.25">
      <c r="A25" s="1" t="s">
        <v>2344</v>
      </c>
      <c r="B25" s="1" t="s">
        <v>2468</v>
      </c>
      <c r="C25" t="s">
        <v>4382</v>
      </c>
      <c r="D25" t="s">
        <v>4405</v>
      </c>
      <c r="F25" t="str">
        <f t="shared" si="0"/>
        <v xml:space="preserve">  Eric A</v>
      </c>
      <c r="G25" t="str">
        <f>Table2[[#This Row],[First Name]]&amp;" "&amp;Table2[[#This Row],[Last Name]]</f>
        <v xml:space="preserve">  Eric A Mauricette</v>
      </c>
    </row>
    <row r="26" spans="1:7" ht="15.75" x14ac:dyDescent="0.25">
      <c r="A26" s="1" t="s">
        <v>2343</v>
      </c>
      <c r="B26" s="1" t="s">
        <v>2395</v>
      </c>
      <c r="C26" t="s">
        <v>4382</v>
      </c>
      <c r="D26" t="s">
        <v>4406</v>
      </c>
      <c r="F26" t="str">
        <f t="shared" si="0"/>
        <v xml:space="preserve">  Emiliano I</v>
      </c>
      <c r="G26" t="str">
        <f>Table2[[#This Row],[First Name]]&amp;" "&amp;Table2[[#This Row],[Last Name]]</f>
        <v xml:space="preserve">  Emiliano I Garcia</v>
      </c>
    </row>
    <row r="27" spans="1:7" ht="15.75" x14ac:dyDescent="0.25">
      <c r="A27" s="1" t="s">
        <v>2342</v>
      </c>
      <c r="B27" s="1" t="s">
        <v>2469</v>
      </c>
      <c r="C27" t="s">
        <v>4382</v>
      </c>
      <c r="D27" t="s">
        <v>4407</v>
      </c>
      <c r="F27" t="str">
        <f t="shared" si="0"/>
        <v xml:space="preserve">  Adam</v>
      </c>
      <c r="G27" t="str">
        <f>Table2[[#This Row],[First Name]]&amp;" "&amp;Table2[[#This Row],[Last Name]]</f>
        <v xml:space="preserve">  Adam Airoldi</v>
      </c>
    </row>
    <row r="28" spans="1:7" ht="15.75" x14ac:dyDescent="0.25">
      <c r="A28" s="1" t="s">
        <v>2341</v>
      </c>
      <c r="B28" s="1" t="s">
        <v>2470</v>
      </c>
      <c r="C28" t="s">
        <v>4382</v>
      </c>
      <c r="D28" t="s">
        <v>4408</v>
      </c>
      <c r="F28" t="str">
        <f t="shared" si="0"/>
        <v xml:space="preserve">  Zach</v>
      </c>
      <c r="G28" t="str">
        <f>Table2[[#This Row],[First Name]]&amp;" "&amp;Table2[[#This Row],[Last Name]]</f>
        <v xml:space="preserve">  Zach Cater-Cyker</v>
      </c>
    </row>
    <row r="29" spans="1:7" ht="15.75" x14ac:dyDescent="0.25">
      <c r="A29" s="1" t="s">
        <v>2340</v>
      </c>
      <c r="B29" s="1" t="s">
        <v>2471</v>
      </c>
      <c r="C29" t="s">
        <v>4380</v>
      </c>
      <c r="D29" t="s">
        <v>4409</v>
      </c>
      <c r="F29" t="str">
        <f t="shared" si="0"/>
        <v xml:space="preserve">  Stephanie W</v>
      </c>
      <c r="G29" t="str">
        <f>Table2[[#This Row],[First Name]]&amp;" "&amp;Table2[[#This Row],[Last Name]]</f>
        <v xml:space="preserve">  Stephanie W Hamm</v>
      </c>
    </row>
    <row r="30" spans="1:7" ht="15.75" x14ac:dyDescent="0.25">
      <c r="A30" s="1" t="s">
        <v>2339</v>
      </c>
      <c r="B30" s="1" t="s">
        <v>2472</v>
      </c>
      <c r="C30" t="s">
        <v>4382</v>
      </c>
      <c r="D30" t="s">
        <v>4389</v>
      </c>
      <c r="F30" t="str">
        <f t="shared" si="0"/>
        <v xml:space="preserve">  Stephen</v>
      </c>
      <c r="G30" t="str">
        <f>Table2[[#This Row],[First Name]]&amp;" "&amp;Table2[[#This Row],[Last Name]]</f>
        <v xml:space="preserve">  Stephen Cox</v>
      </c>
    </row>
    <row r="31" spans="1:7" ht="15.75" x14ac:dyDescent="0.25">
      <c r="A31" s="1" t="s">
        <v>2338</v>
      </c>
      <c r="B31" s="1" t="s">
        <v>2473</v>
      </c>
      <c r="C31" t="s">
        <v>4380</v>
      </c>
      <c r="D31" t="s">
        <v>4410</v>
      </c>
      <c r="F31" t="str">
        <f t="shared" si="0"/>
        <v xml:space="preserve">  Natalie</v>
      </c>
      <c r="G31" t="str">
        <f>Table2[[#This Row],[First Name]]&amp;" "&amp;Table2[[#This Row],[Last Name]]</f>
        <v xml:space="preserve">  Natalie Sachrajda</v>
      </c>
    </row>
    <row r="32" spans="1:7" ht="15.75" x14ac:dyDescent="0.25">
      <c r="A32" s="1" t="s">
        <v>2337</v>
      </c>
      <c r="B32" s="1" t="s">
        <v>2474</v>
      </c>
      <c r="C32" t="s">
        <v>4380</v>
      </c>
      <c r="D32" t="s">
        <v>4411</v>
      </c>
      <c r="F32" t="str">
        <f t="shared" si="0"/>
        <v xml:space="preserve">  Nicole J</v>
      </c>
      <c r="G32" t="str">
        <f>Table2[[#This Row],[First Name]]&amp;" "&amp;Table2[[#This Row],[Last Name]]</f>
        <v xml:space="preserve">  Nicole J Gareri</v>
      </c>
    </row>
    <row r="33" spans="1:7" ht="15.75" x14ac:dyDescent="0.25">
      <c r="A33" s="1" t="s">
        <v>2336</v>
      </c>
      <c r="B33" s="1" t="s">
        <v>2475</v>
      </c>
      <c r="C33" t="s">
        <v>4382</v>
      </c>
      <c r="D33" t="s">
        <v>4412</v>
      </c>
      <c r="F33" t="str">
        <f t="shared" si="0"/>
        <v xml:space="preserve">  Jefferson D</v>
      </c>
      <c r="G33" t="str">
        <f>Table2[[#This Row],[First Name]]&amp;" "&amp;Table2[[#This Row],[Last Name]]</f>
        <v xml:space="preserve">  Jefferson D Welch</v>
      </c>
    </row>
    <row r="34" spans="1:7" ht="15.75" x14ac:dyDescent="0.25">
      <c r="A34" s="1" t="s">
        <v>2335</v>
      </c>
      <c r="B34" s="1" t="s">
        <v>2476</v>
      </c>
      <c r="C34" t="s">
        <v>4382</v>
      </c>
      <c r="D34" t="s">
        <v>4413</v>
      </c>
      <c r="F34" t="str">
        <f t="shared" si="0"/>
        <v xml:space="preserve">  Brendan D</v>
      </c>
      <c r="G34" t="str">
        <f>Table2[[#This Row],[First Name]]&amp;" "&amp;Table2[[#This Row],[Last Name]]</f>
        <v xml:space="preserve">  Brendan D Prindiville</v>
      </c>
    </row>
    <row r="35" spans="1:7" ht="15.75" x14ac:dyDescent="0.25">
      <c r="A35" s="1" t="s">
        <v>2334</v>
      </c>
      <c r="B35" s="1" t="s">
        <v>2477</v>
      </c>
      <c r="C35" t="s">
        <v>4380</v>
      </c>
      <c r="D35" t="s">
        <v>4414</v>
      </c>
      <c r="F35" t="str">
        <f t="shared" si="0"/>
        <v xml:space="preserve">  Courtney</v>
      </c>
      <c r="G35" t="str">
        <f>Table2[[#This Row],[First Name]]&amp;" "&amp;Table2[[#This Row],[Last Name]]</f>
        <v xml:space="preserve">  Courtney Kincaid</v>
      </c>
    </row>
    <row r="36" spans="1:7" ht="15.75" x14ac:dyDescent="0.25">
      <c r="A36" s="1" t="s">
        <v>2333</v>
      </c>
      <c r="B36" s="1" t="s">
        <v>2478</v>
      </c>
      <c r="C36" t="s">
        <v>4380</v>
      </c>
      <c r="D36" t="s">
        <v>4415</v>
      </c>
      <c r="F36" t="str">
        <f t="shared" si="0"/>
        <v xml:space="preserve">  Sydney L</v>
      </c>
      <c r="G36" t="str">
        <f>Table2[[#This Row],[First Name]]&amp;" "&amp;Table2[[#This Row],[Last Name]]</f>
        <v xml:space="preserve">  Sydney L Bruestle</v>
      </c>
    </row>
    <row r="37" spans="1:7" ht="15.75" x14ac:dyDescent="0.25">
      <c r="A37" s="1" t="s">
        <v>2332</v>
      </c>
      <c r="B37" s="1" t="s">
        <v>2479</v>
      </c>
      <c r="C37" t="s">
        <v>4382</v>
      </c>
      <c r="D37" t="s">
        <v>4416</v>
      </c>
      <c r="F37" t="str">
        <f t="shared" si="0"/>
        <v xml:space="preserve">  Julien</v>
      </c>
      <c r="G37" t="str">
        <f>Table2[[#This Row],[First Name]]&amp;" "&amp;Table2[[#This Row],[Last Name]]</f>
        <v xml:space="preserve">  Julien Lachance</v>
      </c>
    </row>
    <row r="38" spans="1:7" ht="15.75" x14ac:dyDescent="0.25">
      <c r="A38" s="1" t="s">
        <v>2331</v>
      </c>
      <c r="B38" s="1" t="s">
        <v>2480</v>
      </c>
      <c r="C38" t="s">
        <v>4382</v>
      </c>
      <c r="D38" t="s">
        <v>4417</v>
      </c>
      <c r="F38" t="str">
        <f t="shared" si="0"/>
        <v xml:space="preserve">  Ryan M</v>
      </c>
      <c r="G38" t="str">
        <f>Table2[[#This Row],[First Name]]&amp;" "&amp;Table2[[#This Row],[Last Name]]</f>
        <v xml:space="preserve">  Ryan M Eason</v>
      </c>
    </row>
    <row r="39" spans="1:7" ht="15.75" x14ac:dyDescent="0.25">
      <c r="A39" s="1" t="s">
        <v>2330</v>
      </c>
      <c r="B39" s="1" t="s">
        <v>2481</v>
      </c>
      <c r="C39" t="s">
        <v>4380</v>
      </c>
      <c r="D39" t="s">
        <v>4418</v>
      </c>
      <c r="F39" t="str">
        <f t="shared" si="0"/>
        <v xml:space="preserve">  Anna H</v>
      </c>
      <c r="G39" t="str">
        <f>Table2[[#This Row],[First Name]]&amp;" "&amp;Table2[[#This Row],[Last Name]]</f>
        <v xml:space="preserve">  Anna H Grummon</v>
      </c>
    </row>
    <row r="40" spans="1:7" ht="15.75" x14ac:dyDescent="0.25">
      <c r="A40" s="1" t="s">
        <v>2329</v>
      </c>
      <c r="B40" s="1" t="s">
        <v>2482</v>
      </c>
      <c r="C40" t="s">
        <v>4380</v>
      </c>
      <c r="D40" t="s">
        <v>4419</v>
      </c>
      <c r="F40" t="str">
        <f t="shared" si="0"/>
        <v xml:space="preserve">  Samantha</v>
      </c>
      <c r="G40" t="str">
        <f>Table2[[#This Row],[First Name]]&amp;" "&amp;Table2[[#This Row],[Last Name]]</f>
        <v xml:space="preserve">  Samantha Vanwechel</v>
      </c>
    </row>
    <row r="41" spans="1:7" ht="15.75" x14ac:dyDescent="0.25">
      <c r="A41" s="1" t="s">
        <v>2328</v>
      </c>
      <c r="B41" s="1" t="s">
        <v>2483</v>
      </c>
      <c r="C41" t="s">
        <v>4382</v>
      </c>
      <c r="D41" t="s">
        <v>4420</v>
      </c>
      <c r="F41" t="str">
        <f t="shared" si="0"/>
        <v xml:space="preserve">  Robert</v>
      </c>
      <c r="G41" t="str">
        <f>Table2[[#This Row],[First Name]]&amp;" "&amp;Table2[[#This Row],[Last Name]]</f>
        <v xml:space="preserve">  Robert Fisher</v>
      </c>
    </row>
    <row r="42" spans="1:7" ht="15.75" x14ac:dyDescent="0.25">
      <c r="A42" s="1" t="s">
        <v>2327</v>
      </c>
      <c r="B42" s="1" t="s">
        <v>2484</v>
      </c>
      <c r="C42" t="s">
        <v>4382</v>
      </c>
      <c r="D42" t="s">
        <v>4421</v>
      </c>
      <c r="F42" t="str">
        <f t="shared" si="0"/>
        <v xml:space="preserve">  James R</v>
      </c>
      <c r="G42" t="str">
        <f>Table2[[#This Row],[First Name]]&amp;" "&amp;Table2[[#This Row],[Last Name]]</f>
        <v xml:space="preserve">  James R Jenkins</v>
      </c>
    </row>
    <row r="43" spans="1:7" ht="15.75" x14ac:dyDescent="0.25">
      <c r="A43" s="1" t="s">
        <v>2326</v>
      </c>
      <c r="B43" s="1" t="s">
        <v>2485</v>
      </c>
      <c r="C43" t="s">
        <v>4380</v>
      </c>
      <c r="D43" t="s">
        <v>4422</v>
      </c>
      <c r="F43" t="str">
        <f t="shared" si="0"/>
        <v xml:space="preserve">  Roseann</v>
      </c>
      <c r="G43" t="str">
        <f>Table2[[#This Row],[First Name]]&amp;" "&amp;Table2[[#This Row],[Last Name]]</f>
        <v xml:space="preserve">  Roseann Peters</v>
      </c>
    </row>
    <row r="44" spans="1:7" ht="15.75" x14ac:dyDescent="0.25">
      <c r="A44" s="1" t="s">
        <v>2325</v>
      </c>
      <c r="B44" s="1" t="s">
        <v>2486</v>
      </c>
      <c r="C44" t="s">
        <v>4380</v>
      </c>
      <c r="D44" t="s">
        <v>4404</v>
      </c>
      <c r="F44" t="str">
        <f t="shared" si="0"/>
        <v xml:space="preserve">  Nicole</v>
      </c>
      <c r="G44" t="str">
        <f>Table2[[#This Row],[First Name]]&amp;" "&amp;Table2[[#This Row],[Last Name]]</f>
        <v xml:space="preserve">  Nicole Aha</v>
      </c>
    </row>
    <row r="45" spans="1:7" ht="15.75" x14ac:dyDescent="0.25">
      <c r="A45" s="1" t="s">
        <v>2324</v>
      </c>
      <c r="B45" s="1" t="s">
        <v>2487</v>
      </c>
      <c r="C45" t="s">
        <v>4382</v>
      </c>
      <c r="D45" t="s">
        <v>4423</v>
      </c>
      <c r="F45" t="str">
        <f t="shared" si="0"/>
        <v xml:space="preserve">  Spencer</v>
      </c>
      <c r="G45" t="str">
        <f>Table2[[#This Row],[First Name]]&amp;" "&amp;Table2[[#This Row],[Last Name]]</f>
        <v xml:space="preserve">  Spencer McElwain</v>
      </c>
    </row>
    <row r="46" spans="1:7" ht="15.75" x14ac:dyDescent="0.25">
      <c r="A46" s="1" t="s">
        <v>2323</v>
      </c>
      <c r="B46" s="1" t="s">
        <v>2488</v>
      </c>
      <c r="C46" t="s">
        <v>4382</v>
      </c>
      <c r="D46" t="s">
        <v>4424</v>
      </c>
      <c r="F46" t="str">
        <f t="shared" si="0"/>
        <v xml:space="preserve">  Eric W</v>
      </c>
      <c r="G46" t="str">
        <f>Table2[[#This Row],[First Name]]&amp;" "&amp;Table2[[#This Row],[Last Name]]</f>
        <v xml:space="preserve">  Eric W Januszewski</v>
      </c>
    </row>
    <row r="47" spans="1:7" ht="15.75" x14ac:dyDescent="0.25">
      <c r="A47" s="1" t="s">
        <v>2322</v>
      </c>
      <c r="B47" s="1" t="s">
        <v>2489</v>
      </c>
      <c r="C47" t="s">
        <v>4380</v>
      </c>
      <c r="D47" t="s">
        <v>4425</v>
      </c>
      <c r="F47" t="str">
        <f t="shared" si="0"/>
        <v xml:space="preserve">  Brianna L</v>
      </c>
      <c r="G47" t="str">
        <f>Table2[[#This Row],[First Name]]&amp;" "&amp;Table2[[#This Row],[Last Name]]</f>
        <v xml:space="preserve">  Brianna L Rohne</v>
      </c>
    </row>
    <row r="48" spans="1:7" ht="15.75" x14ac:dyDescent="0.25">
      <c r="A48" s="1" t="s">
        <v>2321</v>
      </c>
      <c r="B48" s="1" t="s">
        <v>2490</v>
      </c>
      <c r="C48" t="s">
        <v>4382</v>
      </c>
      <c r="D48" t="s">
        <v>4426</v>
      </c>
      <c r="F48" t="str">
        <f t="shared" si="0"/>
        <v xml:space="preserve">  Thomas J</v>
      </c>
      <c r="G48" t="str">
        <f>Table2[[#This Row],[First Name]]&amp;" "&amp;Table2[[#This Row],[Last Name]]</f>
        <v xml:space="preserve">  Thomas J O'Grady</v>
      </c>
    </row>
    <row r="49" spans="1:7" ht="15.75" x14ac:dyDescent="0.25">
      <c r="A49" s="1" t="s">
        <v>2320</v>
      </c>
      <c r="B49" s="1" t="s">
        <v>2485</v>
      </c>
      <c r="C49" t="s">
        <v>4380</v>
      </c>
      <c r="D49" t="s">
        <v>4427</v>
      </c>
      <c r="F49" t="str">
        <f t="shared" si="0"/>
        <v xml:space="preserve">  Melissa L</v>
      </c>
      <c r="G49" t="str">
        <f>Table2[[#This Row],[First Name]]&amp;" "&amp;Table2[[#This Row],[Last Name]]</f>
        <v xml:space="preserve">  Melissa L Peters</v>
      </c>
    </row>
    <row r="50" spans="1:7" ht="15.75" x14ac:dyDescent="0.25">
      <c r="A50" s="1" t="s">
        <v>2319</v>
      </c>
      <c r="B50" s="1" t="s">
        <v>2491</v>
      </c>
      <c r="C50" t="s">
        <v>4382</v>
      </c>
      <c r="D50" t="s">
        <v>4428</v>
      </c>
      <c r="F50" t="str">
        <f t="shared" si="0"/>
        <v xml:space="preserve">  Flavio</v>
      </c>
      <c r="G50" t="str">
        <f>Table2[[#This Row],[First Name]]&amp;" "&amp;Table2[[#This Row],[Last Name]]</f>
        <v xml:space="preserve">  Flavio De Simone</v>
      </c>
    </row>
    <row r="51" spans="1:7" ht="15.75" x14ac:dyDescent="0.25">
      <c r="A51" s="1" t="s">
        <v>2318</v>
      </c>
      <c r="B51" s="1" t="s">
        <v>2492</v>
      </c>
      <c r="C51" t="s">
        <v>4382</v>
      </c>
      <c r="D51" t="s">
        <v>4429</v>
      </c>
      <c r="F51" t="str">
        <f t="shared" si="0"/>
        <v xml:space="preserve">  Ryan</v>
      </c>
      <c r="G51" t="str">
        <f>Table2[[#This Row],[First Name]]&amp;" "&amp;Table2[[#This Row],[Last Name]]</f>
        <v xml:space="preserve">  Ryan Beckett</v>
      </c>
    </row>
    <row r="52" spans="1:7" ht="15.75" x14ac:dyDescent="0.25">
      <c r="A52" s="1" t="s">
        <v>2317</v>
      </c>
      <c r="B52" s="1" t="s">
        <v>2493</v>
      </c>
      <c r="C52" t="s">
        <v>4382</v>
      </c>
      <c r="D52" t="s">
        <v>4430</v>
      </c>
      <c r="F52" t="str">
        <f t="shared" si="0"/>
        <v xml:space="preserve">  Anthony J</v>
      </c>
      <c r="G52" t="str">
        <f>Table2[[#This Row],[First Name]]&amp;" "&amp;Table2[[#This Row],[Last Name]]</f>
        <v xml:space="preserve">  Anthony J Sobrilsky</v>
      </c>
    </row>
    <row r="53" spans="1:7" ht="15.75" x14ac:dyDescent="0.25">
      <c r="A53" s="1" t="s">
        <v>2316</v>
      </c>
      <c r="B53" s="1" t="s">
        <v>2494</v>
      </c>
      <c r="C53" t="s">
        <v>4380</v>
      </c>
      <c r="D53" t="s">
        <v>4431</v>
      </c>
      <c r="F53" t="str">
        <f t="shared" si="0"/>
        <v xml:space="preserve">  Alex</v>
      </c>
      <c r="G53" t="str">
        <f>Table2[[#This Row],[First Name]]&amp;" "&amp;Table2[[#This Row],[Last Name]]</f>
        <v xml:space="preserve">  Alex Wang</v>
      </c>
    </row>
    <row r="54" spans="1:7" ht="15.75" x14ac:dyDescent="0.25">
      <c r="A54" s="1" t="s">
        <v>2315</v>
      </c>
      <c r="B54" s="1" t="s">
        <v>2495</v>
      </c>
      <c r="C54" t="s">
        <v>4382</v>
      </c>
      <c r="D54" t="s">
        <v>4393</v>
      </c>
      <c r="F54" t="str">
        <f t="shared" si="0"/>
        <v xml:space="preserve">  David</v>
      </c>
      <c r="G54" t="str">
        <f>Table2[[#This Row],[First Name]]&amp;" "&amp;Table2[[#This Row],[Last Name]]</f>
        <v xml:space="preserve">  David Campa</v>
      </c>
    </row>
    <row r="55" spans="1:7" ht="15.75" x14ac:dyDescent="0.25">
      <c r="A55" s="1" t="s">
        <v>2314</v>
      </c>
      <c r="B55" s="1" t="s">
        <v>2496</v>
      </c>
      <c r="C55" t="s">
        <v>4382</v>
      </c>
      <c r="D55" t="s">
        <v>4432</v>
      </c>
      <c r="F55" t="str">
        <f t="shared" si="0"/>
        <v xml:space="preserve">  Andrew B</v>
      </c>
      <c r="G55" t="str">
        <f>Table2[[#This Row],[First Name]]&amp;" "&amp;Table2[[#This Row],[Last Name]]</f>
        <v xml:space="preserve">  Andrew B Clifford</v>
      </c>
    </row>
    <row r="56" spans="1:7" ht="15.75" x14ac:dyDescent="0.25">
      <c r="A56" s="1" t="s">
        <v>2313</v>
      </c>
      <c r="B56" s="1" t="s">
        <v>2497</v>
      </c>
      <c r="C56" t="s">
        <v>4380</v>
      </c>
      <c r="D56" t="s">
        <v>4433</v>
      </c>
      <c r="F56" t="str">
        <f t="shared" si="0"/>
        <v xml:space="preserve">  Dara E</v>
      </c>
      <c r="G56" t="str">
        <f>Table2[[#This Row],[First Name]]&amp;" "&amp;Table2[[#This Row],[Last Name]]</f>
        <v xml:space="preserve">  Dara E Dalmata</v>
      </c>
    </row>
    <row r="57" spans="1:7" ht="15.75" x14ac:dyDescent="0.25">
      <c r="A57" s="1" t="s">
        <v>2312</v>
      </c>
      <c r="B57" s="1" t="s">
        <v>2498</v>
      </c>
      <c r="C57" t="s">
        <v>4380</v>
      </c>
      <c r="D57" t="s">
        <v>4434</v>
      </c>
      <c r="F57" t="str">
        <f t="shared" si="0"/>
        <v xml:space="preserve">  Inna</v>
      </c>
      <c r="G57" t="str">
        <f>Table2[[#This Row],[First Name]]&amp;" "&amp;Table2[[#This Row],[Last Name]]</f>
        <v xml:space="preserve">  Inna Vishik</v>
      </c>
    </row>
    <row r="58" spans="1:7" ht="15.75" x14ac:dyDescent="0.25">
      <c r="A58" s="1" t="s">
        <v>2311</v>
      </c>
      <c r="B58" s="1" t="s">
        <v>2499</v>
      </c>
      <c r="C58" t="s">
        <v>4382</v>
      </c>
      <c r="D58" t="s">
        <v>4435</v>
      </c>
      <c r="F58" t="str">
        <f t="shared" si="0"/>
        <v xml:space="preserve">  Ari</v>
      </c>
      <c r="G58" t="str">
        <f>Table2[[#This Row],[First Name]]&amp;" "&amp;Table2[[#This Row],[Last Name]]</f>
        <v xml:space="preserve">  Ari Schorr</v>
      </c>
    </row>
    <row r="59" spans="1:7" ht="15.75" x14ac:dyDescent="0.25">
      <c r="A59" s="1" t="s">
        <v>2310</v>
      </c>
      <c r="B59" s="1" t="s">
        <v>2500</v>
      </c>
      <c r="C59" t="s">
        <v>4380</v>
      </c>
      <c r="D59" t="s">
        <v>4436</v>
      </c>
      <c r="F59" t="str">
        <f t="shared" si="0"/>
        <v xml:space="preserve">  Lindsey</v>
      </c>
      <c r="G59" t="str">
        <f>Table2[[#This Row],[First Name]]&amp;" "&amp;Table2[[#This Row],[Last Name]]</f>
        <v xml:space="preserve">  Lindsey Lusardi</v>
      </c>
    </row>
    <row r="60" spans="1:7" ht="15.75" x14ac:dyDescent="0.25">
      <c r="A60" s="1" t="s">
        <v>2309</v>
      </c>
      <c r="B60" s="1" t="s">
        <v>2501</v>
      </c>
      <c r="C60" t="s">
        <v>4382</v>
      </c>
      <c r="D60" t="s">
        <v>4437</v>
      </c>
      <c r="F60" t="str">
        <f t="shared" si="0"/>
        <v xml:space="preserve">  Kenny</v>
      </c>
      <c r="G60" t="str">
        <f>Table2[[#This Row],[First Name]]&amp;" "&amp;Table2[[#This Row],[Last Name]]</f>
        <v xml:space="preserve">  Kenny Rayner</v>
      </c>
    </row>
    <row r="61" spans="1:7" ht="15.75" x14ac:dyDescent="0.25">
      <c r="A61" s="1" t="s">
        <v>2308</v>
      </c>
      <c r="B61" s="1" t="s">
        <v>2502</v>
      </c>
      <c r="C61" t="s">
        <v>4380</v>
      </c>
      <c r="D61" t="s">
        <v>4438</v>
      </c>
      <c r="F61" t="str">
        <f t="shared" si="0"/>
        <v xml:space="preserve">  Louise</v>
      </c>
      <c r="G61" t="str">
        <f>Table2[[#This Row],[First Name]]&amp;" "&amp;Table2[[#This Row],[Last Name]]</f>
        <v xml:space="preserve">  Louise Voghel</v>
      </c>
    </row>
    <row r="62" spans="1:7" ht="15.75" x14ac:dyDescent="0.25">
      <c r="A62" s="1" t="s">
        <v>2307</v>
      </c>
      <c r="B62" s="1" t="s">
        <v>2503</v>
      </c>
      <c r="C62" t="s">
        <v>4382</v>
      </c>
      <c r="D62" t="s">
        <v>4439</v>
      </c>
      <c r="F62" t="str">
        <f t="shared" si="0"/>
        <v xml:space="preserve">  Cameron</v>
      </c>
      <c r="G62" t="str">
        <f>Table2[[#This Row],[First Name]]&amp;" "&amp;Table2[[#This Row],[Last Name]]</f>
        <v xml:space="preserve">  Cameron Rieth</v>
      </c>
    </row>
    <row r="63" spans="1:7" ht="15.75" x14ac:dyDescent="0.25">
      <c r="A63" s="1" t="s">
        <v>2306</v>
      </c>
      <c r="B63" s="1" t="s">
        <v>2504</v>
      </c>
      <c r="C63" t="s">
        <v>4380</v>
      </c>
      <c r="D63" t="s">
        <v>4440</v>
      </c>
      <c r="F63" t="str">
        <f t="shared" si="0"/>
        <v xml:space="preserve">  Katie T</v>
      </c>
      <c r="G63" t="str">
        <f>Table2[[#This Row],[First Name]]&amp;" "&amp;Table2[[#This Row],[Last Name]]</f>
        <v xml:space="preserve">  Katie T Gollotto</v>
      </c>
    </row>
    <row r="64" spans="1:7" ht="15.75" x14ac:dyDescent="0.25">
      <c r="A64" s="1" t="s">
        <v>2305</v>
      </c>
      <c r="B64" s="1" t="s">
        <v>2505</v>
      </c>
      <c r="C64" t="s">
        <v>4380</v>
      </c>
      <c r="D64" t="s">
        <v>4441</v>
      </c>
      <c r="F64" t="str">
        <f t="shared" si="0"/>
        <v xml:space="preserve">  Casey</v>
      </c>
      <c r="G64" t="str">
        <f>Table2[[#This Row],[First Name]]&amp;" "&amp;Table2[[#This Row],[Last Name]]</f>
        <v xml:space="preserve">  Casey Dunn</v>
      </c>
    </row>
    <row r="65" spans="1:7" ht="15.75" x14ac:dyDescent="0.25">
      <c r="A65" s="1" t="s">
        <v>2304</v>
      </c>
      <c r="B65" s="1" t="s">
        <v>2506</v>
      </c>
      <c r="C65" t="s">
        <v>4382</v>
      </c>
      <c r="D65" t="s">
        <v>4393</v>
      </c>
      <c r="F65" t="str">
        <f t="shared" si="0"/>
        <v xml:space="preserve">  David</v>
      </c>
      <c r="G65" t="str">
        <f>Table2[[#This Row],[First Name]]&amp;" "&amp;Table2[[#This Row],[Last Name]]</f>
        <v xml:space="preserve">  David Blitzer</v>
      </c>
    </row>
    <row r="66" spans="1:7" ht="15.75" x14ac:dyDescent="0.25">
      <c r="A66" s="1" t="s">
        <v>2303</v>
      </c>
      <c r="B66" s="1" t="s">
        <v>2507</v>
      </c>
      <c r="C66" t="s">
        <v>4382</v>
      </c>
      <c r="D66" t="s">
        <v>4442</v>
      </c>
      <c r="F66" t="str">
        <f t="shared" si="0"/>
        <v xml:space="preserve">  Bryson C</v>
      </c>
      <c r="G66" t="str">
        <f>Table2[[#This Row],[First Name]]&amp;" "&amp;Table2[[#This Row],[Last Name]]</f>
        <v xml:space="preserve">  Bryson C Smith</v>
      </c>
    </row>
    <row r="67" spans="1:7" ht="15.75" x14ac:dyDescent="0.25">
      <c r="A67" s="1" t="s">
        <v>2302</v>
      </c>
      <c r="B67" s="1" t="s">
        <v>2508</v>
      </c>
      <c r="C67" t="s">
        <v>4380</v>
      </c>
      <c r="D67" t="s">
        <v>4443</v>
      </c>
      <c r="F67" t="str">
        <f t="shared" ref="F67:F130" si="1">D67&amp;E67</f>
        <v xml:space="preserve">  Megan</v>
      </c>
      <c r="G67" t="str">
        <f>Table2[[#This Row],[First Name]]&amp;" "&amp;Table2[[#This Row],[Last Name]]</f>
        <v xml:space="preserve">  Megan Hyland</v>
      </c>
    </row>
    <row r="68" spans="1:7" ht="15.75" x14ac:dyDescent="0.25">
      <c r="A68" s="1" t="s">
        <v>2301</v>
      </c>
      <c r="B68" s="1" t="s">
        <v>2509</v>
      </c>
      <c r="C68" t="s">
        <v>4382</v>
      </c>
      <c r="D68" t="s">
        <v>4444</v>
      </c>
      <c r="F68" t="str">
        <f t="shared" si="1"/>
        <v xml:space="preserve">  Daniel</v>
      </c>
      <c r="G68" t="str">
        <f>Table2[[#This Row],[First Name]]&amp;" "&amp;Table2[[#This Row],[Last Name]]</f>
        <v xml:space="preserve">  Daniel Ducharme</v>
      </c>
    </row>
    <row r="69" spans="1:7" ht="15.75" x14ac:dyDescent="0.25">
      <c r="A69" s="1" t="s">
        <v>2300</v>
      </c>
      <c r="B69" s="1" t="s">
        <v>2407</v>
      </c>
      <c r="C69" t="s">
        <v>4382</v>
      </c>
      <c r="D69" t="s">
        <v>4445</v>
      </c>
      <c r="F69" t="str">
        <f t="shared" si="1"/>
        <v xml:space="preserve">  Steven M</v>
      </c>
      <c r="G69" t="str">
        <f>Table2[[#This Row],[First Name]]&amp;" "&amp;Table2[[#This Row],[Last Name]]</f>
        <v xml:space="preserve">  Steven M Johnson</v>
      </c>
    </row>
    <row r="70" spans="1:7" ht="15.75" x14ac:dyDescent="0.25">
      <c r="A70" s="1" t="s">
        <v>2299</v>
      </c>
      <c r="B70" s="1" t="s">
        <v>2510</v>
      </c>
      <c r="C70" t="s">
        <v>4380</v>
      </c>
      <c r="D70" t="s">
        <v>4446</v>
      </c>
      <c r="F70" t="str">
        <f t="shared" si="1"/>
        <v xml:space="preserve">  Jenna L</v>
      </c>
      <c r="G70" t="str">
        <f>Table2[[#This Row],[First Name]]&amp;" "&amp;Table2[[#This Row],[Last Name]]</f>
        <v xml:space="preserve">  Jenna L Mutz</v>
      </c>
    </row>
    <row r="71" spans="1:7" ht="15.75" x14ac:dyDescent="0.25">
      <c r="A71" s="1" t="s">
        <v>2298</v>
      </c>
      <c r="B71" s="1" t="s">
        <v>2401</v>
      </c>
      <c r="C71" t="s">
        <v>4382</v>
      </c>
      <c r="D71" t="s">
        <v>4447</v>
      </c>
      <c r="F71" t="str">
        <f t="shared" si="1"/>
        <v xml:space="preserve">  Freeman</v>
      </c>
      <c r="G71" t="str">
        <f>Table2[[#This Row],[First Name]]&amp;" "&amp;Table2[[#This Row],[Last Name]]</f>
        <v xml:space="preserve">  Freeman Lee</v>
      </c>
    </row>
    <row r="72" spans="1:7" ht="15.75" x14ac:dyDescent="0.25">
      <c r="A72" s="1" t="s">
        <v>2297</v>
      </c>
      <c r="B72" s="1" t="s">
        <v>2437</v>
      </c>
      <c r="C72" t="s">
        <v>4382</v>
      </c>
      <c r="D72" t="s">
        <v>4448</v>
      </c>
      <c r="F72" t="str">
        <f t="shared" si="1"/>
        <v xml:space="preserve">  Jeff</v>
      </c>
      <c r="G72" t="str">
        <f>Table2[[#This Row],[First Name]]&amp;" "&amp;Table2[[#This Row],[Last Name]]</f>
        <v xml:space="preserve">  Jeff Turner</v>
      </c>
    </row>
    <row r="73" spans="1:7" ht="15.75" x14ac:dyDescent="0.25">
      <c r="A73" s="1" t="s">
        <v>2296</v>
      </c>
      <c r="B73" s="1" t="s">
        <v>2511</v>
      </c>
      <c r="C73" t="s">
        <v>4382</v>
      </c>
      <c r="D73" t="s">
        <v>4449</v>
      </c>
      <c r="E73" t="s">
        <v>4450</v>
      </c>
      <c r="F73" t="str">
        <f t="shared" si="1"/>
        <v xml:space="preserve">  Elenilton V Sr</v>
      </c>
      <c r="G73" t="str">
        <f>Table2[[#This Row],[First Name]]&amp;" "&amp;Table2[[#This Row],[Last Name]]</f>
        <v xml:space="preserve">  Elenilton V Sr Rangel</v>
      </c>
    </row>
    <row r="74" spans="1:7" ht="15.75" x14ac:dyDescent="0.25">
      <c r="A74" s="1" t="s">
        <v>2295</v>
      </c>
      <c r="B74" s="1" t="s">
        <v>2415</v>
      </c>
      <c r="C74" t="s">
        <v>4380</v>
      </c>
      <c r="D74" t="s">
        <v>4451</v>
      </c>
      <c r="F74" t="str">
        <f t="shared" si="1"/>
        <v xml:space="preserve">  Maurya</v>
      </c>
      <c r="G74" t="str">
        <f>Table2[[#This Row],[First Name]]&amp;" "&amp;Table2[[#This Row],[Last Name]]</f>
        <v xml:space="preserve">  Maurya Lacey</v>
      </c>
    </row>
    <row r="75" spans="1:7" ht="15.75" x14ac:dyDescent="0.25">
      <c r="A75" s="1" t="s">
        <v>2294</v>
      </c>
      <c r="B75" s="1" t="s">
        <v>2512</v>
      </c>
      <c r="C75" t="s">
        <v>4380</v>
      </c>
      <c r="D75" t="s">
        <v>4452</v>
      </c>
      <c r="F75" t="str">
        <f t="shared" si="1"/>
        <v xml:space="preserve">  Samantha C</v>
      </c>
      <c r="G75" t="str">
        <f>Table2[[#This Row],[First Name]]&amp;" "&amp;Table2[[#This Row],[Last Name]]</f>
        <v xml:space="preserve">  Samantha C Stiger</v>
      </c>
    </row>
    <row r="76" spans="1:7" ht="15.75" x14ac:dyDescent="0.25">
      <c r="A76" s="1" t="s">
        <v>2293</v>
      </c>
      <c r="B76" s="1" t="s">
        <v>2513</v>
      </c>
      <c r="C76" t="s">
        <v>4380</v>
      </c>
      <c r="D76" t="s">
        <v>4453</v>
      </c>
      <c r="F76" t="str">
        <f t="shared" si="1"/>
        <v xml:space="preserve">  Bethany A</v>
      </c>
      <c r="G76" t="str">
        <f>Table2[[#This Row],[First Name]]&amp;" "&amp;Table2[[#This Row],[Last Name]]</f>
        <v xml:space="preserve">  Bethany A Caldwell</v>
      </c>
    </row>
    <row r="77" spans="1:7" ht="15.75" x14ac:dyDescent="0.25">
      <c r="A77" s="1" t="s">
        <v>2292</v>
      </c>
      <c r="B77" s="1" t="s">
        <v>2514</v>
      </c>
      <c r="C77" t="s">
        <v>4382</v>
      </c>
      <c r="D77" t="s">
        <v>4454</v>
      </c>
      <c r="F77" t="str">
        <f t="shared" si="1"/>
        <v xml:space="preserve">  Yves</v>
      </c>
      <c r="G77" t="str">
        <f>Table2[[#This Row],[First Name]]&amp;" "&amp;Table2[[#This Row],[Last Name]]</f>
        <v xml:space="preserve">  Yves Marmillod</v>
      </c>
    </row>
    <row r="78" spans="1:7" ht="15.75" x14ac:dyDescent="0.25">
      <c r="A78" s="1" t="s">
        <v>2291</v>
      </c>
      <c r="B78" s="1" t="s">
        <v>2515</v>
      </c>
      <c r="C78" t="s">
        <v>4380</v>
      </c>
      <c r="D78" t="s">
        <v>4455</v>
      </c>
      <c r="F78" t="str">
        <f t="shared" si="1"/>
        <v xml:space="preserve">  Danielle</v>
      </c>
      <c r="G78" t="str">
        <f>Table2[[#This Row],[First Name]]&amp;" "&amp;Table2[[#This Row],[Last Name]]</f>
        <v xml:space="preserve">  Danielle Cloutier-Simons</v>
      </c>
    </row>
    <row r="79" spans="1:7" ht="15.75" x14ac:dyDescent="0.25">
      <c r="A79" s="1" t="s">
        <v>2290</v>
      </c>
      <c r="B79" s="1" t="s">
        <v>2516</v>
      </c>
      <c r="C79" t="s">
        <v>4380</v>
      </c>
      <c r="D79" t="s">
        <v>4456</v>
      </c>
      <c r="F79" t="str">
        <f t="shared" si="1"/>
        <v xml:space="preserve">  Julia</v>
      </c>
      <c r="G79" t="str">
        <f>Table2[[#This Row],[First Name]]&amp;" "&amp;Table2[[#This Row],[Last Name]]</f>
        <v xml:space="preserve">  Julia Vegas</v>
      </c>
    </row>
    <row r="80" spans="1:7" ht="15.75" x14ac:dyDescent="0.25">
      <c r="A80" s="1" t="s">
        <v>2289</v>
      </c>
      <c r="B80" s="1" t="s">
        <v>2517</v>
      </c>
      <c r="C80" t="s">
        <v>4382</v>
      </c>
      <c r="D80" t="s">
        <v>4457</v>
      </c>
      <c r="F80" t="str">
        <f t="shared" si="1"/>
        <v xml:space="preserve">  Joshua</v>
      </c>
      <c r="G80" t="str">
        <f>Table2[[#This Row],[First Name]]&amp;" "&amp;Table2[[#This Row],[Last Name]]</f>
        <v xml:space="preserve">  Joshua Cochran</v>
      </c>
    </row>
    <row r="81" spans="1:7" ht="15.75" x14ac:dyDescent="0.25">
      <c r="A81" s="1" t="s">
        <v>2288</v>
      </c>
      <c r="B81" s="1" t="s">
        <v>2518</v>
      </c>
      <c r="C81" t="s">
        <v>4380</v>
      </c>
      <c r="D81" t="s">
        <v>4458</v>
      </c>
      <c r="F81" t="str">
        <f t="shared" si="1"/>
        <v xml:space="preserve">  Jennifer</v>
      </c>
      <c r="G81" t="str">
        <f>Table2[[#This Row],[First Name]]&amp;" "&amp;Table2[[#This Row],[Last Name]]</f>
        <v xml:space="preserve">  Jennifer Holtzapple</v>
      </c>
    </row>
    <row r="82" spans="1:7" ht="15.75" x14ac:dyDescent="0.25">
      <c r="A82" s="1" t="s">
        <v>2287</v>
      </c>
      <c r="B82" s="1" t="s">
        <v>2519</v>
      </c>
      <c r="C82" t="s">
        <v>4380</v>
      </c>
      <c r="D82" t="s">
        <v>4459</v>
      </c>
      <c r="F82" t="str">
        <f t="shared" si="1"/>
        <v xml:space="preserve">  Gwen M</v>
      </c>
      <c r="G82" t="str">
        <f>Table2[[#This Row],[First Name]]&amp;" "&amp;Table2[[#This Row],[Last Name]]</f>
        <v xml:space="preserve">  Gwen M Meyer</v>
      </c>
    </row>
    <row r="83" spans="1:7" ht="15.75" x14ac:dyDescent="0.25">
      <c r="A83" s="1" t="s">
        <v>2286</v>
      </c>
      <c r="B83" s="1" t="s">
        <v>2520</v>
      </c>
      <c r="C83" t="s">
        <v>4382</v>
      </c>
      <c r="D83" t="s">
        <v>4460</v>
      </c>
      <c r="F83" t="str">
        <f t="shared" si="1"/>
        <v xml:space="preserve">  Patrick</v>
      </c>
      <c r="G83" t="str">
        <f>Table2[[#This Row],[First Name]]&amp;" "&amp;Table2[[#This Row],[Last Name]]</f>
        <v xml:space="preserve">  Patrick Brickley</v>
      </c>
    </row>
    <row r="84" spans="1:7" ht="15.75" x14ac:dyDescent="0.25">
      <c r="A84" s="1" t="s">
        <v>2285</v>
      </c>
      <c r="B84" s="1" t="s">
        <v>2521</v>
      </c>
      <c r="C84" t="s">
        <v>4380</v>
      </c>
      <c r="D84" t="s">
        <v>4461</v>
      </c>
      <c r="F84" t="str">
        <f t="shared" si="1"/>
        <v xml:space="preserve">  Kate</v>
      </c>
      <c r="G84" t="str">
        <f>Table2[[#This Row],[First Name]]&amp;" "&amp;Table2[[#This Row],[Last Name]]</f>
        <v xml:space="preserve">  Kate Magee</v>
      </c>
    </row>
    <row r="85" spans="1:7" ht="15.75" x14ac:dyDescent="0.25">
      <c r="A85" s="1" t="s">
        <v>2284</v>
      </c>
      <c r="B85" s="1" t="s">
        <v>2522</v>
      </c>
      <c r="C85" t="s">
        <v>4382</v>
      </c>
      <c r="D85" t="s">
        <v>4462</v>
      </c>
      <c r="F85" t="str">
        <f t="shared" si="1"/>
        <v xml:space="preserve">  Kevin</v>
      </c>
      <c r="G85" t="str">
        <f>Table2[[#This Row],[First Name]]&amp;" "&amp;Table2[[#This Row],[Last Name]]</f>
        <v xml:space="preserve">  Kevin Thoma</v>
      </c>
    </row>
    <row r="86" spans="1:7" ht="15.75" x14ac:dyDescent="0.25">
      <c r="A86" s="1" t="s">
        <v>2283</v>
      </c>
      <c r="B86" s="1" t="s">
        <v>2523</v>
      </c>
      <c r="C86" t="s">
        <v>4382</v>
      </c>
      <c r="D86" t="s">
        <v>4463</v>
      </c>
      <c r="F86" t="str">
        <f t="shared" si="1"/>
        <v xml:space="preserve">  Stephen II</v>
      </c>
      <c r="G86" t="str">
        <f>Table2[[#This Row],[First Name]]&amp;" "&amp;Table2[[#This Row],[Last Name]]</f>
        <v xml:space="preserve">  Stephen II Heagy</v>
      </c>
    </row>
    <row r="87" spans="1:7" ht="15.75" x14ac:dyDescent="0.25">
      <c r="A87" s="1" t="s">
        <v>2282</v>
      </c>
      <c r="B87" s="1" t="s">
        <v>2524</v>
      </c>
      <c r="C87" t="s">
        <v>4382</v>
      </c>
      <c r="D87" t="s">
        <v>4464</v>
      </c>
      <c r="F87" t="str">
        <f t="shared" si="1"/>
        <v xml:space="preserve">  Philip</v>
      </c>
      <c r="G87" t="str">
        <f>Table2[[#This Row],[First Name]]&amp;" "&amp;Table2[[#This Row],[Last Name]]</f>
        <v xml:space="preserve">  Philip Regnier</v>
      </c>
    </row>
    <row r="88" spans="1:7" ht="15.75" x14ac:dyDescent="0.25">
      <c r="A88" s="1" t="s">
        <v>2281</v>
      </c>
      <c r="B88" s="1" t="s">
        <v>2525</v>
      </c>
      <c r="C88" t="s">
        <v>4382</v>
      </c>
      <c r="D88" t="s">
        <v>4465</v>
      </c>
      <c r="F88" t="str">
        <f t="shared" si="1"/>
        <v xml:space="preserve">  Brett A</v>
      </c>
      <c r="G88" t="str">
        <f>Table2[[#This Row],[First Name]]&amp;" "&amp;Table2[[#This Row],[Last Name]]</f>
        <v xml:space="preserve">  Brett A Parendo</v>
      </c>
    </row>
    <row r="89" spans="1:7" ht="15.75" x14ac:dyDescent="0.25">
      <c r="A89" s="1" t="s">
        <v>2280</v>
      </c>
      <c r="B89" s="1" t="s">
        <v>2526</v>
      </c>
      <c r="C89" t="s">
        <v>4380</v>
      </c>
      <c r="D89" t="s">
        <v>4466</v>
      </c>
      <c r="F89" t="str">
        <f t="shared" si="1"/>
        <v xml:space="preserve">  Rebecca</v>
      </c>
      <c r="G89" t="str">
        <f>Table2[[#This Row],[First Name]]&amp;" "&amp;Table2[[#This Row],[Last Name]]</f>
        <v xml:space="preserve">  Rebecca Schell</v>
      </c>
    </row>
    <row r="90" spans="1:7" ht="15.75" x14ac:dyDescent="0.25">
      <c r="A90" s="1" t="s">
        <v>2279</v>
      </c>
      <c r="B90" s="1" t="s">
        <v>2527</v>
      </c>
      <c r="C90" t="s">
        <v>4380</v>
      </c>
      <c r="D90" t="s">
        <v>4467</v>
      </c>
      <c r="F90" t="str">
        <f t="shared" si="1"/>
        <v xml:space="preserve">  Kelley</v>
      </c>
      <c r="G90" t="str">
        <f>Table2[[#This Row],[First Name]]&amp;" "&amp;Table2[[#This Row],[Last Name]]</f>
        <v xml:space="preserve">  Kelley Driscoll</v>
      </c>
    </row>
    <row r="91" spans="1:7" ht="15.75" x14ac:dyDescent="0.25">
      <c r="A91" s="1" t="s">
        <v>2278</v>
      </c>
      <c r="B91" s="1" t="s">
        <v>2528</v>
      </c>
      <c r="C91" t="s">
        <v>4380</v>
      </c>
      <c r="D91" t="s">
        <v>4468</v>
      </c>
      <c r="F91" t="str">
        <f t="shared" si="1"/>
        <v xml:space="preserve">  Abigail K</v>
      </c>
      <c r="G91" t="str">
        <f>Table2[[#This Row],[First Name]]&amp;" "&amp;Table2[[#This Row],[Last Name]]</f>
        <v xml:space="preserve">  Abigail K Mitchell</v>
      </c>
    </row>
    <row r="92" spans="1:7" ht="15.75" x14ac:dyDescent="0.25">
      <c r="A92" s="1" t="s">
        <v>2277</v>
      </c>
      <c r="B92" s="1" t="s">
        <v>2529</v>
      </c>
      <c r="C92" t="s">
        <v>4380</v>
      </c>
      <c r="D92" t="s">
        <v>4469</v>
      </c>
      <c r="F92" t="str">
        <f t="shared" si="1"/>
        <v xml:space="preserve">  Hope</v>
      </c>
      <c r="G92" t="str">
        <f>Table2[[#This Row],[First Name]]&amp;" "&amp;Table2[[#This Row],[Last Name]]</f>
        <v xml:space="preserve">  Hope Cutler</v>
      </c>
    </row>
    <row r="93" spans="1:7" ht="15.75" x14ac:dyDescent="0.25">
      <c r="A93" s="1" t="s">
        <v>2276</v>
      </c>
      <c r="B93" s="1" t="s">
        <v>2530</v>
      </c>
      <c r="C93" t="s">
        <v>4380</v>
      </c>
      <c r="D93" t="s">
        <v>4470</v>
      </c>
      <c r="F93" t="str">
        <f t="shared" si="1"/>
        <v xml:space="preserve">  Elyse M</v>
      </c>
      <c r="G93" t="str">
        <f>Table2[[#This Row],[First Name]]&amp;" "&amp;Table2[[#This Row],[Last Name]]</f>
        <v xml:space="preserve">  Elyse M Derian</v>
      </c>
    </row>
    <row r="94" spans="1:7" ht="15.75" x14ac:dyDescent="0.25">
      <c r="A94" s="1" t="s">
        <v>2275</v>
      </c>
      <c r="B94" s="1" t="s">
        <v>2531</v>
      </c>
      <c r="C94" t="s">
        <v>4382</v>
      </c>
      <c r="D94" t="s">
        <v>4471</v>
      </c>
      <c r="F94" t="str">
        <f t="shared" si="1"/>
        <v xml:space="preserve">  Nicholas</v>
      </c>
      <c r="G94" t="str">
        <f>Table2[[#This Row],[First Name]]&amp;" "&amp;Table2[[#This Row],[Last Name]]</f>
        <v xml:space="preserve">  Nicholas Farina</v>
      </c>
    </row>
    <row r="95" spans="1:7" ht="15.75" x14ac:dyDescent="0.25">
      <c r="A95" s="1" t="s">
        <v>2274</v>
      </c>
      <c r="B95" s="1" t="s">
        <v>2532</v>
      </c>
      <c r="C95" t="s">
        <v>4382</v>
      </c>
      <c r="D95" t="s">
        <v>4393</v>
      </c>
      <c r="F95" t="str">
        <f t="shared" si="1"/>
        <v xml:space="preserve">  David</v>
      </c>
      <c r="G95" t="str">
        <f>Table2[[#This Row],[First Name]]&amp;" "&amp;Table2[[#This Row],[Last Name]]</f>
        <v xml:space="preserve">  David Saunders</v>
      </c>
    </row>
    <row r="96" spans="1:7" ht="15.75" x14ac:dyDescent="0.25">
      <c r="A96" s="1" t="s">
        <v>2273</v>
      </c>
      <c r="B96" s="1" t="s">
        <v>2533</v>
      </c>
      <c r="C96" t="s">
        <v>4380</v>
      </c>
      <c r="D96" t="s">
        <v>4410</v>
      </c>
      <c r="F96" t="str">
        <f t="shared" si="1"/>
        <v xml:space="preserve">  Natalie</v>
      </c>
      <c r="G96" t="str">
        <f>Table2[[#This Row],[First Name]]&amp;" "&amp;Table2[[#This Row],[Last Name]]</f>
        <v xml:space="preserve">  Natalie Kratz</v>
      </c>
    </row>
    <row r="97" spans="1:7" ht="15.75" x14ac:dyDescent="0.25">
      <c r="A97" s="1" t="s">
        <v>2272</v>
      </c>
      <c r="B97" s="1" t="s">
        <v>2534</v>
      </c>
      <c r="C97" t="s">
        <v>4382</v>
      </c>
      <c r="D97" t="s">
        <v>4472</v>
      </c>
      <c r="F97" t="str">
        <f t="shared" si="1"/>
        <v xml:space="preserve">  Thomas</v>
      </c>
      <c r="G97" t="str">
        <f>Table2[[#This Row],[First Name]]&amp;" "&amp;Table2[[#This Row],[Last Name]]</f>
        <v xml:space="preserve">  Thomas Boland</v>
      </c>
    </row>
    <row r="98" spans="1:7" ht="15.75" x14ac:dyDescent="0.25">
      <c r="A98" s="1" t="s">
        <v>2271</v>
      </c>
      <c r="B98" s="1" t="s">
        <v>2535</v>
      </c>
      <c r="C98" t="s">
        <v>4380</v>
      </c>
      <c r="D98" t="s">
        <v>4473</v>
      </c>
      <c r="F98" t="str">
        <f t="shared" si="1"/>
        <v xml:space="preserve">  Pamela J</v>
      </c>
      <c r="G98" t="str">
        <f>Table2[[#This Row],[First Name]]&amp;" "&amp;Table2[[#This Row],[Last Name]]</f>
        <v xml:space="preserve">  Pamela J Van Hout</v>
      </c>
    </row>
    <row r="99" spans="1:7" ht="15.75" x14ac:dyDescent="0.25">
      <c r="A99" s="1" t="s">
        <v>2270</v>
      </c>
      <c r="B99" s="1" t="s">
        <v>2536</v>
      </c>
      <c r="C99" t="s">
        <v>4380</v>
      </c>
      <c r="D99" t="s">
        <v>4474</v>
      </c>
      <c r="F99" t="str">
        <f t="shared" si="1"/>
        <v xml:space="preserve">  Jessica</v>
      </c>
      <c r="G99" t="str">
        <f>Table2[[#This Row],[First Name]]&amp;" "&amp;Table2[[#This Row],[Last Name]]</f>
        <v xml:space="preserve">  Jessica Ramsey</v>
      </c>
    </row>
    <row r="100" spans="1:7" ht="15.75" x14ac:dyDescent="0.25">
      <c r="A100" s="1" t="s">
        <v>2269</v>
      </c>
      <c r="B100" s="1" t="s">
        <v>2537</v>
      </c>
      <c r="C100" t="s">
        <v>4382</v>
      </c>
      <c r="D100" t="s">
        <v>4475</v>
      </c>
      <c r="F100" t="str">
        <f t="shared" si="1"/>
        <v xml:space="preserve">  Ron N</v>
      </c>
      <c r="G100" t="str">
        <f>Table2[[#This Row],[First Name]]&amp;" "&amp;Table2[[#This Row],[Last Name]]</f>
        <v xml:space="preserve">  Ron N Gage</v>
      </c>
    </row>
    <row r="101" spans="1:7" ht="15.75" x14ac:dyDescent="0.25">
      <c r="A101" s="1" t="s">
        <v>2268</v>
      </c>
      <c r="B101" s="1" t="s">
        <v>2538</v>
      </c>
      <c r="C101" t="s">
        <v>4382</v>
      </c>
      <c r="D101" t="s">
        <v>4444</v>
      </c>
      <c r="F101" t="str">
        <f t="shared" si="1"/>
        <v xml:space="preserve">  Daniel</v>
      </c>
      <c r="G101" t="str">
        <f>Table2[[#This Row],[First Name]]&amp;" "&amp;Table2[[#This Row],[Last Name]]</f>
        <v xml:space="preserve">  Daniel Gollins</v>
      </c>
    </row>
    <row r="102" spans="1:7" ht="15.75" x14ac:dyDescent="0.25">
      <c r="A102" s="1" t="s">
        <v>2267</v>
      </c>
      <c r="B102" s="1" t="s">
        <v>2539</v>
      </c>
      <c r="C102" t="s">
        <v>4382</v>
      </c>
      <c r="D102" t="s">
        <v>4476</v>
      </c>
      <c r="F102" t="str">
        <f t="shared" si="1"/>
        <v xml:space="preserve">  Brian</v>
      </c>
      <c r="G102" t="str">
        <f>Table2[[#This Row],[First Name]]&amp;" "&amp;Table2[[#This Row],[Last Name]]</f>
        <v xml:space="preserve">  Brian Benestad</v>
      </c>
    </row>
    <row r="103" spans="1:7" ht="15.75" x14ac:dyDescent="0.25">
      <c r="A103" s="1" t="s">
        <v>2266</v>
      </c>
      <c r="B103" s="1" t="s">
        <v>2540</v>
      </c>
      <c r="C103" t="s">
        <v>4380</v>
      </c>
      <c r="D103" t="s">
        <v>4477</v>
      </c>
      <c r="F103" t="str">
        <f t="shared" si="1"/>
        <v xml:space="preserve">  Sari</v>
      </c>
      <c r="G103" t="str">
        <f>Table2[[#This Row],[First Name]]&amp;" "&amp;Table2[[#This Row],[Last Name]]</f>
        <v xml:space="preserve">  Sari Aviv</v>
      </c>
    </row>
    <row r="104" spans="1:7" ht="15.75" x14ac:dyDescent="0.25">
      <c r="A104" s="1" t="s">
        <v>2265</v>
      </c>
      <c r="B104" s="1" t="s">
        <v>2541</v>
      </c>
      <c r="C104" t="s">
        <v>4382</v>
      </c>
      <c r="D104" t="s">
        <v>4478</v>
      </c>
      <c r="F104" t="str">
        <f t="shared" si="1"/>
        <v xml:space="preserve">  Robert M</v>
      </c>
      <c r="G104" t="str">
        <f>Table2[[#This Row],[First Name]]&amp;" "&amp;Table2[[#This Row],[Last Name]]</f>
        <v xml:space="preserve">  Robert M Burns</v>
      </c>
    </row>
    <row r="105" spans="1:7" ht="15.75" x14ac:dyDescent="0.25">
      <c r="A105" s="1" t="s">
        <v>2264</v>
      </c>
      <c r="B105" s="1" t="s">
        <v>2542</v>
      </c>
      <c r="C105" t="s">
        <v>4382</v>
      </c>
      <c r="D105" t="s">
        <v>4479</v>
      </c>
      <c r="F105" t="str">
        <f t="shared" si="1"/>
        <v xml:space="preserve">  Ricardo</v>
      </c>
      <c r="G105" t="str">
        <f>Table2[[#This Row],[First Name]]&amp;" "&amp;Table2[[#This Row],[Last Name]]</f>
        <v xml:space="preserve">  Ricardo Maldonado</v>
      </c>
    </row>
    <row r="106" spans="1:7" ht="15.75" x14ac:dyDescent="0.25">
      <c r="A106" s="1" t="s">
        <v>2263</v>
      </c>
      <c r="B106" s="1" t="s">
        <v>2543</v>
      </c>
      <c r="C106" t="s">
        <v>4382</v>
      </c>
      <c r="D106" t="s">
        <v>4480</v>
      </c>
      <c r="F106" t="str">
        <f t="shared" si="1"/>
        <v xml:space="preserve">  Gedion</v>
      </c>
      <c r="G106" t="str">
        <f>Table2[[#This Row],[First Name]]&amp;" "&amp;Table2[[#This Row],[Last Name]]</f>
        <v xml:space="preserve">  Gedion Yitref</v>
      </c>
    </row>
    <row r="107" spans="1:7" ht="15.75" x14ac:dyDescent="0.25">
      <c r="A107" s="1" t="s">
        <v>2262</v>
      </c>
      <c r="B107" s="1" t="s">
        <v>2544</v>
      </c>
      <c r="C107" t="s">
        <v>4382</v>
      </c>
      <c r="D107" t="s">
        <v>4481</v>
      </c>
      <c r="F107" t="str">
        <f t="shared" si="1"/>
        <v xml:space="preserve">  Mark</v>
      </c>
      <c r="G107" t="str">
        <f>Table2[[#This Row],[First Name]]&amp;" "&amp;Table2[[#This Row],[Last Name]]</f>
        <v xml:space="preserve">  Mark Loudon-Brown</v>
      </c>
    </row>
    <row r="108" spans="1:7" ht="15.75" x14ac:dyDescent="0.25">
      <c r="A108" s="1" t="s">
        <v>2261</v>
      </c>
      <c r="B108" s="1" t="s">
        <v>2545</v>
      </c>
      <c r="C108" t="s">
        <v>4382</v>
      </c>
      <c r="D108" t="s">
        <v>4482</v>
      </c>
      <c r="F108" t="str">
        <f t="shared" si="1"/>
        <v xml:space="preserve">  Gamini P</v>
      </c>
      <c r="G108" t="str">
        <f>Table2[[#This Row],[First Name]]&amp;" "&amp;Table2[[#This Row],[Last Name]]</f>
        <v xml:space="preserve">  Gamini P Sugathadasa</v>
      </c>
    </row>
    <row r="109" spans="1:7" ht="15.75" x14ac:dyDescent="0.25">
      <c r="A109" s="1" t="s">
        <v>2260</v>
      </c>
      <c r="B109" s="1" t="s">
        <v>2546</v>
      </c>
      <c r="C109" t="s">
        <v>4380</v>
      </c>
      <c r="D109" t="s">
        <v>4483</v>
      </c>
      <c r="F109" t="str">
        <f t="shared" si="1"/>
        <v xml:space="preserve">  Emily J</v>
      </c>
      <c r="G109" t="str">
        <f>Table2[[#This Row],[First Name]]&amp;" "&amp;Table2[[#This Row],[Last Name]]</f>
        <v xml:space="preserve">  Emily J Ganley</v>
      </c>
    </row>
    <row r="110" spans="1:7" ht="15.75" x14ac:dyDescent="0.25">
      <c r="A110" s="1" t="s">
        <v>2259</v>
      </c>
      <c r="B110" s="1" t="s">
        <v>2547</v>
      </c>
      <c r="C110" t="s">
        <v>4380</v>
      </c>
      <c r="D110" t="s">
        <v>4484</v>
      </c>
      <c r="F110" t="str">
        <f t="shared" si="1"/>
        <v xml:space="preserve">  Amanda</v>
      </c>
      <c r="G110" t="str">
        <f>Table2[[#This Row],[First Name]]&amp;" "&amp;Table2[[#This Row],[Last Name]]</f>
        <v xml:space="preserve">  Amanda Potter</v>
      </c>
    </row>
    <row r="111" spans="1:7" ht="15.75" x14ac:dyDescent="0.25">
      <c r="A111" s="1" t="s">
        <v>2258</v>
      </c>
      <c r="B111" s="1" t="s">
        <v>2548</v>
      </c>
      <c r="C111" t="s">
        <v>4382</v>
      </c>
      <c r="D111" t="s">
        <v>4471</v>
      </c>
      <c r="F111" t="str">
        <f t="shared" si="1"/>
        <v xml:space="preserve">  Nicholas</v>
      </c>
      <c r="G111" t="str">
        <f>Table2[[#This Row],[First Name]]&amp;" "&amp;Table2[[#This Row],[Last Name]]</f>
        <v xml:space="preserve">  Nicholas Rasmussen</v>
      </c>
    </row>
    <row r="112" spans="1:7" ht="15.75" x14ac:dyDescent="0.25">
      <c r="A112" s="1" t="s">
        <v>2257</v>
      </c>
      <c r="B112" s="1" t="s">
        <v>2549</v>
      </c>
      <c r="C112" t="s">
        <v>4382</v>
      </c>
      <c r="D112" t="s">
        <v>4485</v>
      </c>
      <c r="F112" t="str">
        <f t="shared" si="1"/>
        <v xml:space="preserve">  Knox</v>
      </c>
      <c r="G112" t="str">
        <f>Table2[[#This Row],[First Name]]&amp;" "&amp;Table2[[#This Row],[Last Name]]</f>
        <v xml:space="preserve">  Knox Robinson</v>
      </c>
    </row>
    <row r="113" spans="1:7" ht="15.75" x14ac:dyDescent="0.25">
      <c r="A113" s="1" t="s">
        <v>2256</v>
      </c>
      <c r="B113" s="1" t="s">
        <v>2550</v>
      </c>
      <c r="C113" t="s">
        <v>4380</v>
      </c>
      <c r="D113" t="s">
        <v>4486</v>
      </c>
      <c r="F113" t="str">
        <f t="shared" si="1"/>
        <v xml:space="preserve">  Yianna</v>
      </c>
      <c r="G113" t="str">
        <f>Table2[[#This Row],[First Name]]&amp;" "&amp;Table2[[#This Row],[Last Name]]</f>
        <v xml:space="preserve">  Yianna Antonopoulos</v>
      </c>
    </row>
    <row r="114" spans="1:7" ht="15.75" x14ac:dyDescent="0.25">
      <c r="A114" s="1" t="s">
        <v>2255</v>
      </c>
      <c r="B114" s="1" t="s">
        <v>2551</v>
      </c>
      <c r="C114" t="s">
        <v>4380</v>
      </c>
      <c r="D114" t="s">
        <v>4487</v>
      </c>
      <c r="F114" t="str">
        <f t="shared" si="1"/>
        <v xml:space="preserve">  Roberta</v>
      </c>
      <c r="G114" t="str">
        <f>Table2[[#This Row],[First Name]]&amp;" "&amp;Table2[[#This Row],[Last Name]]</f>
        <v xml:space="preserve">  Roberta Groner</v>
      </c>
    </row>
    <row r="115" spans="1:7" ht="15.75" x14ac:dyDescent="0.25">
      <c r="A115" s="1" t="s">
        <v>2254</v>
      </c>
      <c r="B115" s="1" t="s">
        <v>2552</v>
      </c>
      <c r="C115" t="s">
        <v>4382</v>
      </c>
      <c r="D115" t="s">
        <v>4488</v>
      </c>
      <c r="F115" t="str">
        <f t="shared" si="1"/>
        <v xml:space="preserve">  Benjamin P</v>
      </c>
      <c r="G115" t="str">
        <f>Table2[[#This Row],[First Name]]&amp;" "&amp;Table2[[#This Row],[Last Name]]</f>
        <v xml:space="preserve">  Benjamin P Zywicki</v>
      </c>
    </row>
    <row r="116" spans="1:7" ht="15.75" x14ac:dyDescent="0.25">
      <c r="A116" s="1" t="s">
        <v>2253</v>
      </c>
      <c r="B116" s="1" t="s">
        <v>2553</v>
      </c>
      <c r="C116" t="s">
        <v>4382</v>
      </c>
      <c r="D116" t="s">
        <v>4489</v>
      </c>
      <c r="F116" t="str">
        <f t="shared" si="1"/>
        <v xml:space="preserve">  Craig</v>
      </c>
      <c r="G116" t="str">
        <f>Table2[[#This Row],[First Name]]&amp;" "&amp;Table2[[#This Row],[Last Name]]</f>
        <v xml:space="preserve">  Craig Cardinal</v>
      </c>
    </row>
    <row r="117" spans="1:7" ht="15.75" x14ac:dyDescent="0.25">
      <c r="A117" s="1" t="s">
        <v>2252</v>
      </c>
      <c r="B117" s="1" t="s">
        <v>2554</v>
      </c>
      <c r="C117" t="s">
        <v>4380</v>
      </c>
      <c r="D117" t="s">
        <v>4490</v>
      </c>
      <c r="F117" t="str">
        <f t="shared" si="1"/>
        <v xml:space="preserve">  Ann</v>
      </c>
      <c r="G117" t="str">
        <f>Table2[[#This Row],[First Name]]&amp;" "&amp;Table2[[#This Row],[Last Name]]</f>
        <v xml:space="preserve">  Ann Alleman</v>
      </c>
    </row>
    <row r="118" spans="1:7" ht="15.75" x14ac:dyDescent="0.25">
      <c r="A118" s="1" t="s">
        <v>2251</v>
      </c>
      <c r="B118" s="1" t="s">
        <v>2555</v>
      </c>
      <c r="C118" t="s">
        <v>4382</v>
      </c>
      <c r="D118" t="s">
        <v>4491</v>
      </c>
      <c r="F118" t="str">
        <f t="shared" si="1"/>
        <v xml:space="preserve">  Jamie P</v>
      </c>
      <c r="G118" t="str">
        <f>Table2[[#This Row],[First Name]]&amp;" "&amp;Table2[[#This Row],[Last Name]]</f>
        <v xml:space="preserve">  Jamie P Stroffolino</v>
      </c>
    </row>
    <row r="119" spans="1:7" ht="15.75" x14ac:dyDescent="0.25">
      <c r="A119" s="1" t="s">
        <v>2250</v>
      </c>
      <c r="B119" s="1" t="s">
        <v>2556</v>
      </c>
      <c r="C119" t="s">
        <v>4382</v>
      </c>
      <c r="D119" t="s">
        <v>4401</v>
      </c>
      <c r="F119" t="str">
        <f t="shared" si="1"/>
        <v xml:space="preserve">  John</v>
      </c>
      <c r="G119" t="str">
        <f>Table2[[#This Row],[First Name]]&amp;" "&amp;Table2[[#This Row],[Last Name]]</f>
        <v xml:space="preserve">  John Clubb</v>
      </c>
    </row>
    <row r="120" spans="1:7" ht="15.75" x14ac:dyDescent="0.25">
      <c r="A120" s="1" t="s">
        <v>2249</v>
      </c>
      <c r="B120" s="1" t="s">
        <v>2557</v>
      </c>
      <c r="C120" t="s">
        <v>4382</v>
      </c>
      <c r="D120" t="s">
        <v>4492</v>
      </c>
      <c r="F120" t="str">
        <f t="shared" si="1"/>
        <v xml:space="preserve">  Charlie</v>
      </c>
      <c r="G120" t="str">
        <f>Table2[[#This Row],[First Name]]&amp;" "&amp;Table2[[#This Row],[Last Name]]</f>
        <v xml:space="preserve">  Charlie McGoogan</v>
      </c>
    </row>
    <row r="121" spans="1:7" ht="15.75" x14ac:dyDescent="0.25">
      <c r="A121" s="1" t="s">
        <v>2248</v>
      </c>
      <c r="B121" s="1" t="s">
        <v>2558</v>
      </c>
      <c r="C121" t="s">
        <v>4382</v>
      </c>
      <c r="D121" t="s">
        <v>4493</v>
      </c>
      <c r="F121" t="str">
        <f t="shared" si="1"/>
        <v xml:space="preserve">  Meb</v>
      </c>
      <c r="G121" t="str">
        <f>Table2[[#This Row],[First Name]]&amp;" "&amp;Table2[[#This Row],[Last Name]]</f>
        <v xml:space="preserve">  Meb Keflezighi</v>
      </c>
    </row>
    <row r="122" spans="1:7" ht="15.75" x14ac:dyDescent="0.25">
      <c r="A122" s="1" t="s">
        <v>2247</v>
      </c>
      <c r="B122" s="1" t="s">
        <v>2559</v>
      </c>
      <c r="C122" t="s">
        <v>4382</v>
      </c>
      <c r="D122" t="s">
        <v>4494</v>
      </c>
      <c r="F122" t="str">
        <f t="shared" si="1"/>
        <v xml:space="preserve">  Aaqib L</v>
      </c>
      <c r="G122" t="str">
        <f>Table2[[#This Row],[First Name]]&amp;" "&amp;Table2[[#This Row],[Last Name]]</f>
        <v xml:space="preserve">  Aaqib L Syed</v>
      </c>
    </row>
    <row r="123" spans="1:7" ht="15.75" x14ac:dyDescent="0.25">
      <c r="A123" s="1" t="s">
        <v>2246</v>
      </c>
      <c r="B123" s="1" t="s">
        <v>2560</v>
      </c>
      <c r="C123" t="s">
        <v>4382</v>
      </c>
      <c r="D123" t="s">
        <v>4495</v>
      </c>
      <c r="F123" t="str">
        <f t="shared" si="1"/>
        <v xml:space="preserve">  Craig A</v>
      </c>
      <c r="G123" t="str">
        <f>Table2[[#This Row],[First Name]]&amp;" "&amp;Table2[[#This Row],[Last Name]]</f>
        <v xml:space="preserve">  Craig A Segal</v>
      </c>
    </row>
    <row r="124" spans="1:7" ht="15.75" x14ac:dyDescent="0.25">
      <c r="A124" s="1" t="s">
        <v>2245</v>
      </c>
      <c r="B124" s="1" t="s">
        <v>2561</v>
      </c>
      <c r="C124" t="s">
        <v>4380</v>
      </c>
      <c r="D124" t="s">
        <v>4496</v>
      </c>
      <c r="F124" t="str">
        <f t="shared" si="1"/>
        <v xml:space="preserve">  Meredith</v>
      </c>
      <c r="G124" t="str">
        <f>Table2[[#This Row],[First Name]]&amp;" "&amp;Table2[[#This Row],[Last Name]]</f>
        <v xml:space="preserve">  Meredith Defranco</v>
      </c>
    </row>
    <row r="125" spans="1:7" ht="15.75" x14ac:dyDescent="0.25">
      <c r="A125" s="1" t="s">
        <v>2244</v>
      </c>
      <c r="B125" s="1" t="s">
        <v>2562</v>
      </c>
      <c r="C125" t="s">
        <v>4382</v>
      </c>
      <c r="D125" t="s">
        <v>4497</v>
      </c>
      <c r="F125" t="str">
        <f t="shared" si="1"/>
        <v xml:space="preserve">  Doug</v>
      </c>
      <c r="G125" t="str">
        <f>Table2[[#This Row],[First Name]]&amp;" "&amp;Table2[[#This Row],[Last Name]]</f>
        <v xml:space="preserve">  Doug Kells</v>
      </c>
    </row>
    <row r="126" spans="1:7" ht="15.75" x14ac:dyDescent="0.25">
      <c r="A126" s="1" t="s">
        <v>2243</v>
      </c>
      <c r="B126" s="1" t="s">
        <v>2563</v>
      </c>
      <c r="C126" t="s">
        <v>4380</v>
      </c>
      <c r="D126" t="s">
        <v>4498</v>
      </c>
      <c r="F126" t="str">
        <f t="shared" si="1"/>
        <v xml:space="preserve">  Elizabeth J</v>
      </c>
      <c r="G126" t="str">
        <f>Table2[[#This Row],[First Name]]&amp;" "&amp;Table2[[#This Row],[Last Name]]</f>
        <v xml:space="preserve">  Elizabeth J Lawton</v>
      </c>
    </row>
    <row r="127" spans="1:7" ht="15.75" x14ac:dyDescent="0.25">
      <c r="A127" s="1" t="s">
        <v>2242</v>
      </c>
      <c r="B127" s="1" t="s">
        <v>2564</v>
      </c>
      <c r="C127" t="s">
        <v>4382</v>
      </c>
      <c r="D127" t="s">
        <v>4499</v>
      </c>
      <c r="F127" t="str">
        <f t="shared" si="1"/>
        <v xml:space="preserve">  Matthew P</v>
      </c>
      <c r="G127" t="str">
        <f>Table2[[#This Row],[First Name]]&amp;" "&amp;Table2[[#This Row],[Last Name]]</f>
        <v xml:space="preserve">  Matthew P Bejar</v>
      </c>
    </row>
    <row r="128" spans="1:7" ht="15.75" x14ac:dyDescent="0.25">
      <c r="A128" s="1" t="s">
        <v>2241</v>
      </c>
      <c r="B128" s="1" t="s">
        <v>2565</v>
      </c>
      <c r="C128" t="s">
        <v>4382</v>
      </c>
      <c r="D128" t="s">
        <v>4500</v>
      </c>
      <c r="F128" t="str">
        <f t="shared" si="1"/>
        <v xml:space="preserve">  Guillermo Sr</v>
      </c>
      <c r="G128" t="str">
        <f>Table2[[#This Row],[First Name]]&amp;" "&amp;Table2[[#This Row],[Last Name]]</f>
        <v xml:space="preserve">  Guillermo Sr Navarro Castro</v>
      </c>
    </row>
    <row r="129" spans="1:7" ht="15.75" x14ac:dyDescent="0.25">
      <c r="A129" s="1" t="s">
        <v>2240</v>
      </c>
      <c r="B129" s="1" t="s">
        <v>2566</v>
      </c>
      <c r="C129" t="s">
        <v>4382</v>
      </c>
      <c r="D129" t="s">
        <v>4501</v>
      </c>
      <c r="F129" t="str">
        <f t="shared" si="1"/>
        <v xml:space="preserve">  Ryan C</v>
      </c>
      <c r="G129" t="str">
        <f>Table2[[#This Row],[First Name]]&amp;" "&amp;Table2[[#This Row],[Last Name]]</f>
        <v xml:space="preserve">  Ryan C Tice</v>
      </c>
    </row>
    <row r="130" spans="1:7" ht="15.75" x14ac:dyDescent="0.25">
      <c r="A130" s="1" t="s">
        <v>2239</v>
      </c>
      <c r="B130" s="1" t="s">
        <v>2567</v>
      </c>
      <c r="C130" t="s">
        <v>4382</v>
      </c>
      <c r="D130" t="s">
        <v>4502</v>
      </c>
      <c r="F130" t="str">
        <f t="shared" si="1"/>
        <v xml:space="preserve">  Dane</v>
      </c>
      <c r="G130" t="str">
        <f>Table2[[#This Row],[First Name]]&amp;" "&amp;Table2[[#This Row],[Last Name]]</f>
        <v xml:space="preserve">  Dane Wolf</v>
      </c>
    </row>
    <row r="131" spans="1:7" ht="15.75" x14ac:dyDescent="0.25">
      <c r="A131" s="1" t="s">
        <v>2238</v>
      </c>
      <c r="B131" s="1" t="s">
        <v>2568</v>
      </c>
      <c r="C131" t="s">
        <v>4382</v>
      </c>
      <c r="D131" t="s">
        <v>4503</v>
      </c>
      <c r="F131" t="str">
        <f t="shared" ref="F131:F194" si="2">D131&amp;E131</f>
        <v xml:space="preserve">  Jonas</v>
      </c>
      <c r="G131" t="str">
        <f>Table2[[#This Row],[First Name]]&amp;" "&amp;Table2[[#This Row],[Last Name]]</f>
        <v xml:space="preserve">  Jonas Oppedal</v>
      </c>
    </row>
    <row r="132" spans="1:7" ht="15.75" x14ac:dyDescent="0.25">
      <c r="A132" s="1" t="s">
        <v>2237</v>
      </c>
      <c r="B132" s="1" t="s">
        <v>2569</v>
      </c>
      <c r="C132" t="s">
        <v>4382</v>
      </c>
      <c r="D132" t="s">
        <v>4504</v>
      </c>
      <c r="F132" t="str">
        <f t="shared" si="2"/>
        <v xml:space="preserve">  George E</v>
      </c>
      <c r="G132" t="str">
        <f>Table2[[#This Row],[First Name]]&amp;" "&amp;Table2[[#This Row],[Last Name]]</f>
        <v xml:space="preserve">  George E Wright</v>
      </c>
    </row>
    <row r="133" spans="1:7" ht="15.75" x14ac:dyDescent="0.25">
      <c r="A133" s="1" t="s">
        <v>2236</v>
      </c>
      <c r="B133" s="1" t="s">
        <v>2570</v>
      </c>
      <c r="C133" t="s">
        <v>4380</v>
      </c>
      <c r="D133" t="s">
        <v>4505</v>
      </c>
      <c r="F133" t="str">
        <f t="shared" si="2"/>
        <v xml:space="preserve">  Sara S</v>
      </c>
      <c r="G133" t="str">
        <f>Table2[[#This Row],[First Name]]&amp;" "&amp;Table2[[#This Row],[Last Name]]</f>
        <v xml:space="preserve">  Sara S Ellis</v>
      </c>
    </row>
    <row r="134" spans="1:7" ht="15.75" x14ac:dyDescent="0.25">
      <c r="A134" s="1" t="s">
        <v>2235</v>
      </c>
      <c r="B134" s="1" t="s">
        <v>2571</v>
      </c>
      <c r="C134" t="s">
        <v>4382</v>
      </c>
      <c r="D134" t="s">
        <v>4506</v>
      </c>
      <c r="F134" t="str">
        <f t="shared" si="2"/>
        <v xml:space="preserve">  Nick</v>
      </c>
      <c r="G134" t="str">
        <f>Table2[[#This Row],[First Name]]&amp;" "&amp;Table2[[#This Row],[Last Name]]</f>
        <v xml:space="preserve">  Nick Taormina</v>
      </c>
    </row>
    <row r="135" spans="1:7" ht="15.75" x14ac:dyDescent="0.25">
      <c r="A135" s="1" t="s">
        <v>2234</v>
      </c>
      <c r="B135" s="1" t="s">
        <v>2572</v>
      </c>
      <c r="C135" t="s">
        <v>4382</v>
      </c>
      <c r="D135" t="s">
        <v>4507</v>
      </c>
      <c r="F135" t="str">
        <f t="shared" si="2"/>
        <v xml:space="preserve">  Timothy</v>
      </c>
      <c r="G135" t="str">
        <f>Table2[[#This Row],[First Name]]&amp;" "&amp;Table2[[#This Row],[Last Name]]</f>
        <v xml:space="preserve">  Timothy Lynch</v>
      </c>
    </row>
    <row r="136" spans="1:7" ht="15.75" x14ac:dyDescent="0.25">
      <c r="A136" s="1" t="s">
        <v>2233</v>
      </c>
      <c r="B136" s="1" t="s">
        <v>2573</v>
      </c>
      <c r="C136" t="s">
        <v>4380</v>
      </c>
      <c r="D136" t="s">
        <v>4508</v>
      </c>
      <c r="F136" t="str">
        <f t="shared" si="2"/>
        <v xml:space="preserve">  Becky L</v>
      </c>
      <c r="G136" t="str">
        <f>Table2[[#This Row],[First Name]]&amp;" "&amp;Table2[[#This Row],[Last Name]]</f>
        <v xml:space="preserve">  Becky L Tavella</v>
      </c>
    </row>
    <row r="137" spans="1:7" ht="15.75" x14ac:dyDescent="0.25">
      <c r="A137" s="1" t="s">
        <v>2232</v>
      </c>
      <c r="B137" s="1" t="s">
        <v>2574</v>
      </c>
      <c r="C137" t="s">
        <v>4380</v>
      </c>
      <c r="D137" t="s">
        <v>4509</v>
      </c>
      <c r="F137" t="str">
        <f t="shared" si="2"/>
        <v xml:space="preserve">  Steph K</v>
      </c>
      <c r="G137" t="str">
        <f>Table2[[#This Row],[First Name]]&amp;" "&amp;Table2[[#This Row],[Last Name]]</f>
        <v xml:space="preserve">  Steph K Neufeld</v>
      </c>
    </row>
    <row r="138" spans="1:7" ht="15.75" x14ac:dyDescent="0.25">
      <c r="A138" s="1" t="s">
        <v>2231</v>
      </c>
      <c r="B138" s="1" t="s">
        <v>2575</v>
      </c>
      <c r="C138" t="s">
        <v>4380</v>
      </c>
      <c r="D138" t="s">
        <v>4510</v>
      </c>
      <c r="F138" t="str">
        <f t="shared" si="2"/>
        <v xml:space="preserve">  Kristine B</v>
      </c>
      <c r="G138" t="str">
        <f>Table2[[#This Row],[First Name]]&amp;" "&amp;Table2[[#This Row],[Last Name]]</f>
        <v xml:space="preserve">  Kristine B Walhovd</v>
      </c>
    </row>
    <row r="139" spans="1:7" ht="15.75" x14ac:dyDescent="0.25">
      <c r="A139" s="1" t="s">
        <v>2230</v>
      </c>
      <c r="B139" s="1" t="s">
        <v>2576</v>
      </c>
      <c r="C139" t="s">
        <v>4382</v>
      </c>
      <c r="D139" t="s">
        <v>4511</v>
      </c>
      <c r="F139" t="str">
        <f t="shared" si="2"/>
        <v xml:space="preserve">  Taylor B</v>
      </c>
      <c r="G139" t="str">
        <f>Table2[[#This Row],[First Name]]&amp;" "&amp;Table2[[#This Row],[Last Name]]</f>
        <v xml:space="preserve">  Taylor B Washburn</v>
      </c>
    </row>
    <row r="140" spans="1:7" ht="15.75" x14ac:dyDescent="0.25">
      <c r="A140" s="1" t="s">
        <v>2229</v>
      </c>
      <c r="B140" s="1" t="s">
        <v>2577</v>
      </c>
      <c r="C140" t="s">
        <v>4382</v>
      </c>
      <c r="D140" t="s">
        <v>4512</v>
      </c>
      <c r="F140" t="str">
        <f t="shared" si="2"/>
        <v xml:space="preserve">  William</v>
      </c>
      <c r="G140" t="str">
        <f>Table2[[#This Row],[First Name]]&amp;" "&amp;Table2[[#This Row],[Last Name]]</f>
        <v xml:space="preserve">  William Mroz</v>
      </c>
    </row>
    <row r="141" spans="1:7" ht="15.75" x14ac:dyDescent="0.25">
      <c r="A141" s="1" t="s">
        <v>2228</v>
      </c>
      <c r="B141" s="1" t="s">
        <v>2578</v>
      </c>
      <c r="C141" t="s">
        <v>4382</v>
      </c>
      <c r="D141" t="s">
        <v>4513</v>
      </c>
      <c r="F141" t="str">
        <f t="shared" si="2"/>
        <v xml:space="preserve">  Sage</v>
      </c>
      <c r="G141" t="str">
        <f>Table2[[#This Row],[First Name]]&amp;" "&amp;Table2[[#This Row],[Last Name]]</f>
        <v xml:space="preserve">  Sage Canaday</v>
      </c>
    </row>
    <row r="142" spans="1:7" ht="15.75" x14ac:dyDescent="0.25">
      <c r="A142" s="1" t="s">
        <v>2227</v>
      </c>
      <c r="B142" s="1" t="s">
        <v>2579</v>
      </c>
      <c r="C142" t="s">
        <v>4382</v>
      </c>
      <c r="D142" t="s">
        <v>4514</v>
      </c>
      <c r="F142" t="str">
        <f t="shared" si="2"/>
        <v xml:space="preserve">  Cole</v>
      </c>
      <c r="G142" t="str">
        <f>Table2[[#This Row],[First Name]]&amp;" "&amp;Table2[[#This Row],[Last Name]]</f>
        <v xml:space="preserve">  Cole Atkins</v>
      </c>
    </row>
    <row r="143" spans="1:7" ht="15.75" x14ac:dyDescent="0.25">
      <c r="A143" s="1" t="s">
        <v>2226</v>
      </c>
      <c r="B143" s="1" t="s">
        <v>2580</v>
      </c>
      <c r="C143" t="s">
        <v>4382</v>
      </c>
      <c r="D143" t="s">
        <v>4515</v>
      </c>
      <c r="F143" t="str">
        <f t="shared" si="2"/>
        <v xml:space="preserve">  Jesse</v>
      </c>
      <c r="G143" t="str">
        <f>Table2[[#This Row],[First Name]]&amp;" "&amp;Table2[[#This Row],[Last Name]]</f>
        <v xml:space="preserve">  Jesse Kropelnicki</v>
      </c>
    </row>
    <row r="144" spans="1:7" ht="15.75" x14ac:dyDescent="0.25">
      <c r="A144" s="1" t="s">
        <v>2225</v>
      </c>
      <c r="B144" s="1" t="s">
        <v>2581</v>
      </c>
      <c r="C144" t="s">
        <v>4380</v>
      </c>
      <c r="D144" t="s">
        <v>4516</v>
      </c>
      <c r="F144" t="str">
        <f t="shared" si="2"/>
        <v xml:space="preserve">  Tammi J</v>
      </c>
      <c r="G144" t="str">
        <f>Table2[[#This Row],[First Name]]&amp;" "&amp;Table2[[#This Row],[Last Name]]</f>
        <v xml:space="preserve">  Tammi J Braund</v>
      </c>
    </row>
    <row r="145" spans="1:7" ht="15.75" x14ac:dyDescent="0.25">
      <c r="A145" s="1" t="s">
        <v>2224</v>
      </c>
      <c r="B145" s="1" t="s">
        <v>2582</v>
      </c>
      <c r="C145" t="s">
        <v>4382</v>
      </c>
      <c r="D145" t="s">
        <v>4517</v>
      </c>
      <c r="F145" t="str">
        <f t="shared" si="2"/>
        <v xml:space="preserve">  Matthew S</v>
      </c>
      <c r="G145" t="str">
        <f>Table2[[#This Row],[First Name]]&amp;" "&amp;Table2[[#This Row],[Last Name]]</f>
        <v xml:space="preserve">  Matthew S Anderson</v>
      </c>
    </row>
    <row r="146" spans="1:7" ht="15.75" x14ac:dyDescent="0.25">
      <c r="A146" s="1" t="s">
        <v>2223</v>
      </c>
      <c r="B146" s="1" t="s">
        <v>2583</v>
      </c>
      <c r="C146" t="s">
        <v>4382</v>
      </c>
      <c r="D146" t="s">
        <v>4518</v>
      </c>
      <c r="F146" t="str">
        <f t="shared" si="2"/>
        <v xml:space="preserve">  Eric</v>
      </c>
      <c r="G146" t="str">
        <f>Table2[[#This Row],[First Name]]&amp;" "&amp;Table2[[#This Row],[Last Name]]</f>
        <v xml:space="preserve">  Eric Bilbrey</v>
      </c>
    </row>
    <row r="147" spans="1:7" ht="15.75" x14ac:dyDescent="0.25">
      <c r="A147" s="1" t="s">
        <v>2222</v>
      </c>
      <c r="B147" s="1" t="s">
        <v>2584</v>
      </c>
      <c r="C147" t="s">
        <v>4380</v>
      </c>
      <c r="D147" t="s">
        <v>4519</v>
      </c>
      <c r="F147" t="str">
        <f t="shared" si="2"/>
        <v xml:space="preserve">  Valeria R</v>
      </c>
      <c r="G147" t="str">
        <f>Table2[[#This Row],[First Name]]&amp;" "&amp;Table2[[#This Row],[Last Name]]</f>
        <v xml:space="preserve">  Valeria R Curtis</v>
      </c>
    </row>
    <row r="148" spans="1:7" ht="15.75" x14ac:dyDescent="0.25">
      <c r="A148" s="1" t="s">
        <v>2221</v>
      </c>
      <c r="B148" s="1" t="s">
        <v>2519</v>
      </c>
      <c r="C148" t="s">
        <v>4382</v>
      </c>
      <c r="D148" t="s">
        <v>4520</v>
      </c>
      <c r="F148" t="str">
        <f t="shared" si="2"/>
        <v xml:space="preserve">  Michael P</v>
      </c>
      <c r="G148" t="str">
        <f>Table2[[#This Row],[First Name]]&amp;" "&amp;Table2[[#This Row],[Last Name]]</f>
        <v xml:space="preserve">  Michael P Meyer</v>
      </c>
    </row>
    <row r="149" spans="1:7" ht="15.75" x14ac:dyDescent="0.25">
      <c r="A149" s="1" t="s">
        <v>2220</v>
      </c>
      <c r="B149" s="1" t="s">
        <v>2585</v>
      </c>
      <c r="C149" t="s">
        <v>4382</v>
      </c>
      <c r="D149" t="s">
        <v>4521</v>
      </c>
      <c r="F149" t="str">
        <f t="shared" si="2"/>
        <v xml:space="preserve">  Rami</v>
      </c>
      <c r="G149" t="str">
        <f>Table2[[#This Row],[First Name]]&amp;" "&amp;Table2[[#This Row],[Last Name]]</f>
        <v xml:space="preserve">  Rami Bardeesy</v>
      </c>
    </row>
    <row r="150" spans="1:7" ht="15.75" x14ac:dyDescent="0.25">
      <c r="A150" s="1" t="s">
        <v>2219</v>
      </c>
      <c r="B150" s="1" t="s">
        <v>2586</v>
      </c>
      <c r="C150" t="s">
        <v>4382</v>
      </c>
      <c r="D150" t="s">
        <v>4522</v>
      </c>
      <c r="F150" t="str">
        <f t="shared" si="2"/>
        <v xml:space="preserve">  Denis</v>
      </c>
      <c r="G150" t="str">
        <f>Table2[[#This Row],[First Name]]&amp;" "&amp;Table2[[#This Row],[Last Name]]</f>
        <v xml:space="preserve">  Denis Shanahan</v>
      </c>
    </row>
    <row r="151" spans="1:7" ht="15.75" x14ac:dyDescent="0.25">
      <c r="A151" s="1" t="s">
        <v>2218</v>
      </c>
      <c r="B151" s="1" t="s">
        <v>2587</v>
      </c>
      <c r="C151" t="s">
        <v>4382</v>
      </c>
      <c r="D151" t="s">
        <v>4523</v>
      </c>
      <c r="F151" t="str">
        <f t="shared" si="2"/>
        <v xml:space="preserve">  Brian E</v>
      </c>
      <c r="G151" t="str">
        <f>Table2[[#This Row],[First Name]]&amp;" "&amp;Table2[[#This Row],[Last Name]]</f>
        <v xml:space="preserve">  Brian E Sutter</v>
      </c>
    </row>
    <row r="152" spans="1:7" ht="15.75" x14ac:dyDescent="0.25">
      <c r="A152" s="1" t="s">
        <v>2217</v>
      </c>
      <c r="B152" s="1" t="s">
        <v>2588</v>
      </c>
      <c r="C152" t="s">
        <v>4380</v>
      </c>
      <c r="D152" t="s">
        <v>4524</v>
      </c>
      <c r="F152" t="str">
        <f t="shared" si="2"/>
        <v xml:space="preserve">  Bonnie</v>
      </c>
      <c r="G152" t="str">
        <f>Table2[[#This Row],[First Name]]&amp;" "&amp;Table2[[#This Row],[Last Name]]</f>
        <v xml:space="preserve">  Bonnie Yesian</v>
      </c>
    </row>
    <row r="153" spans="1:7" ht="15.75" x14ac:dyDescent="0.25">
      <c r="A153" s="1" t="s">
        <v>2216</v>
      </c>
      <c r="B153" s="1" t="s">
        <v>2589</v>
      </c>
      <c r="C153" t="s">
        <v>4382</v>
      </c>
      <c r="D153" t="s">
        <v>4520</v>
      </c>
      <c r="F153" t="str">
        <f t="shared" si="2"/>
        <v xml:space="preserve">  Michael P</v>
      </c>
      <c r="G153" t="str">
        <f>Table2[[#This Row],[First Name]]&amp;" "&amp;Table2[[#This Row],[Last Name]]</f>
        <v xml:space="preserve">  Michael P Meers</v>
      </c>
    </row>
    <row r="154" spans="1:7" ht="15.75" x14ac:dyDescent="0.25">
      <c r="A154" s="1" t="s">
        <v>2215</v>
      </c>
      <c r="B154" s="1" t="s">
        <v>2590</v>
      </c>
      <c r="C154" t="s">
        <v>4382</v>
      </c>
      <c r="D154" t="s">
        <v>4525</v>
      </c>
      <c r="F154" t="str">
        <f t="shared" si="2"/>
        <v xml:space="preserve">  Paul</v>
      </c>
      <c r="G154" t="str">
        <f>Table2[[#This Row],[First Name]]&amp;" "&amp;Table2[[#This Row],[Last Name]]</f>
        <v xml:space="preserve">  Paul Conlon</v>
      </c>
    </row>
    <row r="155" spans="1:7" ht="15.75" x14ac:dyDescent="0.25">
      <c r="A155" s="1" t="s">
        <v>2214</v>
      </c>
      <c r="B155" s="1" t="s">
        <v>2591</v>
      </c>
      <c r="C155" t="s">
        <v>4382</v>
      </c>
      <c r="D155" t="s">
        <v>4526</v>
      </c>
      <c r="F155" t="str">
        <f t="shared" si="2"/>
        <v xml:space="preserve">  Michael</v>
      </c>
      <c r="G155" t="str">
        <f>Table2[[#This Row],[First Name]]&amp;" "&amp;Table2[[#This Row],[Last Name]]</f>
        <v xml:space="preserve">  Michael Arnstein</v>
      </c>
    </row>
    <row r="156" spans="1:7" ht="15.75" x14ac:dyDescent="0.25">
      <c r="A156" s="1" t="s">
        <v>2213</v>
      </c>
      <c r="B156" s="1" t="s">
        <v>2592</v>
      </c>
      <c r="C156" t="s">
        <v>4382</v>
      </c>
      <c r="D156" t="s">
        <v>4527</v>
      </c>
      <c r="F156" t="str">
        <f t="shared" si="2"/>
        <v xml:space="preserve">  Samuel</v>
      </c>
      <c r="G156" t="str">
        <f>Table2[[#This Row],[First Name]]&amp;" "&amp;Table2[[#This Row],[Last Name]]</f>
        <v xml:space="preserve">  Samuel Jurek</v>
      </c>
    </row>
    <row r="157" spans="1:7" ht="15.75" x14ac:dyDescent="0.25">
      <c r="A157" s="1" t="s">
        <v>2212</v>
      </c>
      <c r="B157" s="1" t="s">
        <v>2593</v>
      </c>
      <c r="C157" t="s">
        <v>4382</v>
      </c>
      <c r="D157" t="s">
        <v>4528</v>
      </c>
      <c r="F157" t="str">
        <f t="shared" si="2"/>
        <v xml:space="preserve">  Matthew</v>
      </c>
      <c r="G157" t="str">
        <f>Table2[[#This Row],[First Name]]&amp;" "&amp;Table2[[#This Row],[Last Name]]</f>
        <v xml:space="preserve">  Matthew Thill</v>
      </c>
    </row>
    <row r="158" spans="1:7" ht="15.75" x14ac:dyDescent="0.25">
      <c r="A158" s="1" t="s">
        <v>2211</v>
      </c>
      <c r="B158" s="1" t="s">
        <v>2594</v>
      </c>
      <c r="C158" t="s">
        <v>4382</v>
      </c>
      <c r="D158" t="s">
        <v>4444</v>
      </c>
      <c r="F158" t="str">
        <f t="shared" si="2"/>
        <v xml:space="preserve">  Daniel</v>
      </c>
      <c r="G158" t="str">
        <f>Table2[[#This Row],[First Name]]&amp;" "&amp;Table2[[#This Row],[Last Name]]</f>
        <v xml:space="preserve">  Daniel Glaz</v>
      </c>
    </row>
    <row r="159" spans="1:7" ht="15.75" x14ac:dyDescent="0.25">
      <c r="A159" s="1" t="s">
        <v>2210</v>
      </c>
      <c r="B159" s="1" t="s">
        <v>2595</v>
      </c>
      <c r="C159" t="s">
        <v>4380</v>
      </c>
      <c r="D159" t="s">
        <v>4529</v>
      </c>
      <c r="F159" t="str">
        <f t="shared" si="2"/>
        <v xml:space="preserve">  Syndy</v>
      </c>
      <c r="G159" t="str">
        <f>Table2[[#This Row],[First Name]]&amp;" "&amp;Table2[[#This Row],[Last Name]]</f>
        <v xml:space="preserve">  Syndy Sampson</v>
      </c>
    </row>
    <row r="160" spans="1:7" ht="15.75" x14ac:dyDescent="0.25">
      <c r="A160" s="1" t="s">
        <v>2209</v>
      </c>
      <c r="B160" s="1" t="s">
        <v>2596</v>
      </c>
      <c r="C160" t="s">
        <v>4380</v>
      </c>
      <c r="D160" t="s">
        <v>4530</v>
      </c>
      <c r="F160" t="str">
        <f t="shared" si="2"/>
        <v xml:space="preserve">  Aleksandra</v>
      </c>
      <c r="G160" t="str">
        <f>Table2[[#This Row],[First Name]]&amp;" "&amp;Table2[[#This Row],[Last Name]]</f>
        <v xml:space="preserve">  Aleksandra Duliba</v>
      </c>
    </row>
    <row r="161" spans="1:7" ht="15.75" x14ac:dyDescent="0.25">
      <c r="A161" s="1" t="s">
        <v>2208</v>
      </c>
      <c r="B161" s="1" t="s">
        <v>2597</v>
      </c>
      <c r="C161" t="s">
        <v>4382</v>
      </c>
      <c r="D161" t="s">
        <v>4531</v>
      </c>
      <c r="F161" t="str">
        <f t="shared" si="2"/>
        <v xml:space="preserve">  Steeve T Sr</v>
      </c>
      <c r="G161" t="str">
        <f>Table2[[#This Row],[First Name]]&amp;" "&amp;Table2[[#This Row],[Last Name]]</f>
        <v xml:space="preserve">  Steeve T Sr Tanguay</v>
      </c>
    </row>
    <row r="162" spans="1:7" ht="15.75" x14ac:dyDescent="0.25">
      <c r="A162" s="1" t="s">
        <v>2207</v>
      </c>
      <c r="B162" s="1" t="s">
        <v>2598</v>
      </c>
      <c r="C162" t="s">
        <v>4382</v>
      </c>
      <c r="D162" t="s">
        <v>4532</v>
      </c>
      <c r="F162" t="str">
        <f t="shared" si="2"/>
        <v xml:space="preserve">  Richard</v>
      </c>
      <c r="G162" t="str">
        <f>Table2[[#This Row],[First Name]]&amp;" "&amp;Table2[[#This Row],[Last Name]]</f>
        <v xml:space="preserve">  Richard McClelland</v>
      </c>
    </row>
    <row r="163" spans="1:7" ht="15.75" x14ac:dyDescent="0.25">
      <c r="A163" s="1" t="s">
        <v>2206</v>
      </c>
      <c r="B163" s="1" t="s">
        <v>2599</v>
      </c>
      <c r="C163" t="s">
        <v>4382</v>
      </c>
      <c r="D163" t="s">
        <v>4533</v>
      </c>
      <c r="F163" t="str">
        <f t="shared" si="2"/>
        <v xml:space="preserve">  Aaron T</v>
      </c>
      <c r="G163" t="str">
        <f>Table2[[#This Row],[First Name]]&amp;" "&amp;Table2[[#This Row],[Last Name]]</f>
        <v xml:space="preserve">  Aaron T Gorman</v>
      </c>
    </row>
    <row r="164" spans="1:7" ht="15.75" x14ac:dyDescent="0.25">
      <c r="A164" s="1" t="s">
        <v>2205</v>
      </c>
      <c r="B164" s="1" t="s">
        <v>2600</v>
      </c>
      <c r="C164" t="s">
        <v>4382</v>
      </c>
      <c r="D164" t="s">
        <v>4534</v>
      </c>
      <c r="F164" t="str">
        <f t="shared" si="2"/>
        <v xml:space="preserve">  Akira</v>
      </c>
      <c r="G164" t="str">
        <f>Table2[[#This Row],[First Name]]&amp;" "&amp;Table2[[#This Row],[Last Name]]</f>
        <v xml:space="preserve">  Akira Nishimura</v>
      </c>
    </row>
    <row r="165" spans="1:7" ht="15.75" x14ac:dyDescent="0.25">
      <c r="A165" s="1" t="s">
        <v>2204</v>
      </c>
      <c r="B165" s="1" t="s">
        <v>2601</v>
      </c>
      <c r="C165" t="s">
        <v>4382</v>
      </c>
      <c r="D165" t="s">
        <v>4535</v>
      </c>
      <c r="F165" t="str">
        <f t="shared" si="2"/>
        <v xml:space="preserve">  Ben</v>
      </c>
      <c r="G165" t="str">
        <f>Table2[[#This Row],[First Name]]&amp;" "&amp;Table2[[#This Row],[Last Name]]</f>
        <v xml:space="preserve">  Ben Brimble</v>
      </c>
    </row>
    <row r="166" spans="1:7" ht="15.75" x14ac:dyDescent="0.25">
      <c r="A166" s="1" t="s">
        <v>2203</v>
      </c>
      <c r="B166" s="1" t="s">
        <v>2602</v>
      </c>
      <c r="C166" t="s">
        <v>4380</v>
      </c>
      <c r="D166" t="s">
        <v>4536</v>
      </c>
      <c r="F166" t="str">
        <f t="shared" si="2"/>
        <v xml:space="preserve">  Jana</v>
      </c>
      <c r="G166" t="str">
        <f>Table2[[#This Row],[First Name]]&amp;" "&amp;Table2[[#This Row],[Last Name]]</f>
        <v xml:space="preserve">  Jana Trenk</v>
      </c>
    </row>
    <row r="167" spans="1:7" ht="15.75" x14ac:dyDescent="0.25">
      <c r="A167" s="1" t="s">
        <v>2202</v>
      </c>
      <c r="B167" s="1" t="s">
        <v>2603</v>
      </c>
      <c r="C167" t="s">
        <v>4382</v>
      </c>
      <c r="D167" t="s">
        <v>4537</v>
      </c>
      <c r="F167" t="str">
        <f t="shared" si="2"/>
        <v xml:space="preserve">  Jay T</v>
      </c>
      <c r="G167" t="str">
        <f>Table2[[#This Row],[First Name]]&amp;" "&amp;Table2[[#This Row],[Last Name]]</f>
        <v xml:space="preserve">  Jay T Wittmann</v>
      </c>
    </row>
    <row r="168" spans="1:7" ht="15.75" x14ac:dyDescent="0.25">
      <c r="A168" s="1" t="s">
        <v>2201</v>
      </c>
      <c r="B168" s="1" t="s">
        <v>2604</v>
      </c>
      <c r="C168" t="s">
        <v>4380</v>
      </c>
      <c r="D168" t="s">
        <v>4538</v>
      </c>
      <c r="F168" t="str">
        <f t="shared" si="2"/>
        <v xml:space="preserve">  Marie-Helene</v>
      </c>
      <c r="G168" t="str">
        <f>Table2[[#This Row],[First Name]]&amp;" "&amp;Table2[[#This Row],[Last Name]]</f>
        <v xml:space="preserve">  Marie-Helene Tremblay</v>
      </c>
    </row>
    <row r="169" spans="1:7" ht="15.75" x14ac:dyDescent="0.25">
      <c r="A169" s="1" t="s">
        <v>2200</v>
      </c>
      <c r="B169" s="1" t="s">
        <v>2605</v>
      </c>
      <c r="C169" t="s">
        <v>4380</v>
      </c>
      <c r="D169" t="s">
        <v>4539</v>
      </c>
      <c r="F169" t="str">
        <f t="shared" si="2"/>
        <v xml:space="preserve">  Bret R</v>
      </c>
      <c r="G169" t="str">
        <f>Table2[[#This Row],[First Name]]&amp;" "&amp;Table2[[#This Row],[Last Name]]</f>
        <v xml:space="preserve">  Bret R Scofield</v>
      </c>
    </row>
    <row r="170" spans="1:7" ht="15.75" x14ac:dyDescent="0.25">
      <c r="A170" s="1" t="s">
        <v>2199</v>
      </c>
      <c r="B170" s="1" t="s">
        <v>2606</v>
      </c>
      <c r="C170" t="s">
        <v>4382</v>
      </c>
      <c r="D170" t="s">
        <v>4540</v>
      </c>
      <c r="F170" t="str">
        <f t="shared" si="2"/>
        <v xml:space="preserve">  Gardner L</v>
      </c>
      <c r="G170" t="str">
        <f>Table2[[#This Row],[First Name]]&amp;" "&amp;Table2[[#This Row],[Last Name]]</f>
        <v xml:space="preserve">  Gardner L Yost</v>
      </c>
    </row>
    <row r="171" spans="1:7" ht="15.75" x14ac:dyDescent="0.25">
      <c r="A171" s="1" t="s">
        <v>2198</v>
      </c>
      <c r="B171" s="1" t="s">
        <v>2607</v>
      </c>
      <c r="C171" t="s">
        <v>4382</v>
      </c>
      <c r="D171" t="s">
        <v>4541</v>
      </c>
      <c r="F171" t="str">
        <f t="shared" si="2"/>
        <v xml:space="preserve">  Bobby</v>
      </c>
      <c r="G171" t="str">
        <f>Table2[[#This Row],[First Name]]&amp;" "&amp;Table2[[#This Row],[Last Name]]</f>
        <v xml:space="preserve">  Bobby Torphy</v>
      </c>
    </row>
    <row r="172" spans="1:7" ht="15.75" x14ac:dyDescent="0.25">
      <c r="A172" s="1" t="s">
        <v>2197</v>
      </c>
      <c r="B172" s="1" t="s">
        <v>2608</v>
      </c>
      <c r="C172" t="s">
        <v>4380</v>
      </c>
      <c r="D172" t="s">
        <v>4410</v>
      </c>
      <c r="F172" t="str">
        <f t="shared" si="2"/>
        <v xml:space="preserve">  Natalie</v>
      </c>
      <c r="G172" t="str">
        <f>Table2[[#This Row],[First Name]]&amp;" "&amp;Table2[[#This Row],[Last Name]]</f>
        <v xml:space="preserve">  Natalie Busby</v>
      </c>
    </row>
    <row r="173" spans="1:7" ht="15.75" x14ac:dyDescent="0.25">
      <c r="A173" s="1" t="s">
        <v>2196</v>
      </c>
      <c r="B173" s="1" t="s">
        <v>2609</v>
      </c>
      <c r="C173" t="s">
        <v>4380</v>
      </c>
      <c r="D173" t="s">
        <v>4542</v>
      </c>
      <c r="F173" t="str">
        <f t="shared" si="2"/>
        <v xml:space="preserve">  Lina</v>
      </c>
      <c r="G173" t="str">
        <f>Table2[[#This Row],[First Name]]&amp;" "&amp;Table2[[#This Row],[Last Name]]</f>
        <v xml:space="preserve">  Lina Nguyen</v>
      </c>
    </row>
    <row r="174" spans="1:7" ht="15.75" x14ac:dyDescent="0.25">
      <c r="A174" s="1" t="s">
        <v>2195</v>
      </c>
      <c r="B174" s="1" t="s">
        <v>2610</v>
      </c>
      <c r="C174" t="s">
        <v>4382</v>
      </c>
      <c r="D174" t="s">
        <v>4543</v>
      </c>
      <c r="F174" t="str">
        <f t="shared" si="2"/>
        <v xml:space="preserve">  Zebulon</v>
      </c>
      <c r="G174" t="str">
        <f>Table2[[#This Row],[First Name]]&amp;" "&amp;Table2[[#This Row],[Last Name]]</f>
        <v xml:space="preserve">  Zebulon Hanley</v>
      </c>
    </row>
    <row r="175" spans="1:7" ht="15.75" x14ac:dyDescent="0.25">
      <c r="A175" s="1" t="s">
        <v>2194</v>
      </c>
      <c r="B175" s="1" t="s">
        <v>2611</v>
      </c>
      <c r="C175" t="s">
        <v>4380</v>
      </c>
      <c r="D175" t="s">
        <v>4484</v>
      </c>
      <c r="F175" t="str">
        <f t="shared" si="2"/>
        <v xml:space="preserve">  Amanda</v>
      </c>
      <c r="G175" t="str">
        <f>Table2[[#This Row],[First Name]]&amp;" "&amp;Table2[[#This Row],[Last Name]]</f>
        <v xml:space="preserve">  Amanda Scheer</v>
      </c>
    </row>
    <row r="176" spans="1:7" ht="15.75" x14ac:dyDescent="0.25">
      <c r="A176" s="1" t="s">
        <v>2193</v>
      </c>
      <c r="B176" s="1" t="s">
        <v>2612</v>
      </c>
      <c r="C176" t="s">
        <v>4382</v>
      </c>
      <c r="D176" t="s">
        <v>4544</v>
      </c>
      <c r="F176" t="str">
        <f t="shared" si="2"/>
        <v xml:space="preserve">  Greg</v>
      </c>
      <c r="G176" t="str">
        <f>Table2[[#This Row],[First Name]]&amp;" "&amp;Table2[[#This Row],[Last Name]]</f>
        <v xml:space="preserve">  Greg Rankin</v>
      </c>
    </row>
    <row r="177" spans="1:7" ht="15.75" x14ac:dyDescent="0.25">
      <c r="A177" s="1" t="s">
        <v>2192</v>
      </c>
      <c r="B177" s="1" t="s">
        <v>2613</v>
      </c>
      <c r="C177" t="s">
        <v>4382</v>
      </c>
      <c r="D177" t="s">
        <v>4401</v>
      </c>
      <c r="F177" t="str">
        <f t="shared" si="2"/>
        <v xml:space="preserve">  John</v>
      </c>
      <c r="G177" t="str">
        <f>Table2[[#This Row],[First Name]]&amp;" "&amp;Table2[[#This Row],[Last Name]]</f>
        <v xml:space="preserve">  John Ricardi</v>
      </c>
    </row>
    <row r="178" spans="1:7" ht="15.75" x14ac:dyDescent="0.25">
      <c r="A178" s="1" t="s">
        <v>2191</v>
      </c>
      <c r="B178" s="1" t="s">
        <v>2614</v>
      </c>
      <c r="C178" t="s">
        <v>4380</v>
      </c>
      <c r="D178" t="s">
        <v>4545</v>
      </c>
      <c r="F178" t="str">
        <f t="shared" si="2"/>
        <v xml:space="preserve">  Kelsey A</v>
      </c>
      <c r="G178" t="str">
        <f>Table2[[#This Row],[First Name]]&amp;" "&amp;Table2[[#This Row],[Last Name]]</f>
        <v xml:space="preserve">  Kelsey A Karkos</v>
      </c>
    </row>
    <row r="179" spans="1:7" ht="15.75" x14ac:dyDescent="0.25">
      <c r="A179" s="1" t="s">
        <v>2190</v>
      </c>
      <c r="B179" s="1" t="s">
        <v>2615</v>
      </c>
      <c r="C179" t="s">
        <v>4380</v>
      </c>
      <c r="D179" t="s">
        <v>4546</v>
      </c>
      <c r="F179" t="str">
        <f t="shared" si="2"/>
        <v xml:space="preserve">  Bronwen L</v>
      </c>
      <c r="G179" t="str">
        <f>Table2[[#This Row],[First Name]]&amp;" "&amp;Table2[[#This Row],[Last Name]]</f>
        <v xml:space="preserve">  Bronwen L Price-Dierksen</v>
      </c>
    </row>
    <row r="180" spans="1:7" ht="15.75" x14ac:dyDescent="0.25">
      <c r="A180" s="1" t="s">
        <v>2189</v>
      </c>
      <c r="B180" s="1" t="s">
        <v>2616</v>
      </c>
      <c r="C180" t="s">
        <v>4380</v>
      </c>
      <c r="D180" t="s">
        <v>4547</v>
      </c>
      <c r="F180" t="str">
        <f t="shared" si="2"/>
        <v xml:space="preserve">  Manuela</v>
      </c>
      <c r="G180" t="str">
        <f>Table2[[#This Row],[First Name]]&amp;" "&amp;Table2[[#This Row],[Last Name]]</f>
        <v xml:space="preserve">  Manuela Knispel</v>
      </c>
    </row>
    <row r="181" spans="1:7" ht="15.75" x14ac:dyDescent="0.25">
      <c r="A181" s="1" t="s">
        <v>2188</v>
      </c>
      <c r="B181" s="1" t="s">
        <v>2617</v>
      </c>
      <c r="C181" t="s">
        <v>4380</v>
      </c>
      <c r="D181" t="s">
        <v>4548</v>
      </c>
      <c r="F181" t="str">
        <f t="shared" si="2"/>
        <v xml:space="preserve">  Jennifer L</v>
      </c>
      <c r="G181" t="str">
        <f>Table2[[#This Row],[First Name]]&amp;" "&amp;Table2[[#This Row],[Last Name]]</f>
        <v xml:space="preserve">  Jennifer L King</v>
      </c>
    </row>
    <row r="182" spans="1:7" ht="15.75" x14ac:dyDescent="0.25">
      <c r="A182" s="1" t="s">
        <v>2187</v>
      </c>
      <c r="B182" s="1" t="s">
        <v>2618</v>
      </c>
      <c r="C182" t="s">
        <v>4380</v>
      </c>
      <c r="D182" t="s">
        <v>4549</v>
      </c>
      <c r="F182" t="str">
        <f t="shared" si="2"/>
        <v xml:space="preserve">  Abby W</v>
      </c>
      <c r="G182" t="str">
        <f>Table2[[#This Row],[First Name]]&amp;" "&amp;Table2[[#This Row],[Last Name]]</f>
        <v xml:space="preserve">  Abby W Samuelson</v>
      </c>
    </row>
    <row r="183" spans="1:7" ht="15.75" x14ac:dyDescent="0.25">
      <c r="A183" s="1" t="s">
        <v>2186</v>
      </c>
      <c r="B183" s="1" t="s">
        <v>2619</v>
      </c>
      <c r="C183" t="s">
        <v>4382</v>
      </c>
      <c r="D183" t="s">
        <v>4550</v>
      </c>
      <c r="F183" t="str">
        <f t="shared" si="2"/>
        <v xml:space="preserve">  Tyler</v>
      </c>
      <c r="G183" t="str">
        <f>Table2[[#This Row],[First Name]]&amp;" "&amp;Table2[[#This Row],[Last Name]]</f>
        <v xml:space="preserve">  Tyler Fredsall</v>
      </c>
    </row>
    <row r="184" spans="1:7" ht="15.75" x14ac:dyDescent="0.25">
      <c r="A184" s="1" t="s">
        <v>2185</v>
      </c>
      <c r="B184" s="1" t="s">
        <v>2620</v>
      </c>
      <c r="C184" t="s">
        <v>4382</v>
      </c>
      <c r="D184" t="s">
        <v>4551</v>
      </c>
      <c r="F184" t="str">
        <f t="shared" si="2"/>
        <v xml:space="preserve">  Jeffrey</v>
      </c>
      <c r="G184" t="str">
        <f>Table2[[#This Row],[First Name]]&amp;" "&amp;Table2[[#This Row],[Last Name]]</f>
        <v xml:space="preserve">  Jeffrey Eggleston</v>
      </c>
    </row>
    <row r="185" spans="1:7" ht="15.75" x14ac:dyDescent="0.25">
      <c r="A185" s="1" t="s">
        <v>2184</v>
      </c>
      <c r="B185" s="1" t="s">
        <v>2621</v>
      </c>
      <c r="C185" t="s">
        <v>4382</v>
      </c>
      <c r="D185" t="s">
        <v>4552</v>
      </c>
      <c r="F185" t="str">
        <f t="shared" si="2"/>
        <v xml:space="preserve">  Matthew F</v>
      </c>
      <c r="G185" t="str">
        <f>Table2[[#This Row],[First Name]]&amp;" "&amp;Table2[[#This Row],[Last Name]]</f>
        <v xml:space="preserve">  Matthew F Palombaro</v>
      </c>
    </row>
    <row r="186" spans="1:7" ht="15.75" x14ac:dyDescent="0.25">
      <c r="A186" s="1" t="s">
        <v>2183</v>
      </c>
      <c r="B186" s="1" t="s">
        <v>2622</v>
      </c>
      <c r="C186" t="s">
        <v>4382</v>
      </c>
      <c r="D186" t="s">
        <v>4553</v>
      </c>
      <c r="F186" t="str">
        <f t="shared" si="2"/>
        <v xml:space="preserve">  Ryan J</v>
      </c>
      <c r="G186" t="str">
        <f>Table2[[#This Row],[First Name]]&amp;" "&amp;Table2[[#This Row],[Last Name]]</f>
        <v xml:space="preserve">  Ryan J Silva</v>
      </c>
    </row>
    <row r="187" spans="1:7" ht="15.75" x14ac:dyDescent="0.25">
      <c r="A187" s="1" t="s">
        <v>2182</v>
      </c>
      <c r="B187" s="1" t="s">
        <v>2623</v>
      </c>
      <c r="C187" t="s">
        <v>4380</v>
      </c>
      <c r="D187" t="s">
        <v>4554</v>
      </c>
      <c r="F187" t="str">
        <f t="shared" si="2"/>
        <v xml:space="preserve">  Amy</v>
      </c>
      <c r="G187" t="str">
        <f>Table2[[#This Row],[First Name]]&amp;" "&amp;Table2[[#This Row],[Last Name]]</f>
        <v xml:space="preserve">  Amy Bugala</v>
      </c>
    </row>
    <row r="188" spans="1:7" ht="15.75" x14ac:dyDescent="0.25">
      <c r="A188" s="1" t="s">
        <v>2181</v>
      </c>
      <c r="B188" s="1" t="s">
        <v>2624</v>
      </c>
      <c r="C188" t="s">
        <v>4382</v>
      </c>
      <c r="D188" t="s">
        <v>4555</v>
      </c>
      <c r="F188" t="str">
        <f t="shared" si="2"/>
        <v xml:space="preserve">  Andrew P</v>
      </c>
      <c r="G188" t="str">
        <f>Table2[[#This Row],[First Name]]&amp;" "&amp;Table2[[#This Row],[Last Name]]</f>
        <v xml:space="preserve">  Andrew P Dublin</v>
      </c>
    </row>
    <row r="189" spans="1:7" ht="15.75" x14ac:dyDescent="0.25">
      <c r="A189" s="1" t="s">
        <v>2180</v>
      </c>
      <c r="B189" s="1" t="s">
        <v>2625</v>
      </c>
      <c r="C189" t="s">
        <v>4382</v>
      </c>
      <c r="D189" t="s">
        <v>4556</v>
      </c>
      <c r="E189" t="s">
        <v>4557</v>
      </c>
      <c r="F189" t="str">
        <f t="shared" si="2"/>
        <v xml:space="preserve">  George M V</v>
      </c>
      <c r="G189" t="str">
        <f>Table2[[#This Row],[First Name]]&amp;" "&amp;Table2[[#This Row],[Last Name]]</f>
        <v xml:space="preserve">  George M V Cleland</v>
      </c>
    </row>
    <row r="190" spans="1:7" ht="15.75" x14ac:dyDescent="0.25">
      <c r="A190" s="1" t="s">
        <v>2179</v>
      </c>
      <c r="B190" s="1" t="s">
        <v>2429</v>
      </c>
      <c r="C190" t="s">
        <v>4380</v>
      </c>
      <c r="D190" t="s">
        <v>4558</v>
      </c>
      <c r="F190" t="str">
        <f t="shared" si="2"/>
        <v xml:space="preserve">  Sarah</v>
      </c>
      <c r="G190" t="str">
        <f>Table2[[#This Row],[First Name]]&amp;" "&amp;Table2[[#This Row],[Last Name]]</f>
        <v xml:space="preserve">  Sarah Evans</v>
      </c>
    </row>
    <row r="191" spans="1:7" ht="15.75" x14ac:dyDescent="0.25">
      <c r="A191" s="1" t="s">
        <v>2178</v>
      </c>
      <c r="B191" s="1" t="s">
        <v>2626</v>
      </c>
      <c r="C191" t="s">
        <v>4380</v>
      </c>
      <c r="D191" t="s">
        <v>4559</v>
      </c>
      <c r="F191" t="str">
        <f t="shared" si="2"/>
        <v xml:space="preserve">  Lara</v>
      </c>
      <c r="G191" t="str">
        <f>Table2[[#This Row],[First Name]]&amp;" "&amp;Table2[[#This Row],[Last Name]]</f>
        <v xml:space="preserve">  Lara Boyd</v>
      </c>
    </row>
    <row r="192" spans="1:7" ht="15.75" x14ac:dyDescent="0.25">
      <c r="A192" s="1" t="s">
        <v>2177</v>
      </c>
      <c r="B192" s="1" t="s">
        <v>2627</v>
      </c>
      <c r="C192" t="s">
        <v>4382</v>
      </c>
      <c r="D192" t="s">
        <v>4560</v>
      </c>
      <c r="F192" t="str">
        <f t="shared" si="2"/>
        <v xml:space="preserve">  Sebastien</v>
      </c>
      <c r="G192" t="str">
        <f>Table2[[#This Row],[First Name]]&amp;" "&amp;Table2[[#This Row],[Last Name]]</f>
        <v xml:space="preserve">  Sebastien Roulier</v>
      </c>
    </row>
    <row r="193" spans="1:7" ht="15.75" x14ac:dyDescent="0.25">
      <c r="A193" s="1" t="s">
        <v>2176</v>
      </c>
      <c r="B193" s="1" t="s">
        <v>2628</v>
      </c>
      <c r="C193" t="s">
        <v>4382</v>
      </c>
      <c r="D193" t="s">
        <v>4561</v>
      </c>
      <c r="F193" t="str">
        <f t="shared" si="2"/>
        <v xml:space="preserve">  Padraig</v>
      </c>
      <c r="G193" t="str">
        <f>Table2[[#This Row],[First Name]]&amp;" "&amp;Table2[[#This Row],[Last Name]]</f>
        <v xml:space="preserve">  Padraig Mullins</v>
      </c>
    </row>
    <row r="194" spans="1:7" ht="15.75" x14ac:dyDescent="0.25">
      <c r="A194" s="1" t="s">
        <v>2175</v>
      </c>
      <c r="B194" s="1" t="s">
        <v>2629</v>
      </c>
      <c r="C194" t="s">
        <v>4380</v>
      </c>
      <c r="D194" t="s">
        <v>4562</v>
      </c>
      <c r="F194" t="str">
        <f t="shared" si="2"/>
        <v xml:space="preserve">  Heather</v>
      </c>
      <c r="G194" t="str">
        <f>Table2[[#This Row],[First Name]]&amp;" "&amp;Table2[[#This Row],[Last Name]]</f>
        <v xml:space="preserve">  Heather Hofmann</v>
      </c>
    </row>
    <row r="195" spans="1:7" ht="15.75" x14ac:dyDescent="0.25">
      <c r="A195" s="1" t="s">
        <v>2174</v>
      </c>
      <c r="B195" s="1" t="s">
        <v>2630</v>
      </c>
      <c r="C195" t="s">
        <v>4382</v>
      </c>
      <c r="D195" t="s">
        <v>4563</v>
      </c>
      <c r="F195" t="str">
        <f t="shared" ref="F195:F258" si="3">D195&amp;E195</f>
        <v xml:space="preserve">  Jorge</v>
      </c>
      <c r="G195" t="str">
        <f>Table2[[#This Row],[First Name]]&amp;" "&amp;Table2[[#This Row],[Last Name]]</f>
        <v xml:space="preserve">  Jorge Garcia Garcia</v>
      </c>
    </row>
    <row r="196" spans="1:7" ht="15.75" x14ac:dyDescent="0.25">
      <c r="A196" s="1" t="s">
        <v>2173</v>
      </c>
      <c r="B196" s="1" t="s">
        <v>2631</v>
      </c>
      <c r="C196" t="s">
        <v>4382</v>
      </c>
      <c r="D196" t="s">
        <v>4564</v>
      </c>
      <c r="F196" t="str">
        <f t="shared" si="3"/>
        <v xml:space="preserve">  Jack R</v>
      </c>
      <c r="G196" t="str">
        <f>Table2[[#This Row],[First Name]]&amp;" "&amp;Table2[[#This Row],[Last Name]]</f>
        <v xml:space="preserve">  Jack R Klecker</v>
      </c>
    </row>
    <row r="197" spans="1:7" ht="15.75" x14ac:dyDescent="0.25">
      <c r="A197" s="1" t="s">
        <v>2172</v>
      </c>
      <c r="B197" s="1" t="s">
        <v>2632</v>
      </c>
      <c r="C197" t="s">
        <v>4382</v>
      </c>
      <c r="D197" t="s">
        <v>4565</v>
      </c>
      <c r="F197" t="str">
        <f t="shared" si="3"/>
        <v xml:space="preserve">  Felix</v>
      </c>
      <c r="G197" t="str">
        <f>Table2[[#This Row],[First Name]]&amp;" "&amp;Table2[[#This Row],[Last Name]]</f>
        <v xml:space="preserve">  Felix Cancre</v>
      </c>
    </row>
    <row r="198" spans="1:7" ht="15.75" x14ac:dyDescent="0.25">
      <c r="A198" s="1" t="s">
        <v>2171</v>
      </c>
      <c r="B198" s="1" t="s">
        <v>2633</v>
      </c>
      <c r="C198" t="s">
        <v>4382</v>
      </c>
      <c r="D198" t="s">
        <v>4566</v>
      </c>
      <c r="F198" t="str">
        <f t="shared" si="3"/>
        <v xml:space="preserve">  Christopher C</v>
      </c>
      <c r="G198" t="str">
        <f>Table2[[#This Row],[First Name]]&amp;" "&amp;Table2[[#This Row],[Last Name]]</f>
        <v xml:space="preserve">  Christopher C Denucci</v>
      </c>
    </row>
    <row r="199" spans="1:7" ht="15.75" x14ac:dyDescent="0.25">
      <c r="A199" s="1" t="s">
        <v>2170</v>
      </c>
      <c r="B199" s="1" t="s">
        <v>2634</v>
      </c>
      <c r="C199" t="s">
        <v>4382</v>
      </c>
      <c r="D199" t="s">
        <v>4515</v>
      </c>
      <c r="F199" t="str">
        <f t="shared" si="3"/>
        <v xml:space="preserve">  Jesse</v>
      </c>
      <c r="G199" t="str">
        <f>Table2[[#This Row],[First Name]]&amp;" "&amp;Table2[[#This Row],[Last Name]]</f>
        <v xml:space="preserve">  Jesse Saldana</v>
      </c>
    </row>
    <row r="200" spans="1:7" ht="15.75" x14ac:dyDescent="0.25">
      <c r="A200" s="1" t="s">
        <v>2169</v>
      </c>
      <c r="B200" s="1" t="s">
        <v>2635</v>
      </c>
      <c r="C200" t="s">
        <v>4380</v>
      </c>
      <c r="D200" t="s">
        <v>4567</v>
      </c>
      <c r="F200" t="str">
        <f t="shared" si="3"/>
        <v xml:space="preserve">  Jill</v>
      </c>
      <c r="G200" t="str">
        <f>Table2[[#This Row],[First Name]]&amp;" "&amp;Table2[[#This Row],[Last Name]]</f>
        <v xml:space="preserve">  Jill Weinberg</v>
      </c>
    </row>
    <row r="201" spans="1:7" ht="15.75" x14ac:dyDescent="0.25">
      <c r="A201" s="1" t="s">
        <v>2168</v>
      </c>
      <c r="B201" s="1" t="s">
        <v>2636</v>
      </c>
      <c r="C201" t="s">
        <v>4382</v>
      </c>
      <c r="D201" t="s">
        <v>4512</v>
      </c>
      <c r="F201" t="str">
        <f t="shared" si="3"/>
        <v xml:space="preserve">  William</v>
      </c>
      <c r="G201" t="str">
        <f>Table2[[#This Row],[First Name]]&amp;" "&amp;Table2[[#This Row],[Last Name]]</f>
        <v xml:space="preserve">  William Walsh</v>
      </c>
    </row>
    <row r="202" spans="1:7" ht="15.75" x14ac:dyDescent="0.25">
      <c r="A202" s="1" t="s">
        <v>2167</v>
      </c>
      <c r="B202" s="1" t="s">
        <v>2637</v>
      </c>
      <c r="C202" t="s">
        <v>4382</v>
      </c>
      <c r="D202" t="s">
        <v>4568</v>
      </c>
      <c r="F202" t="str">
        <f t="shared" si="3"/>
        <v xml:space="preserve">  Alejandro</v>
      </c>
      <c r="G202" t="str">
        <f>Table2[[#This Row],[First Name]]&amp;" "&amp;Table2[[#This Row],[Last Name]]</f>
        <v xml:space="preserve">  Alejandro Pasten</v>
      </c>
    </row>
    <row r="203" spans="1:7" ht="15.75" x14ac:dyDescent="0.25">
      <c r="A203" s="1" t="s">
        <v>2166</v>
      </c>
      <c r="B203" s="1" t="s">
        <v>2638</v>
      </c>
      <c r="C203" t="s">
        <v>4382</v>
      </c>
      <c r="D203" t="s">
        <v>4569</v>
      </c>
      <c r="F203" t="str">
        <f t="shared" si="3"/>
        <v xml:space="preserve">  Ian E</v>
      </c>
      <c r="G203" t="str">
        <f>Table2[[#This Row],[First Name]]&amp;" "&amp;Table2[[#This Row],[Last Name]]</f>
        <v xml:space="preserve">  Ian E LaBelle</v>
      </c>
    </row>
    <row r="204" spans="1:7" ht="15.75" x14ac:dyDescent="0.25">
      <c r="A204" s="1" t="s">
        <v>2165</v>
      </c>
      <c r="B204" s="1" t="s">
        <v>2639</v>
      </c>
      <c r="C204" t="s">
        <v>4382</v>
      </c>
      <c r="D204" t="s">
        <v>4570</v>
      </c>
      <c r="F204" t="str">
        <f t="shared" si="3"/>
        <v xml:space="preserve">  Hector Sr</v>
      </c>
      <c r="G204" t="str">
        <f>Table2[[#This Row],[First Name]]&amp;" "&amp;Table2[[#This Row],[Last Name]]</f>
        <v xml:space="preserve">  Hector Sr Guzman</v>
      </c>
    </row>
    <row r="205" spans="1:7" ht="15.75" x14ac:dyDescent="0.25">
      <c r="A205" s="1" t="s">
        <v>2164</v>
      </c>
      <c r="B205" s="1" t="s">
        <v>2640</v>
      </c>
      <c r="C205" t="s">
        <v>4380</v>
      </c>
      <c r="D205" t="s">
        <v>4466</v>
      </c>
      <c r="F205" t="str">
        <f t="shared" si="3"/>
        <v xml:space="preserve">  Rebecca</v>
      </c>
      <c r="G205" t="str">
        <f>Table2[[#This Row],[First Name]]&amp;" "&amp;Table2[[#This Row],[Last Name]]</f>
        <v xml:space="preserve">  Rebecca Turnbull</v>
      </c>
    </row>
    <row r="206" spans="1:7" ht="15.75" x14ac:dyDescent="0.25">
      <c r="A206" s="1" t="s">
        <v>2163</v>
      </c>
      <c r="B206" s="1" t="s">
        <v>2641</v>
      </c>
      <c r="C206" t="s">
        <v>4382</v>
      </c>
      <c r="D206" t="s">
        <v>4571</v>
      </c>
      <c r="F206" t="str">
        <f t="shared" si="3"/>
        <v xml:space="preserve">  Matt</v>
      </c>
      <c r="G206" t="str">
        <f>Table2[[#This Row],[First Name]]&amp;" "&amp;Table2[[#This Row],[Last Name]]</f>
        <v xml:space="preserve">  Matt Aguero</v>
      </c>
    </row>
    <row r="207" spans="1:7" ht="15.75" x14ac:dyDescent="0.25">
      <c r="A207" s="1" t="s">
        <v>2162</v>
      </c>
      <c r="B207" s="1" t="s">
        <v>2642</v>
      </c>
      <c r="C207" t="s">
        <v>4380</v>
      </c>
      <c r="D207" t="s">
        <v>4572</v>
      </c>
      <c r="F207" t="str">
        <f t="shared" si="3"/>
        <v xml:space="preserve">  Elizabeth H</v>
      </c>
      <c r="G207" t="str">
        <f>Table2[[#This Row],[First Name]]&amp;" "&amp;Table2[[#This Row],[Last Name]]</f>
        <v xml:space="preserve">  Elizabeth H Woodward</v>
      </c>
    </row>
    <row r="208" spans="1:7" ht="15.75" x14ac:dyDescent="0.25">
      <c r="A208" s="1" t="s">
        <v>2161</v>
      </c>
      <c r="B208" s="1" t="s">
        <v>2643</v>
      </c>
      <c r="C208" t="s">
        <v>4380</v>
      </c>
      <c r="D208" t="s">
        <v>4573</v>
      </c>
      <c r="F208" t="str">
        <f t="shared" si="3"/>
        <v xml:space="preserve">  Grace</v>
      </c>
      <c r="G208" t="str">
        <f>Table2[[#This Row],[First Name]]&amp;" "&amp;Table2[[#This Row],[Last Name]]</f>
        <v xml:space="preserve">  Grace McElroy</v>
      </c>
    </row>
    <row r="209" spans="1:7" ht="15.75" x14ac:dyDescent="0.25">
      <c r="A209" s="1" t="s">
        <v>2160</v>
      </c>
      <c r="B209" s="1" t="s">
        <v>2644</v>
      </c>
      <c r="C209" t="s">
        <v>4382</v>
      </c>
      <c r="D209" t="s">
        <v>4574</v>
      </c>
      <c r="F209" t="str">
        <f t="shared" si="3"/>
        <v xml:space="preserve">  Jaime</v>
      </c>
      <c r="G209" t="str">
        <f>Table2[[#This Row],[First Name]]&amp;" "&amp;Table2[[#This Row],[Last Name]]</f>
        <v xml:space="preserve">  Jaime Lopez</v>
      </c>
    </row>
    <row r="210" spans="1:7" ht="15.75" x14ac:dyDescent="0.25">
      <c r="A210" s="1" t="s">
        <v>2159</v>
      </c>
      <c r="B210" s="1" t="s">
        <v>2645</v>
      </c>
      <c r="C210" t="s">
        <v>4380</v>
      </c>
      <c r="D210" t="s">
        <v>4575</v>
      </c>
      <c r="F210" t="str">
        <f t="shared" si="3"/>
        <v xml:space="preserve">  Calesse</v>
      </c>
      <c r="G210" t="str">
        <f>Table2[[#This Row],[First Name]]&amp;" "&amp;Table2[[#This Row],[Last Name]]</f>
        <v xml:space="preserve">  Calesse Cardosi</v>
      </c>
    </row>
    <row r="211" spans="1:7" ht="15.75" x14ac:dyDescent="0.25">
      <c r="A211" s="1" t="s">
        <v>2158</v>
      </c>
      <c r="B211" s="1" t="s">
        <v>2646</v>
      </c>
      <c r="C211" t="s">
        <v>4380</v>
      </c>
      <c r="D211" t="s">
        <v>4576</v>
      </c>
      <c r="F211" t="str">
        <f t="shared" si="3"/>
        <v xml:space="preserve">  Kate L</v>
      </c>
      <c r="G211" t="str">
        <f>Table2[[#This Row],[First Name]]&amp;" "&amp;Table2[[#This Row],[Last Name]]</f>
        <v xml:space="preserve">  Kate L Looney</v>
      </c>
    </row>
    <row r="212" spans="1:7" ht="15.75" x14ac:dyDescent="0.25">
      <c r="A212" s="1" t="s">
        <v>2157</v>
      </c>
      <c r="B212" s="1" t="s">
        <v>2647</v>
      </c>
      <c r="C212" t="s">
        <v>4382</v>
      </c>
      <c r="D212" t="s">
        <v>4577</v>
      </c>
      <c r="F212" t="str">
        <f t="shared" si="3"/>
        <v xml:space="preserve">  Sergey</v>
      </c>
      <c r="G212" t="str">
        <f>Table2[[#This Row],[First Name]]&amp;" "&amp;Table2[[#This Row],[Last Name]]</f>
        <v xml:space="preserve">  Sergey Zyryanov</v>
      </c>
    </row>
    <row r="213" spans="1:7" ht="15.75" x14ac:dyDescent="0.25">
      <c r="A213" s="1" t="s">
        <v>2156</v>
      </c>
      <c r="B213" s="1" t="s">
        <v>2396</v>
      </c>
      <c r="C213" t="s">
        <v>4382</v>
      </c>
      <c r="D213" t="s">
        <v>4578</v>
      </c>
      <c r="F213" t="str">
        <f t="shared" si="3"/>
        <v xml:space="preserve">  Timothy V</v>
      </c>
      <c r="G213" t="str">
        <f>Table2[[#This Row],[First Name]]&amp;" "&amp;Table2[[#This Row],[Last Name]]</f>
        <v xml:space="preserve">  Timothy V Gavin</v>
      </c>
    </row>
    <row r="214" spans="1:7" ht="15.75" x14ac:dyDescent="0.25">
      <c r="A214" s="1" t="s">
        <v>2155</v>
      </c>
      <c r="B214" s="1" t="s">
        <v>2648</v>
      </c>
      <c r="C214" t="s">
        <v>4382</v>
      </c>
      <c r="D214" t="s">
        <v>4579</v>
      </c>
      <c r="F214" t="str">
        <f t="shared" si="3"/>
        <v xml:space="preserve">  Andrew S</v>
      </c>
      <c r="G214" t="str">
        <f>Table2[[#This Row],[First Name]]&amp;" "&amp;Table2[[#This Row],[Last Name]]</f>
        <v xml:space="preserve">  Andrew S Littlefield</v>
      </c>
    </row>
    <row r="215" spans="1:7" ht="15.75" x14ac:dyDescent="0.25">
      <c r="A215" s="1" t="s">
        <v>2154</v>
      </c>
      <c r="B215" s="1" t="s">
        <v>2649</v>
      </c>
      <c r="C215" t="s">
        <v>4382</v>
      </c>
      <c r="D215" t="s">
        <v>4383</v>
      </c>
      <c r="F215" t="str">
        <f t="shared" si="3"/>
        <v xml:space="preserve">  Matthew D</v>
      </c>
      <c r="G215" t="str">
        <f>Table2[[#This Row],[First Name]]&amp;" "&amp;Table2[[#This Row],[Last Name]]</f>
        <v xml:space="preserve">  Matthew D Shearer</v>
      </c>
    </row>
    <row r="216" spans="1:7" ht="15.75" x14ac:dyDescent="0.25">
      <c r="A216" s="1" t="s">
        <v>2153</v>
      </c>
      <c r="B216" s="1" t="s">
        <v>2650</v>
      </c>
      <c r="C216" t="s">
        <v>4380</v>
      </c>
      <c r="D216" t="s">
        <v>4474</v>
      </c>
      <c r="F216" t="str">
        <f t="shared" si="3"/>
        <v xml:space="preserve">  Jessica</v>
      </c>
      <c r="G216" t="str">
        <f>Table2[[#This Row],[First Name]]&amp;" "&amp;Table2[[#This Row],[Last Name]]</f>
        <v xml:space="preserve">  Jessica Armstrong</v>
      </c>
    </row>
    <row r="217" spans="1:7" ht="15.75" x14ac:dyDescent="0.25">
      <c r="A217" s="1" t="s">
        <v>2152</v>
      </c>
      <c r="B217" s="1" t="s">
        <v>2651</v>
      </c>
      <c r="C217" t="s">
        <v>4382</v>
      </c>
      <c r="D217" t="s">
        <v>4580</v>
      </c>
      <c r="F217" t="str">
        <f t="shared" si="3"/>
        <v xml:space="preserve">  Lawrence</v>
      </c>
      <c r="G217" t="str">
        <f>Table2[[#This Row],[First Name]]&amp;" "&amp;Table2[[#This Row],[Last Name]]</f>
        <v xml:space="preserve">  Lawrence Warriner</v>
      </c>
    </row>
    <row r="218" spans="1:7" ht="15.75" x14ac:dyDescent="0.25">
      <c r="A218" s="1" t="s">
        <v>2151</v>
      </c>
      <c r="B218" s="1" t="s">
        <v>2652</v>
      </c>
      <c r="C218" t="s">
        <v>4382</v>
      </c>
      <c r="D218" t="s">
        <v>4431</v>
      </c>
      <c r="F218" t="str">
        <f t="shared" si="3"/>
        <v xml:space="preserve">  Alex</v>
      </c>
      <c r="G218" t="str">
        <f>Table2[[#This Row],[First Name]]&amp;" "&amp;Table2[[#This Row],[Last Name]]</f>
        <v xml:space="preserve">  Alex White</v>
      </c>
    </row>
    <row r="219" spans="1:7" ht="15.75" x14ac:dyDescent="0.25">
      <c r="A219" s="1" t="s">
        <v>2150</v>
      </c>
      <c r="B219" s="1" t="s">
        <v>2653</v>
      </c>
      <c r="C219" t="s">
        <v>4382</v>
      </c>
      <c r="D219" t="s">
        <v>4462</v>
      </c>
      <c r="F219" t="str">
        <f t="shared" si="3"/>
        <v xml:space="preserve">  Kevin</v>
      </c>
      <c r="G219" t="str">
        <f>Table2[[#This Row],[First Name]]&amp;" "&amp;Table2[[#This Row],[Last Name]]</f>
        <v xml:space="preserve">  Kevin Cordaro</v>
      </c>
    </row>
    <row r="220" spans="1:7" ht="15.75" x14ac:dyDescent="0.25">
      <c r="A220" s="1" t="s">
        <v>2149</v>
      </c>
      <c r="B220" s="1" t="s">
        <v>2654</v>
      </c>
      <c r="C220" t="s">
        <v>4382</v>
      </c>
      <c r="D220" t="s">
        <v>4581</v>
      </c>
      <c r="F220" t="str">
        <f t="shared" si="3"/>
        <v xml:space="preserve">  Gavin M</v>
      </c>
      <c r="G220" t="str">
        <f>Table2[[#This Row],[First Name]]&amp;" "&amp;Table2[[#This Row],[Last Name]]</f>
        <v xml:space="preserve">  Gavin M Hamilton</v>
      </c>
    </row>
    <row r="221" spans="1:7" ht="15.75" x14ac:dyDescent="0.25">
      <c r="A221" s="1" t="s">
        <v>2148</v>
      </c>
      <c r="B221" s="1" t="s">
        <v>2519</v>
      </c>
      <c r="C221" t="s">
        <v>4382</v>
      </c>
      <c r="D221" t="s">
        <v>4582</v>
      </c>
      <c r="F221" t="str">
        <f t="shared" si="3"/>
        <v xml:space="preserve">  Rick E</v>
      </c>
      <c r="G221" t="str">
        <f>Table2[[#This Row],[First Name]]&amp;" "&amp;Table2[[#This Row],[Last Name]]</f>
        <v xml:space="preserve">  Rick E Meyer</v>
      </c>
    </row>
    <row r="222" spans="1:7" ht="15.75" x14ac:dyDescent="0.25">
      <c r="A222" s="1" t="s">
        <v>2147</v>
      </c>
      <c r="B222" s="1" t="s">
        <v>2655</v>
      </c>
      <c r="C222" t="s">
        <v>4380</v>
      </c>
      <c r="D222" t="s">
        <v>4583</v>
      </c>
      <c r="F222" t="str">
        <f t="shared" si="3"/>
        <v xml:space="preserve">  Andrea H</v>
      </c>
      <c r="G222" t="str">
        <f>Table2[[#This Row],[First Name]]&amp;" "&amp;Table2[[#This Row],[Last Name]]</f>
        <v xml:space="preserve">  Andrea H Duke</v>
      </c>
    </row>
    <row r="223" spans="1:7" ht="15.75" x14ac:dyDescent="0.25">
      <c r="A223" s="1" t="s">
        <v>2146</v>
      </c>
      <c r="B223" s="1" t="s">
        <v>2656</v>
      </c>
      <c r="C223" t="s">
        <v>4382</v>
      </c>
      <c r="D223" t="s">
        <v>4584</v>
      </c>
      <c r="F223" t="str">
        <f t="shared" si="3"/>
        <v xml:space="preserve">  Anthony S</v>
      </c>
      <c r="G223" t="str">
        <f>Table2[[#This Row],[First Name]]&amp;" "&amp;Table2[[#This Row],[Last Name]]</f>
        <v xml:space="preserve">  Anthony S Malatesta</v>
      </c>
    </row>
    <row r="224" spans="1:7" ht="15.75" x14ac:dyDescent="0.25">
      <c r="A224" s="1" t="s">
        <v>2145</v>
      </c>
      <c r="B224" s="1" t="s">
        <v>2657</v>
      </c>
      <c r="C224" t="s">
        <v>4382</v>
      </c>
      <c r="D224" t="s">
        <v>4585</v>
      </c>
      <c r="F224" t="str">
        <f t="shared" si="3"/>
        <v xml:space="preserve">  Erik</v>
      </c>
      <c r="G224" t="str">
        <f>Table2[[#This Row],[First Name]]&amp;" "&amp;Table2[[#This Row],[Last Name]]</f>
        <v xml:space="preserve">  Erik Hinrichsen</v>
      </c>
    </row>
    <row r="225" spans="1:7" ht="15.75" x14ac:dyDescent="0.25">
      <c r="A225" s="1" t="s">
        <v>2144</v>
      </c>
      <c r="B225" s="1" t="s">
        <v>2658</v>
      </c>
      <c r="C225" t="s">
        <v>4380</v>
      </c>
      <c r="D225" t="s">
        <v>4586</v>
      </c>
      <c r="F225" t="str">
        <f t="shared" si="3"/>
        <v xml:space="preserve">  Kiley D</v>
      </c>
      <c r="G225" t="str">
        <f>Table2[[#This Row],[First Name]]&amp;" "&amp;Table2[[#This Row],[Last Name]]</f>
        <v xml:space="preserve">  Kiley D Lucan</v>
      </c>
    </row>
    <row r="226" spans="1:7" ht="15.75" x14ac:dyDescent="0.25">
      <c r="A226" s="1" t="s">
        <v>2143</v>
      </c>
      <c r="B226" s="1" t="s">
        <v>2659</v>
      </c>
      <c r="C226" t="s">
        <v>4380</v>
      </c>
      <c r="D226" t="s">
        <v>4458</v>
      </c>
      <c r="F226" t="str">
        <f t="shared" si="3"/>
        <v xml:space="preserve">  Jennifer</v>
      </c>
      <c r="G226" t="str">
        <f>Table2[[#This Row],[First Name]]&amp;" "&amp;Table2[[#This Row],[Last Name]]</f>
        <v xml:space="preserve">  Jennifer Koch</v>
      </c>
    </row>
    <row r="227" spans="1:7" ht="15.75" x14ac:dyDescent="0.25">
      <c r="A227" s="1" t="s">
        <v>2142</v>
      </c>
      <c r="B227" s="1" t="s">
        <v>2507</v>
      </c>
      <c r="C227" t="s">
        <v>4382</v>
      </c>
      <c r="D227" t="s">
        <v>4587</v>
      </c>
      <c r="F227" t="str">
        <f t="shared" si="3"/>
        <v xml:space="preserve">  Chris</v>
      </c>
      <c r="G227" t="str">
        <f>Table2[[#This Row],[First Name]]&amp;" "&amp;Table2[[#This Row],[Last Name]]</f>
        <v xml:space="preserve">  Chris Smith</v>
      </c>
    </row>
    <row r="228" spans="1:7" ht="15.75" x14ac:dyDescent="0.25">
      <c r="A228" s="1" t="s">
        <v>2141</v>
      </c>
      <c r="B228" s="1" t="s">
        <v>2660</v>
      </c>
      <c r="C228" t="s">
        <v>4380</v>
      </c>
      <c r="D228" t="s">
        <v>4588</v>
      </c>
      <c r="F228" t="str">
        <f t="shared" si="3"/>
        <v xml:space="preserve">  Marian M</v>
      </c>
      <c r="G228" t="str">
        <f>Table2[[#This Row],[First Name]]&amp;" "&amp;Table2[[#This Row],[Last Name]]</f>
        <v xml:space="preserve">  Marian M O'Connor</v>
      </c>
    </row>
    <row r="229" spans="1:7" ht="15.75" x14ac:dyDescent="0.25">
      <c r="A229" s="1" t="s">
        <v>2140</v>
      </c>
      <c r="B229" s="1" t="s">
        <v>2661</v>
      </c>
      <c r="C229" t="s">
        <v>4382</v>
      </c>
      <c r="D229" t="s">
        <v>4589</v>
      </c>
      <c r="F229" t="str">
        <f t="shared" si="3"/>
        <v xml:space="preserve">  Jeremy</v>
      </c>
      <c r="G229" t="str">
        <f>Table2[[#This Row],[First Name]]&amp;" "&amp;Table2[[#This Row],[Last Name]]</f>
        <v xml:space="preserve">  Jeremy Kampwerth</v>
      </c>
    </row>
    <row r="230" spans="1:7" ht="15.75" x14ac:dyDescent="0.25">
      <c r="A230" s="1" t="s">
        <v>2139</v>
      </c>
      <c r="B230" s="1" t="s">
        <v>2662</v>
      </c>
      <c r="C230" t="s">
        <v>4380</v>
      </c>
      <c r="D230" t="s">
        <v>4590</v>
      </c>
      <c r="F230" t="str">
        <f t="shared" si="3"/>
        <v xml:space="preserve">  Allison H</v>
      </c>
      <c r="G230" t="str">
        <f>Table2[[#This Row],[First Name]]&amp;" "&amp;Table2[[#This Row],[Last Name]]</f>
        <v xml:space="preserve">  Allison H Federoff</v>
      </c>
    </row>
    <row r="231" spans="1:7" ht="15.75" x14ac:dyDescent="0.25">
      <c r="A231" s="1" t="s">
        <v>2138</v>
      </c>
      <c r="B231" s="1" t="s">
        <v>2663</v>
      </c>
      <c r="C231" t="s">
        <v>4380</v>
      </c>
      <c r="D231" t="s">
        <v>4591</v>
      </c>
      <c r="F231" t="str">
        <f t="shared" si="3"/>
        <v xml:space="preserve">  Elizabeth</v>
      </c>
      <c r="G231" t="str">
        <f>Table2[[#This Row],[First Name]]&amp;" "&amp;Table2[[#This Row],[Last Name]]</f>
        <v xml:space="preserve">  Elizabeth Goya</v>
      </c>
    </row>
    <row r="232" spans="1:7" ht="15.75" x14ac:dyDescent="0.25">
      <c r="A232" s="1" t="s">
        <v>2137</v>
      </c>
      <c r="B232" s="1" t="s">
        <v>2664</v>
      </c>
      <c r="C232" t="s">
        <v>4382</v>
      </c>
      <c r="D232" t="s">
        <v>4592</v>
      </c>
      <c r="F232" t="str">
        <f t="shared" si="3"/>
        <v xml:space="preserve">  Andrew</v>
      </c>
      <c r="G232" t="str">
        <f>Table2[[#This Row],[First Name]]&amp;" "&amp;Table2[[#This Row],[Last Name]]</f>
        <v xml:space="preserve">  Andrew Hodges</v>
      </c>
    </row>
    <row r="233" spans="1:7" ht="15.75" x14ac:dyDescent="0.25">
      <c r="A233" s="1" t="s">
        <v>2136</v>
      </c>
      <c r="B233" s="1" t="s">
        <v>2665</v>
      </c>
      <c r="C233" t="s">
        <v>4382</v>
      </c>
      <c r="D233" t="s">
        <v>4593</v>
      </c>
      <c r="F233" t="str">
        <f t="shared" si="3"/>
        <v xml:space="preserve">  Anders J</v>
      </c>
      <c r="G233" t="str">
        <f>Table2[[#This Row],[First Name]]&amp;" "&amp;Table2[[#This Row],[Last Name]]</f>
        <v xml:space="preserve">  Anders J Erickson</v>
      </c>
    </row>
    <row r="234" spans="1:7" ht="15.75" x14ac:dyDescent="0.25">
      <c r="A234" s="1" t="s">
        <v>2135</v>
      </c>
      <c r="B234" s="1" t="s">
        <v>2666</v>
      </c>
      <c r="C234" t="s">
        <v>4382</v>
      </c>
      <c r="D234" t="s">
        <v>4594</v>
      </c>
      <c r="F234" t="str">
        <f t="shared" si="3"/>
        <v xml:space="preserve">  Sean</v>
      </c>
      <c r="G234" t="str">
        <f>Table2[[#This Row],[First Name]]&amp;" "&amp;Table2[[#This Row],[Last Name]]</f>
        <v xml:space="preserve">  Sean Welleck</v>
      </c>
    </row>
    <row r="235" spans="1:7" ht="15.75" x14ac:dyDescent="0.25">
      <c r="A235" s="1" t="s">
        <v>2134</v>
      </c>
      <c r="B235" s="1" t="s">
        <v>2667</v>
      </c>
      <c r="C235" t="s">
        <v>4382</v>
      </c>
      <c r="D235" t="s">
        <v>4595</v>
      </c>
      <c r="F235" t="str">
        <f t="shared" si="3"/>
        <v xml:space="preserve">  Brian M</v>
      </c>
      <c r="G235" t="str">
        <f>Table2[[#This Row],[First Name]]&amp;" "&amp;Table2[[#This Row],[Last Name]]</f>
        <v xml:space="preserve">  Brian M Polen</v>
      </c>
    </row>
    <row r="236" spans="1:7" ht="15.75" x14ac:dyDescent="0.25">
      <c r="A236" s="1" t="s">
        <v>2133</v>
      </c>
      <c r="B236" s="1" t="s">
        <v>2572</v>
      </c>
      <c r="C236" t="s">
        <v>4382</v>
      </c>
      <c r="D236" t="s">
        <v>4589</v>
      </c>
      <c r="F236" t="str">
        <f t="shared" si="3"/>
        <v xml:space="preserve">  Jeremy</v>
      </c>
      <c r="G236" t="str">
        <f>Table2[[#This Row],[First Name]]&amp;" "&amp;Table2[[#This Row],[Last Name]]</f>
        <v xml:space="preserve">  Jeremy Lynch</v>
      </c>
    </row>
    <row r="237" spans="1:7" ht="15.75" x14ac:dyDescent="0.25">
      <c r="A237" s="1" t="s">
        <v>2132</v>
      </c>
      <c r="B237" s="1" t="s">
        <v>2668</v>
      </c>
      <c r="C237" t="s">
        <v>4380</v>
      </c>
      <c r="D237" t="s">
        <v>4596</v>
      </c>
      <c r="F237" t="str">
        <f t="shared" si="3"/>
        <v xml:space="preserve">  Susannah</v>
      </c>
      <c r="G237" t="str">
        <f>Table2[[#This Row],[First Name]]&amp;" "&amp;Table2[[#This Row],[Last Name]]</f>
        <v xml:space="preserve">  Susannah Hufstader</v>
      </c>
    </row>
    <row r="238" spans="1:7" ht="15.75" x14ac:dyDescent="0.25">
      <c r="A238" s="1" t="s">
        <v>2131</v>
      </c>
      <c r="B238" s="1" t="s">
        <v>2669</v>
      </c>
      <c r="C238" t="s">
        <v>4382</v>
      </c>
      <c r="D238" t="s">
        <v>4597</v>
      </c>
      <c r="F238" t="str">
        <f t="shared" si="3"/>
        <v xml:space="preserve">  Randy</v>
      </c>
      <c r="G238" t="str">
        <f>Table2[[#This Row],[First Name]]&amp;" "&amp;Table2[[#This Row],[Last Name]]</f>
        <v xml:space="preserve">  Randy Doak</v>
      </c>
    </row>
    <row r="239" spans="1:7" ht="15.75" x14ac:dyDescent="0.25">
      <c r="A239" s="1" t="s">
        <v>2130</v>
      </c>
      <c r="B239" s="1" t="s">
        <v>2670</v>
      </c>
      <c r="C239" t="s">
        <v>4382</v>
      </c>
      <c r="D239" t="s">
        <v>4598</v>
      </c>
      <c r="F239" t="str">
        <f t="shared" si="3"/>
        <v xml:space="preserve">  Leslie</v>
      </c>
      <c r="G239" t="str">
        <f>Table2[[#This Row],[First Name]]&amp;" "&amp;Table2[[#This Row],[Last Name]]</f>
        <v xml:space="preserve">  Leslie Noya</v>
      </c>
    </row>
    <row r="240" spans="1:7" ht="15.75" x14ac:dyDescent="0.25">
      <c r="A240" s="1" t="s">
        <v>2129</v>
      </c>
      <c r="B240" s="1" t="s">
        <v>2671</v>
      </c>
      <c r="C240" t="s">
        <v>4380</v>
      </c>
      <c r="D240" t="s">
        <v>4599</v>
      </c>
      <c r="F240" t="str">
        <f t="shared" si="3"/>
        <v xml:space="preserve">  Brittany L</v>
      </c>
      <c r="G240" t="str">
        <f>Table2[[#This Row],[First Name]]&amp;" "&amp;Table2[[#This Row],[Last Name]]</f>
        <v xml:space="preserve">  Brittany L Heninger</v>
      </c>
    </row>
    <row r="241" spans="1:7" ht="15.75" x14ac:dyDescent="0.25">
      <c r="A241" s="1" t="s">
        <v>2128</v>
      </c>
      <c r="B241" s="1" t="s">
        <v>2672</v>
      </c>
      <c r="C241" t="s">
        <v>4380</v>
      </c>
      <c r="D241" t="s">
        <v>4600</v>
      </c>
      <c r="F241" t="str">
        <f t="shared" si="3"/>
        <v xml:space="preserve">  Cassie J</v>
      </c>
      <c r="G241" t="str">
        <f>Table2[[#This Row],[First Name]]&amp;" "&amp;Table2[[#This Row],[Last Name]]</f>
        <v xml:space="preserve">  Cassie J Richardson</v>
      </c>
    </row>
    <row r="242" spans="1:7" ht="15.75" x14ac:dyDescent="0.25">
      <c r="A242" s="1" t="s">
        <v>2127</v>
      </c>
      <c r="B242" s="1" t="s">
        <v>2673</v>
      </c>
      <c r="C242" t="s">
        <v>4382</v>
      </c>
      <c r="D242" t="s">
        <v>4601</v>
      </c>
      <c r="F242" t="str">
        <f t="shared" si="3"/>
        <v xml:space="preserve">  Peter W</v>
      </c>
      <c r="G242" t="str">
        <f>Table2[[#This Row],[First Name]]&amp;" "&amp;Table2[[#This Row],[Last Name]]</f>
        <v xml:space="preserve">  Peter W Deucher</v>
      </c>
    </row>
    <row r="243" spans="1:7" ht="15.75" x14ac:dyDescent="0.25">
      <c r="A243" s="1" t="s">
        <v>2125</v>
      </c>
      <c r="B243" s="1" t="s">
        <v>2408</v>
      </c>
      <c r="C243" t="s">
        <v>4382</v>
      </c>
      <c r="D243" t="s">
        <v>4602</v>
      </c>
      <c r="F243" t="str">
        <f t="shared" si="3"/>
        <v xml:space="preserve">  Douglas</v>
      </c>
      <c r="G243" t="str">
        <f>Table2[[#This Row],[First Name]]&amp;" "&amp;Table2[[#This Row],[Last Name]]</f>
        <v xml:space="preserve">  Douglas Wilson</v>
      </c>
    </row>
    <row r="244" spans="1:7" ht="15.75" x14ac:dyDescent="0.25">
      <c r="A244" s="1" t="s">
        <v>2124</v>
      </c>
      <c r="B244" s="1" t="s">
        <v>2674</v>
      </c>
      <c r="C244" t="s">
        <v>4382</v>
      </c>
      <c r="D244" t="s">
        <v>4603</v>
      </c>
      <c r="F244" t="str">
        <f t="shared" si="3"/>
        <v xml:space="preserve">  Dan</v>
      </c>
      <c r="G244" t="str">
        <f>Table2[[#This Row],[First Name]]&amp;" "&amp;Table2[[#This Row],[Last Name]]</f>
        <v xml:space="preserve">  Dan Hall</v>
      </c>
    </row>
    <row r="245" spans="1:7" ht="15.75" x14ac:dyDescent="0.25">
      <c r="A245" s="1" t="s">
        <v>2123</v>
      </c>
      <c r="B245" s="1" t="s">
        <v>2675</v>
      </c>
      <c r="C245" t="s">
        <v>4382</v>
      </c>
      <c r="D245" t="s">
        <v>4604</v>
      </c>
      <c r="F245" t="str">
        <f t="shared" si="3"/>
        <v xml:space="preserve">  Dan M</v>
      </c>
      <c r="G245" t="str">
        <f>Table2[[#This Row],[First Name]]&amp;" "&amp;Table2[[#This Row],[Last Name]]</f>
        <v xml:space="preserve">  Dan M Reed</v>
      </c>
    </row>
    <row r="246" spans="1:7" ht="15.75" x14ac:dyDescent="0.25">
      <c r="A246" s="1" t="s">
        <v>2122</v>
      </c>
      <c r="B246" s="1" t="s">
        <v>2676</v>
      </c>
      <c r="C246" t="s">
        <v>4382</v>
      </c>
      <c r="D246" t="s">
        <v>4605</v>
      </c>
      <c r="F246" t="str">
        <f t="shared" si="3"/>
        <v xml:space="preserve">  Eric L</v>
      </c>
      <c r="G246" t="str">
        <f>Table2[[#This Row],[First Name]]&amp;" "&amp;Table2[[#This Row],[Last Name]]</f>
        <v xml:space="preserve">  Eric L Frome</v>
      </c>
    </row>
    <row r="247" spans="1:7" ht="15.75" x14ac:dyDescent="0.25">
      <c r="A247" s="1" t="s">
        <v>2121</v>
      </c>
      <c r="B247" s="1" t="s">
        <v>2677</v>
      </c>
      <c r="C247" t="s">
        <v>4382</v>
      </c>
      <c r="D247" t="s">
        <v>4606</v>
      </c>
      <c r="F247" t="str">
        <f t="shared" si="3"/>
        <v xml:space="preserve">  Les J</v>
      </c>
      <c r="G247" t="str">
        <f>Table2[[#This Row],[First Name]]&amp;" "&amp;Table2[[#This Row],[Last Name]]</f>
        <v xml:space="preserve">  Les J Creasy</v>
      </c>
    </row>
    <row r="248" spans="1:7" ht="15.75" x14ac:dyDescent="0.25">
      <c r="A248" s="1" t="s">
        <v>2120</v>
      </c>
      <c r="B248" s="1" t="s">
        <v>2678</v>
      </c>
      <c r="C248" t="s">
        <v>4380</v>
      </c>
      <c r="D248" t="s">
        <v>4607</v>
      </c>
      <c r="F248" t="str">
        <f t="shared" si="3"/>
        <v xml:space="preserve">  Stephanie</v>
      </c>
      <c r="G248" t="str">
        <f>Table2[[#This Row],[First Name]]&amp;" "&amp;Table2[[#This Row],[Last Name]]</f>
        <v xml:space="preserve">  Stephanie Latimer</v>
      </c>
    </row>
    <row r="249" spans="1:7" ht="15.75" x14ac:dyDescent="0.25">
      <c r="A249" s="1" t="s">
        <v>2119</v>
      </c>
      <c r="B249" s="1" t="s">
        <v>2679</v>
      </c>
      <c r="C249" t="s">
        <v>4380</v>
      </c>
      <c r="D249" t="s">
        <v>4608</v>
      </c>
      <c r="F249" t="str">
        <f t="shared" si="3"/>
        <v xml:space="preserve">  Melissa Y</v>
      </c>
      <c r="G249" t="str">
        <f>Table2[[#This Row],[First Name]]&amp;" "&amp;Table2[[#This Row],[Last Name]]</f>
        <v xml:space="preserve">  Melissa Y Wei</v>
      </c>
    </row>
    <row r="250" spans="1:7" ht="15.75" x14ac:dyDescent="0.25">
      <c r="A250" s="1" t="s">
        <v>2118</v>
      </c>
      <c r="B250" s="1" t="s">
        <v>2680</v>
      </c>
      <c r="C250" t="s">
        <v>4380</v>
      </c>
      <c r="D250" t="s">
        <v>4609</v>
      </c>
      <c r="F250" t="str">
        <f t="shared" si="3"/>
        <v xml:space="preserve">  Ashley</v>
      </c>
      <c r="G250" t="str">
        <f>Table2[[#This Row],[First Name]]&amp;" "&amp;Table2[[#This Row],[Last Name]]</f>
        <v xml:space="preserve">  Ashley Hayes</v>
      </c>
    </row>
    <row r="251" spans="1:7" ht="15.75" x14ac:dyDescent="0.25">
      <c r="A251" s="1" t="s">
        <v>2117</v>
      </c>
      <c r="B251" s="1" t="s">
        <v>2681</v>
      </c>
      <c r="C251" t="s">
        <v>4380</v>
      </c>
      <c r="D251" t="s">
        <v>4610</v>
      </c>
      <c r="F251" t="str">
        <f t="shared" si="3"/>
        <v xml:space="preserve">  Stephanie M</v>
      </c>
      <c r="G251" t="str">
        <f>Table2[[#This Row],[First Name]]&amp;" "&amp;Table2[[#This Row],[Last Name]]</f>
        <v xml:space="preserve">  Stephanie M Velardo</v>
      </c>
    </row>
    <row r="252" spans="1:7" ht="15.75" x14ac:dyDescent="0.25">
      <c r="A252" s="1" t="s">
        <v>2116</v>
      </c>
      <c r="B252" s="1" t="s">
        <v>2682</v>
      </c>
      <c r="C252" t="s">
        <v>4380</v>
      </c>
      <c r="D252" t="s">
        <v>4611</v>
      </c>
      <c r="F252" t="str">
        <f t="shared" si="3"/>
        <v xml:space="preserve">  Kylie</v>
      </c>
      <c r="G252" t="str">
        <f>Table2[[#This Row],[First Name]]&amp;" "&amp;Table2[[#This Row],[Last Name]]</f>
        <v xml:space="preserve">  Kylie Kastes</v>
      </c>
    </row>
    <row r="253" spans="1:7" ht="15.75" x14ac:dyDescent="0.25">
      <c r="A253" s="1" t="s">
        <v>2115</v>
      </c>
      <c r="B253" s="1" t="s">
        <v>2683</v>
      </c>
      <c r="C253" t="s">
        <v>4380</v>
      </c>
      <c r="D253" t="s">
        <v>4381</v>
      </c>
      <c r="F253" t="str">
        <f t="shared" si="3"/>
        <v xml:space="preserve">  Kelly</v>
      </c>
      <c r="G253" t="str">
        <f>Table2[[#This Row],[First Name]]&amp;" "&amp;Table2[[#This Row],[Last Name]]</f>
        <v xml:space="preserve">  Kelly Escorcia</v>
      </c>
    </row>
    <row r="254" spans="1:7" ht="15.75" x14ac:dyDescent="0.25">
      <c r="A254" s="1" t="s">
        <v>2114</v>
      </c>
      <c r="B254" s="1" t="s">
        <v>2684</v>
      </c>
      <c r="C254" t="s">
        <v>4380</v>
      </c>
      <c r="D254" t="s">
        <v>4612</v>
      </c>
      <c r="F254" t="str">
        <f t="shared" si="3"/>
        <v xml:space="preserve">  Carrie</v>
      </c>
      <c r="G254" t="str">
        <f>Table2[[#This Row],[First Name]]&amp;" "&amp;Table2[[#This Row],[Last Name]]</f>
        <v xml:space="preserve">  Carrie Larscheid</v>
      </c>
    </row>
    <row r="255" spans="1:7" ht="15.75" x14ac:dyDescent="0.25">
      <c r="A255" s="1" t="s">
        <v>2113</v>
      </c>
      <c r="B255" s="1" t="s">
        <v>2685</v>
      </c>
      <c r="C255" t="s">
        <v>4382</v>
      </c>
      <c r="D255" t="s">
        <v>4431</v>
      </c>
      <c r="F255" t="str">
        <f t="shared" si="3"/>
        <v xml:space="preserve">  Alex</v>
      </c>
      <c r="G255" t="str">
        <f>Table2[[#This Row],[First Name]]&amp;" "&amp;Table2[[#This Row],[Last Name]]</f>
        <v xml:space="preserve">  Alex O'Bannon</v>
      </c>
    </row>
    <row r="256" spans="1:7" ht="15.75" x14ac:dyDescent="0.25">
      <c r="A256" s="1" t="s">
        <v>2112</v>
      </c>
      <c r="B256" s="1" t="s">
        <v>2686</v>
      </c>
      <c r="C256" t="s">
        <v>4382</v>
      </c>
      <c r="D256" t="s">
        <v>4613</v>
      </c>
      <c r="F256" t="str">
        <f t="shared" si="3"/>
        <v xml:space="preserve">  Zach S</v>
      </c>
      <c r="G256" t="str">
        <f>Table2[[#This Row],[First Name]]&amp;" "&amp;Table2[[#This Row],[Last Name]]</f>
        <v xml:space="preserve">  Zach S Ridgway</v>
      </c>
    </row>
    <row r="257" spans="1:7" ht="15.75" x14ac:dyDescent="0.25">
      <c r="A257" s="1" t="s">
        <v>2111</v>
      </c>
      <c r="B257" s="1" t="s">
        <v>2687</v>
      </c>
      <c r="C257" t="s">
        <v>4382</v>
      </c>
      <c r="D257" t="s">
        <v>4614</v>
      </c>
      <c r="F257" t="str">
        <f t="shared" si="3"/>
        <v xml:space="preserve">  Alan</v>
      </c>
      <c r="G257" t="str">
        <f>Table2[[#This Row],[First Name]]&amp;" "&amp;Table2[[#This Row],[Last Name]]</f>
        <v xml:space="preserve">  Alan Black</v>
      </c>
    </row>
    <row r="258" spans="1:7" ht="15.75" x14ac:dyDescent="0.25">
      <c r="A258" s="1" t="s">
        <v>2110</v>
      </c>
      <c r="B258" s="1" t="s">
        <v>2688</v>
      </c>
      <c r="C258" t="s">
        <v>4382</v>
      </c>
      <c r="D258" t="s">
        <v>4615</v>
      </c>
      <c r="F258" t="str">
        <f t="shared" si="3"/>
        <v xml:space="preserve">  Nate</v>
      </c>
      <c r="G258" t="str">
        <f>Table2[[#This Row],[First Name]]&amp;" "&amp;Table2[[#This Row],[Last Name]]</f>
        <v xml:space="preserve">  Nate Canton</v>
      </c>
    </row>
    <row r="259" spans="1:7" ht="15.75" x14ac:dyDescent="0.25">
      <c r="A259" s="1" t="s">
        <v>2109</v>
      </c>
      <c r="B259" s="1" t="s">
        <v>2689</v>
      </c>
      <c r="C259" t="s">
        <v>4382</v>
      </c>
      <c r="D259" t="s">
        <v>4616</v>
      </c>
      <c r="F259" t="str">
        <f t="shared" ref="F259:F322" si="4">D259&amp;E259</f>
        <v xml:space="preserve">  Jesse G</v>
      </c>
      <c r="G259" t="str">
        <f>Table2[[#This Row],[First Name]]&amp;" "&amp;Table2[[#This Row],[Last Name]]</f>
        <v xml:space="preserve">  Jesse G Fine</v>
      </c>
    </row>
    <row r="260" spans="1:7" ht="15.75" x14ac:dyDescent="0.25">
      <c r="A260" s="1" t="s">
        <v>2108</v>
      </c>
      <c r="B260" s="1" t="s">
        <v>2690</v>
      </c>
      <c r="C260" t="s">
        <v>4382</v>
      </c>
      <c r="D260" t="s">
        <v>4617</v>
      </c>
      <c r="F260" t="str">
        <f t="shared" si="4"/>
        <v xml:space="preserve">  Jason</v>
      </c>
      <c r="G260" t="str">
        <f>Table2[[#This Row],[First Name]]&amp;" "&amp;Table2[[#This Row],[Last Name]]</f>
        <v xml:space="preserve">  Jason Bui</v>
      </c>
    </row>
    <row r="261" spans="1:7" ht="15.75" x14ac:dyDescent="0.25">
      <c r="A261" s="1" t="s">
        <v>2107</v>
      </c>
      <c r="B261" s="1" t="s">
        <v>2691</v>
      </c>
      <c r="C261" t="s">
        <v>4380</v>
      </c>
      <c r="D261" t="s">
        <v>4618</v>
      </c>
      <c r="F261" t="str">
        <f t="shared" si="4"/>
        <v xml:space="preserve">  Megan A</v>
      </c>
      <c r="G261" t="str">
        <f>Table2[[#This Row],[First Name]]&amp;" "&amp;Table2[[#This Row],[Last Name]]</f>
        <v xml:space="preserve">  Megan A Riepma</v>
      </c>
    </row>
    <row r="262" spans="1:7" ht="15.75" x14ac:dyDescent="0.25">
      <c r="A262" s="1" t="s">
        <v>2106</v>
      </c>
      <c r="B262" s="1" t="s">
        <v>2692</v>
      </c>
      <c r="C262" t="s">
        <v>4382</v>
      </c>
      <c r="D262" t="s">
        <v>4619</v>
      </c>
      <c r="F262" t="str">
        <f t="shared" si="4"/>
        <v xml:space="preserve">  Luke M</v>
      </c>
      <c r="G262" t="str">
        <f>Table2[[#This Row],[First Name]]&amp;" "&amp;Table2[[#This Row],[Last Name]]</f>
        <v xml:space="preserve">  Luke M Inman</v>
      </c>
    </row>
    <row r="263" spans="1:7" ht="15.75" x14ac:dyDescent="0.25">
      <c r="A263" s="1" t="s">
        <v>2105</v>
      </c>
      <c r="B263" s="1" t="s">
        <v>2693</v>
      </c>
      <c r="C263" t="s">
        <v>4380</v>
      </c>
      <c r="D263" t="s">
        <v>4620</v>
      </c>
      <c r="F263" t="str">
        <f t="shared" si="4"/>
        <v xml:space="preserve">  Jacy D</v>
      </c>
      <c r="G263" t="str">
        <f>Table2[[#This Row],[First Name]]&amp;" "&amp;Table2[[#This Row],[Last Name]]</f>
        <v xml:space="preserve">  Jacy D Kruzel</v>
      </c>
    </row>
    <row r="264" spans="1:7" ht="15.75" x14ac:dyDescent="0.25">
      <c r="A264" s="1" t="s">
        <v>2104</v>
      </c>
      <c r="B264" s="1" t="s">
        <v>2413</v>
      </c>
      <c r="C264" t="s">
        <v>4382</v>
      </c>
      <c r="D264" t="s">
        <v>4621</v>
      </c>
      <c r="F264" t="str">
        <f t="shared" si="4"/>
        <v xml:space="preserve">  Simon G</v>
      </c>
      <c r="G264" t="str">
        <f>Table2[[#This Row],[First Name]]&amp;" "&amp;Table2[[#This Row],[Last Name]]</f>
        <v xml:space="preserve">  Simon G Lindsay</v>
      </c>
    </row>
    <row r="265" spans="1:7" ht="15.75" x14ac:dyDescent="0.25">
      <c r="A265" s="1" t="s">
        <v>2103</v>
      </c>
      <c r="B265" s="1" t="s">
        <v>2694</v>
      </c>
      <c r="C265" t="s">
        <v>4380</v>
      </c>
      <c r="D265" t="s">
        <v>4622</v>
      </c>
      <c r="F265" t="str">
        <f t="shared" si="4"/>
        <v xml:space="preserve">  Ainsley E</v>
      </c>
      <c r="G265" t="str">
        <f>Table2[[#This Row],[First Name]]&amp;" "&amp;Table2[[#This Row],[Last Name]]</f>
        <v xml:space="preserve">  Ainsley E Land</v>
      </c>
    </row>
    <row r="266" spans="1:7" ht="15.75" x14ac:dyDescent="0.25">
      <c r="A266" s="1" t="s">
        <v>2102</v>
      </c>
      <c r="B266" s="1" t="s">
        <v>2695</v>
      </c>
      <c r="C266" t="s">
        <v>4380</v>
      </c>
      <c r="D266" t="s">
        <v>4623</v>
      </c>
      <c r="F266" t="str">
        <f t="shared" si="4"/>
        <v xml:space="preserve">  Erica A</v>
      </c>
      <c r="G266" t="str">
        <f>Table2[[#This Row],[First Name]]&amp;" "&amp;Table2[[#This Row],[Last Name]]</f>
        <v xml:space="preserve">  Erica A Brecher</v>
      </c>
    </row>
    <row r="267" spans="1:7" ht="15.75" x14ac:dyDescent="0.25">
      <c r="A267" s="1" t="s">
        <v>2101</v>
      </c>
      <c r="B267" s="1" t="s">
        <v>2696</v>
      </c>
      <c r="C267" t="s">
        <v>4382</v>
      </c>
      <c r="D267" t="s">
        <v>4585</v>
      </c>
      <c r="F267" t="str">
        <f t="shared" si="4"/>
        <v xml:space="preserve">  Erik</v>
      </c>
      <c r="G267" t="str">
        <f>Table2[[#This Row],[First Name]]&amp;" "&amp;Table2[[#This Row],[Last Name]]</f>
        <v xml:space="preserve">  Erik Debolt</v>
      </c>
    </row>
    <row r="268" spans="1:7" ht="15.75" x14ac:dyDescent="0.25">
      <c r="A268" s="1" t="s">
        <v>2100</v>
      </c>
      <c r="B268" s="1" t="s">
        <v>2697</v>
      </c>
      <c r="C268" t="s">
        <v>4380</v>
      </c>
      <c r="D268" t="s">
        <v>4624</v>
      </c>
      <c r="F268" t="str">
        <f t="shared" si="4"/>
        <v xml:space="preserve">  Erin C</v>
      </c>
      <c r="G268" t="str">
        <f>Table2[[#This Row],[First Name]]&amp;" "&amp;Table2[[#This Row],[Last Name]]</f>
        <v xml:space="preserve">  Erin C Oswalt</v>
      </c>
    </row>
    <row r="269" spans="1:7" ht="15.75" x14ac:dyDescent="0.25">
      <c r="A269" s="1" t="s">
        <v>2099</v>
      </c>
      <c r="B269" s="1" t="s">
        <v>2626</v>
      </c>
      <c r="C269" t="s">
        <v>4380</v>
      </c>
      <c r="D269" t="s">
        <v>4625</v>
      </c>
      <c r="F269" t="str">
        <f t="shared" si="4"/>
        <v xml:space="preserve">  Adrienne</v>
      </c>
      <c r="G269" t="str">
        <f>Table2[[#This Row],[First Name]]&amp;" "&amp;Table2[[#This Row],[Last Name]]</f>
        <v xml:space="preserve">  Adrienne Boyd</v>
      </c>
    </row>
    <row r="270" spans="1:7" ht="15.75" x14ac:dyDescent="0.25">
      <c r="A270" s="1" t="s">
        <v>2098</v>
      </c>
      <c r="B270" s="1" t="s">
        <v>2698</v>
      </c>
      <c r="C270" t="s">
        <v>4382</v>
      </c>
      <c r="D270" t="s">
        <v>4407</v>
      </c>
      <c r="F270" t="str">
        <f t="shared" si="4"/>
        <v xml:space="preserve">  Adam</v>
      </c>
      <c r="G270" t="str">
        <f>Table2[[#This Row],[First Name]]&amp;" "&amp;Table2[[#This Row],[Last Name]]</f>
        <v xml:space="preserve">  Adam Bulewich</v>
      </c>
    </row>
    <row r="271" spans="1:7" ht="15.75" x14ac:dyDescent="0.25">
      <c r="A271" s="1" t="s">
        <v>2097</v>
      </c>
      <c r="B271" s="1" t="s">
        <v>2699</v>
      </c>
      <c r="C271" t="s">
        <v>4382</v>
      </c>
      <c r="D271" t="s">
        <v>4626</v>
      </c>
      <c r="F271" t="str">
        <f t="shared" si="4"/>
        <v xml:space="preserve">  Yutaka</v>
      </c>
      <c r="G271" t="str">
        <f>Table2[[#This Row],[First Name]]&amp;" "&amp;Table2[[#This Row],[Last Name]]</f>
        <v xml:space="preserve">  Yutaka Fukuda</v>
      </c>
    </row>
    <row r="272" spans="1:7" ht="15.75" x14ac:dyDescent="0.25">
      <c r="A272" s="1" t="s">
        <v>2096</v>
      </c>
      <c r="B272" s="1" t="s">
        <v>2700</v>
      </c>
      <c r="C272" t="s">
        <v>4382</v>
      </c>
      <c r="D272" t="s">
        <v>4627</v>
      </c>
      <c r="F272" t="str">
        <f t="shared" si="4"/>
        <v xml:space="preserve">  Tyler M</v>
      </c>
      <c r="G272" t="str">
        <f>Table2[[#This Row],[First Name]]&amp;" "&amp;Table2[[#This Row],[Last Name]]</f>
        <v xml:space="preserve">  Tyler M Phillips</v>
      </c>
    </row>
    <row r="273" spans="1:7" ht="15.75" x14ac:dyDescent="0.25">
      <c r="A273" s="1" t="s">
        <v>2095</v>
      </c>
      <c r="B273" s="1" t="s">
        <v>2701</v>
      </c>
      <c r="C273" t="s">
        <v>4382</v>
      </c>
      <c r="D273" t="s">
        <v>4389</v>
      </c>
      <c r="F273" t="str">
        <f t="shared" si="4"/>
        <v xml:space="preserve">  Stephen</v>
      </c>
      <c r="G273" t="str">
        <f>Table2[[#This Row],[First Name]]&amp;" "&amp;Table2[[#This Row],[Last Name]]</f>
        <v xml:space="preserve">  Stephen Maddison</v>
      </c>
    </row>
    <row r="274" spans="1:7" ht="15.75" x14ac:dyDescent="0.25">
      <c r="A274" s="1" t="s">
        <v>2094</v>
      </c>
      <c r="B274" s="1" t="s">
        <v>2702</v>
      </c>
      <c r="C274" t="s">
        <v>4382</v>
      </c>
      <c r="D274" t="s">
        <v>4432</v>
      </c>
      <c r="F274" t="str">
        <f t="shared" si="4"/>
        <v xml:space="preserve">  Andrew B</v>
      </c>
      <c r="G274" t="str">
        <f>Table2[[#This Row],[First Name]]&amp;" "&amp;Table2[[#This Row],[Last Name]]</f>
        <v xml:space="preserve">  Andrew B Lockwood</v>
      </c>
    </row>
    <row r="275" spans="1:7" ht="15.75" x14ac:dyDescent="0.25">
      <c r="A275" s="1" t="s">
        <v>2093</v>
      </c>
      <c r="B275" s="1" t="s">
        <v>2703</v>
      </c>
      <c r="C275" t="s">
        <v>4382</v>
      </c>
      <c r="D275" t="s">
        <v>4628</v>
      </c>
      <c r="F275" t="str">
        <f t="shared" si="4"/>
        <v xml:space="preserve">  James</v>
      </c>
      <c r="G275" t="str">
        <f>Table2[[#This Row],[First Name]]&amp;" "&amp;Table2[[#This Row],[Last Name]]</f>
        <v xml:space="preserve">  James Defilippi</v>
      </c>
    </row>
    <row r="276" spans="1:7" ht="15.75" x14ac:dyDescent="0.25">
      <c r="A276" s="1" t="s">
        <v>2092</v>
      </c>
      <c r="B276" s="1" t="s">
        <v>2704</v>
      </c>
      <c r="C276" t="s">
        <v>4382</v>
      </c>
      <c r="D276" t="s">
        <v>4629</v>
      </c>
      <c r="F276" t="str">
        <f t="shared" si="4"/>
        <v xml:space="preserve">  Shawn P</v>
      </c>
      <c r="G276" t="str">
        <f>Table2[[#This Row],[First Name]]&amp;" "&amp;Table2[[#This Row],[Last Name]]</f>
        <v xml:space="preserve">  Shawn P Jackson</v>
      </c>
    </row>
    <row r="277" spans="1:7" ht="15.75" x14ac:dyDescent="0.25">
      <c r="A277" s="1" t="s">
        <v>2091</v>
      </c>
      <c r="B277" s="1" t="s">
        <v>2705</v>
      </c>
      <c r="C277" t="s">
        <v>4382</v>
      </c>
      <c r="D277" t="s">
        <v>4571</v>
      </c>
      <c r="F277" t="str">
        <f t="shared" si="4"/>
        <v xml:space="preserve">  Matt</v>
      </c>
      <c r="G277" t="str">
        <f>Table2[[#This Row],[First Name]]&amp;" "&amp;Table2[[#This Row],[Last Name]]</f>
        <v xml:space="preserve">  Matt Ozahowski</v>
      </c>
    </row>
    <row r="278" spans="1:7" ht="15.75" x14ac:dyDescent="0.25">
      <c r="A278" s="1" t="s">
        <v>2090</v>
      </c>
      <c r="B278" s="1" t="s">
        <v>2706</v>
      </c>
      <c r="C278" t="s">
        <v>4382</v>
      </c>
      <c r="D278" t="s">
        <v>4630</v>
      </c>
      <c r="F278" t="str">
        <f t="shared" si="4"/>
        <v xml:space="preserve">  Nathaniel</v>
      </c>
      <c r="G278" t="str">
        <f>Table2[[#This Row],[First Name]]&amp;" "&amp;Table2[[#This Row],[Last Name]]</f>
        <v xml:space="preserve">  Nathaniel Guthals</v>
      </c>
    </row>
    <row r="279" spans="1:7" ht="15.75" x14ac:dyDescent="0.25">
      <c r="A279" s="1" t="s">
        <v>2089</v>
      </c>
      <c r="B279" s="1" t="s">
        <v>2707</v>
      </c>
      <c r="C279" t="s">
        <v>4382</v>
      </c>
      <c r="D279" t="s">
        <v>4631</v>
      </c>
      <c r="F279" t="str">
        <f t="shared" si="4"/>
        <v xml:space="preserve">  Kevin D</v>
      </c>
      <c r="G279" t="str">
        <f>Table2[[#This Row],[First Name]]&amp;" "&amp;Table2[[#This Row],[Last Name]]</f>
        <v xml:space="preserve">  Kevin D Yates</v>
      </c>
    </row>
    <row r="280" spans="1:7" ht="15.75" x14ac:dyDescent="0.25">
      <c r="A280" s="1" t="s">
        <v>2088</v>
      </c>
      <c r="B280" s="1" t="s">
        <v>2618</v>
      </c>
      <c r="C280" t="s">
        <v>4380</v>
      </c>
      <c r="D280" t="s">
        <v>4632</v>
      </c>
      <c r="F280" t="str">
        <f t="shared" si="4"/>
        <v xml:space="preserve">  Joan</v>
      </c>
      <c r="G280" t="str">
        <f>Table2[[#This Row],[First Name]]&amp;" "&amp;Table2[[#This Row],[Last Name]]</f>
        <v xml:space="preserve">  Joan Samuelson</v>
      </c>
    </row>
    <row r="281" spans="1:7" ht="15.75" x14ac:dyDescent="0.25">
      <c r="A281" s="1" t="s">
        <v>2087</v>
      </c>
      <c r="B281" s="1" t="s">
        <v>2708</v>
      </c>
      <c r="C281" t="s">
        <v>4382</v>
      </c>
      <c r="D281" t="s">
        <v>4633</v>
      </c>
      <c r="F281" t="str">
        <f t="shared" si="4"/>
        <v xml:space="preserve">  Christopher A</v>
      </c>
      <c r="G281" t="str">
        <f>Table2[[#This Row],[First Name]]&amp;" "&amp;Table2[[#This Row],[Last Name]]</f>
        <v xml:space="preserve">  Christopher A Lemos</v>
      </c>
    </row>
    <row r="282" spans="1:7" ht="15.75" x14ac:dyDescent="0.25">
      <c r="A282" s="1" t="s">
        <v>2086</v>
      </c>
      <c r="B282" s="1" t="s">
        <v>2709</v>
      </c>
      <c r="C282" t="s">
        <v>4380</v>
      </c>
      <c r="D282" t="s">
        <v>4634</v>
      </c>
      <c r="F282" t="str">
        <f t="shared" si="4"/>
        <v xml:space="preserve">  Kacy L</v>
      </c>
      <c r="G282" t="str">
        <f>Table2[[#This Row],[First Name]]&amp;" "&amp;Table2[[#This Row],[Last Name]]</f>
        <v xml:space="preserve">  Kacy L Seynders</v>
      </c>
    </row>
    <row r="283" spans="1:7" ht="15.75" x14ac:dyDescent="0.25">
      <c r="A283" s="1" t="s">
        <v>2085</v>
      </c>
      <c r="B283" s="1" t="s">
        <v>2532</v>
      </c>
      <c r="C283" t="s">
        <v>4382</v>
      </c>
      <c r="D283" t="s">
        <v>4635</v>
      </c>
      <c r="F283" t="str">
        <f t="shared" si="4"/>
        <v xml:space="preserve">  Benjamin H</v>
      </c>
      <c r="G283" t="str">
        <f>Table2[[#This Row],[First Name]]&amp;" "&amp;Table2[[#This Row],[Last Name]]</f>
        <v xml:space="preserve">  Benjamin H Saunders</v>
      </c>
    </row>
    <row r="284" spans="1:7" ht="15.75" x14ac:dyDescent="0.25">
      <c r="A284" s="1" t="s">
        <v>2084</v>
      </c>
      <c r="B284" s="1" t="s">
        <v>2710</v>
      </c>
      <c r="C284" t="s">
        <v>4382</v>
      </c>
      <c r="D284" t="s">
        <v>4636</v>
      </c>
      <c r="F284" t="str">
        <f t="shared" si="4"/>
        <v xml:space="preserve">  Xaviour J</v>
      </c>
      <c r="G284" t="str">
        <f>Table2[[#This Row],[First Name]]&amp;" "&amp;Table2[[#This Row],[Last Name]]</f>
        <v xml:space="preserve">  Xaviour J Walker</v>
      </c>
    </row>
    <row r="285" spans="1:7" ht="15.75" x14ac:dyDescent="0.25">
      <c r="A285" s="1" t="s">
        <v>2083</v>
      </c>
      <c r="B285" s="1" t="s">
        <v>2711</v>
      </c>
      <c r="C285" t="s">
        <v>4382</v>
      </c>
      <c r="D285" t="s">
        <v>4637</v>
      </c>
      <c r="F285" t="str">
        <f t="shared" si="4"/>
        <v xml:space="preserve">  Michael T</v>
      </c>
      <c r="G285" t="str">
        <f>Table2[[#This Row],[First Name]]&amp;" "&amp;Table2[[#This Row],[Last Name]]</f>
        <v xml:space="preserve">  Michael T Lam</v>
      </c>
    </row>
    <row r="286" spans="1:7" ht="15.75" x14ac:dyDescent="0.25">
      <c r="A286" s="1" t="s">
        <v>2082</v>
      </c>
      <c r="B286" s="1" t="s">
        <v>2712</v>
      </c>
      <c r="C286" t="s">
        <v>4382</v>
      </c>
      <c r="D286" t="s">
        <v>4638</v>
      </c>
      <c r="F286" t="str">
        <f t="shared" si="4"/>
        <v xml:space="preserve">  Bradley</v>
      </c>
      <c r="G286" t="str">
        <f>Table2[[#This Row],[First Name]]&amp;" "&amp;Table2[[#This Row],[Last Name]]</f>
        <v xml:space="preserve">  Bradley Sweigart</v>
      </c>
    </row>
    <row r="287" spans="1:7" ht="15.75" x14ac:dyDescent="0.25">
      <c r="A287" s="1" t="s">
        <v>2081</v>
      </c>
      <c r="B287" s="1" t="s">
        <v>2713</v>
      </c>
      <c r="C287" t="s">
        <v>4380</v>
      </c>
      <c r="D287" t="s">
        <v>4639</v>
      </c>
      <c r="F287" t="str">
        <f t="shared" si="4"/>
        <v xml:space="preserve">  Andrea</v>
      </c>
      <c r="G287" t="str">
        <f>Table2[[#This Row],[First Name]]&amp;" "&amp;Table2[[#This Row],[Last Name]]</f>
        <v xml:space="preserve">  Andrea Sieczkowski</v>
      </c>
    </row>
    <row r="288" spans="1:7" ht="15.75" x14ac:dyDescent="0.25">
      <c r="A288" s="1" t="s">
        <v>2080</v>
      </c>
      <c r="B288" s="1" t="s">
        <v>2714</v>
      </c>
      <c r="C288" t="s">
        <v>4380</v>
      </c>
      <c r="D288" t="s">
        <v>4640</v>
      </c>
      <c r="F288" t="str">
        <f t="shared" si="4"/>
        <v xml:space="preserve">  Nancy M</v>
      </c>
      <c r="G288" t="str">
        <f>Table2[[#This Row],[First Name]]&amp;" "&amp;Table2[[#This Row],[Last Name]]</f>
        <v xml:space="preserve">  Nancy M Jurgens</v>
      </c>
    </row>
    <row r="289" spans="1:7" ht="15.75" x14ac:dyDescent="0.25">
      <c r="A289" s="1" t="s">
        <v>2079</v>
      </c>
      <c r="B289" s="1" t="s">
        <v>2715</v>
      </c>
      <c r="C289" t="s">
        <v>4382</v>
      </c>
      <c r="D289" t="s">
        <v>4571</v>
      </c>
      <c r="F289" t="str">
        <f t="shared" si="4"/>
        <v xml:space="preserve">  Matt</v>
      </c>
      <c r="G289" t="str">
        <f>Table2[[#This Row],[First Name]]&amp;" "&amp;Table2[[#This Row],[Last Name]]</f>
        <v xml:space="preserve">  Matt Hackman</v>
      </c>
    </row>
    <row r="290" spans="1:7" ht="15.75" x14ac:dyDescent="0.25">
      <c r="A290" s="1" t="s">
        <v>2078</v>
      </c>
      <c r="B290" s="1" t="s">
        <v>2716</v>
      </c>
      <c r="C290" t="s">
        <v>4382</v>
      </c>
      <c r="D290" t="s">
        <v>4641</v>
      </c>
      <c r="F290" t="str">
        <f t="shared" si="4"/>
        <v xml:space="preserve">  Lee</v>
      </c>
      <c r="G290" t="str">
        <f>Table2[[#This Row],[First Name]]&amp;" "&amp;Table2[[#This Row],[Last Name]]</f>
        <v xml:space="preserve">  Lee Klarich</v>
      </c>
    </row>
    <row r="291" spans="1:7" ht="15.75" x14ac:dyDescent="0.25">
      <c r="A291" s="1" t="s">
        <v>2077</v>
      </c>
      <c r="B291" s="1" t="s">
        <v>2717</v>
      </c>
      <c r="C291" t="s">
        <v>4382</v>
      </c>
      <c r="D291" t="s">
        <v>4587</v>
      </c>
      <c r="F291" t="str">
        <f t="shared" si="4"/>
        <v xml:space="preserve">  Chris</v>
      </c>
      <c r="G291" t="str">
        <f>Table2[[#This Row],[First Name]]&amp;" "&amp;Table2[[#This Row],[Last Name]]</f>
        <v xml:space="preserve">  Chris Schulten</v>
      </c>
    </row>
    <row r="292" spans="1:7" ht="15.75" x14ac:dyDescent="0.25">
      <c r="A292" s="1" t="s">
        <v>2076</v>
      </c>
      <c r="B292" s="1" t="s">
        <v>2718</v>
      </c>
      <c r="C292" t="s">
        <v>4382</v>
      </c>
      <c r="D292" t="s">
        <v>4642</v>
      </c>
      <c r="F292" t="str">
        <f t="shared" si="4"/>
        <v xml:space="preserve">  Erik T</v>
      </c>
      <c r="G292" t="str">
        <f>Table2[[#This Row],[First Name]]&amp;" "&amp;Table2[[#This Row],[Last Name]]</f>
        <v xml:space="preserve">  Erik T Fagerstrom</v>
      </c>
    </row>
    <row r="293" spans="1:7" ht="15.75" x14ac:dyDescent="0.25">
      <c r="A293" s="1" t="s">
        <v>2075</v>
      </c>
      <c r="B293" s="1" t="s">
        <v>2719</v>
      </c>
      <c r="C293" t="s">
        <v>4382</v>
      </c>
      <c r="D293" t="s">
        <v>4643</v>
      </c>
      <c r="F293" t="str">
        <f t="shared" si="4"/>
        <v xml:space="preserve">  Rod W</v>
      </c>
      <c r="G293" t="str">
        <f>Table2[[#This Row],[First Name]]&amp;" "&amp;Table2[[#This Row],[Last Name]]</f>
        <v xml:space="preserve">  Rod W Bien</v>
      </c>
    </row>
    <row r="294" spans="1:7" ht="15.75" x14ac:dyDescent="0.25">
      <c r="A294" s="1" t="s">
        <v>2074</v>
      </c>
      <c r="B294" s="1" t="s">
        <v>2720</v>
      </c>
      <c r="C294" t="s">
        <v>4382</v>
      </c>
      <c r="D294" t="s">
        <v>4644</v>
      </c>
      <c r="F294" t="str">
        <f t="shared" si="4"/>
        <v xml:space="preserve">  Joey</v>
      </c>
      <c r="G294" t="str">
        <f>Table2[[#This Row],[First Name]]&amp;" "&amp;Table2[[#This Row],[Last Name]]</f>
        <v xml:space="preserve">  Joey Hess</v>
      </c>
    </row>
    <row r="295" spans="1:7" ht="15.75" x14ac:dyDescent="0.25">
      <c r="A295" s="1" t="s">
        <v>2073</v>
      </c>
      <c r="B295" s="1" t="s">
        <v>2721</v>
      </c>
      <c r="C295" t="s">
        <v>4380</v>
      </c>
      <c r="D295" t="s">
        <v>4645</v>
      </c>
      <c r="F295" t="str">
        <f t="shared" si="4"/>
        <v xml:space="preserve">  Hillary L</v>
      </c>
      <c r="G295" t="str">
        <f>Table2[[#This Row],[First Name]]&amp;" "&amp;Table2[[#This Row],[Last Name]]</f>
        <v xml:space="preserve">  Hillary L Shaw</v>
      </c>
    </row>
    <row r="296" spans="1:7" ht="15.75" x14ac:dyDescent="0.25">
      <c r="A296" s="1" t="s">
        <v>2072</v>
      </c>
      <c r="B296" s="1" t="s">
        <v>2722</v>
      </c>
      <c r="C296" t="s">
        <v>4382</v>
      </c>
      <c r="D296" t="s">
        <v>4646</v>
      </c>
      <c r="F296" t="str">
        <f t="shared" si="4"/>
        <v xml:space="preserve">  Eric J</v>
      </c>
      <c r="G296" t="str">
        <f>Table2[[#This Row],[First Name]]&amp;" "&amp;Table2[[#This Row],[Last Name]]</f>
        <v xml:space="preserve">  Eric J Williams</v>
      </c>
    </row>
    <row r="297" spans="1:7" ht="15.75" x14ac:dyDescent="0.25">
      <c r="A297" s="1" t="s">
        <v>2071</v>
      </c>
      <c r="B297" s="1" t="s">
        <v>2723</v>
      </c>
      <c r="C297" t="s">
        <v>4382</v>
      </c>
      <c r="D297" t="s">
        <v>4647</v>
      </c>
      <c r="F297" t="str">
        <f t="shared" si="4"/>
        <v xml:space="preserve">  Nicolas</v>
      </c>
      <c r="G297" t="str">
        <f>Table2[[#This Row],[First Name]]&amp;" "&amp;Table2[[#This Row],[Last Name]]</f>
        <v xml:space="preserve">  Nicolas Menzies</v>
      </c>
    </row>
    <row r="298" spans="1:7" ht="15.75" x14ac:dyDescent="0.25">
      <c r="A298" s="1" t="s">
        <v>2070</v>
      </c>
      <c r="B298" s="1" t="s">
        <v>2724</v>
      </c>
      <c r="C298" t="s">
        <v>4382</v>
      </c>
      <c r="D298" t="s">
        <v>4648</v>
      </c>
      <c r="F298" t="str">
        <f t="shared" si="4"/>
        <v xml:space="preserve">  Marcel</v>
      </c>
      <c r="G298" t="str">
        <f>Table2[[#This Row],[First Name]]&amp;" "&amp;Table2[[#This Row],[Last Name]]</f>
        <v xml:space="preserve">  Marcel Buehler</v>
      </c>
    </row>
    <row r="299" spans="1:7" ht="15.75" x14ac:dyDescent="0.25">
      <c r="A299" s="1" t="s">
        <v>2069</v>
      </c>
      <c r="B299" s="1" t="s">
        <v>2725</v>
      </c>
      <c r="C299" t="s">
        <v>4380</v>
      </c>
      <c r="D299" t="s">
        <v>4649</v>
      </c>
      <c r="F299" t="str">
        <f t="shared" si="4"/>
        <v xml:space="preserve">  Ashley N</v>
      </c>
      <c r="G299" t="str">
        <f>Table2[[#This Row],[First Name]]&amp;" "&amp;Table2[[#This Row],[Last Name]]</f>
        <v xml:space="preserve">  Ashley N Degen</v>
      </c>
    </row>
    <row r="300" spans="1:7" ht="15.75" x14ac:dyDescent="0.25">
      <c r="A300" s="1" t="s">
        <v>2068</v>
      </c>
      <c r="B300" s="1" t="s">
        <v>2726</v>
      </c>
      <c r="C300" t="s">
        <v>4382</v>
      </c>
      <c r="D300" t="s">
        <v>4650</v>
      </c>
      <c r="F300" t="str">
        <f t="shared" si="4"/>
        <v xml:space="preserve">  Evan D</v>
      </c>
      <c r="G300" t="str">
        <f>Table2[[#This Row],[First Name]]&amp;" "&amp;Table2[[#This Row],[Last Name]]</f>
        <v xml:space="preserve">  Evan D Arsenault</v>
      </c>
    </row>
    <row r="301" spans="1:7" ht="15.75" x14ac:dyDescent="0.25">
      <c r="A301" s="1" t="s">
        <v>2067</v>
      </c>
      <c r="B301" s="1" t="s">
        <v>2727</v>
      </c>
      <c r="C301" t="s">
        <v>4380</v>
      </c>
      <c r="D301" t="s">
        <v>4651</v>
      </c>
      <c r="F301" t="str">
        <f t="shared" si="4"/>
        <v xml:space="preserve">  Krisana</v>
      </c>
      <c r="G301" t="str">
        <f>Table2[[#This Row],[First Name]]&amp;" "&amp;Table2[[#This Row],[Last Name]]</f>
        <v xml:space="preserve">  Krisana Hoff</v>
      </c>
    </row>
    <row r="302" spans="1:7" ht="15.75" x14ac:dyDescent="0.25">
      <c r="A302" s="1" t="s">
        <v>2066</v>
      </c>
      <c r="B302" s="1" t="s">
        <v>2674</v>
      </c>
      <c r="C302" t="s">
        <v>4382</v>
      </c>
      <c r="D302" t="s">
        <v>4652</v>
      </c>
      <c r="F302" t="str">
        <f t="shared" si="4"/>
        <v xml:space="preserve">  Kyle</v>
      </c>
      <c r="G302" t="str">
        <f>Table2[[#This Row],[First Name]]&amp;" "&amp;Table2[[#This Row],[Last Name]]</f>
        <v xml:space="preserve">  Kyle Hall</v>
      </c>
    </row>
    <row r="303" spans="1:7" ht="15.75" x14ac:dyDescent="0.25">
      <c r="A303" s="1" t="s">
        <v>2065</v>
      </c>
      <c r="B303" s="1" t="s">
        <v>2398</v>
      </c>
      <c r="C303" t="s">
        <v>4380</v>
      </c>
      <c r="D303" t="s">
        <v>4461</v>
      </c>
      <c r="F303" t="str">
        <f t="shared" si="4"/>
        <v xml:space="preserve">  Kate</v>
      </c>
      <c r="G303" t="str">
        <f>Table2[[#This Row],[First Name]]&amp;" "&amp;Table2[[#This Row],[Last Name]]</f>
        <v xml:space="preserve">  Kate Ashley</v>
      </c>
    </row>
    <row r="304" spans="1:7" ht="15.75" x14ac:dyDescent="0.25">
      <c r="A304" s="1" t="s">
        <v>2064</v>
      </c>
      <c r="B304" s="1" t="s">
        <v>2728</v>
      </c>
      <c r="C304" t="s">
        <v>4382</v>
      </c>
      <c r="D304" t="s">
        <v>4653</v>
      </c>
      <c r="F304" t="str">
        <f t="shared" si="4"/>
        <v xml:space="preserve">  Martin A</v>
      </c>
      <c r="G304" t="str">
        <f>Table2[[#This Row],[First Name]]&amp;" "&amp;Table2[[#This Row],[Last Name]]</f>
        <v xml:space="preserve">  Martin A Rindahl</v>
      </c>
    </row>
    <row r="305" spans="1:7" ht="15.75" x14ac:dyDescent="0.25">
      <c r="A305" s="1" t="s">
        <v>2063</v>
      </c>
      <c r="B305" s="1" t="s">
        <v>2729</v>
      </c>
      <c r="C305" t="s">
        <v>4380</v>
      </c>
      <c r="D305" t="s">
        <v>4654</v>
      </c>
      <c r="F305" t="str">
        <f t="shared" si="4"/>
        <v xml:space="preserve">  Stacey</v>
      </c>
      <c r="G305" t="str">
        <f>Table2[[#This Row],[First Name]]&amp;" "&amp;Table2[[#This Row],[Last Name]]</f>
        <v xml:space="preserve">  Stacey Clark</v>
      </c>
    </row>
    <row r="306" spans="1:7" ht="15.75" x14ac:dyDescent="0.25">
      <c r="A306" s="1" t="s">
        <v>2062</v>
      </c>
      <c r="B306" s="1" t="s">
        <v>2730</v>
      </c>
      <c r="C306" t="s">
        <v>4380</v>
      </c>
      <c r="D306" t="s">
        <v>4655</v>
      </c>
      <c r="F306" t="str">
        <f t="shared" si="4"/>
        <v xml:space="preserve">  Christine</v>
      </c>
      <c r="G306" t="str">
        <f>Table2[[#This Row],[First Name]]&amp;" "&amp;Table2[[#This Row],[Last Name]]</f>
        <v xml:space="preserve">  Christine Irish</v>
      </c>
    </row>
    <row r="307" spans="1:7" ht="15.75" x14ac:dyDescent="0.25">
      <c r="A307" s="1" t="s">
        <v>2061</v>
      </c>
      <c r="B307" s="1" t="s">
        <v>2672</v>
      </c>
      <c r="C307" t="s">
        <v>4380</v>
      </c>
      <c r="D307" t="s">
        <v>4656</v>
      </c>
      <c r="F307" t="str">
        <f t="shared" si="4"/>
        <v xml:space="preserve">  Sarah C</v>
      </c>
      <c r="G307" t="str">
        <f>Table2[[#This Row],[First Name]]&amp;" "&amp;Table2[[#This Row],[Last Name]]</f>
        <v xml:space="preserve">  Sarah C Richardson</v>
      </c>
    </row>
    <row r="308" spans="1:7" ht="15.75" x14ac:dyDescent="0.25">
      <c r="A308" s="1" t="s">
        <v>2060</v>
      </c>
      <c r="B308" s="1" t="s">
        <v>2731</v>
      </c>
      <c r="C308" t="s">
        <v>4380</v>
      </c>
      <c r="D308" t="s">
        <v>4443</v>
      </c>
      <c r="F308" t="str">
        <f t="shared" si="4"/>
        <v xml:space="preserve">  Megan</v>
      </c>
      <c r="G308" t="str">
        <f>Table2[[#This Row],[First Name]]&amp;" "&amp;Table2[[#This Row],[Last Name]]</f>
        <v xml:space="preserve">  Megan Dewitt</v>
      </c>
    </row>
    <row r="309" spans="1:7" ht="15.75" x14ac:dyDescent="0.25">
      <c r="A309" s="1" t="s">
        <v>2059</v>
      </c>
      <c r="B309" s="1" t="s">
        <v>2732</v>
      </c>
      <c r="C309" t="s">
        <v>4382</v>
      </c>
      <c r="D309" t="s">
        <v>4657</v>
      </c>
      <c r="F309" t="str">
        <f t="shared" si="4"/>
        <v xml:space="preserve">  Jason W</v>
      </c>
      <c r="G309" t="str">
        <f>Table2[[#This Row],[First Name]]&amp;" "&amp;Table2[[#This Row],[Last Name]]</f>
        <v xml:space="preserve">  Jason W Hickman</v>
      </c>
    </row>
    <row r="310" spans="1:7" ht="15.75" x14ac:dyDescent="0.25">
      <c r="A310" s="1" t="s">
        <v>2058</v>
      </c>
      <c r="B310" s="1" t="s">
        <v>2733</v>
      </c>
      <c r="C310" t="s">
        <v>4380</v>
      </c>
      <c r="D310" t="s">
        <v>4658</v>
      </c>
      <c r="F310" t="str">
        <f t="shared" si="4"/>
        <v xml:space="preserve">  Michele</v>
      </c>
      <c r="G310" t="str">
        <f>Table2[[#This Row],[First Name]]&amp;" "&amp;Table2[[#This Row],[Last Name]]</f>
        <v xml:space="preserve">  Michele Gonzalez</v>
      </c>
    </row>
    <row r="311" spans="1:7" ht="15.75" x14ac:dyDescent="0.25">
      <c r="A311" s="1" t="s">
        <v>2057</v>
      </c>
      <c r="B311" s="1" t="s">
        <v>2734</v>
      </c>
      <c r="C311" t="s">
        <v>4380</v>
      </c>
      <c r="D311" t="s">
        <v>4659</v>
      </c>
      <c r="F311" t="str">
        <f t="shared" si="4"/>
        <v xml:space="preserve">  Nikki</v>
      </c>
      <c r="G311" t="str">
        <f>Table2[[#This Row],[First Name]]&amp;" "&amp;Table2[[#This Row],[Last Name]]</f>
        <v xml:space="preserve">  Nikki Difani</v>
      </c>
    </row>
    <row r="312" spans="1:7" ht="15.75" x14ac:dyDescent="0.25">
      <c r="A312" s="1" t="s">
        <v>2056</v>
      </c>
      <c r="B312" s="1" t="s">
        <v>2437</v>
      </c>
      <c r="C312" t="s">
        <v>4382</v>
      </c>
      <c r="D312" t="s">
        <v>4660</v>
      </c>
      <c r="F312" t="str">
        <f t="shared" si="4"/>
        <v xml:space="preserve">  Philip J</v>
      </c>
      <c r="G312" t="str">
        <f>Table2[[#This Row],[First Name]]&amp;" "&amp;Table2[[#This Row],[Last Name]]</f>
        <v xml:space="preserve">  Philip J Turner</v>
      </c>
    </row>
    <row r="313" spans="1:7" ht="15.75" x14ac:dyDescent="0.25">
      <c r="A313" s="1" t="s">
        <v>2055</v>
      </c>
      <c r="B313" s="1" t="s">
        <v>2735</v>
      </c>
      <c r="C313" t="s">
        <v>4382</v>
      </c>
      <c r="D313" t="s">
        <v>4661</v>
      </c>
      <c r="F313" t="str">
        <f t="shared" si="4"/>
        <v xml:space="preserve">  Bryan L</v>
      </c>
      <c r="G313" t="str">
        <f>Table2[[#This Row],[First Name]]&amp;" "&amp;Table2[[#This Row],[Last Name]]</f>
        <v xml:space="preserve">  Bryan L Widmann</v>
      </c>
    </row>
    <row r="314" spans="1:7" ht="15.75" x14ac:dyDescent="0.25">
      <c r="A314" s="1" t="s">
        <v>2054</v>
      </c>
      <c r="B314" s="1" t="s">
        <v>2736</v>
      </c>
      <c r="C314" t="s">
        <v>4382</v>
      </c>
      <c r="D314" t="s">
        <v>4662</v>
      </c>
      <c r="F314" t="str">
        <f t="shared" si="4"/>
        <v xml:space="preserve">  Timothy F</v>
      </c>
      <c r="G314" t="str">
        <f>Table2[[#This Row],[First Name]]&amp;" "&amp;Table2[[#This Row],[Last Name]]</f>
        <v xml:space="preserve">  Timothy F Tunney</v>
      </c>
    </row>
    <row r="315" spans="1:7" ht="15.75" x14ac:dyDescent="0.25">
      <c r="A315" s="1" t="s">
        <v>2053</v>
      </c>
      <c r="B315" s="1" t="s">
        <v>2737</v>
      </c>
      <c r="C315" t="s">
        <v>4380</v>
      </c>
      <c r="D315" t="s">
        <v>4663</v>
      </c>
      <c r="F315" t="str">
        <f t="shared" si="4"/>
        <v xml:space="preserve">  Angielyn M</v>
      </c>
      <c r="G315" t="str">
        <f>Table2[[#This Row],[First Name]]&amp;" "&amp;Table2[[#This Row],[Last Name]]</f>
        <v xml:space="preserve">  Angielyn M San Juan</v>
      </c>
    </row>
    <row r="316" spans="1:7" ht="15.75" x14ac:dyDescent="0.25">
      <c r="A316" s="1" t="s">
        <v>2052</v>
      </c>
      <c r="B316" s="1" t="s">
        <v>2738</v>
      </c>
      <c r="C316" t="s">
        <v>4380</v>
      </c>
      <c r="D316" t="s">
        <v>4664</v>
      </c>
      <c r="F316" t="str">
        <f t="shared" si="4"/>
        <v xml:space="preserve">  Jeanie M</v>
      </c>
      <c r="G316" t="str">
        <f>Table2[[#This Row],[First Name]]&amp;" "&amp;Table2[[#This Row],[Last Name]]</f>
        <v xml:space="preserve">  Jeanie M Croll</v>
      </c>
    </row>
    <row r="317" spans="1:7" ht="15.75" x14ac:dyDescent="0.25">
      <c r="A317" s="1" t="s">
        <v>2051</v>
      </c>
      <c r="B317" s="1" t="s">
        <v>2739</v>
      </c>
      <c r="C317" t="s">
        <v>4382</v>
      </c>
      <c r="D317" t="s">
        <v>4544</v>
      </c>
      <c r="F317" t="str">
        <f t="shared" si="4"/>
        <v xml:space="preserve">  Greg</v>
      </c>
      <c r="G317" t="str">
        <f>Table2[[#This Row],[First Name]]&amp;" "&amp;Table2[[#This Row],[Last Name]]</f>
        <v xml:space="preserve">  Greg Rolfes</v>
      </c>
    </row>
    <row r="318" spans="1:7" ht="15.75" x14ac:dyDescent="0.25">
      <c r="A318" s="1" t="s">
        <v>2050</v>
      </c>
      <c r="B318" s="1" t="s">
        <v>2740</v>
      </c>
      <c r="C318" t="s">
        <v>4382</v>
      </c>
      <c r="D318" t="s">
        <v>4401</v>
      </c>
      <c r="F318" t="str">
        <f t="shared" si="4"/>
        <v xml:space="preserve">  John</v>
      </c>
      <c r="G318" t="str">
        <f>Table2[[#This Row],[First Name]]&amp;" "&amp;Table2[[#This Row],[Last Name]]</f>
        <v xml:space="preserve">  John Hinkle</v>
      </c>
    </row>
    <row r="319" spans="1:7" ht="15.75" x14ac:dyDescent="0.25">
      <c r="A319" s="1" t="s">
        <v>2049</v>
      </c>
      <c r="B319" s="1" t="s">
        <v>2741</v>
      </c>
      <c r="C319" t="s">
        <v>4382</v>
      </c>
      <c r="D319" t="s">
        <v>4665</v>
      </c>
      <c r="F319" t="str">
        <f t="shared" si="4"/>
        <v xml:space="preserve">  Aliaksandr</v>
      </c>
      <c r="G319" t="str">
        <f>Table2[[#This Row],[First Name]]&amp;" "&amp;Table2[[#This Row],[Last Name]]</f>
        <v xml:space="preserve">  Aliaksandr Leuchanka</v>
      </c>
    </row>
    <row r="320" spans="1:7" ht="15.75" x14ac:dyDescent="0.25">
      <c r="A320" s="1" t="s">
        <v>2048</v>
      </c>
      <c r="B320" s="1" t="s">
        <v>2742</v>
      </c>
      <c r="C320" t="s">
        <v>4382</v>
      </c>
      <c r="D320" t="s">
        <v>4666</v>
      </c>
      <c r="F320" t="str">
        <f t="shared" si="4"/>
        <v xml:space="preserve">  Jason M</v>
      </c>
      <c r="G320" t="str">
        <f>Table2[[#This Row],[First Name]]&amp;" "&amp;Table2[[#This Row],[Last Name]]</f>
        <v xml:space="preserve">  Jason M Ayr</v>
      </c>
    </row>
    <row r="321" spans="1:7" ht="15.75" x14ac:dyDescent="0.25">
      <c r="A321" s="1" t="s">
        <v>2047</v>
      </c>
      <c r="B321" s="1" t="s">
        <v>2743</v>
      </c>
      <c r="C321" t="s">
        <v>4380</v>
      </c>
      <c r="D321" t="s">
        <v>4667</v>
      </c>
      <c r="F321" t="str">
        <f t="shared" si="4"/>
        <v xml:space="preserve">  Sheera K</v>
      </c>
      <c r="G321" t="str">
        <f>Table2[[#This Row],[First Name]]&amp;" "&amp;Table2[[#This Row],[Last Name]]</f>
        <v xml:space="preserve">  Sheera K Siegel</v>
      </c>
    </row>
    <row r="322" spans="1:7" ht="15.75" x14ac:dyDescent="0.25">
      <c r="A322" s="1" t="s">
        <v>2046</v>
      </c>
      <c r="B322" s="1" t="s">
        <v>2744</v>
      </c>
      <c r="C322" t="s">
        <v>4380</v>
      </c>
      <c r="D322" t="s">
        <v>4668</v>
      </c>
      <c r="F322" t="str">
        <f t="shared" si="4"/>
        <v xml:space="preserve">  Janice</v>
      </c>
      <c r="G322" t="str">
        <f>Table2[[#This Row],[First Name]]&amp;" "&amp;Table2[[#This Row],[Last Name]]</f>
        <v xml:space="preserve">  Janice Penrose</v>
      </c>
    </row>
    <row r="323" spans="1:7" ht="15.75" x14ac:dyDescent="0.25">
      <c r="A323" s="1" t="s">
        <v>2045</v>
      </c>
      <c r="B323" s="1" t="s">
        <v>2745</v>
      </c>
      <c r="C323" t="s">
        <v>4382</v>
      </c>
      <c r="D323" t="s">
        <v>4669</v>
      </c>
      <c r="F323" t="str">
        <f t="shared" ref="F323:F386" si="5">D323&amp;E323</f>
        <v xml:space="preserve">  Timothy G</v>
      </c>
      <c r="G323" t="str">
        <f>Table2[[#This Row],[First Name]]&amp;" "&amp;Table2[[#This Row],[Last Name]]</f>
        <v xml:space="preserve">  Timothy G Schuler</v>
      </c>
    </row>
    <row r="324" spans="1:7" ht="15.75" x14ac:dyDescent="0.25">
      <c r="A324" s="1" t="s">
        <v>2044</v>
      </c>
      <c r="B324" s="1" t="s">
        <v>2710</v>
      </c>
      <c r="C324" t="s">
        <v>4382</v>
      </c>
      <c r="D324" t="s">
        <v>4670</v>
      </c>
      <c r="F324" t="str">
        <f t="shared" si="5"/>
        <v xml:space="preserve">  Alan R</v>
      </c>
      <c r="G324" t="str">
        <f>Table2[[#This Row],[First Name]]&amp;" "&amp;Table2[[#This Row],[Last Name]]</f>
        <v xml:space="preserve">  Alan R Walker</v>
      </c>
    </row>
    <row r="325" spans="1:7" ht="15.75" x14ac:dyDescent="0.25">
      <c r="A325" s="1" t="s">
        <v>2043</v>
      </c>
      <c r="B325" s="1" t="s">
        <v>2746</v>
      </c>
      <c r="C325" t="s">
        <v>4382</v>
      </c>
      <c r="D325" t="s">
        <v>4526</v>
      </c>
      <c r="F325" t="str">
        <f t="shared" si="5"/>
        <v xml:space="preserve">  Michael</v>
      </c>
      <c r="G325" t="str">
        <f>Table2[[#This Row],[First Name]]&amp;" "&amp;Table2[[#This Row],[Last Name]]</f>
        <v xml:space="preserve">  Michael Stange</v>
      </c>
    </row>
    <row r="326" spans="1:7" ht="15.75" x14ac:dyDescent="0.25">
      <c r="A326" s="1" t="s">
        <v>2042</v>
      </c>
      <c r="B326" s="1" t="s">
        <v>2747</v>
      </c>
      <c r="C326" t="s">
        <v>4380</v>
      </c>
      <c r="D326" t="s">
        <v>4671</v>
      </c>
      <c r="F326" t="str">
        <f t="shared" si="5"/>
        <v xml:space="preserve">  Marie-France</v>
      </c>
      <c r="G326" t="str">
        <f>Table2[[#This Row],[First Name]]&amp;" "&amp;Table2[[#This Row],[Last Name]]</f>
        <v xml:space="preserve">  Marie-France Roy</v>
      </c>
    </row>
    <row r="327" spans="1:7" ht="15.75" x14ac:dyDescent="0.25">
      <c r="A327" s="1" t="s">
        <v>2041</v>
      </c>
      <c r="B327" s="1" t="s">
        <v>2748</v>
      </c>
      <c r="C327" t="s">
        <v>4382</v>
      </c>
      <c r="D327" t="s">
        <v>4672</v>
      </c>
      <c r="F327" t="str">
        <f t="shared" si="5"/>
        <v xml:space="preserve">  Erik F</v>
      </c>
      <c r="G327" t="str">
        <f>Table2[[#This Row],[First Name]]&amp;" "&amp;Table2[[#This Row],[Last Name]]</f>
        <v xml:space="preserve">  Erik F Potere</v>
      </c>
    </row>
    <row r="328" spans="1:7" ht="15.75" x14ac:dyDescent="0.25">
      <c r="A328" s="1" t="s">
        <v>2040</v>
      </c>
      <c r="B328" s="1" t="s">
        <v>2749</v>
      </c>
      <c r="C328" t="s">
        <v>4382</v>
      </c>
      <c r="D328" t="s">
        <v>4592</v>
      </c>
      <c r="F328" t="str">
        <f t="shared" si="5"/>
        <v xml:space="preserve">  Andrew</v>
      </c>
      <c r="G328" t="str">
        <f>Table2[[#This Row],[First Name]]&amp;" "&amp;Table2[[#This Row],[Last Name]]</f>
        <v xml:space="preserve">  Andrew Podgurski</v>
      </c>
    </row>
    <row r="329" spans="1:7" ht="15.75" x14ac:dyDescent="0.25">
      <c r="A329" s="1" t="s">
        <v>2039</v>
      </c>
      <c r="B329" s="1" t="s">
        <v>2750</v>
      </c>
      <c r="C329" t="s">
        <v>4382</v>
      </c>
      <c r="D329" t="s">
        <v>4673</v>
      </c>
      <c r="F329" t="str">
        <f t="shared" si="5"/>
        <v xml:space="preserve">  Anthony</v>
      </c>
      <c r="G329" t="str">
        <f>Table2[[#This Row],[First Name]]&amp;" "&amp;Table2[[#This Row],[Last Name]]</f>
        <v xml:space="preserve">  Anthony Diamond</v>
      </c>
    </row>
    <row r="330" spans="1:7" ht="15.75" x14ac:dyDescent="0.25">
      <c r="A330" s="1" t="s">
        <v>2038</v>
      </c>
      <c r="B330" s="1" t="s">
        <v>2751</v>
      </c>
      <c r="C330" t="s">
        <v>4382</v>
      </c>
      <c r="D330" t="s">
        <v>4587</v>
      </c>
      <c r="F330" t="str">
        <f t="shared" si="5"/>
        <v xml:space="preserve">  Chris</v>
      </c>
      <c r="G330" t="str">
        <f>Table2[[#This Row],[First Name]]&amp;" "&amp;Table2[[#This Row],[Last Name]]</f>
        <v xml:space="preserve">  Chris Sallade</v>
      </c>
    </row>
    <row r="331" spans="1:7" ht="15.75" x14ac:dyDescent="0.25">
      <c r="A331" s="1" t="s">
        <v>2037</v>
      </c>
      <c r="B331" s="1" t="s">
        <v>2752</v>
      </c>
      <c r="C331" t="s">
        <v>4382</v>
      </c>
      <c r="D331" t="s">
        <v>4674</v>
      </c>
      <c r="F331" t="str">
        <f t="shared" si="5"/>
        <v xml:space="preserve">  Yu</v>
      </c>
      <c r="G331" t="str">
        <f>Table2[[#This Row],[First Name]]&amp;" "&amp;Table2[[#This Row],[Last Name]]</f>
        <v xml:space="preserve">  Yu Zhang</v>
      </c>
    </row>
    <row r="332" spans="1:7" ht="15.75" x14ac:dyDescent="0.25">
      <c r="A332" s="1" t="s">
        <v>2036</v>
      </c>
      <c r="B332" s="1" t="s">
        <v>2753</v>
      </c>
      <c r="C332" t="s">
        <v>4382</v>
      </c>
      <c r="D332" t="s">
        <v>4675</v>
      </c>
      <c r="F332" t="str">
        <f t="shared" si="5"/>
        <v xml:space="preserve">  Caleb N</v>
      </c>
      <c r="G332" t="str">
        <f>Table2[[#This Row],[First Name]]&amp;" "&amp;Table2[[#This Row],[Last Name]]</f>
        <v xml:space="preserve">  Caleb N Chatfield</v>
      </c>
    </row>
    <row r="333" spans="1:7" ht="15.75" x14ac:dyDescent="0.25">
      <c r="A333" s="1" t="s">
        <v>2035</v>
      </c>
      <c r="B333" s="1" t="s">
        <v>2754</v>
      </c>
      <c r="C333" t="s">
        <v>4382</v>
      </c>
      <c r="D333" t="s">
        <v>4666</v>
      </c>
      <c r="F333" t="str">
        <f t="shared" si="5"/>
        <v xml:space="preserve">  Jason M</v>
      </c>
      <c r="G333" t="str">
        <f>Table2[[#This Row],[First Name]]&amp;" "&amp;Table2[[#This Row],[Last Name]]</f>
        <v xml:space="preserve">  Jason M Bruns</v>
      </c>
    </row>
    <row r="334" spans="1:7" ht="15.75" x14ac:dyDescent="0.25">
      <c r="A334" s="1" t="s">
        <v>2034</v>
      </c>
      <c r="B334" s="1" t="s">
        <v>2755</v>
      </c>
      <c r="C334" t="s">
        <v>4380</v>
      </c>
      <c r="D334" t="s">
        <v>4676</v>
      </c>
      <c r="F334" t="str">
        <f t="shared" si="5"/>
        <v xml:space="preserve">  Angela R</v>
      </c>
      <c r="G334" t="str">
        <f>Table2[[#This Row],[First Name]]&amp;" "&amp;Table2[[#This Row],[Last Name]]</f>
        <v xml:space="preserve">  Angela R Yochum</v>
      </c>
    </row>
    <row r="335" spans="1:7" ht="15.75" x14ac:dyDescent="0.25">
      <c r="A335" s="1" t="s">
        <v>2033</v>
      </c>
      <c r="B335" s="1" t="s">
        <v>2756</v>
      </c>
      <c r="C335" t="s">
        <v>4382</v>
      </c>
      <c r="D335" t="s">
        <v>4677</v>
      </c>
      <c r="F335" t="str">
        <f t="shared" si="5"/>
        <v xml:space="preserve">  Keith J</v>
      </c>
      <c r="G335" t="str">
        <f>Table2[[#This Row],[First Name]]&amp;" "&amp;Table2[[#This Row],[Last Name]]</f>
        <v xml:space="preserve">  Keith J Freeburn</v>
      </c>
    </row>
    <row r="336" spans="1:7" ht="15.75" x14ac:dyDescent="0.25">
      <c r="A336" s="1" t="s">
        <v>2032</v>
      </c>
      <c r="B336" s="1" t="s">
        <v>2380</v>
      </c>
      <c r="C336" t="s">
        <v>4380</v>
      </c>
      <c r="D336" t="s">
        <v>4678</v>
      </c>
      <c r="F336" t="str">
        <f t="shared" si="5"/>
        <v xml:space="preserve">  Emma</v>
      </c>
      <c r="G336" t="str">
        <f>Table2[[#This Row],[First Name]]&amp;" "&amp;Table2[[#This Row],[Last Name]]</f>
        <v xml:space="preserve">  Emma Spencer</v>
      </c>
    </row>
    <row r="337" spans="1:7" ht="15.75" x14ac:dyDescent="0.25">
      <c r="A337" s="1" t="s">
        <v>2031</v>
      </c>
      <c r="B337" s="1" t="s">
        <v>2757</v>
      </c>
      <c r="C337" t="s">
        <v>4382</v>
      </c>
      <c r="D337" t="s">
        <v>4679</v>
      </c>
      <c r="F337" t="str">
        <f t="shared" si="5"/>
        <v xml:space="preserve">  Nathan A</v>
      </c>
      <c r="G337" t="str">
        <f>Table2[[#This Row],[First Name]]&amp;" "&amp;Table2[[#This Row],[Last Name]]</f>
        <v xml:space="preserve">  Nathan A Jarosik</v>
      </c>
    </row>
    <row r="338" spans="1:7" ht="15.75" x14ac:dyDescent="0.25">
      <c r="A338" s="1" t="s">
        <v>2030</v>
      </c>
      <c r="B338" s="1" t="s">
        <v>2758</v>
      </c>
      <c r="C338" t="s">
        <v>4380</v>
      </c>
      <c r="D338" t="s">
        <v>4680</v>
      </c>
      <c r="F338" t="str">
        <f t="shared" si="5"/>
        <v xml:space="preserve">  Kathryn</v>
      </c>
      <c r="G338" t="str">
        <f>Table2[[#This Row],[First Name]]&amp;" "&amp;Table2[[#This Row],[Last Name]]</f>
        <v xml:space="preserve">  Kathryn Heinzen</v>
      </c>
    </row>
    <row r="339" spans="1:7" ht="15.75" x14ac:dyDescent="0.25">
      <c r="A339" s="1" t="s">
        <v>2029</v>
      </c>
      <c r="B339" s="1" t="s">
        <v>2388</v>
      </c>
      <c r="C339" t="s">
        <v>4380</v>
      </c>
      <c r="D339" t="s">
        <v>4572</v>
      </c>
      <c r="F339" t="str">
        <f t="shared" si="5"/>
        <v xml:space="preserve">  Elizabeth H</v>
      </c>
      <c r="G339" t="str">
        <f>Table2[[#This Row],[First Name]]&amp;" "&amp;Table2[[#This Row],[Last Name]]</f>
        <v xml:space="preserve">  Elizabeth H Kelley</v>
      </c>
    </row>
    <row r="340" spans="1:7" ht="15.75" x14ac:dyDescent="0.25">
      <c r="A340" s="1" t="s">
        <v>2028</v>
      </c>
      <c r="B340" s="1" t="s">
        <v>2759</v>
      </c>
      <c r="C340" t="s">
        <v>4382</v>
      </c>
      <c r="D340" t="s">
        <v>4535</v>
      </c>
      <c r="F340" t="str">
        <f t="shared" si="5"/>
        <v xml:space="preserve">  Ben</v>
      </c>
      <c r="G340" t="str">
        <f>Table2[[#This Row],[First Name]]&amp;" "&amp;Table2[[#This Row],[Last Name]]</f>
        <v xml:space="preserve">  Ben Thacker</v>
      </c>
    </row>
    <row r="341" spans="1:7" ht="15.75" x14ac:dyDescent="0.25">
      <c r="A341" s="1" t="s">
        <v>2027</v>
      </c>
      <c r="B341" s="1" t="s">
        <v>2760</v>
      </c>
      <c r="C341" t="s">
        <v>4380</v>
      </c>
      <c r="D341" t="s">
        <v>4681</v>
      </c>
      <c r="F341" t="str">
        <f t="shared" si="5"/>
        <v xml:space="preserve">  Cheryl A</v>
      </c>
      <c r="G341" t="str">
        <f>Table2[[#This Row],[First Name]]&amp;" "&amp;Table2[[#This Row],[Last Name]]</f>
        <v xml:space="preserve">  Cheryl A Jeseritz</v>
      </c>
    </row>
    <row r="342" spans="1:7" ht="15.75" x14ac:dyDescent="0.25">
      <c r="A342" s="1" t="s">
        <v>2026</v>
      </c>
      <c r="B342" s="1" t="s">
        <v>2761</v>
      </c>
      <c r="C342" t="s">
        <v>4380</v>
      </c>
      <c r="D342" t="s">
        <v>4682</v>
      </c>
      <c r="F342" t="str">
        <f t="shared" si="5"/>
        <v xml:space="preserve">  Kimberly A</v>
      </c>
      <c r="G342" t="str">
        <f>Table2[[#This Row],[First Name]]&amp;" "&amp;Table2[[#This Row],[Last Name]]</f>
        <v xml:space="preserve">  Kimberly A Hohman</v>
      </c>
    </row>
    <row r="343" spans="1:7" ht="15.75" x14ac:dyDescent="0.25">
      <c r="A343" s="1" t="s">
        <v>2025</v>
      </c>
      <c r="B343" s="1" t="s">
        <v>2762</v>
      </c>
      <c r="C343" t="s">
        <v>4380</v>
      </c>
      <c r="D343" t="s">
        <v>4683</v>
      </c>
      <c r="F343" t="str">
        <f t="shared" si="5"/>
        <v xml:space="preserve">  Cynthia</v>
      </c>
      <c r="G343" t="str">
        <f>Table2[[#This Row],[First Name]]&amp;" "&amp;Table2[[#This Row],[Last Name]]</f>
        <v xml:space="preserve">  Cynthia Hill</v>
      </c>
    </row>
    <row r="344" spans="1:7" ht="15.75" x14ac:dyDescent="0.25">
      <c r="A344" s="1" t="s">
        <v>2024</v>
      </c>
      <c r="B344" s="1" t="s">
        <v>2763</v>
      </c>
      <c r="C344" t="s">
        <v>4380</v>
      </c>
      <c r="D344" t="s">
        <v>4474</v>
      </c>
      <c r="F344" t="str">
        <f t="shared" si="5"/>
        <v xml:space="preserve">  Jessica</v>
      </c>
      <c r="G344" t="str">
        <f>Table2[[#This Row],[First Name]]&amp;" "&amp;Table2[[#This Row],[Last Name]]</f>
        <v xml:space="preserve">  Jessica Kuepfer</v>
      </c>
    </row>
    <row r="345" spans="1:7" ht="15.75" x14ac:dyDescent="0.25">
      <c r="A345" s="1" t="s">
        <v>2023</v>
      </c>
      <c r="B345" s="1" t="s">
        <v>2764</v>
      </c>
      <c r="C345" t="s">
        <v>4382</v>
      </c>
      <c r="D345" t="s">
        <v>4684</v>
      </c>
      <c r="F345" t="str">
        <f t="shared" si="5"/>
        <v xml:space="preserve">  Bruce</v>
      </c>
      <c r="G345" t="str">
        <f>Table2[[#This Row],[First Name]]&amp;" "&amp;Table2[[#This Row],[Last Name]]</f>
        <v xml:space="preserve">  Bruce Kaczmarek</v>
      </c>
    </row>
    <row r="346" spans="1:7" ht="15.75" x14ac:dyDescent="0.25">
      <c r="A346" s="1" t="s">
        <v>2022</v>
      </c>
      <c r="B346" s="1" t="s">
        <v>2765</v>
      </c>
      <c r="C346" t="s">
        <v>4380</v>
      </c>
      <c r="D346" t="s">
        <v>4685</v>
      </c>
      <c r="F346" t="str">
        <f t="shared" si="5"/>
        <v xml:space="preserve">  Allison</v>
      </c>
      <c r="G346" t="str">
        <f>Table2[[#This Row],[First Name]]&amp;" "&amp;Table2[[#This Row],[Last Name]]</f>
        <v xml:space="preserve">  Allison Pitt</v>
      </c>
    </row>
    <row r="347" spans="1:7" ht="15.75" x14ac:dyDescent="0.25">
      <c r="A347" s="1" t="s">
        <v>2021</v>
      </c>
      <c r="B347" s="1" t="s">
        <v>2766</v>
      </c>
      <c r="C347" t="s">
        <v>4382</v>
      </c>
      <c r="D347" t="s">
        <v>4431</v>
      </c>
      <c r="F347" t="str">
        <f t="shared" si="5"/>
        <v xml:space="preserve">  Alex</v>
      </c>
      <c r="G347" t="str">
        <f>Table2[[#This Row],[First Name]]&amp;" "&amp;Table2[[#This Row],[Last Name]]</f>
        <v xml:space="preserve">  Alex Lorton</v>
      </c>
    </row>
    <row r="348" spans="1:7" ht="15.75" x14ac:dyDescent="0.25">
      <c r="A348" s="1" t="s">
        <v>2020</v>
      </c>
      <c r="B348" s="1" t="s">
        <v>2767</v>
      </c>
      <c r="C348" t="s">
        <v>4380</v>
      </c>
      <c r="D348" t="s">
        <v>4686</v>
      </c>
      <c r="F348" t="str">
        <f t="shared" si="5"/>
        <v xml:space="preserve">  Gabriela</v>
      </c>
      <c r="G348" t="str">
        <f>Table2[[#This Row],[First Name]]&amp;" "&amp;Table2[[#This Row],[Last Name]]</f>
        <v xml:space="preserve">  Gabriela Castaneda</v>
      </c>
    </row>
    <row r="349" spans="1:7" ht="15.75" x14ac:dyDescent="0.25">
      <c r="A349" s="1" t="s">
        <v>2019</v>
      </c>
      <c r="B349" s="1" t="s">
        <v>2768</v>
      </c>
      <c r="C349" t="s">
        <v>4380</v>
      </c>
      <c r="D349" t="s">
        <v>4687</v>
      </c>
      <c r="F349" t="str">
        <f t="shared" si="5"/>
        <v xml:space="preserve">  Sharon</v>
      </c>
      <c r="G349" t="str">
        <f>Table2[[#This Row],[First Name]]&amp;" "&amp;Table2[[#This Row],[Last Name]]</f>
        <v xml:space="preserve">  Sharon Cherop</v>
      </c>
    </row>
    <row r="350" spans="1:7" ht="15.75" x14ac:dyDescent="0.25">
      <c r="A350" s="1" t="s">
        <v>2018</v>
      </c>
      <c r="B350" s="1" t="s">
        <v>2769</v>
      </c>
      <c r="C350" t="s">
        <v>4382</v>
      </c>
      <c r="D350" t="s">
        <v>4688</v>
      </c>
      <c r="F350" t="str">
        <f t="shared" si="5"/>
        <v xml:space="preserve">  Jason A</v>
      </c>
      <c r="G350" t="str">
        <f>Table2[[#This Row],[First Name]]&amp;" "&amp;Table2[[#This Row],[Last Name]]</f>
        <v xml:space="preserve">  Jason A Howell</v>
      </c>
    </row>
    <row r="351" spans="1:7" ht="15.75" x14ac:dyDescent="0.25">
      <c r="A351" s="1" t="s">
        <v>2017</v>
      </c>
      <c r="B351" s="1" t="s">
        <v>2770</v>
      </c>
      <c r="C351" t="s">
        <v>4380</v>
      </c>
      <c r="D351" t="s">
        <v>4689</v>
      </c>
      <c r="F351" t="str">
        <f t="shared" si="5"/>
        <v xml:space="preserve">  Chelsey C</v>
      </c>
      <c r="G351" t="str">
        <f>Table2[[#This Row],[First Name]]&amp;" "&amp;Table2[[#This Row],[Last Name]]</f>
        <v xml:space="preserve">  Chelsey C Palmer</v>
      </c>
    </row>
    <row r="352" spans="1:7" ht="15.75" x14ac:dyDescent="0.25">
      <c r="A352" s="1" t="s">
        <v>2016</v>
      </c>
      <c r="B352" s="1" t="s">
        <v>2771</v>
      </c>
      <c r="C352" t="s">
        <v>4382</v>
      </c>
      <c r="D352" t="s">
        <v>4690</v>
      </c>
      <c r="F352" t="str">
        <f t="shared" si="5"/>
        <v xml:space="preserve">  Devon A</v>
      </c>
      <c r="G352" t="str">
        <f>Table2[[#This Row],[First Name]]&amp;" "&amp;Table2[[#This Row],[Last Name]]</f>
        <v xml:space="preserve">  Devon A Olson</v>
      </c>
    </row>
    <row r="353" spans="1:7" ht="15.75" x14ac:dyDescent="0.25">
      <c r="A353" s="1" t="s">
        <v>2015</v>
      </c>
      <c r="B353" s="1" t="s">
        <v>2772</v>
      </c>
      <c r="C353" t="s">
        <v>4380</v>
      </c>
      <c r="D353" t="s">
        <v>4691</v>
      </c>
      <c r="F353" t="str">
        <f t="shared" si="5"/>
        <v xml:space="preserve">  Joni L</v>
      </c>
      <c r="G353" t="str">
        <f>Table2[[#This Row],[First Name]]&amp;" "&amp;Table2[[#This Row],[Last Name]]</f>
        <v xml:space="preserve">  Joni L Waldron</v>
      </c>
    </row>
    <row r="354" spans="1:7" ht="15.75" x14ac:dyDescent="0.25">
      <c r="A354" s="1" t="s">
        <v>2014</v>
      </c>
      <c r="B354" s="1" t="s">
        <v>2519</v>
      </c>
      <c r="C354" t="s">
        <v>4382</v>
      </c>
      <c r="D354" t="s">
        <v>4692</v>
      </c>
      <c r="F354" t="str">
        <f t="shared" si="5"/>
        <v xml:space="preserve">  Colin</v>
      </c>
      <c r="G354" t="str">
        <f>Table2[[#This Row],[First Name]]&amp;" "&amp;Table2[[#This Row],[Last Name]]</f>
        <v xml:space="preserve">  Colin Meyer</v>
      </c>
    </row>
    <row r="355" spans="1:7" ht="15.75" x14ac:dyDescent="0.25">
      <c r="A355" s="1" t="s">
        <v>2013</v>
      </c>
      <c r="B355" s="1" t="s">
        <v>2773</v>
      </c>
      <c r="C355" t="s">
        <v>4380</v>
      </c>
      <c r="D355" t="s">
        <v>4693</v>
      </c>
      <c r="F355" t="str">
        <f t="shared" si="5"/>
        <v xml:space="preserve">  Rachael</v>
      </c>
      <c r="G355" t="str">
        <f>Table2[[#This Row],[First Name]]&amp;" "&amp;Table2[[#This Row],[Last Name]]</f>
        <v xml:space="preserve">  Rachael Stack</v>
      </c>
    </row>
    <row r="356" spans="1:7" ht="15.75" x14ac:dyDescent="0.25">
      <c r="A356" s="1" t="s">
        <v>2012</v>
      </c>
      <c r="B356" s="1" t="s">
        <v>2774</v>
      </c>
      <c r="C356" t="s">
        <v>4380</v>
      </c>
      <c r="D356" t="s">
        <v>4694</v>
      </c>
      <c r="F356" t="str">
        <f t="shared" si="5"/>
        <v xml:space="preserve">  Maricela</v>
      </c>
      <c r="G356" t="str">
        <f>Table2[[#This Row],[First Name]]&amp;" "&amp;Table2[[#This Row],[Last Name]]</f>
        <v xml:space="preserve">  Maricela Sanchez Y Torres</v>
      </c>
    </row>
    <row r="357" spans="1:7" ht="15.75" x14ac:dyDescent="0.25">
      <c r="A357" s="1" t="s">
        <v>2011</v>
      </c>
      <c r="B357" s="1" t="s">
        <v>2775</v>
      </c>
      <c r="C357" t="s">
        <v>4380</v>
      </c>
      <c r="D357" t="s">
        <v>4695</v>
      </c>
      <c r="F357" t="str">
        <f t="shared" si="5"/>
        <v xml:space="preserve">  Marie</v>
      </c>
      <c r="G357" t="str">
        <f>Table2[[#This Row],[First Name]]&amp;" "&amp;Table2[[#This Row],[Last Name]]</f>
        <v xml:space="preserve">  Marie Daniels</v>
      </c>
    </row>
    <row r="358" spans="1:7" ht="15.75" x14ac:dyDescent="0.25">
      <c r="A358" s="1" t="s">
        <v>2010</v>
      </c>
      <c r="B358" s="1" t="s">
        <v>2776</v>
      </c>
      <c r="C358" t="s">
        <v>4382</v>
      </c>
      <c r="D358" t="s">
        <v>4696</v>
      </c>
      <c r="F358" t="str">
        <f t="shared" si="5"/>
        <v xml:space="preserve">  Frank</v>
      </c>
      <c r="G358" t="str">
        <f>Table2[[#This Row],[First Name]]&amp;" "&amp;Table2[[#This Row],[Last Name]]</f>
        <v xml:space="preserve">  Frank Pepp</v>
      </c>
    </row>
    <row r="359" spans="1:7" ht="15.75" x14ac:dyDescent="0.25">
      <c r="A359" s="1" t="s">
        <v>2009</v>
      </c>
      <c r="B359" s="1" t="s">
        <v>2777</v>
      </c>
      <c r="C359" t="s">
        <v>4382</v>
      </c>
      <c r="D359" t="s">
        <v>4697</v>
      </c>
      <c r="F359" t="str">
        <f t="shared" si="5"/>
        <v xml:space="preserve">  Jeffry</v>
      </c>
      <c r="G359" t="str">
        <f>Table2[[#This Row],[First Name]]&amp;" "&amp;Table2[[#This Row],[Last Name]]</f>
        <v xml:space="preserve">  Jeffry Buechler</v>
      </c>
    </row>
    <row r="360" spans="1:7" ht="15.75" x14ac:dyDescent="0.25">
      <c r="A360" s="1" t="s">
        <v>2008</v>
      </c>
      <c r="B360" s="1" t="s">
        <v>2778</v>
      </c>
      <c r="C360" t="s">
        <v>4382</v>
      </c>
      <c r="D360" t="s">
        <v>4698</v>
      </c>
      <c r="F360" t="str">
        <f t="shared" si="5"/>
        <v xml:space="preserve">  Mike</v>
      </c>
      <c r="G360" t="str">
        <f>Table2[[#This Row],[First Name]]&amp;" "&amp;Table2[[#This Row],[Last Name]]</f>
        <v xml:space="preserve">  Mike Buenting</v>
      </c>
    </row>
    <row r="361" spans="1:7" ht="15.75" x14ac:dyDescent="0.25">
      <c r="A361" s="1" t="s">
        <v>2007</v>
      </c>
      <c r="B361" s="1" t="s">
        <v>2429</v>
      </c>
      <c r="C361" t="s">
        <v>4382</v>
      </c>
      <c r="D361" t="s">
        <v>4699</v>
      </c>
      <c r="F361" t="str">
        <f t="shared" si="5"/>
        <v xml:space="preserve">  Rick</v>
      </c>
      <c r="G361" t="str">
        <f>Table2[[#This Row],[First Name]]&amp;" "&amp;Table2[[#This Row],[Last Name]]</f>
        <v xml:space="preserve">  Rick Evans</v>
      </c>
    </row>
    <row r="362" spans="1:7" ht="15.75" x14ac:dyDescent="0.25">
      <c r="A362" s="1" t="s">
        <v>2006</v>
      </c>
      <c r="B362" s="1" t="s">
        <v>2779</v>
      </c>
      <c r="C362" t="s">
        <v>4382</v>
      </c>
      <c r="D362" t="s">
        <v>4700</v>
      </c>
      <c r="F362" t="str">
        <f t="shared" si="5"/>
        <v xml:space="preserve">  Pierre-Michel</v>
      </c>
      <c r="G362" t="str">
        <f>Table2[[#This Row],[First Name]]&amp;" "&amp;Table2[[#This Row],[Last Name]]</f>
        <v xml:space="preserve">  Pierre-Michel Arcand</v>
      </c>
    </row>
    <row r="363" spans="1:7" ht="15.75" x14ac:dyDescent="0.25">
      <c r="A363" s="1" t="s">
        <v>2005</v>
      </c>
      <c r="B363" s="1" t="s">
        <v>2780</v>
      </c>
      <c r="C363" t="s">
        <v>4382</v>
      </c>
      <c r="D363" t="s">
        <v>4444</v>
      </c>
      <c r="F363" t="str">
        <f t="shared" si="5"/>
        <v xml:space="preserve">  Daniel</v>
      </c>
      <c r="G363" t="str">
        <f>Table2[[#This Row],[First Name]]&amp;" "&amp;Table2[[#This Row],[Last Name]]</f>
        <v xml:space="preserve">  Daniel Kesack</v>
      </c>
    </row>
    <row r="364" spans="1:7" ht="15.75" x14ac:dyDescent="0.25">
      <c r="A364" s="1" t="s">
        <v>2004</v>
      </c>
      <c r="B364" s="1" t="s">
        <v>2781</v>
      </c>
      <c r="C364" t="s">
        <v>4382</v>
      </c>
      <c r="D364" t="s">
        <v>4701</v>
      </c>
      <c r="F364" t="str">
        <f t="shared" si="5"/>
        <v xml:space="preserve">  Brian L</v>
      </c>
      <c r="G364" t="str">
        <f>Table2[[#This Row],[First Name]]&amp;" "&amp;Table2[[#This Row],[Last Name]]</f>
        <v xml:space="preserve">  Brian L Post</v>
      </c>
    </row>
    <row r="365" spans="1:7" ht="15.75" x14ac:dyDescent="0.25">
      <c r="A365" s="1" t="s">
        <v>2003</v>
      </c>
      <c r="B365" s="1" t="s">
        <v>2782</v>
      </c>
      <c r="C365" t="s">
        <v>4380</v>
      </c>
      <c r="D365" t="s">
        <v>4702</v>
      </c>
      <c r="F365" t="str">
        <f t="shared" si="5"/>
        <v xml:space="preserve">  Morgan M</v>
      </c>
      <c r="G365" t="str">
        <f>Table2[[#This Row],[First Name]]&amp;" "&amp;Table2[[#This Row],[Last Name]]</f>
        <v xml:space="preserve">  Morgan M Dunne</v>
      </c>
    </row>
    <row r="366" spans="1:7" ht="15.75" x14ac:dyDescent="0.25">
      <c r="A366" s="1" t="s">
        <v>2002</v>
      </c>
      <c r="B366" s="1" t="s">
        <v>2783</v>
      </c>
      <c r="C366" t="s">
        <v>4380</v>
      </c>
      <c r="D366" t="s">
        <v>4703</v>
      </c>
      <c r="F366" t="str">
        <f t="shared" si="5"/>
        <v xml:space="preserve">  Caroline</v>
      </c>
      <c r="G366" t="str">
        <f>Table2[[#This Row],[First Name]]&amp;" "&amp;Table2[[#This Row],[Last Name]]</f>
        <v xml:space="preserve">  Caroline Kilel</v>
      </c>
    </row>
    <row r="367" spans="1:7" ht="15.75" x14ac:dyDescent="0.25">
      <c r="A367" s="1" t="s">
        <v>2001</v>
      </c>
      <c r="B367" s="1" t="s">
        <v>2784</v>
      </c>
      <c r="C367" t="s">
        <v>4382</v>
      </c>
      <c r="D367" t="s">
        <v>4704</v>
      </c>
      <c r="F367" t="str">
        <f t="shared" si="5"/>
        <v xml:space="preserve">  Drew T</v>
      </c>
      <c r="G367" t="str">
        <f>Table2[[#This Row],[First Name]]&amp;" "&amp;Table2[[#This Row],[Last Name]]</f>
        <v xml:space="preserve">  Drew T Nicholson</v>
      </c>
    </row>
    <row r="368" spans="1:7" ht="15.75" x14ac:dyDescent="0.25">
      <c r="A368" s="1" t="s">
        <v>2000</v>
      </c>
      <c r="B368" s="1" t="s">
        <v>2785</v>
      </c>
      <c r="C368" t="s">
        <v>4382</v>
      </c>
      <c r="D368" t="s">
        <v>4705</v>
      </c>
      <c r="F368" t="str">
        <f t="shared" si="5"/>
        <v xml:space="preserve">  Austin W</v>
      </c>
      <c r="G368" t="str">
        <f>Table2[[#This Row],[First Name]]&amp;" "&amp;Table2[[#This Row],[Last Name]]</f>
        <v xml:space="preserve">  Austin W Susmann</v>
      </c>
    </row>
    <row r="369" spans="1:7" ht="15.75" x14ac:dyDescent="0.25">
      <c r="A369" s="1" t="s">
        <v>1999</v>
      </c>
      <c r="B369" s="1" t="s">
        <v>2786</v>
      </c>
      <c r="C369" t="s">
        <v>4380</v>
      </c>
      <c r="D369" t="s">
        <v>4706</v>
      </c>
      <c r="F369" t="str">
        <f t="shared" si="5"/>
        <v xml:space="preserve">  Berenice</v>
      </c>
      <c r="G369" t="str">
        <f>Table2[[#This Row],[First Name]]&amp;" "&amp;Table2[[#This Row],[Last Name]]</f>
        <v xml:space="preserve">  Berenice Harsh</v>
      </c>
    </row>
    <row r="370" spans="1:7" ht="15.75" x14ac:dyDescent="0.25">
      <c r="A370" s="1" t="s">
        <v>1998</v>
      </c>
      <c r="B370" s="1" t="s">
        <v>2787</v>
      </c>
      <c r="C370" t="s">
        <v>4382</v>
      </c>
      <c r="D370" t="s">
        <v>4707</v>
      </c>
      <c r="F370" t="str">
        <f t="shared" si="5"/>
        <v xml:space="preserve">  Kenneth A</v>
      </c>
      <c r="G370" t="str">
        <f>Table2[[#This Row],[First Name]]&amp;" "&amp;Table2[[#This Row],[Last Name]]</f>
        <v xml:space="preserve">  Kenneth A Pocasangre</v>
      </c>
    </row>
    <row r="371" spans="1:7" ht="15.75" x14ac:dyDescent="0.25">
      <c r="A371" s="1" t="s">
        <v>1997</v>
      </c>
      <c r="B371" s="1" t="s">
        <v>2788</v>
      </c>
      <c r="C371" t="s">
        <v>4382</v>
      </c>
      <c r="D371" t="s">
        <v>4708</v>
      </c>
      <c r="F371" t="str">
        <f t="shared" si="5"/>
        <v xml:space="preserve">  Miguel</v>
      </c>
      <c r="G371" t="str">
        <f>Table2[[#This Row],[First Name]]&amp;" "&amp;Table2[[#This Row],[Last Name]]</f>
        <v xml:space="preserve">  Miguel Martinez Lopez</v>
      </c>
    </row>
    <row r="372" spans="1:7" ht="15.75" x14ac:dyDescent="0.25">
      <c r="A372" s="1" t="s">
        <v>1996</v>
      </c>
      <c r="B372" s="1" t="s">
        <v>2789</v>
      </c>
      <c r="C372" t="s">
        <v>4380</v>
      </c>
      <c r="D372" t="s">
        <v>4709</v>
      </c>
      <c r="F372" t="str">
        <f t="shared" si="5"/>
        <v xml:space="preserve">  Hadley T</v>
      </c>
      <c r="G372" t="str">
        <f>Table2[[#This Row],[First Name]]&amp;" "&amp;Table2[[#This Row],[Last Name]]</f>
        <v xml:space="preserve">  Hadley T Riegel</v>
      </c>
    </row>
    <row r="373" spans="1:7" ht="15.75" x14ac:dyDescent="0.25">
      <c r="A373" s="1" t="s">
        <v>1995</v>
      </c>
      <c r="B373" s="1" t="s">
        <v>2790</v>
      </c>
      <c r="C373" t="s">
        <v>4382</v>
      </c>
      <c r="D373" t="s">
        <v>4710</v>
      </c>
      <c r="F373" t="str">
        <f t="shared" si="5"/>
        <v xml:space="preserve">  Taylor</v>
      </c>
      <c r="G373" t="str">
        <f>Table2[[#This Row],[First Name]]&amp;" "&amp;Table2[[#This Row],[Last Name]]</f>
        <v xml:space="preserve">  Taylor Monson</v>
      </c>
    </row>
    <row r="374" spans="1:7" ht="15.75" x14ac:dyDescent="0.25">
      <c r="A374" s="1" t="s">
        <v>1994</v>
      </c>
      <c r="B374" s="1" t="s">
        <v>2791</v>
      </c>
      <c r="C374" t="s">
        <v>4380</v>
      </c>
      <c r="D374" t="s">
        <v>4711</v>
      </c>
      <c r="F374" t="str">
        <f t="shared" si="5"/>
        <v xml:space="preserve">  Tenielle M</v>
      </c>
      <c r="G374" t="str">
        <f>Table2[[#This Row],[First Name]]&amp;" "&amp;Table2[[#This Row],[Last Name]]</f>
        <v xml:space="preserve">  Tenielle M Klubben</v>
      </c>
    </row>
    <row r="375" spans="1:7" ht="15.75" x14ac:dyDescent="0.25">
      <c r="A375" s="1" t="s">
        <v>1993</v>
      </c>
      <c r="B375" s="1" t="s">
        <v>2792</v>
      </c>
      <c r="C375" t="s">
        <v>4380</v>
      </c>
      <c r="D375" t="s">
        <v>4639</v>
      </c>
      <c r="F375" t="str">
        <f t="shared" si="5"/>
        <v xml:space="preserve">  Andrea</v>
      </c>
      <c r="G375" t="str">
        <f>Table2[[#This Row],[First Name]]&amp;" "&amp;Table2[[#This Row],[Last Name]]</f>
        <v xml:space="preserve">  Andrea Mascaro</v>
      </c>
    </row>
    <row r="376" spans="1:7" ht="15.75" x14ac:dyDescent="0.25">
      <c r="A376" s="1" t="s">
        <v>1992</v>
      </c>
      <c r="B376" s="1" t="s">
        <v>2793</v>
      </c>
      <c r="C376" t="s">
        <v>4380</v>
      </c>
      <c r="D376" t="s">
        <v>4712</v>
      </c>
      <c r="F376" t="str">
        <f t="shared" si="5"/>
        <v xml:space="preserve">  Nora P</v>
      </c>
      <c r="G376" t="str">
        <f>Table2[[#This Row],[First Name]]&amp;" "&amp;Table2[[#This Row],[Last Name]]</f>
        <v xml:space="preserve">  Nora P Norvell</v>
      </c>
    </row>
    <row r="377" spans="1:7" ht="15.75" x14ac:dyDescent="0.25">
      <c r="A377" s="1" t="s">
        <v>1991</v>
      </c>
      <c r="B377" s="1" t="s">
        <v>2794</v>
      </c>
      <c r="C377" t="s">
        <v>4382</v>
      </c>
      <c r="D377" t="s">
        <v>4713</v>
      </c>
      <c r="F377" t="str">
        <f t="shared" si="5"/>
        <v xml:space="preserve">  Zachary</v>
      </c>
      <c r="G377" t="str">
        <f>Table2[[#This Row],[First Name]]&amp;" "&amp;Table2[[#This Row],[Last Name]]</f>
        <v xml:space="preserve">  Zachary Ornelas</v>
      </c>
    </row>
    <row r="378" spans="1:7" ht="15.75" x14ac:dyDescent="0.25">
      <c r="A378" s="1" t="s">
        <v>1990</v>
      </c>
      <c r="B378" s="1" t="s">
        <v>2795</v>
      </c>
      <c r="C378" t="s">
        <v>4382</v>
      </c>
      <c r="D378" t="s">
        <v>4526</v>
      </c>
      <c r="F378" t="str">
        <f t="shared" si="5"/>
        <v xml:space="preserve">  Michael</v>
      </c>
      <c r="G378" t="str">
        <f>Table2[[#This Row],[First Name]]&amp;" "&amp;Table2[[#This Row],[Last Name]]</f>
        <v xml:space="preserve">  Michael Fitzpatrick</v>
      </c>
    </row>
    <row r="379" spans="1:7" ht="15.75" x14ac:dyDescent="0.25">
      <c r="A379" s="1" t="s">
        <v>1989</v>
      </c>
      <c r="B379" s="1" t="s">
        <v>2796</v>
      </c>
      <c r="C379" t="s">
        <v>4380</v>
      </c>
      <c r="D379" t="s">
        <v>4714</v>
      </c>
      <c r="F379" t="str">
        <f t="shared" si="5"/>
        <v xml:space="preserve">  Alyssa K</v>
      </c>
      <c r="G379" t="str">
        <f>Table2[[#This Row],[First Name]]&amp;" "&amp;Table2[[#This Row],[Last Name]]</f>
        <v xml:space="preserve">  Alyssa K Bloomquist</v>
      </c>
    </row>
    <row r="380" spans="1:7" ht="15.75" x14ac:dyDescent="0.25">
      <c r="A380" s="1" t="s">
        <v>1988</v>
      </c>
      <c r="B380" s="1" t="s">
        <v>2797</v>
      </c>
      <c r="C380" t="s">
        <v>4380</v>
      </c>
      <c r="D380" t="s">
        <v>4562</v>
      </c>
      <c r="F380" t="str">
        <f t="shared" si="5"/>
        <v xml:space="preserve">  Heather</v>
      </c>
      <c r="G380" t="str">
        <f>Table2[[#This Row],[First Name]]&amp;" "&amp;Table2[[#This Row],[Last Name]]</f>
        <v xml:space="preserve">  Heather Wick</v>
      </c>
    </row>
    <row r="381" spans="1:7" ht="15.75" x14ac:dyDescent="0.25">
      <c r="A381" s="1" t="s">
        <v>1987</v>
      </c>
      <c r="B381" s="1" t="s">
        <v>2798</v>
      </c>
      <c r="C381" t="s">
        <v>4382</v>
      </c>
      <c r="D381" t="s">
        <v>4715</v>
      </c>
      <c r="F381" t="str">
        <f t="shared" si="5"/>
        <v xml:space="preserve">  Dante</v>
      </c>
      <c r="G381" t="str">
        <f>Table2[[#This Row],[First Name]]&amp;" "&amp;Table2[[#This Row],[Last Name]]</f>
        <v xml:space="preserve">  Dante Zappala</v>
      </c>
    </row>
    <row r="382" spans="1:7" ht="15.75" x14ac:dyDescent="0.25">
      <c r="A382" s="1" t="s">
        <v>1986</v>
      </c>
      <c r="B382" s="1" t="s">
        <v>2799</v>
      </c>
      <c r="C382" t="s">
        <v>4380</v>
      </c>
      <c r="D382" t="s">
        <v>4716</v>
      </c>
      <c r="F382" t="str">
        <f t="shared" si="5"/>
        <v xml:space="preserve">  Sara E</v>
      </c>
      <c r="G382" t="str">
        <f>Table2[[#This Row],[First Name]]&amp;" "&amp;Table2[[#This Row],[Last Name]]</f>
        <v xml:space="preserve">  Sara E Earle</v>
      </c>
    </row>
    <row r="383" spans="1:7" ht="15.75" x14ac:dyDescent="0.25">
      <c r="A383" s="1" t="s">
        <v>1985</v>
      </c>
      <c r="B383" s="1" t="s">
        <v>2800</v>
      </c>
      <c r="C383" t="s">
        <v>4382</v>
      </c>
      <c r="D383" t="s">
        <v>4388</v>
      </c>
      <c r="F383" t="str">
        <f t="shared" si="5"/>
        <v xml:space="preserve">  Scott</v>
      </c>
      <c r="G383" t="str">
        <f>Table2[[#This Row],[First Name]]&amp;" "&amp;Table2[[#This Row],[Last Name]]</f>
        <v xml:space="preserve">  Scott Majewski</v>
      </c>
    </row>
    <row r="384" spans="1:7" ht="15.75" x14ac:dyDescent="0.25">
      <c r="A384" s="1" t="s">
        <v>1984</v>
      </c>
      <c r="B384" s="1" t="s">
        <v>2801</v>
      </c>
      <c r="C384" t="s">
        <v>4382</v>
      </c>
      <c r="D384" t="s">
        <v>4594</v>
      </c>
      <c r="F384" t="str">
        <f t="shared" si="5"/>
        <v xml:space="preserve">  Sean</v>
      </c>
      <c r="G384" t="str">
        <f>Table2[[#This Row],[First Name]]&amp;" "&amp;Table2[[#This Row],[Last Name]]</f>
        <v xml:space="preserve">  Sean Apfelbaum</v>
      </c>
    </row>
    <row r="385" spans="1:7" ht="15.75" x14ac:dyDescent="0.25">
      <c r="A385" s="1" t="s">
        <v>1983</v>
      </c>
      <c r="B385" s="1" t="s">
        <v>2426</v>
      </c>
      <c r="C385" t="s">
        <v>4380</v>
      </c>
      <c r="D385" t="s">
        <v>4455</v>
      </c>
      <c r="F385" t="str">
        <f t="shared" si="5"/>
        <v xml:space="preserve">  Danielle</v>
      </c>
      <c r="G385" t="str">
        <f>Table2[[#This Row],[First Name]]&amp;" "&amp;Table2[[#This Row],[Last Name]]</f>
        <v xml:space="preserve">  Danielle Graham</v>
      </c>
    </row>
    <row r="386" spans="1:7" ht="15.75" x14ac:dyDescent="0.25">
      <c r="A386" s="1" t="s">
        <v>1982</v>
      </c>
      <c r="B386" s="1" t="s">
        <v>2802</v>
      </c>
      <c r="C386" t="s">
        <v>4382</v>
      </c>
      <c r="D386" t="s">
        <v>4717</v>
      </c>
      <c r="F386" t="str">
        <f t="shared" si="5"/>
        <v xml:space="preserve">  Andrew D</v>
      </c>
      <c r="G386" t="str">
        <f>Table2[[#This Row],[First Name]]&amp;" "&amp;Table2[[#This Row],[Last Name]]</f>
        <v xml:space="preserve">  Andrew D Whitacre</v>
      </c>
    </row>
    <row r="387" spans="1:7" ht="15.75" x14ac:dyDescent="0.25">
      <c r="A387" s="1" t="s">
        <v>1981</v>
      </c>
      <c r="B387" s="1" t="s">
        <v>2803</v>
      </c>
      <c r="C387" t="s">
        <v>4382</v>
      </c>
      <c r="D387" t="s">
        <v>4718</v>
      </c>
      <c r="F387" t="str">
        <f t="shared" ref="F387:F450" si="6">D387&amp;E387</f>
        <v xml:space="preserve">  Joel D</v>
      </c>
      <c r="G387" t="str">
        <f>Table2[[#This Row],[First Name]]&amp;" "&amp;Table2[[#This Row],[Last Name]]</f>
        <v xml:space="preserve">  Joel D Wegener</v>
      </c>
    </row>
    <row r="388" spans="1:7" ht="15.75" x14ac:dyDescent="0.25">
      <c r="A388" s="1" t="s">
        <v>1980</v>
      </c>
      <c r="B388" s="1" t="s">
        <v>2804</v>
      </c>
      <c r="C388" t="s">
        <v>4380</v>
      </c>
      <c r="D388" t="s">
        <v>4719</v>
      </c>
      <c r="F388" t="str">
        <f t="shared" si="6"/>
        <v xml:space="preserve">  Michelle</v>
      </c>
      <c r="G388" t="str">
        <f>Table2[[#This Row],[First Name]]&amp;" "&amp;Table2[[#This Row],[Last Name]]</f>
        <v xml:space="preserve">  Michelle Collie</v>
      </c>
    </row>
    <row r="389" spans="1:7" ht="15.75" x14ac:dyDescent="0.25">
      <c r="A389" s="1" t="s">
        <v>1979</v>
      </c>
      <c r="B389" s="1" t="s">
        <v>2805</v>
      </c>
      <c r="C389" t="s">
        <v>4382</v>
      </c>
      <c r="D389" t="s">
        <v>4720</v>
      </c>
      <c r="F389" t="str">
        <f t="shared" si="6"/>
        <v xml:space="preserve">  Michael J</v>
      </c>
      <c r="G389" t="str">
        <f>Table2[[#This Row],[First Name]]&amp;" "&amp;Table2[[#This Row],[Last Name]]</f>
        <v xml:space="preserve">  Michael J Murphy</v>
      </c>
    </row>
    <row r="390" spans="1:7" ht="15.75" x14ac:dyDescent="0.25">
      <c r="A390" s="1" t="s">
        <v>1978</v>
      </c>
      <c r="B390" s="1" t="s">
        <v>2806</v>
      </c>
      <c r="C390" t="s">
        <v>4380</v>
      </c>
      <c r="D390" t="s">
        <v>4659</v>
      </c>
      <c r="F390" t="str">
        <f t="shared" si="6"/>
        <v xml:space="preserve">  Nikki</v>
      </c>
      <c r="G390" t="str">
        <f>Table2[[#This Row],[First Name]]&amp;" "&amp;Table2[[#This Row],[Last Name]]</f>
        <v xml:space="preserve">  Nikki Butters</v>
      </c>
    </row>
    <row r="391" spans="1:7" ht="15.75" x14ac:dyDescent="0.25">
      <c r="A391" s="1" t="s">
        <v>1977</v>
      </c>
      <c r="B391" s="1" t="s">
        <v>2807</v>
      </c>
      <c r="C391" t="s">
        <v>4380</v>
      </c>
      <c r="D391" t="s">
        <v>4721</v>
      </c>
      <c r="F391" t="str">
        <f t="shared" si="6"/>
        <v xml:space="preserve">  Summer B</v>
      </c>
      <c r="G391" t="str">
        <f>Table2[[#This Row],[First Name]]&amp;" "&amp;Table2[[#This Row],[Last Name]]</f>
        <v xml:space="preserve">  Summer B Cook</v>
      </c>
    </row>
    <row r="392" spans="1:7" ht="15.75" x14ac:dyDescent="0.25">
      <c r="A392" s="1" t="s">
        <v>1976</v>
      </c>
      <c r="B392" s="1" t="s">
        <v>2808</v>
      </c>
      <c r="C392" t="s">
        <v>4382</v>
      </c>
      <c r="D392" t="s">
        <v>4722</v>
      </c>
      <c r="F392" t="str">
        <f t="shared" si="6"/>
        <v xml:space="preserve">  Edward</v>
      </c>
      <c r="G392" t="str">
        <f>Table2[[#This Row],[First Name]]&amp;" "&amp;Table2[[#This Row],[Last Name]]</f>
        <v xml:space="preserve">  Edward Breen</v>
      </c>
    </row>
    <row r="393" spans="1:7" ht="15.75" x14ac:dyDescent="0.25">
      <c r="A393" s="1" t="s">
        <v>1975</v>
      </c>
      <c r="B393" s="1" t="s">
        <v>2809</v>
      </c>
      <c r="C393" t="s">
        <v>4382</v>
      </c>
      <c r="D393" t="s">
        <v>4429</v>
      </c>
      <c r="F393" t="str">
        <f t="shared" si="6"/>
        <v xml:space="preserve">  Ryan</v>
      </c>
      <c r="G393" t="str">
        <f>Table2[[#This Row],[First Name]]&amp;" "&amp;Table2[[#This Row],[Last Name]]</f>
        <v xml:space="preserve">  Ryan Fitzsimons</v>
      </c>
    </row>
    <row r="394" spans="1:7" ht="15.75" x14ac:dyDescent="0.25">
      <c r="A394" s="1" t="s">
        <v>1974</v>
      </c>
      <c r="B394" s="1" t="s">
        <v>2810</v>
      </c>
      <c r="C394" t="s">
        <v>4380</v>
      </c>
      <c r="D394" t="s">
        <v>4723</v>
      </c>
      <c r="F394" t="str">
        <f t="shared" si="6"/>
        <v xml:space="preserve">  Kacee</v>
      </c>
      <c r="G394" t="str">
        <f>Table2[[#This Row],[First Name]]&amp;" "&amp;Table2[[#This Row],[Last Name]]</f>
        <v xml:space="preserve">  Kacee Houle</v>
      </c>
    </row>
    <row r="395" spans="1:7" ht="15.75" x14ac:dyDescent="0.25">
      <c r="A395" s="1" t="s">
        <v>1973</v>
      </c>
      <c r="B395" s="1" t="s">
        <v>2642</v>
      </c>
      <c r="C395" t="s">
        <v>4382</v>
      </c>
      <c r="D395" t="s">
        <v>4724</v>
      </c>
      <c r="F395" t="str">
        <f t="shared" si="6"/>
        <v xml:space="preserve">  Dave</v>
      </c>
      <c r="G395" t="str">
        <f>Table2[[#This Row],[First Name]]&amp;" "&amp;Table2[[#This Row],[Last Name]]</f>
        <v xml:space="preserve">  Dave Woodward</v>
      </c>
    </row>
    <row r="396" spans="1:7" ht="15.75" x14ac:dyDescent="0.25">
      <c r="A396" s="1" t="s">
        <v>1972</v>
      </c>
      <c r="B396" s="1" t="s">
        <v>2811</v>
      </c>
      <c r="C396" t="s">
        <v>4380</v>
      </c>
      <c r="D396" t="s">
        <v>4725</v>
      </c>
      <c r="F396" t="str">
        <f t="shared" si="6"/>
        <v xml:space="preserve">  Maryanna</v>
      </c>
      <c r="G396" t="str">
        <f>Table2[[#This Row],[First Name]]&amp;" "&amp;Table2[[#This Row],[Last Name]]</f>
        <v xml:space="preserve">  Maryanna Ray</v>
      </c>
    </row>
    <row r="397" spans="1:7" ht="15.75" x14ac:dyDescent="0.25">
      <c r="A397" s="1" t="s">
        <v>1971</v>
      </c>
      <c r="B397" s="1" t="s">
        <v>2812</v>
      </c>
      <c r="C397" t="s">
        <v>4380</v>
      </c>
      <c r="D397" t="s">
        <v>4726</v>
      </c>
      <c r="F397" t="str">
        <f t="shared" si="6"/>
        <v xml:space="preserve">  Jessica H</v>
      </c>
      <c r="G397" t="str">
        <f>Table2[[#This Row],[First Name]]&amp;" "&amp;Table2[[#This Row],[Last Name]]</f>
        <v xml:space="preserve">  Jessica H Jennings</v>
      </c>
    </row>
    <row r="398" spans="1:7" ht="15.75" x14ac:dyDescent="0.25">
      <c r="A398" s="1" t="s">
        <v>1970</v>
      </c>
      <c r="B398" s="1" t="s">
        <v>2813</v>
      </c>
      <c r="C398" t="s">
        <v>4380</v>
      </c>
      <c r="D398" t="s">
        <v>4727</v>
      </c>
      <c r="F398" t="str">
        <f t="shared" si="6"/>
        <v xml:space="preserve">  Deanna</v>
      </c>
      <c r="G398" t="str">
        <f>Table2[[#This Row],[First Name]]&amp;" "&amp;Table2[[#This Row],[Last Name]]</f>
        <v xml:space="preserve">  Deanna Fuller</v>
      </c>
    </row>
    <row r="399" spans="1:7" ht="15.75" x14ac:dyDescent="0.25">
      <c r="A399" s="1" t="s">
        <v>1969</v>
      </c>
      <c r="B399" s="1" t="s">
        <v>2814</v>
      </c>
      <c r="C399" t="s">
        <v>4382</v>
      </c>
      <c r="D399" t="s">
        <v>4728</v>
      </c>
      <c r="F399" t="str">
        <f t="shared" si="6"/>
        <v xml:space="preserve">  Peter</v>
      </c>
      <c r="G399" t="str">
        <f>Table2[[#This Row],[First Name]]&amp;" "&amp;Table2[[#This Row],[Last Name]]</f>
        <v xml:space="preserve">  Peter Lovisek</v>
      </c>
    </row>
    <row r="400" spans="1:7" ht="15.75" x14ac:dyDescent="0.25">
      <c r="A400" s="1" t="s">
        <v>1968</v>
      </c>
      <c r="B400" s="1" t="s">
        <v>2815</v>
      </c>
      <c r="C400" t="s">
        <v>4380</v>
      </c>
      <c r="D400" t="s">
        <v>4466</v>
      </c>
      <c r="F400" t="str">
        <f t="shared" si="6"/>
        <v xml:space="preserve">  Rebecca</v>
      </c>
      <c r="G400" t="str">
        <f>Table2[[#This Row],[First Name]]&amp;" "&amp;Table2[[#This Row],[Last Name]]</f>
        <v xml:space="preserve">  Rebecca Painter</v>
      </c>
    </row>
    <row r="401" spans="1:7" ht="15.75" x14ac:dyDescent="0.25">
      <c r="A401" s="1" t="s">
        <v>1967</v>
      </c>
      <c r="B401" s="1" t="s">
        <v>2816</v>
      </c>
      <c r="C401" t="s">
        <v>4380</v>
      </c>
      <c r="D401" t="s">
        <v>4729</v>
      </c>
      <c r="F401" t="str">
        <f t="shared" si="6"/>
        <v xml:space="preserve">  Elizabeth M</v>
      </c>
      <c r="G401" t="str">
        <f>Table2[[#This Row],[First Name]]&amp;" "&amp;Table2[[#This Row],[Last Name]]</f>
        <v xml:space="preserve">  Elizabeth M Edwards</v>
      </c>
    </row>
    <row r="402" spans="1:7" ht="15.75" x14ac:dyDescent="0.25">
      <c r="A402" s="1" t="s">
        <v>1966</v>
      </c>
      <c r="B402" s="1" t="s">
        <v>2817</v>
      </c>
      <c r="C402" t="s">
        <v>4382</v>
      </c>
      <c r="D402" t="s">
        <v>4730</v>
      </c>
      <c r="F402" t="str">
        <f t="shared" si="6"/>
        <v xml:space="preserve">  Gregory</v>
      </c>
      <c r="G402" t="str">
        <f>Table2[[#This Row],[First Name]]&amp;" "&amp;Table2[[#This Row],[Last Name]]</f>
        <v xml:space="preserve">  Gregory Liebl</v>
      </c>
    </row>
    <row r="403" spans="1:7" ht="15.75" x14ac:dyDescent="0.25">
      <c r="A403" s="1" t="s">
        <v>1965</v>
      </c>
      <c r="B403" s="1" t="s">
        <v>2818</v>
      </c>
      <c r="C403" t="s">
        <v>4380</v>
      </c>
      <c r="D403" t="s">
        <v>4731</v>
      </c>
      <c r="F403" t="str">
        <f t="shared" si="6"/>
        <v xml:space="preserve">  Sarah E</v>
      </c>
      <c r="G403" t="str">
        <f>Table2[[#This Row],[First Name]]&amp;" "&amp;Table2[[#This Row],[Last Name]]</f>
        <v xml:space="preserve">  Sarah E Kasabian-Larson</v>
      </c>
    </row>
    <row r="404" spans="1:7" ht="15.75" x14ac:dyDescent="0.25">
      <c r="A404" s="1" t="s">
        <v>1964</v>
      </c>
      <c r="B404" s="1" t="s">
        <v>2819</v>
      </c>
      <c r="C404" t="s">
        <v>4380</v>
      </c>
      <c r="D404" t="s">
        <v>4732</v>
      </c>
      <c r="F404" t="str">
        <f t="shared" si="6"/>
        <v xml:space="preserve">  Anne Elise</v>
      </c>
      <c r="G404" t="str">
        <f>Table2[[#This Row],[First Name]]&amp;" "&amp;Table2[[#This Row],[Last Name]]</f>
        <v xml:space="preserve">  Anne Elise Creamer</v>
      </c>
    </row>
    <row r="405" spans="1:7" ht="15.75" x14ac:dyDescent="0.25">
      <c r="A405" s="1" t="s">
        <v>1963</v>
      </c>
      <c r="B405" s="1" t="s">
        <v>2820</v>
      </c>
      <c r="C405" t="s">
        <v>4382</v>
      </c>
      <c r="D405" t="s">
        <v>4733</v>
      </c>
      <c r="F405" t="str">
        <f t="shared" si="6"/>
        <v xml:space="preserve">  Christopher R</v>
      </c>
      <c r="G405" t="str">
        <f>Table2[[#This Row],[First Name]]&amp;" "&amp;Table2[[#This Row],[Last Name]]</f>
        <v xml:space="preserve">  Christopher R Kimbel</v>
      </c>
    </row>
    <row r="406" spans="1:7" ht="15.75" x14ac:dyDescent="0.25">
      <c r="A406" s="1" t="s">
        <v>1962</v>
      </c>
      <c r="B406" s="1" t="s">
        <v>2821</v>
      </c>
      <c r="C406" t="s">
        <v>4382</v>
      </c>
      <c r="D406" t="s">
        <v>4734</v>
      </c>
      <c r="F406" t="str">
        <f t="shared" si="6"/>
        <v xml:space="preserve">  Elliot</v>
      </c>
      <c r="G406" t="str">
        <f>Table2[[#This Row],[First Name]]&amp;" "&amp;Table2[[#This Row],[Last Name]]</f>
        <v xml:space="preserve">  Elliot Livensparger</v>
      </c>
    </row>
    <row r="407" spans="1:7" ht="15.75" x14ac:dyDescent="0.25">
      <c r="A407" s="1" t="s">
        <v>1961</v>
      </c>
      <c r="B407" s="1" t="s">
        <v>2822</v>
      </c>
      <c r="C407" t="s">
        <v>4382</v>
      </c>
      <c r="D407" t="s">
        <v>4735</v>
      </c>
      <c r="F407" t="str">
        <f t="shared" si="6"/>
        <v xml:space="preserve">  Christopher D</v>
      </c>
      <c r="G407" t="str">
        <f>Table2[[#This Row],[First Name]]&amp;" "&amp;Table2[[#This Row],[Last Name]]</f>
        <v xml:space="preserve">  Christopher D Grange</v>
      </c>
    </row>
    <row r="408" spans="1:7" ht="15.75" x14ac:dyDescent="0.25">
      <c r="A408" s="1" t="s">
        <v>1960</v>
      </c>
      <c r="B408" s="1" t="s">
        <v>2823</v>
      </c>
      <c r="C408" t="s">
        <v>4382</v>
      </c>
      <c r="D408" t="s">
        <v>4736</v>
      </c>
      <c r="F408" t="str">
        <f t="shared" si="6"/>
        <v xml:space="preserve">  Corey</v>
      </c>
      <c r="G408" t="str">
        <f>Table2[[#This Row],[First Name]]&amp;" "&amp;Table2[[#This Row],[Last Name]]</f>
        <v xml:space="preserve">  Corey Nunlist</v>
      </c>
    </row>
    <row r="409" spans="1:7" ht="15.75" x14ac:dyDescent="0.25">
      <c r="A409" s="1" t="s">
        <v>1959</v>
      </c>
      <c r="B409" s="1" t="s">
        <v>2824</v>
      </c>
      <c r="C409" t="s">
        <v>4382</v>
      </c>
      <c r="D409" t="s">
        <v>4737</v>
      </c>
      <c r="F409" t="str">
        <f t="shared" si="6"/>
        <v xml:space="preserve">  Patrick D</v>
      </c>
      <c r="G409" t="str">
        <f>Table2[[#This Row],[First Name]]&amp;" "&amp;Table2[[#This Row],[Last Name]]</f>
        <v xml:space="preserve">  Patrick D Cutter</v>
      </c>
    </row>
    <row r="410" spans="1:7" ht="15.75" x14ac:dyDescent="0.25">
      <c r="A410" s="1" t="s">
        <v>1958</v>
      </c>
      <c r="B410" s="1" t="s">
        <v>2403</v>
      </c>
      <c r="C410" t="s">
        <v>4382</v>
      </c>
      <c r="D410" t="s">
        <v>4738</v>
      </c>
      <c r="F410" t="str">
        <f t="shared" si="6"/>
        <v xml:space="preserve">  Anthony D</v>
      </c>
      <c r="G410" t="str">
        <f>Table2[[#This Row],[First Name]]&amp;" "&amp;Table2[[#This Row],[Last Name]]</f>
        <v xml:space="preserve">  Anthony D Martin</v>
      </c>
    </row>
    <row r="411" spans="1:7" ht="15.75" x14ac:dyDescent="0.25">
      <c r="A411" s="1" t="s">
        <v>1957</v>
      </c>
      <c r="B411" s="1" t="s">
        <v>2825</v>
      </c>
      <c r="C411" t="s">
        <v>4380</v>
      </c>
      <c r="D411" t="s">
        <v>4739</v>
      </c>
      <c r="F411" t="str">
        <f t="shared" si="6"/>
        <v xml:space="preserve">  Melissa</v>
      </c>
      <c r="G411" t="str">
        <f>Table2[[#This Row],[First Name]]&amp;" "&amp;Table2[[#This Row],[Last Name]]</f>
        <v xml:space="preserve">  Melissa Cooney</v>
      </c>
    </row>
    <row r="412" spans="1:7" ht="15.75" x14ac:dyDescent="0.25">
      <c r="A412" s="1" t="s">
        <v>1956</v>
      </c>
      <c r="B412" s="1" t="s">
        <v>2826</v>
      </c>
      <c r="C412" t="s">
        <v>4380</v>
      </c>
      <c r="D412" t="s">
        <v>4740</v>
      </c>
      <c r="F412" t="str">
        <f t="shared" si="6"/>
        <v xml:space="preserve">  Raven</v>
      </c>
      <c r="G412" t="str">
        <f>Table2[[#This Row],[First Name]]&amp;" "&amp;Table2[[#This Row],[Last Name]]</f>
        <v xml:space="preserve">  Raven Bier</v>
      </c>
    </row>
    <row r="413" spans="1:7" ht="15.75" x14ac:dyDescent="0.25">
      <c r="A413" s="1" t="s">
        <v>1955</v>
      </c>
      <c r="B413" s="1" t="s">
        <v>2827</v>
      </c>
      <c r="C413" t="s">
        <v>4382</v>
      </c>
      <c r="D413" t="s">
        <v>4741</v>
      </c>
      <c r="F413" t="str">
        <f t="shared" si="6"/>
        <v xml:space="preserve">  Christopher</v>
      </c>
      <c r="G413" t="str">
        <f>Table2[[#This Row],[First Name]]&amp;" "&amp;Table2[[#This Row],[Last Name]]</f>
        <v xml:space="preserve">  Christopher Muskopf</v>
      </c>
    </row>
    <row r="414" spans="1:7" ht="15.75" x14ac:dyDescent="0.25">
      <c r="A414" s="1" t="s">
        <v>1954</v>
      </c>
      <c r="B414" s="1" t="s">
        <v>2828</v>
      </c>
      <c r="C414" t="s">
        <v>4380</v>
      </c>
      <c r="D414" t="s">
        <v>4742</v>
      </c>
      <c r="F414" t="str">
        <f t="shared" si="6"/>
        <v xml:space="preserve">  Kendra A</v>
      </c>
      <c r="G414" t="str">
        <f>Table2[[#This Row],[First Name]]&amp;" "&amp;Table2[[#This Row],[Last Name]]</f>
        <v xml:space="preserve">  Kendra A Sirak</v>
      </c>
    </row>
    <row r="415" spans="1:7" ht="15.75" x14ac:dyDescent="0.25">
      <c r="A415" s="1" t="s">
        <v>1953</v>
      </c>
      <c r="B415" s="1" t="s">
        <v>2829</v>
      </c>
      <c r="C415" t="s">
        <v>4380</v>
      </c>
      <c r="D415" t="s">
        <v>4743</v>
      </c>
      <c r="F415" t="str">
        <f t="shared" si="6"/>
        <v xml:space="preserve">  Jordan</v>
      </c>
      <c r="G415" t="str">
        <f>Table2[[#This Row],[First Name]]&amp;" "&amp;Table2[[#This Row],[Last Name]]</f>
        <v xml:space="preserve">  Jordan Nelsen</v>
      </c>
    </row>
    <row r="416" spans="1:7" ht="15.75" x14ac:dyDescent="0.25">
      <c r="A416" s="1" t="s">
        <v>1952</v>
      </c>
      <c r="B416" s="1" t="s">
        <v>2830</v>
      </c>
      <c r="C416" t="s">
        <v>4382</v>
      </c>
      <c r="D416" t="s">
        <v>4744</v>
      </c>
      <c r="F416" t="str">
        <f t="shared" si="6"/>
        <v xml:space="preserve">  Nils</v>
      </c>
      <c r="G416" t="str">
        <f>Table2[[#This Row],[First Name]]&amp;" "&amp;Table2[[#This Row],[Last Name]]</f>
        <v xml:space="preserve">  Nils Schallner</v>
      </c>
    </row>
    <row r="417" spans="1:7" ht="15.75" x14ac:dyDescent="0.25">
      <c r="A417" s="1" t="s">
        <v>1951</v>
      </c>
      <c r="B417" s="1" t="s">
        <v>2831</v>
      </c>
      <c r="C417" t="s">
        <v>4382</v>
      </c>
      <c r="D417" t="s">
        <v>4388</v>
      </c>
      <c r="F417" t="str">
        <f t="shared" si="6"/>
        <v xml:space="preserve">  Scott</v>
      </c>
      <c r="G417" t="str">
        <f>Table2[[#This Row],[First Name]]&amp;" "&amp;Table2[[#This Row],[Last Name]]</f>
        <v xml:space="preserve">  Scott Dunlap</v>
      </c>
    </row>
    <row r="418" spans="1:7" ht="15.75" x14ac:dyDescent="0.25">
      <c r="A418" s="1" t="s">
        <v>1950</v>
      </c>
      <c r="B418" s="1" t="s">
        <v>2832</v>
      </c>
      <c r="C418" t="s">
        <v>4380</v>
      </c>
      <c r="D418" t="s">
        <v>4745</v>
      </c>
      <c r="F418" t="str">
        <f t="shared" si="6"/>
        <v xml:space="preserve">  Angela</v>
      </c>
      <c r="G418" t="str">
        <f>Table2[[#This Row],[First Name]]&amp;" "&amp;Table2[[#This Row],[Last Name]]</f>
        <v xml:space="preserve">  Angela Messing</v>
      </c>
    </row>
    <row r="419" spans="1:7" ht="15.75" x14ac:dyDescent="0.25">
      <c r="A419" s="1" t="s">
        <v>1949</v>
      </c>
      <c r="B419" s="1" t="s">
        <v>2833</v>
      </c>
      <c r="C419" t="s">
        <v>4380</v>
      </c>
      <c r="D419" t="s">
        <v>4685</v>
      </c>
      <c r="F419" t="str">
        <f t="shared" si="6"/>
        <v xml:space="preserve">  Allison</v>
      </c>
      <c r="G419" t="str">
        <f>Table2[[#This Row],[First Name]]&amp;" "&amp;Table2[[#This Row],[Last Name]]</f>
        <v xml:space="preserve">  Allison Bondell</v>
      </c>
    </row>
    <row r="420" spans="1:7" ht="15.75" x14ac:dyDescent="0.25">
      <c r="A420" s="1" t="s">
        <v>1948</v>
      </c>
      <c r="B420" s="1" t="s">
        <v>2834</v>
      </c>
      <c r="C420" t="s">
        <v>4380</v>
      </c>
      <c r="D420" t="s">
        <v>4746</v>
      </c>
      <c r="F420" t="str">
        <f t="shared" si="6"/>
        <v xml:space="preserve">  Caitlin O</v>
      </c>
      <c r="G420" t="str">
        <f>Table2[[#This Row],[First Name]]&amp;" "&amp;Table2[[#This Row],[Last Name]]</f>
        <v xml:space="preserve">  Caitlin O Gaughan</v>
      </c>
    </row>
    <row r="421" spans="1:7" ht="15.75" x14ac:dyDescent="0.25">
      <c r="A421" s="1" t="s">
        <v>1947</v>
      </c>
      <c r="B421" s="1" t="s">
        <v>2835</v>
      </c>
      <c r="C421" t="s">
        <v>4380</v>
      </c>
      <c r="D421" t="s">
        <v>4747</v>
      </c>
      <c r="F421" t="str">
        <f t="shared" si="6"/>
        <v xml:space="preserve">  Tracy M</v>
      </c>
      <c r="G421" t="str">
        <f>Table2[[#This Row],[First Name]]&amp;" "&amp;Table2[[#This Row],[Last Name]]</f>
        <v xml:space="preserve">  Tracy M Gruman</v>
      </c>
    </row>
    <row r="422" spans="1:7" ht="15.75" x14ac:dyDescent="0.25">
      <c r="A422" s="1" t="s">
        <v>1946</v>
      </c>
      <c r="B422" s="1" t="s">
        <v>2836</v>
      </c>
      <c r="C422" t="s">
        <v>4382</v>
      </c>
      <c r="D422" t="s">
        <v>4748</v>
      </c>
      <c r="F422" t="str">
        <f t="shared" si="6"/>
        <v xml:space="preserve">  Dustin M</v>
      </c>
      <c r="G422" t="str">
        <f>Table2[[#This Row],[First Name]]&amp;" "&amp;Table2[[#This Row],[Last Name]]</f>
        <v xml:space="preserve">  Dustin M Whitlow</v>
      </c>
    </row>
    <row r="423" spans="1:7" ht="15.75" x14ac:dyDescent="0.25">
      <c r="A423" s="1" t="s">
        <v>1945</v>
      </c>
      <c r="B423" s="1" t="s">
        <v>2549</v>
      </c>
      <c r="C423" t="s">
        <v>4380</v>
      </c>
      <c r="D423" t="s">
        <v>4749</v>
      </c>
      <c r="F423" t="str">
        <f t="shared" si="6"/>
        <v xml:space="preserve">  Jenny</v>
      </c>
      <c r="G423" t="str">
        <f>Table2[[#This Row],[First Name]]&amp;" "&amp;Table2[[#This Row],[Last Name]]</f>
        <v xml:space="preserve">  Jenny Robinson</v>
      </c>
    </row>
    <row r="424" spans="1:7" ht="15.75" x14ac:dyDescent="0.25">
      <c r="A424" s="1" t="s">
        <v>1944</v>
      </c>
      <c r="B424" s="1" t="s">
        <v>2837</v>
      </c>
      <c r="C424" t="s">
        <v>4380</v>
      </c>
      <c r="D424" t="s">
        <v>4750</v>
      </c>
      <c r="F424" t="str">
        <f t="shared" si="6"/>
        <v xml:space="preserve">  Emily</v>
      </c>
      <c r="G424" t="str">
        <f>Table2[[#This Row],[First Name]]&amp;" "&amp;Table2[[#This Row],[Last Name]]</f>
        <v xml:space="preserve">  Emily Sabo</v>
      </c>
    </row>
    <row r="425" spans="1:7" ht="15.75" x14ac:dyDescent="0.25">
      <c r="A425" s="1" t="s">
        <v>1943</v>
      </c>
      <c r="B425" s="1" t="s">
        <v>2838</v>
      </c>
      <c r="C425" t="s">
        <v>4380</v>
      </c>
      <c r="D425" t="s">
        <v>4751</v>
      </c>
      <c r="F425" t="str">
        <f t="shared" si="6"/>
        <v xml:space="preserve">  Fabienne</v>
      </c>
      <c r="G425" t="str">
        <f>Table2[[#This Row],[First Name]]&amp;" "&amp;Table2[[#This Row],[Last Name]]</f>
        <v xml:space="preserve">  Fabienne Nazarian</v>
      </c>
    </row>
    <row r="426" spans="1:7" ht="15.75" x14ac:dyDescent="0.25">
      <c r="A426" s="1" t="s">
        <v>1942</v>
      </c>
      <c r="B426" s="1" t="s">
        <v>2839</v>
      </c>
      <c r="C426" t="s">
        <v>4382</v>
      </c>
      <c r="D426" t="s">
        <v>4743</v>
      </c>
      <c r="F426" t="str">
        <f t="shared" si="6"/>
        <v xml:space="preserve">  Jordan</v>
      </c>
      <c r="G426" t="str">
        <f>Table2[[#This Row],[First Name]]&amp;" "&amp;Table2[[#This Row],[Last Name]]</f>
        <v xml:space="preserve">  Jordan Lerma</v>
      </c>
    </row>
    <row r="427" spans="1:7" ht="15.75" x14ac:dyDescent="0.25">
      <c r="A427" s="1" t="s">
        <v>1941</v>
      </c>
      <c r="B427" s="1" t="s">
        <v>2840</v>
      </c>
      <c r="C427" t="s">
        <v>4382</v>
      </c>
      <c r="D427" t="s">
        <v>4571</v>
      </c>
      <c r="F427" t="str">
        <f t="shared" si="6"/>
        <v xml:space="preserve">  Matt</v>
      </c>
      <c r="G427" t="str">
        <f>Table2[[#This Row],[First Name]]&amp;" "&amp;Table2[[#This Row],[Last Name]]</f>
        <v xml:space="preserve">  Matt Dahl</v>
      </c>
    </row>
    <row r="428" spans="1:7" ht="15.75" x14ac:dyDescent="0.25">
      <c r="A428" s="1" t="s">
        <v>1940</v>
      </c>
      <c r="B428" s="1" t="s">
        <v>2841</v>
      </c>
      <c r="C428" t="s">
        <v>4380</v>
      </c>
      <c r="D428" t="s">
        <v>4752</v>
      </c>
      <c r="F428" t="str">
        <f t="shared" si="6"/>
        <v xml:space="preserve">  Taryn L</v>
      </c>
      <c r="G428" t="str">
        <f>Table2[[#This Row],[First Name]]&amp;" "&amp;Table2[[#This Row],[Last Name]]</f>
        <v xml:space="preserve">  Taryn L Surtees</v>
      </c>
    </row>
    <row r="429" spans="1:7" ht="15.75" x14ac:dyDescent="0.25">
      <c r="A429" s="1" t="s">
        <v>1939</v>
      </c>
      <c r="B429" s="1" t="s">
        <v>2842</v>
      </c>
      <c r="C429" t="s">
        <v>4380</v>
      </c>
      <c r="D429" t="s">
        <v>4753</v>
      </c>
      <c r="F429" t="str">
        <f t="shared" si="6"/>
        <v xml:space="preserve">  Temima</v>
      </c>
      <c r="G429" t="str">
        <f>Table2[[#This Row],[First Name]]&amp;" "&amp;Table2[[#This Row],[Last Name]]</f>
        <v xml:space="preserve">  Temima Spetner</v>
      </c>
    </row>
    <row r="430" spans="1:7" ht="15.75" x14ac:dyDescent="0.25">
      <c r="A430" s="1" t="s">
        <v>1938</v>
      </c>
      <c r="B430" s="1" t="s">
        <v>2425</v>
      </c>
      <c r="C430" t="s">
        <v>4380</v>
      </c>
      <c r="D430" t="s">
        <v>4458</v>
      </c>
      <c r="F430" t="str">
        <f t="shared" si="6"/>
        <v xml:space="preserve">  Jennifer</v>
      </c>
      <c r="G430" t="str">
        <f>Table2[[#This Row],[First Name]]&amp;" "&amp;Table2[[#This Row],[Last Name]]</f>
        <v xml:space="preserve">  Jennifer Brandon</v>
      </c>
    </row>
    <row r="431" spans="1:7" ht="15.75" x14ac:dyDescent="0.25">
      <c r="A431" s="1" t="s">
        <v>1937</v>
      </c>
      <c r="B431" s="1" t="s">
        <v>2843</v>
      </c>
      <c r="C431" t="s">
        <v>4380</v>
      </c>
      <c r="D431" t="s">
        <v>4754</v>
      </c>
      <c r="F431" t="str">
        <f t="shared" si="6"/>
        <v xml:space="preserve">  Serena M</v>
      </c>
      <c r="G431" t="str">
        <f>Table2[[#This Row],[First Name]]&amp;" "&amp;Table2[[#This Row],[Last Name]]</f>
        <v xml:space="preserve">  Serena M Eley</v>
      </c>
    </row>
    <row r="432" spans="1:7" ht="15.75" x14ac:dyDescent="0.25">
      <c r="A432" s="1" t="s">
        <v>1936</v>
      </c>
      <c r="B432" s="1" t="s">
        <v>2844</v>
      </c>
      <c r="C432" t="s">
        <v>4380</v>
      </c>
      <c r="D432" t="s">
        <v>4755</v>
      </c>
      <c r="F432" t="str">
        <f t="shared" si="6"/>
        <v xml:space="preserve">  Victoria M</v>
      </c>
      <c r="G432" t="str">
        <f>Table2[[#This Row],[First Name]]&amp;" "&amp;Table2[[#This Row],[Last Name]]</f>
        <v xml:space="preserve">  Victoria M Sedicum</v>
      </c>
    </row>
    <row r="433" spans="1:7" ht="15.75" x14ac:dyDescent="0.25">
      <c r="A433" s="1" t="s">
        <v>1935</v>
      </c>
      <c r="B433" s="1" t="s">
        <v>2845</v>
      </c>
      <c r="C433" t="s">
        <v>4380</v>
      </c>
      <c r="D433" t="s">
        <v>4756</v>
      </c>
      <c r="F433" t="str">
        <f t="shared" si="6"/>
        <v xml:space="preserve">  Phoebe</v>
      </c>
      <c r="G433" t="str">
        <f>Table2[[#This Row],[First Name]]&amp;" "&amp;Table2[[#This Row],[Last Name]]</f>
        <v xml:space="preserve">  Phoebe Markle</v>
      </c>
    </row>
    <row r="434" spans="1:7" ht="15.75" x14ac:dyDescent="0.25">
      <c r="A434" s="1" t="s">
        <v>1934</v>
      </c>
      <c r="B434" s="1" t="s">
        <v>2846</v>
      </c>
      <c r="C434" t="s">
        <v>4382</v>
      </c>
      <c r="D434" t="s">
        <v>4736</v>
      </c>
      <c r="F434" t="str">
        <f t="shared" si="6"/>
        <v xml:space="preserve">  Corey</v>
      </c>
      <c r="G434" t="str">
        <f>Table2[[#This Row],[First Name]]&amp;" "&amp;Table2[[#This Row],[Last Name]]</f>
        <v xml:space="preserve">  Corey Kunz</v>
      </c>
    </row>
    <row r="435" spans="1:7" ht="15.75" x14ac:dyDescent="0.25">
      <c r="A435" s="1" t="s">
        <v>1933</v>
      </c>
      <c r="B435" s="1" t="s">
        <v>2847</v>
      </c>
      <c r="C435" t="s">
        <v>4380</v>
      </c>
      <c r="D435" t="s">
        <v>4466</v>
      </c>
      <c r="F435" t="str">
        <f t="shared" si="6"/>
        <v xml:space="preserve">  Rebecca</v>
      </c>
      <c r="G435" t="str">
        <f>Table2[[#This Row],[First Name]]&amp;" "&amp;Table2[[#This Row],[Last Name]]</f>
        <v xml:space="preserve">  Rebecca Wimert</v>
      </c>
    </row>
    <row r="436" spans="1:7" ht="15.75" x14ac:dyDescent="0.25">
      <c r="A436" s="1" t="s">
        <v>1932</v>
      </c>
      <c r="B436" s="1" t="s">
        <v>2848</v>
      </c>
      <c r="C436" t="s">
        <v>4382</v>
      </c>
      <c r="D436" t="s">
        <v>4757</v>
      </c>
      <c r="F436" t="str">
        <f t="shared" si="6"/>
        <v xml:space="preserve">  Nicholas D</v>
      </c>
      <c r="G436" t="str">
        <f>Table2[[#This Row],[First Name]]&amp;" "&amp;Table2[[#This Row],[Last Name]]</f>
        <v xml:space="preserve">  Nicholas D Peterson</v>
      </c>
    </row>
    <row r="437" spans="1:7" ht="15.75" x14ac:dyDescent="0.25">
      <c r="A437" s="1" t="s">
        <v>1931</v>
      </c>
      <c r="B437" s="1" t="s">
        <v>2849</v>
      </c>
      <c r="C437" t="s">
        <v>4382</v>
      </c>
      <c r="D437" t="s">
        <v>4758</v>
      </c>
      <c r="F437" t="str">
        <f t="shared" si="6"/>
        <v xml:space="preserve">  Christian</v>
      </c>
      <c r="G437" t="str">
        <f>Table2[[#This Row],[First Name]]&amp;" "&amp;Table2[[#This Row],[Last Name]]</f>
        <v xml:space="preserve">  Christian Mercier</v>
      </c>
    </row>
    <row r="438" spans="1:7" ht="15.75" x14ac:dyDescent="0.25">
      <c r="A438" s="1" t="s">
        <v>1930</v>
      </c>
      <c r="B438" s="1" t="s">
        <v>2433</v>
      </c>
      <c r="C438" t="s">
        <v>4382</v>
      </c>
      <c r="D438" t="s">
        <v>4759</v>
      </c>
      <c r="F438" t="str">
        <f t="shared" si="6"/>
        <v xml:space="preserve">  Jonathon S</v>
      </c>
      <c r="G438" t="str">
        <f>Table2[[#This Row],[First Name]]&amp;" "&amp;Table2[[#This Row],[Last Name]]</f>
        <v xml:space="preserve">  Jonathon S Laurie</v>
      </c>
    </row>
    <row r="439" spans="1:7" ht="15.75" x14ac:dyDescent="0.25">
      <c r="A439" s="1" t="s">
        <v>1929</v>
      </c>
      <c r="B439" s="1" t="s">
        <v>2850</v>
      </c>
      <c r="C439" t="s">
        <v>4380</v>
      </c>
      <c r="D439" t="s">
        <v>4703</v>
      </c>
      <c r="F439" t="str">
        <f t="shared" si="6"/>
        <v xml:space="preserve">  Caroline</v>
      </c>
      <c r="G439" t="str">
        <f>Table2[[#This Row],[First Name]]&amp;" "&amp;Table2[[#This Row],[Last Name]]</f>
        <v xml:space="preserve">  Caroline Sekaquaptewa</v>
      </c>
    </row>
    <row r="440" spans="1:7" ht="15.75" x14ac:dyDescent="0.25">
      <c r="A440" s="1" t="s">
        <v>1928</v>
      </c>
      <c r="B440" s="1" t="s">
        <v>2851</v>
      </c>
      <c r="C440" t="s">
        <v>4382</v>
      </c>
      <c r="D440" t="s">
        <v>4760</v>
      </c>
      <c r="F440" t="str">
        <f t="shared" si="6"/>
        <v xml:space="preserve">  Joshua D</v>
      </c>
      <c r="G440" t="str">
        <f>Table2[[#This Row],[First Name]]&amp;" "&amp;Table2[[#This Row],[Last Name]]</f>
        <v xml:space="preserve">  Joshua D Frash</v>
      </c>
    </row>
    <row r="441" spans="1:7" ht="15.75" x14ac:dyDescent="0.25">
      <c r="A441" s="1" t="s">
        <v>1927</v>
      </c>
      <c r="B441" s="1" t="s">
        <v>2852</v>
      </c>
      <c r="C441" t="s">
        <v>4380</v>
      </c>
      <c r="D441" t="s">
        <v>4761</v>
      </c>
      <c r="F441" t="str">
        <f t="shared" si="6"/>
        <v xml:space="preserve">  Nichole</v>
      </c>
      <c r="G441" t="str">
        <f>Table2[[#This Row],[First Name]]&amp;" "&amp;Table2[[#This Row],[Last Name]]</f>
        <v xml:space="preserve">  Nichole Bukowski</v>
      </c>
    </row>
    <row r="442" spans="1:7" ht="15.75" x14ac:dyDescent="0.25">
      <c r="A442" s="1" t="s">
        <v>1926</v>
      </c>
      <c r="B442" s="1" t="s">
        <v>2853</v>
      </c>
      <c r="C442" t="s">
        <v>4380</v>
      </c>
      <c r="D442" t="s">
        <v>4762</v>
      </c>
      <c r="F442" t="str">
        <f t="shared" si="6"/>
        <v xml:space="preserve">  Denise M</v>
      </c>
      <c r="G442" t="str">
        <f>Table2[[#This Row],[First Name]]&amp;" "&amp;Table2[[#This Row],[Last Name]]</f>
        <v xml:space="preserve">  Denise M Sandahl</v>
      </c>
    </row>
    <row r="443" spans="1:7" ht="15.75" x14ac:dyDescent="0.25">
      <c r="A443" s="1" t="s">
        <v>1925</v>
      </c>
      <c r="B443" s="1" t="s">
        <v>2854</v>
      </c>
      <c r="C443" t="s">
        <v>4382</v>
      </c>
      <c r="D443" t="s">
        <v>4763</v>
      </c>
      <c r="F443" t="str">
        <f t="shared" si="6"/>
        <v xml:space="preserve">  Peter R</v>
      </c>
      <c r="G443" t="str">
        <f>Table2[[#This Row],[First Name]]&amp;" "&amp;Table2[[#This Row],[Last Name]]</f>
        <v xml:space="preserve">  Peter R Speight</v>
      </c>
    </row>
    <row r="444" spans="1:7" ht="15.75" x14ac:dyDescent="0.25">
      <c r="A444" s="1" t="s">
        <v>1924</v>
      </c>
      <c r="B444" s="1" t="s">
        <v>2401</v>
      </c>
      <c r="C444" t="s">
        <v>4382</v>
      </c>
      <c r="D444" t="s">
        <v>4764</v>
      </c>
      <c r="F444" t="str">
        <f t="shared" si="6"/>
        <v xml:space="preserve">  Johnson K</v>
      </c>
      <c r="G444" t="str">
        <f>Table2[[#This Row],[First Name]]&amp;" "&amp;Table2[[#This Row],[Last Name]]</f>
        <v xml:space="preserve">  Johnson K Lee</v>
      </c>
    </row>
    <row r="445" spans="1:7" ht="15.75" x14ac:dyDescent="0.25">
      <c r="A445" s="1" t="s">
        <v>1923</v>
      </c>
      <c r="B445" s="1" t="s">
        <v>2855</v>
      </c>
      <c r="C445" t="s">
        <v>4380</v>
      </c>
      <c r="D445" t="s">
        <v>4765</v>
      </c>
      <c r="F445" t="str">
        <f t="shared" si="6"/>
        <v xml:space="preserve">  Katherine</v>
      </c>
      <c r="G445" t="str">
        <f>Table2[[#This Row],[First Name]]&amp;" "&amp;Table2[[#This Row],[Last Name]]</f>
        <v xml:space="preserve">  Katherine Nielsen</v>
      </c>
    </row>
    <row r="446" spans="1:7" ht="15.75" x14ac:dyDescent="0.25">
      <c r="A446" s="1" t="s">
        <v>1922</v>
      </c>
      <c r="B446" s="1" t="s">
        <v>2856</v>
      </c>
      <c r="C446" t="s">
        <v>4380</v>
      </c>
      <c r="D446" t="s">
        <v>4766</v>
      </c>
      <c r="F446" t="str">
        <f t="shared" si="6"/>
        <v xml:space="preserve">  Lynda</v>
      </c>
      <c r="G446" t="str">
        <f>Table2[[#This Row],[First Name]]&amp;" "&amp;Table2[[#This Row],[Last Name]]</f>
        <v xml:space="preserve">  Lynda Zirdok</v>
      </c>
    </row>
    <row r="447" spans="1:7" ht="15.75" x14ac:dyDescent="0.25">
      <c r="A447" s="1" t="s">
        <v>1921</v>
      </c>
      <c r="B447" s="1" t="s">
        <v>2857</v>
      </c>
      <c r="C447" t="s">
        <v>4382</v>
      </c>
      <c r="D447" t="s">
        <v>4673</v>
      </c>
      <c r="F447" t="str">
        <f t="shared" si="6"/>
        <v xml:space="preserve">  Anthony</v>
      </c>
      <c r="G447" t="str">
        <f>Table2[[#This Row],[First Name]]&amp;" "&amp;Table2[[#This Row],[Last Name]]</f>
        <v xml:space="preserve">  Anthony Crudale</v>
      </c>
    </row>
    <row r="448" spans="1:7" ht="15.75" x14ac:dyDescent="0.25">
      <c r="A448" s="1" t="s">
        <v>1920</v>
      </c>
      <c r="B448" s="1" t="s">
        <v>2858</v>
      </c>
      <c r="C448" t="s">
        <v>4380</v>
      </c>
      <c r="D448" t="s">
        <v>4767</v>
      </c>
      <c r="F448" t="str">
        <f t="shared" si="6"/>
        <v xml:space="preserve">  Linnea C</v>
      </c>
      <c r="G448" t="str">
        <f>Table2[[#This Row],[First Name]]&amp;" "&amp;Table2[[#This Row],[Last Name]]</f>
        <v xml:space="preserve">  Linnea C Koopmans</v>
      </c>
    </row>
    <row r="449" spans="1:7" ht="15.75" x14ac:dyDescent="0.25">
      <c r="A449" s="1" t="s">
        <v>1919</v>
      </c>
      <c r="B449" s="1" t="s">
        <v>2859</v>
      </c>
      <c r="C449" t="s">
        <v>4382</v>
      </c>
      <c r="D449" t="s">
        <v>4768</v>
      </c>
      <c r="F449" t="str">
        <f t="shared" si="6"/>
        <v xml:space="preserve">  Massimiliano A</v>
      </c>
      <c r="G449" t="str">
        <f>Table2[[#This Row],[First Name]]&amp;" "&amp;Table2[[#This Row],[Last Name]]</f>
        <v xml:space="preserve">  Massimiliano A Milani</v>
      </c>
    </row>
    <row r="450" spans="1:7" ht="15.75" x14ac:dyDescent="0.25">
      <c r="A450" s="1" t="s">
        <v>1918</v>
      </c>
      <c r="B450" s="1" t="s">
        <v>2376</v>
      </c>
      <c r="C450" t="s">
        <v>4382</v>
      </c>
      <c r="D450" t="s">
        <v>4769</v>
      </c>
      <c r="F450" t="str">
        <f t="shared" si="6"/>
        <v xml:space="preserve">  James M</v>
      </c>
      <c r="G450" t="str">
        <f>Table2[[#This Row],[First Name]]&amp;" "&amp;Table2[[#This Row],[Last Name]]</f>
        <v xml:space="preserve">  James M Kelly</v>
      </c>
    </row>
    <row r="451" spans="1:7" ht="15.75" x14ac:dyDescent="0.25">
      <c r="A451" s="1" t="s">
        <v>1917</v>
      </c>
      <c r="B451" s="1" t="s">
        <v>2860</v>
      </c>
      <c r="C451" t="s">
        <v>4380</v>
      </c>
      <c r="D451" t="s">
        <v>4770</v>
      </c>
      <c r="F451" t="str">
        <f t="shared" ref="F451:F514" si="7">D451&amp;E451</f>
        <v xml:space="preserve">  Lauren</v>
      </c>
      <c r="G451" t="str">
        <f>Table2[[#This Row],[First Name]]&amp;" "&amp;Table2[[#This Row],[Last Name]]</f>
        <v xml:space="preserve">  Lauren Finelli</v>
      </c>
    </row>
    <row r="452" spans="1:7" ht="15.75" x14ac:dyDescent="0.25">
      <c r="A452" s="1" t="s">
        <v>1916</v>
      </c>
      <c r="B452" s="1" t="s">
        <v>2770</v>
      </c>
      <c r="C452" t="s">
        <v>4380</v>
      </c>
      <c r="D452" t="s">
        <v>4771</v>
      </c>
      <c r="F452" t="str">
        <f t="shared" si="7"/>
        <v xml:space="preserve">  Michele V</v>
      </c>
      <c r="G452" t="str">
        <f>Table2[[#This Row],[First Name]]&amp;" "&amp;Table2[[#This Row],[Last Name]]</f>
        <v xml:space="preserve">  Michele V Palmer</v>
      </c>
    </row>
    <row r="453" spans="1:7" ht="15.75" x14ac:dyDescent="0.25">
      <c r="A453" s="1" t="s">
        <v>1915</v>
      </c>
      <c r="B453" s="1" t="s">
        <v>2494</v>
      </c>
      <c r="C453" t="s">
        <v>4382</v>
      </c>
      <c r="D453" t="s">
        <v>4772</v>
      </c>
      <c r="F453" t="str">
        <f t="shared" si="7"/>
        <v xml:space="preserve">  Xiao</v>
      </c>
      <c r="G453" t="str">
        <f>Table2[[#This Row],[First Name]]&amp;" "&amp;Table2[[#This Row],[Last Name]]</f>
        <v xml:space="preserve">  Xiao Wang</v>
      </c>
    </row>
    <row r="454" spans="1:7" ht="15.75" x14ac:dyDescent="0.25">
      <c r="A454" s="1" t="s">
        <v>1914</v>
      </c>
      <c r="B454" s="1" t="s">
        <v>2861</v>
      </c>
      <c r="C454" t="s">
        <v>4380</v>
      </c>
      <c r="D454" t="s">
        <v>4773</v>
      </c>
      <c r="F454" t="str">
        <f t="shared" si="7"/>
        <v xml:space="preserve">  Harper L</v>
      </c>
      <c r="G454" t="str">
        <f>Table2[[#This Row],[First Name]]&amp;" "&amp;Table2[[#This Row],[Last Name]]</f>
        <v xml:space="preserve">  Harper L Beasley</v>
      </c>
    </row>
    <row r="455" spans="1:7" ht="15.75" x14ac:dyDescent="0.25">
      <c r="A455" s="1" t="s">
        <v>1913</v>
      </c>
      <c r="B455" s="1" t="s">
        <v>2862</v>
      </c>
      <c r="C455" t="s">
        <v>4382</v>
      </c>
      <c r="D455" t="s">
        <v>4506</v>
      </c>
      <c r="F455" t="str">
        <f t="shared" si="7"/>
        <v xml:space="preserve">  Nick</v>
      </c>
      <c r="G455" t="str">
        <f>Table2[[#This Row],[First Name]]&amp;" "&amp;Table2[[#This Row],[Last Name]]</f>
        <v xml:space="preserve">  Nick Bedbury</v>
      </c>
    </row>
    <row r="456" spans="1:7" ht="15.75" x14ac:dyDescent="0.25">
      <c r="A456" s="1" t="s">
        <v>1912</v>
      </c>
      <c r="B456" s="1" t="s">
        <v>2863</v>
      </c>
      <c r="C456" t="s">
        <v>4382</v>
      </c>
      <c r="D456" t="s">
        <v>4388</v>
      </c>
      <c r="F456" t="str">
        <f t="shared" si="7"/>
        <v xml:space="preserve">  Scott</v>
      </c>
      <c r="G456" t="str">
        <f>Table2[[#This Row],[First Name]]&amp;" "&amp;Table2[[#This Row],[Last Name]]</f>
        <v xml:space="preserve">  Scott Stemberger</v>
      </c>
    </row>
    <row r="457" spans="1:7" ht="15.75" x14ac:dyDescent="0.25">
      <c r="A457" s="1" t="s">
        <v>1911</v>
      </c>
      <c r="B457" s="1" t="s">
        <v>2864</v>
      </c>
      <c r="C457" t="s">
        <v>4382</v>
      </c>
      <c r="D457" t="s">
        <v>4774</v>
      </c>
      <c r="F457" t="str">
        <f t="shared" si="7"/>
        <v xml:space="preserve">  Wilson</v>
      </c>
      <c r="G457" t="str">
        <f>Table2[[#This Row],[First Name]]&amp;" "&amp;Table2[[#This Row],[Last Name]]</f>
        <v xml:space="preserve">  Wilson Chebet</v>
      </c>
    </row>
    <row r="458" spans="1:7" ht="15.75" x14ac:dyDescent="0.25">
      <c r="A458" s="1" t="s">
        <v>1910</v>
      </c>
      <c r="B458" s="1" t="s">
        <v>2865</v>
      </c>
      <c r="C458" t="s">
        <v>4382</v>
      </c>
      <c r="D458" t="s">
        <v>4641</v>
      </c>
      <c r="F458" t="str">
        <f t="shared" si="7"/>
        <v xml:space="preserve">  Lee</v>
      </c>
      <c r="G458" t="str">
        <f>Table2[[#This Row],[First Name]]&amp;" "&amp;Table2[[#This Row],[Last Name]]</f>
        <v xml:space="preserve">  Lee Muir</v>
      </c>
    </row>
    <row r="459" spans="1:7" ht="15.75" x14ac:dyDescent="0.25">
      <c r="A459" s="1" t="s">
        <v>1909</v>
      </c>
      <c r="B459" s="1" t="s">
        <v>2866</v>
      </c>
      <c r="C459" t="s">
        <v>4382</v>
      </c>
      <c r="D459" t="s">
        <v>4775</v>
      </c>
      <c r="F459" t="str">
        <f t="shared" si="7"/>
        <v xml:space="preserve">  Shizhong</v>
      </c>
      <c r="G459" t="str">
        <f>Table2[[#This Row],[First Name]]&amp;" "&amp;Table2[[#This Row],[Last Name]]</f>
        <v xml:space="preserve">  Shizhong Yang</v>
      </c>
    </row>
    <row r="460" spans="1:7" ht="15.75" x14ac:dyDescent="0.25">
      <c r="A460" s="1" t="s">
        <v>1908</v>
      </c>
      <c r="B460" s="1" t="s">
        <v>2867</v>
      </c>
      <c r="C460" t="s">
        <v>4380</v>
      </c>
      <c r="D460" t="s">
        <v>4776</v>
      </c>
      <c r="F460" t="str">
        <f t="shared" si="7"/>
        <v xml:space="preserve">  Marie-Claire</v>
      </c>
      <c r="G460" t="str">
        <f>Table2[[#This Row],[First Name]]&amp;" "&amp;Table2[[#This Row],[Last Name]]</f>
        <v xml:space="preserve">  Marie-Claire Gravel</v>
      </c>
    </row>
    <row r="461" spans="1:7" ht="15.75" x14ac:dyDescent="0.25">
      <c r="A461" s="1" t="s">
        <v>1907</v>
      </c>
      <c r="B461" s="1" t="s">
        <v>2507</v>
      </c>
      <c r="C461" t="s">
        <v>4382</v>
      </c>
      <c r="D461" t="s">
        <v>4777</v>
      </c>
      <c r="F461" t="str">
        <f t="shared" si="7"/>
        <v xml:space="preserve">  Todd J</v>
      </c>
      <c r="G461" t="str">
        <f>Table2[[#This Row],[First Name]]&amp;" "&amp;Table2[[#This Row],[Last Name]]</f>
        <v xml:space="preserve">  Todd J Smith</v>
      </c>
    </row>
    <row r="462" spans="1:7" ht="15.75" x14ac:dyDescent="0.25">
      <c r="A462" s="1" t="s">
        <v>1906</v>
      </c>
      <c r="B462" s="1" t="s">
        <v>2722</v>
      </c>
      <c r="C462" t="s">
        <v>4380</v>
      </c>
      <c r="D462" t="s">
        <v>4778</v>
      </c>
      <c r="F462" t="str">
        <f t="shared" si="7"/>
        <v xml:space="preserve">  Carolyn</v>
      </c>
      <c r="G462" t="str">
        <f>Table2[[#This Row],[First Name]]&amp;" "&amp;Table2[[#This Row],[Last Name]]</f>
        <v xml:space="preserve">  Carolyn Williams</v>
      </c>
    </row>
    <row r="463" spans="1:7" ht="15.75" x14ac:dyDescent="0.25">
      <c r="A463" s="1" t="s">
        <v>1905</v>
      </c>
      <c r="B463" s="1" t="s">
        <v>2519</v>
      </c>
      <c r="C463" t="s">
        <v>4380</v>
      </c>
      <c r="D463" t="s">
        <v>4436</v>
      </c>
      <c r="F463" t="str">
        <f t="shared" si="7"/>
        <v xml:space="preserve">  Lindsey</v>
      </c>
      <c r="G463" t="str">
        <f>Table2[[#This Row],[First Name]]&amp;" "&amp;Table2[[#This Row],[Last Name]]</f>
        <v xml:space="preserve">  Lindsey Meyer</v>
      </c>
    </row>
    <row r="464" spans="1:7" ht="15.75" x14ac:dyDescent="0.25">
      <c r="A464" s="1" t="s">
        <v>1904</v>
      </c>
      <c r="B464" s="1" t="s">
        <v>2868</v>
      </c>
      <c r="C464" t="s">
        <v>4380</v>
      </c>
      <c r="D464" t="s">
        <v>4779</v>
      </c>
      <c r="F464" t="str">
        <f t="shared" si="7"/>
        <v xml:space="preserve">  Marissa D</v>
      </c>
      <c r="G464" t="str">
        <f>Table2[[#This Row],[First Name]]&amp;" "&amp;Table2[[#This Row],[Last Name]]</f>
        <v xml:space="preserve">  Marissa D Jamieson</v>
      </c>
    </row>
    <row r="465" spans="1:7" ht="15.75" x14ac:dyDescent="0.25">
      <c r="A465" s="1" t="s">
        <v>1903</v>
      </c>
      <c r="B465" s="1" t="s">
        <v>2869</v>
      </c>
      <c r="C465" t="s">
        <v>4382</v>
      </c>
      <c r="D465" t="s">
        <v>4780</v>
      </c>
      <c r="F465" t="str">
        <f t="shared" si="7"/>
        <v xml:space="preserve">  Jean Luc</v>
      </c>
      <c r="G465" t="str">
        <f>Table2[[#This Row],[First Name]]&amp;" "&amp;Table2[[#This Row],[Last Name]]</f>
        <v xml:space="preserve">  Jean Luc Dufeal</v>
      </c>
    </row>
    <row r="466" spans="1:7" ht="15.75" x14ac:dyDescent="0.25">
      <c r="A466" s="1" t="s">
        <v>1902</v>
      </c>
      <c r="B466" s="1" t="s">
        <v>2870</v>
      </c>
      <c r="C466" t="s">
        <v>4380</v>
      </c>
      <c r="D466" t="s">
        <v>4455</v>
      </c>
      <c r="F466" t="str">
        <f t="shared" si="7"/>
        <v xml:space="preserve">  Danielle</v>
      </c>
      <c r="G466" t="str">
        <f>Table2[[#This Row],[First Name]]&amp;" "&amp;Table2[[#This Row],[Last Name]]</f>
        <v xml:space="preserve">  Danielle Sansonetti</v>
      </c>
    </row>
    <row r="467" spans="1:7" ht="15.75" x14ac:dyDescent="0.25">
      <c r="A467" s="1" t="s">
        <v>1901</v>
      </c>
      <c r="B467" s="1" t="s">
        <v>2871</v>
      </c>
      <c r="C467" t="s">
        <v>4382</v>
      </c>
      <c r="D467" t="s">
        <v>4781</v>
      </c>
      <c r="F467" t="str">
        <f t="shared" si="7"/>
        <v xml:space="preserve">  Jim</v>
      </c>
      <c r="G467" t="str">
        <f>Table2[[#This Row],[First Name]]&amp;" "&amp;Table2[[#This Row],[Last Name]]</f>
        <v xml:space="preserve">  Jim Koneazny</v>
      </c>
    </row>
    <row r="468" spans="1:7" ht="15.75" x14ac:dyDescent="0.25">
      <c r="A468" s="1" t="s">
        <v>1900</v>
      </c>
      <c r="B468" s="1" t="s">
        <v>2407</v>
      </c>
      <c r="C468" t="s">
        <v>4382</v>
      </c>
      <c r="D468" t="s">
        <v>4782</v>
      </c>
      <c r="F468" t="str">
        <f t="shared" si="7"/>
        <v xml:space="preserve">  Matthew T</v>
      </c>
      <c r="G468" t="str">
        <f>Table2[[#This Row],[First Name]]&amp;" "&amp;Table2[[#This Row],[Last Name]]</f>
        <v xml:space="preserve">  Matthew T Johnson</v>
      </c>
    </row>
    <row r="469" spans="1:7" ht="15.75" x14ac:dyDescent="0.25">
      <c r="A469" s="1" t="s">
        <v>1899</v>
      </c>
      <c r="B469" s="1" t="s">
        <v>2872</v>
      </c>
      <c r="C469" t="s">
        <v>4380</v>
      </c>
      <c r="D469" t="s">
        <v>4783</v>
      </c>
      <c r="F469" t="str">
        <f t="shared" si="7"/>
        <v xml:space="preserve">  Rachel L</v>
      </c>
      <c r="G469" t="str">
        <f>Table2[[#This Row],[First Name]]&amp;" "&amp;Table2[[#This Row],[Last Name]]</f>
        <v xml:space="preserve">  Rachel L Glasson</v>
      </c>
    </row>
    <row r="470" spans="1:7" ht="15.75" x14ac:dyDescent="0.25">
      <c r="A470" s="1" t="s">
        <v>1898</v>
      </c>
      <c r="B470" s="1" t="s">
        <v>2873</v>
      </c>
      <c r="C470" t="s">
        <v>4380</v>
      </c>
      <c r="D470" t="s">
        <v>4784</v>
      </c>
      <c r="F470" t="str">
        <f t="shared" si="7"/>
        <v xml:space="preserve">  Corina</v>
      </c>
      <c r="G470" t="str">
        <f>Table2[[#This Row],[First Name]]&amp;" "&amp;Table2[[#This Row],[Last Name]]</f>
        <v xml:space="preserve">  Corina Canitz</v>
      </c>
    </row>
    <row r="471" spans="1:7" ht="15.75" x14ac:dyDescent="0.25">
      <c r="A471" s="1" t="s">
        <v>1897</v>
      </c>
      <c r="B471" s="1" t="s">
        <v>2874</v>
      </c>
      <c r="C471" t="s">
        <v>4382</v>
      </c>
      <c r="D471" t="s">
        <v>4785</v>
      </c>
      <c r="F471" t="str">
        <f t="shared" si="7"/>
        <v xml:space="preserve">  Guannan</v>
      </c>
      <c r="G471" t="str">
        <f>Table2[[#This Row],[First Name]]&amp;" "&amp;Table2[[#This Row],[Last Name]]</f>
        <v xml:space="preserve">  Guannan Li</v>
      </c>
    </row>
    <row r="472" spans="1:7" ht="15.75" x14ac:dyDescent="0.25">
      <c r="A472" s="1" t="s">
        <v>1896</v>
      </c>
      <c r="B472" s="1" t="s">
        <v>2875</v>
      </c>
      <c r="C472" t="s">
        <v>4382</v>
      </c>
      <c r="D472" t="s">
        <v>4786</v>
      </c>
      <c r="F472" t="str">
        <f t="shared" si="7"/>
        <v xml:space="preserve">  Don</v>
      </c>
      <c r="G472" t="str">
        <f>Table2[[#This Row],[First Name]]&amp;" "&amp;Table2[[#This Row],[Last Name]]</f>
        <v xml:space="preserve">  Don Parsons</v>
      </c>
    </row>
    <row r="473" spans="1:7" ht="15.75" x14ac:dyDescent="0.25">
      <c r="A473" s="1" t="s">
        <v>1895</v>
      </c>
      <c r="B473" s="1" t="s">
        <v>2876</v>
      </c>
      <c r="C473" t="s">
        <v>4382</v>
      </c>
      <c r="D473" t="s">
        <v>4587</v>
      </c>
      <c r="F473" t="str">
        <f t="shared" si="7"/>
        <v xml:space="preserve">  Chris</v>
      </c>
      <c r="G473" t="str">
        <f>Table2[[#This Row],[First Name]]&amp;" "&amp;Table2[[#This Row],[Last Name]]</f>
        <v xml:space="preserve">  Chris Raulli</v>
      </c>
    </row>
    <row r="474" spans="1:7" ht="15.75" x14ac:dyDescent="0.25">
      <c r="A474" s="1" t="s">
        <v>1894</v>
      </c>
      <c r="B474" s="1" t="s">
        <v>2676</v>
      </c>
      <c r="C474" t="s">
        <v>4382</v>
      </c>
      <c r="D474" t="s">
        <v>4787</v>
      </c>
      <c r="F474" t="str">
        <f t="shared" si="7"/>
        <v xml:space="preserve">  Gavin V</v>
      </c>
      <c r="G474" t="str">
        <f>Table2[[#This Row],[First Name]]&amp;" "&amp;Table2[[#This Row],[Last Name]]</f>
        <v xml:space="preserve">  Gavin V Frome</v>
      </c>
    </row>
    <row r="475" spans="1:7" ht="15.75" x14ac:dyDescent="0.25">
      <c r="A475" s="1" t="s">
        <v>1893</v>
      </c>
      <c r="B475" s="1" t="s">
        <v>2877</v>
      </c>
      <c r="C475" t="s">
        <v>4382</v>
      </c>
      <c r="D475" t="s">
        <v>4393</v>
      </c>
      <c r="F475" t="str">
        <f t="shared" si="7"/>
        <v xml:space="preserve">  David</v>
      </c>
      <c r="G475" t="str">
        <f>Table2[[#This Row],[First Name]]&amp;" "&amp;Table2[[#This Row],[Last Name]]</f>
        <v xml:space="preserve">  David Sevcik</v>
      </c>
    </row>
    <row r="476" spans="1:7" ht="15.75" x14ac:dyDescent="0.25">
      <c r="A476" s="1" t="s">
        <v>1892</v>
      </c>
      <c r="B476" s="1" t="s">
        <v>2878</v>
      </c>
      <c r="C476" t="s">
        <v>4382</v>
      </c>
      <c r="D476" t="s">
        <v>4788</v>
      </c>
      <c r="F476" t="str">
        <f t="shared" si="7"/>
        <v xml:space="preserve">  Jatin</v>
      </c>
      <c r="G476" t="str">
        <f>Table2[[#This Row],[First Name]]&amp;" "&amp;Table2[[#This Row],[Last Name]]</f>
        <v xml:space="preserve">  Jatin Narang</v>
      </c>
    </row>
    <row r="477" spans="1:7" ht="15.75" x14ac:dyDescent="0.25">
      <c r="A477" s="1" t="s">
        <v>1890</v>
      </c>
      <c r="B477" s="1" t="s">
        <v>2879</v>
      </c>
      <c r="C477" t="s">
        <v>4382</v>
      </c>
      <c r="D477" t="s">
        <v>4789</v>
      </c>
      <c r="E477" t="s">
        <v>4790</v>
      </c>
      <c r="F477" t="str">
        <f t="shared" si="7"/>
        <v xml:space="preserve">  J P II</v>
      </c>
      <c r="G477" t="str">
        <f>Table2[[#This Row],[First Name]]&amp;" "&amp;Table2[[#This Row],[Last Name]]</f>
        <v xml:space="preserve">  J P II Royston</v>
      </c>
    </row>
    <row r="478" spans="1:7" ht="15.75" x14ac:dyDescent="0.25">
      <c r="A478" s="1" t="s">
        <v>1889</v>
      </c>
      <c r="B478" s="1" t="s">
        <v>2880</v>
      </c>
      <c r="C478" t="s">
        <v>4380</v>
      </c>
      <c r="D478" t="s">
        <v>4791</v>
      </c>
      <c r="F478" t="str">
        <f t="shared" si="7"/>
        <v xml:space="preserve">  Angela M</v>
      </c>
      <c r="G478" t="str">
        <f>Table2[[#This Row],[First Name]]&amp;" "&amp;Table2[[#This Row],[Last Name]]</f>
        <v xml:space="preserve">  Angela M Tieri</v>
      </c>
    </row>
    <row r="479" spans="1:7" ht="15.75" x14ac:dyDescent="0.25">
      <c r="A479" s="1" t="s">
        <v>1888</v>
      </c>
      <c r="B479" s="1" t="s">
        <v>2881</v>
      </c>
      <c r="C479" t="s">
        <v>4382</v>
      </c>
      <c r="D479" t="s">
        <v>4792</v>
      </c>
      <c r="F479" t="str">
        <f t="shared" si="7"/>
        <v xml:space="preserve">  Blake K</v>
      </c>
      <c r="G479" t="str">
        <f>Table2[[#This Row],[First Name]]&amp;" "&amp;Table2[[#This Row],[Last Name]]</f>
        <v xml:space="preserve">  Blake K Whitney</v>
      </c>
    </row>
    <row r="480" spans="1:7" ht="15.75" x14ac:dyDescent="0.25">
      <c r="A480" s="1" t="s">
        <v>1887</v>
      </c>
      <c r="B480" s="1" t="s">
        <v>2882</v>
      </c>
      <c r="C480" t="s">
        <v>4382</v>
      </c>
      <c r="D480" t="s">
        <v>4793</v>
      </c>
      <c r="F480" t="str">
        <f t="shared" si="7"/>
        <v xml:space="preserve">  Brian T</v>
      </c>
      <c r="G480" t="str">
        <f>Table2[[#This Row],[First Name]]&amp;" "&amp;Table2[[#This Row],[Last Name]]</f>
        <v xml:space="preserve">  Brian T Wandzilak</v>
      </c>
    </row>
    <row r="481" spans="1:7" ht="15.75" x14ac:dyDescent="0.25">
      <c r="A481" s="1" t="s">
        <v>1886</v>
      </c>
      <c r="B481" s="1" t="s">
        <v>2883</v>
      </c>
      <c r="C481" t="s">
        <v>4382</v>
      </c>
      <c r="D481" t="s">
        <v>4794</v>
      </c>
      <c r="F481" t="str">
        <f t="shared" si="7"/>
        <v xml:space="preserve">  Damon</v>
      </c>
      <c r="G481" t="str">
        <f>Table2[[#This Row],[First Name]]&amp;" "&amp;Table2[[#This Row],[Last Name]]</f>
        <v xml:space="preserve">  Damon Valenzona</v>
      </c>
    </row>
    <row r="482" spans="1:7" ht="15.75" x14ac:dyDescent="0.25">
      <c r="A482" s="1" t="s">
        <v>1885</v>
      </c>
      <c r="B482" s="1" t="s">
        <v>2884</v>
      </c>
      <c r="C482" t="s">
        <v>4382</v>
      </c>
      <c r="D482" t="s">
        <v>4551</v>
      </c>
      <c r="F482" t="str">
        <f t="shared" si="7"/>
        <v xml:space="preserve">  Jeffrey</v>
      </c>
      <c r="G482" t="str">
        <f>Table2[[#This Row],[First Name]]&amp;" "&amp;Table2[[#This Row],[Last Name]]</f>
        <v xml:space="preserve">  Jeffrey Young</v>
      </c>
    </row>
    <row r="483" spans="1:7" ht="15.75" x14ac:dyDescent="0.25">
      <c r="A483" s="1" t="s">
        <v>1884</v>
      </c>
      <c r="B483" s="1" t="s">
        <v>2885</v>
      </c>
      <c r="C483" t="s">
        <v>4382</v>
      </c>
      <c r="D483" t="s">
        <v>4795</v>
      </c>
      <c r="F483" t="str">
        <f t="shared" si="7"/>
        <v xml:space="preserve">  Malcolm J</v>
      </c>
      <c r="G483" t="str">
        <f>Table2[[#This Row],[First Name]]&amp;" "&amp;Table2[[#This Row],[Last Name]]</f>
        <v xml:space="preserve">  Malcolm J Richards</v>
      </c>
    </row>
    <row r="484" spans="1:7" ht="15.75" x14ac:dyDescent="0.25">
      <c r="A484" s="1" t="s">
        <v>1883</v>
      </c>
      <c r="B484" s="1" t="s">
        <v>2886</v>
      </c>
      <c r="C484" t="s">
        <v>4380</v>
      </c>
      <c r="D484" t="s">
        <v>4796</v>
      </c>
      <c r="F484" t="str">
        <f t="shared" si="7"/>
        <v xml:space="preserve">  Margaret B</v>
      </c>
      <c r="G484" t="str">
        <f>Table2[[#This Row],[First Name]]&amp;" "&amp;Table2[[#This Row],[Last Name]]</f>
        <v xml:space="preserve">  Margaret B Alexson</v>
      </c>
    </row>
    <row r="485" spans="1:7" ht="15.75" x14ac:dyDescent="0.25">
      <c r="A485" s="1" t="s">
        <v>1882</v>
      </c>
      <c r="B485" s="1" t="s">
        <v>2569</v>
      </c>
      <c r="C485" t="s">
        <v>4380</v>
      </c>
      <c r="D485" t="s">
        <v>4797</v>
      </c>
      <c r="F485" t="str">
        <f t="shared" si="7"/>
        <v xml:space="preserve">  Helen</v>
      </c>
      <c r="G485" t="str">
        <f>Table2[[#This Row],[First Name]]&amp;" "&amp;Table2[[#This Row],[Last Name]]</f>
        <v xml:space="preserve">  Helen Wright</v>
      </c>
    </row>
    <row r="486" spans="1:7" ht="15.75" x14ac:dyDescent="0.25">
      <c r="A486" s="1" t="s">
        <v>1881</v>
      </c>
      <c r="B486" s="1" t="s">
        <v>2887</v>
      </c>
      <c r="C486" t="s">
        <v>4382</v>
      </c>
      <c r="D486" t="s">
        <v>4528</v>
      </c>
      <c r="F486" t="str">
        <f t="shared" si="7"/>
        <v xml:space="preserve">  Matthew</v>
      </c>
      <c r="G486" t="str">
        <f>Table2[[#This Row],[First Name]]&amp;" "&amp;Table2[[#This Row],[Last Name]]</f>
        <v xml:space="preserve">  Matthew McKenna</v>
      </c>
    </row>
    <row r="487" spans="1:7" ht="15.75" x14ac:dyDescent="0.25">
      <c r="A487" s="1" t="s">
        <v>1880</v>
      </c>
      <c r="B487" s="1" t="s">
        <v>2751</v>
      </c>
      <c r="C487" t="s">
        <v>4382</v>
      </c>
      <c r="D487" t="s">
        <v>4448</v>
      </c>
      <c r="F487" t="str">
        <f t="shared" si="7"/>
        <v xml:space="preserve">  Jeff</v>
      </c>
      <c r="G487" t="str">
        <f>Table2[[#This Row],[First Name]]&amp;" "&amp;Table2[[#This Row],[Last Name]]</f>
        <v xml:space="preserve">  Jeff Sallade</v>
      </c>
    </row>
    <row r="488" spans="1:7" ht="15.75" x14ac:dyDescent="0.25">
      <c r="A488" s="1" t="s">
        <v>1879</v>
      </c>
      <c r="B488" s="1" t="s">
        <v>2888</v>
      </c>
      <c r="C488" t="s">
        <v>4798</v>
      </c>
      <c r="D488" t="s">
        <v>4799</v>
      </c>
      <c r="F488" t="str">
        <f t="shared" si="7"/>
        <v xml:space="preserve">  Tara R</v>
      </c>
      <c r="G488" t="str">
        <f>Table2[[#This Row],[First Name]]&amp;" "&amp;Table2[[#This Row],[Last Name]]</f>
        <v xml:space="preserve">  Tara R Argall</v>
      </c>
    </row>
    <row r="489" spans="1:7" ht="15.75" x14ac:dyDescent="0.25">
      <c r="A489" s="1" t="s">
        <v>1878</v>
      </c>
      <c r="B489" s="1" t="s">
        <v>2889</v>
      </c>
      <c r="C489" t="s">
        <v>4380</v>
      </c>
      <c r="D489" t="s">
        <v>4800</v>
      </c>
      <c r="F489" t="str">
        <f t="shared" si="7"/>
        <v xml:space="preserve">  Kristin</v>
      </c>
      <c r="G489" t="str">
        <f>Table2[[#This Row],[First Name]]&amp;" "&amp;Table2[[#This Row],[Last Name]]</f>
        <v xml:space="preserve">  Kristin Patchell</v>
      </c>
    </row>
    <row r="490" spans="1:7" ht="15.75" x14ac:dyDescent="0.25">
      <c r="A490" s="1" t="s">
        <v>1877</v>
      </c>
      <c r="B490" s="1" t="s">
        <v>2890</v>
      </c>
      <c r="C490" t="s">
        <v>4382</v>
      </c>
      <c r="D490" t="s">
        <v>4507</v>
      </c>
      <c r="F490" t="str">
        <f t="shared" si="7"/>
        <v xml:space="preserve">  Timothy</v>
      </c>
      <c r="G490" t="str">
        <f>Table2[[#This Row],[First Name]]&amp;" "&amp;Table2[[#This Row],[Last Name]]</f>
        <v xml:space="preserve">  Timothy Catoggio</v>
      </c>
    </row>
    <row r="491" spans="1:7" ht="15.75" x14ac:dyDescent="0.25">
      <c r="A491" s="1" t="s">
        <v>1876</v>
      </c>
      <c r="B491" s="1" t="s">
        <v>2891</v>
      </c>
      <c r="C491" t="s">
        <v>4382</v>
      </c>
      <c r="D491" t="s">
        <v>4388</v>
      </c>
      <c r="F491" t="str">
        <f t="shared" si="7"/>
        <v xml:space="preserve">  Scott</v>
      </c>
      <c r="G491" t="str">
        <f>Table2[[#This Row],[First Name]]&amp;" "&amp;Table2[[#This Row],[Last Name]]</f>
        <v xml:space="preserve">  Scott Adams</v>
      </c>
    </row>
    <row r="492" spans="1:7" ht="15.75" x14ac:dyDescent="0.25">
      <c r="A492" s="1" t="s">
        <v>1875</v>
      </c>
      <c r="B492" s="1" t="s">
        <v>2892</v>
      </c>
      <c r="C492" t="s">
        <v>4380</v>
      </c>
      <c r="D492" t="s">
        <v>4801</v>
      </c>
      <c r="F492" t="str">
        <f t="shared" si="7"/>
        <v xml:space="preserve">  Carly E</v>
      </c>
      <c r="G492" t="str">
        <f>Table2[[#This Row],[First Name]]&amp;" "&amp;Table2[[#This Row],[Last Name]]</f>
        <v xml:space="preserve">  Carly E Windt</v>
      </c>
    </row>
    <row r="493" spans="1:7" ht="15.75" x14ac:dyDescent="0.25">
      <c r="A493" s="1" t="s">
        <v>1874</v>
      </c>
      <c r="B493" s="1" t="s">
        <v>2379</v>
      </c>
      <c r="C493" t="s">
        <v>4380</v>
      </c>
      <c r="D493" t="s">
        <v>4802</v>
      </c>
      <c r="F493" t="str">
        <f t="shared" si="7"/>
        <v xml:space="preserve">  Lisa</v>
      </c>
      <c r="G493" t="str">
        <f>Table2[[#This Row],[First Name]]&amp;" "&amp;Table2[[#This Row],[Last Name]]</f>
        <v xml:space="preserve">  Lisa Ryan</v>
      </c>
    </row>
    <row r="494" spans="1:7" ht="15.75" x14ac:dyDescent="0.25">
      <c r="A494" s="1" t="s">
        <v>1873</v>
      </c>
      <c r="B494" s="1" t="s">
        <v>2893</v>
      </c>
      <c r="C494" t="s">
        <v>4380</v>
      </c>
      <c r="D494" t="s">
        <v>4654</v>
      </c>
      <c r="F494" t="str">
        <f t="shared" si="7"/>
        <v xml:space="preserve">  Stacey</v>
      </c>
      <c r="G494" t="str">
        <f>Table2[[#This Row],[First Name]]&amp;" "&amp;Table2[[#This Row],[Last Name]]</f>
        <v xml:space="preserve">  Stacey Marion</v>
      </c>
    </row>
    <row r="495" spans="1:7" ht="15.75" x14ac:dyDescent="0.25">
      <c r="A495" s="1" t="s">
        <v>1872</v>
      </c>
      <c r="B495" s="1" t="s">
        <v>2894</v>
      </c>
      <c r="C495" t="s">
        <v>4382</v>
      </c>
      <c r="D495" t="s">
        <v>4803</v>
      </c>
      <c r="F495" t="str">
        <f t="shared" si="7"/>
        <v xml:space="preserve">  Louis</v>
      </c>
      <c r="G495" t="str">
        <f>Table2[[#This Row],[First Name]]&amp;" "&amp;Table2[[#This Row],[Last Name]]</f>
        <v xml:space="preserve">  Louis Raffetto</v>
      </c>
    </row>
    <row r="496" spans="1:7" ht="15.75" x14ac:dyDescent="0.25">
      <c r="A496" s="1" t="s">
        <v>1871</v>
      </c>
      <c r="B496" s="1" t="s">
        <v>2884</v>
      </c>
      <c r="C496" t="s">
        <v>4382</v>
      </c>
      <c r="D496" t="s">
        <v>4804</v>
      </c>
      <c r="F496" t="str">
        <f t="shared" si="7"/>
        <v xml:space="preserve">  Brian R</v>
      </c>
      <c r="G496" t="str">
        <f>Table2[[#This Row],[First Name]]&amp;" "&amp;Table2[[#This Row],[Last Name]]</f>
        <v xml:space="preserve">  Brian R Young</v>
      </c>
    </row>
    <row r="497" spans="1:7" ht="15.75" x14ac:dyDescent="0.25">
      <c r="A497" s="1" t="s">
        <v>1870</v>
      </c>
      <c r="B497" s="1" t="s">
        <v>2895</v>
      </c>
      <c r="C497" t="s">
        <v>4798</v>
      </c>
      <c r="D497" t="s">
        <v>4474</v>
      </c>
      <c r="F497" t="str">
        <f t="shared" si="7"/>
        <v xml:space="preserve">  Jessica</v>
      </c>
      <c r="G497" t="str">
        <f>Table2[[#This Row],[First Name]]&amp;" "&amp;Table2[[#This Row],[Last Name]]</f>
        <v xml:space="preserve">  Jessica Oehlke</v>
      </c>
    </row>
    <row r="498" spans="1:7" ht="15.75" x14ac:dyDescent="0.25">
      <c r="A498" s="1" t="s">
        <v>1869</v>
      </c>
      <c r="B498" s="1" t="s">
        <v>2896</v>
      </c>
      <c r="C498" t="s">
        <v>4380</v>
      </c>
      <c r="D498" t="s">
        <v>4805</v>
      </c>
      <c r="F498" t="str">
        <f t="shared" si="7"/>
        <v xml:space="preserve">  Dawn M</v>
      </c>
      <c r="G498" t="str">
        <f>Table2[[#This Row],[First Name]]&amp;" "&amp;Table2[[#This Row],[Last Name]]</f>
        <v xml:space="preserve">  Dawn M Sudol</v>
      </c>
    </row>
    <row r="499" spans="1:7" ht="15.75" x14ac:dyDescent="0.25">
      <c r="A499" s="1" t="s">
        <v>1868</v>
      </c>
      <c r="B499" s="1" t="s">
        <v>2897</v>
      </c>
      <c r="C499" t="s">
        <v>4382</v>
      </c>
      <c r="D499" t="s">
        <v>4587</v>
      </c>
      <c r="F499" t="str">
        <f t="shared" si="7"/>
        <v xml:space="preserve">  Chris</v>
      </c>
      <c r="G499" t="str">
        <f>Table2[[#This Row],[First Name]]&amp;" "&amp;Table2[[#This Row],[Last Name]]</f>
        <v xml:space="preserve">  Chris Van Es</v>
      </c>
    </row>
    <row r="500" spans="1:7" ht="15.75" x14ac:dyDescent="0.25">
      <c r="A500" s="1" t="s">
        <v>1867</v>
      </c>
      <c r="B500" s="1" t="s">
        <v>2898</v>
      </c>
      <c r="C500" t="s">
        <v>4380</v>
      </c>
      <c r="D500" t="s">
        <v>4806</v>
      </c>
      <c r="F500" t="str">
        <f t="shared" si="7"/>
        <v xml:space="preserve">  Karen</v>
      </c>
      <c r="G500" t="str">
        <f>Table2[[#This Row],[First Name]]&amp;" "&amp;Table2[[#This Row],[Last Name]]</f>
        <v xml:space="preserve">  Karen Dolge</v>
      </c>
    </row>
    <row r="501" spans="1:7" ht="15.75" x14ac:dyDescent="0.25">
      <c r="A501" s="1" t="s">
        <v>1866</v>
      </c>
      <c r="B501" s="1" t="s">
        <v>2899</v>
      </c>
      <c r="C501" t="s">
        <v>4380</v>
      </c>
      <c r="D501" t="s">
        <v>4474</v>
      </c>
      <c r="F501" t="str">
        <f t="shared" si="7"/>
        <v xml:space="preserve">  Jessica</v>
      </c>
      <c r="G501" t="str">
        <f>Table2[[#This Row],[First Name]]&amp;" "&amp;Table2[[#This Row],[Last Name]]</f>
        <v xml:space="preserve">  Jessica Marlier</v>
      </c>
    </row>
    <row r="502" spans="1:7" ht="15.75" x14ac:dyDescent="0.25">
      <c r="A502" s="1" t="s">
        <v>1865</v>
      </c>
      <c r="B502" s="1" t="s">
        <v>2900</v>
      </c>
      <c r="C502" t="s">
        <v>4382</v>
      </c>
      <c r="D502" t="s">
        <v>4807</v>
      </c>
      <c r="F502" t="str">
        <f t="shared" si="7"/>
        <v xml:space="preserve">  Mathieu</v>
      </c>
      <c r="G502" t="str">
        <f>Table2[[#This Row],[First Name]]&amp;" "&amp;Table2[[#This Row],[Last Name]]</f>
        <v xml:space="preserve">  Mathieu Girard</v>
      </c>
    </row>
    <row r="503" spans="1:7" ht="15.75" x14ac:dyDescent="0.25">
      <c r="A503" s="1" t="s">
        <v>1864</v>
      </c>
      <c r="B503" s="1" t="s">
        <v>2401</v>
      </c>
      <c r="C503" t="s">
        <v>4382</v>
      </c>
      <c r="D503" t="s">
        <v>4808</v>
      </c>
      <c r="F503" t="str">
        <f t="shared" si="7"/>
        <v xml:space="preserve">  Kam S</v>
      </c>
      <c r="G503" t="str">
        <f>Table2[[#This Row],[First Name]]&amp;" "&amp;Table2[[#This Row],[Last Name]]</f>
        <v xml:space="preserve">  Kam S Lee</v>
      </c>
    </row>
    <row r="504" spans="1:7" ht="15.75" x14ac:dyDescent="0.25">
      <c r="A504" s="1" t="s">
        <v>1863</v>
      </c>
      <c r="B504" s="1" t="s">
        <v>2901</v>
      </c>
      <c r="C504" t="s">
        <v>4380</v>
      </c>
      <c r="D504" t="s">
        <v>4809</v>
      </c>
      <c r="F504" t="str">
        <f t="shared" si="7"/>
        <v xml:space="preserve">  Valerie A</v>
      </c>
      <c r="G504" t="str">
        <f>Table2[[#This Row],[First Name]]&amp;" "&amp;Table2[[#This Row],[Last Name]]</f>
        <v xml:space="preserve">  Valerie A Hubbard</v>
      </c>
    </row>
    <row r="505" spans="1:7" ht="15.75" x14ac:dyDescent="0.25">
      <c r="A505" s="1" t="s">
        <v>1862</v>
      </c>
      <c r="B505" s="1" t="s">
        <v>2902</v>
      </c>
      <c r="C505" t="s">
        <v>4380</v>
      </c>
      <c r="D505" t="s">
        <v>4810</v>
      </c>
      <c r="F505" t="str">
        <f t="shared" si="7"/>
        <v xml:space="preserve">  Freya R</v>
      </c>
      <c r="G505" t="str">
        <f>Table2[[#This Row],[First Name]]&amp;" "&amp;Table2[[#This Row],[Last Name]]</f>
        <v xml:space="preserve">  Freya R Koester</v>
      </c>
    </row>
    <row r="506" spans="1:7" ht="15.75" x14ac:dyDescent="0.25">
      <c r="A506" s="1" t="s">
        <v>1861</v>
      </c>
      <c r="B506" s="1" t="s">
        <v>2903</v>
      </c>
      <c r="C506" t="s">
        <v>4380</v>
      </c>
      <c r="D506" t="s">
        <v>4458</v>
      </c>
      <c r="F506" t="str">
        <f t="shared" si="7"/>
        <v xml:space="preserve">  Jennifer</v>
      </c>
      <c r="G506" t="str">
        <f>Table2[[#This Row],[First Name]]&amp;" "&amp;Table2[[#This Row],[Last Name]]</f>
        <v xml:space="preserve">  Jennifer Matthews</v>
      </c>
    </row>
    <row r="507" spans="1:7" ht="15.75" x14ac:dyDescent="0.25">
      <c r="A507" s="1" t="s">
        <v>1860</v>
      </c>
      <c r="B507" s="1" t="s">
        <v>2904</v>
      </c>
      <c r="C507" t="s">
        <v>4380</v>
      </c>
      <c r="D507" t="s">
        <v>4811</v>
      </c>
      <c r="F507" t="str">
        <f t="shared" si="7"/>
        <v xml:space="preserve">  Kara</v>
      </c>
      <c r="G507" t="str">
        <f>Table2[[#This Row],[First Name]]&amp;" "&amp;Table2[[#This Row],[Last Name]]</f>
        <v xml:space="preserve">  Kara Rubinich</v>
      </c>
    </row>
    <row r="508" spans="1:7" ht="15.75" x14ac:dyDescent="0.25">
      <c r="A508" s="1" t="s">
        <v>1859</v>
      </c>
      <c r="B508" s="1" t="s">
        <v>2905</v>
      </c>
      <c r="C508" t="s">
        <v>4382</v>
      </c>
      <c r="D508" t="s">
        <v>4812</v>
      </c>
      <c r="F508" t="str">
        <f t="shared" si="7"/>
        <v xml:space="preserve">  Bradley A</v>
      </c>
      <c r="G508" t="str">
        <f>Table2[[#This Row],[First Name]]&amp;" "&amp;Table2[[#This Row],[Last Name]]</f>
        <v xml:space="preserve">  Bradley A Alban</v>
      </c>
    </row>
    <row r="509" spans="1:7" ht="15.75" x14ac:dyDescent="0.25">
      <c r="A509" s="1" t="s">
        <v>1858</v>
      </c>
      <c r="B509" s="1" t="s">
        <v>2906</v>
      </c>
      <c r="C509" t="s">
        <v>4382</v>
      </c>
      <c r="D509" t="s">
        <v>4813</v>
      </c>
      <c r="F509" t="str">
        <f t="shared" si="7"/>
        <v xml:space="preserve">  Brendan</v>
      </c>
      <c r="G509" t="str">
        <f>Table2[[#This Row],[First Name]]&amp;" "&amp;Table2[[#This Row],[Last Name]]</f>
        <v xml:space="preserve">  Brendan Corcoran</v>
      </c>
    </row>
    <row r="510" spans="1:7" ht="15.75" x14ac:dyDescent="0.25">
      <c r="A510" s="1" t="s">
        <v>1857</v>
      </c>
      <c r="B510" s="1" t="s">
        <v>2907</v>
      </c>
      <c r="C510" t="s">
        <v>4380</v>
      </c>
      <c r="D510" t="s">
        <v>4814</v>
      </c>
      <c r="F510" t="str">
        <f t="shared" si="7"/>
        <v xml:space="preserve">  Amber R</v>
      </c>
      <c r="G510" t="str">
        <f>Table2[[#This Row],[First Name]]&amp;" "&amp;Table2[[#This Row],[Last Name]]</f>
        <v xml:space="preserve">  Amber R Sargent</v>
      </c>
    </row>
    <row r="511" spans="1:7" ht="15.75" x14ac:dyDescent="0.25">
      <c r="A511" s="1" t="s">
        <v>1856</v>
      </c>
      <c r="B511" s="1" t="s">
        <v>2908</v>
      </c>
      <c r="C511" t="s">
        <v>4382</v>
      </c>
      <c r="D511" t="s">
        <v>4815</v>
      </c>
      <c r="F511" t="str">
        <f t="shared" si="7"/>
        <v xml:space="preserve">  Sean K</v>
      </c>
      <c r="G511" t="str">
        <f>Table2[[#This Row],[First Name]]&amp;" "&amp;Table2[[#This Row],[Last Name]]</f>
        <v xml:space="preserve">  Sean K Watson</v>
      </c>
    </row>
    <row r="512" spans="1:7" ht="15.75" x14ac:dyDescent="0.25">
      <c r="A512" s="1" t="s">
        <v>1855</v>
      </c>
      <c r="B512" s="1" t="s">
        <v>2909</v>
      </c>
      <c r="C512" t="s">
        <v>4382</v>
      </c>
      <c r="D512" t="s">
        <v>4699</v>
      </c>
      <c r="F512" t="str">
        <f t="shared" si="7"/>
        <v xml:space="preserve">  Rick</v>
      </c>
      <c r="G512" t="str">
        <f>Table2[[#This Row],[First Name]]&amp;" "&amp;Table2[[#This Row],[Last Name]]</f>
        <v xml:space="preserve">  Rick Esponda</v>
      </c>
    </row>
    <row r="513" spans="1:7" ht="15.75" x14ac:dyDescent="0.25">
      <c r="A513" s="1" t="s">
        <v>1854</v>
      </c>
      <c r="B513" s="1" t="s">
        <v>2910</v>
      </c>
      <c r="C513" t="s">
        <v>4382</v>
      </c>
      <c r="D513" t="s">
        <v>4528</v>
      </c>
      <c r="F513" t="str">
        <f t="shared" si="7"/>
        <v xml:space="preserve">  Matthew</v>
      </c>
      <c r="G513" t="str">
        <f>Table2[[#This Row],[First Name]]&amp;" "&amp;Table2[[#This Row],[Last Name]]</f>
        <v xml:space="preserve">  Matthew Krall</v>
      </c>
    </row>
    <row r="514" spans="1:7" ht="15.75" x14ac:dyDescent="0.25">
      <c r="A514" s="1" t="s">
        <v>1853</v>
      </c>
      <c r="B514" s="1" t="s">
        <v>2911</v>
      </c>
      <c r="C514" t="s">
        <v>4382</v>
      </c>
      <c r="D514" t="s">
        <v>4816</v>
      </c>
      <c r="F514" t="str">
        <f t="shared" si="7"/>
        <v xml:space="preserve">  Brady</v>
      </c>
      <c r="G514" t="str">
        <f>Table2[[#This Row],[First Name]]&amp;" "&amp;Table2[[#This Row],[Last Name]]</f>
        <v xml:space="preserve">  Brady Poskin</v>
      </c>
    </row>
    <row r="515" spans="1:7" ht="15.75" x14ac:dyDescent="0.25">
      <c r="A515" s="1" t="s">
        <v>1852</v>
      </c>
      <c r="B515" s="1" t="s">
        <v>2912</v>
      </c>
      <c r="C515" t="s">
        <v>4380</v>
      </c>
      <c r="D515" t="s">
        <v>4817</v>
      </c>
      <c r="F515" t="str">
        <f t="shared" ref="F515:F578" si="8">D515&amp;E515</f>
        <v xml:space="preserve">  Kameko</v>
      </c>
      <c r="G515" t="str">
        <f>Table2[[#This Row],[First Name]]&amp;" "&amp;Table2[[#This Row],[Last Name]]</f>
        <v xml:space="preserve">  Kameko Halfmann</v>
      </c>
    </row>
    <row r="516" spans="1:7" ht="15.75" x14ac:dyDescent="0.25">
      <c r="A516" s="1" t="s">
        <v>1851</v>
      </c>
      <c r="B516" s="1" t="s">
        <v>2913</v>
      </c>
      <c r="C516" t="s">
        <v>4382</v>
      </c>
      <c r="D516" t="s">
        <v>4818</v>
      </c>
      <c r="F516" t="str">
        <f t="shared" si="8"/>
        <v xml:space="preserve">  Jeremy A</v>
      </c>
      <c r="G516" t="str">
        <f>Table2[[#This Row],[First Name]]&amp;" "&amp;Table2[[#This Row],[Last Name]]</f>
        <v xml:space="preserve">  Jeremy A Klapper</v>
      </c>
    </row>
    <row r="517" spans="1:7" ht="15.75" x14ac:dyDescent="0.25">
      <c r="A517" s="1" t="s">
        <v>1850</v>
      </c>
      <c r="B517" s="1" t="s">
        <v>2391</v>
      </c>
      <c r="C517" t="s">
        <v>4382</v>
      </c>
      <c r="D517" t="s">
        <v>4444</v>
      </c>
      <c r="F517" t="str">
        <f t="shared" si="8"/>
        <v xml:space="preserve">  Daniel</v>
      </c>
      <c r="G517" t="str">
        <f>Table2[[#This Row],[First Name]]&amp;" "&amp;Table2[[#This Row],[Last Name]]</f>
        <v xml:space="preserve">  Daniel George</v>
      </c>
    </row>
    <row r="518" spans="1:7" ht="15.75" x14ac:dyDescent="0.25">
      <c r="A518" s="1" t="s">
        <v>1849</v>
      </c>
      <c r="B518" s="1" t="s">
        <v>2914</v>
      </c>
      <c r="C518" t="s">
        <v>4380</v>
      </c>
      <c r="D518" t="s">
        <v>4484</v>
      </c>
      <c r="F518" t="str">
        <f t="shared" si="8"/>
        <v xml:space="preserve">  Amanda</v>
      </c>
      <c r="G518" t="str">
        <f>Table2[[#This Row],[First Name]]&amp;" "&amp;Table2[[#This Row],[Last Name]]</f>
        <v xml:space="preserve">  Amanda Hicks</v>
      </c>
    </row>
    <row r="519" spans="1:7" ht="15.75" x14ac:dyDescent="0.25">
      <c r="A519" s="1" t="s">
        <v>1848</v>
      </c>
      <c r="B519" s="1" t="s">
        <v>2915</v>
      </c>
      <c r="C519" t="s">
        <v>4380</v>
      </c>
      <c r="D519" t="s">
        <v>4806</v>
      </c>
      <c r="F519" t="str">
        <f t="shared" si="8"/>
        <v xml:space="preserve">  Karen</v>
      </c>
      <c r="G519" t="str">
        <f>Table2[[#This Row],[First Name]]&amp;" "&amp;Table2[[#This Row],[Last Name]]</f>
        <v xml:space="preserve">  Karen Lockyer</v>
      </c>
    </row>
    <row r="520" spans="1:7" ht="15.75" x14ac:dyDescent="0.25">
      <c r="A520" s="1" t="s">
        <v>1847</v>
      </c>
      <c r="B520" s="1" t="s">
        <v>2916</v>
      </c>
      <c r="C520" t="s">
        <v>4382</v>
      </c>
      <c r="D520" t="s">
        <v>4730</v>
      </c>
      <c r="F520" t="str">
        <f t="shared" si="8"/>
        <v xml:space="preserve">  Gregory</v>
      </c>
      <c r="G520" t="str">
        <f>Table2[[#This Row],[First Name]]&amp;" "&amp;Table2[[#This Row],[Last Name]]</f>
        <v xml:space="preserve">  Gregory Byrnes</v>
      </c>
    </row>
    <row r="521" spans="1:7" ht="15.75" x14ac:dyDescent="0.25">
      <c r="A521" s="1" t="s">
        <v>1846</v>
      </c>
      <c r="B521" s="1" t="s">
        <v>2917</v>
      </c>
      <c r="C521" t="s">
        <v>4380</v>
      </c>
      <c r="D521" t="s">
        <v>4819</v>
      </c>
      <c r="F521" t="str">
        <f t="shared" si="8"/>
        <v xml:space="preserve">  Sabine</v>
      </c>
      <c r="G521" t="str">
        <f>Table2[[#This Row],[First Name]]&amp;" "&amp;Table2[[#This Row],[Last Name]]</f>
        <v xml:space="preserve">  Sabine Norris</v>
      </c>
    </row>
    <row r="522" spans="1:7" ht="15.75" x14ac:dyDescent="0.25">
      <c r="A522" s="1" t="s">
        <v>1845</v>
      </c>
      <c r="B522" s="1" t="s">
        <v>2918</v>
      </c>
      <c r="C522" t="s">
        <v>4382</v>
      </c>
      <c r="D522" t="s">
        <v>4820</v>
      </c>
      <c r="F522" t="str">
        <f t="shared" si="8"/>
        <v xml:space="preserve">  Joseph</v>
      </c>
      <c r="G522" t="str">
        <f>Table2[[#This Row],[First Name]]&amp;" "&amp;Table2[[#This Row],[Last Name]]</f>
        <v xml:space="preserve">  Joseph Darda</v>
      </c>
    </row>
    <row r="523" spans="1:7" ht="15.75" x14ac:dyDescent="0.25">
      <c r="A523" s="1" t="s">
        <v>1844</v>
      </c>
      <c r="B523" s="1" t="s">
        <v>2919</v>
      </c>
      <c r="C523" t="s">
        <v>4382</v>
      </c>
      <c r="D523" t="s">
        <v>4407</v>
      </c>
      <c r="F523" t="str">
        <f t="shared" si="8"/>
        <v xml:space="preserve">  Adam</v>
      </c>
      <c r="G523" t="str">
        <f>Table2[[#This Row],[First Name]]&amp;" "&amp;Table2[[#This Row],[Last Name]]</f>
        <v xml:space="preserve">  Adam Otstot</v>
      </c>
    </row>
    <row r="524" spans="1:7" ht="15.75" x14ac:dyDescent="0.25">
      <c r="A524" s="1" t="s">
        <v>1843</v>
      </c>
      <c r="B524" s="1" t="s">
        <v>2920</v>
      </c>
      <c r="C524" t="s">
        <v>4380</v>
      </c>
      <c r="D524" t="s">
        <v>4821</v>
      </c>
      <c r="F524" t="str">
        <f t="shared" si="8"/>
        <v xml:space="preserve">  Karolyn A</v>
      </c>
      <c r="G524" t="str">
        <f>Table2[[#This Row],[First Name]]&amp;" "&amp;Table2[[#This Row],[Last Name]]</f>
        <v xml:space="preserve">  Karolyn A Bowley</v>
      </c>
    </row>
    <row r="525" spans="1:7" ht="15.75" x14ac:dyDescent="0.25">
      <c r="A525" s="1" t="s">
        <v>1842</v>
      </c>
      <c r="B525" s="1" t="s">
        <v>2921</v>
      </c>
      <c r="C525" t="s">
        <v>4798</v>
      </c>
      <c r="D525" t="s">
        <v>4822</v>
      </c>
      <c r="F525" t="str">
        <f t="shared" si="8"/>
        <v xml:space="preserve">  Anita L</v>
      </c>
      <c r="G525" t="str">
        <f>Table2[[#This Row],[First Name]]&amp;" "&amp;Table2[[#This Row],[Last Name]]</f>
        <v xml:space="preserve">  Anita L Rogers</v>
      </c>
    </row>
    <row r="526" spans="1:7" ht="15.75" x14ac:dyDescent="0.25">
      <c r="A526" s="1" t="s">
        <v>1841</v>
      </c>
      <c r="B526" s="1" t="s">
        <v>2922</v>
      </c>
      <c r="C526" t="s">
        <v>4380</v>
      </c>
      <c r="D526" t="s">
        <v>4823</v>
      </c>
      <c r="F526" t="str">
        <f t="shared" si="8"/>
        <v xml:space="preserve">  Laura E</v>
      </c>
      <c r="G526" t="str">
        <f>Table2[[#This Row],[First Name]]&amp;" "&amp;Table2[[#This Row],[Last Name]]</f>
        <v xml:space="preserve">  Laura E Mclaughlin</v>
      </c>
    </row>
    <row r="527" spans="1:7" ht="15.75" x14ac:dyDescent="0.25">
      <c r="A527" s="1" t="s">
        <v>1840</v>
      </c>
      <c r="B527" s="1" t="s">
        <v>2923</v>
      </c>
      <c r="C527" t="s">
        <v>4380</v>
      </c>
      <c r="D527" t="s">
        <v>4558</v>
      </c>
      <c r="F527" t="str">
        <f t="shared" si="8"/>
        <v xml:space="preserve">  Sarah</v>
      </c>
      <c r="G527" t="str">
        <f>Table2[[#This Row],[First Name]]&amp;" "&amp;Table2[[#This Row],[Last Name]]</f>
        <v xml:space="preserve">  Sarah Ziegler</v>
      </c>
    </row>
    <row r="528" spans="1:7" ht="15.75" x14ac:dyDescent="0.25">
      <c r="A528" s="1" t="s">
        <v>1839</v>
      </c>
      <c r="B528" s="1" t="s">
        <v>2924</v>
      </c>
      <c r="C528" t="s">
        <v>4798</v>
      </c>
      <c r="D528" t="s">
        <v>4824</v>
      </c>
      <c r="F528" t="str">
        <f t="shared" si="8"/>
        <v xml:space="preserve">  Ashley E</v>
      </c>
      <c r="G528" t="str">
        <f>Table2[[#This Row],[First Name]]&amp;" "&amp;Table2[[#This Row],[Last Name]]</f>
        <v xml:space="preserve">  Ashley E Hughey</v>
      </c>
    </row>
    <row r="529" spans="1:7" ht="15.75" x14ac:dyDescent="0.25">
      <c r="A529" s="1" t="s">
        <v>1838</v>
      </c>
      <c r="B529" s="1" t="s">
        <v>2925</v>
      </c>
      <c r="C529" t="s">
        <v>4380</v>
      </c>
      <c r="D529" t="s">
        <v>4436</v>
      </c>
      <c r="F529" t="str">
        <f t="shared" si="8"/>
        <v xml:space="preserve">  Lindsey</v>
      </c>
      <c r="G529" t="str">
        <f>Table2[[#This Row],[First Name]]&amp;" "&amp;Table2[[#This Row],[Last Name]]</f>
        <v xml:space="preserve">  Lindsey Knast</v>
      </c>
    </row>
    <row r="530" spans="1:7" ht="15.75" x14ac:dyDescent="0.25">
      <c r="A530" s="1" t="s">
        <v>1837</v>
      </c>
      <c r="B530" s="1" t="s">
        <v>2926</v>
      </c>
      <c r="C530" t="s">
        <v>4382</v>
      </c>
      <c r="D530" t="s">
        <v>4614</v>
      </c>
      <c r="F530" t="str">
        <f t="shared" si="8"/>
        <v xml:space="preserve">  Alan</v>
      </c>
      <c r="G530" t="str">
        <f>Table2[[#This Row],[First Name]]&amp;" "&amp;Table2[[#This Row],[Last Name]]</f>
        <v xml:space="preserve">  Alan Stob</v>
      </c>
    </row>
    <row r="531" spans="1:7" ht="15.75" x14ac:dyDescent="0.25">
      <c r="A531" s="1" t="s">
        <v>1836</v>
      </c>
      <c r="B531" s="1" t="s">
        <v>2927</v>
      </c>
      <c r="C531" t="s">
        <v>4382</v>
      </c>
      <c r="D531" t="s">
        <v>4825</v>
      </c>
      <c r="F531" t="str">
        <f t="shared" si="8"/>
        <v xml:space="preserve">  Dan R</v>
      </c>
      <c r="G531" t="str">
        <f>Table2[[#This Row],[First Name]]&amp;" "&amp;Table2[[#This Row],[Last Name]]</f>
        <v xml:space="preserve">  Dan R Jensen</v>
      </c>
    </row>
    <row r="532" spans="1:7" ht="15.75" x14ac:dyDescent="0.25">
      <c r="A532" s="1" t="s">
        <v>1835</v>
      </c>
      <c r="B532" s="1" t="s">
        <v>2928</v>
      </c>
      <c r="C532" t="s">
        <v>4380</v>
      </c>
      <c r="D532" t="s">
        <v>4826</v>
      </c>
      <c r="F532" t="str">
        <f t="shared" si="8"/>
        <v xml:space="preserve">  Katie</v>
      </c>
      <c r="G532" t="str">
        <f>Table2[[#This Row],[First Name]]&amp;" "&amp;Table2[[#This Row],[Last Name]]</f>
        <v xml:space="preserve">  Katie Mutter</v>
      </c>
    </row>
    <row r="533" spans="1:7" ht="15.75" x14ac:dyDescent="0.25">
      <c r="A533" s="1" t="s">
        <v>1834</v>
      </c>
      <c r="B533" s="1" t="s">
        <v>2929</v>
      </c>
      <c r="C533" t="s">
        <v>4382</v>
      </c>
      <c r="D533" t="s">
        <v>4518</v>
      </c>
      <c r="F533" t="str">
        <f t="shared" si="8"/>
        <v xml:space="preserve">  Eric</v>
      </c>
      <c r="G533" t="str">
        <f>Table2[[#This Row],[First Name]]&amp;" "&amp;Table2[[#This Row],[Last Name]]</f>
        <v xml:space="preserve">  Eric Ahern</v>
      </c>
    </row>
    <row r="534" spans="1:7" ht="15.75" x14ac:dyDescent="0.25">
      <c r="A534" s="1" t="s">
        <v>1833</v>
      </c>
      <c r="B534" s="1" t="s">
        <v>2930</v>
      </c>
      <c r="C534" t="s">
        <v>4380</v>
      </c>
      <c r="D534" t="s">
        <v>4827</v>
      </c>
      <c r="F534" t="str">
        <f t="shared" si="8"/>
        <v xml:space="preserve">  Cathryn</v>
      </c>
      <c r="G534" t="str">
        <f>Table2[[#This Row],[First Name]]&amp;" "&amp;Table2[[#This Row],[Last Name]]</f>
        <v xml:space="preserve">  Cathryn Chviruk</v>
      </c>
    </row>
    <row r="535" spans="1:7" ht="15.75" x14ac:dyDescent="0.25">
      <c r="A535" s="1" t="s">
        <v>1832</v>
      </c>
      <c r="B535" s="1" t="s">
        <v>2931</v>
      </c>
      <c r="C535" t="s">
        <v>4382</v>
      </c>
      <c r="D535" t="s">
        <v>4813</v>
      </c>
      <c r="F535" t="str">
        <f t="shared" si="8"/>
        <v xml:space="preserve">  Brendan</v>
      </c>
      <c r="G535" t="str">
        <f>Table2[[#This Row],[First Name]]&amp;" "&amp;Table2[[#This Row],[Last Name]]</f>
        <v xml:space="preserve">  Brendan Meehan</v>
      </c>
    </row>
    <row r="536" spans="1:7" ht="15.75" x14ac:dyDescent="0.25">
      <c r="A536" s="1" t="s">
        <v>1831</v>
      </c>
      <c r="B536" s="1" t="s">
        <v>2932</v>
      </c>
      <c r="C536" t="s">
        <v>4380</v>
      </c>
      <c r="D536" t="s">
        <v>4828</v>
      </c>
      <c r="F536" t="str">
        <f t="shared" si="8"/>
        <v xml:space="preserve">  Shauna</v>
      </c>
      <c r="G536" t="str">
        <f>Table2[[#This Row],[First Name]]&amp;" "&amp;Table2[[#This Row],[Last Name]]</f>
        <v xml:space="preserve">  Shauna Gammon</v>
      </c>
    </row>
    <row r="537" spans="1:7" ht="15.75" x14ac:dyDescent="0.25">
      <c r="A537" s="1" t="s">
        <v>1830</v>
      </c>
      <c r="B537" s="1" t="s">
        <v>2401</v>
      </c>
      <c r="C537" t="s">
        <v>4382</v>
      </c>
      <c r="D537" t="s">
        <v>4829</v>
      </c>
      <c r="F537" t="str">
        <f t="shared" si="8"/>
        <v xml:space="preserve">  Terence</v>
      </c>
      <c r="G537" t="str">
        <f>Table2[[#This Row],[First Name]]&amp;" "&amp;Table2[[#This Row],[Last Name]]</f>
        <v xml:space="preserve">  Terence Lee</v>
      </c>
    </row>
    <row r="538" spans="1:7" ht="15.75" x14ac:dyDescent="0.25">
      <c r="A538" s="1" t="s">
        <v>1829</v>
      </c>
      <c r="B538" s="1" t="s">
        <v>2933</v>
      </c>
      <c r="C538" t="s">
        <v>4380</v>
      </c>
      <c r="D538" t="s">
        <v>4830</v>
      </c>
      <c r="F538" t="str">
        <f t="shared" si="8"/>
        <v xml:space="preserve">  Marisol</v>
      </c>
      <c r="G538" t="str">
        <f>Table2[[#This Row],[First Name]]&amp;" "&amp;Table2[[#This Row],[Last Name]]</f>
        <v xml:space="preserve">  Marisol Franco</v>
      </c>
    </row>
    <row r="539" spans="1:7" ht="15.75" x14ac:dyDescent="0.25">
      <c r="A539" s="1" t="s">
        <v>1828</v>
      </c>
      <c r="B539" s="1" t="s">
        <v>2934</v>
      </c>
      <c r="C539" t="s">
        <v>4380</v>
      </c>
      <c r="D539" t="s">
        <v>4831</v>
      </c>
      <c r="F539" t="str">
        <f t="shared" si="8"/>
        <v xml:space="preserve">  Lindsay</v>
      </c>
      <c r="G539" t="str">
        <f>Table2[[#This Row],[First Name]]&amp;" "&amp;Table2[[#This Row],[Last Name]]</f>
        <v xml:space="preserve">  Lindsay Patterson</v>
      </c>
    </row>
    <row r="540" spans="1:7" ht="15.75" x14ac:dyDescent="0.25">
      <c r="A540" s="1" t="s">
        <v>1827</v>
      </c>
      <c r="B540" s="1" t="s">
        <v>2935</v>
      </c>
      <c r="C540" t="s">
        <v>4380</v>
      </c>
      <c r="D540" t="s">
        <v>4826</v>
      </c>
      <c r="F540" t="str">
        <f t="shared" si="8"/>
        <v xml:space="preserve">  Katie</v>
      </c>
      <c r="G540" t="str">
        <f>Table2[[#This Row],[First Name]]&amp;" "&amp;Table2[[#This Row],[Last Name]]</f>
        <v xml:space="preserve">  Katie Valdes</v>
      </c>
    </row>
    <row r="541" spans="1:7" ht="15.75" x14ac:dyDescent="0.25">
      <c r="A541" s="1" t="s">
        <v>1826</v>
      </c>
      <c r="B541" s="1" t="s">
        <v>2390</v>
      </c>
      <c r="C541" t="s">
        <v>4382</v>
      </c>
      <c r="D541" t="s">
        <v>4444</v>
      </c>
      <c r="F541" t="str">
        <f t="shared" si="8"/>
        <v xml:space="preserve">  Daniel</v>
      </c>
      <c r="G541" t="str">
        <f>Table2[[#This Row],[First Name]]&amp;" "&amp;Table2[[#This Row],[Last Name]]</f>
        <v xml:space="preserve">  Daniel Craig</v>
      </c>
    </row>
    <row r="542" spans="1:7" ht="15.75" x14ac:dyDescent="0.25">
      <c r="A542" s="1" t="s">
        <v>1825</v>
      </c>
      <c r="B542" s="1" t="s">
        <v>2936</v>
      </c>
      <c r="C542" t="s">
        <v>4382</v>
      </c>
      <c r="D542" t="s">
        <v>4832</v>
      </c>
      <c r="F542" t="str">
        <f t="shared" si="8"/>
        <v xml:space="preserve">  Brett W</v>
      </c>
      <c r="G542" t="str">
        <f>Table2[[#This Row],[First Name]]&amp;" "&amp;Table2[[#This Row],[Last Name]]</f>
        <v xml:space="preserve">  Brett W Whipple</v>
      </c>
    </row>
    <row r="543" spans="1:7" ht="15.75" x14ac:dyDescent="0.25">
      <c r="A543" s="1" t="s">
        <v>1824</v>
      </c>
      <c r="B543" s="1" t="s">
        <v>2937</v>
      </c>
      <c r="C543" t="s">
        <v>4382</v>
      </c>
      <c r="D543" t="s">
        <v>4833</v>
      </c>
      <c r="F543" t="str">
        <f t="shared" si="8"/>
        <v xml:space="preserve">  Dylan J</v>
      </c>
      <c r="G543" t="str">
        <f>Table2[[#This Row],[First Name]]&amp;" "&amp;Table2[[#This Row],[Last Name]]</f>
        <v xml:space="preserve">  Dylan J Marton</v>
      </c>
    </row>
    <row r="544" spans="1:7" ht="15.75" x14ac:dyDescent="0.25">
      <c r="A544" s="1" t="s">
        <v>1823</v>
      </c>
      <c r="B544" s="1" t="s">
        <v>2938</v>
      </c>
      <c r="C544" t="s">
        <v>4380</v>
      </c>
      <c r="D544" t="s">
        <v>4591</v>
      </c>
      <c r="F544" t="str">
        <f t="shared" si="8"/>
        <v xml:space="preserve">  Elizabeth</v>
      </c>
      <c r="G544" t="str">
        <f>Table2[[#This Row],[First Name]]&amp;" "&amp;Table2[[#This Row],[Last Name]]</f>
        <v xml:space="preserve">  Elizabeth Hildebrandt</v>
      </c>
    </row>
    <row r="545" spans="1:7" ht="15.75" x14ac:dyDescent="0.25">
      <c r="A545" s="1" t="s">
        <v>1822</v>
      </c>
      <c r="B545" s="1" t="s">
        <v>2939</v>
      </c>
      <c r="C545" t="s">
        <v>4380</v>
      </c>
      <c r="D545" t="s">
        <v>4834</v>
      </c>
      <c r="F545" t="str">
        <f t="shared" si="8"/>
        <v xml:space="preserve">  Brooke M</v>
      </c>
      <c r="G545" t="str">
        <f>Table2[[#This Row],[First Name]]&amp;" "&amp;Table2[[#This Row],[Last Name]]</f>
        <v xml:space="preserve">  Brooke M Biggs</v>
      </c>
    </row>
    <row r="546" spans="1:7" ht="15.75" x14ac:dyDescent="0.25">
      <c r="A546" s="1" t="s">
        <v>1821</v>
      </c>
      <c r="B546" s="1" t="s">
        <v>2940</v>
      </c>
      <c r="C546" t="s">
        <v>4798</v>
      </c>
      <c r="D546" t="s">
        <v>4835</v>
      </c>
      <c r="F546" t="str">
        <f t="shared" si="8"/>
        <v xml:space="preserve">  Teiko</v>
      </c>
      <c r="G546" t="str">
        <f>Table2[[#This Row],[First Name]]&amp;" "&amp;Table2[[#This Row],[Last Name]]</f>
        <v xml:space="preserve">  Teiko Shigezumi</v>
      </c>
    </row>
    <row r="547" spans="1:7" ht="15.75" x14ac:dyDescent="0.25">
      <c r="A547" s="1" t="s">
        <v>1820</v>
      </c>
      <c r="B547" s="1" t="s">
        <v>2941</v>
      </c>
      <c r="C547" t="s">
        <v>4382</v>
      </c>
      <c r="D547" t="s">
        <v>4713</v>
      </c>
      <c r="F547" t="str">
        <f t="shared" si="8"/>
        <v xml:space="preserve">  Zachary</v>
      </c>
      <c r="G547" t="str">
        <f>Table2[[#This Row],[First Name]]&amp;" "&amp;Table2[[#This Row],[Last Name]]</f>
        <v xml:space="preserve">  Zachary Meineke</v>
      </c>
    </row>
    <row r="548" spans="1:7" ht="15.75" x14ac:dyDescent="0.25">
      <c r="A548" s="1" t="s">
        <v>1819</v>
      </c>
      <c r="B548" s="1" t="s">
        <v>2942</v>
      </c>
      <c r="C548" t="s">
        <v>4380</v>
      </c>
      <c r="D548" t="s">
        <v>4836</v>
      </c>
      <c r="F548" t="str">
        <f t="shared" si="8"/>
        <v xml:space="preserve">  Johannah</v>
      </c>
      <c r="G548" t="str">
        <f>Table2[[#This Row],[First Name]]&amp;" "&amp;Table2[[#This Row],[Last Name]]</f>
        <v xml:space="preserve">  Johannah Ludington</v>
      </c>
    </row>
    <row r="549" spans="1:7" ht="15.75" x14ac:dyDescent="0.25">
      <c r="A549" s="1" t="s">
        <v>1818</v>
      </c>
      <c r="B549" s="1" t="s">
        <v>2943</v>
      </c>
      <c r="C549" t="s">
        <v>4382</v>
      </c>
      <c r="D549" t="s">
        <v>4837</v>
      </c>
      <c r="F549" t="str">
        <f t="shared" si="8"/>
        <v xml:space="preserve">  Ryan A</v>
      </c>
      <c r="G549" t="str">
        <f>Table2[[#This Row],[First Name]]&amp;" "&amp;Table2[[#This Row],[Last Name]]</f>
        <v xml:space="preserve">  Ryan A Perrich</v>
      </c>
    </row>
    <row r="550" spans="1:7" ht="15.75" x14ac:dyDescent="0.25">
      <c r="A550" s="1" t="s">
        <v>1817</v>
      </c>
      <c r="B550" s="1" t="s">
        <v>2944</v>
      </c>
      <c r="C550" t="s">
        <v>4382</v>
      </c>
      <c r="D550" t="s">
        <v>4838</v>
      </c>
      <c r="F550" t="str">
        <f t="shared" si="8"/>
        <v xml:space="preserve">  Andres Sr</v>
      </c>
      <c r="G550" t="str">
        <f>Table2[[#This Row],[First Name]]&amp;" "&amp;Table2[[#This Row],[Last Name]]</f>
        <v xml:space="preserve">  Andres Sr Cervantes</v>
      </c>
    </row>
    <row r="551" spans="1:7" ht="15.75" x14ac:dyDescent="0.25">
      <c r="A551" s="1" t="s">
        <v>1816</v>
      </c>
      <c r="B551" s="1" t="s">
        <v>2945</v>
      </c>
      <c r="C551" t="s">
        <v>4382</v>
      </c>
      <c r="D551" t="s">
        <v>4839</v>
      </c>
      <c r="F551" t="str">
        <f t="shared" si="8"/>
        <v xml:space="preserve">  Bryan</v>
      </c>
      <c r="G551" t="str">
        <f>Table2[[#This Row],[First Name]]&amp;" "&amp;Table2[[#This Row],[Last Name]]</f>
        <v xml:space="preserve">  Bryan Andrews</v>
      </c>
    </row>
    <row r="552" spans="1:7" ht="15.75" x14ac:dyDescent="0.25">
      <c r="A552" s="1" t="s">
        <v>1815</v>
      </c>
      <c r="B552" s="1" t="s">
        <v>2946</v>
      </c>
      <c r="C552" t="s">
        <v>4380</v>
      </c>
      <c r="D552" t="s">
        <v>4840</v>
      </c>
      <c r="F552" t="str">
        <f t="shared" si="8"/>
        <v xml:space="preserve">  Lizette</v>
      </c>
      <c r="G552" t="str">
        <f>Table2[[#This Row],[First Name]]&amp;" "&amp;Table2[[#This Row],[Last Name]]</f>
        <v xml:space="preserve">  Lizette Ruvalcaba</v>
      </c>
    </row>
    <row r="553" spans="1:7" ht="15.75" x14ac:dyDescent="0.25">
      <c r="A553" s="1" t="s">
        <v>1814</v>
      </c>
      <c r="B553" s="1" t="s">
        <v>2617</v>
      </c>
      <c r="C553" t="s">
        <v>4382</v>
      </c>
      <c r="D553" t="s">
        <v>4786</v>
      </c>
      <c r="F553" t="str">
        <f t="shared" si="8"/>
        <v xml:space="preserve">  Don</v>
      </c>
      <c r="G553" t="str">
        <f>Table2[[#This Row],[First Name]]&amp;" "&amp;Table2[[#This Row],[Last Name]]</f>
        <v xml:space="preserve">  Don King</v>
      </c>
    </row>
    <row r="554" spans="1:7" ht="15.75" x14ac:dyDescent="0.25">
      <c r="A554" s="1" t="s">
        <v>1813</v>
      </c>
      <c r="B554" s="1" t="s">
        <v>2947</v>
      </c>
      <c r="C554" t="s">
        <v>4382</v>
      </c>
      <c r="D554" t="s">
        <v>4841</v>
      </c>
      <c r="F554" t="str">
        <f t="shared" si="8"/>
        <v xml:space="preserve">  Jeb</v>
      </c>
      <c r="G554" t="str">
        <f>Table2[[#This Row],[First Name]]&amp;" "&amp;Table2[[#This Row],[Last Name]]</f>
        <v xml:space="preserve">  Jeb Stone</v>
      </c>
    </row>
    <row r="555" spans="1:7" ht="15.75" x14ac:dyDescent="0.25">
      <c r="A555" s="1" t="s">
        <v>1812</v>
      </c>
      <c r="B555" s="1" t="s">
        <v>2948</v>
      </c>
      <c r="C555" t="s">
        <v>4380</v>
      </c>
      <c r="D555" t="s">
        <v>4842</v>
      </c>
      <c r="F555" t="str">
        <f t="shared" si="8"/>
        <v xml:space="preserve">  Amy R</v>
      </c>
      <c r="G555" t="str">
        <f>Table2[[#This Row],[First Name]]&amp;" "&amp;Table2[[#This Row],[Last Name]]</f>
        <v xml:space="preserve">  Amy R Campbell</v>
      </c>
    </row>
    <row r="556" spans="1:7" ht="15.75" x14ac:dyDescent="0.25">
      <c r="A556" s="1" t="s">
        <v>1811</v>
      </c>
      <c r="B556" s="1" t="s">
        <v>2949</v>
      </c>
      <c r="C556" t="s">
        <v>4382</v>
      </c>
      <c r="D556" t="s">
        <v>4476</v>
      </c>
      <c r="F556" t="str">
        <f t="shared" si="8"/>
        <v xml:space="preserve">  Brian</v>
      </c>
      <c r="G556" t="str">
        <f>Table2[[#This Row],[First Name]]&amp;" "&amp;Table2[[#This Row],[Last Name]]</f>
        <v xml:space="preserve">  Brian Asher</v>
      </c>
    </row>
    <row r="557" spans="1:7" ht="15.75" x14ac:dyDescent="0.25">
      <c r="A557" s="1" t="s">
        <v>1810</v>
      </c>
      <c r="B557" s="1" t="s">
        <v>2950</v>
      </c>
      <c r="C557" t="s">
        <v>4382</v>
      </c>
      <c r="D557" t="s">
        <v>4843</v>
      </c>
      <c r="F557" t="str">
        <f t="shared" si="8"/>
        <v xml:space="preserve">  Mike G</v>
      </c>
      <c r="G557" t="str">
        <f>Table2[[#This Row],[First Name]]&amp;" "&amp;Table2[[#This Row],[Last Name]]</f>
        <v xml:space="preserve">  Mike G Mazzotta</v>
      </c>
    </row>
    <row r="558" spans="1:7" ht="15.75" x14ac:dyDescent="0.25">
      <c r="A558" s="1" t="s">
        <v>1809</v>
      </c>
      <c r="B558" s="1" t="s">
        <v>2951</v>
      </c>
      <c r="C558" t="s">
        <v>4380</v>
      </c>
      <c r="D558" t="s">
        <v>4844</v>
      </c>
      <c r="F558" t="str">
        <f t="shared" si="8"/>
        <v xml:space="preserve">  Simonezitrone Sr</v>
      </c>
      <c r="G558" t="str">
        <f>Table2[[#This Row],[First Name]]&amp;" "&amp;Table2[[#This Row],[Last Name]]</f>
        <v xml:space="preserve">  Simonezitrone Sr Huttl</v>
      </c>
    </row>
    <row r="559" spans="1:7" ht="15.75" x14ac:dyDescent="0.25">
      <c r="A559" s="1" t="s">
        <v>1808</v>
      </c>
      <c r="B559" s="1" t="s">
        <v>2952</v>
      </c>
      <c r="C559" t="s">
        <v>4382</v>
      </c>
      <c r="D559" t="s">
        <v>4471</v>
      </c>
      <c r="F559" t="str">
        <f t="shared" si="8"/>
        <v xml:space="preserve">  Nicholas</v>
      </c>
      <c r="G559" t="str">
        <f>Table2[[#This Row],[First Name]]&amp;" "&amp;Table2[[#This Row],[Last Name]]</f>
        <v xml:space="preserve">  Nicholas Ferron</v>
      </c>
    </row>
    <row r="560" spans="1:7" ht="15.75" x14ac:dyDescent="0.25">
      <c r="A560" s="1" t="s">
        <v>1807</v>
      </c>
      <c r="B560" s="1" t="s">
        <v>2953</v>
      </c>
      <c r="C560" t="s">
        <v>4380</v>
      </c>
      <c r="D560" t="s">
        <v>4791</v>
      </c>
      <c r="F560" t="str">
        <f t="shared" si="8"/>
        <v xml:space="preserve">  Angela M</v>
      </c>
      <c r="G560" t="str">
        <f>Table2[[#This Row],[First Name]]&amp;" "&amp;Table2[[#This Row],[Last Name]]</f>
        <v xml:space="preserve">  Angela M Colarusso</v>
      </c>
    </row>
    <row r="561" spans="1:7" ht="15.75" x14ac:dyDescent="0.25">
      <c r="A561" s="1" t="s">
        <v>1806</v>
      </c>
      <c r="B561" s="1" t="s">
        <v>2954</v>
      </c>
      <c r="C561" t="s">
        <v>4382</v>
      </c>
      <c r="D561" t="s">
        <v>4845</v>
      </c>
      <c r="F561" t="str">
        <f t="shared" si="8"/>
        <v xml:space="preserve">  Oz</v>
      </c>
      <c r="G561" t="str">
        <f>Table2[[#This Row],[First Name]]&amp;" "&amp;Table2[[#This Row],[Last Name]]</f>
        <v xml:space="preserve">  Oz Pearlman</v>
      </c>
    </row>
    <row r="562" spans="1:7" ht="15.75" x14ac:dyDescent="0.25">
      <c r="A562" s="1" t="s">
        <v>1805</v>
      </c>
      <c r="B562" s="1" t="s">
        <v>2955</v>
      </c>
      <c r="C562" t="s">
        <v>4380</v>
      </c>
      <c r="D562" t="s">
        <v>4846</v>
      </c>
      <c r="F562" t="str">
        <f t="shared" si="8"/>
        <v xml:space="preserve">  Erin M</v>
      </c>
      <c r="G562" t="str">
        <f>Table2[[#This Row],[First Name]]&amp;" "&amp;Table2[[#This Row],[Last Name]]</f>
        <v xml:space="preserve">  Erin M O'Mara</v>
      </c>
    </row>
    <row r="563" spans="1:7" ht="15.75" x14ac:dyDescent="0.25">
      <c r="A563" s="1" t="s">
        <v>1804</v>
      </c>
      <c r="B563" s="1" t="s">
        <v>2956</v>
      </c>
      <c r="C563" t="s">
        <v>4382</v>
      </c>
      <c r="D563" t="s">
        <v>4847</v>
      </c>
      <c r="F563" t="str">
        <f t="shared" si="8"/>
        <v xml:space="preserve">  Bobby E</v>
      </c>
      <c r="G563" t="str">
        <f>Table2[[#This Row],[First Name]]&amp;" "&amp;Table2[[#This Row],[Last Name]]</f>
        <v xml:space="preserve">  Bobby E Niska</v>
      </c>
    </row>
    <row r="564" spans="1:7" ht="15.75" x14ac:dyDescent="0.25">
      <c r="A564" s="1" t="s">
        <v>1803</v>
      </c>
      <c r="B564" s="1" t="s">
        <v>2957</v>
      </c>
      <c r="C564" t="s">
        <v>4382</v>
      </c>
      <c r="D564" t="s">
        <v>4848</v>
      </c>
      <c r="F564" t="str">
        <f t="shared" si="8"/>
        <v xml:space="preserve">  Daniel P</v>
      </c>
      <c r="G564" t="str">
        <f>Table2[[#This Row],[First Name]]&amp;" "&amp;Table2[[#This Row],[Last Name]]</f>
        <v xml:space="preserve">  Daniel P Schlich</v>
      </c>
    </row>
    <row r="565" spans="1:7" ht="15.75" x14ac:dyDescent="0.25">
      <c r="A565" s="1" t="s">
        <v>1802</v>
      </c>
      <c r="B565" s="1" t="s">
        <v>2958</v>
      </c>
      <c r="C565" t="s">
        <v>4380</v>
      </c>
      <c r="D565" t="s">
        <v>4849</v>
      </c>
      <c r="F565" t="str">
        <f t="shared" si="8"/>
        <v xml:space="preserve">  Marie E</v>
      </c>
      <c r="G565" t="str">
        <f>Table2[[#This Row],[First Name]]&amp;" "&amp;Table2[[#This Row],[Last Name]]</f>
        <v xml:space="preserve">  Marie E Zidek</v>
      </c>
    </row>
    <row r="566" spans="1:7" ht="15.75" x14ac:dyDescent="0.25">
      <c r="A566" s="1" t="s">
        <v>1801</v>
      </c>
      <c r="B566" s="1" t="s">
        <v>2959</v>
      </c>
      <c r="C566" t="s">
        <v>4798</v>
      </c>
      <c r="D566" t="s">
        <v>4826</v>
      </c>
      <c r="F566" t="str">
        <f t="shared" si="8"/>
        <v xml:space="preserve">  Katie</v>
      </c>
      <c r="G566" t="str">
        <f>Table2[[#This Row],[First Name]]&amp;" "&amp;Table2[[#This Row],[Last Name]]</f>
        <v xml:space="preserve">  Katie Ellgass</v>
      </c>
    </row>
    <row r="567" spans="1:7" ht="15.75" x14ac:dyDescent="0.25">
      <c r="A567" s="1" t="s">
        <v>1800</v>
      </c>
      <c r="B567" s="1" t="s">
        <v>2960</v>
      </c>
      <c r="C567" t="s">
        <v>4382</v>
      </c>
      <c r="D567" t="s">
        <v>4850</v>
      </c>
      <c r="F567" t="str">
        <f t="shared" si="8"/>
        <v xml:space="preserve">  Eric D</v>
      </c>
      <c r="G567" t="str">
        <f>Table2[[#This Row],[First Name]]&amp;" "&amp;Table2[[#This Row],[Last Name]]</f>
        <v xml:space="preserve">  Eric D Lowe</v>
      </c>
    </row>
    <row r="568" spans="1:7" ht="15.75" x14ac:dyDescent="0.25">
      <c r="A568" s="1" t="s">
        <v>1799</v>
      </c>
      <c r="B568" s="1" t="s">
        <v>2961</v>
      </c>
      <c r="C568" t="s">
        <v>4380</v>
      </c>
      <c r="D568" t="s">
        <v>4851</v>
      </c>
      <c r="F568" t="str">
        <f t="shared" si="8"/>
        <v xml:space="preserve">  Tara</v>
      </c>
      <c r="G568" t="str">
        <f>Table2[[#This Row],[First Name]]&amp;" "&amp;Table2[[#This Row],[Last Name]]</f>
        <v xml:space="preserve">  Tara Malone</v>
      </c>
    </row>
    <row r="569" spans="1:7" ht="15.75" x14ac:dyDescent="0.25">
      <c r="A569" s="1" t="s">
        <v>1798</v>
      </c>
      <c r="B569" s="1" t="s">
        <v>2962</v>
      </c>
      <c r="C569" t="s">
        <v>4380</v>
      </c>
      <c r="D569" t="s">
        <v>4852</v>
      </c>
      <c r="F569" t="str">
        <f t="shared" si="8"/>
        <v xml:space="preserve">  Haley L</v>
      </c>
      <c r="G569" t="str">
        <f>Table2[[#This Row],[First Name]]&amp;" "&amp;Table2[[#This Row],[Last Name]]</f>
        <v xml:space="preserve">  Haley L Dumke</v>
      </c>
    </row>
    <row r="570" spans="1:7" ht="15.75" x14ac:dyDescent="0.25">
      <c r="A570" s="1" t="s">
        <v>1797</v>
      </c>
      <c r="B570" s="1" t="s">
        <v>2963</v>
      </c>
      <c r="C570" t="s">
        <v>4380</v>
      </c>
      <c r="D570" t="s">
        <v>4853</v>
      </c>
      <c r="F570" t="str">
        <f t="shared" si="8"/>
        <v xml:space="preserve">  Kayla B</v>
      </c>
      <c r="G570" t="str">
        <f>Table2[[#This Row],[First Name]]&amp;" "&amp;Table2[[#This Row],[Last Name]]</f>
        <v xml:space="preserve">  Kayla B Strong</v>
      </c>
    </row>
    <row r="571" spans="1:7" ht="15.75" x14ac:dyDescent="0.25">
      <c r="A571" s="1" t="s">
        <v>1796</v>
      </c>
      <c r="B571" s="1" t="s">
        <v>2964</v>
      </c>
      <c r="C571" t="s">
        <v>4382</v>
      </c>
      <c r="D571" t="s">
        <v>4854</v>
      </c>
      <c r="F571" t="str">
        <f t="shared" si="8"/>
        <v xml:space="preserve">  Mark D</v>
      </c>
      <c r="G571" t="str">
        <f>Table2[[#This Row],[First Name]]&amp;" "&amp;Table2[[#This Row],[Last Name]]</f>
        <v xml:space="preserve">  Mark D Ferguson</v>
      </c>
    </row>
    <row r="572" spans="1:7" ht="15.75" x14ac:dyDescent="0.25">
      <c r="A572" s="1" t="s">
        <v>1795</v>
      </c>
      <c r="B572" s="1" t="s">
        <v>2965</v>
      </c>
      <c r="C572" t="s">
        <v>4382</v>
      </c>
      <c r="D572" t="s">
        <v>4855</v>
      </c>
      <c r="F572" t="str">
        <f t="shared" si="8"/>
        <v xml:space="preserve">  Patrick J</v>
      </c>
      <c r="G572" t="str">
        <f>Table2[[#This Row],[First Name]]&amp;" "&amp;Table2[[#This Row],[Last Name]]</f>
        <v xml:space="preserve">  Patrick J Klein</v>
      </c>
    </row>
    <row r="573" spans="1:7" ht="15.75" x14ac:dyDescent="0.25">
      <c r="A573" s="1" t="s">
        <v>1794</v>
      </c>
      <c r="B573" s="1" t="s">
        <v>2966</v>
      </c>
      <c r="C573" t="s">
        <v>4382</v>
      </c>
      <c r="D573" t="s">
        <v>4568</v>
      </c>
      <c r="F573" t="str">
        <f t="shared" si="8"/>
        <v xml:space="preserve">  Alejandro</v>
      </c>
      <c r="G573" t="str">
        <f>Table2[[#This Row],[First Name]]&amp;" "&amp;Table2[[#This Row],[Last Name]]</f>
        <v xml:space="preserve">  Alejandro Eusebio</v>
      </c>
    </row>
    <row r="574" spans="1:7" ht="15.75" x14ac:dyDescent="0.25">
      <c r="A574" s="1" t="s">
        <v>1793</v>
      </c>
      <c r="B574" s="1" t="s">
        <v>2967</v>
      </c>
      <c r="C574" t="s">
        <v>4798</v>
      </c>
      <c r="D574" t="s">
        <v>4856</v>
      </c>
      <c r="F574" t="str">
        <f t="shared" si="8"/>
        <v xml:space="preserve">  Beth A</v>
      </c>
      <c r="G574" t="str">
        <f>Table2[[#This Row],[First Name]]&amp;" "&amp;Table2[[#This Row],[Last Name]]</f>
        <v xml:space="preserve">  Beth A Szolosi</v>
      </c>
    </row>
    <row r="575" spans="1:7" ht="15.75" x14ac:dyDescent="0.25">
      <c r="A575" s="1" t="s">
        <v>1792</v>
      </c>
      <c r="B575" s="1" t="s">
        <v>2968</v>
      </c>
      <c r="C575" t="s">
        <v>4382</v>
      </c>
      <c r="D575" t="s">
        <v>4857</v>
      </c>
      <c r="F575" t="str">
        <f t="shared" si="8"/>
        <v xml:space="preserve">  Jason R</v>
      </c>
      <c r="G575" t="str">
        <f>Table2[[#This Row],[First Name]]&amp;" "&amp;Table2[[#This Row],[Last Name]]</f>
        <v xml:space="preserve">  Jason R Butler</v>
      </c>
    </row>
    <row r="576" spans="1:7" ht="15.75" x14ac:dyDescent="0.25">
      <c r="A576" s="1" t="s">
        <v>1791</v>
      </c>
      <c r="B576" s="1" t="s">
        <v>2969</v>
      </c>
      <c r="C576" t="s">
        <v>4382</v>
      </c>
      <c r="D576" t="s">
        <v>4858</v>
      </c>
      <c r="F576" t="str">
        <f t="shared" si="8"/>
        <v xml:space="preserve">  Yoshinori</v>
      </c>
      <c r="G576" t="str">
        <f>Table2[[#This Row],[First Name]]&amp;" "&amp;Table2[[#This Row],[Last Name]]</f>
        <v xml:space="preserve">  Yoshinori Fukuchi</v>
      </c>
    </row>
    <row r="577" spans="1:7" ht="15.75" x14ac:dyDescent="0.25">
      <c r="A577" s="1" t="s">
        <v>1790</v>
      </c>
      <c r="B577" s="1" t="s">
        <v>2970</v>
      </c>
      <c r="C577" t="s">
        <v>4380</v>
      </c>
      <c r="D577" t="s">
        <v>4859</v>
      </c>
      <c r="F577" t="str">
        <f t="shared" si="8"/>
        <v xml:space="preserve">  Adrienne G</v>
      </c>
      <c r="G577" t="str">
        <f>Table2[[#This Row],[First Name]]&amp;" "&amp;Table2[[#This Row],[Last Name]]</f>
        <v xml:space="preserve">  Adrienne G Drucker</v>
      </c>
    </row>
    <row r="578" spans="1:7" ht="15.75" x14ac:dyDescent="0.25">
      <c r="A578" s="1" t="s">
        <v>1789</v>
      </c>
      <c r="B578" s="1" t="s">
        <v>2971</v>
      </c>
      <c r="C578" t="s">
        <v>4798</v>
      </c>
      <c r="D578" t="s">
        <v>4496</v>
      </c>
      <c r="F578" t="str">
        <f t="shared" si="8"/>
        <v xml:space="preserve">  Meredith</v>
      </c>
      <c r="G578" t="str">
        <f>Table2[[#This Row],[First Name]]&amp;" "&amp;Table2[[#This Row],[Last Name]]</f>
        <v xml:space="preserve">  Meredith Aziz</v>
      </c>
    </row>
    <row r="579" spans="1:7" ht="15.75" x14ac:dyDescent="0.25">
      <c r="A579" s="1" t="s">
        <v>1788</v>
      </c>
      <c r="B579" s="1" t="s">
        <v>2972</v>
      </c>
      <c r="C579" t="s">
        <v>4382</v>
      </c>
      <c r="D579" t="s">
        <v>4860</v>
      </c>
      <c r="F579" t="str">
        <f t="shared" ref="F579:F642" si="9">D579&amp;E579</f>
        <v xml:space="preserve">  Junyong</v>
      </c>
      <c r="G579" t="str">
        <f>Table2[[#This Row],[First Name]]&amp;" "&amp;Table2[[#This Row],[Last Name]]</f>
        <v xml:space="preserve">  Junyong Pak</v>
      </c>
    </row>
    <row r="580" spans="1:7" ht="15.75" x14ac:dyDescent="0.25">
      <c r="A580" s="1" t="s">
        <v>1787</v>
      </c>
      <c r="B580" s="1" t="s">
        <v>2973</v>
      </c>
      <c r="C580" t="s">
        <v>4380</v>
      </c>
      <c r="D580" t="s">
        <v>4861</v>
      </c>
      <c r="F580" t="str">
        <f t="shared" si="9"/>
        <v xml:space="preserve">  Kristen A</v>
      </c>
      <c r="G580" t="str">
        <f>Table2[[#This Row],[First Name]]&amp;" "&amp;Table2[[#This Row],[Last Name]]</f>
        <v xml:space="preserve">  Kristen A Kieta</v>
      </c>
    </row>
    <row r="581" spans="1:7" ht="15.75" x14ac:dyDescent="0.25">
      <c r="A581" s="1" t="s">
        <v>1786</v>
      </c>
      <c r="B581" s="1" t="s">
        <v>2974</v>
      </c>
      <c r="C581" t="s">
        <v>4380</v>
      </c>
      <c r="D581" t="s">
        <v>4862</v>
      </c>
      <c r="F581" t="str">
        <f t="shared" si="9"/>
        <v xml:space="preserve">  Maria I</v>
      </c>
      <c r="G581" t="str">
        <f>Table2[[#This Row],[First Name]]&amp;" "&amp;Table2[[#This Row],[Last Name]]</f>
        <v xml:space="preserve">  Maria I Velez</v>
      </c>
    </row>
    <row r="582" spans="1:7" ht="15.75" x14ac:dyDescent="0.25">
      <c r="A582" s="1" t="s">
        <v>1785</v>
      </c>
      <c r="B582" s="1" t="s">
        <v>2975</v>
      </c>
      <c r="C582" t="s">
        <v>4382</v>
      </c>
      <c r="D582" t="s">
        <v>4863</v>
      </c>
      <c r="F582" t="str">
        <f t="shared" si="9"/>
        <v xml:space="preserve">  Jonathan</v>
      </c>
      <c r="G582" t="str">
        <f>Table2[[#This Row],[First Name]]&amp;" "&amp;Table2[[#This Row],[Last Name]]</f>
        <v xml:space="preserve">  Jonathan Bussiere</v>
      </c>
    </row>
    <row r="583" spans="1:7" ht="15.75" x14ac:dyDescent="0.25">
      <c r="A583" s="1" t="s">
        <v>1784</v>
      </c>
      <c r="B583" s="1" t="s">
        <v>2976</v>
      </c>
      <c r="C583" t="s">
        <v>4382</v>
      </c>
      <c r="D583" t="s">
        <v>4384</v>
      </c>
      <c r="F583" t="str">
        <f t="shared" si="9"/>
        <v xml:space="preserve">  Phil</v>
      </c>
      <c r="G583" t="str">
        <f>Table2[[#This Row],[First Name]]&amp;" "&amp;Table2[[#This Row],[Last Name]]</f>
        <v xml:space="preserve">  Phil McCartney</v>
      </c>
    </row>
    <row r="584" spans="1:7" ht="15.75" x14ac:dyDescent="0.25">
      <c r="A584" s="1" t="s">
        <v>1783</v>
      </c>
      <c r="B584" s="1" t="s">
        <v>2977</v>
      </c>
      <c r="C584" t="s">
        <v>4380</v>
      </c>
      <c r="D584" t="s">
        <v>4864</v>
      </c>
      <c r="F584" t="str">
        <f t="shared" si="9"/>
        <v xml:space="preserve">  Benjamina C</v>
      </c>
      <c r="G584" t="str">
        <f>Table2[[#This Row],[First Name]]&amp;" "&amp;Table2[[#This Row],[Last Name]]</f>
        <v xml:space="preserve">  Benjamina C Bambauer</v>
      </c>
    </row>
    <row r="585" spans="1:7" ht="15.75" x14ac:dyDescent="0.25">
      <c r="A585" s="1" t="s">
        <v>1782</v>
      </c>
      <c r="B585" s="1" t="s">
        <v>2978</v>
      </c>
      <c r="C585" t="s">
        <v>4382</v>
      </c>
      <c r="D585" t="s">
        <v>4741</v>
      </c>
      <c r="F585" t="str">
        <f t="shared" si="9"/>
        <v xml:space="preserve">  Christopher</v>
      </c>
      <c r="G585" t="str">
        <f>Table2[[#This Row],[First Name]]&amp;" "&amp;Table2[[#This Row],[Last Name]]</f>
        <v xml:space="preserve">  Christopher Mertz</v>
      </c>
    </row>
    <row r="586" spans="1:7" ht="15.75" x14ac:dyDescent="0.25">
      <c r="A586" s="1" t="s">
        <v>1781</v>
      </c>
      <c r="B586" s="1" t="s">
        <v>2416</v>
      </c>
      <c r="C586" t="s">
        <v>4380</v>
      </c>
      <c r="D586" t="s">
        <v>4865</v>
      </c>
      <c r="F586" t="str">
        <f t="shared" si="9"/>
        <v xml:space="preserve">  Alison B</v>
      </c>
      <c r="G586" t="str">
        <f>Table2[[#This Row],[First Name]]&amp;" "&amp;Table2[[#This Row],[Last Name]]</f>
        <v xml:space="preserve">  Alison B Mason</v>
      </c>
    </row>
    <row r="587" spans="1:7" ht="15.75" x14ac:dyDescent="0.25">
      <c r="A587" s="1" t="s">
        <v>1780</v>
      </c>
      <c r="B587" s="1" t="s">
        <v>2979</v>
      </c>
      <c r="C587" t="s">
        <v>4380</v>
      </c>
      <c r="D587" t="s">
        <v>4703</v>
      </c>
      <c r="F587" t="str">
        <f t="shared" si="9"/>
        <v xml:space="preserve">  Caroline</v>
      </c>
      <c r="G587" t="str">
        <f>Table2[[#This Row],[First Name]]&amp;" "&amp;Table2[[#This Row],[Last Name]]</f>
        <v xml:space="preserve">  Caroline Rotich</v>
      </c>
    </row>
    <row r="588" spans="1:7" ht="15.75" x14ac:dyDescent="0.25">
      <c r="A588" s="1" t="s">
        <v>1779</v>
      </c>
      <c r="B588" s="1" t="s">
        <v>2980</v>
      </c>
      <c r="C588" t="s">
        <v>4380</v>
      </c>
      <c r="D588" t="s">
        <v>4866</v>
      </c>
      <c r="F588" t="str">
        <f t="shared" si="9"/>
        <v xml:space="preserve">  Alexis N</v>
      </c>
      <c r="G588" t="str">
        <f>Table2[[#This Row],[First Name]]&amp;" "&amp;Table2[[#This Row],[Last Name]]</f>
        <v xml:space="preserve">  Alexis N Fetzer</v>
      </c>
    </row>
    <row r="589" spans="1:7" ht="15.75" x14ac:dyDescent="0.25">
      <c r="A589" s="1" t="s">
        <v>1778</v>
      </c>
      <c r="B589" s="1" t="s">
        <v>2981</v>
      </c>
      <c r="C589" t="s">
        <v>4380</v>
      </c>
      <c r="D589" t="s">
        <v>4867</v>
      </c>
      <c r="F589" t="str">
        <f t="shared" si="9"/>
        <v xml:space="preserve">  Shanda L</v>
      </c>
      <c r="G589" t="str">
        <f>Table2[[#This Row],[First Name]]&amp;" "&amp;Table2[[#This Row],[Last Name]]</f>
        <v xml:space="preserve">  Shanda L Mattis</v>
      </c>
    </row>
    <row r="590" spans="1:7" ht="15.75" x14ac:dyDescent="0.25">
      <c r="A590" s="1" t="s">
        <v>1777</v>
      </c>
      <c r="B590" s="1" t="s">
        <v>2517</v>
      </c>
      <c r="C590" t="s">
        <v>4798</v>
      </c>
      <c r="D590" t="s">
        <v>4868</v>
      </c>
      <c r="F590" t="str">
        <f t="shared" si="9"/>
        <v xml:space="preserve">  Lacey</v>
      </c>
      <c r="G590" t="str">
        <f>Table2[[#This Row],[First Name]]&amp;" "&amp;Table2[[#This Row],[Last Name]]</f>
        <v xml:space="preserve">  Lacey Cochran</v>
      </c>
    </row>
    <row r="591" spans="1:7" ht="15.75" x14ac:dyDescent="0.25">
      <c r="A591" s="1" t="s">
        <v>1776</v>
      </c>
      <c r="B591" s="1" t="s">
        <v>2982</v>
      </c>
      <c r="C591" t="s">
        <v>4380</v>
      </c>
      <c r="D591" t="s">
        <v>4869</v>
      </c>
      <c r="F591" t="str">
        <f t="shared" si="9"/>
        <v xml:space="preserve">  Laurette</v>
      </c>
      <c r="G591" t="str">
        <f>Table2[[#This Row],[First Name]]&amp;" "&amp;Table2[[#This Row],[Last Name]]</f>
        <v xml:space="preserve">  Laurette Balinsky</v>
      </c>
    </row>
    <row r="592" spans="1:7" ht="15.75" x14ac:dyDescent="0.25">
      <c r="A592" s="1" t="s">
        <v>1775</v>
      </c>
      <c r="B592" s="1" t="s">
        <v>2983</v>
      </c>
      <c r="C592" t="s">
        <v>4382</v>
      </c>
      <c r="D592" t="s">
        <v>4617</v>
      </c>
      <c r="F592" t="str">
        <f t="shared" si="9"/>
        <v xml:space="preserve">  Jason</v>
      </c>
      <c r="G592" t="str">
        <f>Table2[[#This Row],[First Name]]&amp;" "&amp;Table2[[#This Row],[Last Name]]</f>
        <v xml:space="preserve">  Jason Reilly</v>
      </c>
    </row>
    <row r="593" spans="1:7" ht="15.75" x14ac:dyDescent="0.25">
      <c r="A593" s="1" t="s">
        <v>1774</v>
      </c>
      <c r="B593" s="1" t="s">
        <v>2407</v>
      </c>
      <c r="C593" t="s">
        <v>4380</v>
      </c>
      <c r="D593" t="s">
        <v>4870</v>
      </c>
      <c r="F593" t="str">
        <f t="shared" si="9"/>
        <v xml:space="preserve">  Mary</v>
      </c>
      <c r="G593" t="str">
        <f>Table2[[#This Row],[First Name]]&amp;" "&amp;Table2[[#This Row],[Last Name]]</f>
        <v xml:space="preserve">  Mary Johnson</v>
      </c>
    </row>
    <row r="594" spans="1:7" ht="15.75" x14ac:dyDescent="0.25">
      <c r="A594" s="1" t="s">
        <v>1773</v>
      </c>
      <c r="B594" s="1" t="s">
        <v>2984</v>
      </c>
      <c r="C594" t="s">
        <v>4380</v>
      </c>
      <c r="D594" t="s">
        <v>4871</v>
      </c>
      <c r="F594" t="str">
        <f t="shared" si="9"/>
        <v xml:space="preserve">  Kati A</v>
      </c>
      <c r="G594" t="str">
        <f>Table2[[#This Row],[First Name]]&amp;" "&amp;Table2[[#This Row],[Last Name]]</f>
        <v xml:space="preserve">  Kati A Petry</v>
      </c>
    </row>
    <row r="595" spans="1:7" ht="15.75" x14ac:dyDescent="0.25">
      <c r="A595" s="1" t="s">
        <v>1772</v>
      </c>
      <c r="B595" s="1" t="s">
        <v>2985</v>
      </c>
      <c r="C595" t="s">
        <v>4798</v>
      </c>
      <c r="D595" t="s">
        <v>4872</v>
      </c>
      <c r="F595" t="str">
        <f t="shared" si="9"/>
        <v xml:space="preserve">  Kelly J</v>
      </c>
      <c r="G595" t="str">
        <f>Table2[[#This Row],[First Name]]&amp;" "&amp;Table2[[#This Row],[Last Name]]</f>
        <v xml:space="preserve">  Kelly J Laleman</v>
      </c>
    </row>
    <row r="596" spans="1:7" ht="15.75" x14ac:dyDescent="0.25">
      <c r="A596" s="1" t="s">
        <v>1771</v>
      </c>
      <c r="B596" s="1" t="s">
        <v>2986</v>
      </c>
      <c r="C596" t="s">
        <v>4380</v>
      </c>
      <c r="D596" t="s">
        <v>4873</v>
      </c>
      <c r="F596" t="str">
        <f t="shared" si="9"/>
        <v xml:space="preserve">  Greer D</v>
      </c>
      <c r="G596" t="str">
        <f>Table2[[#This Row],[First Name]]&amp;" "&amp;Table2[[#This Row],[Last Name]]</f>
        <v xml:space="preserve">  Greer D Colby</v>
      </c>
    </row>
    <row r="597" spans="1:7" ht="15.75" x14ac:dyDescent="0.25">
      <c r="A597" s="1" t="s">
        <v>1770</v>
      </c>
      <c r="B597" s="1" t="s">
        <v>2987</v>
      </c>
      <c r="C597" t="s">
        <v>4382</v>
      </c>
      <c r="D597" t="s">
        <v>4874</v>
      </c>
      <c r="F597" t="str">
        <f t="shared" si="9"/>
        <v xml:space="preserve">  Brent</v>
      </c>
      <c r="G597" t="str">
        <f>Table2[[#This Row],[First Name]]&amp;" "&amp;Table2[[#This Row],[Last Name]]</f>
        <v xml:space="preserve">  Brent Wathke</v>
      </c>
    </row>
    <row r="598" spans="1:7" ht="15.75" x14ac:dyDescent="0.25">
      <c r="A598" s="1" t="s">
        <v>1769</v>
      </c>
      <c r="B598" s="1" t="s">
        <v>2988</v>
      </c>
      <c r="C598" t="s">
        <v>4382</v>
      </c>
      <c r="D598" t="s">
        <v>4875</v>
      </c>
      <c r="F598" t="str">
        <f t="shared" si="9"/>
        <v xml:space="preserve">  Eugene M</v>
      </c>
      <c r="G598" t="str">
        <f>Table2[[#This Row],[First Name]]&amp;" "&amp;Table2[[#This Row],[Last Name]]</f>
        <v xml:space="preserve">  Eugene M Daly</v>
      </c>
    </row>
    <row r="599" spans="1:7" ht="15.75" x14ac:dyDescent="0.25">
      <c r="A599" s="1" t="s">
        <v>1768</v>
      </c>
      <c r="B599" s="1" t="s">
        <v>2989</v>
      </c>
      <c r="C599" t="s">
        <v>4380</v>
      </c>
      <c r="D599" t="s">
        <v>4876</v>
      </c>
      <c r="F599" t="str">
        <f t="shared" si="9"/>
        <v xml:space="preserve">  Erin D</v>
      </c>
      <c r="G599" t="str">
        <f>Table2[[#This Row],[First Name]]&amp;" "&amp;Table2[[#This Row],[Last Name]]</f>
        <v xml:space="preserve">  Erin D Dillon</v>
      </c>
    </row>
    <row r="600" spans="1:7" ht="15.75" x14ac:dyDescent="0.25">
      <c r="A600" s="1" t="s">
        <v>1767</v>
      </c>
      <c r="B600" s="1" t="s">
        <v>2990</v>
      </c>
      <c r="C600" t="s">
        <v>4380</v>
      </c>
      <c r="D600" t="s">
        <v>4877</v>
      </c>
      <c r="F600" t="str">
        <f t="shared" si="9"/>
        <v xml:space="preserve">  Kamilla</v>
      </c>
      <c r="G600" t="str">
        <f>Table2[[#This Row],[First Name]]&amp;" "&amp;Table2[[#This Row],[Last Name]]</f>
        <v xml:space="preserve">  Kamilla Pontes</v>
      </c>
    </row>
    <row r="601" spans="1:7" ht="15.75" x14ac:dyDescent="0.25">
      <c r="A601" s="1" t="s">
        <v>1766</v>
      </c>
      <c r="B601" s="1" t="s">
        <v>2991</v>
      </c>
      <c r="C601" t="s">
        <v>4382</v>
      </c>
      <c r="D601" t="s">
        <v>4878</v>
      </c>
      <c r="F601" t="str">
        <f t="shared" si="9"/>
        <v xml:space="preserve">  Wayne I</v>
      </c>
      <c r="G601" t="str">
        <f>Table2[[#This Row],[First Name]]&amp;" "&amp;Table2[[#This Row],[Last Name]]</f>
        <v xml:space="preserve">  Wayne I Spies</v>
      </c>
    </row>
    <row r="602" spans="1:7" ht="15.75" x14ac:dyDescent="0.25">
      <c r="A602" s="1" t="s">
        <v>1765</v>
      </c>
      <c r="B602" s="1" t="s">
        <v>2992</v>
      </c>
      <c r="C602" t="s">
        <v>4380</v>
      </c>
      <c r="D602" t="s">
        <v>4879</v>
      </c>
      <c r="F602" t="str">
        <f t="shared" si="9"/>
        <v xml:space="preserve">  Tracy L</v>
      </c>
      <c r="G602" t="str">
        <f>Table2[[#This Row],[First Name]]&amp;" "&amp;Table2[[#This Row],[Last Name]]</f>
        <v xml:space="preserve">  Tracy L Greig</v>
      </c>
    </row>
    <row r="603" spans="1:7" ht="15.75" x14ac:dyDescent="0.25">
      <c r="A603" s="1" t="s">
        <v>1764</v>
      </c>
      <c r="B603" s="1" t="s">
        <v>2377</v>
      </c>
      <c r="C603" t="s">
        <v>4798</v>
      </c>
      <c r="D603" t="s">
        <v>4562</v>
      </c>
      <c r="F603" t="str">
        <f t="shared" si="9"/>
        <v xml:space="preserve">  Heather</v>
      </c>
      <c r="G603" t="str">
        <f>Table2[[#This Row],[First Name]]&amp;" "&amp;Table2[[#This Row],[Last Name]]</f>
        <v xml:space="preserve">  Heather Scott</v>
      </c>
    </row>
    <row r="604" spans="1:7" ht="15.75" x14ac:dyDescent="0.25">
      <c r="A604" s="1" t="s">
        <v>1763</v>
      </c>
      <c r="B604" s="1" t="s">
        <v>2993</v>
      </c>
      <c r="C604" t="s">
        <v>4798</v>
      </c>
      <c r="D604" t="s">
        <v>4880</v>
      </c>
      <c r="F604" t="str">
        <f t="shared" si="9"/>
        <v xml:space="preserve">  Megan C</v>
      </c>
      <c r="G604" t="str">
        <f>Table2[[#This Row],[First Name]]&amp;" "&amp;Table2[[#This Row],[Last Name]]</f>
        <v xml:space="preserve">  Megan C Erlandson</v>
      </c>
    </row>
    <row r="605" spans="1:7" ht="15.75" x14ac:dyDescent="0.25">
      <c r="A605" s="1" t="s">
        <v>1762</v>
      </c>
      <c r="B605" s="1" t="s">
        <v>2994</v>
      </c>
      <c r="C605" t="s">
        <v>4382</v>
      </c>
      <c r="D605" t="s">
        <v>4863</v>
      </c>
      <c r="F605" t="str">
        <f t="shared" si="9"/>
        <v xml:space="preserve">  Jonathan</v>
      </c>
      <c r="G605" t="str">
        <f>Table2[[#This Row],[First Name]]&amp;" "&amp;Table2[[#This Row],[Last Name]]</f>
        <v xml:space="preserve">  Jonathan Autrey</v>
      </c>
    </row>
    <row r="606" spans="1:7" ht="15.75" x14ac:dyDescent="0.25">
      <c r="A606" s="1" t="s">
        <v>1761</v>
      </c>
      <c r="B606" s="1" t="s">
        <v>2554</v>
      </c>
      <c r="C606" t="s">
        <v>4382</v>
      </c>
      <c r="D606" t="s">
        <v>4881</v>
      </c>
      <c r="F606" t="str">
        <f t="shared" si="9"/>
        <v xml:space="preserve">  Greg D</v>
      </c>
      <c r="G606" t="str">
        <f>Table2[[#This Row],[First Name]]&amp;" "&amp;Table2[[#This Row],[Last Name]]</f>
        <v xml:space="preserve">  Greg D Alleman</v>
      </c>
    </row>
    <row r="607" spans="1:7" ht="15.75" x14ac:dyDescent="0.25">
      <c r="A607" s="1" t="s">
        <v>1760</v>
      </c>
      <c r="B607" s="1" t="s">
        <v>2995</v>
      </c>
      <c r="C607" t="s">
        <v>4382</v>
      </c>
      <c r="D607" t="s">
        <v>4882</v>
      </c>
      <c r="F607" t="str">
        <f t="shared" si="9"/>
        <v xml:space="preserve">  Steven L</v>
      </c>
      <c r="G607" t="str">
        <f>Table2[[#This Row],[First Name]]&amp;" "&amp;Table2[[#This Row],[Last Name]]</f>
        <v xml:space="preserve">  Steven L Michalski</v>
      </c>
    </row>
    <row r="608" spans="1:7" ht="15.75" x14ac:dyDescent="0.25">
      <c r="A608" s="1" t="s">
        <v>1759</v>
      </c>
      <c r="B608" s="1" t="s">
        <v>2996</v>
      </c>
      <c r="C608" t="s">
        <v>4382</v>
      </c>
      <c r="D608" t="s">
        <v>4883</v>
      </c>
      <c r="F608" t="str">
        <f t="shared" si="9"/>
        <v xml:space="preserve">  Gianfilippo</v>
      </c>
      <c r="G608" t="str">
        <f>Table2[[#This Row],[First Name]]&amp;" "&amp;Table2[[#This Row],[Last Name]]</f>
        <v xml:space="preserve">  Gianfilippo Grillo</v>
      </c>
    </row>
    <row r="609" spans="1:7" ht="15.75" x14ac:dyDescent="0.25">
      <c r="A609" s="1" t="s">
        <v>1758</v>
      </c>
      <c r="B609" s="1" t="s">
        <v>2997</v>
      </c>
      <c r="C609" t="s">
        <v>4382</v>
      </c>
      <c r="D609" t="s">
        <v>4884</v>
      </c>
      <c r="F609" t="str">
        <f t="shared" si="9"/>
        <v xml:space="preserve">  Hector</v>
      </c>
      <c r="G609" t="str">
        <f>Table2[[#This Row],[First Name]]&amp;" "&amp;Table2[[#This Row],[Last Name]]</f>
        <v xml:space="preserve">  Hector Coronado</v>
      </c>
    </row>
    <row r="610" spans="1:7" ht="15.75" x14ac:dyDescent="0.25">
      <c r="A610" s="1" t="s">
        <v>1757</v>
      </c>
      <c r="B610" s="1" t="s">
        <v>2998</v>
      </c>
      <c r="C610" t="s">
        <v>4382</v>
      </c>
      <c r="D610" t="s">
        <v>4885</v>
      </c>
      <c r="F610" t="str">
        <f t="shared" si="9"/>
        <v xml:space="preserve">  Mark W</v>
      </c>
      <c r="G610" t="str">
        <f>Table2[[#This Row],[First Name]]&amp;" "&amp;Table2[[#This Row],[Last Name]]</f>
        <v xml:space="preserve">  Mark W Dewine</v>
      </c>
    </row>
    <row r="611" spans="1:7" ht="15.75" x14ac:dyDescent="0.25">
      <c r="A611" s="1" t="s">
        <v>1756</v>
      </c>
      <c r="B611" s="1" t="s">
        <v>2999</v>
      </c>
      <c r="C611" t="s">
        <v>4798</v>
      </c>
      <c r="D611" t="s">
        <v>4886</v>
      </c>
      <c r="F611" t="str">
        <f t="shared" si="9"/>
        <v xml:space="preserve">  Aubri</v>
      </c>
      <c r="G611" t="str">
        <f>Table2[[#This Row],[First Name]]&amp;" "&amp;Table2[[#This Row],[Last Name]]</f>
        <v xml:space="preserve">  Aubri Carman</v>
      </c>
    </row>
    <row r="612" spans="1:7" ht="15.75" x14ac:dyDescent="0.25">
      <c r="A612" s="1" t="s">
        <v>1755</v>
      </c>
      <c r="B612" s="1" t="s">
        <v>3000</v>
      </c>
      <c r="C612" t="s">
        <v>4382</v>
      </c>
      <c r="D612" t="s">
        <v>4887</v>
      </c>
      <c r="F612" t="str">
        <f t="shared" si="9"/>
        <v xml:space="preserve">  Justin</v>
      </c>
      <c r="G612" t="str">
        <f>Table2[[#This Row],[First Name]]&amp;" "&amp;Table2[[#This Row],[Last Name]]</f>
        <v xml:space="preserve">  Justin Neems</v>
      </c>
    </row>
    <row r="613" spans="1:7" ht="15.75" x14ac:dyDescent="0.25">
      <c r="A613" s="1" t="s">
        <v>1754</v>
      </c>
      <c r="B613" s="1" t="s">
        <v>3001</v>
      </c>
      <c r="C613" t="s">
        <v>4380</v>
      </c>
      <c r="D613" t="s">
        <v>4618</v>
      </c>
      <c r="F613" t="str">
        <f t="shared" si="9"/>
        <v xml:space="preserve">  Megan A</v>
      </c>
      <c r="G613" t="str">
        <f>Table2[[#This Row],[First Name]]&amp;" "&amp;Table2[[#This Row],[Last Name]]</f>
        <v xml:space="preserve">  Megan A Pesyna</v>
      </c>
    </row>
    <row r="614" spans="1:7" ht="15.75" x14ac:dyDescent="0.25">
      <c r="A614" s="1" t="s">
        <v>1753</v>
      </c>
      <c r="B614" s="1" t="s">
        <v>3002</v>
      </c>
      <c r="C614" t="s">
        <v>4380</v>
      </c>
      <c r="D614" t="s">
        <v>4888</v>
      </c>
      <c r="F614" t="str">
        <f t="shared" si="9"/>
        <v xml:space="preserve">  Erika M</v>
      </c>
      <c r="G614" t="str">
        <f>Table2[[#This Row],[First Name]]&amp;" "&amp;Table2[[#This Row],[Last Name]]</f>
        <v xml:space="preserve">  Erika M Meling</v>
      </c>
    </row>
    <row r="615" spans="1:7" ht="15.75" x14ac:dyDescent="0.25">
      <c r="A615" s="1" t="s">
        <v>1752</v>
      </c>
      <c r="B615" s="1" t="s">
        <v>3003</v>
      </c>
      <c r="C615" t="s">
        <v>4382</v>
      </c>
      <c r="D615" t="s">
        <v>4889</v>
      </c>
      <c r="F615" t="str">
        <f t="shared" si="9"/>
        <v xml:space="preserve">  Daniel G</v>
      </c>
      <c r="G615" t="str">
        <f>Table2[[#This Row],[First Name]]&amp;" "&amp;Table2[[#This Row],[Last Name]]</f>
        <v xml:space="preserve">  Daniel G Widlowski</v>
      </c>
    </row>
    <row r="616" spans="1:7" ht="15.75" x14ac:dyDescent="0.25">
      <c r="A616" s="1" t="s">
        <v>1751</v>
      </c>
      <c r="B616" s="1" t="s">
        <v>3004</v>
      </c>
      <c r="C616" t="s">
        <v>4380</v>
      </c>
      <c r="D616" t="s">
        <v>4890</v>
      </c>
      <c r="F616" t="str">
        <f t="shared" si="9"/>
        <v xml:space="preserve">  Devin C</v>
      </c>
      <c r="G616" t="str">
        <f>Table2[[#This Row],[First Name]]&amp;" "&amp;Table2[[#This Row],[Last Name]]</f>
        <v xml:space="preserve">  Devin C Nadar</v>
      </c>
    </row>
    <row r="617" spans="1:7" ht="15.75" x14ac:dyDescent="0.25">
      <c r="A617" s="1" t="s">
        <v>1750</v>
      </c>
      <c r="B617" s="1" t="s">
        <v>2437</v>
      </c>
      <c r="C617" t="s">
        <v>4380</v>
      </c>
      <c r="D617" t="s">
        <v>4891</v>
      </c>
      <c r="F617" t="str">
        <f t="shared" si="9"/>
        <v xml:space="preserve">  Louise A</v>
      </c>
      <c r="G617" t="str">
        <f>Table2[[#This Row],[First Name]]&amp;" "&amp;Table2[[#This Row],[Last Name]]</f>
        <v xml:space="preserve">  Louise A Turner</v>
      </c>
    </row>
    <row r="618" spans="1:7" ht="15.75" x14ac:dyDescent="0.25">
      <c r="A618" s="1" t="s">
        <v>1749</v>
      </c>
      <c r="B618" s="1" t="s">
        <v>2710</v>
      </c>
      <c r="C618" t="s">
        <v>4798</v>
      </c>
      <c r="D618" t="s">
        <v>4558</v>
      </c>
      <c r="F618" t="str">
        <f t="shared" si="9"/>
        <v xml:space="preserve">  Sarah</v>
      </c>
      <c r="G618" t="str">
        <f>Table2[[#This Row],[First Name]]&amp;" "&amp;Table2[[#This Row],[Last Name]]</f>
        <v xml:space="preserve">  Sarah Walker</v>
      </c>
    </row>
    <row r="619" spans="1:7" ht="15.75" x14ac:dyDescent="0.25">
      <c r="A619" s="1" t="s">
        <v>1748</v>
      </c>
      <c r="B619" s="1" t="s">
        <v>3005</v>
      </c>
      <c r="C619" t="s">
        <v>4380</v>
      </c>
      <c r="D619" t="s">
        <v>4554</v>
      </c>
      <c r="F619" t="str">
        <f t="shared" si="9"/>
        <v xml:space="preserve">  Amy</v>
      </c>
      <c r="G619" t="str">
        <f>Table2[[#This Row],[First Name]]&amp;" "&amp;Table2[[#This Row],[Last Name]]</f>
        <v xml:space="preserve">  Amy Leedham</v>
      </c>
    </row>
    <row r="620" spans="1:7" ht="15.75" x14ac:dyDescent="0.25">
      <c r="A620" s="1" t="s">
        <v>1747</v>
      </c>
      <c r="B620" s="1" t="s">
        <v>3006</v>
      </c>
      <c r="C620" t="s">
        <v>4380</v>
      </c>
      <c r="D620" t="s">
        <v>4599</v>
      </c>
      <c r="F620" t="str">
        <f t="shared" si="9"/>
        <v xml:space="preserve">  Brittany L</v>
      </c>
      <c r="G620" t="str">
        <f>Table2[[#This Row],[First Name]]&amp;" "&amp;Table2[[#This Row],[Last Name]]</f>
        <v xml:space="preserve">  Brittany L Haglund</v>
      </c>
    </row>
    <row r="621" spans="1:7" ht="15.75" x14ac:dyDescent="0.25">
      <c r="A621" s="1" t="s">
        <v>1746</v>
      </c>
      <c r="B621" s="1" t="s">
        <v>3007</v>
      </c>
      <c r="C621" t="s">
        <v>4380</v>
      </c>
      <c r="D621" t="s">
        <v>4892</v>
      </c>
      <c r="F621" t="str">
        <f t="shared" si="9"/>
        <v xml:space="preserve">  Jessica L</v>
      </c>
      <c r="G621" t="str">
        <f>Table2[[#This Row],[First Name]]&amp;" "&amp;Table2[[#This Row],[Last Name]]</f>
        <v xml:space="preserve">  Jessica L Mills</v>
      </c>
    </row>
    <row r="622" spans="1:7" ht="15.75" x14ac:dyDescent="0.25">
      <c r="A622" s="1" t="s">
        <v>1745</v>
      </c>
      <c r="B622" s="1" t="s">
        <v>3008</v>
      </c>
      <c r="C622" t="s">
        <v>4798</v>
      </c>
      <c r="D622" t="s">
        <v>4893</v>
      </c>
      <c r="F622" t="str">
        <f t="shared" si="9"/>
        <v xml:space="preserve">  Kristina K</v>
      </c>
      <c r="G622" t="str">
        <f>Table2[[#This Row],[First Name]]&amp;" "&amp;Table2[[#This Row],[Last Name]]</f>
        <v xml:space="preserve">  Kristina K Drnjevich</v>
      </c>
    </row>
    <row r="623" spans="1:7" ht="15.75" x14ac:dyDescent="0.25">
      <c r="A623" s="1" t="s">
        <v>1744</v>
      </c>
      <c r="B623" s="1" t="s">
        <v>3009</v>
      </c>
      <c r="C623" t="s">
        <v>4382</v>
      </c>
      <c r="D623" t="s">
        <v>4894</v>
      </c>
      <c r="F623" t="str">
        <f t="shared" si="9"/>
        <v xml:space="preserve">  Brad</v>
      </c>
      <c r="G623" t="str">
        <f>Table2[[#This Row],[First Name]]&amp;" "&amp;Table2[[#This Row],[Last Name]]</f>
        <v xml:space="preserve">  Brad Clay</v>
      </c>
    </row>
    <row r="624" spans="1:7" ht="15.75" x14ac:dyDescent="0.25">
      <c r="A624" s="1" t="s">
        <v>1743</v>
      </c>
      <c r="B624" s="1" t="s">
        <v>3010</v>
      </c>
      <c r="C624" t="s">
        <v>4380</v>
      </c>
      <c r="D624" t="s">
        <v>4895</v>
      </c>
      <c r="F624" t="str">
        <f t="shared" si="9"/>
        <v xml:space="preserve">  Margaret O</v>
      </c>
      <c r="G624" t="str">
        <f>Table2[[#This Row],[First Name]]&amp;" "&amp;Table2[[#This Row],[Last Name]]</f>
        <v xml:space="preserve">  Margaret O Marbury</v>
      </c>
    </row>
    <row r="625" spans="1:7" ht="15.75" x14ac:dyDescent="0.25">
      <c r="A625" s="1" t="s">
        <v>1742</v>
      </c>
      <c r="B625" s="1" t="s">
        <v>3011</v>
      </c>
      <c r="C625" t="s">
        <v>4382</v>
      </c>
      <c r="D625" t="s">
        <v>4896</v>
      </c>
      <c r="F625" t="str">
        <f t="shared" si="9"/>
        <v xml:space="preserve">  Craig R</v>
      </c>
      <c r="G625" t="str">
        <f>Table2[[#This Row],[First Name]]&amp;" "&amp;Table2[[#This Row],[Last Name]]</f>
        <v xml:space="preserve">  Craig R Coon</v>
      </c>
    </row>
    <row r="626" spans="1:7" ht="15.75" x14ac:dyDescent="0.25">
      <c r="A626" s="1" t="s">
        <v>1741</v>
      </c>
      <c r="B626" s="1" t="s">
        <v>3012</v>
      </c>
      <c r="C626" t="s">
        <v>4382</v>
      </c>
      <c r="D626" t="s">
        <v>4897</v>
      </c>
      <c r="F626" t="str">
        <f t="shared" si="9"/>
        <v xml:space="preserve">  Simo</v>
      </c>
      <c r="G626" t="str">
        <f>Table2[[#This Row],[First Name]]&amp;" "&amp;Table2[[#This Row],[Last Name]]</f>
        <v xml:space="preserve">  Simo Vanttinen</v>
      </c>
    </row>
    <row r="627" spans="1:7" ht="15.75" x14ac:dyDescent="0.25">
      <c r="A627" s="1" t="s">
        <v>1740</v>
      </c>
      <c r="B627" s="1" t="s">
        <v>3013</v>
      </c>
      <c r="C627" t="s">
        <v>4382</v>
      </c>
      <c r="D627" t="s">
        <v>4898</v>
      </c>
      <c r="F627" t="str">
        <f t="shared" si="9"/>
        <v xml:space="preserve">  Christopher J</v>
      </c>
      <c r="G627" t="str">
        <f>Table2[[#This Row],[First Name]]&amp;" "&amp;Table2[[#This Row],[Last Name]]</f>
        <v xml:space="preserve">  Christopher J Garges</v>
      </c>
    </row>
    <row r="628" spans="1:7" ht="15.75" x14ac:dyDescent="0.25">
      <c r="A628" s="1" t="s">
        <v>1739</v>
      </c>
      <c r="B628" s="1" t="s">
        <v>3014</v>
      </c>
      <c r="C628" t="s">
        <v>4382</v>
      </c>
      <c r="D628" t="s">
        <v>4899</v>
      </c>
      <c r="F628" t="str">
        <f t="shared" si="9"/>
        <v xml:space="preserve">  Mario Sr</v>
      </c>
      <c r="G628" t="str">
        <f>Table2[[#This Row],[First Name]]&amp;" "&amp;Table2[[#This Row],[Last Name]]</f>
        <v xml:space="preserve">  Mario Sr Rivel</v>
      </c>
    </row>
    <row r="629" spans="1:7" ht="15.75" x14ac:dyDescent="0.25">
      <c r="A629" s="1" t="s">
        <v>1738</v>
      </c>
      <c r="B629" s="1" t="s">
        <v>3015</v>
      </c>
      <c r="C629" t="s">
        <v>4798</v>
      </c>
      <c r="D629" t="s">
        <v>4900</v>
      </c>
      <c r="F629" t="str">
        <f t="shared" si="9"/>
        <v xml:space="preserve">  Meghann R</v>
      </c>
      <c r="G629" t="str">
        <f>Table2[[#This Row],[First Name]]&amp;" "&amp;Table2[[#This Row],[Last Name]]</f>
        <v xml:space="preserve">  Meghann R Lawson</v>
      </c>
    </row>
    <row r="630" spans="1:7" ht="15.75" x14ac:dyDescent="0.25">
      <c r="A630" s="1" t="s">
        <v>1737</v>
      </c>
      <c r="B630" s="1" t="s">
        <v>3016</v>
      </c>
      <c r="C630" t="s">
        <v>4382</v>
      </c>
      <c r="D630" t="s">
        <v>4901</v>
      </c>
      <c r="F630" t="str">
        <f t="shared" si="9"/>
        <v xml:space="preserve">  Scott M</v>
      </c>
      <c r="G630" t="str">
        <f>Table2[[#This Row],[First Name]]&amp;" "&amp;Table2[[#This Row],[Last Name]]</f>
        <v xml:space="preserve">  Scott M Cale</v>
      </c>
    </row>
    <row r="631" spans="1:7" ht="15.75" x14ac:dyDescent="0.25">
      <c r="A631" s="1" t="s">
        <v>1736</v>
      </c>
      <c r="B631" s="1" t="s">
        <v>2700</v>
      </c>
      <c r="C631" t="s">
        <v>4380</v>
      </c>
      <c r="D631" t="s">
        <v>4902</v>
      </c>
      <c r="F631" t="str">
        <f t="shared" si="9"/>
        <v xml:space="preserve">  Caitlin E</v>
      </c>
      <c r="G631" t="str">
        <f>Table2[[#This Row],[First Name]]&amp;" "&amp;Table2[[#This Row],[Last Name]]</f>
        <v xml:space="preserve">  Caitlin E Phillips</v>
      </c>
    </row>
    <row r="632" spans="1:7" ht="15.75" x14ac:dyDescent="0.25">
      <c r="A632" s="1" t="s">
        <v>1735</v>
      </c>
      <c r="B632" s="1" t="s">
        <v>3017</v>
      </c>
      <c r="C632" t="s">
        <v>4798</v>
      </c>
      <c r="D632" t="s">
        <v>4903</v>
      </c>
      <c r="F632" t="str">
        <f t="shared" si="9"/>
        <v xml:space="preserve">  Samantha A</v>
      </c>
      <c r="G632" t="str">
        <f>Table2[[#This Row],[First Name]]&amp;" "&amp;Table2[[#This Row],[Last Name]]</f>
        <v xml:space="preserve">  Samantha A Stewart</v>
      </c>
    </row>
    <row r="633" spans="1:7" ht="15.75" x14ac:dyDescent="0.25">
      <c r="A633" s="1" t="s">
        <v>1734</v>
      </c>
      <c r="B633" s="1" t="s">
        <v>3018</v>
      </c>
      <c r="C633" t="s">
        <v>4382</v>
      </c>
      <c r="D633" t="s">
        <v>4585</v>
      </c>
      <c r="F633" t="str">
        <f t="shared" si="9"/>
        <v xml:space="preserve">  Erik</v>
      </c>
      <c r="G633" t="str">
        <f>Table2[[#This Row],[First Name]]&amp;" "&amp;Table2[[#This Row],[Last Name]]</f>
        <v xml:space="preserve">  Erik Drotz</v>
      </c>
    </row>
    <row r="634" spans="1:7" ht="15.75" x14ac:dyDescent="0.25">
      <c r="A634" s="1" t="s">
        <v>1733</v>
      </c>
      <c r="B634" s="1" t="s">
        <v>3019</v>
      </c>
      <c r="C634" t="s">
        <v>4382</v>
      </c>
      <c r="D634" t="s">
        <v>4741</v>
      </c>
      <c r="F634" t="str">
        <f t="shared" si="9"/>
        <v xml:space="preserve">  Christopher</v>
      </c>
      <c r="G634" t="str">
        <f>Table2[[#This Row],[First Name]]&amp;" "&amp;Table2[[#This Row],[Last Name]]</f>
        <v xml:space="preserve">  Christopher Mutai</v>
      </c>
    </row>
    <row r="635" spans="1:7" ht="15.75" x14ac:dyDescent="0.25">
      <c r="A635" s="1" t="s">
        <v>1732</v>
      </c>
      <c r="B635" s="1" t="s">
        <v>3020</v>
      </c>
      <c r="C635" t="s">
        <v>4798</v>
      </c>
      <c r="D635" t="s">
        <v>4904</v>
      </c>
      <c r="F635" t="str">
        <f t="shared" si="9"/>
        <v xml:space="preserve">  Maya</v>
      </c>
      <c r="G635" t="str">
        <f>Table2[[#This Row],[First Name]]&amp;" "&amp;Table2[[#This Row],[Last Name]]</f>
        <v xml:space="preserve">  Maya Lovlien</v>
      </c>
    </row>
    <row r="636" spans="1:7" ht="15.75" x14ac:dyDescent="0.25">
      <c r="A636" s="1" t="s">
        <v>1731</v>
      </c>
      <c r="B636" s="1" t="s">
        <v>2754</v>
      </c>
      <c r="C636" t="s">
        <v>4382</v>
      </c>
      <c r="D636" t="s">
        <v>4905</v>
      </c>
      <c r="F636" t="str">
        <f t="shared" si="9"/>
        <v xml:space="preserve">  Zachary T</v>
      </c>
      <c r="G636" t="str">
        <f>Table2[[#This Row],[First Name]]&amp;" "&amp;Table2[[#This Row],[Last Name]]</f>
        <v xml:space="preserve">  Zachary T Bruns</v>
      </c>
    </row>
    <row r="637" spans="1:7" ht="15.75" x14ac:dyDescent="0.25">
      <c r="A637" s="1" t="s">
        <v>1730</v>
      </c>
      <c r="B637" s="1" t="s">
        <v>3021</v>
      </c>
      <c r="C637" t="s">
        <v>4798</v>
      </c>
      <c r="D637" t="s">
        <v>4906</v>
      </c>
      <c r="F637" t="str">
        <f t="shared" si="9"/>
        <v xml:space="preserve">  Hilda</v>
      </c>
      <c r="G637" t="str">
        <f>Table2[[#This Row],[First Name]]&amp;" "&amp;Table2[[#This Row],[Last Name]]</f>
        <v xml:space="preserve">  Hilda Stoney</v>
      </c>
    </row>
    <row r="638" spans="1:7" ht="15.75" x14ac:dyDescent="0.25">
      <c r="A638" s="1" t="s">
        <v>1729</v>
      </c>
      <c r="B638" s="1" t="s">
        <v>3022</v>
      </c>
      <c r="C638" t="s">
        <v>4380</v>
      </c>
      <c r="D638" t="s">
        <v>4607</v>
      </c>
      <c r="F638" t="str">
        <f t="shared" si="9"/>
        <v xml:space="preserve">  Stephanie</v>
      </c>
      <c r="G638" t="str">
        <f>Table2[[#This Row],[First Name]]&amp;" "&amp;Table2[[#This Row],[Last Name]]</f>
        <v xml:space="preserve">  Stephanie Markert</v>
      </c>
    </row>
    <row r="639" spans="1:7" ht="15.75" x14ac:dyDescent="0.25">
      <c r="A639" s="1" t="s">
        <v>1728</v>
      </c>
      <c r="B639" s="1" t="s">
        <v>3023</v>
      </c>
      <c r="C639" t="s">
        <v>4382</v>
      </c>
      <c r="D639" t="s">
        <v>4497</v>
      </c>
      <c r="F639" t="str">
        <f t="shared" si="9"/>
        <v xml:space="preserve">  Doug</v>
      </c>
      <c r="G639" t="str">
        <f>Table2[[#This Row],[First Name]]&amp;" "&amp;Table2[[#This Row],[Last Name]]</f>
        <v xml:space="preserve">  Doug McLucas</v>
      </c>
    </row>
    <row r="640" spans="1:7" ht="15.75" x14ac:dyDescent="0.25">
      <c r="A640" s="1" t="s">
        <v>1727</v>
      </c>
      <c r="B640" s="1" t="s">
        <v>3024</v>
      </c>
      <c r="C640" t="s">
        <v>4380</v>
      </c>
      <c r="D640" t="s">
        <v>4907</v>
      </c>
      <c r="F640" t="str">
        <f t="shared" si="9"/>
        <v xml:space="preserve">  Bethany N</v>
      </c>
      <c r="G640" t="str">
        <f>Table2[[#This Row],[First Name]]&amp;" "&amp;Table2[[#This Row],[Last Name]]</f>
        <v xml:space="preserve">  Bethany N Erwin</v>
      </c>
    </row>
    <row r="641" spans="1:7" ht="15.75" x14ac:dyDescent="0.25">
      <c r="A641" s="1" t="s">
        <v>1726</v>
      </c>
      <c r="B641" s="1" t="s">
        <v>2448</v>
      </c>
      <c r="C641" t="s">
        <v>4798</v>
      </c>
      <c r="D641" t="s">
        <v>4908</v>
      </c>
      <c r="F641" t="str">
        <f t="shared" si="9"/>
        <v xml:space="preserve">  Sandra H</v>
      </c>
      <c r="G641" t="str">
        <f>Table2[[#This Row],[First Name]]&amp;" "&amp;Table2[[#This Row],[Last Name]]</f>
        <v xml:space="preserve">  Sandra H Osborne</v>
      </c>
    </row>
    <row r="642" spans="1:7" ht="15.75" x14ac:dyDescent="0.25">
      <c r="A642" s="1" t="s">
        <v>1725</v>
      </c>
      <c r="B642" s="1" t="s">
        <v>3025</v>
      </c>
      <c r="C642" t="s">
        <v>4382</v>
      </c>
      <c r="D642" t="s">
        <v>4909</v>
      </c>
      <c r="F642" t="str">
        <f t="shared" si="9"/>
        <v xml:space="preserve">  Takuo</v>
      </c>
      <c r="G642" t="str">
        <f>Table2[[#This Row],[First Name]]&amp;" "&amp;Table2[[#This Row],[Last Name]]</f>
        <v xml:space="preserve">  Takuo Otsuka</v>
      </c>
    </row>
    <row r="643" spans="1:7" ht="15.75" x14ac:dyDescent="0.25">
      <c r="A643" s="1" t="s">
        <v>1724</v>
      </c>
      <c r="B643" s="1" t="s">
        <v>2507</v>
      </c>
      <c r="C643" t="s">
        <v>4380</v>
      </c>
      <c r="D643" t="s">
        <v>4910</v>
      </c>
      <c r="F643" t="str">
        <f t="shared" ref="F643:F706" si="10">D643&amp;E643</f>
        <v xml:space="preserve">  Kelly A</v>
      </c>
      <c r="G643" t="str">
        <f>Table2[[#This Row],[First Name]]&amp;" "&amp;Table2[[#This Row],[Last Name]]</f>
        <v xml:space="preserve">  Kelly A Smith</v>
      </c>
    </row>
    <row r="644" spans="1:7" ht="15.75" x14ac:dyDescent="0.25">
      <c r="A644" s="1" t="s">
        <v>1723</v>
      </c>
      <c r="B644" s="1" t="s">
        <v>3026</v>
      </c>
      <c r="C644" t="s">
        <v>4382</v>
      </c>
      <c r="D644" t="s">
        <v>4388</v>
      </c>
      <c r="F644" t="str">
        <f t="shared" si="10"/>
        <v xml:space="preserve">  Scott</v>
      </c>
      <c r="G644" t="str">
        <f>Table2[[#This Row],[First Name]]&amp;" "&amp;Table2[[#This Row],[Last Name]]</f>
        <v xml:space="preserve">  Scott Myers</v>
      </c>
    </row>
    <row r="645" spans="1:7" ht="15.75" x14ac:dyDescent="0.25">
      <c r="A645" s="1" t="s">
        <v>1722</v>
      </c>
      <c r="B645" s="1" t="s">
        <v>3027</v>
      </c>
      <c r="C645" t="s">
        <v>4382</v>
      </c>
      <c r="D645" t="s">
        <v>4911</v>
      </c>
      <c r="F645" t="str">
        <f t="shared" si="10"/>
        <v xml:space="preserve">  Benoit</v>
      </c>
      <c r="G645" t="str">
        <f>Table2[[#This Row],[First Name]]&amp;" "&amp;Table2[[#This Row],[Last Name]]</f>
        <v xml:space="preserve">  Benoit Cote</v>
      </c>
    </row>
    <row r="646" spans="1:7" ht="15.75" x14ac:dyDescent="0.25">
      <c r="A646" s="1" t="s">
        <v>1721</v>
      </c>
      <c r="B646" s="1" t="s">
        <v>3028</v>
      </c>
      <c r="C646" t="s">
        <v>4380</v>
      </c>
      <c r="D646" t="s">
        <v>4729</v>
      </c>
      <c r="F646" t="str">
        <f t="shared" si="10"/>
        <v xml:space="preserve">  Elizabeth M</v>
      </c>
      <c r="G646" t="str">
        <f>Table2[[#This Row],[First Name]]&amp;" "&amp;Table2[[#This Row],[Last Name]]</f>
        <v xml:space="preserve">  Elizabeth M Ehrhardt</v>
      </c>
    </row>
    <row r="647" spans="1:7" ht="15.75" x14ac:dyDescent="0.25">
      <c r="A647" s="1" t="s">
        <v>1720</v>
      </c>
      <c r="B647" s="1" t="s">
        <v>3029</v>
      </c>
      <c r="C647" t="s">
        <v>4380</v>
      </c>
      <c r="D647" t="s">
        <v>4912</v>
      </c>
      <c r="F647" t="str">
        <f t="shared" si="10"/>
        <v xml:space="preserve">  Jessica A</v>
      </c>
      <c r="G647" t="str">
        <f>Table2[[#This Row],[First Name]]&amp;" "&amp;Table2[[#This Row],[Last Name]]</f>
        <v xml:space="preserve">  Jessica A Petersen</v>
      </c>
    </row>
    <row r="648" spans="1:7" ht="15.75" x14ac:dyDescent="0.25">
      <c r="A648" s="1" t="s">
        <v>1719</v>
      </c>
      <c r="B648" s="1" t="s">
        <v>3030</v>
      </c>
      <c r="C648" t="s">
        <v>4380</v>
      </c>
      <c r="D648" t="s">
        <v>4913</v>
      </c>
      <c r="F648" t="str">
        <f t="shared" si="10"/>
        <v xml:space="preserve">  Monica K</v>
      </c>
      <c r="G648" t="str">
        <f>Table2[[#This Row],[First Name]]&amp;" "&amp;Table2[[#This Row],[Last Name]]</f>
        <v xml:space="preserve">  Monica K Ertel</v>
      </c>
    </row>
    <row r="649" spans="1:7" ht="15.75" x14ac:dyDescent="0.25">
      <c r="A649" s="1" t="s">
        <v>1718</v>
      </c>
      <c r="B649" s="1" t="s">
        <v>3031</v>
      </c>
      <c r="C649" t="s">
        <v>4382</v>
      </c>
      <c r="D649" t="s">
        <v>4914</v>
      </c>
      <c r="F649" t="str">
        <f t="shared" si="10"/>
        <v xml:space="preserve">  Kevin L</v>
      </c>
      <c r="G649" t="str">
        <f>Table2[[#This Row],[First Name]]&amp;" "&amp;Table2[[#This Row],[Last Name]]</f>
        <v xml:space="preserve">  Kevin L Lanza</v>
      </c>
    </row>
    <row r="650" spans="1:7" ht="15.75" x14ac:dyDescent="0.25">
      <c r="A650" s="1" t="s">
        <v>1717</v>
      </c>
      <c r="B650" s="1" t="s">
        <v>3032</v>
      </c>
      <c r="C650" t="s">
        <v>4382</v>
      </c>
      <c r="D650" t="s">
        <v>4730</v>
      </c>
      <c r="F650" t="str">
        <f t="shared" si="10"/>
        <v xml:space="preserve">  Gregory</v>
      </c>
      <c r="G650" t="str">
        <f>Table2[[#This Row],[First Name]]&amp;" "&amp;Table2[[#This Row],[Last Name]]</f>
        <v xml:space="preserve">  Gregory Picklesimer</v>
      </c>
    </row>
    <row r="651" spans="1:7" ht="15.75" x14ac:dyDescent="0.25">
      <c r="A651" s="1" t="s">
        <v>1716</v>
      </c>
      <c r="B651" s="1" t="s">
        <v>3033</v>
      </c>
      <c r="C651" t="s">
        <v>4380</v>
      </c>
      <c r="D651" t="s">
        <v>4915</v>
      </c>
      <c r="F651" t="str">
        <f t="shared" si="10"/>
        <v xml:space="preserve">  Della</v>
      </c>
      <c r="G651" t="str">
        <f>Table2[[#This Row],[First Name]]&amp;" "&amp;Table2[[#This Row],[Last Name]]</f>
        <v xml:space="preserve">  Della Giles</v>
      </c>
    </row>
    <row r="652" spans="1:7" ht="15.75" x14ac:dyDescent="0.25">
      <c r="A652" s="1" t="s">
        <v>1715</v>
      </c>
      <c r="B652" s="1" t="s">
        <v>3034</v>
      </c>
      <c r="C652" t="s">
        <v>4382</v>
      </c>
      <c r="D652" t="s">
        <v>4393</v>
      </c>
      <c r="F652" t="str">
        <f t="shared" si="10"/>
        <v xml:space="preserve">  David</v>
      </c>
      <c r="G652" t="str">
        <f>Table2[[#This Row],[First Name]]&amp;" "&amp;Table2[[#This Row],[Last Name]]</f>
        <v xml:space="preserve">  David Harmon</v>
      </c>
    </row>
    <row r="653" spans="1:7" ht="15.75" x14ac:dyDescent="0.25">
      <c r="A653" s="1" t="s">
        <v>1714</v>
      </c>
      <c r="B653" s="1" t="s">
        <v>3035</v>
      </c>
      <c r="C653" t="s">
        <v>4380</v>
      </c>
      <c r="D653" t="s">
        <v>4916</v>
      </c>
      <c r="F653" t="str">
        <f t="shared" si="10"/>
        <v xml:space="preserve">  Victoria</v>
      </c>
      <c r="G653" t="str">
        <f>Table2[[#This Row],[First Name]]&amp;" "&amp;Table2[[#This Row],[Last Name]]</f>
        <v xml:space="preserve">  Victoria Pennings</v>
      </c>
    </row>
    <row r="654" spans="1:7" ht="15.75" x14ac:dyDescent="0.25">
      <c r="A654" s="1" t="s">
        <v>1713</v>
      </c>
      <c r="B654" s="1" t="s">
        <v>3036</v>
      </c>
      <c r="C654" t="s">
        <v>4382</v>
      </c>
      <c r="D654" t="s">
        <v>4917</v>
      </c>
      <c r="F654" t="str">
        <f t="shared" si="10"/>
        <v xml:space="preserve">  Tasos</v>
      </c>
      <c r="G654" t="str">
        <f>Table2[[#This Row],[First Name]]&amp;" "&amp;Table2[[#This Row],[Last Name]]</f>
        <v xml:space="preserve">  Tasos Tseronis</v>
      </c>
    </row>
    <row r="655" spans="1:7" ht="15.75" x14ac:dyDescent="0.25">
      <c r="A655" s="1" t="s">
        <v>1712</v>
      </c>
      <c r="B655" s="1" t="s">
        <v>3037</v>
      </c>
      <c r="C655" t="s">
        <v>4382</v>
      </c>
      <c r="D655" t="s">
        <v>4472</v>
      </c>
      <c r="F655" t="str">
        <f t="shared" si="10"/>
        <v xml:space="preserve">  Thomas</v>
      </c>
      <c r="G655" t="str">
        <f>Table2[[#This Row],[First Name]]&amp;" "&amp;Table2[[#This Row],[Last Name]]</f>
        <v xml:space="preserve">  Thomas Aliff</v>
      </c>
    </row>
    <row r="656" spans="1:7" ht="15.75" x14ac:dyDescent="0.25">
      <c r="A656" s="1" t="s">
        <v>1711</v>
      </c>
      <c r="B656" s="1" t="s">
        <v>3038</v>
      </c>
      <c r="C656" t="s">
        <v>4382</v>
      </c>
      <c r="D656" t="s">
        <v>4918</v>
      </c>
      <c r="F656" t="str">
        <f t="shared" si="10"/>
        <v xml:space="preserve">  Lukasz</v>
      </c>
      <c r="G656" t="str">
        <f>Table2[[#This Row],[First Name]]&amp;" "&amp;Table2[[#This Row],[Last Name]]</f>
        <v xml:space="preserve">  Lukasz Willenberg</v>
      </c>
    </row>
    <row r="657" spans="1:7" ht="15.75" x14ac:dyDescent="0.25">
      <c r="A657" s="1" t="s">
        <v>1710</v>
      </c>
      <c r="B657" s="1" t="s">
        <v>3039</v>
      </c>
      <c r="C657" t="s">
        <v>4382</v>
      </c>
      <c r="D657" t="s">
        <v>4919</v>
      </c>
      <c r="F657" t="str">
        <f t="shared" si="10"/>
        <v xml:space="preserve">  Matthew A</v>
      </c>
      <c r="G657" t="str">
        <f>Table2[[#This Row],[First Name]]&amp;" "&amp;Table2[[#This Row],[Last Name]]</f>
        <v xml:space="preserve">  Matthew A Millett</v>
      </c>
    </row>
    <row r="658" spans="1:7" ht="15.75" x14ac:dyDescent="0.25">
      <c r="A658" s="1" t="s">
        <v>1709</v>
      </c>
      <c r="B658" s="1" t="s">
        <v>2414</v>
      </c>
      <c r="C658" t="s">
        <v>4380</v>
      </c>
      <c r="D658" t="s">
        <v>4920</v>
      </c>
      <c r="F658" t="str">
        <f t="shared" si="10"/>
        <v xml:space="preserve">  Meta</v>
      </c>
      <c r="G658" t="str">
        <f>Table2[[#This Row],[First Name]]&amp;" "&amp;Table2[[#This Row],[Last Name]]</f>
        <v xml:space="preserve">  Meta Haley</v>
      </c>
    </row>
    <row r="659" spans="1:7" ht="15.75" x14ac:dyDescent="0.25">
      <c r="A659" s="1" t="s">
        <v>1708</v>
      </c>
      <c r="B659" s="1" t="s">
        <v>3040</v>
      </c>
      <c r="C659" t="s">
        <v>4380</v>
      </c>
      <c r="D659" t="s">
        <v>4921</v>
      </c>
      <c r="F659" t="str">
        <f t="shared" si="10"/>
        <v xml:space="preserve">  Rachel E</v>
      </c>
      <c r="G659" t="str">
        <f>Table2[[#This Row],[First Name]]&amp;" "&amp;Table2[[#This Row],[Last Name]]</f>
        <v xml:space="preserve">  Rachel E Ackerman</v>
      </c>
    </row>
    <row r="660" spans="1:7" ht="15.75" x14ac:dyDescent="0.25">
      <c r="A660" s="1" t="s">
        <v>1707</v>
      </c>
      <c r="B660" s="1" t="s">
        <v>3041</v>
      </c>
      <c r="C660" t="s">
        <v>4380</v>
      </c>
      <c r="D660" t="s">
        <v>4922</v>
      </c>
      <c r="F660" t="str">
        <f t="shared" si="10"/>
        <v xml:space="preserve">  Angelica</v>
      </c>
      <c r="G660" t="str">
        <f>Table2[[#This Row],[First Name]]&amp;" "&amp;Table2[[#This Row],[Last Name]]</f>
        <v xml:space="preserve">  Angelica Valdez</v>
      </c>
    </row>
    <row r="661" spans="1:7" ht="15.75" x14ac:dyDescent="0.25">
      <c r="A661" s="1" t="s">
        <v>1706</v>
      </c>
      <c r="B661" s="1" t="s">
        <v>3042</v>
      </c>
      <c r="C661" t="s">
        <v>4380</v>
      </c>
      <c r="D661" t="s">
        <v>4923</v>
      </c>
      <c r="F661" t="str">
        <f t="shared" si="10"/>
        <v xml:space="preserve">  Kathleen</v>
      </c>
      <c r="G661" t="str">
        <f>Table2[[#This Row],[First Name]]&amp;" "&amp;Table2[[#This Row],[Last Name]]</f>
        <v xml:space="preserve">  Kathleen Michaud</v>
      </c>
    </row>
    <row r="662" spans="1:7" ht="15.75" x14ac:dyDescent="0.25">
      <c r="A662" s="1" t="s">
        <v>1705</v>
      </c>
      <c r="B662" s="1" t="s">
        <v>3043</v>
      </c>
      <c r="C662" t="s">
        <v>4382</v>
      </c>
      <c r="D662" t="s">
        <v>4924</v>
      </c>
      <c r="F662" t="str">
        <f t="shared" si="10"/>
        <v xml:space="preserve">  Gabriel D</v>
      </c>
      <c r="G662" t="str">
        <f>Table2[[#This Row],[First Name]]&amp;" "&amp;Table2[[#This Row],[Last Name]]</f>
        <v xml:space="preserve">  Gabriel D Gunnink</v>
      </c>
    </row>
    <row r="663" spans="1:7" ht="15.75" x14ac:dyDescent="0.25">
      <c r="A663" s="1" t="s">
        <v>1704</v>
      </c>
      <c r="B663" s="1" t="s">
        <v>2434</v>
      </c>
      <c r="C663" t="s">
        <v>4382</v>
      </c>
      <c r="D663" t="s">
        <v>4925</v>
      </c>
      <c r="F663" t="str">
        <f t="shared" si="10"/>
        <v xml:space="preserve">  Jeff T</v>
      </c>
      <c r="G663" t="str">
        <f>Table2[[#This Row],[First Name]]&amp;" "&amp;Table2[[#This Row],[Last Name]]</f>
        <v xml:space="preserve">  Jeff T Knight</v>
      </c>
    </row>
    <row r="664" spans="1:7" ht="15.75" x14ac:dyDescent="0.25">
      <c r="A664" s="1" t="s">
        <v>1703</v>
      </c>
      <c r="B664" s="1" t="s">
        <v>3044</v>
      </c>
      <c r="C664" t="s">
        <v>4382</v>
      </c>
      <c r="D664" t="s">
        <v>4926</v>
      </c>
      <c r="F664" t="str">
        <f t="shared" si="10"/>
        <v xml:space="preserve">  Neil D</v>
      </c>
      <c r="G664" t="str">
        <f>Table2[[#This Row],[First Name]]&amp;" "&amp;Table2[[#This Row],[Last Name]]</f>
        <v xml:space="preserve">  Neil D Grosscup</v>
      </c>
    </row>
    <row r="665" spans="1:7" ht="15.75" x14ac:dyDescent="0.25">
      <c r="A665" s="1" t="s">
        <v>1702</v>
      </c>
      <c r="B665" s="1" t="s">
        <v>3045</v>
      </c>
      <c r="C665" t="s">
        <v>4380</v>
      </c>
      <c r="D665" t="s">
        <v>4927</v>
      </c>
      <c r="F665" t="str">
        <f t="shared" si="10"/>
        <v xml:space="preserve">  Katherine L</v>
      </c>
      <c r="G665" t="str">
        <f>Table2[[#This Row],[First Name]]&amp;" "&amp;Table2[[#This Row],[Last Name]]</f>
        <v xml:space="preserve">  Katherine L Koniuch</v>
      </c>
    </row>
    <row r="666" spans="1:7" ht="15.75" x14ac:dyDescent="0.25">
      <c r="A666" s="1" t="s">
        <v>1701</v>
      </c>
      <c r="B666" s="1" t="s">
        <v>3046</v>
      </c>
      <c r="C666" t="s">
        <v>4380</v>
      </c>
      <c r="D666" t="s">
        <v>4928</v>
      </c>
      <c r="F666" t="str">
        <f t="shared" si="10"/>
        <v xml:space="preserve">  Ariel E</v>
      </c>
      <c r="G666" t="str">
        <f>Table2[[#This Row],[First Name]]&amp;" "&amp;Table2[[#This Row],[Last Name]]</f>
        <v xml:space="preserve">  Ariel E Heitzman</v>
      </c>
    </row>
    <row r="667" spans="1:7" ht="15.75" x14ac:dyDescent="0.25">
      <c r="A667" s="1" t="s">
        <v>1700</v>
      </c>
      <c r="B667" s="1" t="s">
        <v>3047</v>
      </c>
      <c r="C667" t="s">
        <v>4382</v>
      </c>
      <c r="D667" t="s">
        <v>4929</v>
      </c>
      <c r="F667" t="str">
        <f t="shared" si="10"/>
        <v xml:space="preserve">  Christopher P</v>
      </c>
      <c r="G667" t="str">
        <f>Table2[[#This Row],[First Name]]&amp;" "&amp;Table2[[#This Row],[Last Name]]</f>
        <v xml:space="preserve">  Christopher P Tatton</v>
      </c>
    </row>
    <row r="668" spans="1:7" ht="15.75" x14ac:dyDescent="0.25">
      <c r="A668" s="1" t="s">
        <v>1699</v>
      </c>
      <c r="B668" s="1" t="s">
        <v>3048</v>
      </c>
      <c r="C668" t="s">
        <v>4798</v>
      </c>
      <c r="D668" t="s">
        <v>4846</v>
      </c>
      <c r="F668" t="str">
        <f t="shared" si="10"/>
        <v xml:space="preserve">  Erin M</v>
      </c>
      <c r="G668" t="str">
        <f>Table2[[#This Row],[First Name]]&amp;" "&amp;Table2[[#This Row],[Last Name]]</f>
        <v xml:space="preserve">  Erin M Flanagan</v>
      </c>
    </row>
    <row r="669" spans="1:7" ht="15.75" x14ac:dyDescent="0.25">
      <c r="A669" s="1" t="s">
        <v>1698</v>
      </c>
      <c r="B669" s="1" t="s">
        <v>3049</v>
      </c>
      <c r="C669" t="s">
        <v>4798</v>
      </c>
      <c r="D669" t="s">
        <v>4930</v>
      </c>
      <c r="F669" t="str">
        <f t="shared" si="10"/>
        <v xml:space="preserve">  Molly K</v>
      </c>
      <c r="G669" t="str">
        <f>Table2[[#This Row],[First Name]]&amp;" "&amp;Table2[[#This Row],[Last Name]]</f>
        <v xml:space="preserve">  Molly K Funk</v>
      </c>
    </row>
    <row r="670" spans="1:7" ht="15.75" x14ac:dyDescent="0.25">
      <c r="A670" s="1" t="s">
        <v>1697</v>
      </c>
      <c r="B670" s="1" t="s">
        <v>3050</v>
      </c>
      <c r="C670" t="s">
        <v>4382</v>
      </c>
      <c r="D670" t="s">
        <v>4553</v>
      </c>
      <c r="F670" t="str">
        <f t="shared" si="10"/>
        <v xml:space="preserve">  Ryan J</v>
      </c>
      <c r="G670" t="str">
        <f>Table2[[#This Row],[First Name]]&amp;" "&amp;Table2[[#This Row],[Last Name]]</f>
        <v xml:space="preserve">  Ryan J Davenport</v>
      </c>
    </row>
    <row r="671" spans="1:7" ht="15.75" x14ac:dyDescent="0.25">
      <c r="A671" s="1" t="s">
        <v>1696</v>
      </c>
      <c r="B671" s="1" t="s">
        <v>2784</v>
      </c>
      <c r="C671" t="s">
        <v>4798</v>
      </c>
      <c r="D671" t="s">
        <v>4458</v>
      </c>
      <c r="F671" t="str">
        <f t="shared" si="10"/>
        <v xml:space="preserve">  Jennifer</v>
      </c>
      <c r="G671" t="str">
        <f>Table2[[#This Row],[First Name]]&amp;" "&amp;Table2[[#This Row],[Last Name]]</f>
        <v xml:space="preserve">  Jennifer Nicholson</v>
      </c>
    </row>
    <row r="672" spans="1:7" ht="15.75" x14ac:dyDescent="0.25">
      <c r="A672" s="1" t="s">
        <v>1695</v>
      </c>
      <c r="B672" s="1" t="s">
        <v>3051</v>
      </c>
      <c r="C672" t="s">
        <v>4382</v>
      </c>
      <c r="D672" t="s">
        <v>4931</v>
      </c>
      <c r="F672" t="str">
        <f t="shared" si="10"/>
        <v xml:space="preserve">  Daniel M</v>
      </c>
      <c r="G672" t="str">
        <f>Table2[[#This Row],[First Name]]&amp;" "&amp;Table2[[#This Row],[Last Name]]</f>
        <v xml:space="preserve">  Daniel M Lindbloom</v>
      </c>
    </row>
    <row r="673" spans="1:7" ht="15.75" x14ac:dyDescent="0.25">
      <c r="A673" s="1" t="s">
        <v>1694</v>
      </c>
      <c r="B673" s="1" t="s">
        <v>3052</v>
      </c>
      <c r="C673" t="s">
        <v>4380</v>
      </c>
      <c r="D673" t="s">
        <v>4932</v>
      </c>
      <c r="F673" t="str">
        <f t="shared" si="10"/>
        <v xml:space="preserve">  Hiruni</v>
      </c>
      <c r="G673" t="str">
        <f>Table2[[#This Row],[First Name]]&amp;" "&amp;Table2[[#This Row],[Last Name]]</f>
        <v xml:space="preserve">  Hiruni Wijayaratne</v>
      </c>
    </row>
    <row r="674" spans="1:7" ht="15.75" x14ac:dyDescent="0.25">
      <c r="A674" s="1" t="s">
        <v>1693</v>
      </c>
      <c r="B674" s="1" t="s">
        <v>3053</v>
      </c>
      <c r="C674" t="s">
        <v>4380</v>
      </c>
      <c r="D674" t="s">
        <v>4933</v>
      </c>
      <c r="F674" t="str">
        <f t="shared" si="10"/>
        <v xml:space="preserve">  Reina H</v>
      </c>
      <c r="G674" t="str">
        <f>Table2[[#This Row],[First Name]]&amp;" "&amp;Table2[[#This Row],[Last Name]]</f>
        <v xml:space="preserve">  Reina H Ainsworth</v>
      </c>
    </row>
    <row r="675" spans="1:7" ht="15.75" x14ac:dyDescent="0.25">
      <c r="A675" s="1" t="s">
        <v>1692</v>
      </c>
      <c r="B675" s="1" t="s">
        <v>3054</v>
      </c>
      <c r="C675" t="s">
        <v>4380</v>
      </c>
      <c r="D675" t="s">
        <v>4934</v>
      </c>
      <c r="F675" t="str">
        <f t="shared" si="10"/>
        <v xml:space="preserve">  Kristi</v>
      </c>
      <c r="G675" t="str">
        <f>Table2[[#This Row],[First Name]]&amp;" "&amp;Table2[[#This Row],[Last Name]]</f>
        <v xml:space="preserve">  Kristi Gayagoy</v>
      </c>
    </row>
    <row r="676" spans="1:7" ht="15.75" x14ac:dyDescent="0.25">
      <c r="A676" s="1" t="s">
        <v>1691</v>
      </c>
      <c r="B676" s="1" t="s">
        <v>3055</v>
      </c>
      <c r="C676" t="s">
        <v>4380</v>
      </c>
      <c r="D676" t="s">
        <v>4935</v>
      </c>
      <c r="F676" t="str">
        <f t="shared" si="10"/>
        <v xml:space="preserve">  Meredith L</v>
      </c>
      <c r="G676" t="str">
        <f>Table2[[#This Row],[First Name]]&amp;" "&amp;Table2[[#This Row],[Last Name]]</f>
        <v xml:space="preserve">  Meredith L Fitzmaurice</v>
      </c>
    </row>
    <row r="677" spans="1:7" ht="15.75" x14ac:dyDescent="0.25">
      <c r="A677" s="1" t="s">
        <v>1690</v>
      </c>
      <c r="B677" s="1" t="s">
        <v>3056</v>
      </c>
      <c r="C677" t="s">
        <v>4380</v>
      </c>
      <c r="D677" t="s">
        <v>4936</v>
      </c>
      <c r="F677" t="str">
        <f t="shared" si="10"/>
        <v xml:space="preserve">  Jocelyn</v>
      </c>
      <c r="G677" t="str">
        <f>Table2[[#This Row],[First Name]]&amp;" "&amp;Table2[[#This Row],[Last Name]]</f>
        <v xml:space="preserve">  Jocelyn Rodriguez</v>
      </c>
    </row>
    <row r="678" spans="1:7" ht="15.75" x14ac:dyDescent="0.25">
      <c r="A678" s="1" t="s">
        <v>1689</v>
      </c>
      <c r="B678" s="1" t="s">
        <v>3057</v>
      </c>
      <c r="C678" t="s">
        <v>4798</v>
      </c>
      <c r="D678" t="s">
        <v>4937</v>
      </c>
      <c r="F678" t="str">
        <f t="shared" si="10"/>
        <v xml:space="preserve">  Daphne</v>
      </c>
      <c r="G678" t="str">
        <f>Table2[[#This Row],[First Name]]&amp;" "&amp;Table2[[#This Row],[Last Name]]</f>
        <v xml:space="preserve">  Daphne Tsoucas</v>
      </c>
    </row>
    <row r="679" spans="1:7" ht="15.75" x14ac:dyDescent="0.25">
      <c r="A679" s="1" t="s">
        <v>1688</v>
      </c>
      <c r="B679" s="1" t="s">
        <v>3058</v>
      </c>
      <c r="C679" t="s">
        <v>4380</v>
      </c>
      <c r="D679" t="s">
        <v>4938</v>
      </c>
      <c r="F679" t="str">
        <f t="shared" si="10"/>
        <v xml:space="preserve">  Margaret E</v>
      </c>
      <c r="G679" t="str">
        <f>Table2[[#This Row],[First Name]]&amp;" "&amp;Table2[[#This Row],[Last Name]]</f>
        <v xml:space="preserve">  Margaret E Muhly</v>
      </c>
    </row>
    <row r="680" spans="1:7" ht="15.75" x14ac:dyDescent="0.25">
      <c r="A680" s="1" t="s">
        <v>1687</v>
      </c>
      <c r="B680" s="1" t="s">
        <v>3059</v>
      </c>
      <c r="C680" t="s">
        <v>4382</v>
      </c>
      <c r="D680" t="s">
        <v>4939</v>
      </c>
      <c r="F680" t="str">
        <f t="shared" si="10"/>
        <v xml:space="preserve">  Mario J</v>
      </c>
      <c r="G680" t="str">
        <f>Table2[[#This Row],[First Name]]&amp;" "&amp;Table2[[#This Row],[Last Name]]</f>
        <v xml:space="preserve">  Mario J Lund</v>
      </c>
    </row>
    <row r="681" spans="1:7" ht="15.75" x14ac:dyDescent="0.25">
      <c r="A681" s="1" t="s">
        <v>1686</v>
      </c>
      <c r="B681" s="1" t="s">
        <v>3060</v>
      </c>
      <c r="C681" t="s">
        <v>4382</v>
      </c>
      <c r="D681" t="s">
        <v>4728</v>
      </c>
      <c r="F681" t="str">
        <f t="shared" si="10"/>
        <v xml:space="preserve">  Peter</v>
      </c>
      <c r="G681" t="str">
        <f>Table2[[#This Row],[First Name]]&amp;" "&amp;Table2[[#This Row],[Last Name]]</f>
        <v xml:space="preserve">  Peter Battaglino</v>
      </c>
    </row>
    <row r="682" spans="1:7" ht="15.75" x14ac:dyDescent="0.25">
      <c r="A682" s="1" t="s">
        <v>1685</v>
      </c>
      <c r="B682" s="1" t="s">
        <v>2420</v>
      </c>
      <c r="C682" t="s">
        <v>4380</v>
      </c>
      <c r="D682" t="s">
        <v>4940</v>
      </c>
      <c r="F682" t="str">
        <f t="shared" si="10"/>
        <v xml:space="preserve">  Carolina</v>
      </c>
      <c r="G682" t="str">
        <f>Table2[[#This Row],[First Name]]&amp;" "&amp;Table2[[#This Row],[Last Name]]</f>
        <v xml:space="preserve">  Carolina Pena</v>
      </c>
    </row>
    <row r="683" spans="1:7" ht="15.75" x14ac:dyDescent="0.25">
      <c r="A683" s="1" t="s">
        <v>1684</v>
      </c>
      <c r="B683" s="1" t="s">
        <v>3061</v>
      </c>
      <c r="C683" t="s">
        <v>4798</v>
      </c>
      <c r="D683" t="s">
        <v>4941</v>
      </c>
      <c r="F683" t="str">
        <f t="shared" si="10"/>
        <v xml:space="preserve">  Jenny K</v>
      </c>
      <c r="G683" t="str">
        <f>Table2[[#This Row],[First Name]]&amp;" "&amp;Table2[[#This Row],[Last Name]]</f>
        <v xml:space="preserve">  Jenny K Thomason</v>
      </c>
    </row>
    <row r="684" spans="1:7" ht="15.75" x14ac:dyDescent="0.25">
      <c r="A684" s="1" t="s">
        <v>1683</v>
      </c>
      <c r="B684" s="1" t="s">
        <v>3062</v>
      </c>
      <c r="C684" t="s">
        <v>4380</v>
      </c>
      <c r="D684" t="s">
        <v>4474</v>
      </c>
      <c r="F684" t="str">
        <f t="shared" si="10"/>
        <v xml:space="preserve">  Jessica</v>
      </c>
      <c r="G684" t="str">
        <f>Table2[[#This Row],[First Name]]&amp;" "&amp;Table2[[#This Row],[Last Name]]</f>
        <v xml:space="preserve">  Jessica Hancox</v>
      </c>
    </row>
    <row r="685" spans="1:7" ht="15.75" x14ac:dyDescent="0.25">
      <c r="A685" s="1" t="s">
        <v>1682</v>
      </c>
      <c r="B685" s="1" t="s">
        <v>3063</v>
      </c>
      <c r="C685" t="s">
        <v>4380</v>
      </c>
      <c r="D685" t="s">
        <v>4942</v>
      </c>
      <c r="F685" t="str">
        <f t="shared" si="10"/>
        <v xml:space="preserve">  Kimberly D</v>
      </c>
      <c r="G685" t="str">
        <f>Table2[[#This Row],[First Name]]&amp;" "&amp;Table2[[#This Row],[Last Name]]</f>
        <v xml:space="preserve">  Kimberly D Canarecci</v>
      </c>
    </row>
    <row r="686" spans="1:7" ht="15.75" x14ac:dyDescent="0.25">
      <c r="A686" s="1" t="s">
        <v>1681</v>
      </c>
      <c r="B686" s="1" t="s">
        <v>3064</v>
      </c>
      <c r="C686" t="s">
        <v>4382</v>
      </c>
      <c r="D686" t="s">
        <v>4943</v>
      </c>
      <c r="F686" t="str">
        <f t="shared" si="10"/>
        <v xml:space="preserve">  Marc-Olivier</v>
      </c>
      <c r="G686" t="str">
        <f>Table2[[#This Row],[First Name]]&amp;" "&amp;Table2[[#This Row],[Last Name]]</f>
        <v xml:space="preserve">  Marc-Olivier Toupin</v>
      </c>
    </row>
    <row r="687" spans="1:7" ht="15.75" x14ac:dyDescent="0.25">
      <c r="A687" s="1" t="s">
        <v>1680</v>
      </c>
      <c r="B687" s="1" t="s">
        <v>3065</v>
      </c>
      <c r="C687" t="s">
        <v>4382</v>
      </c>
      <c r="D687" t="s">
        <v>4944</v>
      </c>
      <c r="F687" t="str">
        <f t="shared" si="10"/>
        <v xml:space="preserve">  Russell J</v>
      </c>
      <c r="G687" t="str">
        <f>Table2[[#This Row],[First Name]]&amp;" "&amp;Table2[[#This Row],[Last Name]]</f>
        <v xml:space="preserve">  Russell J Mulley</v>
      </c>
    </row>
    <row r="688" spans="1:7" ht="15.75" x14ac:dyDescent="0.25">
      <c r="A688" s="1" t="s">
        <v>1679</v>
      </c>
      <c r="B688" s="1" t="s">
        <v>3066</v>
      </c>
      <c r="C688" t="s">
        <v>4380</v>
      </c>
      <c r="D688" t="s">
        <v>4945</v>
      </c>
      <c r="F688" t="str">
        <f t="shared" si="10"/>
        <v xml:space="preserve">  Karine</v>
      </c>
      <c r="G688" t="str">
        <f>Table2[[#This Row],[First Name]]&amp;" "&amp;Table2[[#This Row],[Last Name]]</f>
        <v xml:space="preserve">  Karine Parry</v>
      </c>
    </row>
    <row r="689" spans="1:7" ht="15.75" x14ac:dyDescent="0.25">
      <c r="A689" s="1" t="s">
        <v>1678</v>
      </c>
      <c r="B689" s="1" t="s">
        <v>3067</v>
      </c>
      <c r="C689" t="s">
        <v>4380</v>
      </c>
      <c r="D689" t="s">
        <v>4946</v>
      </c>
      <c r="F689" t="str">
        <f t="shared" si="10"/>
        <v xml:space="preserve">  Cheryl</v>
      </c>
      <c r="G689" t="str">
        <f>Table2[[#This Row],[First Name]]&amp;" "&amp;Table2[[#This Row],[Last Name]]</f>
        <v xml:space="preserve">  Cheryl Mason Cox</v>
      </c>
    </row>
    <row r="690" spans="1:7" ht="15.75" x14ac:dyDescent="0.25">
      <c r="A690" s="1" t="s">
        <v>1677</v>
      </c>
      <c r="B690" s="1" t="s">
        <v>3068</v>
      </c>
      <c r="C690" t="s">
        <v>4380</v>
      </c>
      <c r="D690" t="s">
        <v>4947</v>
      </c>
      <c r="F690" t="str">
        <f t="shared" si="10"/>
        <v xml:space="preserve">  Allison M</v>
      </c>
      <c r="G690" t="str">
        <f>Table2[[#This Row],[First Name]]&amp;" "&amp;Table2[[#This Row],[Last Name]]</f>
        <v xml:space="preserve">  Allison M Thompson</v>
      </c>
    </row>
    <row r="691" spans="1:7" ht="15.75" x14ac:dyDescent="0.25">
      <c r="A691" s="1" t="s">
        <v>1676</v>
      </c>
      <c r="B691" s="1" t="s">
        <v>3069</v>
      </c>
      <c r="C691" t="s">
        <v>4380</v>
      </c>
      <c r="D691" t="s">
        <v>4948</v>
      </c>
      <c r="F691" t="str">
        <f t="shared" si="10"/>
        <v xml:space="preserve">  Adriana</v>
      </c>
      <c r="G691" t="str">
        <f>Table2[[#This Row],[First Name]]&amp;" "&amp;Table2[[#This Row],[Last Name]]</f>
        <v xml:space="preserve">  Adriana Nelson</v>
      </c>
    </row>
    <row r="692" spans="1:7" ht="15.75" x14ac:dyDescent="0.25">
      <c r="A692" s="1" t="s">
        <v>1675</v>
      </c>
      <c r="B692" s="1" t="s">
        <v>3070</v>
      </c>
      <c r="C692" t="s">
        <v>4380</v>
      </c>
      <c r="D692" t="s">
        <v>4949</v>
      </c>
      <c r="F692" t="str">
        <f t="shared" si="10"/>
        <v xml:space="preserve">  Miranda J</v>
      </c>
      <c r="G692" t="str">
        <f>Table2[[#This Row],[First Name]]&amp;" "&amp;Table2[[#This Row],[Last Name]]</f>
        <v xml:space="preserve">  Miranda J Forte</v>
      </c>
    </row>
    <row r="693" spans="1:7" ht="15.75" x14ac:dyDescent="0.25">
      <c r="A693" s="1" t="s">
        <v>1674</v>
      </c>
      <c r="B693" s="1" t="s">
        <v>3071</v>
      </c>
      <c r="C693" t="s">
        <v>4382</v>
      </c>
      <c r="D693" t="s">
        <v>4950</v>
      </c>
      <c r="F693" t="str">
        <f t="shared" si="10"/>
        <v xml:space="preserve">  Roberto</v>
      </c>
      <c r="G693" t="str">
        <f>Table2[[#This Row],[First Name]]&amp;" "&amp;Table2[[#This Row],[Last Name]]</f>
        <v xml:space="preserve">  Roberto Corona Iturriaga</v>
      </c>
    </row>
    <row r="694" spans="1:7" ht="15.75" x14ac:dyDescent="0.25">
      <c r="A694" s="1" t="s">
        <v>1673</v>
      </c>
      <c r="B694" s="1" t="s">
        <v>3072</v>
      </c>
      <c r="C694" t="s">
        <v>4798</v>
      </c>
      <c r="D694" t="s">
        <v>4951</v>
      </c>
      <c r="F694" t="str">
        <f t="shared" si="10"/>
        <v xml:space="preserve">  Rebecca B</v>
      </c>
      <c r="G694" t="str">
        <f>Table2[[#This Row],[First Name]]&amp;" "&amp;Table2[[#This Row],[Last Name]]</f>
        <v xml:space="preserve">  Rebecca B McCollum</v>
      </c>
    </row>
    <row r="695" spans="1:7" ht="15.75" x14ac:dyDescent="0.25">
      <c r="A695" s="1" t="s">
        <v>1672</v>
      </c>
      <c r="B695" s="1" t="s">
        <v>3073</v>
      </c>
      <c r="C695" t="s">
        <v>4380</v>
      </c>
      <c r="D695" t="s">
        <v>4952</v>
      </c>
      <c r="F695" t="str">
        <f t="shared" si="10"/>
        <v xml:space="preserve">  Tiffany</v>
      </c>
      <c r="G695" t="str">
        <f>Table2[[#This Row],[First Name]]&amp;" "&amp;Table2[[#This Row],[Last Name]]</f>
        <v xml:space="preserve">  Tiffany Hevner</v>
      </c>
    </row>
    <row r="696" spans="1:7" ht="15.75" x14ac:dyDescent="0.25">
      <c r="A696" s="1" t="s">
        <v>1671</v>
      </c>
      <c r="B696" s="1" t="s">
        <v>3074</v>
      </c>
      <c r="C696" t="s">
        <v>4382</v>
      </c>
      <c r="D696" t="s">
        <v>4953</v>
      </c>
      <c r="F696" t="str">
        <f t="shared" si="10"/>
        <v xml:space="preserve">  Alexander</v>
      </c>
      <c r="G696" t="str">
        <f>Table2[[#This Row],[First Name]]&amp;" "&amp;Table2[[#This Row],[Last Name]]</f>
        <v xml:space="preserve">  Alexander Looi</v>
      </c>
    </row>
    <row r="697" spans="1:7" ht="15.75" x14ac:dyDescent="0.25">
      <c r="A697" s="1" t="s">
        <v>1670</v>
      </c>
      <c r="B697" s="1" t="s">
        <v>3075</v>
      </c>
      <c r="C697" t="s">
        <v>4382</v>
      </c>
      <c r="D697" t="s">
        <v>4954</v>
      </c>
      <c r="F697" t="str">
        <f t="shared" si="10"/>
        <v xml:space="preserve">  Rich M</v>
      </c>
      <c r="G697" t="str">
        <f>Table2[[#This Row],[First Name]]&amp;" "&amp;Table2[[#This Row],[Last Name]]</f>
        <v xml:space="preserve">  Rich M Power</v>
      </c>
    </row>
    <row r="698" spans="1:7" ht="15.75" x14ac:dyDescent="0.25">
      <c r="A698" s="1" t="s">
        <v>1669</v>
      </c>
      <c r="B698" s="1" t="s">
        <v>3076</v>
      </c>
      <c r="C698" t="s">
        <v>4382</v>
      </c>
      <c r="D698" t="s">
        <v>4955</v>
      </c>
      <c r="F698" t="str">
        <f t="shared" si="10"/>
        <v xml:space="preserve">  Aaron C</v>
      </c>
      <c r="G698" t="str">
        <f>Table2[[#This Row],[First Name]]&amp;" "&amp;Table2[[#This Row],[Last Name]]</f>
        <v xml:space="preserve">  Aaron C Routon</v>
      </c>
    </row>
    <row r="699" spans="1:7" ht="15.75" x14ac:dyDescent="0.25">
      <c r="A699" s="1" t="s">
        <v>1668</v>
      </c>
      <c r="B699" s="1" t="s">
        <v>3077</v>
      </c>
      <c r="C699" t="s">
        <v>4380</v>
      </c>
      <c r="D699" t="s">
        <v>4461</v>
      </c>
      <c r="F699" t="str">
        <f t="shared" si="10"/>
        <v xml:space="preserve">  Kate</v>
      </c>
      <c r="G699" t="str">
        <f>Table2[[#This Row],[First Name]]&amp;" "&amp;Table2[[#This Row],[Last Name]]</f>
        <v xml:space="preserve">  Kate Dochelli</v>
      </c>
    </row>
    <row r="700" spans="1:7" ht="15.75" x14ac:dyDescent="0.25">
      <c r="A700" s="1" t="s">
        <v>1667</v>
      </c>
      <c r="B700" s="1" t="s">
        <v>3078</v>
      </c>
      <c r="C700" t="s">
        <v>4380</v>
      </c>
      <c r="D700" t="s">
        <v>4956</v>
      </c>
      <c r="F700" t="str">
        <f t="shared" si="10"/>
        <v xml:space="preserve">  Maria M</v>
      </c>
      <c r="G700" t="str">
        <f>Table2[[#This Row],[First Name]]&amp;" "&amp;Table2[[#This Row],[Last Name]]</f>
        <v xml:space="preserve">  Maria M Gillespie</v>
      </c>
    </row>
    <row r="701" spans="1:7" ht="15.75" x14ac:dyDescent="0.25">
      <c r="A701" s="1" t="s">
        <v>1666</v>
      </c>
      <c r="B701" s="1" t="s">
        <v>3079</v>
      </c>
      <c r="C701" t="s">
        <v>4382</v>
      </c>
      <c r="D701" t="s">
        <v>4957</v>
      </c>
      <c r="F701" t="str">
        <f t="shared" si="10"/>
        <v xml:space="preserve">  Daven W</v>
      </c>
      <c r="G701" t="str">
        <f>Table2[[#This Row],[First Name]]&amp;" "&amp;Table2[[#This Row],[Last Name]]</f>
        <v xml:space="preserve">  Daven W Oskvig</v>
      </c>
    </row>
    <row r="702" spans="1:7" ht="15.75" x14ac:dyDescent="0.25">
      <c r="A702" s="1" t="s">
        <v>1665</v>
      </c>
      <c r="B702" s="1" t="s">
        <v>3080</v>
      </c>
      <c r="C702" t="s">
        <v>4798</v>
      </c>
      <c r="D702" t="s">
        <v>4958</v>
      </c>
      <c r="F702" t="str">
        <f t="shared" si="10"/>
        <v xml:space="preserve">  Brianne</v>
      </c>
      <c r="G702" t="str">
        <f>Table2[[#This Row],[First Name]]&amp;" "&amp;Table2[[#This Row],[Last Name]]</f>
        <v xml:space="preserve">  Brianne Holland-Stergar</v>
      </c>
    </row>
    <row r="703" spans="1:7" ht="15.75" x14ac:dyDescent="0.25">
      <c r="A703" s="1" t="s">
        <v>1664</v>
      </c>
      <c r="B703" s="1" t="s">
        <v>3081</v>
      </c>
      <c r="C703" t="s">
        <v>4382</v>
      </c>
      <c r="D703" t="s">
        <v>4959</v>
      </c>
      <c r="F703" t="str">
        <f t="shared" si="10"/>
        <v xml:space="preserve">  Hiroki</v>
      </c>
      <c r="G703" t="str">
        <f>Table2[[#This Row],[First Name]]&amp;" "&amp;Table2[[#This Row],[Last Name]]</f>
        <v xml:space="preserve">  Hiroki Arai</v>
      </c>
    </row>
    <row r="704" spans="1:7" ht="15.75" x14ac:dyDescent="0.25">
      <c r="A704" s="1" t="s">
        <v>1663</v>
      </c>
      <c r="B704" s="1" t="s">
        <v>3082</v>
      </c>
      <c r="C704" t="s">
        <v>4382</v>
      </c>
      <c r="D704" t="s">
        <v>4960</v>
      </c>
      <c r="F704" t="str">
        <f t="shared" si="10"/>
        <v xml:space="preserve">  Anders</v>
      </c>
      <c r="G704" t="str">
        <f>Table2[[#This Row],[First Name]]&amp;" "&amp;Table2[[#This Row],[Last Name]]</f>
        <v xml:space="preserve">  Anders Olausson</v>
      </c>
    </row>
    <row r="705" spans="1:7" ht="15.75" x14ac:dyDescent="0.25">
      <c r="A705" s="1" t="s">
        <v>1662</v>
      </c>
      <c r="B705" s="1" t="s">
        <v>3083</v>
      </c>
      <c r="C705" t="s">
        <v>4380</v>
      </c>
      <c r="D705" t="s">
        <v>4455</v>
      </c>
      <c r="F705" t="str">
        <f t="shared" si="10"/>
        <v xml:space="preserve">  Danielle</v>
      </c>
      <c r="G705" t="str">
        <f>Table2[[#This Row],[First Name]]&amp;" "&amp;Table2[[#This Row],[Last Name]]</f>
        <v xml:space="preserve">  Danielle Wagner</v>
      </c>
    </row>
    <row r="706" spans="1:7" ht="15.75" x14ac:dyDescent="0.25">
      <c r="A706" s="1" t="s">
        <v>1661</v>
      </c>
      <c r="B706" s="1" t="s">
        <v>3084</v>
      </c>
      <c r="C706" t="s">
        <v>4380</v>
      </c>
      <c r="D706" t="s">
        <v>4961</v>
      </c>
      <c r="F706" t="str">
        <f t="shared" si="10"/>
        <v xml:space="preserve">  Candace N</v>
      </c>
      <c r="G706" t="str">
        <f>Table2[[#This Row],[First Name]]&amp;" "&amp;Table2[[#This Row],[Last Name]]</f>
        <v xml:space="preserve">  Candace N Delong</v>
      </c>
    </row>
    <row r="707" spans="1:7" ht="15.75" x14ac:dyDescent="0.25">
      <c r="A707" s="1" t="s">
        <v>1660</v>
      </c>
      <c r="B707" s="1" t="s">
        <v>3085</v>
      </c>
      <c r="C707" t="s">
        <v>4382</v>
      </c>
      <c r="D707" t="s">
        <v>4962</v>
      </c>
      <c r="F707" t="str">
        <f t="shared" ref="F707:F770" si="11">D707&amp;E707</f>
        <v xml:space="preserve">  Bruno F</v>
      </c>
      <c r="G707" t="str">
        <f>Table2[[#This Row],[First Name]]&amp;" "&amp;Table2[[#This Row],[Last Name]]</f>
        <v xml:space="preserve">  Bruno F Mehech</v>
      </c>
    </row>
    <row r="708" spans="1:7" ht="15.75" x14ac:dyDescent="0.25">
      <c r="A708" s="1" t="s">
        <v>1659</v>
      </c>
      <c r="B708" s="1" t="s">
        <v>3086</v>
      </c>
      <c r="C708" t="s">
        <v>4380</v>
      </c>
      <c r="D708" t="s">
        <v>4750</v>
      </c>
      <c r="F708" t="str">
        <f t="shared" si="11"/>
        <v xml:space="preserve">  Emily</v>
      </c>
      <c r="G708" t="str">
        <f>Table2[[#This Row],[First Name]]&amp;" "&amp;Table2[[#This Row],[Last Name]]</f>
        <v xml:space="preserve">  Emily Machiela</v>
      </c>
    </row>
    <row r="709" spans="1:7" ht="15.75" x14ac:dyDescent="0.25">
      <c r="A709" s="1" t="s">
        <v>1658</v>
      </c>
      <c r="B709" s="1" t="s">
        <v>2884</v>
      </c>
      <c r="C709" t="s">
        <v>4798</v>
      </c>
      <c r="D709" t="s">
        <v>4826</v>
      </c>
      <c r="F709" t="str">
        <f t="shared" si="11"/>
        <v xml:space="preserve">  Katie</v>
      </c>
      <c r="G709" t="str">
        <f>Table2[[#This Row],[First Name]]&amp;" "&amp;Table2[[#This Row],[Last Name]]</f>
        <v xml:space="preserve">  Katie Young</v>
      </c>
    </row>
    <row r="710" spans="1:7" ht="15.75" x14ac:dyDescent="0.25">
      <c r="A710" s="1" t="s">
        <v>1657</v>
      </c>
      <c r="B710" s="1" t="s">
        <v>3087</v>
      </c>
      <c r="C710" t="s">
        <v>4798</v>
      </c>
      <c r="D710" t="s">
        <v>4963</v>
      </c>
      <c r="F710" t="str">
        <f t="shared" si="11"/>
        <v xml:space="preserve">  Sally</v>
      </c>
      <c r="G710" t="str">
        <f>Table2[[#This Row],[First Name]]&amp;" "&amp;Table2[[#This Row],[Last Name]]</f>
        <v xml:space="preserve">  Sally Dupere</v>
      </c>
    </row>
    <row r="711" spans="1:7" ht="15.75" x14ac:dyDescent="0.25">
      <c r="A711" s="1" t="s">
        <v>1656</v>
      </c>
      <c r="B711" s="1" t="s">
        <v>3088</v>
      </c>
      <c r="C711" t="s">
        <v>4380</v>
      </c>
      <c r="D711" t="s">
        <v>4964</v>
      </c>
      <c r="F711" t="str">
        <f t="shared" si="11"/>
        <v xml:space="preserve">  Meaghan J</v>
      </c>
      <c r="G711" t="str">
        <f>Table2[[#This Row],[First Name]]&amp;" "&amp;Table2[[#This Row],[Last Name]]</f>
        <v xml:space="preserve">  Meaghan J Iandolo</v>
      </c>
    </row>
    <row r="712" spans="1:7" ht="15.75" x14ac:dyDescent="0.25">
      <c r="A712" s="1" t="s">
        <v>1655</v>
      </c>
      <c r="B712" s="1" t="s">
        <v>3089</v>
      </c>
      <c r="C712" t="s">
        <v>4380</v>
      </c>
      <c r="D712" t="s">
        <v>4965</v>
      </c>
      <c r="F712" t="str">
        <f t="shared" si="11"/>
        <v xml:space="preserve">  Rina</v>
      </c>
      <c r="G712" t="str">
        <f>Table2[[#This Row],[First Name]]&amp;" "&amp;Table2[[#This Row],[Last Name]]</f>
        <v xml:space="preserve">  Rina Ito</v>
      </c>
    </row>
    <row r="713" spans="1:7" ht="15.75" x14ac:dyDescent="0.25">
      <c r="A713" s="1" t="s">
        <v>1654</v>
      </c>
      <c r="B713" s="1" t="s">
        <v>2435</v>
      </c>
      <c r="C713" t="s">
        <v>4380</v>
      </c>
      <c r="D713" t="s">
        <v>4966</v>
      </c>
      <c r="F713" t="str">
        <f t="shared" si="11"/>
        <v xml:space="preserve">  Kristin P</v>
      </c>
      <c r="G713" t="str">
        <f>Table2[[#This Row],[First Name]]&amp;" "&amp;Table2[[#This Row],[Last Name]]</f>
        <v xml:space="preserve">  Kristin P Barry</v>
      </c>
    </row>
    <row r="714" spans="1:7" ht="15.75" x14ac:dyDescent="0.25">
      <c r="A714" s="1" t="s">
        <v>1653</v>
      </c>
      <c r="B714" s="1" t="s">
        <v>3090</v>
      </c>
      <c r="C714" t="s">
        <v>4382</v>
      </c>
      <c r="D714" t="s">
        <v>4967</v>
      </c>
      <c r="F714" t="str">
        <f t="shared" si="11"/>
        <v xml:space="preserve">  Albert</v>
      </c>
      <c r="G714" t="str">
        <f>Table2[[#This Row],[First Name]]&amp;" "&amp;Table2[[#This Row],[Last Name]]</f>
        <v xml:space="preserve">  Albert Boyce</v>
      </c>
    </row>
    <row r="715" spans="1:7" ht="15.75" x14ac:dyDescent="0.25">
      <c r="A715" s="1" t="s">
        <v>1652</v>
      </c>
      <c r="B715" s="1" t="s">
        <v>3091</v>
      </c>
      <c r="C715" t="s">
        <v>4798</v>
      </c>
      <c r="D715" t="s">
        <v>4609</v>
      </c>
      <c r="F715" t="str">
        <f t="shared" si="11"/>
        <v xml:space="preserve">  Ashley</v>
      </c>
      <c r="G715" t="str">
        <f>Table2[[#This Row],[First Name]]&amp;" "&amp;Table2[[#This Row],[Last Name]]</f>
        <v xml:space="preserve">  Ashley Lin</v>
      </c>
    </row>
    <row r="716" spans="1:7" ht="15.75" x14ac:dyDescent="0.25">
      <c r="A716" s="1" t="s">
        <v>1651</v>
      </c>
      <c r="B716" s="1" t="s">
        <v>2507</v>
      </c>
      <c r="C716" t="s">
        <v>4798</v>
      </c>
      <c r="D716" t="s">
        <v>4968</v>
      </c>
      <c r="F716" t="str">
        <f t="shared" si="11"/>
        <v xml:space="preserve">  Shannon L</v>
      </c>
      <c r="G716" t="str">
        <f>Table2[[#This Row],[First Name]]&amp;" "&amp;Table2[[#This Row],[Last Name]]</f>
        <v xml:space="preserve">  Shannon L Smith</v>
      </c>
    </row>
    <row r="717" spans="1:7" ht="15.75" x14ac:dyDescent="0.25">
      <c r="A717" s="1" t="s">
        <v>1650</v>
      </c>
      <c r="B717" s="1" t="s">
        <v>3092</v>
      </c>
      <c r="C717" t="s">
        <v>4380</v>
      </c>
      <c r="D717" t="s">
        <v>4969</v>
      </c>
      <c r="F717" t="str">
        <f t="shared" si="11"/>
        <v xml:space="preserve">  Amy B</v>
      </c>
      <c r="G717" t="str">
        <f>Table2[[#This Row],[First Name]]&amp;" "&amp;Table2[[#This Row],[Last Name]]</f>
        <v xml:space="preserve">  Amy B Nalven</v>
      </c>
    </row>
    <row r="718" spans="1:7" ht="15.75" x14ac:dyDescent="0.25">
      <c r="A718" s="1" t="s">
        <v>1649</v>
      </c>
      <c r="B718" s="1" t="s">
        <v>3093</v>
      </c>
      <c r="C718" t="s">
        <v>4380</v>
      </c>
      <c r="D718" t="s">
        <v>4970</v>
      </c>
      <c r="F718" t="str">
        <f t="shared" si="11"/>
        <v xml:space="preserve">  A Danielle</v>
      </c>
      <c r="G718" t="str">
        <f>Table2[[#This Row],[First Name]]&amp;" "&amp;Table2[[#This Row],[Last Name]]</f>
        <v xml:space="preserve">  A Danielle Bourgeois</v>
      </c>
    </row>
    <row r="719" spans="1:7" ht="15.75" x14ac:dyDescent="0.25">
      <c r="A719" s="1" t="s">
        <v>1648</v>
      </c>
      <c r="B719" s="1" t="s">
        <v>3094</v>
      </c>
      <c r="C719" t="s">
        <v>4382</v>
      </c>
      <c r="D719" t="s">
        <v>4971</v>
      </c>
      <c r="F719" t="str">
        <f t="shared" si="11"/>
        <v xml:space="preserve">  Conrad F</v>
      </c>
      <c r="G719" t="str">
        <f>Table2[[#This Row],[First Name]]&amp;" "&amp;Table2[[#This Row],[Last Name]]</f>
        <v xml:space="preserve">  Conrad F Orloff</v>
      </c>
    </row>
    <row r="720" spans="1:7" ht="15.75" x14ac:dyDescent="0.25">
      <c r="A720" s="1" t="s">
        <v>1647</v>
      </c>
      <c r="B720" s="1" t="s">
        <v>3095</v>
      </c>
      <c r="C720" t="s">
        <v>4382</v>
      </c>
      <c r="D720" t="s">
        <v>4972</v>
      </c>
      <c r="F720" t="str">
        <f t="shared" si="11"/>
        <v xml:space="preserve">  Josh</v>
      </c>
      <c r="G720" t="str">
        <f>Table2[[#This Row],[First Name]]&amp;" "&amp;Table2[[#This Row],[Last Name]]</f>
        <v xml:space="preserve">  Josh Ramirez</v>
      </c>
    </row>
    <row r="721" spans="1:7" ht="15.75" x14ac:dyDescent="0.25">
      <c r="A721" s="1" t="s">
        <v>1646</v>
      </c>
      <c r="B721" s="1" t="s">
        <v>3096</v>
      </c>
      <c r="C721" t="s">
        <v>4382</v>
      </c>
      <c r="D721" t="s">
        <v>4973</v>
      </c>
      <c r="F721" t="str">
        <f t="shared" si="11"/>
        <v xml:space="preserve">  Maxime</v>
      </c>
      <c r="G721" t="str">
        <f>Table2[[#This Row],[First Name]]&amp;" "&amp;Table2[[#This Row],[Last Name]]</f>
        <v xml:space="preserve">  Maxime Fouquet</v>
      </c>
    </row>
    <row r="722" spans="1:7" ht="15.75" x14ac:dyDescent="0.25">
      <c r="A722" s="1" t="s">
        <v>1645</v>
      </c>
      <c r="B722" s="1" t="s">
        <v>3097</v>
      </c>
      <c r="C722" t="s">
        <v>4380</v>
      </c>
      <c r="D722" t="s">
        <v>4410</v>
      </c>
      <c r="F722" t="str">
        <f t="shared" si="11"/>
        <v xml:space="preserve">  Natalie</v>
      </c>
      <c r="G722" t="str">
        <f>Table2[[#This Row],[First Name]]&amp;" "&amp;Table2[[#This Row],[Last Name]]</f>
        <v xml:space="preserve">  Natalie McPhillips</v>
      </c>
    </row>
    <row r="723" spans="1:7" ht="15.75" x14ac:dyDescent="0.25">
      <c r="A723" s="1" t="s">
        <v>1644</v>
      </c>
      <c r="B723" s="1" t="s">
        <v>3098</v>
      </c>
      <c r="C723" t="s">
        <v>4380</v>
      </c>
      <c r="D723" t="s">
        <v>4739</v>
      </c>
      <c r="F723" t="str">
        <f t="shared" si="11"/>
        <v xml:space="preserve">  Melissa</v>
      </c>
      <c r="G723" t="str">
        <f>Table2[[#This Row],[First Name]]&amp;" "&amp;Table2[[#This Row],[Last Name]]</f>
        <v xml:space="preserve">  Melissa Burgin</v>
      </c>
    </row>
    <row r="724" spans="1:7" ht="15.75" x14ac:dyDescent="0.25">
      <c r="A724" s="1" t="s">
        <v>1643</v>
      </c>
      <c r="B724" s="1" t="s">
        <v>3099</v>
      </c>
      <c r="C724" t="s">
        <v>4380</v>
      </c>
      <c r="D724" t="s">
        <v>4974</v>
      </c>
      <c r="F724" t="str">
        <f t="shared" si="11"/>
        <v xml:space="preserve">  Laura P</v>
      </c>
      <c r="G724" t="str">
        <f>Table2[[#This Row],[First Name]]&amp;" "&amp;Table2[[#This Row],[Last Name]]</f>
        <v xml:space="preserve">  Laura P Roberts</v>
      </c>
    </row>
    <row r="725" spans="1:7" ht="15.75" x14ac:dyDescent="0.25">
      <c r="A725" s="1" t="s">
        <v>1642</v>
      </c>
      <c r="B725" s="1" t="s">
        <v>3100</v>
      </c>
      <c r="C725" t="s">
        <v>4798</v>
      </c>
      <c r="D725" t="s">
        <v>4802</v>
      </c>
      <c r="F725" t="str">
        <f t="shared" si="11"/>
        <v xml:space="preserve">  Lisa</v>
      </c>
      <c r="G725" t="str">
        <f>Table2[[#This Row],[First Name]]&amp;" "&amp;Table2[[#This Row],[Last Name]]</f>
        <v xml:space="preserve">  Lisa Nemec</v>
      </c>
    </row>
    <row r="726" spans="1:7" ht="15.75" x14ac:dyDescent="0.25">
      <c r="A726" s="1" t="s">
        <v>1641</v>
      </c>
      <c r="B726" s="1" t="s">
        <v>3101</v>
      </c>
      <c r="C726" t="s">
        <v>4382</v>
      </c>
      <c r="D726" t="s">
        <v>4975</v>
      </c>
      <c r="E726" t="s">
        <v>4976</v>
      </c>
      <c r="F726" t="str">
        <f t="shared" si="11"/>
        <v xml:space="preserve">  William D Jr</v>
      </c>
      <c r="G726" t="str">
        <f>Table2[[#This Row],[First Name]]&amp;" "&amp;Table2[[#This Row],[Last Name]]</f>
        <v xml:space="preserve">  William D Jr Appman</v>
      </c>
    </row>
    <row r="727" spans="1:7" ht="15.75" x14ac:dyDescent="0.25">
      <c r="A727" s="1" t="s">
        <v>1640</v>
      </c>
      <c r="B727" s="1" t="s">
        <v>2527</v>
      </c>
      <c r="C727" t="s">
        <v>4382</v>
      </c>
      <c r="D727" t="s">
        <v>4628</v>
      </c>
      <c r="F727" t="str">
        <f t="shared" si="11"/>
        <v xml:space="preserve">  James</v>
      </c>
      <c r="G727" t="str">
        <f>Table2[[#This Row],[First Name]]&amp;" "&amp;Table2[[#This Row],[Last Name]]</f>
        <v xml:space="preserve">  James Driscoll</v>
      </c>
    </row>
    <row r="728" spans="1:7" ht="15.75" x14ac:dyDescent="0.25">
      <c r="A728" s="1" t="s">
        <v>1639</v>
      </c>
      <c r="B728" s="1" t="s">
        <v>3102</v>
      </c>
      <c r="C728" t="s">
        <v>4382</v>
      </c>
      <c r="D728" t="s">
        <v>4401</v>
      </c>
      <c r="F728" t="str">
        <f t="shared" si="11"/>
        <v xml:space="preserve">  John</v>
      </c>
      <c r="G728" t="str">
        <f>Table2[[#This Row],[First Name]]&amp;" "&amp;Table2[[#This Row],[Last Name]]</f>
        <v xml:space="preserve">  John Glotzbach</v>
      </c>
    </row>
    <row r="729" spans="1:7" ht="15.75" x14ac:dyDescent="0.25">
      <c r="A729" s="1" t="s">
        <v>1638</v>
      </c>
      <c r="B729" s="1" t="s">
        <v>3103</v>
      </c>
      <c r="C729" t="s">
        <v>4382</v>
      </c>
      <c r="D729" t="s">
        <v>4977</v>
      </c>
      <c r="F729" t="str">
        <f t="shared" si="11"/>
        <v xml:space="preserve">  Adam S</v>
      </c>
      <c r="G729" t="str">
        <f>Table2[[#This Row],[First Name]]&amp;" "&amp;Table2[[#This Row],[Last Name]]</f>
        <v xml:space="preserve">  Adam S Tenforde</v>
      </c>
    </row>
    <row r="730" spans="1:7" ht="15.75" x14ac:dyDescent="0.25">
      <c r="A730" s="1" t="s">
        <v>1637</v>
      </c>
      <c r="B730" s="1" t="s">
        <v>3095</v>
      </c>
      <c r="C730" t="s">
        <v>4382</v>
      </c>
      <c r="D730" t="s">
        <v>4978</v>
      </c>
      <c r="F730" t="str">
        <f t="shared" si="11"/>
        <v xml:space="preserve">  Armando</v>
      </c>
      <c r="G730" t="str">
        <f>Table2[[#This Row],[First Name]]&amp;" "&amp;Table2[[#This Row],[Last Name]]</f>
        <v xml:space="preserve">  Armando Ramirez</v>
      </c>
    </row>
    <row r="731" spans="1:7" ht="15.75" x14ac:dyDescent="0.25">
      <c r="A731" s="1" t="s">
        <v>1636</v>
      </c>
      <c r="B731" s="1" t="s">
        <v>3104</v>
      </c>
      <c r="C731" t="s">
        <v>4380</v>
      </c>
      <c r="D731" t="s">
        <v>4979</v>
      </c>
      <c r="F731" t="str">
        <f t="shared" si="11"/>
        <v xml:space="preserve">  Dana</v>
      </c>
      <c r="G731" t="str">
        <f>Table2[[#This Row],[First Name]]&amp;" "&amp;Table2[[#This Row],[Last Name]]</f>
        <v xml:space="preserve">  Dana Stanley Torres</v>
      </c>
    </row>
    <row r="732" spans="1:7" ht="15.75" x14ac:dyDescent="0.25">
      <c r="A732" s="1" t="s">
        <v>1635</v>
      </c>
      <c r="B732" s="1" t="s">
        <v>3105</v>
      </c>
      <c r="C732" t="s">
        <v>4380</v>
      </c>
      <c r="D732" t="s">
        <v>4548</v>
      </c>
      <c r="F732" t="str">
        <f t="shared" si="11"/>
        <v xml:space="preserve">  Jennifer L</v>
      </c>
      <c r="G732" t="str">
        <f>Table2[[#This Row],[First Name]]&amp;" "&amp;Table2[[#This Row],[Last Name]]</f>
        <v xml:space="preserve">  Jennifer L Vandongen</v>
      </c>
    </row>
    <row r="733" spans="1:7" ht="15.75" x14ac:dyDescent="0.25">
      <c r="A733" s="1" t="s">
        <v>1634</v>
      </c>
      <c r="B733" s="1" t="s">
        <v>3106</v>
      </c>
      <c r="C733" t="s">
        <v>4382</v>
      </c>
      <c r="D733" t="s">
        <v>4980</v>
      </c>
      <c r="F733" t="str">
        <f t="shared" si="11"/>
        <v xml:space="preserve">  Benjamin</v>
      </c>
      <c r="G733" t="str">
        <f>Table2[[#This Row],[First Name]]&amp;" "&amp;Table2[[#This Row],[Last Name]]</f>
        <v xml:space="preserve">  Benjamin Liebald</v>
      </c>
    </row>
    <row r="734" spans="1:7" ht="15.75" x14ac:dyDescent="0.25">
      <c r="A734" s="1" t="s">
        <v>1633</v>
      </c>
      <c r="B734" s="1" t="s">
        <v>3107</v>
      </c>
      <c r="C734" t="s">
        <v>4380</v>
      </c>
      <c r="D734" t="s">
        <v>4981</v>
      </c>
      <c r="F734" t="str">
        <f t="shared" si="11"/>
        <v xml:space="preserve">  Tanya</v>
      </c>
      <c r="G734" t="str">
        <f>Table2[[#This Row],[First Name]]&amp;" "&amp;Table2[[#This Row],[Last Name]]</f>
        <v xml:space="preserve">  Tanya Holte</v>
      </c>
    </row>
    <row r="735" spans="1:7" ht="15.75" x14ac:dyDescent="0.25">
      <c r="A735" s="1" t="s">
        <v>1632</v>
      </c>
      <c r="B735" s="1" t="s">
        <v>2407</v>
      </c>
      <c r="C735" t="s">
        <v>4380</v>
      </c>
      <c r="D735" t="s">
        <v>4982</v>
      </c>
      <c r="F735" t="str">
        <f t="shared" si="11"/>
        <v xml:space="preserve">  Tracy</v>
      </c>
      <c r="G735" t="str">
        <f>Table2[[#This Row],[First Name]]&amp;" "&amp;Table2[[#This Row],[Last Name]]</f>
        <v xml:space="preserve">  Tracy Johnson</v>
      </c>
    </row>
    <row r="736" spans="1:7" ht="15.75" x14ac:dyDescent="0.25">
      <c r="A736" s="1" t="s">
        <v>1631</v>
      </c>
      <c r="B736" s="1" t="s">
        <v>3108</v>
      </c>
      <c r="C736" t="s">
        <v>4380</v>
      </c>
      <c r="D736" t="s">
        <v>4983</v>
      </c>
      <c r="F736" t="str">
        <f t="shared" si="11"/>
        <v xml:space="preserve">  Emily S</v>
      </c>
      <c r="G736" t="str">
        <f>Table2[[#This Row],[First Name]]&amp;" "&amp;Table2[[#This Row],[Last Name]]</f>
        <v xml:space="preserve">  Emily S Bartlett</v>
      </c>
    </row>
    <row r="737" spans="1:7" ht="15.75" x14ac:dyDescent="0.25">
      <c r="A737" s="1" t="s">
        <v>1630</v>
      </c>
      <c r="B737" s="1" t="s">
        <v>3109</v>
      </c>
      <c r="C737" t="s">
        <v>4380</v>
      </c>
      <c r="D737" t="s">
        <v>4984</v>
      </c>
      <c r="F737" t="str">
        <f t="shared" si="11"/>
        <v xml:space="preserve">  Kelly R</v>
      </c>
      <c r="G737" t="str">
        <f>Table2[[#This Row],[First Name]]&amp;" "&amp;Table2[[#This Row],[Last Name]]</f>
        <v xml:space="preserve">  Kelly R Bergman</v>
      </c>
    </row>
    <row r="738" spans="1:7" ht="15.75" x14ac:dyDescent="0.25">
      <c r="A738" s="1" t="s">
        <v>1629</v>
      </c>
      <c r="B738" s="1" t="s">
        <v>3110</v>
      </c>
      <c r="C738" t="s">
        <v>4382</v>
      </c>
      <c r="D738" t="s">
        <v>4652</v>
      </c>
      <c r="F738" t="str">
        <f t="shared" si="11"/>
        <v xml:space="preserve">  Kyle</v>
      </c>
      <c r="G738" t="str">
        <f>Table2[[#This Row],[First Name]]&amp;" "&amp;Table2[[#This Row],[Last Name]]</f>
        <v xml:space="preserve">  Kyle Aitken</v>
      </c>
    </row>
    <row r="739" spans="1:7" ht="15.75" x14ac:dyDescent="0.25">
      <c r="A739" s="1" t="s">
        <v>1628</v>
      </c>
      <c r="B739" s="1" t="s">
        <v>3111</v>
      </c>
      <c r="C739" t="s">
        <v>4382</v>
      </c>
      <c r="D739" t="s">
        <v>4985</v>
      </c>
      <c r="F739" t="str">
        <f t="shared" si="11"/>
        <v xml:space="preserve">  Bruce A Jr</v>
      </c>
      <c r="G739" t="str">
        <f>Table2[[#This Row],[First Name]]&amp;" "&amp;Table2[[#This Row],[Last Name]]</f>
        <v xml:space="preserve">  Bruce A Jr Berger</v>
      </c>
    </row>
    <row r="740" spans="1:7" ht="15.75" x14ac:dyDescent="0.25">
      <c r="A740" s="1" t="s">
        <v>1627</v>
      </c>
      <c r="B740" s="1" t="s">
        <v>3112</v>
      </c>
      <c r="C740" t="s">
        <v>4382</v>
      </c>
      <c r="D740" t="s">
        <v>4986</v>
      </c>
      <c r="F740" t="str">
        <f t="shared" si="11"/>
        <v xml:space="preserve">  Cary J</v>
      </c>
      <c r="G740" t="str">
        <f>Table2[[#This Row],[First Name]]&amp;" "&amp;Table2[[#This Row],[Last Name]]</f>
        <v xml:space="preserve">  Cary J Richey</v>
      </c>
    </row>
    <row r="741" spans="1:7" ht="15.75" x14ac:dyDescent="0.25">
      <c r="A741" s="1" t="s">
        <v>1626</v>
      </c>
      <c r="B741" s="1" t="s">
        <v>3113</v>
      </c>
      <c r="C741" t="s">
        <v>4798</v>
      </c>
      <c r="D741" t="s">
        <v>4987</v>
      </c>
      <c r="F741" t="str">
        <f t="shared" si="11"/>
        <v xml:space="preserve">  Jill M</v>
      </c>
      <c r="G741" t="str">
        <f>Table2[[#This Row],[First Name]]&amp;" "&amp;Table2[[#This Row],[Last Name]]</f>
        <v xml:space="preserve">  Jill M Trotter</v>
      </c>
    </row>
    <row r="742" spans="1:7" ht="15.75" x14ac:dyDescent="0.25">
      <c r="A742" s="1" t="s">
        <v>1625</v>
      </c>
      <c r="B742" s="1" t="s">
        <v>3114</v>
      </c>
      <c r="C742" t="s">
        <v>4382</v>
      </c>
      <c r="D742" t="s">
        <v>4587</v>
      </c>
      <c r="F742" t="str">
        <f t="shared" si="11"/>
        <v xml:space="preserve">  Chris</v>
      </c>
      <c r="G742" t="str">
        <f>Table2[[#This Row],[First Name]]&amp;" "&amp;Table2[[#This Row],[Last Name]]</f>
        <v xml:space="preserve">  Chris Chavez</v>
      </c>
    </row>
    <row r="743" spans="1:7" ht="15.75" x14ac:dyDescent="0.25">
      <c r="A743" s="1" t="s">
        <v>1624</v>
      </c>
      <c r="B743" s="1" t="s">
        <v>3115</v>
      </c>
      <c r="C743" t="s">
        <v>4382</v>
      </c>
      <c r="D743" t="s">
        <v>4988</v>
      </c>
      <c r="F743" t="str">
        <f t="shared" si="11"/>
        <v xml:space="preserve">  Michael E</v>
      </c>
      <c r="G743" t="str">
        <f>Table2[[#This Row],[First Name]]&amp;" "&amp;Table2[[#This Row],[Last Name]]</f>
        <v xml:space="preserve">  Michael E Orifice</v>
      </c>
    </row>
    <row r="744" spans="1:7" ht="15.75" x14ac:dyDescent="0.25">
      <c r="A744" s="1" t="s">
        <v>1623</v>
      </c>
      <c r="B744" s="1" t="s">
        <v>3116</v>
      </c>
      <c r="C744" t="s">
        <v>4798</v>
      </c>
      <c r="D744" t="s">
        <v>4770</v>
      </c>
      <c r="F744" t="str">
        <f t="shared" si="11"/>
        <v xml:space="preserve">  Lauren</v>
      </c>
      <c r="G744" t="str">
        <f>Table2[[#This Row],[First Name]]&amp;" "&amp;Table2[[#This Row],[Last Name]]</f>
        <v xml:space="preserve">  Lauren Farkash</v>
      </c>
    </row>
    <row r="745" spans="1:7" ht="15.75" x14ac:dyDescent="0.25">
      <c r="A745" s="1" t="s">
        <v>1622</v>
      </c>
      <c r="B745" s="1" t="s">
        <v>2466</v>
      </c>
      <c r="C745" t="s">
        <v>4798</v>
      </c>
      <c r="D745" t="s">
        <v>4989</v>
      </c>
      <c r="F745" t="str">
        <f t="shared" si="11"/>
        <v xml:space="preserve">  Kathryn E</v>
      </c>
      <c r="G745" t="str">
        <f>Table2[[#This Row],[First Name]]&amp;" "&amp;Table2[[#This Row],[Last Name]]</f>
        <v xml:space="preserve">  Kathryn E Hribar</v>
      </c>
    </row>
    <row r="746" spans="1:7" ht="15.75" x14ac:dyDescent="0.25">
      <c r="A746" s="1" t="s">
        <v>1621</v>
      </c>
      <c r="B746" s="1" t="s">
        <v>3117</v>
      </c>
      <c r="C746" t="s">
        <v>4380</v>
      </c>
      <c r="D746" t="s">
        <v>4990</v>
      </c>
      <c r="F746" t="str">
        <f t="shared" si="11"/>
        <v xml:space="preserve">  Polly</v>
      </c>
      <c r="G746" t="str">
        <f>Table2[[#This Row],[First Name]]&amp;" "&amp;Table2[[#This Row],[Last Name]]</f>
        <v xml:space="preserve">  Polly Crawford</v>
      </c>
    </row>
    <row r="747" spans="1:7" ht="15.75" x14ac:dyDescent="0.25">
      <c r="A747" s="1" t="s">
        <v>1620</v>
      </c>
      <c r="B747" s="1" t="s">
        <v>3118</v>
      </c>
      <c r="C747" t="s">
        <v>4382</v>
      </c>
      <c r="D747" t="s">
        <v>4991</v>
      </c>
      <c r="F747" t="str">
        <f t="shared" si="11"/>
        <v xml:space="preserve">  Mark H</v>
      </c>
      <c r="G747" t="str">
        <f>Table2[[#This Row],[First Name]]&amp;" "&amp;Table2[[#This Row],[Last Name]]</f>
        <v xml:space="preserve">  Mark H Sittlington</v>
      </c>
    </row>
    <row r="748" spans="1:7" ht="15.75" x14ac:dyDescent="0.25">
      <c r="A748" s="1" t="s">
        <v>1619</v>
      </c>
      <c r="B748" s="1" t="s">
        <v>3119</v>
      </c>
      <c r="C748" t="s">
        <v>4798</v>
      </c>
      <c r="D748" t="s">
        <v>4992</v>
      </c>
      <c r="F748" t="str">
        <f t="shared" si="11"/>
        <v xml:space="preserve">  Jessie M</v>
      </c>
      <c r="G748" t="str">
        <f>Table2[[#This Row],[First Name]]&amp;" "&amp;Table2[[#This Row],[Last Name]]</f>
        <v xml:space="preserve">  Jessie M Silbert</v>
      </c>
    </row>
    <row r="749" spans="1:7" ht="15.75" x14ac:dyDescent="0.25">
      <c r="A749" s="1" t="s">
        <v>1618</v>
      </c>
      <c r="B749" s="1" t="s">
        <v>3120</v>
      </c>
      <c r="C749" t="s">
        <v>4382</v>
      </c>
      <c r="D749" t="s">
        <v>4587</v>
      </c>
      <c r="F749" t="str">
        <f t="shared" si="11"/>
        <v xml:space="preserve">  Chris</v>
      </c>
      <c r="G749" t="str">
        <f>Table2[[#This Row],[First Name]]&amp;" "&amp;Table2[[#This Row],[Last Name]]</f>
        <v xml:space="preserve">  Chris Carrique</v>
      </c>
    </row>
    <row r="750" spans="1:7" ht="15.75" x14ac:dyDescent="0.25">
      <c r="A750" s="1" t="s">
        <v>1617</v>
      </c>
      <c r="B750" s="1" t="s">
        <v>3121</v>
      </c>
      <c r="C750" t="s">
        <v>4382</v>
      </c>
      <c r="D750" t="s">
        <v>4444</v>
      </c>
      <c r="F750" t="str">
        <f t="shared" si="11"/>
        <v xml:space="preserve">  Daniel</v>
      </c>
      <c r="G750" t="str">
        <f>Table2[[#This Row],[First Name]]&amp;" "&amp;Table2[[#This Row],[Last Name]]</f>
        <v xml:space="preserve">  Daniel Kosla</v>
      </c>
    </row>
    <row r="751" spans="1:7" ht="15.75" x14ac:dyDescent="0.25">
      <c r="A751" s="1" t="s">
        <v>1616</v>
      </c>
      <c r="B751" s="1" t="s">
        <v>3122</v>
      </c>
      <c r="C751" t="s">
        <v>4380</v>
      </c>
      <c r="D751" t="s">
        <v>4443</v>
      </c>
      <c r="F751" t="str">
        <f t="shared" si="11"/>
        <v xml:space="preserve">  Megan</v>
      </c>
      <c r="G751" t="str">
        <f>Table2[[#This Row],[First Name]]&amp;" "&amp;Table2[[#This Row],[Last Name]]</f>
        <v xml:space="preserve">  Megan Parker</v>
      </c>
    </row>
    <row r="752" spans="1:7" ht="15.75" x14ac:dyDescent="0.25">
      <c r="A752" s="1" t="s">
        <v>1615</v>
      </c>
      <c r="B752" s="1" t="s">
        <v>3123</v>
      </c>
      <c r="C752" t="s">
        <v>4382</v>
      </c>
      <c r="D752" t="s">
        <v>4462</v>
      </c>
      <c r="F752" t="str">
        <f t="shared" si="11"/>
        <v xml:space="preserve">  Kevin</v>
      </c>
      <c r="G752" t="str">
        <f>Table2[[#This Row],[First Name]]&amp;" "&amp;Table2[[#This Row],[Last Name]]</f>
        <v xml:space="preserve">  Kevin Horton</v>
      </c>
    </row>
    <row r="753" spans="1:7" ht="15.75" x14ac:dyDescent="0.25">
      <c r="A753" s="1" t="s">
        <v>1614</v>
      </c>
      <c r="B753" s="1" t="s">
        <v>3124</v>
      </c>
      <c r="C753" t="s">
        <v>4380</v>
      </c>
      <c r="D753" t="s">
        <v>4993</v>
      </c>
      <c r="F753" t="str">
        <f t="shared" si="11"/>
        <v xml:space="preserve">  Caroline S</v>
      </c>
      <c r="G753" t="str">
        <f>Table2[[#This Row],[First Name]]&amp;" "&amp;Table2[[#This Row],[Last Name]]</f>
        <v xml:space="preserve">  Caroline S Boller</v>
      </c>
    </row>
    <row r="754" spans="1:7" ht="15.75" x14ac:dyDescent="0.25">
      <c r="A754" s="1" t="s">
        <v>1613</v>
      </c>
      <c r="B754" s="1" t="s">
        <v>3125</v>
      </c>
      <c r="C754" t="s">
        <v>4380</v>
      </c>
      <c r="D754" t="s">
        <v>4994</v>
      </c>
      <c r="F754" t="str">
        <f t="shared" si="11"/>
        <v xml:space="preserve">  Nuta</v>
      </c>
      <c r="G754" t="str">
        <f>Table2[[#This Row],[First Name]]&amp;" "&amp;Table2[[#This Row],[Last Name]]</f>
        <v xml:space="preserve">  Nuta Olaru</v>
      </c>
    </row>
    <row r="755" spans="1:7" ht="15.75" x14ac:dyDescent="0.25">
      <c r="A755" s="1" t="s">
        <v>1612</v>
      </c>
      <c r="B755" s="1" t="s">
        <v>3126</v>
      </c>
      <c r="C755" t="s">
        <v>4380</v>
      </c>
      <c r="D755" t="s">
        <v>4995</v>
      </c>
      <c r="F755" t="str">
        <f t="shared" si="11"/>
        <v xml:space="preserve">  Margie</v>
      </c>
      <c r="G755" t="str">
        <f>Table2[[#This Row],[First Name]]&amp;" "&amp;Table2[[#This Row],[Last Name]]</f>
        <v xml:space="preserve">  Margie Prescott</v>
      </c>
    </row>
    <row r="756" spans="1:7" ht="15.75" x14ac:dyDescent="0.25">
      <c r="A756" s="1" t="s">
        <v>1611</v>
      </c>
      <c r="B756" s="1" t="s">
        <v>3127</v>
      </c>
      <c r="C756" t="s">
        <v>4798</v>
      </c>
      <c r="D756" t="s">
        <v>4996</v>
      </c>
      <c r="F756" t="str">
        <f t="shared" si="11"/>
        <v xml:space="preserve">  Heidi</v>
      </c>
      <c r="G756" t="str">
        <f>Table2[[#This Row],[First Name]]&amp;" "&amp;Table2[[#This Row],[Last Name]]</f>
        <v xml:space="preserve">  Heidi Hines</v>
      </c>
    </row>
    <row r="757" spans="1:7" ht="15.75" x14ac:dyDescent="0.25">
      <c r="A757" s="1" t="s">
        <v>1610</v>
      </c>
      <c r="B757" s="1" t="s">
        <v>3128</v>
      </c>
      <c r="C757" t="s">
        <v>4382</v>
      </c>
      <c r="D757" t="s">
        <v>4997</v>
      </c>
      <c r="F757" t="str">
        <f t="shared" si="11"/>
        <v xml:space="preserve">  Diego J</v>
      </c>
      <c r="G757" t="str">
        <f>Table2[[#This Row],[First Name]]&amp;" "&amp;Table2[[#This Row],[Last Name]]</f>
        <v xml:space="preserve">  Diego J Blanton</v>
      </c>
    </row>
    <row r="758" spans="1:7" ht="15.75" x14ac:dyDescent="0.25">
      <c r="A758" s="1" t="s">
        <v>1609</v>
      </c>
      <c r="B758" s="1" t="s">
        <v>3129</v>
      </c>
      <c r="C758" t="s">
        <v>4382</v>
      </c>
      <c r="D758" t="s">
        <v>4998</v>
      </c>
      <c r="F758" t="str">
        <f t="shared" si="11"/>
        <v xml:space="preserve">  Enrique M Sr</v>
      </c>
      <c r="G758" t="str">
        <f>Table2[[#This Row],[First Name]]&amp;" "&amp;Table2[[#This Row],[Last Name]]</f>
        <v xml:space="preserve">  Enrique M Sr Bustamante</v>
      </c>
    </row>
    <row r="759" spans="1:7" ht="15.75" x14ac:dyDescent="0.25">
      <c r="A759" s="1" t="s">
        <v>1608</v>
      </c>
      <c r="B759" s="1" t="s">
        <v>3130</v>
      </c>
      <c r="C759" t="s">
        <v>4382</v>
      </c>
      <c r="D759" t="s">
        <v>4544</v>
      </c>
      <c r="F759" t="str">
        <f t="shared" si="11"/>
        <v xml:space="preserve">  Greg</v>
      </c>
      <c r="G759" t="str">
        <f>Table2[[#This Row],[First Name]]&amp;" "&amp;Table2[[#This Row],[Last Name]]</f>
        <v xml:space="preserve">  Greg McCann</v>
      </c>
    </row>
    <row r="760" spans="1:7" ht="15.75" x14ac:dyDescent="0.25">
      <c r="A760" s="1" t="s">
        <v>1607</v>
      </c>
      <c r="B760" s="1" t="s">
        <v>3131</v>
      </c>
      <c r="C760" t="s">
        <v>4382</v>
      </c>
      <c r="D760" t="s">
        <v>4999</v>
      </c>
      <c r="F760" t="str">
        <f t="shared" si="11"/>
        <v xml:space="preserve">  Filip</v>
      </c>
      <c r="G760" t="str">
        <f>Table2[[#This Row],[First Name]]&amp;" "&amp;Table2[[#This Row],[Last Name]]</f>
        <v xml:space="preserve">  Filip Schmole</v>
      </c>
    </row>
    <row r="761" spans="1:7" ht="15.75" x14ac:dyDescent="0.25">
      <c r="A761" s="1" t="s">
        <v>1606</v>
      </c>
      <c r="B761" s="1" t="s">
        <v>3132</v>
      </c>
      <c r="C761" t="s">
        <v>4380</v>
      </c>
      <c r="D761" t="s">
        <v>5000</v>
      </c>
      <c r="F761" t="str">
        <f t="shared" si="11"/>
        <v xml:space="preserve">  Rosemary E</v>
      </c>
      <c r="G761" t="str">
        <f>Table2[[#This Row],[First Name]]&amp;" "&amp;Table2[[#This Row],[Last Name]]</f>
        <v xml:space="preserve">  Rosemary E Barber</v>
      </c>
    </row>
    <row r="762" spans="1:7" ht="15.75" x14ac:dyDescent="0.25">
      <c r="A762" s="1" t="s">
        <v>1605</v>
      </c>
      <c r="B762" s="1" t="s">
        <v>3133</v>
      </c>
      <c r="C762" t="s">
        <v>4380</v>
      </c>
      <c r="D762" t="s">
        <v>4802</v>
      </c>
      <c r="F762" t="str">
        <f t="shared" si="11"/>
        <v xml:space="preserve">  Lisa</v>
      </c>
      <c r="G762" t="str">
        <f>Table2[[#This Row],[First Name]]&amp;" "&amp;Table2[[#This Row],[Last Name]]</f>
        <v xml:space="preserve">  Lisa Reichmann</v>
      </c>
    </row>
    <row r="763" spans="1:7" ht="15.75" x14ac:dyDescent="0.25">
      <c r="A763" s="1" t="s">
        <v>1604</v>
      </c>
      <c r="B763" s="1" t="s">
        <v>3134</v>
      </c>
      <c r="C763" t="s">
        <v>4382</v>
      </c>
      <c r="D763" t="s">
        <v>4617</v>
      </c>
      <c r="F763" t="str">
        <f t="shared" si="11"/>
        <v xml:space="preserve">  Jason</v>
      </c>
      <c r="G763" t="str">
        <f>Table2[[#This Row],[First Name]]&amp;" "&amp;Table2[[#This Row],[Last Name]]</f>
        <v xml:space="preserve">  Jason Cavatorta</v>
      </c>
    </row>
    <row r="764" spans="1:7" ht="15.75" x14ac:dyDescent="0.25">
      <c r="A764" s="1" t="s">
        <v>1603</v>
      </c>
      <c r="B764" s="1" t="s">
        <v>3135</v>
      </c>
      <c r="C764" t="s">
        <v>4380</v>
      </c>
      <c r="D764" t="s">
        <v>4414</v>
      </c>
      <c r="F764" t="str">
        <f t="shared" si="11"/>
        <v xml:space="preserve">  Courtney</v>
      </c>
      <c r="G764" t="str">
        <f>Table2[[#This Row],[First Name]]&amp;" "&amp;Table2[[#This Row],[Last Name]]</f>
        <v xml:space="preserve">  Courtney Yaeger</v>
      </c>
    </row>
    <row r="765" spans="1:7" ht="15.75" x14ac:dyDescent="0.25">
      <c r="A765" s="1" t="s">
        <v>1602</v>
      </c>
      <c r="B765" s="1" t="s">
        <v>3136</v>
      </c>
      <c r="C765" t="s">
        <v>4380</v>
      </c>
      <c r="D765" t="s">
        <v>5001</v>
      </c>
      <c r="F765" t="str">
        <f t="shared" si="11"/>
        <v xml:space="preserve">  Jennifer R</v>
      </c>
      <c r="G765" t="str">
        <f>Table2[[#This Row],[First Name]]&amp;" "&amp;Table2[[#This Row],[Last Name]]</f>
        <v xml:space="preserve">  Jennifer R Hughes</v>
      </c>
    </row>
    <row r="766" spans="1:7" ht="15.75" x14ac:dyDescent="0.25">
      <c r="A766" s="1" t="s">
        <v>1601</v>
      </c>
      <c r="B766" s="1" t="s">
        <v>3137</v>
      </c>
      <c r="C766" t="s">
        <v>4380</v>
      </c>
      <c r="D766" t="s">
        <v>5002</v>
      </c>
      <c r="F766" t="str">
        <f t="shared" si="11"/>
        <v xml:space="preserve">  Lauren E</v>
      </c>
      <c r="G766" t="str">
        <f>Table2[[#This Row],[First Name]]&amp;" "&amp;Table2[[#This Row],[Last Name]]</f>
        <v xml:space="preserve">  Lauren E Donahue</v>
      </c>
    </row>
    <row r="767" spans="1:7" ht="15.75" x14ac:dyDescent="0.25">
      <c r="A767" s="1" t="s">
        <v>1600</v>
      </c>
      <c r="B767" s="1" t="s">
        <v>3138</v>
      </c>
      <c r="C767" t="s">
        <v>4380</v>
      </c>
      <c r="D767" t="s">
        <v>5003</v>
      </c>
      <c r="F767" t="str">
        <f t="shared" si="11"/>
        <v xml:space="preserve">  Ashley M</v>
      </c>
      <c r="G767" t="str">
        <f>Table2[[#This Row],[First Name]]&amp;" "&amp;Table2[[#This Row],[Last Name]]</f>
        <v xml:space="preserve">  Ashley M Greenwell</v>
      </c>
    </row>
    <row r="768" spans="1:7" ht="15.75" x14ac:dyDescent="0.25">
      <c r="A768" s="1" t="s">
        <v>1599</v>
      </c>
      <c r="B768" s="1" t="s">
        <v>3139</v>
      </c>
      <c r="C768" t="s">
        <v>4380</v>
      </c>
      <c r="D768" t="s">
        <v>5004</v>
      </c>
      <c r="F768" t="str">
        <f t="shared" si="11"/>
        <v xml:space="preserve">  Alison R</v>
      </c>
      <c r="G768" t="str">
        <f>Table2[[#This Row],[First Name]]&amp;" "&amp;Table2[[#This Row],[Last Name]]</f>
        <v xml:space="preserve">  Alison R Steele</v>
      </c>
    </row>
    <row r="769" spans="1:7" ht="15.75" x14ac:dyDescent="0.25">
      <c r="A769" s="1" t="s">
        <v>1598</v>
      </c>
      <c r="B769" s="1" t="s">
        <v>3140</v>
      </c>
      <c r="C769" t="s">
        <v>4380</v>
      </c>
      <c r="D769" t="s">
        <v>5005</v>
      </c>
      <c r="F769" t="str">
        <f t="shared" si="11"/>
        <v xml:space="preserve">  Madeleine</v>
      </c>
      <c r="G769" t="str">
        <f>Table2[[#This Row],[First Name]]&amp;" "&amp;Table2[[#This Row],[Last Name]]</f>
        <v xml:space="preserve">  Madeleine Gunter</v>
      </c>
    </row>
    <row r="770" spans="1:7" ht="15.75" x14ac:dyDescent="0.25">
      <c r="A770" s="1" t="s">
        <v>1597</v>
      </c>
      <c r="B770" s="1" t="s">
        <v>3141</v>
      </c>
      <c r="C770" t="s">
        <v>4380</v>
      </c>
      <c r="D770" t="s">
        <v>4654</v>
      </c>
      <c r="F770" t="str">
        <f t="shared" si="11"/>
        <v xml:space="preserve">  Stacey</v>
      </c>
      <c r="G770" t="str">
        <f>Table2[[#This Row],[First Name]]&amp;" "&amp;Table2[[#This Row],[Last Name]]</f>
        <v xml:space="preserve">  Stacey McDonough</v>
      </c>
    </row>
    <row r="771" spans="1:7" ht="15.75" x14ac:dyDescent="0.25">
      <c r="A771" s="1" t="s">
        <v>1596</v>
      </c>
      <c r="B771" s="1" t="s">
        <v>3142</v>
      </c>
      <c r="C771" t="s">
        <v>4380</v>
      </c>
      <c r="D771" t="s">
        <v>5006</v>
      </c>
      <c r="F771" t="str">
        <f t="shared" ref="F771:F834" si="12">D771&amp;E771</f>
        <v xml:space="preserve">  Kimberly</v>
      </c>
      <c r="G771" t="str">
        <f>Table2[[#This Row],[First Name]]&amp;" "&amp;Table2[[#This Row],[Last Name]]</f>
        <v xml:space="preserve">  Kimberly Sweetland</v>
      </c>
    </row>
    <row r="772" spans="1:7" ht="15.75" x14ac:dyDescent="0.25">
      <c r="A772" s="1" t="s">
        <v>1595</v>
      </c>
      <c r="B772" s="1" t="s">
        <v>3143</v>
      </c>
      <c r="C772" t="s">
        <v>4382</v>
      </c>
      <c r="D772" t="s">
        <v>4383</v>
      </c>
      <c r="F772" t="str">
        <f t="shared" si="12"/>
        <v xml:space="preserve">  Matthew D</v>
      </c>
      <c r="G772" t="str">
        <f>Table2[[#This Row],[First Name]]&amp;" "&amp;Table2[[#This Row],[Last Name]]</f>
        <v xml:space="preserve">  Matthew D Hammersmith</v>
      </c>
    </row>
    <row r="773" spans="1:7" ht="15.75" x14ac:dyDescent="0.25">
      <c r="A773" s="1" t="s">
        <v>1594</v>
      </c>
      <c r="B773" s="1" t="s">
        <v>3144</v>
      </c>
      <c r="C773" t="s">
        <v>4382</v>
      </c>
      <c r="D773" t="s">
        <v>4526</v>
      </c>
      <c r="F773" t="str">
        <f t="shared" si="12"/>
        <v xml:space="preserve">  Michael</v>
      </c>
      <c r="G773" t="str">
        <f>Table2[[#This Row],[First Name]]&amp;" "&amp;Table2[[#This Row],[Last Name]]</f>
        <v xml:space="preserve">  Michael French</v>
      </c>
    </row>
    <row r="774" spans="1:7" ht="15.75" x14ac:dyDescent="0.25">
      <c r="A774" s="1" t="s">
        <v>1593</v>
      </c>
      <c r="B774" s="1" t="s">
        <v>3145</v>
      </c>
      <c r="C774" t="s">
        <v>4382</v>
      </c>
      <c r="D774" t="s">
        <v>4535</v>
      </c>
      <c r="F774" t="str">
        <f t="shared" si="12"/>
        <v xml:space="preserve">  Ben</v>
      </c>
      <c r="G774" t="str">
        <f>Table2[[#This Row],[First Name]]&amp;" "&amp;Table2[[#This Row],[Last Name]]</f>
        <v xml:space="preserve">  Ben Garbe</v>
      </c>
    </row>
    <row r="775" spans="1:7" ht="15.75" x14ac:dyDescent="0.25">
      <c r="A775" s="1" t="s">
        <v>1592</v>
      </c>
      <c r="B775" s="1" t="s">
        <v>2441</v>
      </c>
      <c r="C775" t="s">
        <v>4382</v>
      </c>
      <c r="D775" t="s">
        <v>4587</v>
      </c>
      <c r="F775" t="str">
        <f t="shared" si="12"/>
        <v xml:space="preserve">  Chris</v>
      </c>
      <c r="G775" t="str">
        <f>Table2[[#This Row],[First Name]]&amp;" "&amp;Table2[[#This Row],[Last Name]]</f>
        <v xml:space="preserve">  Chris Duncan</v>
      </c>
    </row>
    <row r="776" spans="1:7" ht="15.75" x14ac:dyDescent="0.25">
      <c r="A776" s="1" t="s">
        <v>1591</v>
      </c>
      <c r="B776" s="1" t="s">
        <v>3146</v>
      </c>
      <c r="C776" t="s">
        <v>4382</v>
      </c>
      <c r="D776" t="s">
        <v>5007</v>
      </c>
      <c r="F776" t="str">
        <f t="shared" si="12"/>
        <v xml:space="preserve">  Jeremy J</v>
      </c>
      <c r="G776" t="str">
        <f>Table2[[#This Row],[First Name]]&amp;" "&amp;Table2[[#This Row],[Last Name]]</f>
        <v xml:space="preserve">  Jeremy J Wallace</v>
      </c>
    </row>
    <row r="777" spans="1:7" ht="15.75" x14ac:dyDescent="0.25">
      <c r="A777" s="1" t="s">
        <v>1590</v>
      </c>
      <c r="B777" s="1" t="s">
        <v>3147</v>
      </c>
      <c r="C777" t="s">
        <v>4798</v>
      </c>
      <c r="D777" t="s">
        <v>5008</v>
      </c>
      <c r="F777" t="str">
        <f t="shared" si="12"/>
        <v xml:space="preserve">  Amy L</v>
      </c>
      <c r="G777" t="str">
        <f>Table2[[#This Row],[First Name]]&amp;" "&amp;Table2[[#This Row],[Last Name]]</f>
        <v xml:space="preserve">  Amy L Tillman</v>
      </c>
    </row>
    <row r="778" spans="1:7" ht="15.75" x14ac:dyDescent="0.25">
      <c r="A778" s="1" t="s">
        <v>1589</v>
      </c>
      <c r="B778" s="1" t="s">
        <v>2401</v>
      </c>
      <c r="C778" t="s">
        <v>4798</v>
      </c>
      <c r="D778" t="s">
        <v>5009</v>
      </c>
      <c r="F778" t="str">
        <f t="shared" si="12"/>
        <v xml:space="preserve">  Karen L</v>
      </c>
      <c r="G778" t="str">
        <f>Table2[[#This Row],[First Name]]&amp;" "&amp;Table2[[#This Row],[Last Name]]</f>
        <v xml:space="preserve">  Karen L Lee</v>
      </c>
    </row>
    <row r="779" spans="1:7" ht="15.75" x14ac:dyDescent="0.25">
      <c r="A779" s="1" t="s">
        <v>1588</v>
      </c>
      <c r="B779" s="1" t="s">
        <v>2392</v>
      </c>
      <c r="C779" t="s">
        <v>4380</v>
      </c>
      <c r="D779" t="s">
        <v>5010</v>
      </c>
      <c r="F779" t="str">
        <f t="shared" si="12"/>
        <v xml:space="preserve">  Tennille</v>
      </c>
      <c r="G779" t="str">
        <f>Table2[[#This Row],[First Name]]&amp;" "&amp;Table2[[#This Row],[Last Name]]</f>
        <v xml:space="preserve">  Tennille Taylor</v>
      </c>
    </row>
    <row r="780" spans="1:7" ht="15.75" x14ac:dyDescent="0.25">
      <c r="A780" s="1" t="s">
        <v>1587</v>
      </c>
      <c r="B780" s="1" t="s">
        <v>3148</v>
      </c>
      <c r="C780" t="s">
        <v>4382</v>
      </c>
      <c r="D780" t="s">
        <v>4571</v>
      </c>
      <c r="F780" t="str">
        <f t="shared" si="12"/>
        <v xml:space="preserve">  Matt</v>
      </c>
      <c r="G780" t="str">
        <f>Table2[[#This Row],[First Name]]&amp;" "&amp;Table2[[#This Row],[Last Name]]</f>
        <v xml:space="preserve">  Matt McSween</v>
      </c>
    </row>
    <row r="781" spans="1:7" ht="15.75" x14ac:dyDescent="0.25">
      <c r="A781" s="1" t="s">
        <v>1586</v>
      </c>
      <c r="B781" s="1" t="s">
        <v>3149</v>
      </c>
      <c r="C781" t="s">
        <v>4380</v>
      </c>
      <c r="D781" t="s">
        <v>4750</v>
      </c>
      <c r="F781" t="str">
        <f t="shared" si="12"/>
        <v xml:space="preserve">  Emily</v>
      </c>
      <c r="G781" t="str">
        <f>Table2[[#This Row],[First Name]]&amp;" "&amp;Table2[[#This Row],[Last Name]]</f>
        <v xml:space="preserve">  Emily Schubert</v>
      </c>
    </row>
    <row r="782" spans="1:7" ht="15.75" x14ac:dyDescent="0.25">
      <c r="A782" s="1" t="s">
        <v>1585</v>
      </c>
      <c r="B782" s="1" t="s">
        <v>3150</v>
      </c>
      <c r="C782" t="s">
        <v>4382</v>
      </c>
      <c r="D782" t="s">
        <v>5011</v>
      </c>
      <c r="F782" t="str">
        <f t="shared" si="12"/>
        <v xml:space="preserve">  Justin E</v>
      </c>
      <c r="G782" t="str">
        <f>Table2[[#This Row],[First Name]]&amp;" "&amp;Table2[[#This Row],[Last Name]]</f>
        <v xml:space="preserve">  Justin E Lalanne</v>
      </c>
    </row>
    <row r="783" spans="1:7" ht="15.75" x14ac:dyDescent="0.25">
      <c r="A783" s="1" t="s">
        <v>1584</v>
      </c>
      <c r="B783" s="1" t="s">
        <v>3048</v>
      </c>
      <c r="C783" t="s">
        <v>4380</v>
      </c>
      <c r="D783" t="s">
        <v>5012</v>
      </c>
      <c r="F783" t="str">
        <f t="shared" si="12"/>
        <v xml:space="preserve">  Shalane</v>
      </c>
      <c r="G783" t="str">
        <f>Table2[[#This Row],[First Name]]&amp;" "&amp;Table2[[#This Row],[Last Name]]</f>
        <v xml:space="preserve">  Shalane Flanagan</v>
      </c>
    </row>
    <row r="784" spans="1:7" ht="15.75" x14ac:dyDescent="0.25">
      <c r="A784" s="1" t="s">
        <v>1583</v>
      </c>
      <c r="B784" s="1" t="s">
        <v>3151</v>
      </c>
      <c r="C784" t="s">
        <v>4380</v>
      </c>
      <c r="D784" t="s">
        <v>5013</v>
      </c>
      <c r="F784" t="str">
        <f t="shared" si="12"/>
        <v xml:space="preserve">  Jessica N</v>
      </c>
      <c r="G784" t="str">
        <f>Table2[[#This Row],[First Name]]&amp;" "&amp;Table2[[#This Row],[Last Name]]</f>
        <v xml:space="preserve">  Jessica N Arellano</v>
      </c>
    </row>
    <row r="785" spans="1:7" ht="15.75" x14ac:dyDescent="0.25">
      <c r="A785" s="1" t="s">
        <v>1582</v>
      </c>
      <c r="B785" s="1" t="s">
        <v>3152</v>
      </c>
      <c r="C785" t="s">
        <v>4380</v>
      </c>
      <c r="D785" t="s">
        <v>5014</v>
      </c>
      <c r="F785" t="str">
        <f t="shared" si="12"/>
        <v xml:space="preserve">  Melanie</v>
      </c>
      <c r="G785" t="str">
        <f>Table2[[#This Row],[First Name]]&amp;" "&amp;Table2[[#This Row],[Last Name]]</f>
        <v xml:space="preserve">  Melanie Charette</v>
      </c>
    </row>
    <row r="786" spans="1:7" ht="15.75" x14ac:dyDescent="0.25">
      <c r="A786" s="1" t="s">
        <v>1581</v>
      </c>
      <c r="B786" s="1" t="s">
        <v>3153</v>
      </c>
      <c r="C786" t="s">
        <v>4380</v>
      </c>
      <c r="D786" t="s">
        <v>5015</v>
      </c>
      <c r="F786" t="str">
        <f t="shared" si="12"/>
        <v xml:space="preserve">  Ruth Angelica</v>
      </c>
      <c r="G786" t="str">
        <f>Table2[[#This Row],[First Name]]&amp;" "&amp;Table2[[#This Row],[Last Name]]</f>
        <v xml:space="preserve">  Ruth Angelica Pena Reyes</v>
      </c>
    </row>
    <row r="787" spans="1:7" ht="15.75" x14ac:dyDescent="0.25">
      <c r="A787" s="1" t="s">
        <v>1580</v>
      </c>
      <c r="B787" s="1" t="s">
        <v>3154</v>
      </c>
      <c r="C787" t="s">
        <v>4380</v>
      </c>
      <c r="D787" t="s">
        <v>5016</v>
      </c>
      <c r="F787" t="str">
        <f t="shared" si="12"/>
        <v xml:space="preserve">  Una M</v>
      </c>
      <c r="G787" t="str">
        <f>Table2[[#This Row],[First Name]]&amp;" "&amp;Table2[[#This Row],[Last Name]]</f>
        <v xml:space="preserve">  Una M Broderick</v>
      </c>
    </row>
    <row r="788" spans="1:7" ht="15.75" x14ac:dyDescent="0.25">
      <c r="A788" s="1" t="s">
        <v>1579</v>
      </c>
      <c r="B788" s="1" t="s">
        <v>3155</v>
      </c>
      <c r="C788" t="s">
        <v>4380</v>
      </c>
      <c r="D788" t="s">
        <v>5017</v>
      </c>
      <c r="F788" t="str">
        <f t="shared" si="12"/>
        <v xml:space="preserve">  Taralyn</v>
      </c>
      <c r="G788" t="str">
        <f>Table2[[#This Row],[First Name]]&amp;" "&amp;Table2[[#This Row],[Last Name]]</f>
        <v xml:space="preserve">  Taralyn Summers</v>
      </c>
    </row>
    <row r="789" spans="1:7" ht="15.75" x14ac:dyDescent="0.25">
      <c r="A789" s="1" t="s">
        <v>1578</v>
      </c>
      <c r="B789" s="1" t="s">
        <v>2483</v>
      </c>
      <c r="C789" t="s">
        <v>4382</v>
      </c>
      <c r="D789" t="s">
        <v>5018</v>
      </c>
      <c r="F789" t="str">
        <f t="shared" si="12"/>
        <v xml:space="preserve">  James A</v>
      </c>
      <c r="G789" t="str">
        <f>Table2[[#This Row],[First Name]]&amp;" "&amp;Table2[[#This Row],[Last Name]]</f>
        <v xml:space="preserve">  James A Fisher</v>
      </c>
    </row>
    <row r="790" spans="1:7" ht="15.75" x14ac:dyDescent="0.25">
      <c r="A790" s="1" t="s">
        <v>1577</v>
      </c>
      <c r="B790" s="1" t="s">
        <v>3156</v>
      </c>
      <c r="C790" t="s">
        <v>4382</v>
      </c>
      <c r="D790" t="s">
        <v>5019</v>
      </c>
      <c r="F790" t="str">
        <f t="shared" si="12"/>
        <v xml:space="preserve">  Ning</v>
      </c>
      <c r="G790" t="str">
        <f>Table2[[#This Row],[First Name]]&amp;" "&amp;Table2[[#This Row],[Last Name]]</f>
        <v xml:space="preserve">  Ning Zhou</v>
      </c>
    </row>
    <row r="791" spans="1:7" ht="15.75" x14ac:dyDescent="0.25">
      <c r="A791" s="1" t="s">
        <v>1576</v>
      </c>
      <c r="B791" s="1" t="s">
        <v>3157</v>
      </c>
      <c r="C791" t="s">
        <v>4382</v>
      </c>
      <c r="D791" t="s">
        <v>5020</v>
      </c>
      <c r="F791" t="str">
        <f t="shared" si="12"/>
        <v xml:space="preserve">  Joel</v>
      </c>
      <c r="G791" t="str">
        <f>Table2[[#This Row],[First Name]]&amp;" "&amp;Table2[[#This Row],[Last Name]]</f>
        <v xml:space="preserve">  Joel Clarke-Ames</v>
      </c>
    </row>
    <row r="792" spans="1:7" ht="15.75" x14ac:dyDescent="0.25">
      <c r="A792" s="1" t="s">
        <v>1575</v>
      </c>
      <c r="B792" s="1" t="s">
        <v>3158</v>
      </c>
      <c r="C792" t="s">
        <v>4380</v>
      </c>
      <c r="D792" t="s">
        <v>4473</v>
      </c>
      <c r="F792" t="str">
        <f t="shared" si="12"/>
        <v xml:space="preserve">  Pamela J</v>
      </c>
      <c r="G792" t="str">
        <f>Table2[[#This Row],[First Name]]&amp;" "&amp;Table2[[#This Row],[Last Name]]</f>
        <v xml:space="preserve">  Pamela J Staton</v>
      </c>
    </row>
    <row r="793" spans="1:7" ht="15.75" x14ac:dyDescent="0.25">
      <c r="A793" s="1" t="s">
        <v>1574</v>
      </c>
      <c r="B793" s="1" t="s">
        <v>3159</v>
      </c>
      <c r="C793" t="s">
        <v>4380</v>
      </c>
      <c r="D793" t="s">
        <v>5021</v>
      </c>
      <c r="F793" t="str">
        <f t="shared" si="12"/>
        <v xml:space="preserve">  Brittney</v>
      </c>
      <c r="G793" t="str">
        <f>Table2[[#This Row],[First Name]]&amp;" "&amp;Table2[[#This Row],[Last Name]]</f>
        <v xml:space="preserve">  Brittney Forster</v>
      </c>
    </row>
    <row r="794" spans="1:7" ht="15.75" x14ac:dyDescent="0.25">
      <c r="A794" s="1" t="s">
        <v>1573</v>
      </c>
      <c r="B794" s="1" t="s">
        <v>3160</v>
      </c>
      <c r="C794" t="s">
        <v>4798</v>
      </c>
      <c r="D794" t="s">
        <v>5022</v>
      </c>
      <c r="F794" t="str">
        <f t="shared" si="12"/>
        <v xml:space="preserve">  Sheila</v>
      </c>
      <c r="G794" t="str">
        <f>Table2[[#This Row],[First Name]]&amp;" "&amp;Table2[[#This Row],[Last Name]]</f>
        <v xml:space="preserve">  Sheila Monaghan</v>
      </c>
    </row>
    <row r="795" spans="1:7" ht="15.75" x14ac:dyDescent="0.25">
      <c r="A795" s="1" t="s">
        <v>1572</v>
      </c>
      <c r="B795" s="1" t="s">
        <v>3161</v>
      </c>
      <c r="C795" t="s">
        <v>4382</v>
      </c>
      <c r="D795" t="s">
        <v>5023</v>
      </c>
      <c r="F795" t="str">
        <f t="shared" si="12"/>
        <v xml:space="preserve">  Koji</v>
      </c>
      <c r="G795" t="str">
        <f>Table2[[#This Row],[First Name]]&amp;" "&amp;Table2[[#This Row],[Last Name]]</f>
        <v xml:space="preserve">  Koji Kawamoto</v>
      </c>
    </row>
    <row r="796" spans="1:7" ht="15.75" x14ac:dyDescent="0.25">
      <c r="A796" s="1" t="s">
        <v>1571</v>
      </c>
      <c r="B796" s="1" t="s">
        <v>3162</v>
      </c>
      <c r="C796" t="s">
        <v>4380</v>
      </c>
      <c r="D796" t="s">
        <v>4558</v>
      </c>
      <c r="F796" t="str">
        <f t="shared" si="12"/>
        <v xml:space="preserve">  Sarah</v>
      </c>
      <c r="G796" t="str">
        <f>Table2[[#This Row],[First Name]]&amp;" "&amp;Table2[[#This Row],[Last Name]]</f>
        <v xml:space="preserve">  Sarah Dicharry</v>
      </c>
    </row>
    <row r="797" spans="1:7" ht="15.75" x14ac:dyDescent="0.25">
      <c r="A797" s="1" t="s">
        <v>1570</v>
      </c>
      <c r="B797" s="1" t="s">
        <v>3163</v>
      </c>
      <c r="C797" t="s">
        <v>4798</v>
      </c>
      <c r="D797" t="s">
        <v>5024</v>
      </c>
      <c r="F797" t="str">
        <f t="shared" si="12"/>
        <v xml:space="preserve">  Colleen M</v>
      </c>
      <c r="G797" t="str">
        <f>Table2[[#This Row],[First Name]]&amp;" "&amp;Table2[[#This Row],[Last Name]]</f>
        <v xml:space="preserve">  Colleen M Berry</v>
      </c>
    </row>
    <row r="798" spans="1:7" ht="15.75" x14ac:dyDescent="0.25">
      <c r="A798" s="1" t="s">
        <v>1569</v>
      </c>
      <c r="B798" s="1" t="s">
        <v>3164</v>
      </c>
      <c r="C798" t="s">
        <v>4380</v>
      </c>
      <c r="D798" t="s">
        <v>5025</v>
      </c>
      <c r="F798" t="str">
        <f t="shared" si="12"/>
        <v xml:space="preserve">  Deedra G</v>
      </c>
      <c r="G798" t="str">
        <f>Table2[[#This Row],[First Name]]&amp;" "&amp;Table2[[#This Row],[Last Name]]</f>
        <v xml:space="preserve">  Deedra G Porfirio</v>
      </c>
    </row>
    <row r="799" spans="1:7" ht="15.75" x14ac:dyDescent="0.25">
      <c r="A799" s="1" t="s">
        <v>1568</v>
      </c>
      <c r="B799" s="1" t="s">
        <v>3165</v>
      </c>
      <c r="C799" t="s">
        <v>4798</v>
      </c>
      <c r="D799" t="s">
        <v>5026</v>
      </c>
      <c r="F799" t="str">
        <f t="shared" si="12"/>
        <v xml:space="preserve">  Kulwinder</v>
      </c>
      <c r="G799" t="str">
        <f>Table2[[#This Row],[First Name]]&amp;" "&amp;Table2[[#This Row],[Last Name]]</f>
        <v xml:space="preserve">  Kulwinder Thind</v>
      </c>
    </row>
    <row r="800" spans="1:7" ht="15.75" x14ac:dyDescent="0.25">
      <c r="A800" s="1" t="s">
        <v>1567</v>
      </c>
      <c r="B800" s="1" t="s">
        <v>2379</v>
      </c>
      <c r="C800" t="s">
        <v>4380</v>
      </c>
      <c r="D800" t="s">
        <v>5027</v>
      </c>
      <c r="F800" t="str">
        <f t="shared" si="12"/>
        <v xml:space="preserve">  Ann M</v>
      </c>
      <c r="G800" t="str">
        <f>Table2[[#This Row],[First Name]]&amp;" "&amp;Table2[[#This Row],[Last Name]]</f>
        <v xml:space="preserve">  Ann M Ryan</v>
      </c>
    </row>
    <row r="801" spans="1:7" ht="15.75" x14ac:dyDescent="0.25">
      <c r="A801" s="1" t="s">
        <v>1566</v>
      </c>
      <c r="B801" s="1" t="s">
        <v>3166</v>
      </c>
      <c r="C801" t="s">
        <v>4380</v>
      </c>
      <c r="D801" t="s">
        <v>4731</v>
      </c>
      <c r="F801" t="str">
        <f t="shared" si="12"/>
        <v xml:space="preserve">  Sarah E</v>
      </c>
      <c r="G801" t="str">
        <f>Table2[[#This Row],[First Name]]&amp;" "&amp;Table2[[#This Row],[Last Name]]</f>
        <v xml:space="preserve">  Sarah E Horn</v>
      </c>
    </row>
    <row r="802" spans="1:7" ht="15.75" x14ac:dyDescent="0.25">
      <c r="A802" s="1" t="s">
        <v>1565</v>
      </c>
      <c r="B802" s="1" t="s">
        <v>3167</v>
      </c>
      <c r="C802" t="s">
        <v>4380</v>
      </c>
      <c r="D802" t="s">
        <v>5028</v>
      </c>
      <c r="F802" t="str">
        <f t="shared" si="12"/>
        <v xml:space="preserve">  Apryl J</v>
      </c>
      <c r="G802" t="str">
        <f>Table2[[#This Row],[First Name]]&amp;" "&amp;Table2[[#This Row],[Last Name]]</f>
        <v xml:space="preserve">  Apryl J Sabadosa</v>
      </c>
    </row>
    <row r="803" spans="1:7" ht="15.75" x14ac:dyDescent="0.25">
      <c r="A803" s="1" t="s">
        <v>1564</v>
      </c>
      <c r="B803" s="1" t="s">
        <v>3168</v>
      </c>
      <c r="C803" t="s">
        <v>4798</v>
      </c>
      <c r="D803" t="s">
        <v>5029</v>
      </c>
      <c r="F803" t="str">
        <f t="shared" si="12"/>
        <v xml:space="preserve">  Ilana</v>
      </c>
      <c r="G803" t="str">
        <f>Table2[[#This Row],[First Name]]&amp;" "&amp;Table2[[#This Row],[Last Name]]</f>
        <v xml:space="preserve">  Ilana Casady</v>
      </c>
    </row>
    <row r="804" spans="1:7" ht="15.75" x14ac:dyDescent="0.25">
      <c r="A804" s="1" t="s">
        <v>1563</v>
      </c>
      <c r="B804" s="1" t="s">
        <v>2700</v>
      </c>
      <c r="C804" t="s">
        <v>4380</v>
      </c>
      <c r="D804" t="s">
        <v>4765</v>
      </c>
      <c r="F804" t="str">
        <f t="shared" si="12"/>
        <v xml:space="preserve">  Katherine</v>
      </c>
      <c r="G804" t="str">
        <f>Table2[[#This Row],[First Name]]&amp;" "&amp;Table2[[#This Row],[Last Name]]</f>
        <v xml:space="preserve">  Katherine Phillips</v>
      </c>
    </row>
    <row r="805" spans="1:7" ht="15.75" x14ac:dyDescent="0.25">
      <c r="A805" s="1" t="s">
        <v>1562</v>
      </c>
      <c r="B805" s="1" t="s">
        <v>3169</v>
      </c>
      <c r="C805" t="s">
        <v>4380</v>
      </c>
      <c r="D805" t="s">
        <v>4765</v>
      </c>
      <c r="F805" t="str">
        <f t="shared" si="12"/>
        <v xml:space="preserve">  Katherine</v>
      </c>
      <c r="G805" t="str">
        <f>Table2[[#This Row],[First Name]]&amp;" "&amp;Table2[[#This Row],[Last Name]]</f>
        <v xml:space="preserve">  Katherine Ahokas</v>
      </c>
    </row>
    <row r="806" spans="1:7" ht="15.75" x14ac:dyDescent="0.25">
      <c r="A806" s="1" t="s">
        <v>1561</v>
      </c>
      <c r="B806" s="1" t="s">
        <v>3170</v>
      </c>
      <c r="C806" t="s">
        <v>4382</v>
      </c>
      <c r="D806" t="s">
        <v>5030</v>
      </c>
      <c r="F806" t="str">
        <f t="shared" si="12"/>
        <v xml:space="preserve">  Karl</v>
      </c>
      <c r="G806" t="str">
        <f>Table2[[#This Row],[First Name]]&amp;" "&amp;Table2[[#This Row],[Last Name]]</f>
        <v xml:space="preserve">  Karl Hebert</v>
      </c>
    </row>
    <row r="807" spans="1:7" ht="15.75" x14ac:dyDescent="0.25">
      <c r="A807" s="1" t="s">
        <v>1560</v>
      </c>
      <c r="B807" s="1" t="s">
        <v>3171</v>
      </c>
      <c r="C807" t="s">
        <v>4382</v>
      </c>
      <c r="D807" t="s">
        <v>4389</v>
      </c>
      <c r="F807" t="str">
        <f t="shared" si="12"/>
        <v xml:space="preserve">  Stephen</v>
      </c>
      <c r="G807" t="str">
        <f>Table2[[#This Row],[First Name]]&amp;" "&amp;Table2[[#This Row],[Last Name]]</f>
        <v xml:space="preserve">  Stephen Fair</v>
      </c>
    </row>
    <row r="808" spans="1:7" ht="15.75" x14ac:dyDescent="0.25">
      <c r="A808" s="1" t="s">
        <v>1559</v>
      </c>
      <c r="B808" s="1" t="s">
        <v>3172</v>
      </c>
      <c r="C808" t="s">
        <v>4382</v>
      </c>
      <c r="D808" t="s">
        <v>5031</v>
      </c>
      <c r="F808" t="str">
        <f t="shared" si="12"/>
        <v xml:space="preserve">  Will</v>
      </c>
      <c r="G808" t="str">
        <f>Table2[[#This Row],[First Name]]&amp;" "&amp;Table2[[#This Row],[Last Name]]</f>
        <v xml:space="preserve">  Will Swenson</v>
      </c>
    </row>
    <row r="809" spans="1:7" ht="15.75" x14ac:dyDescent="0.25">
      <c r="A809" s="1" t="s">
        <v>1558</v>
      </c>
      <c r="B809" s="1" t="s">
        <v>3173</v>
      </c>
      <c r="C809" t="s">
        <v>4382</v>
      </c>
      <c r="D809" t="s">
        <v>5032</v>
      </c>
      <c r="F809" t="str">
        <f t="shared" si="12"/>
        <v xml:space="preserve">  Bradley D</v>
      </c>
      <c r="G809" t="str">
        <f>Table2[[#This Row],[First Name]]&amp;" "&amp;Table2[[#This Row],[Last Name]]</f>
        <v xml:space="preserve">  Bradley D Revenis</v>
      </c>
    </row>
    <row r="810" spans="1:7" ht="15.75" x14ac:dyDescent="0.25">
      <c r="A810" s="1" t="s">
        <v>1557</v>
      </c>
      <c r="B810" s="1" t="s">
        <v>3174</v>
      </c>
      <c r="C810" t="s">
        <v>4798</v>
      </c>
      <c r="D810" t="s">
        <v>5033</v>
      </c>
      <c r="F810" t="str">
        <f t="shared" si="12"/>
        <v xml:space="preserve">  Amy M</v>
      </c>
      <c r="G810" t="str">
        <f>Table2[[#This Row],[First Name]]&amp;" "&amp;Table2[[#This Row],[Last Name]]</f>
        <v xml:space="preserve">  Amy M Engnes</v>
      </c>
    </row>
    <row r="811" spans="1:7" ht="15.75" x14ac:dyDescent="0.25">
      <c r="A811" s="1" t="s">
        <v>1556</v>
      </c>
      <c r="B811" s="1" t="s">
        <v>3175</v>
      </c>
      <c r="C811" t="s">
        <v>4382</v>
      </c>
      <c r="D811" t="s">
        <v>5034</v>
      </c>
      <c r="F811" t="str">
        <f t="shared" si="12"/>
        <v xml:space="preserve">  Matthew W</v>
      </c>
      <c r="G811" t="str">
        <f>Table2[[#This Row],[First Name]]&amp;" "&amp;Table2[[#This Row],[Last Name]]</f>
        <v xml:space="preserve">  Matthew W Wiltse</v>
      </c>
    </row>
    <row r="812" spans="1:7" ht="15.75" x14ac:dyDescent="0.25">
      <c r="A812" s="1" t="s">
        <v>1555</v>
      </c>
      <c r="B812" s="1" t="s">
        <v>3176</v>
      </c>
      <c r="C812" t="s">
        <v>4382</v>
      </c>
      <c r="D812" t="s">
        <v>4497</v>
      </c>
      <c r="F812" t="str">
        <f t="shared" si="12"/>
        <v xml:space="preserve">  Doug</v>
      </c>
      <c r="G812" t="str">
        <f>Table2[[#This Row],[First Name]]&amp;" "&amp;Table2[[#This Row],[Last Name]]</f>
        <v xml:space="preserve">  Doug Fernandez</v>
      </c>
    </row>
    <row r="813" spans="1:7" ht="15.75" x14ac:dyDescent="0.25">
      <c r="A813" s="1" t="s">
        <v>1554</v>
      </c>
      <c r="B813" s="1" t="s">
        <v>2816</v>
      </c>
      <c r="C813" t="s">
        <v>4382</v>
      </c>
      <c r="D813" t="s">
        <v>5035</v>
      </c>
      <c r="F813" t="str">
        <f t="shared" si="12"/>
        <v xml:space="preserve">  Tom</v>
      </c>
      <c r="G813" t="str">
        <f>Table2[[#This Row],[First Name]]&amp;" "&amp;Table2[[#This Row],[Last Name]]</f>
        <v xml:space="preserve">  Tom Edwards</v>
      </c>
    </row>
    <row r="814" spans="1:7" ht="15.75" x14ac:dyDescent="0.25">
      <c r="A814" s="1" t="s">
        <v>1553</v>
      </c>
      <c r="B814" s="1" t="s">
        <v>3177</v>
      </c>
      <c r="C814" t="s">
        <v>4382</v>
      </c>
      <c r="D814" t="s">
        <v>4863</v>
      </c>
      <c r="F814" t="str">
        <f t="shared" si="12"/>
        <v xml:space="preserve">  Jonathan</v>
      </c>
      <c r="G814" t="str">
        <f>Table2[[#This Row],[First Name]]&amp;" "&amp;Table2[[#This Row],[Last Name]]</f>
        <v xml:space="preserve">  Jonathan Pinney</v>
      </c>
    </row>
    <row r="815" spans="1:7" ht="15.75" x14ac:dyDescent="0.25">
      <c r="A815" s="1" t="s">
        <v>1552</v>
      </c>
      <c r="B815" s="1" t="s">
        <v>3178</v>
      </c>
      <c r="C815" t="s">
        <v>4382</v>
      </c>
      <c r="D815" t="s">
        <v>5036</v>
      </c>
      <c r="F815" t="str">
        <f t="shared" si="12"/>
        <v xml:space="preserve">  Wayne A</v>
      </c>
      <c r="G815" t="str">
        <f>Table2[[#This Row],[First Name]]&amp;" "&amp;Table2[[#This Row],[Last Name]]</f>
        <v xml:space="preserve">  Wayne A Levy</v>
      </c>
    </row>
    <row r="816" spans="1:7" ht="15.75" x14ac:dyDescent="0.25">
      <c r="A816" s="1" t="s">
        <v>1551</v>
      </c>
      <c r="B816" s="1" t="s">
        <v>3179</v>
      </c>
      <c r="C816" t="s">
        <v>4382</v>
      </c>
      <c r="D816" t="s">
        <v>5037</v>
      </c>
      <c r="F816" t="str">
        <f t="shared" si="12"/>
        <v xml:space="preserve">  Nobuyori</v>
      </c>
      <c r="G816" t="str">
        <f>Table2[[#This Row],[First Name]]&amp;" "&amp;Table2[[#This Row],[Last Name]]</f>
        <v xml:space="preserve">  Nobuyori Takeda</v>
      </c>
    </row>
    <row r="817" spans="1:7" ht="15.75" x14ac:dyDescent="0.25">
      <c r="A817" s="1" t="s">
        <v>1550</v>
      </c>
      <c r="B817" s="1" t="s">
        <v>3180</v>
      </c>
      <c r="C817" t="s">
        <v>4382</v>
      </c>
      <c r="D817" t="s">
        <v>5038</v>
      </c>
      <c r="F817" t="str">
        <f t="shared" si="12"/>
        <v xml:space="preserve">  Rich</v>
      </c>
      <c r="G817" t="str">
        <f>Table2[[#This Row],[First Name]]&amp;" "&amp;Table2[[#This Row],[Last Name]]</f>
        <v xml:space="preserve">  Rich Burke</v>
      </c>
    </row>
    <row r="818" spans="1:7" ht="15.75" x14ac:dyDescent="0.25">
      <c r="A818" s="1" t="s">
        <v>1549</v>
      </c>
      <c r="B818" s="1" t="s">
        <v>3181</v>
      </c>
      <c r="C818" t="s">
        <v>4382</v>
      </c>
      <c r="D818" t="s">
        <v>5039</v>
      </c>
      <c r="F818" t="str">
        <f t="shared" si="12"/>
        <v xml:space="preserve">  Marcos S</v>
      </c>
      <c r="G818" t="str">
        <f>Table2[[#This Row],[First Name]]&amp;" "&amp;Table2[[#This Row],[Last Name]]</f>
        <v xml:space="preserve">  Marcos S Duarte</v>
      </c>
    </row>
    <row r="819" spans="1:7" ht="15.75" x14ac:dyDescent="0.25">
      <c r="A819" s="1" t="s">
        <v>1548</v>
      </c>
      <c r="B819" s="1" t="s">
        <v>2729</v>
      </c>
      <c r="C819" t="s">
        <v>4382</v>
      </c>
      <c r="D819" t="s">
        <v>4724</v>
      </c>
      <c r="F819" t="str">
        <f t="shared" si="12"/>
        <v xml:space="preserve">  Dave</v>
      </c>
      <c r="G819" t="str">
        <f>Table2[[#This Row],[First Name]]&amp;" "&amp;Table2[[#This Row],[Last Name]]</f>
        <v xml:space="preserve">  Dave Clark</v>
      </c>
    </row>
    <row r="820" spans="1:7" ht="15.75" x14ac:dyDescent="0.25">
      <c r="A820" s="1" t="s">
        <v>1547</v>
      </c>
      <c r="B820" s="1" t="s">
        <v>3182</v>
      </c>
      <c r="C820" t="s">
        <v>4382</v>
      </c>
      <c r="D820" t="s">
        <v>5040</v>
      </c>
      <c r="F820" t="str">
        <f t="shared" si="12"/>
        <v xml:space="preserve">  Andy</v>
      </c>
      <c r="G820" t="str">
        <f>Table2[[#This Row],[First Name]]&amp;" "&amp;Table2[[#This Row],[Last Name]]</f>
        <v xml:space="preserve">  Andy Nice</v>
      </c>
    </row>
    <row r="821" spans="1:7" ht="15.75" x14ac:dyDescent="0.25">
      <c r="A821" s="1" t="s">
        <v>1546</v>
      </c>
      <c r="B821" s="1" t="s">
        <v>3183</v>
      </c>
      <c r="C821" t="s">
        <v>4380</v>
      </c>
      <c r="D821" t="s">
        <v>4870</v>
      </c>
      <c r="F821" t="str">
        <f t="shared" si="12"/>
        <v xml:space="preserve">  Mary</v>
      </c>
      <c r="G821" t="str">
        <f>Table2[[#This Row],[First Name]]&amp;" "&amp;Table2[[#This Row],[Last Name]]</f>
        <v xml:space="preserve">  Mary Windler</v>
      </c>
    </row>
    <row r="822" spans="1:7" ht="15.75" x14ac:dyDescent="0.25">
      <c r="A822" s="1" t="s">
        <v>1545</v>
      </c>
      <c r="B822" s="1" t="s">
        <v>3184</v>
      </c>
      <c r="C822" t="s">
        <v>4382</v>
      </c>
      <c r="D822" t="s">
        <v>5041</v>
      </c>
      <c r="F822" t="str">
        <f t="shared" si="12"/>
        <v xml:space="preserve">  Marcus B</v>
      </c>
      <c r="G822" t="str">
        <f>Table2[[#This Row],[First Name]]&amp;" "&amp;Table2[[#This Row],[Last Name]]</f>
        <v xml:space="preserve">  Marcus B Jones</v>
      </c>
    </row>
    <row r="823" spans="1:7" ht="15.75" x14ac:dyDescent="0.25">
      <c r="A823" s="1" t="s">
        <v>1544</v>
      </c>
      <c r="B823" s="1" t="s">
        <v>3185</v>
      </c>
      <c r="C823" t="s">
        <v>4382</v>
      </c>
      <c r="D823" t="s">
        <v>5042</v>
      </c>
      <c r="F823" t="str">
        <f t="shared" si="12"/>
        <v xml:space="preserve">  Thomas K</v>
      </c>
      <c r="G823" t="str">
        <f>Table2[[#This Row],[First Name]]&amp;" "&amp;Table2[[#This Row],[Last Name]]</f>
        <v xml:space="preserve">  Thomas K Stevenson</v>
      </c>
    </row>
    <row r="824" spans="1:7" ht="15.75" x14ac:dyDescent="0.25">
      <c r="A824" s="1" t="s">
        <v>1543</v>
      </c>
      <c r="B824" s="1" t="s">
        <v>3186</v>
      </c>
      <c r="C824" t="s">
        <v>4382</v>
      </c>
      <c r="D824" t="s">
        <v>4420</v>
      </c>
      <c r="F824" t="str">
        <f t="shared" si="12"/>
        <v xml:space="preserve">  Robert</v>
      </c>
      <c r="G824" t="str">
        <f>Table2[[#This Row],[First Name]]&amp;" "&amp;Table2[[#This Row],[Last Name]]</f>
        <v xml:space="preserve">  Robert Humphrey</v>
      </c>
    </row>
    <row r="825" spans="1:7" ht="15.75" x14ac:dyDescent="0.25">
      <c r="A825" s="1" t="s">
        <v>1542</v>
      </c>
      <c r="B825" s="1" t="s">
        <v>3069</v>
      </c>
      <c r="C825" t="s">
        <v>4382</v>
      </c>
      <c r="D825" t="s">
        <v>5043</v>
      </c>
      <c r="F825" t="str">
        <f t="shared" si="12"/>
        <v xml:space="preserve">  Geoff</v>
      </c>
      <c r="G825" t="str">
        <f>Table2[[#This Row],[First Name]]&amp;" "&amp;Table2[[#This Row],[Last Name]]</f>
        <v xml:space="preserve">  Geoff Nelson</v>
      </c>
    </row>
    <row r="826" spans="1:7" ht="15.75" x14ac:dyDescent="0.25">
      <c r="A826" s="1" t="s">
        <v>1541</v>
      </c>
      <c r="B826" s="1" t="s">
        <v>3187</v>
      </c>
      <c r="C826" t="s">
        <v>4382</v>
      </c>
      <c r="D826" t="s">
        <v>5044</v>
      </c>
      <c r="F826" t="str">
        <f t="shared" si="12"/>
        <v xml:space="preserve">  Chris J</v>
      </c>
      <c r="G826" t="str">
        <f>Table2[[#This Row],[First Name]]&amp;" "&amp;Table2[[#This Row],[Last Name]]</f>
        <v xml:space="preserve">  Chris J Payne</v>
      </c>
    </row>
    <row r="827" spans="1:7" ht="15.75" x14ac:dyDescent="0.25">
      <c r="A827" s="1" t="s">
        <v>1540</v>
      </c>
      <c r="B827" s="1" t="s">
        <v>3188</v>
      </c>
      <c r="C827" t="s">
        <v>4380</v>
      </c>
      <c r="D827" t="s">
        <v>5045</v>
      </c>
      <c r="F827" t="str">
        <f t="shared" si="12"/>
        <v xml:space="preserve">  Kate A</v>
      </c>
      <c r="G827" t="str">
        <f>Table2[[#This Row],[First Name]]&amp;" "&amp;Table2[[#This Row],[Last Name]]</f>
        <v xml:space="preserve">  Kate A Hails</v>
      </c>
    </row>
    <row r="828" spans="1:7" ht="15.75" x14ac:dyDescent="0.25">
      <c r="A828" s="1" t="s">
        <v>1539</v>
      </c>
      <c r="B828" s="1" t="s">
        <v>3189</v>
      </c>
      <c r="C828" t="s">
        <v>4380</v>
      </c>
      <c r="D828" t="s">
        <v>5046</v>
      </c>
      <c r="F828" t="str">
        <f t="shared" si="12"/>
        <v xml:space="preserve">  Kelli</v>
      </c>
      <c r="G828" t="str">
        <f>Table2[[#This Row],[First Name]]&amp;" "&amp;Table2[[#This Row],[Last Name]]</f>
        <v xml:space="preserve">  Kelli Proctor</v>
      </c>
    </row>
    <row r="829" spans="1:7" ht="15.75" x14ac:dyDescent="0.25">
      <c r="A829" s="1" t="s">
        <v>1538</v>
      </c>
      <c r="B829" s="1" t="s">
        <v>2379</v>
      </c>
      <c r="C829" t="s">
        <v>4798</v>
      </c>
      <c r="D829" t="s">
        <v>5047</v>
      </c>
      <c r="F829" t="str">
        <f t="shared" si="12"/>
        <v xml:space="preserve">  Maggie M</v>
      </c>
      <c r="G829" t="str">
        <f>Table2[[#This Row],[First Name]]&amp;" "&amp;Table2[[#This Row],[Last Name]]</f>
        <v xml:space="preserve">  Maggie M Ryan</v>
      </c>
    </row>
    <row r="830" spans="1:7" ht="15.75" x14ac:dyDescent="0.25">
      <c r="A830" s="1" t="s">
        <v>1537</v>
      </c>
      <c r="B830" s="1" t="s">
        <v>2908</v>
      </c>
      <c r="C830" t="s">
        <v>4798</v>
      </c>
      <c r="D830" t="s">
        <v>5048</v>
      </c>
      <c r="F830" t="str">
        <f t="shared" si="12"/>
        <v xml:space="preserve">  Michelle L</v>
      </c>
      <c r="G830" t="str">
        <f>Table2[[#This Row],[First Name]]&amp;" "&amp;Table2[[#This Row],[Last Name]]</f>
        <v xml:space="preserve">  Michelle L Watson</v>
      </c>
    </row>
    <row r="831" spans="1:7" ht="15.75" x14ac:dyDescent="0.25">
      <c r="A831" s="1" t="s">
        <v>1536</v>
      </c>
      <c r="B831" s="1" t="s">
        <v>3190</v>
      </c>
      <c r="C831" t="s">
        <v>4798</v>
      </c>
      <c r="D831" t="s">
        <v>5049</v>
      </c>
      <c r="F831" t="str">
        <f t="shared" si="12"/>
        <v xml:space="preserve">  Ashley K</v>
      </c>
      <c r="G831" t="str">
        <f>Table2[[#This Row],[First Name]]&amp;" "&amp;Table2[[#This Row],[Last Name]]</f>
        <v xml:space="preserve">  Ashley K Gresh</v>
      </c>
    </row>
    <row r="832" spans="1:7" ht="15.75" x14ac:dyDescent="0.25">
      <c r="A832" s="1" t="s">
        <v>1535</v>
      </c>
      <c r="B832" s="1" t="s">
        <v>3191</v>
      </c>
      <c r="C832" t="s">
        <v>4382</v>
      </c>
      <c r="D832" t="s">
        <v>4526</v>
      </c>
      <c r="F832" t="str">
        <f t="shared" si="12"/>
        <v xml:space="preserve">  Michael</v>
      </c>
      <c r="G832" t="str">
        <f>Table2[[#This Row],[First Name]]&amp;" "&amp;Table2[[#This Row],[Last Name]]</f>
        <v xml:space="preserve">  Michael Anis</v>
      </c>
    </row>
    <row r="833" spans="1:7" ht="15.75" x14ac:dyDescent="0.25">
      <c r="A833" s="1" t="s">
        <v>1534</v>
      </c>
      <c r="B833" s="1" t="s">
        <v>3192</v>
      </c>
      <c r="C833" t="s">
        <v>4382</v>
      </c>
      <c r="D833" t="s">
        <v>5050</v>
      </c>
      <c r="F833" t="str">
        <f t="shared" si="12"/>
        <v xml:space="preserve">  Ryan K</v>
      </c>
      <c r="G833" t="str">
        <f>Table2[[#This Row],[First Name]]&amp;" "&amp;Table2[[#This Row],[Last Name]]</f>
        <v xml:space="preserve">  Ryan K Swartz</v>
      </c>
    </row>
    <row r="834" spans="1:7" ht="15.75" x14ac:dyDescent="0.25">
      <c r="A834" s="1" t="s">
        <v>1533</v>
      </c>
      <c r="B834" s="1" t="s">
        <v>3193</v>
      </c>
      <c r="C834" t="s">
        <v>4382</v>
      </c>
      <c r="D834" t="s">
        <v>5051</v>
      </c>
      <c r="F834" t="str">
        <f t="shared" si="12"/>
        <v xml:space="preserve">  Matthew J</v>
      </c>
      <c r="G834" t="str">
        <f>Table2[[#This Row],[First Name]]&amp;" "&amp;Table2[[#This Row],[Last Name]]</f>
        <v xml:space="preserve">  Matthew J Schluneker</v>
      </c>
    </row>
    <row r="835" spans="1:7" ht="15.75" x14ac:dyDescent="0.25">
      <c r="A835" s="1" t="s">
        <v>1532</v>
      </c>
      <c r="B835" s="1" t="s">
        <v>3194</v>
      </c>
      <c r="C835" t="s">
        <v>4798</v>
      </c>
      <c r="D835" t="s">
        <v>4945</v>
      </c>
      <c r="F835" t="str">
        <f t="shared" ref="F835:F898" si="13">D835&amp;E835</f>
        <v xml:space="preserve">  Karine</v>
      </c>
      <c r="G835" t="str">
        <f>Table2[[#This Row],[First Name]]&amp;" "&amp;Table2[[#This Row],[Last Name]]</f>
        <v xml:space="preserve">  Karine Bellemare</v>
      </c>
    </row>
    <row r="836" spans="1:7" ht="15.75" x14ac:dyDescent="0.25">
      <c r="A836" s="1" t="s">
        <v>1531</v>
      </c>
      <c r="B836" s="1" t="s">
        <v>3195</v>
      </c>
      <c r="C836" t="s">
        <v>4380</v>
      </c>
      <c r="D836" t="s">
        <v>5052</v>
      </c>
      <c r="F836" t="str">
        <f t="shared" si="13"/>
        <v xml:space="preserve">  Antonia G</v>
      </c>
      <c r="G836" t="str">
        <f>Table2[[#This Row],[First Name]]&amp;" "&amp;Table2[[#This Row],[Last Name]]</f>
        <v xml:space="preserve">  Antonia G Vitalo</v>
      </c>
    </row>
    <row r="837" spans="1:7" ht="15.75" x14ac:dyDescent="0.25">
      <c r="A837" s="1" t="s">
        <v>1530</v>
      </c>
      <c r="B837" s="1" t="s">
        <v>2654</v>
      </c>
      <c r="C837" t="s">
        <v>4380</v>
      </c>
      <c r="D837" t="s">
        <v>5053</v>
      </c>
      <c r="F837" t="str">
        <f t="shared" si="13"/>
        <v xml:space="preserve">  Casondra L</v>
      </c>
      <c r="G837" t="str">
        <f>Table2[[#This Row],[First Name]]&amp;" "&amp;Table2[[#This Row],[Last Name]]</f>
        <v xml:space="preserve">  Casondra L Hamilton</v>
      </c>
    </row>
    <row r="838" spans="1:7" ht="15.75" x14ac:dyDescent="0.25">
      <c r="A838" s="1" t="s">
        <v>1529</v>
      </c>
      <c r="B838" s="1" t="s">
        <v>2442</v>
      </c>
      <c r="C838" t="s">
        <v>4380</v>
      </c>
      <c r="D838" t="s">
        <v>5054</v>
      </c>
      <c r="F838" t="str">
        <f t="shared" si="13"/>
        <v xml:space="preserve">  Wendy</v>
      </c>
      <c r="G838" t="str">
        <f>Table2[[#This Row],[First Name]]&amp;" "&amp;Table2[[#This Row],[Last Name]]</f>
        <v xml:space="preserve">  Wendy Marshall</v>
      </c>
    </row>
    <row r="839" spans="1:7" ht="15.75" x14ac:dyDescent="0.25">
      <c r="A839" s="1" t="s">
        <v>1528</v>
      </c>
      <c r="B839" s="1" t="s">
        <v>3016</v>
      </c>
      <c r="C839" t="s">
        <v>4382</v>
      </c>
      <c r="D839" t="s">
        <v>4850</v>
      </c>
      <c r="F839" t="str">
        <f t="shared" si="13"/>
        <v xml:space="preserve">  Eric D</v>
      </c>
      <c r="G839" t="str">
        <f>Table2[[#This Row],[First Name]]&amp;" "&amp;Table2[[#This Row],[Last Name]]</f>
        <v xml:space="preserve">  Eric D Cale</v>
      </c>
    </row>
    <row r="840" spans="1:7" ht="15.75" x14ac:dyDescent="0.25">
      <c r="A840" s="1" t="s">
        <v>1527</v>
      </c>
      <c r="B840" s="1" t="s">
        <v>3196</v>
      </c>
      <c r="C840" t="s">
        <v>4380</v>
      </c>
      <c r="D840" t="s">
        <v>4591</v>
      </c>
      <c r="F840" t="str">
        <f t="shared" si="13"/>
        <v xml:space="preserve">  Elizabeth</v>
      </c>
      <c r="G840" t="str">
        <f>Table2[[#This Row],[First Name]]&amp;" "&amp;Table2[[#This Row],[Last Name]]</f>
        <v xml:space="preserve">  Elizabeth Pittaway</v>
      </c>
    </row>
    <row r="841" spans="1:7" ht="15.75" x14ac:dyDescent="0.25">
      <c r="A841" s="1" t="s">
        <v>1526</v>
      </c>
      <c r="B841" s="1" t="s">
        <v>3197</v>
      </c>
      <c r="C841" t="s">
        <v>4380</v>
      </c>
      <c r="D841" t="s">
        <v>5055</v>
      </c>
      <c r="F841" t="str">
        <f t="shared" si="13"/>
        <v xml:space="preserve">  Laura F</v>
      </c>
      <c r="G841" t="str">
        <f>Table2[[#This Row],[First Name]]&amp;" "&amp;Table2[[#This Row],[Last Name]]</f>
        <v xml:space="preserve">  Laura F Bill</v>
      </c>
    </row>
    <row r="842" spans="1:7" ht="15.75" x14ac:dyDescent="0.25">
      <c r="A842" s="1" t="s">
        <v>1525</v>
      </c>
      <c r="B842" s="1" t="s">
        <v>3198</v>
      </c>
      <c r="C842" t="s">
        <v>4380</v>
      </c>
      <c r="D842" t="s">
        <v>5056</v>
      </c>
      <c r="F842" t="str">
        <f t="shared" si="13"/>
        <v xml:space="preserve">  Amelia F</v>
      </c>
      <c r="G842" t="str">
        <f>Table2[[#This Row],[First Name]]&amp;" "&amp;Table2[[#This Row],[Last Name]]</f>
        <v xml:space="preserve">  Amelia F Antrim</v>
      </c>
    </row>
    <row r="843" spans="1:7" ht="15.75" x14ac:dyDescent="0.25">
      <c r="A843" s="1" t="s">
        <v>1524</v>
      </c>
      <c r="B843" s="1" t="s">
        <v>3199</v>
      </c>
      <c r="C843" t="s">
        <v>4380</v>
      </c>
      <c r="D843" t="s">
        <v>5008</v>
      </c>
      <c r="F843" t="str">
        <f t="shared" si="13"/>
        <v xml:space="preserve">  Amy L</v>
      </c>
      <c r="G843" t="str">
        <f>Table2[[#This Row],[First Name]]&amp;" "&amp;Table2[[#This Row],[Last Name]]</f>
        <v xml:space="preserve">  Amy L Doolittle-Crider</v>
      </c>
    </row>
    <row r="844" spans="1:7" ht="15.75" x14ac:dyDescent="0.25">
      <c r="A844" s="1" t="s">
        <v>1523</v>
      </c>
      <c r="B844" s="1" t="s">
        <v>3200</v>
      </c>
      <c r="C844" t="s">
        <v>4380</v>
      </c>
      <c r="D844" t="s">
        <v>5057</v>
      </c>
      <c r="F844" t="str">
        <f t="shared" si="13"/>
        <v xml:space="preserve">  Katie J</v>
      </c>
      <c r="G844" t="str">
        <f>Table2[[#This Row],[First Name]]&amp;" "&amp;Table2[[#This Row],[Last Name]]</f>
        <v xml:space="preserve">  Katie J Ruhlman</v>
      </c>
    </row>
    <row r="845" spans="1:7" ht="15.75" x14ac:dyDescent="0.25">
      <c r="A845" s="1" t="s">
        <v>1522</v>
      </c>
      <c r="B845" s="1" t="s">
        <v>2582</v>
      </c>
      <c r="C845" t="s">
        <v>4380</v>
      </c>
      <c r="D845" t="s">
        <v>4823</v>
      </c>
      <c r="F845" t="str">
        <f t="shared" si="13"/>
        <v xml:space="preserve">  Laura E</v>
      </c>
      <c r="G845" t="str">
        <f>Table2[[#This Row],[First Name]]&amp;" "&amp;Table2[[#This Row],[Last Name]]</f>
        <v xml:space="preserve">  Laura E Anderson</v>
      </c>
    </row>
    <row r="846" spans="1:7" ht="15.75" x14ac:dyDescent="0.25">
      <c r="A846" s="1" t="s">
        <v>1521</v>
      </c>
      <c r="B846" s="1" t="s">
        <v>3201</v>
      </c>
      <c r="C846" t="s">
        <v>4798</v>
      </c>
      <c r="D846" t="s">
        <v>5058</v>
      </c>
      <c r="F846" t="str">
        <f t="shared" si="13"/>
        <v xml:space="preserve">  Mayumi</v>
      </c>
      <c r="G846" t="str">
        <f>Table2[[#This Row],[First Name]]&amp;" "&amp;Table2[[#This Row],[Last Name]]</f>
        <v xml:space="preserve">  Mayumi Uchiyama</v>
      </c>
    </row>
    <row r="847" spans="1:7" ht="15.75" x14ac:dyDescent="0.25">
      <c r="A847" s="1" t="s">
        <v>1520</v>
      </c>
      <c r="B847" s="1" t="s">
        <v>3202</v>
      </c>
      <c r="C847" t="s">
        <v>4380</v>
      </c>
      <c r="D847" t="s">
        <v>5059</v>
      </c>
      <c r="F847" t="str">
        <f t="shared" si="13"/>
        <v xml:space="preserve">  Vanessa</v>
      </c>
      <c r="G847" t="str">
        <f>Table2[[#This Row],[First Name]]&amp;" "&amp;Table2[[#This Row],[Last Name]]</f>
        <v xml:space="preserve">  Vanessa Desota</v>
      </c>
    </row>
    <row r="848" spans="1:7" ht="15.75" x14ac:dyDescent="0.25">
      <c r="A848" s="1" t="s">
        <v>1519</v>
      </c>
      <c r="B848" s="1" t="s">
        <v>3203</v>
      </c>
      <c r="C848" t="s">
        <v>4380</v>
      </c>
      <c r="D848" t="s">
        <v>5060</v>
      </c>
      <c r="F848" t="str">
        <f t="shared" si="13"/>
        <v xml:space="preserve">  Natali N</v>
      </c>
      <c r="G848" t="str">
        <f>Table2[[#This Row],[First Name]]&amp;" "&amp;Table2[[#This Row],[Last Name]]</f>
        <v xml:space="preserve">  Natali N Edmonds</v>
      </c>
    </row>
    <row r="849" spans="1:7" ht="15.75" x14ac:dyDescent="0.25">
      <c r="A849" s="1" t="s">
        <v>1518</v>
      </c>
      <c r="B849" s="1" t="s">
        <v>3204</v>
      </c>
      <c r="C849" t="s">
        <v>4380</v>
      </c>
      <c r="D849" t="s">
        <v>5061</v>
      </c>
      <c r="F849" t="str">
        <f t="shared" si="13"/>
        <v xml:space="preserve">  Beth</v>
      </c>
      <c r="G849" t="str">
        <f>Table2[[#This Row],[First Name]]&amp;" "&amp;Table2[[#This Row],[Last Name]]</f>
        <v xml:space="preserve">  Beth Otto</v>
      </c>
    </row>
    <row r="850" spans="1:7" ht="15.75" x14ac:dyDescent="0.25">
      <c r="A850" s="1" t="s">
        <v>1517</v>
      </c>
      <c r="B850" s="1" t="s">
        <v>2430</v>
      </c>
      <c r="C850" t="s">
        <v>4382</v>
      </c>
      <c r="D850" t="s">
        <v>4431</v>
      </c>
      <c r="F850" t="str">
        <f t="shared" si="13"/>
        <v xml:space="preserve">  Alex</v>
      </c>
      <c r="G850" t="str">
        <f>Table2[[#This Row],[First Name]]&amp;" "&amp;Table2[[#This Row],[Last Name]]</f>
        <v xml:space="preserve">  Alex Kurt</v>
      </c>
    </row>
    <row r="851" spans="1:7" ht="15.75" x14ac:dyDescent="0.25">
      <c r="A851" s="1" t="s">
        <v>1516</v>
      </c>
      <c r="B851" s="1" t="s">
        <v>3205</v>
      </c>
      <c r="C851" t="s">
        <v>4382</v>
      </c>
      <c r="D851" t="s">
        <v>4423</v>
      </c>
      <c r="F851" t="str">
        <f t="shared" si="13"/>
        <v xml:space="preserve">  Spencer</v>
      </c>
      <c r="G851" t="str">
        <f>Table2[[#This Row],[First Name]]&amp;" "&amp;Table2[[#This Row],[Last Name]]</f>
        <v xml:space="preserve">  Spencer Duhaime</v>
      </c>
    </row>
    <row r="852" spans="1:7" ht="15.75" x14ac:dyDescent="0.25">
      <c r="A852" s="1" t="s">
        <v>1515</v>
      </c>
      <c r="B852" s="1" t="s">
        <v>3206</v>
      </c>
      <c r="C852" t="s">
        <v>4380</v>
      </c>
      <c r="D852" t="s">
        <v>5062</v>
      </c>
      <c r="F852" t="str">
        <f t="shared" si="13"/>
        <v xml:space="preserve">  Andee W</v>
      </c>
      <c r="G852" t="str">
        <f>Table2[[#This Row],[First Name]]&amp;" "&amp;Table2[[#This Row],[Last Name]]</f>
        <v xml:space="preserve">  Andee W Swann</v>
      </c>
    </row>
    <row r="853" spans="1:7" ht="15.75" x14ac:dyDescent="0.25">
      <c r="A853" s="1" t="s">
        <v>1514</v>
      </c>
      <c r="B853" s="1" t="s">
        <v>3207</v>
      </c>
      <c r="C853" t="s">
        <v>4798</v>
      </c>
      <c r="D853" t="s">
        <v>4554</v>
      </c>
      <c r="F853" t="str">
        <f t="shared" si="13"/>
        <v xml:space="preserve">  Amy</v>
      </c>
      <c r="G853" t="str">
        <f>Table2[[#This Row],[First Name]]&amp;" "&amp;Table2[[#This Row],[Last Name]]</f>
        <v xml:space="preserve">  Amy Burton</v>
      </c>
    </row>
    <row r="854" spans="1:7" ht="15.75" x14ac:dyDescent="0.25">
      <c r="A854" s="1" t="s">
        <v>1513</v>
      </c>
      <c r="B854" s="1" t="s">
        <v>2613</v>
      </c>
      <c r="C854" t="s">
        <v>4382</v>
      </c>
      <c r="D854" t="s">
        <v>4457</v>
      </c>
      <c r="F854" t="str">
        <f t="shared" si="13"/>
        <v xml:space="preserve">  Joshua</v>
      </c>
      <c r="G854" t="str">
        <f>Table2[[#This Row],[First Name]]&amp;" "&amp;Table2[[#This Row],[Last Name]]</f>
        <v xml:space="preserve">  Joshua Ricardi</v>
      </c>
    </row>
    <row r="855" spans="1:7" ht="15.75" x14ac:dyDescent="0.25">
      <c r="A855" s="1" t="s">
        <v>1512</v>
      </c>
      <c r="B855" s="1" t="s">
        <v>3208</v>
      </c>
      <c r="C855" t="s">
        <v>4382</v>
      </c>
      <c r="D855" t="s">
        <v>5063</v>
      </c>
      <c r="F855" t="str">
        <f t="shared" si="13"/>
        <v xml:space="preserve">  C Fred</v>
      </c>
      <c r="G855" t="str">
        <f>Table2[[#This Row],[First Name]]&amp;" "&amp;Table2[[#This Row],[Last Name]]</f>
        <v xml:space="preserve">  C Fred Joslyn</v>
      </c>
    </row>
    <row r="856" spans="1:7" ht="15.75" x14ac:dyDescent="0.25">
      <c r="A856" s="1" t="s">
        <v>1511</v>
      </c>
      <c r="B856" s="1" t="s">
        <v>3209</v>
      </c>
      <c r="C856" t="s">
        <v>4382</v>
      </c>
      <c r="D856" t="s">
        <v>4589</v>
      </c>
      <c r="F856" t="str">
        <f t="shared" si="13"/>
        <v xml:space="preserve">  Jeremy</v>
      </c>
      <c r="G856" t="str">
        <f>Table2[[#This Row],[First Name]]&amp;" "&amp;Table2[[#This Row],[Last Name]]</f>
        <v xml:space="preserve">  Jeremy Bennie</v>
      </c>
    </row>
    <row r="857" spans="1:7" ht="15.75" x14ac:dyDescent="0.25">
      <c r="A857" s="1" t="s">
        <v>1510</v>
      </c>
      <c r="B857" s="1" t="s">
        <v>3210</v>
      </c>
      <c r="C857" t="s">
        <v>4382</v>
      </c>
      <c r="D857" t="s">
        <v>5064</v>
      </c>
      <c r="F857" t="str">
        <f t="shared" si="13"/>
        <v xml:space="preserve">  Patrick Sr</v>
      </c>
      <c r="G857" t="str">
        <f>Table2[[#This Row],[First Name]]&amp;" "&amp;Table2[[#This Row],[Last Name]]</f>
        <v xml:space="preserve">  Patrick Sr Kanyane</v>
      </c>
    </row>
    <row r="858" spans="1:7" ht="15.75" x14ac:dyDescent="0.25">
      <c r="A858" s="1" t="s">
        <v>1509</v>
      </c>
      <c r="B858" s="1" t="s">
        <v>3211</v>
      </c>
      <c r="C858" t="s">
        <v>4380</v>
      </c>
      <c r="D858" t="s">
        <v>5065</v>
      </c>
      <c r="F858" t="str">
        <f t="shared" si="13"/>
        <v xml:space="preserve">  Kelly M</v>
      </c>
      <c r="G858" t="str">
        <f>Table2[[#This Row],[First Name]]&amp;" "&amp;Table2[[#This Row],[Last Name]]</f>
        <v xml:space="preserve">  Kelly M McFadden</v>
      </c>
    </row>
    <row r="859" spans="1:7" ht="15.75" x14ac:dyDescent="0.25">
      <c r="A859" s="1" t="s">
        <v>1508</v>
      </c>
      <c r="B859" s="1" t="s">
        <v>3212</v>
      </c>
      <c r="C859" t="s">
        <v>4380</v>
      </c>
      <c r="D859" t="s">
        <v>4765</v>
      </c>
      <c r="F859" t="str">
        <f t="shared" si="13"/>
        <v xml:space="preserve">  Katherine</v>
      </c>
      <c r="G859" t="str">
        <f>Table2[[#This Row],[First Name]]&amp;" "&amp;Table2[[#This Row],[Last Name]]</f>
        <v xml:space="preserve">  Katherine Connolly</v>
      </c>
    </row>
    <row r="860" spans="1:7" ht="15.75" x14ac:dyDescent="0.25">
      <c r="A860" s="1" t="s">
        <v>1507</v>
      </c>
      <c r="B860" s="1" t="s">
        <v>3213</v>
      </c>
      <c r="C860" t="s">
        <v>4380</v>
      </c>
      <c r="D860" t="s">
        <v>5066</v>
      </c>
      <c r="F860" t="str">
        <f t="shared" si="13"/>
        <v xml:space="preserve">  Keila L</v>
      </c>
      <c r="G860" t="str">
        <f>Table2[[#This Row],[First Name]]&amp;" "&amp;Table2[[#This Row],[Last Name]]</f>
        <v xml:space="preserve">  Keila L Merino</v>
      </c>
    </row>
    <row r="861" spans="1:7" ht="15.75" x14ac:dyDescent="0.25">
      <c r="A861" s="1" t="s">
        <v>1506</v>
      </c>
      <c r="B861" s="1" t="s">
        <v>3214</v>
      </c>
      <c r="C861" t="s">
        <v>4380</v>
      </c>
      <c r="D861" t="s">
        <v>5067</v>
      </c>
      <c r="F861" t="str">
        <f t="shared" si="13"/>
        <v xml:space="preserve">  Zanae E</v>
      </c>
      <c r="G861" t="str">
        <f>Table2[[#This Row],[First Name]]&amp;" "&amp;Table2[[#This Row],[Last Name]]</f>
        <v xml:space="preserve">  Zanae E Baird</v>
      </c>
    </row>
    <row r="862" spans="1:7" ht="15.75" x14ac:dyDescent="0.25">
      <c r="A862" s="1" t="s">
        <v>1505</v>
      </c>
      <c r="B862" s="1" t="s">
        <v>3215</v>
      </c>
      <c r="C862" t="s">
        <v>4382</v>
      </c>
      <c r="D862" t="s">
        <v>4431</v>
      </c>
      <c r="F862" t="str">
        <f t="shared" si="13"/>
        <v xml:space="preserve">  Alex</v>
      </c>
      <c r="G862" t="str">
        <f>Table2[[#This Row],[First Name]]&amp;" "&amp;Table2[[#This Row],[Last Name]]</f>
        <v xml:space="preserve">  Alex Locatelli</v>
      </c>
    </row>
    <row r="863" spans="1:7" ht="15.75" x14ac:dyDescent="0.25">
      <c r="A863" s="1" t="s">
        <v>1504</v>
      </c>
      <c r="B863" s="1" t="s">
        <v>3216</v>
      </c>
      <c r="C863" t="s">
        <v>4380</v>
      </c>
      <c r="D863" t="s">
        <v>4680</v>
      </c>
      <c r="F863" t="str">
        <f t="shared" si="13"/>
        <v xml:space="preserve">  Kathryn</v>
      </c>
      <c r="G863" t="str">
        <f>Table2[[#This Row],[First Name]]&amp;" "&amp;Table2[[#This Row],[Last Name]]</f>
        <v xml:space="preserve">  Kathryn Brake</v>
      </c>
    </row>
    <row r="864" spans="1:7" ht="15.75" x14ac:dyDescent="0.25">
      <c r="A864" s="1" t="s">
        <v>1503</v>
      </c>
      <c r="B864" s="1" t="s">
        <v>3217</v>
      </c>
      <c r="C864" t="s">
        <v>4382</v>
      </c>
      <c r="D864" t="s">
        <v>5068</v>
      </c>
      <c r="F864" t="str">
        <f t="shared" si="13"/>
        <v xml:space="preserve">  Jason L</v>
      </c>
      <c r="G864" t="str">
        <f>Table2[[#This Row],[First Name]]&amp;" "&amp;Table2[[#This Row],[Last Name]]</f>
        <v xml:space="preserve">  Jason L Jacobs</v>
      </c>
    </row>
    <row r="865" spans="1:7" ht="15.75" x14ac:dyDescent="0.25">
      <c r="A865" s="1" t="s">
        <v>1502</v>
      </c>
      <c r="B865" s="1" t="s">
        <v>3218</v>
      </c>
      <c r="C865" t="s">
        <v>4382</v>
      </c>
      <c r="D865" t="s">
        <v>5069</v>
      </c>
      <c r="F865" t="str">
        <f t="shared" si="13"/>
        <v xml:space="preserve">  Benjamin J</v>
      </c>
      <c r="G865" t="str">
        <f>Table2[[#This Row],[First Name]]&amp;" "&amp;Table2[[#This Row],[Last Name]]</f>
        <v xml:space="preserve">  Benjamin J Vaught</v>
      </c>
    </row>
    <row r="866" spans="1:7" ht="15.75" x14ac:dyDescent="0.25">
      <c r="A866" s="1" t="s">
        <v>1501</v>
      </c>
      <c r="B866" s="1" t="s">
        <v>3219</v>
      </c>
      <c r="C866" t="s">
        <v>4382</v>
      </c>
      <c r="D866" t="s">
        <v>4445</v>
      </c>
      <c r="F866" t="str">
        <f t="shared" si="13"/>
        <v xml:space="preserve">  Steven M</v>
      </c>
      <c r="G866" t="str">
        <f>Table2[[#This Row],[First Name]]&amp;" "&amp;Table2[[#This Row],[Last Name]]</f>
        <v xml:space="preserve">  Steven M Monteleone</v>
      </c>
    </row>
    <row r="867" spans="1:7" ht="15.75" x14ac:dyDescent="0.25">
      <c r="A867" s="1" t="s">
        <v>1500</v>
      </c>
      <c r="B867" s="1" t="s">
        <v>3220</v>
      </c>
      <c r="C867" t="s">
        <v>4798</v>
      </c>
      <c r="D867" t="s">
        <v>5070</v>
      </c>
      <c r="F867" t="str">
        <f t="shared" si="13"/>
        <v xml:space="preserve">  Erika</v>
      </c>
      <c r="G867" t="str">
        <f>Table2[[#This Row],[First Name]]&amp;" "&amp;Table2[[#This Row],[Last Name]]</f>
        <v xml:space="preserve">  Erika Verdugo</v>
      </c>
    </row>
    <row r="868" spans="1:7" ht="15.75" x14ac:dyDescent="0.25">
      <c r="A868" s="1" t="s">
        <v>1499</v>
      </c>
      <c r="B868" s="1" t="s">
        <v>3221</v>
      </c>
      <c r="C868" t="s">
        <v>4382</v>
      </c>
      <c r="D868" t="s">
        <v>5071</v>
      </c>
      <c r="F868" t="str">
        <f t="shared" si="13"/>
        <v xml:space="preserve">  Chad</v>
      </c>
      <c r="G868" t="str">
        <f>Table2[[#This Row],[First Name]]&amp;" "&amp;Table2[[#This Row],[Last Name]]</f>
        <v xml:space="preserve">  Chad Sellers</v>
      </c>
    </row>
    <row r="869" spans="1:7" ht="15.75" x14ac:dyDescent="0.25">
      <c r="A869" s="1" t="s">
        <v>1498</v>
      </c>
      <c r="B869" s="1" t="s">
        <v>3222</v>
      </c>
      <c r="C869" t="s">
        <v>4382</v>
      </c>
      <c r="D869" t="s">
        <v>4481</v>
      </c>
      <c r="F869" t="str">
        <f t="shared" si="13"/>
        <v xml:space="preserve">  Mark</v>
      </c>
      <c r="G869" t="str">
        <f>Table2[[#This Row],[First Name]]&amp;" "&amp;Table2[[#This Row],[Last Name]]</f>
        <v xml:space="preserve">  Mark Bowman</v>
      </c>
    </row>
    <row r="870" spans="1:7" ht="15.75" x14ac:dyDescent="0.25">
      <c r="A870" s="1" t="s">
        <v>1497</v>
      </c>
      <c r="B870" s="1" t="s">
        <v>3223</v>
      </c>
      <c r="C870" t="s">
        <v>4382</v>
      </c>
      <c r="D870" t="s">
        <v>4393</v>
      </c>
      <c r="F870" t="str">
        <f t="shared" si="13"/>
        <v xml:space="preserve">  David</v>
      </c>
      <c r="G870" t="str">
        <f>Table2[[#This Row],[First Name]]&amp;" "&amp;Table2[[#This Row],[Last Name]]</f>
        <v xml:space="preserve">  David Marley</v>
      </c>
    </row>
    <row r="871" spans="1:7" ht="15.75" x14ac:dyDescent="0.25">
      <c r="A871" s="1" t="s">
        <v>1496</v>
      </c>
      <c r="B871" s="1" t="s">
        <v>3224</v>
      </c>
      <c r="C871" t="s">
        <v>4382</v>
      </c>
      <c r="D871" t="s">
        <v>5072</v>
      </c>
      <c r="F871" t="str">
        <f t="shared" si="13"/>
        <v xml:space="preserve">  Matthew R</v>
      </c>
      <c r="G871" t="str">
        <f>Table2[[#This Row],[First Name]]&amp;" "&amp;Table2[[#This Row],[Last Name]]</f>
        <v xml:space="preserve">  Matthew R Grey</v>
      </c>
    </row>
    <row r="872" spans="1:7" ht="15.75" x14ac:dyDescent="0.25">
      <c r="A872" s="1" t="s">
        <v>1495</v>
      </c>
      <c r="B872" s="1" t="s">
        <v>3225</v>
      </c>
      <c r="C872" t="s">
        <v>4798</v>
      </c>
      <c r="D872" t="s">
        <v>5073</v>
      </c>
      <c r="F872" t="str">
        <f t="shared" si="13"/>
        <v xml:space="preserve">  Orla</v>
      </c>
      <c r="G872" t="str">
        <f>Table2[[#This Row],[First Name]]&amp;" "&amp;Table2[[#This Row],[Last Name]]</f>
        <v xml:space="preserve">  Orla O'Rourke</v>
      </c>
    </row>
    <row r="873" spans="1:7" ht="15.75" x14ac:dyDescent="0.25">
      <c r="A873" s="1" t="s">
        <v>1494</v>
      </c>
      <c r="B873" s="1" t="s">
        <v>3226</v>
      </c>
      <c r="C873" t="s">
        <v>4380</v>
      </c>
      <c r="D873" t="s">
        <v>5074</v>
      </c>
      <c r="F873" t="str">
        <f t="shared" si="13"/>
        <v xml:space="preserve">  Shaista S</v>
      </c>
      <c r="G873" t="str">
        <f>Table2[[#This Row],[First Name]]&amp;" "&amp;Table2[[#This Row],[Last Name]]</f>
        <v xml:space="preserve">  Shaista S Fatehali</v>
      </c>
    </row>
    <row r="874" spans="1:7" ht="15.75" x14ac:dyDescent="0.25">
      <c r="A874" s="1" t="s">
        <v>1493</v>
      </c>
      <c r="B874" s="1" t="s">
        <v>3227</v>
      </c>
      <c r="C874" t="s">
        <v>4798</v>
      </c>
      <c r="D874" t="s">
        <v>4750</v>
      </c>
      <c r="F874" t="str">
        <f t="shared" si="13"/>
        <v xml:space="preserve">  Emily</v>
      </c>
      <c r="G874" t="str">
        <f>Table2[[#This Row],[First Name]]&amp;" "&amp;Table2[[#This Row],[Last Name]]</f>
        <v xml:space="preserve">  Emily Piza-Taylor</v>
      </c>
    </row>
    <row r="875" spans="1:7" ht="15.75" x14ac:dyDescent="0.25">
      <c r="A875" s="1" t="s">
        <v>1492</v>
      </c>
      <c r="B875" s="1" t="s">
        <v>3228</v>
      </c>
      <c r="C875" t="s">
        <v>4380</v>
      </c>
      <c r="D875" t="s">
        <v>5075</v>
      </c>
      <c r="F875" t="str">
        <f t="shared" si="13"/>
        <v xml:space="preserve">  Julie A</v>
      </c>
      <c r="G875" t="str">
        <f>Table2[[#This Row],[First Name]]&amp;" "&amp;Table2[[#This Row],[Last Name]]</f>
        <v xml:space="preserve">  Julie A Cavanaugh</v>
      </c>
    </row>
    <row r="876" spans="1:7" ht="15.75" x14ac:dyDescent="0.25">
      <c r="A876" s="1" t="s">
        <v>1491</v>
      </c>
      <c r="B876" s="1" t="s">
        <v>3229</v>
      </c>
      <c r="C876" t="s">
        <v>4380</v>
      </c>
      <c r="D876" t="s">
        <v>5076</v>
      </c>
      <c r="F876" t="str">
        <f t="shared" si="13"/>
        <v xml:space="preserve">  Megumi</v>
      </c>
      <c r="G876" t="str">
        <f>Table2[[#This Row],[First Name]]&amp;" "&amp;Table2[[#This Row],[Last Name]]</f>
        <v xml:space="preserve">  Megumi Amako</v>
      </c>
    </row>
    <row r="877" spans="1:7" ht="15.75" x14ac:dyDescent="0.25">
      <c r="A877" s="1" t="s">
        <v>1490</v>
      </c>
      <c r="B877" s="1" t="s">
        <v>3230</v>
      </c>
      <c r="C877" t="s">
        <v>4380</v>
      </c>
      <c r="D877" t="s">
        <v>5077</v>
      </c>
      <c r="F877" t="str">
        <f t="shared" si="13"/>
        <v xml:space="preserve">  Skylar</v>
      </c>
      <c r="G877" t="str">
        <f>Table2[[#This Row],[First Name]]&amp;" "&amp;Table2[[#This Row],[Last Name]]</f>
        <v xml:space="preserve">  Skylar Musa</v>
      </c>
    </row>
    <row r="878" spans="1:7" ht="15.75" x14ac:dyDescent="0.25">
      <c r="A878" s="1" t="s">
        <v>1489</v>
      </c>
      <c r="B878" s="1" t="s">
        <v>3231</v>
      </c>
      <c r="C878" t="s">
        <v>4798</v>
      </c>
      <c r="D878" t="s">
        <v>4916</v>
      </c>
      <c r="F878" t="str">
        <f t="shared" si="13"/>
        <v xml:space="preserve">  Victoria</v>
      </c>
      <c r="G878" t="str">
        <f>Table2[[#This Row],[First Name]]&amp;" "&amp;Table2[[#This Row],[Last Name]]</f>
        <v xml:space="preserve">  Victoria Phillippi</v>
      </c>
    </row>
    <row r="879" spans="1:7" ht="15.75" x14ac:dyDescent="0.25">
      <c r="A879" s="1" t="s">
        <v>1488</v>
      </c>
      <c r="B879" s="1" t="s">
        <v>3232</v>
      </c>
      <c r="C879" t="s">
        <v>4798</v>
      </c>
      <c r="D879" t="s">
        <v>5078</v>
      </c>
      <c r="F879" t="str">
        <f t="shared" si="13"/>
        <v xml:space="preserve">  Amanda L</v>
      </c>
      <c r="G879" t="str">
        <f>Table2[[#This Row],[First Name]]&amp;" "&amp;Table2[[#This Row],[Last Name]]</f>
        <v xml:space="preserve">  Amanda L Hoskins</v>
      </c>
    </row>
    <row r="880" spans="1:7" ht="15.75" x14ac:dyDescent="0.25">
      <c r="A880" s="1" t="s">
        <v>1487</v>
      </c>
      <c r="B880" s="1" t="s">
        <v>3233</v>
      </c>
      <c r="C880" t="s">
        <v>4380</v>
      </c>
      <c r="D880" t="s">
        <v>5079</v>
      </c>
      <c r="F880" t="str">
        <f t="shared" si="13"/>
        <v xml:space="preserve">  Renee</v>
      </c>
      <c r="G880" t="str">
        <f>Table2[[#This Row],[First Name]]&amp;" "&amp;Table2[[#This Row],[Last Name]]</f>
        <v xml:space="preserve">  Renee Imbalzano Zegar</v>
      </c>
    </row>
    <row r="881" spans="1:7" ht="15.75" x14ac:dyDescent="0.25">
      <c r="A881" s="1" t="s">
        <v>1486</v>
      </c>
      <c r="B881" s="1" t="s">
        <v>3234</v>
      </c>
      <c r="C881" t="s">
        <v>4380</v>
      </c>
      <c r="D881" t="s">
        <v>5080</v>
      </c>
      <c r="F881" t="str">
        <f t="shared" si="13"/>
        <v xml:space="preserve">  Nellie A</v>
      </c>
      <c r="G881" t="str">
        <f>Table2[[#This Row],[First Name]]&amp;" "&amp;Table2[[#This Row],[Last Name]]</f>
        <v xml:space="preserve">  Nellie A Triedman</v>
      </c>
    </row>
    <row r="882" spans="1:7" ht="15.75" x14ac:dyDescent="0.25">
      <c r="A882" s="1" t="s">
        <v>1485</v>
      </c>
      <c r="B882" s="1" t="s">
        <v>3235</v>
      </c>
      <c r="C882" t="s">
        <v>4380</v>
      </c>
      <c r="D882" t="s">
        <v>5081</v>
      </c>
      <c r="F882" t="str">
        <f t="shared" si="13"/>
        <v xml:space="preserve">  Tamara</v>
      </c>
      <c r="G882" t="str">
        <f>Table2[[#This Row],[First Name]]&amp;" "&amp;Table2[[#This Row],[Last Name]]</f>
        <v xml:space="preserve">  Tamara Lovuolo</v>
      </c>
    </row>
    <row r="883" spans="1:7" ht="15.75" x14ac:dyDescent="0.25">
      <c r="A883" s="1" t="s">
        <v>1484</v>
      </c>
      <c r="B883" s="1" t="s">
        <v>3236</v>
      </c>
      <c r="C883" t="s">
        <v>4380</v>
      </c>
      <c r="D883" t="s">
        <v>4632</v>
      </c>
      <c r="F883" t="str">
        <f t="shared" si="13"/>
        <v xml:space="preserve">  Joan</v>
      </c>
      <c r="G883" t="str">
        <f>Table2[[#This Row],[First Name]]&amp;" "&amp;Table2[[#This Row],[Last Name]]</f>
        <v xml:space="preserve">  Joan Chung</v>
      </c>
    </row>
    <row r="884" spans="1:7" ht="15.75" x14ac:dyDescent="0.25">
      <c r="A884" s="1" t="s">
        <v>1483</v>
      </c>
      <c r="B884" s="1" t="s">
        <v>3237</v>
      </c>
      <c r="C884" t="s">
        <v>4380</v>
      </c>
      <c r="D884" t="s">
        <v>5082</v>
      </c>
      <c r="F884" t="str">
        <f t="shared" si="13"/>
        <v xml:space="preserve">  Aimee J</v>
      </c>
      <c r="G884" t="str">
        <f>Table2[[#This Row],[First Name]]&amp;" "&amp;Table2[[#This Row],[Last Name]]</f>
        <v xml:space="preserve">  Aimee J Newsom</v>
      </c>
    </row>
    <row r="885" spans="1:7" ht="15.75" x14ac:dyDescent="0.25">
      <c r="A885" s="1" t="s">
        <v>1482</v>
      </c>
      <c r="B885" s="1" t="s">
        <v>3238</v>
      </c>
      <c r="C885" t="s">
        <v>4380</v>
      </c>
      <c r="D885" t="s">
        <v>5083</v>
      </c>
      <c r="F885" t="str">
        <f t="shared" si="13"/>
        <v xml:space="preserve">  Suzanne</v>
      </c>
      <c r="G885" t="str">
        <f>Table2[[#This Row],[First Name]]&amp;" "&amp;Table2[[#This Row],[Last Name]]</f>
        <v xml:space="preserve">  Suzanne Harrington</v>
      </c>
    </row>
    <row r="886" spans="1:7" ht="15.75" x14ac:dyDescent="0.25">
      <c r="A886" s="1" t="s">
        <v>1481</v>
      </c>
      <c r="B886" s="1" t="s">
        <v>3239</v>
      </c>
      <c r="C886" t="s">
        <v>4380</v>
      </c>
      <c r="D886" t="s">
        <v>5084</v>
      </c>
      <c r="F886" t="str">
        <f t="shared" si="13"/>
        <v xml:space="preserve">  Kristin A</v>
      </c>
      <c r="G886" t="str">
        <f>Table2[[#This Row],[First Name]]&amp;" "&amp;Table2[[#This Row],[Last Name]]</f>
        <v xml:space="preserve">  Kristin A Hoffman</v>
      </c>
    </row>
    <row r="887" spans="1:7" ht="15.75" x14ac:dyDescent="0.25">
      <c r="A887" s="1" t="s">
        <v>1480</v>
      </c>
      <c r="B887" s="1" t="s">
        <v>3240</v>
      </c>
      <c r="C887" t="s">
        <v>4380</v>
      </c>
      <c r="D887" t="s">
        <v>5085</v>
      </c>
      <c r="F887" t="str">
        <f t="shared" si="13"/>
        <v xml:space="preserve">  Bronwyn</v>
      </c>
      <c r="G887" t="str">
        <f>Table2[[#This Row],[First Name]]&amp;" "&amp;Table2[[#This Row],[Last Name]]</f>
        <v xml:space="preserve">  Bronwyn Van Vugt</v>
      </c>
    </row>
    <row r="888" spans="1:7" ht="15.75" x14ac:dyDescent="0.25">
      <c r="A888" s="1" t="s">
        <v>1479</v>
      </c>
      <c r="B888" s="1" t="s">
        <v>3241</v>
      </c>
      <c r="C888" t="s">
        <v>4380</v>
      </c>
      <c r="D888" t="s">
        <v>5086</v>
      </c>
      <c r="F888" t="str">
        <f t="shared" si="13"/>
        <v xml:space="preserve">  Taylor J</v>
      </c>
      <c r="G888" t="str">
        <f>Table2[[#This Row],[First Name]]&amp;" "&amp;Table2[[#This Row],[Last Name]]</f>
        <v xml:space="preserve">  Taylor J Feehley</v>
      </c>
    </row>
    <row r="889" spans="1:7" ht="15.75" x14ac:dyDescent="0.25">
      <c r="A889" s="1" t="s">
        <v>1478</v>
      </c>
      <c r="B889" s="1" t="s">
        <v>3242</v>
      </c>
      <c r="C889" t="s">
        <v>4798</v>
      </c>
      <c r="D889" t="s">
        <v>5087</v>
      </c>
      <c r="F889" t="str">
        <f t="shared" si="13"/>
        <v xml:space="preserve">  Kimberly M</v>
      </c>
      <c r="G889" t="str">
        <f>Table2[[#This Row],[First Name]]&amp;" "&amp;Table2[[#This Row],[Last Name]]</f>
        <v xml:space="preserve">  Kimberly M Ashworth</v>
      </c>
    </row>
    <row r="890" spans="1:7" ht="15.75" x14ac:dyDescent="0.25">
      <c r="A890" s="1" t="s">
        <v>1477</v>
      </c>
      <c r="B890" s="1" t="s">
        <v>3243</v>
      </c>
      <c r="C890" t="s">
        <v>4382</v>
      </c>
      <c r="D890" t="s">
        <v>5088</v>
      </c>
      <c r="F890" t="str">
        <f t="shared" si="13"/>
        <v xml:space="preserve">  Joshua E</v>
      </c>
      <c r="G890" t="str">
        <f>Table2[[#This Row],[First Name]]&amp;" "&amp;Table2[[#This Row],[Last Name]]</f>
        <v xml:space="preserve">  Joshua E Hansen</v>
      </c>
    </row>
    <row r="891" spans="1:7" ht="15.75" x14ac:dyDescent="0.25">
      <c r="A891" s="1" t="s">
        <v>1476</v>
      </c>
      <c r="B891" s="1" t="s">
        <v>3244</v>
      </c>
      <c r="C891" t="s">
        <v>4382</v>
      </c>
      <c r="D891" t="s">
        <v>4551</v>
      </c>
      <c r="F891" t="str">
        <f t="shared" si="13"/>
        <v xml:space="preserve">  Jeffrey</v>
      </c>
      <c r="G891" t="str">
        <f>Table2[[#This Row],[First Name]]&amp;" "&amp;Table2[[#This Row],[Last Name]]</f>
        <v xml:space="preserve">  Jeffrey Czyz</v>
      </c>
    </row>
    <row r="892" spans="1:7" ht="15.75" x14ac:dyDescent="0.25">
      <c r="A892" s="1" t="s">
        <v>1475</v>
      </c>
      <c r="B892" s="1" t="s">
        <v>3245</v>
      </c>
      <c r="C892" t="s">
        <v>4382</v>
      </c>
      <c r="D892" t="s">
        <v>5089</v>
      </c>
      <c r="F892" t="str">
        <f t="shared" si="13"/>
        <v xml:space="preserve">  Andrew R</v>
      </c>
      <c r="G892" t="str">
        <f>Table2[[#This Row],[First Name]]&amp;" "&amp;Table2[[#This Row],[Last Name]]</f>
        <v xml:space="preserve">  Andrew R Bauder</v>
      </c>
    </row>
    <row r="893" spans="1:7" ht="15.75" x14ac:dyDescent="0.25">
      <c r="A893" s="1" t="s">
        <v>1474</v>
      </c>
      <c r="B893" s="1" t="s">
        <v>3246</v>
      </c>
      <c r="C893" t="s">
        <v>4382</v>
      </c>
      <c r="D893" t="s">
        <v>5090</v>
      </c>
      <c r="E893" t="s">
        <v>4450</v>
      </c>
      <c r="F893" t="str">
        <f t="shared" si="13"/>
        <v xml:space="preserve">  Francisco J Sr</v>
      </c>
      <c r="G893" t="str">
        <f>Table2[[#This Row],[First Name]]&amp;" "&amp;Table2[[#This Row],[Last Name]]</f>
        <v xml:space="preserve">  Francisco J Sr Mendoza</v>
      </c>
    </row>
    <row r="894" spans="1:7" ht="15.75" x14ac:dyDescent="0.25">
      <c r="A894" s="1" t="s">
        <v>1473</v>
      </c>
      <c r="B894" s="1" t="s">
        <v>3247</v>
      </c>
      <c r="C894" t="s">
        <v>4798</v>
      </c>
      <c r="D894" t="s">
        <v>5091</v>
      </c>
      <c r="F894" t="str">
        <f t="shared" si="13"/>
        <v xml:space="preserve">  Rhonda</v>
      </c>
      <c r="G894" t="str">
        <f>Table2[[#This Row],[First Name]]&amp;" "&amp;Table2[[#This Row],[Last Name]]</f>
        <v xml:space="preserve">  Rhonda Glass</v>
      </c>
    </row>
    <row r="895" spans="1:7" ht="15.75" x14ac:dyDescent="0.25">
      <c r="A895" s="1" t="s">
        <v>1472</v>
      </c>
      <c r="B895" s="1" t="s">
        <v>3248</v>
      </c>
      <c r="C895" t="s">
        <v>4382</v>
      </c>
      <c r="D895" t="s">
        <v>4401</v>
      </c>
      <c r="F895" t="str">
        <f t="shared" si="13"/>
        <v xml:space="preserve">  John</v>
      </c>
      <c r="G895" t="str">
        <f>Table2[[#This Row],[First Name]]&amp;" "&amp;Table2[[#This Row],[Last Name]]</f>
        <v xml:space="preserve">  John Butcher</v>
      </c>
    </row>
    <row r="896" spans="1:7" ht="15.75" x14ac:dyDescent="0.25">
      <c r="A896" s="1" t="s">
        <v>1471</v>
      </c>
      <c r="B896" s="1" t="s">
        <v>3249</v>
      </c>
      <c r="C896" t="s">
        <v>4382</v>
      </c>
      <c r="D896" t="s">
        <v>5092</v>
      </c>
      <c r="F896" t="str">
        <f t="shared" si="13"/>
        <v xml:space="preserve">  Miles J</v>
      </c>
      <c r="G896" t="str">
        <f>Table2[[#This Row],[First Name]]&amp;" "&amp;Table2[[#This Row],[Last Name]]</f>
        <v xml:space="preserve">  Miles J Traiser</v>
      </c>
    </row>
    <row r="897" spans="1:7" ht="15.75" x14ac:dyDescent="0.25">
      <c r="A897" s="1" t="s">
        <v>1470</v>
      </c>
      <c r="B897" s="1" t="s">
        <v>3250</v>
      </c>
      <c r="C897" t="s">
        <v>4380</v>
      </c>
      <c r="D897" t="s">
        <v>5093</v>
      </c>
      <c r="F897" t="str">
        <f t="shared" si="13"/>
        <v xml:space="preserve">  Justyna I</v>
      </c>
      <c r="G897" t="str">
        <f>Table2[[#This Row],[First Name]]&amp;" "&amp;Table2[[#This Row],[Last Name]]</f>
        <v xml:space="preserve">  Justyna I Mudy-Mader</v>
      </c>
    </row>
    <row r="898" spans="1:7" ht="15.75" x14ac:dyDescent="0.25">
      <c r="A898" s="1" t="s">
        <v>1469</v>
      </c>
      <c r="B898" s="1" t="s">
        <v>2921</v>
      </c>
      <c r="C898" t="s">
        <v>4380</v>
      </c>
      <c r="D898" t="s">
        <v>5094</v>
      </c>
      <c r="F898" t="str">
        <f t="shared" si="13"/>
        <v xml:space="preserve">  Lucille</v>
      </c>
      <c r="G898" t="str">
        <f>Table2[[#This Row],[First Name]]&amp;" "&amp;Table2[[#This Row],[Last Name]]</f>
        <v xml:space="preserve">  Lucille Rogers</v>
      </c>
    </row>
    <row r="899" spans="1:7" ht="15.75" x14ac:dyDescent="0.25">
      <c r="A899" s="1" t="s">
        <v>1468</v>
      </c>
      <c r="B899" s="1" t="s">
        <v>3251</v>
      </c>
      <c r="C899" t="s">
        <v>4380</v>
      </c>
      <c r="D899" t="s">
        <v>5095</v>
      </c>
      <c r="F899" t="str">
        <f t="shared" ref="F899:F962" si="14">D899&amp;E899</f>
        <v xml:space="preserve">  April</v>
      </c>
      <c r="G899" t="str">
        <f>Table2[[#This Row],[First Name]]&amp;" "&amp;Table2[[#This Row],[Last Name]]</f>
        <v xml:space="preserve">  April Woo</v>
      </c>
    </row>
    <row r="900" spans="1:7" ht="15.75" x14ac:dyDescent="0.25">
      <c r="A900" s="1" t="s">
        <v>1467</v>
      </c>
      <c r="B900" s="1" t="s">
        <v>2636</v>
      </c>
      <c r="C900" t="s">
        <v>4382</v>
      </c>
      <c r="D900" t="s">
        <v>4420</v>
      </c>
      <c r="F900" t="str">
        <f t="shared" si="14"/>
        <v xml:space="preserve">  Robert</v>
      </c>
      <c r="G900" t="str">
        <f>Table2[[#This Row],[First Name]]&amp;" "&amp;Table2[[#This Row],[Last Name]]</f>
        <v xml:space="preserve">  Robert Walsh</v>
      </c>
    </row>
    <row r="901" spans="1:7" ht="15.75" x14ac:dyDescent="0.25">
      <c r="A901" s="1" t="s">
        <v>1466</v>
      </c>
      <c r="B901" s="1" t="s">
        <v>2652</v>
      </c>
      <c r="C901" t="s">
        <v>4798</v>
      </c>
      <c r="D901" t="s">
        <v>5096</v>
      </c>
      <c r="F901" t="str">
        <f t="shared" si="14"/>
        <v xml:space="preserve">  Alyssa</v>
      </c>
      <c r="G901" t="str">
        <f>Table2[[#This Row],[First Name]]&amp;" "&amp;Table2[[#This Row],[Last Name]]</f>
        <v xml:space="preserve">  Alyssa White</v>
      </c>
    </row>
    <row r="902" spans="1:7" ht="15.75" x14ac:dyDescent="0.25">
      <c r="A902" s="1" t="s">
        <v>1465</v>
      </c>
      <c r="B902" s="1" t="s">
        <v>3252</v>
      </c>
      <c r="C902" t="s">
        <v>4380</v>
      </c>
      <c r="D902" t="s">
        <v>5097</v>
      </c>
      <c r="F902" t="str">
        <f t="shared" si="14"/>
        <v xml:space="preserve">  Jessica E</v>
      </c>
      <c r="G902" t="str">
        <f>Table2[[#This Row],[First Name]]&amp;" "&amp;Table2[[#This Row],[Last Name]]</f>
        <v xml:space="preserve">  Jessica E Sheppard</v>
      </c>
    </row>
    <row r="903" spans="1:7" ht="15.75" x14ac:dyDescent="0.25">
      <c r="A903" s="1" t="s">
        <v>1464</v>
      </c>
      <c r="B903" s="1" t="s">
        <v>3253</v>
      </c>
      <c r="C903" t="s">
        <v>4382</v>
      </c>
      <c r="D903" t="s">
        <v>4855</v>
      </c>
      <c r="F903" t="str">
        <f t="shared" si="14"/>
        <v xml:space="preserve">  Patrick J</v>
      </c>
      <c r="G903" t="str">
        <f>Table2[[#This Row],[First Name]]&amp;" "&amp;Table2[[#This Row],[Last Name]]</f>
        <v xml:space="preserve">  Patrick J Doran</v>
      </c>
    </row>
    <row r="904" spans="1:7" ht="15.75" x14ac:dyDescent="0.25">
      <c r="A904" s="1" t="s">
        <v>1463</v>
      </c>
      <c r="B904" s="1" t="s">
        <v>3254</v>
      </c>
      <c r="C904" t="s">
        <v>4380</v>
      </c>
      <c r="D904" t="s">
        <v>5098</v>
      </c>
      <c r="F904" t="str">
        <f t="shared" si="14"/>
        <v xml:space="preserve">  Emilie</v>
      </c>
      <c r="G904" t="str">
        <f>Table2[[#This Row],[First Name]]&amp;" "&amp;Table2[[#This Row],[Last Name]]</f>
        <v xml:space="preserve">  Emilie Labrosse</v>
      </c>
    </row>
    <row r="905" spans="1:7" ht="15.75" x14ac:dyDescent="0.25">
      <c r="A905" s="1" t="s">
        <v>1462</v>
      </c>
      <c r="B905" s="1" t="s">
        <v>2381</v>
      </c>
      <c r="C905" t="s">
        <v>4380</v>
      </c>
      <c r="D905" t="s">
        <v>5099</v>
      </c>
      <c r="F905" t="str">
        <f t="shared" si="14"/>
        <v xml:space="preserve">  Caitlin B</v>
      </c>
      <c r="G905" t="str">
        <f>Table2[[#This Row],[First Name]]&amp;" "&amp;Table2[[#This Row],[Last Name]]</f>
        <v xml:space="preserve">  Caitlin B Thomas</v>
      </c>
    </row>
    <row r="906" spans="1:7" ht="15.75" x14ac:dyDescent="0.25">
      <c r="A906" s="1" t="s">
        <v>1461</v>
      </c>
      <c r="B906" s="1" t="s">
        <v>3255</v>
      </c>
      <c r="C906" t="s">
        <v>4382</v>
      </c>
      <c r="D906" t="s">
        <v>5100</v>
      </c>
      <c r="F906" t="str">
        <f t="shared" si="14"/>
        <v xml:space="preserve">  Joseph W</v>
      </c>
      <c r="G906" t="str">
        <f>Table2[[#This Row],[First Name]]&amp;" "&amp;Table2[[#This Row],[Last Name]]</f>
        <v xml:space="preserve">  Joseph W Lesniak</v>
      </c>
    </row>
    <row r="907" spans="1:7" ht="15.75" x14ac:dyDescent="0.25">
      <c r="A907" s="1" t="s">
        <v>1460</v>
      </c>
      <c r="B907" s="1" t="s">
        <v>3256</v>
      </c>
      <c r="C907" t="s">
        <v>4380</v>
      </c>
      <c r="D907" t="s">
        <v>5054</v>
      </c>
      <c r="F907" t="str">
        <f t="shared" si="14"/>
        <v xml:space="preserve">  Wendy</v>
      </c>
      <c r="G907" t="str">
        <f>Table2[[#This Row],[First Name]]&amp;" "&amp;Table2[[#This Row],[Last Name]]</f>
        <v xml:space="preserve">  Wendy Prowse</v>
      </c>
    </row>
    <row r="908" spans="1:7" ht="15.75" x14ac:dyDescent="0.25">
      <c r="A908" s="1" t="s">
        <v>1459</v>
      </c>
      <c r="B908" s="1" t="s">
        <v>3257</v>
      </c>
      <c r="C908" t="s">
        <v>4798</v>
      </c>
      <c r="D908" t="s">
        <v>5101</v>
      </c>
      <c r="F908" t="str">
        <f t="shared" si="14"/>
        <v xml:space="preserve">  Leah L</v>
      </c>
      <c r="G908" t="str">
        <f>Table2[[#This Row],[First Name]]&amp;" "&amp;Table2[[#This Row],[Last Name]]</f>
        <v xml:space="preserve">  Leah L Seigel</v>
      </c>
    </row>
    <row r="909" spans="1:7" ht="15.75" x14ac:dyDescent="0.25">
      <c r="A909" s="1" t="s">
        <v>1458</v>
      </c>
      <c r="B909" s="1" t="s">
        <v>3258</v>
      </c>
      <c r="C909" t="s">
        <v>4382</v>
      </c>
      <c r="D909" t="s">
        <v>5102</v>
      </c>
      <c r="F909" t="str">
        <f t="shared" si="14"/>
        <v xml:space="preserve">  Wayne L</v>
      </c>
      <c r="G909" t="str">
        <f>Table2[[#This Row],[First Name]]&amp;" "&amp;Table2[[#This Row],[Last Name]]</f>
        <v xml:space="preserve">  Wayne L Blas</v>
      </c>
    </row>
    <row r="910" spans="1:7" ht="15.75" x14ac:dyDescent="0.25">
      <c r="A910" s="1" t="s">
        <v>1457</v>
      </c>
      <c r="B910" s="1" t="s">
        <v>3259</v>
      </c>
      <c r="C910" t="s">
        <v>4382</v>
      </c>
      <c r="D910" t="s">
        <v>4666</v>
      </c>
      <c r="F910" t="str">
        <f t="shared" si="14"/>
        <v xml:space="preserve">  Jason M</v>
      </c>
      <c r="G910" t="str">
        <f>Table2[[#This Row],[First Name]]&amp;" "&amp;Table2[[#This Row],[Last Name]]</f>
        <v xml:space="preserve">  Jason M Simpson</v>
      </c>
    </row>
    <row r="911" spans="1:7" ht="15.75" x14ac:dyDescent="0.25">
      <c r="A911" s="1" t="s">
        <v>1456</v>
      </c>
      <c r="B911" s="1" t="s">
        <v>3260</v>
      </c>
      <c r="C911" t="s">
        <v>4382</v>
      </c>
      <c r="D911" t="s">
        <v>5103</v>
      </c>
      <c r="F911" t="str">
        <f t="shared" si="14"/>
        <v xml:space="preserve">  Floris</v>
      </c>
      <c r="G911" t="str">
        <f>Table2[[#This Row],[First Name]]&amp;" "&amp;Table2[[#This Row],[Last Name]]</f>
        <v xml:space="preserve">  Floris Gierman</v>
      </c>
    </row>
    <row r="912" spans="1:7" ht="15.75" x14ac:dyDescent="0.25">
      <c r="A912" s="1" t="s">
        <v>1455</v>
      </c>
      <c r="B912" s="1" t="s">
        <v>3261</v>
      </c>
      <c r="C912" t="s">
        <v>4382</v>
      </c>
      <c r="D912" t="s">
        <v>5104</v>
      </c>
      <c r="F912" t="str">
        <f t="shared" si="14"/>
        <v xml:space="preserve">  Marc</v>
      </c>
      <c r="G912" t="str">
        <f>Table2[[#This Row],[First Name]]&amp;" "&amp;Table2[[#This Row],[Last Name]]</f>
        <v xml:space="preserve">  Marc Jeuland</v>
      </c>
    </row>
    <row r="913" spans="1:7" ht="15.75" x14ac:dyDescent="0.25">
      <c r="A913" s="1" t="s">
        <v>1454</v>
      </c>
      <c r="B913" s="1" t="s">
        <v>3262</v>
      </c>
      <c r="C913" t="s">
        <v>4382</v>
      </c>
      <c r="D913" t="s">
        <v>4741</v>
      </c>
      <c r="F913" t="str">
        <f t="shared" si="14"/>
        <v xml:space="preserve">  Christopher</v>
      </c>
      <c r="G913" t="str">
        <f>Table2[[#This Row],[First Name]]&amp;" "&amp;Table2[[#This Row],[Last Name]]</f>
        <v xml:space="preserve">  Christopher Chorney</v>
      </c>
    </row>
    <row r="914" spans="1:7" ht="15.75" x14ac:dyDescent="0.25">
      <c r="A914" s="1" t="s">
        <v>1453</v>
      </c>
      <c r="B914" s="1" t="s">
        <v>3263</v>
      </c>
      <c r="C914" t="s">
        <v>4382</v>
      </c>
      <c r="D914" t="s">
        <v>4462</v>
      </c>
      <c r="F914" t="str">
        <f t="shared" si="14"/>
        <v xml:space="preserve">  Kevin</v>
      </c>
      <c r="G914" t="str">
        <f>Table2[[#This Row],[First Name]]&amp;" "&amp;Table2[[#This Row],[Last Name]]</f>
        <v xml:space="preserve">  Kevin Rook</v>
      </c>
    </row>
    <row r="915" spans="1:7" ht="15.75" x14ac:dyDescent="0.25">
      <c r="A915" s="1" t="s">
        <v>1452</v>
      </c>
      <c r="B915" s="1" t="s">
        <v>2569</v>
      </c>
      <c r="C915" t="s">
        <v>4382</v>
      </c>
      <c r="D915" t="s">
        <v>5105</v>
      </c>
      <c r="F915" t="str">
        <f t="shared" si="14"/>
        <v xml:space="preserve">  Aharon N</v>
      </c>
      <c r="G915" t="str">
        <f>Table2[[#This Row],[First Name]]&amp;" "&amp;Table2[[#This Row],[Last Name]]</f>
        <v xml:space="preserve">  Aharon N Wright</v>
      </c>
    </row>
    <row r="916" spans="1:7" ht="15.75" x14ac:dyDescent="0.25">
      <c r="A916" s="1" t="s">
        <v>1451</v>
      </c>
      <c r="B916" s="1" t="s">
        <v>3264</v>
      </c>
      <c r="C916" t="s">
        <v>4382</v>
      </c>
      <c r="D916" t="s">
        <v>5106</v>
      </c>
      <c r="F916" t="str">
        <f t="shared" si="14"/>
        <v xml:space="preserve">  Lawrence D</v>
      </c>
      <c r="G916" t="str">
        <f>Table2[[#This Row],[First Name]]&amp;" "&amp;Table2[[#This Row],[Last Name]]</f>
        <v xml:space="preserve">  Lawrence D Chin</v>
      </c>
    </row>
    <row r="917" spans="1:7" ht="15.75" x14ac:dyDescent="0.25">
      <c r="A917" s="1" t="s">
        <v>1450</v>
      </c>
      <c r="B917" s="1" t="s">
        <v>2652</v>
      </c>
      <c r="C917" t="s">
        <v>4382</v>
      </c>
      <c r="D917" t="s">
        <v>5107</v>
      </c>
      <c r="F917" t="str">
        <f t="shared" si="14"/>
        <v xml:space="preserve">  Malcolm</v>
      </c>
      <c r="G917" t="str">
        <f>Table2[[#This Row],[First Name]]&amp;" "&amp;Table2[[#This Row],[Last Name]]</f>
        <v xml:space="preserve">  Malcolm White</v>
      </c>
    </row>
    <row r="918" spans="1:7" ht="15.75" x14ac:dyDescent="0.25">
      <c r="A918" s="1" t="s">
        <v>1449</v>
      </c>
      <c r="B918" s="1" t="s">
        <v>3265</v>
      </c>
      <c r="C918" t="s">
        <v>4380</v>
      </c>
      <c r="D918" t="s">
        <v>5108</v>
      </c>
      <c r="F918" t="str">
        <f t="shared" si="14"/>
        <v xml:space="preserve">  Anna E</v>
      </c>
      <c r="G918" t="str">
        <f>Table2[[#This Row],[First Name]]&amp;" "&amp;Table2[[#This Row],[Last Name]]</f>
        <v xml:space="preserve">  Anna E Savage</v>
      </c>
    </row>
    <row r="919" spans="1:7" ht="15.75" x14ac:dyDescent="0.25">
      <c r="A919" s="1" t="s">
        <v>1448</v>
      </c>
      <c r="B919" s="1" t="s">
        <v>3266</v>
      </c>
      <c r="C919" t="s">
        <v>4380</v>
      </c>
      <c r="D919" t="s">
        <v>4749</v>
      </c>
      <c r="F919" t="str">
        <f t="shared" si="14"/>
        <v xml:space="preserve">  Jenny</v>
      </c>
      <c r="G919" t="str">
        <f>Table2[[#This Row],[First Name]]&amp;" "&amp;Table2[[#This Row],[Last Name]]</f>
        <v xml:space="preserve">  Jenny Hitchings</v>
      </c>
    </row>
    <row r="920" spans="1:7" ht="15.75" x14ac:dyDescent="0.25">
      <c r="A920" s="1" t="s">
        <v>1447</v>
      </c>
      <c r="B920" s="1" t="s">
        <v>3267</v>
      </c>
      <c r="C920" t="s">
        <v>4380</v>
      </c>
      <c r="D920" t="s">
        <v>4427</v>
      </c>
      <c r="F920" t="str">
        <f t="shared" si="14"/>
        <v xml:space="preserve">  Melissa L</v>
      </c>
      <c r="G920" t="str">
        <f>Table2[[#This Row],[First Name]]&amp;" "&amp;Table2[[#This Row],[Last Name]]</f>
        <v xml:space="preserve">  Melissa L Truitt</v>
      </c>
    </row>
    <row r="921" spans="1:7" ht="15.75" x14ac:dyDescent="0.25">
      <c r="A921" s="1" t="s">
        <v>1446</v>
      </c>
      <c r="B921" s="1" t="s">
        <v>3268</v>
      </c>
      <c r="C921" t="s">
        <v>4380</v>
      </c>
      <c r="D921" t="s">
        <v>5109</v>
      </c>
      <c r="F921" t="str">
        <f t="shared" si="14"/>
        <v xml:space="preserve">  Chia J</v>
      </c>
      <c r="G921" t="str">
        <f>Table2[[#This Row],[First Name]]&amp;" "&amp;Table2[[#This Row],[Last Name]]</f>
        <v xml:space="preserve">  Chia J Chang</v>
      </c>
    </row>
    <row r="922" spans="1:7" ht="15.75" x14ac:dyDescent="0.25">
      <c r="A922" s="1" t="s">
        <v>1445</v>
      </c>
      <c r="B922" s="1" t="s">
        <v>3269</v>
      </c>
      <c r="C922" t="s">
        <v>4380</v>
      </c>
      <c r="D922" t="s">
        <v>5110</v>
      </c>
      <c r="F922" t="str">
        <f t="shared" si="14"/>
        <v xml:space="preserve">  Laura A</v>
      </c>
      <c r="G922" t="str">
        <f>Table2[[#This Row],[First Name]]&amp;" "&amp;Table2[[#This Row],[Last Name]]</f>
        <v xml:space="preserve">  Laura A Frey</v>
      </c>
    </row>
    <row r="923" spans="1:7" ht="15.75" x14ac:dyDescent="0.25">
      <c r="A923" s="1" t="s">
        <v>1444</v>
      </c>
      <c r="B923" s="1" t="s">
        <v>3270</v>
      </c>
      <c r="C923" t="s">
        <v>4380</v>
      </c>
      <c r="D923" t="s">
        <v>5111</v>
      </c>
      <c r="F923" t="str">
        <f t="shared" si="14"/>
        <v xml:space="preserve">  Aditi</v>
      </c>
      <c r="G923" t="str">
        <f>Table2[[#This Row],[First Name]]&amp;" "&amp;Table2[[#This Row],[Last Name]]</f>
        <v xml:space="preserve">  Aditi Krishna</v>
      </c>
    </row>
    <row r="924" spans="1:7" ht="15.75" x14ac:dyDescent="0.25">
      <c r="A924" s="1" t="s">
        <v>1443</v>
      </c>
      <c r="B924" s="1" t="s">
        <v>3271</v>
      </c>
      <c r="C924" t="s">
        <v>4380</v>
      </c>
      <c r="D924" t="s">
        <v>5112</v>
      </c>
      <c r="F924" t="str">
        <f t="shared" si="14"/>
        <v xml:space="preserve">  Leah A</v>
      </c>
      <c r="G924" t="str">
        <f>Table2[[#This Row],[First Name]]&amp;" "&amp;Table2[[#This Row],[Last Name]]</f>
        <v xml:space="preserve">  Leah A Maher</v>
      </c>
    </row>
    <row r="925" spans="1:7" ht="15.75" x14ac:dyDescent="0.25">
      <c r="A925" s="1" t="s">
        <v>1442</v>
      </c>
      <c r="B925" s="1" t="s">
        <v>3272</v>
      </c>
      <c r="C925" t="s">
        <v>4380</v>
      </c>
      <c r="D925" t="s">
        <v>5113</v>
      </c>
      <c r="F925" t="str">
        <f t="shared" si="14"/>
        <v xml:space="preserve">  Marianne</v>
      </c>
      <c r="G925" t="str">
        <f>Table2[[#This Row],[First Name]]&amp;" "&amp;Table2[[#This Row],[Last Name]]</f>
        <v xml:space="preserve">  Marianne Boivin</v>
      </c>
    </row>
    <row r="926" spans="1:7" ht="15.75" x14ac:dyDescent="0.25">
      <c r="A926" s="1" t="s">
        <v>1441</v>
      </c>
      <c r="B926" s="1" t="s">
        <v>3273</v>
      </c>
      <c r="C926" t="s">
        <v>4380</v>
      </c>
      <c r="D926" t="s">
        <v>5114</v>
      </c>
      <c r="F926" t="str">
        <f t="shared" si="14"/>
        <v xml:space="preserve">  Carla</v>
      </c>
      <c r="G926" t="str">
        <f>Table2[[#This Row],[First Name]]&amp;" "&amp;Table2[[#This Row],[Last Name]]</f>
        <v xml:space="preserve">  Carla McAlister</v>
      </c>
    </row>
    <row r="927" spans="1:7" ht="15.75" x14ac:dyDescent="0.25">
      <c r="A927" s="1" t="s">
        <v>1440</v>
      </c>
      <c r="B927" s="1" t="s">
        <v>3274</v>
      </c>
      <c r="C927" t="s">
        <v>4380</v>
      </c>
      <c r="D927" t="s">
        <v>5115</v>
      </c>
      <c r="F927" t="str">
        <f t="shared" si="14"/>
        <v xml:space="preserve">  Oksana</v>
      </c>
      <c r="G927" t="str">
        <f>Table2[[#This Row],[First Name]]&amp;" "&amp;Table2[[#This Row],[Last Name]]</f>
        <v xml:space="preserve">  Oksana Akhmedova</v>
      </c>
    </row>
    <row r="928" spans="1:7" ht="15.75" x14ac:dyDescent="0.25">
      <c r="A928" s="1" t="s">
        <v>1439</v>
      </c>
      <c r="B928" s="1" t="s">
        <v>3275</v>
      </c>
      <c r="C928" t="s">
        <v>4380</v>
      </c>
      <c r="D928" t="s">
        <v>4951</v>
      </c>
      <c r="F928" t="str">
        <f t="shared" si="14"/>
        <v xml:space="preserve">  Rebecca B</v>
      </c>
      <c r="G928" t="str">
        <f>Table2[[#This Row],[First Name]]&amp;" "&amp;Table2[[#This Row],[Last Name]]</f>
        <v xml:space="preserve">  Rebecca B Tucker</v>
      </c>
    </row>
    <row r="929" spans="1:7" ht="15.75" x14ac:dyDescent="0.25">
      <c r="A929" s="1" t="s">
        <v>1438</v>
      </c>
      <c r="B929" s="1" t="s">
        <v>3276</v>
      </c>
      <c r="C929" t="s">
        <v>4380</v>
      </c>
      <c r="D929" t="s">
        <v>5116</v>
      </c>
      <c r="F929" t="str">
        <f t="shared" si="14"/>
        <v xml:space="preserve">  Maria A</v>
      </c>
      <c r="G929" t="str">
        <f>Table2[[#This Row],[First Name]]&amp;" "&amp;Table2[[#This Row],[Last Name]]</f>
        <v xml:space="preserve">  Maria A Gramelspacher</v>
      </c>
    </row>
    <row r="930" spans="1:7" ht="15.75" x14ac:dyDescent="0.25">
      <c r="A930" s="1" t="s">
        <v>1437</v>
      </c>
      <c r="B930" s="1" t="s">
        <v>3277</v>
      </c>
      <c r="C930" t="s">
        <v>4798</v>
      </c>
      <c r="D930" t="s">
        <v>5117</v>
      </c>
      <c r="F930" t="str">
        <f t="shared" si="14"/>
        <v xml:space="preserve">  Lisa M</v>
      </c>
      <c r="G930" t="str">
        <f>Table2[[#This Row],[First Name]]&amp;" "&amp;Table2[[#This Row],[Last Name]]</f>
        <v xml:space="preserve">  Lisa M Goldsmith</v>
      </c>
    </row>
    <row r="931" spans="1:7" ht="15.75" x14ac:dyDescent="0.25">
      <c r="A931" s="1" t="s">
        <v>1436</v>
      </c>
      <c r="B931" s="1" t="s">
        <v>3278</v>
      </c>
      <c r="C931" t="s">
        <v>4382</v>
      </c>
      <c r="D931" t="s">
        <v>5118</v>
      </c>
      <c r="F931" t="str">
        <f t="shared" si="14"/>
        <v xml:space="preserve">  Steve Jr</v>
      </c>
      <c r="G931" t="str">
        <f>Table2[[#This Row],[First Name]]&amp;" "&amp;Table2[[#This Row],[Last Name]]</f>
        <v xml:space="preserve">  Steve Jr Tranter</v>
      </c>
    </row>
    <row r="932" spans="1:7" ht="15.75" x14ac:dyDescent="0.25">
      <c r="A932" s="1" t="s">
        <v>1435</v>
      </c>
      <c r="B932" s="1" t="s">
        <v>3279</v>
      </c>
      <c r="C932" t="s">
        <v>4798</v>
      </c>
      <c r="D932" t="s">
        <v>4952</v>
      </c>
      <c r="F932" t="str">
        <f t="shared" si="14"/>
        <v xml:space="preserve">  Tiffany</v>
      </c>
      <c r="G932" t="str">
        <f>Table2[[#This Row],[First Name]]&amp;" "&amp;Table2[[#This Row],[Last Name]]</f>
        <v xml:space="preserve">  Tiffany Tu</v>
      </c>
    </row>
    <row r="933" spans="1:7" ht="15.75" x14ac:dyDescent="0.25">
      <c r="A933" s="1" t="s">
        <v>1434</v>
      </c>
      <c r="B933" s="1" t="s">
        <v>3280</v>
      </c>
      <c r="C933" t="s">
        <v>4382</v>
      </c>
      <c r="D933" t="s">
        <v>4544</v>
      </c>
      <c r="F933" t="str">
        <f t="shared" si="14"/>
        <v xml:space="preserve">  Greg</v>
      </c>
      <c r="G933" t="str">
        <f>Table2[[#This Row],[First Name]]&amp;" "&amp;Table2[[#This Row],[Last Name]]</f>
        <v xml:space="preserve">  Greg Kaczka</v>
      </c>
    </row>
    <row r="934" spans="1:7" ht="15.75" x14ac:dyDescent="0.25">
      <c r="A934" s="1" t="s">
        <v>1433</v>
      </c>
      <c r="B934" s="1" t="s">
        <v>2431</v>
      </c>
      <c r="C934" t="s">
        <v>4382</v>
      </c>
      <c r="D934" t="s">
        <v>5119</v>
      </c>
      <c r="F934" t="str">
        <f t="shared" si="14"/>
        <v xml:space="preserve">  Dale</v>
      </c>
      <c r="G934" t="str">
        <f>Table2[[#This Row],[First Name]]&amp;" "&amp;Table2[[#This Row],[Last Name]]</f>
        <v xml:space="preserve">  Dale Hunter</v>
      </c>
    </row>
    <row r="935" spans="1:7" ht="15.75" x14ac:dyDescent="0.25">
      <c r="A935" s="1" t="s">
        <v>1432</v>
      </c>
      <c r="B935" s="1" t="s">
        <v>2453</v>
      </c>
      <c r="C935" t="s">
        <v>4380</v>
      </c>
      <c r="D935" t="s">
        <v>5120</v>
      </c>
      <c r="F935" t="str">
        <f t="shared" si="14"/>
        <v xml:space="preserve">  Brittany A</v>
      </c>
      <c r="G935" t="str">
        <f>Table2[[#This Row],[First Name]]&amp;" "&amp;Table2[[#This Row],[Last Name]]</f>
        <v xml:space="preserve">  Brittany A Moran</v>
      </c>
    </row>
    <row r="936" spans="1:7" ht="15.75" x14ac:dyDescent="0.25">
      <c r="A936" s="1" t="s">
        <v>1431</v>
      </c>
      <c r="B936" s="1" t="s">
        <v>3281</v>
      </c>
      <c r="C936" t="s">
        <v>4382</v>
      </c>
      <c r="D936" t="s">
        <v>5121</v>
      </c>
      <c r="F936" t="str">
        <f t="shared" si="14"/>
        <v xml:space="preserve">  Robert S</v>
      </c>
      <c r="G936" t="str">
        <f>Table2[[#This Row],[First Name]]&amp;" "&amp;Table2[[#This Row],[Last Name]]</f>
        <v xml:space="preserve">  Robert S Ashby</v>
      </c>
    </row>
    <row r="937" spans="1:7" ht="15.75" x14ac:dyDescent="0.25">
      <c r="A937" s="1" t="s">
        <v>1430</v>
      </c>
      <c r="B937" s="1" t="s">
        <v>3282</v>
      </c>
      <c r="C937" t="s">
        <v>4382</v>
      </c>
      <c r="D937" t="s">
        <v>4439</v>
      </c>
      <c r="F937" t="str">
        <f t="shared" si="14"/>
        <v xml:space="preserve">  Cameron</v>
      </c>
      <c r="G937" t="str">
        <f>Table2[[#This Row],[First Name]]&amp;" "&amp;Table2[[#This Row],[Last Name]]</f>
        <v xml:space="preserve">  Cameron Ausen</v>
      </c>
    </row>
    <row r="938" spans="1:7" ht="15.75" x14ac:dyDescent="0.25">
      <c r="A938" s="1" t="s">
        <v>1429</v>
      </c>
      <c r="B938" s="1" t="s">
        <v>3265</v>
      </c>
      <c r="C938" t="s">
        <v>4798</v>
      </c>
      <c r="D938" t="s">
        <v>5122</v>
      </c>
      <c r="F938" t="str">
        <f t="shared" si="14"/>
        <v xml:space="preserve">  Ulrike</v>
      </c>
      <c r="G938" t="str">
        <f>Table2[[#This Row],[First Name]]&amp;" "&amp;Table2[[#This Row],[Last Name]]</f>
        <v xml:space="preserve">  Ulrike Savage</v>
      </c>
    </row>
    <row r="939" spans="1:7" ht="15.75" x14ac:dyDescent="0.25">
      <c r="A939" s="1" t="s">
        <v>1428</v>
      </c>
      <c r="B939" s="1" t="s">
        <v>3283</v>
      </c>
      <c r="C939" t="s">
        <v>4380</v>
      </c>
      <c r="D939" t="s">
        <v>5123</v>
      </c>
      <c r="F939" t="str">
        <f t="shared" si="14"/>
        <v xml:space="preserve">  Katlyn A</v>
      </c>
      <c r="G939" t="str">
        <f>Table2[[#This Row],[First Name]]&amp;" "&amp;Table2[[#This Row],[Last Name]]</f>
        <v xml:space="preserve">  Katlyn A O'Leary</v>
      </c>
    </row>
    <row r="940" spans="1:7" ht="15.75" x14ac:dyDescent="0.25">
      <c r="A940" s="1" t="s">
        <v>1427</v>
      </c>
      <c r="B940" s="1" t="s">
        <v>3284</v>
      </c>
      <c r="C940" t="s">
        <v>4382</v>
      </c>
      <c r="D940" t="s">
        <v>5124</v>
      </c>
      <c r="F940" t="str">
        <f t="shared" si="14"/>
        <v xml:space="preserve">  Morgan B</v>
      </c>
      <c r="G940" t="str">
        <f>Table2[[#This Row],[First Name]]&amp;" "&amp;Table2[[#This Row],[Last Name]]</f>
        <v xml:space="preserve">  Morgan B Scoville</v>
      </c>
    </row>
    <row r="941" spans="1:7" ht="15.75" x14ac:dyDescent="0.25">
      <c r="A941" s="1" t="s">
        <v>1426</v>
      </c>
      <c r="B941" s="1" t="s">
        <v>3285</v>
      </c>
      <c r="C941" t="s">
        <v>4382</v>
      </c>
      <c r="D941" t="s">
        <v>4728</v>
      </c>
      <c r="F941" t="str">
        <f t="shared" si="14"/>
        <v xml:space="preserve">  Peter</v>
      </c>
      <c r="G941" t="str">
        <f>Table2[[#This Row],[First Name]]&amp;" "&amp;Table2[[#This Row],[Last Name]]</f>
        <v xml:space="preserve">  Peter Kaus</v>
      </c>
    </row>
    <row r="942" spans="1:7" ht="15.75" x14ac:dyDescent="0.25">
      <c r="A942" s="1" t="s">
        <v>1425</v>
      </c>
      <c r="B942" s="1" t="s">
        <v>3286</v>
      </c>
      <c r="C942" t="s">
        <v>4380</v>
      </c>
      <c r="D942" t="s">
        <v>5125</v>
      </c>
      <c r="F942" t="str">
        <f t="shared" si="14"/>
        <v xml:space="preserve">  Chandler</v>
      </c>
      <c r="G942" t="str">
        <f>Table2[[#This Row],[First Name]]&amp;" "&amp;Table2[[#This Row],[Last Name]]</f>
        <v xml:space="preserve">  Chandler Rainey</v>
      </c>
    </row>
    <row r="943" spans="1:7" ht="15.75" x14ac:dyDescent="0.25">
      <c r="A943" s="1" t="s">
        <v>1424</v>
      </c>
      <c r="B943" s="1" t="s">
        <v>3287</v>
      </c>
      <c r="C943" t="s">
        <v>4380</v>
      </c>
      <c r="D943" t="s">
        <v>5126</v>
      </c>
      <c r="F943" t="str">
        <f t="shared" si="14"/>
        <v xml:space="preserve">  Silvana M</v>
      </c>
      <c r="G943" t="str">
        <f>Table2[[#This Row],[First Name]]&amp;" "&amp;Table2[[#This Row],[Last Name]]</f>
        <v xml:space="preserve">  Silvana M Rasch</v>
      </c>
    </row>
    <row r="944" spans="1:7" ht="15.75" x14ac:dyDescent="0.25">
      <c r="A944" s="1" t="s">
        <v>1423</v>
      </c>
      <c r="B944" s="1" t="s">
        <v>3288</v>
      </c>
      <c r="C944" t="s">
        <v>4380</v>
      </c>
      <c r="D944" t="s">
        <v>5127</v>
      </c>
      <c r="F944" t="str">
        <f t="shared" si="14"/>
        <v xml:space="preserve">  Natty</v>
      </c>
      <c r="G944" t="str">
        <f>Table2[[#This Row],[First Name]]&amp;" "&amp;Table2[[#This Row],[Last Name]]</f>
        <v xml:space="preserve">  Natty Plunkett</v>
      </c>
    </row>
    <row r="945" spans="1:7" ht="15.75" x14ac:dyDescent="0.25">
      <c r="A945" s="1" t="s">
        <v>1422</v>
      </c>
      <c r="B945" s="1" t="s">
        <v>2805</v>
      </c>
      <c r="C945" t="s">
        <v>4382</v>
      </c>
      <c r="D945" t="s">
        <v>5128</v>
      </c>
      <c r="F945" t="str">
        <f t="shared" si="14"/>
        <v xml:space="preserve">  Nicholas T</v>
      </c>
      <c r="G945" t="str">
        <f>Table2[[#This Row],[First Name]]&amp;" "&amp;Table2[[#This Row],[Last Name]]</f>
        <v xml:space="preserve">  Nicholas T Murphy</v>
      </c>
    </row>
    <row r="946" spans="1:7" ht="15.75" x14ac:dyDescent="0.25">
      <c r="A946" s="1" t="s">
        <v>1421</v>
      </c>
      <c r="B946" s="1" t="s">
        <v>3289</v>
      </c>
      <c r="C946" t="s">
        <v>4380</v>
      </c>
      <c r="D946" t="s">
        <v>4466</v>
      </c>
      <c r="F946" t="str">
        <f t="shared" si="14"/>
        <v xml:space="preserve">  Rebecca</v>
      </c>
      <c r="G946" t="str">
        <f>Table2[[#This Row],[First Name]]&amp;" "&amp;Table2[[#This Row],[Last Name]]</f>
        <v xml:space="preserve">  Rebecca Gusmer</v>
      </c>
    </row>
    <row r="947" spans="1:7" ht="15.75" x14ac:dyDescent="0.25">
      <c r="A947" s="1" t="s">
        <v>1420</v>
      </c>
      <c r="B947" s="1" t="s">
        <v>3290</v>
      </c>
      <c r="C947" t="s">
        <v>4382</v>
      </c>
      <c r="D947" t="s">
        <v>4401</v>
      </c>
      <c r="F947" t="str">
        <f t="shared" si="14"/>
        <v xml:space="preserve">  John</v>
      </c>
      <c r="G947" t="str">
        <f>Table2[[#This Row],[First Name]]&amp;" "&amp;Table2[[#This Row],[Last Name]]</f>
        <v xml:space="preserve">  John Loftus</v>
      </c>
    </row>
    <row r="948" spans="1:7" ht="15.75" x14ac:dyDescent="0.25">
      <c r="A948" s="1" t="s">
        <v>1419</v>
      </c>
      <c r="B948" s="1" t="s">
        <v>2377</v>
      </c>
      <c r="C948" t="s">
        <v>4382</v>
      </c>
      <c r="D948" t="s">
        <v>5129</v>
      </c>
      <c r="F948" t="str">
        <f t="shared" si="14"/>
        <v xml:space="preserve">  Antony G</v>
      </c>
      <c r="G948" t="str">
        <f>Table2[[#This Row],[First Name]]&amp;" "&amp;Table2[[#This Row],[Last Name]]</f>
        <v xml:space="preserve">  Antony G Scott</v>
      </c>
    </row>
    <row r="949" spans="1:7" ht="15.75" x14ac:dyDescent="0.25">
      <c r="A949" s="1" t="s">
        <v>1418</v>
      </c>
      <c r="B949" s="1" t="s">
        <v>3291</v>
      </c>
      <c r="C949" t="s">
        <v>4382</v>
      </c>
      <c r="D949" t="s">
        <v>4518</v>
      </c>
      <c r="F949" t="str">
        <f t="shared" si="14"/>
        <v xml:space="preserve">  Eric</v>
      </c>
      <c r="G949" t="str">
        <f>Table2[[#This Row],[First Name]]&amp;" "&amp;Table2[[#This Row],[Last Name]]</f>
        <v xml:space="preserve">  Eric Alvarez</v>
      </c>
    </row>
    <row r="950" spans="1:7" ht="15.75" x14ac:dyDescent="0.25">
      <c r="A950" s="1" t="s">
        <v>1417</v>
      </c>
      <c r="B950" s="1" t="s">
        <v>3292</v>
      </c>
      <c r="C950" t="s">
        <v>4382</v>
      </c>
      <c r="D950" t="s">
        <v>4585</v>
      </c>
      <c r="F950" t="str">
        <f t="shared" si="14"/>
        <v xml:space="preserve">  Erik</v>
      </c>
      <c r="G950" t="str">
        <f>Table2[[#This Row],[First Name]]&amp;" "&amp;Table2[[#This Row],[Last Name]]</f>
        <v xml:space="preserve">  Erik Petersson</v>
      </c>
    </row>
    <row r="951" spans="1:7" ht="15.75" x14ac:dyDescent="0.25">
      <c r="A951" s="1" t="s">
        <v>1416</v>
      </c>
      <c r="B951" s="1" t="s">
        <v>3293</v>
      </c>
      <c r="C951" t="s">
        <v>4382</v>
      </c>
      <c r="D951" t="s">
        <v>4782</v>
      </c>
      <c r="F951" t="str">
        <f t="shared" si="14"/>
        <v xml:space="preserve">  Matthew T</v>
      </c>
      <c r="G951" t="str">
        <f>Table2[[#This Row],[First Name]]&amp;" "&amp;Table2[[#This Row],[Last Name]]</f>
        <v xml:space="preserve">  Matthew T Liaw</v>
      </c>
    </row>
    <row r="952" spans="1:7" ht="15.75" x14ac:dyDescent="0.25">
      <c r="A952" s="1" t="s">
        <v>1415</v>
      </c>
      <c r="B952" s="1" t="s">
        <v>3294</v>
      </c>
      <c r="C952" t="s">
        <v>4380</v>
      </c>
      <c r="D952" t="s">
        <v>5130</v>
      </c>
      <c r="F952" t="str">
        <f t="shared" si="14"/>
        <v xml:space="preserve">  Cassandra</v>
      </c>
      <c r="G952" t="str">
        <f>Table2[[#This Row],[First Name]]&amp;" "&amp;Table2[[#This Row],[Last Name]]</f>
        <v xml:space="preserve">  Cassandra Tripaldi</v>
      </c>
    </row>
    <row r="953" spans="1:7" ht="15.75" x14ac:dyDescent="0.25">
      <c r="A953" s="1" t="s">
        <v>1414</v>
      </c>
      <c r="B953" s="1" t="s">
        <v>2388</v>
      </c>
      <c r="C953" t="s">
        <v>4380</v>
      </c>
      <c r="D953" t="s">
        <v>5131</v>
      </c>
      <c r="F953" t="str">
        <f t="shared" si="14"/>
        <v xml:space="preserve">  Rosemary C</v>
      </c>
      <c r="G953" t="str">
        <f>Table2[[#This Row],[First Name]]&amp;" "&amp;Table2[[#This Row],[Last Name]]</f>
        <v xml:space="preserve">  Rosemary C Kelley</v>
      </c>
    </row>
    <row r="954" spans="1:7" ht="15.75" x14ac:dyDescent="0.25">
      <c r="A954" s="1" t="s">
        <v>1413</v>
      </c>
      <c r="B954" s="1" t="s">
        <v>3295</v>
      </c>
      <c r="C954" t="s">
        <v>4380</v>
      </c>
      <c r="D954" t="s">
        <v>5132</v>
      </c>
      <c r="F954" t="str">
        <f t="shared" si="14"/>
        <v xml:space="preserve">  Carrie A</v>
      </c>
      <c r="G954" t="str">
        <f>Table2[[#This Row],[First Name]]&amp;" "&amp;Table2[[#This Row],[Last Name]]</f>
        <v xml:space="preserve">  Carrie A Endara</v>
      </c>
    </row>
    <row r="955" spans="1:7" ht="15.75" x14ac:dyDescent="0.25">
      <c r="A955" s="1" t="s">
        <v>1412</v>
      </c>
      <c r="B955" s="1" t="s">
        <v>3296</v>
      </c>
      <c r="C955" t="s">
        <v>4382</v>
      </c>
      <c r="D955" t="s">
        <v>5133</v>
      </c>
      <c r="F955" t="str">
        <f t="shared" si="14"/>
        <v xml:space="preserve">  Gerardo Sr</v>
      </c>
      <c r="G955" t="str">
        <f>Table2[[#This Row],[First Name]]&amp;" "&amp;Table2[[#This Row],[Last Name]]</f>
        <v xml:space="preserve">  Gerardo Sr Valle</v>
      </c>
    </row>
    <row r="956" spans="1:7" ht="15.75" x14ac:dyDescent="0.25">
      <c r="A956" s="1" t="s">
        <v>1411</v>
      </c>
      <c r="B956" s="1" t="s">
        <v>3297</v>
      </c>
      <c r="C956" t="s">
        <v>4382</v>
      </c>
      <c r="D956" t="s">
        <v>5072</v>
      </c>
      <c r="F956" t="str">
        <f t="shared" si="14"/>
        <v xml:space="preserve">  Matthew R</v>
      </c>
      <c r="G956" t="str">
        <f>Table2[[#This Row],[First Name]]&amp;" "&amp;Table2[[#This Row],[Last Name]]</f>
        <v xml:space="preserve">  Matthew R Germain</v>
      </c>
    </row>
    <row r="957" spans="1:7" ht="15.75" x14ac:dyDescent="0.25">
      <c r="A957" s="1" t="s">
        <v>1410</v>
      </c>
      <c r="B957" s="1" t="s">
        <v>3298</v>
      </c>
      <c r="C957" t="s">
        <v>4798</v>
      </c>
      <c r="D957" t="s">
        <v>5134</v>
      </c>
      <c r="F957" t="str">
        <f t="shared" si="14"/>
        <v xml:space="preserve">  Meghan E</v>
      </c>
      <c r="G957" t="str">
        <f>Table2[[#This Row],[First Name]]&amp;" "&amp;Table2[[#This Row],[Last Name]]</f>
        <v xml:space="preserve">  Meghan E Finecey</v>
      </c>
    </row>
    <row r="958" spans="1:7" ht="15.75" x14ac:dyDescent="0.25">
      <c r="A958" s="1" t="s">
        <v>1409</v>
      </c>
      <c r="B958" s="1" t="s">
        <v>3246</v>
      </c>
      <c r="C958" t="s">
        <v>4382</v>
      </c>
      <c r="D958" t="s">
        <v>4518</v>
      </c>
      <c r="F958" t="str">
        <f t="shared" si="14"/>
        <v xml:space="preserve">  Eric</v>
      </c>
      <c r="G958" t="str">
        <f>Table2[[#This Row],[First Name]]&amp;" "&amp;Table2[[#This Row],[Last Name]]</f>
        <v xml:space="preserve">  Eric Mendoza</v>
      </c>
    </row>
    <row r="959" spans="1:7" ht="15.75" x14ac:dyDescent="0.25">
      <c r="A959" s="1" t="s">
        <v>1408</v>
      </c>
      <c r="B959" s="1" t="s">
        <v>3299</v>
      </c>
      <c r="C959" t="s">
        <v>4380</v>
      </c>
      <c r="D959" t="s">
        <v>5135</v>
      </c>
      <c r="F959" t="str">
        <f t="shared" si="14"/>
        <v xml:space="preserve">  Lisa B</v>
      </c>
      <c r="G959" t="str">
        <f>Table2[[#This Row],[First Name]]&amp;" "&amp;Table2[[#This Row],[Last Name]]</f>
        <v xml:space="preserve">  Lisa B Roe</v>
      </c>
    </row>
    <row r="960" spans="1:7" ht="15.75" x14ac:dyDescent="0.25">
      <c r="A960" s="1" t="s">
        <v>1407</v>
      </c>
      <c r="B960" s="1" t="s">
        <v>3300</v>
      </c>
      <c r="C960" t="s">
        <v>4798</v>
      </c>
      <c r="D960" t="s">
        <v>5136</v>
      </c>
      <c r="F960" t="str">
        <f t="shared" si="14"/>
        <v xml:space="preserve">  Jane R</v>
      </c>
      <c r="G960" t="str">
        <f>Table2[[#This Row],[First Name]]&amp;" "&amp;Table2[[#This Row],[Last Name]]</f>
        <v xml:space="preserve">  Jane R Webb</v>
      </c>
    </row>
    <row r="961" spans="1:7" ht="15.75" x14ac:dyDescent="0.25">
      <c r="A961" s="1" t="s">
        <v>1406</v>
      </c>
      <c r="B961" s="1" t="s">
        <v>3301</v>
      </c>
      <c r="C961" t="s">
        <v>4380</v>
      </c>
      <c r="D961" t="s">
        <v>4947</v>
      </c>
      <c r="F961" t="str">
        <f t="shared" si="14"/>
        <v xml:space="preserve">  Allison M</v>
      </c>
      <c r="G961" t="str">
        <f>Table2[[#This Row],[First Name]]&amp;" "&amp;Table2[[#This Row],[Last Name]]</f>
        <v xml:space="preserve">  Allison M Stocker</v>
      </c>
    </row>
    <row r="962" spans="1:7" ht="15.75" x14ac:dyDescent="0.25">
      <c r="A962" s="1" t="s">
        <v>1405</v>
      </c>
      <c r="B962" s="1" t="s">
        <v>3302</v>
      </c>
      <c r="C962" t="s">
        <v>4798</v>
      </c>
      <c r="D962" t="s">
        <v>4731</v>
      </c>
      <c r="F962" t="str">
        <f t="shared" si="14"/>
        <v xml:space="preserve">  Sarah E</v>
      </c>
      <c r="G962" t="str">
        <f>Table2[[#This Row],[First Name]]&amp;" "&amp;Table2[[#This Row],[Last Name]]</f>
        <v xml:space="preserve">  Sarah E Jacobson</v>
      </c>
    </row>
    <row r="963" spans="1:7" ht="15.75" x14ac:dyDescent="0.25">
      <c r="A963" s="1" t="s">
        <v>1404</v>
      </c>
      <c r="B963" s="1" t="s">
        <v>2721</v>
      </c>
      <c r="C963" t="s">
        <v>4382</v>
      </c>
      <c r="D963" t="s">
        <v>4660</v>
      </c>
      <c r="F963" t="str">
        <f t="shared" ref="F963:F1026" si="15">D963&amp;E963</f>
        <v xml:space="preserve">  Philip J</v>
      </c>
      <c r="G963" t="str">
        <f>Table2[[#This Row],[First Name]]&amp;" "&amp;Table2[[#This Row],[Last Name]]</f>
        <v xml:space="preserve">  Philip J Shaw</v>
      </c>
    </row>
    <row r="964" spans="1:7" ht="15.75" x14ac:dyDescent="0.25">
      <c r="A964" s="1" t="s">
        <v>1403</v>
      </c>
      <c r="B964" s="1" t="s">
        <v>3303</v>
      </c>
      <c r="C964" t="s">
        <v>4380</v>
      </c>
      <c r="D964" t="s">
        <v>5137</v>
      </c>
      <c r="F964" t="str">
        <f t="shared" si="15"/>
        <v xml:space="preserve">  Jillian A</v>
      </c>
      <c r="G964" t="str">
        <f>Table2[[#This Row],[First Name]]&amp;" "&amp;Table2[[#This Row],[Last Name]]</f>
        <v xml:space="preserve">  Jillian A Goodwin</v>
      </c>
    </row>
    <row r="965" spans="1:7" ht="15.75" x14ac:dyDescent="0.25">
      <c r="A965" s="1" t="s">
        <v>1402</v>
      </c>
      <c r="B965" s="1" t="s">
        <v>2439</v>
      </c>
      <c r="C965" t="s">
        <v>4798</v>
      </c>
      <c r="D965" t="s">
        <v>5138</v>
      </c>
      <c r="F965" t="str">
        <f t="shared" si="15"/>
        <v xml:space="preserve">  Laura D</v>
      </c>
      <c r="G965" t="str">
        <f>Table2[[#This Row],[First Name]]&amp;" "&amp;Table2[[#This Row],[Last Name]]</f>
        <v xml:space="preserve">  Laura D Brock</v>
      </c>
    </row>
    <row r="966" spans="1:7" ht="15.75" x14ac:dyDescent="0.25">
      <c r="A966" s="1" t="s">
        <v>1401</v>
      </c>
      <c r="B966" s="1" t="s">
        <v>3304</v>
      </c>
      <c r="C966" t="s">
        <v>4380</v>
      </c>
      <c r="D966" t="s">
        <v>5139</v>
      </c>
      <c r="F966" t="str">
        <f t="shared" si="15"/>
        <v xml:space="preserve">  Megan E</v>
      </c>
      <c r="G966" t="str">
        <f>Table2[[#This Row],[First Name]]&amp;" "&amp;Table2[[#This Row],[Last Name]]</f>
        <v xml:space="preserve">  Megan E Papp</v>
      </c>
    </row>
    <row r="967" spans="1:7" ht="15.75" x14ac:dyDescent="0.25">
      <c r="A967" s="1" t="s">
        <v>1400</v>
      </c>
      <c r="B967" s="1" t="s">
        <v>3305</v>
      </c>
      <c r="C967" t="s">
        <v>4380</v>
      </c>
      <c r="D967" t="s">
        <v>5140</v>
      </c>
      <c r="F967" t="str">
        <f t="shared" si="15"/>
        <v xml:space="preserve">  Shannon J</v>
      </c>
      <c r="G967" t="str">
        <f>Table2[[#This Row],[First Name]]&amp;" "&amp;Table2[[#This Row],[Last Name]]</f>
        <v xml:space="preserve">  Shannon J Siragusa</v>
      </c>
    </row>
    <row r="968" spans="1:7" ht="15.75" x14ac:dyDescent="0.25">
      <c r="A968" s="1" t="s">
        <v>1399</v>
      </c>
      <c r="B968" s="1" t="s">
        <v>3306</v>
      </c>
      <c r="C968" t="s">
        <v>4380</v>
      </c>
      <c r="D968" t="s">
        <v>5141</v>
      </c>
      <c r="F968" t="str">
        <f t="shared" si="15"/>
        <v xml:space="preserve">  Rachelle M</v>
      </c>
      <c r="G968" t="str">
        <f>Table2[[#This Row],[First Name]]&amp;" "&amp;Table2[[#This Row],[Last Name]]</f>
        <v xml:space="preserve">  Rachelle M Pizarro</v>
      </c>
    </row>
    <row r="969" spans="1:7" ht="15.75" x14ac:dyDescent="0.25">
      <c r="A969" s="1" t="s">
        <v>1398</v>
      </c>
      <c r="B969" s="1" t="s">
        <v>3307</v>
      </c>
      <c r="C969" t="s">
        <v>4382</v>
      </c>
      <c r="D969" t="s">
        <v>4441</v>
      </c>
      <c r="F969" t="str">
        <f t="shared" si="15"/>
        <v xml:space="preserve">  Casey</v>
      </c>
      <c r="G969" t="str">
        <f>Table2[[#This Row],[First Name]]&amp;" "&amp;Table2[[#This Row],[Last Name]]</f>
        <v xml:space="preserve">  Casey Strange</v>
      </c>
    </row>
    <row r="970" spans="1:7" ht="15.75" x14ac:dyDescent="0.25">
      <c r="A970" s="1" t="s">
        <v>1397</v>
      </c>
      <c r="B970" s="1" t="s">
        <v>3308</v>
      </c>
      <c r="C970" t="s">
        <v>4380</v>
      </c>
      <c r="D970" t="s">
        <v>4892</v>
      </c>
      <c r="F970" t="str">
        <f t="shared" si="15"/>
        <v xml:space="preserve">  Jessica L</v>
      </c>
      <c r="G970" t="str">
        <f>Table2[[#This Row],[First Name]]&amp;" "&amp;Table2[[#This Row],[Last Name]]</f>
        <v xml:space="preserve">  Jessica L Eidinger</v>
      </c>
    </row>
    <row r="971" spans="1:7" ht="15.75" x14ac:dyDescent="0.25">
      <c r="A971" s="1" t="s">
        <v>1396</v>
      </c>
      <c r="B971" s="1" t="s">
        <v>3309</v>
      </c>
      <c r="C971" t="s">
        <v>4382</v>
      </c>
      <c r="D971" t="s">
        <v>5142</v>
      </c>
      <c r="F971" t="str">
        <f t="shared" si="15"/>
        <v xml:space="preserve">  Brandon F</v>
      </c>
      <c r="G971" t="str">
        <f>Table2[[#This Row],[First Name]]&amp;" "&amp;Table2[[#This Row],[Last Name]]</f>
        <v xml:space="preserve">  Brandon F Ginsburg</v>
      </c>
    </row>
    <row r="972" spans="1:7" ht="15.75" x14ac:dyDescent="0.25">
      <c r="A972" s="1" t="s">
        <v>1395</v>
      </c>
      <c r="B972" s="1" t="s">
        <v>3310</v>
      </c>
      <c r="C972" t="s">
        <v>4380</v>
      </c>
      <c r="D972" t="s">
        <v>4739</v>
      </c>
      <c r="F972" t="str">
        <f t="shared" si="15"/>
        <v xml:space="preserve">  Melissa</v>
      </c>
      <c r="G972" t="str">
        <f>Table2[[#This Row],[First Name]]&amp;" "&amp;Table2[[#This Row],[Last Name]]</f>
        <v xml:space="preserve">  Melissa Truex</v>
      </c>
    </row>
    <row r="973" spans="1:7" ht="15.75" x14ac:dyDescent="0.25">
      <c r="A973" s="1" t="s">
        <v>1394</v>
      </c>
      <c r="B973" s="1" t="s">
        <v>3311</v>
      </c>
      <c r="C973" t="s">
        <v>4380</v>
      </c>
      <c r="D973" t="s">
        <v>5143</v>
      </c>
      <c r="F973" t="str">
        <f t="shared" si="15"/>
        <v xml:space="preserve">  Danielle N</v>
      </c>
      <c r="G973" t="str">
        <f>Table2[[#This Row],[First Name]]&amp;" "&amp;Table2[[#This Row],[Last Name]]</f>
        <v xml:space="preserve">  Danielle N Higgins</v>
      </c>
    </row>
    <row r="974" spans="1:7" ht="15.75" x14ac:dyDescent="0.25">
      <c r="A974" s="1" t="s">
        <v>1393</v>
      </c>
      <c r="B974" s="1" t="s">
        <v>3312</v>
      </c>
      <c r="C974" t="s">
        <v>4382</v>
      </c>
      <c r="D974" t="s">
        <v>4528</v>
      </c>
      <c r="F974" t="str">
        <f t="shared" si="15"/>
        <v xml:space="preserve">  Matthew</v>
      </c>
      <c r="G974" t="str">
        <f>Table2[[#This Row],[First Name]]&amp;" "&amp;Table2[[#This Row],[Last Name]]</f>
        <v xml:space="preserve">  Matthew McCurdy</v>
      </c>
    </row>
    <row r="975" spans="1:7" ht="15.75" x14ac:dyDescent="0.25">
      <c r="A975" s="1" t="s">
        <v>1392</v>
      </c>
      <c r="B975" s="1" t="s">
        <v>3136</v>
      </c>
      <c r="C975" t="s">
        <v>4798</v>
      </c>
      <c r="D975" t="s">
        <v>5144</v>
      </c>
      <c r="F975" t="str">
        <f t="shared" si="15"/>
        <v xml:space="preserve">  Bettina</v>
      </c>
      <c r="G975" t="str">
        <f>Table2[[#This Row],[First Name]]&amp;" "&amp;Table2[[#This Row],[Last Name]]</f>
        <v xml:space="preserve">  Bettina Hughes</v>
      </c>
    </row>
    <row r="976" spans="1:7" ht="15.75" x14ac:dyDescent="0.25">
      <c r="A976" s="1" t="s">
        <v>1391</v>
      </c>
      <c r="B976" s="1" t="s">
        <v>3313</v>
      </c>
      <c r="C976" t="s">
        <v>4382</v>
      </c>
      <c r="D976" t="s">
        <v>4953</v>
      </c>
      <c r="F976" t="str">
        <f t="shared" si="15"/>
        <v xml:space="preserve">  Alexander</v>
      </c>
      <c r="G976" t="str">
        <f>Table2[[#This Row],[First Name]]&amp;" "&amp;Table2[[#This Row],[Last Name]]</f>
        <v xml:space="preserve">  Alexander Varner</v>
      </c>
    </row>
    <row r="977" spans="1:7" ht="15.75" x14ac:dyDescent="0.25">
      <c r="A977" s="1" t="s">
        <v>1390</v>
      </c>
      <c r="B977" s="1" t="s">
        <v>3314</v>
      </c>
      <c r="C977" t="s">
        <v>4798</v>
      </c>
      <c r="D977" t="s">
        <v>5145</v>
      </c>
      <c r="F977" t="str">
        <f t="shared" si="15"/>
        <v xml:space="preserve">  Holli</v>
      </c>
      <c r="G977" t="str">
        <f>Table2[[#This Row],[First Name]]&amp;" "&amp;Table2[[#This Row],[Last Name]]</f>
        <v xml:space="preserve">  Holli Dahmen</v>
      </c>
    </row>
    <row r="978" spans="1:7" ht="15.75" x14ac:dyDescent="0.25">
      <c r="A978" s="1" t="s">
        <v>1389</v>
      </c>
      <c r="B978" s="1" t="s">
        <v>2884</v>
      </c>
      <c r="C978" t="s">
        <v>4798</v>
      </c>
      <c r="D978" t="s">
        <v>5146</v>
      </c>
      <c r="F978" t="str">
        <f t="shared" si="15"/>
        <v xml:space="preserve">  Heather C</v>
      </c>
      <c r="G978" t="str">
        <f>Table2[[#This Row],[First Name]]&amp;" "&amp;Table2[[#This Row],[Last Name]]</f>
        <v xml:space="preserve">  Heather C Young</v>
      </c>
    </row>
    <row r="979" spans="1:7" ht="15.75" x14ac:dyDescent="0.25">
      <c r="A979" s="1" t="s">
        <v>1388</v>
      </c>
      <c r="B979" s="1" t="s">
        <v>3315</v>
      </c>
      <c r="C979" t="s">
        <v>4382</v>
      </c>
      <c r="D979" t="s">
        <v>4652</v>
      </c>
      <c r="F979" t="str">
        <f t="shared" si="15"/>
        <v xml:space="preserve">  Kyle</v>
      </c>
      <c r="G979" t="str">
        <f>Table2[[#This Row],[First Name]]&amp;" "&amp;Table2[[#This Row],[Last Name]]</f>
        <v xml:space="preserve">  Kyle Fraser</v>
      </c>
    </row>
    <row r="980" spans="1:7" ht="15.75" x14ac:dyDescent="0.25">
      <c r="A980" s="1" t="s">
        <v>1387</v>
      </c>
      <c r="B980" s="1" t="s">
        <v>3316</v>
      </c>
      <c r="C980" t="s">
        <v>4382</v>
      </c>
      <c r="D980" t="s">
        <v>4426</v>
      </c>
      <c r="F980" t="str">
        <f t="shared" si="15"/>
        <v xml:space="preserve">  Thomas J</v>
      </c>
      <c r="G980" t="str">
        <f>Table2[[#This Row],[First Name]]&amp;" "&amp;Table2[[#This Row],[Last Name]]</f>
        <v xml:space="preserve">  Thomas J Deeg</v>
      </c>
    </row>
    <row r="981" spans="1:7" ht="15.75" x14ac:dyDescent="0.25">
      <c r="A981" s="1" t="s">
        <v>1386</v>
      </c>
      <c r="B981" s="1" t="s">
        <v>3317</v>
      </c>
      <c r="C981" t="s">
        <v>4382</v>
      </c>
      <c r="D981" t="s">
        <v>4587</v>
      </c>
      <c r="F981" t="str">
        <f t="shared" si="15"/>
        <v xml:space="preserve">  Chris</v>
      </c>
      <c r="G981" t="str">
        <f>Table2[[#This Row],[First Name]]&amp;" "&amp;Table2[[#This Row],[Last Name]]</f>
        <v xml:space="preserve">  Chris Robertson</v>
      </c>
    </row>
    <row r="982" spans="1:7" ht="15.75" x14ac:dyDescent="0.25">
      <c r="A982" s="1" t="s">
        <v>1385</v>
      </c>
      <c r="B982" s="1" t="s">
        <v>3318</v>
      </c>
      <c r="C982" t="s">
        <v>4382</v>
      </c>
      <c r="D982" t="s">
        <v>5147</v>
      </c>
      <c r="F982" t="str">
        <f t="shared" si="15"/>
        <v xml:space="preserve">  Graham</v>
      </c>
      <c r="G982" t="str">
        <f>Table2[[#This Row],[First Name]]&amp;" "&amp;Table2[[#This Row],[Last Name]]</f>
        <v xml:space="preserve">  Graham Peck</v>
      </c>
    </row>
    <row r="983" spans="1:7" ht="15.75" x14ac:dyDescent="0.25">
      <c r="A983" s="1" t="s">
        <v>1384</v>
      </c>
      <c r="B983" s="1" t="s">
        <v>3319</v>
      </c>
      <c r="C983" t="s">
        <v>4382</v>
      </c>
      <c r="D983" t="s">
        <v>5148</v>
      </c>
      <c r="F983" t="str">
        <f t="shared" si="15"/>
        <v xml:space="preserve">  Garrett</v>
      </c>
      <c r="G983" t="str">
        <f>Table2[[#This Row],[First Name]]&amp;" "&amp;Table2[[#This Row],[Last Name]]</f>
        <v xml:space="preserve">  Garrett Burger</v>
      </c>
    </row>
    <row r="984" spans="1:7" ht="15.75" x14ac:dyDescent="0.25">
      <c r="A984" s="1" t="s">
        <v>1383</v>
      </c>
      <c r="B984" s="1" t="s">
        <v>3320</v>
      </c>
      <c r="C984" t="s">
        <v>4382</v>
      </c>
      <c r="D984" t="s">
        <v>4592</v>
      </c>
      <c r="F984" t="str">
        <f t="shared" si="15"/>
        <v xml:space="preserve">  Andrew</v>
      </c>
      <c r="G984" t="str">
        <f>Table2[[#This Row],[First Name]]&amp;" "&amp;Table2[[#This Row],[Last Name]]</f>
        <v xml:space="preserve">  Andrew Blain</v>
      </c>
    </row>
    <row r="985" spans="1:7" ht="15.75" x14ac:dyDescent="0.25">
      <c r="A985" s="1" t="s">
        <v>1382</v>
      </c>
      <c r="B985" s="1" t="s">
        <v>3321</v>
      </c>
      <c r="C985" t="s">
        <v>4798</v>
      </c>
      <c r="D985" t="s">
        <v>5149</v>
      </c>
      <c r="F985" t="str">
        <f t="shared" si="15"/>
        <v xml:space="preserve">  Annabelle M</v>
      </c>
      <c r="G985" t="str">
        <f>Table2[[#This Row],[First Name]]&amp;" "&amp;Table2[[#This Row],[Last Name]]</f>
        <v xml:space="preserve">  Annabelle M Winters</v>
      </c>
    </row>
    <row r="986" spans="1:7" ht="15.75" x14ac:dyDescent="0.25">
      <c r="A986" s="1" t="s">
        <v>1381</v>
      </c>
      <c r="B986" s="1" t="s">
        <v>3322</v>
      </c>
      <c r="C986" t="s">
        <v>4382</v>
      </c>
      <c r="D986" t="s">
        <v>5150</v>
      </c>
      <c r="F986" t="str">
        <f t="shared" si="15"/>
        <v xml:space="preserve">  Daniel T</v>
      </c>
      <c r="G986" t="str">
        <f>Table2[[#This Row],[First Name]]&amp;" "&amp;Table2[[#This Row],[Last Name]]</f>
        <v xml:space="preserve">  Daniel T McCue</v>
      </c>
    </row>
    <row r="987" spans="1:7" ht="15.75" x14ac:dyDescent="0.25">
      <c r="A987" s="1" t="s">
        <v>1380</v>
      </c>
      <c r="B987" s="1" t="s">
        <v>3323</v>
      </c>
      <c r="C987" t="s">
        <v>4380</v>
      </c>
      <c r="D987" t="s">
        <v>5151</v>
      </c>
      <c r="F987" t="str">
        <f t="shared" si="15"/>
        <v xml:space="preserve">  Deanne</v>
      </c>
      <c r="G987" t="str">
        <f>Table2[[#This Row],[First Name]]&amp;" "&amp;Table2[[#This Row],[Last Name]]</f>
        <v xml:space="preserve">  Deanne Webster</v>
      </c>
    </row>
    <row r="988" spans="1:7" ht="15.75" x14ac:dyDescent="0.25">
      <c r="A988" s="1" t="s">
        <v>1379</v>
      </c>
      <c r="B988" s="1" t="s">
        <v>2582</v>
      </c>
      <c r="C988" t="s">
        <v>4380</v>
      </c>
      <c r="D988" t="s">
        <v>4612</v>
      </c>
      <c r="F988" t="str">
        <f t="shared" si="15"/>
        <v xml:space="preserve">  Carrie</v>
      </c>
      <c r="G988" t="str">
        <f>Table2[[#This Row],[First Name]]&amp;" "&amp;Table2[[#This Row],[Last Name]]</f>
        <v xml:space="preserve">  Carrie Anderson</v>
      </c>
    </row>
    <row r="989" spans="1:7" ht="15.75" x14ac:dyDescent="0.25">
      <c r="A989" s="1" t="s">
        <v>1378</v>
      </c>
      <c r="B989" s="1" t="s">
        <v>3324</v>
      </c>
      <c r="C989" t="s">
        <v>4798</v>
      </c>
      <c r="D989" t="s">
        <v>5083</v>
      </c>
      <c r="F989" t="str">
        <f t="shared" si="15"/>
        <v xml:space="preserve">  Suzanne</v>
      </c>
      <c r="G989" t="str">
        <f>Table2[[#This Row],[First Name]]&amp;" "&amp;Table2[[#This Row],[Last Name]]</f>
        <v xml:space="preserve">  Suzanne Chiappone</v>
      </c>
    </row>
    <row r="990" spans="1:7" ht="15.75" x14ac:dyDescent="0.25">
      <c r="A990" s="1" t="s">
        <v>1377</v>
      </c>
      <c r="B990" s="1" t="s">
        <v>3325</v>
      </c>
      <c r="C990" t="s">
        <v>4380</v>
      </c>
      <c r="D990" t="s">
        <v>5152</v>
      </c>
      <c r="F990" t="str">
        <f t="shared" si="15"/>
        <v xml:space="preserve">  Jasmine P</v>
      </c>
      <c r="G990" t="str">
        <f>Table2[[#This Row],[First Name]]&amp;" "&amp;Table2[[#This Row],[Last Name]]</f>
        <v xml:space="preserve">  Jasmine P Opie</v>
      </c>
    </row>
    <row r="991" spans="1:7" ht="15.75" x14ac:dyDescent="0.25">
      <c r="A991" s="1" t="s">
        <v>1376</v>
      </c>
      <c r="B991" s="1" t="s">
        <v>3326</v>
      </c>
      <c r="C991" t="s">
        <v>4380</v>
      </c>
      <c r="D991" t="s">
        <v>4458</v>
      </c>
      <c r="F991" t="str">
        <f t="shared" si="15"/>
        <v xml:space="preserve">  Jennifer</v>
      </c>
      <c r="G991" t="str">
        <f>Table2[[#This Row],[First Name]]&amp;" "&amp;Table2[[#This Row],[Last Name]]</f>
        <v xml:space="preserve">  Jennifer Donnelly</v>
      </c>
    </row>
    <row r="992" spans="1:7" ht="15.75" x14ac:dyDescent="0.25">
      <c r="A992" s="1" t="s">
        <v>1375</v>
      </c>
      <c r="B992" s="1" t="s">
        <v>3327</v>
      </c>
      <c r="C992" t="s">
        <v>4380</v>
      </c>
      <c r="D992" t="s">
        <v>5153</v>
      </c>
      <c r="F992" t="str">
        <f t="shared" si="15"/>
        <v xml:space="preserve">  Tracie</v>
      </c>
      <c r="G992" t="str">
        <f>Table2[[#This Row],[First Name]]&amp;" "&amp;Table2[[#This Row],[Last Name]]</f>
        <v xml:space="preserve">  Tracie Rall</v>
      </c>
    </row>
    <row r="993" spans="1:7" ht="15.75" x14ac:dyDescent="0.25">
      <c r="A993" s="1" t="s">
        <v>1374</v>
      </c>
      <c r="B993" s="1" t="s">
        <v>2528</v>
      </c>
      <c r="C993" t="s">
        <v>4382</v>
      </c>
      <c r="D993" t="s">
        <v>5154</v>
      </c>
      <c r="F993" t="str">
        <f t="shared" si="15"/>
        <v xml:space="preserve">  Tristan D</v>
      </c>
      <c r="G993" t="str">
        <f>Table2[[#This Row],[First Name]]&amp;" "&amp;Table2[[#This Row],[Last Name]]</f>
        <v xml:space="preserve">  Tristan D Mitchell</v>
      </c>
    </row>
    <row r="994" spans="1:7" ht="15.75" x14ac:dyDescent="0.25">
      <c r="A994" s="1" t="s">
        <v>1373</v>
      </c>
      <c r="B994" s="1" t="s">
        <v>3328</v>
      </c>
      <c r="C994" t="s">
        <v>4382</v>
      </c>
      <c r="D994" t="s">
        <v>5155</v>
      </c>
      <c r="F994" t="str">
        <f t="shared" si="15"/>
        <v xml:space="preserve">  Peiweng</v>
      </c>
      <c r="G994" t="str">
        <f>Table2[[#This Row],[First Name]]&amp;" "&amp;Table2[[#This Row],[Last Name]]</f>
        <v xml:space="preserve">  Peiweng Chen</v>
      </c>
    </row>
    <row r="995" spans="1:7" ht="15.75" x14ac:dyDescent="0.25">
      <c r="A995" s="1" t="s">
        <v>1372</v>
      </c>
      <c r="B995" s="1" t="s">
        <v>3329</v>
      </c>
      <c r="C995" t="s">
        <v>4380</v>
      </c>
      <c r="D995" t="s">
        <v>5156</v>
      </c>
      <c r="F995" t="str">
        <f t="shared" si="15"/>
        <v xml:space="preserve">  Theresa M</v>
      </c>
      <c r="G995" t="str">
        <f>Table2[[#This Row],[First Name]]&amp;" "&amp;Table2[[#This Row],[Last Name]]</f>
        <v xml:space="preserve">  Theresa M Tufaro</v>
      </c>
    </row>
    <row r="996" spans="1:7" ht="15.75" x14ac:dyDescent="0.25">
      <c r="A996" s="1" t="s">
        <v>1371</v>
      </c>
      <c r="B996" s="1" t="s">
        <v>2485</v>
      </c>
      <c r="C996" t="s">
        <v>4382</v>
      </c>
      <c r="D996" t="s">
        <v>5157</v>
      </c>
      <c r="F996" t="str">
        <f t="shared" si="15"/>
        <v xml:space="preserve">  Daniel J</v>
      </c>
      <c r="G996" t="str">
        <f>Table2[[#This Row],[First Name]]&amp;" "&amp;Table2[[#This Row],[Last Name]]</f>
        <v xml:space="preserve">  Daniel J Peters</v>
      </c>
    </row>
    <row r="997" spans="1:7" ht="15.75" x14ac:dyDescent="0.25">
      <c r="A997" s="1" t="s">
        <v>1370</v>
      </c>
      <c r="B997" s="1" t="s">
        <v>3330</v>
      </c>
      <c r="C997" t="s">
        <v>4798</v>
      </c>
      <c r="D997" t="s">
        <v>5158</v>
      </c>
      <c r="F997" t="str">
        <f t="shared" si="15"/>
        <v xml:space="preserve">  Courtney M</v>
      </c>
      <c r="G997" t="str">
        <f>Table2[[#This Row],[First Name]]&amp;" "&amp;Table2[[#This Row],[Last Name]]</f>
        <v xml:space="preserve">  Courtney M Susedik</v>
      </c>
    </row>
    <row r="998" spans="1:7" ht="15.75" x14ac:dyDescent="0.25">
      <c r="A998" s="1" t="s">
        <v>1369</v>
      </c>
      <c r="B998" s="1" t="s">
        <v>2395</v>
      </c>
      <c r="C998" t="s">
        <v>4382</v>
      </c>
      <c r="D998" t="s">
        <v>5159</v>
      </c>
      <c r="F998" t="str">
        <f t="shared" si="15"/>
        <v xml:space="preserve">  Jose A</v>
      </c>
      <c r="G998" t="str">
        <f>Table2[[#This Row],[First Name]]&amp;" "&amp;Table2[[#This Row],[Last Name]]</f>
        <v xml:space="preserve">  Jose A Garcia</v>
      </c>
    </row>
    <row r="999" spans="1:7" ht="15.75" x14ac:dyDescent="0.25">
      <c r="A999" s="1" t="s">
        <v>1368</v>
      </c>
      <c r="B999" s="1" t="s">
        <v>3331</v>
      </c>
      <c r="C999" t="s">
        <v>4798</v>
      </c>
      <c r="D999" t="s">
        <v>4770</v>
      </c>
      <c r="F999" t="str">
        <f t="shared" si="15"/>
        <v xml:space="preserve">  Lauren</v>
      </c>
      <c r="G999" t="str">
        <f>Table2[[#This Row],[First Name]]&amp;" "&amp;Table2[[#This Row],[Last Name]]</f>
        <v xml:space="preserve">  Lauren Deady</v>
      </c>
    </row>
    <row r="1000" spans="1:7" ht="15.75" x14ac:dyDescent="0.25">
      <c r="A1000" s="1" t="s">
        <v>1367</v>
      </c>
      <c r="B1000" s="1" t="s">
        <v>2948</v>
      </c>
      <c r="C1000" t="s">
        <v>4382</v>
      </c>
      <c r="D1000" t="s">
        <v>5160</v>
      </c>
      <c r="F1000" t="str">
        <f t="shared" si="15"/>
        <v xml:space="preserve">  Jonathon M</v>
      </c>
      <c r="G1000" t="str">
        <f>Table2[[#This Row],[First Name]]&amp;" "&amp;Table2[[#This Row],[Last Name]]</f>
        <v xml:space="preserve">  Jonathon M Campbell</v>
      </c>
    </row>
    <row r="1001" spans="1:7" ht="15.75" x14ac:dyDescent="0.25">
      <c r="A1001" s="1" t="s">
        <v>1366</v>
      </c>
      <c r="B1001" s="1" t="s">
        <v>3332</v>
      </c>
      <c r="C1001" t="s">
        <v>4798</v>
      </c>
      <c r="D1001" t="s">
        <v>5161</v>
      </c>
      <c r="F1001" t="str">
        <f t="shared" si="15"/>
        <v xml:space="preserve">  Stephanie A</v>
      </c>
      <c r="G1001" t="str">
        <f>Table2[[#This Row],[First Name]]&amp;" "&amp;Table2[[#This Row],[Last Name]]</f>
        <v xml:space="preserve">  Stephanie A Schaefer</v>
      </c>
    </row>
    <row r="1002" spans="1:7" ht="15.75" x14ac:dyDescent="0.25">
      <c r="A1002" s="1" t="s">
        <v>1365</v>
      </c>
      <c r="B1002" s="1" t="s">
        <v>3333</v>
      </c>
      <c r="C1002" t="s">
        <v>4382</v>
      </c>
      <c r="D1002" t="s">
        <v>4460</v>
      </c>
      <c r="F1002" t="str">
        <f t="shared" si="15"/>
        <v xml:space="preserve">  Patrick</v>
      </c>
      <c r="G1002" t="str">
        <f>Table2[[#This Row],[First Name]]&amp;" "&amp;Table2[[#This Row],[Last Name]]</f>
        <v xml:space="preserve">  Patrick D'Alessandro</v>
      </c>
    </row>
    <row r="1003" spans="1:7" ht="15.75" x14ac:dyDescent="0.25">
      <c r="A1003" s="1" t="s">
        <v>1364</v>
      </c>
      <c r="B1003" s="1" t="s">
        <v>3334</v>
      </c>
      <c r="C1003" t="s">
        <v>4798</v>
      </c>
      <c r="D1003" t="s">
        <v>5162</v>
      </c>
      <c r="F1003" t="str">
        <f t="shared" si="15"/>
        <v xml:space="preserve">  Krista</v>
      </c>
      <c r="G1003" t="str">
        <f>Table2[[#This Row],[First Name]]&amp;" "&amp;Table2[[#This Row],[Last Name]]</f>
        <v xml:space="preserve">  Krista Wyss</v>
      </c>
    </row>
    <row r="1004" spans="1:7" ht="15.75" x14ac:dyDescent="0.25">
      <c r="A1004" s="1" t="s">
        <v>1363</v>
      </c>
      <c r="B1004" s="1" t="s">
        <v>3335</v>
      </c>
      <c r="C1004" t="s">
        <v>4380</v>
      </c>
      <c r="D1004" t="s">
        <v>5163</v>
      </c>
      <c r="F1004" t="str">
        <f t="shared" si="15"/>
        <v xml:space="preserve">  Jenessa</v>
      </c>
      <c r="G1004" t="str">
        <f>Table2[[#This Row],[First Name]]&amp;" "&amp;Table2[[#This Row],[Last Name]]</f>
        <v xml:space="preserve">  Jenessa Rose</v>
      </c>
    </row>
    <row r="1005" spans="1:7" ht="15.75" x14ac:dyDescent="0.25">
      <c r="A1005" s="1" t="s">
        <v>1362</v>
      </c>
      <c r="B1005" s="1" t="s">
        <v>3336</v>
      </c>
      <c r="C1005" t="s">
        <v>4382</v>
      </c>
      <c r="D1005" t="s">
        <v>4417</v>
      </c>
      <c r="F1005" t="str">
        <f t="shared" si="15"/>
        <v xml:space="preserve">  Ryan M</v>
      </c>
      <c r="G1005" t="str">
        <f>Table2[[#This Row],[First Name]]&amp;" "&amp;Table2[[#This Row],[Last Name]]</f>
        <v xml:space="preserve">  Ryan M Hopper</v>
      </c>
    </row>
    <row r="1006" spans="1:7" ht="15.75" x14ac:dyDescent="0.25">
      <c r="A1006" s="1" t="s">
        <v>1361</v>
      </c>
      <c r="B1006" s="1" t="s">
        <v>3337</v>
      </c>
      <c r="C1006" t="s">
        <v>4382</v>
      </c>
      <c r="D1006" t="s">
        <v>4472</v>
      </c>
      <c r="F1006" t="str">
        <f t="shared" si="15"/>
        <v xml:space="preserve">  Thomas</v>
      </c>
      <c r="G1006" t="str">
        <f>Table2[[#This Row],[First Name]]&amp;" "&amp;Table2[[#This Row],[Last Name]]</f>
        <v xml:space="preserve">  Thomas Finneran</v>
      </c>
    </row>
    <row r="1007" spans="1:7" ht="15.75" x14ac:dyDescent="0.25">
      <c r="A1007" s="1" t="s">
        <v>1360</v>
      </c>
      <c r="B1007" s="1" t="s">
        <v>3338</v>
      </c>
      <c r="C1007" t="s">
        <v>4380</v>
      </c>
      <c r="D1007" t="s">
        <v>5164</v>
      </c>
      <c r="F1007" t="str">
        <f t="shared" si="15"/>
        <v xml:space="preserve">  Amanda N</v>
      </c>
      <c r="G1007" t="str">
        <f>Table2[[#This Row],[First Name]]&amp;" "&amp;Table2[[#This Row],[Last Name]]</f>
        <v xml:space="preserve">  Amanda N Basham</v>
      </c>
    </row>
    <row r="1008" spans="1:7" ht="15.75" x14ac:dyDescent="0.25">
      <c r="A1008" s="1" t="s">
        <v>1359</v>
      </c>
      <c r="B1008" s="1" t="s">
        <v>2692</v>
      </c>
      <c r="C1008" t="s">
        <v>4380</v>
      </c>
      <c r="D1008" t="s">
        <v>5165</v>
      </c>
      <c r="F1008" t="str">
        <f t="shared" si="15"/>
        <v xml:space="preserve">  Teresa P</v>
      </c>
      <c r="G1008" t="str">
        <f>Table2[[#This Row],[First Name]]&amp;" "&amp;Table2[[#This Row],[Last Name]]</f>
        <v xml:space="preserve">  Teresa P Inman</v>
      </c>
    </row>
    <row r="1009" spans="1:7" ht="15.75" x14ac:dyDescent="0.25">
      <c r="A1009" s="1" t="s">
        <v>1358</v>
      </c>
      <c r="B1009" s="1" t="s">
        <v>3339</v>
      </c>
      <c r="C1009" t="s">
        <v>4382</v>
      </c>
      <c r="D1009" t="s">
        <v>5166</v>
      </c>
      <c r="F1009" t="str">
        <f t="shared" si="15"/>
        <v xml:space="preserve">  Dorian</v>
      </c>
      <c r="G1009" t="str">
        <f>Table2[[#This Row],[First Name]]&amp;" "&amp;Table2[[#This Row],[Last Name]]</f>
        <v xml:space="preserve">  Dorian Oscal</v>
      </c>
    </row>
    <row r="1010" spans="1:7" ht="15.75" x14ac:dyDescent="0.25">
      <c r="A1010" s="1" t="s">
        <v>1357</v>
      </c>
      <c r="B1010" s="1" t="s">
        <v>3340</v>
      </c>
      <c r="C1010" t="s">
        <v>4380</v>
      </c>
      <c r="D1010" t="s">
        <v>4554</v>
      </c>
      <c r="F1010" t="str">
        <f t="shared" si="15"/>
        <v xml:space="preserve">  Amy</v>
      </c>
      <c r="G1010" t="str">
        <f>Table2[[#This Row],[First Name]]&amp;" "&amp;Table2[[#This Row],[Last Name]]</f>
        <v xml:space="preserve">  Amy Craft</v>
      </c>
    </row>
    <row r="1011" spans="1:7" ht="15.75" x14ac:dyDescent="0.25">
      <c r="A1011" s="1" t="s">
        <v>1356</v>
      </c>
      <c r="B1011" s="1" t="s">
        <v>3341</v>
      </c>
      <c r="C1011" t="s">
        <v>4380</v>
      </c>
      <c r="D1011" t="s">
        <v>5167</v>
      </c>
      <c r="F1011" t="str">
        <f t="shared" si="15"/>
        <v xml:space="preserve">  Aberu</v>
      </c>
      <c r="G1011" t="str">
        <f>Table2[[#This Row],[First Name]]&amp;" "&amp;Table2[[#This Row],[Last Name]]</f>
        <v xml:space="preserve">  Aberu Kebede</v>
      </c>
    </row>
    <row r="1012" spans="1:7" ht="15.75" x14ac:dyDescent="0.25">
      <c r="A1012" s="1" t="s">
        <v>1355</v>
      </c>
      <c r="B1012" s="1" t="s">
        <v>3342</v>
      </c>
      <c r="C1012" t="s">
        <v>4380</v>
      </c>
      <c r="D1012" t="s">
        <v>4609</v>
      </c>
      <c r="F1012" t="str">
        <f t="shared" si="15"/>
        <v xml:space="preserve">  Ashley</v>
      </c>
      <c r="G1012" t="str">
        <f>Table2[[#This Row],[First Name]]&amp;" "&amp;Table2[[#This Row],[Last Name]]</f>
        <v xml:space="preserve">  Ashley Strobel</v>
      </c>
    </row>
    <row r="1013" spans="1:7" ht="15.75" x14ac:dyDescent="0.25">
      <c r="A1013" s="1" t="s">
        <v>1354</v>
      </c>
      <c r="B1013" s="1" t="s">
        <v>3343</v>
      </c>
      <c r="C1013" t="s">
        <v>4380</v>
      </c>
      <c r="D1013" t="s">
        <v>5108</v>
      </c>
      <c r="F1013" t="str">
        <f t="shared" si="15"/>
        <v xml:space="preserve">  Anna E</v>
      </c>
      <c r="G1013" t="str">
        <f>Table2[[#This Row],[First Name]]&amp;" "&amp;Table2[[#This Row],[Last Name]]</f>
        <v xml:space="preserve">  Anna E Dalton</v>
      </c>
    </row>
    <row r="1014" spans="1:7" ht="15.75" x14ac:dyDescent="0.25">
      <c r="A1014" s="1" t="s">
        <v>1353</v>
      </c>
      <c r="B1014" s="1" t="s">
        <v>3344</v>
      </c>
      <c r="C1014" t="s">
        <v>4380</v>
      </c>
      <c r="D1014" t="s">
        <v>5168</v>
      </c>
      <c r="F1014" t="str">
        <f t="shared" si="15"/>
        <v xml:space="preserve">  Tania K</v>
      </c>
      <c r="G1014" t="str">
        <f>Table2[[#This Row],[First Name]]&amp;" "&amp;Table2[[#This Row],[Last Name]]</f>
        <v xml:space="preserve">  Tania K Morimoto</v>
      </c>
    </row>
    <row r="1015" spans="1:7" ht="15.75" x14ac:dyDescent="0.25">
      <c r="A1015" s="1" t="s">
        <v>1352</v>
      </c>
      <c r="B1015" s="1" t="s">
        <v>3345</v>
      </c>
      <c r="C1015" t="s">
        <v>4380</v>
      </c>
      <c r="D1015" t="s">
        <v>4824</v>
      </c>
      <c r="F1015" t="str">
        <f t="shared" si="15"/>
        <v xml:space="preserve">  Ashley E</v>
      </c>
      <c r="G1015" t="str">
        <f>Table2[[#This Row],[First Name]]&amp;" "&amp;Table2[[#This Row],[Last Name]]</f>
        <v xml:space="preserve">  Ashley E Manlove</v>
      </c>
    </row>
    <row r="1016" spans="1:7" ht="15.75" x14ac:dyDescent="0.25">
      <c r="A1016" s="1" t="s">
        <v>1351</v>
      </c>
      <c r="B1016" s="1" t="s">
        <v>3346</v>
      </c>
      <c r="C1016" t="s">
        <v>4380</v>
      </c>
      <c r="D1016" t="s">
        <v>4530</v>
      </c>
      <c r="F1016" t="str">
        <f t="shared" si="15"/>
        <v xml:space="preserve">  Aleksandra</v>
      </c>
      <c r="G1016" t="str">
        <f>Table2[[#This Row],[First Name]]&amp;" "&amp;Table2[[#This Row],[Last Name]]</f>
        <v xml:space="preserve">  Aleksandra Madzik</v>
      </c>
    </row>
    <row r="1017" spans="1:7" ht="15.75" x14ac:dyDescent="0.25">
      <c r="A1017" s="1" t="s">
        <v>1350</v>
      </c>
      <c r="B1017" s="1" t="s">
        <v>3347</v>
      </c>
      <c r="C1017" t="s">
        <v>4380</v>
      </c>
      <c r="D1017" t="s">
        <v>5169</v>
      </c>
      <c r="F1017" t="str">
        <f t="shared" si="15"/>
        <v xml:space="preserve">  Valery L</v>
      </c>
      <c r="G1017" t="str">
        <f>Table2[[#This Row],[First Name]]&amp;" "&amp;Table2[[#This Row],[Last Name]]</f>
        <v xml:space="preserve">  Valery L Hobson</v>
      </c>
    </row>
    <row r="1018" spans="1:7" ht="15.75" x14ac:dyDescent="0.25">
      <c r="A1018" s="1" t="s">
        <v>1349</v>
      </c>
      <c r="B1018" s="1" t="s">
        <v>3348</v>
      </c>
      <c r="C1018" t="s">
        <v>4798</v>
      </c>
      <c r="D1018" t="s">
        <v>5170</v>
      </c>
      <c r="F1018" t="str">
        <f t="shared" si="15"/>
        <v xml:space="preserve">  Joanna G</v>
      </c>
      <c r="G1018" t="str">
        <f>Table2[[#This Row],[First Name]]&amp;" "&amp;Table2[[#This Row],[Last Name]]</f>
        <v xml:space="preserve">  Joanna G Reyes</v>
      </c>
    </row>
    <row r="1019" spans="1:7" ht="15.75" x14ac:dyDescent="0.25">
      <c r="A1019" s="1" t="s">
        <v>1348</v>
      </c>
      <c r="B1019" s="1" t="s">
        <v>3349</v>
      </c>
      <c r="C1019" t="s">
        <v>4798</v>
      </c>
      <c r="D1019" t="s">
        <v>5171</v>
      </c>
      <c r="F1019" t="str">
        <f t="shared" si="15"/>
        <v xml:space="preserve">  Stefanie F</v>
      </c>
      <c r="G1019" t="str">
        <f>Table2[[#This Row],[First Name]]&amp;" "&amp;Table2[[#This Row],[Last Name]]</f>
        <v xml:space="preserve">  Stefanie F Tierney</v>
      </c>
    </row>
    <row r="1020" spans="1:7" ht="15.75" x14ac:dyDescent="0.25">
      <c r="A1020" s="1" t="s">
        <v>1347</v>
      </c>
      <c r="B1020" s="1" t="s">
        <v>3350</v>
      </c>
      <c r="C1020" t="s">
        <v>4382</v>
      </c>
      <c r="D1020" t="s">
        <v>4389</v>
      </c>
      <c r="F1020" t="str">
        <f t="shared" si="15"/>
        <v xml:space="preserve">  Stephen</v>
      </c>
      <c r="G1020" t="str">
        <f>Table2[[#This Row],[First Name]]&amp;" "&amp;Table2[[#This Row],[Last Name]]</f>
        <v xml:space="preserve">  Stephen Gabris</v>
      </c>
    </row>
    <row r="1021" spans="1:7" ht="15.75" x14ac:dyDescent="0.25">
      <c r="A1021" s="1" t="s">
        <v>1346</v>
      </c>
      <c r="B1021" s="1" t="s">
        <v>3351</v>
      </c>
      <c r="C1021" t="s">
        <v>4380</v>
      </c>
      <c r="D1021" t="s">
        <v>5172</v>
      </c>
      <c r="F1021" t="str">
        <f t="shared" si="15"/>
        <v xml:space="preserve">  Liza J</v>
      </c>
      <c r="G1021" t="str">
        <f>Table2[[#This Row],[First Name]]&amp;" "&amp;Table2[[#This Row],[Last Name]]</f>
        <v xml:space="preserve">  Liza J Howard</v>
      </c>
    </row>
    <row r="1022" spans="1:7" ht="15.75" x14ac:dyDescent="0.25">
      <c r="A1022" s="1" t="s">
        <v>1345</v>
      </c>
      <c r="B1022" s="1" t="s">
        <v>3352</v>
      </c>
      <c r="C1022" t="s">
        <v>4382</v>
      </c>
      <c r="D1022" t="s">
        <v>5173</v>
      </c>
      <c r="F1022" t="str">
        <f t="shared" si="15"/>
        <v xml:space="preserve">  Ian M</v>
      </c>
      <c r="G1022" t="str">
        <f>Table2[[#This Row],[First Name]]&amp;" "&amp;Table2[[#This Row],[Last Name]]</f>
        <v xml:space="preserve">  Ian M Kallay</v>
      </c>
    </row>
    <row r="1023" spans="1:7" ht="15.75" x14ac:dyDescent="0.25">
      <c r="A1023" s="1" t="s">
        <v>1344</v>
      </c>
      <c r="B1023" s="1" t="s">
        <v>3353</v>
      </c>
      <c r="C1023" t="s">
        <v>4380</v>
      </c>
      <c r="D1023" t="s">
        <v>5174</v>
      </c>
      <c r="F1023" t="str">
        <f t="shared" si="15"/>
        <v xml:space="preserve">  Claudia L</v>
      </c>
      <c r="G1023" t="str">
        <f>Table2[[#This Row],[First Name]]&amp;" "&amp;Table2[[#This Row],[Last Name]]</f>
        <v xml:space="preserve">  Claudia L Leguizamo</v>
      </c>
    </row>
    <row r="1024" spans="1:7" ht="15.75" x14ac:dyDescent="0.25">
      <c r="A1024" s="1" t="s">
        <v>1343</v>
      </c>
      <c r="B1024" s="1" t="s">
        <v>3354</v>
      </c>
      <c r="C1024" t="s">
        <v>4380</v>
      </c>
      <c r="D1024" t="s">
        <v>5175</v>
      </c>
      <c r="F1024" t="str">
        <f t="shared" si="15"/>
        <v xml:space="preserve">  Jessica M</v>
      </c>
      <c r="G1024" t="str">
        <f>Table2[[#This Row],[First Name]]&amp;" "&amp;Table2[[#This Row],[Last Name]]</f>
        <v xml:space="preserve">  Jessica M Escartin</v>
      </c>
    </row>
    <row r="1025" spans="1:7" ht="15.75" x14ac:dyDescent="0.25">
      <c r="A1025" s="1" t="s">
        <v>1342</v>
      </c>
      <c r="B1025" s="1" t="s">
        <v>3355</v>
      </c>
      <c r="C1025" t="s">
        <v>4382</v>
      </c>
      <c r="D1025" t="s">
        <v>5176</v>
      </c>
      <c r="F1025" t="str">
        <f t="shared" si="15"/>
        <v xml:space="preserve">  Billy Jr</v>
      </c>
      <c r="G1025" t="str">
        <f>Table2[[#This Row],[First Name]]&amp;" "&amp;Table2[[#This Row],[Last Name]]</f>
        <v xml:space="preserve">  Billy Jr Chorey</v>
      </c>
    </row>
    <row r="1026" spans="1:7" ht="15.75" x14ac:dyDescent="0.25">
      <c r="A1026" s="1" t="s">
        <v>1341</v>
      </c>
      <c r="B1026" s="1" t="s">
        <v>3356</v>
      </c>
      <c r="C1026" t="s">
        <v>4382</v>
      </c>
      <c r="D1026" t="s">
        <v>4393</v>
      </c>
      <c r="F1026" t="str">
        <f t="shared" si="15"/>
        <v xml:space="preserve">  David</v>
      </c>
      <c r="G1026" t="str">
        <f>Table2[[#This Row],[First Name]]&amp;" "&amp;Table2[[#This Row],[Last Name]]</f>
        <v xml:space="preserve">  David McVay</v>
      </c>
    </row>
    <row r="1027" spans="1:7" ht="15.75" x14ac:dyDescent="0.25">
      <c r="A1027" s="1" t="s">
        <v>1340</v>
      </c>
      <c r="B1027" s="1" t="s">
        <v>3357</v>
      </c>
      <c r="C1027" t="s">
        <v>4382</v>
      </c>
      <c r="D1027" t="s">
        <v>5177</v>
      </c>
      <c r="F1027" t="str">
        <f t="shared" ref="F1027:F1090" si="16">D1027&amp;E1027</f>
        <v xml:space="preserve">  Tim</v>
      </c>
      <c r="G1027" t="str">
        <f>Table2[[#This Row],[First Name]]&amp;" "&amp;Table2[[#This Row],[Last Name]]</f>
        <v xml:space="preserve">  Tim Vinson</v>
      </c>
    </row>
    <row r="1028" spans="1:7" ht="15.75" x14ac:dyDescent="0.25">
      <c r="A1028" s="1" t="s">
        <v>1339</v>
      </c>
      <c r="B1028" s="1" t="s">
        <v>3358</v>
      </c>
      <c r="C1028" t="s">
        <v>4380</v>
      </c>
      <c r="D1028" t="s">
        <v>5178</v>
      </c>
      <c r="F1028" t="str">
        <f t="shared" si="16"/>
        <v xml:space="preserve">  Emma M</v>
      </c>
      <c r="G1028" t="str">
        <f>Table2[[#This Row],[First Name]]&amp;" "&amp;Table2[[#This Row],[Last Name]]</f>
        <v xml:space="preserve">  Emma M Astrike-Davis</v>
      </c>
    </row>
    <row r="1029" spans="1:7" ht="15.75" x14ac:dyDescent="0.25">
      <c r="A1029" s="1" t="s">
        <v>1338</v>
      </c>
      <c r="B1029" s="1" t="s">
        <v>3359</v>
      </c>
      <c r="C1029" t="s">
        <v>4382</v>
      </c>
      <c r="D1029" t="s">
        <v>5177</v>
      </c>
      <c r="F1029" t="str">
        <f t="shared" si="16"/>
        <v xml:space="preserve">  Tim</v>
      </c>
      <c r="G1029" t="str">
        <f>Table2[[#This Row],[First Name]]&amp;" "&amp;Table2[[#This Row],[Last Name]]</f>
        <v xml:space="preserve">  Tim Harder</v>
      </c>
    </row>
    <row r="1030" spans="1:7" ht="15.75" x14ac:dyDescent="0.25">
      <c r="A1030" s="1" t="s">
        <v>1337</v>
      </c>
      <c r="B1030" s="1" t="s">
        <v>3360</v>
      </c>
      <c r="C1030" t="s">
        <v>4382</v>
      </c>
      <c r="D1030" t="s">
        <v>4460</v>
      </c>
      <c r="F1030" t="str">
        <f t="shared" si="16"/>
        <v xml:space="preserve">  Patrick</v>
      </c>
      <c r="G1030" t="str">
        <f>Table2[[#This Row],[First Name]]&amp;" "&amp;Table2[[#This Row],[Last Name]]</f>
        <v xml:space="preserve">  Patrick Bell</v>
      </c>
    </row>
    <row r="1031" spans="1:7" ht="15.75" x14ac:dyDescent="0.25">
      <c r="A1031" s="1" t="s">
        <v>1336</v>
      </c>
      <c r="B1031" s="1" t="s">
        <v>3361</v>
      </c>
      <c r="C1031" t="s">
        <v>4380</v>
      </c>
      <c r="D1031" t="s">
        <v>5179</v>
      </c>
      <c r="F1031" t="str">
        <f t="shared" si="16"/>
        <v xml:space="preserve">  Bridget K</v>
      </c>
      <c r="G1031" t="str">
        <f>Table2[[#This Row],[First Name]]&amp;" "&amp;Table2[[#This Row],[Last Name]]</f>
        <v xml:space="preserve">  Bridget K Dawes</v>
      </c>
    </row>
    <row r="1032" spans="1:7" ht="15.75" x14ac:dyDescent="0.25">
      <c r="A1032" s="1" t="s">
        <v>1335</v>
      </c>
      <c r="B1032" s="1" t="s">
        <v>3362</v>
      </c>
      <c r="C1032" t="s">
        <v>4382</v>
      </c>
      <c r="D1032" t="s">
        <v>5180</v>
      </c>
      <c r="F1032" t="str">
        <f t="shared" si="16"/>
        <v xml:space="preserve">  Gabriel</v>
      </c>
      <c r="G1032" t="str">
        <f>Table2[[#This Row],[First Name]]&amp;" "&amp;Table2[[#This Row],[Last Name]]</f>
        <v xml:space="preserve">  Gabriel Larios</v>
      </c>
    </row>
    <row r="1033" spans="1:7" ht="15.75" x14ac:dyDescent="0.25">
      <c r="A1033" s="1" t="s">
        <v>1334</v>
      </c>
      <c r="B1033" s="1" t="s">
        <v>3363</v>
      </c>
      <c r="C1033" t="s">
        <v>4380</v>
      </c>
      <c r="D1033" t="s">
        <v>5181</v>
      </c>
      <c r="F1033" t="str">
        <f t="shared" si="16"/>
        <v xml:space="preserve">  Natasha</v>
      </c>
      <c r="G1033" t="str">
        <f>Table2[[#This Row],[First Name]]&amp;" "&amp;Table2[[#This Row],[Last Name]]</f>
        <v xml:space="preserve">  Natasha Yaremczuk</v>
      </c>
    </row>
    <row r="1034" spans="1:7" ht="15.75" x14ac:dyDescent="0.25">
      <c r="A1034" s="1" t="s">
        <v>1333</v>
      </c>
      <c r="B1034" s="1" t="s">
        <v>2434</v>
      </c>
      <c r="C1034" t="s">
        <v>4380</v>
      </c>
      <c r="D1034" t="s">
        <v>5182</v>
      </c>
      <c r="F1034" t="str">
        <f t="shared" si="16"/>
        <v xml:space="preserve">  Abby A</v>
      </c>
      <c r="G1034" t="str">
        <f>Table2[[#This Row],[First Name]]&amp;" "&amp;Table2[[#This Row],[Last Name]]</f>
        <v xml:space="preserve">  Abby A Knight</v>
      </c>
    </row>
    <row r="1035" spans="1:7" ht="15.75" x14ac:dyDescent="0.25">
      <c r="A1035" s="1" t="s">
        <v>1332</v>
      </c>
      <c r="B1035" s="1" t="s">
        <v>3364</v>
      </c>
      <c r="C1035" t="s">
        <v>4380</v>
      </c>
      <c r="D1035" t="s">
        <v>4719</v>
      </c>
      <c r="F1035" t="str">
        <f t="shared" si="16"/>
        <v xml:space="preserve">  Michelle</v>
      </c>
      <c r="G1035" t="str">
        <f>Table2[[#This Row],[First Name]]&amp;" "&amp;Table2[[#This Row],[Last Name]]</f>
        <v xml:space="preserve">  Michelle Eversman</v>
      </c>
    </row>
    <row r="1036" spans="1:7" ht="15.75" x14ac:dyDescent="0.25">
      <c r="A1036" s="1" t="s">
        <v>1331</v>
      </c>
      <c r="B1036" s="1" t="s">
        <v>3365</v>
      </c>
      <c r="C1036" t="s">
        <v>4380</v>
      </c>
      <c r="D1036" t="s">
        <v>5183</v>
      </c>
      <c r="F1036" t="str">
        <f t="shared" si="16"/>
        <v xml:space="preserve">  Mckendree</v>
      </c>
      <c r="G1036" t="str">
        <f>Table2[[#This Row],[First Name]]&amp;" "&amp;Table2[[#This Row],[Last Name]]</f>
        <v xml:space="preserve">  Mckendree Hickory</v>
      </c>
    </row>
    <row r="1037" spans="1:7" ht="15.75" x14ac:dyDescent="0.25">
      <c r="A1037" s="1" t="s">
        <v>1330</v>
      </c>
      <c r="B1037" s="1" t="s">
        <v>3366</v>
      </c>
      <c r="C1037" t="s">
        <v>4380</v>
      </c>
      <c r="D1037" t="s">
        <v>4851</v>
      </c>
      <c r="F1037" t="str">
        <f t="shared" si="16"/>
        <v xml:space="preserve">  Tara</v>
      </c>
      <c r="G1037" t="str">
        <f>Table2[[#This Row],[First Name]]&amp;" "&amp;Table2[[#This Row],[Last Name]]</f>
        <v xml:space="preserve">  Tara Mooney</v>
      </c>
    </row>
    <row r="1038" spans="1:7" ht="15.75" x14ac:dyDescent="0.25">
      <c r="A1038" s="1" t="s">
        <v>1329</v>
      </c>
      <c r="B1038" s="1" t="s">
        <v>3367</v>
      </c>
      <c r="C1038" t="s">
        <v>4382</v>
      </c>
      <c r="D1038" t="s">
        <v>4444</v>
      </c>
      <c r="F1038" t="str">
        <f t="shared" si="16"/>
        <v xml:space="preserve">  Daniel</v>
      </c>
      <c r="G1038" t="str">
        <f>Table2[[#This Row],[First Name]]&amp;" "&amp;Table2[[#This Row],[Last Name]]</f>
        <v xml:space="preserve">  Daniel Craighead</v>
      </c>
    </row>
    <row r="1039" spans="1:7" ht="15.75" x14ac:dyDescent="0.25">
      <c r="A1039" s="1" t="s">
        <v>1328</v>
      </c>
      <c r="B1039" s="1" t="s">
        <v>2394</v>
      </c>
      <c r="C1039" t="s">
        <v>4382</v>
      </c>
      <c r="D1039" t="s">
        <v>5184</v>
      </c>
      <c r="F1039" t="str">
        <f t="shared" si="16"/>
        <v xml:space="preserve">  Joshua P</v>
      </c>
      <c r="G1039" t="str">
        <f>Table2[[#This Row],[First Name]]&amp;" "&amp;Table2[[#This Row],[Last Name]]</f>
        <v xml:space="preserve">  Joshua P Gardner</v>
      </c>
    </row>
    <row r="1040" spans="1:7" ht="15.75" x14ac:dyDescent="0.25">
      <c r="A1040" s="1" t="s">
        <v>1327</v>
      </c>
      <c r="B1040" s="1" t="s">
        <v>3368</v>
      </c>
      <c r="C1040" t="s">
        <v>4380</v>
      </c>
      <c r="D1040" t="s">
        <v>4624</v>
      </c>
      <c r="F1040" t="str">
        <f t="shared" si="16"/>
        <v xml:space="preserve">  Erin C</v>
      </c>
      <c r="G1040" t="str">
        <f>Table2[[#This Row],[First Name]]&amp;" "&amp;Table2[[#This Row],[Last Name]]</f>
        <v xml:space="preserve">  Erin C Lohrenz</v>
      </c>
    </row>
    <row r="1041" spans="1:7" ht="15.75" x14ac:dyDescent="0.25">
      <c r="A1041" s="1" t="s">
        <v>1326</v>
      </c>
      <c r="B1041" s="1" t="s">
        <v>3369</v>
      </c>
      <c r="C1041" t="s">
        <v>4380</v>
      </c>
      <c r="D1041" t="s">
        <v>5185</v>
      </c>
      <c r="F1041" t="str">
        <f t="shared" si="16"/>
        <v xml:space="preserve">  Shure</v>
      </c>
      <c r="G1041" t="str">
        <f>Table2[[#This Row],[First Name]]&amp;" "&amp;Table2[[#This Row],[Last Name]]</f>
        <v xml:space="preserve">  Shure Demise</v>
      </c>
    </row>
    <row r="1042" spans="1:7" ht="15.75" x14ac:dyDescent="0.25">
      <c r="A1042" s="1" t="s">
        <v>1325</v>
      </c>
      <c r="B1042" s="1" t="s">
        <v>3069</v>
      </c>
      <c r="C1042" t="s">
        <v>4382</v>
      </c>
      <c r="D1042" t="s">
        <v>4532</v>
      </c>
      <c r="F1042" t="str">
        <f t="shared" si="16"/>
        <v xml:space="preserve">  Richard</v>
      </c>
      <c r="G1042" t="str">
        <f>Table2[[#This Row],[First Name]]&amp;" "&amp;Table2[[#This Row],[Last Name]]</f>
        <v xml:space="preserve">  Richard Nelson</v>
      </c>
    </row>
    <row r="1043" spans="1:7" ht="15.75" x14ac:dyDescent="0.25">
      <c r="A1043" s="1" t="s">
        <v>1324</v>
      </c>
      <c r="B1043" s="1" t="s">
        <v>3370</v>
      </c>
      <c r="C1043" t="s">
        <v>4380</v>
      </c>
      <c r="D1043" t="s">
        <v>5186</v>
      </c>
      <c r="F1043" t="str">
        <f t="shared" si="16"/>
        <v xml:space="preserve">  Brenda</v>
      </c>
      <c r="G1043" t="str">
        <f>Table2[[#This Row],[First Name]]&amp;" "&amp;Table2[[#This Row],[Last Name]]</f>
        <v xml:space="preserve">  Brenda Guitard</v>
      </c>
    </row>
    <row r="1044" spans="1:7" ht="15.75" x14ac:dyDescent="0.25">
      <c r="A1044" s="1" t="s">
        <v>1323</v>
      </c>
      <c r="B1044" s="1" t="s">
        <v>3371</v>
      </c>
      <c r="C1044" t="s">
        <v>4382</v>
      </c>
      <c r="D1044" t="s">
        <v>5187</v>
      </c>
      <c r="F1044" t="str">
        <f t="shared" si="16"/>
        <v xml:space="preserve">  Joseph M</v>
      </c>
      <c r="G1044" t="str">
        <f>Table2[[#This Row],[First Name]]&amp;" "&amp;Table2[[#This Row],[Last Name]]</f>
        <v xml:space="preserve">  Joseph M Navas</v>
      </c>
    </row>
    <row r="1045" spans="1:7" ht="15.75" x14ac:dyDescent="0.25">
      <c r="A1045" s="1" t="s">
        <v>1322</v>
      </c>
      <c r="B1045" s="1" t="s">
        <v>3372</v>
      </c>
      <c r="C1045" t="s">
        <v>4382</v>
      </c>
      <c r="D1045" t="s">
        <v>5188</v>
      </c>
      <c r="F1045" t="str">
        <f t="shared" si="16"/>
        <v xml:space="preserve">  Stephen J</v>
      </c>
      <c r="G1045" t="str">
        <f>Table2[[#This Row],[First Name]]&amp;" "&amp;Table2[[#This Row],[Last Name]]</f>
        <v xml:space="preserve">  Stephen J Ptucha</v>
      </c>
    </row>
    <row r="1046" spans="1:7" ht="15.75" x14ac:dyDescent="0.25">
      <c r="A1046" s="1" t="s">
        <v>1321</v>
      </c>
      <c r="B1046" s="1" t="s">
        <v>3373</v>
      </c>
      <c r="C1046" t="s">
        <v>4798</v>
      </c>
      <c r="D1046" t="s">
        <v>5189</v>
      </c>
      <c r="F1046" t="str">
        <f t="shared" si="16"/>
        <v xml:space="preserve">  Kathya</v>
      </c>
      <c r="G1046" t="str">
        <f>Table2[[#This Row],[First Name]]&amp;" "&amp;Table2[[#This Row],[Last Name]]</f>
        <v xml:space="preserve">  Kathya Kirouac</v>
      </c>
    </row>
    <row r="1047" spans="1:7" ht="15.75" x14ac:dyDescent="0.25">
      <c r="A1047" s="1" t="s">
        <v>1320</v>
      </c>
      <c r="B1047" s="1" t="s">
        <v>3374</v>
      </c>
      <c r="C1047" t="s">
        <v>4382</v>
      </c>
      <c r="D1047" t="s">
        <v>5190</v>
      </c>
      <c r="F1047" t="str">
        <f t="shared" si="16"/>
        <v xml:space="preserve">  Wesley</v>
      </c>
      <c r="G1047" t="str">
        <f>Table2[[#This Row],[First Name]]&amp;" "&amp;Table2[[#This Row],[Last Name]]</f>
        <v xml:space="preserve">  Wesley Toews</v>
      </c>
    </row>
    <row r="1048" spans="1:7" ht="15.75" x14ac:dyDescent="0.25">
      <c r="A1048" s="1" t="s">
        <v>1319</v>
      </c>
      <c r="B1048" s="1" t="s">
        <v>3375</v>
      </c>
      <c r="C1048" t="s">
        <v>4382</v>
      </c>
      <c r="D1048" t="s">
        <v>5177</v>
      </c>
      <c r="F1048" t="str">
        <f t="shared" si="16"/>
        <v xml:space="preserve">  Tim</v>
      </c>
      <c r="G1048" t="str">
        <f>Table2[[#This Row],[First Name]]&amp;" "&amp;Table2[[#This Row],[Last Name]]</f>
        <v xml:space="preserve">  Tim Perry</v>
      </c>
    </row>
    <row r="1049" spans="1:7" ht="15.75" x14ac:dyDescent="0.25">
      <c r="A1049" s="1" t="s">
        <v>1318</v>
      </c>
      <c r="B1049" s="1" t="s">
        <v>3376</v>
      </c>
      <c r="C1049" t="s">
        <v>4380</v>
      </c>
      <c r="D1049" t="s">
        <v>5191</v>
      </c>
      <c r="F1049" t="str">
        <f t="shared" si="16"/>
        <v xml:space="preserve">  Jamie L</v>
      </c>
      <c r="G1049" t="str">
        <f>Table2[[#This Row],[First Name]]&amp;" "&amp;Table2[[#This Row],[Last Name]]</f>
        <v xml:space="preserve">  Jamie L Kretz</v>
      </c>
    </row>
    <row r="1050" spans="1:7" ht="15.75" x14ac:dyDescent="0.25">
      <c r="A1050" s="1" t="s">
        <v>1317</v>
      </c>
      <c r="B1050" s="1" t="s">
        <v>3377</v>
      </c>
      <c r="C1050" t="s">
        <v>4380</v>
      </c>
      <c r="D1050" t="s">
        <v>5192</v>
      </c>
      <c r="F1050" t="str">
        <f t="shared" si="16"/>
        <v xml:space="preserve">  Alexandra</v>
      </c>
      <c r="G1050" t="str">
        <f>Table2[[#This Row],[First Name]]&amp;" "&amp;Table2[[#This Row],[Last Name]]</f>
        <v xml:space="preserve">  Alexandra Hempel</v>
      </c>
    </row>
    <row r="1051" spans="1:7" ht="15.75" x14ac:dyDescent="0.25">
      <c r="A1051" s="1" t="s">
        <v>1316</v>
      </c>
      <c r="B1051" s="1" t="s">
        <v>3378</v>
      </c>
      <c r="C1051" t="s">
        <v>4380</v>
      </c>
      <c r="D1051" t="s">
        <v>4952</v>
      </c>
      <c r="F1051" t="str">
        <f t="shared" si="16"/>
        <v xml:space="preserve">  Tiffany</v>
      </c>
      <c r="G1051" t="str">
        <f>Table2[[#This Row],[First Name]]&amp;" "&amp;Table2[[#This Row],[Last Name]]</f>
        <v xml:space="preserve">  Tiffany McBroom</v>
      </c>
    </row>
    <row r="1052" spans="1:7" ht="15.75" x14ac:dyDescent="0.25">
      <c r="A1052" s="1" t="s">
        <v>1315</v>
      </c>
      <c r="B1052" s="1" t="s">
        <v>3379</v>
      </c>
      <c r="C1052" t="s">
        <v>4798</v>
      </c>
      <c r="D1052" t="s">
        <v>5193</v>
      </c>
      <c r="F1052" t="str">
        <f t="shared" si="16"/>
        <v xml:space="preserve">  Rebecca J</v>
      </c>
      <c r="G1052" t="str">
        <f>Table2[[#This Row],[First Name]]&amp;" "&amp;Table2[[#This Row],[Last Name]]</f>
        <v xml:space="preserve">  Rebecca J Yoo</v>
      </c>
    </row>
    <row r="1053" spans="1:7" ht="15.75" x14ac:dyDescent="0.25">
      <c r="A1053" s="1" t="s">
        <v>1314</v>
      </c>
      <c r="B1053" s="1" t="s">
        <v>3380</v>
      </c>
      <c r="C1053" t="s">
        <v>4382</v>
      </c>
      <c r="D1053" t="s">
        <v>5194</v>
      </c>
      <c r="F1053" t="str">
        <f t="shared" si="16"/>
        <v xml:space="preserve">  Austin T</v>
      </c>
      <c r="G1053" t="str">
        <f>Table2[[#This Row],[First Name]]&amp;" "&amp;Table2[[#This Row],[Last Name]]</f>
        <v xml:space="preserve">  Austin T Rand</v>
      </c>
    </row>
    <row r="1054" spans="1:7" ht="15.75" x14ac:dyDescent="0.25">
      <c r="A1054" s="1" t="s">
        <v>1313</v>
      </c>
      <c r="B1054" s="1" t="s">
        <v>3381</v>
      </c>
      <c r="C1054" t="s">
        <v>4380</v>
      </c>
      <c r="D1054" t="s">
        <v>5195</v>
      </c>
      <c r="F1054" t="str">
        <f t="shared" si="16"/>
        <v xml:space="preserve">  Jamie T</v>
      </c>
      <c r="G1054" t="str">
        <f>Table2[[#This Row],[First Name]]&amp;" "&amp;Table2[[#This Row],[Last Name]]</f>
        <v xml:space="preserve">  Jamie T Wolfe</v>
      </c>
    </row>
    <row r="1055" spans="1:7" ht="15.75" x14ac:dyDescent="0.25">
      <c r="A1055" s="1" t="s">
        <v>1312</v>
      </c>
      <c r="B1055" s="1" t="s">
        <v>3382</v>
      </c>
      <c r="C1055" t="s">
        <v>4382</v>
      </c>
      <c r="D1055" t="s">
        <v>4782</v>
      </c>
      <c r="F1055" t="str">
        <f t="shared" si="16"/>
        <v xml:space="preserve">  Matthew T</v>
      </c>
      <c r="G1055" t="str">
        <f>Table2[[#This Row],[First Name]]&amp;" "&amp;Table2[[#This Row],[Last Name]]</f>
        <v xml:space="preserve">  Matthew T Vance</v>
      </c>
    </row>
    <row r="1056" spans="1:7" ht="15.75" x14ac:dyDescent="0.25">
      <c r="A1056" s="1" t="s">
        <v>1311</v>
      </c>
      <c r="B1056" s="1" t="s">
        <v>3383</v>
      </c>
      <c r="C1056" t="s">
        <v>4798</v>
      </c>
      <c r="D1056" t="s">
        <v>4750</v>
      </c>
      <c r="F1056" t="str">
        <f t="shared" si="16"/>
        <v xml:space="preserve">  Emily</v>
      </c>
      <c r="G1056" t="str">
        <f>Table2[[#This Row],[First Name]]&amp;" "&amp;Table2[[#This Row],[Last Name]]</f>
        <v xml:space="preserve">  Emily Burnett</v>
      </c>
    </row>
    <row r="1057" spans="1:7" ht="15.75" x14ac:dyDescent="0.25">
      <c r="A1057" s="1" t="s">
        <v>1310</v>
      </c>
      <c r="B1057" s="1" t="s">
        <v>3384</v>
      </c>
      <c r="C1057" t="s">
        <v>4380</v>
      </c>
      <c r="D1057" t="s">
        <v>5196</v>
      </c>
      <c r="F1057" t="str">
        <f t="shared" si="16"/>
        <v xml:space="preserve">  Gillian</v>
      </c>
      <c r="G1057" t="str">
        <f>Table2[[#This Row],[First Name]]&amp;" "&amp;Table2[[#This Row],[Last Name]]</f>
        <v xml:space="preserve">  Gillian Clason</v>
      </c>
    </row>
    <row r="1058" spans="1:7" ht="15.75" x14ac:dyDescent="0.25">
      <c r="A1058" s="1" t="s">
        <v>1309</v>
      </c>
      <c r="B1058" s="1" t="s">
        <v>3326</v>
      </c>
      <c r="C1058" t="s">
        <v>4798</v>
      </c>
      <c r="D1058" t="s">
        <v>5197</v>
      </c>
      <c r="F1058" t="str">
        <f t="shared" si="16"/>
        <v xml:space="preserve">  Brenn E</v>
      </c>
      <c r="G1058" t="str">
        <f>Table2[[#This Row],[First Name]]&amp;" "&amp;Table2[[#This Row],[Last Name]]</f>
        <v xml:space="preserve">  Brenn E Donnelly</v>
      </c>
    </row>
    <row r="1059" spans="1:7" ht="15.75" x14ac:dyDescent="0.25">
      <c r="A1059" s="1" t="s">
        <v>1308</v>
      </c>
      <c r="B1059" s="1" t="s">
        <v>3385</v>
      </c>
      <c r="C1059" t="s">
        <v>4380</v>
      </c>
      <c r="D1059" t="s">
        <v>5117</v>
      </c>
      <c r="F1059" t="str">
        <f t="shared" si="16"/>
        <v xml:space="preserve">  Lisa M</v>
      </c>
      <c r="G1059" t="str">
        <f>Table2[[#This Row],[First Name]]&amp;" "&amp;Table2[[#This Row],[Last Name]]</f>
        <v xml:space="preserve">  Lisa M Pietz</v>
      </c>
    </row>
    <row r="1060" spans="1:7" ht="15.75" x14ac:dyDescent="0.25">
      <c r="A1060" s="1" t="s">
        <v>1307</v>
      </c>
      <c r="B1060" s="1" t="s">
        <v>3386</v>
      </c>
      <c r="C1060" t="s">
        <v>4382</v>
      </c>
      <c r="D1060" t="s">
        <v>4571</v>
      </c>
      <c r="F1060" t="str">
        <f t="shared" si="16"/>
        <v xml:space="preserve">  Matt</v>
      </c>
      <c r="G1060" t="str">
        <f>Table2[[#This Row],[First Name]]&amp;" "&amp;Table2[[#This Row],[Last Name]]</f>
        <v xml:space="preserve">  Matt Tegenkamp</v>
      </c>
    </row>
    <row r="1061" spans="1:7" ht="15.75" x14ac:dyDescent="0.25">
      <c r="A1061" s="1" t="s">
        <v>1306</v>
      </c>
      <c r="B1061" s="1" t="s">
        <v>3387</v>
      </c>
      <c r="C1061" t="s">
        <v>4382</v>
      </c>
      <c r="D1061" t="s">
        <v>5198</v>
      </c>
      <c r="F1061" t="str">
        <f t="shared" si="16"/>
        <v xml:space="preserve">  Thomas A</v>
      </c>
      <c r="G1061" t="str">
        <f>Table2[[#This Row],[First Name]]&amp;" "&amp;Table2[[#This Row],[Last Name]]</f>
        <v xml:space="preserve">  Thomas A Dover</v>
      </c>
    </row>
    <row r="1062" spans="1:7" ht="15.75" x14ac:dyDescent="0.25">
      <c r="A1062" s="1" t="s">
        <v>1305</v>
      </c>
      <c r="B1062" s="1" t="s">
        <v>3388</v>
      </c>
      <c r="C1062" t="s">
        <v>4382</v>
      </c>
      <c r="D1062" t="s">
        <v>5199</v>
      </c>
      <c r="F1062" t="str">
        <f t="shared" si="16"/>
        <v xml:space="preserve">  Kevin J</v>
      </c>
      <c r="G1062" t="str">
        <f>Table2[[#This Row],[First Name]]&amp;" "&amp;Table2[[#This Row],[Last Name]]</f>
        <v xml:space="preserve">  Kevin J Dockemeyer</v>
      </c>
    </row>
    <row r="1063" spans="1:7" ht="15.75" x14ac:dyDescent="0.25">
      <c r="A1063" s="1" t="s">
        <v>1304</v>
      </c>
      <c r="B1063" s="1" t="s">
        <v>3139</v>
      </c>
      <c r="C1063" t="s">
        <v>4382</v>
      </c>
      <c r="D1063" t="s">
        <v>5200</v>
      </c>
      <c r="E1063" t="s">
        <v>5201</v>
      </c>
      <c r="F1063" t="str">
        <f t="shared" si="16"/>
        <v xml:space="preserve">  William H III</v>
      </c>
      <c r="G1063" t="str">
        <f>Table2[[#This Row],[First Name]]&amp;" "&amp;Table2[[#This Row],[Last Name]]</f>
        <v xml:space="preserve">  William H III Steele</v>
      </c>
    </row>
    <row r="1064" spans="1:7" ht="15.75" x14ac:dyDescent="0.25">
      <c r="A1064" s="1" t="s">
        <v>1303</v>
      </c>
      <c r="B1064" s="1" t="s">
        <v>3389</v>
      </c>
      <c r="C1064" t="s">
        <v>4382</v>
      </c>
      <c r="D1064" t="s">
        <v>5202</v>
      </c>
      <c r="F1064" t="str">
        <f t="shared" si="16"/>
        <v xml:space="preserve">  Gal</v>
      </c>
      <c r="G1064" t="str">
        <f>Table2[[#This Row],[First Name]]&amp;" "&amp;Table2[[#This Row],[Last Name]]</f>
        <v xml:space="preserve">  Gal Harel</v>
      </c>
    </row>
    <row r="1065" spans="1:7" ht="15.75" x14ac:dyDescent="0.25">
      <c r="A1065" s="1" t="s">
        <v>1302</v>
      </c>
      <c r="B1065" s="1" t="s">
        <v>3390</v>
      </c>
      <c r="C1065" t="s">
        <v>4382</v>
      </c>
      <c r="D1065" t="s">
        <v>5203</v>
      </c>
      <c r="F1065" t="str">
        <f t="shared" si="16"/>
        <v xml:space="preserve">  Anton</v>
      </c>
      <c r="G1065" t="str">
        <f>Table2[[#This Row],[First Name]]&amp;" "&amp;Table2[[#This Row],[Last Name]]</f>
        <v xml:space="preserve">  Anton Aguila</v>
      </c>
    </row>
    <row r="1066" spans="1:7" ht="15.75" x14ac:dyDescent="0.25">
      <c r="A1066" s="1" t="s">
        <v>1301</v>
      </c>
      <c r="B1066" s="1" t="s">
        <v>3391</v>
      </c>
      <c r="C1066" t="s">
        <v>4380</v>
      </c>
      <c r="D1066" t="s">
        <v>5204</v>
      </c>
      <c r="F1066" t="str">
        <f t="shared" si="16"/>
        <v xml:space="preserve">  Yazmin</v>
      </c>
      <c r="G1066" t="str">
        <f>Table2[[#This Row],[First Name]]&amp;" "&amp;Table2[[#This Row],[Last Name]]</f>
        <v xml:space="preserve">  Yazmin Vallejo Sarmiento</v>
      </c>
    </row>
    <row r="1067" spans="1:7" ht="15.75" x14ac:dyDescent="0.25">
      <c r="A1067" s="1" t="s">
        <v>1300</v>
      </c>
      <c r="B1067" s="1" t="s">
        <v>3392</v>
      </c>
      <c r="C1067" t="s">
        <v>4382</v>
      </c>
      <c r="D1067" t="s">
        <v>5205</v>
      </c>
      <c r="F1067" t="str">
        <f t="shared" si="16"/>
        <v xml:space="preserve">  Florian</v>
      </c>
      <c r="G1067" t="str">
        <f>Table2[[#This Row],[First Name]]&amp;" "&amp;Table2[[#This Row],[Last Name]]</f>
        <v xml:space="preserve">  Florian Beisheim</v>
      </c>
    </row>
    <row r="1068" spans="1:7" ht="15.75" x14ac:dyDescent="0.25">
      <c r="A1068" s="1" t="s">
        <v>1299</v>
      </c>
      <c r="B1068" s="1" t="s">
        <v>3393</v>
      </c>
      <c r="C1068" t="s">
        <v>4380</v>
      </c>
      <c r="D1068" t="s">
        <v>5009</v>
      </c>
      <c r="F1068" t="str">
        <f t="shared" si="16"/>
        <v xml:space="preserve">  Karen L</v>
      </c>
      <c r="G1068" t="str">
        <f>Table2[[#This Row],[First Name]]&amp;" "&amp;Table2[[#This Row],[Last Name]]</f>
        <v xml:space="preserve">  Karen L Lenhoff</v>
      </c>
    </row>
    <row r="1069" spans="1:7" ht="15.75" x14ac:dyDescent="0.25">
      <c r="A1069" s="1" t="s">
        <v>1298</v>
      </c>
      <c r="B1069" s="1" t="s">
        <v>3394</v>
      </c>
      <c r="C1069" t="s">
        <v>4382</v>
      </c>
      <c r="D1069" t="s">
        <v>4388</v>
      </c>
      <c r="F1069" t="str">
        <f t="shared" si="16"/>
        <v xml:space="preserve">  Scott</v>
      </c>
      <c r="G1069" t="str">
        <f>Table2[[#This Row],[First Name]]&amp;" "&amp;Table2[[#This Row],[Last Name]]</f>
        <v xml:space="preserve">  Scott Wehrwein</v>
      </c>
    </row>
    <row r="1070" spans="1:7" ht="15.75" x14ac:dyDescent="0.25">
      <c r="A1070" s="1" t="s">
        <v>1297</v>
      </c>
      <c r="B1070" s="1" t="s">
        <v>3146</v>
      </c>
      <c r="C1070" t="s">
        <v>4380</v>
      </c>
      <c r="D1070" t="s">
        <v>5206</v>
      </c>
      <c r="F1070" t="str">
        <f t="shared" si="16"/>
        <v xml:space="preserve">  Claire</v>
      </c>
      <c r="G1070" t="str">
        <f>Table2[[#This Row],[First Name]]&amp;" "&amp;Table2[[#This Row],[Last Name]]</f>
        <v xml:space="preserve">  Claire Wallace</v>
      </c>
    </row>
    <row r="1071" spans="1:7" ht="15.75" x14ac:dyDescent="0.25">
      <c r="A1071" s="1" t="s">
        <v>1296</v>
      </c>
      <c r="B1071" s="1" t="s">
        <v>3395</v>
      </c>
      <c r="C1071" t="s">
        <v>4380</v>
      </c>
      <c r="D1071" t="s">
        <v>5207</v>
      </c>
      <c r="F1071" t="str">
        <f t="shared" si="16"/>
        <v xml:space="preserve">  Lynn M</v>
      </c>
      <c r="G1071" t="str">
        <f>Table2[[#This Row],[First Name]]&amp;" "&amp;Table2[[#This Row],[Last Name]]</f>
        <v xml:space="preserve">  Lynn M Markowitz</v>
      </c>
    </row>
    <row r="1072" spans="1:7" ht="15.75" x14ac:dyDescent="0.25">
      <c r="A1072" s="1" t="s">
        <v>1295</v>
      </c>
      <c r="B1072" s="1" t="s">
        <v>3396</v>
      </c>
      <c r="C1072" t="s">
        <v>4380</v>
      </c>
      <c r="D1072" t="s">
        <v>4687</v>
      </c>
      <c r="F1072" t="str">
        <f t="shared" si="16"/>
        <v xml:space="preserve">  Sharon</v>
      </c>
      <c r="G1072" t="str">
        <f>Table2[[#This Row],[First Name]]&amp;" "&amp;Table2[[#This Row],[Last Name]]</f>
        <v xml:space="preserve">  Sharon Vos</v>
      </c>
    </row>
    <row r="1073" spans="1:7" ht="15.75" x14ac:dyDescent="0.25">
      <c r="A1073" s="1" t="s">
        <v>1294</v>
      </c>
      <c r="B1073" s="1" t="s">
        <v>3397</v>
      </c>
      <c r="C1073" t="s">
        <v>4798</v>
      </c>
      <c r="D1073" t="s">
        <v>5208</v>
      </c>
      <c r="F1073" t="str">
        <f t="shared" si="16"/>
        <v xml:space="preserve">  Candice</v>
      </c>
      <c r="G1073" t="str">
        <f>Table2[[#This Row],[First Name]]&amp;" "&amp;Table2[[#This Row],[Last Name]]</f>
        <v xml:space="preserve">  Candice McLeod</v>
      </c>
    </row>
    <row r="1074" spans="1:7" ht="15.75" x14ac:dyDescent="0.25">
      <c r="A1074" s="1" t="s">
        <v>1293</v>
      </c>
      <c r="B1074" s="1" t="s">
        <v>3398</v>
      </c>
      <c r="C1074" t="s">
        <v>4380</v>
      </c>
      <c r="D1074" t="s">
        <v>5209</v>
      </c>
      <c r="F1074" t="str">
        <f t="shared" si="16"/>
        <v xml:space="preserve">  Jennifer D</v>
      </c>
      <c r="G1074" t="str">
        <f>Table2[[#This Row],[First Name]]&amp;" "&amp;Table2[[#This Row],[Last Name]]</f>
        <v xml:space="preserve">  Jennifer D Balcom</v>
      </c>
    </row>
    <row r="1075" spans="1:7" ht="15.75" x14ac:dyDescent="0.25">
      <c r="A1075" s="1" t="s">
        <v>1292</v>
      </c>
      <c r="B1075" s="1" t="s">
        <v>3399</v>
      </c>
      <c r="C1075" t="s">
        <v>4382</v>
      </c>
      <c r="D1075" t="s">
        <v>4518</v>
      </c>
      <c r="F1075" t="str">
        <f t="shared" si="16"/>
        <v xml:space="preserve">  Eric</v>
      </c>
      <c r="G1075" t="str">
        <f>Table2[[#This Row],[First Name]]&amp;" "&amp;Table2[[#This Row],[Last Name]]</f>
        <v xml:space="preserve">  Eric Dirth</v>
      </c>
    </row>
    <row r="1076" spans="1:7" ht="15.75" x14ac:dyDescent="0.25">
      <c r="A1076" s="1" t="s">
        <v>1291</v>
      </c>
      <c r="B1076" s="1" t="s">
        <v>3400</v>
      </c>
      <c r="C1076" t="s">
        <v>4382</v>
      </c>
      <c r="D1076" t="s">
        <v>4839</v>
      </c>
      <c r="F1076" t="str">
        <f t="shared" si="16"/>
        <v xml:space="preserve">  Bryan</v>
      </c>
      <c r="G1076" t="str">
        <f>Table2[[#This Row],[First Name]]&amp;" "&amp;Table2[[#This Row],[Last Name]]</f>
        <v xml:space="preserve">  Bryan Inglish</v>
      </c>
    </row>
    <row r="1077" spans="1:7" ht="15.75" x14ac:dyDescent="0.25">
      <c r="A1077" s="1" t="s">
        <v>1290</v>
      </c>
      <c r="B1077" s="1" t="s">
        <v>2903</v>
      </c>
      <c r="C1077" t="s">
        <v>4382</v>
      </c>
      <c r="D1077" t="s">
        <v>5210</v>
      </c>
      <c r="F1077" t="str">
        <f t="shared" si="16"/>
        <v xml:space="preserve">  Devon R</v>
      </c>
      <c r="G1077" t="str">
        <f>Table2[[#This Row],[First Name]]&amp;" "&amp;Table2[[#This Row],[Last Name]]</f>
        <v xml:space="preserve">  Devon R Matthews</v>
      </c>
    </row>
    <row r="1078" spans="1:7" ht="15.75" x14ac:dyDescent="0.25">
      <c r="A1078" s="1" t="s">
        <v>1289</v>
      </c>
      <c r="B1078" s="1" t="s">
        <v>3401</v>
      </c>
      <c r="C1078" t="s">
        <v>4380</v>
      </c>
      <c r="D1078" t="s">
        <v>5211</v>
      </c>
      <c r="F1078" t="str">
        <f t="shared" si="16"/>
        <v xml:space="preserve">  Elena</v>
      </c>
      <c r="G1078" t="str">
        <f>Table2[[#This Row],[First Name]]&amp;" "&amp;Table2[[#This Row],[Last Name]]</f>
        <v xml:space="preserve">  Elena Massa-Musiak</v>
      </c>
    </row>
    <row r="1079" spans="1:7" ht="15.75" x14ac:dyDescent="0.25">
      <c r="A1079" s="1" t="s">
        <v>1288</v>
      </c>
      <c r="B1079" s="1" t="s">
        <v>3402</v>
      </c>
      <c r="C1079" t="s">
        <v>4382</v>
      </c>
      <c r="D1079" t="s">
        <v>4587</v>
      </c>
      <c r="F1079" t="str">
        <f t="shared" si="16"/>
        <v xml:space="preserve">  Chris</v>
      </c>
      <c r="G1079" t="str">
        <f>Table2[[#This Row],[First Name]]&amp;" "&amp;Table2[[#This Row],[Last Name]]</f>
        <v xml:space="preserve">  Chris Bailey</v>
      </c>
    </row>
    <row r="1080" spans="1:7" ht="15.75" x14ac:dyDescent="0.25">
      <c r="A1080" s="1" t="s">
        <v>1287</v>
      </c>
      <c r="B1080" s="1" t="s">
        <v>3403</v>
      </c>
      <c r="C1080" t="s">
        <v>4382</v>
      </c>
      <c r="D1080" t="s">
        <v>5212</v>
      </c>
      <c r="F1080" t="str">
        <f t="shared" si="16"/>
        <v xml:space="preserve">  Bert</v>
      </c>
      <c r="G1080" t="str">
        <f>Table2[[#This Row],[First Name]]&amp;" "&amp;Table2[[#This Row],[Last Name]]</f>
        <v xml:space="preserve">  Bert Jacoby</v>
      </c>
    </row>
    <row r="1081" spans="1:7" ht="15.75" x14ac:dyDescent="0.25">
      <c r="A1081" s="1" t="s">
        <v>1286</v>
      </c>
      <c r="B1081" s="1" t="s">
        <v>3404</v>
      </c>
      <c r="C1081" t="s">
        <v>4382</v>
      </c>
      <c r="D1081" t="s">
        <v>5213</v>
      </c>
      <c r="F1081" t="str">
        <f t="shared" si="16"/>
        <v xml:space="preserve">  John P</v>
      </c>
      <c r="G1081" t="str">
        <f>Table2[[#This Row],[First Name]]&amp;" "&amp;Table2[[#This Row],[Last Name]]</f>
        <v xml:space="preserve">  John P Crimmings</v>
      </c>
    </row>
    <row r="1082" spans="1:7" ht="15.75" x14ac:dyDescent="0.25">
      <c r="A1082" s="1" t="s">
        <v>1285</v>
      </c>
      <c r="B1082" s="1" t="s">
        <v>3405</v>
      </c>
      <c r="C1082" t="s">
        <v>4382</v>
      </c>
      <c r="D1082" t="s">
        <v>4848</v>
      </c>
      <c r="F1082" t="str">
        <f t="shared" si="16"/>
        <v xml:space="preserve">  Daniel P</v>
      </c>
      <c r="G1082" t="str">
        <f>Table2[[#This Row],[First Name]]&amp;" "&amp;Table2[[#This Row],[Last Name]]</f>
        <v xml:space="preserve">  Daniel P Crane</v>
      </c>
    </row>
    <row r="1083" spans="1:7" ht="15.75" x14ac:dyDescent="0.25">
      <c r="A1083" s="1" t="s">
        <v>1284</v>
      </c>
      <c r="B1083" s="1" t="s">
        <v>3406</v>
      </c>
      <c r="C1083" t="s">
        <v>4798</v>
      </c>
      <c r="D1083" t="s">
        <v>5214</v>
      </c>
      <c r="F1083" t="str">
        <f t="shared" si="16"/>
        <v xml:space="preserve">  Lisa K</v>
      </c>
      <c r="G1083" t="str">
        <f>Table2[[#This Row],[First Name]]&amp;" "&amp;Table2[[#This Row],[Last Name]]</f>
        <v xml:space="preserve">  Lisa K Swartzfager</v>
      </c>
    </row>
    <row r="1084" spans="1:7" ht="15.75" x14ac:dyDescent="0.25">
      <c r="A1084" s="1" t="s">
        <v>1283</v>
      </c>
      <c r="B1084" s="1" t="s">
        <v>3407</v>
      </c>
      <c r="C1084" t="s">
        <v>4798</v>
      </c>
      <c r="D1084" t="s">
        <v>5215</v>
      </c>
      <c r="F1084" t="str">
        <f t="shared" si="16"/>
        <v xml:space="preserve">  Kristine</v>
      </c>
      <c r="G1084" t="str">
        <f>Table2[[#This Row],[First Name]]&amp;" "&amp;Table2[[#This Row],[Last Name]]</f>
        <v xml:space="preserve">  Kristine Clevenger</v>
      </c>
    </row>
    <row r="1085" spans="1:7" ht="15.75" x14ac:dyDescent="0.25">
      <c r="A1085" s="1" t="s">
        <v>1282</v>
      </c>
      <c r="B1085" s="1" t="s">
        <v>3408</v>
      </c>
      <c r="C1085" t="s">
        <v>4382</v>
      </c>
      <c r="D1085" t="s">
        <v>5216</v>
      </c>
      <c r="F1085" t="str">
        <f t="shared" si="16"/>
        <v xml:space="preserve">  Paul A</v>
      </c>
      <c r="G1085" t="str">
        <f>Table2[[#This Row],[First Name]]&amp;" "&amp;Table2[[#This Row],[Last Name]]</f>
        <v xml:space="preserve">  Paul A Reichardt</v>
      </c>
    </row>
    <row r="1086" spans="1:7" ht="15.75" x14ac:dyDescent="0.25">
      <c r="A1086" s="1" t="s">
        <v>1281</v>
      </c>
      <c r="B1086" s="1" t="s">
        <v>3409</v>
      </c>
      <c r="C1086" t="s">
        <v>4382</v>
      </c>
      <c r="D1086" t="s">
        <v>4839</v>
      </c>
      <c r="F1086" t="str">
        <f t="shared" si="16"/>
        <v xml:space="preserve">  Bryan</v>
      </c>
      <c r="G1086" t="str">
        <f>Table2[[#This Row],[First Name]]&amp;" "&amp;Table2[[#This Row],[Last Name]]</f>
        <v xml:space="preserve">  Bryan Morton</v>
      </c>
    </row>
    <row r="1087" spans="1:7" ht="15.75" x14ac:dyDescent="0.25">
      <c r="A1087" s="1" t="s">
        <v>1280</v>
      </c>
      <c r="B1087" s="1" t="s">
        <v>3410</v>
      </c>
      <c r="C1087" t="s">
        <v>4382</v>
      </c>
      <c r="D1087" t="s">
        <v>4587</v>
      </c>
      <c r="F1087" t="str">
        <f t="shared" si="16"/>
        <v xml:space="preserve">  Chris</v>
      </c>
      <c r="G1087" t="str">
        <f>Table2[[#This Row],[First Name]]&amp;" "&amp;Table2[[#This Row],[Last Name]]</f>
        <v xml:space="preserve">  Chris Sunstrum</v>
      </c>
    </row>
    <row r="1088" spans="1:7" ht="15.75" x14ac:dyDescent="0.25">
      <c r="A1088" s="1" t="s">
        <v>1279</v>
      </c>
      <c r="B1088" s="1" t="s">
        <v>3411</v>
      </c>
      <c r="C1088" t="s">
        <v>4380</v>
      </c>
      <c r="D1088" t="s">
        <v>5217</v>
      </c>
      <c r="F1088" t="str">
        <f t="shared" si="16"/>
        <v xml:space="preserve">  Milah B</v>
      </c>
      <c r="G1088" t="str">
        <f>Table2[[#This Row],[First Name]]&amp;" "&amp;Table2[[#This Row],[Last Name]]</f>
        <v xml:space="preserve">  Milah B Frownfelter</v>
      </c>
    </row>
    <row r="1089" spans="1:7" ht="15.75" x14ac:dyDescent="0.25">
      <c r="A1089" s="1" t="s">
        <v>1278</v>
      </c>
      <c r="B1089" s="1" t="s">
        <v>3412</v>
      </c>
      <c r="C1089" t="s">
        <v>4380</v>
      </c>
      <c r="D1089" t="s">
        <v>5218</v>
      </c>
      <c r="F1089" t="str">
        <f t="shared" si="16"/>
        <v xml:space="preserve">  Annette M</v>
      </c>
      <c r="G1089" t="str">
        <f>Table2[[#This Row],[First Name]]&amp;" "&amp;Table2[[#This Row],[Last Name]]</f>
        <v xml:space="preserve">  Annette M Richter</v>
      </c>
    </row>
    <row r="1090" spans="1:7" ht="15.75" x14ac:dyDescent="0.25">
      <c r="A1090" s="1" t="s">
        <v>1277</v>
      </c>
      <c r="B1090" s="1" t="s">
        <v>3413</v>
      </c>
      <c r="C1090" t="s">
        <v>4798</v>
      </c>
      <c r="D1090" t="s">
        <v>5219</v>
      </c>
      <c r="F1090" t="str">
        <f t="shared" si="16"/>
        <v xml:space="preserve">  Yoko</v>
      </c>
      <c r="G1090" t="str">
        <f>Table2[[#This Row],[First Name]]&amp;" "&amp;Table2[[#This Row],[Last Name]]</f>
        <v xml:space="preserve">  Yoko England</v>
      </c>
    </row>
    <row r="1091" spans="1:7" ht="15.75" x14ac:dyDescent="0.25">
      <c r="A1091" s="1" t="s">
        <v>1276</v>
      </c>
      <c r="B1091" s="1" t="s">
        <v>3414</v>
      </c>
      <c r="C1091" t="s">
        <v>4380</v>
      </c>
      <c r="D1091" t="s">
        <v>5220</v>
      </c>
      <c r="F1091" t="str">
        <f t="shared" ref="F1091:F1154" si="17">D1091&amp;E1091</f>
        <v xml:space="preserve">  Laura</v>
      </c>
      <c r="G1091" t="str">
        <f>Table2[[#This Row],[First Name]]&amp;" "&amp;Table2[[#This Row],[Last Name]]</f>
        <v xml:space="preserve">  Laura McLean</v>
      </c>
    </row>
    <row r="1092" spans="1:7" ht="15.75" x14ac:dyDescent="0.25">
      <c r="A1092" s="1" t="s">
        <v>1275</v>
      </c>
      <c r="B1092" s="1" t="s">
        <v>2394</v>
      </c>
      <c r="C1092" t="s">
        <v>4380</v>
      </c>
      <c r="D1092" t="s">
        <v>5221</v>
      </c>
      <c r="F1092" t="str">
        <f t="shared" si="17"/>
        <v xml:space="preserve">  Tess A</v>
      </c>
      <c r="G1092" t="str">
        <f>Table2[[#This Row],[First Name]]&amp;" "&amp;Table2[[#This Row],[Last Name]]</f>
        <v xml:space="preserve">  Tess A Gardner</v>
      </c>
    </row>
    <row r="1093" spans="1:7" ht="15.75" x14ac:dyDescent="0.25">
      <c r="A1093" s="1" t="s">
        <v>1274</v>
      </c>
      <c r="B1093" s="1" t="s">
        <v>3415</v>
      </c>
      <c r="C1093" t="s">
        <v>4382</v>
      </c>
      <c r="D1093" t="s">
        <v>5222</v>
      </c>
      <c r="F1093" t="str">
        <f t="shared" si="17"/>
        <v xml:space="preserve">  William G</v>
      </c>
      <c r="G1093" t="str">
        <f>Table2[[#This Row],[First Name]]&amp;" "&amp;Table2[[#This Row],[Last Name]]</f>
        <v xml:space="preserve">  William G Lane</v>
      </c>
    </row>
    <row r="1094" spans="1:7" ht="15.75" x14ac:dyDescent="0.25">
      <c r="A1094" s="1" t="s">
        <v>1273</v>
      </c>
      <c r="B1094" s="1" t="s">
        <v>3416</v>
      </c>
      <c r="C1094" t="s">
        <v>4380</v>
      </c>
      <c r="D1094" t="s">
        <v>5223</v>
      </c>
      <c r="F1094" t="str">
        <f t="shared" si="17"/>
        <v xml:space="preserve">  Paige</v>
      </c>
      <c r="G1094" t="str">
        <f>Table2[[#This Row],[First Name]]&amp;" "&amp;Table2[[#This Row],[Last Name]]</f>
        <v xml:space="preserve">  Paige Vonachen</v>
      </c>
    </row>
    <row r="1095" spans="1:7" ht="15.75" x14ac:dyDescent="0.25">
      <c r="A1095" s="1" t="s">
        <v>1272</v>
      </c>
      <c r="B1095" s="1" t="s">
        <v>2507</v>
      </c>
      <c r="C1095" t="s">
        <v>4382</v>
      </c>
      <c r="D1095" t="s">
        <v>5051</v>
      </c>
      <c r="F1095" t="str">
        <f t="shared" si="17"/>
        <v xml:space="preserve">  Matthew J</v>
      </c>
      <c r="G1095" t="str">
        <f>Table2[[#This Row],[First Name]]&amp;" "&amp;Table2[[#This Row],[Last Name]]</f>
        <v xml:space="preserve">  Matthew J Smith</v>
      </c>
    </row>
    <row r="1096" spans="1:7" ht="15.75" x14ac:dyDescent="0.25">
      <c r="A1096" s="1" t="s">
        <v>1271</v>
      </c>
      <c r="B1096" s="1" t="s">
        <v>3417</v>
      </c>
      <c r="C1096" t="s">
        <v>4382</v>
      </c>
      <c r="D1096" t="s">
        <v>4528</v>
      </c>
      <c r="F1096" t="str">
        <f t="shared" si="17"/>
        <v xml:space="preserve">  Matthew</v>
      </c>
      <c r="G1096" t="str">
        <f>Table2[[#This Row],[First Name]]&amp;" "&amp;Table2[[#This Row],[Last Name]]</f>
        <v xml:space="preserve">  Matthew Kidwell</v>
      </c>
    </row>
    <row r="1097" spans="1:7" ht="15.75" x14ac:dyDescent="0.25">
      <c r="A1097" s="1" t="s">
        <v>1270</v>
      </c>
      <c r="B1097" s="1" t="s">
        <v>3418</v>
      </c>
      <c r="C1097" t="s">
        <v>4798</v>
      </c>
      <c r="D1097" t="s">
        <v>5224</v>
      </c>
      <c r="F1097" t="str">
        <f t="shared" si="17"/>
        <v xml:space="preserve">  Maria</v>
      </c>
      <c r="G1097" t="str">
        <f>Table2[[#This Row],[First Name]]&amp;" "&amp;Table2[[#This Row],[Last Name]]</f>
        <v xml:space="preserve">  Maria Betancourth</v>
      </c>
    </row>
    <row r="1098" spans="1:7" ht="15.75" x14ac:dyDescent="0.25">
      <c r="A1098" s="1" t="s">
        <v>1269</v>
      </c>
      <c r="B1098" s="1" t="s">
        <v>3419</v>
      </c>
      <c r="C1098" t="s">
        <v>4380</v>
      </c>
      <c r="D1098" t="s">
        <v>5225</v>
      </c>
      <c r="F1098" t="str">
        <f t="shared" si="17"/>
        <v xml:space="preserve">  Stephanie D</v>
      </c>
      <c r="G1098" t="str">
        <f>Table2[[#This Row],[First Name]]&amp;" "&amp;Table2[[#This Row],[Last Name]]</f>
        <v xml:space="preserve">  Stephanie D Henstrom</v>
      </c>
    </row>
    <row r="1099" spans="1:7" ht="15.75" x14ac:dyDescent="0.25">
      <c r="A1099" s="1" t="s">
        <v>1268</v>
      </c>
      <c r="B1099" s="1" t="s">
        <v>3420</v>
      </c>
      <c r="C1099" t="s">
        <v>4380</v>
      </c>
      <c r="D1099" t="s">
        <v>4952</v>
      </c>
      <c r="F1099" t="str">
        <f t="shared" si="17"/>
        <v xml:space="preserve">  Tiffany</v>
      </c>
      <c r="G1099" t="str">
        <f>Table2[[#This Row],[First Name]]&amp;" "&amp;Table2[[#This Row],[Last Name]]</f>
        <v xml:space="preserve">  Tiffany Pereira</v>
      </c>
    </row>
    <row r="1100" spans="1:7" ht="15.75" x14ac:dyDescent="0.25">
      <c r="A1100" s="1" t="s">
        <v>1267</v>
      </c>
      <c r="B1100" s="1" t="s">
        <v>2687</v>
      </c>
      <c r="C1100" t="s">
        <v>4380</v>
      </c>
      <c r="D1100" t="s">
        <v>5226</v>
      </c>
      <c r="F1100" t="str">
        <f t="shared" si="17"/>
        <v xml:space="preserve">  Sara M</v>
      </c>
      <c r="G1100" t="str">
        <f>Table2[[#This Row],[First Name]]&amp;" "&amp;Table2[[#This Row],[Last Name]]</f>
        <v xml:space="preserve">  Sara M Black</v>
      </c>
    </row>
    <row r="1101" spans="1:7" ht="15.75" x14ac:dyDescent="0.25">
      <c r="A1101" s="1" t="s">
        <v>1266</v>
      </c>
      <c r="B1101" s="1" t="s">
        <v>3421</v>
      </c>
      <c r="C1101" t="s">
        <v>4382</v>
      </c>
      <c r="D1101" t="s">
        <v>5227</v>
      </c>
      <c r="F1101" t="str">
        <f t="shared" si="17"/>
        <v xml:space="preserve">  Scott A</v>
      </c>
      <c r="G1101" t="str">
        <f>Table2[[#This Row],[First Name]]&amp;" "&amp;Table2[[#This Row],[Last Name]]</f>
        <v xml:space="preserve">  Scott A Brown</v>
      </c>
    </row>
    <row r="1102" spans="1:7" ht="15.75" x14ac:dyDescent="0.25">
      <c r="A1102" s="1" t="s">
        <v>1265</v>
      </c>
      <c r="B1102" s="1" t="s">
        <v>3422</v>
      </c>
      <c r="C1102" t="s">
        <v>4798</v>
      </c>
      <c r="D1102" t="s">
        <v>4770</v>
      </c>
      <c r="F1102" t="str">
        <f t="shared" si="17"/>
        <v xml:space="preserve">  Lauren</v>
      </c>
      <c r="G1102" t="str">
        <f>Table2[[#This Row],[First Name]]&amp;" "&amp;Table2[[#This Row],[Last Name]]</f>
        <v xml:space="preserve">  Lauren Reasoner</v>
      </c>
    </row>
    <row r="1103" spans="1:7" ht="15.75" x14ac:dyDescent="0.25">
      <c r="A1103" s="1" t="s">
        <v>1264</v>
      </c>
      <c r="B1103" s="1" t="s">
        <v>2882</v>
      </c>
      <c r="C1103" t="s">
        <v>4382</v>
      </c>
      <c r="D1103" t="s">
        <v>4388</v>
      </c>
      <c r="F1103" t="str">
        <f t="shared" si="17"/>
        <v xml:space="preserve">  Scott</v>
      </c>
      <c r="G1103" t="str">
        <f>Table2[[#This Row],[First Name]]&amp;" "&amp;Table2[[#This Row],[Last Name]]</f>
        <v xml:space="preserve">  Scott Wandzilak</v>
      </c>
    </row>
    <row r="1104" spans="1:7" ht="15.75" x14ac:dyDescent="0.25">
      <c r="A1104" s="1" t="s">
        <v>1263</v>
      </c>
      <c r="B1104" s="1" t="s">
        <v>3423</v>
      </c>
      <c r="C1104" t="s">
        <v>4382</v>
      </c>
      <c r="D1104" t="s">
        <v>5228</v>
      </c>
      <c r="F1104" t="str">
        <f t="shared" si="17"/>
        <v xml:space="preserve">  Brian A</v>
      </c>
      <c r="G1104" t="str">
        <f>Table2[[#This Row],[First Name]]&amp;" "&amp;Table2[[#This Row],[Last Name]]</f>
        <v xml:space="preserve">  Brian A Carver</v>
      </c>
    </row>
    <row r="1105" spans="1:7" ht="15.75" x14ac:dyDescent="0.25">
      <c r="A1105" s="1" t="s">
        <v>1262</v>
      </c>
      <c r="B1105" s="1" t="s">
        <v>3424</v>
      </c>
      <c r="C1105" t="s">
        <v>4380</v>
      </c>
      <c r="D1105" t="s">
        <v>5229</v>
      </c>
      <c r="F1105" t="str">
        <f t="shared" si="17"/>
        <v xml:space="preserve">  Kaitlin R</v>
      </c>
      <c r="G1105" t="str">
        <f>Table2[[#This Row],[First Name]]&amp;" "&amp;Table2[[#This Row],[Last Name]]</f>
        <v xml:space="preserve">  Kaitlin R Borror</v>
      </c>
    </row>
    <row r="1106" spans="1:7" ht="15.75" x14ac:dyDescent="0.25">
      <c r="A1106" s="1" t="s">
        <v>1261</v>
      </c>
      <c r="B1106" s="1" t="s">
        <v>3425</v>
      </c>
      <c r="C1106" t="s">
        <v>4382</v>
      </c>
      <c r="D1106" t="s">
        <v>5230</v>
      </c>
      <c r="F1106" t="str">
        <f t="shared" si="17"/>
        <v xml:space="preserve">  Mohammad</v>
      </c>
      <c r="G1106" t="str">
        <f>Table2[[#This Row],[First Name]]&amp;" "&amp;Table2[[#This Row],[Last Name]]</f>
        <v xml:space="preserve">  Mohammad Saad</v>
      </c>
    </row>
    <row r="1107" spans="1:7" ht="15.75" x14ac:dyDescent="0.25">
      <c r="A1107" s="1" t="s">
        <v>1260</v>
      </c>
      <c r="B1107" s="1" t="s">
        <v>2393</v>
      </c>
      <c r="C1107" t="s">
        <v>4382</v>
      </c>
      <c r="D1107" t="s">
        <v>4492</v>
      </c>
      <c r="F1107" t="str">
        <f t="shared" si="17"/>
        <v xml:space="preserve">  Charlie</v>
      </c>
      <c r="G1107" t="str">
        <f>Table2[[#This Row],[First Name]]&amp;" "&amp;Table2[[#This Row],[Last Name]]</f>
        <v xml:space="preserve">  Charlie Paul</v>
      </c>
    </row>
    <row r="1108" spans="1:7" ht="15.75" x14ac:dyDescent="0.25">
      <c r="A1108" s="1" t="s">
        <v>1259</v>
      </c>
      <c r="B1108" s="1" t="s">
        <v>3426</v>
      </c>
      <c r="C1108" t="s">
        <v>4382</v>
      </c>
      <c r="D1108" t="s">
        <v>4874</v>
      </c>
      <c r="F1108" t="str">
        <f t="shared" si="17"/>
        <v xml:space="preserve">  Brent</v>
      </c>
      <c r="G1108" t="str">
        <f>Table2[[#This Row],[First Name]]&amp;" "&amp;Table2[[#This Row],[Last Name]]</f>
        <v xml:space="preserve">  Brent Trail</v>
      </c>
    </row>
    <row r="1109" spans="1:7" ht="15.75" x14ac:dyDescent="0.25">
      <c r="A1109" s="1" t="s">
        <v>1258</v>
      </c>
      <c r="B1109" s="1" t="s">
        <v>3427</v>
      </c>
      <c r="C1109" t="s">
        <v>4380</v>
      </c>
      <c r="D1109" t="s">
        <v>5231</v>
      </c>
      <c r="F1109" t="str">
        <f t="shared" si="17"/>
        <v xml:space="preserve">  Kelli M</v>
      </c>
      <c r="G1109" t="str">
        <f>Table2[[#This Row],[First Name]]&amp;" "&amp;Table2[[#This Row],[Last Name]]</f>
        <v xml:space="preserve">  Kelli M Benton</v>
      </c>
    </row>
    <row r="1110" spans="1:7" ht="15.75" x14ac:dyDescent="0.25">
      <c r="A1110" s="1" t="s">
        <v>1257</v>
      </c>
      <c r="B1110" s="1" t="s">
        <v>3428</v>
      </c>
      <c r="C1110" t="s">
        <v>4798</v>
      </c>
      <c r="D1110" t="s">
        <v>5232</v>
      </c>
      <c r="F1110" t="str">
        <f t="shared" si="17"/>
        <v xml:space="preserve">  Sheridan H</v>
      </c>
      <c r="G1110" t="str">
        <f>Table2[[#This Row],[First Name]]&amp;" "&amp;Table2[[#This Row],[Last Name]]</f>
        <v xml:space="preserve">  Sheridan H Bauman</v>
      </c>
    </row>
    <row r="1111" spans="1:7" ht="15.75" x14ac:dyDescent="0.25">
      <c r="A1111" s="1" t="s">
        <v>1256</v>
      </c>
      <c r="B1111" s="1" t="s">
        <v>3429</v>
      </c>
      <c r="C1111" t="s">
        <v>4798</v>
      </c>
      <c r="D1111" t="s">
        <v>5233</v>
      </c>
      <c r="F1111" t="str">
        <f t="shared" si="17"/>
        <v xml:space="preserve">  Sarah M</v>
      </c>
      <c r="G1111" t="str">
        <f>Table2[[#This Row],[First Name]]&amp;" "&amp;Table2[[#This Row],[Last Name]]</f>
        <v xml:space="preserve">  Sarah M Bakula</v>
      </c>
    </row>
    <row r="1112" spans="1:7" ht="15.75" x14ac:dyDescent="0.25">
      <c r="A1112" s="1" t="s">
        <v>1255</v>
      </c>
      <c r="B1112" s="1" t="s">
        <v>2816</v>
      </c>
      <c r="C1112" t="s">
        <v>4380</v>
      </c>
      <c r="D1112" t="s">
        <v>4458</v>
      </c>
      <c r="F1112" t="str">
        <f t="shared" si="17"/>
        <v xml:space="preserve">  Jennifer</v>
      </c>
      <c r="G1112" t="str">
        <f>Table2[[#This Row],[First Name]]&amp;" "&amp;Table2[[#This Row],[Last Name]]</f>
        <v xml:space="preserve">  Jennifer Edwards</v>
      </c>
    </row>
    <row r="1113" spans="1:7" ht="15.75" x14ac:dyDescent="0.25">
      <c r="A1113" s="1" t="s">
        <v>1254</v>
      </c>
      <c r="B1113" s="1" t="s">
        <v>3430</v>
      </c>
      <c r="C1113" t="s">
        <v>4798</v>
      </c>
      <c r="D1113" t="s">
        <v>5234</v>
      </c>
      <c r="F1113" t="str">
        <f t="shared" si="17"/>
        <v xml:space="preserve">  Laura J</v>
      </c>
      <c r="G1113" t="str">
        <f>Table2[[#This Row],[First Name]]&amp;" "&amp;Table2[[#This Row],[Last Name]]</f>
        <v xml:space="preserve">  Laura J Davis</v>
      </c>
    </row>
    <row r="1114" spans="1:7" ht="15.75" x14ac:dyDescent="0.25">
      <c r="A1114" s="1" t="s">
        <v>1253</v>
      </c>
      <c r="B1114" s="1" t="s">
        <v>3431</v>
      </c>
      <c r="C1114" t="s">
        <v>4382</v>
      </c>
      <c r="D1114" t="s">
        <v>4472</v>
      </c>
      <c r="F1114" t="str">
        <f t="shared" si="17"/>
        <v xml:space="preserve">  Thomas</v>
      </c>
      <c r="G1114" t="str">
        <f>Table2[[#This Row],[First Name]]&amp;" "&amp;Table2[[#This Row],[Last Name]]</f>
        <v xml:space="preserve">  Thomas Weiler</v>
      </c>
    </row>
    <row r="1115" spans="1:7" ht="15.75" x14ac:dyDescent="0.25">
      <c r="A1115" s="1" t="s">
        <v>1252</v>
      </c>
      <c r="B1115" s="1" t="s">
        <v>3432</v>
      </c>
      <c r="C1115" t="s">
        <v>4380</v>
      </c>
      <c r="D1115" t="s">
        <v>5235</v>
      </c>
      <c r="F1115" t="str">
        <f t="shared" si="17"/>
        <v xml:space="preserve">  Gisele</v>
      </c>
      <c r="G1115" t="str">
        <f>Table2[[#This Row],[First Name]]&amp;" "&amp;Table2[[#This Row],[Last Name]]</f>
        <v xml:space="preserve">  Gisele Schaaf</v>
      </c>
    </row>
    <row r="1116" spans="1:7" ht="15.75" x14ac:dyDescent="0.25">
      <c r="A1116" s="1" t="s">
        <v>1251</v>
      </c>
      <c r="B1116" s="1" t="s">
        <v>3433</v>
      </c>
      <c r="C1116" t="s">
        <v>4380</v>
      </c>
      <c r="D1116" t="s">
        <v>5236</v>
      </c>
      <c r="F1116" t="str">
        <f t="shared" si="17"/>
        <v xml:space="preserve">  Myra L</v>
      </c>
      <c r="G1116" t="str">
        <f>Table2[[#This Row],[First Name]]&amp;" "&amp;Table2[[#This Row],[Last Name]]</f>
        <v xml:space="preserve">  Myra L Sack</v>
      </c>
    </row>
    <row r="1117" spans="1:7" ht="15.75" x14ac:dyDescent="0.25">
      <c r="A1117" s="1" t="s">
        <v>1250</v>
      </c>
      <c r="B1117" s="1" t="s">
        <v>3434</v>
      </c>
      <c r="C1117" t="s">
        <v>4380</v>
      </c>
      <c r="D1117" t="s">
        <v>5237</v>
      </c>
      <c r="F1117" t="str">
        <f t="shared" si="17"/>
        <v xml:space="preserve">  Melissa M</v>
      </c>
      <c r="G1117" t="str">
        <f>Table2[[#This Row],[First Name]]&amp;" "&amp;Table2[[#This Row],[Last Name]]</f>
        <v xml:space="preserve">  Melissa M Chenard</v>
      </c>
    </row>
    <row r="1118" spans="1:7" ht="15.75" x14ac:dyDescent="0.25">
      <c r="A1118" s="1" t="s">
        <v>1249</v>
      </c>
      <c r="B1118" s="1" t="s">
        <v>3435</v>
      </c>
      <c r="C1118" t="s">
        <v>4380</v>
      </c>
      <c r="D1118" t="s">
        <v>5238</v>
      </c>
      <c r="F1118" t="str">
        <f t="shared" si="17"/>
        <v xml:space="preserve">  Eleanor F</v>
      </c>
      <c r="G1118" t="str">
        <f>Table2[[#This Row],[First Name]]&amp;" "&amp;Table2[[#This Row],[Last Name]]</f>
        <v xml:space="preserve">  Eleanor F Williamson</v>
      </c>
    </row>
    <row r="1119" spans="1:7" ht="15.75" x14ac:dyDescent="0.25">
      <c r="A1119" s="1" t="s">
        <v>1248</v>
      </c>
      <c r="B1119" s="1" t="s">
        <v>3436</v>
      </c>
      <c r="C1119" t="s">
        <v>4380</v>
      </c>
      <c r="D1119" t="s">
        <v>4591</v>
      </c>
      <c r="F1119" t="str">
        <f t="shared" si="17"/>
        <v xml:space="preserve">  Elizabeth</v>
      </c>
      <c r="G1119" t="str">
        <f>Table2[[#This Row],[First Name]]&amp;" "&amp;Table2[[#This Row],[Last Name]]</f>
        <v xml:space="preserve">  Elizabeth Dollas</v>
      </c>
    </row>
    <row r="1120" spans="1:7" ht="15.75" x14ac:dyDescent="0.25">
      <c r="A1120" s="1" t="s">
        <v>1247</v>
      </c>
      <c r="B1120" s="1" t="s">
        <v>3437</v>
      </c>
      <c r="C1120" t="s">
        <v>4382</v>
      </c>
      <c r="D1120" t="s">
        <v>5239</v>
      </c>
      <c r="F1120" t="str">
        <f t="shared" si="17"/>
        <v xml:space="preserve">  Kenneth</v>
      </c>
      <c r="G1120" t="str">
        <f>Table2[[#This Row],[First Name]]&amp;" "&amp;Table2[[#This Row],[Last Name]]</f>
        <v xml:space="preserve">  Kenneth Sprague</v>
      </c>
    </row>
    <row r="1121" spans="1:7" ht="15.75" x14ac:dyDescent="0.25">
      <c r="A1121" s="1" t="s">
        <v>1246</v>
      </c>
      <c r="B1121" s="1" t="s">
        <v>3438</v>
      </c>
      <c r="C1121" t="s">
        <v>4382</v>
      </c>
      <c r="D1121" t="s">
        <v>5240</v>
      </c>
      <c r="F1121" t="str">
        <f t="shared" si="17"/>
        <v xml:space="preserve">  Robert G</v>
      </c>
      <c r="G1121" t="str">
        <f>Table2[[#This Row],[First Name]]&amp;" "&amp;Table2[[#This Row],[Last Name]]</f>
        <v xml:space="preserve">  Robert G Michell</v>
      </c>
    </row>
    <row r="1122" spans="1:7" ht="15.75" x14ac:dyDescent="0.25">
      <c r="A1122" s="1" t="s">
        <v>1245</v>
      </c>
      <c r="B1122" s="1" t="s">
        <v>3439</v>
      </c>
      <c r="C1122" t="s">
        <v>4382</v>
      </c>
      <c r="D1122" t="s">
        <v>5241</v>
      </c>
      <c r="F1122" t="str">
        <f t="shared" si="17"/>
        <v xml:space="preserve">  Thomas C</v>
      </c>
      <c r="G1122" t="str">
        <f>Table2[[#This Row],[First Name]]&amp;" "&amp;Table2[[#This Row],[Last Name]]</f>
        <v xml:space="preserve">  Thomas C Datwyler</v>
      </c>
    </row>
    <row r="1123" spans="1:7" ht="15.75" x14ac:dyDescent="0.25">
      <c r="A1123" s="1" t="s">
        <v>1244</v>
      </c>
      <c r="B1123" s="1" t="s">
        <v>3440</v>
      </c>
      <c r="C1123" t="s">
        <v>4382</v>
      </c>
      <c r="D1123" t="s">
        <v>5051</v>
      </c>
      <c r="F1123" t="str">
        <f t="shared" si="17"/>
        <v xml:space="preserve">  Matthew J</v>
      </c>
      <c r="G1123" t="str">
        <f>Table2[[#This Row],[First Name]]&amp;" "&amp;Table2[[#This Row],[Last Name]]</f>
        <v xml:space="preserve">  Matthew J Mead</v>
      </c>
    </row>
    <row r="1124" spans="1:7" ht="15.75" x14ac:dyDescent="0.25">
      <c r="A1124" s="1" t="s">
        <v>1243</v>
      </c>
      <c r="B1124" s="1" t="s">
        <v>3441</v>
      </c>
      <c r="C1124" t="s">
        <v>4380</v>
      </c>
      <c r="D1124" t="s">
        <v>5242</v>
      </c>
      <c r="F1124" t="str">
        <f t="shared" si="17"/>
        <v xml:space="preserve">  Mallory D</v>
      </c>
      <c r="G1124" t="str">
        <f>Table2[[#This Row],[First Name]]&amp;" "&amp;Table2[[#This Row],[Last Name]]</f>
        <v xml:space="preserve">  Mallory D Kennedy</v>
      </c>
    </row>
    <row r="1125" spans="1:7" ht="15.75" x14ac:dyDescent="0.25">
      <c r="A1125" s="1" t="s">
        <v>1242</v>
      </c>
      <c r="B1125" s="1" t="s">
        <v>3442</v>
      </c>
      <c r="C1125" t="s">
        <v>4382</v>
      </c>
      <c r="D1125" t="s">
        <v>4735</v>
      </c>
      <c r="F1125" t="str">
        <f t="shared" si="17"/>
        <v xml:space="preserve">  Christopher D</v>
      </c>
      <c r="G1125" t="str">
        <f>Table2[[#This Row],[First Name]]&amp;" "&amp;Table2[[#This Row],[Last Name]]</f>
        <v xml:space="preserve">  Christopher D Czech</v>
      </c>
    </row>
    <row r="1126" spans="1:7" ht="15.75" x14ac:dyDescent="0.25">
      <c r="A1126" s="1" t="s">
        <v>1241</v>
      </c>
      <c r="B1126" s="1" t="s">
        <v>3443</v>
      </c>
      <c r="C1126" t="s">
        <v>4798</v>
      </c>
      <c r="D1126" t="s">
        <v>5243</v>
      </c>
      <c r="F1126" t="str">
        <f t="shared" si="17"/>
        <v xml:space="preserve">  Jamie</v>
      </c>
      <c r="G1126" t="str">
        <f>Table2[[#This Row],[First Name]]&amp;" "&amp;Table2[[#This Row],[Last Name]]</f>
        <v xml:space="preserve">  Jamie O'Brien</v>
      </c>
    </row>
    <row r="1127" spans="1:7" ht="15.75" x14ac:dyDescent="0.25">
      <c r="A1127" s="1" t="s">
        <v>1240</v>
      </c>
      <c r="B1127" s="1" t="s">
        <v>3444</v>
      </c>
      <c r="C1127" t="s">
        <v>4380</v>
      </c>
      <c r="D1127" t="s">
        <v>5244</v>
      </c>
      <c r="F1127" t="str">
        <f t="shared" si="17"/>
        <v xml:space="preserve">  Ariell</v>
      </c>
      <c r="G1127" t="str">
        <f>Table2[[#This Row],[First Name]]&amp;" "&amp;Table2[[#This Row],[Last Name]]</f>
        <v xml:space="preserve">  Ariell Bachman</v>
      </c>
    </row>
    <row r="1128" spans="1:7" ht="15.75" x14ac:dyDescent="0.25">
      <c r="A1128" s="1" t="s">
        <v>1239</v>
      </c>
      <c r="B1128" s="1" t="s">
        <v>3445</v>
      </c>
      <c r="C1128" t="s">
        <v>4382</v>
      </c>
      <c r="D1128" t="s">
        <v>4741</v>
      </c>
      <c r="F1128" t="str">
        <f t="shared" si="17"/>
        <v xml:space="preserve">  Christopher</v>
      </c>
      <c r="G1128" t="str">
        <f>Table2[[#This Row],[First Name]]&amp;" "&amp;Table2[[#This Row],[Last Name]]</f>
        <v xml:space="preserve">  Christopher Bednar</v>
      </c>
    </row>
    <row r="1129" spans="1:7" ht="15.75" x14ac:dyDescent="0.25">
      <c r="A1129" s="1" t="s">
        <v>1238</v>
      </c>
      <c r="B1129" s="1" t="s">
        <v>3446</v>
      </c>
      <c r="C1129" t="s">
        <v>4382</v>
      </c>
      <c r="D1129" t="s">
        <v>4429</v>
      </c>
      <c r="F1129" t="str">
        <f t="shared" si="17"/>
        <v xml:space="preserve">  Ryan</v>
      </c>
      <c r="G1129" t="str">
        <f>Table2[[#This Row],[First Name]]&amp;" "&amp;Table2[[#This Row],[Last Name]]</f>
        <v xml:space="preserve">  Ryan Daye</v>
      </c>
    </row>
    <row r="1130" spans="1:7" ht="15.75" x14ac:dyDescent="0.25">
      <c r="A1130" s="1" t="s">
        <v>1237</v>
      </c>
      <c r="B1130" s="1" t="s">
        <v>3447</v>
      </c>
      <c r="C1130" t="s">
        <v>4382</v>
      </c>
      <c r="D1130" t="s">
        <v>5245</v>
      </c>
      <c r="F1130" t="str">
        <f t="shared" si="17"/>
        <v xml:space="preserve">  Thomas B</v>
      </c>
      <c r="G1130" t="str">
        <f>Table2[[#This Row],[First Name]]&amp;" "&amp;Table2[[#This Row],[Last Name]]</f>
        <v xml:space="preserve">  Thomas B Clarke</v>
      </c>
    </row>
    <row r="1131" spans="1:7" ht="15.75" x14ac:dyDescent="0.25">
      <c r="A1131" s="1" t="s">
        <v>1236</v>
      </c>
      <c r="B1131" s="1" t="s">
        <v>3448</v>
      </c>
      <c r="C1131" t="s">
        <v>4380</v>
      </c>
      <c r="D1131" t="s">
        <v>4826</v>
      </c>
      <c r="F1131" t="str">
        <f t="shared" si="17"/>
        <v xml:space="preserve">  Katie</v>
      </c>
      <c r="G1131" t="str">
        <f>Table2[[#This Row],[First Name]]&amp;" "&amp;Table2[[#This Row],[Last Name]]</f>
        <v xml:space="preserve">  Katie Koren</v>
      </c>
    </row>
    <row r="1132" spans="1:7" ht="15.75" x14ac:dyDescent="0.25">
      <c r="A1132" s="1" t="s">
        <v>1235</v>
      </c>
      <c r="B1132" s="1" t="s">
        <v>3449</v>
      </c>
      <c r="C1132" t="s">
        <v>4798</v>
      </c>
      <c r="D1132" t="s">
        <v>5246</v>
      </c>
      <c r="F1132" t="str">
        <f t="shared" si="17"/>
        <v xml:space="preserve">  Rachelle L</v>
      </c>
      <c r="G1132" t="str">
        <f>Table2[[#This Row],[First Name]]&amp;" "&amp;Table2[[#This Row],[Last Name]]</f>
        <v xml:space="preserve">  Rachelle L Kuramoto</v>
      </c>
    </row>
    <row r="1133" spans="1:7" ht="15.75" x14ac:dyDescent="0.25">
      <c r="A1133" s="1" t="s">
        <v>1234</v>
      </c>
      <c r="B1133" s="1" t="s">
        <v>2427</v>
      </c>
      <c r="C1133" t="s">
        <v>4380</v>
      </c>
      <c r="D1133" t="s">
        <v>5247</v>
      </c>
      <c r="F1133" t="str">
        <f t="shared" si="17"/>
        <v xml:space="preserve">  Colleen</v>
      </c>
      <c r="G1133" t="str">
        <f>Table2[[#This Row],[First Name]]&amp;" "&amp;Table2[[#This Row],[Last Name]]</f>
        <v xml:space="preserve">  Colleen Lynn</v>
      </c>
    </row>
    <row r="1134" spans="1:7" ht="15.75" x14ac:dyDescent="0.25">
      <c r="A1134" s="1" t="s">
        <v>1233</v>
      </c>
      <c r="B1134" s="1" t="s">
        <v>3450</v>
      </c>
      <c r="C1134" t="s">
        <v>4382</v>
      </c>
      <c r="D1134" t="s">
        <v>5248</v>
      </c>
      <c r="F1134" t="str">
        <f t="shared" si="17"/>
        <v xml:space="preserve">  Gregory A</v>
      </c>
      <c r="G1134" t="str">
        <f>Table2[[#This Row],[First Name]]&amp;" "&amp;Table2[[#This Row],[Last Name]]</f>
        <v xml:space="preserve">  Gregory A Dierksen</v>
      </c>
    </row>
    <row r="1135" spans="1:7" ht="15.75" x14ac:dyDescent="0.25">
      <c r="A1135" s="1" t="s">
        <v>1232</v>
      </c>
      <c r="B1135" s="1" t="s">
        <v>3451</v>
      </c>
      <c r="C1135" t="s">
        <v>4380</v>
      </c>
      <c r="D1135" t="s">
        <v>4559</v>
      </c>
      <c r="F1135" t="str">
        <f t="shared" si="17"/>
        <v xml:space="preserve">  Lara</v>
      </c>
      <c r="G1135" t="str">
        <f>Table2[[#This Row],[First Name]]&amp;" "&amp;Table2[[#This Row],[Last Name]]</f>
        <v xml:space="preserve">  Lara Zoeller</v>
      </c>
    </row>
    <row r="1136" spans="1:7" ht="15.75" x14ac:dyDescent="0.25">
      <c r="A1136" s="1" t="s">
        <v>1231</v>
      </c>
      <c r="B1136" s="1" t="s">
        <v>3452</v>
      </c>
      <c r="C1136" t="s">
        <v>4380</v>
      </c>
      <c r="D1136" t="s">
        <v>4443</v>
      </c>
      <c r="F1136" t="str">
        <f t="shared" si="17"/>
        <v xml:space="preserve">  Megan</v>
      </c>
      <c r="G1136" t="str">
        <f>Table2[[#This Row],[First Name]]&amp;" "&amp;Table2[[#This Row],[Last Name]]</f>
        <v xml:space="preserve">  Megan Flesch</v>
      </c>
    </row>
    <row r="1137" spans="1:7" ht="15.75" x14ac:dyDescent="0.25">
      <c r="A1137" s="1" t="s">
        <v>1230</v>
      </c>
      <c r="B1137" s="1" t="s">
        <v>3453</v>
      </c>
      <c r="C1137" t="s">
        <v>4380</v>
      </c>
      <c r="D1137" t="s">
        <v>5249</v>
      </c>
      <c r="F1137" t="str">
        <f t="shared" si="17"/>
        <v xml:space="preserve">  Sara</v>
      </c>
      <c r="G1137" t="str">
        <f>Table2[[#This Row],[First Name]]&amp;" "&amp;Table2[[#This Row],[Last Name]]</f>
        <v xml:space="preserve">  Sara Maltby</v>
      </c>
    </row>
    <row r="1138" spans="1:7" ht="15.75" x14ac:dyDescent="0.25">
      <c r="A1138" s="1" t="s">
        <v>1229</v>
      </c>
      <c r="B1138" s="1" t="s">
        <v>3454</v>
      </c>
      <c r="C1138" t="s">
        <v>4380</v>
      </c>
      <c r="D1138" t="s">
        <v>5250</v>
      </c>
      <c r="F1138" t="str">
        <f t="shared" si="17"/>
        <v xml:space="preserve">  Lucie J</v>
      </c>
      <c r="G1138" t="str">
        <f>Table2[[#This Row],[First Name]]&amp;" "&amp;Table2[[#This Row],[Last Name]]</f>
        <v xml:space="preserve">  Lucie J Custance</v>
      </c>
    </row>
    <row r="1139" spans="1:7" ht="15.75" x14ac:dyDescent="0.25">
      <c r="A1139" s="1" t="s">
        <v>1228</v>
      </c>
      <c r="B1139" s="1" t="s">
        <v>3455</v>
      </c>
      <c r="C1139" t="s">
        <v>4380</v>
      </c>
      <c r="D1139" t="s">
        <v>5251</v>
      </c>
      <c r="F1139" t="str">
        <f t="shared" si="17"/>
        <v xml:space="preserve">  Elizabeth S</v>
      </c>
      <c r="G1139" t="str">
        <f>Table2[[#This Row],[First Name]]&amp;" "&amp;Table2[[#This Row],[Last Name]]</f>
        <v xml:space="preserve">  Elizabeth S Choi</v>
      </c>
    </row>
    <row r="1140" spans="1:7" ht="15.75" x14ac:dyDescent="0.25">
      <c r="A1140" s="1" t="s">
        <v>1227</v>
      </c>
      <c r="B1140" s="1" t="s">
        <v>3456</v>
      </c>
      <c r="C1140" t="s">
        <v>4380</v>
      </c>
      <c r="D1140" t="s">
        <v>5252</v>
      </c>
      <c r="F1140" t="str">
        <f t="shared" si="17"/>
        <v xml:space="preserve">  Carma S</v>
      </c>
      <c r="G1140" t="str">
        <f>Table2[[#This Row],[First Name]]&amp;" "&amp;Table2[[#This Row],[Last Name]]</f>
        <v xml:space="preserve">  Carma S Barnett</v>
      </c>
    </row>
    <row r="1141" spans="1:7" ht="15.75" x14ac:dyDescent="0.25">
      <c r="A1141" s="1" t="s">
        <v>1226</v>
      </c>
      <c r="B1141" s="1" t="s">
        <v>3457</v>
      </c>
      <c r="C1141" t="s">
        <v>4382</v>
      </c>
      <c r="D1141" t="s">
        <v>4429</v>
      </c>
      <c r="F1141" t="str">
        <f t="shared" si="17"/>
        <v xml:space="preserve">  Ryan</v>
      </c>
      <c r="G1141" t="str">
        <f>Table2[[#This Row],[First Name]]&amp;" "&amp;Table2[[#This Row],[Last Name]]</f>
        <v xml:space="preserve">  Ryan Proulx</v>
      </c>
    </row>
    <row r="1142" spans="1:7" ht="15.75" x14ac:dyDescent="0.25">
      <c r="A1142" s="1" t="s">
        <v>1225</v>
      </c>
      <c r="B1142" s="1" t="s">
        <v>2654</v>
      </c>
      <c r="C1142" t="s">
        <v>4382</v>
      </c>
      <c r="D1142" t="s">
        <v>4444</v>
      </c>
      <c r="F1142" t="str">
        <f t="shared" si="17"/>
        <v xml:space="preserve">  Daniel</v>
      </c>
      <c r="G1142" t="str">
        <f>Table2[[#This Row],[First Name]]&amp;" "&amp;Table2[[#This Row],[Last Name]]</f>
        <v xml:space="preserve">  Daniel Hamilton</v>
      </c>
    </row>
    <row r="1143" spans="1:7" ht="15.75" x14ac:dyDescent="0.25">
      <c r="A1143" s="1" t="s">
        <v>1224</v>
      </c>
      <c r="B1143" s="1" t="s">
        <v>3458</v>
      </c>
      <c r="C1143" t="s">
        <v>4380</v>
      </c>
      <c r="D1143" t="s">
        <v>4558</v>
      </c>
      <c r="F1143" t="str">
        <f t="shared" si="17"/>
        <v xml:space="preserve">  Sarah</v>
      </c>
      <c r="G1143" t="str">
        <f>Table2[[#This Row],[First Name]]&amp;" "&amp;Table2[[#This Row],[Last Name]]</f>
        <v xml:space="preserve">  Sarah Lundine</v>
      </c>
    </row>
    <row r="1144" spans="1:7" ht="15.75" x14ac:dyDescent="0.25">
      <c r="A1144" s="1" t="s">
        <v>1223</v>
      </c>
      <c r="B1144" s="1" t="s">
        <v>3459</v>
      </c>
      <c r="C1144" t="s">
        <v>4382</v>
      </c>
      <c r="D1144" t="s">
        <v>5051</v>
      </c>
      <c r="F1144" t="str">
        <f t="shared" si="17"/>
        <v xml:space="preserve">  Matthew J</v>
      </c>
      <c r="G1144" t="str">
        <f>Table2[[#This Row],[First Name]]&amp;" "&amp;Table2[[#This Row],[Last Name]]</f>
        <v xml:space="preserve">  Matthew J Paullin</v>
      </c>
    </row>
    <row r="1145" spans="1:7" ht="15.75" x14ac:dyDescent="0.25">
      <c r="A1145" s="1" t="s">
        <v>1222</v>
      </c>
      <c r="B1145" s="1" t="s">
        <v>3460</v>
      </c>
      <c r="C1145" t="s">
        <v>4380</v>
      </c>
      <c r="D1145" t="s">
        <v>5253</v>
      </c>
      <c r="F1145" t="str">
        <f t="shared" si="17"/>
        <v xml:space="preserve">  Francesca</v>
      </c>
      <c r="G1145" t="str">
        <f>Table2[[#This Row],[First Name]]&amp;" "&amp;Table2[[#This Row],[Last Name]]</f>
        <v xml:space="preserve">  Francesca Delucia</v>
      </c>
    </row>
    <row r="1146" spans="1:7" ht="15.75" x14ac:dyDescent="0.25">
      <c r="A1146" s="1" t="s">
        <v>1221</v>
      </c>
      <c r="B1146" s="1" t="s">
        <v>3461</v>
      </c>
      <c r="C1146" t="s">
        <v>4380</v>
      </c>
      <c r="D1146" t="s">
        <v>4404</v>
      </c>
      <c r="F1146" t="str">
        <f t="shared" si="17"/>
        <v xml:space="preserve">  Nicole</v>
      </c>
      <c r="G1146" t="str">
        <f>Table2[[#This Row],[First Name]]&amp;" "&amp;Table2[[#This Row],[Last Name]]</f>
        <v xml:space="preserve">  Nicole Valentine</v>
      </c>
    </row>
    <row r="1147" spans="1:7" ht="15.75" x14ac:dyDescent="0.25">
      <c r="A1147" s="1" t="s">
        <v>1220</v>
      </c>
      <c r="B1147" s="1" t="s">
        <v>3462</v>
      </c>
      <c r="C1147" t="s">
        <v>4382</v>
      </c>
      <c r="D1147" t="s">
        <v>5254</v>
      </c>
      <c r="F1147" t="str">
        <f t="shared" si="17"/>
        <v xml:space="preserve">  Toshiyuki</v>
      </c>
      <c r="G1147" t="str">
        <f>Table2[[#This Row],[First Name]]&amp;" "&amp;Table2[[#This Row],[Last Name]]</f>
        <v xml:space="preserve">  Toshiyuki Mohara</v>
      </c>
    </row>
    <row r="1148" spans="1:7" ht="15.75" x14ac:dyDescent="0.25">
      <c r="A1148" s="1" t="s">
        <v>1219</v>
      </c>
      <c r="B1148" s="1" t="s">
        <v>3463</v>
      </c>
      <c r="C1148" t="s">
        <v>4382</v>
      </c>
      <c r="D1148" t="s">
        <v>5255</v>
      </c>
      <c r="F1148" t="str">
        <f t="shared" si="17"/>
        <v xml:space="preserve">  Tom L</v>
      </c>
      <c r="G1148" t="str">
        <f>Table2[[#This Row],[First Name]]&amp;" "&amp;Table2[[#This Row],[Last Name]]</f>
        <v xml:space="preserve">  Tom L Fairbrother</v>
      </c>
    </row>
    <row r="1149" spans="1:7" ht="15.75" x14ac:dyDescent="0.25">
      <c r="A1149" s="1" t="s">
        <v>1218</v>
      </c>
      <c r="B1149" s="1" t="s">
        <v>3464</v>
      </c>
      <c r="C1149" t="s">
        <v>4382</v>
      </c>
      <c r="D1149" t="s">
        <v>4476</v>
      </c>
      <c r="F1149" t="str">
        <f t="shared" si="17"/>
        <v xml:space="preserve">  Brian</v>
      </c>
      <c r="G1149" t="str">
        <f>Table2[[#This Row],[First Name]]&amp;" "&amp;Table2[[#This Row],[Last Name]]</f>
        <v xml:space="preserve">  Brian Fagan</v>
      </c>
    </row>
    <row r="1150" spans="1:7" ht="15.75" x14ac:dyDescent="0.25">
      <c r="A1150" s="1" t="s">
        <v>1217</v>
      </c>
      <c r="B1150" s="1" t="s">
        <v>3465</v>
      </c>
      <c r="C1150" t="s">
        <v>4382</v>
      </c>
      <c r="D1150" t="s">
        <v>4528</v>
      </c>
      <c r="F1150" t="str">
        <f t="shared" si="17"/>
        <v xml:space="preserve">  Matthew</v>
      </c>
      <c r="G1150" t="str">
        <f>Table2[[#This Row],[First Name]]&amp;" "&amp;Table2[[#This Row],[Last Name]]</f>
        <v xml:space="preserve">  Matthew Toth</v>
      </c>
    </row>
    <row r="1151" spans="1:7" ht="15.75" x14ac:dyDescent="0.25">
      <c r="A1151" s="1" t="s">
        <v>1216</v>
      </c>
      <c r="B1151" s="1" t="s">
        <v>3466</v>
      </c>
      <c r="C1151" t="s">
        <v>4380</v>
      </c>
      <c r="D1151" t="s">
        <v>5256</v>
      </c>
      <c r="F1151" t="str">
        <f t="shared" si="17"/>
        <v xml:space="preserve">  Julee</v>
      </c>
      <c r="G1151" t="str">
        <f>Table2[[#This Row],[First Name]]&amp;" "&amp;Table2[[#This Row],[Last Name]]</f>
        <v xml:space="preserve">  Julee Guinn</v>
      </c>
    </row>
    <row r="1152" spans="1:7" ht="15.75" x14ac:dyDescent="0.25">
      <c r="A1152" s="1" t="s">
        <v>1215</v>
      </c>
      <c r="B1152" s="1" t="s">
        <v>2921</v>
      </c>
      <c r="C1152" t="s">
        <v>4382</v>
      </c>
      <c r="D1152" t="s">
        <v>5257</v>
      </c>
      <c r="F1152" t="str">
        <f t="shared" si="17"/>
        <v xml:space="preserve">  Christopher M</v>
      </c>
      <c r="G1152" t="str">
        <f>Table2[[#This Row],[First Name]]&amp;" "&amp;Table2[[#This Row],[Last Name]]</f>
        <v xml:space="preserve">  Christopher M Rogers</v>
      </c>
    </row>
    <row r="1153" spans="1:7" ht="15.75" x14ac:dyDescent="0.25">
      <c r="A1153" s="1" t="s">
        <v>1214</v>
      </c>
      <c r="B1153" s="1" t="s">
        <v>3467</v>
      </c>
      <c r="C1153" t="s">
        <v>4382</v>
      </c>
      <c r="D1153" t="s">
        <v>5258</v>
      </c>
      <c r="F1153" t="str">
        <f t="shared" si="17"/>
        <v xml:space="preserve">  Ciaran</v>
      </c>
      <c r="G1153" t="str">
        <f>Table2[[#This Row],[First Name]]&amp;" "&amp;Table2[[#This Row],[Last Name]]</f>
        <v xml:space="preserve">  Ciaran Diviney</v>
      </c>
    </row>
    <row r="1154" spans="1:7" ht="15.75" x14ac:dyDescent="0.25">
      <c r="A1154" s="1" t="s">
        <v>1213</v>
      </c>
      <c r="B1154" s="1" t="s">
        <v>3468</v>
      </c>
      <c r="C1154" t="s">
        <v>4380</v>
      </c>
      <c r="D1154" t="s">
        <v>4811</v>
      </c>
      <c r="F1154" t="str">
        <f t="shared" si="17"/>
        <v xml:space="preserve">  Kara</v>
      </c>
      <c r="G1154" t="str">
        <f>Table2[[#This Row],[First Name]]&amp;" "&amp;Table2[[#This Row],[Last Name]]</f>
        <v xml:space="preserve">  Kara Marlatt</v>
      </c>
    </row>
    <row r="1155" spans="1:7" ht="15.75" x14ac:dyDescent="0.25">
      <c r="A1155" s="1" t="s">
        <v>1212</v>
      </c>
      <c r="B1155" s="1" t="s">
        <v>3469</v>
      </c>
      <c r="C1155" t="s">
        <v>4380</v>
      </c>
      <c r="D1155" t="s">
        <v>5259</v>
      </c>
      <c r="F1155" t="str">
        <f t="shared" ref="F1155:F1218" si="18">D1155&amp;E1155</f>
        <v xml:space="preserve">  Makie</v>
      </c>
      <c r="G1155" t="str">
        <f>Table2[[#This Row],[First Name]]&amp;" "&amp;Table2[[#This Row],[Last Name]]</f>
        <v xml:space="preserve">  Makie Ohler</v>
      </c>
    </row>
    <row r="1156" spans="1:7" ht="15.75" x14ac:dyDescent="0.25">
      <c r="A1156" s="1" t="s">
        <v>1211</v>
      </c>
      <c r="B1156" s="1" t="s">
        <v>3470</v>
      </c>
      <c r="C1156" t="s">
        <v>4380</v>
      </c>
      <c r="D1156" t="s">
        <v>5260</v>
      </c>
      <c r="F1156" t="str">
        <f t="shared" si="18"/>
        <v xml:space="preserve">  Emily E</v>
      </c>
      <c r="G1156" t="str">
        <f>Table2[[#This Row],[First Name]]&amp;" "&amp;Table2[[#This Row],[Last Name]]</f>
        <v xml:space="preserve">  Emily E Mossler</v>
      </c>
    </row>
    <row r="1157" spans="1:7" ht="15.75" x14ac:dyDescent="0.25">
      <c r="A1157" s="1" t="s">
        <v>1210</v>
      </c>
      <c r="B1157" s="1" t="s">
        <v>3471</v>
      </c>
      <c r="C1157" t="s">
        <v>4382</v>
      </c>
      <c r="D1157" t="s">
        <v>5261</v>
      </c>
      <c r="F1157" t="str">
        <f t="shared" si="18"/>
        <v xml:space="preserve">  Cary</v>
      </c>
      <c r="G1157" t="str">
        <f>Table2[[#This Row],[First Name]]&amp;" "&amp;Table2[[#This Row],[Last Name]]</f>
        <v xml:space="preserve">  Cary Segall</v>
      </c>
    </row>
    <row r="1158" spans="1:7" ht="15.75" x14ac:dyDescent="0.25">
      <c r="A1158" s="1" t="s">
        <v>1209</v>
      </c>
      <c r="B1158" s="1" t="s">
        <v>3472</v>
      </c>
      <c r="C1158" t="s">
        <v>4382</v>
      </c>
      <c r="D1158" t="s">
        <v>5262</v>
      </c>
      <c r="F1158" t="str">
        <f t="shared" si="18"/>
        <v xml:space="preserve">  Steven</v>
      </c>
      <c r="G1158" t="str">
        <f>Table2[[#This Row],[First Name]]&amp;" "&amp;Table2[[#This Row],[Last Name]]</f>
        <v xml:space="preserve">  Steven Sprieser</v>
      </c>
    </row>
    <row r="1159" spans="1:7" ht="15.75" x14ac:dyDescent="0.25">
      <c r="A1159" s="1" t="s">
        <v>1208</v>
      </c>
      <c r="B1159" s="1" t="s">
        <v>3473</v>
      </c>
      <c r="C1159" t="s">
        <v>4382</v>
      </c>
      <c r="D1159" t="s">
        <v>5263</v>
      </c>
      <c r="F1159" t="str">
        <f t="shared" si="18"/>
        <v xml:space="preserve">  Jose Antonio Sr</v>
      </c>
      <c r="G1159" t="str">
        <f>Table2[[#This Row],[First Name]]&amp;" "&amp;Table2[[#This Row],[Last Name]]</f>
        <v xml:space="preserve">  Jose Antonio Sr Blanco</v>
      </c>
    </row>
    <row r="1160" spans="1:7" ht="15.75" x14ac:dyDescent="0.25">
      <c r="A1160" s="1" t="s">
        <v>1207</v>
      </c>
      <c r="B1160" s="1" t="s">
        <v>3474</v>
      </c>
      <c r="C1160" t="s">
        <v>4380</v>
      </c>
      <c r="D1160" t="s">
        <v>5264</v>
      </c>
      <c r="F1160" t="str">
        <f t="shared" si="18"/>
        <v xml:space="preserve">  Tatiana</v>
      </c>
      <c r="G1160" t="str">
        <f>Table2[[#This Row],[First Name]]&amp;" "&amp;Table2[[#This Row],[Last Name]]</f>
        <v xml:space="preserve">  Tatiana Sheptock</v>
      </c>
    </row>
    <row r="1161" spans="1:7" ht="15.75" x14ac:dyDescent="0.25">
      <c r="A1161" s="1" t="s">
        <v>1206</v>
      </c>
      <c r="B1161" s="1" t="s">
        <v>3475</v>
      </c>
      <c r="C1161" t="s">
        <v>4382</v>
      </c>
      <c r="D1161" t="s">
        <v>5265</v>
      </c>
      <c r="F1161" t="str">
        <f t="shared" si="18"/>
        <v xml:space="preserve">  Dan T</v>
      </c>
      <c r="G1161" t="str">
        <f>Table2[[#This Row],[First Name]]&amp;" "&amp;Table2[[#This Row],[Last Name]]</f>
        <v xml:space="preserve">  Dan T Chruniak</v>
      </c>
    </row>
    <row r="1162" spans="1:7" ht="15.75" x14ac:dyDescent="0.25">
      <c r="A1162" s="1" t="s">
        <v>1205</v>
      </c>
      <c r="B1162" s="1" t="s">
        <v>3476</v>
      </c>
      <c r="C1162" t="s">
        <v>4380</v>
      </c>
      <c r="D1162" t="s">
        <v>5266</v>
      </c>
      <c r="F1162" t="str">
        <f t="shared" si="18"/>
        <v xml:space="preserve">  Liisa A</v>
      </c>
      <c r="G1162" t="str">
        <f>Table2[[#This Row],[First Name]]&amp;" "&amp;Table2[[#This Row],[Last Name]]</f>
        <v xml:space="preserve">  Liisa A Miller</v>
      </c>
    </row>
    <row r="1163" spans="1:7" ht="15.75" x14ac:dyDescent="0.25">
      <c r="A1163" s="1" t="s">
        <v>1204</v>
      </c>
      <c r="B1163" s="1" t="s">
        <v>3477</v>
      </c>
      <c r="C1163" t="s">
        <v>4380</v>
      </c>
      <c r="D1163" t="s">
        <v>4989</v>
      </c>
      <c r="F1163" t="str">
        <f t="shared" si="18"/>
        <v xml:space="preserve">  Kathryn E</v>
      </c>
      <c r="G1163" t="str">
        <f>Table2[[#This Row],[First Name]]&amp;" "&amp;Table2[[#This Row],[Last Name]]</f>
        <v xml:space="preserve">  Kathryn E Theis</v>
      </c>
    </row>
    <row r="1164" spans="1:7" ht="15.75" x14ac:dyDescent="0.25">
      <c r="A1164" s="1" t="s">
        <v>1203</v>
      </c>
      <c r="B1164" s="1" t="s">
        <v>3478</v>
      </c>
      <c r="C1164" t="s">
        <v>4382</v>
      </c>
      <c r="D1164" t="s">
        <v>5267</v>
      </c>
      <c r="F1164" t="str">
        <f t="shared" si="18"/>
        <v xml:space="preserve">  Maxwell</v>
      </c>
      <c r="G1164" t="str">
        <f>Table2[[#This Row],[First Name]]&amp;" "&amp;Table2[[#This Row],[Last Name]]</f>
        <v xml:space="preserve">  Maxwell Sadler</v>
      </c>
    </row>
    <row r="1165" spans="1:7" ht="15.75" x14ac:dyDescent="0.25">
      <c r="A1165" s="1" t="s">
        <v>1202</v>
      </c>
      <c r="B1165" s="1" t="s">
        <v>3479</v>
      </c>
      <c r="C1165" t="s">
        <v>4380</v>
      </c>
      <c r="D1165" t="s">
        <v>5268</v>
      </c>
      <c r="F1165" t="str">
        <f t="shared" si="18"/>
        <v xml:space="preserve">  Pascale</v>
      </c>
      <c r="G1165" t="str">
        <f>Table2[[#This Row],[First Name]]&amp;" "&amp;Table2[[#This Row],[Last Name]]</f>
        <v xml:space="preserve">  Pascale Auger</v>
      </c>
    </row>
    <row r="1166" spans="1:7" ht="15.75" x14ac:dyDescent="0.25">
      <c r="A1166" s="1" t="s">
        <v>1201</v>
      </c>
      <c r="B1166" s="1" t="s">
        <v>3480</v>
      </c>
      <c r="C1166" t="s">
        <v>4380</v>
      </c>
      <c r="D1166" t="s">
        <v>5269</v>
      </c>
      <c r="F1166" t="str">
        <f t="shared" si="18"/>
        <v xml:space="preserve">  Becca</v>
      </c>
      <c r="G1166" t="str">
        <f>Table2[[#This Row],[First Name]]&amp;" "&amp;Table2[[#This Row],[Last Name]]</f>
        <v xml:space="preserve">  Becca Steadman</v>
      </c>
    </row>
    <row r="1167" spans="1:7" ht="15.75" x14ac:dyDescent="0.25">
      <c r="A1167" s="1" t="s">
        <v>1200</v>
      </c>
      <c r="B1167" s="1" t="s">
        <v>3481</v>
      </c>
      <c r="C1167" t="s">
        <v>4380</v>
      </c>
      <c r="D1167" t="s">
        <v>4573</v>
      </c>
      <c r="F1167" t="str">
        <f t="shared" si="18"/>
        <v xml:space="preserve">  Grace</v>
      </c>
      <c r="G1167" t="str">
        <f>Table2[[#This Row],[First Name]]&amp;" "&amp;Table2[[#This Row],[Last Name]]</f>
        <v xml:space="preserve">  Grace McCarron</v>
      </c>
    </row>
    <row r="1168" spans="1:7" ht="15.75" x14ac:dyDescent="0.25">
      <c r="A1168" s="1" t="s">
        <v>1199</v>
      </c>
      <c r="B1168" s="1" t="s">
        <v>3482</v>
      </c>
      <c r="C1168" t="s">
        <v>4380</v>
      </c>
      <c r="D1168" t="s">
        <v>4419</v>
      </c>
      <c r="F1168" t="str">
        <f t="shared" si="18"/>
        <v xml:space="preserve">  Samantha</v>
      </c>
      <c r="G1168" t="str">
        <f>Table2[[#This Row],[First Name]]&amp;" "&amp;Table2[[#This Row],[Last Name]]</f>
        <v xml:space="preserve">  Samantha Roecker</v>
      </c>
    </row>
    <row r="1169" spans="1:7" ht="15.75" x14ac:dyDescent="0.25">
      <c r="A1169" s="1" t="s">
        <v>1198</v>
      </c>
      <c r="B1169" s="1" t="s">
        <v>3483</v>
      </c>
      <c r="C1169" t="s">
        <v>4798</v>
      </c>
      <c r="D1169" t="s">
        <v>5270</v>
      </c>
      <c r="F1169" t="str">
        <f t="shared" si="18"/>
        <v xml:space="preserve">  Nicole R</v>
      </c>
      <c r="G1169" t="str">
        <f>Table2[[#This Row],[First Name]]&amp;" "&amp;Table2[[#This Row],[Last Name]]</f>
        <v xml:space="preserve">  Nicole R Giumarra</v>
      </c>
    </row>
    <row r="1170" spans="1:7" ht="15.75" x14ac:dyDescent="0.25">
      <c r="A1170" s="1" t="s">
        <v>1197</v>
      </c>
      <c r="B1170" s="1" t="s">
        <v>2485</v>
      </c>
      <c r="C1170" t="s">
        <v>4382</v>
      </c>
      <c r="D1170" t="s">
        <v>5271</v>
      </c>
      <c r="F1170" t="str">
        <f t="shared" si="18"/>
        <v xml:space="preserve">  David W</v>
      </c>
      <c r="G1170" t="str">
        <f>Table2[[#This Row],[First Name]]&amp;" "&amp;Table2[[#This Row],[Last Name]]</f>
        <v xml:space="preserve">  David W Peters</v>
      </c>
    </row>
    <row r="1171" spans="1:7" ht="15.75" x14ac:dyDescent="0.25">
      <c r="A1171" s="1" t="s">
        <v>1196</v>
      </c>
      <c r="B1171" s="1" t="s">
        <v>3484</v>
      </c>
      <c r="C1171" t="s">
        <v>4382</v>
      </c>
      <c r="D1171" t="s">
        <v>5272</v>
      </c>
      <c r="F1171" t="str">
        <f t="shared" si="18"/>
        <v xml:space="preserve">  Grant</v>
      </c>
      <c r="G1171" t="str">
        <f>Table2[[#This Row],[First Name]]&amp;" "&amp;Table2[[#This Row],[Last Name]]</f>
        <v xml:space="preserve">  Grant Bower</v>
      </c>
    </row>
    <row r="1172" spans="1:7" ht="15.75" x14ac:dyDescent="0.25">
      <c r="A1172" s="1" t="s">
        <v>1195</v>
      </c>
      <c r="B1172" s="1" t="s">
        <v>3328</v>
      </c>
      <c r="C1172" t="s">
        <v>4798</v>
      </c>
      <c r="D1172" t="s">
        <v>5273</v>
      </c>
      <c r="F1172" t="str">
        <f t="shared" si="18"/>
        <v xml:space="preserve">  Sophia</v>
      </c>
      <c r="G1172" t="str">
        <f>Table2[[#This Row],[First Name]]&amp;" "&amp;Table2[[#This Row],[Last Name]]</f>
        <v xml:space="preserve">  Sophia Chen</v>
      </c>
    </row>
    <row r="1173" spans="1:7" ht="15.75" x14ac:dyDescent="0.25">
      <c r="A1173" s="1" t="s">
        <v>1194</v>
      </c>
      <c r="B1173" s="1" t="s">
        <v>3485</v>
      </c>
      <c r="C1173" t="s">
        <v>4380</v>
      </c>
      <c r="D1173" t="s">
        <v>5274</v>
      </c>
      <c r="F1173" t="str">
        <f t="shared" si="18"/>
        <v xml:space="preserve">  Christina</v>
      </c>
      <c r="G1173" t="str">
        <f>Table2[[#This Row],[First Name]]&amp;" "&amp;Table2[[#This Row],[Last Name]]</f>
        <v xml:space="preserve">  Christina Capriccioso</v>
      </c>
    </row>
    <row r="1174" spans="1:7" ht="15.75" x14ac:dyDescent="0.25">
      <c r="A1174" s="1" t="s">
        <v>1193</v>
      </c>
      <c r="B1174" s="1" t="s">
        <v>3486</v>
      </c>
      <c r="C1174" t="s">
        <v>4382</v>
      </c>
      <c r="D1174" t="s">
        <v>5275</v>
      </c>
      <c r="F1174" t="str">
        <f t="shared" si="18"/>
        <v xml:space="preserve">  Sam L</v>
      </c>
      <c r="G1174" t="str">
        <f>Table2[[#This Row],[First Name]]&amp;" "&amp;Table2[[#This Row],[Last Name]]</f>
        <v xml:space="preserve">  Sam L Starbuck</v>
      </c>
    </row>
    <row r="1175" spans="1:7" ht="15.75" x14ac:dyDescent="0.25">
      <c r="A1175" s="1" t="s">
        <v>1192</v>
      </c>
      <c r="B1175" s="1" t="s">
        <v>3487</v>
      </c>
      <c r="C1175" t="s">
        <v>4798</v>
      </c>
      <c r="D1175" t="s">
        <v>5276</v>
      </c>
      <c r="F1175" t="str">
        <f t="shared" si="18"/>
        <v xml:space="preserve">  Haley R</v>
      </c>
      <c r="G1175" t="str">
        <f>Table2[[#This Row],[First Name]]&amp;" "&amp;Table2[[#This Row],[Last Name]]</f>
        <v xml:space="preserve">  Haley R McMahon</v>
      </c>
    </row>
    <row r="1176" spans="1:7" ht="15.75" x14ac:dyDescent="0.25">
      <c r="A1176" s="1" t="s">
        <v>1191</v>
      </c>
      <c r="B1176" s="1" t="s">
        <v>3488</v>
      </c>
      <c r="C1176" t="s">
        <v>4382</v>
      </c>
      <c r="D1176" t="s">
        <v>5277</v>
      </c>
      <c r="F1176" t="str">
        <f t="shared" si="18"/>
        <v xml:space="preserve">  Ethan</v>
      </c>
      <c r="G1176" t="str">
        <f>Table2[[#This Row],[First Name]]&amp;" "&amp;Table2[[#This Row],[Last Name]]</f>
        <v xml:space="preserve">  Ethan Rissell</v>
      </c>
    </row>
    <row r="1177" spans="1:7" ht="15.75" x14ac:dyDescent="0.25">
      <c r="A1177" s="1" t="s">
        <v>1190</v>
      </c>
      <c r="B1177" s="1" t="s">
        <v>3489</v>
      </c>
      <c r="C1177" t="s">
        <v>4382</v>
      </c>
      <c r="D1177" t="s">
        <v>5278</v>
      </c>
      <c r="F1177" t="str">
        <f t="shared" si="18"/>
        <v xml:space="preserve">  Andrew W</v>
      </c>
      <c r="G1177" t="str">
        <f>Table2[[#This Row],[First Name]]&amp;" "&amp;Table2[[#This Row],[Last Name]]</f>
        <v xml:space="preserve">  Andrew W Kromroy</v>
      </c>
    </row>
    <row r="1178" spans="1:7" ht="15.75" x14ac:dyDescent="0.25">
      <c r="A1178" s="1" t="s">
        <v>1189</v>
      </c>
      <c r="B1178" s="1" t="s">
        <v>3490</v>
      </c>
      <c r="C1178" t="s">
        <v>4382</v>
      </c>
      <c r="D1178" t="s">
        <v>5279</v>
      </c>
      <c r="F1178" t="str">
        <f t="shared" si="18"/>
        <v xml:space="preserve">  Mark G</v>
      </c>
      <c r="G1178" t="str">
        <f>Table2[[#This Row],[First Name]]&amp;" "&amp;Table2[[#This Row],[Last Name]]</f>
        <v xml:space="preserve">  Mark G Manfredi</v>
      </c>
    </row>
    <row r="1179" spans="1:7" ht="15.75" x14ac:dyDescent="0.25">
      <c r="A1179" s="1" t="s">
        <v>1188</v>
      </c>
      <c r="B1179" s="1" t="s">
        <v>3491</v>
      </c>
      <c r="C1179" t="s">
        <v>4380</v>
      </c>
      <c r="D1179" t="s">
        <v>5280</v>
      </c>
      <c r="F1179" t="str">
        <f t="shared" si="18"/>
        <v xml:space="preserve">  Kasey E</v>
      </c>
      <c r="G1179" t="str">
        <f>Table2[[#This Row],[First Name]]&amp;" "&amp;Table2[[#This Row],[Last Name]]</f>
        <v xml:space="preserve">  Kasey E Manwaring</v>
      </c>
    </row>
    <row r="1180" spans="1:7" ht="15.75" x14ac:dyDescent="0.25">
      <c r="A1180" s="1" t="s">
        <v>1187</v>
      </c>
      <c r="B1180" s="1" t="s">
        <v>3492</v>
      </c>
      <c r="C1180" t="s">
        <v>4382</v>
      </c>
      <c r="D1180" t="s">
        <v>4448</v>
      </c>
      <c r="F1180" t="str">
        <f t="shared" si="18"/>
        <v xml:space="preserve">  Jeff</v>
      </c>
      <c r="G1180" t="str">
        <f>Table2[[#This Row],[First Name]]&amp;" "&amp;Table2[[#This Row],[Last Name]]</f>
        <v xml:space="preserve">  Jeff Tomaszewski</v>
      </c>
    </row>
    <row r="1181" spans="1:7" ht="15.75" x14ac:dyDescent="0.25">
      <c r="A1181" s="1" t="s">
        <v>1186</v>
      </c>
      <c r="B1181" s="1" t="s">
        <v>3493</v>
      </c>
      <c r="C1181" t="s">
        <v>4380</v>
      </c>
      <c r="D1181" t="s">
        <v>4554</v>
      </c>
      <c r="F1181" t="str">
        <f t="shared" si="18"/>
        <v xml:space="preserve">  Amy</v>
      </c>
      <c r="G1181" t="str">
        <f>Table2[[#This Row],[First Name]]&amp;" "&amp;Table2[[#This Row],[Last Name]]</f>
        <v xml:space="preserve">  Amy Gannon</v>
      </c>
    </row>
    <row r="1182" spans="1:7" ht="15.75" x14ac:dyDescent="0.25">
      <c r="A1182" s="1" t="s">
        <v>1185</v>
      </c>
      <c r="B1182" s="1" t="s">
        <v>3494</v>
      </c>
      <c r="C1182" t="s">
        <v>4382</v>
      </c>
      <c r="D1182" t="s">
        <v>4407</v>
      </c>
      <c r="F1182" t="str">
        <f t="shared" si="18"/>
        <v xml:space="preserve">  Adam</v>
      </c>
      <c r="G1182" t="str">
        <f>Table2[[#This Row],[First Name]]&amp;" "&amp;Table2[[#This Row],[Last Name]]</f>
        <v xml:space="preserve">  Adam Frye</v>
      </c>
    </row>
    <row r="1183" spans="1:7" ht="15.75" x14ac:dyDescent="0.25">
      <c r="A1183" s="1" t="s">
        <v>1184</v>
      </c>
      <c r="B1183" s="1" t="s">
        <v>2484</v>
      </c>
      <c r="C1183" t="s">
        <v>4380</v>
      </c>
      <c r="D1183" t="s">
        <v>5281</v>
      </c>
      <c r="F1183" t="str">
        <f t="shared" si="18"/>
        <v xml:space="preserve">  Kristin M</v>
      </c>
      <c r="G1183" t="str">
        <f>Table2[[#This Row],[First Name]]&amp;" "&amp;Table2[[#This Row],[Last Name]]</f>
        <v xml:space="preserve">  Kristin M Jenkins</v>
      </c>
    </row>
    <row r="1184" spans="1:7" ht="15.75" x14ac:dyDescent="0.25">
      <c r="A1184" s="1" t="s">
        <v>1183</v>
      </c>
      <c r="B1184" s="1" t="s">
        <v>3495</v>
      </c>
      <c r="C1184" t="s">
        <v>4380</v>
      </c>
      <c r="D1184" t="s">
        <v>5282</v>
      </c>
      <c r="F1184" t="str">
        <f t="shared" si="18"/>
        <v xml:space="preserve">  Mary-Lynn B</v>
      </c>
      <c r="G1184" t="str">
        <f>Table2[[#This Row],[First Name]]&amp;" "&amp;Table2[[#This Row],[Last Name]]</f>
        <v xml:space="preserve">  Mary-Lynn B Currier</v>
      </c>
    </row>
    <row r="1185" spans="1:7" ht="15.75" x14ac:dyDescent="0.25">
      <c r="A1185" s="1" t="s">
        <v>1182</v>
      </c>
      <c r="B1185" s="1" t="s">
        <v>3496</v>
      </c>
      <c r="C1185" t="s">
        <v>4798</v>
      </c>
      <c r="D1185" t="s">
        <v>5283</v>
      </c>
      <c r="F1185" t="str">
        <f t="shared" si="18"/>
        <v xml:space="preserve">  Jamie A</v>
      </c>
      <c r="G1185" t="str">
        <f>Table2[[#This Row],[First Name]]&amp;" "&amp;Table2[[#This Row],[Last Name]]</f>
        <v xml:space="preserve">  Jamie A Whittendale</v>
      </c>
    </row>
    <row r="1186" spans="1:7" ht="15.75" x14ac:dyDescent="0.25">
      <c r="A1186" s="1" t="s">
        <v>1181</v>
      </c>
      <c r="B1186" s="1" t="s">
        <v>3497</v>
      </c>
      <c r="C1186" t="s">
        <v>4382</v>
      </c>
      <c r="D1186" t="s">
        <v>5284</v>
      </c>
      <c r="F1186" t="str">
        <f t="shared" si="18"/>
        <v xml:space="preserve">  Jeffrey A</v>
      </c>
      <c r="G1186" t="str">
        <f>Table2[[#This Row],[First Name]]&amp;" "&amp;Table2[[#This Row],[Last Name]]</f>
        <v xml:space="preserve">  Jeffrey A Rixe</v>
      </c>
    </row>
    <row r="1187" spans="1:7" ht="15.75" x14ac:dyDescent="0.25">
      <c r="A1187" s="1" t="s">
        <v>1180</v>
      </c>
      <c r="B1187" s="1" t="s">
        <v>3498</v>
      </c>
      <c r="C1187" t="s">
        <v>4380</v>
      </c>
      <c r="D1187" t="s">
        <v>4404</v>
      </c>
      <c r="F1187" t="str">
        <f t="shared" si="18"/>
        <v xml:space="preserve">  Nicole</v>
      </c>
      <c r="G1187" t="str">
        <f>Table2[[#This Row],[First Name]]&amp;" "&amp;Table2[[#This Row],[Last Name]]</f>
        <v xml:space="preserve">  Nicole Ballon-Landa</v>
      </c>
    </row>
    <row r="1188" spans="1:7" ht="15.75" x14ac:dyDescent="0.25">
      <c r="A1188" s="1" t="s">
        <v>1179</v>
      </c>
      <c r="B1188" s="1" t="s">
        <v>3499</v>
      </c>
      <c r="C1188" t="s">
        <v>4380</v>
      </c>
      <c r="D1188" t="s">
        <v>5285</v>
      </c>
      <c r="F1188" t="str">
        <f t="shared" si="18"/>
        <v xml:space="preserve">  Audrey</v>
      </c>
      <c r="G1188" t="str">
        <f>Table2[[#This Row],[First Name]]&amp;" "&amp;Table2[[#This Row],[Last Name]]</f>
        <v xml:space="preserve">  Audrey Zaferos</v>
      </c>
    </row>
    <row r="1189" spans="1:7" ht="15.75" x14ac:dyDescent="0.25">
      <c r="A1189" s="1" t="s">
        <v>1178</v>
      </c>
      <c r="B1189" s="1" t="s">
        <v>2704</v>
      </c>
      <c r="C1189" t="s">
        <v>4382</v>
      </c>
      <c r="D1189" t="s">
        <v>5286</v>
      </c>
      <c r="F1189" t="str">
        <f t="shared" si="18"/>
        <v xml:space="preserve">  Jacob</v>
      </c>
      <c r="G1189" t="str">
        <f>Table2[[#This Row],[First Name]]&amp;" "&amp;Table2[[#This Row],[Last Name]]</f>
        <v xml:space="preserve">  Jacob Jackson</v>
      </c>
    </row>
    <row r="1190" spans="1:7" ht="15.75" x14ac:dyDescent="0.25">
      <c r="A1190" s="1" t="s">
        <v>1177</v>
      </c>
      <c r="B1190" s="1" t="s">
        <v>3500</v>
      </c>
      <c r="C1190" t="s">
        <v>4382</v>
      </c>
      <c r="D1190" t="s">
        <v>5287</v>
      </c>
      <c r="F1190" t="str">
        <f t="shared" si="18"/>
        <v xml:space="preserve">  Daniel S</v>
      </c>
      <c r="G1190" t="str">
        <f>Table2[[#This Row],[First Name]]&amp;" "&amp;Table2[[#This Row],[Last Name]]</f>
        <v xml:space="preserve">  Daniel S Evans Marke</v>
      </c>
    </row>
    <row r="1191" spans="1:7" ht="15.75" x14ac:dyDescent="0.25">
      <c r="A1191" s="1" t="s">
        <v>1176</v>
      </c>
      <c r="B1191" s="1" t="s">
        <v>3501</v>
      </c>
      <c r="C1191" t="s">
        <v>4382</v>
      </c>
      <c r="D1191" t="s">
        <v>5288</v>
      </c>
      <c r="F1191" t="str">
        <f t="shared" si="18"/>
        <v xml:space="preserve">  Marc C</v>
      </c>
      <c r="G1191" t="str">
        <f>Table2[[#This Row],[First Name]]&amp;" "&amp;Table2[[#This Row],[Last Name]]</f>
        <v xml:space="preserve">  Marc C Samland</v>
      </c>
    </row>
    <row r="1192" spans="1:7" ht="15.75" x14ac:dyDescent="0.25">
      <c r="A1192" s="1" t="s">
        <v>1175</v>
      </c>
      <c r="B1192" s="1" t="s">
        <v>3502</v>
      </c>
      <c r="C1192" t="s">
        <v>4382</v>
      </c>
      <c r="D1192" t="s">
        <v>5289</v>
      </c>
      <c r="F1192" t="str">
        <f t="shared" si="18"/>
        <v xml:space="preserve">  Mark S</v>
      </c>
      <c r="G1192" t="str">
        <f>Table2[[#This Row],[First Name]]&amp;" "&amp;Table2[[#This Row],[Last Name]]</f>
        <v xml:space="preserve">  Mark S Shapiro</v>
      </c>
    </row>
    <row r="1193" spans="1:7" ht="15.75" x14ac:dyDescent="0.25">
      <c r="A1193" s="1" t="s">
        <v>1174</v>
      </c>
      <c r="B1193" s="1" t="s">
        <v>3503</v>
      </c>
      <c r="C1193" t="s">
        <v>4382</v>
      </c>
      <c r="D1193" t="s">
        <v>4603</v>
      </c>
      <c r="F1193" t="str">
        <f t="shared" si="18"/>
        <v xml:space="preserve">  Dan</v>
      </c>
      <c r="G1193" t="str">
        <f>Table2[[#This Row],[First Name]]&amp;" "&amp;Table2[[#This Row],[Last Name]]</f>
        <v xml:space="preserve">  Dan Snitzer</v>
      </c>
    </row>
    <row r="1194" spans="1:7" ht="15.75" x14ac:dyDescent="0.25">
      <c r="A1194" s="1" t="s">
        <v>1173</v>
      </c>
      <c r="B1194" s="1" t="s">
        <v>3504</v>
      </c>
      <c r="C1194" t="s">
        <v>4380</v>
      </c>
      <c r="D1194" t="s">
        <v>4686</v>
      </c>
      <c r="F1194" t="str">
        <f t="shared" si="18"/>
        <v xml:space="preserve">  Gabriela</v>
      </c>
      <c r="G1194" t="str">
        <f>Table2[[#This Row],[First Name]]&amp;" "&amp;Table2[[#This Row],[Last Name]]</f>
        <v xml:space="preserve">  Gabriela Herra Arroyo</v>
      </c>
    </row>
    <row r="1195" spans="1:7" ht="15.75" x14ac:dyDescent="0.25">
      <c r="A1195" s="1" t="s">
        <v>1172</v>
      </c>
      <c r="B1195" s="1" t="s">
        <v>3505</v>
      </c>
      <c r="C1195" t="s">
        <v>4380</v>
      </c>
      <c r="D1195" t="s">
        <v>4484</v>
      </c>
      <c r="F1195" t="str">
        <f t="shared" si="18"/>
        <v xml:space="preserve">  Amanda</v>
      </c>
      <c r="G1195" t="str">
        <f>Table2[[#This Row],[First Name]]&amp;" "&amp;Table2[[#This Row],[Last Name]]</f>
        <v xml:space="preserve">  Amanda Watters</v>
      </c>
    </row>
    <row r="1196" spans="1:7" ht="15.75" x14ac:dyDescent="0.25">
      <c r="A1196" s="1" t="s">
        <v>1171</v>
      </c>
      <c r="B1196" s="1" t="s">
        <v>3506</v>
      </c>
      <c r="C1196" t="s">
        <v>4380</v>
      </c>
      <c r="D1196" t="s">
        <v>5290</v>
      </c>
      <c r="F1196" t="str">
        <f t="shared" si="18"/>
        <v xml:space="preserve">  Dara</v>
      </c>
      <c r="G1196" t="str">
        <f>Table2[[#This Row],[First Name]]&amp;" "&amp;Table2[[#This Row],[Last Name]]</f>
        <v xml:space="preserve">  Dara Steele-Belkin</v>
      </c>
    </row>
    <row r="1197" spans="1:7" ht="15.75" x14ac:dyDescent="0.25">
      <c r="A1197" s="1" t="s">
        <v>1170</v>
      </c>
      <c r="B1197" s="1" t="s">
        <v>3507</v>
      </c>
      <c r="C1197" t="s">
        <v>4380</v>
      </c>
      <c r="D1197" t="s">
        <v>5291</v>
      </c>
      <c r="F1197" t="str">
        <f t="shared" si="18"/>
        <v xml:space="preserve">  Rachelle R</v>
      </c>
      <c r="G1197" t="str">
        <f>Table2[[#This Row],[First Name]]&amp;" "&amp;Table2[[#This Row],[Last Name]]</f>
        <v xml:space="preserve">  Rachelle R Christensen</v>
      </c>
    </row>
    <row r="1198" spans="1:7" ht="15.75" x14ac:dyDescent="0.25">
      <c r="A1198" s="1" t="s">
        <v>1169</v>
      </c>
      <c r="B1198" s="1" t="s">
        <v>3508</v>
      </c>
      <c r="C1198" t="s">
        <v>4380</v>
      </c>
      <c r="D1198" t="s">
        <v>5292</v>
      </c>
      <c r="F1198" t="str">
        <f t="shared" si="18"/>
        <v xml:space="preserve">  Brenda J</v>
      </c>
      <c r="G1198" t="str">
        <f>Table2[[#This Row],[First Name]]&amp;" "&amp;Table2[[#This Row],[Last Name]]</f>
        <v xml:space="preserve">  Brenda J Hodge</v>
      </c>
    </row>
    <row r="1199" spans="1:7" ht="15.75" x14ac:dyDescent="0.25">
      <c r="A1199" s="1" t="s">
        <v>1168</v>
      </c>
      <c r="B1199" s="1" t="s">
        <v>3509</v>
      </c>
      <c r="C1199" t="s">
        <v>4382</v>
      </c>
      <c r="D1199" t="s">
        <v>5177</v>
      </c>
      <c r="F1199" t="str">
        <f t="shared" si="18"/>
        <v xml:space="preserve">  Tim</v>
      </c>
      <c r="G1199" t="str">
        <f>Table2[[#This Row],[First Name]]&amp;" "&amp;Table2[[#This Row],[Last Name]]</f>
        <v xml:space="preserve">  Tim Rusterholz</v>
      </c>
    </row>
    <row r="1200" spans="1:7" ht="15.75" x14ac:dyDescent="0.25">
      <c r="A1200" s="1" t="s">
        <v>1167</v>
      </c>
      <c r="B1200" s="1" t="s">
        <v>3510</v>
      </c>
      <c r="C1200" t="s">
        <v>4382</v>
      </c>
      <c r="D1200" t="s">
        <v>5293</v>
      </c>
      <c r="F1200" t="str">
        <f t="shared" si="18"/>
        <v xml:space="preserve">  Sylvain</v>
      </c>
      <c r="G1200" t="str">
        <f>Table2[[#This Row],[First Name]]&amp;" "&amp;Table2[[#This Row],[Last Name]]</f>
        <v xml:space="preserve">  Sylvain Lafrance</v>
      </c>
    </row>
    <row r="1201" spans="1:7" ht="15.75" x14ac:dyDescent="0.25">
      <c r="A1201" s="1" t="s">
        <v>1166</v>
      </c>
      <c r="B1201" s="1" t="s">
        <v>3511</v>
      </c>
      <c r="C1201" t="s">
        <v>4798</v>
      </c>
      <c r="D1201" t="s">
        <v>5117</v>
      </c>
      <c r="F1201" t="str">
        <f t="shared" si="18"/>
        <v xml:space="preserve">  Lisa M</v>
      </c>
      <c r="G1201" t="str">
        <f>Table2[[#This Row],[First Name]]&amp;" "&amp;Table2[[#This Row],[Last Name]]</f>
        <v xml:space="preserve">  Lisa M Hallis</v>
      </c>
    </row>
    <row r="1202" spans="1:7" ht="15.75" x14ac:dyDescent="0.25">
      <c r="A1202" s="1" t="s">
        <v>1165</v>
      </c>
      <c r="B1202" s="1" t="s">
        <v>2442</v>
      </c>
      <c r="C1202" t="s">
        <v>4382</v>
      </c>
      <c r="D1202" t="s">
        <v>4429</v>
      </c>
      <c r="F1202" t="str">
        <f t="shared" si="18"/>
        <v xml:space="preserve">  Ryan</v>
      </c>
      <c r="G1202" t="str">
        <f>Table2[[#This Row],[First Name]]&amp;" "&amp;Table2[[#This Row],[Last Name]]</f>
        <v xml:space="preserve">  Ryan Marshall</v>
      </c>
    </row>
    <row r="1203" spans="1:7" ht="15.75" x14ac:dyDescent="0.25">
      <c r="A1203" s="1" t="s">
        <v>1164</v>
      </c>
      <c r="B1203" s="1" t="s">
        <v>3512</v>
      </c>
      <c r="C1203" t="s">
        <v>4798</v>
      </c>
      <c r="D1203" t="s">
        <v>5294</v>
      </c>
      <c r="F1203" t="str">
        <f t="shared" si="18"/>
        <v xml:space="preserve">  Kaitlin M</v>
      </c>
      <c r="G1203" t="str">
        <f>Table2[[#This Row],[First Name]]&amp;" "&amp;Table2[[#This Row],[Last Name]]</f>
        <v xml:space="preserve">  Kaitlin M Salowitz</v>
      </c>
    </row>
    <row r="1204" spans="1:7" ht="15.75" x14ac:dyDescent="0.25">
      <c r="A1204" s="1" t="s">
        <v>1163</v>
      </c>
      <c r="B1204" s="1" t="s">
        <v>2411</v>
      </c>
      <c r="C1204" t="s">
        <v>4382</v>
      </c>
      <c r="D1204" t="s">
        <v>5295</v>
      </c>
      <c r="F1204" t="str">
        <f t="shared" si="18"/>
        <v xml:space="preserve">  William R</v>
      </c>
      <c r="G1204" t="str">
        <f>Table2[[#This Row],[First Name]]&amp;" "&amp;Table2[[#This Row],[Last Name]]</f>
        <v xml:space="preserve">  William R Blake</v>
      </c>
    </row>
    <row r="1205" spans="1:7" ht="15.75" x14ac:dyDescent="0.25">
      <c r="A1205" s="1" t="s">
        <v>1162</v>
      </c>
      <c r="B1205" s="1" t="s">
        <v>3513</v>
      </c>
      <c r="C1205" t="s">
        <v>4382</v>
      </c>
      <c r="D1205" t="s">
        <v>4684</v>
      </c>
      <c r="F1205" t="str">
        <f t="shared" si="18"/>
        <v xml:space="preserve">  Bruce</v>
      </c>
      <c r="G1205" t="str">
        <f>Table2[[#This Row],[First Name]]&amp;" "&amp;Table2[[#This Row],[Last Name]]</f>
        <v xml:space="preserve">  Bruce Langerak</v>
      </c>
    </row>
    <row r="1206" spans="1:7" ht="15.75" x14ac:dyDescent="0.25">
      <c r="A1206" s="1" t="s">
        <v>1161</v>
      </c>
      <c r="B1206" s="1" t="s">
        <v>3514</v>
      </c>
      <c r="C1206" t="s">
        <v>4798</v>
      </c>
      <c r="D1206" t="s">
        <v>5296</v>
      </c>
      <c r="F1206" t="str">
        <f t="shared" si="18"/>
        <v xml:space="preserve">  Veronica</v>
      </c>
      <c r="G1206" t="str">
        <f>Table2[[#This Row],[First Name]]&amp;" "&amp;Table2[[#This Row],[Last Name]]</f>
        <v xml:space="preserve">  Veronica Bonilla</v>
      </c>
    </row>
    <row r="1207" spans="1:7" ht="15.75" x14ac:dyDescent="0.25">
      <c r="A1207" s="1" t="s">
        <v>1160</v>
      </c>
      <c r="B1207" s="1" t="s">
        <v>3515</v>
      </c>
      <c r="C1207" t="s">
        <v>4382</v>
      </c>
      <c r="D1207" t="s">
        <v>5297</v>
      </c>
      <c r="F1207" t="str">
        <f t="shared" si="18"/>
        <v xml:space="preserve">  Warren</v>
      </c>
      <c r="G1207" t="str">
        <f>Table2[[#This Row],[First Name]]&amp;" "&amp;Table2[[#This Row],[Last Name]]</f>
        <v xml:space="preserve">  Warren Ciabattoni</v>
      </c>
    </row>
    <row r="1208" spans="1:7" ht="15.75" x14ac:dyDescent="0.25">
      <c r="A1208" s="1" t="s">
        <v>1159</v>
      </c>
      <c r="B1208" s="1" t="s">
        <v>3516</v>
      </c>
      <c r="C1208" t="s">
        <v>4798</v>
      </c>
      <c r="D1208" t="s">
        <v>5298</v>
      </c>
      <c r="F1208" t="str">
        <f t="shared" si="18"/>
        <v xml:space="preserve">  Daniela</v>
      </c>
      <c r="G1208" t="str">
        <f>Table2[[#This Row],[First Name]]&amp;" "&amp;Table2[[#This Row],[Last Name]]</f>
        <v xml:space="preserve">  Daniela Escanero Palmer</v>
      </c>
    </row>
    <row r="1209" spans="1:7" ht="15.75" x14ac:dyDescent="0.25">
      <c r="A1209" s="1" t="s">
        <v>1158</v>
      </c>
      <c r="B1209" s="1" t="s">
        <v>2960</v>
      </c>
      <c r="C1209" t="s">
        <v>4380</v>
      </c>
      <c r="D1209" t="s">
        <v>5299</v>
      </c>
      <c r="F1209" t="str">
        <f t="shared" si="18"/>
        <v xml:space="preserve">  Deirdre A</v>
      </c>
      <c r="G1209" t="str">
        <f>Table2[[#This Row],[First Name]]&amp;" "&amp;Table2[[#This Row],[Last Name]]</f>
        <v xml:space="preserve">  Deirdre A Lowe</v>
      </c>
    </row>
    <row r="1210" spans="1:7" ht="15.75" x14ac:dyDescent="0.25">
      <c r="A1210" s="1" t="s">
        <v>1157</v>
      </c>
      <c r="B1210" s="1" t="s">
        <v>3517</v>
      </c>
      <c r="C1210" t="s">
        <v>4382</v>
      </c>
      <c r="D1210" t="s">
        <v>5300</v>
      </c>
      <c r="F1210" t="str">
        <f t="shared" si="18"/>
        <v xml:space="preserve">  Mathias</v>
      </c>
      <c r="G1210" t="str">
        <f>Table2[[#This Row],[First Name]]&amp;" "&amp;Table2[[#This Row],[Last Name]]</f>
        <v xml:space="preserve">  Mathias Osmark</v>
      </c>
    </row>
    <row r="1211" spans="1:7" ht="15.75" x14ac:dyDescent="0.25">
      <c r="A1211" s="1" t="s">
        <v>1156</v>
      </c>
      <c r="B1211" s="1" t="s">
        <v>3015</v>
      </c>
      <c r="C1211" t="s">
        <v>4382</v>
      </c>
      <c r="D1211" t="s">
        <v>4528</v>
      </c>
      <c r="F1211" t="str">
        <f t="shared" si="18"/>
        <v xml:space="preserve">  Matthew</v>
      </c>
      <c r="G1211" t="str">
        <f>Table2[[#This Row],[First Name]]&amp;" "&amp;Table2[[#This Row],[Last Name]]</f>
        <v xml:space="preserve">  Matthew Lawson</v>
      </c>
    </row>
    <row r="1212" spans="1:7" ht="15.75" x14ac:dyDescent="0.25">
      <c r="A1212" s="1" t="s">
        <v>1155</v>
      </c>
      <c r="B1212" s="1" t="s">
        <v>3518</v>
      </c>
      <c r="C1212" t="s">
        <v>4382</v>
      </c>
      <c r="D1212" t="s">
        <v>5301</v>
      </c>
      <c r="F1212" t="str">
        <f t="shared" si="18"/>
        <v xml:space="preserve">  Kurt</v>
      </c>
      <c r="G1212" t="str">
        <f>Table2[[#This Row],[First Name]]&amp;" "&amp;Table2[[#This Row],[Last Name]]</f>
        <v xml:space="preserve">  Kurt Warwick</v>
      </c>
    </row>
    <row r="1213" spans="1:7" ht="15.75" x14ac:dyDescent="0.25">
      <c r="A1213" s="1" t="s">
        <v>1154</v>
      </c>
      <c r="B1213" s="1" t="s">
        <v>3519</v>
      </c>
      <c r="C1213" t="s">
        <v>4382</v>
      </c>
      <c r="D1213" t="s">
        <v>4527</v>
      </c>
      <c r="F1213" t="str">
        <f t="shared" si="18"/>
        <v xml:space="preserve">  Samuel</v>
      </c>
      <c r="G1213" t="str">
        <f>Table2[[#This Row],[First Name]]&amp;" "&amp;Table2[[#This Row],[Last Name]]</f>
        <v xml:space="preserve">  Samuel Magnuson</v>
      </c>
    </row>
    <row r="1214" spans="1:7" ht="15.75" x14ac:dyDescent="0.25">
      <c r="A1214" s="1" t="s">
        <v>1153</v>
      </c>
      <c r="B1214" s="1" t="s">
        <v>3520</v>
      </c>
      <c r="C1214" t="s">
        <v>4798</v>
      </c>
      <c r="D1214" t="s">
        <v>4750</v>
      </c>
      <c r="F1214" t="str">
        <f t="shared" si="18"/>
        <v xml:space="preserve">  Emily</v>
      </c>
      <c r="G1214" t="str">
        <f>Table2[[#This Row],[First Name]]&amp;" "&amp;Table2[[#This Row],[Last Name]]</f>
        <v xml:space="preserve">  Emily Marsh</v>
      </c>
    </row>
    <row r="1215" spans="1:7" ht="15.75" x14ac:dyDescent="0.25">
      <c r="A1215" s="1" t="s">
        <v>1152</v>
      </c>
      <c r="B1215" s="1" t="s">
        <v>3521</v>
      </c>
      <c r="C1215" t="s">
        <v>4380</v>
      </c>
      <c r="D1215" t="s">
        <v>4952</v>
      </c>
      <c r="F1215" t="str">
        <f t="shared" si="18"/>
        <v xml:space="preserve">  Tiffany</v>
      </c>
      <c r="G1215" t="str">
        <f>Table2[[#This Row],[First Name]]&amp;" "&amp;Table2[[#This Row],[Last Name]]</f>
        <v xml:space="preserve">  Tiffany Kari</v>
      </c>
    </row>
    <row r="1216" spans="1:7" ht="15.75" x14ac:dyDescent="0.25">
      <c r="A1216" s="1" t="s">
        <v>1151</v>
      </c>
      <c r="B1216" s="1" t="s">
        <v>3522</v>
      </c>
      <c r="C1216" t="s">
        <v>4382</v>
      </c>
      <c r="D1216" t="s">
        <v>5302</v>
      </c>
      <c r="F1216" t="str">
        <f t="shared" si="18"/>
        <v xml:space="preserve">  Alex F</v>
      </c>
      <c r="G1216" t="str">
        <f>Table2[[#This Row],[First Name]]&amp;" "&amp;Table2[[#This Row],[Last Name]]</f>
        <v xml:space="preserve">  Alex F Standiford</v>
      </c>
    </row>
    <row r="1217" spans="1:7" ht="15.75" x14ac:dyDescent="0.25">
      <c r="A1217" s="1" t="s">
        <v>1150</v>
      </c>
      <c r="B1217" s="1" t="s">
        <v>3523</v>
      </c>
      <c r="C1217" t="s">
        <v>4380</v>
      </c>
      <c r="D1217" t="s">
        <v>5303</v>
      </c>
      <c r="F1217" t="str">
        <f t="shared" si="18"/>
        <v xml:space="preserve">  Alice</v>
      </c>
      <c r="G1217" t="str">
        <f>Table2[[#This Row],[First Name]]&amp;" "&amp;Table2[[#This Row],[Last Name]]</f>
        <v xml:space="preserve">  Alice Sherwin</v>
      </c>
    </row>
    <row r="1218" spans="1:7" ht="15.75" x14ac:dyDescent="0.25">
      <c r="A1218" s="1" t="s">
        <v>1149</v>
      </c>
      <c r="B1218" s="1" t="s">
        <v>3122</v>
      </c>
      <c r="C1218" t="s">
        <v>4380</v>
      </c>
      <c r="D1218" t="s">
        <v>4947</v>
      </c>
      <c r="F1218" t="str">
        <f t="shared" si="18"/>
        <v xml:space="preserve">  Allison M</v>
      </c>
      <c r="G1218" t="str">
        <f>Table2[[#This Row],[First Name]]&amp;" "&amp;Table2[[#This Row],[Last Name]]</f>
        <v xml:space="preserve">  Allison M Parker</v>
      </c>
    </row>
    <row r="1219" spans="1:7" ht="15.75" x14ac:dyDescent="0.25">
      <c r="A1219" s="1" t="s">
        <v>1148</v>
      </c>
      <c r="B1219" s="1" t="s">
        <v>3524</v>
      </c>
      <c r="C1219" t="s">
        <v>4382</v>
      </c>
      <c r="D1219" t="s">
        <v>5304</v>
      </c>
      <c r="F1219" t="str">
        <f t="shared" ref="F1219:F1282" si="19">D1219&amp;E1219</f>
        <v xml:space="preserve">  Johannes Fiskerstand</v>
      </c>
      <c r="G1219" t="str">
        <f>Table2[[#This Row],[First Name]]&amp;" "&amp;Table2[[#This Row],[Last Name]]</f>
        <v xml:space="preserve">  Johannes Fiskerstand Blekeli</v>
      </c>
    </row>
    <row r="1220" spans="1:7" ht="15.75" x14ac:dyDescent="0.25">
      <c r="A1220" s="1" t="s">
        <v>1147</v>
      </c>
      <c r="B1220" s="1" t="s">
        <v>3525</v>
      </c>
      <c r="C1220" t="s">
        <v>4382</v>
      </c>
      <c r="D1220" t="s">
        <v>4389</v>
      </c>
      <c r="F1220" t="str">
        <f t="shared" si="19"/>
        <v xml:space="preserve">  Stephen</v>
      </c>
      <c r="G1220" t="str">
        <f>Table2[[#This Row],[First Name]]&amp;" "&amp;Table2[[#This Row],[Last Name]]</f>
        <v xml:space="preserve">  Stephen Vangampleare</v>
      </c>
    </row>
    <row r="1221" spans="1:7" ht="15.75" x14ac:dyDescent="0.25">
      <c r="A1221" s="1" t="s">
        <v>1146</v>
      </c>
      <c r="B1221" s="1" t="s">
        <v>3526</v>
      </c>
      <c r="C1221" t="s">
        <v>4382</v>
      </c>
      <c r="D1221" t="s">
        <v>5305</v>
      </c>
      <c r="F1221" t="str">
        <f t="shared" si="19"/>
        <v xml:space="preserve">  Jon M</v>
      </c>
      <c r="G1221" t="str">
        <f>Table2[[#This Row],[First Name]]&amp;" "&amp;Table2[[#This Row],[Last Name]]</f>
        <v xml:space="preserve">  Jon M Hiatt</v>
      </c>
    </row>
    <row r="1222" spans="1:7" ht="15.75" x14ac:dyDescent="0.25">
      <c r="A1222" s="1" t="s">
        <v>1145</v>
      </c>
      <c r="B1222" s="1" t="s">
        <v>3527</v>
      </c>
      <c r="C1222" t="s">
        <v>4382</v>
      </c>
      <c r="D1222" t="s">
        <v>5306</v>
      </c>
      <c r="F1222" t="str">
        <f t="shared" si="19"/>
        <v xml:space="preserve">  Fasil</v>
      </c>
      <c r="G1222" t="str">
        <f>Table2[[#This Row],[First Name]]&amp;" "&amp;Table2[[#This Row],[Last Name]]</f>
        <v xml:space="preserve">  Fasil Tadesse</v>
      </c>
    </row>
    <row r="1223" spans="1:7" ht="15.75" x14ac:dyDescent="0.25">
      <c r="A1223" s="1" t="s">
        <v>1144</v>
      </c>
      <c r="B1223" s="1" t="s">
        <v>3528</v>
      </c>
      <c r="C1223" t="s">
        <v>4380</v>
      </c>
      <c r="D1223" t="s">
        <v>4880</v>
      </c>
      <c r="F1223" t="str">
        <f t="shared" si="19"/>
        <v xml:space="preserve">  Megan C</v>
      </c>
      <c r="G1223" t="str">
        <f>Table2[[#This Row],[First Name]]&amp;" "&amp;Table2[[#This Row],[Last Name]]</f>
        <v xml:space="preserve">  Megan C Jaswell</v>
      </c>
    </row>
    <row r="1224" spans="1:7" ht="15.75" x14ac:dyDescent="0.25">
      <c r="A1224" s="1" t="s">
        <v>1143</v>
      </c>
      <c r="B1224" s="1" t="s">
        <v>3529</v>
      </c>
      <c r="C1224" t="s">
        <v>4380</v>
      </c>
      <c r="D1224" t="s">
        <v>5307</v>
      </c>
      <c r="F1224" t="str">
        <f t="shared" si="19"/>
        <v xml:space="preserve">  Lisa J</v>
      </c>
      <c r="G1224" t="str">
        <f>Table2[[#This Row],[First Name]]&amp;" "&amp;Table2[[#This Row],[Last Name]]</f>
        <v xml:space="preserve">  Lisa J Phillips-Cook</v>
      </c>
    </row>
    <row r="1225" spans="1:7" ht="15.75" x14ac:dyDescent="0.25">
      <c r="A1225" s="1" t="s">
        <v>1142</v>
      </c>
      <c r="B1225" s="1" t="s">
        <v>2729</v>
      </c>
      <c r="C1225" t="s">
        <v>4382</v>
      </c>
      <c r="D1225" t="s">
        <v>5308</v>
      </c>
      <c r="F1225" t="str">
        <f t="shared" si="19"/>
        <v xml:space="preserve">  Doron P</v>
      </c>
      <c r="G1225" t="str">
        <f>Table2[[#This Row],[First Name]]&amp;" "&amp;Table2[[#This Row],[Last Name]]</f>
        <v xml:space="preserve">  Doron P Clark</v>
      </c>
    </row>
    <row r="1226" spans="1:7" ht="15.75" x14ac:dyDescent="0.25">
      <c r="A1226" s="1" t="s">
        <v>1141</v>
      </c>
      <c r="B1226" s="1" t="s">
        <v>2494</v>
      </c>
      <c r="C1226" t="s">
        <v>4380</v>
      </c>
      <c r="D1226" t="s">
        <v>5309</v>
      </c>
      <c r="F1226" t="str">
        <f t="shared" si="19"/>
        <v xml:space="preserve">  Katharina</v>
      </c>
      <c r="G1226" t="str">
        <f>Table2[[#This Row],[First Name]]&amp;" "&amp;Table2[[#This Row],[Last Name]]</f>
        <v xml:space="preserve">  Katharina Wang</v>
      </c>
    </row>
    <row r="1227" spans="1:7" ht="15.75" x14ac:dyDescent="0.25">
      <c r="A1227" s="1" t="s">
        <v>1140</v>
      </c>
      <c r="B1227" s="1" t="s">
        <v>3530</v>
      </c>
      <c r="C1227" t="s">
        <v>4382</v>
      </c>
      <c r="D1227" t="s">
        <v>5310</v>
      </c>
      <c r="F1227" t="str">
        <f t="shared" si="19"/>
        <v xml:space="preserve">  Carl</v>
      </c>
      <c r="G1227" t="str">
        <f>Table2[[#This Row],[First Name]]&amp;" "&amp;Table2[[#This Row],[Last Name]]</f>
        <v xml:space="preserve">  Carl Desruisseaux</v>
      </c>
    </row>
    <row r="1228" spans="1:7" ht="15.75" x14ac:dyDescent="0.25">
      <c r="A1228" s="1" t="s">
        <v>1139</v>
      </c>
      <c r="B1228" s="1" t="s">
        <v>3531</v>
      </c>
      <c r="C1228" t="s">
        <v>4380</v>
      </c>
      <c r="D1228" t="s">
        <v>5311</v>
      </c>
      <c r="F1228" t="str">
        <f t="shared" si="19"/>
        <v xml:space="preserve">  Kelsey J</v>
      </c>
      <c r="G1228" t="str">
        <f>Table2[[#This Row],[First Name]]&amp;" "&amp;Table2[[#This Row],[Last Name]]</f>
        <v xml:space="preserve">  Kelsey J Ripp</v>
      </c>
    </row>
    <row r="1229" spans="1:7" ht="15.75" x14ac:dyDescent="0.25">
      <c r="A1229" s="1" t="s">
        <v>1138</v>
      </c>
      <c r="B1229" s="1" t="s">
        <v>3532</v>
      </c>
      <c r="C1229" t="s">
        <v>4382</v>
      </c>
      <c r="D1229" t="s">
        <v>5312</v>
      </c>
      <c r="F1229" t="str">
        <f t="shared" si="19"/>
        <v xml:space="preserve">  Stephen A</v>
      </c>
      <c r="G1229" t="str">
        <f>Table2[[#This Row],[First Name]]&amp;" "&amp;Table2[[#This Row],[Last Name]]</f>
        <v xml:space="preserve">  Stephen A Harris</v>
      </c>
    </row>
    <row r="1230" spans="1:7" ht="15.75" x14ac:dyDescent="0.25">
      <c r="A1230" s="1" t="s">
        <v>1137</v>
      </c>
      <c r="B1230" s="1" t="s">
        <v>3533</v>
      </c>
      <c r="C1230" t="s">
        <v>4382</v>
      </c>
      <c r="D1230" t="s">
        <v>4603</v>
      </c>
      <c r="F1230" t="str">
        <f t="shared" si="19"/>
        <v xml:space="preserve">  Dan</v>
      </c>
      <c r="G1230" t="str">
        <f>Table2[[#This Row],[First Name]]&amp;" "&amp;Table2[[#This Row],[Last Name]]</f>
        <v xml:space="preserve">  Dan Shafer</v>
      </c>
    </row>
    <row r="1231" spans="1:7" ht="15.75" x14ac:dyDescent="0.25">
      <c r="A1231" s="1" t="s">
        <v>1136</v>
      </c>
      <c r="B1231" s="1" t="s">
        <v>3534</v>
      </c>
      <c r="C1231" t="s">
        <v>4380</v>
      </c>
      <c r="D1231" t="s">
        <v>5313</v>
      </c>
      <c r="F1231" t="str">
        <f t="shared" si="19"/>
        <v xml:space="preserve">  Katie C</v>
      </c>
      <c r="G1231" t="str">
        <f>Table2[[#This Row],[First Name]]&amp;" "&amp;Table2[[#This Row],[Last Name]]</f>
        <v xml:space="preserve">  Katie C Hemesath</v>
      </c>
    </row>
    <row r="1232" spans="1:7" ht="15.75" x14ac:dyDescent="0.25">
      <c r="A1232" s="1" t="s">
        <v>1135</v>
      </c>
      <c r="B1232" s="1" t="s">
        <v>3535</v>
      </c>
      <c r="C1232" t="s">
        <v>4380</v>
      </c>
      <c r="D1232" t="s">
        <v>5314</v>
      </c>
      <c r="F1232" t="str">
        <f t="shared" si="19"/>
        <v xml:space="preserve">  Melissa K</v>
      </c>
      <c r="G1232" t="str">
        <f>Table2[[#This Row],[First Name]]&amp;" "&amp;Table2[[#This Row],[Last Name]]</f>
        <v xml:space="preserve">  Melissa K Vinci</v>
      </c>
    </row>
    <row r="1233" spans="1:7" ht="15.75" x14ac:dyDescent="0.25">
      <c r="A1233" s="1" t="s">
        <v>1134</v>
      </c>
      <c r="B1233" s="1" t="s">
        <v>3536</v>
      </c>
      <c r="C1233" t="s">
        <v>4380</v>
      </c>
      <c r="D1233" t="s">
        <v>5315</v>
      </c>
      <c r="F1233" t="str">
        <f t="shared" si="19"/>
        <v xml:space="preserve">  Kara H</v>
      </c>
      <c r="G1233" t="str">
        <f>Table2[[#This Row],[First Name]]&amp;" "&amp;Table2[[#This Row],[Last Name]]</f>
        <v xml:space="preserve">  Kara H Diamond-Husmann</v>
      </c>
    </row>
    <row r="1234" spans="1:7" ht="15.75" x14ac:dyDescent="0.25">
      <c r="A1234" s="1" t="s">
        <v>1133</v>
      </c>
      <c r="B1234" s="1" t="s">
        <v>3537</v>
      </c>
      <c r="C1234" t="s">
        <v>4382</v>
      </c>
      <c r="D1234" t="s">
        <v>5316</v>
      </c>
      <c r="F1234" t="str">
        <f t="shared" si="19"/>
        <v xml:space="preserve">  Juan Carlos</v>
      </c>
      <c r="G1234" t="str">
        <f>Table2[[#This Row],[First Name]]&amp;" "&amp;Table2[[#This Row],[Last Name]]</f>
        <v xml:space="preserve">  Juan Carlos Soto</v>
      </c>
    </row>
    <row r="1235" spans="1:7" ht="15.75" x14ac:dyDescent="0.25">
      <c r="A1235" s="1" t="s">
        <v>1132</v>
      </c>
      <c r="B1235" s="1" t="s">
        <v>3351</v>
      </c>
      <c r="C1235" t="s">
        <v>4382</v>
      </c>
      <c r="D1235" t="s">
        <v>5317</v>
      </c>
      <c r="F1235" t="str">
        <f t="shared" si="19"/>
        <v xml:space="preserve">  John III</v>
      </c>
      <c r="G1235" t="str">
        <f>Table2[[#This Row],[First Name]]&amp;" "&amp;Table2[[#This Row],[Last Name]]</f>
        <v xml:space="preserve">  John III Howard</v>
      </c>
    </row>
    <row r="1236" spans="1:7" ht="15.75" x14ac:dyDescent="0.25">
      <c r="A1236" s="1" t="s">
        <v>1131</v>
      </c>
      <c r="B1236" s="1" t="s">
        <v>2378</v>
      </c>
      <c r="C1236" t="s">
        <v>4798</v>
      </c>
      <c r="D1236" t="s">
        <v>5233</v>
      </c>
      <c r="F1236" t="str">
        <f t="shared" si="19"/>
        <v xml:space="preserve">  Sarah M</v>
      </c>
      <c r="G1236" t="str">
        <f>Table2[[#This Row],[First Name]]&amp;" "&amp;Table2[[#This Row],[Last Name]]</f>
        <v xml:space="preserve">  Sarah M Patrick</v>
      </c>
    </row>
    <row r="1237" spans="1:7" ht="15.75" x14ac:dyDescent="0.25">
      <c r="A1237" s="1" t="s">
        <v>1130</v>
      </c>
      <c r="B1237" s="1" t="s">
        <v>3538</v>
      </c>
      <c r="C1237" t="s">
        <v>4798</v>
      </c>
      <c r="D1237" t="s">
        <v>5318</v>
      </c>
      <c r="F1237" t="str">
        <f t="shared" si="19"/>
        <v xml:space="preserve">  Kristin C</v>
      </c>
      <c r="G1237" t="str">
        <f>Table2[[#This Row],[First Name]]&amp;" "&amp;Table2[[#This Row],[Last Name]]</f>
        <v xml:space="preserve">  Kristin C Dacko</v>
      </c>
    </row>
    <row r="1238" spans="1:7" ht="15.75" x14ac:dyDescent="0.25">
      <c r="A1238" s="1" t="s">
        <v>1129</v>
      </c>
      <c r="B1238" s="1" t="s">
        <v>3539</v>
      </c>
      <c r="C1238" t="s">
        <v>4380</v>
      </c>
      <c r="D1238" t="s">
        <v>5319</v>
      </c>
      <c r="F1238" t="str">
        <f t="shared" si="19"/>
        <v xml:space="preserve">  Casey M</v>
      </c>
      <c r="G1238" t="str">
        <f>Table2[[#This Row],[First Name]]&amp;" "&amp;Table2[[#This Row],[Last Name]]</f>
        <v xml:space="preserve">  Casey M Glassey</v>
      </c>
    </row>
    <row r="1239" spans="1:7" ht="15.75" x14ac:dyDescent="0.25">
      <c r="A1239" s="1" t="s">
        <v>1128</v>
      </c>
      <c r="B1239" s="1" t="s">
        <v>3540</v>
      </c>
      <c r="C1239" t="s">
        <v>4382</v>
      </c>
      <c r="D1239" t="s">
        <v>4527</v>
      </c>
      <c r="F1239" t="str">
        <f t="shared" si="19"/>
        <v xml:space="preserve">  Samuel</v>
      </c>
      <c r="G1239" t="str">
        <f>Table2[[#This Row],[First Name]]&amp;" "&amp;Table2[[#This Row],[Last Name]]</f>
        <v xml:space="preserve">  Samuel Frechette</v>
      </c>
    </row>
    <row r="1240" spans="1:7" ht="15.75" x14ac:dyDescent="0.25">
      <c r="A1240" s="1" t="s">
        <v>1127</v>
      </c>
      <c r="B1240" s="1" t="s">
        <v>3541</v>
      </c>
      <c r="C1240" t="s">
        <v>4382</v>
      </c>
      <c r="D1240" t="s">
        <v>5320</v>
      </c>
      <c r="F1240" t="str">
        <f t="shared" si="19"/>
        <v xml:space="preserve">  Braulio</v>
      </c>
      <c r="G1240" t="str">
        <f>Table2[[#This Row],[First Name]]&amp;" "&amp;Table2[[#This Row],[Last Name]]</f>
        <v xml:space="preserve">  Braulio Benitez</v>
      </c>
    </row>
    <row r="1241" spans="1:7" ht="15.75" x14ac:dyDescent="0.25">
      <c r="A1241" s="1" t="s">
        <v>1126</v>
      </c>
      <c r="B1241" s="1" t="s">
        <v>3542</v>
      </c>
      <c r="C1241" t="s">
        <v>4380</v>
      </c>
      <c r="D1241" t="s">
        <v>5321</v>
      </c>
      <c r="F1241" t="str">
        <f t="shared" si="19"/>
        <v xml:space="preserve">  Anne-Marie</v>
      </c>
      <c r="G1241" t="str">
        <f>Table2[[#This Row],[First Name]]&amp;" "&amp;Table2[[#This Row],[Last Name]]</f>
        <v xml:space="preserve">  Anne-Marie Gauthier</v>
      </c>
    </row>
    <row r="1242" spans="1:7" ht="15.75" x14ac:dyDescent="0.25">
      <c r="A1242" s="1" t="s">
        <v>1125</v>
      </c>
      <c r="B1242" s="1" t="s">
        <v>3543</v>
      </c>
      <c r="C1242" t="s">
        <v>4382</v>
      </c>
      <c r="D1242" t="s">
        <v>5322</v>
      </c>
      <c r="F1242" t="str">
        <f t="shared" si="19"/>
        <v xml:space="preserve">  Samuel K</v>
      </c>
      <c r="G1242" t="str">
        <f>Table2[[#This Row],[First Name]]&amp;" "&amp;Table2[[#This Row],[Last Name]]</f>
        <v xml:space="preserve">  Samuel K Fazioli</v>
      </c>
    </row>
    <row r="1243" spans="1:7" ht="15.75" x14ac:dyDescent="0.25">
      <c r="A1243" s="1" t="s">
        <v>1124</v>
      </c>
      <c r="B1243" s="1" t="s">
        <v>3262</v>
      </c>
      <c r="C1243" t="s">
        <v>4798</v>
      </c>
      <c r="D1243" t="s">
        <v>5323</v>
      </c>
      <c r="F1243" t="str">
        <f t="shared" si="19"/>
        <v xml:space="preserve">  Yuki</v>
      </c>
      <c r="G1243" t="str">
        <f>Table2[[#This Row],[First Name]]&amp;" "&amp;Table2[[#This Row],[Last Name]]</f>
        <v xml:space="preserve">  Yuki Chorney</v>
      </c>
    </row>
    <row r="1244" spans="1:7" ht="15.75" x14ac:dyDescent="0.25">
      <c r="A1244" s="1" t="s">
        <v>1123</v>
      </c>
      <c r="B1244" s="1" t="s">
        <v>3544</v>
      </c>
      <c r="C1244" t="s">
        <v>4382</v>
      </c>
      <c r="D1244" t="s">
        <v>5324</v>
      </c>
      <c r="F1244" t="str">
        <f t="shared" si="19"/>
        <v xml:space="preserve">  Rafer</v>
      </c>
      <c r="G1244" t="str">
        <f>Table2[[#This Row],[First Name]]&amp;" "&amp;Table2[[#This Row],[Last Name]]</f>
        <v xml:space="preserve">  Rafer Dannenhauer</v>
      </c>
    </row>
    <row r="1245" spans="1:7" ht="15.75" x14ac:dyDescent="0.25">
      <c r="A1245" s="1" t="s">
        <v>1122</v>
      </c>
      <c r="B1245" s="1" t="s">
        <v>3545</v>
      </c>
      <c r="C1245" t="s">
        <v>4380</v>
      </c>
      <c r="D1245" t="s">
        <v>5206</v>
      </c>
      <c r="F1245" t="str">
        <f t="shared" si="19"/>
        <v xml:space="preserve">  Claire</v>
      </c>
      <c r="G1245" t="str">
        <f>Table2[[#This Row],[First Name]]&amp;" "&amp;Table2[[#This Row],[Last Name]]</f>
        <v xml:space="preserve">  Claire McComb</v>
      </c>
    </row>
    <row r="1246" spans="1:7" ht="15.75" x14ac:dyDescent="0.25">
      <c r="A1246" s="1" t="s">
        <v>1121</v>
      </c>
      <c r="B1246" s="1" t="s">
        <v>2411</v>
      </c>
      <c r="C1246" t="s">
        <v>4380</v>
      </c>
      <c r="D1246" t="s">
        <v>5325</v>
      </c>
      <c r="F1246" t="str">
        <f t="shared" si="19"/>
        <v xml:space="preserve">  Erynn J</v>
      </c>
      <c r="G1246" t="str">
        <f>Table2[[#This Row],[First Name]]&amp;" "&amp;Table2[[#This Row],[Last Name]]</f>
        <v xml:space="preserve">  Erynn J Blake</v>
      </c>
    </row>
    <row r="1247" spans="1:7" ht="15.75" x14ac:dyDescent="0.25">
      <c r="A1247" s="1" t="s">
        <v>1120</v>
      </c>
      <c r="B1247" s="1" t="s">
        <v>3546</v>
      </c>
      <c r="C1247" t="s">
        <v>4382</v>
      </c>
      <c r="D1247" t="s">
        <v>5326</v>
      </c>
      <c r="F1247" t="str">
        <f t="shared" si="19"/>
        <v xml:space="preserve">  Mahesh</v>
      </c>
      <c r="G1247" t="str">
        <f>Table2[[#This Row],[First Name]]&amp;" "&amp;Table2[[#This Row],[Last Name]]</f>
        <v xml:space="preserve">  Mahesh Sambasivam</v>
      </c>
    </row>
    <row r="1248" spans="1:7" ht="15.75" x14ac:dyDescent="0.25">
      <c r="A1248" s="1" t="s">
        <v>1119</v>
      </c>
      <c r="B1248" s="1" t="s">
        <v>3547</v>
      </c>
      <c r="C1248" t="s">
        <v>4382</v>
      </c>
      <c r="D1248" t="s">
        <v>5327</v>
      </c>
      <c r="F1248" t="str">
        <f t="shared" si="19"/>
        <v xml:space="preserve">  Stanley</v>
      </c>
      <c r="G1248" t="str">
        <f>Table2[[#This Row],[First Name]]&amp;" "&amp;Table2[[#This Row],[Last Name]]</f>
        <v xml:space="preserve">  Stanley Maina</v>
      </c>
    </row>
    <row r="1249" spans="1:7" ht="15.75" x14ac:dyDescent="0.25">
      <c r="A1249" s="1" t="s">
        <v>1118</v>
      </c>
      <c r="B1249" s="1" t="s">
        <v>3548</v>
      </c>
      <c r="C1249" t="s">
        <v>4382</v>
      </c>
      <c r="D1249" t="s">
        <v>4730</v>
      </c>
      <c r="F1249" t="str">
        <f t="shared" si="19"/>
        <v xml:space="preserve">  Gregory</v>
      </c>
      <c r="G1249" t="str">
        <f>Table2[[#This Row],[First Name]]&amp;" "&amp;Table2[[#This Row],[Last Name]]</f>
        <v xml:space="preserve">  Gregory Keshian</v>
      </c>
    </row>
    <row r="1250" spans="1:7" ht="15.75" x14ac:dyDescent="0.25">
      <c r="A1250" s="1" t="s">
        <v>1117</v>
      </c>
      <c r="B1250" s="1" t="s">
        <v>3549</v>
      </c>
      <c r="C1250" t="s">
        <v>4382</v>
      </c>
      <c r="D1250" t="s">
        <v>4518</v>
      </c>
      <c r="F1250" t="str">
        <f t="shared" si="19"/>
        <v xml:space="preserve">  Eric</v>
      </c>
      <c r="G1250" t="str">
        <f>Table2[[#This Row],[First Name]]&amp;" "&amp;Table2[[#This Row],[Last Name]]</f>
        <v xml:space="preserve">  Eric Maas</v>
      </c>
    </row>
    <row r="1251" spans="1:7" ht="15.75" x14ac:dyDescent="0.25">
      <c r="A1251" s="1" t="s">
        <v>1116</v>
      </c>
      <c r="B1251" s="1" t="s">
        <v>3550</v>
      </c>
      <c r="C1251" t="s">
        <v>4380</v>
      </c>
      <c r="D1251" t="s">
        <v>5328</v>
      </c>
      <c r="F1251" t="str">
        <f t="shared" si="19"/>
        <v xml:space="preserve">  Rachel M</v>
      </c>
      <c r="G1251" t="str">
        <f>Table2[[#This Row],[First Name]]&amp;" "&amp;Table2[[#This Row],[Last Name]]</f>
        <v xml:space="preserve">  Rachel M Sinasac</v>
      </c>
    </row>
    <row r="1252" spans="1:7" ht="15.75" x14ac:dyDescent="0.25">
      <c r="A1252" s="1" t="s">
        <v>1115</v>
      </c>
      <c r="B1252" s="1" t="s">
        <v>3551</v>
      </c>
      <c r="C1252" t="s">
        <v>4382</v>
      </c>
      <c r="D1252" t="s">
        <v>5329</v>
      </c>
      <c r="F1252" t="str">
        <f t="shared" si="19"/>
        <v xml:space="preserve">  Fritz</v>
      </c>
      <c r="G1252" t="str">
        <f>Table2[[#This Row],[First Name]]&amp;" "&amp;Table2[[#This Row],[Last Name]]</f>
        <v xml:space="preserve">  Fritz Van De Kamp</v>
      </c>
    </row>
    <row r="1253" spans="1:7" ht="15.75" x14ac:dyDescent="0.25">
      <c r="A1253" s="1" t="s">
        <v>1114</v>
      </c>
      <c r="B1253" s="1" t="s">
        <v>3552</v>
      </c>
      <c r="C1253" t="s">
        <v>4382</v>
      </c>
      <c r="D1253" t="s">
        <v>4894</v>
      </c>
      <c r="F1253" t="str">
        <f t="shared" si="19"/>
        <v xml:space="preserve">  Brad</v>
      </c>
      <c r="G1253" t="str">
        <f>Table2[[#This Row],[First Name]]&amp;" "&amp;Table2[[#This Row],[Last Name]]</f>
        <v xml:space="preserve">  Brad Ruffo</v>
      </c>
    </row>
    <row r="1254" spans="1:7" ht="15.75" x14ac:dyDescent="0.25">
      <c r="A1254" s="1" t="s">
        <v>1113</v>
      </c>
      <c r="B1254" s="1" t="s">
        <v>3553</v>
      </c>
      <c r="C1254" t="s">
        <v>4380</v>
      </c>
      <c r="D1254" t="s">
        <v>5330</v>
      </c>
      <c r="F1254" t="str">
        <f t="shared" si="19"/>
        <v xml:space="preserve">  Claire M</v>
      </c>
      <c r="G1254" t="str">
        <f>Table2[[#This Row],[First Name]]&amp;" "&amp;Table2[[#This Row],[Last Name]]</f>
        <v xml:space="preserve">  Claire M Long</v>
      </c>
    </row>
    <row r="1255" spans="1:7" ht="15.75" x14ac:dyDescent="0.25">
      <c r="A1255" s="1" t="s">
        <v>1112</v>
      </c>
      <c r="B1255" s="1" t="s">
        <v>3554</v>
      </c>
      <c r="C1255" t="s">
        <v>4798</v>
      </c>
      <c r="D1255" t="s">
        <v>4458</v>
      </c>
      <c r="F1255" t="str">
        <f t="shared" si="19"/>
        <v xml:space="preserve">  Jennifer</v>
      </c>
      <c r="G1255" t="str">
        <f>Table2[[#This Row],[First Name]]&amp;" "&amp;Table2[[#This Row],[Last Name]]</f>
        <v xml:space="preserve">  Jennifer Rohde</v>
      </c>
    </row>
    <row r="1256" spans="1:7" ht="15.75" x14ac:dyDescent="0.25">
      <c r="A1256" s="1" t="s">
        <v>1111</v>
      </c>
      <c r="B1256" s="1" t="s">
        <v>3555</v>
      </c>
      <c r="C1256" t="s">
        <v>4380</v>
      </c>
      <c r="D1256" t="s">
        <v>5331</v>
      </c>
      <c r="F1256" t="str">
        <f t="shared" si="19"/>
        <v xml:space="preserve">  Maria S</v>
      </c>
      <c r="G1256" t="str">
        <f>Table2[[#This Row],[First Name]]&amp;" "&amp;Table2[[#This Row],[Last Name]]</f>
        <v xml:space="preserve">  Maria S Bonzi</v>
      </c>
    </row>
    <row r="1257" spans="1:7" ht="15.75" x14ac:dyDescent="0.25">
      <c r="A1257" s="1" t="s">
        <v>1110</v>
      </c>
      <c r="B1257" s="1" t="s">
        <v>3556</v>
      </c>
      <c r="C1257" t="s">
        <v>4380</v>
      </c>
      <c r="D1257" t="s">
        <v>5332</v>
      </c>
      <c r="F1257" t="str">
        <f t="shared" si="19"/>
        <v xml:space="preserve">  Katherine E</v>
      </c>
      <c r="G1257" t="str">
        <f>Table2[[#This Row],[First Name]]&amp;" "&amp;Table2[[#This Row],[Last Name]]</f>
        <v xml:space="preserve">  Katherine E Moore</v>
      </c>
    </row>
    <row r="1258" spans="1:7" ht="15.75" x14ac:dyDescent="0.25">
      <c r="A1258" s="1" t="s">
        <v>1109</v>
      </c>
      <c r="B1258" s="1" t="s">
        <v>3557</v>
      </c>
      <c r="C1258" t="s">
        <v>4382</v>
      </c>
      <c r="D1258" t="s">
        <v>4526</v>
      </c>
      <c r="F1258" t="str">
        <f t="shared" si="19"/>
        <v xml:space="preserve">  Michael</v>
      </c>
      <c r="G1258" t="str">
        <f>Table2[[#This Row],[First Name]]&amp;" "&amp;Table2[[#This Row],[Last Name]]</f>
        <v xml:space="preserve">  Michael McGrane</v>
      </c>
    </row>
    <row r="1259" spans="1:7" ht="15.75" x14ac:dyDescent="0.25">
      <c r="A1259" s="1" t="s">
        <v>1108</v>
      </c>
      <c r="B1259" s="1" t="s">
        <v>3558</v>
      </c>
      <c r="C1259" t="s">
        <v>4380</v>
      </c>
      <c r="D1259" t="s">
        <v>5333</v>
      </c>
      <c r="F1259" t="str">
        <f t="shared" si="19"/>
        <v xml:space="preserve">  Roxanne</v>
      </c>
      <c r="G1259" t="str">
        <f>Table2[[#This Row],[First Name]]&amp;" "&amp;Table2[[#This Row],[Last Name]]</f>
        <v xml:space="preserve">  Roxanne Stepnowski</v>
      </c>
    </row>
    <row r="1260" spans="1:7" ht="15.75" x14ac:dyDescent="0.25">
      <c r="A1260" s="1" t="s">
        <v>1107</v>
      </c>
      <c r="B1260" s="1" t="s">
        <v>3559</v>
      </c>
      <c r="C1260" t="s">
        <v>4382</v>
      </c>
      <c r="D1260" t="s">
        <v>5334</v>
      </c>
      <c r="F1260" t="str">
        <f t="shared" si="19"/>
        <v xml:space="preserve">  Israel</v>
      </c>
      <c r="G1260" t="str">
        <f>Table2[[#This Row],[First Name]]&amp;" "&amp;Table2[[#This Row],[Last Name]]</f>
        <v xml:space="preserve">  Israel Merkle</v>
      </c>
    </row>
    <row r="1261" spans="1:7" ht="15.75" x14ac:dyDescent="0.25">
      <c r="A1261" s="1" t="s">
        <v>1106</v>
      </c>
      <c r="B1261" s="1" t="s">
        <v>3332</v>
      </c>
      <c r="C1261" t="s">
        <v>4382</v>
      </c>
      <c r="D1261" t="s">
        <v>5335</v>
      </c>
      <c r="F1261" t="str">
        <f t="shared" si="19"/>
        <v xml:space="preserve">  Samalya</v>
      </c>
      <c r="G1261" t="str">
        <f>Table2[[#This Row],[First Name]]&amp;" "&amp;Table2[[#This Row],[Last Name]]</f>
        <v xml:space="preserve">  Samalya Schaefer</v>
      </c>
    </row>
    <row r="1262" spans="1:7" ht="15.75" x14ac:dyDescent="0.25">
      <c r="A1262" s="1" t="s">
        <v>1105</v>
      </c>
      <c r="B1262" s="1" t="s">
        <v>3560</v>
      </c>
      <c r="C1262" t="s">
        <v>4382</v>
      </c>
      <c r="D1262" t="s">
        <v>4728</v>
      </c>
      <c r="F1262" t="str">
        <f t="shared" si="19"/>
        <v xml:space="preserve">  Peter</v>
      </c>
      <c r="G1262" t="str">
        <f>Table2[[#This Row],[First Name]]&amp;" "&amp;Table2[[#This Row],[Last Name]]</f>
        <v xml:space="preserve">  Peter Vigneron</v>
      </c>
    </row>
    <row r="1263" spans="1:7" ht="15.75" x14ac:dyDescent="0.25">
      <c r="A1263" s="1" t="s">
        <v>1104</v>
      </c>
      <c r="B1263" s="1" t="s">
        <v>3561</v>
      </c>
      <c r="C1263" t="s">
        <v>4380</v>
      </c>
      <c r="D1263" t="s">
        <v>5336</v>
      </c>
      <c r="F1263" t="str">
        <f t="shared" si="19"/>
        <v xml:space="preserve">  Alicia</v>
      </c>
      <c r="G1263" t="str">
        <f>Table2[[#This Row],[First Name]]&amp;" "&amp;Table2[[#This Row],[Last Name]]</f>
        <v xml:space="preserve">  Alicia Mucci</v>
      </c>
    </row>
    <row r="1264" spans="1:7" ht="15.75" x14ac:dyDescent="0.25">
      <c r="A1264" s="1" t="s">
        <v>1103</v>
      </c>
      <c r="B1264" s="1" t="s">
        <v>3562</v>
      </c>
      <c r="C1264" t="s">
        <v>4380</v>
      </c>
      <c r="D1264" t="s">
        <v>5337</v>
      </c>
      <c r="F1264" t="str">
        <f t="shared" si="19"/>
        <v xml:space="preserve">  Sarah K</v>
      </c>
      <c r="G1264" t="str">
        <f>Table2[[#This Row],[First Name]]&amp;" "&amp;Table2[[#This Row],[Last Name]]</f>
        <v xml:space="preserve">  Sarah K MacDonald</v>
      </c>
    </row>
    <row r="1265" spans="1:7" ht="15.75" x14ac:dyDescent="0.25">
      <c r="A1265" s="1" t="s">
        <v>1102</v>
      </c>
      <c r="B1265" s="1" t="s">
        <v>3563</v>
      </c>
      <c r="C1265" t="s">
        <v>4382</v>
      </c>
      <c r="D1265" t="s">
        <v>5338</v>
      </c>
      <c r="F1265" t="str">
        <f t="shared" si="19"/>
        <v xml:space="preserve">  Guomin</v>
      </c>
      <c r="G1265" t="str">
        <f>Table2[[#This Row],[First Name]]&amp;" "&amp;Table2[[#This Row],[Last Name]]</f>
        <v xml:space="preserve">  Guomin Deng</v>
      </c>
    </row>
    <row r="1266" spans="1:7" ht="15.75" x14ac:dyDescent="0.25">
      <c r="A1266" s="1" t="s">
        <v>1101</v>
      </c>
      <c r="B1266" s="1" t="s">
        <v>3564</v>
      </c>
      <c r="C1266" t="s">
        <v>4382</v>
      </c>
      <c r="D1266" t="s">
        <v>5339</v>
      </c>
      <c r="F1266" t="str">
        <f t="shared" si="19"/>
        <v xml:space="preserve">  Javier</v>
      </c>
      <c r="G1266" t="str">
        <f>Table2[[#This Row],[First Name]]&amp;" "&amp;Table2[[#This Row],[Last Name]]</f>
        <v xml:space="preserve">  Javier De Mata</v>
      </c>
    </row>
    <row r="1267" spans="1:7" ht="15.75" x14ac:dyDescent="0.25">
      <c r="A1267" s="1" t="s">
        <v>1100</v>
      </c>
      <c r="B1267" s="1" t="s">
        <v>3565</v>
      </c>
      <c r="C1267" t="s">
        <v>4382</v>
      </c>
      <c r="D1267" t="s">
        <v>4571</v>
      </c>
      <c r="F1267" t="str">
        <f t="shared" si="19"/>
        <v xml:space="preserve">  Matt</v>
      </c>
      <c r="G1267" t="str">
        <f>Table2[[#This Row],[First Name]]&amp;" "&amp;Table2[[#This Row],[Last Name]]</f>
        <v xml:space="preserve">  Matt Strickland</v>
      </c>
    </row>
    <row r="1268" spans="1:7" ht="15.75" x14ac:dyDescent="0.25">
      <c r="A1268" s="1" t="s">
        <v>1099</v>
      </c>
      <c r="B1268" s="1" t="s">
        <v>3566</v>
      </c>
      <c r="C1268" t="s">
        <v>4382</v>
      </c>
      <c r="D1268" t="s">
        <v>5340</v>
      </c>
      <c r="F1268" t="str">
        <f t="shared" si="19"/>
        <v xml:space="preserve">  Thomas S</v>
      </c>
      <c r="G1268" t="str">
        <f>Table2[[#This Row],[First Name]]&amp;" "&amp;Table2[[#This Row],[Last Name]]</f>
        <v xml:space="preserve">  Thomas S Cheney</v>
      </c>
    </row>
    <row r="1269" spans="1:7" ht="15.75" x14ac:dyDescent="0.25">
      <c r="A1269" s="1" t="s">
        <v>1098</v>
      </c>
      <c r="B1269" s="1" t="s">
        <v>3567</v>
      </c>
      <c r="C1269" t="s">
        <v>4380</v>
      </c>
      <c r="D1269" t="s">
        <v>5341</v>
      </c>
      <c r="F1269" t="str">
        <f t="shared" si="19"/>
        <v xml:space="preserve">  Martha Patricia</v>
      </c>
      <c r="G1269" t="str">
        <f>Table2[[#This Row],[First Name]]&amp;" "&amp;Table2[[#This Row],[Last Name]]</f>
        <v xml:space="preserve">  Martha Patricia Godoy</v>
      </c>
    </row>
    <row r="1270" spans="1:7" ht="15.75" x14ac:dyDescent="0.25">
      <c r="A1270" s="1" t="s">
        <v>1097</v>
      </c>
      <c r="B1270" s="1" t="s">
        <v>3568</v>
      </c>
      <c r="C1270" t="s">
        <v>4380</v>
      </c>
      <c r="D1270" t="s">
        <v>5336</v>
      </c>
      <c r="F1270" t="str">
        <f t="shared" si="19"/>
        <v xml:space="preserve">  Alicia</v>
      </c>
      <c r="G1270" t="str">
        <f>Table2[[#This Row],[First Name]]&amp;" "&amp;Table2[[#This Row],[Last Name]]</f>
        <v xml:space="preserve">  Alicia Rider</v>
      </c>
    </row>
    <row r="1271" spans="1:7" ht="15.75" x14ac:dyDescent="0.25">
      <c r="A1271" s="1" t="s">
        <v>1096</v>
      </c>
      <c r="B1271" s="1" t="s">
        <v>2429</v>
      </c>
      <c r="C1271" t="s">
        <v>4380</v>
      </c>
      <c r="D1271" t="s">
        <v>5342</v>
      </c>
      <c r="F1271" t="str">
        <f t="shared" si="19"/>
        <v xml:space="preserve">  Jennifer V</v>
      </c>
      <c r="G1271" t="str">
        <f>Table2[[#This Row],[First Name]]&amp;" "&amp;Table2[[#This Row],[Last Name]]</f>
        <v xml:space="preserve">  Jennifer V Evans</v>
      </c>
    </row>
    <row r="1272" spans="1:7" ht="15.75" x14ac:dyDescent="0.25">
      <c r="A1272" s="1" t="s">
        <v>1095</v>
      </c>
      <c r="B1272" s="1" t="s">
        <v>2582</v>
      </c>
      <c r="C1272" t="s">
        <v>4382</v>
      </c>
      <c r="D1272" t="s">
        <v>5343</v>
      </c>
      <c r="F1272" t="str">
        <f t="shared" si="19"/>
        <v xml:space="preserve">  Michael W</v>
      </c>
      <c r="G1272" t="str">
        <f>Table2[[#This Row],[First Name]]&amp;" "&amp;Table2[[#This Row],[Last Name]]</f>
        <v xml:space="preserve">  Michael W Anderson</v>
      </c>
    </row>
    <row r="1273" spans="1:7" ht="15.75" x14ac:dyDescent="0.25">
      <c r="A1273" s="1" t="s">
        <v>1094</v>
      </c>
      <c r="B1273" s="1" t="s">
        <v>3569</v>
      </c>
      <c r="C1273" t="s">
        <v>4382</v>
      </c>
      <c r="D1273" t="s">
        <v>5344</v>
      </c>
      <c r="F1273" t="str">
        <f t="shared" si="19"/>
        <v xml:space="preserve">  Eddie C</v>
      </c>
      <c r="G1273" t="str">
        <f>Table2[[#This Row],[First Name]]&amp;" "&amp;Table2[[#This Row],[Last Name]]</f>
        <v xml:space="preserve">  Eddie C Walters</v>
      </c>
    </row>
    <row r="1274" spans="1:7" ht="15.75" x14ac:dyDescent="0.25">
      <c r="A1274" s="1" t="s">
        <v>1093</v>
      </c>
      <c r="B1274" s="1" t="s">
        <v>3570</v>
      </c>
      <c r="C1274" t="s">
        <v>4382</v>
      </c>
      <c r="D1274" t="s">
        <v>5345</v>
      </c>
      <c r="F1274" t="str">
        <f t="shared" si="19"/>
        <v xml:space="preserve">  Maxime M</v>
      </c>
      <c r="G1274" t="str">
        <f>Table2[[#This Row],[First Name]]&amp;" "&amp;Table2[[#This Row],[Last Name]]</f>
        <v xml:space="preserve">  Maxime M Leboeuf</v>
      </c>
    </row>
    <row r="1275" spans="1:7" ht="15.75" x14ac:dyDescent="0.25">
      <c r="A1275" s="1" t="s">
        <v>1092</v>
      </c>
      <c r="B1275" s="1" t="s">
        <v>3571</v>
      </c>
      <c r="C1275" t="s">
        <v>4382</v>
      </c>
      <c r="D1275" t="s">
        <v>4854</v>
      </c>
      <c r="F1275" t="str">
        <f t="shared" si="19"/>
        <v xml:space="preserve">  Mark D</v>
      </c>
      <c r="G1275" t="str">
        <f>Table2[[#This Row],[First Name]]&amp;" "&amp;Table2[[#This Row],[Last Name]]</f>
        <v xml:space="preserve">  Mark D Scheibel</v>
      </c>
    </row>
    <row r="1276" spans="1:7" ht="15.75" x14ac:dyDescent="0.25">
      <c r="A1276" s="1" t="s">
        <v>1091</v>
      </c>
      <c r="B1276" s="1" t="s">
        <v>3572</v>
      </c>
      <c r="C1276" t="s">
        <v>4382</v>
      </c>
      <c r="D1276" t="s">
        <v>4407</v>
      </c>
      <c r="F1276" t="str">
        <f t="shared" si="19"/>
        <v xml:space="preserve">  Adam</v>
      </c>
      <c r="G1276" t="str">
        <f>Table2[[#This Row],[First Name]]&amp;" "&amp;Table2[[#This Row],[Last Name]]</f>
        <v xml:space="preserve">  Adam Ritter</v>
      </c>
    </row>
    <row r="1277" spans="1:7" ht="15.75" x14ac:dyDescent="0.25">
      <c r="A1277" s="1" t="s">
        <v>1090</v>
      </c>
      <c r="B1277" s="1" t="s">
        <v>3316</v>
      </c>
      <c r="C1277" t="s">
        <v>4382</v>
      </c>
      <c r="D1277" t="s">
        <v>5346</v>
      </c>
      <c r="F1277" t="str">
        <f t="shared" si="19"/>
        <v xml:space="preserve">  Justin M</v>
      </c>
      <c r="G1277" t="str">
        <f>Table2[[#This Row],[First Name]]&amp;" "&amp;Table2[[#This Row],[Last Name]]</f>
        <v xml:space="preserve">  Justin M Deeg</v>
      </c>
    </row>
    <row r="1278" spans="1:7" ht="15.75" x14ac:dyDescent="0.25">
      <c r="A1278" s="1" t="s">
        <v>1089</v>
      </c>
      <c r="B1278" s="1" t="s">
        <v>3573</v>
      </c>
      <c r="C1278" t="s">
        <v>4380</v>
      </c>
      <c r="D1278" t="s">
        <v>5347</v>
      </c>
      <c r="F1278" t="str">
        <f t="shared" si="19"/>
        <v xml:space="preserve">  Svetlana V</v>
      </c>
      <c r="G1278" t="str">
        <f>Table2[[#This Row],[First Name]]&amp;" "&amp;Table2[[#This Row],[Last Name]]</f>
        <v xml:space="preserve">  Svetlana V Pretot</v>
      </c>
    </row>
    <row r="1279" spans="1:7" ht="15.75" x14ac:dyDescent="0.25">
      <c r="A1279" s="1" t="s">
        <v>1088</v>
      </c>
      <c r="B1279" s="1" t="s">
        <v>3574</v>
      </c>
      <c r="C1279" t="s">
        <v>4380</v>
      </c>
      <c r="D1279" t="s">
        <v>5348</v>
      </c>
      <c r="F1279" t="str">
        <f t="shared" si="19"/>
        <v xml:space="preserve">  Jana L</v>
      </c>
      <c r="G1279" t="str">
        <f>Table2[[#This Row],[First Name]]&amp;" "&amp;Table2[[#This Row],[Last Name]]</f>
        <v xml:space="preserve">  Jana L Willsey</v>
      </c>
    </row>
    <row r="1280" spans="1:7" ht="15.75" x14ac:dyDescent="0.25">
      <c r="A1280" s="1" t="s">
        <v>1087</v>
      </c>
      <c r="B1280" s="1" t="s">
        <v>3575</v>
      </c>
      <c r="C1280" t="s">
        <v>4380</v>
      </c>
      <c r="D1280" t="s">
        <v>5220</v>
      </c>
      <c r="F1280" t="str">
        <f t="shared" si="19"/>
        <v xml:space="preserve">  Laura</v>
      </c>
      <c r="G1280" t="str">
        <f>Table2[[#This Row],[First Name]]&amp;" "&amp;Table2[[#This Row],[Last Name]]</f>
        <v xml:space="preserve">  Laura Roach</v>
      </c>
    </row>
    <row r="1281" spans="1:7" ht="15.75" x14ac:dyDescent="0.25">
      <c r="A1281" s="1" t="s">
        <v>1086</v>
      </c>
      <c r="B1281" s="1" t="s">
        <v>3576</v>
      </c>
      <c r="C1281" t="s">
        <v>4382</v>
      </c>
      <c r="D1281" t="s">
        <v>5349</v>
      </c>
      <c r="F1281" t="str">
        <f t="shared" si="19"/>
        <v xml:space="preserve">  Torrey C III</v>
      </c>
      <c r="G1281" t="str">
        <f>Table2[[#This Row],[First Name]]&amp;" "&amp;Table2[[#This Row],[Last Name]]</f>
        <v xml:space="preserve">  Torrey C III Jacobsen</v>
      </c>
    </row>
    <row r="1282" spans="1:7" ht="15.75" x14ac:dyDescent="0.25">
      <c r="A1282" s="1" t="s">
        <v>1085</v>
      </c>
      <c r="B1282" s="1" t="s">
        <v>3577</v>
      </c>
      <c r="C1282" t="s">
        <v>4382</v>
      </c>
      <c r="D1282" t="s">
        <v>4525</v>
      </c>
      <c r="F1282" t="str">
        <f t="shared" si="19"/>
        <v xml:space="preserve">  Paul</v>
      </c>
      <c r="G1282" t="str">
        <f>Table2[[#This Row],[First Name]]&amp;" "&amp;Table2[[#This Row],[Last Name]]</f>
        <v xml:space="preserve">  Paul O'Hora</v>
      </c>
    </row>
    <row r="1283" spans="1:7" ht="15.75" x14ac:dyDescent="0.25">
      <c r="A1283" s="1" t="s">
        <v>1084</v>
      </c>
      <c r="B1283" s="1" t="s">
        <v>3578</v>
      </c>
      <c r="C1283" t="s">
        <v>4380</v>
      </c>
      <c r="D1283" t="s">
        <v>5209</v>
      </c>
      <c r="F1283" t="str">
        <f t="shared" ref="F1283:F1346" si="20">D1283&amp;E1283</f>
        <v xml:space="preserve">  Jennifer D</v>
      </c>
      <c r="G1283" t="str">
        <f>Table2[[#This Row],[First Name]]&amp;" "&amp;Table2[[#This Row],[Last Name]]</f>
        <v xml:space="preserve">  Jennifer D Amato</v>
      </c>
    </row>
    <row r="1284" spans="1:7" ht="15.75" x14ac:dyDescent="0.25">
      <c r="A1284" s="1" t="s">
        <v>1083</v>
      </c>
      <c r="B1284" s="1" t="s">
        <v>2675</v>
      </c>
      <c r="C1284" t="s">
        <v>4382</v>
      </c>
      <c r="D1284" t="s">
        <v>4585</v>
      </c>
      <c r="F1284" t="str">
        <f t="shared" si="20"/>
        <v xml:space="preserve">  Erik</v>
      </c>
      <c r="G1284" t="str">
        <f>Table2[[#This Row],[First Name]]&amp;" "&amp;Table2[[#This Row],[Last Name]]</f>
        <v xml:space="preserve">  Erik Reed</v>
      </c>
    </row>
    <row r="1285" spans="1:7" ht="15.75" x14ac:dyDescent="0.25">
      <c r="A1285" s="1" t="s">
        <v>1082</v>
      </c>
      <c r="B1285" s="1" t="s">
        <v>3579</v>
      </c>
      <c r="C1285" t="s">
        <v>4380</v>
      </c>
      <c r="D1285" t="s">
        <v>5350</v>
      </c>
      <c r="F1285" t="str">
        <f t="shared" si="20"/>
        <v xml:space="preserve">  Lana J</v>
      </c>
      <c r="G1285" t="str">
        <f>Table2[[#This Row],[First Name]]&amp;" "&amp;Table2[[#This Row],[Last Name]]</f>
        <v xml:space="preserve">  Lana J Wegner</v>
      </c>
    </row>
    <row r="1286" spans="1:7" ht="15.75" x14ac:dyDescent="0.25">
      <c r="A1286" s="1" t="s">
        <v>1081</v>
      </c>
      <c r="B1286" s="1" t="s">
        <v>3580</v>
      </c>
      <c r="C1286" t="s">
        <v>4380</v>
      </c>
      <c r="D1286" t="s">
        <v>5351</v>
      </c>
      <c r="F1286" t="str">
        <f t="shared" si="20"/>
        <v xml:space="preserve">  Rebecca E</v>
      </c>
      <c r="G1286" t="str">
        <f>Table2[[#This Row],[First Name]]&amp;" "&amp;Table2[[#This Row],[Last Name]]</f>
        <v xml:space="preserve">  Rebecca E Bokun</v>
      </c>
    </row>
    <row r="1287" spans="1:7" ht="15.75" x14ac:dyDescent="0.25">
      <c r="A1287" s="1" t="s">
        <v>1080</v>
      </c>
      <c r="B1287" s="1" t="s">
        <v>2400</v>
      </c>
      <c r="C1287" t="s">
        <v>4380</v>
      </c>
      <c r="D1287" t="s">
        <v>5352</v>
      </c>
      <c r="F1287" t="str">
        <f t="shared" si="20"/>
        <v xml:space="preserve">  Katie M</v>
      </c>
      <c r="G1287" t="str">
        <f>Table2[[#This Row],[First Name]]&amp;" "&amp;Table2[[#This Row],[Last Name]]</f>
        <v xml:space="preserve">  Katie M Ainsley</v>
      </c>
    </row>
    <row r="1288" spans="1:7" ht="15.75" x14ac:dyDescent="0.25">
      <c r="A1288" s="1" t="s">
        <v>1079</v>
      </c>
      <c r="B1288" s="1" t="s">
        <v>2457</v>
      </c>
      <c r="C1288" t="s">
        <v>4380</v>
      </c>
      <c r="D1288" t="s">
        <v>5353</v>
      </c>
      <c r="F1288" t="str">
        <f t="shared" si="20"/>
        <v xml:space="preserve">  Elizabeth A</v>
      </c>
      <c r="G1288" t="str">
        <f>Table2[[#This Row],[First Name]]&amp;" "&amp;Table2[[#This Row],[Last Name]]</f>
        <v xml:space="preserve">  Elizabeth A Foster</v>
      </c>
    </row>
    <row r="1289" spans="1:7" ht="15.75" x14ac:dyDescent="0.25">
      <c r="A1289" s="1" t="s">
        <v>1078</v>
      </c>
      <c r="B1289" s="1" t="s">
        <v>3581</v>
      </c>
      <c r="C1289" t="s">
        <v>4380</v>
      </c>
      <c r="D1289" t="s">
        <v>4558</v>
      </c>
      <c r="F1289" t="str">
        <f t="shared" si="20"/>
        <v xml:space="preserve">  Sarah</v>
      </c>
      <c r="G1289" t="str">
        <f>Table2[[#This Row],[First Name]]&amp;" "&amp;Table2[[#This Row],[Last Name]]</f>
        <v xml:space="preserve">  Sarah Overpeck</v>
      </c>
    </row>
    <row r="1290" spans="1:7" ht="15.75" x14ac:dyDescent="0.25">
      <c r="A1290" s="1" t="s">
        <v>1077</v>
      </c>
      <c r="B1290" s="1" t="s">
        <v>3582</v>
      </c>
      <c r="C1290" t="s">
        <v>4380</v>
      </c>
      <c r="D1290" t="s">
        <v>5354</v>
      </c>
      <c r="F1290" t="str">
        <f t="shared" si="20"/>
        <v xml:space="preserve">  Annie J</v>
      </c>
      <c r="G1290" t="str">
        <f>Table2[[#This Row],[First Name]]&amp;" "&amp;Table2[[#This Row],[Last Name]]</f>
        <v xml:space="preserve">  Annie J Levine</v>
      </c>
    </row>
    <row r="1291" spans="1:7" ht="15.75" x14ac:dyDescent="0.25">
      <c r="A1291" s="1" t="s">
        <v>1076</v>
      </c>
      <c r="B1291" s="1" t="s">
        <v>2410</v>
      </c>
      <c r="C1291" t="s">
        <v>4380</v>
      </c>
      <c r="D1291" t="s">
        <v>5355</v>
      </c>
      <c r="F1291" t="str">
        <f t="shared" si="20"/>
        <v xml:space="preserve">  Annie</v>
      </c>
      <c r="G1291" t="str">
        <f>Table2[[#This Row],[First Name]]&amp;" "&amp;Table2[[#This Row],[Last Name]]</f>
        <v xml:space="preserve">  Annie Jean</v>
      </c>
    </row>
    <row r="1292" spans="1:7" ht="15.75" x14ac:dyDescent="0.25">
      <c r="A1292" s="1" t="s">
        <v>1075</v>
      </c>
      <c r="B1292" s="1" t="s">
        <v>3583</v>
      </c>
      <c r="C1292" t="s">
        <v>4380</v>
      </c>
      <c r="D1292" t="s">
        <v>4436</v>
      </c>
      <c r="F1292" t="str">
        <f t="shared" si="20"/>
        <v xml:space="preserve">  Lindsey</v>
      </c>
      <c r="G1292" t="str">
        <f>Table2[[#This Row],[First Name]]&amp;" "&amp;Table2[[#This Row],[Last Name]]</f>
        <v xml:space="preserve">  Lindsey Wild</v>
      </c>
    </row>
    <row r="1293" spans="1:7" ht="15.75" x14ac:dyDescent="0.25">
      <c r="A1293" s="1" t="s">
        <v>1074</v>
      </c>
      <c r="B1293" s="1" t="s">
        <v>3584</v>
      </c>
      <c r="C1293" t="s">
        <v>4380</v>
      </c>
      <c r="D1293" t="s">
        <v>5220</v>
      </c>
      <c r="F1293" t="str">
        <f t="shared" si="20"/>
        <v xml:space="preserve">  Laura</v>
      </c>
      <c r="G1293" t="str">
        <f>Table2[[#This Row],[First Name]]&amp;" "&amp;Table2[[#This Row],[Last Name]]</f>
        <v xml:space="preserve">  Laura Tabor</v>
      </c>
    </row>
    <row r="1294" spans="1:7" ht="15.75" x14ac:dyDescent="0.25">
      <c r="A1294" s="1" t="s">
        <v>1073</v>
      </c>
      <c r="B1294" s="1" t="s">
        <v>3585</v>
      </c>
      <c r="C1294" t="s">
        <v>4380</v>
      </c>
      <c r="D1294" t="s">
        <v>5356</v>
      </c>
      <c r="F1294" t="str">
        <f t="shared" si="20"/>
        <v xml:space="preserve">  Amy T</v>
      </c>
      <c r="G1294" t="str">
        <f>Table2[[#This Row],[First Name]]&amp;" "&amp;Table2[[#This Row],[Last Name]]</f>
        <v xml:space="preserve">  Amy T Steffen</v>
      </c>
    </row>
    <row r="1295" spans="1:7" ht="15.75" x14ac:dyDescent="0.25">
      <c r="A1295" s="1" t="s">
        <v>1072</v>
      </c>
      <c r="B1295" s="1" t="s">
        <v>3586</v>
      </c>
      <c r="C1295" t="s">
        <v>4380</v>
      </c>
      <c r="D1295" t="s">
        <v>5357</v>
      </c>
      <c r="F1295" t="str">
        <f t="shared" si="20"/>
        <v xml:space="preserve">  Katarina D</v>
      </c>
      <c r="G1295" t="str">
        <f>Table2[[#This Row],[First Name]]&amp;" "&amp;Table2[[#This Row],[Last Name]]</f>
        <v xml:space="preserve">  Katarina D Tadich</v>
      </c>
    </row>
    <row r="1296" spans="1:7" ht="15.75" x14ac:dyDescent="0.25">
      <c r="A1296" s="1" t="s">
        <v>1071</v>
      </c>
      <c r="B1296" s="1" t="s">
        <v>3587</v>
      </c>
      <c r="C1296" t="s">
        <v>4382</v>
      </c>
      <c r="D1296" t="s">
        <v>5358</v>
      </c>
      <c r="E1296" t="s">
        <v>5359</v>
      </c>
      <c r="F1296" t="str">
        <f t="shared" si="20"/>
        <v xml:space="preserve">  Bj</v>
      </c>
      <c r="G1296" t="str">
        <f>Table2[[#This Row],[First Name]]&amp;" "&amp;Table2[[#This Row],[Last Name]]</f>
        <v xml:space="preserve">  Bj Christenson</v>
      </c>
    </row>
    <row r="1297" spans="1:7" ht="15.75" x14ac:dyDescent="0.25">
      <c r="A1297" s="1" t="s">
        <v>1070</v>
      </c>
      <c r="B1297" s="1" t="s">
        <v>3588</v>
      </c>
      <c r="C1297" t="s">
        <v>4380</v>
      </c>
      <c r="D1297" t="s">
        <v>5360</v>
      </c>
      <c r="F1297" t="str">
        <f t="shared" si="20"/>
        <v xml:space="preserve">  Alison</v>
      </c>
      <c r="G1297" t="str">
        <f>Table2[[#This Row],[First Name]]&amp;" "&amp;Table2[[#This Row],[Last Name]]</f>
        <v xml:space="preserve">  Alison Shell</v>
      </c>
    </row>
    <row r="1298" spans="1:7" ht="15.75" x14ac:dyDescent="0.25">
      <c r="A1298" s="1" t="s">
        <v>1069</v>
      </c>
      <c r="B1298" s="1" t="s">
        <v>3589</v>
      </c>
      <c r="C1298" t="s">
        <v>4382</v>
      </c>
      <c r="D1298" t="s">
        <v>5361</v>
      </c>
      <c r="F1298" t="str">
        <f t="shared" si="20"/>
        <v xml:space="preserve">  Neil K</v>
      </c>
      <c r="G1298" t="str">
        <f>Table2[[#This Row],[First Name]]&amp;" "&amp;Table2[[#This Row],[Last Name]]</f>
        <v xml:space="preserve">  Neil K Rao</v>
      </c>
    </row>
    <row r="1299" spans="1:7" ht="15.75" x14ac:dyDescent="0.25">
      <c r="A1299" s="1" t="s">
        <v>1068</v>
      </c>
      <c r="B1299" s="1" t="s">
        <v>3026</v>
      </c>
      <c r="C1299" t="s">
        <v>4798</v>
      </c>
      <c r="D1299" t="s">
        <v>5362</v>
      </c>
      <c r="F1299" t="str">
        <f t="shared" si="20"/>
        <v xml:space="preserve">  Anne Hunter</v>
      </c>
      <c r="G1299" t="str">
        <f>Table2[[#This Row],[First Name]]&amp;" "&amp;Table2[[#This Row],[Last Name]]</f>
        <v xml:space="preserve">  Anne Hunter Myers</v>
      </c>
    </row>
    <row r="1300" spans="1:7" ht="15.75" x14ac:dyDescent="0.25">
      <c r="A1300" s="1" t="s">
        <v>1067</v>
      </c>
      <c r="B1300" s="1" t="s">
        <v>3414</v>
      </c>
      <c r="C1300" t="s">
        <v>4380</v>
      </c>
      <c r="D1300" t="s">
        <v>5363</v>
      </c>
      <c r="F1300" t="str">
        <f t="shared" si="20"/>
        <v xml:space="preserve">  Sandra</v>
      </c>
      <c r="G1300" t="str">
        <f>Table2[[#This Row],[First Name]]&amp;" "&amp;Table2[[#This Row],[Last Name]]</f>
        <v xml:space="preserve">  Sandra McLean</v>
      </c>
    </row>
    <row r="1301" spans="1:7" ht="15.75" x14ac:dyDescent="0.25">
      <c r="A1301" s="1" t="s">
        <v>1066</v>
      </c>
      <c r="B1301" s="1" t="s">
        <v>3590</v>
      </c>
      <c r="C1301" t="s">
        <v>4382</v>
      </c>
      <c r="D1301" t="s">
        <v>4420</v>
      </c>
      <c r="F1301" t="str">
        <f t="shared" si="20"/>
        <v xml:space="preserve">  Robert</v>
      </c>
      <c r="G1301" t="str">
        <f>Table2[[#This Row],[First Name]]&amp;" "&amp;Table2[[#This Row],[Last Name]]</f>
        <v xml:space="preserve">  Robert Gomez</v>
      </c>
    </row>
    <row r="1302" spans="1:7" ht="15.75" x14ac:dyDescent="0.25">
      <c r="A1302" s="1" t="s">
        <v>1065</v>
      </c>
      <c r="B1302" s="1" t="s">
        <v>3591</v>
      </c>
      <c r="C1302" t="s">
        <v>4382</v>
      </c>
      <c r="D1302" t="s">
        <v>5364</v>
      </c>
      <c r="F1302" t="str">
        <f t="shared" si="20"/>
        <v xml:space="preserve">  Rodney</v>
      </c>
      <c r="G1302" t="str">
        <f>Table2[[#This Row],[First Name]]&amp;" "&amp;Table2[[#This Row],[Last Name]]</f>
        <v xml:space="preserve">  Rodney Hemingway</v>
      </c>
    </row>
    <row r="1303" spans="1:7" ht="15.75" x14ac:dyDescent="0.25">
      <c r="A1303" s="1" t="s">
        <v>1064</v>
      </c>
      <c r="B1303" s="1" t="s">
        <v>3592</v>
      </c>
      <c r="C1303" t="s">
        <v>4382</v>
      </c>
      <c r="D1303" t="s">
        <v>5365</v>
      </c>
      <c r="F1303" t="str">
        <f t="shared" si="20"/>
        <v xml:space="preserve">  Carl R</v>
      </c>
      <c r="G1303" t="str">
        <f>Table2[[#This Row],[First Name]]&amp;" "&amp;Table2[[#This Row],[Last Name]]</f>
        <v xml:space="preserve">  Carl R Pett</v>
      </c>
    </row>
    <row r="1304" spans="1:7" ht="15.75" x14ac:dyDescent="0.25">
      <c r="A1304" s="1" t="s">
        <v>1063</v>
      </c>
      <c r="B1304" s="1" t="s">
        <v>3593</v>
      </c>
      <c r="C1304" t="s">
        <v>4382</v>
      </c>
      <c r="D1304" t="s">
        <v>5366</v>
      </c>
      <c r="F1304" t="str">
        <f t="shared" si="20"/>
        <v xml:space="preserve">  Maximilian</v>
      </c>
      <c r="G1304" t="str">
        <f>Table2[[#This Row],[First Name]]&amp;" "&amp;Table2[[#This Row],[Last Name]]</f>
        <v xml:space="preserve">  Maximilian Meingast</v>
      </c>
    </row>
    <row r="1305" spans="1:7" ht="15.75" x14ac:dyDescent="0.25">
      <c r="A1305" s="1" t="s">
        <v>1062</v>
      </c>
      <c r="B1305" s="1" t="s">
        <v>3594</v>
      </c>
      <c r="C1305" t="s">
        <v>4382</v>
      </c>
      <c r="D1305" t="s">
        <v>4585</v>
      </c>
      <c r="F1305" t="str">
        <f t="shared" si="20"/>
        <v xml:space="preserve">  Erik</v>
      </c>
      <c r="G1305" t="str">
        <f>Table2[[#This Row],[First Name]]&amp;" "&amp;Table2[[#This Row],[Last Name]]</f>
        <v xml:space="preserve">  Erik McCarthy</v>
      </c>
    </row>
    <row r="1306" spans="1:7" ht="15.75" x14ac:dyDescent="0.25">
      <c r="A1306" s="1" t="s">
        <v>1061</v>
      </c>
      <c r="B1306" s="1" t="s">
        <v>3595</v>
      </c>
      <c r="C1306" t="s">
        <v>4382</v>
      </c>
      <c r="D1306" t="s">
        <v>4741</v>
      </c>
      <c r="F1306" t="str">
        <f t="shared" si="20"/>
        <v xml:space="preserve">  Christopher</v>
      </c>
      <c r="G1306" t="str">
        <f>Table2[[#This Row],[First Name]]&amp;" "&amp;Table2[[#This Row],[Last Name]]</f>
        <v xml:space="preserve">  Christopher Boyle</v>
      </c>
    </row>
    <row r="1307" spans="1:7" ht="15.75" x14ac:dyDescent="0.25">
      <c r="A1307" s="1" t="s">
        <v>1060</v>
      </c>
      <c r="B1307" s="1" t="s">
        <v>3596</v>
      </c>
      <c r="C1307" t="s">
        <v>4382</v>
      </c>
      <c r="D1307" t="s">
        <v>5367</v>
      </c>
      <c r="F1307" t="str">
        <f t="shared" si="20"/>
        <v xml:space="preserve">  Eirik</v>
      </c>
      <c r="G1307" t="str">
        <f>Table2[[#This Row],[First Name]]&amp;" "&amp;Table2[[#This Row],[Last Name]]</f>
        <v xml:space="preserve">  Eirik Gundersen</v>
      </c>
    </row>
    <row r="1308" spans="1:7" ht="15.75" x14ac:dyDescent="0.25">
      <c r="A1308" s="1" t="s">
        <v>1059</v>
      </c>
      <c r="B1308" s="1" t="s">
        <v>3597</v>
      </c>
      <c r="C1308" t="s">
        <v>4382</v>
      </c>
      <c r="D1308" t="s">
        <v>5368</v>
      </c>
      <c r="F1308" t="str">
        <f t="shared" si="20"/>
        <v xml:space="preserve">  Rik</v>
      </c>
      <c r="G1308" t="str">
        <f>Table2[[#This Row],[First Name]]&amp;" "&amp;Table2[[#This Row],[Last Name]]</f>
        <v xml:space="preserve">  Rik Wolswinkel</v>
      </c>
    </row>
    <row r="1309" spans="1:7" ht="15.75" x14ac:dyDescent="0.25">
      <c r="A1309" s="1" t="s">
        <v>1058</v>
      </c>
      <c r="B1309" s="1" t="s">
        <v>3598</v>
      </c>
      <c r="C1309" t="s">
        <v>4382</v>
      </c>
      <c r="D1309" t="s">
        <v>5072</v>
      </c>
      <c r="F1309" t="str">
        <f t="shared" si="20"/>
        <v xml:space="preserve">  Matthew R</v>
      </c>
      <c r="G1309" t="str">
        <f>Table2[[#This Row],[First Name]]&amp;" "&amp;Table2[[#This Row],[Last Name]]</f>
        <v xml:space="preserve">  Matthew R Bomberger</v>
      </c>
    </row>
    <row r="1310" spans="1:7" ht="15.75" x14ac:dyDescent="0.25">
      <c r="A1310" s="1" t="s">
        <v>1057</v>
      </c>
      <c r="B1310" s="1" t="s">
        <v>2747</v>
      </c>
      <c r="C1310" t="s">
        <v>4382</v>
      </c>
      <c r="D1310" t="s">
        <v>4889</v>
      </c>
      <c r="F1310" t="str">
        <f t="shared" si="20"/>
        <v xml:space="preserve">  Daniel G</v>
      </c>
      <c r="G1310" t="str">
        <f>Table2[[#This Row],[First Name]]&amp;" "&amp;Table2[[#This Row],[Last Name]]</f>
        <v xml:space="preserve">  Daniel G Roy</v>
      </c>
    </row>
    <row r="1311" spans="1:7" ht="15.75" x14ac:dyDescent="0.25">
      <c r="A1311" s="1" t="s">
        <v>1056</v>
      </c>
      <c r="B1311" s="1" t="s">
        <v>3599</v>
      </c>
      <c r="C1311" t="s">
        <v>4382</v>
      </c>
      <c r="D1311" t="s">
        <v>5369</v>
      </c>
      <c r="F1311" t="str">
        <f t="shared" si="20"/>
        <v xml:space="preserve">  Yannick</v>
      </c>
      <c r="G1311" t="str">
        <f>Table2[[#This Row],[First Name]]&amp;" "&amp;Table2[[#This Row],[Last Name]]</f>
        <v xml:space="preserve">  Yannick Lapierre</v>
      </c>
    </row>
    <row r="1312" spans="1:7" ht="15.75" x14ac:dyDescent="0.25">
      <c r="A1312" s="1" t="s">
        <v>1055</v>
      </c>
      <c r="B1312" s="1" t="s">
        <v>3600</v>
      </c>
      <c r="C1312" t="s">
        <v>4382</v>
      </c>
      <c r="D1312" t="s">
        <v>5370</v>
      </c>
      <c r="F1312" t="str">
        <f t="shared" si="20"/>
        <v xml:space="preserve">  Sean R</v>
      </c>
      <c r="G1312" t="str">
        <f>Table2[[#This Row],[First Name]]&amp;" "&amp;Table2[[#This Row],[Last Name]]</f>
        <v xml:space="preserve">  Sean R Beaty</v>
      </c>
    </row>
    <row r="1313" spans="1:7" ht="15.75" x14ac:dyDescent="0.25">
      <c r="A1313" s="1" t="s">
        <v>1054</v>
      </c>
      <c r="B1313" s="1" t="s">
        <v>3601</v>
      </c>
      <c r="C1313" t="s">
        <v>4382</v>
      </c>
      <c r="D1313" t="s">
        <v>4728</v>
      </c>
      <c r="F1313" t="str">
        <f t="shared" si="20"/>
        <v xml:space="preserve">  Peter</v>
      </c>
      <c r="G1313" t="str">
        <f>Table2[[#This Row],[First Name]]&amp;" "&amp;Table2[[#This Row],[Last Name]]</f>
        <v xml:space="preserve">  Peter Hammer</v>
      </c>
    </row>
    <row r="1314" spans="1:7" ht="15.75" x14ac:dyDescent="0.25">
      <c r="A1314" s="1" t="s">
        <v>1053</v>
      </c>
      <c r="B1314" s="1" t="s">
        <v>3602</v>
      </c>
      <c r="C1314" t="s">
        <v>4380</v>
      </c>
      <c r="D1314" t="s">
        <v>5371</v>
      </c>
      <c r="F1314" t="str">
        <f t="shared" si="20"/>
        <v xml:space="preserve">  Sara A</v>
      </c>
      <c r="G1314" t="str">
        <f>Table2[[#This Row],[First Name]]&amp;" "&amp;Table2[[#This Row],[Last Name]]</f>
        <v xml:space="preserve">  Sara A Randolph</v>
      </c>
    </row>
    <row r="1315" spans="1:7" ht="15.75" x14ac:dyDescent="0.25">
      <c r="A1315" s="1" t="s">
        <v>1052</v>
      </c>
      <c r="B1315" s="1" t="s">
        <v>3603</v>
      </c>
      <c r="C1315" t="s">
        <v>4380</v>
      </c>
      <c r="D1315" t="s">
        <v>4624</v>
      </c>
      <c r="F1315" t="str">
        <f t="shared" si="20"/>
        <v xml:space="preserve">  Erin C</v>
      </c>
      <c r="G1315" t="str">
        <f>Table2[[#This Row],[First Name]]&amp;" "&amp;Table2[[#This Row],[Last Name]]</f>
        <v xml:space="preserve">  Erin C Masterson</v>
      </c>
    </row>
    <row r="1316" spans="1:7" ht="15.75" x14ac:dyDescent="0.25">
      <c r="A1316" s="1" t="s">
        <v>1051</v>
      </c>
      <c r="B1316" s="1" t="s">
        <v>3604</v>
      </c>
      <c r="C1316" t="s">
        <v>4382</v>
      </c>
      <c r="D1316" t="s">
        <v>5372</v>
      </c>
      <c r="F1316" t="str">
        <f t="shared" si="20"/>
        <v xml:space="preserve">  Thibaud</v>
      </c>
      <c r="G1316" t="str">
        <f>Table2[[#This Row],[First Name]]&amp;" "&amp;Table2[[#This Row],[Last Name]]</f>
        <v xml:space="preserve">  Thibaud Friess</v>
      </c>
    </row>
    <row r="1317" spans="1:7" ht="15.75" x14ac:dyDescent="0.25">
      <c r="A1317" s="1" t="s">
        <v>1050</v>
      </c>
      <c r="B1317" s="1" t="s">
        <v>3605</v>
      </c>
      <c r="C1317" t="s">
        <v>4380</v>
      </c>
      <c r="D1317" t="s">
        <v>4802</v>
      </c>
      <c r="F1317" t="str">
        <f t="shared" si="20"/>
        <v xml:space="preserve">  Lisa</v>
      </c>
      <c r="G1317" t="str">
        <f>Table2[[#This Row],[First Name]]&amp;" "&amp;Table2[[#This Row],[Last Name]]</f>
        <v xml:space="preserve">  Lisa Mantoni</v>
      </c>
    </row>
    <row r="1318" spans="1:7" ht="15.75" x14ac:dyDescent="0.25">
      <c r="A1318" s="1" t="s">
        <v>1049</v>
      </c>
      <c r="B1318" s="1" t="s">
        <v>3606</v>
      </c>
      <c r="C1318" t="s">
        <v>4380</v>
      </c>
      <c r="D1318" t="s">
        <v>5373</v>
      </c>
      <c r="F1318" t="str">
        <f t="shared" si="20"/>
        <v xml:space="preserve">  Gretchen K</v>
      </c>
      <c r="G1318" t="str">
        <f>Table2[[#This Row],[First Name]]&amp;" "&amp;Table2[[#This Row],[Last Name]]</f>
        <v xml:space="preserve">  Gretchen K Bodeen</v>
      </c>
    </row>
    <row r="1319" spans="1:7" ht="15.75" x14ac:dyDescent="0.25">
      <c r="A1319" s="1" t="s">
        <v>1048</v>
      </c>
      <c r="B1319" s="1" t="s">
        <v>3607</v>
      </c>
      <c r="C1319" t="s">
        <v>4380</v>
      </c>
      <c r="D1319" t="s">
        <v>5374</v>
      </c>
      <c r="F1319" t="str">
        <f t="shared" si="20"/>
        <v xml:space="preserve">  Martina</v>
      </c>
      <c r="G1319" t="str">
        <f>Table2[[#This Row],[First Name]]&amp;" "&amp;Table2[[#This Row],[Last Name]]</f>
        <v xml:space="preserve">  Martina McPherson</v>
      </c>
    </row>
    <row r="1320" spans="1:7" ht="15.75" x14ac:dyDescent="0.25">
      <c r="A1320" s="1" t="s">
        <v>1047</v>
      </c>
      <c r="B1320" s="1" t="s">
        <v>3608</v>
      </c>
      <c r="C1320" t="s">
        <v>4382</v>
      </c>
      <c r="D1320" t="s">
        <v>5375</v>
      </c>
      <c r="F1320" t="str">
        <f t="shared" si="20"/>
        <v xml:space="preserve">  Dustin J</v>
      </c>
      <c r="G1320" t="str">
        <f>Table2[[#This Row],[First Name]]&amp;" "&amp;Table2[[#This Row],[Last Name]]</f>
        <v xml:space="preserve">  Dustin J Palko</v>
      </c>
    </row>
    <row r="1321" spans="1:7" ht="15.75" x14ac:dyDescent="0.25">
      <c r="A1321" s="1" t="s">
        <v>1046</v>
      </c>
      <c r="B1321" s="1" t="s">
        <v>3609</v>
      </c>
      <c r="C1321" t="s">
        <v>4380</v>
      </c>
      <c r="D1321" t="s">
        <v>4385</v>
      </c>
      <c r="F1321" t="str">
        <f t="shared" si="20"/>
        <v xml:space="preserve">  Kelsey</v>
      </c>
      <c r="G1321" t="str">
        <f>Table2[[#This Row],[First Name]]&amp;" "&amp;Table2[[#This Row],[Last Name]]</f>
        <v xml:space="preserve">  Kelsey Breathitt</v>
      </c>
    </row>
    <row r="1322" spans="1:7" ht="15.75" x14ac:dyDescent="0.25">
      <c r="A1322" s="1" t="s">
        <v>1045</v>
      </c>
      <c r="B1322" s="1" t="s">
        <v>3610</v>
      </c>
      <c r="C1322" t="s">
        <v>4382</v>
      </c>
      <c r="D1322" t="s">
        <v>5376</v>
      </c>
      <c r="F1322" t="str">
        <f t="shared" si="20"/>
        <v xml:space="preserve">  Daniel V</v>
      </c>
      <c r="G1322" t="str">
        <f>Table2[[#This Row],[First Name]]&amp;" "&amp;Table2[[#This Row],[Last Name]]</f>
        <v xml:space="preserve">  Daniel V Evora</v>
      </c>
    </row>
    <row r="1323" spans="1:7" ht="15.75" x14ac:dyDescent="0.25">
      <c r="A1323" s="1" t="s">
        <v>1044</v>
      </c>
      <c r="B1323" s="1" t="s">
        <v>3611</v>
      </c>
      <c r="C1323" t="s">
        <v>4380</v>
      </c>
      <c r="D1323" t="s">
        <v>5377</v>
      </c>
      <c r="F1323" t="str">
        <f t="shared" si="20"/>
        <v xml:space="preserve">  Saeger</v>
      </c>
      <c r="G1323" t="str">
        <f>Table2[[#This Row],[First Name]]&amp;" "&amp;Table2[[#This Row],[Last Name]]</f>
        <v xml:space="preserve">  Saeger Fischer</v>
      </c>
    </row>
    <row r="1324" spans="1:7" ht="15.75" x14ac:dyDescent="0.25">
      <c r="A1324" s="1" t="s">
        <v>1043</v>
      </c>
      <c r="B1324" s="1" t="s">
        <v>3612</v>
      </c>
      <c r="C1324" t="s">
        <v>4380</v>
      </c>
      <c r="D1324" t="s">
        <v>5378</v>
      </c>
      <c r="F1324" t="str">
        <f t="shared" si="20"/>
        <v xml:space="preserve">  Buzunesh</v>
      </c>
      <c r="G1324" t="str">
        <f>Table2[[#This Row],[First Name]]&amp;" "&amp;Table2[[#This Row],[Last Name]]</f>
        <v xml:space="preserve">  Buzunesh Deba</v>
      </c>
    </row>
    <row r="1325" spans="1:7" ht="15.75" x14ac:dyDescent="0.25">
      <c r="A1325" s="1" t="s">
        <v>1042</v>
      </c>
      <c r="B1325" s="1" t="s">
        <v>3613</v>
      </c>
      <c r="C1325" t="s">
        <v>4380</v>
      </c>
      <c r="D1325" t="s">
        <v>5379</v>
      </c>
      <c r="F1325" t="str">
        <f t="shared" si="20"/>
        <v xml:space="preserve">  Mirte</v>
      </c>
      <c r="G1325" t="str">
        <f>Table2[[#This Row],[First Name]]&amp;" "&amp;Table2[[#This Row],[Last Name]]</f>
        <v xml:space="preserve">  Mirte Leloup</v>
      </c>
    </row>
    <row r="1326" spans="1:7" ht="15.75" x14ac:dyDescent="0.25">
      <c r="A1326" s="1" t="s">
        <v>1041</v>
      </c>
      <c r="B1326" s="1" t="s">
        <v>3614</v>
      </c>
      <c r="C1326" t="s">
        <v>4380</v>
      </c>
      <c r="D1326" t="s">
        <v>4443</v>
      </c>
      <c r="F1326" t="str">
        <f t="shared" si="20"/>
        <v xml:space="preserve">  Megan</v>
      </c>
      <c r="G1326" t="str">
        <f>Table2[[#This Row],[First Name]]&amp;" "&amp;Table2[[#This Row],[Last Name]]</f>
        <v xml:space="preserve">  Megan Labare</v>
      </c>
    </row>
    <row r="1327" spans="1:7" ht="15.75" x14ac:dyDescent="0.25">
      <c r="A1327" s="1" t="s">
        <v>1040</v>
      </c>
      <c r="B1327" s="1" t="s">
        <v>3615</v>
      </c>
      <c r="C1327" t="s">
        <v>4380</v>
      </c>
      <c r="D1327" t="s">
        <v>5380</v>
      </c>
      <c r="F1327" t="str">
        <f t="shared" si="20"/>
        <v xml:space="preserve">  Kerry A</v>
      </c>
      <c r="G1327" t="str">
        <f>Table2[[#This Row],[First Name]]&amp;" "&amp;Table2[[#This Row],[Last Name]]</f>
        <v xml:space="preserve">  Kerry A Arouca</v>
      </c>
    </row>
    <row r="1328" spans="1:7" ht="15.75" x14ac:dyDescent="0.25">
      <c r="A1328" s="1" t="s">
        <v>1039</v>
      </c>
      <c r="B1328" s="1" t="s">
        <v>3616</v>
      </c>
      <c r="C1328" t="s">
        <v>4380</v>
      </c>
      <c r="D1328" t="s">
        <v>4800</v>
      </c>
      <c r="F1328" t="str">
        <f t="shared" si="20"/>
        <v xml:space="preserve">  Kristin</v>
      </c>
      <c r="G1328" t="str">
        <f>Table2[[#This Row],[First Name]]&amp;" "&amp;Table2[[#This Row],[Last Name]]</f>
        <v xml:space="preserve">  Kristin Reese</v>
      </c>
    </row>
    <row r="1329" spans="1:7" ht="15.75" x14ac:dyDescent="0.25">
      <c r="A1329" s="1" t="s">
        <v>1038</v>
      </c>
      <c r="B1329" s="1" t="s">
        <v>3617</v>
      </c>
      <c r="C1329" t="s">
        <v>4382</v>
      </c>
      <c r="D1329" t="s">
        <v>4733</v>
      </c>
      <c r="F1329" t="str">
        <f t="shared" si="20"/>
        <v xml:space="preserve">  Christopher R</v>
      </c>
      <c r="G1329" t="str">
        <f>Table2[[#This Row],[First Name]]&amp;" "&amp;Table2[[#This Row],[Last Name]]</f>
        <v xml:space="preserve">  Christopher R McCloskey</v>
      </c>
    </row>
    <row r="1330" spans="1:7" ht="15.75" x14ac:dyDescent="0.25">
      <c r="A1330" s="1" t="s">
        <v>1037</v>
      </c>
      <c r="B1330" s="1" t="s">
        <v>3618</v>
      </c>
      <c r="C1330" t="s">
        <v>4798</v>
      </c>
      <c r="D1330" t="s">
        <v>5353</v>
      </c>
      <c r="F1330" t="str">
        <f t="shared" si="20"/>
        <v xml:space="preserve">  Elizabeth A</v>
      </c>
      <c r="G1330" t="str">
        <f>Table2[[#This Row],[First Name]]&amp;" "&amp;Table2[[#This Row],[Last Name]]</f>
        <v xml:space="preserve">  Elizabeth A Tedsen</v>
      </c>
    </row>
    <row r="1331" spans="1:7" ht="15.75" x14ac:dyDescent="0.25">
      <c r="A1331" s="1" t="s">
        <v>1036</v>
      </c>
      <c r="B1331" s="1" t="s">
        <v>3619</v>
      </c>
      <c r="C1331" t="s">
        <v>4382</v>
      </c>
      <c r="D1331" t="s">
        <v>4592</v>
      </c>
      <c r="F1331" t="str">
        <f t="shared" si="20"/>
        <v xml:space="preserve">  Andrew</v>
      </c>
      <c r="G1331" t="str">
        <f>Table2[[#This Row],[First Name]]&amp;" "&amp;Table2[[#This Row],[Last Name]]</f>
        <v xml:space="preserve">  Andrew Koehlinger</v>
      </c>
    </row>
    <row r="1332" spans="1:7" ht="15.75" x14ac:dyDescent="0.25">
      <c r="A1332" s="1" t="s">
        <v>1035</v>
      </c>
      <c r="B1332" s="1" t="s">
        <v>3620</v>
      </c>
      <c r="C1332" t="s">
        <v>4380</v>
      </c>
      <c r="D1332" t="s">
        <v>4805</v>
      </c>
      <c r="F1332" t="str">
        <f t="shared" si="20"/>
        <v xml:space="preserve">  Dawn M</v>
      </c>
      <c r="G1332" t="str">
        <f>Table2[[#This Row],[First Name]]&amp;" "&amp;Table2[[#This Row],[Last Name]]</f>
        <v xml:space="preserve">  Dawn M Pielechaty</v>
      </c>
    </row>
    <row r="1333" spans="1:7" ht="15.75" x14ac:dyDescent="0.25">
      <c r="A1333" s="1" t="s">
        <v>1034</v>
      </c>
      <c r="B1333" s="1" t="s">
        <v>3621</v>
      </c>
      <c r="C1333" t="s">
        <v>4382</v>
      </c>
      <c r="D1333" t="s">
        <v>5381</v>
      </c>
      <c r="F1333" t="str">
        <f t="shared" si="20"/>
        <v xml:space="preserve">  Jonathan P</v>
      </c>
      <c r="G1333" t="str">
        <f>Table2[[#This Row],[First Name]]&amp;" "&amp;Table2[[#This Row],[Last Name]]</f>
        <v xml:space="preserve">  Jonathan P Korhonen</v>
      </c>
    </row>
    <row r="1334" spans="1:7" ht="15.75" x14ac:dyDescent="0.25">
      <c r="A1334" s="1" t="s">
        <v>1033</v>
      </c>
      <c r="B1334" s="1" t="s">
        <v>3622</v>
      </c>
      <c r="C1334" t="s">
        <v>4798</v>
      </c>
      <c r="D1334" t="s">
        <v>5382</v>
      </c>
      <c r="F1334" t="str">
        <f t="shared" si="20"/>
        <v xml:space="preserve">  Gina</v>
      </c>
      <c r="G1334" t="str">
        <f>Table2[[#This Row],[First Name]]&amp;" "&amp;Table2[[#This Row],[Last Name]]</f>
        <v xml:space="preserve">  Gina Kehr</v>
      </c>
    </row>
    <row r="1335" spans="1:7" ht="15.75" x14ac:dyDescent="0.25">
      <c r="A1335" s="1" t="s">
        <v>1032</v>
      </c>
      <c r="B1335" s="1" t="s">
        <v>3623</v>
      </c>
      <c r="C1335" t="s">
        <v>4382</v>
      </c>
      <c r="D1335" t="s">
        <v>5383</v>
      </c>
      <c r="F1335" t="str">
        <f t="shared" si="20"/>
        <v xml:space="preserve">  Dino</v>
      </c>
      <c r="G1335" t="str">
        <f>Table2[[#This Row],[First Name]]&amp;" "&amp;Table2[[#This Row],[Last Name]]</f>
        <v xml:space="preserve">  Dino Montagna</v>
      </c>
    </row>
    <row r="1336" spans="1:7" ht="15.75" x14ac:dyDescent="0.25">
      <c r="A1336" s="1" t="s">
        <v>1031</v>
      </c>
      <c r="B1336" s="1" t="s">
        <v>3624</v>
      </c>
      <c r="C1336" t="s">
        <v>4382</v>
      </c>
      <c r="D1336" t="s">
        <v>5384</v>
      </c>
      <c r="F1336" t="str">
        <f t="shared" si="20"/>
        <v xml:space="preserve">  Jan</v>
      </c>
      <c r="G1336" t="str">
        <f>Table2[[#This Row],[First Name]]&amp;" "&amp;Table2[[#This Row],[Last Name]]</f>
        <v xml:space="preserve">  Jan M√ºller</v>
      </c>
    </row>
    <row r="1337" spans="1:7" ht="15.75" x14ac:dyDescent="0.25">
      <c r="A1337" s="1" t="s">
        <v>1030</v>
      </c>
      <c r="B1337" s="1" t="s">
        <v>2450</v>
      </c>
      <c r="C1337" t="s">
        <v>4382</v>
      </c>
      <c r="D1337" t="s">
        <v>5385</v>
      </c>
      <c r="F1337" t="str">
        <f t="shared" si="20"/>
        <v xml:space="preserve">  Jonathan E</v>
      </c>
      <c r="G1337" t="str">
        <f>Table2[[#This Row],[First Name]]&amp;" "&amp;Table2[[#This Row],[Last Name]]</f>
        <v xml:space="preserve">  Jonathan E Baker</v>
      </c>
    </row>
    <row r="1338" spans="1:7" ht="15.75" x14ac:dyDescent="0.25">
      <c r="A1338" s="1" t="s">
        <v>1029</v>
      </c>
      <c r="B1338" s="1" t="s">
        <v>3625</v>
      </c>
      <c r="C1338" t="s">
        <v>4382</v>
      </c>
      <c r="D1338" t="s">
        <v>5386</v>
      </c>
      <c r="F1338" t="str">
        <f t="shared" si="20"/>
        <v xml:space="preserve">  Mark A</v>
      </c>
      <c r="G1338" t="str">
        <f>Table2[[#This Row],[First Name]]&amp;" "&amp;Table2[[#This Row],[Last Name]]</f>
        <v xml:space="preserve">  Mark A Sidebottom</v>
      </c>
    </row>
    <row r="1339" spans="1:7" ht="15.75" x14ac:dyDescent="0.25">
      <c r="A1339" s="1" t="s">
        <v>1028</v>
      </c>
      <c r="B1339" s="1" t="s">
        <v>2407</v>
      </c>
      <c r="C1339" t="s">
        <v>4798</v>
      </c>
      <c r="D1339" t="s">
        <v>4870</v>
      </c>
      <c r="F1339" t="str">
        <f t="shared" si="20"/>
        <v xml:space="preserve">  Mary</v>
      </c>
      <c r="G1339" t="str">
        <f>Table2[[#This Row],[First Name]]&amp;" "&amp;Table2[[#This Row],[Last Name]]</f>
        <v xml:space="preserve">  Mary Johnson</v>
      </c>
    </row>
    <row r="1340" spans="1:7" ht="15.75" x14ac:dyDescent="0.25">
      <c r="A1340" s="1" t="s">
        <v>1027</v>
      </c>
      <c r="B1340" s="1" t="s">
        <v>3626</v>
      </c>
      <c r="C1340" t="s">
        <v>4382</v>
      </c>
      <c r="D1340" t="s">
        <v>4527</v>
      </c>
      <c r="F1340" t="str">
        <f t="shared" si="20"/>
        <v xml:space="preserve">  Samuel</v>
      </c>
      <c r="G1340" t="str">
        <f>Table2[[#This Row],[First Name]]&amp;" "&amp;Table2[[#This Row],[Last Name]]</f>
        <v xml:space="preserve">  Samuel Morris</v>
      </c>
    </row>
    <row r="1341" spans="1:7" ht="15.75" x14ac:dyDescent="0.25">
      <c r="A1341" s="1" t="s">
        <v>1026</v>
      </c>
      <c r="B1341" s="1" t="s">
        <v>3627</v>
      </c>
      <c r="C1341" t="s">
        <v>4382</v>
      </c>
      <c r="D1341" t="s">
        <v>5387</v>
      </c>
      <c r="F1341" t="str">
        <f t="shared" si="20"/>
        <v xml:space="preserve">  Stan J</v>
      </c>
      <c r="G1341" t="str">
        <f>Table2[[#This Row],[First Name]]&amp;" "&amp;Table2[[#This Row],[Last Name]]</f>
        <v xml:space="preserve">  Stan J Chaisson</v>
      </c>
    </row>
    <row r="1342" spans="1:7" ht="15.75" x14ac:dyDescent="0.25">
      <c r="A1342" s="1" t="s">
        <v>1025</v>
      </c>
      <c r="B1342" s="1" t="s">
        <v>3628</v>
      </c>
      <c r="C1342" t="s">
        <v>4798</v>
      </c>
      <c r="D1342" t="s">
        <v>4892</v>
      </c>
      <c r="F1342" t="str">
        <f t="shared" si="20"/>
        <v xml:space="preserve">  Jessica L</v>
      </c>
      <c r="G1342" t="str">
        <f>Table2[[#This Row],[First Name]]&amp;" "&amp;Table2[[#This Row],[Last Name]]</f>
        <v xml:space="preserve">  Jessica L Pigott</v>
      </c>
    </row>
    <row r="1343" spans="1:7" ht="15.75" x14ac:dyDescent="0.25">
      <c r="A1343" s="1" t="s">
        <v>1024</v>
      </c>
      <c r="B1343" s="1" t="s">
        <v>3629</v>
      </c>
      <c r="C1343" t="s">
        <v>4380</v>
      </c>
      <c r="D1343" t="s">
        <v>5388</v>
      </c>
      <c r="F1343" t="str">
        <f t="shared" si="20"/>
        <v xml:space="preserve">  Krysta</v>
      </c>
      <c r="G1343" t="str">
        <f>Table2[[#This Row],[First Name]]&amp;" "&amp;Table2[[#This Row],[Last Name]]</f>
        <v xml:space="preserve">  Krysta Cochrane</v>
      </c>
    </row>
    <row r="1344" spans="1:7" ht="15.75" x14ac:dyDescent="0.25">
      <c r="A1344" s="1" t="s">
        <v>1023</v>
      </c>
      <c r="B1344" s="1" t="s">
        <v>3630</v>
      </c>
      <c r="C1344" t="s">
        <v>4798</v>
      </c>
      <c r="D1344" t="s">
        <v>5389</v>
      </c>
      <c r="F1344" t="str">
        <f t="shared" si="20"/>
        <v xml:space="preserve">  Natascia</v>
      </c>
      <c r="G1344" t="str">
        <f>Table2[[#This Row],[First Name]]&amp;" "&amp;Table2[[#This Row],[Last Name]]</f>
        <v xml:space="preserve">  Natascia Armitage</v>
      </c>
    </row>
    <row r="1345" spans="1:7" ht="15.75" x14ac:dyDescent="0.25">
      <c r="A1345" s="1" t="s">
        <v>1022</v>
      </c>
      <c r="B1345" s="1" t="s">
        <v>3631</v>
      </c>
      <c r="C1345" t="s">
        <v>4380</v>
      </c>
      <c r="D1345" t="s">
        <v>4749</v>
      </c>
      <c r="F1345" t="str">
        <f t="shared" si="20"/>
        <v xml:space="preserve">  Jenny</v>
      </c>
      <c r="G1345" t="str">
        <f>Table2[[#This Row],[First Name]]&amp;" "&amp;Table2[[#This Row],[Last Name]]</f>
        <v xml:space="preserve">  Jenny Shen</v>
      </c>
    </row>
    <row r="1346" spans="1:7" ht="15.75" x14ac:dyDescent="0.25">
      <c r="A1346" s="1" t="s">
        <v>1021</v>
      </c>
      <c r="B1346" s="1" t="s">
        <v>3632</v>
      </c>
      <c r="C1346" t="s">
        <v>4382</v>
      </c>
      <c r="D1346" t="s">
        <v>4476</v>
      </c>
      <c r="F1346" t="str">
        <f t="shared" si="20"/>
        <v xml:space="preserve">  Brian</v>
      </c>
      <c r="G1346" t="str">
        <f>Table2[[#This Row],[First Name]]&amp;" "&amp;Table2[[#This Row],[Last Name]]</f>
        <v xml:space="preserve">  Brian O'Kelly</v>
      </c>
    </row>
    <row r="1347" spans="1:7" ht="15.75" x14ac:dyDescent="0.25">
      <c r="A1347" s="1" t="s">
        <v>1020</v>
      </c>
      <c r="B1347" s="1" t="s">
        <v>3633</v>
      </c>
      <c r="C1347" t="s">
        <v>4380</v>
      </c>
      <c r="D1347" t="s">
        <v>5390</v>
      </c>
      <c r="F1347" t="str">
        <f t="shared" ref="F1347:F1410" si="21">D1347&amp;E1347</f>
        <v xml:space="preserve">  Monica</v>
      </c>
      <c r="G1347" t="str">
        <f>Table2[[#This Row],[First Name]]&amp;" "&amp;Table2[[#This Row],[Last Name]]</f>
        <v xml:space="preserve">  Monica Huff</v>
      </c>
    </row>
    <row r="1348" spans="1:7" ht="15.75" x14ac:dyDescent="0.25">
      <c r="A1348" s="1" t="s">
        <v>1019</v>
      </c>
      <c r="B1348" s="1" t="s">
        <v>3634</v>
      </c>
      <c r="C1348" t="s">
        <v>4382</v>
      </c>
      <c r="D1348" t="s">
        <v>4550</v>
      </c>
      <c r="F1348" t="str">
        <f t="shared" si="21"/>
        <v xml:space="preserve">  Tyler</v>
      </c>
      <c r="G1348" t="str">
        <f>Table2[[#This Row],[First Name]]&amp;" "&amp;Table2[[#This Row],[Last Name]]</f>
        <v xml:space="preserve">  Tyler Dye</v>
      </c>
    </row>
    <row r="1349" spans="1:7" ht="15.75" x14ac:dyDescent="0.25">
      <c r="A1349" s="1" t="s">
        <v>1018</v>
      </c>
      <c r="B1349" s="1" t="s">
        <v>3635</v>
      </c>
      <c r="C1349" t="s">
        <v>4380</v>
      </c>
      <c r="D1349" t="s">
        <v>5391</v>
      </c>
      <c r="F1349" t="str">
        <f t="shared" si="21"/>
        <v xml:space="preserve">  Kelly C</v>
      </c>
      <c r="G1349" t="str">
        <f>Table2[[#This Row],[First Name]]&amp;" "&amp;Table2[[#This Row],[Last Name]]</f>
        <v xml:space="preserve">  Kelly C Willard</v>
      </c>
    </row>
    <row r="1350" spans="1:7" ht="15.75" x14ac:dyDescent="0.25">
      <c r="A1350" s="1" t="s">
        <v>1017</v>
      </c>
      <c r="B1350" s="1" t="s">
        <v>3636</v>
      </c>
      <c r="C1350" t="s">
        <v>4798</v>
      </c>
      <c r="D1350" t="s">
        <v>4750</v>
      </c>
      <c r="F1350" t="str">
        <f t="shared" si="21"/>
        <v xml:space="preserve">  Emily</v>
      </c>
      <c r="G1350" t="str">
        <f>Table2[[#This Row],[First Name]]&amp;" "&amp;Table2[[#This Row],[Last Name]]</f>
        <v xml:space="preserve">  Emily D'Addario</v>
      </c>
    </row>
    <row r="1351" spans="1:7" ht="15.75" x14ac:dyDescent="0.25">
      <c r="A1351" s="1" t="s">
        <v>1016</v>
      </c>
      <c r="B1351" s="1" t="s">
        <v>3637</v>
      </c>
      <c r="C1351" t="s">
        <v>4382</v>
      </c>
      <c r="D1351" t="s">
        <v>5392</v>
      </c>
      <c r="F1351" t="str">
        <f t="shared" si="21"/>
        <v xml:space="preserve">  James V</v>
      </c>
      <c r="G1351" t="str">
        <f>Table2[[#This Row],[First Name]]&amp;" "&amp;Table2[[#This Row],[Last Name]]</f>
        <v xml:space="preserve">  James V Buchanan</v>
      </c>
    </row>
    <row r="1352" spans="1:7" ht="15.75" x14ac:dyDescent="0.25">
      <c r="A1352" s="1" t="s">
        <v>1015</v>
      </c>
      <c r="B1352" s="1" t="s">
        <v>2729</v>
      </c>
      <c r="C1352" t="s">
        <v>4380</v>
      </c>
      <c r="D1352" t="s">
        <v>5393</v>
      </c>
      <c r="F1352" t="str">
        <f t="shared" si="21"/>
        <v xml:space="preserve">  Angie</v>
      </c>
      <c r="G1352" t="str">
        <f>Table2[[#This Row],[First Name]]&amp;" "&amp;Table2[[#This Row],[Last Name]]</f>
        <v xml:space="preserve">  Angie Clark</v>
      </c>
    </row>
    <row r="1353" spans="1:7" ht="15.75" x14ac:dyDescent="0.25">
      <c r="A1353" s="1" t="s">
        <v>1014</v>
      </c>
      <c r="B1353" s="1" t="s">
        <v>3638</v>
      </c>
      <c r="C1353" t="s">
        <v>4382</v>
      </c>
      <c r="D1353" t="s">
        <v>4720</v>
      </c>
      <c r="F1353" t="str">
        <f t="shared" si="21"/>
        <v xml:space="preserve">  Michael J</v>
      </c>
      <c r="G1353" t="str">
        <f>Table2[[#This Row],[First Name]]&amp;" "&amp;Table2[[#This Row],[Last Name]]</f>
        <v xml:space="preserve">  Michael J Waterson</v>
      </c>
    </row>
    <row r="1354" spans="1:7" ht="15.75" x14ac:dyDescent="0.25">
      <c r="A1354" s="1" t="s">
        <v>1013</v>
      </c>
      <c r="B1354" s="1" t="s">
        <v>3639</v>
      </c>
      <c r="C1354" t="s">
        <v>4380</v>
      </c>
      <c r="D1354" t="s">
        <v>5394</v>
      </c>
      <c r="F1354" t="str">
        <f t="shared" si="21"/>
        <v xml:space="preserve">  Sabina</v>
      </c>
      <c r="G1354" t="str">
        <f>Table2[[#This Row],[First Name]]&amp;" "&amp;Table2[[#This Row],[Last Name]]</f>
        <v xml:space="preserve">  Sabina Piras</v>
      </c>
    </row>
    <row r="1355" spans="1:7" ht="15.75" x14ac:dyDescent="0.25">
      <c r="A1355" s="1" t="s">
        <v>1012</v>
      </c>
      <c r="B1355" s="1" t="s">
        <v>2771</v>
      </c>
      <c r="C1355" t="s">
        <v>4380</v>
      </c>
      <c r="D1355" t="s">
        <v>5395</v>
      </c>
      <c r="F1355" t="str">
        <f t="shared" si="21"/>
        <v xml:space="preserve">  Amy C</v>
      </c>
      <c r="G1355" t="str">
        <f>Table2[[#This Row],[First Name]]&amp;" "&amp;Table2[[#This Row],[Last Name]]</f>
        <v xml:space="preserve">  Amy C Olson</v>
      </c>
    </row>
    <row r="1356" spans="1:7" ht="15.75" x14ac:dyDescent="0.25">
      <c r="A1356" s="1" t="s">
        <v>1011</v>
      </c>
      <c r="B1356" s="1" t="s">
        <v>3490</v>
      </c>
      <c r="C1356" t="s">
        <v>4380</v>
      </c>
      <c r="D1356" t="s">
        <v>5396</v>
      </c>
      <c r="F1356" t="str">
        <f t="shared" si="21"/>
        <v xml:space="preserve">  Victoria U</v>
      </c>
      <c r="G1356" t="str">
        <f>Table2[[#This Row],[First Name]]&amp;" "&amp;Table2[[#This Row],[Last Name]]</f>
        <v xml:space="preserve">  Victoria U Manfredi</v>
      </c>
    </row>
    <row r="1357" spans="1:7" ht="15.75" x14ac:dyDescent="0.25">
      <c r="A1357" s="1" t="s">
        <v>1010</v>
      </c>
      <c r="B1357" s="1" t="s">
        <v>3640</v>
      </c>
      <c r="C1357" t="s">
        <v>4380</v>
      </c>
      <c r="D1357" t="s">
        <v>5397</v>
      </c>
      <c r="F1357" t="str">
        <f t="shared" si="21"/>
        <v xml:space="preserve">  Amelia B</v>
      </c>
      <c r="G1357" t="str">
        <f>Table2[[#This Row],[First Name]]&amp;" "&amp;Table2[[#This Row],[Last Name]]</f>
        <v xml:space="preserve">  Amelia B Landberg</v>
      </c>
    </row>
    <row r="1358" spans="1:7" ht="15.75" x14ac:dyDescent="0.25">
      <c r="A1358" s="1" t="s">
        <v>1009</v>
      </c>
      <c r="B1358" s="1" t="s">
        <v>3641</v>
      </c>
      <c r="C1358" t="s">
        <v>4380</v>
      </c>
      <c r="D1358" t="s">
        <v>5398</v>
      </c>
      <c r="F1358" t="str">
        <f t="shared" si="21"/>
        <v xml:space="preserve">  Jackie J</v>
      </c>
      <c r="G1358" t="str">
        <f>Table2[[#This Row],[First Name]]&amp;" "&amp;Table2[[#This Row],[Last Name]]</f>
        <v xml:space="preserve">  Jackie J Flynn</v>
      </c>
    </row>
    <row r="1359" spans="1:7" ht="15.75" x14ac:dyDescent="0.25">
      <c r="A1359" s="1" t="s">
        <v>1008</v>
      </c>
      <c r="B1359" s="1" t="s">
        <v>3642</v>
      </c>
      <c r="C1359" t="s">
        <v>4382</v>
      </c>
      <c r="D1359" t="s">
        <v>4887</v>
      </c>
      <c r="F1359" t="str">
        <f t="shared" si="21"/>
        <v xml:space="preserve">  Justin</v>
      </c>
      <c r="G1359" t="str">
        <f>Table2[[#This Row],[First Name]]&amp;" "&amp;Table2[[#This Row],[Last Name]]</f>
        <v xml:space="preserve">  Justin Bishop</v>
      </c>
    </row>
    <row r="1360" spans="1:7" ht="15.75" x14ac:dyDescent="0.25">
      <c r="A1360" s="1" t="s">
        <v>1007</v>
      </c>
      <c r="B1360" s="1" t="s">
        <v>3643</v>
      </c>
      <c r="C1360" t="s">
        <v>4380</v>
      </c>
      <c r="D1360" t="s">
        <v>5399</v>
      </c>
      <c r="F1360" t="str">
        <f t="shared" si="21"/>
        <v xml:space="preserve">  Kerry</v>
      </c>
      <c r="G1360" t="str">
        <f>Table2[[#This Row],[First Name]]&amp;" "&amp;Table2[[#This Row],[Last Name]]</f>
        <v xml:space="preserve">  Kerry Devitt</v>
      </c>
    </row>
    <row r="1361" spans="1:7" ht="15.75" x14ac:dyDescent="0.25">
      <c r="A1361" s="1" t="s">
        <v>1006</v>
      </c>
      <c r="B1361" s="1" t="s">
        <v>2572</v>
      </c>
      <c r="C1361" t="s">
        <v>4380</v>
      </c>
      <c r="D1361" t="s">
        <v>5400</v>
      </c>
      <c r="F1361" t="str">
        <f t="shared" si="21"/>
        <v xml:space="preserve">  Cindy G</v>
      </c>
      <c r="G1361" t="str">
        <f>Table2[[#This Row],[First Name]]&amp;" "&amp;Table2[[#This Row],[Last Name]]</f>
        <v xml:space="preserve">  Cindy G Lynch</v>
      </c>
    </row>
    <row r="1362" spans="1:7" ht="15.75" x14ac:dyDescent="0.25">
      <c r="A1362" s="1" t="s">
        <v>1005</v>
      </c>
      <c r="B1362" s="1" t="s">
        <v>3644</v>
      </c>
      <c r="C1362" t="s">
        <v>4382</v>
      </c>
      <c r="D1362" t="s">
        <v>5401</v>
      </c>
      <c r="F1362" t="str">
        <f t="shared" si="21"/>
        <v xml:space="preserve">  Gennaro</v>
      </c>
      <c r="G1362" t="str">
        <f>Table2[[#This Row],[First Name]]&amp;" "&amp;Table2[[#This Row],[Last Name]]</f>
        <v xml:space="preserve">  Gennaro Tramontano</v>
      </c>
    </row>
    <row r="1363" spans="1:7" ht="15.75" x14ac:dyDescent="0.25">
      <c r="A1363" s="1" t="s">
        <v>1004</v>
      </c>
      <c r="B1363" s="1" t="s">
        <v>3645</v>
      </c>
      <c r="C1363" t="s">
        <v>4382</v>
      </c>
      <c r="D1363" t="s">
        <v>5402</v>
      </c>
      <c r="F1363" t="str">
        <f t="shared" si="21"/>
        <v xml:space="preserve">  Terry</v>
      </c>
      <c r="G1363" t="str">
        <f>Table2[[#This Row],[First Name]]&amp;" "&amp;Table2[[#This Row],[Last Name]]</f>
        <v xml:space="preserve">  Terry Davidson</v>
      </c>
    </row>
    <row r="1364" spans="1:7" ht="15.75" x14ac:dyDescent="0.25">
      <c r="A1364" s="1" t="s">
        <v>1003</v>
      </c>
      <c r="B1364" s="1" t="s">
        <v>3180</v>
      </c>
      <c r="C1364" t="s">
        <v>4382</v>
      </c>
      <c r="D1364" t="s">
        <v>4855</v>
      </c>
      <c r="F1364" t="str">
        <f t="shared" si="21"/>
        <v xml:space="preserve">  Patrick J</v>
      </c>
      <c r="G1364" t="str">
        <f>Table2[[#This Row],[First Name]]&amp;" "&amp;Table2[[#This Row],[Last Name]]</f>
        <v xml:space="preserve">  Patrick J Burke</v>
      </c>
    </row>
    <row r="1365" spans="1:7" ht="15.75" x14ac:dyDescent="0.25">
      <c r="A1365" s="1" t="s">
        <v>1002</v>
      </c>
      <c r="B1365" s="1" t="s">
        <v>3646</v>
      </c>
      <c r="C1365" t="s">
        <v>4380</v>
      </c>
      <c r="D1365" t="s">
        <v>5403</v>
      </c>
      <c r="F1365" t="str">
        <f t="shared" si="21"/>
        <v xml:space="preserve">  Keara</v>
      </c>
      <c r="G1365" t="str">
        <f>Table2[[#This Row],[First Name]]&amp;" "&amp;Table2[[#This Row],[Last Name]]</f>
        <v xml:space="preserve">  Keara McGraw</v>
      </c>
    </row>
    <row r="1366" spans="1:7" ht="15.75" x14ac:dyDescent="0.25">
      <c r="A1366" s="1" t="s">
        <v>1001</v>
      </c>
      <c r="B1366" s="1" t="s">
        <v>3647</v>
      </c>
      <c r="C1366" t="s">
        <v>4380</v>
      </c>
      <c r="D1366" t="s">
        <v>4404</v>
      </c>
      <c r="F1366" t="str">
        <f t="shared" si="21"/>
        <v xml:space="preserve">  Nicole</v>
      </c>
      <c r="G1366" t="str">
        <f>Table2[[#This Row],[First Name]]&amp;" "&amp;Table2[[#This Row],[Last Name]]</f>
        <v xml:space="preserve">  Nicole Fellure</v>
      </c>
    </row>
    <row r="1367" spans="1:7" ht="15.75" x14ac:dyDescent="0.25">
      <c r="A1367" s="1" t="s">
        <v>1000</v>
      </c>
      <c r="B1367" s="1" t="s">
        <v>3648</v>
      </c>
      <c r="C1367" t="s">
        <v>4798</v>
      </c>
      <c r="D1367" t="s">
        <v>5404</v>
      </c>
      <c r="F1367" t="str">
        <f t="shared" si="21"/>
        <v xml:space="preserve">  Katena</v>
      </c>
      <c r="G1367" t="str">
        <f>Table2[[#This Row],[First Name]]&amp;" "&amp;Table2[[#This Row],[Last Name]]</f>
        <v xml:space="preserve">  Katena Sanford</v>
      </c>
    </row>
    <row r="1368" spans="1:7" ht="15.75" x14ac:dyDescent="0.25">
      <c r="A1368" s="1" t="s">
        <v>999</v>
      </c>
      <c r="B1368" s="1" t="s">
        <v>3649</v>
      </c>
      <c r="C1368" t="s">
        <v>4380</v>
      </c>
      <c r="D1368" t="s">
        <v>5405</v>
      </c>
      <c r="F1368" t="str">
        <f t="shared" si="21"/>
        <v xml:space="preserve">  Bean K</v>
      </c>
      <c r="G1368" t="str">
        <f>Table2[[#This Row],[First Name]]&amp;" "&amp;Table2[[#This Row],[Last Name]]</f>
        <v xml:space="preserve">  Bean K Wrenn</v>
      </c>
    </row>
    <row r="1369" spans="1:7" ht="15.75" x14ac:dyDescent="0.25">
      <c r="A1369" s="1" t="s">
        <v>998</v>
      </c>
      <c r="B1369" s="1" t="s">
        <v>2384</v>
      </c>
      <c r="C1369" t="s">
        <v>4382</v>
      </c>
      <c r="D1369" t="s">
        <v>4476</v>
      </c>
      <c r="F1369" t="str">
        <f t="shared" si="21"/>
        <v xml:space="preserve">  Brian</v>
      </c>
      <c r="G1369" t="str">
        <f>Table2[[#This Row],[First Name]]&amp;" "&amp;Table2[[#This Row],[Last Name]]</f>
        <v xml:space="preserve">  Brian Lindsey</v>
      </c>
    </row>
    <row r="1370" spans="1:7" ht="15.75" x14ac:dyDescent="0.25">
      <c r="A1370" s="1" t="s">
        <v>997</v>
      </c>
      <c r="B1370" s="1" t="s">
        <v>3650</v>
      </c>
      <c r="C1370" t="s">
        <v>4382</v>
      </c>
      <c r="D1370" t="s">
        <v>5406</v>
      </c>
      <c r="F1370" t="str">
        <f t="shared" si="21"/>
        <v xml:space="preserve">  Jan-Patrick</v>
      </c>
      <c r="G1370" t="str">
        <f>Table2[[#This Row],[First Name]]&amp;" "&amp;Table2[[#This Row],[Last Name]]</f>
        <v xml:space="preserve">  Jan-Patrick Krueger</v>
      </c>
    </row>
    <row r="1371" spans="1:7" ht="15.75" x14ac:dyDescent="0.25">
      <c r="A1371" s="1" t="s">
        <v>996</v>
      </c>
      <c r="B1371" s="1" t="s">
        <v>3651</v>
      </c>
      <c r="C1371" t="s">
        <v>4382</v>
      </c>
      <c r="D1371" t="s">
        <v>5407</v>
      </c>
      <c r="F1371" t="str">
        <f t="shared" si="21"/>
        <v xml:space="preserve">  Jesse J</v>
      </c>
      <c r="G1371" t="str">
        <f>Table2[[#This Row],[First Name]]&amp;" "&amp;Table2[[#This Row],[Last Name]]</f>
        <v xml:space="preserve">  Jesse J Babler</v>
      </c>
    </row>
    <row r="1372" spans="1:7" ht="15.75" x14ac:dyDescent="0.25">
      <c r="A1372" s="1" t="s">
        <v>995</v>
      </c>
      <c r="B1372" s="1" t="s">
        <v>3652</v>
      </c>
      <c r="C1372" t="s">
        <v>4380</v>
      </c>
      <c r="D1372" t="s">
        <v>5408</v>
      </c>
      <c r="F1372" t="str">
        <f t="shared" si="21"/>
        <v xml:space="preserve">  Lindsey M</v>
      </c>
      <c r="G1372" t="str">
        <f>Table2[[#This Row],[First Name]]&amp;" "&amp;Table2[[#This Row],[Last Name]]</f>
        <v xml:space="preserve">  Lindsey M Brezenski</v>
      </c>
    </row>
    <row r="1373" spans="1:7" ht="15.75" x14ac:dyDescent="0.25">
      <c r="A1373" s="1" t="s">
        <v>994</v>
      </c>
      <c r="B1373" s="1" t="s">
        <v>3653</v>
      </c>
      <c r="C1373" t="s">
        <v>4380</v>
      </c>
      <c r="D1373" t="s">
        <v>5409</v>
      </c>
      <c r="F1373" t="str">
        <f t="shared" si="21"/>
        <v xml:space="preserve">  Marguerite K</v>
      </c>
      <c r="G1373" t="str">
        <f>Table2[[#This Row],[First Name]]&amp;" "&amp;Table2[[#This Row],[Last Name]]</f>
        <v xml:space="preserve">  Marguerite K Marschner</v>
      </c>
    </row>
    <row r="1374" spans="1:7" ht="15.75" x14ac:dyDescent="0.25">
      <c r="A1374" s="1" t="s">
        <v>993</v>
      </c>
      <c r="B1374" s="1" t="s">
        <v>2617</v>
      </c>
      <c r="C1374" t="s">
        <v>4382</v>
      </c>
      <c r="D1374" t="s">
        <v>5410</v>
      </c>
      <c r="F1374" t="str">
        <f t="shared" si="21"/>
        <v xml:space="preserve">  Travis</v>
      </c>
      <c r="G1374" t="str">
        <f>Table2[[#This Row],[First Name]]&amp;" "&amp;Table2[[#This Row],[Last Name]]</f>
        <v xml:space="preserve">  Travis King</v>
      </c>
    </row>
    <row r="1375" spans="1:7" ht="15.75" x14ac:dyDescent="0.25">
      <c r="A1375" s="1" t="s">
        <v>992</v>
      </c>
      <c r="B1375" s="1" t="s">
        <v>3654</v>
      </c>
      <c r="C1375" t="s">
        <v>4382</v>
      </c>
      <c r="D1375" t="s">
        <v>5411</v>
      </c>
      <c r="F1375" t="str">
        <f t="shared" si="21"/>
        <v xml:space="preserve">  Ricky</v>
      </c>
      <c r="G1375" t="str">
        <f>Table2[[#This Row],[First Name]]&amp;" "&amp;Table2[[#This Row],[Last Name]]</f>
        <v xml:space="preserve">  Ricky Montez</v>
      </c>
    </row>
    <row r="1376" spans="1:7" ht="15.75" x14ac:dyDescent="0.25">
      <c r="A1376" s="1" t="s">
        <v>991</v>
      </c>
      <c r="B1376" s="1" t="s">
        <v>2948</v>
      </c>
      <c r="C1376" t="s">
        <v>4798</v>
      </c>
      <c r="D1376" t="s">
        <v>5412</v>
      </c>
      <c r="F1376" t="str">
        <f t="shared" si="21"/>
        <v xml:space="preserve">  Colleen L</v>
      </c>
      <c r="G1376" t="str">
        <f>Table2[[#This Row],[First Name]]&amp;" "&amp;Table2[[#This Row],[Last Name]]</f>
        <v xml:space="preserve">  Colleen L Campbell</v>
      </c>
    </row>
    <row r="1377" spans="1:7" ht="15.75" x14ac:dyDescent="0.25">
      <c r="A1377" s="1" t="s">
        <v>990</v>
      </c>
      <c r="B1377" s="1" t="s">
        <v>3655</v>
      </c>
      <c r="C1377" t="s">
        <v>4382</v>
      </c>
      <c r="D1377" t="s">
        <v>5413</v>
      </c>
      <c r="F1377" t="str">
        <f t="shared" si="21"/>
        <v xml:space="preserve">  Charlie A</v>
      </c>
      <c r="G1377" t="str">
        <f>Table2[[#This Row],[First Name]]&amp;" "&amp;Table2[[#This Row],[Last Name]]</f>
        <v xml:space="preserve">  Charlie A Hurt</v>
      </c>
    </row>
    <row r="1378" spans="1:7" ht="15.75" x14ac:dyDescent="0.25">
      <c r="A1378" s="1" t="s">
        <v>989</v>
      </c>
      <c r="B1378" s="1" t="s">
        <v>3656</v>
      </c>
      <c r="C1378" t="s">
        <v>4382</v>
      </c>
      <c r="D1378" t="s">
        <v>4699</v>
      </c>
      <c r="F1378" t="str">
        <f t="shared" si="21"/>
        <v xml:space="preserve">  Rick</v>
      </c>
      <c r="G1378" t="str">
        <f>Table2[[#This Row],[First Name]]&amp;" "&amp;Table2[[#This Row],[Last Name]]</f>
        <v xml:space="preserve">  Rick Garey</v>
      </c>
    </row>
    <row r="1379" spans="1:7" ht="15.75" x14ac:dyDescent="0.25">
      <c r="A1379" s="1" t="s">
        <v>988</v>
      </c>
      <c r="B1379" s="1" t="s">
        <v>3657</v>
      </c>
      <c r="C1379" t="s">
        <v>4380</v>
      </c>
      <c r="D1379" t="s">
        <v>5414</v>
      </c>
      <c r="F1379" t="str">
        <f t="shared" si="21"/>
        <v xml:space="preserve">  Lauren C</v>
      </c>
      <c r="G1379" t="str">
        <f>Table2[[#This Row],[First Name]]&amp;" "&amp;Table2[[#This Row],[Last Name]]</f>
        <v xml:space="preserve">  Lauren C Reddy</v>
      </c>
    </row>
    <row r="1380" spans="1:7" ht="15.75" x14ac:dyDescent="0.25">
      <c r="A1380" s="1" t="s">
        <v>987</v>
      </c>
      <c r="B1380" s="1" t="s">
        <v>3658</v>
      </c>
      <c r="C1380" t="s">
        <v>4382</v>
      </c>
      <c r="D1380" t="s">
        <v>4444</v>
      </c>
      <c r="F1380" t="str">
        <f t="shared" si="21"/>
        <v xml:space="preserve">  Daniel</v>
      </c>
      <c r="G1380" t="str">
        <f>Table2[[#This Row],[First Name]]&amp;" "&amp;Table2[[#This Row],[Last Name]]</f>
        <v xml:space="preserve">  Daniel Mueller</v>
      </c>
    </row>
    <row r="1381" spans="1:7" ht="15.75" x14ac:dyDescent="0.25">
      <c r="A1381" s="1" t="s">
        <v>986</v>
      </c>
      <c r="B1381" s="1" t="s">
        <v>2387</v>
      </c>
      <c r="C1381" t="s">
        <v>4382</v>
      </c>
      <c r="D1381" t="s">
        <v>4574</v>
      </c>
      <c r="F1381" t="str">
        <f t="shared" si="21"/>
        <v xml:space="preserve">  Jaime</v>
      </c>
      <c r="G1381" t="str">
        <f>Table2[[#This Row],[First Name]]&amp;" "&amp;Table2[[#This Row],[Last Name]]</f>
        <v xml:space="preserve">  Jaime Julia</v>
      </c>
    </row>
    <row r="1382" spans="1:7" ht="15.75" x14ac:dyDescent="0.25">
      <c r="A1382" s="1" t="s">
        <v>985</v>
      </c>
      <c r="B1382" s="1" t="s">
        <v>3659</v>
      </c>
      <c r="C1382" t="s">
        <v>4382</v>
      </c>
      <c r="D1382" t="s">
        <v>5415</v>
      </c>
      <c r="F1382" t="str">
        <f t="shared" si="21"/>
        <v xml:space="preserve">  Erik R</v>
      </c>
      <c r="G1382" t="str">
        <f>Table2[[#This Row],[First Name]]&amp;" "&amp;Table2[[#This Row],[Last Name]]</f>
        <v xml:space="preserve">  Erik R Uribe</v>
      </c>
    </row>
    <row r="1383" spans="1:7" ht="15.75" x14ac:dyDescent="0.25">
      <c r="A1383" s="1" t="s">
        <v>984</v>
      </c>
      <c r="B1383" s="1" t="s">
        <v>3660</v>
      </c>
      <c r="C1383" t="s">
        <v>4380</v>
      </c>
      <c r="D1383" t="s">
        <v>4826</v>
      </c>
      <c r="F1383" t="str">
        <f t="shared" si="21"/>
        <v xml:space="preserve">  Katie</v>
      </c>
      <c r="G1383" t="str">
        <f>Table2[[#This Row],[First Name]]&amp;" "&amp;Table2[[#This Row],[Last Name]]</f>
        <v xml:space="preserve">  Katie Hand</v>
      </c>
    </row>
    <row r="1384" spans="1:7" ht="15.75" x14ac:dyDescent="0.25">
      <c r="A1384" s="1" t="s">
        <v>983</v>
      </c>
      <c r="B1384" s="1" t="s">
        <v>3029</v>
      </c>
      <c r="C1384" t="s">
        <v>4382</v>
      </c>
      <c r="D1384" t="s">
        <v>5198</v>
      </c>
      <c r="F1384" t="str">
        <f t="shared" si="21"/>
        <v xml:space="preserve">  Thomas A</v>
      </c>
      <c r="G1384" t="str">
        <f>Table2[[#This Row],[First Name]]&amp;" "&amp;Table2[[#This Row],[Last Name]]</f>
        <v xml:space="preserve">  Thomas A Petersen</v>
      </c>
    </row>
    <row r="1385" spans="1:7" ht="15.75" x14ac:dyDescent="0.25">
      <c r="A1385" s="1" t="s">
        <v>982</v>
      </c>
      <c r="B1385" s="1" t="s">
        <v>3661</v>
      </c>
      <c r="C1385" t="s">
        <v>4382</v>
      </c>
      <c r="D1385" t="s">
        <v>5416</v>
      </c>
      <c r="F1385" t="str">
        <f t="shared" si="21"/>
        <v xml:space="preserve">  Jean-Marc</v>
      </c>
      <c r="G1385" t="str">
        <f>Table2[[#This Row],[First Name]]&amp;" "&amp;Table2[[#This Row],[Last Name]]</f>
        <v xml:space="preserve">  Jean-Marc Mac-Thiong</v>
      </c>
    </row>
    <row r="1386" spans="1:7" ht="15.75" x14ac:dyDescent="0.25">
      <c r="A1386" s="1" t="s">
        <v>981</v>
      </c>
      <c r="B1386" s="1" t="s">
        <v>2710</v>
      </c>
      <c r="C1386" t="s">
        <v>4380</v>
      </c>
      <c r="D1386" t="s">
        <v>5417</v>
      </c>
      <c r="F1386" t="str">
        <f t="shared" si="21"/>
        <v xml:space="preserve">  Kerry L</v>
      </c>
      <c r="G1386" t="str">
        <f>Table2[[#This Row],[First Name]]&amp;" "&amp;Table2[[#This Row],[Last Name]]</f>
        <v xml:space="preserve">  Kerry L Walker</v>
      </c>
    </row>
    <row r="1387" spans="1:7" ht="15.75" x14ac:dyDescent="0.25">
      <c r="A1387" s="1" t="s">
        <v>980</v>
      </c>
      <c r="B1387" s="1" t="s">
        <v>3662</v>
      </c>
      <c r="C1387" t="s">
        <v>4382</v>
      </c>
      <c r="D1387" t="s">
        <v>5418</v>
      </c>
      <c r="F1387" t="str">
        <f t="shared" si="21"/>
        <v xml:space="preserve">  Ulrich</v>
      </c>
      <c r="G1387" t="str">
        <f>Table2[[#This Row],[First Name]]&amp;" "&amp;Table2[[#This Row],[Last Name]]</f>
        <v xml:space="preserve">  Ulrich Steidl</v>
      </c>
    </row>
    <row r="1388" spans="1:7" ht="15.75" x14ac:dyDescent="0.25">
      <c r="A1388" s="1" t="s">
        <v>979</v>
      </c>
      <c r="B1388" s="1" t="s">
        <v>3335</v>
      </c>
      <c r="C1388" t="s">
        <v>4382</v>
      </c>
      <c r="D1388" t="s">
        <v>5419</v>
      </c>
      <c r="F1388" t="str">
        <f t="shared" si="21"/>
        <v xml:space="preserve">  Justin P</v>
      </c>
      <c r="G1388" t="str">
        <f>Table2[[#This Row],[First Name]]&amp;" "&amp;Table2[[#This Row],[Last Name]]</f>
        <v xml:space="preserve">  Justin P Rose</v>
      </c>
    </row>
    <row r="1389" spans="1:7" ht="15.75" x14ac:dyDescent="0.25">
      <c r="A1389" s="1" t="s">
        <v>978</v>
      </c>
      <c r="B1389" s="1" t="s">
        <v>3663</v>
      </c>
      <c r="C1389" t="s">
        <v>4380</v>
      </c>
      <c r="D1389" t="s">
        <v>5420</v>
      </c>
      <c r="F1389" t="str">
        <f t="shared" si="21"/>
        <v xml:space="preserve">  Hannah E</v>
      </c>
      <c r="G1389" t="str">
        <f>Table2[[#This Row],[First Name]]&amp;" "&amp;Table2[[#This Row],[Last Name]]</f>
        <v xml:space="preserve">  Hannah E Alderfer</v>
      </c>
    </row>
    <row r="1390" spans="1:7" ht="15.75" x14ac:dyDescent="0.25">
      <c r="A1390" s="1" t="s">
        <v>977</v>
      </c>
      <c r="B1390" s="1" t="s">
        <v>3664</v>
      </c>
      <c r="C1390" t="s">
        <v>4382</v>
      </c>
      <c r="D1390" t="s">
        <v>4393</v>
      </c>
      <c r="F1390" t="str">
        <f t="shared" si="21"/>
        <v xml:space="preserve">  David</v>
      </c>
      <c r="G1390" t="str">
        <f>Table2[[#This Row],[First Name]]&amp;" "&amp;Table2[[#This Row],[Last Name]]</f>
        <v xml:space="preserve">  David Ryland</v>
      </c>
    </row>
    <row r="1391" spans="1:7" ht="15.75" x14ac:dyDescent="0.25">
      <c r="A1391" s="1" t="s">
        <v>976</v>
      </c>
      <c r="B1391" s="1" t="s">
        <v>3665</v>
      </c>
      <c r="C1391" t="s">
        <v>4382</v>
      </c>
      <c r="D1391" t="s">
        <v>4781</v>
      </c>
      <c r="F1391" t="str">
        <f t="shared" si="21"/>
        <v xml:space="preserve">  Jim</v>
      </c>
      <c r="G1391" t="str">
        <f>Table2[[#This Row],[First Name]]&amp;" "&amp;Table2[[#This Row],[Last Name]]</f>
        <v xml:space="preserve">  Jim Bethea</v>
      </c>
    </row>
    <row r="1392" spans="1:7" ht="15.75" x14ac:dyDescent="0.25">
      <c r="A1392" s="1" t="s">
        <v>975</v>
      </c>
      <c r="B1392" s="1" t="s">
        <v>2376</v>
      </c>
      <c r="C1392" t="s">
        <v>4382</v>
      </c>
      <c r="D1392" t="s">
        <v>5421</v>
      </c>
      <c r="F1392" t="str">
        <f t="shared" si="21"/>
        <v xml:space="preserve">  Joseph P</v>
      </c>
      <c r="G1392" t="str">
        <f>Table2[[#This Row],[First Name]]&amp;" "&amp;Table2[[#This Row],[Last Name]]</f>
        <v xml:space="preserve">  Joseph P Kelly</v>
      </c>
    </row>
    <row r="1393" spans="1:7" ht="15.75" x14ac:dyDescent="0.25">
      <c r="A1393" s="1" t="s">
        <v>974</v>
      </c>
      <c r="B1393" s="1" t="s">
        <v>3666</v>
      </c>
      <c r="C1393" t="s">
        <v>4382</v>
      </c>
      <c r="D1393" t="s">
        <v>4526</v>
      </c>
      <c r="F1393" t="str">
        <f t="shared" si="21"/>
        <v xml:space="preserve">  Michael</v>
      </c>
      <c r="G1393" t="str">
        <f>Table2[[#This Row],[First Name]]&amp;" "&amp;Table2[[#This Row],[Last Name]]</f>
        <v xml:space="preserve">  Michael Blois</v>
      </c>
    </row>
    <row r="1394" spans="1:7" ht="15.75" x14ac:dyDescent="0.25">
      <c r="A1394" s="1" t="s">
        <v>973</v>
      </c>
      <c r="B1394" s="1" t="s">
        <v>3667</v>
      </c>
      <c r="C1394" t="s">
        <v>4380</v>
      </c>
      <c r="D1394" t="s">
        <v>5422</v>
      </c>
      <c r="F1394" t="str">
        <f t="shared" si="21"/>
        <v xml:space="preserve">  Gina M</v>
      </c>
      <c r="G1394" t="str">
        <f>Table2[[#This Row],[First Name]]&amp;" "&amp;Table2[[#This Row],[Last Name]]</f>
        <v xml:space="preserve">  Gina M Dayton</v>
      </c>
    </row>
    <row r="1395" spans="1:7" ht="15.75" x14ac:dyDescent="0.25">
      <c r="A1395" s="1" t="s">
        <v>972</v>
      </c>
      <c r="B1395" s="1" t="s">
        <v>3668</v>
      </c>
      <c r="C1395" t="s">
        <v>4380</v>
      </c>
      <c r="D1395" t="s">
        <v>5423</v>
      </c>
      <c r="F1395" t="str">
        <f t="shared" si="21"/>
        <v xml:space="preserve">  Shantel C</v>
      </c>
      <c r="G1395" t="str">
        <f>Table2[[#This Row],[First Name]]&amp;" "&amp;Table2[[#This Row],[Last Name]]</f>
        <v xml:space="preserve">  Shantel C Cloud</v>
      </c>
    </row>
    <row r="1396" spans="1:7" ht="15.75" x14ac:dyDescent="0.25">
      <c r="A1396" s="1" t="s">
        <v>971</v>
      </c>
      <c r="B1396" s="1" t="s">
        <v>3669</v>
      </c>
      <c r="C1396" t="s">
        <v>4382</v>
      </c>
      <c r="D1396" t="s">
        <v>4476</v>
      </c>
      <c r="F1396" t="str">
        <f t="shared" si="21"/>
        <v xml:space="preserve">  Brian</v>
      </c>
      <c r="G1396" t="str">
        <f>Table2[[#This Row],[First Name]]&amp;" "&amp;Table2[[#This Row],[Last Name]]</f>
        <v xml:space="preserve">  Brian Betournay</v>
      </c>
    </row>
    <row r="1397" spans="1:7" ht="15.75" x14ac:dyDescent="0.25">
      <c r="A1397" s="1" t="s">
        <v>970</v>
      </c>
      <c r="B1397" s="1" t="s">
        <v>3670</v>
      </c>
      <c r="C1397" t="s">
        <v>4382</v>
      </c>
      <c r="D1397" t="s">
        <v>4476</v>
      </c>
      <c r="F1397" t="str">
        <f t="shared" si="21"/>
        <v xml:space="preserve">  Brian</v>
      </c>
      <c r="G1397" t="str">
        <f>Table2[[#This Row],[First Name]]&amp;" "&amp;Table2[[#This Row],[Last Name]]</f>
        <v xml:space="preserve">  Brian Temple</v>
      </c>
    </row>
    <row r="1398" spans="1:7" ht="15.75" x14ac:dyDescent="0.25">
      <c r="A1398" s="1" t="s">
        <v>969</v>
      </c>
      <c r="B1398" s="1" t="s">
        <v>3671</v>
      </c>
      <c r="C1398" t="s">
        <v>4380</v>
      </c>
      <c r="D1398" t="s">
        <v>5424</v>
      </c>
      <c r="F1398" t="str">
        <f t="shared" si="21"/>
        <v xml:space="preserve">  Jessica R</v>
      </c>
      <c r="G1398" t="str">
        <f>Table2[[#This Row],[First Name]]&amp;" "&amp;Table2[[#This Row],[Last Name]]</f>
        <v xml:space="preserve">  Jessica R Rollie</v>
      </c>
    </row>
    <row r="1399" spans="1:7" ht="15.75" x14ac:dyDescent="0.25">
      <c r="A1399" s="1" t="s">
        <v>968</v>
      </c>
      <c r="B1399" s="1" t="s">
        <v>3672</v>
      </c>
      <c r="C1399" t="s">
        <v>4798</v>
      </c>
      <c r="D1399" t="s">
        <v>5425</v>
      </c>
      <c r="F1399" t="str">
        <f t="shared" si="21"/>
        <v xml:space="preserve">  Robyn</v>
      </c>
      <c r="G1399" t="str">
        <f>Table2[[#This Row],[First Name]]&amp;" "&amp;Table2[[#This Row],[Last Name]]</f>
        <v xml:space="preserve">  Robyn Roybal</v>
      </c>
    </row>
    <row r="1400" spans="1:7" ht="15.75" x14ac:dyDescent="0.25">
      <c r="A1400" s="1" t="s">
        <v>967</v>
      </c>
      <c r="B1400" s="1" t="s">
        <v>3673</v>
      </c>
      <c r="C1400" t="s">
        <v>4380</v>
      </c>
      <c r="D1400" t="s">
        <v>4609</v>
      </c>
      <c r="F1400" t="str">
        <f t="shared" si="21"/>
        <v xml:space="preserve">  Ashley</v>
      </c>
      <c r="G1400" t="str">
        <f>Table2[[#This Row],[First Name]]&amp;" "&amp;Table2[[#This Row],[Last Name]]</f>
        <v xml:space="preserve">  Ashley Turgeon</v>
      </c>
    </row>
    <row r="1401" spans="1:7" ht="15.75" x14ac:dyDescent="0.25">
      <c r="A1401" s="1" t="s">
        <v>966</v>
      </c>
      <c r="B1401" s="1" t="s">
        <v>3674</v>
      </c>
      <c r="C1401" t="s">
        <v>4380</v>
      </c>
      <c r="D1401" t="s">
        <v>4979</v>
      </c>
      <c r="F1401" t="str">
        <f t="shared" si="21"/>
        <v xml:space="preserve">  Dana</v>
      </c>
      <c r="G1401" t="str">
        <f>Table2[[#This Row],[First Name]]&amp;" "&amp;Table2[[#This Row],[Last Name]]</f>
        <v xml:space="preserve">  Dana Deingenis</v>
      </c>
    </row>
    <row r="1402" spans="1:7" ht="15.75" x14ac:dyDescent="0.25">
      <c r="A1402" s="1" t="s">
        <v>965</v>
      </c>
      <c r="B1402" s="1" t="s">
        <v>3508</v>
      </c>
      <c r="C1402" t="s">
        <v>4380</v>
      </c>
      <c r="D1402" t="s">
        <v>5426</v>
      </c>
      <c r="F1402" t="str">
        <f t="shared" si="21"/>
        <v xml:space="preserve">  Jessica F</v>
      </c>
      <c r="G1402" t="str">
        <f>Table2[[#This Row],[First Name]]&amp;" "&amp;Table2[[#This Row],[Last Name]]</f>
        <v xml:space="preserve">  Jessica F Hodge</v>
      </c>
    </row>
    <row r="1403" spans="1:7" ht="15.75" x14ac:dyDescent="0.25">
      <c r="A1403" s="1" t="s">
        <v>964</v>
      </c>
      <c r="B1403" s="1" t="s">
        <v>3675</v>
      </c>
      <c r="C1403" t="s">
        <v>4380</v>
      </c>
      <c r="D1403" t="s">
        <v>4436</v>
      </c>
      <c r="F1403" t="str">
        <f t="shared" si="21"/>
        <v xml:space="preserve">  Lindsey</v>
      </c>
      <c r="G1403" t="str">
        <f>Table2[[#This Row],[First Name]]&amp;" "&amp;Table2[[#This Row],[Last Name]]</f>
        <v xml:space="preserve">  Lindsey Gibbs</v>
      </c>
    </row>
    <row r="1404" spans="1:7" ht="15.75" x14ac:dyDescent="0.25">
      <c r="A1404" s="1" t="s">
        <v>963</v>
      </c>
      <c r="B1404" s="1" t="s">
        <v>3676</v>
      </c>
      <c r="C1404" t="s">
        <v>4380</v>
      </c>
      <c r="D1404" t="s">
        <v>4910</v>
      </c>
      <c r="F1404" t="str">
        <f t="shared" si="21"/>
        <v xml:space="preserve">  Kelly A</v>
      </c>
      <c r="G1404" t="str">
        <f>Table2[[#This Row],[First Name]]&amp;" "&amp;Table2[[#This Row],[Last Name]]</f>
        <v xml:space="preserve">  Kelly A Trom</v>
      </c>
    </row>
    <row r="1405" spans="1:7" ht="15.75" x14ac:dyDescent="0.25">
      <c r="A1405" s="1" t="s">
        <v>962</v>
      </c>
      <c r="B1405" s="1" t="s">
        <v>3677</v>
      </c>
      <c r="C1405" t="s">
        <v>4380</v>
      </c>
      <c r="D1405" t="s">
        <v>5427</v>
      </c>
      <c r="F1405" t="str">
        <f t="shared" si="21"/>
        <v xml:space="preserve">  Brooke E</v>
      </c>
      <c r="G1405" t="str">
        <f>Table2[[#This Row],[First Name]]&amp;" "&amp;Table2[[#This Row],[Last Name]]</f>
        <v xml:space="preserve">  Brooke E Sizer</v>
      </c>
    </row>
    <row r="1406" spans="1:7" ht="15.75" x14ac:dyDescent="0.25">
      <c r="A1406" s="1" t="s">
        <v>961</v>
      </c>
      <c r="B1406" s="1" t="s">
        <v>3678</v>
      </c>
      <c r="C1406" t="s">
        <v>4380</v>
      </c>
      <c r="D1406" t="s">
        <v>5428</v>
      </c>
      <c r="F1406" t="str">
        <f t="shared" si="21"/>
        <v xml:space="preserve">  Katelyn E</v>
      </c>
      <c r="G1406" t="str">
        <f>Table2[[#This Row],[First Name]]&amp;" "&amp;Table2[[#This Row],[Last Name]]</f>
        <v xml:space="preserve">  Katelyn E Ellison</v>
      </c>
    </row>
    <row r="1407" spans="1:7" ht="15.75" x14ac:dyDescent="0.25">
      <c r="A1407" s="1" t="s">
        <v>960</v>
      </c>
      <c r="B1407" s="1" t="s">
        <v>3679</v>
      </c>
      <c r="C1407" t="s">
        <v>4382</v>
      </c>
      <c r="D1407" t="s">
        <v>4407</v>
      </c>
      <c r="F1407" t="str">
        <f t="shared" si="21"/>
        <v xml:space="preserve">  Adam</v>
      </c>
      <c r="G1407" t="str">
        <f>Table2[[#This Row],[First Name]]&amp;" "&amp;Table2[[#This Row],[Last Name]]</f>
        <v xml:space="preserve">  Adam Sulkowski</v>
      </c>
    </row>
    <row r="1408" spans="1:7" ht="15.75" x14ac:dyDescent="0.25">
      <c r="A1408" s="1" t="s">
        <v>959</v>
      </c>
      <c r="B1408" s="1" t="s">
        <v>3680</v>
      </c>
      <c r="C1408" t="s">
        <v>4380</v>
      </c>
      <c r="D1408" t="s">
        <v>4979</v>
      </c>
      <c r="F1408" t="str">
        <f t="shared" si="21"/>
        <v xml:space="preserve">  Dana</v>
      </c>
      <c r="G1408" t="str">
        <f>Table2[[#This Row],[First Name]]&amp;" "&amp;Table2[[#This Row],[Last Name]]</f>
        <v xml:space="preserve">  Dana Maringo</v>
      </c>
    </row>
    <row r="1409" spans="1:7" ht="15.75" x14ac:dyDescent="0.25">
      <c r="A1409" s="1" t="s">
        <v>958</v>
      </c>
      <c r="B1409" s="1" t="s">
        <v>3681</v>
      </c>
      <c r="C1409" t="s">
        <v>4382</v>
      </c>
      <c r="D1409" t="s">
        <v>4424</v>
      </c>
      <c r="F1409" t="str">
        <f t="shared" si="21"/>
        <v xml:space="preserve">  Eric W</v>
      </c>
      <c r="G1409" t="str">
        <f>Table2[[#This Row],[First Name]]&amp;" "&amp;Table2[[#This Row],[Last Name]]</f>
        <v xml:space="preserve">  Eric W Lattin</v>
      </c>
    </row>
    <row r="1410" spans="1:7" ht="15.75" x14ac:dyDescent="0.25">
      <c r="A1410" s="1" t="s">
        <v>957</v>
      </c>
      <c r="B1410" s="1" t="s">
        <v>3682</v>
      </c>
      <c r="C1410" t="s">
        <v>4382</v>
      </c>
      <c r="D1410" t="s">
        <v>4383</v>
      </c>
      <c r="F1410" t="str">
        <f t="shared" si="21"/>
        <v xml:space="preserve">  Matthew D</v>
      </c>
      <c r="G1410" t="str">
        <f>Table2[[#This Row],[First Name]]&amp;" "&amp;Table2[[#This Row],[Last Name]]</f>
        <v xml:space="preserve">  Matthew D Deblander</v>
      </c>
    </row>
    <row r="1411" spans="1:7" ht="15.75" x14ac:dyDescent="0.25">
      <c r="A1411" s="1" t="s">
        <v>956</v>
      </c>
      <c r="B1411" s="1" t="s">
        <v>3683</v>
      </c>
      <c r="C1411" t="s">
        <v>4382</v>
      </c>
      <c r="D1411" t="s">
        <v>5429</v>
      </c>
      <c r="F1411" t="str">
        <f t="shared" ref="F1411:F1474" si="22">D1411&amp;E1411</f>
        <v xml:space="preserve">  Eoghan</v>
      </c>
      <c r="G1411" t="str">
        <f>Table2[[#This Row],[First Name]]&amp;" "&amp;Table2[[#This Row],[Last Name]]</f>
        <v xml:space="preserve">  Eoghan O'Neill</v>
      </c>
    </row>
    <row r="1412" spans="1:7" ht="15.75" x14ac:dyDescent="0.25">
      <c r="A1412" s="1" t="s">
        <v>955</v>
      </c>
      <c r="B1412" s="1" t="s">
        <v>3430</v>
      </c>
      <c r="C1412" t="s">
        <v>4380</v>
      </c>
      <c r="D1412" t="s">
        <v>5430</v>
      </c>
      <c r="F1412" t="str">
        <f t="shared" si="22"/>
        <v xml:space="preserve">  Pamela W</v>
      </c>
      <c r="G1412" t="str">
        <f>Table2[[#This Row],[First Name]]&amp;" "&amp;Table2[[#This Row],[Last Name]]</f>
        <v xml:space="preserve">  Pamela W Davis</v>
      </c>
    </row>
    <row r="1413" spans="1:7" ht="15.75" x14ac:dyDescent="0.25">
      <c r="A1413" s="1" t="s">
        <v>954</v>
      </c>
      <c r="B1413" s="1" t="s">
        <v>3684</v>
      </c>
      <c r="C1413" t="s">
        <v>4380</v>
      </c>
      <c r="D1413" t="s">
        <v>5408</v>
      </c>
      <c r="F1413" t="str">
        <f t="shared" si="22"/>
        <v xml:space="preserve">  Lindsey M</v>
      </c>
      <c r="G1413" t="str">
        <f>Table2[[#This Row],[First Name]]&amp;" "&amp;Table2[[#This Row],[Last Name]]</f>
        <v xml:space="preserve">  Lindsey M Stanek</v>
      </c>
    </row>
    <row r="1414" spans="1:7" ht="15.75" x14ac:dyDescent="0.25">
      <c r="A1414" s="1" t="s">
        <v>953</v>
      </c>
      <c r="B1414" s="1" t="s">
        <v>3532</v>
      </c>
      <c r="C1414" t="s">
        <v>4380</v>
      </c>
      <c r="D1414" t="s">
        <v>5431</v>
      </c>
      <c r="F1414" t="str">
        <f t="shared" si="22"/>
        <v xml:space="preserve">  Kassie</v>
      </c>
      <c r="G1414" t="str">
        <f>Table2[[#This Row],[First Name]]&amp;" "&amp;Table2[[#This Row],[Last Name]]</f>
        <v xml:space="preserve">  Kassie Harris</v>
      </c>
    </row>
    <row r="1415" spans="1:7" ht="15.75" x14ac:dyDescent="0.25">
      <c r="A1415" s="1" t="s">
        <v>952</v>
      </c>
      <c r="B1415" s="1" t="s">
        <v>3685</v>
      </c>
      <c r="C1415" t="s">
        <v>4382</v>
      </c>
      <c r="D1415" t="s">
        <v>4528</v>
      </c>
      <c r="F1415" t="str">
        <f t="shared" si="22"/>
        <v xml:space="preserve">  Matthew</v>
      </c>
      <c r="G1415" t="str">
        <f>Table2[[#This Row],[First Name]]&amp;" "&amp;Table2[[#This Row],[Last Name]]</f>
        <v xml:space="preserve">  Matthew Manning</v>
      </c>
    </row>
    <row r="1416" spans="1:7" ht="15.75" x14ac:dyDescent="0.25">
      <c r="A1416" s="1" t="s">
        <v>951</v>
      </c>
      <c r="B1416" s="1" t="s">
        <v>3686</v>
      </c>
      <c r="C1416" t="s">
        <v>4382</v>
      </c>
      <c r="D1416" t="s">
        <v>5432</v>
      </c>
      <c r="F1416" t="str">
        <f t="shared" si="22"/>
        <v xml:space="preserve">  Ruben Dario</v>
      </c>
      <c r="G1416" t="str">
        <f>Table2[[#This Row],[First Name]]&amp;" "&amp;Table2[[#This Row],[Last Name]]</f>
        <v xml:space="preserve">  Ruben Dario Barrera Munoz</v>
      </c>
    </row>
    <row r="1417" spans="1:7" ht="15.75" x14ac:dyDescent="0.25">
      <c r="A1417" s="1" t="s">
        <v>950</v>
      </c>
      <c r="B1417" s="1" t="s">
        <v>3687</v>
      </c>
      <c r="C1417" t="s">
        <v>4382</v>
      </c>
      <c r="D1417" t="s">
        <v>4462</v>
      </c>
      <c r="F1417" t="str">
        <f t="shared" si="22"/>
        <v xml:space="preserve">  Kevin</v>
      </c>
      <c r="G1417" t="str">
        <f>Table2[[#This Row],[First Name]]&amp;" "&amp;Table2[[#This Row],[Last Name]]</f>
        <v xml:space="preserve">  Kevin Schauwaers</v>
      </c>
    </row>
    <row r="1418" spans="1:7" ht="15.75" x14ac:dyDescent="0.25">
      <c r="A1418" s="1" t="s">
        <v>949</v>
      </c>
      <c r="B1418" s="1" t="s">
        <v>3688</v>
      </c>
      <c r="C1418" t="s">
        <v>4380</v>
      </c>
      <c r="D1418" t="s">
        <v>5433</v>
      </c>
      <c r="F1418" t="str">
        <f t="shared" si="22"/>
        <v xml:space="preserve">  Lindsay M</v>
      </c>
      <c r="G1418" t="str">
        <f>Table2[[#This Row],[First Name]]&amp;" "&amp;Table2[[#This Row],[Last Name]]</f>
        <v xml:space="preserve">  Lindsay M Hartman</v>
      </c>
    </row>
    <row r="1419" spans="1:7" ht="15.75" x14ac:dyDescent="0.25">
      <c r="A1419" s="1" t="s">
        <v>948</v>
      </c>
      <c r="B1419" s="1" t="s">
        <v>3689</v>
      </c>
      <c r="C1419" t="s">
        <v>4798</v>
      </c>
      <c r="D1419" t="s">
        <v>4484</v>
      </c>
      <c r="F1419" t="str">
        <f t="shared" si="22"/>
        <v xml:space="preserve">  Amanda</v>
      </c>
      <c r="G1419" t="str">
        <f>Table2[[#This Row],[First Name]]&amp;" "&amp;Table2[[#This Row],[Last Name]]</f>
        <v xml:space="preserve">  Amanda Fire</v>
      </c>
    </row>
    <row r="1420" spans="1:7" ht="15.75" x14ac:dyDescent="0.25">
      <c r="A1420" s="1" t="s">
        <v>947</v>
      </c>
      <c r="B1420" s="1" t="s">
        <v>3690</v>
      </c>
      <c r="C1420" t="s">
        <v>4382</v>
      </c>
      <c r="D1420" t="s">
        <v>4628</v>
      </c>
      <c r="F1420" t="str">
        <f t="shared" si="22"/>
        <v xml:space="preserve">  James</v>
      </c>
      <c r="G1420" t="str">
        <f>Table2[[#This Row],[First Name]]&amp;" "&amp;Table2[[#This Row],[Last Name]]</f>
        <v xml:space="preserve">  James Waliaula</v>
      </c>
    </row>
    <row r="1421" spans="1:7" ht="15.75" x14ac:dyDescent="0.25">
      <c r="A1421" s="1" t="s">
        <v>946</v>
      </c>
      <c r="B1421" s="1" t="s">
        <v>3691</v>
      </c>
      <c r="C1421" t="s">
        <v>4382</v>
      </c>
      <c r="D1421" t="s">
        <v>5434</v>
      </c>
      <c r="F1421" t="str">
        <f t="shared" si="22"/>
        <v xml:space="preserve">  Samuel H</v>
      </c>
      <c r="G1421" t="str">
        <f>Table2[[#This Row],[First Name]]&amp;" "&amp;Table2[[#This Row],[Last Name]]</f>
        <v xml:space="preserve">  Samuel H Blackshear</v>
      </c>
    </row>
    <row r="1422" spans="1:7" ht="15.75" x14ac:dyDescent="0.25">
      <c r="A1422" s="1" t="s">
        <v>945</v>
      </c>
      <c r="B1422" s="1" t="s">
        <v>3692</v>
      </c>
      <c r="C1422" t="s">
        <v>4380</v>
      </c>
      <c r="D1422" t="s">
        <v>5435</v>
      </c>
      <c r="F1422" t="str">
        <f t="shared" si="22"/>
        <v xml:space="preserve">  Jenni</v>
      </c>
      <c r="G1422" t="str">
        <f>Table2[[#This Row],[First Name]]&amp;" "&amp;Table2[[#This Row],[Last Name]]</f>
        <v xml:space="preserve">  Jenni Nettik</v>
      </c>
    </row>
    <row r="1423" spans="1:7" ht="15.75" x14ac:dyDescent="0.25">
      <c r="A1423" s="1" t="s">
        <v>944</v>
      </c>
      <c r="B1423" s="1" t="s">
        <v>3693</v>
      </c>
      <c r="C1423" t="s">
        <v>4382</v>
      </c>
      <c r="D1423" t="s">
        <v>5436</v>
      </c>
      <c r="F1423" t="str">
        <f t="shared" si="22"/>
        <v xml:space="preserve">  Estuardo F</v>
      </c>
      <c r="G1423" t="str">
        <f>Table2[[#This Row],[First Name]]&amp;" "&amp;Table2[[#This Row],[Last Name]]</f>
        <v xml:space="preserve">  Estuardo F Novales</v>
      </c>
    </row>
    <row r="1424" spans="1:7" ht="15.75" x14ac:dyDescent="0.25">
      <c r="A1424" s="1" t="s">
        <v>943</v>
      </c>
      <c r="B1424" s="1" t="s">
        <v>3694</v>
      </c>
      <c r="C1424" t="s">
        <v>4382</v>
      </c>
      <c r="D1424" t="s">
        <v>5437</v>
      </c>
      <c r="F1424" t="str">
        <f t="shared" si="22"/>
        <v xml:space="preserve">  Brett</v>
      </c>
      <c r="G1424" t="str">
        <f>Table2[[#This Row],[First Name]]&amp;" "&amp;Table2[[#This Row],[Last Name]]</f>
        <v xml:space="preserve">  Brett Rosauer</v>
      </c>
    </row>
    <row r="1425" spans="1:7" ht="15.75" x14ac:dyDescent="0.25">
      <c r="A1425" s="1" t="s">
        <v>942</v>
      </c>
      <c r="B1425" s="1" t="s">
        <v>3695</v>
      </c>
      <c r="C1425" t="s">
        <v>4380</v>
      </c>
      <c r="D1425" t="s">
        <v>5438</v>
      </c>
      <c r="F1425" t="str">
        <f t="shared" si="22"/>
        <v xml:space="preserve">  Sharon E</v>
      </c>
      <c r="G1425" t="str">
        <f>Table2[[#This Row],[First Name]]&amp;" "&amp;Table2[[#This Row],[Last Name]]</f>
        <v xml:space="preserve">  Sharon E Ryder</v>
      </c>
    </row>
    <row r="1426" spans="1:7" ht="15.75" x14ac:dyDescent="0.25">
      <c r="A1426" s="1" t="s">
        <v>941</v>
      </c>
      <c r="B1426" s="1" t="s">
        <v>3696</v>
      </c>
      <c r="C1426" t="s">
        <v>4382</v>
      </c>
      <c r="D1426" t="s">
        <v>5439</v>
      </c>
      <c r="F1426" t="str">
        <f t="shared" si="22"/>
        <v xml:space="preserve">  Jacob W√¶ver</v>
      </c>
      <c r="G1426" t="str">
        <f>Table2[[#This Row],[First Name]]&amp;" "&amp;Table2[[#This Row],[Last Name]]</f>
        <v xml:space="preserve">  Jacob W√¶ver Larsen</v>
      </c>
    </row>
    <row r="1427" spans="1:7" ht="15.75" x14ac:dyDescent="0.25">
      <c r="A1427" s="1" t="s">
        <v>940</v>
      </c>
      <c r="B1427" s="1" t="s">
        <v>3697</v>
      </c>
      <c r="C1427" t="s">
        <v>4382</v>
      </c>
      <c r="D1427" t="s">
        <v>4388</v>
      </c>
      <c r="F1427" t="str">
        <f t="shared" si="22"/>
        <v xml:space="preserve">  Scott</v>
      </c>
      <c r="G1427" t="str">
        <f>Table2[[#This Row],[First Name]]&amp;" "&amp;Table2[[#This Row],[Last Name]]</f>
        <v xml:space="preserve">  Scott Keate</v>
      </c>
    </row>
    <row r="1428" spans="1:7" ht="15.75" x14ac:dyDescent="0.25">
      <c r="A1428" s="1" t="s">
        <v>939</v>
      </c>
      <c r="B1428" s="1" t="s">
        <v>2722</v>
      </c>
      <c r="C1428" t="s">
        <v>4380</v>
      </c>
      <c r="D1428" t="s">
        <v>5440</v>
      </c>
      <c r="F1428" t="str">
        <f t="shared" si="22"/>
        <v xml:space="preserve">  Brooke S</v>
      </c>
      <c r="G1428" t="str">
        <f>Table2[[#This Row],[First Name]]&amp;" "&amp;Table2[[#This Row],[Last Name]]</f>
        <v xml:space="preserve">  Brooke S Williams</v>
      </c>
    </row>
    <row r="1429" spans="1:7" ht="15.75" x14ac:dyDescent="0.25">
      <c r="A1429" s="1" t="s">
        <v>938</v>
      </c>
      <c r="B1429" s="1" t="s">
        <v>3698</v>
      </c>
      <c r="C1429" t="s">
        <v>4380</v>
      </c>
      <c r="D1429" t="s">
        <v>5441</v>
      </c>
      <c r="F1429" t="str">
        <f t="shared" si="22"/>
        <v xml:space="preserve">  Kaye A</v>
      </c>
      <c r="G1429" t="str">
        <f>Table2[[#This Row],[First Name]]&amp;" "&amp;Table2[[#This Row],[Last Name]]</f>
        <v xml:space="preserve">  Kaye A Starosciak</v>
      </c>
    </row>
    <row r="1430" spans="1:7" ht="15.75" x14ac:dyDescent="0.25">
      <c r="A1430" s="1" t="s">
        <v>937</v>
      </c>
      <c r="B1430" s="1" t="s">
        <v>2507</v>
      </c>
      <c r="C1430" t="s">
        <v>4380</v>
      </c>
      <c r="D1430" t="s">
        <v>4778</v>
      </c>
      <c r="F1430" t="str">
        <f t="shared" si="22"/>
        <v xml:space="preserve">  Carolyn</v>
      </c>
      <c r="G1430" t="str">
        <f>Table2[[#This Row],[First Name]]&amp;" "&amp;Table2[[#This Row],[Last Name]]</f>
        <v xml:space="preserve">  Carolyn Smith</v>
      </c>
    </row>
    <row r="1431" spans="1:7" ht="15.75" x14ac:dyDescent="0.25">
      <c r="A1431" s="1" t="s">
        <v>936</v>
      </c>
      <c r="B1431" s="1" t="s">
        <v>3699</v>
      </c>
      <c r="C1431" t="s">
        <v>4382</v>
      </c>
      <c r="D1431" t="s">
        <v>5442</v>
      </c>
      <c r="F1431" t="str">
        <f t="shared" si="22"/>
        <v xml:space="preserve">  Daniel C</v>
      </c>
      <c r="G1431" t="str">
        <f>Table2[[#This Row],[First Name]]&amp;" "&amp;Table2[[#This Row],[Last Name]]</f>
        <v xml:space="preserve">  Daniel C Henderson</v>
      </c>
    </row>
    <row r="1432" spans="1:7" ht="15.75" x14ac:dyDescent="0.25">
      <c r="A1432" s="1" t="s">
        <v>935</v>
      </c>
      <c r="B1432" s="1" t="s">
        <v>3700</v>
      </c>
      <c r="C1432" t="s">
        <v>4798</v>
      </c>
      <c r="D1432" t="s">
        <v>5443</v>
      </c>
      <c r="F1432" t="str">
        <f t="shared" si="22"/>
        <v xml:space="preserve">  Laurie A</v>
      </c>
      <c r="G1432" t="str">
        <f>Table2[[#This Row],[First Name]]&amp;" "&amp;Table2[[#This Row],[Last Name]]</f>
        <v xml:space="preserve">  Laurie A Winkelman</v>
      </c>
    </row>
    <row r="1433" spans="1:7" ht="15.75" x14ac:dyDescent="0.25">
      <c r="A1433" s="1" t="s">
        <v>934</v>
      </c>
      <c r="B1433" s="1" t="s">
        <v>3701</v>
      </c>
      <c r="C1433" t="s">
        <v>4380</v>
      </c>
      <c r="D1433" t="s">
        <v>4404</v>
      </c>
      <c r="F1433" t="str">
        <f t="shared" si="22"/>
        <v xml:space="preserve">  Nicole</v>
      </c>
      <c r="G1433" t="str">
        <f>Table2[[#This Row],[First Name]]&amp;" "&amp;Table2[[#This Row],[Last Name]]</f>
        <v xml:space="preserve">  Nicole Monette</v>
      </c>
    </row>
    <row r="1434" spans="1:7" ht="15.75" x14ac:dyDescent="0.25">
      <c r="A1434" s="1" t="s">
        <v>933</v>
      </c>
      <c r="B1434" s="1" t="s">
        <v>3702</v>
      </c>
      <c r="C1434" t="s">
        <v>4380</v>
      </c>
      <c r="D1434" t="s">
        <v>5444</v>
      </c>
      <c r="F1434" t="str">
        <f t="shared" si="22"/>
        <v xml:space="preserve">  Shelby</v>
      </c>
      <c r="G1434" t="str">
        <f>Table2[[#This Row],[First Name]]&amp;" "&amp;Table2[[#This Row],[Last Name]]</f>
        <v xml:space="preserve">  Shelby Kramer</v>
      </c>
    </row>
    <row r="1435" spans="1:7" ht="15.75" x14ac:dyDescent="0.25">
      <c r="A1435" s="1" t="s">
        <v>932</v>
      </c>
      <c r="B1435" s="1" t="s">
        <v>3703</v>
      </c>
      <c r="C1435" t="s">
        <v>4380</v>
      </c>
      <c r="D1435" t="s">
        <v>4685</v>
      </c>
      <c r="F1435" t="str">
        <f t="shared" si="22"/>
        <v xml:space="preserve">  Allison</v>
      </c>
      <c r="G1435" t="str">
        <f>Table2[[#This Row],[First Name]]&amp;" "&amp;Table2[[#This Row],[Last Name]]</f>
        <v xml:space="preserve">  Allison Goldstein</v>
      </c>
    </row>
    <row r="1436" spans="1:7" ht="15.75" x14ac:dyDescent="0.25">
      <c r="A1436" s="1" t="s">
        <v>931</v>
      </c>
      <c r="B1436" s="1" t="s">
        <v>2733</v>
      </c>
      <c r="C1436" t="s">
        <v>4380</v>
      </c>
      <c r="D1436" t="s">
        <v>5445</v>
      </c>
      <c r="F1436" t="str">
        <f t="shared" si="22"/>
        <v xml:space="preserve">  Leticia</v>
      </c>
      <c r="G1436" t="str">
        <f>Table2[[#This Row],[First Name]]&amp;" "&amp;Table2[[#This Row],[Last Name]]</f>
        <v xml:space="preserve">  Leticia Gonzalez</v>
      </c>
    </row>
    <row r="1437" spans="1:7" ht="15.75" x14ac:dyDescent="0.25">
      <c r="A1437" s="1" t="s">
        <v>930</v>
      </c>
      <c r="B1437" s="1" t="s">
        <v>3704</v>
      </c>
      <c r="C1437" t="s">
        <v>4382</v>
      </c>
      <c r="D1437" t="s">
        <v>5446</v>
      </c>
      <c r="F1437" t="str">
        <f t="shared" si="22"/>
        <v xml:space="preserve">  John S</v>
      </c>
      <c r="G1437" t="str">
        <f>Table2[[#This Row],[First Name]]&amp;" "&amp;Table2[[#This Row],[Last Name]]</f>
        <v xml:space="preserve">  John S Barrett</v>
      </c>
    </row>
    <row r="1438" spans="1:7" ht="15.75" x14ac:dyDescent="0.25">
      <c r="A1438" s="1" t="s">
        <v>929</v>
      </c>
      <c r="B1438" s="1" t="s">
        <v>3705</v>
      </c>
      <c r="C1438" t="s">
        <v>4380</v>
      </c>
      <c r="D1438" t="s">
        <v>5095</v>
      </c>
      <c r="F1438" t="str">
        <f t="shared" si="22"/>
        <v xml:space="preserve">  April</v>
      </c>
      <c r="G1438" t="str">
        <f>Table2[[#This Row],[First Name]]&amp;" "&amp;Table2[[#This Row],[Last Name]]</f>
        <v xml:space="preserve">  April Irwin</v>
      </c>
    </row>
    <row r="1439" spans="1:7" ht="15.75" x14ac:dyDescent="0.25">
      <c r="A1439" s="1" t="s">
        <v>928</v>
      </c>
      <c r="B1439" s="1" t="s">
        <v>3706</v>
      </c>
      <c r="C1439" t="s">
        <v>4380</v>
      </c>
      <c r="D1439" t="s">
        <v>4649</v>
      </c>
      <c r="F1439" t="str">
        <f t="shared" si="22"/>
        <v xml:space="preserve">  Ashley N</v>
      </c>
      <c r="G1439" t="str">
        <f>Table2[[#This Row],[First Name]]&amp;" "&amp;Table2[[#This Row],[Last Name]]</f>
        <v xml:space="preserve">  Ashley N Glenn</v>
      </c>
    </row>
    <row r="1440" spans="1:7" ht="15.75" x14ac:dyDescent="0.25">
      <c r="A1440" s="1" t="s">
        <v>927</v>
      </c>
      <c r="B1440" s="1" t="s">
        <v>3707</v>
      </c>
      <c r="C1440" t="s">
        <v>4380</v>
      </c>
      <c r="D1440" t="s">
        <v>5005</v>
      </c>
      <c r="F1440" t="str">
        <f t="shared" si="22"/>
        <v xml:space="preserve">  Madeleine</v>
      </c>
      <c r="G1440" t="str">
        <f>Table2[[#This Row],[First Name]]&amp;" "&amp;Table2[[#This Row],[Last Name]]</f>
        <v xml:space="preserve">  Madeleine O'Meara</v>
      </c>
    </row>
    <row r="1441" spans="1:7" ht="15.75" x14ac:dyDescent="0.25">
      <c r="A1441" s="1" t="s">
        <v>926</v>
      </c>
      <c r="B1441" s="1" t="s">
        <v>3708</v>
      </c>
      <c r="C1441" t="s">
        <v>4380</v>
      </c>
      <c r="D1441" t="s">
        <v>5447</v>
      </c>
      <c r="F1441" t="str">
        <f t="shared" si="22"/>
        <v xml:space="preserve">  Nelly S</v>
      </c>
      <c r="G1441" t="str">
        <f>Table2[[#This Row],[First Name]]&amp;" "&amp;Table2[[#This Row],[Last Name]]</f>
        <v xml:space="preserve">  Nelly S Budrow</v>
      </c>
    </row>
    <row r="1442" spans="1:7" ht="15.75" x14ac:dyDescent="0.25">
      <c r="A1442" s="1" t="s">
        <v>925</v>
      </c>
      <c r="B1442" s="1" t="s">
        <v>2582</v>
      </c>
      <c r="C1442" t="s">
        <v>4380</v>
      </c>
      <c r="D1442" t="s">
        <v>5448</v>
      </c>
      <c r="F1442" t="str">
        <f t="shared" si="22"/>
        <v xml:space="preserve">  Meredith S</v>
      </c>
      <c r="G1442" t="str">
        <f>Table2[[#This Row],[First Name]]&amp;" "&amp;Table2[[#This Row],[Last Name]]</f>
        <v xml:space="preserve">  Meredith S Anderson</v>
      </c>
    </row>
    <row r="1443" spans="1:7" ht="15.75" x14ac:dyDescent="0.25">
      <c r="A1443" s="1" t="s">
        <v>924</v>
      </c>
      <c r="B1443" s="1" t="s">
        <v>2397</v>
      </c>
      <c r="C1443" t="s">
        <v>4382</v>
      </c>
      <c r="D1443" t="s">
        <v>4462</v>
      </c>
      <c r="F1443" t="str">
        <f t="shared" si="22"/>
        <v xml:space="preserve">  Kevin</v>
      </c>
      <c r="G1443" t="str">
        <f>Table2[[#This Row],[First Name]]&amp;" "&amp;Table2[[#This Row],[Last Name]]</f>
        <v xml:space="preserve">  Kevin Douglas</v>
      </c>
    </row>
    <row r="1444" spans="1:7" ht="15.75" x14ac:dyDescent="0.25">
      <c r="A1444" s="1" t="s">
        <v>923</v>
      </c>
      <c r="B1444" s="1" t="s">
        <v>3709</v>
      </c>
      <c r="C1444" t="s">
        <v>4380</v>
      </c>
      <c r="D1444" t="s">
        <v>4802</v>
      </c>
      <c r="F1444" t="str">
        <f t="shared" si="22"/>
        <v xml:space="preserve">  Lisa</v>
      </c>
      <c r="G1444" t="str">
        <f>Table2[[#This Row],[First Name]]&amp;" "&amp;Table2[[#This Row],[Last Name]]</f>
        <v xml:space="preserve">  Lisa Tecklenburg</v>
      </c>
    </row>
    <row r="1445" spans="1:7" ht="15.75" x14ac:dyDescent="0.25">
      <c r="A1445" s="1" t="s">
        <v>922</v>
      </c>
      <c r="B1445" s="1" t="s">
        <v>2450</v>
      </c>
      <c r="C1445" t="s">
        <v>4380</v>
      </c>
      <c r="D1445" t="s">
        <v>5449</v>
      </c>
      <c r="F1445" t="str">
        <f t="shared" si="22"/>
        <v xml:space="preserve">  Katherine A</v>
      </c>
      <c r="G1445" t="str">
        <f>Table2[[#This Row],[First Name]]&amp;" "&amp;Table2[[#This Row],[Last Name]]</f>
        <v xml:space="preserve">  Katherine A Baker</v>
      </c>
    </row>
    <row r="1446" spans="1:7" ht="15.75" x14ac:dyDescent="0.25">
      <c r="A1446" s="1" t="s">
        <v>921</v>
      </c>
      <c r="B1446" s="1" t="s">
        <v>3710</v>
      </c>
      <c r="C1446" t="s">
        <v>4382</v>
      </c>
      <c r="D1446" t="s">
        <v>5450</v>
      </c>
      <c r="F1446" t="str">
        <f t="shared" si="22"/>
        <v xml:space="preserve">  Steve</v>
      </c>
      <c r="G1446" t="str">
        <f>Table2[[#This Row],[First Name]]&amp;" "&amp;Table2[[#This Row],[Last Name]]</f>
        <v xml:space="preserve">  Steve Schenck</v>
      </c>
    </row>
    <row r="1447" spans="1:7" ht="15.75" x14ac:dyDescent="0.25">
      <c r="A1447" s="1" t="s">
        <v>920</v>
      </c>
      <c r="B1447" s="1" t="s">
        <v>2407</v>
      </c>
      <c r="C1447" t="s">
        <v>4380</v>
      </c>
      <c r="D1447" t="s">
        <v>4576</v>
      </c>
      <c r="F1447" t="str">
        <f t="shared" si="22"/>
        <v xml:space="preserve">  Kate L</v>
      </c>
      <c r="G1447" t="str">
        <f>Table2[[#This Row],[First Name]]&amp;" "&amp;Table2[[#This Row],[Last Name]]</f>
        <v xml:space="preserve">  Kate L Johnson</v>
      </c>
    </row>
    <row r="1448" spans="1:7" ht="15.75" x14ac:dyDescent="0.25">
      <c r="A1448" s="1" t="s">
        <v>919</v>
      </c>
      <c r="B1448" s="1" t="s">
        <v>3711</v>
      </c>
      <c r="C1448" t="s">
        <v>4380</v>
      </c>
      <c r="D1448" t="s">
        <v>5061</v>
      </c>
      <c r="F1448" t="str">
        <f t="shared" si="22"/>
        <v xml:space="preserve">  Beth</v>
      </c>
      <c r="G1448" t="str">
        <f>Table2[[#This Row],[First Name]]&amp;" "&amp;Table2[[#This Row],[Last Name]]</f>
        <v xml:space="preserve">  Beth Blendell</v>
      </c>
    </row>
    <row r="1449" spans="1:7" ht="15.75" x14ac:dyDescent="0.25">
      <c r="A1449" s="1" t="s">
        <v>918</v>
      </c>
      <c r="B1449" s="1" t="s">
        <v>3712</v>
      </c>
      <c r="C1449" t="s">
        <v>4380</v>
      </c>
      <c r="D1449" t="s">
        <v>5451</v>
      </c>
      <c r="F1449" t="str">
        <f t="shared" si="22"/>
        <v xml:space="preserve">  Katharine</v>
      </c>
      <c r="G1449" t="str">
        <f>Table2[[#This Row],[First Name]]&amp;" "&amp;Table2[[#This Row],[Last Name]]</f>
        <v xml:space="preserve">  Katharine Parodi</v>
      </c>
    </row>
    <row r="1450" spans="1:7" ht="15.75" x14ac:dyDescent="0.25">
      <c r="A1450" s="1" t="s">
        <v>917</v>
      </c>
      <c r="B1450" s="1" t="s">
        <v>2406</v>
      </c>
      <c r="C1450" t="s">
        <v>4380</v>
      </c>
      <c r="D1450" t="s">
        <v>5452</v>
      </c>
      <c r="F1450" t="str">
        <f t="shared" si="22"/>
        <v xml:space="preserve">  Heather L</v>
      </c>
      <c r="G1450" t="str">
        <f>Table2[[#This Row],[First Name]]&amp;" "&amp;Table2[[#This Row],[Last Name]]</f>
        <v xml:space="preserve">  Heather L Morgan</v>
      </c>
    </row>
    <row r="1451" spans="1:7" ht="15.75" x14ac:dyDescent="0.25">
      <c r="A1451" s="1" t="s">
        <v>916</v>
      </c>
      <c r="B1451" s="1" t="s">
        <v>3713</v>
      </c>
      <c r="C1451" t="s">
        <v>4380</v>
      </c>
      <c r="D1451" t="s">
        <v>5453</v>
      </c>
      <c r="F1451" t="str">
        <f t="shared" si="22"/>
        <v xml:space="preserve">  Desiree</v>
      </c>
      <c r="G1451" t="str">
        <f>Table2[[#This Row],[First Name]]&amp;" "&amp;Table2[[#This Row],[Last Name]]</f>
        <v xml:space="preserve">  Desiree Linden</v>
      </c>
    </row>
    <row r="1452" spans="1:7" ht="15.75" x14ac:dyDescent="0.25">
      <c r="A1452" s="1" t="s">
        <v>915</v>
      </c>
      <c r="B1452" s="1" t="s">
        <v>3714</v>
      </c>
      <c r="C1452" t="s">
        <v>4382</v>
      </c>
      <c r="D1452" t="s">
        <v>5454</v>
      </c>
      <c r="F1452" t="str">
        <f t="shared" si="22"/>
        <v xml:space="preserve">  Peter B</v>
      </c>
      <c r="G1452" t="str">
        <f>Table2[[#This Row],[First Name]]&amp;" "&amp;Table2[[#This Row],[Last Name]]</f>
        <v xml:space="preserve">  Peter B Horning</v>
      </c>
    </row>
    <row r="1453" spans="1:7" ht="15.75" x14ac:dyDescent="0.25">
      <c r="A1453" s="1" t="s">
        <v>914</v>
      </c>
      <c r="B1453" s="1" t="s">
        <v>3715</v>
      </c>
      <c r="C1453" t="s">
        <v>4382</v>
      </c>
      <c r="D1453" t="s">
        <v>4407</v>
      </c>
      <c r="F1453" t="str">
        <f t="shared" si="22"/>
        <v xml:space="preserve">  Adam</v>
      </c>
      <c r="G1453" t="str">
        <f>Table2[[#This Row],[First Name]]&amp;" "&amp;Table2[[#This Row],[Last Name]]</f>
        <v xml:space="preserve">  Adam Goode</v>
      </c>
    </row>
    <row r="1454" spans="1:7" ht="15.75" x14ac:dyDescent="0.25">
      <c r="A1454" s="1" t="s">
        <v>913</v>
      </c>
      <c r="B1454" s="1" t="s">
        <v>3716</v>
      </c>
      <c r="C1454" t="s">
        <v>4382</v>
      </c>
      <c r="D1454" t="s">
        <v>5007</v>
      </c>
      <c r="F1454" t="str">
        <f t="shared" si="22"/>
        <v xml:space="preserve">  Jeremy J</v>
      </c>
      <c r="G1454" t="str">
        <f>Table2[[#This Row],[First Name]]&amp;" "&amp;Table2[[#This Row],[Last Name]]</f>
        <v xml:space="preserve">  Jeremy J Doden</v>
      </c>
    </row>
    <row r="1455" spans="1:7" ht="15.75" x14ac:dyDescent="0.25">
      <c r="A1455" s="1" t="s">
        <v>912</v>
      </c>
      <c r="B1455" s="1" t="s">
        <v>3717</v>
      </c>
      <c r="C1455" t="s">
        <v>4382</v>
      </c>
      <c r="D1455" t="s">
        <v>5455</v>
      </c>
      <c r="F1455" t="str">
        <f t="shared" si="22"/>
        <v xml:space="preserve">  Adam C</v>
      </c>
      <c r="G1455" t="str">
        <f>Table2[[#This Row],[First Name]]&amp;" "&amp;Table2[[#This Row],[Last Name]]</f>
        <v xml:space="preserve">  Adam C Groff</v>
      </c>
    </row>
    <row r="1456" spans="1:7" ht="15.75" x14ac:dyDescent="0.25">
      <c r="A1456" s="1" t="s">
        <v>911</v>
      </c>
      <c r="B1456" s="1" t="s">
        <v>3718</v>
      </c>
      <c r="C1456" t="s">
        <v>4382</v>
      </c>
      <c r="D1456" t="s">
        <v>5456</v>
      </c>
      <c r="F1456" t="str">
        <f t="shared" si="22"/>
        <v xml:space="preserve">  Jon</v>
      </c>
      <c r="G1456" t="str">
        <f>Table2[[#This Row],[First Name]]&amp;" "&amp;Table2[[#This Row],[Last Name]]</f>
        <v xml:space="preserve">  Jon Kuehler</v>
      </c>
    </row>
    <row r="1457" spans="1:7" ht="15.75" x14ac:dyDescent="0.25">
      <c r="A1457" s="1" t="s">
        <v>910</v>
      </c>
      <c r="B1457" s="1" t="s">
        <v>2775</v>
      </c>
      <c r="C1457" t="s">
        <v>4382</v>
      </c>
      <c r="D1457" t="s">
        <v>5457</v>
      </c>
      <c r="F1457" t="str">
        <f t="shared" si="22"/>
        <v xml:space="preserve">  Steven J</v>
      </c>
      <c r="G1457" t="str">
        <f>Table2[[#This Row],[First Name]]&amp;" "&amp;Table2[[#This Row],[Last Name]]</f>
        <v xml:space="preserve">  Steven J Daniels</v>
      </c>
    </row>
    <row r="1458" spans="1:7" ht="15.75" x14ac:dyDescent="0.25">
      <c r="A1458" s="1" t="s">
        <v>909</v>
      </c>
      <c r="B1458" s="1" t="s">
        <v>3719</v>
      </c>
      <c r="C1458" t="s">
        <v>4380</v>
      </c>
      <c r="D1458" t="s">
        <v>5458</v>
      </c>
      <c r="F1458" t="str">
        <f t="shared" si="22"/>
        <v xml:space="preserve">  Jessica P</v>
      </c>
      <c r="G1458" t="str">
        <f>Table2[[#This Row],[First Name]]&amp;" "&amp;Table2[[#This Row],[Last Name]]</f>
        <v xml:space="preserve">  Jessica P Gibby</v>
      </c>
    </row>
    <row r="1459" spans="1:7" ht="15.75" x14ac:dyDescent="0.25">
      <c r="A1459" s="1" t="s">
        <v>908</v>
      </c>
      <c r="B1459" s="1" t="s">
        <v>3720</v>
      </c>
      <c r="C1459" t="s">
        <v>4380</v>
      </c>
      <c r="D1459" t="s">
        <v>4609</v>
      </c>
      <c r="F1459" t="str">
        <f t="shared" si="22"/>
        <v xml:space="preserve">  Ashley</v>
      </c>
      <c r="G1459" t="str">
        <f>Table2[[#This Row],[First Name]]&amp;" "&amp;Table2[[#This Row],[Last Name]]</f>
        <v xml:space="preserve">  Ashley Busa</v>
      </c>
    </row>
    <row r="1460" spans="1:7" ht="15.75" x14ac:dyDescent="0.25">
      <c r="A1460" s="1" t="s">
        <v>907</v>
      </c>
      <c r="B1460" s="1" t="s">
        <v>3721</v>
      </c>
      <c r="C1460" t="s">
        <v>4382</v>
      </c>
      <c r="D1460" t="s">
        <v>5459</v>
      </c>
      <c r="F1460" t="str">
        <f t="shared" si="22"/>
        <v xml:space="preserve">  Arturo H</v>
      </c>
      <c r="G1460" t="str">
        <f>Table2[[#This Row],[First Name]]&amp;" "&amp;Table2[[#This Row],[Last Name]]</f>
        <v xml:space="preserve">  Arturo H Moyo</v>
      </c>
    </row>
    <row r="1461" spans="1:7" ht="15.75" x14ac:dyDescent="0.25">
      <c r="A1461" s="1" t="s">
        <v>906</v>
      </c>
      <c r="B1461" s="1" t="s">
        <v>3166</v>
      </c>
      <c r="C1461" t="s">
        <v>4382</v>
      </c>
      <c r="D1461" t="s">
        <v>5460</v>
      </c>
      <c r="F1461" t="str">
        <f t="shared" si="22"/>
        <v xml:space="preserve">  Ketil</v>
      </c>
      <c r="G1461" t="str">
        <f>Table2[[#This Row],[First Name]]&amp;" "&amp;Table2[[#This Row],[Last Name]]</f>
        <v xml:space="preserve">  Ketil Horn</v>
      </c>
    </row>
    <row r="1462" spans="1:7" ht="15.75" x14ac:dyDescent="0.25">
      <c r="A1462" s="1" t="s">
        <v>905</v>
      </c>
      <c r="B1462" s="1" t="s">
        <v>2719</v>
      </c>
      <c r="C1462" t="s">
        <v>4380</v>
      </c>
      <c r="D1462" t="s">
        <v>4826</v>
      </c>
      <c r="F1462" t="str">
        <f t="shared" si="22"/>
        <v xml:space="preserve">  Katie</v>
      </c>
      <c r="G1462" t="str">
        <f>Table2[[#This Row],[First Name]]&amp;" "&amp;Table2[[#This Row],[Last Name]]</f>
        <v xml:space="preserve">  Katie Bien</v>
      </c>
    </row>
    <row r="1463" spans="1:7" ht="15.75" x14ac:dyDescent="0.25">
      <c r="A1463" s="1" t="s">
        <v>904</v>
      </c>
      <c r="B1463" s="1" t="s">
        <v>2660</v>
      </c>
      <c r="C1463" t="s">
        <v>4380</v>
      </c>
      <c r="D1463" t="s">
        <v>5461</v>
      </c>
      <c r="F1463" t="str">
        <f t="shared" si="22"/>
        <v xml:space="preserve">  Christi</v>
      </c>
      <c r="G1463" t="str">
        <f>Table2[[#This Row],[First Name]]&amp;" "&amp;Table2[[#This Row],[Last Name]]</f>
        <v xml:space="preserve">  Christi O'Connor</v>
      </c>
    </row>
    <row r="1464" spans="1:7" ht="15.75" x14ac:dyDescent="0.25">
      <c r="A1464" s="1" t="s">
        <v>903</v>
      </c>
      <c r="B1464" s="1" t="s">
        <v>3722</v>
      </c>
      <c r="C1464" t="s">
        <v>4382</v>
      </c>
      <c r="D1464" t="s">
        <v>4614</v>
      </c>
      <c r="F1464" t="str">
        <f t="shared" si="22"/>
        <v xml:space="preserve">  Alan</v>
      </c>
      <c r="G1464" t="str">
        <f>Table2[[#This Row],[First Name]]&amp;" "&amp;Table2[[#This Row],[Last Name]]</f>
        <v xml:space="preserve">  Alan Ash</v>
      </c>
    </row>
    <row r="1465" spans="1:7" ht="15.75" x14ac:dyDescent="0.25">
      <c r="A1465" s="1" t="s">
        <v>902</v>
      </c>
      <c r="B1465" s="1" t="s">
        <v>3723</v>
      </c>
      <c r="C1465" t="s">
        <v>4382</v>
      </c>
      <c r="D1465" t="s">
        <v>5462</v>
      </c>
      <c r="E1465" t="s">
        <v>4450</v>
      </c>
      <c r="F1465" t="str">
        <f t="shared" si="22"/>
        <v xml:space="preserve">  Edivaldo B Sr</v>
      </c>
      <c r="G1465" t="str">
        <f>Table2[[#This Row],[First Name]]&amp;" "&amp;Table2[[#This Row],[Last Name]]</f>
        <v xml:space="preserve">  Edivaldo B Sr Do Prado</v>
      </c>
    </row>
    <row r="1466" spans="1:7" ht="15.75" x14ac:dyDescent="0.25">
      <c r="A1466" s="1" t="s">
        <v>901</v>
      </c>
      <c r="B1466" s="1" t="s">
        <v>2700</v>
      </c>
      <c r="C1466" t="s">
        <v>4380</v>
      </c>
      <c r="D1466" t="s">
        <v>5463</v>
      </c>
      <c r="F1466" t="str">
        <f t="shared" si="22"/>
        <v xml:space="preserve">  Eve</v>
      </c>
      <c r="G1466" t="str">
        <f>Table2[[#This Row],[First Name]]&amp;" "&amp;Table2[[#This Row],[Last Name]]</f>
        <v xml:space="preserve">  Eve Phillips</v>
      </c>
    </row>
    <row r="1467" spans="1:7" ht="15.75" x14ac:dyDescent="0.25">
      <c r="A1467" s="1" t="s">
        <v>900</v>
      </c>
      <c r="B1467" s="1" t="s">
        <v>2376</v>
      </c>
      <c r="C1467" t="s">
        <v>4382</v>
      </c>
      <c r="D1467" t="s">
        <v>5464</v>
      </c>
      <c r="F1467" t="str">
        <f t="shared" si="22"/>
        <v xml:space="preserve">  Devin</v>
      </c>
      <c r="G1467" t="str">
        <f>Table2[[#This Row],[First Name]]&amp;" "&amp;Table2[[#This Row],[Last Name]]</f>
        <v xml:space="preserve">  Devin Kelly</v>
      </c>
    </row>
    <row r="1468" spans="1:7" ht="15.75" x14ac:dyDescent="0.25">
      <c r="A1468" s="1" t="s">
        <v>899</v>
      </c>
      <c r="B1468" s="1" t="s">
        <v>3724</v>
      </c>
      <c r="C1468" t="s">
        <v>4382</v>
      </c>
      <c r="D1468" t="s">
        <v>5465</v>
      </c>
      <c r="F1468" t="str">
        <f t="shared" si="22"/>
        <v xml:space="preserve">  Shaun R</v>
      </c>
      <c r="G1468" t="str">
        <f>Table2[[#This Row],[First Name]]&amp;" "&amp;Table2[[#This Row],[Last Name]]</f>
        <v xml:space="preserve">  Shaun R Dever</v>
      </c>
    </row>
    <row r="1469" spans="1:7" ht="15.75" x14ac:dyDescent="0.25">
      <c r="A1469" s="1" t="s">
        <v>898</v>
      </c>
      <c r="B1469" s="1" t="s">
        <v>3725</v>
      </c>
      <c r="C1469" t="s">
        <v>4382</v>
      </c>
      <c r="D1469" t="s">
        <v>5466</v>
      </c>
      <c r="F1469" t="str">
        <f t="shared" si="22"/>
        <v xml:space="preserve">  Adrian</v>
      </c>
      <c r="G1469" t="str">
        <f>Table2[[#This Row],[First Name]]&amp;" "&amp;Table2[[#This Row],[Last Name]]</f>
        <v xml:space="preserve">  Adrian Horvath</v>
      </c>
    </row>
    <row r="1470" spans="1:7" ht="15.75" x14ac:dyDescent="0.25">
      <c r="A1470" s="1" t="s">
        <v>897</v>
      </c>
      <c r="B1470" s="1" t="s">
        <v>3726</v>
      </c>
      <c r="C1470" t="s">
        <v>4382</v>
      </c>
      <c r="D1470" t="s">
        <v>4592</v>
      </c>
      <c r="F1470" t="str">
        <f t="shared" si="22"/>
        <v xml:space="preserve">  Andrew</v>
      </c>
      <c r="G1470" t="str">
        <f>Table2[[#This Row],[First Name]]&amp;" "&amp;Table2[[#This Row],[Last Name]]</f>
        <v xml:space="preserve">  Andrew Danner</v>
      </c>
    </row>
    <row r="1471" spans="1:7" ht="15.75" x14ac:dyDescent="0.25">
      <c r="A1471" s="1" t="s">
        <v>896</v>
      </c>
      <c r="B1471" s="1" t="s">
        <v>3727</v>
      </c>
      <c r="C1471" t="s">
        <v>4380</v>
      </c>
      <c r="D1471" t="s">
        <v>5467</v>
      </c>
      <c r="F1471" t="str">
        <f t="shared" si="22"/>
        <v xml:space="preserve">  Mallory</v>
      </c>
      <c r="G1471" t="str">
        <f>Table2[[#This Row],[First Name]]&amp;" "&amp;Table2[[#This Row],[Last Name]]</f>
        <v xml:space="preserve">  Mallory Weiss</v>
      </c>
    </row>
    <row r="1472" spans="1:7" ht="15.75" x14ac:dyDescent="0.25">
      <c r="A1472" s="1" t="s">
        <v>895</v>
      </c>
      <c r="B1472" s="1" t="s">
        <v>3728</v>
      </c>
      <c r="C1472" t="s">
        <v>4382</v>
      </c>
      <c r="D1472" t="s">
        <v>5468</v>
      </c>
      <c r="F1472" t="str">
        <f t="shared" si="22"/>
        <v xml:space="preserve">  Shawn E</v>
      </c>
      <c r="G1472" t="str">
        <f>Table2[[#This Row],[First Name]]&amp;" "&amp;Table2[[#This Row],[Last Name]]</f>
        <v xml:space="preserve">  Shawn E D'Andrea</v>
      </c>
    </row>
    <row r="1473" spans="1:7" ht="15.75" x14ac:dyDescent="0.25">
      <c r="A1473" s="1" t="s">
        <v>894</v>
      </c>
      <c r="B1473" s="1" t="s">
        <v>3729</v>
      </c>
      <c r="C1473" t="s">
        <v>4380</v>
      </c>
      <c r="D1473" t="s">
        <v>4731</v>
      </c>
      <c r="F1473" t="str">
        <f t="shared" si="22"/>
        <v xml:space="preserve">  Sarah E</v>
      </c>
      <c r="G1473" t="str">
        <f>Table2[[#This Row],[First Name]]&amp;" "&amp;Table2[[#This Row],[Last Name]]</f>
        <v xml:space="preserve">  Sarah E Olesky</v>
      </c>
    </row>
    <row r="1474" spans="1:7" ht="15.75" x14ac:dyDescent="0.25">
      <c r="A1474" s="1" t="s">
        <v>893</v>
      </c>
      <c r="B1474" s="1" t="s">
        <v>3730</v>
      </c>
      <c r="C1474" t="s">
        <v>4382</v>
      </c>
      <c r="D1474" t="s">
        <v>4972</v>
      </c>
      <c r="F1474" t="str">
        <f t="shared" si="22"/>
        <v xml:space="preserve">  Josh</v>
      </c>
      <c r="G1474" t="str">
        <f>Table2[[#This Row],[First Name]]&amp;" "&amp;Table2[[#This Row],[Last Name]]</f>
        <v xml:space="preserve">  Josh Whitcraft</v>
      </c>
    </row>
    <row r="1475" spans="1:7" ht="15.75" x14ac:dyDescent="0.25">
      <c r="A1475" s="1" t="s">
        <v>892</v>
      </c>
      <c r="B1475" s="1" t="s">
        <v>3731</v>
      </c>
      <c r="C1475" t="s">
        <v>4382</v>
      </c>
      <c r="D1475" t="s">
        <v>5469</v>
      </c>
      <c r="F1475" t="str">
        <f t="shared" ref="F1475:F1538" si="23">D1475&amp;E1475</f>
        <v xml:space="preserve">  Johann A</v>
      </c>
      <c r="G1475" t="str">
        <f>Table2[[#This Row],[First Name]]&amp;" "&amp;Table2[[#This Row],[Last Name]]</f>
        <v xml:space="preserve">  Johann A Salazar</v>
      </c>
    </row>
    <row r="1476" spans="1:7" ht="15.75" x14ac:dyDescent="0.25">
      <c r="A1476" s="1" t="s">
        <v>891</v>
      </c>
      <c r="B1476" s="1" t="s">
        <v>2409</v>
      </c>
      <c r="C1476" t="s">
        <v>4380</v>
      </c>
      <c r="D1476" t="s">
        <v>5470</v>
      </c>
      <c r="F1476" t="str">
        <f t="shared" si="23"/>
        <v xml:space="preserve">  Robin M</v>
      </c>
      <c r="G1476" t="str">
        <f>Table2[[#This Row],[First Name]]&amp;" "&amp;Table2[[#This Row],[Last Name]]</f>
        <v xml:space="preserve">  Robin M Todd</v>
      </c>
    </row>
    <row r="1477" spans="1:7" ht="15.75" x14ac:dyDescent="0.25">
      <c r="A1477" s="1" t="s">
        <v>890</v>
      </c>
      <c r="B1477" s="1" t="s">
        <v>3732</v>
      </c>
      <c r="C1477" t="s">
        <v>4382</v>
      </c>
      <c r="D1477" t="s">
        <v>5471</v>
      </c>
      <c r="F1477" t="str">
        <f t="shared" si="23"/>
        <v xml:space="preserve">  Kyle K</v>
      </c>
      <c r="G1477" t="str">
        <f>Table2[[#This Row],[First Name]]&amp;" "&amp;Table2[[#This Row],[Last Name]]</f>
        <v xml:space="preserve">  Kyle K Pond</v>
      </c>
    </row>
    <row r="1478" spans="1:7" ht="15.75" x14ac:dyDescent="0.25">
      <c r="A1478" s="1" t="s">
        <v>889</v>
      </c>
      <c r="B1478" s="1" t="s">
        <v>3733</v>
      </c>
      <c r="C1478" t="s">
        <v>4380</v>
      </c>
      <c r="D1478" t="s">
        <v>5360</v>
      </c>
      <c r="F1478" t="str">
        <f t="shared" si="23"/>
        <v xml:space="preserve">  Alison</v>
      </c>
      <c r="G1478" t="str">
        <f>Table2[[#This Row],[First Name]]&amp;" "&amp;Table2[[#This Row],[Last Name]]</f>
        <v xml:space="preserve">  Alison Egan</v>
      </c>
    </row>
    <row r="1479" spans="1:7" ht="15.75" x14ac:dyDescent="0.25">
      <c r="A1479" s="1" t="s">
        <v>888</v>
      </c>
      <c r="B1479" s="1" t="s">
        <v>3734</v>
      </c>
      <c r="C1479" t="s">
        <v>4382</v>
      </c>
      <c r="D1479" t="s">
        <v>5472</v>
      </c>
      <c r="F1479" t="str">
        <f t="shared" si="23"/>
        <v xml:space="preserve">  Michael A</v>
      </c>
      <c r="G1479" t="str">
        <f>Table2[[#This Row],[First Name]]&amp;" "&amp;Table2[[#This Row],[Last Name]]</f>
        <v xml:space="preserve">  Michael A Bersani</v>
      </c>
    </row>
    <row r="1480" spans="1:7" ht="15.75" x14ac:dyDescent="0.25">
      <c r="A1480" s="1" t="s">
        <v>887</v>
      </c>
      <c r="B1480" s="1" t="s">
        <v>3735</v>
      </c>
      <c r="C1480" t="s">
        <v>4382</v>
      </c>
      <c r="D1480" t="s">
        <v>5473</v>
      </c>
      <c r="F1480" t="str">
        <f t="shared" si="23"/>
        <v xml:space="preserve">  Byron A</v>
      </c>
      <c r="G1480" t="str">
        <f>Table2[[#This Row],[First Name]]&amp;" "&amp;Table2[[#This Row],[Last Name]]</f>
        <v xml:space="preserve">  Byron A Creech</v>
      </c>
    </row>
    <row r="1481" spans="1:7" ht="15.75" x14ac:dyDescent="0.25">
      <c r="A1481" s="1" t="s">
        <v>886</v>
      </c>
      <c r="B1481" s="1" t="s">
        <v>3736</v>
      </c>
      <c r="C1481" t="s">
        <v>4380</v>
      </c>
      <c r="D1481" t="s">
        <v>5474</v>
      </c>
      <c r="F1481" t="str">
        <f t="shared" si="23"/>
        <v xml:space="preserve">  Carine A</v>
      </c>
      <c r="G1481" t="str">
        <f>Table2[[#This Row],[First Name]]&amp;" "&amp;Table2[[#This Row],[Last Name]]</f>
        <v xml:space="preserve">  Carine A Sudres</v>
      </c>
    </row>
    <row r="1482" spans="1:7" ht="15.75" x14ac:dyDescent="0.25">
      <c r="A1482" s="1" t="s">
        <v>885</v>
      </c>
      <c r="B1482" s="1" t="s">
        <v>3737</v>
      </c>
      <c r="C1482" t="s">
        <v>4382</v>
      </c>
      <c r="D1482" t="s">
        <v>4630</v>
      </c>
      <c r="F1482" t="str">
        <f t="shared" si="23"/>
        <v xml:space="preserve">  Nathaniel</v>
      </c>
      <c r="G1482" t="str">
        <f>Table2[[#This Row],[First Name]]&amp;" "&amp;Table2[[#This Row],[Last Name]]</f>
        <v xml:space="preserve">  Nathaniel Couture</v>
      </c>
    </row>
    <row r="1483" spans="1:7" ht="15.75" x14ac:dyDescent="0.25">
      <c r="A1483" s="1" t="s">
        <v>884</v>
      </c>
      <c r="B1483" s="1" t="s">
        <v>3635</v>
      </c>
      <c r="C1483" t="s">
        <v>4380</v>
      </c>
      <c r="D1483" t="s">
        <v>5475</v>
      </c>
      <c r="F1483" t="str">
        <f t="shared" si="23"/>
        <v xml:space="preserve">  Lindsay A</v>
      </c>
      <c r="G1483" t="str">
        <f>Table2[[#This Row],[First Name]]&amp;" "&amp;Table2[[#This Row],[Last Name]]</f>
        <v xml:space="preserve">  Lindsay A Willard</v>
      </c>
    </row>
    <row r="1484" spans="1:7" ht="15.75" x14ac:dyDescent="0.25">
      <c r="A1484" s="1" t="s">
        <v>883</v>
      </c>
      <c r="B1484" s="1" t="s">
        <v>3738</v>
      </c>
      <c r="C1484" t="s">
        <v>4382</v>
      </c>
      <c r="D1484" t="s">
        <v>5476</v>
      </c>
      <c r="F1484" t="str">
        <f t="shared" si="23"/>
        <v xml:space="preserve">  Justin R</v>
      </c>
      <c r="G1484" t="str">
        <f>Table2[[#This Row],[First Name]]&amp;" "&amp;Table2[[#This Row],[Last Name]]</f>
        <v xml:space="preserve">  Justin R Patronick</v>
      </c>
    </row>
    <row r="1485" spans="1:7" ht="15.75" x14ac:dyDescent="0.25">
      <c r="A1485" s="1" t="s">
        <v>882</v>
      </c>
      <c r="B1485" s="1" t="s">
        <v>3739</v>
      </c>
      <c r="C1485" t="s">
        <v>4380</v>
      </c>
      <c r="D1485" t="s">
        <v>4441</v>
      </c>
      <c r="F1485" t="str">
        <f t="shared" si="23"/>
        <v xml:space="preserve">  Casey</v>
      </c>
      <c r="G1485" t="str">
        <f>Table2[[#This Row],[First Name]]&amp;" "&amp;Table2[[#This Row],[Last Name]]</f>
        <v xml:space="preserve">  Casey Depasquale</v>
      </c>
    </row>
    <row r="1486" spans="1:7" ht="15.75" x14ac:dyDescent="0.25">
      <c r="A1486" s="1" t="s">
        <v>881</v>
      </c>
      <c r="B1486" s="1" t="s">
        <v>3740</v>
      </c>
      <c r="C1486" t="s">
        <v>4380</v>
      </c>
      <c r="D1486" t="s">
        <v>5078</v>
      </c>
      <c r="F1486" t="str">
        <f t="shared" si="23"/>
        <v xml:space="preserve">  Amanda L</v>
      </c>
      <c r="G1486" t="str">
        <f>Table2[[#This Row],[First Name]]&amp;" "&amp;Table2[[#This Row],[Last Name]]</f>
        <v xml:space="preserve">  Amanda L Lavergne</v>
      </c>
    </row>
    <row r="1487" spans="1:7" ht="15.75" x14ac:dyDescent="0.25">
      <c r="A1487" s="1" t="s">
        <v>880</v>
      </c>
      <c r="B1487" s="1" t="s">
        <v>3741</v>
      </c>
      <c r="C1487" t="s">
        <v>4380</v>
      </c>
      <c r="D1487" t="s">
        <v>5477</v>
      </c>
      <c r="F1487" t="str">
        <f t="shared" si="23"/>
        <v xml:space="preserve">  Ayako N</v>
      </c>
      <c r="G1487" t="str">
        <f>Table2[[#This Row],[First Name]]&amp;" "&amp;Table2[[#This Row],[Last Name]]</f>
        <v xml:space="preserve">  Ayako N Kawakami</v>
      </c>
    </row>
    <row r="1488" spans="1:7" ht="15.75" x14ac:dyDescent="0.25">
      <c r="A1488" s="1" t="s">
        <v>879</v>
      </c>
      <c r="B1488" s="1" t="s">
        <v>3742</v>
      </c>
      <c r="C1488" t="s">
        <v>4380</v>
      </c>
      <c r="D1488" t="s">
        <v>5478</v>
      </c>
      <c r="F1488" t="str">
        <f t="shared" si="23"/>
        <v xml:space="preserve">  Emilee</v>
      </c>
      <c r="G1488" t="str">
        <f>Table2[[#This Row],[First Name]]&amp;" "&amp;Table2[[#This Row],[Last Name]]</f>
        <v xml:space="preserve">  Emilee Gonsalves</v>
      </c>
    </row>
    <row r="1489" spans="1:7" ht="15.75" x14ac:dyDescent="0.25">
      <c r="A1489" s="1" t="s">
        <v>878</v>
      </c>
      <c r="B1489" s="1" t="s">
        <v>3318</v>
      </c>
      <c r="C1489" t="s">
        <v>4382</v>
      </c>
      <c r="D1489" t="s">
        <v>5479</v>
      </c>
      <c r="F1489" t="str">
        <f t="shared" si="23"/>
        <v xml:space="preserve">  Stephen M</v>
      </c>
      <c r="G1489" t="str">
        <f>Table2[[#This Row],[First Name]]&amp;" "&amp;Table2[[#This Row],[Last Name]]</f>
        <v xml:space="preserve">  Stephen M Peck</v>
      </c>
    </row>
    <row r="1490" spans="1:7" ht="15.75" x14ac:dyDescent="0.25">
      <c r="A1490" s="1" t="s">
        <v>877</v>
      </c>
      <c r="B1490" s="1" t="s">
        <v>3743</v>
      </c>
      <c r="C1490" t="s">
        <v>4380</v>
      </c>
      <c r="D1490" t="s">
        <v>5480</v>
      </c>
      <c r="F1490" t="str">
        <f t="shared" si="23"/>
        <v xml:space="preserve">  Annemarie A</v>
      </c>
      <c r="G1490" t="str">
        <f>Table2[[#This Row],[First Name]]&amp;" "&amp;Table2[[#This Row],[Last Name]]</f>
        <v xml:space="preserve">  Annemarie A Aure</v>
      </c>
    </row>
    <row r="1491" spans="1:7" ht="15.75" x14ac:dyDescent="0.25">
      <c r="A1491" s="1" t="s">
        <v>876</v>
      </c>
      <c r="B1491" s="1" t="s">
        <v>3744</v>
      </c>
      <c r="C1491" t="s">
        <v>4380</v>
      </c>
      <c r="D1491" t="s">
        <v>5481</v>
      </c>
      <c r="F1491" t="str">
        <f t="shared" si="23"/>
        <v xml:space="preserve">  Ashley R</v>
      </c>
      <c r="G1491" t="str">
        <f>Table2[[#This Row],[First Name]]&amp;" "&amp;Table2[[#This Row],[Last Name]]</f>
        <v xml:space="preserve">  Ashley R Mattingly</v>
      </c>
    </row>
    <row r="1492" spans="1:7" ht="15.75" x14ac:dyDescent="0.25">
      <c r="A1492" s="1" t="s">
        <v>875</v>
      </c>
      <c r="B1492" s="1" t="s">
        <v>3745</v>
      </c>
      <c r="C1492" t="s">
        <v>4380</v>
      </c>
      <c r="D1492" t="s">
        <v>5482</v>
      </c>
      <c r="F1492" t="str">
        <f t="shared" si="23"/>
        <v xml:space="preserve">  Leslie A</v>
      </c>
      <c r="G1492" t="str">
        <f>Table2[[#This Row],[First Name]]&amp;" "&amp;Table2[[#This Row],[Last Name]]</f>
        <v xml:space="preserve">  Leslie A Stelpflug</v>
      </c>
    </row>
    <row r="1493" spans="1:7" ht="15.75" x14ac:dyDescent="0.25">
      <c r="A1493" s="1" t="s">
        <v>874</v>
      </c>
      <c r="B1493" s="1" t="s">
        <v>3746</v>
      </c>
      <c r="C1493" t="s">
        <v>4382</v>
      </c>
      <c r="D1493" t="s">
        <v>5483</v>
      </c>
      <c r="E1493" t="s">
        <v>4450</v>
      </c>
      <c r="F1493" t="str">
        <f t="shared" si="23"/>
        <v xml:space="preserve">  Mauricio J Sr</v>
      </c>
      <c r="G1493" t="str">
        <f>Table2[[#This Row],[First Name]]&amp;" "&amp;Table2[[#This Row],[Last Name]]</f>
        <v xml:space="preserve">  Mauricio J Sr Sanchez Antognini</v>
      </c>
    </row>
    <row r="1494" spans="1:7" ht="15.75" x14ac:dyDescent="0.25">
      <c r="A1494" s="1" t="s">
        <v>873</v>
      </c>
      <c r="B1494" s="1" t="s">
        <v>3747</v>
      </c>
      <c r="C1494" t="s">
        <v>4382</v>
      </c>
      <c r="D1494" t="s">
        <v>5484</v>
      </c>
      <c r="F1494" t="str">
        <f t="shared" si="23"/>
        <v xml:space="preserve">  Kieran</v>
      </c>
      <c r="G1494" t="str">
        <f>Table2[[#This Row],[First Name]]&amp;" "&amp;Table2[[#This Row],[Last Name]]</f>
        <v xml:space="preserve">  Kieran Condon</v>
      </c>
    </row>
    <row r="1495" spans="1:7" ht="15.75" x14ac:dyDescent="0.25">
      <c r="A1495" s="1" t="s">
        <v>872</v>
      </c>
      <c r="B1495" s="1" t="s">
        <v>3748</v>
      </c>
      <c r="C1495" t="s">
        <v>4380</v>
      </c>
      <c r="D1495" t="s">
        <v>5353</v>
      </c>
      <c r="F1495" t="str">
        <f t="shared" si="23"/>
        <v xml:space="preserve">  Elizabeth A</v>
      </c>
      <c r="G1495" t="str">
        <f>Table2[[#This Row],[First Name]]&amp;" "&amp;Table2[[#This Row],[Last Name]]</f>
        <v xml:space="preserve">  Elizabeth A Magato</v>
      </c>
    </row>
    <row r="1496" spans="1:7" ht="15.75" x14ac:dyDescent="0.25">
      <c r="A1496" s="1" t="s">
        <v>871</v>
      </c>
      <c r="B1496" s="1" t="s">
        <v>3749</v>
      </c>
      <c r="C1496" t="s">
        <v>4382</v>
      </c>
      <c r="D1496" t="s">
        <v>5485</v>
      </c>
      <c r="F1496" t="str">
        <f t="shared" si="23"/>
        <v xml:space="preserve">  Zeke M</v>
      </c>
      <c r="G1496" t="str">
        <f>Table2[[#This Row],[First Name]]&amp;" "&amp;Table2[[#This Row],[Last Name]]</f>
        <v xml:space="preserve">  Zeke M Dombrowski</v>
      </c>
    </row>
    <row r="1497" spans="1:7" ht="15.75" x14ac:dyDescent="0.25">
      <c r="A1497" s="1" t="s">
        <v>870</v>
      </c>
      <c r="B1497" s="1" t="s">
        <v>3750</v>
      </c>
      <c r="C1497" t="s">
        <v>4382</v>
      </c>
      <c r="D1497" t="s">
        <v>5486</v>
      </c>
      <c r="F1497" t="str">
        <f t="shared" si="23"/>
        <v xml:space="preserve">  Chip</v>
      </c>
      <c r="G1497" t="str">
        <f>Table2[[#This Row],[First Name]]&amp;" "&amp;Table2[[#This Row],[Last Name]]</f>
        <v xml:space="preserve">  Chip Ohara</v>
      </c>
    </row>
    <row r="1498" spans="1:7" ht="15.75" x14ac:dyDescent="0.25">
      <c r="A1498" s="1" t="s">
        <v>869</v>
      </c>
      <c r="B1498" s="1" t="s">
        <v>3751</v>
      </c>
      <c r="C1498" t="s">
        <v>4382</v>
      </c>
      <c r="D1498" t="s">
        <v>5487</v>
      </c>
      <c r="F1498" t="str">
        <f t="shared" si="23"/>
        <v xml:space="preserve">  Miguel Angel Sr</v>
      </c>
      <c r="G1498" t="str">
        <f>Table2[[#This Row],[First Name]]&amp;" "&amp;Table2[[#This Row],[Last Name]]</f>
        <v xml:space="preserve">  Miguel Angel Sr Cifuentes Fetiva</v>
      </c>
    </row>
    <row r="1499" spans="1:7" ht="15.75" x14ac:dyDescent="0.25">
      <c r="A1499" s="1" t="s">
        <v>868</v>
      </c>
      <c r="B1499" s="1" t="s">
        <v>3752</v>
      </c>
      <c r="C1499" t="s">
        <v>4382</v>
      </c>
      <c r="D1499" t="s">
        <v>4476</v>
      </c>
      <c r="F1499" t="str">
        <f t="shared" si="23"/>
        <v xml:space="preserve">  Brian</v>
      </c>
      <c r="G1499" t="str">
        <f>Table2[[#This Row],[First Name]]&amp;" "&amp;Table2[[#This Row],[Last Name]]</f>
        <v xml:space="preserve">  Brian Keno</v>
      </c>
    </row>
    <row r="1500" spans="1:7" ht="15.75" x14ac:dyDescent="0.25">
      <c r="A1500" s="1" t="s">
        <v>867</v>
      </c>
      <c r="B1500" s="1" t="s">
        <v>2404</v>
      </c>
      <c r="C1500" t="s">
        <v>4380</v>
      </c>
      <c r="D1500" t="s">
        <v>5488</v>
      </c>
      <c r="F1500" t="str">
        <f t="shared" si="23"/>
        <v xml:space="preserve">  Meghan</v>
      </c>
      <c r="G1500" t="str">
        <f>Table2[[#This Row],[First Name]]&amp;" "&amp;Table2[[#This Row],[Last Name]]</f>
        <v xml:space="preserve">  Meghan Bruce</v>
      </c>
    </row>
    <row r="1501" spans="1:7" ht="15.75" x14ac:dyDescent="0.25">
      <c r="A1501" s="1" t="s">
        <v>866</v>
      </c>
      <c r="B1501" s="1" t="s">
        <v>3753</v>
      </c>
      <c r="C1501" t="s">
        <v>4380</v>
      </c>
      <c r="D1501" t="s">
        <v>4935</v>
      </c>
      <c r="F1501" t="str">
        <f t="shared" si="23"/>
        <v xml:space="preserve">  Meredith L</v>
      </c>
      <c r="G1501" t="str">
        <f>Table2[[#This Row],[First Name]]&amp;" "&amp;Table2[[#This Row],[Last Name]]</f>
        <v xml:space="preserve">  Meredith L Lorch</v>
      </c>
    </row>
    <row r="1502" spans="1:7" ht="15.75" x14ac:dyDescent="0.25">
      <c r="A1502" s="1" t="s">
        <v>865</v>
      </c>
      <c r="B1502" s="1" t="s">
        <v>3754</v>
      </c>
      <c r="C1502" t="s">
        <v>4798</v>
      </c>
      <c r="D1502" t="s">
        <v>5489</v>
      </c>
      <c r="F1502" t="str">
        <f t="shared" si="23"/>
        <v xml:space="preserve">  Millicent M</v>
      </c>
      <c r="G1502" t="str">
        <f>Table2[[#This Row],[First Name]]&amp;" "&amp;Table2[[#This Row],[Last Name]]</f>
        <v xml:space="preserve">  Millicent M Sullivan</v>
      </c>
    </row>
    <row r="1503" spans="1:7" ht="15.75" x14ac:dyDescent="0.25">
      <c r="A1503" s="1" t="s">
        <v>864</v>
      </c>
      <c r="B1503" s="1" t="s">
        <v>3755</v>
      </c>
      <c r="C1503" t="s">
        <v>4380</v>
      </c>
      <c r="D1503" t="s">
        <v>4923</v>
      </c>
      <c r="F1503" t="str">
        <f t="shared" si="23"/>
        <v xml:space="preserve">  Kathleen</v>
      </c>
      <c r="G1503" t="str">
        <f>Table2[[#This Row],[First Name]]&amp;" "&amp;Table2[[#This Row],[Last Name]]</f>
        <v xml:space="preserve">  Kathleen Cave</v>
      </c>
    </row>
    <row r="1504" spans="1:7" ht="15.75" x14ac:dyDescent="0.25">
      <c r="A1504" s="1" t="s">
        <v>863</v>
      </c>
      <c r="B1504" s="1" t="s">
        <v>3756</v>
      </c>
      <c r="C1504" t="s">
        <v>4380</v>
      </c>
      <c r="D1504" t="s">
        <v>5490</v>
      </c>
      <c r="F1504" t="str">
        <f t="shared" si="23"/>
        <v xml:space="preserve">  Kimberly K</v>
      </c>
      <c r="G1504" t="str">
        <f>Table2[[#This Row],[First Name]]&amp;" "&amp;Table2[[#This Row],[Last Name]]</f>
        <v xml:space="preserve">  Kimberly K Gudenkauf</v>
      </c>
    </row>
    <row r="1505" spans="1:7" ht="15.75" x14ac:dyDescent="0.25">
      <c r="A1505" s="1" t="s">
        <v>862</v>
      </c>
      <c r="B1505" s="1" t="s">
        <v>2381</v>
      </c>
      <c r="C1505" t="s">
        <v>4382</v>
      </c>
      <c r="D1505" t="s">
        <v>5491</v>
      </c>
      <c r="F1505" t="str">
        <f t="shared" si="23"/>
        <v xml:space="preserve">  Justin C</v>
      </c>
      <c r="G1505" t="str">
        <f>Table2[[#This Row],[First Name]]&amp;" "&amp;Table2[[#This Row],[Last Name]]</f>
        <v xml:space="preserve">  Justin C Thomas</v>
      </c>
    </row>
    <row r="1506" spans="1:7" ht="15.75" x14ac:dyDescent="0.25">
      <c r="A1506" s="1" t="s">
        <v>861</v>
      </c>
      <c r="B1506" s="1" t="s">
        <v>3757</v>
      </c>
      <c r="C1506" t="s">
        <v>4382</v>
      </c>
      <c r="D1506" t="s">
        <v>5492</v>
      </c>
      <c r="F1506" t="str">
        <f t="shared" si="23"/>
        <v xml:space="preserve">  Tristan P</v>
      </c>
      <c r="G1506" t="str">
        <f>Table2[[#This Row],[First Name]]&amp;" "&amp;Table2[[#This Row],[Last Name]]</f>
        <v xml:space="preserve">  Tristan P Holley</v>
      </c>
    </row>
    <row r="1507" spans="1:7" ht="15.75" x14ac:dyDescent="0.25">
      <c r="A1507" s="1" t="s">
        <v>860</v>
      </c>
      <c r="B1507" s="1" t="s">
        <v>3758</v>
      </c>
      <c r="C1507" t="s">
        <v>4380</v>
      </c>
      <c r="D1507" t="s">
        <v>5493</v>
      </c>
      <c r="F1507" t="str">
        <f t="shared" si="23"/>
        <v xml:space="preserve">  Traci A</v>
      </c>
      <c r="G1507" t="str">
        <f>Table2[[#This Row],[First Name]]&amp;" "&amp;Table2[[#This Row],[Last Name]]</f>
        <v xml:space="preserve">  Traci A Kemble</v>
      </c>
    </row>
    <row r="1508" spans="1:7" ht="15.75" x14ac:dyDescent="0.25">
      <c r="A1508" s="1" t="s">
        <v>859</v>
      </c>
      <c r="B1508" s="1" t="s">
        <v>3759</v>
      </c>
      <c r="C1508" t="s">
        <v>4382</v>
      </c>
      <c r="D1508" t="s">
        <v>5419</v>
      </c>
      <c r="F1508" t="str">
        <f t="shared" si="23"/>
        <v xml:space="preserve">  Justin P</v>
      </c>
      <c r="G1508" t="str">
        <f>Table2[[#This Row],[First Name]]&amp;" "&amp;Table2[[#This Row],[Last Name]]</f>
        <v xml:space="preserve">  Justin P Bentley</v>
      </c>
    </row>
    <row r="1509" spans="1:7" ht="15.75" x14ac:dyDescent="0.25">
      <c r="A1509" s="1" t="s">
        <v>858</v>
      </c>
      <c r="B1509" s="1" t="s">
        <v>3184</v>
      </c>
      <c r="C1509" t="s">
        <v>4382</v>
      </c>
      <c r="D1509" t="s">
        <v>5494</v>
      </c>
      <c r="F1509" t="str">
        <f t="shared" si="23"/>
        <v xml:space="preserve">  Logan M</v>
      </c>
      <c r="G1509" t="str">
        <f>Table2[[#This Row],[First Name]]&amp;" "&amp;Table2[[#This Row],[Last Name]]</f>
        <v xml:space="preserve">  Logan M Jones</v>
      </c>
    </row>
    <row r="1510" spans="1:7" ht="15.75" x14ac:dyDescent="0.25">
      <c r="A1510" s="1" t="s">
        <v>857</v>
      </c>
      <c r="B1510" s="1" t="s">
        <v>2604</v>
      </c>
      <c r="C1510" t="s">
        <v>4382</v>
      </c>
      <c r="D1510" t="s">
        <v>4560</v>
      </c>
      <c r="F1510" t="str">
        <f t="shared" si="23"/>
        <v xml:space="preserve">  Sebastien</v>
      </c>
      <c r="G1510" t="str">
        <f>Table2[[#This Row],[First Name]]&amp;" "&amp;Table2[[#This Row],[Last Name]]</f>
        <v xml:space="preserve">  Sebastien Tremblay</v>
      </c>
    </row>
    <row r="1511" spans="1:7" ht="15.75" x14ac:dyDescent="0.25">
      <c r="A1511" s="1" t="s">
        <v>856</v>
      </c>
      <c r="B1511" s="1" t="s">
        <v>3760</v>
      </c>
      <c r="C1511" t="s">
        <v>4380</v>
      </c>
      <c r="D1511" t="s">
        <v>5495</v>
      </c>
      <c r="F1511" t="str">
        <f t="shared" si="23"/>
        <v xml:space="preserve">  Tiffany A</v>
      </c>
      <c r="G1511" t="str">
        <f>Table2[[#This Row],[First Name]]&amp;" "&amp;Table2[[#This Row],[Last Name]]</f>
        <v xml:space="preserve">  Tiffany A Bellucci</v>
      </c>
    </row>
    <row r="1512" spans="1:7" ht="15.75" x14ac:dyDescent="0.25">
      <c r="A1512" s="1" t="s">
        <v>855</v>
      </c>
      <c r="B1512" s="1" t="s">
        <v>3761</v>
      </c>
      <c r="C1512" t="s">
        <v>4382</v>
      </c>
      <c r="D1512" t="s">
        <v>4528</v>
      </c>
      <c r="F1512" t="str">
        <f t="shared" si="23"/>
        <v xml:space="preserve">  Matthew</v>
      </c>
      <c r="G1512" t="str">
        <f>Table2[[#This Row],[First Name]]&amp;" "&amp;Table2[[#This Row],[Last Name]]</f>
        <v xml:space="preserve">  Matthew Collins</v>
      </c>
    </row>
    <row r="1513" spans="1:7" ht="15.75" x14ac:dyDescent="0.25">
      <c r="A1513" s="1" t="s">
        <v>854</v>
      </c>
      <c r="B1513" s="1" t="s">
        <v>3762</v>
      </c>
      <c r="C1513" t="s">
        <v>4382</v>
      </c>
      <c r="D1513" t="s">
        <v>5496</v>
      </c>
      <c r="F1513" t="str">
        <f t="shared" si="23"/>
        <v xml:space="preserve">  Luke</v>
      </c>
      <c r="G1513" t="str">
        <f>Table2[[#This Row],[First Name]]&amp;" "&amp;Table2[[#This Row],[Last Name]]</f>
        <v xml:space="preserve">  Luke Gillman</v>
      </c>
    </row>
    <row r="1514" spans="1:7" ht="15.75" x14ac:dyDescent="0.25">
      <c r="A1514" s="1" t="s">
        <v>853</v>
      </c>
      <c r="B1514" s="1" t="s">
        <v>3763</v>
      </c>
      <c r="C1514" t="s">
        <v>4380</v>
      </c>
      <c r="D1514" t="s">
        <v>5497</v>
      </c>
      <c r="F1514" t="str">
        <f t="shared" si="23"/>
        <v xml:space="preserve">  Leigh</v>
      </c>
      <c r="G1514" t="str">
        <f>Table2[[#This Row],[First Name]]&amp;" "&amp;Table2[[#This Row],[Last Name]]</f>
        <v xml:space="preserve">  Leigh West</v>
      </c>
    </row>
    <row r="1515" spans="1:7" ht="15.75" x14ac:dyDescent="0.25">
      <c r="A1515" s="1" t="s">
        <v>852</v>
      </c>
      <c r="B1515" s="1" t="s">
        <v>3764</v>
      </c>
      <c r="C1515" t="s">
        <v>4382</v>
      </c>
      <c r="D1515" t="s">
        <v>5498</v>
      </c>
      <c r="F1515" t="str">
        <f t="shared" si="23"/>
        <v xml:space="preserve">  Yosuke</v>
      </c>
      <c r="G1515" t="str">
        <f>Table2[[#This Row],[First Name]]&amp;" "&amp;Table2[[#This Row],[Last Name]]</f>
        <v xml:space="preserve">  Yosuke Chida</v>
      </c>
    </row>
    <row r="1516" spans="1:7" ht="15.75" x14ac:dyDescent="0.25">
      <c r="A1516" s="1" t="s">
        <v>851</v>
      </c>
      <c r="B1516" s="1" t="s">
        <v>3765</v>
      </c>
      <c r="C1516" t="s">
        <v>4382</v>
      </c>
      <c r="D1516" t="s">
        <v>4528</v>
      </c>
      <c r="F1516" t="str">
        <f t="shared" si="23"/>
        <v xml:space="preserve">  Matthew</v>
      </c>
      <c r="G1516" t="str">
        <f>Table2[[#This Row],[First Name]]&amp;" "&amp;Table2[[#This Row],[Last Name]]</f>
        <v xml:space="preserve">  Matthew Reisenauer</v>
      </c>
    </row>
    <row r="1517" spans="1:7" ht="15.75" x14ac:dyDescent="0.25">
      <c r="A1517" s="1" t="s">
        <v>850</v>
      </c>
      <c r="B1517" s="1" t="s">
        <v>3766</v>
      </c>
      <c r="C1517" t="s">
        <v>4382</v>
      </c>
      <c r="D1517" t="s">
        <v>5286</v>
      </c>
      <c r="F1517" t="str">
        <f t="shared" si="23"/>
        <v xml:space="preserve">  Jacob</v>
      </c>
      <c r="G1517" t="str">
        <f>Table2[[#This Row],[First Name]]&amp;" "&amp;Table2[[#This Row],[Last Name]]</f>
        <v xml:space="preserve">  Jacob Rosenberg-Wohl</v>
      </c>
    </row>
    <row r="1518" spans="1:7" ht="15.75" x14ac:dyDescent="0.25">
      <c r="A1518" s="1" t="s">
        <v>849</v>
      </c>
      <c r="B1518" s="1" t="s">
        <v>3767</v>
      </c>
      <c r="C1518" t="s">
        <v>4380</v>
      </c>
      <c r="D1518" t="s">
        <v>5499</v>
      </c>
      <c r="F1518" t="str">
        <f t="shared" si="23"/>
        <v xml:space="preserve">  Jodi</v>
      </c>
      <c r="G1518" t="str">
        <f>Table2[[#This Row],[First Name]]&amp;" "&amp;Table2[[#This Row],[Last Name]]</f>
        <v xml:space="preserve">  Jodi Theriault</v>
      </c>
    </row>
    <row r="1519" spans="1:7" ht="15.75" x14ac:dyDescent="0.25">
      <c r="A1519" s="1" t="s">
        <v>848</v>
      </c>
      <c r="B1519" s="1" t="s">
        <v>2440</v>
      </c>
      <c r="C1519" t="s">
        <v>4380</v>
      </c>
      <c r="D1519" t="s">
        <v>4770</v>
      </c>
      <c r="F1519" t="str">
        <f t="shared" si="23"/>
        <v xml:space="preserve">  Lauren</v>
      </c>
      <c r="G1519" t="str">
        <f>Table2[[#This Row],[First Name]]&amp;" "&amp;Table2[[#This Row],[Last Name]]</f>
        <v xml:space="preserve">  Lauren Manuel</v>
      </c>
    </row>
    <row r="1520" spans="1:7" ht="15.75" x14ac:dyDescent="0.25">
      <c r="A1520" s="1" t="s">
        <v>847</v>
      </c>
      <c r="B1520" s="1" t="s">
        <v>3768</v>
      </c>
      <c r="C1520" t="s">
        <v>4380</v>
      </c>
      <c r="D1520" t="s">
        <v>5500</v>
      </c>
      <c r="F1520" t="str">
        <f t="shared" si="23"/>
        <v xml:space="preserve">  Misti C</v>
      </c>
      <c r="G1520" t="str">
        <f>Table2[[#This Row],[First Name]]&amp;" "&amp;Table2[[#This Row],[Last Name]]</f>
        <v xml:space="preserve">  Misti C Demko</v>
      </c>
    </row>
    <row r="1521" spans="1:7" ht="15.75" x14ac:dyDescent="0.25">
      <c r="A1521" s="1" t="s">
        <v>846</v>
      </c>
      <c r="B1521" s="1" t="s">
        <v>3769</v>
      </c>
      <c r="C1521" t="s">
        <v>4380</v>
      </c>
      <c r="D1521" t="s">
        <v>5501</v>
      </c>
      <c r="F1521" t="str">
        <f t="shared" si="23"/>
        <v xml:space="preserve">  Angela J</v>
      </c>
      <c r="G1521" t="str">
        <f>Table2[[#This Row],[First Name]]&amp;" "&amp;Table2[[#This Row],[Last Name]]</f>
        <v xml:space="preserve">  Angela J Battaglia</v>
      </c>
    </row>
    <row r="1522" spans="1:7" ht="15.75" x14ac:dyDescent="0.25">
      <c r="A1522" s="1" t="s">
        <v>845</v>
      </c>
      <c r="B1522" s="1" t="s">
        <v>3770</v>
      </c>
      <c r="C1522" t="s">
        <v>4382</v>
      </c>
      <c r="D1522" t="s">
        <v>5502</v>
      </c>
      <c r="F1522" t="str">
        <f t="shared" si="23"/>
        <v xml:space="preserve">  Jonathan D</v>
      </c>
      <c r="G1522" t="str">
        <f>Table2[[#This Row],[First Name]]&amp;" "&amp;Table2[[#This Row],[Last Name]]</f>
        <v xml:space="preserve">  Jonathan D Follo</v>
      </c>
    </row>
    <row r="1523" spans="1:7" ht="15.75" x14ac:dyDescent="0.25">
      <c r="A1523" s="1" t="s">
        <v>844</v>
      </c>
      <c r="B1523" s="1" t="s">
        <v>3771</v>
      </c>
      <c r="C1523" t="s">
        <v>4380</v>
      </c>
      <c r="D1523" t="s">
        <v>4916</v>
      </c>
      <c r="F1523" t="str">
        <f t="shared" si="23"/>
        <v xml:space="preserve">  Victoria</v>
      </c>
      <c r="G1523" t="str">
        <f>Table2[[#This Row],[First Name]]&amp;" "&amp;Table2[[#This Row],[Last Name]]</f>
        <v xml:space="preserve">  Victoria Barana</v>
      </c>
    </row>
    <row r="1524" spans="1:7" ht="15.75" x14ac:dyDescent="0.25">
      <c r="A1524" s="1" t="s">
        <v>843</v>
      </c>
      <c r="B1524" s="1" t="s">
        <v>3772</v>
      </c>
      <c r="C1524" t="s">
        <v>4382</v>
      </c>
      <c r="D1524" t="s">
        <v>5503</v>
      </c>
      <c r="F1524" t="str">
        <f t="shared" si="23"/>
        <v xml:space="preserve">  Adrian R</v>
      </c>
      <c r="G1524" t="str">
        <f>Table2[[#This Row],[First Name]]&amp;" "&amp;Table2[[#This Row],[Last Name]]</f>
        <v xml:space="preserve">  Adrian R Lysaght</v>
      </c>
    </row>
    <row r="1525" spans="1:7" ht="15.75" x14ac:dyDescent="0.25">
      <c r="A1525" s="1" t="s">
        <v>842</v>
      </c>
      <c r="B1525" s="1" t="s">
        <v>3773</v>
      </c>
      <c r="C1525" t="s">
        <v>4382</v>
      </c>
      <c r="D1525" t="s">
        <v>4592</v>
      </c>
      <c r="F1525" t="str">
        <f t="shared" si="23"/>
        <v xml:space="preserve">  Andrew</v>
      </c>
      <c r="G1525" t="str">
        <f>Table2[[#This Row],[First Name]]&amp;" "&amp;Table2[[#This Row],[Last Name]]</f>
        <v xml:space="preserve">  Andrew Chalmers</v>
      </c>
    </row>
    <row r="1526" spans="1:7" ht="15.75" x14ac:dyDescent="0.25">
      <c r="A1526" s="1" t="s">
        <v>841</v>
      </c>
      <c r="B1526" s="1" t="s">
        <v>3231</v>
      </c>
      <c r="C1526" t="s">
        <v>4382</v>
      </c>
      <c r="D1526" t="s">
        <v>4688</v>
      </c>
      <c r="F1526" t="str">
        <f t="shared" si="23"/>
        <v xml:space="preserve">  Jason A</v>
      </c>
      <c r="G1526" t="str">
        <f>Table2[[#This Row],[First Name]]&amp;" "&amp;Table2[[#This Row],[Last Name]]</f>
        <v xml:space="preserve">  Jason A Phillippi</v>
      </c>
    </row>
    <row r="1527" spans="1:7" ht="15.75" x14ac:dyDescent="0.25">
      <c r="A1527" s="1" t="s">
        <v>840</v>
      </c>
      <c r="B1527" s="1" t="s">
        <v>3774</v>
      </c>
      <c r="C1527" t="s">
        <v>4380</v>
      </c>
      <c r="D1527" t="s">
        <v>5504</v>
      </c>
      <c r="F1527" t="str">
        <f t="shared" si="23"/>
        <v xml:space="preserve">  Rachel</v>
      </c>
      <c r="G1527" t="str">
        <f>Table2[[#This Row],[First Name]]&amp;" "&amp;Table2[[#This Row],[Last Name]]</f>
        <v xml:space="preserve">  Rachel MacPherson</v>
      </c>
    </row>
    <row r="1528" spans="1:7" ht="15.75" x14ac:dyDescent="0.25">
      <c r="A1528" s="1" t="s">
        <v>839</v>
      </c>
      <c r="B1528" s="1" t="s">
        <v>3775</v>
      </c>
      <c r="C1528" t="s">
        <v>4380</v>
      </c>
      <c r="D1528" t="s">
        <v>5505</v>
      </c>
      <c r="F1528" t="str">
        <f t="shared" si="23"/>
        <v xml:space="preserve">  Susan</v>
      </c>
      <c r="G1528" t="str">
        <f>Table2[[#This Row],[First Name]]&amp;" "&amp;Table2[[#This Row],[Last Name]]</f>
        <v xml:space="preserve">  Susan Delfidio</v>
      </c>
    </row>
    <row r="1529" spans="1:7" ht="15.75" x14ac:dyDescent="0.25">
      <c r="A1529" s="1" t="s">
        <v>838</v>
      </c>
      <c r="B1529" s="1" t="s">
        <v>3776</v>
      </c>
      <c r="C1529" t="s">
        <v>4382</v>
      </c>
      <c r="D1529" t="s">
        <v>5506</v>
      </c>
      <c r="F1529" t="str">
        <f t="shared" si="23"/>
        <v xml:space="preserve">  Cameron M</v>
      </c>
      <c r="G1529" t="str">
        <f>Table2[[#This Row],[First Name]]&amp;" "&amp;Table2[[#This Row],[Last Name]]</f>
        <v xml:space="preserve">  Cameron M Cummings</v>
      </c>
    </row>
    <row r="1530" spans="1:7" ht="15.75" x14ac:dyDescent="0.25">
      <c r="A1530" s="1" t="s">
        <v>837</v>
      </c>
      <c r="B1530" s="1" t="s">
        <v>3777</v>
      </c>
      <c r="C1530" t="s">
        <v>4380</v>
      </c>
      <c r="D1530" t="s">
        <v>5507</v>
      </c>
      <c r="F1530" t="str">
        <f t="shared" si="23"/>
        <v xml:space="preserve">  Claudia A</v>
      </c>
      <c r="G1530" t="str">
        <f>Table2[[#This Row],[First Name]]&amp;" "&amp;Table2[[#This Row],[Last Name]]</f>
        <v xml:space="preserve">  Claudia A Schroegel</v>
      </c>
    </row>
    <row r="1531" spans="1:7" ht="15.75" x14ac:dyDescent="0.25">
      <c r="A1531" s="1" t="s">
        <v>836</v>
      </c>
      <c r="B1531" s="1" t="s">
        <v>2722</v>
      </c>
      <c r="C1531" t="s">
        <v>4380</v>
      </c>
      <c r="D1531" t="s">
        <v>4461</v>
      </c>
      <c r="F1531" t="str">
        <f t="shared" si="23"/>
        <v xml:space="preserve">  Kate</v>
      </c>
      <c r="G1531" t="str">
        <f>Table2[[#This Row],[First Name]]&amp;" "&amp;Table2[[#This Row],[Last Name]]</f>
        <v xml:space="preserve">  Kate Williams</v>
      </c>
    </row>
    <row r="1532" spans="1:7" ht="15.75" x14ac:dyDescent="0.25">
      <c r="A1532" s="1" t="s">
        <v>835</v>
      </c>
      <c r="B1532" s="1" t="s">
        <v>2385</v>
      </c>
      <c r="C1532" t="s">
        <v>4380</v>
      </c>
      <c r="D1532" t="s">
        <v>5508</v>
      </c>
      <c r="F1532" t="str">
        <f t="shared" si="23"/>
        <v xml:space="preserve">  Nicole M</v>
      </c>
      <c r="G1532" t="str">
        <f>Table2[[#This Row],[First Name]]&amp;" "&amp;Table2[[#This Row],[Last Name]]</f>
        <v xml:space="preserve">  Nicole M Casey</v>
      </c>
    </row>
    <row r="1533" spans="1:7" ht="15.75" x14ac:dyDescent="0.25">
      <c r="A1533" s="1" t="s">
        <v>834</v>
      </c>
      <c r="B1533" s="1" t="s">
        <v>2436</v>
      </c>
      <c r="C1533" t="s">
        <v>4382</v>
      </c>
      <c r="D1533" t="s">
        <v>5509</v>
      </c>
      <c r="F1533" t="str">
        <f t="shared" si="23"/>
        <v xml:space="preserve">  Jack</v>
      </c>
      <c r="G1533" t="str">
        <f>Table2[[#This Row],[First Name]]&amp;" "&amp;Table2[[#This Row],[Last Name]]</f>
        <v xml:space="preserve">  Jack Randall</v>
      </c>
    </row>
    <row r="1534" spans="1:7" ht="15.75" x14ac:dyDescent="0.25">
      <c r="A1534" s="1" t="s">
        <v>833</v>
      </c>
      <c r="B1534" s="1" t="s">
        <v>3778</v>
      </c>
      <c r="C1534" t="s">
        <v>4382</v>
      </c>
      <c r="D1534" t="s">
        <v>4730</v>
      </c>
      <c r="F1534" t="str">
        <f t="shared" si="23"/>
        <v xml:space="preserve">  Gregory</v>
      </c>
      <c r="G1534" t="str">
        <f>Table2[[#This Row],[First Name]]&amp;" "&amp;Table2[[#This Row],[Last Name]]</f>
        <v xml:space="preserve">  Gregory Doyon</v>
      </c>
    </row>
    <row r="1535" spans="1:7" ht="15.75" x14ac:dyDescent="0.25">
      <c r="A1535" s="1" t="s">
        <v>832</v>
      </c>
      <c r="B1535" s="1" t="s">
        <v>3779</v>
      </c>
      <c r="C1535" t="s">
        <v>4380</v>
      </c>
      <c r="D1535" t="s">
        <v>4466</v>
      </c>
      <c r="F1535" t="str">
        <f t="shared" si="23"/>
        <v xml:space="preserve">  Rebecca</v>
      </c>
      <c r="G1535" t="str">
        <f>Table2[[#This Row],[First Name]]&amp;" "&amp;Table2[[#This Row],[Last Name]]</f>
        <v xml:space="preserve">  Rebecca Sankey</v>
      </c>
    </row>
    <row r="1536" spans="1:7" ht="15.75" x14ac:dyDescent="0.25">
      <c r="A1536" s="1" t="s">
        <v>831</v>
      </c>
      <c r="B1536" s="1" t="s">
        <v>3780</v>
      </c>
      <c r="C1536" t="s">
        <v>4382</v>
      </c>
      <c r="D1536" t="s">
        <v>4407</v>
      </c>
      <c r="F1536" t="str">
        <f t="shared" si="23"/>
        <v xml:space="preserve">  Adam</v>
      </c>
      <c r="G1536" t="str">
        <f>Table2[[#This Row],[First Name]]&amp;" "&amp;Table2[[#This Row],[Last Name]]</f>
        <v xml:space="preserve">  Adam Stilgenbauer</v>
      </c>
    </row>
    <row r="1537" spans="1:7" ht="15.75" x14ac:dyDescent="0.25">
      <c r="A1537" s="1" t="s">
        <v>830</v>
      </c>
      <c r="B1537" s="1" t="s">
        <v>3781</v>
      </c>
      <c r="C1537" t="s">
        <v>4382</v>
      </c>
      <c r="D1537" t="s">
        <v>4429</v>
      </c>
      <c r="F1537" t="str">
        <f t="shared" si="23"/>
        <v xml:space="preserve">  Ryan</v>
      </c>
      <c r="G1537" t="str">
        <f>Table2[[#This Row],[First Name]]&amp;" "&amp;Table2[[#This Row],[Last Name]]</f>
        <v xml:space="preserve">  Ryan Jaskiewicz</v>
      </c>
    </row>
    <row r="1538" spans="1:7" ht="15.75" x14ac:dyDescent="0.25">
      <c r="A1538" s="1" t="s">
        <v>829</v>
      </c>
      <c r="B1538" s="1" t="s">
        <v>3782</v>
      </c>
      <c r="C1538" t="s">
        <v>4380</v>
      </c>
      <c r="D1538" t="s">
        <v>5510</v>
      </c>
      <c r="F1538" t="str">
        <f t="shared" si="23"/>
        <v xml:space="preserve">  Jackie K</v>
      </c>
      <c r="G1538" t="str">
        <f>Table2[[#This Row],[First Name]]&amp;" "&amp;Table2[[#This Row],[Last Name]]</f>
        <v xml:space="preserve">  Jackie K Deppen</v>
      </c>
    </row>
    <row r="1539" spans="1:7" ht="15.75" x14ac:dyDescent="0.25">
      <c r="A1539" s="1" t="s">
        <v>828</v>
      </c>
      <c r="B1539" s="1" t="s">
        <v>3783</v>
      </c>
      <c r="C1539" t="s">
        <v>4382</v>
      </c>
      <c r="D1539" t="s">
        <v>4587</v>
      </c>
      <c r="F1539" t="str">
        <f t="shared" ref="F1539:F1602" si="24">D1539&amp;E1539</f>
        <v xml:space="preserve">  Chris</v>
      </c>
      <c r="G1539" t="str">
        <f>Table2[[#This Row],[First Name]]&amp;" "&amp;Table2[[#This Row],[Last Name]]</f>
        <v xml:space="preserve">  Chris Hine</v>
      </c>
    </row>
    <row r="1540" spans="1:7" ht="15.75" x14ac:dyDescent="0.25">
      <c r="A1540" s="1" t="s">
        <v>827</v>
      </c>
      <c r="B1540" s="1" t="s">
        <v>3784</v>
      </c>
      <c r="C1540" t="s">
        <v>4382</v>
      </c>
      <c r="D1540" t="s">
        <v>5511</v>
      </c>
      <c r="F1540" t="str">
        <f t="shared" si="24"/>
        <v xml:space="preserve">  Tyler C</v>
      </c>
      <c r="G1540" t="str">
        <f>Table2[[#This Row],[First Name]]&amp;" "&amp;Table2[[#This Row],[Last Name]]</f>
        <v xml:space="preserve">  Tyler C Mathews</v>
      </c>
    </row>
    <row r="1541" spans="1:7" ht="15.75" x14ac:dyDescent="0.25">
      <c r="A1541" s="1" t="s">
        <v>826</v>
      </c>
      <c r="B1541" s="1" t="s">
        <v>3785</v>
      </c>
      <c r="C1541" t="s">
        <v>4380</v>
      </c>
      <c r="D1541" t="s">
        <v>5512</v>
      </c>
      <c r="F1541" t="str">
        <f t="shared" si="24"/>
        <v xml:space="preserve">  Yoshie</v>
      </c>
      <c r="G1541" t="str">
        <f>Table2[[#This Row],[First Name]]&amp;" "&amp;Table2[[#This Row],[Last Name]]</f>
        <v xml:space="preserve">  Yoshie Yabu</v>
      </c>
    </row>
    <row r="1542" spans="1:7" ht="15.75" x14ac:dyDescent="0.25">
      <c r="A1542" s="1" t="s">
        <v>825</v>
      </c>
      <c r="B1542" s="1" t="s">
        <v>3786</v>
      </c>
      <c r="C1542" t="s">
        <v>4380</v>
      </c>
      <c r="D1542" t="s">
        <v>5513</v>
      </c>
      <c r="F1542" t="str">
        <f t="shared" si="24"/>
        <v xml:space="preserve">  Lauren A</v>
      </c>
      <c r="G1542" t="str">
        <f>Table2[[#This Row],[First Name]]&amp;" "&amp;Table2[[#This Row],[Last Name]]</f>
        <v xml:space="preserve">  Lauren A Strang</v>
      </c>
    </row>
    <row r="1543" spans="1:7" ht="15.75" x14ac:dyDescent="0.25">
      <c r="A1543" s="1" t="s">
        <v>824</v>
      </c>
      <c r="B1543" s="1" t="s">
        <v>2405</v>
      </c>
      <c r="C1543" t="s">
        <v>4382</v>
      </c>
      <c r="D1543" t="s">
        <v>5514</v>
      </c>
      <c r="F1543" t="str">
        <f t="shared" si="24"/>
        <v xml:space="preserve">  Mason D</v>
      </c>
      <c r="G1543" t="str">
        <f>Table2[[#This Row],[First Name]]&amp;" "&amp;Table2[[#This Row],[Last Name]]</f>
        <v xml:space="preserve">  Mason D Frank</v>
      </c>
    </row>
    <row r="1544" spans="1:7" ht="15.75" x14ac:dyDescent="0.25">
      <c r="A1544" s="1" t="s">
        <v>823</v>
      </c>
      <c r="B1544" s="1" t="s">
        <v>3787</v>
      </c>
      <c r="C1544" t="s">
        <v>4382</v>
      </c>
      <c r="D1544" t="s">
        <v>4429</v>
      </c>
      <c r="F1544" t="str">
        <f t="shared" si="24"/>
        <v xml:space="preserve">  Ryan</v>
      </c>
      <c r="G1544" t="str">
        <f>Table2[[#This Row],[First Name]]&amp;" "&amp;Table2[[#This Row],[Last Name]]</f>
        <v xml:space="preserve">  Ryan Shanley</v>
      </c>
    </row>
    <row r="1545" spans="1:7" ht="15.75" x14ac:dyDescent="0.25">
      <c r="A1545" s="1" t="s">
        <v>822</v>
      </c>
      <c r="B1545" s="1" t="s">
        <v>3788</v>
      </c>
      <c r="C1545" t="s">
        <v>4382</v>
      </c>
      <c r="D1545" t="s">
        <v>5515</v>
      </c>
      <c r="F1545" t="str">
        <f t="shared" si="24"/>
        <v xml:space="preserve">  Arturo</v>
      </c>
      <c r="G1545" t="str">
        <f>Table2[[#This Row],[First Name]]&amp;" "&amp;Table2[[#This Row],[Last Name]]</f>
        <v xml:space="preserve">  Arturo Mancebo Garcia</v>
      </c>
    </row>
    <row r="1546" spans="1:7" ht="15.75" x14ac:dyDescent="0.25">
      <c r="A1546" s="1" t="s">
        <v>821</v>
      </c>
      <c r="B1546" s="1" t="s">
        <v>3789</v>
      </c>
      <c r="C1546" t="s">
        <v>4382</v>
      </c>
      <c r="D1546" t="s">
        <v>5516</v>
      </c>
      <c r="F1546" t="str">
        <f t="shared" si="24"/>
        <v xml:space="preserve">  Jake</v>
      </c>
      <c r="G1546" t="str">
        <f>Table2[[#This Row],[First Name]]&amp;" "&amp;Table2[[#This Row],[Last Name]]</f>
        <v xml:space="preserve">  Jake Keehan</v>
      </c>
    </row>
    <row r="1547" spans="1:7" ht="15.75" x14ac:dyDescent="0.25">
      <c r="A1547" s="1" t="s">
        <v>820</v>
      </c>
      <c r="B1547" s="1" t="s">
        <v>3790</v>
      </c>
      <c r="C1547" t="s">
        <v>4380</v>
      </c>
      <c r="D1547" t="s">
        <v>4731</v>
      </c>
      <c r="F1547" t="str">
        <f t="shared" si="24"/>
        <v xml:space="preserve">  Sarah E</v>
      </c>
      <c r="G1547" t="str">
        <f>Table2[[#This Row],[First Name]]&amp;" "&amp;Table2[[#This Row],[Last Name]]</f>
        <v xml:space="preserve">  Sarah E Mahaney</v>
      </c>
    </row>
    <row r="1548" spans="1:7" ht="15.75" x14ac:dyDescent="0.25">
      <c r="A1548" s="1" t="s">
        <v>819</v>
      </c>
      <c r="B1548" s="1" t="s">
        <v>3791</v>
      </c>
      <c r="C1548" t="s">
        <v>4380</v>
      </c>
      <c r="D1548" t="s">
        <v>5517</v>
      </c>
      <c r="F1548" t="str">
        <f t="shared" si="24"/>
        <v xml:space="preserve">  Alison L</v>
      </c>
      <c r="G1548" t="str">
        <f>Table2[[#This Row],[First Name]]&amp;" "&amp;Table2[[#This Row],[Last Name]]</f>
        <v xml:space="preserve">  Alison L Nolan</v>
      </c>
    </row>
    <row r="1549" spans="1:7" ht="15.75" x14ac:dyDescent="0.25">
      <c r="A1549" s="1" t="s">
        <v>818</v>
      </c>
      <c r="B1549" s="1" t="s">
        <v>3792</v>
      </c>
      <c r="C1549" t="s">
        <v>4380</v>
      </c>
      <c r="D1549" t="s">
        <v>5518</v>
      </c>
      <c r="F1549" t="str">
        <f t="shared" si="24"/>
        <v xml:space="preserve">  Karen A</v>
      </c>
      <c r="G1549" t="str">
        <f>Table2[[#This Row],[First Name]]&amp;" "&amp;Table2[[#This Row],[Last Name]]</f>
        <v xml:space="preserve">  Karen A Sobrino</v>
      </c>
    </row>
    <row r="1550" spans="1:7" ht="15.75" x14ac:dyDescent="0.25">
      <c r="A1550" s="1" t="s">
        <v>817</v>
      </c>
      <c r="B1550" s="1" t="s">
        <v>2432</v>
      </c>
      <c r="C1550" t="s">
        <v>4382</v>
      </c>
      <c r="D1550" t="s">
        <v>5519</v>
      </c>
      <c r="E1550" t="s">
        <v>4976</v>
      </c>
      <c r="F1550" t="str">
        <f t="shared" si="24"/>
        <v xml:space="preserve">  Thomas R Jr</v>
      </c>
      <c r="G1550" t="str">
        <f>Table2[[#This Row],[First Name]]&amp;" "&amp;Table2[[#This Row],[Last Name]]</f>
        <v xml:space="preserve">  Thomas R Jr Gennaro</v>
      </c>
    </row>
    <row r="1551" spans="1:7" ht="15.75" x14ac:dyDescent="0.25">
      <c r="A1551" s="1" t="s">
        <v>816</v>
      </c>
      <c r="B1551" s="1" t="s">
        <v>3793</v>
      </c>
      <c r="C1551" t="s">
        <v>4380</v>
      </c>
      <c r="D1551" t="s">
        <v>4409</v>
      </c>
      <c r="F1551" t="str">
        <f t="shared" si="24"/>
        <v xml:space="preserve">  Stephanie W</v>
      </c>
      <c r="G1551" t="str">
        <f>Table2[[#This Row],[First Name]]&amp;" "&amp;Table2[[#This Row],[Last Name]]</f>
        <v xml:space="preserve">  Stephanie W Mayer</v>
      </c>
    </row>
    <row r="1552" spans="1:7" ht="15.75" x14ac:dyDescent="0.25">
      <c r="A1552" s="1" t="s">
        <v>815</v>
      </c>
      <c r="B1552" s="1" t="s">
        <v>3794</v>
      </c>
      <c r="C1552" t="s">
        <v>4382</v>
      </c>
      <c r="D1552" t="s">
        <v>5520</v>
      </c>
      <c r="F1552" t="str">
        <f t="shared" si="24"/>
        <v xml:space="preserve">  Ezra</v>
      </c>
      <c r="G1552" t="str">
        <f>Table2[[#This Row],[First Name]]&amp;" "&amp;Table2[[#This Row],[Last Name]]</f>
        <v xml:space="preserve">  Ezra Becker</v>
      </c>
    </row>
    <row r="1553" spans="1:7" ht="15.75" x14ac:dyDescent="0.25">
      <c r="A1553" s="1" t="s">
        <v>814</v>
      </c>
      <c r="B1553" s="1" t="s">
        <v>3556</v>
      </c>
      <c r="C1553" t="s">
        <v>4382</v>
      </c>
      <c r="D1553" t="s">
        <v>4781</v>
      </c>
      <c r="F1553" t="str">
        <f t="shared" si="24"/>
        <v xml:space="preserve">  Jim</v>
      </c>
      <c r="G1553" t="str">
        <f>Table2[[#This Row],[First Name]]&amp;" "&amp;Table2[[#This Row],[Last Name]]</f>
        <v xml:space="preserve">  Jim Moore</v>
      </c>
    </row>
    <row r="1554" spans="1:7" ht="15.75" x14ac:dyDescent="0.25">
      <c r="A1554" s="1" t="s">
        <v>813</v>
      </c>
      <c r="B1554" s="1" t="s">
        <v>3795</v>
      </c>
      <c r="C1554" t="s">
        <v>4382</v>
      </c>
      <c r="D1554" t="s">
        <v>5521</v>
      </c>
      <c r="F1554" t="str">
        <f t="shared" si="24"/>
        <v xml:space="preserve">  Ari L</v>
      </c>
      <c r="G1554" t="str">
        <f>Table2[[#This Row],[First Name]]&amp;" "&amp;Table2[[#This Row],[Last Name]]</f>
        <v xml:space="preserve">  Ari L Platt</v>
      </c>
    </row>
    <row r="1555" spans="1:7" ht="15.75" x14ac:dyDescent="0.25">
      <c r="A1555" s="1" t="s">
        <v>812</v>
      </c>
      <c r="B1555" s="1" t="s">
        <v>3796</v>
      </c>
      <c r="C1555" t="s">
        <v>4380</v>
      </c>
      <c r="D1555" t="s">
        <v>5522</v>
      </c>
      <c r="F1555" t="str">
        <f t="shared" si="24"/>
        <v xml:space="preserve">  Fanny</v>
      </c>
      <c r="G1555" t="str">
        <f>Table2[[#This Row],[First Name]]&amp;" "&amp;Table2[[#This Row],[Last Name]]</f>
        <v xml:space="preserve">  Fanny Brodeur</v>
      </c>
    </row>
    <row r="1556" spans="1:7" ht="15.75" x14ac:dyDescent="0.25">
      <c r="A1556" s="1" t="s">
        <v>811</v>
      </c>
      <c r="B1556" s="1" t="s">
        <v>3797</v>
      </c>
      <c r="C1556" t="s">
        <v>4380</v>
      </c>
      <c r="D1556" t="s">
        <v>4562</v>
      </c>
      <c r="F1556" t="str">
        <f t="shared" si="24"/>
        <v xml:space="preserve">  Heather</v>
      </c>
      <c r="G1556" t="str">
        <f>Table2[[#This Row],[First Name]]&amp;" "&amp;Table2[[#This Row],[Last Name]]</f>
        <v xml:space="preserve">  Heather Knight Pech</v>
      </c>
    </row>
    <row r="1557" spans="1:7" ht="15.75" x14ac:dyDescent="0.25">
      <c r="A1557" s="1" t="s">
        <v>810</v>
      </c>
      <c r="B1557" s="1" t="s">
        <v>3412</v>
      </c>
      <c r="C1557" t="s">
        <v>4382</v>
      </c>
      <c r="D1557" t="s">
        <v>4601</v>
      </c>
      <c r="E1557" t="s">
        <v>4450</v>
      </c>
      <c r="F1557" t="str">
        <f t="shared" si="24"/>
        <v xml:space="preserve">  Peter W Sr</v>
      </c>
      <c r="G1557" t="str">
        <f>Table2[[#This Row],[First Name]]&amp;" "&amp;Table2[[#This Row],[Last Name]]</f>
        <v xml:space="preserve">  Peter W Sr Richter</v>
      </c>
    </row>
    <row r="1558" spans="1:7" ht="15.75" x14ac:dyDescent="0.25">
      <c r="A1558" s="1" t="s">
        <v>809</v>
      </c>
      <c r="B1558" s="1" t="s">
        <v>3798</v>
      </c>
      <c r="C1558" t="s">
        <v>4380</v>
      </c>
      <c r="D1558" t="s">
        <v>5523</v>
      </c>
      <c r="F1558" t="str">
        <f t="shared" si="24"/>
        <v xml:space="preserve">  Catherine A</v>
      </c>
      <c r="G1558" t="str">
        <f>Table2[[#This Row],[First Name]]&amp;" "&amp;Table2[[#This Row],[Last Name]]</f>
        <v xml:space="preserve">  Catherine A Jubinski</v>
      </c>
    </row>
    <row r="1559" spans="1:7" ht="15.75" x14ac:dyDescent="0.25">
      <c r="A1559" s="1" t="s">
        <v>808</v>
      </c>
      <c r="B1559" s="1" t="s">
        <v>3799</v>
      </c>
      <c r="C1559" t="s">
        <v>4380</v>
      </c>
      <c r="D1559" t="s">
        <v>4910</v>
      </c>
      <c r="F1559" t="str">
        <f t="shared" si="24"/>
        <v xml:space="preserve">  Kelly A</v>
      </c>
      <c r="G1559" t="str">
        <f>Table2[[#This Row],[First Name]]&amp;" "&amp;Table2[[#This Row],[Last Name]]</f>
        <v xml:space="preserve">  Kelly A Wall</v>
      </c>
    </row>
    <row r="1560" spans="1:7" ht="15.75" x14ac:dyDescent="0.25">
      <c r="A1560" s="1" t="s">
        <v>807</v>
      </c>
      <c r="B1560" s="1" t="s">
        <v>3800</v>
      </c>
      <c r="C1560" t="s">
        <v>4380</v>
      </c>
      <c r="D1560" t="s">
        <v>5524</v>
      </c>
      <c r="F1560" t="str">
        <f t="shared" si="24"/>
        <v xml:space="preserve">  Janel N</v>
      </c>
      <c r="G1560" t="str">
        <f>Table2[[#This Row],[First Name]]&amp;" "&amp;Table2[[#This Row],[Last Name]]</f>
        <v xml:space="preserve">  Janel N McKay</v>
      </c>
    </row>
    <row r="1561" spans="1:7" ht="15.75" x14ac:dyDescent="0.25">
      <c r="A1561" s="1" t="s">
        <v>806</v>
      </c>
      <c r="B1561" s="1" t="s">
        <v>3801</v>
      </c>
      <c r="C1561" t="s">
        <v>4380</v>
      </c>
      <c r="D1561" t="s">
        <v>5525</v>
      </c>
      <c r="F1561" t="str">
        <f t="shared" si="24"/>
        <v xml:space="preserve">  Yann Kai</v>
      </c>
      <c r="G1561" t="str">
        <f>Table2[[#This Row],[First Name]]&amp;" "&amp;Table2[[#This Row],[Last Name]]</f>
        <v xml:space="preserve">  Yann Kai Oh</v>
      </c>
    </row>
    <row r="1562" spans="1:7" ht="15.75" x14ac:dyDescent="0.25">
      <c r="A1562" s="1" t="s">
        <v>805</v>
      </c>
      <c r="B1562" s="1" t="s">
        <v>3802</v>
      </c>
      <c r="C1562" t="s">
        <v>4382</v>
      </c>
      <c r="D1562" t="s">
        <v>5526</v>
      </c>
      <c r="F1562" t="str">
        <f t="shared" si="24"/>
        <v xml:space="preserve">  Zachary R</v>
      </c>
      <c r="G1562" t="str">
        <f>Table2[[#This Row],[First Name]]&amp;" "&amp;Table2[[#This Row],[Last Name]]</f>
        <v xml:space="preserve">  Zachary R Kessell</v>
      </c>
    </row>
    <row r="1563" spans="1:7" ht="15.75" x14ac:dyDescent="0.25">
      <c r="A1563" s="1" t="s">
        <v>804</v>
      </c>
      <c r="B1563" s="1" t="s">
        <v>3803</v>
      </c>
      <c r="C1563" t="s">
        <v>4382</v>
      </c>
      <c r="D1563" t="s">
        <v>5527</v>
      </c>
      <c r="F1563" t="str">
        <f t="shared" si="24"/>
        <v xml:space="preserve">  Alejandro Sr</v>
      </c>
      <c r="G1563" t="str">
        <f>Table2[[#This Row],[First Name]]&amp;" "&amp;Table2[[#This Row],[Last Name]]</f>
        <v xml:space="preserve">  Alejandro Sr Hidalgo Zambrano</v>
      </c>
    </row>
    <row r="1564" spans="1:7" ht="15.75" x14ac:dyDescent="0.25">
      <c r="A1564" s="1" t="s">
        <v>803</v>
      </c>
      <c r="B1564" s="1" t="s">
        <v>3804</v>
      </c>
      <c r="C1564" t="s">
        <v>4382</v>
      </c>
      <c r="D1564" t="s">
        <v>5528</v>
      </c>
      <c r="F1564" t="str">
        <f t="shared" si="24"/>
        <v xml:space="preserve">  Nicholas R</v>
      </c>
      <c r="G1564" t="str">
        <f>Table2[[#This Row],[First Name]]&amp;" "&amp;Table2[[#This Row],[Last Name]]</f>
        <v xml:space="preserve">  Nicholas R Caprario</v>
      </c>
    </row>
    <row r="1565" spans="1:7" ht="15.75" x14ac:dyDescent="0.25">
      <c r="A1565" s="1" t="s">
        <v>802</v>
      </c>
      <c r="B1565" s="1" t="s">
        <v>2379</v>
      </c>
      <c r="C1565" t="s">
        <v>4382</v>
      </c>
      <c r="D1565" t="s">
        <v>4525</v>
      </c>
      <c r="F1565" t="str">
        <f t="shared" si="24"/>
        <v xml:space="preserve">  Paul</v>
      </c>
      <c r="G1565" t="str">
        <f>Table2[[#This Row],[First Name]]&amp;" "&amp;Table2[[#This Row],[Last Name]]</f>
        <v xml:space="preserve">  Paul Ryan</v>
      </c>
    </row>
    <row r="1566" spans="1:7" ht="15.75" x14ac:dyDescent="0.25">
      <c r="A1566" s="1" t="s">
        <v>801</v>
      </c>
      <c r="B1566" s="1" t="s">
        <v>3239</v>
      </c>
      <c r="C1566" t="s">
        <v>4382</v>
      </c>
      <c r="D1566" t="s">
        <v>5529</v>
      </c>
      <c r="F1566" t="str">
        <f t="shared" si="24"/>
        <v xml:space="preserve">  Michael D</v>
      </c>
      <c r="G1566" t="str">
        <f>Table2[[#This Row],[First Name]]&amp;" "&amp;Table2[[#This Row],[Last Name]]</f>
        <v xml:space="preserve">  Michael D Hoffman</v>
      </c>
    </row>
    <row r="1567" spans="1:7" ht="15.75" x14ac:dyDescent="0.25">
      <c r="A1567" s="1" t="s">
        <v>800</v>
      </c>
      <c r="B1567" s="1" t="s">
        <v>3805</v>
      </c>
      <c r="C1567" t="s">
        <v>4380</v>
      </c>
      <c r="D1567" t="s">
        <v>5530</v>
      </c>
      <c r="F1567" t="str">
        <f t="shared" si="24"/>
        <v xml:space="preserve">  Marina</v>
      </c>
      <c r="G1567" t="str">
        <f>Table2[[#This Row],[First Name]]&amp;" "&amp;Table2[[#This Row],[Last Name]]</f>
        <v xml:space="preserve">  Marina Wong</v>
      </c>
    </row>
    <row r="1568" spans="1:7" ht="15.75" x14ac:dyDescent="0.25">
      <c r="A1568" s="1" t="s">
        <v>799</v>
      </c>
      <c r="B1568" s="1" t="s">
        <v>3806</v>
      </c>
      <c r="C1568" t="s">
        <v>4380</v>
      </c>
      <c r="D1568" t="s">
        <v>4703</v>
      </c>
      <c r="F1568" t="str">
        <f t="shared" si="24"/>
        <v xml:space="preserve">  Caroline</v>
      </c>
      <c r="G1568" t="str">
        <f>Table2[[#This Row],[First Name]]&amp;" "&amp;Table2[[#This Row],[Last Name]]</f>
        <v xml:space="preserve">  Caroline Lea</v>
      </c>
    </row>
    <row r="1569" spans="1:7" ht="15.75" x14ac:dyDescent="0.25">
      <c r="A1569" s="1" t="s">
        <v>798</v>
      </c>
      <c r="B1569" s="1" t="s">
        <v>2934</v>
      </c>
      <c r="C1569" t="s">
        <v>4382</v>
      </c>
      <c r="D1569" t="s">
        <v>5531</v>
      </c>
      <c r="F1569" t="str">
        <f t="shared" si="24"/>
        <v xml:space="preserve">  Ross P</v>
      </c>
      <c r="G1569" t="str">
        <f>Table2[[#This Row],[First Name]]&amp;" "&amp;Table2[[#This Row],[Last Name]]</f>
        <v xml:space="preserve">  Ross P Patterson</v>
      </c>
    </row>
    <row r="1570" spans="1:7" ht="15.75" x14ac:dyDescent="0.25">
      <c r="A1570" s="1" t="s">
        <v>797</v>
      </c>
      <c r="B1570" s="1" t="s">
        <v>3807</v>
      </c>
      <c r="C1570" t="s">
        <v>4380</v>
      </c>
      <c r="D1570" t="s">
        <v>5532</v>
      </c>
      <c r="F1570" t="str">
        <f t="shared" si="24"/>
        <v xml:space="preserve">  Aoife</v>
      </c>
      <c r="G1570" t="str">
        <f>Table2[[#This Row],[First Name]]&amp;" "&amp;Table2[[#This Row],[Last Name]]</f>
        <v xml:space="preserve">  Aoife Quigley</v>
      </c>
    </row>
    <row r="1571" spans="1:7" ht="15.75" x14ac:dyDescent="0.25">
      <c r="A1571" s="1" t="s">
        <v>796</v>
      </c>
      <c r="B1571" s="1" t="s">
        <v>3808</v>
      </c>
      <c r="C1571" t="s">
        <v>4382</v>
      </c>
      <c r="D1571" t="s">
        <v>5190</v>
      </c>
      <c r="F1571" t="str">
        <f t="shared" si="24"/>
        <v xml:space="preserve">  Wesley</v>
      </c>
      <c r="G1571" t="str">
        <f>Table2[[#This Row],[First Name]]&amp;" "&amp;Table2[[#This Row],[Last Name]]</f>
        <v xml:space="preserve">  Wesley Korir</v>
      </c>
    </row>
    <row r="1572" spans="1:7" ht="15.75" x14ac:dyDescent="0.25">
      <c r="A1572" s="1" t="s">
        <v>795</v>
      </c>
      <c r="B1572" s="1" t="s">
        <v>3809</v>
      </c>
      <c r="C1572" t="s">
        <v>4380</v>
      </c>
      <c r="D1572" t="s">
        <v>5193</v>
      </c>
      <c r="F1572" t="str">
        <f t="shared" si="24"/>
        <v xml:space="preserve">  Rebecca J</v>
      </c>
      <c r="G1572" t="str">
        <f>Table2[[#This Row],[First Name]]&amp;" "&amp;Table2[[#This Row],[Last Name]]</f>
        <v xml:space="preserve">  Rebecca J Downs</v>
      </c>
    </row>
    <row r="1573" spans="1:7" ht="15.75" x14ac:dyDescent="0.25">
      <c r="A1573" s="1" t="s">
        <v>794</v>
      </c>
      <c r="B1573" s="1" t="s">
        <v>2884</v>
      </c>
      <c r="C1573" t="s">
        <v>4382</v>
      </c>
      <c r="D1573" t="s">
        <v>5533</v>
      </c>
      <c r="F1573" t="str">
        <f t="shared" si="24"/>
        <v xml:space="preserve">  Barry P</v>
      </c>
      <c r="G1573" t="str">
        <f>Table2[[#This Row],[First Name]]&amp;" "&amp;Table2[[#This Row],[Last Name]]</f>
        <v xml:space="preserve">  Barry P Young</v>
      </c>
    </row>
    <row r="1574" spans="1:7" ht="15.75" x14ac:dyDescent="0.25">
      <c r="A1574" s="1" t="s">
        <v>793</v>
      </c>
      <c r="B1574" s="1" t="s">
        <v>3810</v>
      </c>
      <c r="C1574" t="s">
        <v>4382</v>
      </c>
      <c r="D1574" t="s">
        <v>5534</v>
      </c>
      <c r="F1574" t="str">
        <f t="shared" si="24"/>
        <v xml:space="preserve">  Maciej</v>
      </c>
      <c r="G1574" t="str">
        <f>Table2[[#This Row],[First Name]]&amp;" "&amp;Table2[[#This Row],[Last Name]]</f>
        <v xml:space="preserve">  Maciej Zywek</v>
      </c>
    </row>
    <row r="1575" spans="1:7" ht="15.75" x14ac:dyDescent="0.25">
      <c r="A1575" s="1" t="s">
        <v>792</v>
      </c>
      <c r="B1575" s="1" t="s">
        <v>3811</v>
      </c>
      <c r="C1575" t="s">
        <v>4382</v>
      </c>
      <c r="D1575" t="s">
        <v>5535</v>
      </c>
      <c r="F1575" t="str">
        <f t="shared" si="24"/>
        <v xml:space="preserve">  Jerry D</v>
      </c>
      <c r="G1575" t="str">
        <f>Table2[[#This Row],[First Name]]&amp;" "&amp;Table2[[#This Row],[Last Name]]</f>
        <v xml:space="preserve">  Jerry D Faulkner</v>
      </c>
    </row>
    <row r="1576" spans="1:7" ht="15.75" x14ac:dyDescent="0.25">
      <c r="A1576" s="1" t="s">
        <v>791</v>
      </c>
      <c r="B1576" s="1" t="s">
        <v>3812</v>
      </c>
      <c r="C1576" t="s">
        <v>4382</v>
      </c>
      <c r="D1576" t="s">
        <v>4405</v>
      </c>
      <c r="F1576" t="str">
        <f t="shared" si="24"/>
        <v xml:space="preserve">  Eric A</v>
      </c>
      <c r="G1576" t="str">
        <f>Table2[[#This Row],[First Name]]&amp;" "&amp;Table2[[#This Row],[Last Name]]</f>
        <v xml:space="preserve">  Eric A Erspamer</v>
      </c>
    </row>
    <row r="1577" spans="1:7" ht="15.75" x14ac:dyDescent="0.25">
      <c r="A1577" s="1" t="s">
        <v>790</v>
      </c>
      <c r="B1577" s="1" t="s">
        <v>2948</v>
      </c>
      <c r="C1577" t="s">
        <v>4380</v>
      </c>
      <c r="D1577" t="s">
        <v>5536</v>
      </c>
      <c r="F1577" t="str">
        <f t="shared" si="24"/>
        <v xml:space="preserve">  Cathi</v>
      </c>
      <c r="G1577" t="str">
        <f>Table2[[#This Row],[First Name]]&amp;" "&amp;Table2[[#This Row],[Last Name]]</f>
        <v xml:space="preserve">  Cathi Campbell</v>
      </c>
    </row>
    <row r="1578" spans="1:7" ht="15.75" x14ac:dyDescent="0.25">
      <c r="A1578" s="1" t="s">
        <v>789</v>
      </c>
      <c r="B1578" s="1" t="s">
        <v>3813</v>
      </c>
      <c r="C1578" t="s">
        <v>4382</v>
      </c>
      <c r="D1578" t="s">
        <v>5537</v>
      </c>
      <c r="F1578" t="str">
        <f t="shared" si="24"/>
        <v xml:space="preserve">  Alex M</v>
      </c>
      <c r="G1578" t="str">
        <f>Table2[[#This Row],[First Name]]&amp;" "&amp;Table2[[#This Row],[Last Name]]</f>
        <v xml:space="preserve">  Alex M Addison</v>
      </c>
    </row>
    <row r="1579" spans="1:7" ht="15.75" x14ac:dyDescent="0.25">
      <c r="A1579" s="1" t="s">
        <v>788</v>
      </c>
      <c r="B1579" s="1" t="s">
        <v>3814</v>
      </c>
      <c r="C1579" t="s">
        <v>4382</v>
      </c>
      <c r="D1579" t="s">
        <v>5538</v>
      </c>
      <c r="F1579" t="str">
        <f t="shared" si="24"/>
        <v xml:space="preserve">  Liang</v>
      </c>
      <c r="G1579" t="str">
        <f>Table2[[#This Row],[First Name]]&amp;" "&amp;Table2[[#This Row],[Last Name]]</f>
        <v xml:space="preserve">  Liang Wu</v>
      </c>
    </row>
    <row r="1580" spans="1:7" ht="15.75" x14ac:dyDescent="0.25">
      <c r="A1580" s="1" t="s">
        <v>787</v>
      </c>
      <c r="B1580" s="1" t="s">
        <v>3039</v>
      </c>
      <c r="C1580" t="s">
        <v>4380</v>
      </c>
      <c r="D1580" t="s">
        <v>5539</v>
      </c>
      <c r="F1580" t="str">
        <f t="shared" si="24"/>
        <v xml:space="preserve">  Lexy</v>
      </c>
      <c r="G1580" t="str">
        <f>Table2[[#This Row],[First Name]]&amp;" "&amp;Table2[[#This Row],[Last Name]]</f>
        <v xml:space="preserve">  Lexy Millett</v>
      </c>
    </row>
    <row r="1581" spans="1:7" ht="15.75" x14ac:dyDescent="0.25">
      <c r="A1581" s="1" t="s">
        <v>786</v>
      </c>
      <c r="B1581" s="1" t="s">
        <v>3815</v>
      </c>
      <c r="C1581" t="s">
        <v>4382</v>
      </c>
      <c r="D1581" t="s">
        <v>4526</v>
      </c>
      <c r="F1581" t="str">
        <f t="shared" si="24"/>
        <v xml:space="preserve">  Michael</v>
      </c>
      <c r="G1581" t="str">
        <f>Table2[[#This Row],[First Name]]&amp;" "&amp;Table2[[#This Row],[Last Name]]</f>
        <v xml:space="preserve">  Michael Bosl</v>
      </c>
    </row>
    <row r="1582" spans="1:7" ht="15.75" x14ac:dyDescent="0.25">
      <c r="A1582" s="1" t="s">
        <v>785</v>
      </c>
      <c r="B1582" s="1" t="s">
        <v>3816</v>
      </c>
      <c r="C1582" t="s">
        <v>4382</v>
      </c>
      <c r="D1582" t="s">
        <v>5540</v>
      </c>
      <c r="F1582" t="str">
        <f t="shared" si="24"/>
        <v xml:space="preserve">  Samuel L</v>
      </c>
      <c r="G1582" t="str">
        <f>Table2[[#This Row],[First Name]]&amp;" "&amp;Table2[[#This Row],[Last Name]]</f>
        <v xml:space="preserve">  Samuel L Goldberg</v>
      </c>
    </row>
    <row r="1583" spans="1:7" ht="15.75" x14ac:dyDescent="0.25">
      <c r="A1583" s="1" t="s">
        <v>784</v>
      </c>
      <c r="B1583" s="1" t="s">
        <v>2388</v>
      </c>
      <c r="C1583" t="s">
        <v>4382</v>
      </c>
      <c r="D1583" t="s">
        <v>5541</v>
      </c>
      <c r="F1583" t="str">
        <f t="shared" si="24"/>
        <v xml:space="preserve">  Spencer A</v>
      </c>
      <c r="G1583" t="str">
        <f>Table2[[#This Row],[First Name]]&amp;" "&amp;Table2[[#This Row],[Last Name]]</f>
        <v xml:space="preserve">  Spencer A Kelley</v>
      </c>
    </row>
    <row r="1584" spans="1:7" ht="15.75" x14ac:dyDescent="0.25">
      <c r="A1584" s="1" t="s">
        <v>783</v>
      </c>
      <c r="B1584" s="1" t="s">
        <v>3817</v>
      </c>
      <c r="C1584" t="s">
        <v>4798</v>
      </c>
      <c r="D1584" t="s">
        <v>5542</v>
      </c>
      <c r="F1584" t="str">
        <f t="shared" si="24"/>
        <v xml:space="preserve">  Rochelle</v>
      </c>
      <c r="G1584" t="str">
        <f>Table2[[#This Row],[First Name]]&amp;" "&amp;Table2[[#This Row],[Last Name]]</f>
        <v xml:space="preserve">  Rochelle Johnston</v>
      </c>
    </row>
    <row r="1585" spans="1:7" ht="15.75" x14ac:dyDescent="0.25">
      <c r="A1585" s="1" t="s">
        <v>782</v>
      </c>
      <c r="B1585" s="1" t="s">
        <v>3818</v>
      </c>
      <c r="C1585" t="s">
        <v>4380</v>
      </c>
      <c r="D1585" t="s">
        <v>5543</v>
      </c>
      <c r="F1585" t="str">
        <f t="shared" si="24"/>
        <v xml:space="preserve">  Paula</v>
      </c>
      <c r="G1585" t="str">
        <f>Table2[[#This Row],[First Name]]&amp;" "&amp;Table2[[#This Row],[Last Name]]</f>
        <v xml:space="preserve">  Paula Keating</v>
      </c>
    </row>
    <row r="1586" spans="1:7" ht="15.75" x14ac:dyDescent="0.25">
      <c r="A1586" s="1" t="s">
        <v>781</v>
      </c>
      <c r="B1586" s="1" t="s">
        <v>3819</v>
      </c>
      <c r="C1586" t="s">
        <v>4798</v>
      </c>
      <c r="D1586" t="s">
        <v>5544</v>
      </c>
      <c r="F1586" t="str">
        <f t="shared" si="24"/>
        <v xml:space="preserve">  Madeline E</v>
      </c>
      <c r="G1586" t="str">
        <f>Table2[[#This Row],[First Name]]&amp;" "&amp;Table2[[#This Row],[Last Name]]</f>
        <v xml:space="preserve">  Madeline E Duhon</v>
      </c>
    </row>
    <row r="1587" spans="1:7" ht="15.75" x14ac:dyDescent="0.25">
      <c r="A1587" s="1" t="s">
        <v>780</v>
      </c>
      <c r="B1587" s="1" t="s">
        <v>3820</v>
      </c>
      <c r="C1587" t="s">
        <v>4380</v>
      </c>
      <c r="D1587" t="s">
        <v>5545</v>
      </c>
      <c r="F1587" t="str">
        <f t="shared" si="24"/>
        <v xml:space="preserve">  Maria Isabel</v>
      </c>
      <c r="G1587" t="str">
        <f>Table2[[#This Row],[First Name]]&amp;" "&amp;Table2[[#This Row],[Last Name]]</f>
        <v xml:space="preserve">  Maria Isabel Briseno</v>
      </c>
    </row>
    <row r="1588" spans="1:7" ht="15.75" x14ac:dyDescent="0.25">
      <c r="A1588" s="1" t="s">
        <v>779</v>
      </c>
      <c r="B1588" s="1" t="s">
        <v>3821</v>
      </c>
      <c r="C1588" t="s">
        <v>4382</v>
      </c>
      <c r="D1588" t="s">
        <v>5546</v>
      </c>
      <c r="F1588" t="str">
        <f t="shared" si="24"/>
        <v xml:space="preserve">  Arthur M</v>
      </c>
      <c r="G1588" t="str">
        <f>Table2[[#This Row],[First Name]]&amp;" "&amp;Table2[[#This Row],[Last Name]]</f>
        <v xml:space="preserve">  Arthur M Besse</v>
      </c>
    </row>
    <row r="1589" spans="1:7" ht="15.75" x14ac:dyDescent="0.25">
      <c r="A1589" s="1" t="s">
        <v>778</v>
      </c>
      <c r="B1589" s="1" t="s">
        <v>3822</v>
      </c>
      <c r="C1589" t="s">
        <v>4382</v>
      </c>
      <c r="D1589" t="s">
        <v>5547</v>
      </c>
      <c r="F1589" t="str">
        <f t="shared" si="24"/>
        <v xml:space="preserve">  Joseph R</v>
      </c>
      <c r="G1589" t="str">
        <f>Table2[[#This Row],[First Name]]&amp;" "&amp;Table2[[#This Row],[Last Name]]</f>
        <v xml:space="preserve">  Joseph R Shillings</v>
      </c>
    </row>
    <row r="1590" spans="1:7" ht="15.75" x14ac:dyDescent="0.25">
      <c r="A1590" s="1" t="s">
        <v>777</v>
      </c>
      <c r="B1590" s="1" t="s">
        <v>3823</v>
      </c>
      <c r="C1590" t="s">
        <v>4380</v>
      </c>
      <c r="D1590" t="s">
        <v>5548</v>
      </c>
      <c r="F1590" t="str">
        <f t="shared" si="24"/>
        <v xml:space="preserve">  Sachiko</v>
      </c>
      <c r="G1590" t="str">
        <f>Table2[[#This Row],[First Name]]&amp;" "&amp;Table2[[#This Row],[Last Name]]</f>
        <v xml:space="preserve">  Sachiko Tate</v>
      </c>
    </row>
    <row r="1591" spans="1:7" ht="15.75" x14ac:dyDescent="0.25">
      <c r="A1591" s="1" t="s">
        <v>776</v>
      </c>
      <c r="B1591" s="1" t="s">
        <v>2726</v>
      </c>
      <c r="C1591" t="s">
        <v>4382</v>
      </c>
      <c r="D1591" t="s">
        <v>4741</v>
      </c>
      <c r="F1591" t="str">
        <f t="shared" si="24"/>
        <v xml:space="preserve">  Christopher</v>
      </c>
      <c r="G1591" t="str">
        <f>Table2[[#This Row],[First Name]]&amp;" "&amp;Table2[[#This Row],[Last Name]]</f>
        <v xml:space="preserve">  Christopher Arsenault</v>
      </c>
    </row>
    <row r="1592" spans="1:7" ht="15.75" x14ac:dyDescent="0.25">
      <c r="A1592" s="1" t="s">
        <v>775</v>
      </c>
      <c r="B1592" s="1" t="s">
        <v>3824</v>
      </c>
      <c r="C1592" t="s">
        <v>4382</v>
      </c>
      <c r="D1592" t="s">
        <v>4820</v>
      </c>
      <c r="F1592" t="str">
        <f t="shared" si="24"/>
        <v xml:space="preserve">  Joseph</v>
      </c>
      <c r="G1592" t="str">
        <f>Table2[[#This Row],[First Name]]&amp;" "&amp;Table2[[#This Row],[Last Name]]</f>
        <v xml:space="preserve">  Joseph Hengoed</v>
      </c>
    </row>
    <row r="1593" spans="1:7" ht="15.75" x14ac:dyDescent="0.25">
      <c r="A1593" s="1" t="s">
        <v>774</v>
      </c>
      <c r="B1593" s="1" t="s">
        <v>3825</v>
      </c>
      <c r="C1593" t="s">
        <v>4382</v>
      </c>
      <c r="D1593" t="s">
        <v>4580</v>
      </c>
      <c r="F1593" t="str">
        <f t="shared" si="24"/>
        <v xml:space="preserve">  Lawrence</v>
      </c>
      <c r="G1593" t="str">
        <f>Table2[[#This Row],[First Name]]&amp;" "&amp;Table2[[#This Row],[Last Name]]</f>
        <v xml:space="preserve">  Lawrence Aller</v>
      </c>
    </row>
    <row r="1594" spans="1:7" ht="15.75" x14ac:dyDescent="0.25">
      <c r="A1594" s="1" t="s">
        <v>773</v>
      </c>
      <c r="B1594" s="1" t="s">
        <v>3826</v>
      </c>
      <c r="C1594" t="s">
        <v>4798</v>
      </c>
      <c r="D1594" t="s">
        <v>4826</v>
      </c>
      <c r="F1594" t="str">
        <f t="shared" si="24"/>
        <v xml:space="preserve">  Katie</v>
      </c>
      <c r="G1594" t="str">
        <f>Table2[[#This Row],[First Name]]&amp;" "&amp;Table2[[#This Row],[Last Name]]</f>
        <v xml:space="preserve">  Katie Pisano</v>
      </c>
    </row>
    <row r="1595" spans="1:7" ht="15.75" x14ac:dyDescent="0.25">
      <c r="A1595" s="1" t="s">
        <v>772</v>
      </c>
      <c r="B1595" s="1" t="s">
        <v>3827</v>
      </c>
      <c r="C1595" t="s">
        <v>4382</v>
      </c>
      <c r="D1595" t="s">
        <v>5549</v>
      </c>
      <c r="F1595" t="str">
        <f t="shared" si="24"/>
        <v xml:space="preserve">  Ruben</v>
      </c>
      <c r="G1595" t="str">
        <f>Table2[[#This Row],[First Name]]&amp;" "&amp;Table2[[#This Row],[Last Name]]</f>
        <v xml:space="preserve">  Ruben Sanca</v>
      </c>
    </row>
    <row r="1596" spans="1:7" ht="15.75" x14ac:dyDescent="0.25">
      <c r="A1596" s="1" t="s">
        <v>771</v>
      </c>
      <c r="B1596" s="1" t="s">
        <v>3828</v>
      </c>
      <c r="C1596" t="s">
        <v>4380</v>
      </c>
      <c r="D1596" t="s">
        <v>4558</v>
      </c>
      <c r="F1596" t="str">
        <f t="shared" si="24"/>
        <v xml:space="preserve">  Sarah</v>
      </c>
      <c r="G1596" t="str">
        <f>Table2[[#This Row],[First Name]]&amp;" "&amp;Table2[[#This Row],[Last Name]]</f>
        <v xml:space="preserve">  Sarah Bond</v>
      </c>
    </row>
    <row r="1597" spans="1:7" ht="15.75" x14ac:dyDescent="0.25">
      <c r="A1597" s="1" t="s">
        <v>770</v>
      </c>
      <c r="B1597" s="1" t="s">
        <v>3829</v>
      </c>
      <c r="C1597" t="s">
        <v>4798</v>
      </c>
      <c r="D1597" t="s">
        <v>4676</v>
      </c>
      <c r="F1597" t="str">
        <f t="shared" si="24"/>
        <v xml:space="preserve">  Angela R</v>
      </c>
      <c r="G1597" t="str">
        <f>Table2[[#This Row],[First Name]]&amp;" "&amp;Table2[[#This Row],[Last Name]]</f>
        <v xml:space="preserve">  Angela R Carron</v>
      </c>
    </row>
    <row r="1598" spans="1:7" ht="15.75" x14ac:dyDescent="0.25">
      <c r="A1598" s="1" t="s">
        <v>769</v>
      </c>
      <c r="B1598" s="1" t="s">
        <v>3830</v>
      </c>
      <c r="C1598" t="s">
        <v>4382</v>
      </c>
      <c r="D1598" t="s">
        <v>5550</v>
      </c>
      <c r="F1598" t="str">
        <f t="shared" si="24"/>
        <v xml:space="preserve">  Chatham</v>
      </c>
      <c r="G1598" t="str">
        <f>Table2[[#This Row],[First Name]]&amp;" "&amp;Table2[[#This Row],[Last Name]]</f>
        <v xml:space="preserve">  Chatham Ellwanger</v>
      </c>
    </row>
    <row r="1599" spans="1:7" ht="15.75" x14ac:dyDescent="0.25">
      <c r="A1599" s="1" t="s">
        <v>768</v>
      </c>
      <c r="B1599" s="1" t="s">
        <v>3831</v>
      </c>
      <c r="C1599" t="s">
        <v>4382</v>
      </c>
      <c r="D1599" t="s">
        <v>5551</v>
      </c>
      <c r="F1599" t="str">
        <f t="shared" si="24"/>
        <v xml:space="preserve">  Derek</v>
      </c>
      <c r="G1599" t="str">
        <f>Table2[[#This Row],[First Name]]&amp;" "&amp;Table2[[#This Row],[Last Name]]</f>
        <v xml:space="preserve">  Derek Hanson</v>
      </c>
    </row>
    <row r="1600" spans="1:7" ht="15.75" x14ac:dyDescent="0.25">
      <c r="A1600" s="1" t="s">
        <v>767</v>
      </c>
      <c r="B1600" s="1" t="s">
        <v>3275</v>
      </c>
      <c r="C1600" t="s">
        <v>4382</v>
      </c>
      <c r="D1600" t="s">
        <v>5552</v>
      </c>
      <c r="F1600" t="str">
        <f t="shared" si="24"/>
        <v xml:space="preserve">  Kalvin J</v>
      </c>
      <c r="G1600" t="str">
        <f>Table2[[#This Row],[First Name]]&amp;" "&amp;Table2[[#This Row],[Last Name]]</f>
        <v xml:space="preserve">  Kalvin J Tucker</v>
      </c>
    </row>
    <row r="1601" spans="1:7" ht="15.75" x14ac:dyDescent="0.25">
      <c r="A1601" s="1" t="s">
        <v>766</v>
      </c>
      <c r="B1601" s="1" t="s">
        <v>3832</v>
      </c>
      <c r="C1601" t="s">
        <v>4382</v>
      </c>
      <c r="D1601" t="s">
        <v>4724</v>
      </c>
      <c r="F1601" t="str">
        <f t="shared" si="24"/>
        <v xml:space="preserve">  Dave</v>
      </c>
      <c r="G1601" t="str">
        <f>Table2[[#This Row],[First Name]]&amp;" "&amp;Table2[[#This Row],[Last Name]]</f>
        <v xml:space="preserve">  Dave Counts</v>
      </c>
    </row>
    <row r="1602" spans="1:7" ht="15.75" x14ac:dyDescent="0.25">
      <c r="A1602" s="1" t="s">
        <v>765</v>
      </c>
      <c r="B1602" s="1" t="s">
        <v>3833</v>
      </c>
      <c r="C1602" t="s">
        <v>4380</v>
      </c>
      <c r="D1602" t="s">
        <v>5553</v>
      </c>
      <c r="F1602" t="str">
        <f t="shared" si="24"/>
        <v xml:space="preserve">  Barbara G</v>
      </c>
      <c r="G1602" t="str">
        <f>Table2[[#This Row],[First Name]]&amp;" "&amp;Table2[[#This Row],[Last Name]]</f>
        <v xml:space="preserve">  Barbara G Carson</v>
      </c>
    </row>
    <row r="1603" spans="1:7" ht="15.75" x14ac:dyDescent="0.25">
      <c r="A1603" s="1" t="s">
        <v>764</v>
      </c>
      <c r="B1603" s="1" t="s">
        <v>3834</v>
      </c>
      <c r="C1603" t="s">
        <v>4382</v>
      </c>
      <c r="D1603" t="s">
        <v>5077</v>
      </c>
      <c r="F1603" t="str">
        <f t="shared" ref="F1603:F1666" si="25">D1603&amp;E1603</f>
        <v xml:space="preserve">  Skylar</v>
      </c>
      <c r="G1603" t="str">
        <f>Table2[[#This Row],[First Name]]&amp;" "&amp;Table2[[#This Row],[Last Name]]</f>
        <v xml:space="preserve">  Skylar Haines</v>
      </c>
    </row>
    <row r="1604" spans="1:7" ht="15.75" x14ac:dyDescent="0.25">
      <c r="A1604" s="1" t="s">
        <v>763</v>
      </c>
      <c r="B1604" s="1" t="s">
        <v>3835</v>
      </c>
      <c r="C1604" t="s">
        <v>4382</v>
      </c>
      <c r="D1604" t="s">
        <v>4506</v>
      </c>
      <c r="F1604" t="str">
        <f t="shared" si="25"/>
        <v xml:space="preserve">  Nick</v>
      </c>
      <c r="G1604" t="str">
        <f>Table2[[#This Row],[First Name]]&amp;" "&amp;Table2[[#This Row],[Last Name]]</f>
        <v xml:space="preserve">  Nick Schnabel</v>
      </c>
    </row>
    <row r="1605" spans="1:7" ht="15.75" x14ac:dyDescent="0.25">
      <c r="A1605" s="1" t="s">
        <v>762</v>
      </c>
      <c r="B1605" s="1" t="s">
        <v>3165</v>
      </c>
      <c r="C1605" t="s">
        <v>4382</v>
      </c>
      <c r="D1605" t="s">
        <v>5554</v>
      </c>
      <c r="F1605" t="str">
        <f t="shared" si="25"/>
        <v xml:space="preserve">  Sunny S</v>
      </c>
      <c r="G1605" t="str">
        <f>Table2[[#This Row],[First Name]]&amp;" "&amp;Table2[[#This Row],[Last Name]]</f>
        <v xml:space="preserve">  Sunny S Thind</v>
      </c>
    </row>
    <row r="1606" spans="1:7" ht="15.75" x14ac:dyDescent="0.25">
      <c r="A1606" s="1" t="s">
        <v>761</v>
      </c>
      <c r="B1606" s="1" t="s">
        <v>2399</v>
      </c>
      <c r="C1606" t="s">
        <v>4798</v>
      </c>
      <c r="D1606" t="s">
        <v>5321</v>
      </c>
      <c r="F1606" t="str">
        <f t="shared" si="25"/>
        <v xml:space="preserve">  Anne-Marie</v>
      </c>
      <c r="G1606" t="str">
        <f>Table2[[#This Row],[First Name]]&amp;" "&amp;Table2[[#This Row],[Last Name]]</f>
        <v xml:space="preserve">  Anne-Marie Simon</v>
      </c>
    </row>
    <row r="1607" spans="1:7" ht="15.75" x14ac:dyDescent="0.25">
      <c r="A1607" s="1" t="s">
        <v>760</v>
      </c>
      <c r="B1607" s="1" t="s">
        <v>3836</v>
      </c>
      <c r="C1607" t="s">
        <v>4382</v>
      </c>
      <c r="D1607" t="s">
        <v>4471</v>
      </c>
      <c r="F1607" t="str">
        <f t="shared" si="25"/>
        <v xml:space="preserve">  Nicholas</v>
      </c>
      <c r="G1607" t="str">
        <f>Table2[[#This Row],[First Name]]&amp;" "&amp;Table2[[#This Row],[Last Name]]</f>
        <v xml:space="preserve">  Nicholas Arciniaga</v>
      </c>
    </row>
    <row r="1608" spans="1:7" ht="15.75" x14ac:dyDescent="0.25">
      <c r="A1608" s="1" t="s">
        <v>759</v>
      </c>
      <c r="B1608" s="1" t="s">
        <v>2379</v>
      </c>
      <c r="C1608" t="s">
        <v>4382</v>
      </c>
      <c r="D1608" t="s">
        <v>4901</v>
      </c>
      <c r="F1608" t="str">
        <f t="shared" si="25"/>
        <v xml:space="preserve">  Scott M</v>
      </c>
      <c r="G1608" t="str">
        <f>Table2[[#This Row],[First Name]]&amp;" "&amp;Table2[[#This Row],[Last Name]]</f>
        <v xml:space="preserve">  Scott M Ryan</v>
      </c>
    </row>
    <row r="1609" spans="1:7" ht="15.75" x14ac:dyDescent="0.25">
      <c r="A1609" s="1" t="s">
        <v>758</v>
      </c>
      <c r="B1609" s="1" t="s">
        <v>3837</v>
      </c>
      <c r="C1609" t="s">
        <v>4380</v>
      </c>
      <c r="D1609" t="s">
        <v>5555</v>
      </c>
      <c r="F1609" t="str">
        <f t="shared" si="25"/>
        <v xml:space="preserve">  Marisa A</v>
      </c>
      <c r="G1609" t="str">
        <f>Table2[[#This Row],[First Name]]&amp;" "&amp;Table2[[#This Row],[Last Name]]</f>
        <v xml:space="preserve">  Marisa A Lizak</v>
      </c>
    </row>
    <row r="1610" spans="1:7" ht="15.75" x14ac:dyDescent="0.25">
      <c r="A1610" s="1" t="s">
        <v>757</v>
      </c>
      <c r="B1610" s="1" t="s">
        <v>3838</v>
      </c>
      <c r="C1610" t="s">
        <v>4380</v>
      </c>
      <c r="D1610" t="s">
        <v>4826</v>
      </c>
      <c r="F1610" t="str">
        <f t="shared" si="25"/>
        <v xml:space="preserve">  Katie</v>
      </c>
      <c r="G1610" t="str">
        <f>Table2[[#This Row],[First Name]]&amp;" "&amp;Table2[[#This Row],[Last Name]]</f>
        <v xml:space="preserve">  Katie Howery</v>
      </c>
    </row>
    <row r="1611" spans="1:7" ht="15.75" x14ac:dyDescent="0.25">
      <c r="A1611" s="1" t="s">
        <v>756</v>
      </c>
      <c r="B1611" s="1" t="s">
        <v>3839</v>
      </c>
      <c r="C1611" t="s">
        <v>4380</v>
      </c>
      <c r="D1611" t="s">
        <v>5008</v>
      </c>
      <c r="F1611" t="str">
        <f t="shared" si="25"/>
        <v xml:space="preserve">  Amy L</v>
      </c>
      <c r="G1611" t="str">
        <f>Table2[[#This Row],[First Name]]&amp;" "&amp;Table2[[#This Row],[Last Name]]</f>
        <v xml:space="preserve">  Amy L Crain</v>
      </c>
    </row>
    <row r="1612" spans="1:7" ht="15.75" x14ac:dyDescent="0.25">
      <c r="A1612" s="1" t="s">
        <v>755</v>
      </c>
      <c r="B1612" s="1" t="s">
        <v>3840</v>
      </c>
      <c r="C1612" t="s">
        <v>4380</v>
      </c>
      <c r="D1612" t="s">
        <v>5556</v>
      </c>
      <c r="F1612" t="str">
        <f t="shared" si="25"/>
        <v xml:space="preserve">  Jenna M</v>
      </c>
      <c r="G1612" t="str">
        <f>Table2[[#This Row],[First Name]]&amp;" "&amp;Table2[[#This Row],[Last Name]]</f>
        <v xml:space="preserve">  Jenna M Hotze</v>
      </c>
    </row>
    <row r="1613" spans="1:7" ht="15.75" x14ac:dyDescent="0.25">
      <c r="A1613" s="1" t="s">
        <v>754</v>
      </c>
      <c r="B1613" s="1" t="s">
        <v>3841</v>
      </c>
      <c r="C1613" t="s">
        <v>4380</v>
      </c>
      <c r="D1613" t="s">
        <v>4729</v>
      </c>
      <c r="F1613" t="str">
        <f t="shared" si="25"/>
        <v xml:space="preserve">  Elizabeth M</v>
      </c>
      <c r="G1613" t="str">
        <f>Table2[[#This Row],[First Name]]&amp;" "&amp;Table2[[#This Row],[Last Name]]</f>
        <v xml:space="preserve">  Elizabeth M Chauhan</v>
      </c>
    </row>
    <row r="1614" spans="1:7" ht="15.75" x14ac:dyDescent="0.25">
      <c r="A1614" s="1" t="s">
        <v>753</v>
      </c>
      <c r="B1614" s="1" t="s">
        <v>3842</v>
      </c>
      <c r="C1614" t="s">
        <v>4382</v>
      </c>
      <c r="D1614" t="s">
        <v>5557</v>
      </c>
      <c r="F1614" t="str">
        <f t="shared" si="25"/>
        <v xml:space="preserve">  Lyazid</v>
      </c>
      <c r="G1614" t="str">
        <f>Table2[[#This Row],[First Name]]&amp;" "&amp;Table2[[#This Row],[Last Name]]</f>
        <v xml:space="preserve">  Lyazid Raab</v>
      </c>
    </row>
    <row r="1615" spans="1:7" ht="15.75" x14ac:dyDescent="0.25">
      <c r="A1615" s="1" t="s">
        <v>752</v>
      </c>
      <c r="B1615" s="1" t="s">
        <v>3843</v>
      </c>
      <c r="C1615" t="s">
        <v>4380</v>
      </c>
      <c r="D1615" t="s">
        <v>5558</v>
      </c>
      <c r="F1615" t="str">
        <f t="shared" si="25"/>
        <v xml:space="preserve">  Lindsey A</v>
      </c>
      <c r="G1615" t="str">
        <f>Table2[[#This Row],[First Name]]&amp;" "&amp;Table2[[#This Row],[Last Name]]</f>
        <v xml:space="preserve">  Lindsey A McKown</v>
      </c>
    </row>
    <row r="1616" spans="1:7" ht="15.75" x14ac:dyDescent="0.25">
      <c r="A1616" s="1" t="s">
        <v>751</v>
      </c>
      <c r="B1616" s="1" t="s">
        <v>3844</v>
      </c>
      <c r="C1616" t="s">
        <v>4382</v>
      </c>
      <c r="D1616" t="s">
        <v>4587</v>
      </c>
      <c r="F1616" t="str">
        <f t="shared" si="25"/>
        <v xml:space="preserve">  Chris</v>
      </c>
      <c r="G1616" t="str">
        <f>Table2[[#This Row],[First Name]]&amp;" "&amp;Table2[[#This Row],[Last Name]]</f>
        <v xml:space="preserve">  Chris Schiemann</v>
      </c>
    </row>
    <row r="1617" spans="1:7" ht="15.75" x14ac:dyDescent="0.25">
      <c r="A1617" s="1" t="s">
        <v>750</v>
      </c>
      <c r="B1617" s="1" t="s">
        <v>3845</v>
      </c>
      <c r="C1617" t="s">
        <v>4380</v>
      </c>
      <c r="D1617" t="s">
        <v>4398</v>
      </c>
      <c r="F1617" t="str">
        <f t="shared" si="25"/>
        <v xml:space="preserve">  Jennifer A</v>
      </c>
      <c r="G1617" t="str">
        <f>Table2[[#This Row],[First Name]]&amp;" "&amp;Table2[[#This Row],[Last Name]]</f>
        <v xml:space="preserve">  Jennifer A Cress</v>
      </c>
    </row>
    <row r="1618" spans="1:7" ht="15.75" x14ac:dyDescent="0.25">
      <c r="A1618" s="1" t="s">
        <v>749</v>
      </c>
      <c r="B1618" s="1" t="s">
        <v>3846</v>
      </c>
      <c r="C1618" t="s">
        <v>4382</v>
      </c>
      <c r="D1618" t="s">
        <v>5559</v>
      </c>
      <c r="F1618" t="str">
        <f t="shared" si="25"/>
        <v xml:space="preserve">  Leif S</v>
      </c>
      <c r="G1618" t="str">
        <f>Table2[[#This Row],[First Name]]&amp;" "&amp;Table2[[#This Row],[Last Name]]</f>
        <v xml:space="preserve">  Leif S Mawson</v>
      </c>
    </row>
    <row r="1619" spans="1:7" ht="15.75" x14ac:dyDescent="0.25">
      <c r="A1619" s="1" t="s">
        <v>748</v>
      </c>
      <c r="B1619" s="1" t="s">
        <v>3847</v>
      </c>
      <c r="C1619" t="s">
        <v>4380</v>
      </c>
      <c r="D1619" t="s">
        <v>5161</v>
      </c>
      <c r="F1619" t="str">
        <f t="shared" si="25"/>
        <v xml:space="preserve">  Stephanie A</v>
      </c>
      <c r="G1619" t="str">
        <f>Table2[[#This Row],[First Name]]&amp;" "&amp;Table2[[#This Row],[Last Name]]</f>
        <v xml:space="preserve">  Stephanie A Wigginton</v>
      </c>
    </row>
    <row r="1620" spans="1:7" ht="15.75" x14ac:dyDescent="0.25">
      <c r="A1620" s="1" t="s">
        <v>747</v>
      </c>
      <c r="B1620" s="1" t="s">
        <v>2494</v>
      </c>
      <c r="C1620" t="s">
        <v>4382</v>
      </c>
      <c r="D1620" t="s">
        <v>5560</v>
      </c>
      <c r="F1620" t="str">
        <f t="shared" si="25"/>
        <v xml:space="preserve">  Bo</v>
      </c>
      <c r="G1620" t="str">
        <f>Table2[[#This Row],[First Name]]&amp;" "&amp;Table2[[#This Row],[Last Name]]</f>
        <v xml:space="preserve">  Bo Wang</v>
      </c>
    </row>
    <row r="1621" spans="1:7" ht="15.75" x14ac:dyDescent="0.25">
      <c r="A1621" s="1" t="s">
        <v>746</v>
      </c>
      <c r="B1621" s="1" t="s">
        <v>3848</v>
      </c>
      <c r="C1621" t="s">
        <v>4380</v>
      </c>
      <c r="D1621" t="s">
        <v>5561</v>
      </c>
      <c r="F1621" t="str">
        <f t="shared" si="25"/>
        <v xml:space="preserve">  Leah</v>
      </c>
      <c r="G1621" t="str">
        <f>Table2[[#This Row],[First Name]]&amp;" "&amp;Table2[[#This Row],[Last Name]]</f>
        <v xml:space="preserve">  Leah Schroeder</v>
      </c>
    </row>
    <row r="1622" spans="1:7" ht="15.75" x14ac:dyDescent="0.25">
      <c r="A1622" s="1" t="s">
        <v>745</v>
      </c>
      <c r="B1622" s="1" t="s">
        <v>3849</v>
      </c>
      <c r="C1622" t="s">
        <v>4380</v>
      </c>
      <c r="D1622" t="s">
        <v>5562</v>
      </c>
      <c r="F1622" t="str">
        <f t="shared" si="25"/>
        <v xml:space="preserve">  Kara Lynne</v>
      </c>
      <c r="G1622" t="str">
        <f>Table2[[#This Row],[First Name]]&amp;" "&amp;Table2[[#This Row],[Last Name]]</f>
        <v xml:space="preserve">  Kara Lynne Leonard</v>
      </c>
    </row>
    <row r="1623" spans="1:7" ht="15.75" x14ac:dyDescent="0.25">
      <c r="A1623" s="1" t="s">
        <v>744</v>
      </c>
      <c r="B1623" s="1" t="s">
        <v>3850</v>
      </c>
      <c r="C1623" t="s">
        <v>4382</v>
      </c>
      <c r="D1623" t="s">
        <v>4551</v>
      </c>
      <c r="F1623" t="str">
        <f t="shared" si="25"/>
        <v xml:space="preserve">  Jeffrey</v>
      </c>
      <c r="G1623" t="str">
        <f>Table2[[#This Row],[First Name]]&amp;" "&amp;Table2[[#This Row],[Last Name]]</f>
        <v xml:space="preserve">  Jeffrey Tissue</v>
      </c>
    </row>
    <row r="1624" spans="1:7" ht="15.75" x14ac:dyDescent="0.25">
      <c r="A1624" s="1" t="s">
        <v>743</v>
      </c>
      <c r="B1624" s="1" t="s">
        <v>3851</v>
      </c>
      <c r="C1624" t="s">
        <v>4382</v>
      </c>
      <c r="D1624" t="s">
        <v>4887</v>
      </c>
      <c r="F1624" t="str">
        <f t="shared" si="25"/>
        <v xml:space="preserve">  Justin</v>
      </c>
      <c r="G1624" t="str">
        <f>Table2[[#This Row],[First Name]]&amp;" "&amp;Table2[[#This Row],[Last Name]]</f>
        <v xml:space="preserve">  Justin Wood</v>
      </c>
    </row>
    <row r="1625" spans="1:7" ht="15.75" x14ac:dyDescent="0.25">
      <c r="A1625" s="1" t="s">
        <v>742</v>
      </c>
      <c r="B1625" s="1" t="s">
        <v>3852</v>
      </c>
      <c r="C1625" t="s">
        <v>4380</v>
      </c>
      <c r="D1625" t="s">
        <v>4750</v>
      </c>
      <c r="F1625" t="str">
        <f t="shared" si="25"/>
        <v xml:space="preserve">  Emily</v>
      </c>
      <c r="G1625" t="str">
        <f>Table2[[#This Row],[First Name]]&amp;" "&amp;Table2[[#This Row],[Last Name]]</f>
        <v xml:space="preserve">  Emily Denny</v>
      </c>
    </row>
    <row r="1626" spans="1:7" ht="15.75" x14ac:dyDescent="0.25">
      <c r="A1626" s="1" t="s">
        <v>741</v>
      </c>
      <c r="B1626" s="1" t="s">
        <v>3853</v>
      </c>
      <c r="C1626" t="s">
        <v>4380</v>
      </c>
      <c r="D1626" t="s">
        <v>4466</v>
      </c>
      <c r="F1626" t="str">
        <f t="shared" si="25"/>
        <v xml:space="preserve">  Rebecca</v>
      </c>
      <c r="G1626" t="str">
        <f>Table2[[#This Row],[First Name]]&amp;" "&amp;Table2[[#This Row],[Last Name]]</f>
        <v xml:space="preserve">  Rebecca Testa</v>
      </c>
    </row>
    <row r="1627" spans="1:7" ht="15.75" x14ac:dyDescent="0.25">
      <c r="A1627" s="1" t="s">
        <v>740</v>
      </c>
      <c r="B1627" s="1" t="s">
        <v>3366</v>
      </c>
      <c r="C1627" t="s">
        <v>4798</v>
      </c>
      <c r="D1627" t="s">
        <v>5563</v>
      </c>
      <c r="F1627" t="str">
        <f t="shared" si="25"/>
        <v xml:space="preserve">  Allie</v>
      </c>
      <c r="G1627" t="str">
        <f>Table2[[#This Row],[First Name]]&amp;" "&amp;Table2[[#This Row],[Last Name]]</f>
        <v xml:space="preserve">  Allie Mooney</v>
      </c>
    </row>
    <row r="1628" spans="1:7" ht="15.75" x14ac:dyDescent="0.25">
      <c r="A1628" s="1" t="s">
        <v>739</v>
      </c>
      <c r="B1628" s="1" t="s">
        <v>3854</v>
      </c>
      <c r="C1628" t="s">
        <v>4380</v>
      </c>
      <c r="D1628" t="s">
        <v>5564</v>
      </c>
      <c r="F1628" t="str">
        <f t="shared" si="25"/>
        <v xml:space="preserve">  Trasi</v>
      </c>
      <c r="G1628" t="str">
        <f>Table2[[#This Row],[First Name]]&amp;" "&amp;Table2[[#This Row],[Last Name]]</f>
        <v xml:space="preserve">  Trasi Buchholtz</v>
      </c>
    </row>
    <row r="1629" spans="1:7" ht="15.75" x14ac:dyDescent="0.25">
      <c r="A1629" s="1" t="s">
        <v>738</v>
      </c>
      <c r="B1629" s="1" t="s">
        <v>3855</v>
      </c>
      <c r="C1629" t="s">
        <v>4382</v>
      </c>
      <c r="D1629" t="s">
        <v>4462</v>
      </c>
      <c r="F1629" t="str">
        <f t="shared" si="25"/>
        <v xml:space="preserve">  Kevin</v>
      </c>
      <c r="G1629" t="str">
        <f>Table2[[#This Row],[First Name]]&amp;" "&amp;Table2[[#This Row],[Last Name]]</f>
        <v xml:space="preserve">  Kevin Hoyt</v>
      </c>
    </row>
    <row r="1630" spans="1:7" ht="15.75" x14ac:dyDescent="0.25">
      <c r="A1630" s="1" t="s">
        <v>737</v>
      </c>
      <c r="B1630" s="1" t="s">
        <v>3856</v>
      </c>
      <c r="C1630" t="s">
        <v>4382</v>
      </c>
      <c r="D1630" t="s">
        <v>5565</v>
      </c>
      <c r="F1630" t="str">
        <f t="shared" si="25"/>
        <v xml:space="preserve">  Fernando</v>
      </c>
      <c r="G1630" t="str">
        <f>Table2[[#This Row],[First Name]]&amp;" "&amp;Table2[[#This Row],[Last Name]]</f>
        <v xml:space="preserve">  Fernando Cabada</v>
      </c>
    </row>
    <row r="1631" spans="1:7" ht="15.75" x14ac:dyDescent="0.25">
      <c r="A1631" s="1" t="s">
        <v>736</v>
      </c>
      <c r="B1631" s="1" t="s">
        <v>3857</v>
      </c>
      <c r="C1631" t="s">
        <v>4380</v>
      </c>
      <c r="D1631" t="s">
        <v>5566</v>
      </c>
      <c r="F1631" t="str">
        <f t="shared" si="25"/>
        <v xml:space="preserve">  Ieva</v>
      </c>
      <c r="G1631" t="str">
        <f>Table2[[#This Row],[First Name]]&amp;" "&amp;Table2[[#This Row],[Last Name]]</f>
        <v xml:space="preserve">  Ieva Lobaciute</v>
      </c>
    </row>
    <row r="1632" spans="1:7" ht="15.75" x14ac:dyDescent="0.25">
      <c r="A1632" s="1" t="s">
        <v>735</v>
      </c>
      <c r="B1632" s="1" t="s">
        <v>3361</v>
      </c>
      <c r="C1632" t="s">
        <v>4382</v>
      </c>
      <c r="D1632" t="s">
        <v>4587</v>
      </c>
      <c r="F1632" t="str">
        <f t="shared" si="25"/>
        <v xml:space="preserve">  Chris</v>
      </c>
      <c r="G1632" t="str">
        <f>Table2[[#This Row],[First Name]]&amp;" "&amp;Table2[[#This Row],[Last Name]]</f>
        <v xml:space="preserve">  Chris Dawes</v>
      </c>
    </row>
    <row r="1633" spans="1:7" ht="15.75" x14ac:dyDescent="0.25">
      <c r="A1633" s="1" t="s">
        <v>734</v>
      </c>
      <c r="B1633" s="1" t="s">
        <v>3782</v>
      </c>
      <c r="C1633" t="s">
        <v>4382</v>
      </c>
      <c r="D1633" t="s">
        <v>5567</v>
      </c>
      <c r="F1633" t="str">
        <f t="shared" si="25"/>
        <v xml:space="preserve">  Drew L</v>
      </c>
      <c r="G1633" t="str">
        <f>Table2[[#This Row],[First Name]]&amp;" "&amp;Table2[[#This Row],[Last Name]]</f>
        <v xml:space="preserve">  Drew L Deppen</v>
      </c>
    </row>
    <row r="1634" spans="1:7" ht="15.75" x14ac:dyDescent="0.25">
      <c r="A1634" s="1" t="s">
        <v>733</v>
      </c>
      <c r="B1634" s="1" t="s">
        <v>3858</v>
      </c>
      <c r="C1634" t="s">
        <v>4380</v>
      </c>
      <c r="D1634" t="s">
        <v>5274</v>
      </c>
      <c r="F1634" t="str">
        <f t="shared" si="25"/>
        <v xml:space="preserve">  Christina</v>
      </c>
      <c r="G1634" t="str">
        <f>Table2[[#This Row],[First Name]]&amp;" "&amp;Table2[[#This Row],[Last Name]]</f>
        <v xml:space="preserve">  Christina Oberndorfer</v>
      </c>
    </row>
    <row r="1635" spans="1:7" ht="15.75" x14ac:dyDescent="0.25">
      <c r="A1635" s="1" t="s">
        <v>732</v>
      </c>
      <c r="B1635" s="1" t="s">
        <v>3859</v>
      </c>
      <c r="C1635" t="s">
        <v>4382</v>
      </c>
      <c r="D1635" t="s">
        <v>5568</v>
      </c>
      <c r="F1635" t="str">
        <f t="shared" si="25"/>
        <v xml:space="preserve">  Alexander G</v>
      </c>
      <c r="G1635" t="str">
        <f>Table2[[#This Row],[First Name]]&amp;" "&amp;Table2[[#This Row],[Last Name]]</f>
        <v xml:space="preserve">  Alexander G Hetherington</v>
      </c>
    </row>
    <row r="1636" spans="1:7" ht="15.75" x14ac:dyDescent="0.25">
      <c r="A1636" s="1" t="s">
        <v>731</v>
      </c>
      <c r="B1636" s="1" t="s">
        <v>2438</v>
      </c>
      <c r="C1636" t="s">
        <v>4380</v>
      </c>
      <c r="D1636" t="s">
        <v>5569</v>
      </c>
      <c r="F1636" t="str">
        <f t="shared" si="25"/>
        <v xml:space="preserve">  Meaghan</v>
      </c>
      <c r="G1636" t="str">
        <f>Table2[[#This Row],[First Name]]&amp;" "&amp;Table2[[#This Row],[Last Name]]</f>
        <v xml:space="preserve">  Meaghan Murray</v>
      </c>
    </row>
    <row r="1637" spans="1:7" ht="15.75" x14ac:dyDescent="0.25">
      <c r="A1637" s="1" t="s">
        <v>730</v>
      </c>
      <c r="B1637" s="1" t="s">
        <v>3860</v>
      </c>
      <c r="C1637" t="s">
        <v>4380</v>
      </c>
      <c r="D1637" t="s">
        <v>4800</v>
      </c>
      <c r="F1637" t="str">
        <f t="shared" si="25"/>
        <v xml:space="preserve">  Kristin</v>
      </c>
      <c r="G1637" t="str">
        <f>Table2[[#This Row],[First Name]]&amp;" "&amp;Table2[[#This Row],[Last Name]]</f>
        <v xml:space="preserve">  Kristin Higden</v>
      </c>
    </row>
    <row r="1638" spans="1:7" ht="15.75" x14ac:dyDescent="0.25">
      <c r="A1638" s="1" t="s">
        <v>729</v>
      </c>
      <c r="B1638" s="1" t="s">
        <v>3861</v>
      </c>
      <c r="C1638" t="s">
        <v>4380</v>
      </c>
      <c r="D1638" t="s">
        <v>5570</v>
      </c>
      <c r="F1638" t="str">
        <f t="shared" si="25"/>
        <v xml:space="preserve">  Andrea K</v>
      </c>
      <c r="G1638" t="str">
        <f>Table2[[#This Row],[First Name]]&amp;" "&amp;Table2[[#This Row],[Last Name]]</f>
        <v xml:space="preserve">  Andrea K Rediger</v>
      </c>
    </row>
    <row r="1639" spans="1:7" ht="15.75" x14ac:dyDescent="0.25">
      <c r="A1639" s="1" t="s">
        <v>728</v>
      </c>
      <c r="B1639" s="1" t="s">
        <v>3633</v>
      </c>
      <c r="C1639" t="s">
        <v>4380</v>
      </c>
      <c r="D1639" t="s">
        <v>5571</v>
      </c>
      <c r="F1639" t="str">
        <f t="shared" si="25"/>
        <v xml:space="preserve">  Kris</v>
      </c>
      <c r="G1639" t="str">
        <f>Table2[[#This Row],[First Name]]&amp;" "&amp;Table2[[#This Row],[Last Name]]</f>
        <v xml:space="preserve">  Kris Huff</v>
      </c>
    </row>
    <row r="1640" spans="1:7" ht="15.75" x14ac:dyDescent="0.25">
      <c r="A1640" s="1" t="s">
        <v>727</v>
      </c>
      <c r="B1640" s="1" t="s">
        <v>2674</v>
      </c>
      <c r="C1640" t="s">
        <v>4382</v>
      </c>
      <c r="D1640" t="s">
        <v>5572</v>
      </c>
      <c r="F1640" t="str">
        <f t="shared" si="25"/>
        <v xml:space="preserve">  Alden W</v>
      </c>
      <c r="G1640" t="str">
        <f>Table2[[#This Row],[First Name]]&amp;" "&amp;Table2[[#This Row],[Last Name]]</f>
        <v xml:space="preserve">  Alden W Hall</v>
      </c>
    </row>
    <row r="1641" spans="1:7" ht="15.75" x14ac:dyDescent="0.25">
      <c r="A1641" s="1" t="s">
        <v>726</v>
      </c>
      <c r="B1641" s="1" t="s">
        <v>3862</v>
      </c>
      <c r="C1641" t="s">
        <v>4380</v>
      </c>
      <c r="D1641" t="s">
        <v>5573</v>
      </c>
      <c r="F1641" t="str">
        <f t="shared" si="25"/>
        <v xml:space="preserve">  Suzanne M</v>
      </c>
      <c r="G1641" t="str">
        <f>Table2[[#This Row],[First Name]]&amp;" "&amp;Table2[[#This Row],[Last Name]]</f>
        <v xml:space="preserve">  Suzanne M Grise</v>
      </c>
    </row>
    <row r="1642" spans="1:7" ht="15.75" x14ac:dyDescent="0.25">
      <c r="A1642" s="1" t="s">
        <v>725</v>
      </c>
      <c r="B1642" s="1" t="s">
        <v>3863</v>
      </c>
      <c r="C1642" t="s">
        <v>4380</v>
      </c>
      <c r="D1642" t="s">
        <v>5574</v>
      </c>
      <c r="F1642" t="str">
        <f t="shared" si="25"/>
        <v xml:space="preserve">  Heidi Z</v>
      </c>
      <c r="G1642" t="str">
        <f>Table2[[#This Row],[First Name]]&amp;" "&amp;Table2[[#This Row],[Last Name]]</f>
        <v xml:space="preserve">  Heidi Z Skildum</v>
      </c>
    </row>
    <row r="1643" spans="1:7" ht="15.75" x14ac:dyDescent="0.25">
      <c r="A1643" s="1" t="s">
        <v>724</v>
      </c>
      <c r="B1643" s="1" t="s">
        <v>2866</v>
      </c>
      <c r="C1643" t="s">
        <v>4380</v>
      </c>
      <c r="D1643" t="s">
        <v>4778</v>
      </c>
      <c r="F1643" t="str">
        <f t="shared" si="25"/>
        <v xml:space="preserve">  Carolyn</v>
      </c>
      <c r="G1643" t="str">
        <f>Table2[[#This Row],[First Name]]&amp;" "&amp;Table2[[#This Row],[Last Name]]</f>
        <v xml:space="preserve">  Carolyn Yang</v>
      </c>
    </row>
    <row r="1644" spans="1:7" ht="15.75" x14ac:dyDescent="0.25">
      <c r="A1644" s="1" t="s">
        <v>723</v>
      </c>
      <c r="B1644" s="1" t="s">
        <v>3864</v>
      </c>
      <c r="C1644" t="s">
        <v>4380</v>
      </c>
      <c r="D1644" t="s">
        <v>4819</v>
      </c>
      <c r="F1644" t="str">
        <f t="shared" si="25"/>
        <v xml:space="preserve">  Sabine</v>
      </c>
      <c r="G1644" t="str">
        <f>Table2[[#This Row],[First Name]]&amp;" "&amp;Table2[[#This Row],[Last Name]]</f>
        <v xml:space="preserve">  Sabine Fischer-Daly</v>
      </c>
    </row>
    <row r="1645" spans="1:7" ht="15.75" x14ac:dyDescent="0.25">
      <c r="A1645" s="1" t="s">
        <v>722</v>
      </c>
      <c r="B1645" s="1" t="s">
        <v>2949</v>
      </c>
      <c r="C1645" t="s">
        <v>4382</v>
      </c>
      <c r="D1645" t="s">
        <v>4541</v>
      </c>
      <c r="F1645" t="str">
        <f t="shared" si="25"/>
        <v xml:space="preserve">  Bobby</v>
      </c>
      <c r="G1645" t="str">
        <f>Table2[[#This Row],[First Name]]&amp;" "&amp;Table2[[#This Row],[Last Name]]</f>
        <v xml:space="preserve">  Bobby Asher</v>
      </c>
    </row>
    <row r="1646" spans="1:7" ht="15.75" x14ac:dyDescent="0.25">
      <c r="A1646" s="1" t="s">
        <v>721</v>
      </c>
      <c r="B1646" s="1" t="s">
        <v>3156</v>
      </c>
      <c r="C1646" t="s">
        <v>4382</v>
      </c>
      <c r="D1646" t="s">
        <v>5575</v>
      </c>
      <c r="F1646" t="str">
        <f t="shared" si="25"/>
        <v xml:space="preserve">  Fan</v>
      </c>
      <c r="G1646" t="str">
        <f>Table2[[#This Row],[First Name]]&amp;" "&amp;Table2[[#This Row],[Last Name]]</f>
        <v xml:space="preserve">  Fan Zhou</v>
      </c>
    </row>
    <row r="1647" spans="1:7" ht="15.75" x14ac:dyDescent="0.25">
      <c r="A1647" s="1" t="s">
        <v>720</v>
      </c>
      <c r="B1647" s="1" t="s">
        <v>3865</v>
      </c>
      <c r="C1647" t="s">
        <v>4798</v>
      </c>
      <c r="D1647" t="s">
        <v>5328</v>
      </c>
      <c r="F1647" t="str">
        <f t="shared" si="25"/>
        <v xml:space="preserve">  Rachel M</v>
      </c>
      <c r="G1647" t="str">
        <f>Table2[[#This Row],[First Name]]&amp;" "&amp;Table2[[#This Row],[Last Name]]</f>
        <v xml:space="preserve">  Rachel M Rudder</v>
      </c>
    </row>
    <row r="1648" spans="1:7" ht="15.75" x14ac:dyDescent="0.25">
      <c r="A1648" s="1" t="s">
        <v>719</v>
      </c>
      <c r="B1648" s="1" t="s">
        <v>3866</v>
      </c>
      <c r="C1648" t="s">
        <v>4382</v>
      </c>
      <c r="D1648" t="s">
        <v>4544</v>
      </c>
      <c r="F1648" t="str">
        <f t="shared" si="25"/>
        <v xml:space="preserve">  Greg</v>
      </c>
      <c r="G1648" t="str">
        <f>Table2[[#This Row],[First Name]]&amp;" "&amp;Table2[[#This Row],[Last Name]]</f>
        <v xml:space="preserve">  Greg Cartmell</v>
      </c>
    </row>
    <row r="1649" spans="1:7" ht="15.75" x14ac:dyDescent="0.25">
      <c r="A1649" s="1" t="s">
        <v>718</v>
      </c>
      <c r="B1649" s="1" t="s">
        <v>3867</v>
      </c>
      <c r="C1649" t="s">
        <v>4382</v>
      </c>
      <c r="D1649" t="s">
        <v>4603</v>
      </c>
      <c r="F1649" t="str">
        <f t="shared" si="25"/>
        <v xml:space="preserve">  Dan</v>
      </c>
      <c r="G1649" t="str">
        <f>Table2[[#This Row],[First Name]]&amp;" "&amp;Table2[[#This Row],[Last Name]]</f>
        <v xml:space="preserve">  Dan Troland</v>
      </c>
    </row>
    <row r="1650" spans="1:7" ht="15.75" x14ac:dyDescent="0.25">
      <c r="A1650" s="1" t="s">
        <v>717</v>
      </c>
      <c r="B1650" s="1" t="s">
        <v>2674</v>
      </c>
      <c r="C1650" t="s">
        <v>4380</v>
      </c>
      <c r="D1650" t="s">
        <v>4398</v>
      </c>
      <c r="F1650" t="str">
        <f t="shared" si="25"/>
        <v xml:space="preserve">  Jennifer A</v>
      </c>
      <c r="G1650" t="str">
        <f>Table2[[#This Row],[First Name]]&amp;" "&amp;Table2[[#This Row],[Last Name]]</f>
        <v xml:space="preserve">  Jennifer A Hall</v>
      </c>
    </row>
    <row r="1651" spans="1:7" ht="15.75" x14ac:dyDescent="0.25">
      <c r="A1651" s="1" t="s">
        <v>716</v>
      </c>
      <c r="B1651" s="1" t="s">
        <v>3868</v>
      </c>
      <c r="C1651" t="s">
        <v>4798</v>
      </c>
      <c r="D1651" t="s">
        <v>4474</v>
      </c>
      <c r="F1651" t="str">
        <f t="shared" si="25"/>
        <v xml:space="preserve">  Jessica</v>
      </c>
      <c r="G1651" t="str">
        <f>Table2[[#This Row],[First Name]]&amp;" "&amp;Table2[[#This Row],[Last Name]]</f>
        <v xml:space="preserve">  Jessica Berg</v>
      </c>
    </row>
    <row r="1652" spans="1:7" ht="15.75" x14ac:dyDescent="0.25">
      <c r="A1652" s="1" t="s">
        <v>715</v>
      </c>
      <c r="B1652" s="1" t="s">
        <v>3869</v>
      </c>
      <c r="C1652" t="s">
        <v>4382</v>
      </c>
      <c r="D1652" t="s">
        <v>5576</v>
      </c>
      <c r="F1652" t="str">
        <f t="shared" si="25"/>
        <v xml:space="preserve">  Chaiwat</v>
      </c>
      <c r="G1652" t="str">
        <f>Table2[[#This Row],[First Name]]&amp;" "&amp;Table2[[#This Row],[Last Name]]</f>
        <v xml:space="preserve">  Chaiwat Engtrakul</v>
      </c>
    </row>
    <row r="1653" spans="1:7" ht="15.75" x14ac:dyDescent="0.25">
      <c r="A1653" s="1" t="s">
        <v>714</v>
      </c>
      <c r="B1653" s="1" t="s">
        <v>3870</v>
      </c>
      <c r="C1653" t="s">
        <v>4380</v>
      </c>
      <c r="D1653" t="s">
        <v>5577</v>
      </c>
      <c r="F1653" t="str">
        <f t="shared" si="25"/>
        <v xml:space="preserve">  Kerri</v>
      </c>
      <c r="G1653" t="str">
        <f>Table2[[#This Row],[First Name]]&amp;" "&amp;Table2[[#This Row],[Last Name]]</f>
        <v xml:space="preserve">  Kerri Leonhardt</v>
      </c>
    </row>
    <row r="1654" spans="1:7" ht="15.75" x14ac:dyDescent="0.25">
      <c r="A1654" s="1" t="s">
        <v>713</v>
      </c>
      <c r="B1654" s="1" t="s">
        <v>3871</v>
      </c>
      <c r="C1654" t="s">
        <v>4380</v>
      </c>
      <c r="D1654" t="s">
        <v>4802</v>
      </c>
      <c r="F1654" t="str">
        <f t="shared" si="25"/>
        <v xml:space="preserve">  Lisa</v>
      </c>
      <c r="G1654" t="str">
        <f>Table2[[#This Row],[First Name]]&amp;" "&amp;Table2[[#This Row],[Last Name]]</f>
        <v xml:space="preserve">  Lisa Goetz</v>
      </c>
    </row>
    <row r="1655" spans="1:7" ht="15.75" x14ac:dyDescent="0.25">
      <c r="A1655" s="1" t="s">
        <v>712</v>
      </c>
      <c r="B1655" s="1" t="s">
        <v>3872</v>
      </c>
      <c r="C1655" t="s">
        <v>4382</v>
      </c>
      <c r="D1655" t="s">
        <v>5578</v>
      </c>
      <c r="F1655" t="str">
        <f t="shared" si="25"/>
        <v xml:space="preserve">  Nicholas G</v>
      </c>
      <c r="G1655" t="str">
        <f>Table2[[#This Row],[First Name]]&amp;" "&amp;Table2[[#This Row],[Last Name]]</f>
        <v xml:space="preserve">  Nicholas G Cacharelis</v>
      </c>
    </row>
    <row r="1656" spans="1:7" ht="15.75" x14ac:dyDescent="0.25">
      <c r="A1656" s="1" t="s">
        <v>711</v>
      </c>
      <c r="B1656" s="1" t="s">
        <v>3873</v>
      </c>
      <c r="C1656" t="s">
        <v>4382</v>
      </c>
      <c r="D1656" t="s">
        <v>5579</v>
      </c>
      <c r="F1656" t="str">
        <f t="shared" si="25"/>
        <v xml:space="preserve">  Vasilis S</v>
      </c>
      <c r="G1656" t="str">
        <f>Table2[[#This Row],[First Name]]&amp;" "&amp;Table2[[#This Row],[Last Name]]</f>
        <v xml:space="preserve">  Vasilis S Kariolis</v>
      </c>
    </row>
    <row r="1657" spans="1:7" ht="15.75" x14ac:dyDescent="0.25">
      <c r="A1657" s="1" t="s">
        <v>710</v>
      </c>
      <c r="B1657" s="1" t="s">
        <v>3874</v>
      </c>
      <c r="C1657" t="s">
        <v>4382</v>
      </c>
      <c r="D1657" t="s">
        <v>4520</v>
      </c>
      <c r="F1657" t="str">
        <f t="shared" si="25"/>
        <v xml:space="preserve">  Michael P</v>
      </c>
      <c r="G1657" t="str">
        <f>Table2[[#This Row],[First Name]]&amp;" "&amp;Table2[[#This Row],[Last Name]]</f>
        <v xml:space="preserve">  Michael P Zelwin</v>
      </c>
    </row>
    <row r="1658" spans="1:7" ht="15.75" x14ac:dyDescent="0.25">
      <c r="A1658" s="1" t="s">
        <v>709</v>
      </c>
      <c r="B1658" s="1" t="s">
        <v>2435</v>
      </c>
      <c r="C1658" t="s">
        <v>4380</v>
      </c>
      <c r="D1658" t="s">
        <v>5580</v>
      </c>
      <c r="F1658" t="str">
        <f t="shared" si="25"/>
        <v xml:space="preserve">  Colleen C</v>
      </c>
      <c r="G1658" t="str">
        <f>Table2[[#This Row],[First Name]]&amp;" "&amp;Table2[[#This Row],[Last Name]]</f>
        <v xml:space="preserve">  Colleen C Barry</v>
      </c>
    </row>
    <row r="1659" spans="1:7" ht="15.75" x14ac:dyDescent="0.25">
      <c r="A1659" s="1" t="s">
        <v>708</v>
      </c>
      <c r="B1659" s="1" t="s">
        <v>3875</v>
      </c>
      <c r="C1659" t="s">
        <v>4798</v>
      </c>
      <c r="D1659" t="s">
        <v>5581</v>
      </c>
      <c r="F1659" t="str">
        <f t="shared" si="25"/>
        <v xml:space="preserve">  Annika</v>
      </c>
      <c r="G1659" t="str">
        <f>Table2[[#This Row],[First Name]]&amp;" "&amp;Table2[[#This Row],[Last Name]]</f>
        <v xml:space="preserve">  Annika Bannon</v>
      </c>
    </row>
    <row r="1660" spans="1:7" ht="15.75" x14ac:dyDescent="0.25">
      <c r="A1660" s="1" t="s">
        <v>707</v>
      </c>
      <c r="B1660" s="1" t="s">
        <v>3268</v>
      </c>
      <c r="C1660" t="s">
        <v>4380</v>
      </c>
      <c r="D1660" t="s">
        <v>4381</v>
      </c>
      <c r="F1660" t="str">
        <f t="shared" si="25"/>
        <v xml:space="preserve">  Kelly</v>
      </c>
      <c r="G1660" t="str">
        <f>Table2[[#This Row],[First Name]]&amp;" "&amp;Table2[[#This Row],[Last Name]]</f>
        <v xml:space="preserve">  Kelly Chang</v>
      </c>
    </row>
    <row r="1661" spans="1:7" ht="15.75" x14ac:dyDescent="0.25">
      <c r="A1661" s="1" t="s">
        <v>706</v>
      </c>
      <c r="B1661" s="1" t="s">
        <v>3876</v>
      </c>
      <c r="C1661" t="s">
        <v>4382</v>
      </c>
      <c r="D1661" t="s">
        <v>5582</v>
      </c>
      <c r="F1661" t="str">
        <f t="shared" si="25"/>
        <v xml:space="preserve">  Nicholas C</v>
      </c>
      <c r="G1661" t="str">
        <f>Table2[[#This Row],[First Name]]&amp;" "&amp;Table2[[#This Row],[Last Name]]</f>
        <v xml:space="preserve">  Nicholas C Vetter</v>
      </c>
    </row>
    <row r="1662" spans="1:7" ht="15.75" x14ac:dyDescent="0.25">
      <c r="A1662" s="1" t="s">
        <v>705</v>
      </c>
      <c r="B1662" s="1" t="s">
        <v>3877</v>
      </c>
      <c r="C1662" t="s">
        <v>4798</v>
      </c>
      <c r="D1662" t="s">
        <v>5583</v>
      </c>
      <c r="F1662" t="str">
        <f t="shared" si="25"/>
        <v xml:space="preserve">  Kelly K</v>
      </c>
      <c r="G1662" t="str">
        <f>Table2[[#This Row],[First Name]]&amp;" "&amp;Table2[[#This Row],[Last Name]]</f>
        <v xml:space="preserve">  Kelly K Jablonski</v>
      </c>
    </row>
    <row r="1663" spans="1:7" ht="15.75" x14ac:dyDescent="0.25">
      <c r="A1663" s="1" t="s">
        <v>704</v>
      </c>
      <c r="B1663" s="1" t="s">
        <v>3878</v>
      </c>
      <c r="C1663" t="s">
        <v>4382</v>
      </c>
      <c r="D1663" t="s">
        <v>4592</v>
      </c>
      <c r="F1663" t="str">
        <f t="shared" si="25"/>
        <v xml:space="preserve">  Andrew</v>
      </c>
      <c r="G1663" t="str">
        <f>Table2[[#This Row],[First Name]]&amp;" "&amp;Table2[[#This Row],[Last Name]]</f>
        <v xml:space="preserve">  Andrew Jakubowitch</v>
      </c>
    </row>
    <row r="1664" spans="1:7" ht="15.75" x14ac:dyDescent="0.25">
      <c r="A1664" s="1" t="s">
        <v>703</v>
      </c>
      <c r="B1664" s="1" t="s">
        <v>3879</v>
      </c>
      <c r="C1664" t="s">
        <v>4380</v>
      </c>
      <c r="D1664" t="s">
        <v>5584</v>
      </c>
      <c r="F1664" t="str">
        <f t="shared" si="25"/>
        <v xml:space="preserve">  Hannah</v>
      </c>
      <c r="G1664" t="str">
        <f>Table2[[#This Row],[First Name]]&amp;" "&amp;Table2[[#This Row],[Last Name]]</f>
        <v xml:space="preserve">  Hannah Altshuler</v>
      </c>
    </row>
    <row r="1665" spans="1:7" ht="15.75" x14ac:dyDescent="0.25">
      <c r="A1665" s="1" t="s">
        <v>702</v>
      </c>
      <c r="B1665" s="1" t="s">
        <v>3880</v>
      </c>
      <c r="C1665" t="s">
        <v>4382</v>
      </c>
      <c r="D1665" t="s">
        <v>5585</v>
      </c>
      <c r="F1665" t="str">
        <f t="shared" si="25"/>
        <v xml:space="preserve">  Patricio Sr</v>
      </c>
      <c r="G1665" t="str">
        <f>Table2[[#This Row],[First Name]]&amp;" "&amp;Table2[[#This Row],[Last Name]]</f>
        <v xml:space="preserve">  Patricio Sr Ugarte</v>
      </c>
    </row>
    <row r="1666" spans="1:7" ht="15.75" x14ac:dyDescent="0.25">
      <c r="A1666" s="1" t="s">
        <v>701</v>
      </c>
      <c r="B1666" s="1" t="s">
        <v>3881</v>
      </c>
      <c r="C1666" t="s">
        <v>4382</v>
      </c>
      <c r="D1666" t="s">
        <v>5586</v>
      </c>
      <c r="F1666" t="str">
        <f t="shared" si="25"/>
        <v xml:space="preserve">  Robert B</v>
      </c>
      <c r="G1666" t="str">
        <f>Table2[[#This Row],[First Name]]&amp;" "&amp;Table2[[#This Row],[Last Name]]</f>
        <v xml:space="preserve">  Robert B Tusso</v>
      </c>
    </row>
    <row r="1667" spans="1:7" ht="15.75" x14ac:dyDescent="0.25">
      <c r="A1667" s="1" t="s">
        <v>700</v>
      </c>
      <c r="B1667" s="1" t="s">
        <v>2407</v>
      </c>
      <c r="C1667" t="s">
        <v>4382</v>
      </c>
      <c r="D1667" t="s">
        <v>5587</v>
      </c>
      <c r="F1667" t="str">
        <f t="shared" ref="F1667:F1730" si="26">D1667&amp;E1667</f>
        <v xml:space="preserve">  Benjamin M</v>
      </c>
      <c r="G1667" t="str">
        <f>Table2[[#This Row],[First Name]]&amp;" "&amp;Table2[[#This Row],[Last Name]]</f>
        <v xml:space="preserve">  Benjamin M Johnson</v>
      </c>
    </row>
    <row r="1668" spans="1:7" ht="15.75" x14ac:dyDescent="0.25">
      <c r="A1668" s="1" t="s">
        <v>699</v>
      </c>
      <c r="B1668" s="1" t="s">
        <v>3882</v>
      </c>
      <c r="C1668" t="s">
        <v>4382</v>
      </c>
      <c r="D1668" t="s">
        <v>4420</v>
      </c>
      <c r="F1668" t="str">
        <f t="shared" si="26"/>
        <v xml:space="preserve">  Robert</v>
      </c>
      <c r="G1668" t="str">
        <f>Table2[[#This Row],[First Name]]&amp;" "&amp;Table2[[#This Row],[Last Name]]</f>
        <v xml:space="preserve">  Robert Landry</v>
      </c>
    </row>
    <row r="1669" spans="1:7" ht="15.75" x14ac:dyDescent="0.25">
      <c r="A1669" s="1" t="s">
        <v>698</v>
      </c>
      <c r="B1669" s="1" t="s">
        <v>3883</v>
      </c>
      <c r="C1669" t="s">
        <v>4382</v>
      </c>
      <c r="D1669" t="s">
        <v>5588</v>
      </c>
      <c r="F1669" t="str">
        <f t="shared" si="26"/>
        <v xml:space="preserve">  Eric R</v>
      </c>
      <c r="G1669" t="str">
        <f>Table2[[#This Row],[First Name]]&amp;" "&amp;Table2[[#This Row],[Last Name]]</f>
        <v xml:space="preserve">  Eric R McDonald</v>
      </c>
    </row>
    <row r="1670" spans="1:7" ht="15.75" x14ac:dyDescent="0.25">
      <c r="A1670" s="1" t="s">
        <v>697</v>
      </c>
      <c r="B1670" s="1" t="s">
        <v>2831</v>
      </c>
      <c r="C1670" t="s">
        <v>4382</v>
      </c>
      <c r="D1670" t="s">
        <v>4528</v>
      </c>
      <c r="F1670" t="str">
        <f t="shared" si="26"/>
        <v xml:space="preserve">  Matthew</v>
      </c>
      <c r="G1670" t="str">
        <f>Table2[[#This Row],[First Name]]&amp;" "&amp;Table2[[#This Row],[Last Name]]</f>
        <v xml:space="preserve">  Matthew Dunlap</v>
      </c>
    </row>
    <row r="1671" spans="1:7" ht="15.75" x14ac:dyDescent="0.25">
      <c r="A1671" s="1" t="s">
        <v>696</v>
      </c>
      <c r="B1671" s="1" t="s">
        <v>3884</v>
      </c>
      <c r="C1671" t="s">
        <v>4382</v>
      </c>
      <c r="D1671" t="s">
        <v>5589</v>
      </c>
      <c r="F1671" t="str">
        <f t="shared" si="26"/>
        <v xml:space="preserve">  Bob R</v>
      </c>
      <c r="G1671" t="str">
        <f>Table2[[#This Row],[First Name]]&amp;" "&amp;Table2[[#This Row],[Last Name]]</f>
        <v xml:space="preserve">  Bob R Larue</v>
      </c>
    </row>
    <row r="1672" spans="1:7" ht="15.75" x14ac:dyDescent="0.25">
      <c r="A1672" s="1" t="s">
        <v>695</v>
      </c>
      <c r="B1672" s="1" t="s">
        <v>3508</v>
      </c>
      <c r="C1672" t="s">
        <v>4380</v>
      </c>
      <c r="D1672" t="s">
        <v>5590</v>
      </c>
      <c r="F1672" t="str">
        <f t="shared" si="26"/>
        <v xml:space="preserve">  Stephanie J</v>
      </c>
      <c r="G1672" t="str">
        <f>Table2[[#This Row],[First Name]]&amp;" "&amp;Table2[[#This Row],[Last Name]]</f>
        <v xml:space="preserve">  Stephanie J Hodge</v>
      </c>
    </row>
    <row r="1673" spans="1:7" ht="15.75" x14ac:dyDescent="0.25">
      <c r="A1673" s="1" t="s">
        <v>694</v>
      </c>
      <c r="B1673" s="1" t="s">
        <v>2421</v>
      </c>
      <c r="C1673" t="s">
        <v>4382</v>
      </c>
      <c r="D1673" t="s">
        <v>5516</v>
      </c>
      <c r="F1673" t="str">
        <f t="shared" si="26"/>
        <v xml:space="preserve">  Jake</v>
      </c>
      <c r="G1673" t="str">
        <f>Table2[[#This Row],[First Name]]&amp;" "&amp;Table2[[#This Row],[Last Name]]</f>
        <v xml:space="preserve">  Jake Marcus</v>
      </c>
    </row>
    <row r="1674" spans="1:7" ht="15.75" x14ac:dyDescent="0.25">
      <c r="A1674" s="1" t="s">
        <v>693</v>
      </c>
      <c r="B1674" s="1" t="s">
        <v>3885</v>
      </c>
      <c r="C1674" t="s">
        <v>4380</v>
      </c>
      <c r="D1674" t="s">
        <v>5517</v>
      </c>
      <c r="F1674" t="str">
        <f t="shared" si="26"/>
        <v xml:space="preserve">  Alison L</v>
      </c>
      <c r="G1674" t="str">
        <f>Table2[[#This Row],[First Name]]&amp;" "&amp;Table2[[#This Row],[Last Name]]</f>
        <v xml:space="preserve">  Alison L Daubert</v>
      </c>
    </row>
    <row r="1675" spans="1:7" ht="15.75" x14ac:dyDescent="0.25">
      <c r="A1675" s="1" t="s">
        <v>692</v>
      </c>
      <c r="B1675" s="1" t="s">
        <v>3886</v>
      </c>
      <c r="C1675" t="s">
        <v>4380</v>
      </c>
      <c r="D1675" t="s">
        <v>5433</v>
      </c>
      <c r="F1675" t="str">
        <f t="shared" si="26"/>
        <v xml:space="preserve">  Lindsay M</v>
      </c>
      <c r="G1675" t="str">
        <f>Table2[[#This Row],[First Name]]&amp;" "&amp;Table2[[#This Row],[Last Name]]</f>
        <v xml:space="preserve">  Lindsay M Close</v>
      </c>
    </row>
    <row r="1676" spans="1:7" ht="15.75" x14ac:dyDescent="0.25">
      <c r="A1676" s="1" t="s">
        <v>691</v>
      </c>
      <c r="B1676" s="1" t="s">
        <v>3887</v>
      </c>
      <c r="C1676" t="s">
        <v>4382</v>
      </c>
      <c r="D1676" t="s">
        <v>5591</v>
      </c>
      <c r="F1676" t="str">
        <f t="shared" si="26"/>
        <v xml:space="preserve">  Guillaume</v>
      </c>
      <c r="G1676" t="str">
        <f>Table2[[#This Row],[First Name]]&amp;" "&amp;Table2[[#This Row],[Last Name]]</f>
        <v xml:space="preserve">  Guillaume Roels</v>
      </c>
    </row>
    <row r="1677" spans="1:7" ht="15.75" x14ac:dyDescent="0.25">
      <c r="A1677" s="1" t="s">
        <v>690</v>
      </c>
      <c r="B1677" s="1" t="s">
        <v>3888</v>
      </c>
      <c r="C1677" t="s">
        <v>4380</v>
      </c>
      <c r="D1677" t="s">
        <v>5592</v>
      </c>
      <c r="F1677" t="str">
        <f t="shared" si="26"/>
        <v xml:space="preserve">  Kaylee</v>
      </c>
      <c r="G1677" t="str">
        <f>Table2[[#This Row],[First Name]]&amp;" "&amp;Table2[[#This Row],[Last Name]]</f>
        <v xml:space="preserve">  Kaylee Venosky</v>
      </c>
    </row>
    <row r="1678" spans="1:7" ht="15.75" x14ac:dyDescent="0.25">
      <c r="A1678" s="1" t="s">
        <v>689</v>
      </c>
      <c r="B1678" s="1" t="s">
        <v>3889</v>
      </c>
      <c r="C1678" t="s">
        <v>4380</v>
      </c>
      <c r="D1678" t="s">
        <v>5593</v>
      </c>
      <c r="F1678" t="str">
        <f t="shared" si="26"/>
        <v xml:space="preserve">  Theresa</v>
      </c>
      <c r="G1678" t="str">
        <f>Table2[[#This Row],[First Name]]&amp;" "&amp;Table2[[#This Row],[Last Name]]</f>
        <v xml:space="preserve">  Theresa Gosnell</v>
      </c>
    </row>
    <row r="1679" spans="1:7" ht="15.75" x14ac:dyDescent="0.25">
      <c r="A1679" s="1" t="s">
        <v>688</v>
      </c>
      <c r="B1679" s="1" t="s">
        <v>3890</v>
      </c>
      <c r="C1679" t="s">
        <v>4382</v>
      </c>
      <c r="D1679" t="s">
        <v>5594</v>
      </c>
      <c r="F1679" t="str">
        <f t="shared" si="26"/>
        <v xml:space="preserve">  Travis G</v>
      </c>
      <c r="G1679" t="str">
        <f>Table2[[#This Row],[First Name]]&amp;" "&amp;Table2[[#This Row],[Last Name]]</f>
        <v xml:space="preserve">  Travis G Chewning-Kulick</v>
      </c>
    </row>
    <row r="1680" spans="1:7" ht="15.75" x14ac:dyDescent="0.25">
      <c r="A1680" s="1" t="s">
        <v>687</v>
      </c>
      <c r="B1680" s="1" t="s">
        <v>3481</v>
      </c>
      <c r="C1680" t="s">
        <v>4380</v>
      </c>
      <c r="D1680" t="s">
        <v>5595</v>
      </c>
      <c r="F1680" t="str">
        <f t="shared" si="26"/>
        <v xml:space="preserve">  Emma L</v>
      </c>
      <c r="G1680" t="str">
        <f>Table2[[#This Row],[First Name]]&amp;" "&amp;Table2[[#This Row],[Last Name]]</f>
        <v xml:space="preserve">  Emma L McCarron</v>
      </c>
    </row>
    <row r="1681" spans="1:7" ht="15.75" x14ac:dyDescent="0.25">
      <c r="A1681" s="1" t="s">
        <v>686</v>
      </c>
      <c r="B1681" s="1" t="s">
        <v>3891</v>
      </c>
      <c r="C1681" t="s">
        <v>4380</v>
      </c>
      <c r="D1681" t="s">
        <v>5596</v>
      </c>
      <c r="F1681" t="str">
        <f t="shared" si="26"/>
        <v xml:space="preserve">  Linda</v>
      </c>
      <c r="G1681" t="str">
        <f>Table2[[#This Row],[First Name]]&amp;" "&amp;Table2[[#This Row],[Last Name]]</f>
        <v xml:space="preserve">  Linda Manion</v>
      </c>
    </row>
    <row r="1682" spans="1:7" ht="15.75" x14ac:dyDescent="0.25">
      <c r="A1682" s="1" t="s">
        <v>685</v>
      </c>
      <c r="B1682" s="1" t="s">
        <v>2963</v>
      </c>
      <c r="C1682" t="s">
        <v>4382</v>
      </c>
      <c r="D1682" t="s">
        <v>5597</v>
      </c>
      <c r="F1682" t="str">
        <f t="shared" si="26"/>
        <v xml:space="preserve">  Owen R</v>
      </c>
      <c r="G1682" t="str">
        <f>Table2[[#This Row],[First Name]]&amp;" "&amp;Table2[[#This Row],[Last Name]]</f>
        <v xml:space="preserve">  Owen R Strong</v>
      </c>
    </row>
    <row r="1683" spans="1:7" ht="15.75" x14ac:dyDescent="0.25">
      <c r="A1683" s="1" t="s">
        <v>684</v>
      </c>
      <c r="B1683" s="1" t="s">
        <v>3892</v>
      </c>
      <c r="C1683" t="s">
        <v>4382</v>
      </c>
      <c r="D1683" t="s">
        <v>5286</v>
      </c>
      <c r="F1683" t="str">
        <f t="shared" si="26"/>
        <v xml:space="preserve">  Jacob</v>
      </c>
      <c r="G1683" t="str">
        <f>Table2[[#This Row],[First Name]]&amp;" "&amp;Table2[[#This Row],[Last Name]]</f>
        <v xml:space="preserve">  Jacob Leblanc</v>
      </c>
    </row>
    <row r="1684" spans="1:7" ht="15.75" x14ac:dyDescent="0.25">
      <c r="A1684" s="1" t="s">
        <v>683</v>
      </c>
      <c r="B1684" s="1" t="s">
        <v>2770</v>
      </c>
      <c r="C1684" t="s">
        <v>4380</v>
      </c>
      <c r="D1684" t="s">
        <v>5598</v>
      </c>
      <c r="F1684" t="str">
        <f t="shared" si="26"/>
        <v xml:space="preserve">  Jacqueline</v>
      </c>
      <c r="G1684" t="str">
        <f>Table2[[#This Row],[First Name]]&amp;" "&amp;Table2[[#This Row],[Last Name]]</f>
        <v xml:space="preserve">  Jacqueline Palmer</v>
      </c>
    </row>
    <row r="1685" spans="1:7" ht="15.75" x14ac:dyDescent="0.25">
      <c r="A1685" s="1" t="s">
        <v>682</v>
      </c>
      <c r="B1685" s="1" t="s">
        <v>3631</v>
      </c>
      <c r="C1685" t="s">
        <v>4382</v>
      </c>
      <c r="D1685" t="s">
        <v>5599</v>
      </c>
      <c r="F1685" t="str">
        <f t="shared" si="26"/>
        <v xml:space="preserve">  Yefeng</v>
      </c>
      <c r="G1685" t="str">
        <f>Table2[[#This Row],[First Name]]&amp;" "&amp;Table2[[#This Row],[Last Name]]</f>
        <v xml:space="preserve">  Yefeng Shen</v>
      </c>
    </row>
    <row r="1686" spans="1:7" ht="15.75" x14ac:dyDescent="0.25">
      <c r="A1686" s="1" t="s">
        <v>681</v>
      </c>
      <c r="B1686" s="1" t="s">
        <v>3893</v>
      </c>
      <c r="C1686" t="s">
        <v>4382</v>
      </c>
      <c r="D1686" t="s">
        <v>4426</v>
      </c>
      <c r="F1686" t="str">
        <f t="shared" si="26"/>
        <v xml:space="preserve">  Thomas J</v>
      </c>
      <c r="G1686" t="str">
        <f>Table2[[#This Row],[First Name]]&amp;" "&amp;Table2[[#This Row],[Last Name]]</f>
        <v xml:space="preserve">  Thomas J Goldsby</v>
      </c>
    </row>
    <row r="1687" spans="1:7" ht="15.75" x14ac:dyDescent="0.25">
      <c r="A1687" s="1" t="s">
        <v>680</v>
      </c>
      <c r="B1687" s="1" t="s">
        <v>2881</v>
      </c>
      <c r="C1687" t="s">
        <v>4382</v>
      </c>
      <c r="D1687" t="s">
        <v>5600</v>
      </c>
      <c r="F1687" t="str">
        <f t="shared" si="26"/>
        <v xml:space="preserve">  Ken</v>
      </c>
      <c r="G1687" t="str">
        <f>Table2[[#This Row],[First Name]]&amp;" "&amp;Table2[[#This Row],[Last Name]]</f>
        <v xml:space="preserve">  Ken Whitney</v>
      </c>
    </row>
    <row r="1688" spans="1:7" ht="15.75" x14ac:dyDescent="0.25">
      <c r="A1688" s="1" t="s">
        <v>679</v>
      </c>
      <c r="B1688" s="1" t="s">
        <v>3894</v>
      </c>
      <c r="C1688" t="s">
        <v>4380</v>
      </c>
      <c r="D1688" t="s">
        <v>5601</v>
      </c>
      <c r="F1688" t="str">
        <f t="shared" si="26"/>
        <v xml:space="preserve">  Annie E</v>
      </c>
      <c r="G1688" t="str">
        <f>Table2[[#This Row],[First Name]]&amp;" "&amp;Table2[[#This Row],[Last Name]]</f>
        <v xml:space="preserve">  Annie E Mahoney</v>
      </c>
    </row>
    <row r="1689" spans="1:7" ht="15.75" x14ac:dyDescent="0.25">
      <c r="A1689" s="1" t="s">
        <v>678</v>
      </c>
      <c r="B1689" s="1" t="s">
        <v>3895</v>
      </c>
      <c r="C1689" t="s">
        <v>4798</v>
      </c>
      <c r="D1689" t="s">
        <v>5602</v>
      </c>
      <c r="F1689" t="str">
        <f t="shared" si="26"/>
        <v xml:space="preserve">  Noel K</v>
      </c>
      <c r="G1689" t="str">
        <f>Table2[[#This Row],[First Name]]&amp;" "&amp;Table2[[#This Row],[Last Name]]</f>
        <v xml:space="preserve">  Noel K McCracken</v>
      </c>
    </row>
    <row r="1690" spans="1:7" ht="15.75" x14ac:dyDescent="0.25">
      <c r="A1690" s="1" t="s">
        <v>677</v>
      </c>
      <c r="B1690" s="1" t="s">
        <v>3896</v>
      </c>
      <c r="C1690" t="s">
        <v>4382</v>
      </c>
      <c r="D1690" t="s">
        <v>5289</v>
      </c>
      <c r="F1690" t="str">
        <f t="shared" si="26"/>
        <v xml:space="preserve">  Mark S</v>
      </c>
      <c r="G1690" t="str">
        <f>Table2[[#This Row],[First Name]]&amp;" "&amp;Table2[[#This Row],[Last Name]]</f>
        <v xml:space="preserve">  Mark S Spewak</v>
      </c>
    </row>
    <row r="1691" spans="1:7" ht="15.75" x14ac:dyDescent="0.25">
      <c r="A1691" s="1" t="s">
        <v>676</v>
      </c>
      <c r="B1691" s="1" t="s">
        <v>3897</v>
      </c>
      <c r="C1691" t="s">
        <v>4380</v>
      </c>
      <c r="D1691" t="s">
        <v>5603</v>
      </c>
      <c r="F1691" t="str">
        <f t="shared" si="26"/>
        <v xml:space="preserve">  Federica</v>
      </c>
      <c r="G1691" t="str">
        <f>Table2[[#This Row],[First Name]]&amp;" "&amp;Table2[[#This Row],[Last Name]]</f>
        <v xml:space="preserve">  Federica Cottini</v>
      </c>
    </row>
    <row r="1692" spans="1:7" ht="15.75" x14ac:dyDescent="0.25">
      <c r="A1692" s="1" t="s">
        <v>675</v>
      </c>
      <c r="B1692" s="1" t="s">
        <v>3898</v>
      </c>
      <c r="C1692" t="s">
        <v>4380</v>
      </c>
      <c r="D1692" t="s">
        <v>5604</v>
      </c>
      <c r="F1692" t="str">
        <f t="shared" si="26"/>
        <v xml:space="preserve">  Pamela L</v>
      </c>
      <c r="G1692" t="str">
        <f>Table2[[#This Row],[First Name]]&amp;" "&amp;Table2[[#This Row],[Last Name]]</f>
        <v xml:space="preserve">  Pamela L Findlay</v>
      </c>
    </row>
    <row r="1693" spans="1:7" ht="15.75" x14ac:dyDescent="0.25">
      <c r="A1693" s="1" t="s">
        <v>674</v>
      </c>
      <c r="B1693" s="1" t="s">
        <v>3899</v>
      </c>
      <c r="C1693" t="s">
        <v>4382</v>
      </c>
      <c r="D1693" t="s">
        <v>5278</v>
      </c>
      <c r="F1693" t="str">
        <f t="shared" si="26"/>
        <v xml:space="preserve">  Andrew W</v>
      </c>
      <c r="G1693" t="str">
        <f>Table2[[#This Row],[First Name]]&amp;" "&amp;Table2[[#This Row],[Last Name]]</f>
        <v xml:space="preserve">  Andrew W Strasburg</v>
      </c>
    </row>
    <row r="1694" spans="1:7" ht="15.75" x14ac:dyDescent="0.25">
      <c r="A1694" s="1" t="s">
        <v>673</v>
      </c>
      <c r="B1694" s="1" t="s">
        <v>2891</v>
      </c>
      <c r="C1694" t="s">
        <v>4382</v>
      </c>
      <c r="D1694" t="s">
        <v>5605</v>
      </c>
      <c r="F1694" t="str">
        <f t="shared" si="26"/>
        <v xml:space="preserve">  Randall</v>
      </c>
      <c r="G1694" t="str">
        <f>Table2[[#This Row],[First Name]]&amp;" "&amp;Table2[[#This Row],[Last Name]]</f>
        <v xml:space="preserve">  Randall Adams</v>
      </c>
    </row>
    <row r="1695" spans="1:7" ht="15.75" x14ac:dyDescent="0.25">
      <c r="A1695" s="1" t="s">
        <v>672</v>
      </c>
      <c r="B1695" s="1" t="s">
        <v>3900</v>
      </c>
      <c r="C1695" t="s">
        <v>4380</v>
      </c>
      <c r="D1695" t="s">
        <v>4879</v>
      </c>
      <c r="F1695" t="str">
        <f t="shared" si="26"/>
        <v xml:space="preserve">  Tracy L</v>
      </c>
      <c r="G1695" t="str">
        <f>Table2[[#This Row],[First Name]]&amp;" "&amp;Table2[[#This Row],[Last Name]]</f>
        <v xml:space="preserve">  Tracy L Deeter</v>
      </c>
    </row>
    <row r="1696" spans="1:7" ht="15.75" x14ac:dyDescent="0.25">
      <c r="A1696" s="1" t="s">
        <v>671</v>
      </c>
      <c r="B1696" s="1" t="s">
        <v>3901</v>
      </c>
      <c r="C1696" t="s">
        <v>4380</v>
      </c>
      <c r="D1696" t="s">
        <v>5606</v>
      </c>
      <c r="F1696" t="str">
        <f t="shared" si="26"/>
        <v xml:space="preserve">  Azelie</v>
      </c>
      <c r="G1696" t="str">
        <f>Table2[[#This Row],[First Name]]&amp;" "&amp;Table2[[#This Row],[Last Name]]</f>
        <v xml:space="preserve">  Azelie Arpin</v>
      </c>
    </row>
    <row r="1697" spans="1:7" ht="15.75" x14ac:dyDescent="0.25">
      <c r="A1697" s="1" t="s">
        <v>670</v>
      </c>
      <c r="B1697" s="1" t="s">
        <v>3902</v>
      </c>
      <c r="C1697" t="s">
        <v>4380</v>
      </c>
      <c r="D1697" t="s">
        <v>5607</v>
      </c>
      <c r="F1697" t="str">
        <f t="shared" si="26"/>
        <v xml:space="preserve">  Monica M</v>
      </c>
      <c r="G1697" t="str">
        <f>Table2[[#This Row],[First Name]]&amp;" "&amp;Table2[[#This Row],[Last Name]]</f>
        <v xml:space="preserve">  Monica M Schoeneck</v>
      </c>
    </row>
    <row r="1698" spans="1:7" ht="15.75" x14ac:dyDescent="0.25">
      <c r="A1698" s="1" t="s">
        <v>669</v>
      </c>
      <c r="B1698" s="1" t="s">
        <v>3658</v>
      </c>
      <c r="C1698" t="s">
        <v>4380</v>
      </c>
      <c r="D1698" t="s">
        <v>5608</v>
      </c>
      <c r="F1698" t="str">
        <f t="shared" si="26"/>
        <v xml:space="preserve">  Katarina K</v>
      </c>
      <c r="G1698" t="str">
        <f>Table2[[#This Row],[First Name]]&amp;" "&amp;Table2[[#This Row],[Last Name]]</f>
        <v xml:space="preserve">  Katarina K Mueller</v>
      </c>
    </row>
    <row r="1699" spans="1:7" ht="15.75" x14ac:dyDescent="0.25">
      <c r="A1699" s="1" t="s">
        <v>668</v>
      </c>
      <c r="B1699" s="1" t="s">
        <v>3903</v>
      </c>
      <c r="C1699" t="s">
        <v>4380</v>
      </c>
      <c r="D1699" t="s">
        <v>5191</v>
      </c>
      <c r="F1699" t="str">
        <f t="shared" si="26"/>
        <v xml:space="preserve">  Jamie L</v>
      </c>
      <c r="G1699" t="str">
        <f>Table2[[#This Row],[First Name]]&amp;" "&amp;Table2[[#This Row],[Last Name]]</f>
        <v xml:space="preserve">  Jamie L Willits</v>
      </c>
    </row>
    <row r="1700" spans="1:7" ht="15.75" x14ac:dyDescent="0.25">
      <c r="A1700" s="1" t="s">
        <v>667</v>
      </c>
      <c r="B1700" s="1" t="s">
        <v>3904</v>
      </c>
      <c r="C1700" t="s">
        <v>4382</v>
      </c>
      <c r="D1700" t="s">
        <v>4476</v>
      </c>
      <c r="F1700" t="str">
        <f t="shared" si="26"/>
        <v xml:space="preserve">  Brian</v>
      </c>
      <c r="G1700" t="str">
        <f>Table2[[#This Row],[First Name]]&amp;" "&amp;Table2[[#This Row],[Last Name]]</f>
        <v xml:space="preserve">  Brian Syring</v>
      </c>
    </row>
    <row r="1701" spans="1:7" ht="15.75" x14ac:dyDescent="0.25">
      <c r="A1701" s="1" t="s">
        <v>666</v>
      </c>
      <c r="B1701" s="1" t="s">
        <v>3905</v>
      </c>
      <c r="C1701" t="s">
        <v>4380</v>
      </c>
      <c r="D1701" t="s">
        <v>5609</v>
      </c>
      <c r="F1701" t="str">
        <f t="shared" si="26"/>
        <v xml:space="preserve">  Stacey L</v>
      </c>
      <c r="G1701" t="str">
        <f>Table2[[#This Row],[First Name]]&amp;" "&amp;Table2[[#This Row],[Last Name]]</f>
        <v xml:space="preserve">  Stacey L Strike</v>
      </c>
    </row>
    <row r="1702" spans="1:7" ht="15.75" x14ac:dyDescent="0.25">
      <c r="A1702" s="1" t="s">
        <v>665</v>
      </c>
      <c r="B1702" s="1" t="s">
        <v>3906</v>
      </c>
      <c r="C1702" t="s">
        <v>4382</v>
      </c>
      <c r="D1702" t="s">
        <v>4389</v>
      </c>
      <c r="F1702" t="str">
        <f t="shared" si="26"/>
        <v xml:space="preserve">  Stephen</v>
      </c>
      <c r="G1702" t="str">
        <f>Table2[[#This Row],[First Name]]&amp;" "&amp;Table2[[#This Row],[Last Name]]</f>
        <v xml:space="preserve">  Stephen Hennigar</v>
      </c>
    </row>
    <row r="1703" spans="1:7" ht="15.75" x14ac:dyDescent="0.25">
      <c r="A1703" s="1" t="s">
        <v>664</v>
      </c>
      <c r="B1703" s="1" t="s">
        <v>3907</v>
      </c>
      <c r="C1703" t="s">
        <v>4382</v>
      </c>
      <c r="D1703" t="s">
        <v>4457</v>
      </c>
      <c r="F1703" t="str">
        <f t="shared" si="26"/>
        <v xml:space="preserve">  Joshua</v>
      </c>
      <c r="G1703" t="str">
        <f>Table2[[#This Row],[First Name]]&amp;" "&amp;Table2[[#This Row],[Last Name]]</f>
        <v xml:space="preserve">  Joshua May</v>
      </c>
    </row>
    <row r="1704" spans="1:7" ht="15.75" x14ac:dyDescent="0.25">
      <c r="A1704" s="1" t="s">
        <v>663</v>
      </c>
      <c r="B1704" s="1" t="s">
        <v>3908</v>
      </c>
      <c r="C1704" t="s">
        <v>4382</v>
      </c>
      <c r="D1704" t="s">
        <v>4972</v>
      </c>
      <c r="F1704" t="str">
        <f t="shared" si="26"/>
        <v xml:space="preserve">  Josh</v>
      </c>
      <c r="G1704" t="str">
        <f>Table2[[#This Row],[First Name]]&amp;" "&amp;Table2[[#This Row],[Last Name]]</f>
        <v xml:space="preserve">  Josh Metcalf</v>
      </c>
    </row>
    <row r="1705" spans="1:7" ht="15.75" x14ac:dyDescent="0.25">
      <c r="A1705" s="1" t="s">
        <v>662</v>
      </c>
      <c r="B1705" s="1" t="s">
        <v>3909</v>
      </c>
      <c r="C1705" t="s">
        <v>4380</v>
      </c>
      <c r="D1705" t="s">
        <v>4562</v>
      </c>
      <c r="F1705" t="str">
        <f t="shared" si="26"/>
        <v xml:space="preserve">  Heather</v>
      </c>
      <c r="G1705" t="str">
        <f>Table2[[#This Row],[First Name]]&amp;" "&amp;Table2[[#This Row],[Last Name]]</f>
        <v xml:space="preserve">  Heather Tiska</v>
      </c>
    </row>
    <row r="1706" spans="1:7" ht="15.75" x14ac:dyDescent="0.25">
      <c r="A1706" s="1" t="s">
        <v>661</v>
      </c>
      <c r="B1706" s="1" t="s">
        <v>3141</v>
      </c>
      <c r="C1706" t="s">
        <v>4382</v>
      </c>
      <c r="D1706" t="s">
        <v>5610</v>
      </c>
      <c r="F1706" t="str">
        <f t="shared" si="26"/>
        <v xml:space="preserve">  James C</v>
      </c>
      <c r="G1706" t="str">
        <f>Table2[[#This Row],[First Name]]&amp;" "&amp;Table2[[#This Row],[Last Name]]</f>
        <v xml:space="preserve">  James C McDonough</v>
      </c>
    </row>
    <row r="1707" spans="1:7" ht="15.75" x14ac:dyDescent="0.25">
      <c r="A1707" s="1" t="s">
        <v>660</v>
      </c>
      <c r="B1707" s="1" t="s">
        <v>3910</v>
      </c>
      <c r="C1707" t="s">
        <v>4380</v>
      </c>
      <c r="D1707" t="s">
        <v>5611</v>
      </c>
      <c r="F1707" t="str">
        <f t="shared" si="26"/>
        <v xml:space="preserve">  Kim</v>
      </c>
      <c r="G1707" t="str">
        <f>Table2[[#This Row],[First Name]]&amp;" "&amp;Table2[[#This Row],[Last Name]]</f>
        <v xml:space="preserve">  Kim Fairley</v>
      </c>
    </row>
    <row r="1708" spans="1:7" ht="15.75" x14ac:dyDescent="0.25">
      <c r="A1708" s="1" t="s">
        <v>659</v>
      </c>
      <c r="B1708" s="1" t="s">
        <v>3456</v>
      </c>
      <c r="C1708" t="s">
        <v>4380</v>
      </c>
      <c r="D1708" t="s">
        <v>4849</v>
      </c>
      <c r="F1708" t="str">
        <f t="shared" si="26"/>
        <v xml:space="preserve">  Marie E</v>
      </c>
      <c r="G1708" t="str">
        <f>Table2[[#This Row],[First Name]]&amp;" "&amp;Table2[[#This Row],[Last Name]]</f>
        <v xml:space="preserve">  Marie E Barnett</v>
      </c>
    </row>
    <row r="1709" spans="1:7" ht="15.75" x14ac:dyDescent="0.25">
      <c r="A1709" s="1" t="s">
        <v>658</v>
      </c>
      <c r="B1709" s="1" t="s">
        <v>3911</v>
      </c>
      <c r="C1709" t="s">
        <v>4382</v>
      </c>
      <c r="D1709" t="s">
        <v>5612</v>
      </c>
      <c r="F1709" t="str">
        <f t="shared" si="26"/>
        <v xml:space="preserve">  Dariusz</v>
      </c>
      <c r="G1709" t="str">
        <f>Table2[[#This Row],[First Name]]&amp;" "&amp;Table2[[#This Row],[Last Name]]</f>
        <v xml:space="preserve">  Dariusz Piasta</v>
      </c>
    </row>
    <row r="1710" spans="1:7" ht="15.75" x14ac:dyDescent="0.25">
      <c r="A1710" s="1" t="s">
        <v>657</v>
      </c>
      <c r="B1710" s="1" t="s">
        <v>3658</v>
      </c>
      <c r="C1710" t="s">
        <v>4380</v>
      </c>
      <c r="D1710" t="s">
        <v>5097</v>
      </c>
      <c r="F1710" t="str">
        <f t="shared" si="26"/>
        <v xml:space="preserve">  Jessica E</v>
      </c>
      <c r="G1710" t="str">
        <f>Table2[[#This Row],[First Name]]&amp;" "&amp;Table2[[#This Row],[Last Name]]</f>
        <v xml:space="preserve">  Jessica E Mueller</v>
      </c>
    </row>
    <row r="1711" spans="1:7" ht="15.75" x14ac:dyDescent="0.25">
      <c r="A1711" s="1" t="s">
        <v>656</v>
      </c>
      <c r="B1711" s="1" t="s">
        <v>3912</v>
      </c>
      <c r="C1711" t="s">
        <v>4380</v>
      </c>
      <c r="D1711" t="s">
        <v>5613</v>
      </c>
      <c r="F1711" t="str">
        <f t="shared" si="26"/>
        <v xml:space="preserve">  Kristen</v>
      </c>
      <c r="G1711" t="str">
        <f>Table2[[#This Row],[First Name]]&amp;" "&amp;Table2[[#This Row],[Last Name]]</f>
        <v xml:space="preserve">  Kristen Olsen</v>
      </c>
    </row>
    <row r="1712" spans="1:7" ht="15.75" x14ac:dyDescent="0.25">
      <c r="A1712" s="1" t="s">
        <v>655</v>
      </c>
      <c r="B1712" s="1" t="s">
        <v>3913</v>
      </c>
      <c r="C1712" t="s">
        <v>4382</v>
      </c>
      <c r="D1712" t="s">
        <v>5614</v>
      </c>
      <c r="E1712" t="s">
        <v>4450</v>
      </c>
      <c r="F1712" t="str">
        <f t="shared" si="26"/>
        <v xml:space="preserve">  Jose Guadalupe P Sr</v>
      </c>
      <c r="G1712" t="str">
        <f>Table2[[#This Row],[First Name]]&amp;" "&amp;Table2[[#This Row],[Last Name]]</f>
        <v xml:space="preserve">  Jose Guadalupe P Sr De Jesus</v>
      </c>
    </row>
    <row r="1713" spans="1:7" ht="15.75" x14ac:dyDescent="0.25">
      <c r="A1713" s="1" t="s">
        <v>654</v>
      </c>
      <c r="B1713" s="1" t="s">
        <v>3914</v>
      </c>
      <c r="C1713" t="s">
        <v>4380</v>
      </c>
      <c r="D1713" t="s">
        <v>4683</v>
      </c>
      <c r="F1713" t="str">
        <f t="shared" si="26"/>
        <v xml:space="preserve">  Cynthia</v>
      </c>
      <c r="G1713" t="str">
        <f>Table2[[#This Row],[First Name]]&amp;" "&amp;Table2[[#This Row],[Last Name]]</f>
        <v xml:space="preserve">  Cynthia Bartus</v>
      </c>
    </row>
    <row r="1714" spans="1:7" ht="15.75" x14ac:dyDescent="0.25">
      <c r="A1714" s="1" t="s">
        <v>653</v>
      </c>
      <c r="B1714" s="1" t="s">
        <v>3915</v>
      </c>
      <c r="C1714" t="s">
        <v>4382</v>
      </c>
      <c r="D1714" t="s">
        <v>4550</v>
      </c>
      <c r="F1714" t="str">
        <f t="shared" si="26"/>
        <v xml:space="preserve">  Tyler</v>
      </c>
      <c r="G1714" t="str">
        <f>Table2[[#This Row],[First Name]]&amp;" "&amp;Table2[[#This Row],[Last Name]]</f>
        <v xml:space="preserve">  Tyler Stevens</v>
      </c>
    </row>
    <row r="1715" spans="1:7" ht="15.75" x14ac:dyDescent="0.25">
      <c r="A1715" s="1" t="s">
        <v>652</v>
      </c>
      <c r="B1715" s="1" t="s">
        <v>2418</v>
      </c>
      <c r="C1715" t="s">
        <v>4380</v>
      </c>
      <c r="D1715" t="s">
        <v>5615</v>
      </c>
      <c r="F1715" t="str">
        <f t="shared" si="26"/>
        <v xml:space="preserve">  Holly J</v>
      </c>
      <c r="G1715" t="str">
        <f>Table2[[#This Row],[First Name]]&amp;" "&amp;Table2[[#This Row],[Last Name]]</f>
        <v xml:space="preserve">  Holly J Rich</v>
      </c>
    </row>
    <row r="1716" spans="1:7" ht="15.75" x14ac:dyDescent="0.25">
      <c r="A1716" s="1" t="s">
        <v>651</v>
      </c>
      <c r="B1716" s="1" t="s">
        <v>3916</v>
      </c>
      <c r="C1716" t="s">
        <v>4380</v>
      </c>
      <c r="D1716" t="s">
        <v>5613</v>
      </c>
      <c r="F1716" t="str">
        <f t="shared" si="26"/>
        <v xml:space="preserve">  Kristen</v>
      </c>
      <c r="G1716" t="str">
        <f>Table2[[#This Row],[First Name]]&amp;" "&amp;Table2[[#This Row],[Last Name]]</f>
        <v xml:space="preserve">  Kristen Fayter</v>
      </c>
    </row>
    <row r="1717" spans="1:7" ht="15.75" x14ac:dyDescent="0.25">
      <c r="A1717" s="1" t="s">
        <v>650</v>
      </c>
      <c r="B1717" s="1" t="s">
        <v>3917</v>
      </c>
      <c r="C1717" t="s">
        <v>4382</v>
      </c>
      <c r="D1717" t="s">
        <v>4472</v>
      </c>
      <c r="F1717" t="str">
        <f t="shared" si="26"/>
        <v xml:space="preserve">  Thomas</v>
      </c>
      <c r="G1717" t="str">
        <f>Table2[[#This Row],[First Name]]&amp;" "&amp;Table2[[#This Row],[Last Name]]</f>
        <v xml:space="preserve">  Thomas Parise</v>
      </c>
    </row>
    <row r="1718" spans="1:7" ht="15.75" x14ac:dyDescent="0.25">
      <c r="A1718" s="1" t="s">
        <v>649</v>
      </c>
      <c r="B1718" s="1" t="s">
        <v>2383</v>
      </c>
      <c r="C1718" t="s">
        <v>4380</v>
      </c>
      <c r="D1718" t="s">
        <v>5616</v>
      </c>
      <c r="F1718" t="str">
        <f t="shared" si="26"/>
        <v xml:space="preserve">  Tricity M</v>
      </c>
      <c r="G1718" t="str">
        <f>Table2[[#This Row],[First Name]]&amp;" "&amp;Table2[[#This Row],[Last Name]]</f>
        <v xml:space="preserve">  Tricity M Andrew</v>
      </c>
    </row>
    <row r="1719" spans="1:7" ht="15.75" x14ac:dyDescent="0.25">
      <c r="A1719" s="1" t="s">
        <v>648</v>
      </c>
      <c r="B1719" s="1" t="s">
        <v>3918</v>
      </c>
      <c r="C1719" t="s">
        <v>4380</v>
      </c>
      <c r="D1719" t="s">
        <v>5617</v>
      </c>
      <c r="F1719" t="str">
        <f t="shared" si="26"/>
        <v xml:space="preserve">  Sarah A</v>
      </c>
      <c r="G1719" t="str">
        <f>Table2[[#This Row],[First Name]]&amp;" "&amp;Table2[[#This Row],[Last Name]]</f>
        <v xml:space="preserve">  Sarah A Gryniewicz</v>
      </c>
    </row>
    <row r="1720" spans="1:7" ht="15.75" x14ac:dyDescent="0.25">
      <c r="A1720" s="1" t="s">
        <v>647</v>
      </c>
      <c r="B1720" s="1" t="s">
        <v>3919</v>
      </c>
      <c r="C1720" t="s">
        <v>4380</v>
      </c>
      <c r="D1720" t="s">
        <v>5117</v>
      </c>
      <c r="F1720" t="str">
        <f t="shared" si="26"/>
        <v xml:space="preserve">  Lisa M</v>
      </c>
      <c r="G1720" t="str">
        <f>Table2[[#This Row],[First Name]]&amp;" "&amp;Table2[[#This Row],[Last Name]]</f>
        <v xml:space="preserve">  Lisa M Panora</v>
      </c>
    </row>
    <row r="1721" spans="1:7" ht="15.75" x14ac:dyDescent="0.25">
      <c r="A1721" s="1" t="s">
        <v>646</v>
      </c>
      <c r="B1721" s="1" t="s">
        <v>2642</v>
      </c>
      <c r="C1721" t="s">
        <v>4380</v>
      </c>
      <c r="D1721" t="s">
        <v>5618</v>
      </c>
      <c r="F1721" t="str">
        <f t="shared" si="26"/>
        <v xml:space="preserve">  Tracy A</v>
      </c>
      <c r="G1721" t="str">
        <f>Table2[[#This Row],[First Name]]&amp;" "&amp;Table2[[#This Row],[Last Name]]</f>
        <v xml:space="preserve">  Tracy A Woodward</v>
      </c>
    </row>
    <row r="1722" spans="1:7" ht="15.75" x14ac:dyDescent="0.25">
      <c r="A1722" s="1" t="s">
        <v>645</v>
      </c>
      <c r="B1722" s="1" t="s">
        <v>3920</v>
      </c>
      <c r="C1722" t="s">
        <v>4382</v>
      </c>
      <c r="D1722" t="s">
        <v>4460</v>
      </c>
      <c r="F1722" t="str">
        <f t="shared" si="26"/>
        <v xml:space="preserve">  Patrick</v>
      </c>
      <c r="G1722" t="str">
        <f>Table2[[#This Row],[First Name]]&amp;" "&amp;Table2[[#This Row],[Last Name]]</f>
        <v xml:space="preserve">  Patrick Lambe</v>
      </c>
    </row>
    <row r="1723" spans="1:7" ht="15.75" x14ac:dyDescent="0.25">
      <c r="A1723" s="1" t="s">
        <v>644</v>
      </c>
      <c r="B1723" s="1" t="s">
        <v>3921</v>
      </c>
      <c r="C1723" t="s">
        <v>4382</v>
      </c>
      <c r="D1723" t="s">
        <v>5619</v>
      </c>
      <c r="F1723" t="str">
        <f t="shared" si="26"/>
        <v xml:space="preserve">  Trent</v>
      </c>
      <c r="G1723" t="str">
        <f>Table2[[#This Row],[First Name]]&amp;" "&amp;Table2[[#This Row],[Last Name]]</f>
        <v xml:space="preserve">  Trent Casto</v>
      </c>
    </row>
    <row r="1724" spans="1:7" ht="15.75" x14ac:dyDescent="0.25">
      <c r="A1724" s="1" t="s">
        <v>643</v>
      </c>
      <c r="B1724" s="1" t="s">
        <v>3922</v>
      </c>
      <c r="C1724" t="s">
        <v>4380</v>
      </c>
      <c r="D1724" t="s">
        <v>5620</v>
      </c>
      <c r="F1724" t="str">
        <f t="shared" si="26"/>
        <v xml:space="preserve">  Julie</v>
      </c>
      <c r="G1724" t="str">
        <f>Table2[[#This Row],[First Name]]&amp;" "&amp;Table2[[#This Row],[Last Name]]</f>
        <v xml:space="preserve">  Julie Martelli</v>
      </c>
    </row>
    <row r="1725" spans="1:7" ht="15.75" x14ac:dyDescent="0.25">
      <c r="A1725" s="1" t="s">
        <v>642</v>
      </c>
      <c r="B1725" s="1" t="s">
        <v>3923</v>
      </c>
      <c r="C1725" t="s">
        <v>4382</v>
      </c>
      <c r="D1725" t="s">
        <v>5621</v>
      </c>
      <c r="F1725" t="str">
        <f t="shared" si="26"/>
        <v xml:space="preserve">  Sawomir</v>
      </c>
      <c r="G1725" t="str">
        <f>Table2[[#This Row],[First Name]]&amp;" "&amp;Table2[[#This Row],[Last Name]]</f>
        <v xml:space="preserve">  Sawomir Naskret</v>
      </c>
    </row>
    <row r="1726" spans="1:7" ht="15.75" x14ac:dyDescent="0.25">
      <c r="A1726" s="1" t="s">
        <v>641</v>
      </c>
      <c r="B1726" s="1" t="s">
        <v>2406</v>
      </c>
      <c r="C1726" t="s">
        <v>4380</v>
      </c>
      <c r="D1726" t="s">
        <v>5622</v>
      </c>
      <c r="F1726" t="str">
        <f t="shared" si="26"/>
        <v xml:space="preserve">  Micah</v>
      </c>
      <c r="G1726" t="str">
        <f>Table2[[#This Row],[First Name]]&amp;" "&amp;Table2[[#This Row],[Last Name]]</f>
        <v xml:space="preserve">  Micah Morgan</v>
      </c>
    </row>
    <row r="1727" spans="1:7" ht="15.75" x14ac:dyDescent="0.25">
      <c r="A1727" s="1" t="s">
        <v>640</v>
      </c>
      <c r="B1727" s="1" t="s">
        <v>3924</v>
      </c>
      <c r="C1727" t="s">
        <v>4380</v>
      </c>
      <c r="D1727" t="s">
        <v>5623</v>
      </c>
      <c r="F1727" t="str">
        <f t="shared" si="26"/>
        <v xml:space="preserve">  Kelly H</v>
      </c>
      <c r="G1727" t="str">
        <f>Table2[[#This Row],[First Name]]&amp;" "&amp;Table2[[#This Row],[Last Name]]</f>
        <v xml:space="preserve">  Kelly H Maloney</v>
      </c>
    </row>
    <row r="1728" spans="1:7" ht="15.75" x14ac:dyDescent="0.25">
      <c r="A1728" s="1" t="s">
        <v>639</v>
      </c>
      <c r="B1728" s="1" t="s">
        <v>3925</v>
      </c>
      <c r="C1728" t="s">
        <v>4380</v>
      </c>
      <c r="D1728" t="s">
        <v>5433</v>
      </c>
      <c r="F1728" t="str">
        <f t="shared" si="26"/>
        <v xml:space="preserve">  Lindsay M</v>
      </c>
      <c r="G1728" t="str">
        <f>Table2[[#This Row],[First Name]]&amp;" "&amp;Table2[[#This Row],[Last Name]]</f>
        <v xml:space="preserve">  Lindsay M Amherst</v>
      </c>
    </row>
    <row r="1729" spans="1:7" ht="15.75" x14ac:dyDescent="0.25">
      <c r="A1729" s="1" t="s">
        <v>638</v>
      </c>
      <c r="B1729" s="1" t="s">
        <v>3050</v>
      </c>
      <c r="C1729" t="s">
        <v>4382</v>
      </c>
      <c r="D1729" t="s">
        <v>5624</v>
      </c>
      <c r="F1729" t="str">
        <f t="shared" si="26"/>
        <v xml:space="preserve">  Austen G</v>
      </c>
      <c r="G1729" t="str">
        <f>Table2[[#This Row],[First Name]]&amp;" "&amp;Table2[[#This Row],[Last Name]]</f>
        <v xml:space="preserve">  Austen G Davenport</v>
      </c>
    </row>
    <row r="1730" spans="1:7" ht="15.75" x14ac:dyDescent="0.25">
      <c r="A1730" s="1" t="s">
        <v>637</v>
      </c>
      <c r="B1730" s="1" t="s">
        <v>3926</v>
      </c>
      <c r="C1730" t="s">
        <v>4382</v>
      </c>
      <c r="D1730" t="s">
        <v>5625</v>
      </c>
      <c r="F1730" t="str">
        <f t="shared" si="26"/>
        <v xml:space="preserve">  Tory J</v>
      </c>
      <c r="G1730" t="str">
        <f>Table2[[#This Row],[First Name]]&amp;" "&amp;Table2[[#This Row],[Last Name]]</f>
        <v xml:space="preserve">  Tory J Johansen</v>
      </c>
    </row>
    <row r="1731" spans="1:7" ht="15.75" x14ac:dyDescent="0.25">
      <c r="A1731" s="1" t="s">
        <v>636</v>
      </c>
      <c r="B1731" s="1" t="s">
        <v>3828</v>
      </c>
      <c r="C1731" t="s">
        <v>4382</v>
      </c>
      <c r="D1731" t="s">
        <v>5626</v>
      </c>
      <c r="F1731" t="str">
        <f t="shared" ref="F1731:F1794" si="27">D1731&amp;E1731</f>
        <v xml:space="preserve">  Robert J</v>
      </c>
      <c r="G1731" t="str">
        <f>Table2[[#This Row],[First Name]]&amp;" "&amp;Table2[[#This Row],[Last Name]]</f>
        <v xml:space="preserve">  Robert J Bond</v>
      </c>
    </row>
    <row r="1732" spans="1:7" ht="15.75" x14ac:dyDescent="0.25">
      <c r="A1732" s="1" t="s">
        <v>635</v>
      </c>
      <c r="B1732" s="1" t="s">
        <v>2983</v>
      </c>
      <c r="C1732" t="s">
        <v>4380</v>
      </c>
      <c r="D1732" t="s">
        <v>5627</v>
      </c>
      <c r="F1732" t="str">
        <f t="shared" si="27"/>
        <v xml:space="preserve">  Steph</v>
      </c>
      <c r="G1732" t="str">
        <f>Table2[[#This Row],[First Name]]&amp;" "&amp;Table2[[#This Row],[Last Name]]</f>
        <v xml:space="preserve">  Steph Reilly</v>
      </c>
    </row>
    <row r="1733" spans="1:7" ht="15.75" x14ac:dyDescent="0.25">
      <c r="A1733" s="1" t="s">
        <v>634</v>
      </c>
      <c r="B1733" s="1" t="s">
        <v>2424</v>
      </c>
      <c r="C1733" t="s">
        <v>4380</v>
      </c>
      <c r="D1733" t="s">
        <v>4461</v>
      </c>
      <c r="F1733" t="str">
        <f t="shared" si="27"/>
        <v xml:space="preserve">  Kate</v>
      </c>
      <c r="G1733" t="str">
        <f>Table2[[#This Row],[First Name]]&amp;" "&amp;Table2[[#This Row],[Last Name]]</f>
        <v xml:space="preserve">  Kate Chandler</v>
      </c>
    </row>
    <row r="1734" spans="1:7" ht="15.75" x14ac:dyDescent="0.25">
      <c r="A1734" s="1" t="s">
        <v>633</v>
      </c>
      <c r="B1734" s="1" t="s">
        <v>3927</v>
      </c>
      <c r="C1734" t="s">
        <v>4380</v>
      </c>
      <c r="D1734" t="s">
        <v>5628</v>
      </c>
      <c r="F1734" t="str">
        <f t="shared" si="27"/>
        <v xml:space="preserve">  Kristina</v>
      </c>
      <c r="G1734" t="str">
        <f>Table2[[#This Row],[First Name]]&amp;" "&amp;Table2[[#This Row],[Last Name]]</f>
        <v xml:space="preserve">  Kristina Kaufmann</v>
      </c>
    </row>
    <row r="1735" spans="1:7" ht="15.75" x14ac:dyDescent="0.25">
      <c r="A1735" s="1" t="s">
        <v>632</v>
      </c>
      <c r="B1735" s="1" t="s">
        <v>3928</v>
      </c>
      <c r="C1735" t="s">
        <v>4380</v>
      </c>
      <c r="D1735" t="s">
        <v>5629</v>
      </c>
      <c r="F1735" t="str">
        <f t="shared" si="27"/>
        <v xml:space="preserve">  Flo</v>
      </c>
      <c r="G1735" t="str">
        <f>Table2[[#This Row],[First Name]]&amp;" "&amp;Table2[[#This Row],[Last Name]]</f>
        <v xml:space="preserve">  Flo Barnes-Zurkinden</v>
      </c>
    </row>
    <row r="1736" spans="1:7" ht="15.75" x14ac:dyDescent="0.25">
      <c r="A1736" s="1" t="s">
        <v>631</v>
      </c>
      <c r="B1736" s="1" t="s">
        <v>3929</v>
      </c>
      <c r="C1736" t="s">
        <v>4798</v>
      </c>
      <c r="D1736" t="s">
        <v>5630</v>
      </c>
      <c r="F1736" t="str">
        <f t="shared" si="27"/>
        <v xml:space="preserve">  Sarah P</v>
      </c>
      <c r="G1736" t="str">
        <f>Table2[[#This Row],[First Name]]&amp;" "&amp;Table2[[#This Row],[Last Name]]</f>
        <v xml:space="preserve">  Sarah P Wolter</v>
      </c>
    </row>
    <row r="1737" spans="1:7" ht="15.75" x14ac:dyDescent="0.25">
      <c r="A1737" s="1" t="s">
        <v>630</v>
      </c>
      <c r="B1737" s="1" t="s">
        <v>3930</v>
      </c>
      <c r="C1737" t="s">
        <v>4380</v>
      </c>
      <c r="D1737" t="s">
        <v>5631</v>
      </c>
      <c r="F1737" t="str">
        <f t="shared" si="27"/>
        <v xml:space="preserve">  Anabel</v>
      </c>
      <c r="G1737" t="str">
        <f>Table2[[#This Row],[First Name]]&amp;" "&amp;Table2[[#This Row],[Last Name]]</f>
        <v xml:space="preserve">  Anabel Pearson</v>
      </c>
    </row>
    <row r="1738" spans="1:7" ht="15.75" x14ac:dyDescent="0.25">
      <c r="A1738" s="1" t="s">
        <v>629</v>
      </c>
      <c r="B1738" s="1" t="s">
        <v>2381</v>
      </c>
      <c r="C1738" t="s">
        <v>4382</v>
      </c>
      <c r="D1738" t="s">
        <v>5632</v>
      </c>
      <c r="F1738" t="str">
        <f t="shared" si="27"/>
        <v xml:space="preserve">  Ian</v>
      </c>
      <c r="G1738" t="str">
        <f>Table2[[#This Row],[First Name]]&amp;" "&amp;Table2[[#This Row],[Last Name]]</f>
        <v xml:space="preserve">  Ian Thomas</v>
      </c>
    </row>
    <row r="1739" spans="1:7" ht="15.75" x14ac:dyDescent="0.25">
      <c r="A1739" s="1" t="s">
        <v>628</v>
      </c>
      <c r="B1739" s="1" t="s">
        <v>3931</v>
      </c>
      <c r="C1739" t="s">
        <v>4382</v>
      </c>
      <c r="D1739" t="s">
        <v>4431</v>
      </c>
      <c r="F1739" t="str">
        <f t="shared" si="27"/>
        <v xml:space="preserve">  Alex</v>
      </c>
      <c r="G1739" t="str">
        <f>Table2[[#This Row],[First Name]]&amp;" "&amp;Table2[[#This Row],[Last Name]]</f>
        <v xml:space="preserve">  Alex Leon</v>
      </c>
    </row>
    <row r="1740" spans="1:7" ht="15.75" x14ac:dyDescent="0.25">
      <c r="A1740" s="1" t="s">
        <v>626</v>
      </c>
      <c r="B1740" s="1" t="s">
        <v>3932</v>
      </c>
      <c r="C1740" t="s">
        <v>4382</v>
      </c>
      <c r="D1740" t="s">
        <v>5633</v>
      </c>
      <c r="F1740" t="str">
        <f t="shared" si="27"/>
        <v xml:space="preserve">  Richard J</v>
      </c>
      <c r="G1740" t="str">
        <f>Table2[[#This Row],[First Name]]&amp;" "&amp;Table2[[#This Row],[Last Name]]</f>
        <v xml:space="preserve">  Richard J Marriott</v>
      </c>
    </row>
    <row r="1741" spans="1:7" ht="15.75" x14ac:dyDescent="0.25">
      <c r="A1741" s="1" t="s">
        <v>625</v>
      </c>
      <c r="B1741" s="1" t="s">
        <v>3933</v>
      </c>
      <c r="C1741" t="s">
        <v>4380</v>
      </c>
      <c r="D1741" t="s">
        <v>5634</v>
      </c>
      <c r="F1741" t="str">
        <f t="shared" si="27"/>
        <v xml:space="preserve">  Jacqueline N</v>
      </c>
      <c r="G1741" t="str">
        <f>Table2[[#This Row],[First Name]]&amp;" "&amp;Table2[[#This Row],[Last Name]]</f>
        <v xml:space="preserve">  Jacqueline N Wilkins</v>
      </c>
    </row>
    <row r="1742" spans="1:7" ht="15.75" x14ac:dyDescent="0.25">
      <c r="A1742" s="1" t="s">
        <v>624</v>
      </c>
      <c r="B1742" s="1" t="s">
        <v>3934</v>
      </c>
      <c r="C1742" t="s">
        <v>4380</v>
      </c>
      <c r="D1742" t="s">
        <v>5635</v>
      </c>
      <c r="F1742" t="str">
        <f t="shared" si="27"/>
        <v xml:space="preserve">  Cindy</v>
      </c>
      <c r="G1742" t="str">
        <f>Table2[[#This Row],[First Name]]&amp;" "&amp;Table2[[#This Row],[Last Name]]</f>
        <v xml:space="preserve">  Cindy Saiter</v>
      </c>
    </row>
    <row r="1743" spans="1:7" ht="15.75" x14ac:dyDescent="0.25">
      <c r="A1743" s="1" t="s">
        <v>623</v>
      </c>
      <c r="B1743" s="1" t="s">
        <v>3935</v>
      </c>
      <c r="C1743" t="s">
        <v>4380</v>
      </c>
      <c r="D1743" t="s">
        <v>5636</v>
      </c>
      <c r="F1743" t="str">
        <f t="shared" si="27"/>
        <v xml:space="preserve">  Marcia</v>
      </c>
      <c r="G1743" t="str">
        <f>Table2[[#This Row],[First Name]]&amp;" "&amp;Table2[[#This Row],[Last Name]]</f>
        <v xml:space="preserve">  Marcia Winrow</v>
      </c>
    </row>
    <row r="1744" spans="1:7" ht="15.75" x14ac:dyDescent="0.25">
      <c r="A1744" s="1" t="s">
        <v>622</v>
      </c>
      <c r="B1744" s="1" t="s">
        <v>3936</v>
      </c>
      <c r="C1744" t="s">
        <v>4380</v>
      </c>
      <c r="D1744" t="s">
        <v>5637</v>
      </c>
      <c r="F1744" t="str">
        <f t="shared" si="27"/>
        <v xml:space="preserve">  Samantha R</v>
      </c>
      <c r="G1744" t="str">
        <f>Table2[[#This Row],[First Name]]&amp;" "&amp;Table2[[#This Row],[Last Name]]</f>
        <v xml:space="preserve">  Samantha R Gries</v>
      </c>
    </row>
    <row r="1745" spans="1:7" ht="15.75" x14ac:dyDescent="0.25">
      <c r="A1745" s="1" t="s">
        <v>621</v>
      </c>
      <c r="B1745" s="1" t="s">
        <v>3937</v>
      </c>
      <c r="C1745" t="s">
        <v>4380</v>
      </c>
      <c r="D1745" t="s">
        <v>4826</v>
      </c>
      <c r="F1745" t="str">
        <f t="shared" si="27"/>
        <v xml:space="preserve">  Katie</v>
      </c>
      <c r="G1745" t="str">
        <f>Table2[[#This Row],[First Name]]&amp;" "&amp;Table2[[#This Row],[Last Name]]</f>
        <v xml:space="preserve">  Katie Strohschein</v>
      </c>
    </row>
    <row r="1746" spans="1:7" ht="15.75" x14ac:dyDescent="0.25">
      <c r="A1746" s="1" t="s">
        <v>620</v>
      </c>
      <c r="B1746" s="1" t="s">
        <v>3111</v>
      </c>
      <c r="C1746" t="s">
        <v>4382</v>
      </c>
      <c r="D1746" t="s">
        <v>5213</v>
      </c>
      <c r="F1746" t="str">
        <f t="shared" si="27"/>
        <v xml:space="preserve">  John P</v>
      </c>
      <c r="G1746" t="str">
        <f>Table2[[#This Row],[First Name]]&amp;" "&amp;Table2[[#This Row],[Last Name]]</f>
        <v xml:space="preserve">  John P Berger</v>
      </c>
    </row>
    <row r="1747" spans="1:7" ht="15.75" x14ac:dyDescent="0.25">
      <c r="A1747" s="1" t="s">
        <v>619</v>
      </c>
      <c r="B1747" s="1" t="s">
        <v>3938</v>
      </c>
      <c r="C1747" t="s">
        <v>4380</v>
      </c>
      <c r="D1747" t="s">
        <v>5504</v>
      </c>
      <c r="F1747" t="str">
        <f t="shared" si="27"/>
        <v xml:space="preserve">  Rachel</v>
      </c>
      <c r="G1747" t="str">
        <f>Table2[[#This Row],[First Name]]&amp;" "&amp;Table2[[#This Row],[Last Name]]</f>
        <v xml:space="preserve">  Rachel Coogan</v>
      </c>
    </row>
    <row r="1748" spans="1:7" ht="15.75" x14ac:dyDescent="0.25">
      <c r="A1748" s="1" t="s">
        <v>618</v>
      </c>
      <c r="B1748" s="1" t="s">
        <v>3939</v>
      </c>
      <c r="C1748" t="s">
        <v>4380</v>
      </c>
      <c r="D1748" t="s">
        <v>5638</v>
      </c>
      <c r="F1748" t="str">
        <f t="shared" si="27"/>
        <v xml:space="preserve">  Isabelle</v>
      </c>
      <c r="G1748" t="str">
        <f>Table2[[#This Row],[First Name]]&amp;" "&amp;Table2[[#This Row],[Last Name]]</f>
        <v xml:space="preserve">  Isabelle Gagnon</v>
      </c>
    </row>
    <row r="1749" spans="1:7" ht="15.75" x14ac:dyDescent="0.25">
      <c r="A1749" s="1" t="s">
        <v>617</v>
      </c>
      <c r="B1749" s="1" t="s">
        <v>3930</v>
      </c>
      <c r="C1749" t="s">
        <v>4382</v>
      </c>
      <c r="D1749" t="s">
        <v>5639</v>
      </c>
      <c r="F1749" t="str">
        <f t="shared" si="27"/>
        <v xml:space="preserve">  Neil</v>
      </c>
      <c r="G1749" t="str">
        <f>Table2[[#This Row],[First Name]]&amp;" "&amp;Table2[[#This Row],[Last Name]]</f>
        <v xml:space="preserve">  Neil Pearson</v>
      </c>
    </row>
    <row r="1750" spans="1:7" ht="15.75" x14ac:dyDescent="0.25">
      <c r="A1750" s="1" t="s">
        <v>616</v>
      </c>
      <c r="B1750" s="1" t="s">
        <v>2389</v>
      </c>
      <c r="C1750" t="s">
        <v>4382</v>
      </c>
      <c r="D1750" t="s">
        <v>5035</v>
      </c>
      <c r="F1750" t="str">
        <f t="shared" si="27"/>
        <v xml:space="preserve">  Tom</v>
      </c>
      <c r="G1750" t="str">
        <f>Table2[[#This Row],[First Name]]&amp;" "&amp;Table2[[#This Row],[Last Name]]</f>
        <v xml:space="preserve">  Tom Brian</v>
      </c>
    </row>
    <row r="1751" spans="1:7" ht="15.75" x14ac:dyDescent="0.25">
      <c r="A1751" s="1" t="s">
        <v>615</v>
      </c>
      <c r="B1751" s="1" t="s">
        <v>3421</v>
      </c>
      <c r="C1751" t="s">
        <v>4382</v>
      </c>
      <c r="D1751" t="s">
        <v>5640</v>
      </c>
      <c r="F1751" t="str">
        <f t="shared" si="27"/>
        <v xml:space="preserve">  Nathan</v>
      </c>
      <c r="G1751" t="str">
        <f>Table2[[#This Row],[First Name]]&amp;" "&amp;Table2[[#This Row],[Last Name]]</f>
        <v xml:space="preserve">  Nathan Brown</v>
      </c>
    </row>
    <row r="1752" spans="1:7" ht="15.75" x14ac:dyDescent="0.25">
      <c r="A1752" s="1" t="s">
        <v>614</v>
      </c>
      <c r="B1752" s="1" t="s">
        <v>3940</v>
      </c>
      <c r="C1752" t="s">
        <v>4798</v>
      </c>
      <c r="D1752" t="s">
        <v>5641</v>
      </c>
      <c r="F1752" t="str">
        <f t="shared" si="27"/>
        <v xml:space="preserve">  Kelli N</v>
      </c>
      <c r="G1752" t="str">
        <f>Table2[[#This Row],[First Name]]&amp;" "&amp;Table2[[#This Row],[Last Name]]</f>
        <v xml:space="preserve">  Kelli N Fox</v>
      </c>
    </row>
    <row r="1753" spans="1:7" ht="15.75" x14ac:dyDescent="0.25">
      <c r="A1753" s="1" t="s">
        <v>613</v>
      </c>
      <c r="B1753" s="1" t="s">
        <v>3941</v>
      </c>
      <c r="C1753" t="s">
        <v>4382</v>
      </c>
      <c r="D1753" t="s">
        <v>4901</v>
      </c>
      <c r="F1753" t="str">
        <f t="shared" si="27"/>
        <v xml:space="preserve">  Scott M</v>
      </c>
      <c r="G1753" t="str">
        <f>Table2[[#This Row],[First Name]]&amp;" "&amp;Table2[[#This Row],[Last Name]]</f>
        <v xml:space="preserve">  Scott M Traver</v>
      </c>
    </row>
    <row r="1754" spans="1:7" ht="15.75" x14ac:dyDescent="0.25">
      <c r="A1754" s="1" t="s">
        <v>612</v>
      </c>
      <c r="B1754" s="1" t="s">
        <v>3942</v>
      </c>
      <c r="C1754" t="s">
        <v>4382</v>
      </c>
      <c r="D1754" t="s">
        <v>5642</v>
      </c>
      <c r="F1754" t="str">
        <f t="shared" si="27"/>
        <v xml:space="preserve">  Grant A</v>
      </c>
      <c r="G1754" t="str">
        <f>Table2[[#This Row],[First Name]]&amp;" "&amp;Table2[[#This Row],[Last Name]]</f>
        <v xml:space="preserve">  Grant A Quick</v>
      </c>
    </row>
    <row r="1755" spans="1:7" ht="15.75" x14ac:dyDescent="0.25">
      <c r="A1755" s="1" t="s">
        <v>611</v>
      </c>
      <c r="B1755" s="1" t="s">
        <v>2377</v>
      </c>
      <c r="C1755" t="s">
        <v>4382</v>
      </c>
      <c r="D1755" t="s">
        <v>5643</v>
      </c>
      <c r="F1755" t="str">
        <f t="shared" si="27"/>
        <v xml:space="preserve">  Jonathan C</v>
      </c>
      <c r="G1755" t="str">
        <f>Table2[[#This Row],[First Name]]&amp;" "&amp;Table2[[#This Row],[Last Name]]</f>
        <v xml:space="preserve">  Jonathan C Scott</v>
      </c>
    </row>
    <row r="1756" spans="1:7" ht="15.75" x14ac:dyDescent="0.25">
      <c r="A1756" s="1" t="s">
        <v>610</v>
      </c>
      <c r="B1756" s="1" t="s">
        <v>3943</v>
      </c>
      <c r="C1756" t="s">
        <v>4380</v>
      </c>
      <c r="D1756" t="s">
        <v>5644</v>
      </c>
      <c r="F1756" t="str">
        <f t="shared" si="27"/>
        <v xml:space="preserve">  Rachael M</v>
      </c>
      <c r="G1756" t="str">
        <f>Table2[[#This Row],[First Name]]&amp;" "&amp;Table2[[#This Row],[Last Name]]</f>
        <v xml:space="preserve">  Rachael M Theriot</v>
      </c>
    </row>
    <row r="1757" spans="1:7" ht="15.75" x14ac:dyDescent="0.25">
      <c r="A1757" s="1" t="s">
        <v>609</v>
      </c>
      <c r="B1757" s="1" t="s">
        <v>3944</v>
      </c>
      <c r="C1757" t="s">
        <v>4380</v>
      </c>
      <c r="D1757" t="s">
        <v>5645</v>
      </c>
      <c r="F1757" t="str">
        <f t="shared" si="27"/>
        <v xml:space="preserve">  Pilar</v>
      </c>
      <c r="G1757" t="str">
        <f>Table2[[#This Row],[First Name]]&amp;" "&amp;Table2[[#This Row],[Last Name]]</f>
        <v xml:space="preserve">  Pilar Michalis</v>
      </c>
    </row>
    <row r="1758" spans="1:7" ht="15.75" x14ac:dyDescent="0.25">
      <c r="A1758" s="1" t="s">
        <v>608</v>
      </c>
      <c r="B1758" s="1" t="s">
        <v>2674</v>
      </c>
      <c r="C1758" t="s">
        <v>4382</v>
      </c>
      <c r="D1758" t="s">
        <v>5646</v>
      </c>
      <c r="F1758" t="str">
        <f t="shared" si="27"/>
        <v xml:space="preserve">  Kyle M</v>
      </c>
      <c r="G1758" t="str">
        <f>Table2[[#This Row],[First Name]]&amp;" "&amp;Table2[[#This Row],[Last Name]]</f>
        <v xml:space="preserve">  Kyle M Hall</v>
      </c>
    </row>
    <row r="1759" spans="1:7" ht="15.75" x14ac:dyDescent="0.25">
      <c r="A1759" s="1" t="s">
        <v>607</v>
      </c>
      <c r="B1759" s="1" t="s">
        <v>3945</v>
      </c>
      <c r="C1759" t="s">
        <v>4798</v>
      </c>
      <c r="D1759" t="s">
        <v>5647</v>
      </c>
      <c r="F1759" t="str">
        <f t="shared" si="27"/>
        <v xml:space="preserve">  Christie</v>
      </c>
      <c r="G1759" t="str">
        <f>Table2[[#This Row],[First Name]]&amp;" "&amp;Table2[[#This Row],[Last Name]]</f>
        <v xml:space="preserve">  Christie Tjong Clemons</v>
      </c>
    </row>
    <row r="1760" spans="1:7" ht="15.75" x14ac:dyDescent="0.25">
      <c r="A1760" s="1" t="s">
        <v>606</v>
      </c>
      <c r="B1760" s="1" t="s">
        <v>3946</v>
      </c>
      <c r="C1760" t="s">
        <v>4382</v>
      </c>
      <c r="D1760" t="s">
        <v>5648</v>
      </c>
      <c r="F1760" t="str">
        <f t="shared" si="27"/>
        <v xml:space="preserve">  David A</v>
      </c>
      <c r="G1760" t="str">
        <f>Table2[[#This Row],[First Name]]&amp;" "&amp;Table2[[#This Row],[Last Name]]</f>
        <v xml:space="preserve">  David A Palma</v>
      </c>
    </row>
    <row r="1761" spans="1:7" ht="15.75" x14ac:dyDescent="0.25">
      <c r="A1761" s="1" t="s">
        <v>605</v>
      </c>
      <c r="B1761" s="1" t="s">
        <v>3947</v>
      </c>
      <c r="C1761" t="s">
        <v>4382</v>
      </c>
      <c r="D1761" t="s">
        <v>5649</v>
      </c>
      <c r="F1761" t="str">
        <f t="shared" si="27"/>
        <v xml:space="preserve">  Masahiro</v>
      </c>
      <c r="G1761" t="str">
        <f>Table2[[#This Row],[First Name]]&amp;" "&amp;Table2[[#This Row],[Last Name]]</f>
        <v xml:space="preserve">  Masahiro Takaoka</v>
      </c>
    </row>
    <row r="1762" spans="1:7" ht="15.75" x14ac:dyDescent="0.25">
      <c r="A1762" s="1" t="s">
        <v>604</v>
      </c>
      <c r="B1762" s="1" t="s">
        <v>3948</v>
      </c>
      <c r="C1762" t="s">
        <v>4382</v>
      </c>
      <c r="D1762" t="s">
        <v>5650</v>
      </c>
      <c r="F1762" t="str">
        <f t="shared" si="27"/>
        <v xml:space="preserve">  Logan B</v>
      </c>
      <c r="G1762" t="str">
        <f>Table2[[#This Row],[First Name]]&amp;" "&amp;Table2[[#This Row],[Last Name]]</f>
        <v xml:space="preserve">  Logan B Sherman</v>
      </c>
    </row>
    <row r="1763" spans="1:7" ht="15.75" x14ac:dyDescent="0.25">
      <c r="A1763" s="1" t="s">
        <v>603</v>
      </c>
      <c r="B1763" s="1" t="s">
        <v>3949</v>
      </c>
      <c r="C1763" t="s">
        <v>4380</v>
      </c>
      <c r="D1763" t="s">
        <v>5651</v>
      </c>
      <c r="F1763" t="str">
        <f t="shared" si="27"/>
        <v xml:space="preserve">  Stephanie L</v>
      </c>
      <c r="G1763" t="str">
        <f>Table2[[#This Row],[First Name]]&amp;" "&amp;Table2[[#This Row],[Last Name]]</f>
        <v xml:space="preserve">  Stephanie L Andre</v>
      </c>
    </row>
    <row r="1764" spans="1:7" ht="15.75" x14ac:dyDescent="0.25">
      <c r="A1764" s="1" t="s">
        <v>602</v>
      </c>
      <c r="B1764" s="1" t="s">
        <v>3950</v>
      </c>
      <c r="C1764" t="s">
        <v>4380</v>
      </c>
      <c r="D1764" t="s">
        <v>5652</v>
      </c>
      <c r="F1764" t="str">
        <f t="shared" si="27"/>
        <v xml:space="preserve">  Angela H</v>
      </c>
      <c r="G1764" t="str">
        <f>Table2[[#This Row],[First Name]]&amp;" "&amp;Table2[[#This Row],[Last Name]]</f>
        <v xml:space="preserve">  Angela H Switt</v>
      </c>
    </row>
    <row r="1765" spans="1:7" ht="15.75" x14ac:dyDescent="0.25">
      <c r="A1765" s="1" t="s">
        <v>601</v>
      </c>
      <c r="B1765" s="1" t="s">
        <v>2665</v>
      </c>
      <c r="C1765" t="s">
        <v>4380</v>
      </c>
      <c r="D1765" t="s">
        <v>5653</v>
      </c>
      <c r="F1765" t="str">
        <f t="shared" si="27"/>
        <v xml:space="preserve">  Britt K</v>
      </c>
      <c r="G1765" t="str">
        <f>Table2[[#This Row],[First Name]]&amp;" "&amp;Table2[[#This Row],[Last Name]]</f>
        <v xml:space="preserve">  Britt K Erickson</v>
      </c>
    </row>
    <row r="1766" spans="1:7" ht="15.75" x14ac:dyDescent="0.25">
      <c r="A1766" s="1" t="s">
        <v>600</v>
      </c>
      <c r="B1766" s="1" t="s">
        <v>3476</v>
      </c>
      <c r="C1766" t="s">
        <v>4380</v>
      </c>
      <c r="D1766" t="s">
        <v>5654</v>
      </c>
      <c r="F1766" t="str">
        <f t="shared" si="27"/>
        <v xml:space="preserve">  Joyce R</v>
      </c>
      <c r="G1766" t="str">
        <f>Table2[[#This Row],[First Name]]&amp;" "&amp;Table2[[#This Row],[Last Name]]</f>
        <v xml:space="preserve">  Joyce R Miller</v>
      </c>
    </row>
    <row r="1767" spans="1:7" ht="15.75" x14ac:dyDescent="0.25">
      <c r="A1767" s="1" t="s">
        <v>599</v>
      </c>
      <c r="B1767" s="1" t="s">
        <v>3951</v>
      </c>
      <c r="C1767" t="s">
        <v>4382</v>
      </c>
      <c r="D1767" t="s">
        <v>4535</v>
      </c>
      <c r="F1767" t="str">
        <f t="shared" si="27"/>
        <v xml:space="preserve">  Ben</v>
      </c>
      <c r="G1767" t="str">
        <f>Table2[[#This Row],[First Name]]&amp;" "&amp;Table2[[#This Row],[Last Name]]</f>
        <v xml:space="preserve">  Ben Whitbeck</v>
      </c>
    </row>
    <row r="1768" spans="1:7" ht="15.75" x14ac:dyDescent="0.25">
      <c r="A1768" s="1" t="s">
        <v>598</v>
      </c>
      <c r="B1768" s="1" t="s">
        <v>3952</v>
      </c>
      <c r="C1768" t="s">
        <v>4380</v>
      </c>
      <c r="D1768" t="s">
        <v>5233</v>
      </c>
      <c r="F1768" t="str">
        <f t="shared" si="27"/>
        <v xml:space="preserve">  Sarah M</v>
      </c>
      <c r="G1768" t="str">
        <f>Table2[[#This Row],[First Name]]&amp;" "&amp;Table2[[#This Row],[Last Name]]</f>
        <v xml:space="preserve">  Sarah M Auer</v>
      </c>
    </row>
    <row r="1769" spans="1:7" ht="15.75" x14ac:dyDescent="0.25">
      <c r="A1769" s="1" t="s">
        <v>597</v>
      </c>
      <c r="B1769" s="1" t="s">
        <v>3953</v>
      </c>
      <c r="C1769" t="s">
        <v>4380</v>
      </c>
      <c r="D1769" t="s">
        <v>4558</v>
      </c>
      <c r="F1769" t="str">
        <f t="shared" si="27"/>
        <v xml:space="preserve">  Sarah</v>
      </c>
      <c r="G1769" t="str">
        <f>Table2[[#This Row],[First Name]]&amp;" "&amp;Table2[[#This Row],[Last Name]]</f>
        <v xml:space="preserve">  Sarah Attar</v>
      </c>
    </row>
    <row r="1770" spans="1:7" ht="15.75" x14ac:dyDescent="0.25">
      <c r="A1770" s="1" t="s">
        <v>596</v>
      </c>
      <c r="B1770" s="1" t="s">
        <v>3954</v>
      </c>
      <c r="C1770" t="s">
        <v>4380</v>
      </c>
      <c r="D1770" t="s">
        <v>4826</v>
      </c>
      <c r="F1770" t="str">
        <f t="shared" si="27"/>
        <v xml:space="preserve">  Katie</v>
      </c>
      <c r="G1770" t="str">
        <f>Table2[[#This Row],[First Name]]&amp;" "&amp;Table2[[#This Row],[Last Name]]</f>
        <v xml:space="preserve">  Katie Misuraca</v>
      </c>
    </row>
    <row r="1771" spans="1:7" ht="15.75" x14ac:dyDescent="0.25">
      <c r="A1771" s="1" t="s">
        <v>595</v>
      </c>
      <c r="B1771" s="1" t="s">
        <v>3955</v>
      </c>
      <c r="C1771" t="s">
        <v>4380</v>
      </c>
      <c r="D1771" t="s">
        <v>5655</v>
      </c>
      <c r="F1771" t="str">
        <f t="shared" si="27"/>
        <v xml:space="preserve">  Michaela L</v>
      </c>
      <c r="G1771" t="str">
        <f>Table2[[#This Row],[First Name]]&amp;" "&amp;Table2[[#This Row],[Last Name]]</f>
        <v xml:space="preserve">  Michaela L Spannaus</v>
      </c>
    </row>
    <row r="1772" spans="1:7" ht="15.75" x14ac:dyDescent="0.25">
      <c r="A1772" s="1" t="s">
        <v>594</v>
      </c>
      <c r="B1772" s="1" t="s">
        <v>3956</v>
      </c>
      <c r="C1772" t="s">
        <v>4380</v>
      </c>
      <c r="D1772" t="s">
        <v>5656</v>
      </c>
      <c r="F1772" t="str">
        <f t="shared" si="27"/>
        <v xml:space="preserve">  Shalaleh</v>
      </c>
      <c r="G1772" t="str">
        <f>Table2[[#This Row],[First Name]]&amp;" "&amp;Table2[[#This Row],[Last Name]]</f>
        <v xml:space="preserve">  Shalaleh Tarbiat</v>
      </c>
    </row>
    <row r="1773" spans="1:7" ht="15.75" x14ac:dyDescent="0.25">
      <c r="A1773" s="1" t="s">
        <v>593</v>
      </c>
      <c r="B1773" s="1" t="s">
        <v>3957</v>
      </c>
      <c r="C1773" t="s">
        <v>4380</v>
      </c>
      <c r="D1773" t="s">
        <v>4806</v>
      </c>
      <c r="F1773" t="str">
        <f t="shared" si="27"/>
        <v xml:space="preserve">  Karen</v>
      </c>
      <c r="G1773" t="str">
        <f>Table2[[#This Row],[First Name]]&amp;" "&amp;Table2[[#This Row],[Last Name]]</f>
        <v xml:space="preserve">  Karen Pulkkinen</v>
      </c>
    </row>
    <row r="1774" spans="1:7" ht="15.75" x14ac:dyDescent="0.25">
      <c r="A1774" s="1" t="s">
        <v>592</v>
      </c>
      <c r="B1774" s="1" t="s">
        <v>3958</v>
      </c>
      <c r="C1774" t="s">
        <v>4380</v>
      </c>
      <c r="D1774" t="s">
        <v>5657</v>
      </c>
      <c r="F1774" t="str">
        <f t="shared" si="27"/>
        <v xml:space="preserve">  Zuzana</v>
      </c>
      <c r="G1774" t="str">
        <f>Table2[[#This Row],[First Name]]&amp;" "&amp;Table2[[#This Row],[Last Name]]</f>
        <v xml:space="preserve">  Zuzana Trnovcova</v>
      </c>
    </row>
    <row r="1775" spans="1:7" ht="15.75" x14ac:dyDescent="0.25">
      <c r="A1775" s="1" t="s">
        <v>591</v>
      </c>
      <c r="B1775" s="1" t="s">
        <v>2382</v>
      </c>
      <c r="C1775" t="s">
        <v>4382</v>
      </c>
      <c r="D1775" t="s">
        <v>5157</v>
      </c>
      <c r="F1775" t="str">
        <f t="shared" si="27"/>
        <v xml:space="preserve">  Daniel J</v>
      </c>
      <c r="G1775" t="str">
        <f>Table2[[#This Row],[First Name]]&amp;" "&amp;Table2[[#This Row],[Last Name]]</f>
        <v xml:space="preserve">  Daniel J Anthony</v>
      </c>
    </row>
    <row r="1776" spans="1:7" ht="15.75" x14ac:dyDescent="0.25">
      <c r="A1776" s="1" t="s">
        <v>590</v>
      </c>
      <c r="B1776" s="1" t="s">
        <v>3959</v>
      </c>
      <c r="C1776" t="s">
        <v>4380</v>
      </c>
      <c r="D1776" t="s">
        <v>5192</v>
      </c>
      <c r="F1776" t="str">
        <f t="shared" si="27"/>
        <v xml:space="preserve">  Alexandra</v>
      </c>
      <c r="G1776" t="str">
        <f>Table2[[#This Row],[First Name]]&amp;" "&amp;Table2[[#This Row],[Last Name]]</f>
        <v xml:space="preserve">  Alexandra Hetrick</v>
      </c>
    </row>
    <row r="1777" spans="1:7" ht="15.75" x14ac:dyDescent="0.25">
      <c r="A1777" s="1" t="s">
        <v>589</v>
      </c>
      <c r="B1777" s="1" t="s">
        <v>3960</v>
      </c>
      <c r="C1777" t="s">
        <v>4380</v>
      </c>
      <c r="D1777" t="s">
        <v>4474</v>
      </c>
      <c r="F1777" t="str">
        <f t="shared" si="27"/>
        <v xml:space="preserve">  Jessica</v>
      </c>
      <c r="G1777" t="str">
        <f>Table2[[#This Row],[First Name]]&amp;" "&amp;Table2[[#This Row],[Last Name]]</f>
        <v xml:space="preserve">  Jessica Stern</v>
      </c>
    </row>
    <row r="1778" spans="1:7" ht="15.75" x14ac:dyDescent="0.25">
      <c r="A1778" s="1" t="s">
        <v>588</v>
      </c>
      <c r="B1778" s="1" t="s">
        <v>3961</v>
      </c>
      <c r="C1778" t="s">
        <v>4382</v>
      </c>
      <c r="D1778" t="s">
        <v>5658</v>
      </c>
      <c r="F1778" t="str">
        <f t="shared" si="27"/>
        <v xml:space="preserve">  Matthew M</v>
      </c>
      <c r="G1778" t="str">
        <f>Table2[[#This Row],[First Name]]&amp;" "&amp;Table2[[#This Row],[Last Name]]</f>
        <v xml:space="preserve">  Matthew M Newman</v>
      </c>
    </row>
    <row r="1779" spans="1:7" ht="15.75" x14ac:dyDescent="0.25">
      <c r="A1779" s="1" t="s">
        <v>587</v>
      </c>
      <c r="B1779" s="1" t="s">
        <v>3422</v>
      </c>
      <c r="C1779" t="s">
        <v>4380</v>
      </c>
      <c r="D1779" t="s">
        <v>5659</v>
      </c>
      <c r="F1779" t="str">
        <f t="shared" si="27"/>
        <v xml:space="preserve">  Nadine A</v>
      </c>
      <c r="G1779" t="str">
        <f>Table2[[#This Row],[First Name]]&amp;" "&amp;Table2[[#This Row],[Last Name]]</f>
        <v xml:space="preserve">  Nadine A Reasoner</v>
      </c>
    </row>
    <row r="1780" spans="1:7" ht="15.75" x14ac:dyDescent="0.25">
      <c r="A1780" s="1" t="s">
        <v>586</v>
      </c>
      <c r="B1780" s="1" t="s">
        <v>3962</v>
      </c>
      <c r="C1780" t="s">
        <v>4382</v>
      </c>
      <c r="D1780" t="s">
        <v>5660</v>
      </c>
      <c r="E1780" t="s">
        <v>4976</v>
      </c>
      <c r="F1780" t="str">
        <f t="shared" si="27"/>
        <v xml:space="preserve">  Peter J Jr</v>
      </c>
      <c r="G1780" t="str">
        <f>Table2[[#This Row],[First Name]]&amp;" "&amp;Table2[[#This Row],[Last Name]]</f>
        <v xml:space="preserve">  Peter J Jr Mone</v>
      </c>
    </row>
    <row r="1781" spans="1:7" ht="15.75" x14ac:dyDescent="0.25">
      <c r="A1781" s="1" t="s">
        <v>585</v>
      </c>
      <c r="B1781" s="1" t="s">
        <v>3963</v>
      </c>
      <c r="C1781" t="s">
        <v>4380</v>
      </c>
      <c r="D1781" t="s">
        <v>5024</v>
      </c>
      <c r="F1781" t="str">
        <f t="shared" si="27"/>
        <v xml:space="preserve">  Colleen M</v>
      </c>
      <c r="G1781" t="str">
        <f>Table2[[#This Row],[First Name]]&amp;" "&amp;Table2[[#This Row],[Last Name]]</f>
        <v xml:space="preserve">  Colleen M Powers</v>
      </c>
    </row>
    <row r="1782" spans="1:7" ht="15.75" x14ac:dyDescent="0.25">
      <c r="A1782" s="1" t="s">
        <v>584</v>
      </c>
      <c r="B1782" s="1" t="s">
        <v>3964</v>
      </c>
      <c r="C1782" t="s">
        <v>4380</v>
      </c>
      <c r="D1782" t="s">
        <v>5075</v>
      </c>
      <c r="F1782" t="str">
        <f t="shared" si="27"/>
        <v xml:space="preserve">  Julie A</v>
      </c>
      <c r="G1782" t="str">
        <f>Table2[[#This Row],[First Name]]&amp;" "&amp;Table2[[#This Row],[Last Name]]</f>
        <v xml:space="preserve">  Julie A Ulery</v>
      </c>
    </row>
    <row r="1783" spans="1:7" ht="15.75" x14ac:dyDescent="0.25">
      <c r="A1783" s="1" t="s">
        <v>583</v>
      </c>
      <c r="B1783" s="1" t="s">
        <v>3834</v>
      </c>
      <c r="C1783" t="s">
        <v>4382</v>
      </c>
      <c r="D1783" t="s">
        <v>5661</v>
      </c>
      <c r="F1783" t="str">
        <f t="shared" si="27"/>
        <v xml:space="preserve">  Douglas W</v>
      </c>
      <c r="G1783" t="str">
        <f>Table2[[#This Row],[First Name]]&amp;" "&amp;Table2[[#This Row],[Last Name]]</f>
        <v xml:space="preserve">  Douglas W Haines</v>
      </c>
    </row>
    <row r="1784" spans="1:7" ht="15.75" x14ac:dyDescent="0.25">
      <c r="A1784" s="1" t="s">
        <v>582</v>
      </c>
      <c r="B1784" s="1" t="s">
        <v>2469</v>
      </c>
      <c r="C1784" t="s">
        <v>4380</v>
      </c>
      <c r="D1784" t="s">
        <v>5662</v>
      </c>
      <c r="F1784" t="str">
        <f t="shared" si="27"/>
        <v xml:space="preserve">  Catherine</v>
      </c>
      <c r="G1784" t="str">
        <f>Table2[[#This Row],[First Name]]&amp;" "&amp;Table2[[#This Row],[Last Name]]</f>
        <v xml:space="preserve">  Catherine Airoldi</v>
      </c>
    </row>
    <row r="1785" spans="1:7" ht="15.75" x14ac:dyDescent="0.25">
      <c r="A1785" s="1" t="s">
        <v>581</v>
      </c>
      <c r="B1785" s="1" t="s">
        <v>2981</v>
      </c>
      <c r="C1785" t="s">
        <v>4382</v>
      </c>
      <c r="D1785" t="s">
        <v>5018</v>
      </c>
      <c r="F1785" t="str">
        <f t="shared" si="27"/>
        <v xml:space="preserve">  James A</v>
      </c>
      <c r="G1785" t="str">
        <f>Table2[[#This Row],[First Name]]&amp;" "&amp;Table2[[#This Row],[Last Name]]</f>
        <v xml:space="preserve">  James A Mattis</v>
      </c>
    </row>
    <row r="1786" spans="1:7" ht="15.75" x14ac:dyDescent="0.25">
      <c r="A1786" s="1" t="s">
        <v>580</v>
      </c>
      <c r="B1786" s="1" t="s">
        <v>3965</v>
      </c>
      <c r="C1786" t="s">
        <v>4382</v>
      </c>
      <c r="D1786" t="s">
        <v>5663</v>
      </c>
      <c r="F1786" t="str">
        <f t="shared" si="27"/>
        <v xml:space="preserve">  Youngseong</v>
      </c>
      <c r="G1786" t="str">
        <f>Table2[[#This Row],[First Name]]&amp;" "&amp;Table2[[#This Row],[Last Name]]</f>
        <v xml:space="preserve">  Youngseong Cho</v>
      </c>
    </row>
    <row r="1787" spans="1:7" ht="15.75" x14ac:dyDescent="0.25">
      <c r="A1787" s="1" t="s">
        <v>579</v>
      </c>
      <c r="B1787" s="1" t="s">
        <v>3966</v>
      </c>
      <c r="C1787" t="s">
        <v>4382</v>
      </c>
      <c r="D1787" t="s">
        <v>4401</v>
      </c>
      <c r="F1787" t="str">
        <f t="shared" si="27"/>
        <v xml:space="preserve">  John</v>
      </c>
      <c r="G1787" t="str">
        <f>Table2[[#This Row],[First Name]]&amp;" "&amp;Table2[[#This Row],[Last Name]]</f>
        <v xml:space="preserve">  John Reumann</v>
      </c>
    </row>
    <row r="1788" spans="1:7" ht="15.75" x14ac:dyDescent="0.25">
      <c r="A1788" s="1" t="s">
        <v>578</v>
      </c>
      <c r="B1788" s="1" t="s">
        <v>3967</v>
      </c>
      <c r="C1788" t="s">
        <v>4382</v>
      </c>
      <c r="D1788" t="s">
        <v>5664</v>
      </c>
      <c r="F1788" t="str">
        <f t="shared" si="27"/>
        <v xml:space="preserve">  Brandon S</v>
      </c>
      <c r="G1788" t="str">
        <f>Table2[[#This Row],[First Name]]&amp;" "&amp;Table2[[#This Row],[Last Name]]</f>
        <v xml:space="preserve">  Brandon S Cooper</v>
      </c>
    </row>
    <row r="1789" spans="1:7" ht="15.75" x14ac:dyDescent="0.25">
      <c r="A1789" s="1" t="s">
        <v>577</v>
      </c>
      <c r="B1789" s="1" t="s">
        <v>3441</v>
      </c>
      <c r="C1789" t="s">
        <v>4382</v>
      </c>
      <c r="D1789" t="s">
        <v>5665</v>
      </c>
      <c r="F1789" t="str">
        <f t="shared" si="27"/>
        <v xml:space="preserve">  Sean P</v>
      </c>
      <c r="G1789" t="str">
        <f>Table2[[#This Row],[First Name]]&amp;" "&amp;Table2[[#This Row],[Last Name]]</f>
        <v xml:space="preserve">  Sean P Kennedy</v>
      </c>
    </row>
    <row r="1790" spans="1:7" ht="15.75" x14ac:dyDescent="0.25">
      <c r="A1790" s="1" t="s">
        <v>576</v>
      </c>
      <c r="B1790" s="1" t="s">
        <v>3968</v>
      </c>
      <c r="C1790" t="s">
        <v>4382</v>
      </c>
      <c r="D1790" t="s">
        <v>4388</v>
      </c>
      <c r="F1790" t="str">
        <f t="shared" si="27"/>
        <v xml:space="preserve">  Scott</v>
      </c>
      <c r="G1790" t="str">
        <f>Table2[[#This Row],[First Name]]&amp;" "&amp;Table2[[#This Row],[Last Name]]</f>
        <v xml:space="preserve">  Scott Cichon</v>
      </c>
    </row>
    <row r="1791" spans="1:7" ht="15.75" x14ac:dyDescent="0.25">
      <c r="A1791" s="1" t="s">
        <v>575</v>
      </c>
      <c r="B1791" s="1" t="s">
        <v>3969</v>
      </c>
      <c r="C1791" t="s">
        <v>4382</v>
      </c>
      <c r="D1791" t="s">
        <v>5666</v>
      </c>
      <c r="F1791" t="str">
        <f t="shared" si="27"/>
        <v xml:space="preserve">  Janez</v>
      </c>
      <c r="G1791" t="str">
        <f>Table2[[#This Row],[First Name]]&amp;" "&amp;Table2[[#This Row],[Last Name]]</f>
        <v xml:space="preserve">  Janez Maroevic</v>
      </c>
    </row>
    <row r="1792" spans="1:7" ht="15.75" x14ac:dyDescent="0.25">
      <c r="A1792" s="1" t="s">
        <v>574</v>
      </c>
      <c r="B1792" s="1" t="s">
        <v>2403</v>
      </c>
      <c r="C1792" t="s">
        <v>4382</v>
      </c>
      <c r="D1792" t="s">
        <v>5667</v>
      </c>
      <c r="E1792" t="s">
        <v>4976</v>
      </c>
      <c r="F1792" t="str">
        <f t="shared" si="27"/>
        <v xml:space="preserve">  John I Jr</v>
      </c>
      <c r="G1792" t="str">
        <f>Table2[[#This Row],[First Name]]&amp;" "&amp;Table2[[#This Row],[Last Name]]</f>
        <v xml:space="preserve">  John I Jr Martin</v>
      </c>
    </row>
    <row r="1793" spans="1:7" ht="15.75" x14ac:dyDescent="0.25">
      <c r="A1793" s="1" t="s">
        <v>573</v>
      </c>
      <c r="B1793" s="1" t="s">
        <v>3970</v>
      </c>
      <c r="C1793" t="s">
        <v>4380</v>
      </c>
      <c r="D1793" t="s">
        <v>4562</v>
      </c>
      <c r="F1793" t="str">
        <f t="shared" si="27"/>
        <v xml:space="preserve">  Heather</v>
      </c>
      <c r="G1793" t="str">
        <f>Table2[[#This Row],[First Name]]&amp;" "&amp;Table2[[#This Row],[Last Name]]</f>
        <v xml:space="preserve">  Heather Schulz</v>
      </c>
    </row>
    <row r="1794" spans="1:7" ht="15.75" x14ac:dyDescent="0.25">
      <c r="A1794" s="1" t="s">
        <v>572</v>
      </c>
      <c r="B1794" s="1" t="s">
        <v>3971</v>
      </c>
      <c r="C1794" t="s">
        <v>4382</v>
      </c>
      <c r="D1794" t="s">
        <v>4526</v>
      </c>
      <c r="F1794" t="str">
        <f t="shared" si="27"/>
        <v xml:space="preserve">  Michael</v>
      </c>
      <c r="G1794" t="str">
        <f>Table2[[#This Row],[First Name]]&amp;" "&amp;Table2[[#This Row],[Last Name]]</f>
        <v xml:space="preserve">  Michael Capriolo</v>
      </c>
    </row>
    <row r="1795" spans="1:7" ht="15.75" x14ac:dyDescent="0.25">
      <c r="A1795" s="1" t="s">
        <v>571</v>
      </c>
      <c r="B1795" s="1" t="s">
        <v>3972</v>
      </c>
      <c r="C1795" t="s">
        <v>4380</v>
      </c>
      <c r="D1795" t="s">
        <v>4923</v>
      </c>
      <c r="F1795" t="str">
        <f t="shared" ref="F1795:F1858" si="28">D1795&amp;E1795</f>
        <v xml:space="preserve">  Kathleen</v>
      </c>
      <c r="G1795" t="str">
        <f>Table2[[#This Row],[First Name]]&amp;" "&amp;Table2[[#This Row],[Last Name]]</f>
        <v xml:space="preserve">  Kathleen Borleis</v>
      </c>
    </row>
    <row r="1796" spans="1:7" ht="15.75" x14ac:dyDescent="0.25">
      <c r="A1796" s="1" t="s">
        <v>570</v>
      </c>
      <c r="B1796" s="1" t="s">
        <v>3702</v>
      </c>
      <c r="C1796" t="s">
        <v>4382</v>
      </c>
      <c r="D1796" t="s">
        <v>4417</v>
      </c>
      <c r="F1796" t="str">
        <f t="shared" si="28"/>
        <v xml:space="preserve">  Ryan M</v>
      </c>
      <c r="G1796" t="str">
        <f>Table2[[#This Row],[First Name]]&amp;" "&amp;Table2[[#This Row],[Last Name]]</f>
        <v xml:space="preserve">  Ryan M Kramer</v>
      </c>
    </row>
    <row r="1797" spans="1:7" ht="15.75" x14ac:dyDescent="0.25">
      <c r="A1797" s="1" t="s">
        <v>569</v>
      </c>
      <c r="B1797" s="1" t="s">
        <v>2419</v>
      </c>
      <c r="C1797" t="s">
        <v>4380</v>
      </c>
      <c r="D1797" t="s">
        <v>5249</v>
      </c>
      <c r="F1797" t="str">
        <f t="shared" si="28"/>
        <v xml:space="preserve">  Sara</v>
      </c>
      <c r="G1797" t="str">
        <f>Table2[[#This Row],[First Name]]&amp;" "&amp;Table2[[#This Row],[Last Name]]</f>
        <v xml:space="preserve">  Sara Conrad</v>
      </c>
    </row>
    <row r="1798" spans="1:7" ht="15.75" x14ac:dyDescent="0.25">
      <c r="A1798" s="1" t="s">
        <v>568</v>
      </c>
      <c r="B1798" s="1" t="s">
        <v>3973</v>
      </c>
      <c r="C1798" t="s">
        <v>4382</v>
      </c>
      <c r="D1798" t="s">
        <v>5668</v>
      </c>
      <c r="F1798" t="str">
        <f t="shared" si="28"/>
        <v xml:space="preserve">  Deniz</v>
      </c>
      <c r="G1798" t="str">
        <f>Table2[[#This Row],[First Name]]&amp;" "&amp;Table2[[#This Row],[Last Name]]</f>
        <v xml:space="preserve">  Deniz Karakoyunlu</v>
      </c>
    </row>
    <row r="1799" spans="1:7" ht="15.75" x14ac:dyDescent="0.25">
      <c r="A1799" s="1" t="s">
        <v>567</v>
      </c>
      <c r="B1799" s="1" t="s">
        <v>3974</v>
      </c>
      <c r="C1799" t="s">
        <v>4380</v>
      </c>
      <c r="D1799" t="s">
        <v>4968</v>
      </c>
      <c r="F1799" t="str">
        <f t="shared" si="28"/>
        <v xml:space="preserve">  Shannon L</v>
      </c>
      <c r="G1799" t="str">
        <f>Table2[[#This Row],[First Name]]&amp;" "&amp;Table2[[#This Row],[Last Name]]</f>
        <v xml:space="preserve">  Shannon L Desrosiers</v>
      </c>
    </row>
    <row r="1800" spans="1:7" ht="15.75" x14ac:dyDescent="0.25">
      <c r="A1800" s="1" t="s">
        <v>566</v>
      </c>
      <c r="B1800" s="1" t="s">
        <v>2955</v>
      </c>
      <c r="C1800" t="s">
        <v>4380</v>
      </c>
      <c r="D1800" t="s">
        <v>5294</v>
      </c>
      <c r="F1800" t="str">
        <f t="shared" si="28"/>
        <v xml:space="preserve">  Kaitlin M</v>
      </c>
      <c r="G1800" t="str">
        <f>Table2[[#This Row],[First Name]]&amp;" "&amp;Table2[[#This Row],[Last Name]]</f>
        <v xml:space="preserve">  Kaitlin M O'Mara</v>
      </c>
    </row>
    <row r="1801" spans="1:7" ht="15.75" x14ac:dyDescent="0.25">
      <c r="A1801" s="1" t="s">
        <v>565</v>
      </c>
      <c r="B1801" s="1" t="s">
        <v>3975</v>
      </c>
      <c r="C1801" t="s">
        <v>4382</v>
      </c>
      <c r="D1801" t="s">
        <v>5669</v>
      </c>
      <c r="F1801" t="str">
        <f t="shared" si="28"/>
        <v xml:space="preserve">  Alfredo</v>
      </c>
      <c r="G1801" t="str">
        <f>Table2[[#This Row],[First Name]]&amp;" "&amp;Table2[[#This Row],[Last Name]]</f>
        <v xml:space="preserve">  Alfredo Shabot Marcos</v>
      </c>
    </row>
    <row r="1802" spans="1:7" ht="15.75" x14ac:dyDescent="0.25">
      <c r="A1802" s="1" t="s">
        <v>564</v>
      </c>
      <c r="B1802" s="1" t="s">
        <v>3976</v>
      </c>
      <c r="C1802" t="s">
        <v>4380</v>
      </c>
      <c r="D1802" t="s">
        <v>5613</v>
      </c>
      <c r="F1802" t="str">
        <f t="shared" si="28"/>
        <v xml:space="preserve">  Kristen</v>
      </c>
      <c r="G1802" t="str">
        <f>Table2[[#This Row],[First Name]]&amp;" "&amp;Table2[[#This Row],[Last Name]]</f>
        <v xml:space="preserve">  Kristen Comment</v>
      </c>
    </row>
    <row r="1803" spans="1:7" ht="15.75" x14ac:dyDescent="0.25">
      <c r="A1803" s="1" t="s">
        <v>563</v>
      </c>
      <c r="B1803" s="1" t="s">
        <v>3977</v>
      </c>
      <c r="C1803" t="s">
        <v>4382</v>
      </c>
      <c r="D1803" t="s">
        <v>4444</v>
      </c>
      <c r="F1803" t="str">
        <f t="shared" si="28"/>
        <v xml:space="preserve">  Daniel</v>
      </c>
      <c r="G1803" t="str">
        <f>Table2[[#This Row],[First Name]]&amp;" "&amp;Table2[[#This Row],[Last Name]]</f>
        <v xml:space="preserve">  Daniel Moss</v>
      </c>
    </row>
    <row r="1804" spans="1:7" ht="15.75" x14ac:dyDescent="0.25">
      <c r="A1804" s="1" t="s">
        <v>562</v>
      </c>
      <c r="B1804" s="1" t="s">
        <v>2639</v>
      </c>
      <c r="C1804" t="s">
        <v>4382</v>
      </c>
      <c r="D1804" t="s">
        <v>4863</v>
      </c>
      <c r="F1804" t="str">
        <f t="shared" si="28"/>
        <v xml:space="preserve">  Jonathan</v>
      </c>
      <c r="G1804" t="str">
        <f>Table2[[#This Row],[First Name]]&amp;" "&amp;Table2[[#This Row],[Last Name]]</f>
        <v xml:space="preserve">  Jonathan Guzman</v>
      </c>
    </row>
    <row r="1805" spans="1:7" ht="15.75" x14ac:dyDescent="0.25">
      <c r="A1805" s="1" t="s">
        <v>561</v>
      </c>
      <c r="B1805" s="1" t="s">
        <v>2472</v>
      </c>
      <c r="C1805" t="s">
        <v>4382</v>
      </c>
      <c r="D1805" t="s">
        <v>5670</v>
      </c>
      <c r="F1805" t="str">
        <f t="shared" si="28"/>
        <v xml:space="preserve">  Troy</v>
      </c>
      <c r="G1805" t="str">
        <f>Table2[[#This Row],[First Name]]&amp;" "&amp;Table2[[#This Row],[Last Name]]</f>
        <v xml:space="preserve">  Troy Cox</v>
      </c>
    </row>
    <row r="1806" spans="1:7" ht="15.75" x14ac:dyDescent="0.25">
      <c r="A1806" s="1" t="s">
        <v>560</v>
      </c>
      <c r="B1806" s="1" t="s">
        <v>3978</v>
      </c>
      <c r="C1806" t="s">
        <v>4382</v>
      </c>
      <c r="D1806" t="s">
        <v>5442</v>
      </c>
      <c r="F1806" t="str">
        <f t="shared" si="28"/>
        <v xml:space="preserve">  Daniel C</v>
      </c>
      <c r="G1806" t="str">
        <f>Table2[[#This Row],[First Name]]&amp;" "&amp;Table2[[#This Row],[Last Name]]</f>
        <v xml:space="preserve">  Daniel C Clash</v>
      </c>
    </row>
    <row r="1807" spans="1:7" ht="15.75" x14ac:dyDescent="0.25">
      <c r="A1807" s="1" t="s">
        <v>559</v>
      </c>
      <c r="B1807" s="1" t="s">
        <v>3979</v>
      </c>
      <c r="C1807" t="s">
        <v>4380</v>
      </c>
      <c r="D1807" t="s">
        <v>4770</v>
      </c>
      <c r="F1807" t="str">
        <f t="shared" si="28"/>
        <v xml:space="preserve">  Lauren</v>
      </c>
      <c r="G1807" t="str">
        <f>Table2[[#This Row],[First Name]]&amp;" "&amp;Table2[[#This Row],[Last Name]]</f>
        <v xml:space="preserve">  Lauren Blankenship</v>
      </c>
    </row>
    <row r="1808" spans="1:7" ht="15.75" x14ac:dyDescent="0.25">
      <c r="A1808" s="1" t="s">
        <v>558</v>
      </c>
      <c r="B1808" s="1" t="s">
        <v>3980</v>
      </c>
      <c r="C1808" t="s">
        <v>4380</v>
      </c>
      <c r="D1808" t="s">
        <v>5671</v>
      </c>
      <c r="F1808" t="str">
        <f t="shared" si="28"/>
        <v xml:space="preserve">  Jennefer</v>
      </c>
      <c r="G1808" t="str">
        <f>Table2[[#This Row],[First Name]]&amp;" "&amp;Table2[[#This Row],[Last Name]]</f>
        <v xml:space="preserve">  Jennefer Lloyd</v>
      </c>
    </row>
    <row r="1809" spans="1:7" ht="15.75" x14ac:dyDescent="0.25">
      <c r="A1809" s="1" t="s">
        <v>557</v>
      </c>
      <c r="B1809" s="1" t="s">
        <v>3981</v>
      </c>
      <c r="C1809" t="s">
        <v>4380</v>
      </c>
      <c r="D1809" t="s">
        <v>5672</v>
      </c>
      <c r="F1809" t="str">
        <f t="shared" si="28"/>
        <v xml:space="preserve">  Tracey L</v>
      </c>
      <c r="G1809" t="str">
        <f>Table2[[#This Row],[First Name]]&amp;" "&amp;Table2[[#This Row],[Last Name]]</f>
        <v xml:space="preserve">  Tracey L Kong</v>
      </c>
    </row>
    <row r="1810" spans="1:7" ht="15.75" x14ac:dyDescent="0.25">
      <c r="A1810" s="1" t="s">
        <v>556</v>
      </c>
      <c r="B1810" s="1" t="s">
        <v>3982</v>
      </c>
      <c r="C1810" t="s">
        <v>4380</v>
      </c>
      <c r="D1810" t="s">
        <v>4609</v>
      </c>
      <c r="F1810" t="str">
        <f t="shared" si="28"/>
        <v xml:space="preserve">  Ashley</v>
      </c>
      <c r="G1810" t="str">
        <f>Table2[[#This Row],[First Name]]&amp;" "&amp;Table2[[#This Row],[Last Name]]</f>
        <v xml:space="preserve">  Ashley Benson</v>
      </c>
    </row>
    <row r="1811" spans="1:7" ht="15.75" x14ac:dyDescent="0.25">
      <c r="A1811" s="1" t="s">
        <v>555</v>
      </c>
      <c r="B1811" s="1" t="s">
        <v>3983</v>
      </c>
      <c r="C1811" t="s">
        <v>4380</v>
      </c>
      <c r="D1811" t="s">
        <v>5635</v>
      </c>
      <c r="F1811" t="str">
        <f t="shared" si="28"/>
        <v xml:space="preserve">  Cindy</v>
      </c>
      <c r="G1811" t="str">
        <f>Table2[[#This Row],[First Name]]&amp;" "&amp;Table2[[#This Row],[Last Name]]</f>
        <v xml:space="preserve">  Cindy Huntington</v>
      </c>
    </row>
    <row r="1812" spans="1:7" ht="15.75" x14ac:dyDescent="0.25">
      <c r="A1812" s="1" t="s">
        <v>554</v>
      </c>
      <c r="B1812" s="1" t="s">
        <v>3984</v>
      </c>
      <c r="C1812" t="s">
        <v>4380</v>
      </c>
      <c r="D1812" t="s">
        <v>5673</v>
      </c>
      <c r="F1812" t="str">
        <f t="shared" si="28"/>
        <v xml:space="preserve">  Esther</v>
      </c>
      <c r="G1812" t="str">
        <f>Table2[[#This Row],[First Name]]&amp;" "&amp;Table2[[#This Row],[Last Name]]</f>
        <v xml:space="preserve">  Esther Kendall</v>
      </c>
    </row>
    <row r="1813" spans="1:7" ht="15.75" x14ac:dyDescent="0.25">
      <c r="A1813" s="1" t="s">
        <v>553</v>
      </c>
      <c r="B1813" s="1" t="s">
        <v>3985</v>
      </c>
      <c r="C1813" t="s">
        <v>4380</v>
      </c>
      <c r="D1813" t="s">
        <v>5674</v>
      </c>
      <c r="F1813" t="str">
        <f t="shared" si="28"/>
        <v xml:space="preserve">  Jackie</v>
      </c>
      <c r="G1813" t="str">
        <f>Table2[[#This Row],[First Name]]&amp;" "&amp;Table2[[#This Row],[Last Name]]</f>
        <v xml:space="preserve">  Jackie Gast</v>
      </c>
    </row>
    <row r="1814" spans="1:7" ht="15.75" x14ac:dyDescent="0.25">
      <c r="A1814" s="1" t="s">
        <v>552</v>
      </c>
      <c r="B1814" s="1" t="s">
        <v>3986</v>
      </c>
      <c r="C1814" t="s">
        <v>4382</v>
      </c>
      <c r="D1814" t="s">
        <v>5675</v>
      </c>
      <c r="F1814" t="str">
        <f t="shared" si="28"/>
        <v xml:space="preserve">  Timothy P</v>
      </c>
      <c r="G1814" t="str">
        <f>Table2[[#This Row],[First Name]]&amp;" "&amp;Table2[[#This Row],[Last Name]]</f>
        <v xml:space="preserve">  Timothy P Scanlin</v>
      </c>
    </row>
    <row r="1815" spans="1:7" ht="15.75" x14ac:dyDescent="0.25">
      <c r="A1815" s="1" t="s">
        <v>551</v>
      </c>
      <c r="B1815" s="1" t="s">
        <v>3987</v>
      </c>
      <c r="C1815" t="s">
        <v>4380</v>
      </c>
      <c r="D1815" t="s">
        <v>4770</v>
      </c>
      <c r="F1815" t="str">
        <f t="shared" si="28"/>
        <v xml:space="preserve">  Lauren</v>
      </c>
      <c r="G1815" t="str">
        <f>Table2[[#This Row],[First Name]]&amp;" "&amp;Table2[[#This Row],[Last Name]]</f>
        <v xml:space="preserve">  Lauren Philbrook</v>
      </c>
    </row>
    <row r="1816" spans="1:7" ht="15.75" x14ac:dyDescent="0.25">
      <c r="A1816" s="1" t="s">
        <v>550</v>
      </c>
      <c r="B1816" s="1" t="s">
        <v>3988</v>
      </c>
      <c r="C1816" t="s">
        <v>4382</v>
      </c>
      <c r="D1816" t="s">
        <v>4980</v>
      </c>
      <c r="F1816" t="str">
        <f t="shared" si="28"/>
        <v xml:space="preserve">  Benjamin</v>
      </c>
      <c r="G1816" t="str">
        <f>Table2[[#This Row],[First Name]]&amp;" "&amp;Table2[[#This Row],[Last Name]]</f>
        <v xml:space="preserve">  Benjamin Cowan</v>
      </c>
    </row>
    <row r="1817" spans="1:7" ht="15.75" x14ac:dyDescent="0.25">
      <c r="A1817" s="1" t="s">
        <v>549</v>
      </c>
      <c r="B1817" s="1" t="s">
        <v>3989</v>
      </c>
      <c r="C1817" t="s">
        <v>4382</v>
      </c>
      <c r="D1817" t="s">
        <v>5676</v>
      </c>
      <c r="F1817" t="str">
        <f t="shared" si="28"/>
        <v xml:space="preserve">  Hugo M</v>
      </c>
      <c r="G1817" t="str">
        <f>Table2[[#This Row],[First Name]]&amp;" "&amp;Table2[[#This Row],[Last Name]]</f>
        <v xml:space="preserve">  Hugo M Sousa</v>
      </c>
    </row>
    <row r="1818" spans="1:7" ht="15.75" x14ac:dyDescent="0.25">
      <c r="A1818" s="1" t="s">
        <v>548</v>
      </c>
      <c r="B1818" s="1" t="s">
        <v>3990</v>
      </c>
      <c r="C1818" t="s">
        <v>4382</v>
      </c>
      <c r="D1818" t="s">
        <v>5157</v>
      </c>
      <c r="E1818" t="s">
        <v>4976</v>
      </c>
      <c r="F1818" t="str">
        <f t="shared" si="28"/>
        <v xml:space="preserve">  Daniel J Jr</v>
      </c>
      <c r="G1818" t="str">
        <f>Table2[[#This Row],[First Name]]&amp;" "&amp;Table2[[#This Row],[Last Name]]</f>
        <v xml:space="preserve">  Daniel J Jr Stanton</v>
      </c>
    </row>
    <row r="1819" spans="1:7" ht="15.75" x14ac:dyDescent="0.25">
      <c r="A1819" s="1" t="s">
        <v>547</v>
      </c>
      <c r="B1819" s="1" t="s">
        <v>3991</v>
      </c>
      <c r="C1819" t="s">
        <v>4382</v>
      </c>
      <c r="D1819" t="s">
        <v>5476</v>
      </c>
      <c r="F1819" t="str">
        <f t="shared" si="28"/>
        <v xml:space="preserve">  Justin R</v>
      </c>
      <c r="G1819" t="str">
        <f>Table2[[#This Row],[First Name]]&amp;" "&amp;Table2[[#This Row],[Last Name]]</f>
        <v xml:space="preserve">  Justin R Mollak</v>
      </c>
    </row>
    <row r="1820" spans="1:7" ht="15.75" x14ac:dyDescent="0.25">
      <c r="A1820" s="1" t="s">
        <v>546</v>
      </c>
      <c r="B1820" s="1" t="s">
        <v>3360</v>
      </c>
      <c r="C1820" t="s">
        <v>4382</v>
      </c>
      <c r="D1820" t="s">
        <v>4692</v>
      </c>
      <c r="F1820" t="str">
        <f t="shared" si="28"/>
        <v xml:space="preserve">  Colin</v>
      </c>
      <c r="G1820" t="str">
        <f>Table2[[#This Row],[First Name]]&amp;" "&amp;Table2[[#This Row],[Last Name]]</f>
        <v xml:space="preserve">  Colin Bell</v>
      </c>
    </row>
    <row r="1821" spans="1:7" ht="15.75" x14ac:dyDescent="0.25">
      <c r="A1821" s="1" t="s">
        <v>545</v>
      </c>
      <c r="B1821" s="1" t="s">
        <v>3992</v>
      </c>
      <c r="C1821" t="s">
        <v>4382</v>
      </c>
      <c r="D1821" t="s">
        <v>5677</v>
      </c>
      <c r="F1821" t="str">
        <f t="shared" si="28"/>
        <v xml:space="preserve">  Rob</v>
      </c>
      <c r="G1821" t="str">
        <f>Table2[[#This Row],[First Name]]&amp;" "&amp;Table2[[#This Row],[Last Name]]</f>
        <v xml:space="preserve">  Rob Weston</v>
      </c>
    </row>
    <row r="1822" spans="1:7" ht="15.75" x14ac:dyDescent="0.25">
      <c r="A1822" s="1" t="s">
        <v>544</v>
      </c>
      <c r="B1822" s="1" t="s">
        <v>3993</v>
      </c>
      <c r="C1822" t="s">
        <v>4382</v>
      </c>
      <c r="D1822" t="s">
        <v>4460</v>
      </c>
      <c r="F1822" t="str">
        <f t="shared" si="28"/>
        <v xml:space="preserve">  Patrick</v>
      </c>
      <c r="G1822" t="str">
        <f>Table2[[#This Row],[First Name]]&amp;" "&amp;Table2[[#This Row],[Last Name]]</f>
        <v xml:space="preserve">  Patrick Rabuzzi</v>
      </c>
    </row>
    <row r="1823" spans="1:7" ht="15.75" x14ac:dyDescent="0.25">
      <c r="A1823" s="1" t="s">
        <v>543</v>
      </c>
      <c r="B1823" s="1" t="s">
        <v>3994</v>
      </c>
      <c r="C1823" t="s">
        <v>4382</v>
      </c>
      <c r="D1823" t="s">
        <v>5678</v>
      </c>
      <c r="F1823" t="str">
        <f t="shared" si="28"/>
        <v xml:space="preserve">  Austin D</v>
      </c>
      <c r="G1823" t="str">
        <f>Table2[[#This Row],[First Name]]&amp;" "&amp;Table2[[#This Row],[Last Name]]</f>
        <v xml:space="preserve">  Austin D Hendrix</v>
      </c>
    </row>
    <row r="1824" spans="1:7" ht="15.75" x14ac:dyDescent="0.25">
      <c r="A1824" s="1" t="s">
        <v>542</v>
      </c>
      <c r="B1824" s="1" t="s">
        <v>3995</v>
      </c>
      <c r="C1824" t="s">
        <v>4380</v>
      </c>
      <c r="D1824" t="s">
        <v>5679</v>
      </c>
      <c r="F1824" t="str">
        <f t="shared" si="28"/>
        <v xml:space="preserve">  Brittany</v>
      </c>
      <c r="G1824" t="str">
        <f>Table2[[#This Row],[First Name]]&amp;" "&amp;Table2[[#This Row],[Last Name]]</f>
        <v xml:space="preserve">  Brittany Van Nielen</v>
      </c>
    </row>
    <row r="1825" spans="1:7" ht="15.75" x14ac:dyDescent="0.25">
      <c r="A1825" s="1" t="s">
        <v>541</v>
      </c>
      <c r="B1825" s="1" t="s">
        <v>3128</v>
      </c>
      <c r="C1825" t="s">
        <v>4382</v>
      </c>
      <c r="D1825" t="s">
        <v>4782</v>
      </c>
      <c r="F1825" t="str">
        <f t="shared" si="28"/>
        <v xml:space="preserve">  Matthew T</v>
      </c>
      <c r="G1825" t="str">
        <f>Table2[[#This Row],[First Name]]&amp;" "&amp;Table2[[#This Row],[Last Name]]</f>
        <v xml:space="preserve">  Matthew T Blanton</v>
      </c>
    </row>
    <row r="1826" spans="1:7" ht="15.75" x14ac:dyDescent="0.25">
      <c r="A1826" s="1" t="s">
        <v>540</v>
      </c>
      <c r="B1826" s="1" t="s">
        <v>3996</v>
      </c>
      <c r="C1826" t="s">
        <v>4380</v>
      </c>
      <c r="D1826" t="s">
        <v>5680</v>
      </c>
      <c r="F1826" t="str">
        <f t="shared" si="28"/>
        <v xml:space="preserve">  Becky G</v>
      </c>
      <c r="G1826" t="str">
        <f>Table2[[#This Row],[First Name]]&amp;" "&amp;Table2[[#This Row],[Last Name]]</f>
        <v xml:space="preserve">  Becky G Schout</v>
      </c>
    </row>
    <row r="1827" spans="1:7" ht="15.75" x14ac:dyDescent="0.25">
      <c r="A1827" s="1" t="s">
        <v>539</v>
      </c>
      <c r="B1827" s="1" t="s">
        <v>3997</v>
      </c>
      <c r="C1827" t="s">
        <v>4380</v>
      </c>
      <c r="D1827" t="s">
        <v>5681</v>
      </c>
      <c r="F1827" t="str">
        <f t="shared" si="28"/>
        <v xml:space="preserve">  Virginie</v>
      </c>
      <c r="G1827" t="str">
        <f>Table2[[#This Row],[First Name]]&amp;" "&amp;Table2[[#This Row],[Last Name]]</f>
        <v xml:space="preserve">  Virginie Schmaltz</v>
      </c>
    </row>
    <row r="1828" spans="1:7" ht="15.75" x14ac:dyDescent="0.25">
      <c r="A1828" s="1" t="s">
        <v>538</v>
      </c>
      <c r="B1828" s="1" t="s">
        <v>3998</v>
      </c>
      <c r="C1828" t="s">
        <v>4380</v>
      </c>
      <c r="D1828" t="s">
        <v>5682</v>
      </c>
      <c r="F1828" t="str">
        <f t="shared" si="28"/>
        <v xml:space="preserve">  Allison A</v>
      </c>
      <c r="G1828" t="str">
        <f>Table2[[#This Row],[First Name]]&amp;" "&amp;Table2[[#This Row],[Last Name]]</f>
        <v xml:space="preserve">  Allison A Eagen</v>
      </c>
    </row>
    <row r="1829" spans="1:7" ht="15.75" x14ac:dyDescent="0.25">
      <c r="A1829" s="1" t="s">
        <v>537</v>
      </c>
      <c r="B1829" s="1" t="s">
        <v>3999</v>
      </c>
      <c r="C1829" t="s">
        <v>4380</v>
      </c>
      <c r="D1829" t="s">
        <v>5620</v>
      </c>
      <c r="F1829" t="str">
        <f t="shared" si="28"/>
        <v xml:space="preserve">  Julie</v>
      </c>
      <c r="G1829" t="str">
        <f>Table2[[#This Row],[First Name]]&amp;" "&amp;Table2[[#This Row],[Last Name]]</f>
        <v xml:space="preserve">  Julie Rotramel</v>
      </c>
    </row>
    <row r="1830" spans="1:7" ht="15.75" x14ac:dyDescent="0.25">
      <c r="A1830" s="1" t="s">
        <v>536</v>
      </c>
      <c r="B1830" s="1" t="s">
        <v>4000</v>
      </c>
      <c r="C1830" t="s">
        <v>4380</v>
      </c>
      <c r="D1830" t="s">
        <v>4765</v>
      </c>
      <c r="F1830" t="str">
        <f t="shared" si="28"/>
        <v xml:space="preserve">  Katherine</v>
      </c>
      <c r="G1830" t="str">
        <f>Table2[[#This Row],[First Name]]&amp;" "&amp;Table2[[#This Row],[Last Name]]</f>
        <v xml:space="preserve">  Katherine Prevost</v>
      </c>
    </row>
    <row r="1831" spans="1:7" ht="15.75" x14ac:dyDescent="0.25">
      <c r="A1831" s="1" t="s">
        <v>535</v>
      </c>
      <c r="B1831" s="1" t="s">
        <v>2626</v>
      </c>
      <c r="C1831" t="s">
        <v>4382</v>
      </c>
      <c r="D1831" t="s">
        <v>5683</v>
      </c>
      <c r="F1831" t="str">
        <f t="shared" si="28"/>
        <v xml:space="preserve">  Caleb</v>
      </c>
      <c r="G1831" t="str">
        <f>Table2[[#This Row],[First Name]]&amp;" "&amp;Table2[[#This Row],[Last Name]]</f>
        <v xml:space="preserve">  Caleb Boyd</v>
      </c>
    </row>
    <row r="1832" spans="1:7" ht="15.75" x14ac:dyDescent="0.25">
      <c r="A1832" s="1" t="s">
        <v>534</v>
      </c>
      <c r="B1832" s="1" t="s">
        <v>3361</v>
      </c>
      <c r="C1832" t="s">
        <v>4380</v>
      </c>
      <c r="D1832" t="s">
        <v>4574</v>
      </c>
      <c r="F1832" t="str">
        <f t="shared" si="28"/>
        <v xml:space="preserve">  Jaime</v>
      </c>
      <c r="G1832" t="str">
        <f>Table2[[#This Row],[First Name]]&amp;" "&amp;Table2[[#This Row],[Last Name]]</f>
        <v xml:space="preserve">  Jaime Dawes</v>
      </c>
    </row>
    <row r="1833" spans="1:7" ht="15.75" x14ac:dyDescent="0.25">
      <c r="A1833" s="1" t="s">
        <v>533</v>
      </c>
      <c r="B1833" s="1" t="s">
        <v>2812</v>
      </c>
      <c r="C1833" t="s">
        <v>4380</v>
      </c>
      <c r="D1833" t="s">
        <v>5584</v>
      </c>
      <c r="F1833" t="str">
        <f t="shared" si="28"/>
        <v xml:space="preserve">  Hannah</v>
      </c>
      <c r="G1833" t="str">
        <f>Table2[[#This Row],[First Name]]&amp;" "&amp;Table2[[#This Row],[Last Name]]</f>
        <v xml:space="preserve">  Hannah Jennings</v>
      </c>
    </row>
    <row r="1834" spans="1:7" ht="15.75" x14ac:dyDescent="0.25">
      <c r="A1834" s="1" t="s">
        <v>532</v>
      </c>
      <c r="B1834" s="1" t="s">
        <v>4001</v>
      </c>
      <c r="C1834" t="s">
        <v>4382</v>
      </c>
      <c r="D1834" t="s">
        <v>5684</v>
      </c>
      <c r="F1834" t="str">
        <f t="shared" si="28"/>
        <v xml:space="preserve">  Zachariah</v>
      </c>
      <c r="G1834" t="str">
        <f>Table2[[#This Row],[First Name]]&amp;" "&amp;Table2[[#This Row],[Last Name]]</f>
        <v xml:space="preserve">  Zachariah Nyambaso</v>
      </c>
    </row>
    <row r="1835" spans="1:7" ht="15.75" x14ac:dyDescent="0.25">
      <c r="A1835" s="1" t="s">
        <v>531</v>
      </c>
      <c r="B1835" s="1" t="s">
        <v>4002</v>
      </c>
      <c r="C1835" t="s">
        <v>4380</v>
      </c>
      <c r="D1835" t="s">
        <v>5685</v>
      </c>
      <c r="F1835" t="str">
        <f t="shared" si="28"/>
        <v xml:space="preserve">  Patricia A</v>
      </c>
      <c r="G1835" t="str">
        <f>Table2[[#This Row],[First Name]]&amp;" "&amp;Table2[[#This Row],[Last Name]]</f>
        <v xml:space="preserve">  Patricia A Shaffer</v>
      </c>
    </row>
    <row r="1836" spans="1:7" ht="15.75" x14ac:dyDescent="0.25">
      <c r="A1836" s="1" t="s">
        <v>529</v>
      </c>
      <c r="B1836" s="1" t="s">
        <v>4003</v>
      </c>
      <c r="C1836" t="s">
        <v>4798</v>
      </c>
      <c r="D1836" t="s">
        <v>5353</v>
      </c>
      <c r="F1836" t="str">
        <f t="shared" si="28"/>
        <v xml:space="preserve">  Elizabeth A</v>
      </c>
      <c r="G1836" t="str">
        <f>Table2[[#This Row],[First Name]]&amp;" "&amp;Table2[[#This Row],[Last Name]]</f>
        <v xml:space="preserve">  Elizabeth A Corkum</v>
      </c>
    </row>
    <row r="1837" spans="1:7" ht="15.75" x14ac:dyDescent="0.25">
      <c r="A1837" s="1" t="s">
        <v>528</v>
      </c>
      <c r="B1837" s="1" t="s">
        <v>4004</v>
      </c>
      <c r="C1837" t="s">
        <v>4382</v>
      </c>
      <c r="D1837" t="s">
        <v>4980</v>
      </c>
      <c r="F1837" t="str">
        <f t="shared" si="28"/>
        <v xml:space="preserve">  Benjamin</v>
      </c>
      <c r="G1837" t="str">
        <f>Table2[[#This Row],[First Name]]&amp;" "&amp;Table2[[#This Row],[Last Name]]</f>
        <v xml:space="preserve">  Benjamin Pedersen</v>
      </c>
    </row>
    <row r="1838" spans="1:7" ht="15.75" x14ac:dyDescent="0.25">
      <c r="A1838" s="1" t="s">
        <v>527</v>
      </c>
      <c r="B1838" s="1" t="s">
        <v>4005</v>
      </c>
      <c r="C1838" t="s">
        <v>4382</v>
      </c>
      <c r="D1838" t="s">
        <v>5686</v>
      </c>
      <c r="F1838" t="str">
        <f t="shared" si="28"/>
        <v xml:space="preserve">  Breno</v>
      </c>
      <c r="G1838" t="str">
        <f>Table2[[#This Row],[First Name]]&amp;" "&amp;Table2[[#This Row],[Last Name]]</f>
        <v xml:space="preserve">  Breno Melo</v>
      </c>
    </row>
    <row r="1839" spans="1:7" ht="15.75" x14ac:dyDescent="0.25">
      <c r="A1839" s="1" t="s">
        <v>526</v>
      </c>
      <c r="B1839" s="1" t="s">
        <v>4006</v>
      </c>
      <c r="C1839" t="s">
        <v>4382</v>
      </c>
      <c r="D1839" t="s">
        <v>5687</v>
      </c>
      <c r="F1839" t="str">
        <f t="shared" si="28"/>
        <v xml:space="preserve">  Takaya</v>
      </c>
      <c r="G1839" t="str">
        <f>Table2[[#This Row],[First Name]]&amp;" "&amp;Table2[[#This Row],[Last Name]]</f>
        <v xml:space="preserve">  Takaya Sakamoto</v>
      </c>
    </row>
    <row r="1840" spans="1:7" ht="15.75" x14ac:dyDescent="0.25">
      <c r="A1840" s="1" t="s">
        <v>525</v>
      </c>
      <c r="B1840" s="1" t="s">
        <v>3487</v>
      </c>
      <c r="C1840" t="s">
        <v>4382</v>
      </c>
      <c r="D1840" t="s">
        <v>5688</v>
      </c>
      <c r="F1840" t="str">
        <f t="shared" si="28"/>
        <v xml:space="preserve">  Thomas IV</v>
      </c>
      <c r="G1840" t="str">
        <f>Table2[[#This Row],[First Name]]&amp;" "&amp;Table2[[#This Row],[Last Name]]</f>
        <v xml:space="preserve">  Thomas IV McMahon</v>
      </c>
    </row>
    <row r="1841" spans="1:7" ht="15.75" x14ac:dyDescent="0.25">
      <c r="A1841" s="1" t="s">
        <v>524</v>
      </c>
      <c r="B1841" s="1" t="s">
        <v>3532</v>
      </c>
      <c r="C1841" t="s">
        <v>4382</v>
      </c>
      <c r="D1841" t="s">
        <v>5689</v>
      </c>
      <c r="F1841" t="str">
        <f t="shared" si="28"/>
        <v xml:space="preserve">  Bradley E</v>
      </c>
      <c r="G1841" t="str">
        <f>Table2[[#This Row],[First Name]]&amp;" "&amp;Table2[[#This Row],[Last Name]]</f>
        <v xml:space="preserve">  Bradley E Harris</v>
      </c>
    </row>
    <row r="1842" spans="1:7" ht="15.75" x14ac:dyDescent="0.25">
      <c r="A1842" s="1" t="s">
        <v>523</v>
      </c>
      <c r="B1842" s="1" t="s">
        <v>4007</v>
      </c>
      <c r="C1842" t="s">
        <v>4380</v>
      </c>
      <c r="D1842" t="s">
        <v>4443</v>
      </c>
      <c r="F1842" t="str">
        <f t="shared" si="28"/>
        <v xml:space="preserve">  Megan</v>
      </c>
      <c r="G1842" t="str">
        <f>Table2[[#This Row],[First Name]]&amp;" "&amp;Table2[[#This Row],[Last Name]]</f>
        <v xml:space="preserve">  Megan Lombardo</v>
      </c>
    </row>
    <row r="1843" spans="1:7" ht="15.75" x14ac:dyDescent="0.25">
      <c r="A1843" s="1" t="s">
        <v>522</v>
      </c>
      <c r="B1843" s="1" t="s">
        <v>4008</v>
      </c>
      <c r="C1843" t="s">
        <v>4380</v>
      </c>
      <c r="D1843" t="s">
        <v>5690</v>
      </c>
      <c r="F1843" t="str">
        <f t="shared" si="28"/>
        <v xml:space="preserve">  Ruby J</v>
      </c>
      <c r="G1843" t="str">
        <f>Table2[[#This Row],[First Name]]&amp;" "&amp;Table2[[#This Row],[Last Name]]</f>
        <v xml:space="preserve">  Ruby J Bode</v>
      </c>
    </row>
    <row r="1844" spans="1:7" ht="15.75" x14ac:dyDescent="0.25">
      <c r="A1844" s="1" t="s">
        <v>521</v>
      </c>
      <c r="B1844" s="1" t="s">
        <v>2407</v>
      </c>
      <c r="C1844" t="s">
        <v>4382</v>
      </c>
      <c r="D1844" t="s">
        <v>5691</v>
      </c>
      <c r="F1844" t="str">
        <f t="shared" si="28"/>
        <v xml:space="preserve">  Bart</v>
      </c>
      <c r="G1844" t="str">
        <f>Table2[[#This Row],[First Name]]&amp;" "&amp;Table2[[#This Row],[Last Name]]</f>
        <v xml:space="preserve">  Bart Johnson</v>
      </c>
    </row>
    <row r="1845" spans="1:7" ht="15.75" x14ac:dyDescent="0.25">
      <c r="A1845" s="1" t="s">
        <v>520</v>
      </c>
      <c r="B1845" s="1" t="s">
        <v>4009</v>
      </c>
      <c r="C1845" t="s">
        <v>4382</v>
      </c>
      <c r="D1845" t="s">
        <v>5692</v>
      </c>
      <c r="F1845" t="str">
        <f t="shared" si="28"/>
        <v xml:space="preserve">  Robert A</v>
      </c>
      <c r="G1845" t="str">
        <f>Table2[[#This Row],[First Name]]&amp;" "&amp;Table2[[#This Row],[Last Name]]</f>
        <v xml:space="preserve">  Robert A Norcross</v>
      </c>
    </row>
    <row r="1846" spans="1:7" ht="15.75" x14ac:dyDescent="0.25">
      <c r="A1846" s="1" t="s">
        <v>519</v>
      </c>
      <c r="B1846" s="1" t="s">
        <v>4010</v>
      </c>
      <c r="C1846" t="s">
        <v>4382</v>
      </c>
      <c r="D1846" t="s">
        <v>4407</v>
      </c>
      <c r="F1846" t="str">
        <f t="shared" si="28"/>
        <v xml:space="preserve">  Adam</v>
      </c>
      <c r="G1846" t="str">
        <f>Table2[[#This Row],[First Name]]&amp;" "&amp;Table2[[#This Row],[Last Name]]</f>
        <v xml:space="preserve">  Adam Lazrus</v>
      </c>
    </row>
    <row r="1847" spans="1:7" ht="15.75" x14ac:dyDescent="0.25">
      <c r="A1847" s="1" t="s">
        <v>518</v>
      </c>
      <c r="B1847" s="1" t="s">
        <v>4011</v>
      </c>
      <c r="C1847" t="s">
        <v>4382</v>
      </c>
      <c r="D1847" t="s">
        <v>5693</v>
      </c>
      <c r="F1847" t="str">
        <f t="shared" si="28"/>
        <v xml:space="preserve">  Yemane Adhane</v>
      </c>
      <c r="G1847" t="str">
        <f>Table2[[#This Row],[First Name]]&amp;" "&amp;Table2[[#This Row],[Last Name]]</f>
        <v xml:space="preserve">  Yemane Adhane Tsegay</v>
      </c>
    </row>
    <row r="1848" spans="1:7" ht="15.75" x14ac:dyDescent="0.25">
      <c r="A1848" s="1" t="s">
        <v>517</v>
      </c>
      <c r="B1848" s="1" t="s">
        <v>4012</v>
      </c>
      <c r="C1848" t="s">
        <v>4382</v>
      </c>
      <c r="D1848" t="s">
        <v>5694</v>
      </c>
      <c r="F1848" t="str">
        <f t="shared" si="28"/>
        <v xml:space="preserve">  Jesse A</v>
      </c>
      <c r="G1848" t="str">
        <f>Table2[[#This Row],[First Name]]&amp;" "&amp;Table2[[#This Row],[Last Name]]</f>
        <v xml:space="preserve">  Jesse A Schneider</v>
      </c>
    </row>
    <row r="1849" spans="1:7" ht="15.75" x14ac:dyDescent="0.25">
      <c r="A1849" s="1" t="s">
        <v>516</v>
      </c>
      <c r="B1849" s="1" t="s">
        <v>4013</v>
      </c>
      <c r="C1849" t="s">
        <v>4382</v>
      </c>
      <c r="D1849" t="s">
        <v>5695</v>
      </c>
      <c r="F1849" t="str">
        <f t="shared" si="28"/>
        <v xml:space="preserve">  Bird</v>
      </c>
      <c r="G1849" t="str">
        <f>Table2[[#This Row],[First Name]]&amp;" "&amp;Table2[[#This Row],[Last Name]]</f>
        <v xml:space="preserve">  Bird Loreto</v>
      </c>
    </row>
    <row r="1850" spans="1:7" ht="15.75" x14ac:dyDescent="0.25">
      <c r="A1850" s="1" t="s">
        <v>515</v>
      </c>
      <c r="B1850" s="1" t="s">
        <v>4014</v>
      </c>
      <c r="C1850" t="s">
        <v>4382</v>
      </c>
      <c r="D1850" t="s">
        <v>5696</v>
      </c>
      <c r="F1850" t="str">
        <f t="shared" si="28"/>
        <v xml:space="preserve">  Patrick M</v>
      </c>
      <c r="G1850" t="str">
        <f>Table2[[#This Row],[First Name]]&amp;" "&amp;Table2[[#This Row],[Last Name]]</f>
        <v xml:space="preserve">  Patrick M Callahan</v>
      </c>
    </row>
    <row r="1851" spans="1:7" ht="15.75" x14ac:dyDescent="0.25">
      <c r="A1851" s="1" t="s">
        <v>514</v>
      </c>
      <c r="B1851" s="1" t="s">
        <v>4015</v>
      </c>
      <c r="C1851" t="s">
        <v>4382</v>
      </c>
      <c r="D1851" t="s">
        <v>4652</v>
      </c>
      <c r="F1851" t="str">
        <f t="shared" si="28"/>
        <v xml:space="preserve">  Kyle</v>
      </c>
      <c r="G1851" t="str">
        <f>Table2[[#This Row],[First Name]]&amp;" "&amp;Table2[[#This Row],[Last Name]]</f>
        <v xml:space="preserve">  Kyle Timko</v>
      </c>
    </row>
    <row r="1852" spans="1:7" ht="15.75" x14ac:dyDescent="0.25">
      <c r="A1852" s="1" t="s">
        <v>513</v>
      </c>
      <c r="B1852" s="1" t="s">
        <v>4016</v>
      </c>
      <c r="C1852" t="s">
        <v>4382</v>
      </c>
      <c r="D1852" t="s">
        <v>4429</v>
      </c>
      <c r="F1852" t="str">
        <f t="shared" si="28"/>
        <v xml:space="preserve">  Ryan</v>
      </c>
      <c r="G1852" t="str">
        <f>Table2[[#This Row],[First Name]]&amp;" "&amp;Table2[[#This Row],[Last Name]]</f>
        <v xml:space="preserve">  Ryan Achatz</v>
      </c>
    </row>
    <row r="1853" spans="1:7" ht="15.75" x14ac:dyDescent="0.25">
      <c r="A1853" s="1" t="s">
        <v>512</v>
      </c>
      <c r="B1853" s="1" t="s">
        <v>4017</v>
      </c>
      <c r="C1853" t="s">
        <v>4382</v>
      </c>
      <c r="D1853" t="s">
        <v>5697</v>
      </c>
      <c r="F1853" t="str">
        <f t="shared" si="28"/>
        <v xml:space="preserve">  Yuri</v>
      </c>
      <c r="G1853" t="str">
        <f>Table2[[#This Row],[First Name]]&amp;" "&amp;Table2[[#This Row],[Last Name]]</f>
        <v xml:space="preserve">  Yuri Horwitz</v>
      </c>
    </row>
    <row r="1854" spans="1:7" ht="15.75" x14ac:dyDescent="0.25">
      <c r="A1854" s="1" t="s">
        <v>510</v>
      </c>
      <c r="B1854" s="1" t="s">
        <v>4018</v>
      </c>
      <c r="C1854" t="s">
        <v>4382</v>
      </c>
      <c r="D1854" t="s">
        <v>4429</v>
      </c>
      <c r="F1854" t="str">
        <f t="shared" si="28"/>
        <v xml:space="preserve">  Ryan</v>
      </c>
      <c r="G1854" t="str">
        <f>Table2[[#This Row],[First Name]]&amp;" "&amp;Table2[[#This Row],[Last Name]]</f>
        <v xml:space="preserve">  Ryan Gordyan</v>
      </c>
    </row>
    <row r="1855" spans="1:7" ht="15.75" x14ac:dyDescent="0.25">
      <c r="A1855" s="1" t="s">
        <v>509</v>
      </c>
      <c r="B1855" s="1" t="s">
        <v>3859</v>
      </c>
      <c r="C1855" t="s">
        <v>4380</v>
      </c>
      <c r="D1855" t="s">
        <v>5698</v>
      </c>
      <c r="F1855" t="str">
        <f t="shared" si="28"/>
        <v xml:space="preserve">  Debbie</v>
      </c>
      <c r="G1855" t="str">
        <f>Table2[[#This Row],[First Name]]&amp;" "&amp;Table2[[#This Row],[Last Name]]</f>
        <v xml:space="preserve">  Debbie Hetherington</v>
      </c>
    </row>
    <row r="1856" spans="1:7" ht="15.75" x14ac:dyDescent="0.25">
      <c r="A1856" s="1" t="s">
        <v>508</v>
      </c>
      <c r="B1856" s="1" t="s">
        <v>3068</v>
      </c>
      <c r="C1856" t="s">
        <v>4382</v>
      </c>
      <c r="D1856" t="s">
        <v>4854</v>
      </c>
      <c r="F1856" t="str">
        <f t="shared" si="28"/>
        <v xml:space="preserve">  Mark D</v>
      </c>
      <c r="G1856" t="str">
        <f>Table2[[#This Row],[First Name]]&amp;" "&amp;Table2[[#This Row],[Last Name]]</f>
        <v xml:space="preserve">  Mark D Thompson</v>
      </c>
    </row>
    <row r="1857" spans="1:7" ht="15.75" x14ac:dyDescent="0.25">
      <c r="A1857" s="1" t="s">
        <v>507</v>
      </c>
      <c r="B1857" s="1" t="s">
        <v>4019</v>
      </c>
      <c r="C1857" t="s">
        <v>4382</v>
      </c>
      <c r="D1857" t="s">
        <v>4741</v>
      </c>
      <c r="F1857" t="str">
        <f t="shared" si="28"/>
        <v xml:space="preserve">  Christopher</v>
      </c>
      <c r="G1857" t="str">
        <f>Table2[[#This Row],[First Name]]&amp;" "&amp;Table2[[#This Row],[Last Name]]</f>
        <v xml:space="preserve">  Christopher Battoo</v>
      </c>
    </row>
    <row r="1858" spans="1:7" ht="15.75" x14ac:dyDescent="0.25">
      <c r="A1858" s="1" t="s">
        <v>506</v>
      </c>
      <c r="B1858" s="1" t="s">
        <v>4020</v>
      </c>
      <c r="C1858" t="s">
        <v>4380</v>
      </c>
      <c r="D1858" t="s">
        <v>5699</v>
      </c>
      <c r="F1858" t="str">
        <f t="shared" si="28"/>
        <v xml:space="preserve">  Daniell L</v>
      </c>
      <c r="G1858" t="str">
        <f>Table2[[#This Row],[First Name]]&amp;" "&amp;Table2[[#This Row],[Last Name]]</f>
        <v xml:space="preserve">  Daniell L Barker</v>
      </c>
    </row>
    <row r="1859" spans="1:7" ht="15.75" x14ac:dyDescent="0.25">
      <c r="A1859" s="1" t="s">
        <v>505</v>
      </c>
      <c r="B1859" s="1" t="s">
        <v>4021</v>
      </c>
      <c r="C1859" t="s">
        <v>4382</v>
      </c>
      <c r="D1859" t="s">
        <v>5700</v>
      </c>
      <c r="F1859" t="str">
        <f t="shared" ref="F1859:F1922" si="29">D1859&amp;E1859</f>
        <v xml:space="preserve">  Janne</v>
      </c>
      <c r="G1859" t="str">
        <f>Table2[[#This Row],[First Name]]&amp;" "&amp;Table2[[#This Row],[Last Name]]</f>
        <v xml:space="preserve">  Janne Saarnilehto</v>
      </c>
    </row>
    <row r="1860" spans="1:7" ht="15.75" x14ac:dyDescent="0.25">
      <c r="A1860" s="1" t="s">
        <v>504</v>
      </c>
      <c r="B1860" s="1" t="s">
        <v>3409</v>
      </c>
      <c r="C1860" t="s">
        <v>4380</v>
      </c>
      <c r="D1860" t="s">
        <v>5374</v>
      </c>
      <c r="F1860" t="str">
        <f t="shared" si="29"/>
        <v xml:space="preserve">  Martina</v>
      </c>
      <c r="G1860" t="str">
        <f>Table2[[#This Row],[First Name]]&amp;" "&amp;Table2[[#This Row],[Last Name]]</f>
        <v xml:space="preserve">  Martina Morton</v>
      </c>
    </row>
    <row r="1861" spans="1:7" ht="15.75" x14ac:dyDescent="0.25">
      <c r="A1861" s="1" t="s">
        <v>503</v>
      </c>
      <c r="B1861" s="1" t="s">
        <v>2381</v>
      </c>
      <c r="C1861" t="s">
        <v>4380</v>
      </c>
      <c r="D1861" t="s">
        <v>5701</v>
      </c>
      <c r="F1861" t="str">
        <f t="shared" si="29"/>
        <v xml:space="preserve">  Elizabeth L</v>
      </c>
      <c r="G1861" t="str">
        <f>Table2[[#This Row],[First Name]]&amp;" "&amp;Table2[[#This Row],[Last Name]]</f>
        <v xml:space="preserve">  Elizabeth L Thomas</v>
      </c>
    </row>
    <row r="1862" spans="1:7" ht="15.75" x14ac:dyDescent="0.25">
      <c r="A1862" s="1" t="s">
        <v>502</v>
      </c>
      <c r="B1862" s="1" t="s">
        <v>4022</v>
      </c>
      <c r="C1862" t="s">
        <v>4380</v>
      </c>
      <c r="D1862" t="s">
        <v>5702</v>
      </c>
      <c r="F1862" t="str">
        <f t="shared" si="29"/>
        <v xml:space="preserve">  Stephanie C</v>
      </c>
      <c r="G1862" t="str">
        <f>Table2[[#This Row],[First Name]]&amp;" "&amp;Table2[[#This Row],[Last Name]]</f>
        <v xml:space="preserve">  Stephanie C Hillman</v>
      </c>
    </row>
    <row r="1863" spans="1:7" ht="15.75" x14ac:dyDescent="0.25">
      <c r="A1863" s="1" t="s">
        <v>501</v>
      </c>
      <c r="B1863" s="1" t="s">
        <v>2816</v>
      </c>
      <c r="C1863" t="s">
        <v>4380</v>
      </c>
      <c r="D1863" t="s">
        <v>4826</v>
      </c>
      <c r="F1863" t="str">
        <f t="shared" si="29"/>
        <v xml:space="preserve">  Katie</v>
      </c>
      <c r="G1863" t="str">
        <f>Table2[[#This Row],[First Name]]&amp;" "&amp;Table2[[#This Row],[Last Name]]</f>
        <v xml:space="preserve">  Katie Edwards</v>
      </c>
    </row>
    <row r="1864" spans="1:7" ht="15.75" x14ac:dyDescent="0.25">
      <c r="A1864" s="1" t="s">
        <v>500</v>
      </c>
      <c r="B1864" s="1" t="s">
        <v>4023</v>
      </c>
      <c r="C1864" t="s">
        <v>4380</v>
      </c>
      <c r="D1864" t="s">
        <v>5703</v>
      </c>
      <c r="F1864" t="str">
        <f t="shared" si="29"/>
        <v xml:space="preserve">  Callie</v>
      </c>
      <c r="G1864" t="str">
        <f>Table2[[#This Row],[First Name]]&amp;" "&amp;Table2[[#This Row],[Last Name]]</f>
        <v xml:space="preserve">  Callie Bartel</v>
      </c>
    </row>
    <row r="1865" spans="1:7" ht="15.75" x14ac:dyDescent="0.25">
      <c r="A1865" s="1" t="s">
        <v>499</v>
      </c>
      <c r="B1865" s="1" t="s">
        <v>4024</v>
      </c>
      <c r="C1865" t="s">
        <v>4380</v>
      </c>
      <c r="D1865" t="s">
        <v>4434</v>
      </c>
      <c r="F1865" t="str">
        <f t="shared" si="29"/>
        <v xml:space="preserve">  Inna</v>
      </c>
      <c r="G1865" t="str">
        <f>Table2[[#This Row],[First Name]]&amp;" "&amp;Table2[[#This Row],[Last Name]]</f>
        <v xml:space="preserve">  Inna Potekhina</v>
      </c>
    </row>
    <row r="1866" spans="1:7" ht="15.75" x14ac:dyDescent="0.25">
      <c r="A1866" s="1" t="s">
        <v>498</v>
      </c>
      <c r="B1866" s="1" t="s">
        <v>2376</v>
      </c>
      <c r="C1866" t="s">
        <v>4380</v>
      </c>
      <c r="D1866" t="s">
        <v>5704</v>
      </c>
      <c r="F1866" t="str">
        <f t="shared" si="29"/>
        <v xml:space="preserve">  Mary K</v>
      </c>
      <c r="G1866" t="str">
        <f>Table2[[#This Row],[First Name]]&amp;" "&amp;Table2[[#This Row],[Last Name]]</f>
        <v xml:space="preserve">  Mary K Kelly</v>
      </c>
    </row>
    <row r="1867" spans="1:7" ht="15.75" x14ac:dyDescent="0.25">
      <c r="A1867" s="1" t="s">
        <v>497</v>
      </c>
      <c r="B1867" s="1" t="s">
        <v>4025</v>
      </c>
      <c r="C1867" t="s">
        <v>4382</v>
      </c>
      <c r="D1867" t="s">
        <v>5705</v>
      </c>
      <c r="F1867" t="str">
        <f t="shared" si="29"/>
        <v xml:space="preserve">  Samuel M</v>
      </c>
      <c r="G1867" t="str">
        <f>Table2[[#This Row],[First Name]]&amp;" "&amp;Table2[[#This Row],[Last Name]]</f>
        <v xml:space="preserve">  Samuel M Lapp</v>
      </c>
    </row>
    <row r="1868" spans="1:7" ht="15.75" x14ac:dyDescent="0.25">
      <c r="A1868" s="1" t="s">
        <v>496</v>
      </c>
      <c r="B1868" s="1" t="s">
        <v>3180</v>
      </c>
      <c r="C1868" t="s">
        <v>4380</v>
      </c>
      <c r="D1868" t="s">
        <v>5006</v>
      </c>
      <c r="F1868" t="str">
        <f t="shared" si="29"/>
        <v xml:space="preserve">  Kimberly</v>
      </c>
      <c r="G1868" t="str">
        <f>Table2[[#This Row],[First Name]]&amp;" "&amp;Table2[[#This Row],[Last Name]]</f>
        <v xml:space="preserve">  Kimberly Burke</v>
      </c>
    </row>
    <row r="1869" spans="1:7" ht="15.75" x14ac:dyDescent="0.25">
      <c r="A1869" s="1" t="s">
        <v>495</v>
      </c>
      <c r="B1869" s="1" t="s">
        <v>2435</v>
      </c>
      <c r="C1869" t="s">
        <v>4382</v>
      </c>
      <c r="D1869" t="s">
        <v>5706</v>
      </c>
      <c r="F1869" t="str">
        <f t="shared" si="29"/>
        <v xml:space="preserve">  Tom J</v>
      </c>
      <c r="G1869" t="str">
        <f>Table2[[#This Row],[First Name]]&amp;" "&amp;Table2[[#This Row],[Last Name]]</f>
        <v xml:space="preserve">  Tom J Barry</v>
      </c>
    </row>
    <row r="1870" spans="1:7" ht="15.75" x14ac:dyDescent="0.25">
      <c r="A1870" s="1" t="s">
        <v>494</v>
      </c>
      <c r="B1870" s="1" t="s">
        <v>4026</v>
      </c>
      <c r="C1870" t="s">
        <v>4382</v>
      </c>
      <c r="D1870" t="s">
        <v>4713</v>
      </c>
      <c r="F1870" t="str">
        <f t="shared" si="29"/>
        <v xml:space="preserve">  Zachary</v>
      </c>
      <c r="G1870" t="str">
        <f>Table2[[#This Row],[First Name]]&amp;" "&amp;Table2[[#This Row],[Last Name]]</f>
        <v xml:space="preserve">  Zachary McCormick</v>
      </c>
    </row>
    <row r="1871" spans="1:7" ht="15.75" x14ac:dyDescent="0.25">
      <c r="A1871" s="1" t="s">
        <v>493</v>
      </c>
      <c r="B1871" s="1" t="s">
        <v>2643</v>
      </c>
      <c r="C1871" t="s">
        <v>4382</v>
      </c>
      <c r="D1871" t="s">
        <v>4502</v>
      </c>
      <c r="F1871" t="str">
        <f t="shared" si="29"/>
        <v xml:space="preserve">  Dane</v>
      </c>
      <c r="G1871" t="str">
        <f>Table2[[#This Row],[First Name]]&amp;" "&amp;Table2[[#This Row],[Last Name]]</f>
        <v xml:space="preserve">  Dane McElroy</v>
      </c>
    </row>
    <row r="1872" spans="1:7" ht="15.75" x14ac:dyDescent="0.25">
      <c r="A1872" s="1" t="s">
        <v>492</v>
      </c>
      <c r="B1872" s="1" t="s">
        <v>4027</v>
      </c>
      <c r="C1872" t="s">
        <v>4382</v>
      </c>
      <c r="D1872" t="s">
        <v>5707</v>
      </c>
      <c r="F1872" t="str">
        <f t="shared" si="29"/>
        <v xml:space="preserve">  Dougie J</v>
      </c>
      <c r="G1872" t="str">
        <f>Table2[[#This Row],[First Name]]&amp;" "&amp;Table2[[#This Row],[Last Name]]</f>
        <v xml:space="preserve">  Dougie J Coffed</v>
      </c>
    </row>
    <row r="1873" spans="1:7" ht="15.75" x14ac:dyDescent="0.25">
      <c r="A1873" s="1" t="s">
        <v>491</v>
      </c>
      <c r="B1873" s="1" t="s">
        <v>4028</v>
      </c>
      <c r="C1873" t="s">
        <v>4382</v>
      </c>
      <c r="D1873" t="s">
        <v>5708</v>
      </c>
      <c r="F1873" t="str">
        <f t="shared" si="29"/>
        <v xml:space="preserve">  Jeremiah H</v>
      </c>
      <c r="G1873" t="str">
        <f>Table2[[#This Row],[First Name]]&amp;" "&amp;Table2[[#This Row],[Last Name]]</f>
        <v xml:space="preserve">  Jeremiah H Estes</v>
      </c>
    </row>
    <row r="1874" spans="1:7" ht="15.75" x14ac:dyDescent="0.25">
      <c r="A1874" s="1" t="s">
        <v>490</v>
      </c>
      <c r="B1874" s="1" t="s">
        <v>2422</v>
      </c>
      <c r="C1874" t="s">
        <v>4382</v>
      </c>
      <c r="D1874" t="s">
        <v>5709</v>
      </c>
      <c r="F1874" t="str">
        <f t="shared" si="29"/>
        <v xml:space="preserve">  Ashley J</v>
      </c>
      <c r="G1874" t="str">
        <f>Table2[[#This Row],[First Name]]&amp;" "&amp;Table2[[#This Row],[Last Name]]</f>
        <v xml:space="preserve">  Ashley J Miles</v>
      </c>
    </row>
    <row r="1875" spans="1:7" ht="15.75" x14ac:dyDescent="0.25">
      <c r="A1875" s="1" t="s">
        <v>489</v>
      </c>
      <c r="B1875" s="1" t="s">
        <v>4029</v>
      </c>
      <c r="C1875" t="s">
        <v>4382</v>
      </c>
      <c r="D1875" t="s">
        <v>5710</v>
      </c>
      <c r="F1875" t="str">
        <f t="shared" si="29"/>
        <v xml:space="preserve">  Turner J</v>
      </c>
      <c r="G1875" t="str">
        <f>Table2[[#This Row],[First Name]]&amp;" "&amp;Table2[[#This Row],[Last Name]]</f>
        <v xml:space="preserve">  Turner J Zamore</v>
      </c>
    </row>
    <row r="1876" spans="1:7" ht="15.75" x14ac:dyDescent="0.25">
      <c r="A1876" s="1" t="s">
        <v>488</v>
      </c>
      <c r="B1876" s="1" t="s">
        <v>4030</v>
      </c>
      <c r="C1876" t="s">
        <v>4382</v>
      </c>
      <c r="D1876" t="s">
        <v>5711</v>
      </c>
      <c r="F1876" t="str">
        <f t="shared" si="29"/>
        <v xml:space="preserve">  Roger</v>
      </c>
      <c r="G1876" t="str">
        <f>Table2[[#This Row],[First Name]]&amp;" "&amp;Table2[[#This Row],[Last Name]]</f>
        <v xml:space="preserve">  Roger Donaghy</v>
      </c>
    </row>
    <row r="1877" spans="1:7" ht="15.75" x14ac:dyDescent="0.25">
      <c r="A1877" s="1" t="s">
        <v>487</v>
      </c>
      <c r="B1877" s="1" t="s">
        <v>3441</v>
      </c>
      <c r="C1877" t="s">
        <v>4380</v>
      </c>
      <c r="D1877" t="s">
        <v>5712</v>
      </c>
      <c r="F1877" t="str">
        <f t="shared" si="29"/>
        <v xml:space="preserve">  Pamela</v>
      </c>
      <c r="G1877" t="str">
        <f>Table2[[#This Row],[First Name]]&amp;" "&amp;Table2[[#This Row],[Last Name]]</f>
        <v xml:space="preserve">  Pamela Kennedy</v>
      </c>
    </row>
    <row r="1878" spans="1:7" ht="15.75" x14ac:dyDescent="0.25">
      <c r="A1878" s="1" t="s">
        <v>486</v>
      </c>
      <c r="B1878" s="1" t="s">
        <v>4031</v>
      </c>
      <c r="C1878" t="s">
        <v>4380</v>
      </c>
      <c r="D1878" t="s">
        <v>4947</v>
      </c>
      <c r="F1878" t="str">
        <f t="shared" si="29"/>
        <v xml:space="preserve">  Allison M</v>
      </c>
      <c r="G1878" t="str">
        <f>Table2[[#This Row],[First Name]]&amp;" "&amp;Table2[[#This Row],[Last Name]]</f>
        <v xml:space="preserve">  Allison M Fiorini</v>
      </c>
    </row>
    <row r="1879" spans="1:7" ht="15.75" x14ac:dyDescent="0.25">
      <c r="A1879" s="1" t="s">
        <v>485</v>
      </c>
      <c r="B1879" s="1" t="s">
        <v>2417</v>
      </c>
      <c r="C1879" t="s">
        <v>4798</v>
      </c>
      <c r="D1879" t="s">
        <v>5713</v>
      </c>
      <c r="F1879" t="str">
        <f t="shared" si="29"/>
        <v xml:space="preserve">  Katherine H</v>
      </c>
      <c r="G1879" t="str">
        <f>Table2[[#This Row],[First Name]]&amp;" "&amp;Table2[[#This Row],[Last Name]]</f>
        <v xml:space="preserve">  Katherine H Alexander</v>
      </c>
    </row>
    <row r="1880" spans="1:7" ht="15.75" x14ac:dyDescent="0.25">
      <c r="A1880" s="1" t="s">
        <v>484</v>
      </c>
      <c r="B1880" s="1" t="s">
        <v>4032</v>
      </c>
      <c r="C1880" t="s">
        <v>4380</v>
      </c>
      <c r="D1880" t="s">
        <v>5714</v>
      </c>
      <c r="F1880" t="str">
        <f t="shared" si="29"/>
        <v xml:space="preserve">  Robin</v>
      </c>
      <c r="G1880" t="str">
        <f>Table2[[#This Row],[First Name]]&amp;" "&amp;Table2[[#This Row],[Last Name]]</f>
        <v xml:space="preserve">  Robin Watkins</v>
      </c>
    </row>
    <row r="1881" spans="1:7" ht="15.75" x14ac:dyDescent="0.25">
      <c r="A1881" s="1" t="s">
        <v>483</v>
      </c>
      <c r="B1881" s="1" t="s">
        <v>4033</v>
      </c>
      <c r="C1881" t="s">
        <v>4380</v>
      </c>
      <c r="D1881" t="s">
        <v>5715</v>
      </c>
      <c r="F1881" t="str">
        <f t="shared" si="29"/>
        <v xml:space="preserve">  Terri</v>
      </c>
      <c r="G1881" t="str">
        <f>Table2[[#This Row],[First Name]]&amp;" "&amp;Table2[[#This Row],[Last Name]]</f>
        <v xml:space="preserve">  Terri Cassel</v>
      </c>
    </row>
    <row r="1882" spans="1:7" ht="15.75" x14ac:dyDescent="0.25">
      <c r="A1882" s="1" t="s">
        <v>482</v>
      </c>
      <c r="B1882" s="1" t="s">
        <v>2964</v>
      </c>
      <c r="C1882" t="s">
        <v>4382</v>
      </c>
      <c r="D1882" t="s">
        <v>5716</v>
      </c>
      <c r="F1882" t="str">
        <f t="shared" si="29"/>
        <v xml:space="preserve">  Eddie</v>
      </c>
      <c r="G1882" t="str">
        <f>Table2[[#This Row],[First Name]]&amp;" "&amp;Table2[[#This Row],[Last Name]]</f>
        <v xml:space="preserve">  Eddie Ferguson</v>
      </c>
    </row>
    <row r="1883" spans="1:7" ht="15.75" x14ac:dyDescent="0.25">
      <c r="A1883" s="1" t="s">
        <v>481</v>
      </c>
      <c r="B1883" s="1" t="s">
        <v>4034</v>
      </c>
      <c r="C1883" t="s">
        <v>4380</v>
      </c>
      <c r="D1883" t="s">
        <v>5712</v>
      </c>
      <c r="F1883" t="str">
        <f t="shared" si="29"/>
        <v xml:space="preserve">  Pamela</v>
      </c>
      <c r="G1883" t="str">
        <f>Table2[[#This Row],[First Name]]&amp;" "&amp;Table2[[#This Row],[Last Name]]</f>
        <v xml:space="preserve">  Pamela O'Sullivan</v>
      </c>
    </row>
    <row r="1884" spans="1:7" ht="15.75" x14ac:dyDescent="0.25">
      <c r="A1884" s="1" t="s">
        <v>480</v>
      </c>
      <c r="B1884" s="1" t="s">
        <v>4035</v>
      </c>
      <c r="C1884" t="s">
        <v>4380</v>
      </c>
      <c r="D1884" t="s">
        <v>5717</v>
      </c>
      <c r="F1884" t="str">
        <f t="shared" si="29"/>
        <v xml:space="preserve">  Joyce</v>
      </c>
      <c r="G1884" t="str">
        <f>Table2[[#This Row],[First Name]]&amp;" "&amp;Table2[[#This Row],[Last Name]]</f>
        <v xml:space="preserve">  Joyce Chepkirui</v>
      </c>
    </row>
    <row r="1885" spans="1:7" ht="15.75" x14ac:dyDescent="0.25">
      <c r="A1885" s="1" t="s">
        <v>479</v>
      </c>
      <c r="B1885" s="1" t="s">
        <v>4036</v>
      </c>
      <c r="C1885" t="s">
        <v>4380</v>
      </c>
      <c r="D1885" t="s">
        <v>5718</v>
      </c>
      <c r="F1885" t="str">
        <f t="shared" si="29"/>
        <v xml:space="preserve">  Alison W</v>
      </c>
      <c r="G1885" t="str">
        <f>Table2[[#This Row],[First Name]]&amp;" "&amp;Table2[[#This Row],[Last Name]]</f>
        <v xml:space="preserve">  Alison W Gurney</v>
      </c>
    </row>
    <row r="1886" spans="1:7" ht="15.75" x14ac:dyDescent="0.25">
      <c r="A1886" s="1" t="s">
        <v>478</v>
      </c>
      <c r="B1886" s="1" t="s">
        <v>4037</v>
      </c>
      <c r="C1886" t="s">
        <v>4380</v>
      </c>
      <c r="D1886" t="s">
        <v>5719</v>
      </c>
      <c r="F1886" t="str">
        <f t="shared" si="29"/>
        <v xml:space="preserve">  Tammara C</v>
      </c>
      <c r="G1886" t="str">
        <f>Table2[[#This Row],[First Name]]&amp;" "&amp;Table2[[#This Row],[Last Name]]</f>
        <v xml:space="preserve">  Tammara C Francis</v>
      </c>
    </row>
    <row r="1887" spans="1:7" ht="15.75" x14ac:dyDescent="0.25">
      <c r="A1887" s="1" t="s">
        <v>477</v>
      </c>
      <c r="B1887" s="1" t="s">
        <v>4038</v>
      </c>
      <c r="C1887" t="s">
        <v>4380</v>
      </c>
      <c r="D1887" t="s">
        <v>5720</v>
      </c>
      <c r="F1887" t="str">
        <f t="shared" si="29"/>
        <v xml:space="preserve">  Dorota</v>
      </c>
      <c r="G1887" t="str">
        <f>Table2[[#This Row],[First Name]]&amp;" "&amp;Table2[[#This Row],[Last Name]]</f>
        <v xml:space="preserve">  Dorota Gruca</v>
      </c>
    </row>
    <row r="1888" spans="1:7" ht="15.75" x14ac:dyDescent="0.25">
      <c r="A1888" s="1" t="s">
        <v>476</v>
      </c>
      <c r="B1888" s="1" t="s">
        <v>4039</v>
      </c>
      <c r="C1888" t="s">
        <v>4382</v>
      </c>
      <c r="D1888" t="s">
        <v>5721</v>
      </c>
      <c r="F1888" t="str">
        <f t="shared" si="29"/>
        <v xml:space="preserve">  Jose Norberto Sr</v>
      </c>
      <c r="G1888" t="str">
        <f>Table2[[#This Row],[First Name]]&amp;" "&amp;Table2[[#This Row],[Last Name]]</f>
        <v xml:space="preserve">  Jose Norberto Sr Rojas Alvarez</v>
      </c>
    </row>
    <row r="1889" spans="1:7" ht="15.75" x14ac:dyDescent="0.25">
      <c r="A1889" s="1" t="s">
        <v>475</v>
      </c>
      <c r="B1889" s="1" t="s">
        <v>4040</v>
      </c>
      <c r="C1889" t="s">
        <v>4382</v>
      </c>
      <c r="D1889" t="s">
        <v>4728</v>
      </c>
      <c r="F1889" t="str">
        <f t="shared" si="29"/>
        <v xml:space="preserve">  Peter</v>
      </c>
      <c r="G1889" t="str">
        <f>Table2[[#This Row],[First Name]]&amp;" "&amp;Table2[[#This Row],[Last Name]]</f>
        <v xml:space="preserve">  Peter Denton</v>
      </c>
    </row>
    <row r="1890" spans="1:7" ht="15.75" x14ac:dyDescent="0.25">
      <c r="A1890" s="1" t="s">
        <v>474</v>
      </c>
      <c r="B1890" s="1" t="s">
        <v>2416</v>
      </c>
      <c r="C1890" t="s">
        <v>4382</v>
      </c>
      <c r="D1890" t="s">
        <v>5722</v>
      </c>
      <c r="F1890" t="str">
        <f t="shared" si="29"/>
        <v xml:space="preserve">  Bryant</v>
      </c>
      <c r="G1890" t="str">
        <f>Table2[[#This Row],[First Name]]&amp;" "&amp;Table2[[#This Row],[Last Name]]</f>
        <v xml:space="preserve">  Bryant Mason</v>
      </c>
    </row>
    <row r="1891" spans="1:7" ht="15.75" x14ac:dyDescent="0.25">
      <c r="A1891" s="1" t="s">
        <v>473</v>
      </c>
      <c r="B1891" s="1" t="s">
        <v>4041</v>
      </c>
      <c r="C1891" t="s">
        <v>4380</v>
      </c>
      <c r="D1891" t="s">
        <v>5274</v>
      </c>
      <c r="F1891" t="str">
        <f t="shared" si="29"/>
        <v xml:space="preserve">  Christina</v>
      </c>
      <c r="G1891" t="str">
        <f>Table2[[#This Row],[First Name]]&amp;" "&amp;Table2[[#This Row],[Last Name]]</f>
        <v xml:space="preserve">  Christina Trout</v>
      </c>
    </row>
    <row r="1892" spans="1:7" ht="15.75" x14ac:dyDescent="0.25">
      <c r="A1892" s="1" t="s">
        <v>472</v>
      </c>
      <c r="B1892" s="1" t="s">
        <v>4042</v>
      </c>
      <c r="C1892" t="s">
        <v>4382</v>
      </c>
      <c r="D1892" t="s">
        <v>4401</v>
      </c>
      <c r="F1892" t="str">
        <f t="shared" si="29"/>
        <v xml:space="preserve">  John</v>
      </c>
      <c r="G1892" t="str">
        <f>Table2[[#This Row],[First Name]]&amp;" "&amp;Table2[[#This Row],[Last Name]]</f>
        <v xml:space="preserve">  John Gilbert</v>
      </c>
    </row>
    <row r="1893" spans="1:7" ht="15.75" x14ac:dyDescent="0.25">
      <c r="A1893" s="1" t="s">
        <v>471</v>
      </c>
      <c r="B1893" s="1" t="s">
        <v>4043</v>
      </c>
      <c r="C1893" t="s">
        <v>4382</v>
      </c>
      <c r="D1893" t="s">
        <v>5723</v>
      </c>
      <c r="F1893" t="str">
        <f t="shared" si="29"/>
        <v xml:space="preserve">  Eduardo</v>
      </c>
      <c r="G1893" t="str">
        <f>Table2[[#This Row],[First Name]]&amp;" "&amp;Table2[[#This Row],[Last Name]]</f>
        <v xml:space="preserve">  Eduardo Chong</v>
      </c>
    </row>
    <row r="1894" spans="1:7" ht="15.75" x14ac:dyDescent="0.25">
      <c r="A1894" s="1" t="s">
        <v>470</v>
      </c>
      <c r="B1894" s="1" t="s">
        <v>2444</v>
      </c>
      <c r="C1894" t="s">
        <v>4380</v>
      </c>
      <c r="D1894" t="s">
        <v>5724</v>
      </c>
      <c r="F1894" t="str">
        <f t="shared" si="29"/>
        <v xml:space="preserve">  Laura M</v>
      </c>
      <c r="G1894" t="str">
        <f>Table2[[#This Row],[First Name]]&amp;" "&amp;Table2[[#This Row],[Last Name]]</f>
        <v xml:space="preserve">  Laura M Henry</v>
      </c>
    </row>
    <row r="1895" spans="1:7" ht="15.75" x14ac:dyDescent="0.25">
      <c r="A1895" s="1" t="s">
        <v>469</v>
      </c>
      <c r="B1895" s="1" t="s">
        <v>4044</v>
      </c>
      <c r="C1895" t="s">
        <v>4382</v>
      </c>
      <c r="D1895" t="s">
        <v>4492</v>
      </c>
      <c r="F1895" t="str">
        <f t="shared" si="29"/>
        <v xml:space="preserve">  Charlie</v>
      </c>
      <c r="G1895" t="str">
        <f>Table2[[#This Row],[First Name]]&amp;" "&amp;Table2[[#This Row],[Last Name]]</f>
        <v xml:space="preserve">  Charlie Brenneman</v>
      </c>
    </row>
    <row r="1896" spans="1:7" ht="15.75" x14ac:dyDescent="0.25">
      <c r="A1896" s="1" t="s">
        <v>468</v>
      </c>
      <c r="B1896" s="1" t="s">
        <v>4045</v>
      </c>
      <c r="C1896" t="s">
        <v>4380</v>
      </c>
      <c r="D1896" t="s">
        <v>5725</v>
      </c>
      <c r="F1896" t="str">
        <f t="shared" si="29"/>
        <v xml:space="preserve">  Melissa D</v>
      </c>
      <c r="G1896" t="str">
        <f>Table2[[#This Row],[First Name]]&amp;" "&amp;Table2[[#This Row],[Last Name]]</f>
        <v xml:space="preserve">  Melissa D Kemp</v>
      </c>
    </row>
    <row r="1897" spans="1:7" ht="15.75" x14ac:dyDescent="0.25">
      <c r="A1897" s="1" t="s">
        <v>467</v>
      </c>
      <c r="B1897" s="1" t="s">
        <v>2408</v>
      </c>
      <c r="C1897" t="s">
        <v>4382</v>
      </c>
      <c r="D1897" t="s">
        <v>5726</v>
      </c>
      <c r="E1897" t="s">
        <v>4976</v>
      </c>
      <c r="F1897" t="str">
        <f t="shared" si="29"/>
        <v xml:space="preserve">  Dan C Jr</v>
      </c>
      <c r="G1897" t="str">
        <f>Table2[[#This Row],[First Name]]&amp;" "&amp;Table2[[#This Row],[Last Name]]</f>
        <v xml:space="preserve">  Dan C Jr Wilson</v>
      </c>
    </row>
    <row r="1898" spans="1:7" ht="15.75" x14ac:dyDescent="0.25">
      <c r="A1898" s="1" t="s">
        <v>466</v>
      </c>
      <c r="B1898" s="1" t="s">
        <v>4046</v>
      </c>
      <c r="C1898" t="s">
        <v>4382</v>
      </c>
      <c r="D1898" t="s">
        <v>4528</v>
      </c>
      <c r="F1898" t="str">
        <f t="shared" si="29"/>
        <v xml:space="preserve">  Matthew</v>
      </c>
      <c r="G1898" t="str">
        <f>Table2[[#This Row],[First Name]]&amp;" "&amp;Table2[[#This Row],[Last Name]]</f>
        <v xml:space="preserve">  Matthew Hillyard</v>
      </c>
    </row>
    <row r="1899" spans="1:7" ht="15.75" x14ac:dyDescent="0.25">
      <c r="A1899" s="1" t="s">
        <v>465</v>
      </c>
      <c r="B1899" s="1" t="s">
        <v>2437</v>
      </c>
      <c r="C1899" t="s">
        <v>4382</v>
      </c>
      <c r="D1899" t="s">
        <v>5727</v>
      </c>
      <c r="F1899" t="str">
        <f t="shared" si="29"/>
        <v xml:space="preserve">  Wesley C</v>
      </c>
      <c r="G1899" t="str">
        <f>Table2[[#This Row],[First Name]]&amp;" "&amp;Table2[[#This Row],[Last Name]]</f>
        <v xml:space="preserve">  Wesley C Turner</v>
      </c>
    </row>
    <row r="1900" spans="1:7" ht="15.75" x14ac:dyDescent="0.25">
      <c r="A1900" s="1" t="s">
        <v>464</v>
      </c>
      <c r="B1900" s="1" t="s">
        <v>2539</v>
      </c>
      <c r="C1900" t="s">
        <v>4382</v>
      </c>
      <c r="D1900" t="s">
        <v>4741</v>
      </c>
      <c r="F1900" t="str">
        <f t="shared" si="29"/>
        <v xml:space="preserve">  Christopher</v>
      </c>
      <c r="G1900" t="str">
        <f>Table2[[#This Row],[First Name]]&amp;" "&amp;Table2[[#This Row],[Last Name]]</f>
        <v xml:space="preserve">  Christopher Benestad</v>
      </c>
    </row>
    <row r="1901" spans="1:7" ht="15.75" x14ac:dyDescent="0.25">
      <c r="A1901" s="1" t="s">
        <v>463</v>
      </c>
      <c r="B1901" s="1" t="s">
        <v>4047</v>
      </c>
      <c r="C1901" t="s">
        <v>4380</v>
      </c>
      <c r="D1901" t="s">
        <v>4474</v>
      </c>
      <c r="F1901" t="str">
        <f t="shared" si="29"/>
        <v xml:space="preserve">  Jessica</v>
      </c>
      <c r="G1901" t="str">
        <f>Table2[[#This Row],[First Name]]&amp;" "&amp;Table2[[#This Row],[Last Name]]</f>
        <v xml:space="preserve">  Jessica Gonzales</v>
      </c>
    </row>
    <row r="1902" spans="1:7" ht="15.75" x14ac:dyDescent="0.25">
      <c r="A1902" s="1" t="s">
        <v>462</v>
      </c>
      <c r="B1902" s="1" t="s">
        <v>3961</v>
      </c>
      <c r="C1902" t="s">
        <v>4380</v>
      </c>
      <c r="D1902" t="s">
        <v>5728</v>
      </c>
      <c r="F1902" t="str">
        <f t="shared" si="29"/>
        <v xml:space="preserve">  Christin</v>
      </c>
      <c r="G1902" t="str">
        <f>Table2[[#This Row],[First Name]]&amp;" "&amp;Table2[[#This Row],[Last Name]]</f>
        <v xml:space="preserve">  Christin Newman</v>
      </c>
    </row>
    <row r="1903" spans="1:7" ht="15.75" x14ac:dyDescent="0.25">
      <c r="A1903" s="1" t="s">
        <v>461</v>
      </c>
      <c r="B1903" s="1" t="s">
        <v>4048</v>
      </c>
      <c r="C1903" t="s">
        <v>4380</v>
      </c>
      <c r="D1903" t="s">
        <v>5249</v>
      </c>
      <c r="F1903" t="str">
        <f t="shared" si="29"/>
        <v xml:space="preserve">  Sara</v>
      </c>
      <c r="G1903" t="str">
        <f>Table2[[#This Row],[First Name]]&amp;" "&amp;Table2[[#This Row],[Last Name]]</f>
        <v xml:space="preserve">  Sara Sayre</v>
      </c>
    </row>
    <row r="1904" spans="1:7" ht="15.75" x14ac:dyDescent="0.25">
      <c r="A1904" s="1" t="s">
        <v>460</v>
      </c>
      <c r="B1904" s="1" t="s">
        <v>4049</v>
      </c>
      <c r="C1904" t="s">
        <v>4380</v>
      </c>
      <c r="D1904" t="s">
        <v>4591</v>
      </c>
      <c r="F1904" t="str">
        <f t="shared" si="29"/>
        <v xml:space="preserve">  Elizabeth</v>
      </c>
      <c r="G1904" t="str">
        <f>Table2[[#This Row],[First Name]]&amp;" "&amp;Table2[[#This Row],[Last Name]]</f>
        <v xml:space="preserve">  Elizabeth Panke</v>
      </c>
    </row>
    <row r="1905" spans="1:7" ht="15.75" x14ac:dyDescent="0.25">
      <c r="A1905" s="1" t="s">
        <v>459</v>
      </c>
      <c r="B1905" s="1" t="s">
        <v>4050</v>
      </c>
      <c r="C1905" t="s">
        <v>4380</v>
      </c>
      <c r="D1905" t="s">
        <v>5729</v>
      </c>
      <c r="F1905" t="str">
        <f t="shared" si="29"/>
        <v xml:space="preserve">  Margaret P</v>
      </c>
      <c r="G1905" t="str">
        <f>Table2[[#This Row],[First Name]]&amp;" "&amp;Table2[[#This Row],[Last Name]]</f>
        <v xml:space="preserve">  Margaret P Brennan</v>
      </c>
    </row>
    <row r="1906" spans="1:7" ht="15.75" x14ac:dyDescent="0.25">
      <c r="A1906" s="1" t="s">
        <v>458</v>
      </c>
      <c r="B1906" s="1" t="s">
        <v>4051</v>
      </c>
      <c r="C1906" t="s">
        <v>4380</v>
      </c>
      <c r="D1906" t="s">
        <v>5730</v>
      </c>
      <c r="F1906" t="str">
        <f t="shared" si="29"/>
        <v xml:space="preserve">  Tiffany K</v>
      </c>
      <c r="G1906" t="str">
        <f>Table2[[#This Row],[First Name]]&amp;" "&amp;Table2[[#This Row],[Last Name]]</f>
        <v xml:space="preserve">  Tiffany K Ngo</v>
      </c>
    </row>
    <row r="1907" spans="1:7" ht="15.75" x14ac:dyDescent="0.25">
      <c r="A1907" s="1" t="s">
        <v>457</v>
      </c>
      <c r="B1907" s="1" t="s">
        <v>4052</v>
      </c>
      <c r="C1907" t="s">
        <v>4382</v>
      </c>
      <c r="D1907" t="s">
        <v>5731</v>
      </c>
      <c r="F1907" t="str">
        <f t="shared" si="29"/>
        <v xml:space="preserve">  David M</v>
      </c>
      <c r="G1907" t="str">
        <f>Table2[[#This Row],[First Name]]&amp;" "&amp;Table2[[#This Row],[Last Name]]</f>
        <v xml:space="preserve">  David M Guerdan</v>
      </c>
    </row>
    <row r="1908" spans="1:7" ht="15.75" x14ac:dyDescent="0.25">
      <c r="A1908" s="1" t="s">
        <v>456</v>
      </c>
      <c r="B1908" s="1" t="s">
        <v>2721</v>
      </c>
      <c r="C1908" t="s">
        <v>4380</v>
      </c>
      <c r="D1908" t="s">
        <v>5732</v>
      </c>
      <c r="F1908" t="str">
        <f t="shared" si="29"/>
        <v xml:space="preserve">  Christine E</v>
      </c>
      <c r="G1908" t="str">
        <f>Table2[[#This Row],[First Name]]&amp;" "&amp;Table2[[#This Row],[Last Name]]</f>
        <v xml:space="preserve">  Christine E Shaw</v>
      </c>
    </row>
    <row r="1909" spans="1:7" ht="15.75" x14ac:dyDescent="0.25">
      <c r="A1909" s="1" t="s">
        <v>455</v>
      </c>
      <c r="B1909" s="1" t="s">
        <v>4053</v>
      </c>
      <c r="C1909" t="s">
        <v>4380</v>
      </c>
      <c r="D1909" t="s">
        <v>5733</v>
      </c>
      <c r="F1909" t="str">
        <f t="shared" si="29"/>
        <v xml:space="preserve">  Donna</v>
      </c>
      <c r="G1909" t="str">
        <f>Table2[[#This Row],[First Name]]&amp;" "&amp;Table2[[#This Row],[Last Name]]</f>
        <v xml:space="preserve">  Donna Mills-Honarvar</v>
      </c>
    </row>
    <row r="1910" spans="1:7" ht="15.75" x14ac:dyDescent="0.25">
      <c r="A1910" s="1" t="s">
        <v>454</v>
      </c>
      <c r="B1910" s="1" t="s">
        <v>4054</v>
      </c>
      <c r="C1910" t="s">
        <v>4382</v>
      </c>
      <c r="D1910" t="s">
        <v>5734</v>
      </c>
      <c r="F1910" t="str">
        <f t="shared" si="29"/>
        <v xml:space="preserve">  Rod</v>
      </c>
      <c r="G1910" t="str">
        <f>Table2[[#This Row],[First Name]]&amp;" "&amp;Table2[[#This Row],[Last Name]]</f>
        <v xml:space="preserve">  Rod Farvard</v>
      </c>
    </row>
    <row r="1911" spans="1:7" ht="15.75" x14ac:dyDescent="0.25">
      <c r="A1911" s="1" t="s">
        <v>453</v>
      </c>
      <c r="B1911" s="1" t="s">
        <v>2376</v>
      </c>
      <c r="C1911" t="s">
        <v>4382</v>
      </c>
      <c r="D1911" t="s">
        <v>5735</v>
      </c>
      <c r="F1911" t="str">
        <f t="shared" si="29"/>
        <v xml:space="preserve">  Joe</v>
      </c>
      <c r="G1911" t="str">
        <f>Table2[[#This Row],[First Name]]&amp;" "&amp;Table2[[#This Row],[Last Name]]</f>
        <v xml:space="preserve">  Joe Kelly</v>
      </c>
    </row>
    <row r="1912" spans="1:7" ht="15.75" x14ac:dyDescent="0.25">
      <c r="A1912" s="1" t="s">
        <v>452</v>
      </c>
      <c r="B1912" s="1" t="s">
        <v>4055</v>
      </c>
      <c r="C1912" t="s">
        <v>4380</v>
      </c>
      <c r="D1912" t="s">
        <v>5736</v>
      </c>
      <c r="F1912" t="str">
        <f t="shared" si="29"/>
        <v xml:space="preserve">  Kayleigh</v>
      </c>
      <c r="G1912" t="str">
        <f>Table2[[#This Row],[First Name]]&amp;" "&amp;Table2[[#This Row],[Last Name]]</f>
        <v xml:space="preserve">  Kayleigh Skinner</v>
      </c>
    </row>
    <row r="1913" spans="1:7" ht="15.75" x14ac:dyDescent="0.25">
      <c r="A1913" s="1" t="s">
        <v>451</v>
      </c>
      <c r="B1913" s="1" t="s">
        <v>2805</v>
      </c>
      <c r="C1913" t="s">
        <v>4382</v>
      </c>
      <c r="D1913" t="s">
        <v>5737</v>
      </c>
      <c r="F1913" t="str">
        <f t="shared" si="29"/>
        <v xml:space="preserve">  Lorcan A</v>
      </c>
      <c r="G1913" t="str">
        <f>Table2[[#This Row],[First Name]]&amp;" "&amp;Table2[[#This Row],[Last Name]]</f>
        <v xml:space="preserve">  Lorcan A Murphy</v>
      </c>
    </row>
    <row r="1914" spans="1:7" ht="15.75" x14ac:dyDescent="0.25">
      <c r="A1914" s="1" t="s">
        <v>450</v>
      </c>
      <c r="B1914" s="1" t="s">
        <v>4056</v>
      </c>
      <c r="C1914" t="s">
        <v>4382</v>
      </c>
      <c r="D1914" t="s">
        <v>5738</v>
      </c>
      <c r="F1914" t="str">
        <f t="shared" si="29"/>
        <v xml:space="preserve">  Billy</v>
      </c>
      <c r="G1914" t="str">
        <f>Table2[[#This Row],[First Name]]&amp;" "&amp;Table2[[#This Row],[Last Name]]</f>
        <v xml:space="preserve">  Billy Shue</v>
      </c>
    </row>
    <row r="1915" spans="1:7" ht="15.75" x14ac:dyDescent="0.25">
      <c r="A1915" s="1" t="s">
        <v>449</v>
      </c>
      <c r="B1915" s="1" t="s">
        <v>2983</v>
      </c>
      <c r="C1915" t="s">
        <v>4382</v>
      </c>
      <c r="D1915" t="s">
        <v>5739</v>
      </c>
      <c r="F1915" t="str">
        <f t="shared" si="29"/>
        <v xml:space="preserve">  Paul M</v>
      </c>
      <c r="G1915" t="str">
        <f>Table2[[#This Row],[First Name]]&amp;" "&amp;Table2[[#This Row],[Last Name]]</f>
        <v xml:space="preserve">  Paul M Reilly</v>
      </c>
    </row>
    <row r="1916" spans="1:7" ht="15.75" x14ac:dyDescent="0.25">
      <c r="A1916" s="1" t="s">
        <v>448</v>
      </c>
      <c r="B1916" s="1" t="s">
        <v>4057</v>
      </c>
      <c r="C1916" t="s">
        <v>4380</v>
      </c>
      <c r="D1916" t="s">
        <v>5740</v>
      </c>
      <c r="F1916" t="str">
        <f t="shared" si="29"/>
        <v xml:space="preserve">  Brenda M</v>
      </c>
      <c r="G1916" t="str">
        <f>Table2[[#This Row],[First Name]]&amp;" "&amp;Table2[[#This Row],[Last Name]]</f>
        <v xml:space="preserve">  Brenda M Blinn</v>
      </c>
    </row>
    <row r="1917" spans="1:7" ht="15.75" x14ac:dyDescent="0.25">
      <c r="A1917" s="1" t="s">
        <v>447</v>
      </c>
      <c r="B1917" s="1" t="s">
        <v>4058</v>
      </c>
      <c r="C1917" t="s">
        <v>4382</v>
      </c>
      <c r="D1917" t="s">
        <v>5741</v>
      </c>
      <c r="F1917" t="str">
        <f t="shared" si="29"/>
        <v xml:space="preserve">  Jeff H</v>
      </c>
      <c r="G1917" t="str">
        <f>Table2[[#This Row],[First Name]]&amp;" "&amp;Table2[[#This Row],[Last Name]]</f>
        <v xml:space="preserve">  Jeff H Duyn</v>
      </c>
    </row>
    <row r="1918" spans="1:7" ht="15.75" x14ac:dyDescent="0.25">
      <c r="A1918" s="1" t="s">
        <v>446</v>
      </c>
      <c r="B1918" s="1" t="s">
        <v>4059</v>
      </c>
      <c r="C1918" t="s">
        <v>4382</v>
      </c>
      <c r="D1918" t="s">
        <v>4526</v>
      </c>
      <c r="F1918" t="str">
        <f t="shared" si="29"/>
        <v xml:space="preserve">  Michael</v>
      </c>
      <c r="G1918" t="str">
        <f>Table2[[#This Row],[First Name]]&amp;" "&amp;Table2[[#This Row],[Last Name]]</f>
        <v xml:space="preserve">  Michael Wardian</v>
      </c>
    </row>
    <row r="1919" spans="1:7" ht="15.75" x14ac:dyDescent="0.25">
      <c r="A1919" s="1" t="s">
        <v>445</v>
      </c>
      <c r="B1919" s="1" t="s">
        <v>4060</v>
      </c>
      <c r="C1919" t="s">
        <v>4382</v>
      </c>
      <c r="D1919" t="s">
        <v>5384</v>
      </c>
      <c r="F1919" t="str">
        <f t="shared" si="29"/>
        <v xml:space="preserve">  Jan</v>
      </c>
      <c r="G1919" t="str">
        <f>Table2[[#This Row],[First Name]]&amp;" "&amp;Table2[[#This Row],[Last Name]]</f>
        <v xml:space="preserve">  Jan Heuninck</v>
      </c>
    </row>
    <row r="1920" spans="1:7" ht="15.75" x14ac:dyDescent="0.25">
      <c r="A1920" s="1" t="s">
        <v>444</v>
      </c>
      <c r="B1920" s="1" t="s">
        <v>4061</v>
      </c>
      <c r="C1920" t="s">
        <v>4382</v>
      </c>
      <c r="D1920" t="s">
        <v>5742</v>
      </c>
      <c r="F1920" t="str">
        <f t="shared" si="29"/>
        <v xml:space="preserve">  Bernard</v>
      </c>
      <c r="G1920" t="str">
        <f>Table2[[#This Row],[First Name]]&amp;" "&amp;Table2[[#This Row],[Last Name]]</f>
        <v xml:space="preserve">  Bernard Kipyego</v>
      </c>
    </row>
    <row r="1921" spans="1:7" ht="15.75" x14ac:dyDescent="0.25">
      <c r="A1921" s="1" t="s">
        <v>443</v>
      </c>
      <c r="B1921" s="1" t="s">
        <v>4062</v>
      </c>
      <c r="C1921" t="s">
        <v>4382</v>
      </c>
      <c r="D1921" t="s">
        <v>4489</v>
      </c>
      <c r="F1921" t="str">
        <f t="shared" si="29"/>
        <v xml:space="preserve">  Craig</v>
      </c>
      <c r="G1921" t="str">
        <f>Table2[[#This Row],[First Name]]&amp;" "&amp;Table2[[#This Row],[Last Name]]</f>
        <v xml:space="preserve">  Craig Kuehl</v>
      </c>
    </row>
    <row r="1922" spans="1:7" ht="15.75" x14ac:dyDescent="0.25">
      <c r="A1922" s="1" t="s">
        <v>442</v>
      </c>
      <c r="B1922" s="1" t="s">
        <v>4063</v>
      </c>
      <c r="C1922" t="s">
        <v>4798</v>
      </c>
      <c r="D1922" t="s">
        <v>5743</v>
      </c>
      <c r="F1922" t="str">
        <f t="shared" si="29"/>
        <v xml:space="preserve">  Bryn</v>
      </c>
      <c r="G1922" t="str">
        <f>Table2[[#This Row],[First Name]]&amp;" "&amp;Table2[[#This Row],[Last Name]]</f>
        <v xml:space="preserve">  Bryn Burkholder</v>
      </c>
    </row>
    <row r="1923" spans="1:7" ht="15.75" x14ac:dyDescent="0.25">
      <c r="A1923" s="1" t="s">
        <v>441</v>
      </c>
      <c r="B1923" s="1" t="s">
        <v>4064</v>
      </c>
      <c r="C1923" t="s">
        <v>4382</v>
      </c>
      <c r="D1923" t="s">
        <v>4526</v>
      </c>
      <c r="F1923" t="str">
        <f t="shared" ref="F1923:F1986" si="30">D1923&amp;E1923</f>
        <v xml:space="preserve">  Michael</v>
      </c>
      <c r="G1923" t="str">
        <f>Table2[[#This Row],[First Name]]&amp;" "&amp;Table2[[#This Row],[Last Name]]</f>
        <v xml:space="preserve">  Michael Stadolnik</v>
      </c>
    </row>
    <row r="1924" spans="1:7" ht="15.75" x14ac:dyDescent="0.25">
      <c r="A1924" s="1" t="s">
        <v>440</v>
      </c>
      <c r="B1924" s="1" t="s">
        <v>4065</v>
      </c>
      <c r="C1924" t="s">
        <v>4382</v>
      </c>
      <c r="D1924" t="s">
        <v>4980</v>
      </c>
      <c r="F1924" t="str">
        <f t="shared" si="30"/>
        <v xml:space="preserve">  Benjamin</v>
      </c>
      <c r="G1924" t="str">
        <f>Table2[[#This Row],[First Name]]&amp;" "&amp;Table2[[#This Row],[Last Name]]</f>
        <v xml:space="preserve">  Benjamin Shields</v>
      </c>
    </row>
    <row r="1925" spans="1:7" ht="15.75" x14ac:dyDescent="0.25">
      <c r="A1925" s="1" t="s">
        <v>439</v>
      </c>
      <c r="B1925" s="1" t="s">
        <v>4066</v>
      </c>
      <c r="C1925" t="s">
        <v>4382</v>
      </c>
      <c r="D1925" t="s">
        <v>5744</v>
      </c>
      <c r="F1925" t="str">
        <f t="shared" si="30"/>
        <v xml:space="preserve">  Jay</v>
      </c>
      <c r="G1925" t="str">
        <f>Table2[[#This Row],[First Name]]&amp;" "&amp;Table2[[#This Row],[Last Name]]</f>
        <v xml:space="preserve">  Jay Margolis</v>
      </c>
    </row>
    <row r="1926" spans="1:7" ht="15.75" x14ac:dyDescent="0.25">
      <c r="A1926" s="1" t="s">
        <v>438</v>
      </c>
      <c r="B1926" s="1" t="s">
        <v>4067</v>
      </c>
      <c r="C1926" t="s">
        <v>4382</v>
      </c>
      <c r="D1926" t="s">
        <v>4512</v>
      </c>
      <c r="F1926" t="str">
        <f t="shared" si="30"/>
        <v xml:space="preserve">  William</v>
      </c>
      <c r="G1926" t="str">
        <f>Table2[[#This Row],[First Name]]&amp;" "&amp;Table2[[#This Row],[Last Name]]</f>
        <v xml:space="preserve">  William Uffenbeck</v>
      </c>
    </row>
    <row r="1927" spans="1:7" ht="15.75" x14ac:dyDescent="0.25">
      <c r="A1927" s="1" t="s">
        <v>437</v>
      </c>
      <c r="B1927" s="1" t="s">
        <v>3216</v>
      </c>
      <c r="C1927" t="s">
        <v>4380</v>
      </c>
      <c r="D1927" t="s">
        <v>5745</v>
      </c>
      <c r="F1927" t="str">
        <f t="shared" si="30"/>
        <v xml:space="preserve">  Shelley</v>
      </c>
      <c r="G1927" t="str">
        <f>Table2[[#This Row],[First Name]]&amp;" "&amp;Table2[[#This Row],[Last Name]]</f>
        <v xml:space="preserve">  Shelley Brake</v>
      </c>
    </row>
    <row r="1928" spans="1:7" ht="15.75" x14ac:dyDescent="0.25">
      <c r="A1928" s="1" t="s">
        <v>436</v>
      </c>
      <c r="B1928" s="1" t="s">
        <v>4068</v>
      </c>
      <c r="C1928" t="s">
        <v>4380</v>
      </c>
      <c r="D1928" t="s">
        <v>5746</v>
      </c>
      <c r="F1928" t="str">
        <f t="shared" si="30"/>
        <v xml:space="preserve">  Jekaterina</v>
      </c>
      <c r="G1928" t="str">
        <f>Table2[[#This Row],[First Name]]&amp;" "&amp;Table2[[#This Row],[Last Name]]</f>
        <v xml:space="preserve">  Jekaterina Stepanova</v>
      </c>
    </row>
    <row r="1929" spans="1:7" ht="15.75" x14ac:dyDescent="0.25">
      <c r="A1929" s="1" t="s">
        <v>435</v>
      </c>
      <c r="B1929" s="1" t="s">
        <v>4069</v>
      </c>
      <c r="C1929" t="s">
        <v>4382</v>
      </c>
      <c r="D1929" t="s">
        <v>4444</v>
      </c>
      <c r="F1929" t="str">
        <f t="shared" si="30"/>
        <v xml:space="preserve">  Daniel</v>
      </c>
      <c r="G1929" t="str">
        <f>Table2[[#This Row],[First Name]]&amp;" "&amp;Table2[[#This Row],[Last Name]]</f>
        <v xml:space="preserve">  Daniel Verdi</v>
      </c>
    </row>
    <row r="1930" spans="1:7" ht="15.75" x14ac:dyDescent="0.25">
      <c r="A1930" s="1" t="s">
        <v>434</v>
      </c>
      <c r="B1930" s="1" t="s">
        <v>3414</v>
      </c>
      <c r="C1930" t="s">
        <v>4380</v>
      </c>
      <c r="D1930" t="s">
        <v>5747</v>
      </c>
      <c r="F1930" t="str">
        <f t="shared" si="30"/>
        <v xml:space="preserve">  Pauline</v>
      </c>
      <c r="G1930" t="str">
        <f>Table2[[#This Row],[First Name]]&amp;" "&amp;Table2[[#This Row],[Last Name]]</f>
        <v xml:space="preserve">  Pauline McLean</v>
      </c>
    </row>
    <row r="1931" spans="1:7" ht="15.75" x14ac:dyDescent="0.25">
      <c r="A1931" s="1" t="s">
        <v>433</v>
      </c>
      <c r="B1931" s="1" t="s">
        <v>2379</v>
      </c>
      <c r="C1931" t="s">
        <v>4380</v>
      </c>
      <c r="D1931" t="s">
        <v>5247</v>
      </c>
      <c r="F1931" t="str">
        <f t="shared" si="30"/>
        <v xml:space="preserve">  Colleen</v>
      </c>
      <c r="G1931" t="str">
        <f>Table2[[#This Row],[First Name]]&amp;" "&amp;Table2[[#This Row],[Last Name]]</f>
        <v xml:space="preserve">  Colleen Ryan</v>
      </c>
    </row>
    <row r="1932" spans="1:7" ht="15.75" x14ac:dyDescent="0.25">
      <c r="A1932" s="1" t="s">
        <v>432</v>
      </c>
      <c r="B1932" s="1" t="s">
        <v>4070</v>
      </c>
      <c r="C1932" t="s">
        <v>4380</v>
      </c>
      <c r="D1932" t="s">
        <v>5748</v>
      </c>
      <c r="F1932" t="str">
        <f t="shared" si="30"/>
        <v xml:space="preserve">  Aleah K</v>
      </c>
      <c r="G1932" t="str">
        <f>Table2[[#This Row],[First Name]]&amp;" "&amp;Table2[[#This Row],[Last Name]]</f>
        <v xml:space="preserve">  Aleah K Mickelson</v>
      </c>
    </row>
    <row r="1933" spans="1:7" ht="15.75" x14ac:dyDescent="0.25">
      <c r="A1933" s="1" t="s">
        <v>431</v>
      </c>
      <c r="B1933" s="1" t="s">
        <v>4071</v>
      </c>
      <c r="C1933" t="s">
        <v>4380</v>
      </c>
      <c r="D1933" t="s">
        <v>5749</v>
      </c>
      <c r="F1933" t="str">
        <f t="shared" si="30"/>
        <v xml:space="preserve">  Mare</v>
      </c>
      <c r="G1933" t="str">
        <f>Table2[[#This Row],[First Name]]&amp;" "&amp;Table2[[#This Row],[Last Name]]</f>
        <v xml:space="preserve">  Mare Dibaba</v>
      </c>
    </row>
    <row r="1934" spans="1:7" ht="15.75" x14ac:dyDescent="0.25">
      <c r="A1934" s="1" t="s">
        <v>430</v>
      </c>
      <c r="B1934" s="1" t="s">
        <v>4072</v>
      </c>
      <c r="C1934" t="s">
        <v>4382</v>
      </c>
      <c r="D1934" t="s">
        <v>4462</v>
      </c>
      <c r="F1934" t="str">
        <f t="shared" si="30"/>
        <v xml:space="preserve">  Kevin</v>
      </c>
      <c r="G1934" t="str">
        <f>Table2[[#This Row],[First Name]]&amp;" "&amp;Table2[[#This Row],[Last Name]]</f>
        <v xml:space="preserve">  Kevin Shilling</v>
      </c>
    </row>
    <row r="1935" spans="1:7" ht="15.75" x14ac:dyDescent="0.25">
      <c r="A1935" s="1" t="s">
        <v>429</v>
      </c>
      <c r="B1935" s="1" t="s">
        <v>4073</v>
      </c>
      <c r="C1935" t="s">
        <v>4380</v>
      </c>
      <c r="D1935" t="s">
        <v>4474</v>
      </c>
      <c r="F1935" t="str">
        <f t="shared" si="30"/>
        <v xml:space="preserve">  Jessica</v>
      </c>
      <c r="G1935" t="str">
        <f>Table2[[#This Row],[First Name]]&amp;" "&amp;Table2[[#This Row],[Last Name]]</f>
        <v xml:space="preserve">  Jessica Bashaw</v>
      </c>
    </row>
    <row r="1936" spans="1:7" ht="15.75" x14ac:dyDescent="0.25">
      <c r="A1936" s="1" t="s">
        <v>428</v>
      </c>
      <c r="B1936" s="1" t="s">
        <v>2428</v>
      </c>
      <c r="C1936" t="s">
        <v>4380</v>
      </c>
      <c r="D1936" t="s">
        <v>5750</v>
      </c>
      <c r="F1936" t="str">
        <f t="shared" si="30"/>
        <v xml:space="preserve">  Amanda R</v>
      </c>
      <c r="G1936" t="str">
        <f>Table2[[#This Row],[First Name]]&amp;" "&amp;Table2[[#This Row],[Last Name]]</f>
        <v xml:space="preserve">  Amanda R Jacob</v>
      </c>
    </row>
    <row r="1937" spans="1:7" ht="15.75" x14ac:dyDescent="0.25">
      <c r="A1937" s="1" t="s">
        <v>427</v>
      </c>
      <c r="B1937" s="1" t="s">
        <v>4074</v>
      </c>
      <c r="C1937" t="s">
        <v>4382</v>
      </c>
      <c r="D1937" t="s">
        <v>5751</v>
      </c>
      <c r="F1937" t="str">
        <f t="shared" si="30"/>
        <v xml:space="preserve">  Murray W</v>
      </c>
      <c r="G1937" t="str">
        <f>Table2[[#This Row],[First Name]]&amp;" "&amp;Table2[[#This Row],[Last Name]]</f>
        <v xml:space="preserve">  Murray W McCutcheon</v>
      </c>
    </row>
    <row r="1938" spans="1:7" ht="15.75" x14ac:dyDescent="0.25">
      <c r="A1938" s="1" t="s">
        <v>426</v>
      </c>
      <c r="B1938" s="1" t="s">
        <v>2443</v>
      </c>
      <c r="C1938" t="s">
        <v>4798</v>
      </c>
      <c r="D1938" t="s">
        <v>5752</v>
      </c>
      <c r="F1938" t="str">
        <f t="shared" si="30"/>
        <v xml:space="preserve">  Meghan P</v>
      </c>
      <c r="G1938" t="str">
        <f>Table2[[#This Row],[First Name]]&amp;" "&amp;Table2[[#This Row],[Last Name]]</f>
        <v xml:space="preserve">  Meghan P Connor</v>
      </c>
    </row>
    <row r="1939" spans="1:7" ht="15.75" x14ac:dyDescent="0.25">
      <c r="A1939" s="1" t="s">
        <v>425</v>
      </c>
      <c r="B1939" s="1" t="s">
        <v>3907</v>
      </c>
      <c r="C1939" t="s">
        <v>4382</v>
      </c>
      <c r="D1939" t="s">
        <v>4393</v>
      </c>
      <c r="F1939" t="str">
        <f t="shared" si="30"/>
        <v xml:space="preserve">  David</v>
      </c>
      <c r="G1939" t="str">
        <f>Table2[[#This Row],[First Name]]&amp;" "&amp;Table2[[#This Row],[Last Name]]</f>
        <v xml:space="preserve">  David May</v>
      </c>
    </row>
    <row r="1940" spans="1:7" ht="15.75" x14ac:dyDescent="0.25">
      <c r="A1940" s="1" t="s">
        <v>424</v>
      </c>
      <c r="B1940" s="1" t="s">
        <v>4075</v>
      </c>
      <c r="C1940" t="s">
        <v>4382</v>
      </c>
      <c r="D1940" t="s">
        <v>5753</v>
      </c>
      <c r="F1940" t="str">
        <f t="shared" si="30"/>
        <v xml:space="preserve">  Seth</v>
      </c>
      <c r="G1940" t="str">
        <f>Table2[[#This Row],[First Name]]&amp;" "&amp;Table2[[#This Row],[Last Name]]</f>
        <v xml:space="preserve">  Seth Geoghegan</v>
      </c>
    </row>
    <row r="1941" spans="1:7" ht="15.75" x14ac:dyDescent="0.25">
      <c r="A1941" s="1" t="s">
        <v>423</v>
      </c>
      <c r="B1941" s="1" t="s">
        <v>4076</v>
      </c>
      <c r="C1941" t="s">
        <v>4382</v>
      </c>
      <c r="D1941" t="s">
        <v>4520</v>
      </c>
      <c r="F1941" t="str">
        <f t="shared" si="30"/>
        <v xml:space="preserve">  Michael P</v>
      </c>
      <c r="G1941" t="str">
        <f>Table2[[#This Row],[First Name]]&amp;" "&amp;Table2[[#This Row],[Last Name]]</f>
        <v xml:space="preserve">  Michael P McGinn</v>
      </c>
    </row>
    <row r="1942" spans="1:7" ht="15.75" x14ac:dyDescent="0.25">
      <c r="A1942" s="1" t="s">
        <v>422</v>
      </c>
      <c r="B1942" s="1" t="s">
        <v>3184</v>
      </c>
      <c r="C1942" t="s">
        <v>4382</v>
      </c>
      <c r="D1942" t="s">
        <v>5754</v>
      </c>
      <c r="F1942" t="str">
        <f t="shared" si="30"/>
        <v xml:space="preserve">  Russell M</v>
      </c>
      <c r="G1942" t="str">
        <f>Table2[[#This Row],[First Name]]&amp;" "&amp;Table2[[#This Row],[Last Name]]</f>
        <v xml:space="preserve">  Russell M Jones</v>
      </c>
    </row>
    <row r="1943" spans="1:7" ht="15.75" x14ac:dyDescent="0.25">
      <c r="A1943" s="1" t="s">
        <v>421</v>
      </c>
      <c r="B1943" s="1" t="s">
        <v>4077</v>
      </c>
      <c r="C1943" t="s">
        <v>4382</v>
      </c>
      <c r="D1943" t="s">
        <v>5755</v>
      </c>
      <c r="F1943" t="str">
        <f t="shared" si="30"/>
        <v xml:space="preserve">  Martin</v>
      </c>
      <c r="G1943" t="str">
        <f>Table2[[#This Row],[First Name]]&amp;" "&amp;Table2[[#This Row],[Last Name]]</f>
        <v xml:space="preserve">  Martin Quinteros</v>
      </c>
    </row>
    <row r="1944" spans="1:7" ht="15.75" x14ac:dyDescent="0.25">
      <c r="A1944" s="1" t="s">
        <v>420</v>
      </c>
      <c r="B1944" s="1" t="s">
        <v>4078</v>
      </c>
      <c r="C1944" t="s">
        <v>4382</v>
      </c>
      <c r="D1944" t="s">
        <v>4526</v>
      </c>
      <c r="F1944" t="str">
        <f t="shared" si="30"/>
        <v xml:space="preserve">  Michael</v>
      </c>
      <c r="G1944" t="str">
        <f>Table2[[#This Row],[First Name]]&amp;" "&amp;Table2[[#This Row],[Last Name]]</f>
        <v xml:space="preserve">  Michael Loenser</v>
      </c>
    </row>
    <row r="1945" spans="1:7" ht="15.75" x14ac:dyDescent="0.25">
      <c r="A1945" s="1" t="s">
        <v>419</v>
      </c>
      <c r="B1945" s="1" t="s">
        <v>3110</v>
      </c>
      <c r="C1945" t="s">
        <v>4382</v>
      </c>
      <c r="D1945" t="s">
        <v>5756</v>
      </c>
      <c r="F1945" t="str">
        <f t="shared" si="30"/>
        <v xml:space="preserve">  Miles</v>
      </c>
      <c r="G1945" t="str">
        <f>Table2[[#This Row],[First Name]]&amp;" "&amp;Table2[[#This Row],[Last Name]]</f>
        <v xml:space="preserve">  Miles Aitken</v>
      </c>
    </row>
    <row r="1946" spans="1:7" ht="15.75" x14ac:dyDescent="0.25">
      <c r="A1946" s="1" t="s">
        <v>418</v>
      </c>
      <c r="B1946" s="1" t="s">
        <v>4079</v>
      </c>
      <c r="C1946" t="s">
        <v>4380</v>
      </c>
      <c r="D1946" t="s">
        <v>4484</v>
      </c>
      <c r="F1946" t="str">
        <f t="shared" si="30"/>
        <v xml:space="preserve">  Amanda</v>
      </c>
      <c r="G1946" t="str">
        <f>Table2[[#This Row],[First Name]]&amp;" "&amp;Table2[[#This Row],[Last Name]]</f>
        <v xml:space="preserve">  Amanda Furrer</v>
      </c>
    </row>
    <row r="1947" spans="1:7" ht="15.75" x14ac:dyDescent="0.25">
      <c r="A1947" s="1" t="s">
        <v>417</v>
      </c>
      <c r="B1947" s="1" t="s">
        <v>4080</v>
      </c>
      <c r="C1947" t="s">
        <v>4382</v>
      </c>
      <c r="D1947" t="s">
        <v>5711</v>
      </c>
      <c r="F1947" t="str">
        <f t="shared" si="30"/>
        <v xml:space="preserve">  Roger</v>
      </c>
      <c r="G1947" t="str">
        <f>Table2[[#This Row],[First Name]]&amp;" "&amp;Table2[[#This Row],[Last Name]]</f>
        <v xml:space="preserve">  Roger Konigs</v>
      </c>
    </row>
    <row r="1948" spans="1:7" ht="15.75" x14ac:dyDescent="0.25">
      <c r="A1948" s="1" t="s">
        <v>416</v>
      </c>
      <c r="B1948" s="1" t="s">
        <v>4081</v>
      </c>
      <c r="C1948" t="s">
        <v>4382</v>
      </c>
      <c r="D1948" t="s">
        <v>5757</v>
      </c>
      <c r="F1948" t="str">
        <f t="shared" si="30"/>
        <v xml:space="preserve">  Brock J</v>
      </c>
      <c r="G1948" t="str">
        <f>Table2[[#This Row],[First Name]]&amp;" "&amp;Table2[[#This Row],[Last Name]]</f>
        <v xml:space="preserve">  Brock J Tesdahl</v>
      </c>
    </row>
    <row r="1949" spans="1:7" ht="15.75" x14ac:dyDescent="0.25">
      <c r="A1949" s="1" t="s">
        <v>415</v>
      </c>
      <c r="B1949" s="1" t="s">
        <v>4082</v>
      </c>
      <c r="C1949" t="s">
        <v>4382</v>
      </c>
      <c r="D1949" t="s">
        <v>5758</v>
      </c>
      <c r="F1949" t="str">
        <f t="shared" si="30"/>
        <v xml:space="preserve">  Stephen F</v>
      </c>
      <c r="G1949" t="str">
        <f>Table2[[#This Row],[First Name]]&amp;" "&amp;Table2[[#This Row],[Last Name]]</f>
        <v xml:space="preserve">  Stephen F Engel</v>
      </c>
    </row>
    <row r="1950" spans="1:7" ht="15.75" x14ac:dyDescent="0.25">
      <c r="A1950" s="1" t="s">
        <v>414</v>
      </c>
      <c r="B1950" s="1" t="s">
        <v>4083</v>
      </c>
      <c r="C1950" t="s">
        <v>4380</v>
      </c>
      <c r="D1950" t="s">
        <v>5759</v>
      </c>
      <c r="F1950" t="str">
        <f t="shared" si="30"/>
        <v xml:space="preserve">  Missy</v>
      </c>
      <c r="G1950" t="str">
        <f>Table2[[#This Row],[First Name]]&amp;" "&amp;Table2[[#This Row],[Last Name]]</f>
        <v xml:space="preserve">  Missy Kuck</v>
      </c>
    </row>
    <row r="1951" spans="1:7" ht="15.75" x14ac:dyDescent="0.25">
      <c r="A1951" s="1" t="s">
        <v>413</v>
      </c>
      <c r="B1951" s="1" t="s">
        <v>2989</v>
      </c>
      <c r="C1951" t="s">
        <v>4382</v>
      </c>
      <c r="D1951" t="s">
        <v>4512</v>
      </c>
      <c r="F1951" t="str">
        <f t="shared" si="30"/>
        <v xml:space="preserve">  William</v>
      </c>
      <c r="G1951" t="str">
        <f>Table2[[#This Row],[First Name]]&amp;" "&amp;Table2[[#This Row],[Last Name]]</f>
        <v xml:space="preserve">  William Dillon</v>
      </c>
    </row>
    <row r="1952" spans="1:7" ht="15.75" x14ac:dyDescent="0.25">
      <c r="A1952" s="1" t="s">
        <v>412</v>
      </c>
      <c r="B1952" s="1" t="s">
        <v>4084</v>
      </c>
      <c r="C1952" t="s">
        <v>4380</v>
      </c>
      <c r="D1952" t="s">
        <v>5760</v>
      </c>
      <c r="F1952" t="str">
        <f t="shared" si="30"/>
        <v xml:space="preserve">  Lauren M</v>
      </c>
      <c r="G1952" t="str">
        <f>Table2[[#This Row],[First Name]]&amp;" "&amp;Table2[[#This Row],[Last Name]]</f>
        <v xml:space="preserve">  Lauren M Neuschel</v>
      </c>
    </row>
    <row r="1953" spans="1:7" ht="15.75" x14ac:dyDescent="0.25">
      <c r="A1953" s="1" t="s">
        <v>411</v>
      </c>
      <c r="B1953" s="1" t="s">
        <v>4085</v>
      </c>
      <c r="C1953" t="s">
        <v>4382</v>
      </c>
      <c r="D1953" t="s">
        <v>5761</v>
      </c>
      <c r="F1953" t="str">
        <f t="shared" si="30"/>
        <v xml:space="preserve">  Apolo U</v>
      </c>
      <c r="G1953" t="str">
        <f>Table2[[#This Row],[First Name]]&amp;" "&amp;Table2[[#This Row],[Last Name]]</f>
        <v xml:space="preserve">  Apolo U Rosales Ramirez</v>
      </c>
    </row>
    <row r="1954" spans="1:7" ht="15.75" x14ac:dyDescent="0.25">
      <c r="A1954" s="1" t="s">
        <v>410</v>
      </c>
      <c r="B1954" s="1" t="s">
        <v>4086</v>
      </c>
      <c r="C1954" t="s">
        <v>4382</v>
      </c>
      <c r="D1954" t="s">
        <v>5762</v>
      </c>
      <c r="F1954" t="str">
        <f t="shared" si="30"/>
        <v xml:space="preserve">  Alfons</v>
      </c>
      <c r="G1954" t="str">
        <f>Table2[[#This Row],[First Name]]&amp;" "&amp;Table2[[#This Row],[Last Name]]</f>
        <v xml:space="preserve">  Alfons Marquez</v>
      </c>
    </row>
    <row r="1955" spans="1:7" ht="15.75" x14ac:dyDescent="0.25">
      <c r="A1955" s="1" t="s">
        <v>409</v>
      </c>
      <c r="B1955" s="1" t="s">
        <v>4087</v>
      </c>
      <c r="C1955" t="s">
        <v>4380</v>
      </c>
      <c r="D1955" t="s">
        <v>5763</v>
      </c>
      <c r="F1955" t="str">
        <f t="shared" si="30"/>
        <v xml:space="preserve">  Amber</v>
      </c>
      <c r="G1955" t="str">
        <f>Table2[[#This Row],[First Name]]&amp;" "&amp;Table2[[#This Row],[Last Name]]</f>
        <v xml:space="preserve">  Amber Green</v>
      </c>
    </row>
    <row r="1956" spans="1:7" ht="15.75" x14ac:dyDescent="0.25">
      <c r="A1956" s="1" t="s">
        <v>408</v>
      </c>
      <c r="B1956" s="1" t="s">
        <v>4088</v>
      </c>
      <c r="C1956" t="s">
        <v>4380</v>
      </c>
      <c r="D1956" t="s">
        <v>5764</v>
      </c>
      <c r="F1956" t="str">
        <f t="shared" si="30"/>
        <v xml:space="preserve">  Leah C</v>
      </c>
      <c r="G1956" t="str">
        <f>Table2[[#This Row],[First Name]]&amp;" "&amp;Table2[[#This Row],[Last Name]]</f>
        <v xml:space="preserve">  Leah C Schubel</v>
      </c>
    </row>
    <row r="1957" spans="1:7" ht="15.75" x14ac:dyDescent="0.25">
      <c r="A1957" s="1" t="s">
        <v>407</v>
      </c>
      <c r="B1957" s="1" t="s">
        <v>4089</v>
      </c>
      <c r="C1957" t="s">
        <v>4380</v>
      </c>
      <c r="D1957" t="s">
        <v>5765</v>
      </c>
      <c r="F1957" t="str">
        <f t="shared" si="30"/>
        <v xml:space="preserve">  Lilia</v>
      </c>
      <c r="G1957" t="str">
        <f>Table2[[#This Row],[First Name]]&amp;" "&amp;Table2[[#This Row],[Last Name]]</f>
        <v xml:space="preserve">  Lilia Jimenez</v>
      </c>
    </row>
    <row r="1958" spans="1:7" ht="15.75" x14ac:dyDescent="0.25">
      <c r="A1958" s="1" t="s">
        <v>406</v>
      </c>
      <c r="B1958" s="1" t="s">
        <v>4090</v>
      </c>
      <c r="C1958" t="s">
        <v>4382</v>
      </c>
      <c r="D1958" t="s">
        <v>5766</v>
      </c>
      <c r="F1958" t="str">
        <f t="shared" si="30"/>
        <v xml:space="preserve">  Danny</v>
      </c>
      <c r="G1958" t="str">
        <f>Table2[[#This Row],[First Name]]&amp;" "&amp;Table2[[#This Row],[Last Name]]</f>
        <v xml:space="preserve">  Danny Zimny-Schmitt</v>
      </c>
    </row>
    <row r="1959" spans="1:7" ht="15.75" x14ac:dyDescent="0.25">
      <c r="A1959" s="1" t="s">
        <v>405</v>
      </c>
      <c r="B1959" s="1" t="s">
        <v>2762</v>
      </c>
      <c r="C1959" t="s">
        <v>4380</v>
      </c>
      <c r="D1959" t="s">
        <v>4770</v>
      </c>
      <c r="F1959" t="str">
        <f t="shared" si="30"/>
        <v xml:space="preserve">  Lauren</v>
      </c>
      <c r="G1959" t="str">
        <f>Table2[[#This Row],[First Name]]&amp;" "&amp;Table2[[#This Row],[Last Name]]</f>
        <v xml:space="preserve">  Lauren Hill</v>
      </c>
    </row>
    <row r="1960" spans="1:7" ht="15.75" x14ac:dyDescent="0.25">
      <c r="A1960" s="1" t="s">
        <v>404</v>
      </c>
      <c r="B1960" s="1" t="s">
        <v>4091</v>
      </c>
      <c r="C1960" t="s">
        <v>4380</v>
      </c>
      <c r="D1960" t="s">
        <v>4414</v>
      </c>
      <c r="F1960" t="str">
        <f t="shared" si="30"/>
        <v xml:space="preserve">  Courtney</v>
      </c>
      <c r="G1960" t="str">
        <f>Table2[[#This Row],[First Name]]&amp;" "&amp;Table2[[#This Row],[Last Name]]</f>
        <v xml:space="preserve">  Courtney Brohart</v>
      </c>
    </row>
    <row r="1961" spans="1:7" ht="15.75" x14ac:dyDescent="0.25">
      <c r="A1961" s="1" t="s">
        <v>403</v>
      </c>
      <c r="B1961" s="1" t="s">
        <v>2379</v>
      </c>
      <c r="C1961" t="s">
        <v>4380</v>
      </c>
      <c r="D1961" t="s">
        <v>4591</v>
      </c>
      <c r="F1961" t="str">
        <f t="shared" si="30"/>
        <v xml:space="preserve">  Elizabeth</v>
      </c>
      <c r="G1961" t="str">
        <f>Table2[[#This Row],[First Name]]&amp;" "&amp;Table2[[#This Row],[Last Name]]</f>
        <v xml:space="preserve">  Elizabeth Ryan</v>
      </c>
    </row>
    <row r="1962" spans="1:7" ht="15.75" x14ac:dyDescent="0.25">
      <c r="A1962" s="1" t="s">
        <v>402</v>
      </c>
      <c r="B1962" s="1" t="s">
        <v>4092</v>
      </c>
      <c r="C1962" t="s">
        <v>4380</v>
      </c>
      <c r="D1962" t="s">
        <v>5767</v>
      </c>
      <c r="F1962" t="str">
        <f t="shared" si="30"/>
        <v xml:space="preserve">  Satomi</v>
      </c>
      <c r="G1962" t="str">
        <f>Table2[[#This Row],[First Name]]&amp;" "&amp;Table2[[#This Row],[Last Name]]</f>
        <v xml:space="preserve">  Satomi Oka</v>
      </c>
    </row>
    <row r="1963" spans="1:7" ht="15.75" x14ac:dyDescent="0.25">
      <c r="A1963" s="1" t="s">
        <v>401</v>
      </c>
      <c r="B1963" s="1" t="s">
        <v>3961</v>
      </c>
      <c r="C1963" t="s">
        <v>4382</v>
      </c>
      <c r="D1963" t="s">
        <v>4383</v>
      </c>
      <c r="F1963" t="str">
        <f t="shared" si="30"/>
        <v xml:space="preserve">  Matthew D</v>
      </c>
      <c r="G1963" t="str">
        <f>Table2[[#This Row],[First Name]]&amp;" "&amp;Table2[[#This Row],[Last Name]]</f>
        <v xml:space="preserve">  Matthew D Newman</v>
      </c>
    </row>
    <row r="1964" spans="1:7" ht="15.75" x14ac:dyDescent="0.25">
      <c r="A1964" s="1" t="s">
        <v>400</v>
      </c>
      <c r="B1964" s="1" t="s">
        <v>4093</v>
      </c>
      <c r="C1964" t="s">
        <v>4382</v>
      </c>
      <c r="D1964" t="s">
        <v>5768</v>
      </c>
      <c r="F1964" t="str">
        <f t="shared" si="30"/>
        <v xml:space="preserve">  Peter T II</v>
      </c>
      <c r="G1964" t="str">
        <f>Table2[[#This Row],[First Name]]&amp;" "&amp;Table2[[#This Row],[Last Name]]</f>
        <v xml:space="preserve">  Peter T II Metzger</v>
      </c>
    </row>
    <row r="1965" spans="1:7" ht="15.75" x14ac:dyDescent="0.25">
      <c r="A1965" s="1" t="s">
        <v>399</v>
      </c>
      <c r="B1965" s="1" t="s">
        <v>2733</v>
      </c>
      <c r="C1965" t="s">
        <v>4382</v>
      </c>
      <c r="D1965" t="s">
        <v>5769</v>
      </c>
      <c r="F1965" t="str">
        <f t="shared" si="30"/>
        <v xml:space="preserve">  Manuel</v>
      </c>
      <c r="G1965" t="str">
        <f>Table2[[#This Row],[First Name]]&amp;" "&amp;Table2[[#This Row],[Last Name]]</f>
        <v xml:space="preserve">  Manuel Gonzalez</v>
      </c>
    </row>
    <row r="1966" spans="1:7" ht="15.75" x14ac:dyDescent="0.25">
      <c r="A1966" s="1" t="s">
        <v>398</v>
      </c>
      <c r="B1966" s="1" t="s">
        <v>4094</v>
      </c>
      <c r="C1966" t="s">
        <v>4380</v>
      </c>
      <c r="D1966" t="s">
        <v>5770</v>
      </c>
      <c r="F1966" t="str">
        <f t="shared" si="30"/>
        <v xml:space="preserve">  Kindsey P</v>
      </c>
      <c r="G1966" t="str">
        <f>Table2[[#This Row],[First Name]]&amp;" "&amp;Table2[[#This Row],[Last Name]]</f>
        <v xml:space="preserve">  Kindsey P Vaughn</v>
      </c>
    </row>
    <row r="1967" spans="1:7" ht="15.75" x14ac:dyDescent="0.25">
      <c r="A1967" s="1" t="s">
        <v>397</v>
      </c>
      <c r="B1967" s="1" t="s">
        <v>2496</v>
      </c>
      <c r="C1967" t="s">
        <v>4382</v>
      </c>
      <c r="D1967" t="s">
        <v>5771</v>
      </c>
      <c r="F1967" t="str">
        <f t="shared" si="30"/>
        <v xml:space="preserve">  Thomas G</v>
      </c>
      <c r="G1967" t="str">
        <f>Table2[[#This Row],[First Name]]&amp;" "&amp;Table2[[#This Row],[Last Name]]</f>
        <v xml:space="preserve">  Thomas G Clifford</v>
      </c>
    </row>
    <row r="1968" spans="1:7" ht="15.75" x14ac:dyDescent="0.25">
      <c r="A1968" s="1" t="s">
        <v>396</v>
      </c>
      <c r="B1968" s="1" t="s">
        <v>4095</v>
      </c>
      <c r="C1968" t="s">
        <v>4382</v>
      </c>
      <c r="D1968" t="s">
        <v>5772</v>
      </c>
      <c r="F1968" t="str">
        <f t="shared" si="30"/>
        <v xml:space="preserve">  Kyle S</v>
      </c>
      <c r="G1968" t="str">
        <f>Table2[[#This Row],[First Name]]&amp;" "&amp;Table2[[#This Row],[Last Name]]</f>
        <v xml:space="preserve">  Kyle S Petty</v>
      </c>
    </row>
    <row r="1969" spans="1:7" ht="15.75" x14ac:dyDescent="0.25">
      <c r="A1969" s="1" t="s">
        <v>395</v>
      </c>
      <c r="B1969" s="1" t="s">
        <v>3648</v>
      </c>
      <c r="C1969" t="s">
        <v>4382</v>
      </c>
      <c r="D1969" t="s">
        <v>5773</v>
      </c>
      <c r="F1969" t="str">
        <f t="shared" si="30"/>
        <v xml:space="preserve">  Alexander J</v>
      </c>
      <c r="G1969" t="str">
        <f>Table2[[#This Row],[First Name]]&amp;" "&amp;Table2[[#This Row],[Last Name]]</f>
        <v xml:space="preserve">  Alexander J Sanford</v>
      </c>
    </row>
    <row r="1970" spans="1:7" ht="15.75" x14ac:dyDescent="0.25">
      <c r="A1970" s="1" t="s">
        <v>394</v>
      </c>
      <c r="B1970" s="1" t="s">
        <v>3437</v>
      </c>
      <c r="C1970" t="s">
        <v>4382</v>
      </c>
      <c r="D1970" t="s">
        <v>5774</v>
      </c>
      <c r="F1970" t="str">
        <f t="shared" si="30"/>
        <v xml:space="preserve">  Dustin L</v>
      </c>
      <c r="G1970" t="str">
        <f>Table2[[#This Row],[First Name]]&amp;" "&amp;Table2[[#This Row],[Last Name]]</f>
        <v xml:space="preserve">  Dustin L Sprague</v>
      </c>
    </row>
    <row r="1971" spans="1:7" ht="15.75" x14ac:dyDescent="0.25">
      <c r="A1971" s="1" t="s">
        <v>393</v>
      </c>
      <c r="B1971" s="1" t="s">
        <v>4096</v>
      </c>
      <c r="C1971" t="s">
        <v>4798</v>
      </c>
      <c r="D1971" t="s">
        <v>5775</v>
      </c>
      <c r="F1971" t="str">
        <f t="shared" si="30"/>
        <v xml:space="preserve">  Chloe</v>
      </c>
      <c r="G1971" t="str">
        <f>Table2[[#This Row],[First Name]]&amp;" "&amp;Table2[[#This Row],[Last Name]]</f>
        <v xml:space="preserve">  Chloe Lasseron</v>
      </c>
    </row>
    <row r="1972" spans="1:7" ht="15.75" x14ac:dyDescent="0.25">
      <c r="A1972" s="1" t="s">
        <v>392</v>
      </c>
      <c r="B1972" s="1" t="s">
        <v>4097</v>
      </c>
      <c r="C1972" t="s">
        <v>4380</v>
      </c>
      <c r="D1972" t="s">
        <v>5776</v>
      </c>
      <c r="F1972" t="str">
        <f t="shared" si="30"/>
        <v xml:space="preserve">  Cailtlin</v>
      </c>
      <c r="G1972" t="str">
        <f>Table2[[#This Row],[First Name]]&amp;" "&amp;Table2[[#This Row],[Last Name]]</f>
        <v xml:space="preserve">  Cailtlin Bushong</v>
      </c>
    </row>
    <row r="1973" spans="1:7" ht="15.75" x14ac:dyDescent="0.25">
      <c r="A1973" s="1" t="s">
        <v>391</v>
      </c>
      <c r="B1973" s="1" t="s">
        <v>4098</v>
      </c>
      <c r="C1973" t="s">
        <v>4382</v>
      </c>
      <c r="D1973" t="s">
        <v>4457</v>
      </c>
      <c r="F1973" t="str">
        <f t="shared" si="30"/>
        <v xml:space="preserve">  Joshua</v>
      </c>
      <c r="G1973" t="str">
        <f>Table2[[#This Row],[First Name]]&amp;" "&amp;Table2[[#This Row],[Last Name]]</f>
        <v xml:space="preserve">  Joshua Dennison</v>
      </c>
    </row>
    <row r="1974" spans="1:7" ht="15.75" x14ac:dyDescent="0.25">
      <c r="A1974" s="1" t="s">
        <v>390</v>
      </c>
      <c r="B1974" s="1" t="s">
        <v>4099</v>
      </c>
      <c r="C1974" t="s">
        <v>4382</v>
      </c>
      <c r="D1974" t="s">
        <v>5777</v>
      </c>
      <c r="F1974" t="str">
        <f t="shared" si="30"/>
        <v xml:space="preserve">  Chuy</v>
      </c>
      <c r="G1974" t="str">
        <f>Table2[[#This Row],[First Name]]&amp;" "&amp;Table2[[#This Row],[Last Name]]</f>
        <v xml:space="preserve">  Chuy Lira</v>
      </c>
    </row>
    <row r="1975" spans="1:7" ht="15.75" x14ac:dyDescent="0.25">
      <c r="A1975" s="1" t="s">
        <v>389</v>
      </c>
      <c r="B1975" s="1" t="s">
        <v>4100</v>
      </c>
      <c r="C1975" t="s">
        <v>4380</v>
      </c>
      <c r="D1975" t="s">
        <v>5778</v>
      </c>
      <c r="F1975" t="str">
        <f t="shared" si="30"/>
        <v xml:space="preserve">  Laurie B</v>
      </c>
      <c r="G1975" t="str">
        <f>Table2[[#This Row],[First Name]]&amp;" "&amp;Table2[[#This Row],[Last Name]]</f>
        <v xml:space="preserve">  Laurie B Nahigian</v>
      </c>
    </row>
    <row r="1976" spans="1:7" ht="15.75" x14ac:dyDescent="0.25">
      <c r="A1976" s="1" t="s">
        <v>388</v>
      </c>
      <c r="B1976" s="1" t="s">
        <v>4101</v>
      </c>
      <c r="C1976" t="s">
        <v>4380</v>
      </c>
      <c r="D1976" t="s">
        <v>5779</v>
      </c>
      <c r="F1976" t="str">
        <f t="shared" si="30"/>
        <v xml:space="preserve">  Rachel B</v>
      </c>
      <c r="G1976" t="str">
        <f>Table2[[#This Row],[First Name]]&amp;" "&amp;Table2[[#This Row],[Last Name]]</f>
        <v xml:space="preserve">  Rachel B Cackett</v>
      </c>
    </row>
    <row r="1977" spans="1:7" ht="15.75" x14ac:dyDescent="0.25">
      <c r="A1977" s="1" t="s">
        <v>387</v>
      </c>
      <c r="B1977" s="1" t="s">
        <v>4102</v>
      </c>
      <c r="C1977" t="s">
        <v>4380</v>
      </c>
      <c r="D1977" t="s">
        <v>5780</v>
      </c>
      <c r="F1977" t="str">
        <f t="shared" si="30"/>
        <v xml:space="preserve">  Liza</v>
      </c>
      <c r="G1977" t="str">
        <f>Table2[[#This Row],[First Name]]&amp;" "&amp;Table2[[#This Row],[Last Name]]</f>
        <v xml:space="preserve">  Liza Hunter-Galvan</v>
      </c>
    </row>
    <row r="1978" spans="1:7" ht="15.75" x14ac:dyDescent="0.25">
      <c r="A1978" s="1" t="s">
        <v>386</v>
      </c>
      <c r="B1978" s="1" t="s">
        <v>4103</v>
      </c>
      <c r="C1978" t="s">
        <v>4380</v>
      </c>
      <c r="D1978" t="s">
        <v>4436</v>
      </c>
      <c r="F1978" t="str">
        <f t="shared" si="30"/>
        <v xml:space="preserve">  Lindsey</v>
      </c>
      <c r="G1978" t="str">
        <f>Table2[[#This Row],[First Name]]&amp;" "&amp;Table2[[#This Row],[Last Name]]</f>
        <v xml:space="preserve">  Lindsey Pierret</v>
      </c>
    </row>
    <row r="1979" spans="1:7" ht="15.75" x14ac:dyDescent="0.25">
      <c r="A1979" s="1" t="s">
        <v>385</v>
      </c>
      <c r="B1979" s="1" t="s">
        <v>2652</v>
      </c>
      <c r="C1979" t="s">
        <v>4380</v>
      </c>
      <c r="D1979" t="s">
        <v>5781</v>
      </c>
      <c r="F1979" t="str">
        <f t="shared" si="30"/>
        <v xml:space="preserve">  Lindsay E</v>
      </c>
      <c r="G1979" t="str">
        <f>Table2[[#This Row],[First Name]]&amp;" "&amp;Table2[[#This Row],[Last Name]]</f>
        <v xml:space="preserve">  Lindsay E White</v>
      </c>
    </row>
    <row r="1980" spans="1:7" ht="15.75" x14ac:dyDescent="0.25">
      <c r="A1980" s="1" t="s">
        <v>384</v>
      </c>
      <c r="B1980" s="1" t="s">
        <v>4104</v>
      </c>
      <c r="C1980" t="s">
        <v>4380</v>
      </c>
      <c r="D1980" t="s">
        <v>5782</v>
      </c>
      <c r="F1980" t="str">
        <f t="shared" si="30"/>
        <v xml:space="preserve">  Kathleen M</v>
      </c>
      <c r="G1980" t="str">
        <f>Table2[[#This Row],[First Name]]&amp;" "&amp;Table2[[#This Row],[Last Name]]</f>
        <v xml:space="preserve">  Kathleen M O'Neil</v>
      </c>
    </row>
    <row r="1981" spans="1:7" ht="15.75" x14ac:dyDescent="0.25">
      <c r="A1981" s="1" t="s">
        <v>383</v>
      </c>
      <c r="B1981" s="1" t="s">
        <v>4105</v>
      </c>
      <c r="C1981" t="s">
        <v>4380</v>
      </c>
      <c r="D1981" t="s">
        <v>5783</v>
      </c>
      <c r="F1981" t="str">
        <f t="shared" si="30"/>
        <v xml:space="preserve">  Aya</v>
      </c>
      <c r="G1981" t="str">
        <f>Table2[[#This Row],[First Name]]&amp;" "&amp;Table2[[#This Row],[Last Name]]</f>
        <v xml:space="preserve">  Aya Leitz</v>
      </c>
    </row>
    <row r="1982" spans="1:7" ht="15.75" x14ac:dyDescent="0.25">
      <c r="A1982" s="1" t="s">
        <v>382</v>
      </c>
      <c r="B1982" s="1" t="s">
        <v>4106</v>
      </c>
      <c r="C1982" t="s">
        <v>4380</v>
      </c>
      <c r="D1982" t="s">
        <v>5784</v>
      </c>
      <c r="F1982" t="str">
        <f t="shared" si="30"/>
        <v xml:space="preserve">  Carolyn R</v>
      </c>
      <c r="G1982" t="str">
        <f>Table2[[#This Row],[First Name]]&amp;" "&amp;Table2[[#This Row],[Last Name]]</f>
        <v xml:space="preserve">  Carolyn R Durfee</v>
      </c>
    </row>
    <row r="1983" spans="1:7" ht="15.75" x14ac:dyDescent="0.25">
      <c r="A1983" s="1" t="s">
        <v>381</v>
      </c>
      <c r="B1983" s="1" t="s">
        <v>4107</v>
      </c>
      <c r="C1983" t="s">
        <v>4380</v>
      </c>
      <c r="D1983" t="s">
        <v>5785</v>
      </c>
      <c r="F1983" t="str">
        <f t="shared" si="30"/>
        <v xml:space="preserve">  Bethany</v>
      </c>
      <c r="G1983" t="str">
        <f>Table2[[#This Row],[First Name]]&amp;" "&amp;Table2[[#This Row],[Last Name]]</f>
        <v xml:space="preserve">  Bethany Maylone</v>
      </c>
    </row>
    <row r="1984" spans="1:7" ht="15.75" x14ac:dyDescent="0.25">
      <c r="A1984" s="1" t="s">
        <v>380</v>
      </c>
      <c r="B1984" s="1" t="s">
        <v>4108</v>
      </c>
      <c r="C1984" t="s">
        <v>4380</v>
      </c>
      <c r="D1984" t="s">
        <v>5786</v>
      </c>
      <c r="F1984" t="str">
        <f t="shared" si="30"/>
        <v xml:space="preserve">  Holly A</v>
      </c>
      <c r="G1984" t="str">
        <f>Table2[[#This Row],[First Name]]&amp;" "&amp;Table2[[#This Row],[Last Name]]</f>
        <v xml:space="preserve">  Holly A Reiland</v>
      </c>
    </row>
    <row r="1985" spans="1:7" ht="15.75" x14ac:dyDescent="0.25">
      <c r="A1985" s="1" t="s">
        <v>379</v>
      </c>
      <c r="B1985" s="1" t="s">
        <v>4109</v>
      </c>
      <c r="C1985" t="s">
        <v>4382</v>
      </c>
      <c r="D1985" t="s">
        <v>5787</v>
      </c>
      <c r="F1985" t="str">
        <f t="shared" si="30"/>
        <v xml:space="preserve">  Ping</v>
      </c>
      <c r="G1985" t="str">
        <f>Table2[[#This Row],[First Name]]&amp;" "&amp;Table2[[#This Row],[Last Name]]</f>
        <v xml:space="preserve">  Ping Hu</v>
      </c>
    </row>
    <row r="1986" spans="1:7" ht="15.75" x14ac:dyDescent="0.25">
      <c r="A1986" s="1" t="s">
        <v>378</v>
      </c>
      <c r="B1986" s="1" t="s">
        <v>4110</v>
      </c>
      <c r="C1986" t="s">
        <v>4382</v>
      </c>
      <c r="D1986" t="s">
        <v>5177</v>
      </c>
      <c r="F1986" t="str">
        <f t="shared" si="30"/>
        <v xml:space="preserve">  Tim</v>
      </c>
      <c r="G1986" t="str">
        <f>Table2[[#This Row],[First Name]]&amp;" "&amp;Table2[[#This Row],[Last Name]]</f>
        <v xml:space="preserve">  Tim Lessek</v>
      </c>
    </row>
    <row r="1987" spans="1:7" ht="15.75" x14ac:dyDescent="0.25">
      <c r="A1987" s="1" t="s">
        <v>377</v>
      </c>
      <c r="B1987" s="1" t="s">
        <v>4111</v>
      </c>
      <c r="C1987" t="s">
        <v>4382</v>
      </c>
      <c r="D1987" t="s">
        <v>4401</v>
      </c>
      <c r="F1987" t="str">
        <f t="shared" ref="F1987:F2050" si="31">D1987&amp;E1987</f>
        <v xml:space="preserve">  John</v>
      </c>
      <c r="G1987" t="str">
        <f>Table2[[#This Row],[First Name]]&amp;" "&amp;Table2[[#This Row],[Last Name]]</f>
        <v xml:space="preserve">  John Colavincenzo</v>
      </c>
    </row>
    <row r="1988" spans="1:7" ht="15.75" x14ac:dyDescent="0.25">
      <c r="A1988" s="1" t="s">
        <v>376</v>
      </c>
      <c r="B1988" s="1" t="s">
        <v>4112</v>
      </c>
      <c r="C1988" t="s">
        <v>4798</v>
      </c>
      <c r="D1988" t="s">
        <v>4683</v>
      </c>
      <c r="F1988" t="str">
        <f t="shared" si="31"/>
        <v xml:space="preserve">  Cynthia</v>
      </c>
      <c r="G1988" t="str">
        <f>Table2[[#This Row],[First Name]]&amp;" "&amp;Table2[[#This Row],[Last Name]]</f>
        <v xml:space="preserve">  Cynthia Mendez-Karr</v>
      </c>
    </row>
    <row r="1989" spans="1:7" ht="15.75" x14ac:dyDescent="0.25">
      <c r="A1989" s="1" t="s">
        <v>375</v>
      </c>
      <c r="B1989" s="1" t="s">
        <v>4113</v>
      </c>
      <c r="C1989" t="s">
        <v>4382</v>
      </c>
      <c r="D1989" t="s">
        <v>5788</v>
      </c>
      <c r="F1989" t="str">
        <f t="shared" si="31"/>
        <v xml:space="preserve">  Emmett</v>
      </c>
      <c r="G1989" t="str">
        <f>Table2[[#This Row],[First Name]]&amp;" "&amp;Table2[[#This Row],[Last Name]]</f>
        <v xml:space="preserve">  Emmett Saulnier</v>
      </c>
    </row>
    <row r="1990" spans="1:7" ht="15.75" x14ac:dyDescent="0.25">
      <c r="A1990" s="1" t="s">
        <v>374</v>
      </c>
      <c r="B1990" s="1" t="s">
        <v>4114</v>
      </c>
      <c r="C1990" t="s">
        <v>4380</v>
      </c>
      <c r="D1990" t="s">
        <v>4461</v>
      </c>
      <c r="F1990" t="str">
        <f t="shared" si="31"/>
        <v xml:space="preserve">  Kate</v>
      </c>
      <c r="G1990" t="str">
        <f>Table2[[#This Row],[First Name]]&amp;" "&amp;Table2[[#This Row],[Last Name]]</f>
        <v xml:space="preserve">  Kate Schoonover</v>
      </c>
    </row>
    <row r="1991" spans="1:7" ht="15.75" x14ac:dyDescent="0.25">
      <c r="A1991" s="1" t="s">
        <v>373</v>
      </c>
      <c r="B1991" s="1" t="s">
        <v>4115</v>
      </c>
      <c r="C1991" t="s">
        <v>4382</v>
      </c>
      <c r="D1991" t="s">
        <v>5789</v>
      </c>
      <c r="F1991" t="str">
        <f t="shared" si="31"/>
        <v xml:space="preserve">  Christopher L</v>
      </c>
      <c r="G1991" t="str">
        <f>Table2[[#This Row],[First Name]]&amp;" "&amp;Table2[[#This Row],[Last Name]]</f>
        <v xml:space="preserve">  Christopher L Hass</v>
      </c>
    </row>
    <row r="1992" spans="1:7" ht="15.75" x14ac:dyDescent="0.25">
      <c r="A1992" s="1" t="s">
        <v>372</v>
      </c>
      <c r="B1992" s="1" t="s">
        <v>4116</v>
      </c>
      <c r="C1992" t="s">
        <v>4382</v>
      </c>
      <c r="D1992" t="s">
        <v>4929</v>
      </c>
      <c r="F1992" t="str">
        <f t="shared" si="31"/>
        <v xml:space="preserve">  Christopher P</v>
      </c>
      <c r="G1992" t="str">
        <f>Table2[[#This Row],[First Name]]&amp;" "&amp;Table2[[#This Row],[Last Name]]</f>
        <v xml:space="preserve">  Christopher P Cadotte</v>
      </c>
    </row>
    <row r="1993" spans="1:7" ht="15.75" x14ac:dyDescent="0.25">
      <c r="A1993" s="1" t="s">
        <v>371</v>
      </c>
      <c r="B1993" s="1" t="s">
        <v>4117</v>
      </c>
      <c r="C1993" t="s">
        <v>4382</v>
      </c>
      <c r="D1993" t="s">
        <v>5790</v>
      </c>
      <c r="F1993" t="str">
        <f t="shared" si="31"/>
        <v xml:space="preserve">  Christopher W</v>
      </c>
      <c r="G1993" t="str">
        <f>Table2[[#This Row],[First Name]]&amp;" "&amp;Table2[[#This Row],[Last Name]]</f>
        <v xml:space="preserve">  Christopher W Cacciapaglia</v>
      </c>
    </row>
    <row r="1994" spans="1:7" ht="15.75" x14ac:dyDescent="0.25">
      <c r="A1994" s="1" t="s">
        <v>370</v>
      </c>
      <c r="B1994" s="1" t="s">
        <v>4118</v>
      </c>
      <c r="C1994" t="s">
        <v>4382</v>
      </c>
      <c r="D1994" t="s">
        <v>5791</v>
      </c>
      <c r="F1994" t="str">
        <f t="shared" si="31"/>
        <v xml:space="preserve">  Norman H</v>
      </c>
      <c r="G1994" t="str">
        <f>Table2[[#This Row],[First Name]]&amp;" "&amp;Table2[[#This Row],[Last Name]]</f>
        <v xml:space="preserve">  Norman H Mininger</v>
      </c>
    </row>
    <row r="1995" spans="1:7" ht="15.75" x14ac:dyDescent="0.25">
      <c r="A1995" s="1" t="s">
        <v>369</v>
      </c>
      <c r="B1995" s="1" t="s">
        <v>4119</v>
      </c>
      <c r="C1995" t="s">
        <v>4380</v>
      </c>
      <c r="D1995" t="s">
        <v>5505</v>
      </c>
      <c r="F1995" t="str">
        <f t="shared" si="31"/>
        <v xml:space="preserve">  Susan</v>
      </c>
      <c r="G1995" t="str">
        <f>Table2[[#This Row],[First Name]]&amp;" "&amp;Table2[[#This Row],[Last Name]]</f>
        <v xml:space="preserve">  Susan Mayo</v>
      </c>
    </row>
    <row r="1996" spans="1:7" ht="15.75" x14ac:dyDescent="0.25">
      <c r="A1996" s="1" t="s">
        <v>368</v>
      </c>
      <c r="B1996" s="1" t="s">
        <v>4120</v>
      </c>
      <c r="C1996" t="s">
        <v>4380</v>
      </c>
      <c r="D1996" t="s">
        <v>5792</v>
      </c>
      <c r="F1996" t="str">
        <f t="shared" si="31"/>
        <v xml:space="preserve">  Tatyana K</v>
      </c>
      <c r="G1996" t="str">
        <f>Table2[[#This Row],[First Name]]&amp;" "&amp;Table2[[#This Row],[Last Name]]</f>
        <v xml:space="preserve">  Tatyana K Zicko</v>
      </c>
    </row>
    <row r="1997" spans="1:7" ht="15.75" x14ac:dyDescent="0.25">
      <c r="A1997" s="1" t="s">
        <v>367</v>
      </c>
      <c r="B1997" s="1" t="s">
        <v>2426</v>
      </c>
      <c r="C1997" t="s">
        <v>4380</v>
      </c>
      <c r="D1997" t="s">
        <v>5793</v>
      </c>
      <c r="F1997" t="str">
        <f t="shared" si="31"/>
        <v xml:space="preserve">  Chrissy</v>
      </c>
      <c r="G1997" t="str">
        <f>Table2[[#This Row],[First Name]]&amp;" "&amp;Table2[[#This Row],[Last Name]]</f>
        <v xml:space="preserve">  Chrissy Graham</v>
      </c>
    </row>
    <row r="1998" spans="1:7" ht="15.75" x14ac:dyDescent="0.25">
      <c r="A1998" s="1" t="s">
        <v>366</v>
      </c>
      <c r="B1998" s="1" t="s">
        <v>2534</v>
      </c>
      <c r="C1998" t="s">
        <v>4380</v>
      </c>
      <c r="D1998" t="s">
        <v>4612</v>
      </c>
      <c r="F1998" t="str">
        <f t="shared" si="31"/>
        <v xml:space="preserve">  Carrie</v>
      </c>
      <c r="G1998" t="str">
        <f>Table2[[#This Row],[First Name]]&amp;" "&amp;Table2[[#This Row],[Last Name]]</f>
        <v xml:space="preserve">  Carrie Boland</v>
      </c>
    </row>
    <row r="1999" spans="1:7" ht="15.75" x14ac:dyDescent="0.25">
      <c r="A1999" s="1" t="s">
        <v>365</v>
      </c>
      <c r="B1999" s="1" t="s">
        <v>4121</v>
      </c>
      <c r="C1999" t="s">
        <v>4380</v>
      </c>
      <c r="D1999" t="s">
        <v>5794</v>
      </c>
      <c r="F1999" t="str">
        <f t="shared" si="31"/>
        <v xml:space="preserve">  Halle</v>
      </c>
      <c r="G1999" t="str">
        <f>Table2[[#This Row],[First Name]]&amp;" "&amp;Table2[[#This Row],[Last Name]]</f>
        <v xml:space="preserve">  Halle Cupp</v>
      </c>
    </row>
    <row r="2000" spans="1:7" ht="15.75" x14ac:dyDescent="0.25">
      <c r="A2000" s="1" t="s">
        <v>364</v>
      </c>
      <c r="B2000" s="1" t="s">
        <v>2721</v>
      </c>
      <c r="C2000" t="s">
        <v>4380</v>
      </c>
      <c r="D2000" t="s">
        <v>4778</v>
      </c>
      <c r="F2000" t="str">
        <f t="shared" si="31"/>
        <v xml:space="preserve">  Carolyn</v>
      </c>
      <c r="G2000" t="str">
        <f>Table2[[#This Row],[First Name]]&amp;" "&amp;Table2[[#This Row],[Last Name]]</f>
        <v xml:space="preserve">  Carolyn Shaw</v>
      </c>
    </row>
    <row r="2001" spans="1:7" ht="15.75" x14ac:dyDescent="0.25">
      <c r="A2001" s="1" t="s">
        <v>363</v>
      </c>
      <c r="B2001" s="1" t="s">
        <v>4122</v>
      </c>
      <c r="C2001" t="s">
        <v>4380</v>
      </c>
      <c r="D2001" t="s">
        <v>5795</v>
      </c>
      <c r="F2001" t="str">
        <f t="shared" si="31"/>
        <v xml:space="preserve">  Tara D</v>
      </c>
      <c r="G2001" t="str">
        <f>Table2[[#This Row],[First Name]]&amp;" "&amp;Table2[[#This Row],[Last Name]]</f>
        <v xml:space="preserve">  Tara D Klassen</v>
      </c>
    </row>
    <row r="2002" spans="1:7" ht="15.75" x14ac:dyDescent="0.25">
      <c r="A2002" s="1" t="s">
        <v>362</v>
      </c>
      <c r="B2002" s="1" t="s">
        <v>4123</v>
      </c>
      <c r="C2002" t="s">
        <v>4382</v>
      </c>
      <c r="D2002" t="s">
        <v>5796</v>
      </c>
      <c r="F2002" t="str">
        <f t="shared" si="31"/>
        <v xml:space="preserve">  Rasim M</v>
      </c>
      <c r="G2002" t="str">
        <f>Table2[[#This Row],[First Name]]&amp;" "&amp;Table2[[#This Row],[Last Name]]</f>
        <v xml:space="preserve">  Rasim M Musal</v>
      </c>
    </row>
    <row r="2003" spans="1:7" ht="15.75" x14ac:dyDescent="0.25">
      <c r="A2003" s="1" t="s">
        <v>361</v>
      </c>
      <c r="B2003" s="1" t="s">
        <v>4124</v>
      </c>
      <c r="C2003" t="s">
        <v>4380</v>
      </c>
      <c r="D2003" t="s">
        <v>5797</v>
      </c>
      <c r="F2003" t="str">
        <f t="shared" si="31"/>
        <v xml:space="preserve">  Dina</v>
      </c>
      <c r="G2003" t="str">
        <f>Table2[[#This Row],[First Name]]&amp;" "&amp;Table2[[#This Row],[Last Name]]</f>
        <v xml:space="preserve">  Dina Kitayama</v>
      </c>
    </row>
    <row r="2004" spans="1:7" ht="15.75" x14ac:dyDescent="0.25">
      <c r="A2004" s="1" t="s">
        <v>360</v>
      </c>
      <c r="B2004" s="1" t="s">
        <v>4125</v>
      </c>
      <c r="C2004" t="s">
        <v>4380</v>
      </c>
      <c r="D2004" t="s">
        <v>4802</v>
      </c>
      <c r="F2004" t="str">
        <f t="shared" si="31"/>
        <v xml:space="preserve">  Lisa</v>
      </c>
      <c r="G2004" t="str">
        <f>Table2[[#This Row],[First Name]]&amp;" "&amp;Table2[[#This Row],[Last Name]]</f>
        <v xml:space="preserve">  Lisa Altman</v>
      </c>
    </row>
    <row r="2005" spans="1:7" ht="15.75" x14ac:dyDescent="0.25">
      <c r="A2005" s="1" t="s">
        <v>359</v>
      </c>
      <c r="B2005" s="1" t="s">
        <v>4126</v>
      </c>
      <c r="C2005" t="s">
        <v>4380</v>
      </c>
      <c r="D2005" t="s">
        <v>5798</v>
      </c>
      <c r="F2005" t="str">
        <f t="shared" si="31"/>
        <v xml:space="preserve">  Caitrin</v>
      </c>
      <c r="G2005" t="str">
        <f>Table2[[#This Row],[First Name]]&amp;" "&amp;Table2[[#This Row],[Last Name]]</f>
        <v xml:space="preserve">  Caitrin Demchko</v>
      </c>
    </row>
    <row r="2006" spans="1:7" ht="15.75" x14ac:dyDescent="0.25">
      <c r="A2006" s="1" t="s">
        <v>358</v>
      </c>
      <c r="B2006" s="1" t="s">
        <v>3583</v>
      </c>
      <c r="C2006" t="s">
        <v>4380</v>
      </c>
      <c r="D2006" t="s">
        <v>5799</v>
      </c>
      <c r="F2006" t="str">
        <f t="shared" si="31"/>
        <v xml:space="preserve">  Adriana S</v>
      </c>
      <c r="G2006" t="str">
        <f>Table2[[#This Row],[First Name]]&amp;" "&amp;Table2[[#This Row],[Last Name]]</f>
        <v xml:space="preserve">  Adriana S Wild</v>
      </c>
    </row>
    <row r="2007" spans="1:7" ht="15.75" x14ac:dyDescent="0.25">
      <c r="A2007" s="1" t="s">
        <v>357</v>
      </c>
      <c r="B2007" s="1" t="s">
        <v>4127</v>
      </c>
      <c r="C2007" t="s">
        <v>4380</v>
      </c>
      <c r="D2007" t="s">
        <v>4443</v>
      </c>
      <c r="F2007" t="str">
        <f t="shared" si="31"/>
        <v xml:space="preserve">  Megan</v>
      </c>
      <c r="G2007" t="str">
        <f>Table2[[#This Row],[First Name]]&amp;" "&amp;Table2[[#This Row],[Last Name]]</f>
        <v xml:space="preserve">  Megan Betts</v>
      </c>
    </row>
    <row r="2008" spans="1:7" ht="15.75" x14ac:dyDescent="0.25">
      <c r="A2008" s="1" t="s">
        <v>356</v>
      </c>
      <c r="B2008" s="1" t="s">
        <v>2403</v>
      </c>
      <c r="C2008" t="s">
        <v>4798</v>
      </c>
      <c r="D2008" t="s">
        <v>5800</v>
      </c>
      <c r="F2008" t="str">
        <f t="shared" si="31"/>
        <v xml:space="preserve">  Kristen M</v>
      </c>
      <c r="G2008" t="str">
        <f>Table2[[#This Row],[First Name]]&amp;" "&amp;Table2[[#This Row],[Last Name]]</f>
        <v xml:space="preserve">  Kristen M Martin</v>
      </c>
    </row>
    <row r="2009" spans="1:7" ht="15.75" x14ac:dyDescent="0.25">
      <c r="A2009" s="1" t="s">
        <v>355</v>
      </c>
      <c r="B2009" s="1" t="s">
        <v>4128</v>
      </c>
      <c r="C2009" t="s">
        <v>4380</v>
      </c>
      <c r="D2009" t="s">
        <v>5801</v>
      </c>
      <c r="F2009" t="str">
        <f t="shared" si="31"/>
        <v xml:space="preserve">  Alix</v>
      </c>
      <c r="G2009" t="str">
        <f>Table2[[#This Row],[First Name]]&amp;" "&amp;Table2[[#This Row],[Last Name]]</f>
        <v xml:space="preserve">  Alix Vandeventer</v>
      </c>
    </row>
    <row r="2010" spans="1:7" ht="15.75" x14ac:dyDescent="0.25">
      <c r="A2010" s="1" t="s">
        <v>354</v>
      </c>
      <c r="B2010" s="1" t="s">
        <v>4129</v>
      </c>
      <c r="C2010" t="s">
        <v>4382</v>
      </c>
      <c r="D2010" t="s">
        <v>5802</v>
      </c>
      <c r="F2010" t="str">
        <f t="shared" si="31"/>
        <v xml:space="preserve">  Kakushin</v>
      </c>
      <c r="G2010" t="str">
        <f>Table2[[#This Row],[First Name]]&amp;" "&amp;Table2[[#This Row],[Last Name]]</f>
        <v xml:space="preserve">  Kakushin Hirano</v>
      </c>
    </row>
    <row r="2011" spans="1:7" ht="15.75" x14ac:dyDescent="0.25">
      <c r="A2011" s="1" t="s">
        <v>353</v>
      </c>
      <c r="B2011" s="1" t="s">
        <v>4130</v>
      </c>
      <c r="C2011" t="s">
        <v>4382</v>
      </c>
      <c r="D2011" t="s">
        <v>4720</v>
      </c>
      <c r="F2011" t="str">
        <f t="shared" si="31"/>
        <v xml:space="preserve">  Michael J</v>
      </c>
      <c r="G2011" t="str">
        <f>Table2[[#This Row],[First Name]]&amp;" "&amp;Table2[[#This Row],[Last Name]]</f>
        <v xml:space="preserve">  Michael J Davi</v>
      </c>
    </row>
    <row r="2012" spans="1:7" ht="15.75" x14ac:dyDescent="0.25">
      <c r="A2012" s="1" t="s">
        <v>352</v>
      </c>
      <c r="B2012" s="1" t="s">
        <v>4131</v>
      </c>
      <c r="C2012" t="s">
        <v>4382</v>
      </c>
      <c r="D2012" t="s">
        <v>4638</v>
      </c>
      <c r="F2012" t="str">
        <f t="shared" si="31"/>
        <v xml:space="preserve">  Bradley</v>
      </c>
      <c r="G2012" t="str">
        <f>Table2[[#This Row],[First Name]]&amp;" "&amp;Table2[[#This Row],[Last Name]]</f>
        <v xml:space="preserve">  Bradley Sloan</v>
      </c>
    </row>
    <row r="2013" spans="1:7" ht="15.75" x14ac:dyDescent="0.25">
      <c r="A2013" s="1" t="s">
        <v>350</v>
      </c>
      <c r="B2013" s="1" t="s">
        <v>4132</v>
      </c>
      <c r="C2013" t="s">
        <v>4382</v>
      </c>
      <c r="D2013" t="s">
        <v>4571</v>
      </c>
      <c r="F2013" t="str">
        <f t="shared" si="31"/>
        <v xml:space="preserve">  Matt</v>
      </c>
      <c r="G2013" t="str">
        <f>Table2[[#This Row],[First Name]]&amp;" "&amp;Table2[[#This Row],[Last Name]]</f>
        <v xml:space="preserve">  Matt Homich</v>
      </c>
    </row>
    <row r="2014" spans="1:7" ht="15.75" x14ac:dyDescent="0.25">
      <c r="A2014" s="1" t="s">
        <v>349</v>
      </c>
      <c r="B2014" s="1" t="s">
        <v>3360</v>
      </c>
      <c r="C2014" t="s">
        <v>4380</v>
      </c>
      <c r="D2014" t="s">
        <v>5803</v>
      </c>
      <c r="F2014" t="str">
        <f t="shared" si="31"/>
        <v xml:space="preserve">  Amanda C</v>
      </c>
      <c r="G2014" t="str">
        <f>Table2[[#This Row],[First Name]]&amp;" "&amp;Table2[[#This Row],[Last Name]]</f>
        <v xml:space="preserve">  Amanda C Bell</v>
      </c>
    </row>
    <row r="2015" spans="1:7" ht="15.75" x14ac:dyDescent="0.25">
      <c r="A2015" s="1" t="s">
        <v>348</v>
      </c>
      <c r="B2015" s="1" t="s">
        <v>4133</v>
      </c>
      <c r="C2015" t="s">
        <v>4382</v>
      </c>
      <c r="D2015" t="s">
        <v>5804</v>
      </c>
      <c r="F2015" t="str">
        <f t="shared" si="31"/>
        <v xml:space="preserve">  Valur</v>
      </c>
      <c r="G2015" t="str">
        <f>Table2[[#This Row],[First Name]]&amp;" "&amp;Table2[[#This Row],[Last Name]]</f>
        <v xml:space="preserve">  Valur Kristjansson</v>
      </c>
    </row>
    <row r="2016" spans="1:7" ht="15.75" x14ac:dyDescent="0.25">
      <c r="A2016" s="1" t="s">
        <v>347</v>
      </c>
      <c r="B2016" s="1" t="s">
        <v>4134</v>
      </c>
      <c r="C2016" t="s">
        <v>4380</v>
      </c>
      <c r="D2016" t="s">
        <v>5805</v>
      </c>
      <c r="F2016" t="str">
        <f t="shared" si="31"/>
        <v xml:space="preserve">  Erica J</v>
      </c>
      <c r="G2016" t="str">
        <f>Table2[[#This Row],[First Name]]&amp;" "&amp;Table2[[#This Row],[Last Name]]</f>
        <v xml:space="preserve">  Erica J Pitman</v>
      </c>
    </row>
    <row r="2017" spans="1:7" ht="15.75" x14ac:dyDescent="0.25">
      <c r="A2017" s="1" t="s">
        <v>346</v>
      </c>
      <c r="B2017" s="1" t="s">
        <v>4135</v>
      </c>
      <c r="C2017" t="s">
        <v>4382</v>
      </c>
      <c r="D2017" t="s">
        <v>5758</v>
      </c>
      <c r="F2017" t="str">
        <f t="shared" si="31"/>
        <v xml:space="preserve">  Stephen F</v>
      </c>
      <c r="G2017" t="str">
        <f>Table2[[#This Row],[First Name]]&amp;" "&amp;Table2[[#This Row],[Last Name]]</f>
        <v xml:space="preserve">  Stephen F Curley</v>
      </c>
    </row>
    <row r="2018" spans="1:7" ht="15.75" x14ac:dyDescent="0.25">
      <c r="A2018" s="1" t="s">
        <v>345</v>
      </c>
      <c r="B2018" s="1" t="s">
        <v>4136</v>
      </c>
      <c r="C2018" t="s">
        <v>4380</v>
      </c>
      <c r="D2018" t="s">
        <v>5806</v>
      </c>
      <c r="F2018" t="str">
        <f t="shared" si="31"/>
        <v xml:space="preserve">  Lissa</v>
      </c>
      <c r="G2018" t="str">
        <f>Table2[[#This Row],[First Name]]&amp;" "&amp;Table2[[#This Row],[Last Name]]</f>
        <v xml:space="preserve">  Lissa Zimmer</v>
      </c>
    </row>
    <row r="2019" spans="1:7" ht="15.75" x14ac:dyDescent="0.25">
      <c r="A2019" s="1" t="s">
        <v>344</v>
      </c>
      <c r="B2019" s="1" t="s">
        <v>4137</v>
      </c>
      <c r="C2019" t="s">
        <v>4380</v>
      </c>
      <c r="D2019" t="s">
        <v>4443</v>
      </c>
      <c r="F2019" t="str">
        <f t="shared" si="31"/>
        <v xml:space="preserve">  Megan</v>
      </c>
      <c r="G2019" t="str">
        <f>Table2[[#This Row],[First Name]]&amp;" "&amp;Table2[[#This Row],[Last Name]]</f>
        <v xml:space="preserve">  Megan Granski</v>
      </c>
    </row>
    <row r="2020" spans="1:7" ht="15.75" x14ac:dyDescent="0.25">
      <c r="A2020" s="1" t="s">
        <v>343</v>
      </c>
      <c r="B2020" s="1" t="s">
        <v>2505</v>
      </c>
      <c r="C2020" t="s">
        <v>4380</v>
      </c>
      <c r="D2020" t="s">
        <v>5807</v>
      </c>
      <c r="F2020" t="str">
        <f t="shared" si="31"/>
        <v xml:space="preserve">  Alyson</v>
      </c>
      <c r="G2020" t="str">
        <f>Table2[[#This Row],[First Name]]&amp;" "&amp;Table2[[#This Row],[Last Name]]</f>
        <v xml:space="preserve">  Alyson Dunn</v>
      </c>
    </row>
    <row r="2021" spans="1:7" ht="15.75" x14ac:dyDescent="0.25">
      <c r="A2021" s="1" t="s">
        <v>342</v>
      </c>
      <c r="B2021" s="1" t="s">
        <v>4138</v>
      </c>
      <c r="C2021" t="s">
        <v>4382</v>
      </c>
      <c r="D2021" t="s">
        <v>5808</v>
      </c>
      <c r="F2021" t="str">
        <f t="shared" si="31"/>
        <v xml:space="preserve">  Chance B</v>
      </c>
      <c r="G2021" t="str">
        <f>Table2[[#This Row],[First Name]]&amp;" "&amp;Table2[[#This Row],[Last Name]]</f>
        <v xml:space="preserve">  Chance B Regina</v>
      </c>
    </row>
    <row r="2022" spans="1:7" ht="15.75" x14ac:dyDescent="0.25">
      <c r="A2022" s="1" t="s">
        <v>341</v>
      </c>
      <c r="B2022" s="1" t="s">
        <v>2660</v>
      </c>
      <c r="C2022" t="s">
        <v>4382</v>
      </c>
      <c r="D2022" t="s">
        <v>5665</v>
      </c>
      <c r="F2022" t="str">
        <f t="shared" si="31"/>
        <v xml:space="preserve">  Sean P</v>
      </c>
      <c r="G2022" t="str">
        <f>Table2[[#This Row],[First Name]]&amp;" "&amp;Table2[[#This Row],[Last Name]]</f>
        <v xml:space="preserve">  Sean P O'Connor</v>
      </c>
    </row>
    <row r="2023" spans="1:7" ht="15.75" x14ac:dyDescent="0.25">
      <c r="A2023" s="1" t="s">
        <v>340</v>
      </c>
      <c r="B2023" s="1" t="s">
        <v>4139</v>
      </c>
      <c r="C2023" t="s">
        <v>4380</v>
      </c>
      <c r="D2023" t="s">
        <v>5809</v>
      </c>
      <c r="F2023" t="str">
        <f t="shared" si="31"/>
        <v xml:space="preserve">  Therese</v>
      </c>
      <c r="G2023" t="str">
        <f>Table2[[#This Row],[First Name]]&amp;" "&amp;Table2[[#This Row],[Last Name]]</f>
        <v xml:space="preserve">  Therese Howe</v>
      </c>
    </row>
    <row r="2024" spans="1:7" ht="15.75" x14ac:dyDescent="0.25">
      <c r="A2024" s="1" t="s">
        <v>339</v>
      </c>
      <c r="B2024" s="1" t="s">
        <v>4140</v>
      </c>
      <c r="C2024" t="s">
        <v>4382</v>
      </c>
      <c r="D2024" t="s">
        <v>5810</v>
      </c>
      <c r="F2024" t="str">
        <f t="shared" si="31"/>
        <v xml:space="preserve">  Beau</v>
      </c>
      <c r="G2024" t="str">
        <f>Table2[[#This Row],[First Name]]&amp;" "&amp;Table2[[#This Row],[Last Name]]</f>
        <v xml:space="preserve">  Beau Atwater</v>
      </c>
    </row>
    <row r="2025" spans="1:7" ht="15.75" x14ac:dyDescent="0.25">
      <c r="A2025" s="1" t="s">
        <v>338</v>
      </c>
      <c r="B2025" s="1" t="s">
        <v>4141</v>
      </c>
      <c r="C2025" t="s">
        <v>4380</v>
      </c>
      <c r="D2025" t="s">
        <v>5811</v>
      </c>
      <c r="F2025" t="str">
        <f t="shared" si="31"/>
        <v xml:space="preserve">  Kelsey M</v>
      </c>
      <c r="G2025" t="str">
        <f>Table2[[#This Row],[First Name]]&amp;" "&amp;Table2[[#This Row],[Last Name]]</f>
        <v xml:space="preserve">  Kelsey M Gurganus</v>
      </c>
    </row>
    <row r="2026" spans="1:7" ht="15.75" x14ac:dyDescent="0.25">
      <c r="A2026" s="1" t="s">
        <v>337</v>
      </c>
      <c r="B2026" s="1" t="s">
        <v>4142</v>
      </c>
      <c r="C2026" t="s">
        <v>4380</v>
      </c>
      <c r="D2026" t="s">
        <v>5812</v>
      </c>
      <c r="F2026" t="str">
        <f t="shared" si="31"/>
        <v xml:space="preserve">  Gretchen</v>
      </c>
      <c r="G2026" t="str">
        <f>Table2[[#This Row],[First Name]]&amp;" "&amp;Table2[[#This Row],[Last Name]]</f>
        <v xml:space="preserve">  Gretchen Holden</v>
      </c>
    </row>
    <row r="2027" spans="1:7" ht="15.75" x14ac:dyDescent="0.25">
      <c r="A2027" s="1" t="s">
        <v>336</v>
      </c>
      <c r="B2027" s="1" t="s">
        <v>4143</v>
      </c>
      <c r="C2027" t="s">
        <v>4382</v>
      </c>
      <c r="D2027" t="s">
        <v>5813</v>
      </c>
      <c r="F2027" t="str">
        <f t="shared" si="31"/>
        <v xml:space="preserve">  Nicholas E</v>
      </c>
      <c r="G2027" t="str">
        <f>Table2[[#This Row],[First Name]]&amp;" "&amp;Table2[[#This Row],[Last Name]]</f>
        <v xml:space="preserve">  Nicholas E Parton</v>
      </c>
    </row>
    <row r="2028" spans="1:7" ht="15.75" x14ac:dyDescent="0.25">
      <c r="A2028" s="1" t="s">
        <v>335</v>
      </c>
      <c r="B2028" s="1" t="s">
        <v>3809</v>
      </c>
      <c r="C2028" t="s">
        <v>4380</v>
      </c>
      <c r="D2028" t="s">
        <v>5814</v>
      </c>
      <c r="F2028" t="str">
        <f t="shared" si="31"/>
        <v xml:space="preserve">  Deborah</v>
      </c>
      <c r="G2028" t="str">
        <f>Table2[[#This Row],[First Name]]&amp;" "&amp;Table2[[#This Row],[Last Name]]</f>
        <v xml:space="preserve">  Deborah Downs</v>
      </c>
    </row>
    <row r="2029" spans="1:7" ht="15.75" x14ac:dyDescent="0.25">
      <c r="A2029" s="1" t="s">
        <v>334</v>
      </c>
      <c r="B2029" s="1" t="s">
        <v>4144</v>
      </c>
      <c r="C2029" t="s">
        <v>4382</v>
      </c>
      <c r="D2029" t="s">
        <v>5815</v>
      </c>
      <c r="E2029" t="s">
        <v>4976</v>
      </c>
      <c r="F2029" t="str">
        <f t="shared" si="31"/>
        <v xml:space="preserve">  Chuck W Jr</v>
      </c>
      <c r="G2029" t="str">
        <f>Table2[[#This Row],[First Name]]&amp;" "&amp;Table2[[#This Row],[Last Name]]</f>
        <v xml:space="preserve">  Chuck W Jr Dent</v>
      </c>
    </row>
    <row r="2030" spans="1:7" ht="15.75" x14ac:dyDescent="0.25">
      <c r="A2030" s="1" t="s">
        <v>333</v>
      </c>
      <c r="B2030" s="1" t="s">
        <v>4145</v>
      </c>
      <c r="C2030" t="s">
        <v>4382</v>
      </c>
      <c r="D2030" t="s">
        <v>4444</v>
      </c>
      <c r="F2030" t="str">
        <f t="shared" si="31"/>
        <v xml:space="preserve">  Daniel</v>
      </c>
      <c r="G2030" t="str">
        <f>Table2[[#This Row],[First Name]]&amp;" "&amp;Table2[[#This Row],[Last Name]]</f>
        <v xml:space="preserve">  Daniel Ranti</v>
      </c>
    </row>
    <row r="2031" spans="1:7" ht="15.75" x14ac:dyDescent="0.25">
      <c r="A2031" s="1" t="s">
        <v>332</v>
      </c>
      <c r="B2031" s="1" t="s">
        <v>4146</v>
      </c>
      <c r="C2031" t="s">
        <v>4380</v>
      </c>
      <c r="D2031" t="s">
        <v>5816</v>
      </c>
      <c r="F2031" t="str">
        <f t="shared" si="31"/>
        <v xml:space="preserve">  Amany</v>
      </c>
      <c r="G2031" t="str">
        <f>Table2[[#This Row],[First Name]]&amp;" "&amp;Table2[[#This Row],[Last Name]]</f>
        <v xml:space="preserve">  Amany Ishaq</v>
      </c>
    </row>
    <row r="2032" spans="1:7" ht="15.75" x14ac:dyDescent="0.25">
      <c r="A2032" s="1" t="s">
        <v>331</v>
      </c>
      <c r="B2032" s="1" t="s">
        <v>4147</v>
      </c>
      <c r="C2032" t="s">
        <v>4380</v>
      </c>
      <c r="D2032" t="s">
        <v>5817</v>
      </c>
      <c r="F2032" t="str">
        <f t="shared" si="31"/>
        <v xml:space="preserve">  Kipling</v>
      </c>
      <c r="G2032" t="str">
        <f>Table2[[#This Row],[First Name]]&amp;" "&amp;Table2[[#This Row],[Last Name]]</f>
        <v xml:space="preserve">  Kipling Wiles</v>
      </c>
    </row>
    <row r="2033" spans="1:7" ht="15.75" x14ac:dyDescent="0.25">
      <c r="A2033" s="1" t="s">
        <v>330</v>
      </c>
      <c r="B2033" s="1" t="s">
        <v>3099</v>
      </c>
      <c r="C2033" t="s">
        <v>4382</v>
      </c>
      <c r="D2033" t="s">
        <v>5818</v>
      </c>
      <c r="F2033" t="str">
        <f t="shared" si="31"/>
        <v xml:space="preserve">  Duncan</v>
      </c>
      <c r="G2033" t="str">
        <f>Table2[[#This Row],[First Name]]&amp;" "&amp;Table2[[#This Row],[Last Name]]</f>
        <v xml:space="preserve">  Duncan Roberts</v>
      </c>
    </row>
    <row r="2034" spans="1:7" ht="15.75" x14ac:dyDescent="0.25">
      <c r="A2034" s="1" t="s">
        <v>329</v>
      </c>
      <c r="B2034" s="1" t="s">
        <v>4148</v>
      </c>
      <c r="C2034" t="s">
        <v>4382</v>
      </c>
      <c r="D2034" t="s">
        <v>5819</v>
      </c>
      <c r="F2034" t="str">
        <f t="shared" si="31"/>
        <v xml:space="preserve">  Louis C</v>
      </c>
      <c r="G2034" t="str">
        <f>Table2[[#This Row],[First Name]]&amp;" "&amp;Table2[[#This Row],[Last Name]]</f>
        <v xml:space="preserve">  Louis C Serafini</v>
      </c>
    </row>
    <row r="2035" spans="1:7" ht="15.75" x14ac:dyDescent="0.25">
      <c r="A2035" s="1" t="s">
        <v>328</v>
      </c>
      <c r="B2035" s="1" t="s">
        <v>4149</v>
      </c>
      <c r="C2035" t="s">
        <v>4382</v>
      </c>
      <c r="D2035" t="s">
        <v>5157</v>
      </c>
      <c r="F2035" t="str">
        <f t="shared" si="31"/>
        <v xml:space="preserve">  Daniel J</v>
      </c>
      <c r="G2035" t="str">
        <f>Table2[[#This Row],[First Name]]&amp;" "&amp;Table2[[#This Row],[Last Name]]</f>
        <v xml:space="preserve">  Daniel J Button</v>
      </c>
    </row>
    <row r="2036" spans="1:7" ht="15.75" x14ac:dyDescent="0.25">
      <c r="A2036" s="1" t="s">
        <v>327</v>
      </c>
      <c r="B2036" s="1" t="s">
        <v>4150</v>
      </c>
      <c r="C2036" t="s">
        <v>4380</v>
      </c>
      <c r="D2036" t="s">
        <v>5820</v>
      </c>
      <c r="F2036" t="str">
        <f t="shared" si="31"/>
        <v xml:space="preserve">  Ildiko M</v>
      </c>
      <c r="G2036" t="str">
        <f>Table2[[#This Row],[First Name]]&amp;" "&amp;Table2[[#This Row],[Last Name]]</f>
        <v xml:space="preserve">  Ildiko M Gaal</v>
      </c>
    </row>
    <row r="2037" spans="1:7" ht="15.75" x14ac:dyDescent="0.25">
      <c r="A2037" s="1" t="s">
        <v>326</v>
      </c>
      <c r="B2037" s="1" t="s">
        <v>4151</v>
      </c>
      <c r="C2037" t="s">
        <v>4380</v>
      </c>
      <c r="D2037" t="s">
        <v>5821</v>
      </c>
      <c r="F2037" t="str">
        <f t="shared" si="31"/>
        <v xml:space="preserve">  Melinda E</v>
      </c>
      <c r="G2037" t="str">
        <f>Table2[[#This Row],[First Name]]&amp;" "&amp;Table2[[#This Row],[Last Name]]</f>
        <v xml:space="preserve">  Melinda E Liptak</v>
      </c>
    </row>
    <row r="2038" spans="1:7" ht="15.75" x14ac:dyDescent="0.25">
      <c r="A2038" s="1" t="s">
        <v>325</v>
      </c>
      <c r="B2038" s="1" t="s">
        <v>4152</v>
      </c>
      <c r="C2038" t="s">
        <v>4380</v>
      </c>
      <c r="D2038" t="s">
        <v>5003</v>
      </c>
      <c r="F2038" t="str">
        <f t="shared" si="31"/>
        <v xml:space="preserve">  Ashley M</v>
      </c>
      <c r="G2038" t="str">
        <f>Table2[[#This Row],[First Name]]&amp;" "&amp;Table2[[#This Row],[Last Name]]</f>
        <v xml:space="preserve">  Ashley M Kellam</v>
      </c>
    </row>
    <row r="2039" spans="1:7" ht="15.75" x14ac:dyDescent="0.25">
      <c r="A2039" s="1" t="s">
        <v>324</v>
      </c>
      <c r="B2039" s="1" t="s">
        <v>4153</v>
      </c>
      <c r="C2039" t="s">
        <v>4380</v>
      </c>
      <c r="D2039" t="s">
        <v>4607</v>
      </c>
      <c r="F2039" t="str">
        <f t="shared" si="31"/>
        <v xml:space="preserve">  Stephanie</v>
      </c>
      <c r="G2039" t="str">
        <f>Table2[[#This Row],[First Name]]&amp;" "&amp;Table2[[#This Row],[Last Name]]</f>
        <v xml:space="preserve">  Stephanie Gordon</v>
      </c>
    </row>
    <row r="2040" spans="1:7" ht="15.75" x14ac:dyDescent="0.25">
      <c r="A2040" s="1" t="s">
        <v>323</v>
      </c>
      <c r="B2040" s="1" t="s">
        <v>2508</v>
      </c>
      <c r="C2040" t="s">
        <v>4382</v>
      </c>
      <c r="D2040" t="s">
        <v>5665</v>
      </c>
      <c r="F2040" t="str">
        <f t="shared" si="31"/>
        <v xml:space="preserve">  Sean P</v>
      </c>
      <c r="G2040" t="str">
        <f>Table2[[#This Row],[First Name]]&amp;" "&amp;Table2[[#This Row],[Last Name]]</f>
        <v xml:space="preserve">  Sean P Hyland</v>
      </c>
    </row>
    <row r="2041" spans="1:7" ht="15.75" x14ac:dyDescent="0.25">
      <c r="A2041" s="1" t="s">
        <v>322</v>
      </c>
      <c r="B2041" s="1" t="s">
        <v>4154</v>
      </c>
      <c r="C2041" t="s">
        <v>4380</v>
      </c>
      <c r="D2041" t="s">
        <v>5822</v>
      </c>
      <c r="F2041" t="str">
        <f t="shared" si="31"/>
        <v xml:space="preserve">  Emily G</v>
      </c>
      <c r="G2041" t="str">
        <f>Table2[[#This Row],[First Name]]&amp;" "&amp;Table2[[#This Row],[Last Name]]</f>
        <v xml:space="preserve">  Emily G Wagoner</v>
      </c>
    </row>
    <row r="2042" spans="1:7" ht="15.75" x14ac:dyDescent="0.25">
      <c r="A2042" s="1" t="s">
        <v>321</v>
      </c>
      <c r="B2042" s="1" t="s">
        <v>2381</v>
      </c>
      <c r="C2042" t="s">
        <v>4382</v>
      </c>
      <c r="D2042" t="s">
        <v>5107</v>
      </c>
      <c r="F2042" t="str">
        <f t="shared" si="31"/>
        <v xml:space="preserve">  Malcolm</v>
      </c>
      <c r="G2042" t="str">
        <f>Table2[[#This Row],[First Name]]&amp;" "&amp;Table2[[#This Row],[Last Name]]</f>
        <v xml:space="preserve">  Malcolm Thomas</v>
      </c>
    </row>
    <row r="2043" spans="1:7" ht="15.75" x14ac:dyDescent="0.25">
      <c r="A2043" s="1" t="s">
        <v>320</v>
      </c>
      <c r="B2043" s="1" t="s">
        <v>4155</v>
      </c>
      <c r="C2043" t="s">
        <v>4382</v>
      </c>
      <c r="D2043" t="s">
        <v>5823</v>
      </c>
      <c r="F2043" t="str">
        <f t="shared" si="31"/>
        <v xml:space="preserve">  Danilo</v>
      </c>
      <c r="G2043" t="str">
        <f>Table2[[#This Row],[First Name]]&amp;" "&amp;Table2[[#This Row],[Last Name]]</f>
        <v xml:space="preserve">  Danilo Goffi</v>
      </c>
    </row>
    <row r="2044" spans="1:7" ht="15.75" x14ac:dyDescent="0.25">
      <c r="A2044" s="1" t="s">
        <v>319</v>
      </c>
      <c r="B2044" s="1" t="s">
        <v>4156</v>
      </c>
      <c r="C2044" t="s">
        <v>4382</v>
      </c>
      <c r="D2044" t="s">
        <v>5824</v>
      </c>
      <c r="F2044" t="str">
        <f t="shared" si="31"/>
        <v xml:space="preserve">  Mikko</v>
      </c>
      <c r="G2044" t="str">
        <f>Table2[[#This Row],[First Name]]&amp;" "&amp;Table2[[#This Row],[Last Name]]</f>
        <v xml:space="preserve">  Mikko Salovaara</v>
      </c>
    </row>
    <row r="2045" spans="1:7" ht="15.75" x14ac:dyDescent="0.25">
      <c r="A2045" s="1" t="s">
        <v>318</v>
      </c>
      <c r="B2045" s="1" t="s">
        <v>4157</v>
      </c>
      <c r="C2045" t="s">
        <v>4380</v>
      </c>
      <c r="D2045" t="s">
        <v>5825</v>
      </c>
      <c r="F2045" t="str">
        <f t="shared" si="31"/>
        <v xml:space="preserve">  Paula C</v>
      </c>
      <c r="G2045" t="str">
        <f>Table2[[#This Row],[First Name]]&amp;" "&amp;Table2[[#This Row],[Last Name]]</f>
        <v xml:space="preserve">  Paula C Reid</v>
      </c>
    </row>
    <row r="2046" spans="1:7" ht="15.75" x14ac:dyDescent="0.25">
      <c r="A2046" s="1" t="s">
        <v>317</v>
      </c>
      <c r="B2046" s="1" t="s">
        <v>4158</v>
      </c>
      <c r="C2046" t="s">
        <v>4380</v>
      </c>
      <c r="D2046" t="s">
        <v>5826</v>
      </c>
      <c r="F2046" t="str">
        <f t="shared" si="31"/>
        <v xml:space="preserve">  Kirsten N</v>
      </c>
      <c r="G2046" t="str">
        <f>Table2[[#This Row],[First Name]]&amp;" "&amp;Table2[[#This Row],[Last Name]]</f>
        <v xml:space="preserve">  Kirsten N Allan</v>
      </c>
    </row>
    <row r="2047" spans="1:7" ht="15.75" x14ac:dyDescent="0.25">
      <c r="A2047" s="1" t="s">
        <v>316</v>
      </c>
      <c r="B2047" s="1" t="s">
        <v>4159</v>
      </c>
      <c r="C2047" t="s">
        <v>4380</v>
      </c>
      <c r="D2047" t="s">
        <v>5827</v>
      </c>
      <c r="F2047" t="str">
        <f t="shared" si="31"/>
        <v xml:space="preserve">  Christy</v>
      </c>
      <c r="G2047" t="str">
        <f>Table2[[#This Row],[First Name]]&amp;" "&amp;Table2[[#This Row],[Last Name]]</f>
        <v xml:space="preserve">  Christy McLaughlin</v>
      </c>
    </row>
    <row r="2048" spans="1:7" ht="15.75" x14ac:dyDescent="0.25">
      <c r="A2048" s="1" t="s">
        <v>315</v>
      </c>
      <c r="B2048" s="1" t="s">
        <v>2401</v>
      </c>
      <c r="C2048" t="s">
        <v>4380</v>
      </c>
      <c r="D2048" t="s">
        <v>4458</v>
      </c>
      <c r="F2048" t="str">
        <f t="shared" si="31"/>
        <v xml:space="preserve">  Jennifer</v>
      </c>
      <c r="G2048" t="str">
        <f>Table2[[#This Row],[First Name]]&amp;" "&amp;Table2[[#This Row],[Last Name]]</f>
        <v xml:space="preserve">  Jennifer Lee</v>
      </c>
    </row>
    <row r="2049" spans="1:7" ht="15.75" x14ac:dyDescent="0.25">
      <c r="A2049" s="1" t="s">
        <v>314</v>
      </c>
      <c r="B2049" s="1" t="s">
        <v>4160</v>
      </c>
      <c r="C2049" t="s">
        <v>4380</v>
      </c>
      <c r="D2049" t="s">
        <v>5828</v>
      </c>
      <c r="F2049" t="str">
        <f t="shared" si="31"/>
        <v xml:space="preserve">  Jingjing</v>
      </c>
      <c r="G2049" t="str">
        <f>Table2[[#This Row],[First Name]]&amp;" "&amp;Table2[[#This Row],[Last Name]]</f>
        <v xml:space="preserve">  Jingjing Tang</v>
      </c>
    </row>
    <row r="2050" spans="1:7" ht="15.75" x14ac:dyDescent="0.25">
      <c r="A2050" s="1" t="s">
        <v>313</v>
      </c>
      <c r="B2050" s="1" t="s">
        <v>3441</v>
      </c>
      <c r="C2050" t="s">
        <v>4382</v>
      </c>
      <c r="D2050" t="s">
        <v>5829</v>
      </c>
      <c r="F2050" t="str">
        <f t="shared" si="31"/>
        <v xml:space="preserve">  Morgan</v>
      </c>
      <c r="G2050" t="str">
        <f>Table2[[#This Row],[First Name]]&amp;" "&amp;Table2[[#This Row],[Last Name]]</f>
        <v xml:space="preserve">  Morgan Kennedy</v>
      </c>
    </row>
    <row r="2051" spans="1:7" ht="15.75" x14ac:dyDescent="0.25">
      <c r="A2051" s="1" t="s">
        <v>312</v>
      </c>
      <c r="B2051" s="1" t="s">
        <v>3747</v>
      </c>
      <c r="C2051" t="s">
        <v>4382</v>
      </c>
      <c r="D2051" t="s">
        <v>4855</v>
      </c>
      <c r="F2051" t="str">
        <f t="shared" ref="F2051:F2114" si="32">D2051&amp;E2051</f>
        <v xml:space="preserve">  Patrick J</v>
      </c>
      <c r="G2051" t="str">
        <f>Table2[[#This Row],[First Name]]&amp;" "&amp;Table2[[#This Row],[Last Name]]</f>
        <v xml:space="preserve">  Patrick J Condon</v>
      </c>
    </row>
    <row r="2052" spans="1:7" ht="15.75" x14ac:dyDescent="0.25">
      <c r="A2052" s="1" t="s">
        <v>311</v>
      </c>
      <c r="B2052" s="1" t="s">
        <v>4161</v>
      </c>
      <c r="C2052" t="s">
        <v>4382</v>
      </c>
      <c r="D2052" t="s">
        <v>5830</v>
      </c>
      <c r="F2052" t="str">
        <f t="shared" si="32"/>
        <v xml:space="preserve">  Frankline</v>
      </c>
      <c r="G2052" t="str">
        <f>Table2[[#This Row],[First Name]]&amp;" "&amp;Table2[[#This Row],[Last Name]]</f>
        <v xml:space="preserve">  Frankline Chepkwony</v>
      </c>
    </row>
    <row r="2053" spans="1:7" ht="15.75" x14ac:dyDescent="0.25">
      <c r="A2053" s="1" t="s">
        <v>310</v>
      </c>
      <c r="B2053" s="1" t="s">
        <v>3056</v>
      </c>
      <c r="C2053" t="s">
        <v>4380</v>
      </c>
      <c r="D2053" t="s">
        <v>5831</v>
      </c>
      <c r="F2053" t="str">
        <f t="shared" si="32"/>
        <v xml:space="preserve">  Laura T</v>
      </c>
      <c r="G2053" t="str">
        <f>Table2[[#This Row],[First Name]]&amp;" "&amp;Table2[[#This Row],[Last Name]]</f>
        <v xml:space="preserve">  Laura T Rodriguez</v>
      </c>
    </row>
    <row r="2054" spans="1:7" ht="15.75" x14ac:dyDescent="0.25">
      <c r="A2054" s="1" t="s">
        <v>309</v>
      </c>
      <c r="B2054" s="1" t="s">
        <v>4162</v>
      </c>
      <c r="C2054" t="s">
        <v>4380</v>
      </c>
      <c r="D2054" t="s">
        <v>5832</v>
      </c>
      <c r="F2054" t="str">
        <f t="shared" si="32"/>
        <v xml:space="preserve">  Natalia</v>
      </c>
      <c r="G2054" t="str">
        <f>Table2[[#This Row],[First Name]]&amp;" "&amp;Table2[[#This Row],[Last Name]]</f>
        <v xml:space="preserve">  Natalia Szynkarczuk</v>
      </c>
    </row>
    <row r="2055" spans="1:7" ht="15.75" x14ac:dyDescent="0.25">
      <c r="A2055" s="1" t="s">
        <v>308</v>
      </c>
      <c r="B2055" s="1" t="s">
        <v>4163</v>
      </c>
      <c r="C2055" t="s">
        <v>4380</v>
      </c>
      <c r="D2055" t="s">
        <v>4548</v>
      </c>
      <c r="F2055" t="str">
        <f t="shared" si="32"/>
        <v xml:space="preserve">  Jennifer L</v>
      </c>
      <c r="G2055" t="str">
        <f>Table2[[#This Row],[First Name]]&amp;" "&amp;Table2[[#This Row],[Last Name]]</f>
        <v xml:space="preserve">  Jennifer L Brill</v>
      </c>
    </row>
    <row r="2056" spans="1:7" ht="15.75" x14ac:dyDescent="0.25">
      <c r="A2056" s="1" t="s">
        <v>307</v>
      </c>
      <c r="B2056" s="1" t="s">
        <v>2891</v>
      </c>
      <c r="C2056" t="s">
        <v>4380</v>
      </c>
      <c r="D2056" t="s">
        <v>5833</v>
      </c>
      <c r="F2056" t="str">
        <f t="shared" si="32"/>
        <v xml:space="preserve">  Brooke</v>
      </c>
      <c r="G2056" t="str">
        <f>Table2[[#This Row],[First Name]]&amp;" "&amp;Table2[[#This Row],[Last Name]]</f>
        <v xml:space="preserve">  Brooke Adams</v>
      </c>
    </row>
    <row r="2057" spans="1:7" ht="15.75" x14ac:dyDescent="0.25">
      <c r="A2057" s="1" t="s">
        <v>306</v>
      </c>
      <c r="B2057" s="1" t="s">
        <v>4164</v>
      </c>
      <c r="C2057" t="s">
        <v>4382</v>
      </c>
      <c r="D2057" t="s">
        <v>5834</v>
      </c>
      <c r="F2057" t="str">
        <f t="shared" si="32"/>
        <v xml:space="preserve">  Jeremy M</v>
      </c>
      <c r="G2057" t="str">
        <f>Table2[[#This Row],[First Name]]&amp;" "&amp;Table2[[#This Row],[Last Name]]</f>
        <v xml:space="preserve">  Jeremy M Nunn</v>
      </c>
    </row>
    <row r="2058" spans="1:7" ht="15.75" x14ac:dyDescent="0.25">
      <c r="A2058" s="1" t="s">
        <v>305</v>
      </c>
      <c r="B2058" s="1" t="s">
        <v>4165</v>
      </c>
      <c r="C2058" t="s">
        <v>4380</v>
      </c>
      <c r="D2058" t="s">
        <v>5835</v>
      </c>
      <c r="F2058" t="str">
        <f t="shared" si="32"/>
        <v xml:space="preserve">  Megan L</v>
      </c>
      <c r="G2058" t="str">
        <f>Table2[[#This Row],[First Name]]&amp;" "&amp;Table2[[#This Row],[Last Name]]</f>
        <v xml:space="preserve">  Megan L Blair</v>
      </c>
    </row>
    <row r="2059" spans="1:7" ht="15.75" x14ac:dyDescent="0.25">
      <c r="A2059" s="1" t="s">
        <v>304</v>
      </c>
      <c r="B2059" s="1" t="s">
        <v>4166</v>
      </c>
      <c r="C2059" t="s">
        <v>4382</v>
      </c>
      <c r="D2059" t="s">
        <v>4839</v>
      </c>
      <c r="F2059" t="str">
        <f t="shared" si="32"/>
        <v xml:space="preserve">  Bryan</v>
      </c>
      <c r="G2059" t="str">
        <f>Table2[[#This Row],[First Name]]&amp;" "&amp;Table2[[#This Row],[Last Name]]</f>
        <v xml:space="preserve">  Bryan Sharkey</v>
      </c>
    </row>
    <row r="2060" spans="1:7" ht="15.75" x14ac:dyDescent="0.25">
      <c r="A2060" s="1" t="s">
        <v>303</v>
      </c>
      <c r="B2060" s="1" t="s">
        <v>4167</v>
      </c>
      <c r="C2060" t="s">
        <v>4380</v>
      </c>
      <c r="D2060" t="s">
        <v>5836</v>
      </c>
      <c r="F2060" t="str">
        <f t="shared" si="32"/>
        <v xml:space="preserve">  Marny</v>
      </c>
      <c r="G2060" t="str">
        <f>Table2[[#This Row],[First Name]]&amp;" "&amp;Table2[[#This Row],[Last Name]]</f>
        <v xml:space="preserve">  Marny Scalard</v>
      </c>
    </row>
    <row r="2061" spans="1:7" ht="15.75" x14ac:dyDescent="0.25">
      <c r="A2061" s="1" t="s">
        <v>302</v>
      </c>
      <c r="B2061" s="1" t="s">
        <v>4168</v>
      </c>
      <c r="C2061" t="s">
        <v>4382</v>
      </c>
      <c r="D2061" t="s">
        <v>5104</v>
      </c>
      <c r="F2061" t="str">
        <f t="shared" si="32"/>
        <v xml:space="preserve">  Marc</v>
      </c>
      <c r="G2061" t="str">
        <f>Table2[[#This Row],[First Name]]&amp;" "&amp;Table2[[#This Row],[Last Name]]</f>
        <v xml:space="preserve">  Marc Burget</v>
      </c>
    </row>
    <row r="2062" spans="1:7" ht="15.75" x14ac:dyDescent="0.25">
      <c r="A2062" s="1" t="s">
        <v>301</v>
      </c>
      <c r="B2062" s="1" t="s">
        <v>4169</v>
      </c>
      <c r="C2062" t="s">
        <v>4382</v>
      </c>
      <c r="D2062" t="s">
        <v>5837</v>
      </c>
      <c r="F2062" t="str">
        <f t="shared" si="32"/>
        <v xml:space="preserve">  Benjamin L</v>
      </c>
      <c r="G2062" t="str">
        <f>Table2[[#This Row],[First Name]]&amp;" "&amp;Table2[[#This Row],[Last Name]]</f>
        <v xml:space="preserve">  Benjamin L English</v>
      </c>
    </row>
    <row r="2063" spans="1:7" ht="15.75" x14ac:dyDescent="0.25">
      <c r="A2063" s="1" t="s">
        <v>300</v>
      </c>
      <c r="B2063" s="1" t="s">
        <v>4170</v>
      </c>
      <c r="C2063" t="s">
        <v>4382</v>
      </c>
      <c r="D2063" t="s">
        <v>5838</v>
      </c>
      <c r="F2063" t="str">
        <f t="shared" si="32"/>
        <v xml:space="preserve">  Rob G</v>
      </c>
      <c r="G2063" t="str">
        <f>Table2[[#This Row],[First Name]]&amp;" "&amp;Table2[[#This Row],[Last Name]]</f>
        <v xml:space="preserve">  Rob G Hampton</v>
      </c>
    </row>
    <row r="2064" spans="1:7" ht="15.75" x14ac:dyDescent="0.25">
      <c r="A2064" s="1" t="s">
        <v>299</v>
      </c>
      <c r="B2064" s="1" t="s">
        <v>3641</v>
      </c>
      <c r="C2064" t="s">
        <v>4380</v>
      </c>
      <c r="D2064" t="s">
        <v>5839</v>
      </c>
      <c r="F2064" t="str">
        <f t="shared" si="32"/>
        <v xml:space="preserve">  Stefanie A</v>
      </c>
      <c r="G2064" t="str">
        <f>Table2[[#This Row],[First Name]]&amp;" "&amp;Table2[[#This Row],[Last Name]]</f>
        <v xml:space="preserve">  Stefanie A Flynn</v>
      </c>
    </row>
    <row r="2065" spans="1:7" ht="15.75" x14ac:dyDescent="0.25">
      <c r="A2065" s="1" t="s">
        <v>298</v>
      </c>
      <c r="B2065" s="1" t="s">
        <v>2925</v>
      </c>
      <c r="C2065" t="s">
        <v>4380</v>
      </c>
      <c r="D2065" t="s">
        <v>4607</v>
      </c>
      <c r="F2065" t="str">
        <f t="shared" si="32"/>
        <v xml:space="preserve">  Stephanie</v>
      </c>
      <c r="G2065" t="str">
        <f>Table2[[#This Row],[First Name]]&amp;" "&amp;Table2[[#This Row],[Last Name]]</f>
        <v xml:space="preserve">  Stephanie Knast</v>
      </c>
    </row>
    <row r="2066" spans="1:7" ht="15.75" x14ac:dyDescent="0.25">
      <c r="A2066" s="1" t="s">
        <v>297</v>
      </c>
      <c r="B2066" s="1" t="s">
        <v>4171</v>
      </c>
      <c r="C2066" t="s">
        <v>4380</v>
      </c>
      <c r="D2066" t="s">
        <v>5840</v>
      </c>
      <c r="F2066" t="str">
        <f t="shared" si="32"/>
        <v xml:space="preserve">  Caroline F</v>
      </c>
      <c r="G2066" t="str">
        <f>Table2[[#This Row],[First Name]]&amp;" "&amp;Table2[[#This Row],[Last Name]]</f>
        <v xml:space="preserve">  Caroline F Lucas</v>
      </c>
    </row>
    <row r="2067" spans="1:7" ht="15.75" x14ac:dyDescent="0.25">
      <c r="A2067" s="1" t="s">
        <v>296</v>
      </c>
      <c r="B2067" s="1" t="s">
        <v>2381</v>
      </c>
      <c r="C2067" t="s">
        <v>4380</v>
      </c>
      <c r="D2067" t="s">
        <v>5841</v>
      </c>
      <c r="F2067" t="str">
        <f t="shared" si="32"/>
        <v xml:space="preserve">  Julia J</v>
      </c>
      <c r="G2067" t="str">
        <f>Table2[[#This Row],[First Name]]&amp;" "&amp;Table2[[#This Row],[Last Name]]</f>
        <v xml:space="preserve">  Julia J Thomas</v>
      </c>
    </row>
    <row r="2068" spans="1:7" ht="15.75" x14ac:dyDescent="0.25">
      <c r="A2068" s="1" t="s">
        <v>294</v>
      </c>
      <c r="B2068" s="1" t="s">
        <v>4172</v>
      </c>
      <c r="C2068" t="s">
        <v>4382</v>
      </c>
      <c r="D2068" t="s">
        <v>5509</v>
      </c>
      <c r="F2068" t="str">
        <f t="shared" si="32"/>
        <v xml:space="preserve">  Jack</v>
      </c>
      <c r="G2068" t="str">
        <f>Table2[[#This Row],[First Name]]&amp;" "&amp;Table2[[#This Row],[Last Name]]</f>
        <v xml:space="preserve">  Jack Cherewatti</v>
      </c>
    </row>
    <row r="2069" spans="1:7" ht="15.75" x14ac:dyDescent="0.25">
      <c r="A2069" s="1" t="s">
        <v>293</v>
      </c>
      <c r="B2069" s="1" t="s">
        <v>4173</v>
      </c>
      <c r="C2069" t="s">
        <v>4382</v>
      </c>
      <c r="D2069" t="s">
        <v>5842</v>
      </c>
      <c r="F2069" t="str">
        <f t="shared" si="32"/>
        <v xml:space="preserve">  Bernat</v>
      </c>
      <c r="G2069" t="str">
        <f>Table2[[#This Row],[First Name]]&amp;" "&amp;Table2[[#This Row],[Last Name]]</f>
        <v xml:space="preserve">  Bernat Olle</v>
      </c>
    </row>
    <row r="2070" spans="1:7" ht="15.75" x14ac:dyDescent="0.25">
      <c r="A2070" s="1" t="s">
        <v>292</v>
      </c>
      <c r="B2070" s="1" t="s">
        <v>4174</v>
      </c>
      <c r="C2070" t="s">
        <v>4382</v>
      </c>
      <c r="D2070" t="s">
        <v>5843</v>
      </c>
      <c r="F2070" t="str">
        <f t="shared" si="32"/>
        <v xml:space="preserve">  Hicham</v>
      </c>
      <c r="G2070" t="str">
        <f>Table2[[#This Row],[First Name]]&amp;" "&amp;Table2[[#This Row],[Last Name]]</f>
        <v xml:space="preserve">  Hicham Hamsi</v>
      </c>
    </row>
    <row r="2071" spans="1:7" ht="15.75" x14ac:dyDescent="0.25">
      <c r="A2071" s="1" t="s">
        <v>291</v>
      </c>
      <c r="B2071" s="1" t="s">
        <v>4175</v>
      </c>
      <c r="C2071" t="s">
        <v>4380</v>
      </c>
      <c r="D2071" t="s">
        <v>4558</v>
      </c>
      <c r="F2071" t="str">
        <f t="shared" si="32"/>
        <v xml:space="preserve">  Sarah</v>
      </c>
      <c r="G2071" t="str">
        <f>Table2[[#This Row],[First Name]]&amp;" "&amp;Table2[[#This Row],[Last Name]]</f>
        <v xml:space="preserve">  Sarah Finnegan</v>
      </c>
    </row>
    <row r="2072" spans="1:7" ht="15.75" x14ac:dyDescent="0.25">
      <c r="A2072" s="1" t="s">
        <v>290</v>
      </c>
      <c r="B2072" s="1" t="s">
        <v>2636</v>
      </c>
      <c r="C2072" t="s">
        <v>4382</v>
      </c>
      <c r="D2072" t="s">
        <v>4584</v>
      </c>
      <c r="F2072" t="str">
        <f t="shared" si="32"/>
        <v xml:space="preserve">  Anthony S</v>
      </c>
      <c r="G2072" t="str">
        <f>Table2[[#This Row],[First Name]]&amp;" "&amp;Table2[[#This Row],[Last Name]]</f>
        <v xml:space="preserve">  Anthony S Walsh</v>
      </c>
    </row>
    <row r="2073" spans="1:7" ht="15.75" x14ac:dyDescent="0.25">
      <c r="A2073" s="1" t="s">
        <v>289</v>
      </c>
      <c r="B2073" s="1" t="s">
        <v>4176</v>
      </c>
      <c r="C2073" t="s">
        <v>4380</v>
      </c>
      <c r="D2073" t="s">
        <v>5844</v>
      </c>
      <c r="F2073" t="str">
        <f t="shared" si="32"/>
        <v xml:space="preserve">  Elisabetta</v>
      </c>
      <c r="G2073" t="str">
        <f>Table2[[#This Row],[First Name]]&amp;" "&amp;Table2[[#This Row],[Last Name]]</f>
        <v xml:space="preserve">  Elisabetta Villa</v>
      </c>
    </row>
    <row r="2074" spans="1:7" ht="15.75" x14ac:dyDescent="0.25">
      <c r="A2074" s="1" t="s">
        <v>288</v>
      </c>
      <c r="B2074" s="1" t="s">
        <v>4177</v>
      </c>
      <c r="C2074" t="s">
        <v>4382</v>
      </c>
      <c r="D2074" t="s">
        <v>5845</v>
      </c>
      <c r="F2074" t="str">
        <f t="shared" si="32"/>
        <v xml:space="preserve">  Trevor N</v>
      </c>
      <c r="G2074" t="str">
        <f>Table2[[#This Row],[First Name]]&amp;" "&amp;Table2[[#This Row],[Last Name]]</f>
        <v xml:space="preserve">  Trevor N Cable</v>
      </c>
    </row>
    <row r="2075" spans="1:7" ht="15.75" x14ac:dyDescent="0.25">
      <c r="A2075" s="1" t="s">
        <v>287</v>
      </c>
      <c r="B2075" s="1" t="s">
        <v>4178</v>
      </c>
      <c r="C2075" t="s">
        <v>4380</v>
      </c>
      <c r="D2075" t="s">
        <v>5846</v>
      </c>
      <c r="F2075" t="str">
        <f t="shared" si="32"/>
        <v xml:space="preserve">  Nancy</v>
      </c>
      <c r="G2075" t="str">
        <f>Table2[[#This Row],[First Name]]&amp;" "&amp;Table2[[#This Row],[Last Name]]</f>
        <v xml:space="preserve">  Nancy Eiring</v>
      </c>
    </row>
    <row r="2076" spans="1:7" ht="15.75" x14ac:dyDescent="0.25">
      <c r="A2076" s="1" t="s">
        <v>286</v>
      </c>
      <c r="B2076" s="1" t="s">
        <v>2443</v>
      </c>
      <c r="C2076" t="s">
        <v>4380</v>
      </c>
      <c r="D2076" t="s">
        <v>5847</v>
      </c>
      <c r="F2076" t="str">
        <f t="shared" si="32"/>
        <v xml:space="preserve">  Allison R</v>
      </c>
      <c r="G2076" t="str">
        <f>Table2[[#This Row],[First Name]]&amp;" "&amp;Table2[[#This Row],[Last Name]]</f>
        <v xml:space="preserve">  Allison R Connor</v>
      </c>
    </row>
    <row r="2077" spans="1:7" ht="15.75" x14ac:dyDescent="0.25">
      <c r="A2077" s="1" t="s">
        <v>285</v>
      </c>
      <c r="B2077" s="1" t="s">
        <v>4179</v>
      </c>
      <c r="C2077" t="s">
        <v>4382</v>
      </c>
      <c r="D2077" t="s">
        <v>5626</v>
      </c>
      <c r="F2077" t="str">
        <f t="shared" si="32"/>
        <v xml:space="preserve">  Robert J</v>
      </c>
      <c r="G2077" t="str">
        <f>Table2[[#This Row],[First Name]]&amp;" "&amp;Table2[[#This Row],[Last Name]]</f>
        <v xml:space="preserve">  Robert J Friedman</v>
      </c>
    </row>
    <row r="2078" spans="1:7" ht="15.75" x14ac:dyDescent="0.25">
      <c r="A2078" s="1" t="s">
        <v>284</v>
      </c>
      <c r="B2078" s="1" t="s">
        <v>4180</v>
      </c>
      <c r="C2078" t="s">
        <v>4382</v>
      </c>
      <c r="D2078" t="s">
        <v>4471</v>
      </c>
      <c r="F2078" t="str">
        <f t="shared" si="32"/>
        <v xml:space="preserve">  Nicholas</v>
      </c>
      <c r="G2078" t="str">
        <f>Table2[[#This Row],[First Name]]&amp;" "&amp;Table2[[#This Row],[Last Name]]</f>
        <v xml:space="preserve">  Nicholas Croker</v>
      </c>
    </row>
    <row r="2079" spans="1:7" ht="15.75" x14ac:dyDescent="0.25">
      <c r="A2079" s="1" t="s">
        <v>283</v>
      </c>
      <c r="B2079" s="1" t="s">
        <v>4181</v>
      </c>
      <c r="C2079" t="s">
        <v>4382</v>
      </c>
      <c r="D2079" t="s">
        <v>4914</v>
      </c>
      <c r="F2079" t="str">
        <f t="shared" si="32"/>
        <v xml:space="preserve">  Kevin L</v>
      </c>
      <c r="G2079" t="str">
        <f>Table2[[#This Row],[First Name]]&amp;" "&amp;Table2[[#This Row],[Last Name]]</f>
        <v xml:space="preserve">  Kevin L Beganics</v>
      </c>
    </row>
    <row r="2080" spans="1:7" ht="15.75" x14ac:dyDescent="0.25">
      <c r="A2080" s="1" t="s">
        <v>282</v>
      </c>
      <c r="B2080" s="1" t="s">
        <v>4182</v>
      </c>
      <c r="C2080" t="s">
        <v>4382</v>
      </c>
      <c r="D2080" t="s">
        <v>4839</v>
      </c>
      <c r="F2080" t="str">
        <f t="shared" si="32"/>
        <v xml:space="preserve">  Bryan</v>
      </c>
      <c r="G2080" t="str">
        <f>Table2[[#This Row],[First Name]]&amp;" "&amp;Table2[[#This Row],[Last Name]]</f>
        <v xml:space="preserve">  Bryan Huberty</v>
      </c>
    </row>
    <row r="2081" spans="1:7" ht="15.75" x14ac:dyDescent="0.25">
      <c r="A2081" s="1" t="s">
        <v>281</v>
      </c>
      <c r="B2081" s="1" t="s">
        <v>3217</v>
      </c>
      <c r="C2081" t="s">
        <v>4380</v>
      </c>
      <c r="D2081" t="s">
        <v>5848</v>
      </c>
      <c r="F2081" t="str">
        <f t="shared" si="32"/>
        <v xml:space="preserve">  Janae N</v>
      </c>
      <c r="G2081" t="str">
        <f>Table2[[#This Row],[First Name]]&amp;" "&amp;Table2[[#This Row],[Last Name]]</f>
        <v xml:space="preserve">  Janae N Jacobs</v>
      </c>
    </row>
    <row r="2082" spans="1:7" ht="15.75" x14ac:dyDescent="0.25">
      <c r="A2082" s="1" t="s">
        <v>280</v>
      </c>
      <c r="B2082" s="1" t="s">
        <v>4183</v>
      </c>
      <c r="C2082" t="s">
        <v>4380</v>
      </c>
      <c r="D2082" t="s">
        <v>5285</v>
      </c>
      <c r="F2082" t="str">
        <f t="shared" si="32"/>
        <v xml:space="preserve">  Audrey</v>
      </c>
      <c r="G2082" t="str">
        <f>Table2[[#This Row],[First Name]]&amp;" "&amp;Table2[[#This Row],[Last Name]]</f>
        <v xml:space="preserve">  Audrey Hazlehurst</v>
      </c>
    </row>
    <row r="2083" spans="1:7" ht="15.75" x14ac:dyDescent="0.25">
      <c r="A2083" s="1" t="s">
        <v>279</v>
      </c>
      <c r="B2083" s="1" t="s">
        <v>4184</v>
      </c>
      <c r="C2083" t="s">
        <v>4380</v>
      </c>
      <c r="D2083" t="s">
        <v>5220</v>
      </c>
      <c r="F2083" t="str">
        <f t="shared" si="32"/>
        <v xml:space="preserve">  Laura</v>
      </c>
      <c r="G2083" t="str">
        <f>Table2[[#This Row],[First Name]]&amp;" "&amp;Table2[[#This Row],[Last Name]]</f>
        <v xml:space="preserve">  Laura Marin</v>
      </c>
    </row>
    <row r="2084" spans="1:7" ht="15.75" x14ac:dyDescent="0.25">
      <c r="A2084" s="1" t="s">
        <v>278</v>
      </c>
      <c r="B2084" s="1" t="s">
        <v>4185</v>
      </c>
      <c r="C2084" t="s">
        <v>4380</v>
      </c>
      <c r="D2084" t="s">
        <v>5849</v>
      </c>
      <c r="F2084" t="str">
        <f t="shared" si="32"/>
        <v xml:space="preserve">  Nicole F</v>
      </c>
      <c r="G2084" t="str">
        <f>Table2[[#This Row],[First Name]]&amp;" "&amp;Table2[[#This Row],[Last Name]]</f>
        <v xml:space="preserve">  Nicole F Dear</v>
      </c>
    </row>
    <row r="2085" spans="1:7" ht="15.75" x14ac:dyDescent="0.25">
      <c r="A2085" s="1" t="s">
        <v>277</v>
      </c>
      <c r="B2085" s="1" t="s">
        <v>4186</v>
      </c>
      <c r="C2085" t="s">
        <v>4380</v>
      </c>
      <c r="D2085" t="s">
        <v>5850</v>
      </c>
      <c r="F2085" t="str">
        <f t="shared" si="32"/>
        <v xml:space="preserve">  Krista L</v>
      </c>
      <c r="G2085" t="str">
        <f>Table2[[#This Row],[First Name]]&amp;" "&amp;Table2[[#This Row],[Last Name]]</f>
        <v xml:space="preserve">  Krista L Lederer</v>
      </c>
    </row>
    <row r="2086" spans="1:7" ht="15.75" x14ac:dyDescent="0.25">
      <c r="A2086" s="1" t="s">
        <v>276</v>
      </c>
      <c r="B2086" s="1" t="s">
        <v>4187</v>
      </c>
      <c r="C2086" t="s">
        <v>4380</v>
      </c>
      <c r="D2086" t="s">
        <v>5851</v>
      </c>
      <c r="F2086" t="str">
        <f t="shared" si="32"/>
        <v xml:space="preserve">  Denise</v>
      </c>
      <c r="G2086" t="str">
        <f>Table2[[#This Row],[First Name]]&amp;" "&amp;Table2[[#This Row],[Last Name]]</f>
        <v xml:space="preserve">  Denise Robson</v>
      </c>
    </row>
    <row r="2087" spans="1:7" ht="15.75" x14ac:dyDescent="0.25">
      <c r="A2087" s="1" t="s">
        <v>275</v>
      </c>
      <c r="B2087" s="1" t="s">
        <v>4188</v>
      </c>
      <c r="C2087" t="s">
        <v>4382</v>
      </c>
      <c r="D2087" t="s">
        <v>5852</v>
      </c>
      <c r="F2087" t="str">
        <f t="shared" si="32"/>
        <v xml:space="preserve">  Ariel</v>
      </c>
      <c r="G2087" t="str">
        <f>Table2[[#This Row],[First Name]]&amp;" "&amp;Table2[[#This Row],[Last Name]]</f>
        <v xml:space="preserve">  Ariel Galvan</v>
      </c>
    </row>
    <row r="2088" spans="1:7" ht="15.75" x14ac:dyDescent="0.25">
      <c r="A2088" s="1" t="s">
        <v>274</v>
      </c>
      <c r="B2088" s="1" t="s">
        <v>2636</v>
      </c>
      <c r="C2088" t="s">
        <v>4382</v>
      </c>
      <c r="D2088" t="s">
        <v>4589</v>
      </c>
      <c r="F2088" t="str">
        <f t="shared" si="32"/>
        <v xml:space="preserve">  Jeremy</v>
      </c>
      <c r="G2088" t="str">
        <f>Table2[[#This Row],[First Name]]&amp;" "&amp;Table2[[#This Row],[Last Name]]</f>
        <v xml:space="preserve">  Jeremy Walsh</v>
      </c>
    </row>
    <row r="2089" spans="1:7" ht="15.75" x14ac:dyDescent="0.25">
      <c r="A2089" s="1" t="s">
        <v>273</v>
      </c>
      <c r="B2089" s="1" t="s">
        <v>4189</v>
      </c>
      <c r="C2089" t="s">
        <v>4380</v>
      </c>
      <c r="D2089" t="s">
        <v>5853</v>
      </c>
      <c r="F2089" t="str">
        <f t="shared" si="32"/>
        <v xml:space="preserve">  Rosalie</v>
      </c>
      <c r="G2089" t="str">
        <f>Table2[[#This Row],[First Name]]&amp;" "&amp;Table2[[#This Row],[Last Name]]</f>
        <v xml:space="preserve">  Rosalie Teeuwen</v>
      </c>
    </row>
    <row r="2090" spans="1:7" ht="15.75" x14ac:dyDescent="0.25">
      <c r="A2090" s="1" t="s">
        <v>272</v>
      </c>
      <c r="B2090" s="1" t="s">
        <v>4190</v>
      </c>
      <c r="C2090" t="s">
        <v>4382</v>
      </c>
      <c r="D2090" t="s">
        <v>5744</v>
      </c>
      <c r="F2090" t="str">
        <f t="shared" si="32"/>
        <v xml:space="preserve">  Jay</v>
      </c>
      <c r="G2090" t="str">
        <f>Table2[[#This Row],[First Name]]&amp;" "&amp;Table2[[#This Row],[Last Name]]</f>
        <v xml:space="preserve">  Jay List</v>
      </c>
    </row>
    <row r="2091" spans="1:7" ht="15.75" x14ac:dyDescent="0.25">
      <c r="A2091" s="1" t="s">
        <v>270</v>
      </c>
      <c r="B2091" s="1" t="s">
        <v>4191</v>
      </c>
      <c r="C2091" t="s">
        <v>4382</v>
      </c>
      <c r="D2091" t="s">
        <v>5854</v>
      </c>
      <c r="F2091" t="str">
        <f t="shared" si="32"/>
        <v xml:space="preserve">  Vitaliy</v>
      </c>
      <c r="G2091" t="str">
        <f>Table2[[#This Row],[First Name]]&amp;" "&amp;Table2[[#This Row],[Last Name]]</f>
        <v xml:space="preserve">  Vitaliy Shafar</v>
      </c>
    </row>
    <row r="2092" spans="1:7" ht="15.75" x14ac:dyDescent="0.25">
      <c r="A2092" s="1" t="s">
        <v>269</v>
      </c>
      <c r="B2092" s="1" t="s">
        <v>4192</v>
      </c>
      <c r="C2092" t="s">
        <v>4382</v>
      </c>
      <c r="D2092" t="s">
        <v>5855</v>
      </c>
      <c r="F2092" t="str">
        <f t="shared" si="32"/>
        <v xml:space="preserve">  Benjamin W</v>
      </c>
      <c r="G2092" t="str">
        <f>Table2[[#This Row],[First Name]]&amp;" "&amp;Table2[[#This Row],[Last Name]]</f>
        <v xml:space="preserve">  Benjamin W Copenhaver</v>
      </c>
    </row>
    <row r="2093" spans="1:7" ht="15.75" x14ac:dyDescent="0.25">
      <c r="A2093" s="1" t="s">
        <v>268</v>
      </c>
      <c r="B2093" s="1" t="s">
        <v>4193</v>
      </c>
      <c r="C2093" t="s">
        <v>4382</v>
      </c>
      <c r="D2093" t="s">
        <v>4515</v>
      </c>
      <c r="F2093" t="str">
        <f t="shared" si="32"/>
        <v xml:space="preserve">  Jesse</v>
      </c>
      <c r="G2093" t="str">
        <f>Table2[[#This Row],[First Name]]&amp;" "&amp;Table2[[#This Row],[Last Name]]</f>
        <v xml:space="preserve">  Jesse Stump</v>
      </c>
    </row>
    <row r="2094" spans="1:7" ht="15.75" x14ac:dyDescent="0.25">
      <c r="A2094" s="1" t="s">
        <v>267</v>
      </c>
      <c r="B2094" s="1" t="s">
        <v>4194</v>
      </c>
      <c r="C2094" t="s">
        <v>4382</v>
      </c>
      <c r="D2094" t="s">
        <v>4481</v>
      </c>
      <c r="F2094" t="str">
        <f t="shared" si="32"/>
        <v xml:space="preserve">  Mark</v>
      </c>
      <c r="G2094" t="str">
        <f>Table2[[#This Row],[First Name]]&amp;" "&amp;Table2[[#This Row],[Last Name]]</f>
        <v xml:space="preserve">  Mark Wehrman</v>
      </c>
    </row>
    <row r="2095" spans="1:7" ht="15.75" x14ac:dyDescent="0.25">
      <c r="A2095" s="1" t="s">
        <v>266</v>
      </c>
      <c r="B2095" s="1" t="s">
        <v>4195</v>
      </c>
      <c r="C2095" t="s">
        <v>4380</v>
      </c>
      <c r="D2095" t="s">
        <v>4770</v>
      </c>
      <c r="F2095" t="str">
        <f t="shared" si="32"/>
        <v xml:space="preserve">  Lauren</v>
      </c>
      <c r="G2095" t="str">
        <f>Table2[[#This Row],[First Name]]&amp;" "&amp;Table2[[#This Row],[Last Name]]</f>
        <v xml:space="preserve">  Lauren Sischo</v>
      </c>
    </row>
    <row r="2096" spans="1:7" ht="15.75" x14ac:dyDescent="0.25">
      <c r="A2096" s="1" t="s">
        <v>265</v>
      </c>
      <c r="B2096" s="1" t="s">
        <v>4196</v>
      </c>
      <c r="C2096" t="s">
        <v>4382</v>
      </c>
      <c r="D2096" t="s">
        <v>5856</v>
      </c>
      <c r="F2096" t="str">
        <f t="shared" si="32"/>
        <v xml:space="preserve">  Massimiliano</v>
      </c>
      <c r="G2096" t="str">
        <f>Table2[[#This Row],[First Name]]&amp;" "&amp;Table2[[#This Row],[Last Name]]</f>
        <v xml:space="preserve">  Massimiliano Fonti</v>
      </c>
    </row>
    <row r="2097" spans="1:7" ht="15.75" x14ac:dyDescent="0.25">
      <c r="A2097" s="1" t="s">
        <v>264</v>
      </c>
      <c r="B2097" s="1" t="s">
        <v>4197</v>
      </c>
      <c r="C2097" t="s">
        <v>4382</v>
      </c>
      <c r="D2097" t="s">
        <v>4972</v>
      </c>
      <c r="F2097" t="str">
        <f t="shared" si="32"/>
        <v xml:space="preserve">  Josh</v>
      </c>
      <c r="G2097" t="str">
        <f>Table2[[#This Row],[First Name]]&amp;" "&amp;Table2[[#This Row],[Last Name]]</f>
        <v xml:space="preserve">  Josh Merlis</v>
      </c>
    </row>
    <row r="2098" spans="1:7" ht="15.75" x14ac:dyDescent="0.25">
      <c r="A2098" s="1" t="s">
        <v>263</v>
      </c>
      <c r="B2098" s="1" t="s">
        <v>4198</v>
      </c>
      <c r="C2098" t="s">
        <v>4382</v>
      </c>
      <c r="D2098" t="s">
        <v>5857</v>
      </c>
      <c r="F2098" t="str">
        <f t="shared" si="32"/>
        <v xml:space="preserve">  Kiyokatsu</v>
      </c>
      <c r="G2098" t="str">
        <f>Table2[[#This Row],[First Name]]&amp;" "&amp;Table2[[#This Row],[Last Name]]</f>
        <v xml:space="preserve">  Kiyokatsu Hasegawa</v>
      </c>
    </row>
    <row r="2099" spans="1:7" ht="15.75" x14ac:dyDescent="0.25">
      <c r="A2099" s="1" t="s">
        <v>262</v>
      </c>
      <c r="B2099" s="1" t="s">
        <v>4199</v>
      </c>
      <c r="C2099" t="s">
        <v>4380</v>
      </c>
      <c r="D2099" t="s">
        <v>5078</v>
      </c>
      <c r="F2099" t="str">
        <f t="shared" si="32"/>
        <v xml:space="preserve">  Amanda L</v>
      </c>
      <c r="G2099" t="str">
        <f>Table2[[#This Row],[First Name]]&amp;" "&amp;Table2[[#This Row],[Last Name]]</f>
        <v xml:space="preserve">  Amanda L Haselden</v>
      </c>
    </row>
    <row r="2100" spans="1:7" ht="15.75" x14ac:dyDescent="0.25">
      <c r="A2100" s="1" t="s">
        <v>261</v>
      </c>
      <c r="B2100" s="1" t="s">
        <v>4200</v>
      </c>
      <c r="C2100" t="s">
        <v>4382</v>
      </c>
      <c r="D2100" t="s">
        <v>4528</v>
      </c>
      <c r="F2100" t="str">
        <f t="shared" si="32"/>
        <v xml:space="preserve">  Matthew</v>
      </c>
      <c r="G2100" t="str">
        <f>Table2[[#This Row],[First Name]]&amp;" "&amp;Table2[[#This Row],[Last Name]]</f>
        <v xml:space="preserve">  Matthew Simonson</v>
      </c>
    </row>
    <row r="2101" spans="1:7" ht="15.75" x14ac:dyDescent="0.25">
      <c r="A2101" s="1" t="s">
        <v>260</v>
      </c>
      <c r="B2101" s="1" t="s">
        <v>4201</v>
      </c>
      <c r="C2101" t="s">
        <v>4380</v>
      </c>
      <c r="D2101" t="s">
        <v>5858</v>
      </c>
      <c r="F2101" t="str">
        <f t="shared" si="32"/>
        <v xml:space="preserve">  Julia M</v>
      </c>
      <c r="G2101" t="str">
        <f>Table2[[#This Row],[First Name]]&amp;" "&amp;Table2[[#This Row],[Last Name]]</f>
        <v xml:space="preserve">  Julia M Montag</v>
      </c>
    </row>
    <row r="2102" spans="1:7" ht="15.75" x14ac:dyDescent="0.25">
      <c r="A2102" s="1" t="s">
        <v>259</v>
      </c>
      <c r="B2102" s="1" t="s">
        <v>4202</v>
      </c>
      <c r="C2102" t="s">
        <v>4380</v>
      </c>
      <c r="D2102" t="s">
        <v>5859</v>
      </c>
      <c r="F2102" t="str">
        <f t="shared" si="32"/>
        <v xml:space="preserve">  Rhea</v>
      </c>
      <c r="G2102" t="str">
        <f>Table2[[#This Row],[First Name]]&amp;" "&amp;Table2[[#This Row],[Last Name]]</f>
        <v xml:space="preserve">  Rhea Deroian</v>
      </c>
    </row>
    <row r="2103" spans="1:7" ht="15.75" x14ac:dyDescent="0.25">
      <c r="A2103" s="1" t="s">
        <v>258</v>
      </c>
      <c r="B2103" s="1" t="s">
        <v>3871</v>
      </c>
      <c r="C2103" t="s">
        <v>4382</v>
      </c>
      <c r="D2103" t="s">
        <v>4887</v>
      </c>
      <c r="F2103" t="str">
        <f t="shared" si="32"/>
        <v xml:space="preserve">  Justin</v>
      </c>
      <c r="G2103" t="str">
        <f>Table2[[#This Row],[First Name]]&amp;" "&amp;Table2[[#This Row],[Last Name]]</f>
        <v xml:space="preserve">  Justin Goetz</v>
      </c>
    </row>
    <row r="2104" spans="1:7" ht="15.75" x14ac:dyDescent="0.25">
      <c r="A2104" s="1" t="s">
        <v>257</v>
      </c>
      <c r="B2104" s="1" t="s">
        <v>2412</v>
      </c>
      <c r="C2104" t="s">
        <v>4382</v>
      </c>
      <c r="D2104" t="s">
        <v>5860</v>
      </c>
      <c r="F2104" t="str">
        <f t="shared" si="32"/>
        <v xml:space="preserve">  Shamus M</v>
      </c>
      <c r="G2104" t="str">
        <f>Table2[[#This Row],[First Name]]&amp;" "&amp;Table2[[#This Row],[Last Name]]</f>
        <v xml:space="preserve">  Shamus M Brady</v>
      </c>
    </row>
    <row r="2105" spans="1:7" ht="15.75" x14ac:dyDescent="0.25">
      <c r="A2105" s="1" t="s">
        <v>256</v>
      </c>
      <c r="B2105" s="1" t="s">
        <v>2453</v>
      </c>
      <c r="C2105" t="s">
        <v>4382</v>
      </c>
      <c r="D2105" t="s">
        <v>4698</v>
      </c>
      <c r="F2105" t="str">
        <f t="shared" si="32"/>
        <v xml:space="preserve">  Mike</v>
      </c>
      <c r="G2105" t="str">
        <f>Table2[[#This Row],[First Name]]&amp;" "&amp;Table2[[#This Row],[Last Name]]</f>
        <v xml:space="preserve">  Mike Moran</v>
      </c>
    </row>
    <row r="2106" spans="1:7" ht="15.75" x14ac:dyDescent="0.25">
      <c r="A2106" s="1" t="s">
        <v>255</v>
      </c>
      <c r="B2106" s="1" t="s">
        <v>4203</v>
      </c>
      <c r="C2106" t="s">
        <v>4380</v>
      </c>
      <c r="D2106" t="s">
        <v>5861</v>
      </c>
      <c r="F2106" t="str">
        <f t="shared" si="32"/>
        <v xml:space="preserve">  Mary Beth</v>
      </c>
      <c r="G2106" t="str">
        <f>Table2[[#This Row],[First Name]]&amp;" "&amp;Table2[[#This Row],[Last Name]]</f>
        <v xml:space="preserve">  Mary Beth Strickler</v>
      </c>
    </row>
    <row r="2107" spans="1:7" ht="15.75" x14ac:dyDescent="0.25">
      <c r="A2107" s="1" t="s">
        <v>254</v>
      </c>
      <c r="B2107" s="1" t="s">
        <v>4204</v>
      </c>
      <c r="C2107" t="s">
        <v>4380</v>
      </c>
      <c r="D2107" t="s">
        <v>5862</v>
      </c>
      <c r="F2107" t="str">
        <f t="shared" si="32"/>
        <v xml:space="preserve">  Erin</v>
      </c>
      <c r="G2107" t="str">
        <f>Table2[[#This Row],[First Name]]&amp;" "&amp;Table2[[#This Row],[Last Name]]</f>
        <v xml:space="preserve">  Erin Simone</v>
      </c>
    </row>
    <row r="2108" spans="1:7" ht="15.75" x14ac:dyDescent="0.25">
      <c r="A2108" s="1" t="s">
        <v>253</v>
      </c>
      <c r="B2108" s="1" t="s">
        <v>4205</v>
      </c>
      <c r="C2108" t="s">
        <v>4380</v>
      </c>
      <c r="D2108" t="s">
        <v>5863</v>
      </c>
      <c r="F2108" t="str">
        <f t="shared" si="32"/>
        <v xml:space="preserve">  Hallie</v>
      </c>
      <c r="G2108" t="str">
        <f>Table2[[#This Row],[First Name]]&amp;" "&amp;Table2[[#This Row],[Last Name]]</f>
        <v xml:space="preserve">  Hallie Von Rock</v>
      </c>
    </row>
    <row r="2109" spans="1:7" ht="15.75" x14ac:dyDescent="0.25">
      <c r="A2109" s="1" t="s">
        <v>252</v>
      </c>
      <c r="B2109" s="1" t="s">
        <v>4206</v>
      </c>
      <c r="C2109" t="s">
        <v>4380</v>
      </c>
      <c r="D2109" t="s">
        <v>5864</v>
      </c>
      <c r="F2109" t="str">
        <f t="shared" si="32"/>
        <v xml:space="preserve">  Paige P</v>
      </c>
      <c r="G2109" t="str">
        <f>Table2[[#This Row],[First Name]]&amp;" "&amp;Table2[[#This Row],[Last Name]]</f>
        <v xml:space="preserve">  Paige P Woodard</v>
      </c>
    </row>
    <row r="2110" spans="1:7" ht="15.75" x14ac:dyDescent="0.25">
      <c r="A2110" s="1" t="s">
        <v>251</v>
      </c>
      <c r="B2110" s="1" t="s">
        <v>2874</v>
      </c>
      <c r="C2110" t="s">
        <v>4380</v>
      </c>
      <c r="D2110" t="s">
        <v>5865</v>
      </c>
      <c r="F2110" t="str">
        <f t="shared" si="32"/>
        <v xml:space="preserve">  Ji</v>
      </c>
      <c r="G2110" t="str">
        <f>Table2[[#This Row],[First Name]]&amp;" "&amp;Table2[[#This Row],[Last Name]]</f>
        <v xml:space="preserve">  Ji Li</v>
      </c>
    </row>
    <row r="2111" spans="1:7" ht="15.75" x14ac:dyDescent="0.25">
      <c r="A2111" s="1" t="s">
        <v>250</v>
      </c>
      <c r="B2111" s="1" t="s">
        <v>4207</v>
      </c>
      <c r="C2111" t="s">
        <v>4380</v>
      </c>
      <c r="D2111" t="s">
        <v>5866</v>
      </c>
      <c r="F2111" t="str">
        <f t="shared" si="32"/>
        <v xml:space="preserve">  Carissa A</v>
      </c>
      <c r="G2111" t="str">
        <f>Table2[[#This Row],[First Name]]&amp;" "&amp;Table2[[#This Row],[Last Name]]</f>
        <v xml:space="preserve">  Carissa A Sinda</v>
      </c>
    </row>
    <row r="2112" spans="1:7" ht="15.75" x14ac:dyDescent="0.25">
      <c r="A2112" s="1" t="s">
        <v>249</v>
      </c>
      <c r="B2112" s="1" t="s">
        <v>4208</v>
      </c>
      <c r="C2112" t="s">
        <v>4380</v>
      </c>
      <c r="D2112" t="s">
        <v>5867</v>
      </c>
      <c r="F2112" t="str">
        <f t="shared" si="32"/>
        <v xml:space="preserve">  Mona</v>
      </c>
      <c r="G2112" t="str">
        <f>Table2[[#This Row],[First Name]]&amp;" "&amp;Table2[[#This Row],[Last Name]]</f>
        <v xml:space="preserve">  Mona Rydland</v>
      </c>
    </row>
    <row r="2113" spans="1:7" ht="15.75" x14ac:dyDescent="0.25">
      <c r="A2113" s="1" t="s">
        <v>248</v>
      </c>
      <c r="B2113" s="1" t="s">
        <v>4209</v>
      </c>
      <c r="C2113" t="s">
        <v>4380</v>
      </c>
      <c r="D2113" t="s">
        <v>5868</v>
      </c>
      <c r="F2113" t="str">
        <f t="shared" si="32"/>
        <v xml:space="preserve">  Kristin R</v>
      </c>
      <c r="G2113" t="str">
        <f>Table2[[#This Row],[First Name]]&amp;" "&amp;Table2[[#This Row],[Last Name]]</f>
        <v xml:space="preserve">  Kristin R Vespa</v>
      </c>
    </row>
    <row r="2114" spans="1:7" ht="15.75" x14ac:dyDescent="0.25">
      <c r="A2114" s="1" t="s">
        <v>247</v>
      </c>
      <c r="B2114" s="1" t="s">
        <v>4210</v>
      </c>
      <c r="C2114" t="s">
        <v>4380</v>
      </c>
      <c r="D2114" t="s">
        <v>5061</v>
      </c>
      <c r="F2114" t="str">
        <f t="shared" si="32"/>
        <v xml:space="preserve">  Beth</v>
      </c>
      <c r="G2114" t="str">
        <f>Table2[[#This Row],[First Name]]&amp;" "&amp;Table2[[#This Row],[Last Name]]</f>
        <v xml:space="preserve">  Beth Meadows</v>
      </c>
    </row>
    <row r="2115" spans="1:7" ht="15.75" x14ac:dyDescent="0.25">
      <c r="A2115" s="1" t="s">
        <v>246</v>
      </c>
      <c r="B2115" s="1" t="s">
        <v>4211</v>
      </c>
      <c r="C2115" t="s">
        <v>4380</v>
      </c>
      <c r="D2115" t="s">
        <v>4685</v>
      </c>
      <c r="F2115" t="str">
        <f t="shared" ref="F2115:F2178" si="33">D2115&amp;E2115</f>
        <v xml:space="preserve">  Allison</v>
      </c>
      <c r="G2115" t="str">
        <f>Table2[[#This Row],[First Name]]&amp;" "&amp;Table2[[#This Row],[Last Name]]</f>
        <v xml:space="preserve">  Allison Toppen</v>
      </c>
    </row>
    <row r="2116" spans="1:7" ht="15.75" x14ac:dyDescent="0.25">
      <c r="A2116" s="1" t="s">
        <v>245</v>
      </c>
      <c r="B2116" s="1" t="s">
        <v>4212</v>
      </c>
      <c r="C2116" t="s">
        <v>4380</v>
      </c>
      <c r="D2116" t="s">
        <v>4824</v>
      </c>
      <c r="F2116" t="str">
        <f t="shared" si="33"/>
        <v xml:space="preserve">  Ashley E</v>
      </c>
      <c r="G2116" t="str">
        <f>Table2[[#This Row],[First Name]]&amp;" "&amp;Table2[[#This Row],[Last Name]]</f>
        <v xml:space="preserve">  Ashley E Ermer</v>
      </c>
    </row>
    <row r="2117" spans="1:7" ht="15.75" x14ac:dyDescent="0.25">
      <c r="A2117" s="1" t="s">
        <v>243</v>
      </c>
      <c r="B2117" s="1" t="s">
        <v>4213</v>
      </c>
      <c r="C2117" t="s">
        <v>4380</v>
      </c>
      <c r="D2117" t="s">
        <v>5869</v>
      </c>
      <c r="F2117" t="str">
        <f t="shared" si="33"/>
        <v xml:space="preserve">  Hilary K</v>
      </c>
      <c r="G2117" t="str">
        <f>Table2[[#This Row],[First Name]]&amp;" "&amp;Table2[[#This Row],[Last Name]]</f>
        <v xml:space="preserve">  Hilary K Dionne</v>
      </c>
    </row>
    <row r="2118" spans="1:7" ht="15.75" x14ac:dyDescent="0.25">
      <c r="A2118" s="1" t="s">
        <v>241</v>
      </c>
      <c r="B2118" s="1" t="s">
        <v>4214</v>
      </c>
      <c r="C2118" t="s">
        <v>4380</v>
      </c>
      <c r="D2118" t="s">
        <v>5870</v>
      </c>
      <c r="F2118" t="str">
        <f t="shared" si="33"/>
        <v xml:space="preserve">  Dominique</v>
      </c>
      <c r="G2118" t="str">
        <f>Table2[[#This Row],[First Name]]&amp;" "&amp;Table2[[#This Row],[Last Name]]</f>
        <v xml:space="preserve">  Dominique Stasulli</v>
      </c>
    </row>
    <row r="2119" spans="1:7" ht="15.75" x14ac:dyDescent="0.25">
      <c r="A2119" s="1" t="s">
        <v>240</v>
      </c>
      <c r="B2119" s="1" t="s">
        <v>4215</v>
      </c>
      <c r="C2119" t="s">
        <v>4382</v>
      </c>
      <c r="D2119" t="s">
        <v>5871</v>
      </c>
      <c r="F2119" t="str">
        <f t="shared" si="33"/>
        <v xml:space="preserve">  Carlos I</v>
      </c>
      <c r="G2119" t="str">
        <f>Table2[[#This Row],[First Name]]&amp;" "&amp;Table2[[#This Row],[Last Name]]</f>
        <v xml:space="preserve">  Carlos I Duran</v>
      </c>
    </row>
    <row r="2120" spans="1:7" ht="15.75" x14ac:dyDescent="0.25">
      <c r="A2120" s="1" t="s">
        <v>239</v>
      </c>
      <c r="B2120" s="1" t="s">
        <v>4216</v>
      </c>
      <c r="C2120" t="s">
        <v>4382</v>
      </c>
      <c r="D2120" t="s">
        <v>4528</v>
      </c>
      <c r="F2120" t="str">
        <f t="shared" si="33"/>
        <v xml:space="preserve">  Matthew</v>
      </c>
      <c r="G2120" t="str">
        <f>Table2[[#This Row],[First Name]]&amp;" "&amp;Table2[[#This Row],[Last Name]]</f>
        <v xml:space="preserve">  Matthew Klundt</v>
      </c>
    </row>
    <row r="2121" spans="1:7" ht="15.75" x14ac:dyDescent="0.25">
      <c r="A2121" s="1" t="s">
        <v>238</v>
      </c>
      <c r="B2121" s="1" t="s">
        <v>4217</v>
      </c>
      <c r="C2121" t="s">
        <v>4380</v>
      </c>
      <c r="D2121" t="s">
        <v>4811</v>
      </c>
      <c r="F2121" t="str">
        <f t="shared" si="33"/>
        <v xml:space="preserve">  Kara</v>
      </c>
      <c r="G2121" t="str">
        <f>Table2[[#This Row],[First Name]]&amp;" "&amp;Table2[[#This Row],[Last Name]]</f>
        <v xml:space="preserve">  Kara Waters</v>
      </c>
    </row>
    <row r="2122" spans="1:7" ht="15.75" x14ac:dyDescent="0.25">
      <c r="A2122" s="1" t="s">
        <v>237</v>
      </c>
      <c r="B2122" s="1" t="s">
        <v>4218</v>
      </c>
      <c r="C2122" t="s">
        <v>4380</v>
      </c>
      <c r="D2122" t="s">
        <v>5872</v>
      </c>
      <c r="F2122" t="str">
        <f t="shared" si="33"/>
        <v xml:space="preserve">  Sarah S</v>
      </c>
      <c r="G2122" t="str">
        <f>Table2[[#This Row],[First Name]]&amp;" "&amp;Table2[[#This Row],[Last Name]]</f>
        <v xml:space="preserve">  Sarah S Rusk</v>
      </c>
    </row>
    <row r="2123" spans="1:7" ht="15.75" x14ac:dyDescent="0.25">
      <c r="A2123" s="1" t="s">
        <v>236</v>
      </c>
      <c r="B2123" s="1" t="s">
        <v>4219</v>
      </c>
      <c r="C2123" t="s">
        <v>4380</v>
      </c>
      <c r="D2123" t="s">
        <v>5873</v>
      </c>
      <c r="F2123" t="str">
        <f t="shared" si="33"/>
        <v xml:space="preserve">  Shauna R</v>
      </c>
      <c r="G2123" t="str">
        <f>Table2[[#This Row],[First Name]]&amp;" "&amp;Table2[[#This Row],[Last Name]]</f>
        <v xml:space="preserve">  Shauna R Gersbach</v>
      </c>
    </row>
    <row r="2124" spans="1:7" ht="15.75" x14ac:dyDescent="0.25">
      <c r="A2124" s="1" t="s">
        <v>235</v>
      </c>
      <c r="B2124" s="1" t="s">
        <v>4220</v>
      </c>
      <c r="C2124" t="s">
        <v>4380</v>
      </c>
      <c r="D2124" t="s">
        <v>5874</v>
      </c>
      <c r="F2124" t="str">
        <f t="shared" si="33"/>
        <v xml:space="preserve">  Lindsay J</v>
      </c>
      <c r="G2124" t="str">
        <f>Table2[[#This Row],[First Name]]&amp;" "&amp;Table2[[#This Row],[Last Name]]</f>
        <v xml:space="preserve">  Lindsay J Taylor-Watson</v>
      </c>
    </row>
    <row r="2125" spans="1:7" ht="15.75" x14ac:dyDescent="0.25">
      <c r="A2125" s="1" t="s">
        <v>234</v>
      </c>
      <c r="B2125" s="1" t="s">
        <v>3117</v>
      </c>
      <c r="C2125" t="s">
        <v>4380</v>
      </c>
      <c r="D2125" t="s">
        <v>5875</v>
      </c>
      <c r="F2125" t="str">
        <f t="shared" si="33"/>
        <v xml:space="preserve">  Danya A</v>
      </c>
      <c r="G2125" t="str">
        <f>Table2[[#This Row],[First Name]]&amp;" "&amp;Table2[[#This Row],[Last Name]]</f>
        <v xml:space="preserve">  Danya A Crawford</v>
      </c>
    </row>
    <row r="2126" spans="1:7" ht="15.75" x14ac:dyDescent="0.25">
      <c r="A2126" s="1" t="s">
        <v>233</v>
      </c>
      <c r="B2126" s="1" t="s">
        <v>4221</v>
      </c>
      <c r="C2126" t="s">
        <v>4380</v>
      </c>
      <c r="D2126" t="s">
        <v>5876</v>
      </c>
      <c r="F2126" t="str">
        <f t="shared" si="33"/>
        <v xml:space="preserve">  Lorraine</v>
      </c>
      <c r="G2126" t="str">
        <f>Table2[[#This Row],[First Name]]&amp;" "&amp;Table2[[#This Row],[Last Name]]</f>
        <v xml:space="preserve">  Lorraine Levitsky</v>
      </c>
    </row>
    <row r="2127" spans="1:7" ht="15.75" x14ac:dyDescent="0.25">
      <c r="A2127" s="1" t="s">
        <v>232</v>
      </c>
      <c r="B2127" s="1" t="s">
        <v>4222</v>
      </c>
      <c r="C2127" t="s">
        <v>4380</v>
      </c>
      <c r="D2127" t="s">
        <v>4548</v>
      </c>
      <c r="F2127" t="str">
        <f t="shared" si="33"/>
        <v xml:space="preserve">  Jennifer L</v>
      </c>
      <c r="G2127" t="str">
        <f>Table2[[#This Row],[First Name]]&amp;" "&amp;Table2[[#This Row],[Last Name]]</f>
        <v xml:space="preserve">  Jennifer L Carroll</v>
      </c>
    </row>
    <row r="2128" spans="1:7" ht="15.75" x14ac:dyDescent="0.25">
      <c r="A2128" s="1" t="s">
        <v>231</v>
      </c>
      <c r="B2128" s="1" t="s">
        <v>4223</v>
      </c>
      <c r="C2128" t="s">
        <v>4382</v>
      </c>
      <c r="D2128" t="s">
        <v>5877</v>
      </c>
      <c r="F2128" t="str">
        <f t="shared" si="33"/>
        <v xml:space="preserve">  Jesus Sr</v>
      </c>
      <c r="G2128" t="str">
        <f>Table2[[#This Row],[First Name]]&amp;" "&amp;Table2[[#This Row],[Last Name]]</f>
        <v xml:space="preserve">  Jesus Sr Campos</v>
      </c>
    </row>
    <row r="2129" spans="1:7" ht="15.75" x14ac:dyDescent="0.25">
      <c r="A2129" s="1" t="s">
        <v>230</v>
      </c>
      <c r="B2129" s="1" t="s">
        <v>4224</v>
      </c>
      <c r="C2129" t="s">
        <v>4380</v>
      </c>
      <c r="D2129" t="s">
        <v>5613</v>
      </c>
      <c r="F2129" t="str">
        <f t="shared" si="33"/>
        <v xml:space="preserve">  Kristen</v>
      </c>
      <c r="G2129" t="str">
        <f>Table2[[#This Row],[First Name]]&amp;" "&amp;Table2[[#This Row],[Last Name]]</f>
        <v xml:space="preserve">  Kristen Flajslik</v>
      </c>
    </row>
    <row r="2130" spans="1:7" ht="15.75" x14ac:dyDescent="0.25">
      <c r="A2130" s="1" t="s">
        <v>229</v>
      </c>
      <c r="B2130" s="1" t="s">
        <v>4225</v>
      </c>
      <c r="C2130" t="s">
        <v>4380</v>
      </c>
      <c r="D2130" t="s">
        <v>5878</v>
      </c>
      <c r="F2130" t="str">
        <f t="shared" si="33"/>
        <v xml:space="preserve">  Catherine C</v>
      </c>
      <c r="G2130" t="str">
        <f>Table2[[#This Row],[First Name]]&amp;" "&amp;Table2[[#This Row],[Last Name]]</f>
        <v xml:space="preserve">  Catherine C Chua</v>
      </c>
    </row>
    <row r="2131" spans="1:7" ht="15.75" x14ac:dyDescent="0.25">
      <c r="A2131" s="1" t="s">
        <v>228</v>
      </c>
      <c r="B2131" s="1" t="s">
        <v>3175</v>
      </c>
      <c r="C2131" t="s">
        <v>4380</v>
      </c>
      <c r="D2131" t="s">
        <v>5543</v>
      </c>
      <c r="F2131" t="str">
        <f t="shared" si="33"/>
        <v xml:space="preserve">  Paula</v>
      </c>
      <c r="G2131" t="str">
        <f>Table2[[#This Row],[First Name]]&amp;" "&amp;Table2[[#This Row],[Last Name]]</f>
        <v xml:space="preserve">  Paula Wiltse</v>
      </c>
    </row>
    <row r="2132" spans="1:7" ht="15.75" x14ac:dyDescent="0.25">
      <c r="A2132" s="1" t="s">
        <v>227</v>
      </c>
      <c r="B2132" s="1" t="s">
        <v>2483</v>
      </c>
      <c r="C2132" t="s">
        <v>4380</v>
      </c>
      <c r="D2132" t="s">
        <v>5879</v>
      </c>
      <c r="F2132" t="str">
        <f t="shared" si="33"/>
        <v xml:space="preserve">  Evan</v>
      </c>
      <c r="G2132" t="str">
        <f>Table2[[#This Row],[First Name]]&amp;" "&amp;Table2[[#This Row],[Last Name]]</f>
        <v xml:space="preserve">  Evan Fisher</v>
      </c>
    </row>
    <row r="2133" spans="1:7" ht="15.75" x14ac:dyDescent="0.25">
      <c r="A2133" s="1" t="s">
        <v>226</v>
      </c>
      <c r="B2133" s="1" t="s">
        <v>4226</v>
      </c>
      <c r="C2133" t="s">
        <v>4382</v>
      </c>
      <c r="D2133" t="s">
        <v>5880</v>
      </c>
      <c r="F2133" t="str">
        <f t="shared" si="33"/>
        <v xml:space="preserve">  Nathan J</v>
      </c>
      <c r="G2133" t="str">
        <f>Table2[[#This Row],[First Name]]&amp;" "&amp;Table2[[#This Row],[Last Name]]</f>
        <v xml:space="preserve">  Nathan J Wilzbacher</v>
      </c>
    </row>
    <row r="2134" spans="1:7" ht="15.75" x14ac:dyDescent="0.25">
      <c r="A2134" s="1" t="s">
        <v>225</v>
      </c>
      <c r="B2134" s="1" t="s">
        <v>4227</v>
      </c>
      <c r="C2134" t="s">
        <v>4380</v>
      </c>
      <c r="D2134" t="s">
        <v>5003</v>
      </c>
      <c r="F2134" t="str">
        <f t="shared" si="33"/>
        <v xml:space="preserve">  Ashley M</v>
      </c>
      <c r="G2134" t="str">
        <f>Table2[[#This Row],[First Name]]&amp;" "&amp;Table2[[#This Row],[Last Name]]</f>
        <v xml:space="preserve">  Ashley M Thayer</v>
      </c>
    </row>
    <row r="2135" spans="1:7" ht="15.75" x14ac:dyDescent="0.25">
      <c r="A2135" s="1" t="s">
        <v>224</v>
      </c>
      <c r="B2135" s="1" t="s">
        <v>4228</v>
      </c>
      <c r="C2135" t="s">
        <v>4382</v>
      </c>
      <c r="D2135" t="s">
        <v>4617</v>
      </c>
      <c r="F2135" t="str">
        <f t="shared" si="33"/>
        <v xml:space="preserve">  Jason</v>
      </c>
      <c r="G2135" t="str">
        <f>Table2[[#This Row],[First Name]]&amp;" "&amp;Table2[[#This Row],[Last Name]]</f>
        <v xml:space="preserve">  Jason Brosseau</v>
      </c>
    </row>
    <row r="2136" spans="1:7" ht="15.75" x14ac:dyDescent="0.25">
      <c r="A2136" s="1" t="s">
        <v>223</v>
      </c>
      <c r="B2136" s="1" t="s">
        <v>4229</v>
      </c>
      <c r="C2136" t="s">
        <v>4382</v>
      </c>
      <c r="D2136" t="s">
        <v>5881</v>
      </c>
      <c r="F2136" t="str">
        <f t="shared" si="33"/>
        <v xml:space="preserve">  Marshall</v>
      </c>
      <c r="G2136" t="str">
        <f>Table2[[#This Row],[First Name]]&amp;" "&amp;Table2[[#This Row],[Last Name]]</f>
        <v xml:space="preserve">  Marshall Phares</v>
      </c>
    </row>
    <row r="2137" spans="1:7" ht="15.75" x14ac:dyDescent="0.25">
      <c r="A2137" s="1" t="s">
        <v>222</v>
      </c>
      <c r="B2137" s="1" t="s">
        <v>4135</v>
      </c>
      <c r="C2137" t="s">
        <v>4382</v>
      </c>
      <c r="D2137" t="s">
        <v>5882</v>
      </c>
      <c r="F2137" t="str">
        <f t="shared" si="33"/>
        <v xml:space="preserve">  Lavar</v>
      </c>
      <c r="G2137" t="str">
        <f>Table2[[#This Row],[First Name]]&amp;" "&amp;Table2[[#This Row],[Last Name]]</f>
        <v xml:space="preserve">  Lavar Curley</v>
      </c>
    </row>
    <row r="2138" spans="1:7" ht="15.75" x14ac:dyDescent="0.25">
      <c r="A2138" s="1" t="s">
        <v>221</v>
      </c>
      <c r="B2138" s="1" t="s">
        <v>3817</v>
      </c>
      <c r="C2138" t="s">
        <v>4382</v>
      </c>
      <c r="D2138" t="s">
        <v>5883</v>
      </c>
      <c r="F2138" t="str">
        <f t="shared" si="33"/>
        <v xml:space="preserve">  Charlie T</v>
      </c>
      <c r="G2138" t="str">
        <f>Table2[[#This Row],[First Name]]&amp;" "&amp;Table2[[#This Row],[Last Name]]</f>
        <v xml:space="preserve">  Charlie T Johnston</v>
      </c>
    </row>
    <row r="2139" spans="1:7" ht="15.75" x14ac:dyDescent="0.25">
      <c r="A2139" s="1" t="s">
        <v>220</v>
      </c>
      <c r="B2139" s="1" t="s">
        <v>4230</v>
      </c>
      <c r="C2139" t="s">
        <v>4798</v>
      </c>
      <c r="D2139" t="s">
        <v>4770</v>
      </c>
      <c r="F2139" t="str">
        <f t="shared" si="33"/>
        <v xml:space="preserve">  Lauren</v>
      </c>
      <c r="G2139" t="str">
        <f>Table2[[#This Row],[First Name]]&amp;" "&amp;Table2[[#This Row],[Last Name]]</f>
        <v xml:space="preserve">  Lauren Padula</v>
      </c>
    </row>
    <row r="2140" spans="1:7" ht="15.75" x14ac:dyDescent="0.25">
      <c r="A2140" s="1" t="s">
        <v>219</v>
      </c>
      <c r="B2140" s="1" t="s">
        <v>4231</v>
      </c>
      <c r="C2140" t="s">
        <v>4382</v>
      </c>
      <c r="D2140" t="s">
        <v>5884</v>
      </c>
      <c r="F2140" t="str">
        <f t="shared" si="33"/>
        <v xml:space="preserve">  Arthur</v>
      </c>
      <c r="G2140" t="str">
        <f>Table2[[#This Row],[First Name]]&amp;" "&amp;Table2[[#This Row],[Last Name]]</f>
        <v xml:space="preserve">  Arthur Gamirov</v>
      </c>
    </row>
    <row r="2141" spans="1:7" ht="15.75" x14ac:dyDescent="0.25">
      <c r="A2141" s="1" t="s">
        <v>218</v>
      </c>
      <c r="B2141" s="1" t="s">
        <v>4232</v>
      </c>
      <c r="C2141" t="s">
        <v>4382</v>
      </c>
      <c r="D2141" t="s">
        <v>4472</v>
      </c>
      <c r="F2141" t="str">
        <f t="shared" si="33"/>
        <v xml:space="preserve">  Thomas</v>
      </c>
      <c r="G2141" t="str">
        <f>Table2[[#This Row],[First Name]]&amp;" "&amp;Table2[[#This Row],[Last Name]]</f>
        <v xml:space="preserve">  Thomas Briot</v>
      </c>
    </row>
    <row r="2142" spans="1:7" ht="15.75" x14ac:dyDescent="0.25">
      <c r="A2142" s="1" t="s">
        <v>217</v>
      </c>
      <c r="B2142" s="1" t="s">
        <v>4233</v>
      </c>
      <c r="C2142" t="s">
        <v>4380</v>
      </c>
      <c r="D2142" t="s">
        <v>4458</v>
      </c>
      <c r="F2142" t="str">
        <f t="shared" si="33"/>
        <v xml:space="preserve">  Jennifer</v>
      </c>
      <c r="G2142" t="str">
        <f>Table2[[#This Row],[First Name]]&amp;" "&amp;Table2[[#This Row],[Last Name]]</f>
        <v xml:space="preserve">  Jennifer De Hueck</v>
      </c>
    </row>
    <row r="2143" spans="1:7" ht="15.75" x14ac:dyDescent="0.25">
      <c r="A2143" s="1" t="s">
        <v>216</v>
      </c>
      <c r="B2143" s="1" t="s">
        <v>4234</v>
      </c>
      <c r="C2143" t="s">
        <v>4380</v>
      </c>
      <c r="D2143" t="s">
        <v>5885</v>
      </c>
      <c r="F2143" t="str">
        <f t="shared" si="33"/>
        <v xml:space="preserve">  Tammy</v>
      </c>
      <c r="G2143" t="str">
        <f>Table2[[#This Row],[First Name]]&amp;" "&amp;Table2[[#This Row],[Last Name]]</f>
        <v xml:space="preserve">  Tammy Putt</v>
      </c>
    </row>
    <row r="2144" spans="1:7" ht="15.75" x14ac:dyDescent="0.25">
      <c r="A2144" s="1" t="s">
        <v>215</v>
      </c>
      <c r="B2144" s="1" t="s">
        <v>4235</v>
      </c>
      <c r="C2144" t="s">
        <v>4380</v>
      </c>
      <c r="D2144" t="s">
        <v>5886</v>
      </c>
      <c r="F2144" t="str">
        <f t="shared" si="33"/>
        <v xml:space="preserve">  Lena</v>
      </c>
      <c r="G2144" t="str">
        <f>Table2[[#This Row],[First Name]]&amp;" "&amp;Table2[[#This Row],[Last Name]]</f>
        <v xml:space="preserve">  Lena Deiman</v>
      </c>
    </row>
    <row r="2145" spans="1:7" ht="15.75" x14ac:dyDescent="0.25">
      <c r="A2145" s="1" t="s">
        <v>214</v>
      </c>
      <c r="B2145" s="1" t="s">
        <v>4236</v>
      </c>
      <c r="C2145" t="s">
        <v>4380</v>
      </c>
      <c r="D2145" t="s">
        <v>5887</v>
      </c>
      <c r="F2145" t="str">
        <f t="shared" si="33"/>
        <v xml:space="preserve">  Valentina</v>
      </c>
      <c r="G2145" t="str">
        <f>Table2[[#This Row],[First Name]]&amp;" "&amp;Table2[[#This Row],[Last Name]]</f>
        <v xml:space="preserve">  Valentina Bonanni</v>
      </c>
    </row>
    <row r="2146" spans="1:7" ht="15.75" x14ac:dyDescent="0.25">
      <c r="A2146" s="1" t="s">
        <v>213</v>
      </c>
      <c r="B2146" s="1" t="s">
        <v>4237</v>
      </c>
      <c r="C2146" t="s">
        <v>4382</v>
      </c>
      <c r="D2146" t="s">
        <v>5888</v>
      </c>
      <c r="F2146" t="str">
        <f t="shared" si="33"/>
        <v xml:space="preserve">  Russell N</v>
      </c>
      <c r="G2146" t="str">
        <f>Table2[[#This Row],[First Name]]&amp;" "&amp;Table2[[#This Row],[Last Name]]</f>
        <v xml:space="preserve">  Russell N Stein</v>
      </c>
    </row>
    <row r="2147" spans="1:7" ht="15.75" x14ac:dyDescent="0.25">
      <c r="A2147" s="1" t="s">
        <v>212</v>
      </c>
      <c r="B2147" s="1" t="s">
        <v>4238</v>
      </c>
      <c r="C2147" t="s">
        <v>4382</v>
      </c>
      <c r="D2147" t="s">
        <v>5889</v>
      </c>
      <c r="F2147" t="str">
        <f t="shared" si="33"/>
        <v xml:space="preserve">  Scott R</v>
      </c>
      <c r="G2147" t="str">
        <f>Table2[[#This Row],[First Name]]&amp;" "&amp;Table2[[#This Row],[Last Name]]</f>
        <v xml:space="preserve">  Scott R Laumann</v>
      </c>
    </row>
    <row r="2148" spans="1:7" ht="15.75" x14ac:dyDescent="0.25">
      <c r="A2148" s="1" t="s">
        <v>211</v>
      </c>
      <c r="B2148" s="1" t="s">
        <v>4239</v>
      </c>
      <c r="C2148" t="s">
        <v>4382</v>
      </c>
      <c r="D2148" t="s">
        <v>5890</v>
      </c>
      <c r="F2148" t="str">
        <f t="shared" si="33"/>
        <v xml:space="preserve">  Jose Francisco Sr</v>
      </c>
      <c r="G2148" t="str">
        <f>Table2[[#This Row],[First Name]]&amp;" "&amp;Table2[[#This Row],[Last Name]]</f>
        <v xml:space="preserve">  Jose Francisco Sr Galaviz</v>
      </c>
    </row>
    <row r="2149" spans="1:7" ht="15.75" x14ac:dyDescent="0.25">
      <c r="A2149" s="1" t="s">
        <v>210</v>
      </c>
      <c r="B2149" s="1" t="s">
        <v>4240</v>
      </c>
      <c r="C2149" t="s">
        <v>4382</v>
      </c>
      <c r="D2149" t="s">
        <v>5891</v>
      </c>
      <c r="F2149" t="str">
        <f t="shared" si="33"/>
        <v xml:space="preserve">  Paul J</v>
      </c>
      <c r="G2149" t="str">
        <f>Table2[[#This Row],[First Name]]&amp;" "&amp;Table2[[#This Row],[Last Name]]</f>
        <v xml:space="preserve">  Paul J Piper</v>
      </c>
    </row>
    <row r="2150" spans="1:7" ht="15.75" x14ac:dyDescent="0.25">
      <c r="A2150" s="1" t="s">
        <v>209</v>
      </c>
      <c r="B2150" s="1" t="s">
        <v>4241</v>
      </c>
      <c r="C2150" t="s">
        <v>4382</v>
      </c>
      <c r="D2150" t="s">
        <v>4407</v>
      </c>
      <c r="F2150" t="str">
        <f t="shared" si="33"/>
        <v xml:space="preserve">  Adam</v>
      </c>
      <c r="G2150" t="str">
        <f>Table2[[#This Row],[First Name]]&amp;" "&amp;Table2[[#This Row],[Last Name]]</f>
        <v xml:space="preserve">  Adam Cantini</v>
      </c>
    </row>
    <row r="2151" spans="1:7" ht="15.75" x14ac:dyDescent="0.25">
      <c r="A2151" s="1" t="s">
        <v>208</v>
      </c>
      <c r="B2151" s="1" t="s">
        <v>3688</v>
      </c>
      <c r="C2151" t="s">
        <v>4382</v>
      </c>
      <c r="D2151" t="s">
        <v>5892</v>
      </c>
      <c r="F2151" t="str">
        <f t="shared" si="33"/>
        <v xml:space="preserve">  Edward J</v>
      </c>
      <c r="G2151" t="str">
        <f>Table2[[#This Row],[First Name]]&amp;" "&amp;Table2[[#This Row],[Last Name]]</f>
        <v xml:space="preserve">  Edward J Hartman</v>
      </c>
    </row>
    <row r="2152" spans="1:7" ht="15.75" x14ac:dyDescent="0.25">
      <c r="A2152" s="1" t="s">
        <v>207</v>
      </c>
      <c r="B2152" s="1" t="s">
        <v>4242</v>
      </c>
      <c r="C2152" t="s">
        <v>4382</v>
      </c>
      <c r="D2152" t="s">
        <v>5893</v>
      </c>
      <c r="F2152" t="str">
        <f t="shared" si="33"/>
        <v xml:space="preserve">  Patrick A</v>
      </c>
      <c r="G2152" t="str">
        <f>Table2[[#This Row],[First Name]]&amp;" "&amp;Table2[[#This Row],[Last Name]]</f>
        <v xml:space="preserve">  Patrick A Werhane</v>
      </c>
    </row>
    <row r="2153" spans="1:7" ht="15.75" x14ac:dyDescent="0.25">
      <c r="A2153" s="1" t="s">
        <v>206</v>
      </c>
      <c r="B2153" s="1" t="s">
        <v>4243</v>
      </c>
      <c r="C2153" t="s">
        <v>4382</v>
      </c>
      <c r="D2153" t="s">
        <v>5894</v>
      </c>
      <c r="F2153" t="str">
        <f t="shared" si="33"/>
        <v xml:space="preserve">  Geraint H</v>
      </c>
      <c r="G2153" t="str">
        <f>Table2[[#This Row],[First Name]]&amp;" "&amp;Table2[[#This Row],[Last Name]]</f>
        <v xml:space="preserve">  Geraint H Davies</v>
      </c>
    </row>
    <row r="2154" spans="1:7" ht="15.75" x14ac:dyDescent="0.25">
      <c r="A2154" s="1" t="s">
        <v>205</v>
      </c>
      <c r="B2154" s="1" t="s">
        <v>4244</v>
      </c>
      <c r="C2154" t="s">
        <v>4382</v>
      </c>
      <c r="D2154" t="s">
        <v>5895</v>
      </c>
      <c r="F2154" t="str">
        <f t="shared" si="33"/>
        <v xml:space="preserve">  Dj</v>
      </c>
      <c r="G2154" t="str">
        <f>Table2[[#This Row],[First Name]]&amp;" "&amp;Table2[[#This Row],[Last Name]]</f>
        <v xml:space="preserve">  Dj Hummel</v>
      </c>
    </row>
    <row r="2155" spans="1:7" ht="15.75" x14ac:dyDescent="0.25">
      <c r="A2155" s="1" t="s">
        <v>204</v>
      </c>
      <c r="B2155" s="1" t="s">
        <v>4245</v>
      </c>
      <c r="C2155" t="s">
        <v>4382</v>
      </c>
      <c r="D2155" t="s">
        <v>5896</v>
      </c>
      <c r="F2155" t="str">
        <f t="shared" si="33"/>
        <v xml:space="preserve">  Zachary A</v>
      </c>
      <c r="G2155" t="str">
        <f>Table2[[#This Row],[First Name]]&amp;" "&amp;Table2[[#This Row],[Last Name]]</f>
        <v xml:space="preserve">  Zachary A Lutz</v>
      </c>
    </row>
    <row r="2156" spans="1:7" ht="15.75" x14ac:dyDescent="0.25">
      <c r="A2156" s="1" t="s">
        <v>203</v>
      </c>
      <c r="B2156" s="1" t="s">
        <v>4217</v>
      </c>
      <c r="C2156" t="s">
        <v>4382</v>
      </c>
      <c r="D2156" t="s">
        <v>5897</v>
      </c>
      <c r="F2156" t="str">
        <f t="shared" si="33"/>
        <v xml:space="preserve">  Brian W</v>
      </c>
      <c r="G2156" t="str">
        <f>Table2[[#This Row],[First Name]]&amp;" "&amp;Table2[[#This Row],[Last Name]]</f>
        <v xml:space="preserve">  Brian W Waters</v>
      </c>
    </row>
    <row r="2157" spans="1:7" ht="15.75" x14ac:dyDescent="0.25">
      <c r="A2157" s="1" t="s">
        <v>202</v>
      </c>
      <c r="B2157" s="1" t="s">
        <v>4246</v>
      </c>
      <c r="C2157" t="s">
        <v>4382</v>
      </c>
      <c r="D2157" t="s">
        <v>5735</v>
      </c>
      <c r="F2157" t="str">
        <f t="shared" si="33"/>
        <v xml:space="preserve">  Joe</v>
      </c>
      <c r="G2157" t="str">
        <f>Table2[[#This Row],[First Name]]&amp;" "&amp;Table2[[#This Row],[Last Name]]</f>
        <v xml:space="preserve">  Joe Viglienzoni</v>
      </c>
    </row>
    <row r="2158" spans="1:7" ht="15.75" x14ac:dyDescent="0.25">
      <c r="A2158" s="1" t="s">
        <v>201</v>
      </c>
      <c r="B2158" s="1" t="s">
        <v>4247</v>
      </c>
      <c r="C2158" t="s">
        <v>4382</v>
      </c>
      <c r="D2158" t="s">
        <v>4389</v>
      </c>
      <c r="F2158" t="str">
        <f t="shared" si="33"/>
        <v xml:space="preserve">  Stephen</v>
      </c>
      <c r="G2158" t="str">
        <f>Table2[[#This Row],[First Name]]&amp;" "&amp;Table2[[#This Row],[Last Name]]</f>
        <v xml:space="preserve">  Stephen Rathbun</v>
      </c>
    </row>
    <row r="2159" spans="1:7" ht="15.75" x14ac:dyDescent="0.25">
      <c r="A2159" s="1" t="s">
        <v>200</v>
      </c>
      <c r="B2159" s="1" t="s">
        <v>4248</v>
      </c>
      <c r="C2159" t="s">
        <v>4380</v>
      </c>
      <c r="D2159" t="s">
        <v>5898</v>
      </c>
      <c r="F2159" t="str">
        <f t="shared" si="33"/>
        <v xml:space="preserve">  Ellen L</v>
      </c>
      <c r="G2159" t="str">
        <f>Table2[[#This Row],[First Name]]&amp;" "&amp;Table2[[#This Row],[Last Name]]</f>
        <v xml:space="preserve">  Ellen L crane</v>
      </c>
    </row>
    <row r="2160" spans="1:7" ht="15.75" x14ac:dyDescent="0.25">
      <c r="A2160" s="1" t="s">
        <v>199</v>
      </c>
      <c r="B2160" s="1" t="s">
        <v>4249</v>
      </c>
      <c r="C2160" t="s">
        <v>4380</v>
      </c>
      <c r="D2160" t="s">
        <v>5635</v>
      </c>
      <c r="F2160" t="str">
        <f t="shared" si="33"/>
        <v xml:space="preserve">  Cindy</v>
      </c>
      <c r="G2160" t="str">
        <f>Table2[[#This Row],[First Name]]&amp;" "&amp;Table2[[#This Row],[Last Name]]</f>
        <v xml:space="preserve">  Cindy Conant</v>
      </c>
    </row>
    <row r="2161" spans="1:7" ht="15.75" x14ac:dyDescent="0.25">
      <c r="A2161" s="1" t="s">
        <v>198</v>
      </c>
      <c r="B2161" s="1" t="s">
        <v>4250</v>
      </c>
      <c r="C2161" t="s">
        <v>4380</v>
      </c>
      <c r="D2161" t="s">
        <v>5899</v>
      </c>
      <c r="F2161" t="str">
        <f t="shared" si="33"/>
        <v xml:space="preserve">  Abigail R</v>
      </c>
      <c r="G2161" t="str">
        <f>Table2[[#This Row],[First Name]]&amp;" "&amp;Table2[[#This Row],[Last Name]]</f>
        <v xml:space="preserve">  Abigail R Huyser-Wierenga</v>
      </c>
    </row>
    <row r="2162" spans="1:7" ht="15.75" x14ac:dyDescent="0.25">
      <c r="A2162" s="1" t="s">
        <v>197</v>
      </c>
      <c r="B2162" s="1" t="s">
        <v>4251</v>
      </c>
      <c r="C2162" t="s">
        <v>4380</v>
      </c>
      <c r="D2162" t="s">
        <v>5008</v>
      </c>
      <c r="F2162" t="str">
        <f t="shared" si="33"/>
        <v xml:space="preserve">  Amy L</v>
      </c>
      <c r="G2162" t="str">
        <f>Table2[[#This Row],[First Name]]&amp;" "&amp;Table2[[#This Row],[Last Name]]</f>
        <v xml:space="preserve">  Amy L Natalini</v>
      </c>
    </row>
    <row r="2163" spans="1:7" ht="15.75" x14ac:dyDescent="0.25">
      <c r="A2163" s="1" t="s">
        <v>196</v>
      </c>
      <c r="B2163" s="1" t="s">
        <v>4252</v>
      </c>
      <c r="C2163" t="s">
        <v>4380</v>
      </c>
      <c r="D2163" t="s">
        <v>4554</v>
      </c>
      <c r="F2163" t="str">
        <f t="shared" si="33"/>
        <v xml:space="preserve">  Amy</v>
      </c>
      <c r="G2163" t="str">
        <f>Table2[[#This Row],[First Name]]&amp;" "&amp;Table2[[#This Row],[Last Name]]</f>
        <v xml:space="preserve">  Amy Robbins</v>
      </c>
    </row>
    <row r="2164" spans="1:7" ht="15.75" x14ac:dyDescent="0.25">
      <c r="A2164" s="1" t="s">
        <v>194</v>
      </c>
      <c r="B2164" s="1" t="s">
        <v>4253</v>
      </c>
      <c r="C2164" t="s">
        <v>4798</v>
      </c>
      <c r="D2164" t="s">
        <v>5900</v>
      </c>
      <c r="F2164" t="str">
        <f t="shared" si="33"/>
        <v xml:space="preserve">  Grace H</v>
      </c>
      <c r="G2164" t="str">
        <f>Table2[[#This Row],[First Name]]&amp;" "&amp;Table2[[#This Row],[Last Name]]</f>
        <v xml:space="preserve">  Grace H Stanislav</v>
      </c>
    </row>
    <row r="2165" spans="1:7" ht="15.75" x14ac:dyDescent="0.25">
      <c r="A2165" s="1" t="s">
        <v>193</v>
      </c>
      <c r="B2165" s="1" t="s">
        <v>2519</v>
      </c>
      <c r="C2165" t="s">
        <v>4380</v>
      </c>
      <c r="D2165" t="s">
        <v>5901</v>
      </c>
      <c r="F2165" t="str">
        <f t="shared" si="33"/>
        <v xml:space="preserve">  Caitie J</v>
      </c>
      <c r="G2165" t="str">
        <f>Table2[[#This Row],[First Name]]&amp;" "&amp;Table2[[#This Row],[Last Name]]</f>
        <v xml:space="preserve">  Caitie J Meyer</v>
      </c>
    </row>
    <row r="2166" spans="1:7" ht="15.75" x14ac:dyDescent="0.25">
      <c r="A2166" s="1" t="s">
        <v>192</v>
      </c>
      <c r="B2166" s="1" t="s">
        <v>4254</v>
      </c>
      <c r="C2166" t="s">
        <v>4382</v>
      </c>
      <c r="D2166" t="s">
        <v>4980</v>
      </c>
      <c r="F2166" t="str">
        <f t="shared" si="33"/>
        <v xml:space="preserve">  Benjamin</v>
      </c>
      <c r="G2166" t="str">
        <f>Table2[[#This Row],[First Name]]&amp;" "&amp;Table2[[#This Row],[Last Name]]</f>
        <v xml:space="preserve">  Benjamin Mears</v>
      </c>
    </row>
    <row r="2167" spans="1:7" ht="15.75" x14ac:dyDescent="0.25">
      <c r="A2167" s="1" t="s">
        <v>191</v>
      </c>
      <c r="B2167" s="1" t="s">
        <v>4255</v>
      </c>
      <c r="C2167" t="s">
        <v>4382</v>
      </c>
      <c r="D2167" t="s">
        <v>5902</v>
      </c>
      <c r="F2167" t="str">
        <f t="shared" si="33"/>
        <v xml:space="preserve">  Ian T</v>
      </c>
      <c r="G2167" t="str">
        <f>Table2[[#This Row],[First Name]]&amp;" "&amp;Table2[[#This Row],[Last Name]]</f>
        <v xml:space="preserve">  Ian T Neill</v>
      </c>
    </row>
    <row r="2168" spans="1:7" ht="15.75" x14ac:dyDescent="0.25">
      <c r="A2168" s="1" t="s">
        <v>190</v>
      </c>
      <c r="B2168" s="1" t="s">
        <v>4256</v>
      </c>
      <c r="C2168" t="s">
        <v>4382</v>
      </c>
      <c r="D2168" t="s">
        <v>5903</v>
      </c>
      <c r="F2168" t="str">
        <f t="shared" si="33"/>
        <v xml:space="preserve">  Tadese</v>
      </c>
      <c r="G2168" t="str">
        <f>Table2[[#This Row],[First Name]]&amp;" "&amp;Table2[[#This Row],[Last Name]]</f>
        <v xml:space="preserve">  Tadese Tola</v>
      </c>
    </row>
    <row r="2169" spans="1:7" ht="15.75" x14ac:dyDescent="0.25">
      <c r="A2169" s="1" t="s">
        <v>189</v>
      </c>
      <c r="B2169" s="1" t="s">
        <v>4257</v>
      </c>
      <c r="C2169" t="s">
        <v>4382</v>
      </c>
      <c r="D2169" t="s">
        <v>4863</v>
      </c>
      <c r="F2169" t="str">
        <f t="shared" si="33"/>
        <v xml:space="preserve">  Jonathan</v>
      </c>
      <c r="G2169" t="str">
        <f>Table2[[#This Row],[First Name]]&amp;" "&amp;Table2[[#This Row],[Last Name]]</f>
        <v xml:space="preserve">  Jonathan Briskman</v>
      </c>
    </row>
    <row r="2170" spans="1:7" ht="15.75" x14ac:dyDescent="0.25">
      <c r="A2170" s="1" t="s">
        <v>188</v>
      </c>
      <c r="B2170" s="1" t="s">
        <v>4258</v>
      </c>
      <c r="C2170" t="s">
        <v>4382</v>
      </c>
      <c r="D2170" t="s">
        <v>5904</v>
      </c>
      <c r="F2170" t="str">
        <f t="shared" si="33"/>
        <v xml:space="preserve">  Dathan</v>
      </c>
      <c r="G2170" t="str">
        <f>Table2[[#This Row],[First Name]]&amp;" "&amp;Table2[[#This Row],[Last Name]]</f>
        <v xml:space="preserve">  Dathan Ritzenhein</v>
      </c>
    </row>
    <row r="2171" spans="1:7" ht="15.75" x14ac:dyDescent="0.25">
      <c r="A2171" s="1" t="s">
        <v>187</v>
      </c>
      <c r="B2171" s="1" t="s">
        <v>4259</v>
      </c>
      <c r="C2171" t="s">
        <v>4382</v>
      </c>
      <c r="D2171" t="s">
        <v>4518</v>
      </c>
      <c r="F2171" t="str">
        <f t="shared" si="33"/>
        <v xml:space="preserve">  Eric</v>
      </c>
      <c r="G2171" t="str">
        <f>Table2[[#This Row],[First Name]]&amp;" "&amp;Table2[[#This Row],[Last Name]]</f>
        <v xml:space="preserve">  Eric Malkowski</v>
      </c>
    </row>
    <row r="2172" spans="1:7" ht="15.75" x14ac:dyDescent="0.25">
      <c r="A2172" s="1" t="s">
        <v>186</v>
      </c>
      <c r="B2172" s="1" t="s">
        <v>4260</v>
      </c>
      <c r="C2172" t="s">
        <v>4380</v>
      </c>
      <c r="D2172" t="s">
        <v>4947</v>
      </c>
      <c r="F2172" t="str">
        <f t="shared" si="33"/>
        <v xml:space="preserve">  Allison M</v>
      </c>
      <c r="G2172" t="str">
        <f>Table2[[#This Row],[First Name]]&amp;" "&amp;Table2[[#This Row],[Last Name]]</f>
        <v xml:space="preserve">  Allison M Andreyko</v>
      </c>
    </row>
    <row r="2173" spans="1:7" ht="15.75" x14ac:dyDescent="0.25">
      <c r="A2173" s="1" t="s">
        <v>185</v>
      </c>
      <c r="B2173" s="1" t="s">
        <v>3882</v>
      </c>
      <c r="C2173" t="s">
        <v>4382</v>
      </c>
      <c r="D2173" t="s">
        <v>4525</v>
      </c>
      <c r="F2173" t="str">
        <f t="shared" si="33"/>
        <v xml:space="preserve">  Paul</v>
      </c>
      <c r="G2173" t="str">
        <f>Table2[[#This Row],[First Name]]&amp;" "&amp;Table2[[#This Row],[Last Name]]</f>
        <v xml:space="preserve">  Paul Landry</v>
      </c>
    </row>
    <row r="2174" spans="1:7" ht="15.75" x14ac:dyDescent="0.25">
      <c r="A2174" s="1" t="s">
        <v>184</v>
      </c>
      <c r="B2174" s="1" t="s">
        <v>4261</v>
      </c>
      <c r="C2174" t="s">
        <v>4382</v>
      </c>
      <c r="D2174" t="s">
        <v>5905</v>
      </c>
      <c r="F2174" t="str">
        <f t="shared" si="33"/>
        <v xml:space="preserve">  Aaron R</v>
      </c>
      <c r="G2174" t="str">
        <f>Table2[[#This Row],[First Name]]&amp;" "&amp;Table2[[#This Row],[Last Name]]</f>
        <v xml:space="preserve">  Aaron R Lozier</v>
      </c>
    </row>
    <row r="2175" spans="1:7" ht="15.75" x14ac:dyDescent="0.25">
      <c r="A2175" s="1" t="s">
        <v>183</v>
      </c>
      <c r="B2175" s="1" t="s">
        <v>3443</v>
      </c>
      <c r="C2175" t="s">
        <v>4380</v>
      </c>
      <c r="D2175" t="s">
        <v>5906</v>
      </c>
      <c r="F2175" t="str">
        <f t="shared" si="33"/>
        <v xml:space="preserve">  Caitlin H</v>
      </c>
      <c r="G2175" t="str">
        <f>Table2[[#This Row],[First Name]]&amp;" "&amp;Table2[[#This Row],[Last Name]]</f>
        <v xml:space="preserve">  Caitlin H O'Brien</v>
      </c>
    </row>
    <row r="2176" spans="1:7" ht="15.75" x14ac:dyDescent="0.25">
      <c r="A2176" s="1" t="s">
        <v>182</v>
      </c>
      <c r="B2176" s="1" t="s">
        <v>4262</v>
      </c>
      <c r="C2176" t="s">
        <v>4382</v>
      </c>
      <c r="D2176" t="s">
        <v>5907</v>
      </c>
      <c r="F2176" t="str">
        <f t="shared" si="33"/>
        <v xml:space="preserve">  Harald E</v>
      </c>
      <c r="G2176" t="str">
        <f>Table2[[#This Row],[First Name]]&amp;" "&amp;Table2[[#This Row],[Last Name]]</f>
        <v xml:space="preserve">  Harald E Rodas</v>
      </c>
    </row>
    <row r="2177" spans="1:7" ht="15.75" x14ac:dyDescent="0.25">
      <c r="A2177" s="1" t="s">
        <v>181</v>
      </c>
      <c r="B2177" s="1" t="s">
        <v>2660</v>
      </c>
      <c r="C2177" t="s">
        <v>4380</v>
      </c>
      <c r="D2177" t="s">
        <v>5908</v>
      </c>
      <c r="F2177" t="str">
        <f t="shared" si="33"/>
        <v xml:space="preserve">  Siobhan A</v>
      </c>
      <c r="G2177" t="str">
        <f>Table2[[#This Row],[First Name]]&amp;" "&amp;Table2[[#This Row],[Last Name]]</f>
        <v xml:space="preserve">  Siobhan A O'Connor</v>
      </c>
    </row>
    <row r="2178" spans="1:7" ht="15.75" x14ac:dyDescent="0.25">
      <c r="A2178" s="1" t="s">
        <v>180</v>
      </c>
      <c r="B2178" s="1" t="s">
        <v>2652</v>
      </c>
      <c r="C2178" t="s">
        <v>4380</v>
      </c>
      <c r="D2178" t="s">
        <v>5909</v>
      </c>
      <c r="F2178" t="str">
        <f t="shared" si="33"/>
        <v xml:space="preserve">  Andrea J</v>
      </c>
      <c r="G2178" t="str">
        <f>Table2[[#This Row],[First Name]]&amp;" "&amp;Table2[[#This Row],[Last Name]]</f>
        <v xml:space="preserve">  Andrea J White</v>
      </c>
    </row>
    <row r="2179" spans="1:7" ht="15.75" x14ac:dyDescent="0.25">
      <c r="A2179" s="1" t="s">
        <v>179</v>
      </c>
      <c r="B2179" s="1" t="s">
        <v>3050</v>
      </c>
      <c r="C2179" t="s">
        <v>4380</v>
      </c>
      <c r="D2179" t="s">
        <v>4695</v>
      </c>
      <c r="F2179" t="str">
        <f t="shared" ref="F2179:F2242" si="34">D2179&amp;E2179</f>
        <v xml:space="preserve">  Marie</v>
      </c>
      <c r="G2179" t="str">
        <f>Table2[[#This Row],[First Name]]&amp;" "&amp;Table2[[#This Row],[Last Name]]</f>
        <v xml:space="preserve">  Marie Davenport</v>
      </c>
    </row>
    <row r="2180" spans="1:7" ht="15.75" x14ac:dyDescent="0.25">
      <c r="A2180" s="1" t="s">
        <v>178</v>
      </c>
      <c r="B2180" s="1" t="s">
        <v>4263</v>
      </c>
      <c r="C2180" t="s">
        <v>4380</v>
      </c>
      <c r="D2180" t="s">
        <v>5910</v>
      </c>
      <c r="F2180" t="str">
        <f t="shared" si="34"/>
        <v xml:space="preserve">  Rachel A</v>
      </c>
      <c r="G2180" t="str">
        <f>Table2[[#This Row],[First Name]]&amp;" "&amp;Table2[[#This Row],[Last Name]]</f>
        <v xml:space="preserve">  Rachel A Karmen</v>
      </c>
    </row>
    <row r="2181" spans="1:7" ht="15.75" x14ac:dyDescent="0.25">
      <c r="A2181" s="1" t="s">
        <v>177</v>
      </c>
      <c r="B2181" s="1" t="s">
        <v>3476</v>
      </c>
      <c r="C2181" t="s">
        <v>4380</v>
      </c>
      <c r="D2181" t="s">
        <v>4678</v>
      </c>
      <c r="F2181" t="str">
        <f t="shared" si="34"/>
        <v xml:space="preserve">  Emma</v>
      </c>
      <c r="G2181" t="str">
        <f>Table2[[#This Row],[First Name]]&amp;" "&amp;Table2[[#This Row],[Last Name]]</f>
        <v xml:space="preserve">  Emma Miller</v>
      </c>
    </row>
    <row r="2182" spans="1:7" ht="15.75" x14ac:dyDescent="0.25">
      <c r="A2182" s="1" t="s">
        <v>176</v>
      </c>
      <c r="B2182" s="1" t="s">
        <v>4264</v>
      </c>
      <c r="C2182" t="s">
        <v>4380</v>
      </c>
      <c r="D2182" t="s">
        <v>5911</v>
      </c>
      <c r="F2182" t="str">
        <f t="shared" si="34"/>
        <v xml:space="preserve">  Kiersten</v>
      </c>
      <c r="G2182" t="str">
        <f>Table2[[#This Row],[First Name]]&amp;" "&amp;Table2[[#This Row],[Last Name]]</f>
        <v xml:space="preserve">  Kiersten Lippmann</v>
      </c>
    </row>
    <row r="2183" spans="1:7" ht="15.75" x14ac:dyDescent="0.25">
      <c r="A2183" s="1" t="s">
        <v>175</v>
      </c>
      <c r="B2183" s="1" t="s">
        <v>4265</v>
      </c>
      <c r="C2183" t="s">
        <v>4380</v>
      </c>
      <c r="D2183" t="s">
        <v>4693</v>
      </c>
      <c r="F2183" t="str">
        <f t="shared" si="34"/>
        <v xml:space="preserve">  Rachael</v>
      </c>
      <c r="G2183" t="str">
        <f>Table2[[#This Row],[First Name]]&amp;" "&amp;Table2[[#This Row],[Last Name]]</f>
        <v xml:space="preserve">  Rachael Klehm</v>
      </c>
    </row>
    <row r="2184" spans="1:7" ht="15.75" x14ac:dyDescent="0.25">
      <c r="A2184" s="1" t="s">
        <v>174</v>
      </c>
      <c r="B2184" s="1" t="s">
        <v>2805</v>
      </c>
      <c r="C2184" t="s">
        <v>4382</v>
      </c>
      <c r="D2184" t="s">
        <v>5675</v>
      </c>
      <c r="F2184" t="str">
        <f t="shared" si="34"/>
        <v xml:space="preserve">  Timothy P</v>
      </c>
      <c r="G2184" t="str">
        <f>Table2[[#This Row],[First Name]]&amp;" "&amp;Table2[[#This Row],[Last Name]]</f>
        <v xml:space="preserve">  Timothy P Murphy</v>
      </c>
    </row>
    <row r="2185" spans="1:7" ht="15.75" x14ac:dyDescent="0.25">
      <c r="A2185" s="1" t="s">
        <v>173</v>
      </c>
      <c r="B2185" s="1" t="s">
        <v>4266</v>
      </c>
      <c r="C2185" t="s">
        <v>4382</v>
      </c>
      <c r="D2185" t="s">
        <v>5912</v>
      </c>
      <c r="F2185" t="str">
        <f t="shared" si="34"/>
        <v xml:space="preserve">  Lelisa</v>
      </c>
      <c r="G2185" t="str">
        <f>Table2[[#This Row],[First Name]]&amp;" "&amp;Table2[[#This Row],[Last Name]]</f>
        <v xml:space="preserve">  Lelisa Desisa</v>
      </c>
    </row>
    <row r="2186" spans="1:7" ht="15.75" x14ac:dyDescent="0.25">
      <c r="A2186" s="1" t="s">
        <v>172</v>
      </c>
      <c r="B2186" s="1" t="s">
        <v>4267</v>
      </c>
      <c r="C2186" t="s">
        <v>4382</v>
      </c>
      <c r="D2186" t="s">
        <v>4615</v>
      </c>
      <c r="F2186" t="str">
        <f t="shared" si="34"/>
        <v xml:space="preserve">  Nate</v>
      </c>
      <c r="G2186" t="str">
        <f>Table2[[#This Row],[First Name]]&amp;" "&amp;Table2[[#This Row],[Last Name]]</f>
        <v xml:space="preserve">  Nate Brooks</v>
      </c>
    </row>
    <row r="2187" spans="1:7" ht="15.75" x14ac:dyDescent="0.25">
      <c r="A2187" s="1" t="s">
        <v>171</v>
      </c>
      <c r="B2187" s="1" t="s">
        <v>2947</v>
      </c>
      <c r="C2187" t="s">
        <v>4382</v>
      </c>
      <c r="D2187" t="s">
        <v>5913</v>
      </c>
      <c r="F2187" t="str">
        <f t="shared" si="34"/>
        <v xml:space="preserve">  Chris C</v>
      </c>
      <c r="G2187" t="str">
        <f>Table2[[#This Row],[First Name]]&amp;" "&amp;Table2[[#This Row],[Last Name]]</f>
        <v xml:space="preserve">  Chris C Stone</v>
      </c>
    </row>
    <row r="2188" spans="1:7" ht="15.75" x14ac:dyDescent="0.25">
      <c r="A2188" s="1" t="s">
        <v>170</v>
      </c>
      <c r="B2188" s="1" t="s">
        <v>4268</v>
      </c>
      <c r="C2188" t="s">
        <v>4382</v>
      </c>
      <c r="D2188" t="s">
        <v>4388</v>
      </c>
      <c r="F2188" t="str">
        <f t="shared" si="34"/>
        <v xml:space="preserve">  Scott</v>
      </c>
      <c r="G2188" t="str">
        <f>Table2[[#This Row],[First Name]]&amp;" "&amp;Table2[[#This Row],[Last Name]]</f>
        <v xml:space="preserve">  Scott Weispfennig</v>
      </c>
    </row>
    <row r="2189" spans="1:7" ht="15.75" x14ac:dyDescent="0.25">
      <c r="A2189" s="1" t="s">
        <v>169</v>
      </c>
      <c r="B2189" s="1" t="s">
        <v>4269</v>
      </c>
      <c r="C2189" t="s">
        <v>4382</v>
      </c>
      <c r="D2189" t="s">
        <v>4462</v>
      </c>
      <c r="F2189" t="str">
        <f t="shared" si="34"/>
        <v xml:space="preserve">  Kevin</v>
      </c>
      <c r="G2189" t="str">
        <f>Table2[[#This Row],[First Name]]&amp;" "&amp;Table2[[#This Row],[Last Name]]</f>
        <v xml:space="preserve">  Kevin Sorrell</v>
      </c>
    </row>
    <row r="2190" spans="1:7" ht="15.75" x14ac:dyDescent="0.25">
      <c r="A2190" s="1" t="s">
        <v>168</v>
      </c>
      <c r="B2190" s="1" t="s">
        <v>3626</v>
      </c>
      <c r="C2190" t="s">
        <v>4382</v>
      </c>
      <c r="D2190" t="s">
        <v>5914</v>
      </c>
      <c r="F2190" t="str">
        <f t="shared" si="34"/>
        <v xml:space="preserve">  Erik C</v>
      </c>
      <c r="G2190" t="str">
        <f>Table2[[#This Row],[First Name]]&amp;" "&amp;Table2[[#This Row],[Last Name]]</f>
        <v xml:space="preserve">  Erik C Morris</v>
      </c>
    </row>
    <row r="2191" spans="1:7" ht="15.75" x14ac:dyDescent="0.25">
      <c r="A2191" s="1" t="s">
        <v>167</v>
      </c>
      <c r="B2191" s="1" t="s">
        <v>4270</v>
      </c>
      <c r="C2191" t="s">
        <v>4382</v>
      </c>
      <c r="D2191" t="s">
        <v>5915</v>
      </c>
      <c r="F2191" t="str">
        <f t="shared" si="34"/>
        <v xml:space="preserve">  Shawn C</v>
      </c>
      <c r="G2191" t="str">
        <f>Table2[[#This Row],[First Name]]&amp;" "&amp;Table2[[#This Row],[Last Name]]</f>
        <v xml:space="preserve">  Shawn C Marek</v>
      </c>
    </row>
    <row r="2192" spans="1:7" ht="15.75" x14ac:dyDescent="0.25">
      <c r="A2192" s="1" t="s">
        <v>166</v>
      </c>
      <c r="B2192" s="1" t="s">
        <v>2650</v>
      </c>
      <c r="C2192" t="s">
        <v>4382</v>
      </c>
      <c r="D2192" t="s">
        <v>5916</v>
      </c>
      <c r="F2192" t="str">
        <f t="shared" si="34"/>
        <v xml:space="preserve">  Vajin L</v>
      </c>
      <c r="G2192" t="str">
        <f>Table2[[#This Row],[First Name]]&amp;" "&amp;Table2[[#This Row],[Last Name]]</f>
        <v xml:space="preserve">  Vajin L Armstrong</v>
      </c>
    </row>
    <row r="2193" spans="1:7" ht="15.75" x14ac:dyDescent="0.25">
      <c r="A2193" s="1" t="s">
        <v>164</v>
      </c>
      <c r="B2193" s="1" t="s">
        <v>4271</v>
      </c>
      <c r="C2193" t="s">
        <v>4382</v>
      </c>
      <c r="D2193" t="s">
        <v>5917</v>
      </c>
      <c r="E2193" t="s">
        <v>4976</v>
      </c>
      <c r="F2193" t="str">
        <f t="shared" si="34"/>
        <v xml:space="preserve">  John K Jr</v>
      </c>
      <c r="G2193" t="str">
        <f>Table2[[#This Row],[First Name]]&amp;" "&amp;Table2[[#This Row],[Last Name]]</f>
        <v xml:space="preserve">  John K Jr Werner</v>
      </c>
    </row>
    <row r="2194" spans="1:7" ht="15.75" x14ac:dyDescent="0.25">
      <c r="A2194" s="1" t="s">
        <v>162</v>
      </c>
      <c r="B2194" s="1" t="s">
        <v>3936</v>
      </c>
      <c r="C2194" t="s">
        <v>4382</v>
      </c>
      <c r="D2194" t="s">
        <v>5199</v>
      </c>
      <c r="F2194" t="str">
        <f t="shared" si="34"/>
        <v xml:space="preserve">  Kevin J</v>
      </c>
      <c r="G2194" t="str">
        <f>Table2[[#This Row],[First Name]]&amp;" "&amp;Table2[[#This Row],[Last Name]]</f>
        <v xml:space="preserve">  Kevin J Gries</v>
      </c>
    </row>
    <row r="2195" spans="1:7" ht="15.75" x14ac:dyDescent="0.25">
      <c r="A2195" s="1" t="s">
        <v>160</v>
      </c>
      <c r="B2195" s="1" t="s">
        <v>3007</v>
      </c>
      <c r="C2195" t="s">
        <v>4382</v>
      </c>
      <c r="D2195" t="s">
        <v>5918</v>
      </c>
      <c r="F2195" t="str">
        <f t="shared" si="34"/>
        <v xml:space="preserve">  Kirby W</v>
      </c>
      <c r="G2195" t="str">
        <f>Table2[[#This Row],[First Name]]&amp;" "&amp;Table2[[#This Row],[Last Name]]</f>
        <v xml:space="preserve">  Kirby W Mills</v>
      </c>
    </row>
    <row r="2196" spans="1:7" ht="15.75" x14ac:dyDescent="0.25">
      <c r="A2196" s="1" t="s">
        <v>158</v>
      </c>
      <c r="B2196" s="1" t="s">
        <v>4272</v>
      </c>
      <c r="C2196" t="s">
        <v>4382</v>
      </c>
      <c r="D2196" t="s">
        <v>5919</v>
      </c>
      <c r="F2196" t="str">
        <f t="shared" si="34"/>
        <v xml:space="preserve">  J A</v>
      </c>
      <c r="G2196" t="str">
        <f>Table2[[#This Row],[First Name]]&amp;" "&amp;Table2[[#This Row],[Last Name]]</f>
        <v xml:space="preserve">  J A Penny</v>
      </c>
    </row>
    <row r="2197" spans="1:7" ht="15.75" x14ac:dyDescent="0.25">
      <c r="A2197" s="1" t="s">
        <v>157</v>
      </c>
      <c r="B2197" s="1" t="s">
        <v>2914</v>
      </c>
      <c r="C2197" t="s">
        <v>4382</v>
      </c>
      <c r="D2197" t="s">
        <v>5920</v>
      </c>
      <c r="F2197" t="str">
        <f t="shared" si="34"/>
        <v xml:space="preserve">  Dustin G</v>
      </c>
      <c r="G2197" t="str">
        <f>Table2[[#This Row],[First Name]]&amp;" "&amp;Table2[[#This Row],[Last Name]]</f>
        <v xml:space="preserve">  Dustin G Hicks</v>
      </c>
    </row>
    <row r="2198" spans="1:7" ht="15.75" x14ac:dyDescent="0.25">
      <c r="A2198" s="1" t="s">
        <v>156</v>
      </c>
      <c r="B2198" s="1" t="s">
        <v>4273</v>
      </c>
      <c r="C2198" t="s">
        <v>4382</v>
      </c>
      <c r="D2198" t="s">
        <v>5921</v>
      </c>
      <c r="F2198" t="str">
        <f t="shared" si="34"/>
        <v xml:space="preserve">  Anthony G</v>
      </c>
      <c r="G2198" t="str">
        <f>Table2[[#This Row],[First Name]]&amp;" "&amp;Table2[[#This Row],[Last Name]]</f>
        <v xml:space="preserve">  Anthony G Masayesva</v>
      </c>
    </row>
    <row r="2199" spans="1:7" ht="15.75" x14ac:dyDescent="0.25">
      <c r="A2199" s="1" t="s">
        <v>155</v>
      </c>
      <c r="B2199" s="1" t="s">
        <v>4274</v>
      </c>
      <c r="C2199" t="s">
        <v>4382</v>
      </c>
      <c r="D2199" t="s">
        <v>4429</v>
      </c>
      <c r="F2199" t="str">
        <f t="shared" si="34"/>
        <v xml:space="preserve">  Ryan</v>
      </c>
      <c r="G2199" t="str">
        <f>Table2[[#This Row],[First Name]]&amp;" "&amp;Table2[[#This Row],[Last Name]]</f>
        <v xml:space="preserve">  Ryan Paavola</v>
      </c>
    </row>
    <row r="2200" spans="1:7" ht="15.75" x14ac:dyDescent="0.25">
      <c r="A2200" s="1" t="s">
        <v>154</v>
      </c>
      <c r="B2200" s="1" t="s">
        <v>4275</v>
      </c>
      <c r="C2200" t="s">
        <v>4382</v>
      </c>
      <c r="D2200" t="s">
        <v>5922</v>
      </c>
      <c r="F2200" t="str">
        <f t="shared" si="34"/>
        <v xml:space="preserve">  Eric N</v>
      </c>
      <c r="G2200" t="str">
        <f>Table2[[#This Row],[First Name]]&amp;" "&amp;Table2[[#This Row],[Last Name]]</f>
        <v xml:space="preserve">  Eric N Gehlsen</v>
      </c>
    </row>
    <row r="2201" spans="1:7" ht="15.75" x14ac:dyDescent="0.25">
      <c r="A2201" s="1" t="s">
        <v>153</v>
      </c>
      <c r="B2201" s="1" t="s">
        <v>4276</v>
      </c>
      <c r="C2201" t="s">
        <v>4382</v>
      </c>
      <c r="D2201" t="s">
        <v>5923</v>
      </c>
      <c r="F2201" t="str">
        <f t="shared" si="34"/>
        <v xml:space="preserve">  Connor</v>
      </c>
      <c r="G2201" t="str">
        <f>Table2[[#This Row],[First Name]]&amp;" "&amp;Table2[[#This Row],[Last Name]]</f>
        <v xml:space="preserve">  Connor Roche</v>
      </c>
    </row>
    <row r="2202" spans="1:7" ht="15.75" x14ac:dyDescent="0.25">
      <c r="A2202" s="1" t="s">
        <v>152</v>
      </c>
      <c r="B2202" s="1" t="s">
        <v>4277</v>
      </c>
      <c r="C2202" t="s">
        <v>4382</v>
      </c>
      <c r="D2202" t="s">
        <v>5924</v>
      </c>
      <c r="F2202" t="str">
        <f t="shared" si="34"/>
        <v xml:space="preserve">  Patrick H</v>
      </c>
      <c r="G2202" t="str">
        <f>Table2[[#This Row],[First Name]]&amp;" "&amp;Table2[[#This Row],[Last Name]]</f>
        <v xml:space="preserve">  Patrick H Hearn</v>
      </c>
    </row>
    <row r="2203" spans="1:7" ht="15.75" x14ac:dyDescent="0.25">
      <c r="A2203" s="1" t="s">
        <v>151</v>
      </c>
      <c r="B2203" s="1" t="s">
        <v>4278</v>
      </c>
      <c r="C2203" t="s">
        <v>4382</v>
      </c>
      <c r="D2203" t="s">
        <v>4550</v>
      </c>
      <c r="F2203" t="str">
        <f t="shared" si="34"/>
        <v xml:space="preserve">  Tyler</v>
      </c>
      <c r="G2203" t="str">
        <f>Table2[[#This Row],[First Name]]&amp;" "&amp;Table2[[#This Row],[Last Name]]</f>
        <v xml:space="preserve">  Tyler Dimson</v>
      </c>
    </row>
    <row r="2204" spans="1:7" ht="15.75" x14ac:dyDescent="0.25">
      <c r="A2204" s="1" t="s">
        <v>150</v>
      </c>
      <c r="B2204" s="1" t="s">
        <v>4279</v>
      </c>
      <c r="C2204" t="s">
        <v>4380</v>
      </c>
      <c r="D2204" t="s">
        <v>5925</v>
      </c>
      <c r="F2204" t="str">
        <f t="shared" si="34"/>
        <v xml:space="preserve">  Deborah L</v>
      </c>
      <c r="G2204" t="str">
        <f>Table2[[#This Row],[First Name]]&amp;" "&amp;Table2[[#This Row],[Last Name]]</f>
        <v xml:space="preserve">  Deborah L Slason</v>
      </c>
    </row>
    <row r="2205" spans="1:7" ht="15.75" x14ac:dyDescent="0.25">
      <c r="A2205" s="1" t="s">
        <v>149</v>
      </c>
      <c r="B2205" s="1" t="s">
        <v>4280</v>
      </c>
      <c r="C2205" t="s">
        <v>4380</v>
      </c>
      <c r="D2205" t="s">
        <v>5570</v>
      </c>
      <c r="F2205" t="str">
        <f t="shared" si="34"/>
        <v xml:space="preserve">  Andrea K</v>
      </c>
      <c r="G2205" t="str">
        <f>Table2[[#This Row],[First Name]]&amp;" "&amp;Table2[[#This Row],[Last Name]]</f>
        <v xml:space="preserve">  Andrea K Gibson</v>
      </c>
    </row>
    <row r="2206" spans="1:7" ht="15.75" x14ac:dyDescent="0.25">
      <c r="A2206" s="1" t="s">
        <v>148</v>
      </c>
      <c r="B2206" s="1" t="s">
        <v>4281</v>
      </c>
      <c r="C2206" t="s">
        <v>4380</v>
      </c>
      <c r="D2206" t="s">
        <v>5926</v>
      </c>
      <c r="F2206" t="str">
        <f t="shared" si="34"/>
        <v xml:space="preserve">  Elleree</v>
      </c>
      <c r="G2206" t="str">
        <f>Table2[[#This Row],[First Name]]&amp;" "&amp;Table2[[#This Row],[Last Name]]</f>
        <v xml:space="preserve">  Elleree Erdos</v>
      </c>
    </row>
    <row r="2207" spans="1:7" ht="15.75" x14ac:dyDescent="0.25">
      <c r="A2207" s="1" t="s">
        <v>147</v>
      </c>
      <c r="B2207" s="1" t="s">
        <v>4282</v>
      </c>
      <c r="C2207" t="s">
        <v>4382</v>
      </c>
      <c r="D2207" t="s">
        <v>5927</v>
      </c>
      <c r="F2207" t="str">
        <f t="shared" si="34"/>
        <v xml:space="preserve">  Brandon J</v>
      </c>
      <c r="G2207" t="str">
        <f>Table2[[#This Row],[First Name]]&amp;" "&amp;Table2[[#This Row],[Last Name]]</f>
        <v xml:space="preserve">  Brandon J Cushman</v>
      </c>
    </row>
    <row r="2208" spans="1:7" ht="15.75" x14ac:dyDescent="0.25">
      <c r="A2208" s="1" t="s">
        <v>146</v>
      </c>
      <c r="B2208" s="1" t="s">
        <v>4283</v>
      </c>
      <c r="C2208" t="s">
        <v>4382</v>
      </c>
      <c r="D2208" t="s">
        <v>5450</v>
      </c>
      <c r="F2208" t="str">
        <f t="shared" si="34"/>
        <v xml:space="preserve">  Steve</v>
      </c>
      <c r="G2208" t="str">
        <f>Table2[[#This Row],[First Name]]&amp;" "&amp;Table2[[#This Row],[Last Name]]</f>
        <v xml:space="preserve">  Steve Hammel</v>
      </c>
    </row>
    <row r="2209" spans="1:7" ht="15.75" x14ac:dyDescent="0.25">
      <c r="A2209" s="1" t="s">
        <v>145</v>
      </c>
      <c r="B2209" s="1" t="s">
        <v>4284</v>
      </c>
      <c r="C2209" t="s">
        <v>4380</v>
      </c>
      <c r="D2209" t="s">
        <v>5928</v>
      </c>
      <c r="F2209" t="str">
        <f t="shared" si="34"/>
        <v xml:space="preserve">  Nina Wavik Sr</v>
      </c>
      <c r="G2209" t="str">
        <f>Table2[[#This Row],[First Name]]&amp;" "&amp;Table2[[#This Row],[Last Name]]</f>
        <v xml:space="preserve">  Nina Wavik Sr Ytterstad</v>
      </c>
    </row>
    <row r="2210" spans="1:7" ht="15.75" x14ac:dyDescent="0.25">
      <c r="A2210" s="1" t="s">
        <v>144</v>
      </c>
      <c r="B2210" s="1" t="s">
        <v>4285</v>
      </c>
      <c r="C2210" t="s">
        <v>4380</v>
      </c>
      <c r="D2210" t="s">
        <v>5929</v>
      </c>
      <c r="F2210" t="str">
        <f t="shared" si="34"/>
        <v xml:space="preserve">  Dani</v>
      </c>
      <c r="G2210" t="str">
        <f>Table2[[#This Row],[First Name]]&amp;" "&amp;Table2[[#This Row],[Last Name]]</f>
        <v xml:space="preserve">  Dani Prince</v>
      </c>
    </row>
    <row r="2211" spans="1:7" ht="15.75" x14ac:dyDescent="0.25">
      <c r="A2211" s="1" t="s">
        <v>143</v>
      </c>
      <c r="B2211" s="1" t="s">
        <v>2386</v>
      </c>
      <c r="C2211" t="s">
        <v>4380</v>
      </c>
      <c r="D2211" t="s">
        <v>4398</v>
      </c>
      <c r="F2211" t="str">
        <f t="shared" si="34"/>
        <v xml:space="preserve">  Jennifer A</v>
      </c>
      <c r="G2211" t="str">
        <f>Table2[[#This Row],[First Name]]&amp;" "&amp;Table2[[#This Row],[Last Name]]</f>
        <v xml:space="preserve">  Jennifer A Freeman</v>
      </c>
    </row>
    <row r="2212" spans="1:7" ht="15.75" x14ac:dyDescent="0.25">
      <c r="A2212" s="1" t="s">
        <v>142</v>
      </c>
      <c r="B2212" s="1" t="s">
        <v>4286</v>
      </c>
      <c r="C2212" t="s">
        <v>4382</v>
      </c>
      <c r="D2212" t="s">
        <v>5755</v>
      </c>
      <c r="F2212" t="str">
        <f t="shared" si="34"/>
        <v xml:space="preserve">  Martin</v>
      </c>
      <c r="G2212" t="str">
        <f>Table2[[#This Row],[First Name]]&amp;" "&amp;Table2[[#This Row],[Last Name]]</f>
        <v xml:space="preserve">  Martin Petrulak</v>
      </c>
    </row>
    <row r="2213" spans="1:7" ht="15.75" x14ac:dyDescent="0.25">
      <c r="A2213" s="1" t="s">
        <v>141</v>
      </c>
      <c r="B2213" s="1" t="s">
        <v>3980</v>
      </c>
      <c r="C2213" t="s">
        <v>4382</v>
      </c>
      <c r="D2213" t="s">
        <v>5450</v>
      </c>
      <c r="F2213" t="str">
        <f t="shared" si="34"/>
        <v xml:space="preserve">  Steve</v>
      </c>
      <c r="G2213" t="str">
        <f>Table2[[#This Row],[First Name]]&amp;" "&amp;Table2[[#This Row],[Last Name]]</f>
        <v xml:space="preserve">  Steve Lloyd</v>
      </c>
    </row>
    <row r="2214" spans="1:7" ht="15.75" x14ac:dyDescent="0.25">
      <c r="A2214" s="1" t="s">
        <v>140</v>
      </c>
      <c r="B2214" s="1" t="s">
        <v>4287</v>
      </c>
      <c r="C2214" t="s">
        <v>4382</v>
      </c>
      <c r="D2214" t="s">
        <v>4741</v>
      </c>
      <c r="F2214" t="str">
        <f t="shared" si="34"/>
        <v xml:space="preserve">  Christopher</v>
      </c>
      <c r="G2214" t="str">
        <f>Table2[[#This Row],[First Name]]&amp;" "&amp;Table2[[#This Row],[Last Name]]</f>
        <v xml:space="preserve">  Christopher Zablocki</v>
      </c>
    </row>
    <row r="2215" spans="1:7" ht="15.75" x14ac:dyDescent="0.25">
      <c r="A2215" s="1" t="s">
        <v>139</v>
      </c>
      <c r="B2215" s="1" t="s">
        <v>4288</v>
      </c>
      <c r="C2215" t="s">
        <v>4380</v>
      </c>
      <c r="D2215" t="s">
        <v>5930</v>
      </c>
      <c r="F2215" t="str">
        <f t="shared" si="34"/>
        <v xml:space="preserve">  Kathryn M</v>
      </c>
      <c r="G2215" t="str">
        <f>Table2[[#This Row],[First Name]]&amp;" "&amp;Table2[[#This Row],[Last Name]]</f>
        <v xml:space="preserve">  Kathryn M Van Meter</v>
      </c>
    </row>
    <row r="2216" spans="1:7" ht="15.75" x14ac:dyDescent="0.25">
      <c r="A2216" s="1" t="s">
        <v>138</v>
      </c>
      <c r="B2216" s="1" t="s">
        <v>4289</v>
      </c>
      <c r="C2216" t="s">
        <v>4380</v>
      </c>
      <c r="D2216" t="s">
        <v>4750</v>
      </c>
      <c r="F2216" t="str">
        <f t="shared" si="34"/>
        <v xml:space="preserve">  Emily</v>
      </c>
      <c r="G2216" t="str">
        <f>Table2[[#This Row],[First Name]]&amp;" "&amp;Table2[[#This Row],[Last Name]]</f>
        <v xml:space="preserve">  Emily Babay</v>
      </c>
    </row>
    <row r="2217" spans="1:7" ht="15.75" x14ac:dyDescent="0.25">
      <c r="A2217" s="1" t="s">
        <v>137</v>
      </c>
      <c r="B2217" s="1" t="s">
        <v>2392</v>
      </c>
      <c r="C2217" t="s">
        <v>4382</v>
      </c>
      <c r="D2217" t="s">
        <v>5931</v>
      </c>
      <c r="F2217" t="str">
        <f t="shared" si="34"/>
        <v xml:space="preserve">  Trent A</v>
      </c>
      <c r="G2217" t="str">
        <f>Table2[[#This Row],[First Name]]&amp;" "&amp;Table2[[#This Row],[Last Name]]</f>
        <v xml:space="preserve">  Trent A Taylor</v>
      </c>
    </row>
    <row r="2218" spans="1:7" ht="15.75" x14ac:dyDescent="0.25">
      <c r="A2218" s="1" t="s">
        <v>136</v>
      </c>
      <c r="B2218" s="1" t="s">
        <v>2507</v>
      </c>
      <c r="C2218" t="s">
        <v>4380</v>
      </c>
      <c r="D2218" t="s">
        <v>5932</v>
      </c>
      <c r="F2218" t="str">
        <f t="shared" si="34"/>
        <v xml:space="preserve">  Jennifer E</v>
      </c>
      <c r="G2218" t="str">
        <f>Table2[[#This Row],[First Name]]&amp;" "&amp;Table2[[#This Row],[Last Name]]</f>
        <v xml:space="preserve">  Jennifer E Smith</v>
      </c>
    </row>
    <row r="2219" spans="1:7" ht="15.75" x14ac:dyDescent="0.25">
      <c r="A2219" s="1" t="s">
        <v>135</v>
      </c>
      <c r="B2219" s="1" t="s">
        <v>4290</v>
      </c>
      <c r="C2219" t="s">
        <v>4380</v>
      </c>
      <c r="D2219" t="s">
        <v>4990</v>
      </c>
      <c r="F2219" t="str">
        <f t="shared" si="34"/>
        <v xml:space="preserve">  Polly</v>
      </c>
      <c r="G2219" t="str">
        <f>Table2[[#This Row],[First Name]]&amp;" "&amp;Table2[[#This Row],[Last Name]]</f>
        <v xml:space="preserve">  Polly Moody</v>
      </c>
    </row>
    <row r="2220" spans="1:7" ht="15.75" x14ac:dyDescent="0.25">
      <c r="A2220" s="1" t="s">
        <v>134</v>
      </c>
      <c r="B2220" s="1" t="s">
        <v>4291</v>
      </c>
      <c r="C2220" t="s">
        <v>4380</v>
      </c>
      <c r="D2220" t="s">
        <v>4591</v>
      </c>
      <c r="F2220" t="str">
        <f t="shared" si="34"/>
        <v xml:space="preserve">  Elizabeth</v>
      </c>
      <c r="G2220" t="str">
        <f>Table2[[#This Row],[First Name]]&amp;" "&amp;Table2[[#This Row],[Last Name]]</f>
        <v xml:space="preserve">  Elizabeth Swierzbinski</v>
      </c>
    </row>
    <row r="2221" spans="1:7" ht="15.75" x14ac:dyDescent="0.25">
      <c r="A2221" s="1" t="s">
        <v>133</v>
      </c>
      <c r="B2221" s="1" t="s">
        <v>4292</v>
      </c>
      <c r="C2221" t="s">
        <v>4380</v>
      </c>
      <c r="D2221" t="s">
        <v>5495</v>
      </c>
      <c r="F2221" t="str">
        <f t="shared" si="34"/>
        <v xml:space="preserve">  Tiffany A</v>
      </c>
      <c r="G2221" t="str">
        <f>Table2[[#This Row],[First Name]]&amp;" "&amp;Table2[[#This Row],[Last Name]]</f>
        <v xml:space="preserve">  Tiffany A Schwartz</v>
      </c>
    </row>
    <row r="2222" spans="1:7" ht="15.75" x14ac:dyDescent="0.25">
      <c r="A2222" s="1" t="s">
        <v>132</v>
      </c>
      <c r="B2222" s="1" t="s">
        <v>4293</v>
      </c>
      <c r="C2222" t="s">
        <v>4382</v>
      </c>
      <c r="D2222" t="s">
        <v>4514</v>
      </c>
      <c r="F2222" t="str">
        <f t="shared" si="34"/>
        <v xml:space="preserve">  Cole</v>
      </c>
      <c r="G2222" t="str">
        <f>Table2[[#This Row],[First Name]]&amp;" "&amp;Table2[[#This Row],[Last Name]]</f>
        <v xml:space="preserve">  Cole Sanseverino</v>
      </c>
    </row>
    <row r="2223" spans="1:7" ht="15.75" x14ac:dyDescent="0.25">
      <c r="A2223" s="1" t="s">
        <v>131</v>
      </c>
      <c r="B2223" s="1" t="s">
        <v>4294</v>
      </c>
      <c r="C2223" t="s">
        <v>4382</v>
      </c>
      <c r="D2223" t="s">
        <v>4782</v>
      </c>
      <c r="F2223" t="str">
        <f t="shared" si="34"/>
        <v xml:space="preserve">  Matthew T</v>
      </c>
      <c r="G2223" t="str">
        <f>Table2[[#This Row],[First Name]]&amp;" "&amp;Table2[[#This Row],[Last Name]]</f>
        <v xml:space="preserve">  Matthew T Lawder</v>
      </c>
    </row>
    <row r="2224" spans="1:7" ht="15.75" x14ac:dyDescent="0.25">
      <c r="A2224" s="1" t="s">
        <v>130</v>
      </c>
      <c r="B2224" s="1" t="s">
        <v>2884</v>
      </c>
      <c r="C2224" t="s">
        <v>4382</v>
      </c>
      <c r="D2224" t="s">
        <v>4713</v>
      </c>
      <c r="F2224" t="str">
        <f t="shared" si="34"/>
        <v xml:space="preserve">  Zachary</v>
      </c>
      <c r="G2224" t="str">
        <f>Table2[[#This Row],[First Name]]&amp;" "&amp;Table2[[#This Row],[Last Name]]</f>
        <v xml:space="preserve">  Zachary Young</v>
      </c>
    </row>
    <row r="2225" spans="1:7" ht="15.75" x14ac:dyDescent="0.25">
      <c r="A2225" s="1" t="s">
        <v>129</v>
      </c>
      <c r="B2225" s="1" t="s">
        <v>4295</v>
      </c>
      <c r="C2225" t="s">
        <v>4382</v>
      </c>
      <c r="D2225" t="s">
        <v>4782</v>
      </c>
      <c r="F2225" t="str">
        <f t="shared" si="34"/>
        <v xml:space="preserve">  Matthew T</v>
      </c>
      <c r="G2225" t="str">
        <f>Table2[[#This Row],[First Name]]&amp;" "&amp;Table2[[#This Row],[Last Name]]</f>
        <v xml:space="preserve">  Matthew T Hoerner</v>
      </c>
    </row>
    <row r="2226" spans="1:7" ht="15.75" x14ac:dyDescent="0.25">
      <c r="A2226" s="1" t="s">
        <v>128</v>
      </c>
      <c r="B2226" s="1" t="s">
        <v>3982</v>
      </c>
      <c r="C2226" t="s">
        <v>4382</v>
      </c>
      <c r="D2226" t="s">
        <v>5933</v>
      </c>
      <c r="F2226" t="str">
        <f t="shared" si="34"/>
        <v xml:space="preserve">  Pat</v>
      </c>
      <c r="G2226" t="str">
        <f>Table2[[#This Row],[First Name]]&amp;" "&amp;Table2[[#This Row],[Last Name]]</f>
        <v xml:space="preserve">  Pat Benson</v>
      </c>
    </row>
    <row r="2227" spans="1:7" ht="15.75" x14ac:dyDescent="0.25">
      <c r="A2227" s="1" t="s">
        <v>127</v>
      </c>
      <c r="B2227" s="1" t="s">
        <v>3123</v>
      </c>
      <c r="C2227" t="s">
        <v>4380</v>
      </c>
      <c r="D2227" t="s">
        <v>4609</v>
      </c>
      <c r="F2227" t="str">
        <f t="shared" si="34"/>
        <v xml:space="preserve">  Ashley</v>
      </c>
      <c r="G2227" t="str">
        <f>Table2[[#This Row],[First Name]]&amp;" "&amp;Table2[[#This Row],[Last Name]]</f>
        <v xml:space="preserve">  Ashley Horton</v>
      </c>
    </row>
    <row r="2228" spans="1:7" ht="15.75" x14ac:dyDescent="0.25">
      <c r="A2228" s="1" t="s">
        <v>126</v>
      </c>
      <c r="B2228" s="1" t="s">
        <v>3646</v>
      </c>
      <c r="C2228" t="s">
        <v>4380</v>
      </c>
      <c r="D2228" t="s">
        <v>5353</v>
      </c>
      <c r="F2228" t="str">
        <f t="shared" si="34"/>
        <v xml:space="preserve">  Elizabeth A</v>
      </c>
      <c r="G2228" t="str">
        <f>Table2[[#This Row],[First Name]]&amp;" "&amp;Table2[[#This Row],[Last Name]]</f>
        <v xml:space="preserve">  Elizabeth A McGraw</v>
      </c>
    </row>
    <row r="2229" spans="1:7" ht="15.75" x14ac:dyDescent="0.25">
      <c r="A2229" s="1" t="s">
        <v>125</v>
      </c>
      <c r="B2229" s="1" t="s">
        <v>4296</v>
      </c>
      <c r="C2229" t="s">
        <v>4380</v>
      </c>
      <c r="D2229" t="s">
        <v>5934</v>
      </c>
      <c r="F2229" t="str">
        <f t="shared" si="34"/>
        <v xml:space="preserve">  Rebecca M</v>
      </c>
      <c r="G2229" t="str">
        <f>Table2[[#This Row],[First Name]]&amp;" "&amp;Table2[[#This Row],[Last Name]]</f>
        <v xml:space="preserve">  Rebecca M Beaulne</v>
      </c>
    </row>
    <row r="2230" spans="1:7" ht="15.75" x14ac:dyDescent="0.25">
      <c r="A2230" s="1" t="s">
        <v>124</v>
      </c>
      <c r="B2230" s="1" t="s">
        <v>4297</v>
      </c>
      <c r="C2230" t="s">
        <v>4380</v>
      </c>
      <c r="D2230" t="s">
        <v>5935</v>
      </c>
      <c r="F2230" t="str">
        <f t="shared" si="34"/>
        <v xml:space="preserve">  Ruth</v>
      </c>
      <c r="G2230" t="str">
        <f>Table2[[#This Row],[First Name]]&amp;" "&amp;Table2[[#This Row],[Last Name]]</f>
        <v xml:space="preserve">  Ruth Lunz</v>
      </c>
    </row>
    <row r="2231" spans="1:7" ht="15.75" x14ac:dyDescent="0.25">
      <c r="A2231" s="1" t="s">
        <v>123</v>
      </c>
      <c r="B2231" s="1" t="s">
        <v>2402</v>
      </c>
      <c r="C2231" t="s">
        <v>4382</v>
      </c>
      <c r="D2231" t="s">
        <v>5936</v>
      </c>
      <c r="F2231" t="str">
        <f t="shared" si="34"/>
        <v xml:space="preserve">  Gregory S</v>
      </c>
      <c r="G2231" t="str">
        <f>Table2[[#This Row],[First Name]]&amp;" "&amp;Table2[[#This Row],[Last Name]]</f>
        <v xml:space="preserve">  Gregory S Kyle</v>
      </c>
    </row>
    <row r="2232" spans="1:7" ht="15.75" x14ac:dyDescent="0.25">
      <c r="A2232" s="1" t="s">
        <v>122</v>
      </c>
      <c r="B2232" s="1" t="s">
        <v>4298</v>
      </c>
      <c r="C2232" t="s">
        <v>4380</v>
      </c>
      <c r="D2232" t="s">
        <v>5937</v>
      </c>
      <c r="F2232" t="str">
        <f t="shared" si="34"/>
        <v xml:space="preserve">  Alexandra S</v>
      </c>
      <c r="G2232" t="str">
        <f>Table2[[#This Row],[First Name]]&amp;" "&amp;Table2[[#This Row],[Last Name]]</f>
        <v xml:space="preserve">  Alexandra S Brackenwagen</v>
      </c>
    </row>
    <row r="2233" spans="1:7" ht="15.75" x14ac:dyDescent="0.25">
      <c r="A2233" s="1" t="s">
        <v>121</v>
      </c>
      <c r="B2233" s="1" t="s">
        <v>4299</v>
      </c>
      <c r="C2233" t="s">
        <v>4380</v>
      </c>
      <c r="D2233" t="s">
        <v>5938</v>
      </c>
      <c r="F2233" t="str">
        <f t="shared" si="34"/>
        <v xml:space="preserve">  Hillary</v>
      </c>
      <c r="G2233" t="str">
        <f>Table2[[#This Row],[First Name]]&amp;" "&amp;Table2[[#This Row],[Last Name]]</f>
        <v xml:space="preserve">  Hillary Schmitt</v>
      </c>
    </row>
    <row r="2234" spans="1:7" ht="15.75" x14ac:dyDescent="0.25">
      <c r="A2234" s="1" t="s">
        <v>120</v>
      </c>
      <c r="B2234" s="1" t="s">
        <v>4300</v>
      </c>
      <c r="C2234" t="s">
        <v>4380</v>
      </c>
      <c r="D2234" t="s">
        <v>5939</v>
      </c>
      <c r="F2234" t="str">
        <f t="shared" si="34"/>
        <v xml:space="preserve">  Amy K</v>
      </c>
      <c r="G2234" t="str">
        <f>Table2[[#This Row],[First Name]]&amp;" "&amp;Table2[[#This Row],[Last Name]]</f>
        <v xml:space="preserve">  Amy K Borden</v>
      </c>
    </row>
    <row r="2235" spans="1:7" ht="15.75" x14ac:dyDescent="0.25">
      <c r="A2235" s="1" t="s">
        <v>119</v>
      </c>
      <c r="B2235" s="1" t="s">
        <v>3414</v>
      </c>
      <c r="C2235" t="s">
        <v>4382</v>
      </c>
      <c r="D2235" t="s">
        <v>4388</v>
      </c>
      <c r="F2235" t="str">
        <f t="shared" si="34"/>
        <v xml:space="preserve">  Scott</v>
      </c>
      <c r="G2235" t="str">
        <f>Table2[[#This Row],[First Name]]&amp;" "&amp;Table2[[#This Row],[Last Name]]</f>
        <v xml:space="preserve">  Scott McLean</v>
      </c>
    </row>
    <row r="2236" spans="1:7" ht="15.75" x14ac:dyDescent="0.25">
      <c r="A2236" s="1" t="s">
        <v>118</v>
      </c>
      <c r="B2236" s="1" t="s">
        <v>4301</v>
      </c>
      <c r="C2236" t="s">
        <v>4382</v>
      </c>
      <c r="D2236" t="s">
        <v>4401</v>
      </c>
      <c r="F2236" t="str">
        <f t="shared" si="34"/>
        <v xml:space="preserve">  John</v>
      </c>
      <c r="G2236" t="str">
        <f>Table2[[#This Row],[First Name]]&amp;" "&amp;Table2[[#This Row],[Last Name]]</f>
        <v xml:space="preserve">  John Regan</v>
      </c>
    </row>
    <row r="2237" spans="1:7" ht="15.75" x14ac:dyDescent="0.25">
      <c r="A2237" s="1" t="s">
        <v>117</v>
      </c>
      <c r="B2237" s="1" t="s">
        <v>4302</v>
      </c>
      <c r="C2237" t="s">
        <v>4382</v>
      </c>
      <c r="D2237" t="s">
        <v>5940</v>
      </c>
      <c r="F2237" t="str">
        <f t="shared" si="34"/>
        <v xml:space="preserve">  Maaikel</v>
      </c>
      <c r="G2237" t="str">
        <f>Table2[[#This Row],[First Name]]&amp;" "&amp;Table2[[#This Row],[Last Name]]</f>
        <v xml:space="preserve">  Maaikel Koenis</v>
      </c>
    </row>
    <row r="2238" spans="1:7" ht="15.75" x14ac:dyDescent="0.25">
      <c r="A2238" s="1" t="s">
        <v>116</v>
      </c>
      <c r="B2238" s="1" t="s">
        <v>4303</v>
      </c>
      <c r="C2238" t="s">
        <v>4382</v>
      </c>
      <c r="D2238" t="s">
        <v>5442</v>
      </c>
      <c r="F2238" t="str">
        <f t="shared" si="34"/>
        <v xml:space="preserve">  Daniel C</v>
      </c>
      <c r="G2238" t="str">
        <f>Table2[[#This Row],[First Name]]&amp;" "&amp;Table2[[#This Row],[Last Name]]</f>
        <v xml:space="preserve">  Daniel C Kittaka</v>
      </c>
    </row>
    <row r="2239" spans="1:7" ht="15.75" x14ac:dyDescent="0.25">
      <c r="A2239" s="1" t="s">
        <v>115</v>
      </c>
      <c r="B2239" s="1" t="s">
        <v>4304</v>
      </c>
      <c r="C2239" t="s">
        <v>4382</v>
      </c>
      <c r="D2239" t="s">
        <v>5941</v>
      </c>
      <c r="F2239" t="str">
        <f t="shared" si="34"/>
        <v xml:space="preserve">  Christopher S</v>
      </c>
      <c r="G2239" t="str">
        <f>Table2[[#This Row],[First Name]]&amp;" "&amp;Table2[[#This Row],[Last Name]]</f>
        <v xml:space="preserve">  Christopher S Concannon</v>
      </c>
    </row>
    <row r="2240" spans="1:7" ht="15.75" x14ac:dyDescent="0.25">
      <c r="A2240" s="1" t="s">
        <v>114</v>
      </c>
      <c r="B2240" s="1" t="s">
        <v>2407</v>
      </c>
      <c r="C2240" t="s">
        <v>4382</v>
      </c>
      <c r="D2240" t="s">
        <v>5295</v>
      </c>
      <c r="F2240" t="str">
        <f t="shared" si="34"/>
        <v xml:space="preserve">  William R</v>
      </c>
      <c r="G2240" t="str">
        <f>Table2[[#This Row],[First Name]]&amp;" "&amp;Table2[[#This Row],[Last Name]]</f>
        <v xml:space="preserve">  William R Johnson</v>
      </c>
    </row>
    <row r="2241" spans="1:7" ht="15.75" x14ac:dyDescent="0.25">
      <c r="A2241" s="1" t="s">
        <v>113</v>
      </c>
      <c r="B2241" s="1" t="s">
        <v>4305</v>
      </c>
      <c r="C2241" t="s">
        <v>4380</v>
      </c>
      <c r="D2241" t="s">
        <v>5942</v>
      </c>
      <c r="F2241" t="str">
        <f t="shared" si="34"/>
        <v xml:space="preserve">  Lyndsy</v>
      </c>
      <c r="G2241" t="str">
        <f>Table2[[#This Row],[First Name]]&amp;" "&amp;Table2[[#This Row],[Last Name]]</f>
        <v xml:space="preserve">  Lyndsy Schultz</v>
      </c>
    </row>
    <row r="2242" spans="1:7" ht="15.75" x14ac:dyDescent="0.25">
      <c r="A2242" s="1" t="s">
        <v>112</v>
      </c>
      <c r="B2242" s="1" t="s">
        <v>4306</v>
      </c>
      <c r="C2242" t="s">
        <v>4380</v>
      </c>
      <c r="D2242" t="s">
        <v>4474</v>
      </c>
      <c r="F2242" t="str">
        <f t="shared" si="34"/>
        <v xml:space="preserve">  Jessica</v>
      </c>
      <c r="G2242" t="str">
        <f>Table2[[#This Row],[First Name]]&amp;" "&amp;Table2[[#This Row],[Last Name]]</f>
        <v xml:space="preserve">  Jessica Brannigan</v>
      </c>
    </row>
    <row r="2243" spans="1:7" ht="15.75" x14ac:dyDescent="0.25">
      <c r="A2243" s="1" t="s">
        <v>111</v>
      </c>
      <c r="B2243" s="1" t="s">
        <v>4307</v>
      </c>
      <c r="C2243" t="s">
        <v>4380</v>
      </c>
      <c r="D2243" t="s">
        <v>5943</v>
      </c>
      <c r="F2243" t="str">
        <f t="shared" ref="F2243:F2306" si="35">D2243&amp;E2243</f>
        <v xml:space="preserve">  Anna</v>
      </c>
      <c r="G2243" t="str">
        <f>Table2[[#This Row],[First Name]]&amp;" "&amp;Table2[[#This Row],[Last Name]]</f>
        <v xml:space="preserve">  Anna Cavallo</v>
      </c>
    </row>
    <row r="2244" spans="1:7" ht="15.75" x14ac:dyDescent="0.25">
      <c r="A2244" s="1" t="s">
        <v>110</v>
      </c>
      <c r="B2244" s="1" t="s">
        <v>3268</v>
      </c>
      <c r="C2244" t="s">
        <v>4382</v>
      </c>
      <c r="D2244" t="s">
        <v>4743</v>
      </c>
      <c r="F2244" t="str">
        <f t="shared" si="35"/>
        <v xml:space="preserve">  Jordan</v>
      </c>
      <c r="G2244" t="str">
        <f>Table2[[#This Row],[First Name]]&amp;" "&amp;Table2[[#This Row],[Last Name]]</f>
        <v xml:space="preserve">  Jordan Chang</v>
      </c>
    </row>
    <row r="2245" spans="1:7" ht="15.75" x14ac:dyDescent="0.25">
      <c r="A2245" s="1" t="s">
        <v>109</v>
      </c>
      <c r="B2245" s="1" t="s">
        <v>4308</v>
      </c>
      <c r="C2245" t="s">
        <v>4382</v>
      </c>
      <c r="D2245" t="s">
        <v>4476</v>
      </c>
      <c r="F2245" t="str">
        <f t="shared" si="35"/>
        <v xml:space="preserve">  Brian</v>
      </c>
      <c r="G2245" t="str">
        <f>Table2[[#This Row],[First Name]]&amp;" "&amp;Table2[[#This Row],[Last Name]]</f>
        <v xml:space="preserve">  Brian Axelrod</v>
      </c>
    </row>
    <row r="2246" spans="1:7" ht="15.75" x14ac:dyDescent="0.25">
      <c r="A2246" s="1" t="s">
        <v>108</v>
      </c>
      <c r="B2246" s="1" t="s">
        <v>3050</v>
      </c>
      <c r="C2246" t="s">
        <v>4380</v>
      </c>
      <c r="D2246" t="s">
        <v>5449</v>
      </c>
      <c r="F2246" t="str">
        <f t="shared" si="35"/>
        <v xml:space="preserve">  Katherine A</v>
      </c>
      <c r="G2246" t="str">
        <f>Table2[[#This Row],[First Name]]&amp;" "&amp;Table2[[#This Row],[Last Name]]</f>
        <v xml:space="preserve">  Katherine A Davenport</v>
      </c>
    </row>
    <row r="2247" spans="1:7" ht="15.75" x14ac:dyDescent="0.25">
      <c r="A2247" s="1" t="s">
        <v>107</v>
      </c>
      <c r="B2247" s="1" t="s">
        <v>4309</v>
      </c>
      <c r="C2247" t="s">
        <v>4380</v>
      </c>
      <c r="D2247" t="s">
        <v>5014</v>
      </c>
      <c r="F2247" t="str">
        <f t="shared" si="35"/>
        <v xml:space="preserve">  Melanie</v>
      </c>
      <c r="G2247" t="str">
        <f>Table2[[#This Row],[First Name]]&amp;" "&amp;Table2[[#This Row],[Last Name]]</f>
        <v xml:space="preserve">  Melanie Roberge</v>
      </c>
    </row>
    <row r="2248" spans="1:7" ht="15.75" x14ac:dyDescent="0.25">
      <c r="A2248" s="1" t="s">
        <v>106</v>
      </c>
      <c r="B2248" s="1" t="s">
        <v>4310</v>
      </c>
      <c r="C2248" t="s">
        <v>4380</v>
      </c>
      <c r="D2248" t="s">
        <v>4474</v>
      </c>
      <c r="F2248" t="str">
        <f t="shared" si="35"/>
        <v xml:space="preserve">  Jessica</v>
      </c>
      <c r="G2248" t="str">
        <f>Table2[[#This Row],[First Name]]&amp;" "&amp;Table2[[#This Row],[Last Name]]</f>
        <v xml:space="preserve">  Jessica Schmidt</v>
      </c>
    </row>
    <row r="2249" spans="1:7" ht="15.75" x14ac:dyDescent="0.25">
      <c r="A2249" s="1" t="s">
        <v>105</v>
      </c>
      <c r="B2249" s="1" t="s">
        <v>4311</v>
      </c>
      <c r="C2249" t="s">
        <v>4382</v>
      </c>
      <c r="D2249" t="s">
        <v>5944</v>
      </c>
      <c r="F2249" t="str">
        <f t="shared" si="35"/>
        <v xml:space="preserve">  Eric S</v>
      </c>
      <c r="G2249" t="str">
        <f>Table2[[#This Row],[First Name]]&amp;" "&amp;Table2[[#This Row],[Last Name]]</f>
        <v xml:space="preserve">  Eric S Kosters</v>
      </c>
    </row>
    <row r="2250" spans="1:7" ht="15.75" x14ac:dyDescent="0.25">
      <c r="A2250" s="1" t="s">
        <v>104</v>
      </c>
      <c r="B2250" s="1" t="s">
        <v>4312</v>
      </c>
      <c r="C2250" t="s">
        <v>4382</v>
      </c>
      <c r="D2250" t="s">
        <v>4820</v>
      </c>
      <c r="F2250" t="str">
        <f t="shared" si="35"/>
        <v xml:space="preserve">  Joseph</v>
      </c>
      <c r="G2250" t="str">
        <f>Table2[[#This Row],[First Name]]&amp;" "&amp;Table2[[#This Row],[Last Name]]</f>
        <v xml:space="preserve">  Joseph Dykes</v>
      </c>
    </row>
    <row r="2251" spans="1:7" ht="15.75" x14ac:dyDescent="0.25">
      <c r="A2251" s="1" t="s">
        <v>103</v>
      </c>
      <c r="B2251" s="1" t="s">
        <v>4313</v>
      </c>
      <c r="C2251" t="s">
        <v>4380</v>
      </c>
      <c r="D2251" t="s">
        <v>4870</v>
      </c>
      <c r="F2251" t="str">
        <f t="shared" si="35"/>
        <v xml:space="preserve">  Mary</v>
      </c>
      <c r="G2251" t="str">
        <f>Table2[[#This Row],[First Name]]&amp;" "&amp;Table2[[#This Row],[Last Name]]</f>
        <v xml:space="preserve">  Mary Velan</v>
      </c>
    </row>
    <row r="2252" spans="1:7" ht="15.75" x14ac:dyDescent="0.25">
      <c r="A2252" s="1" t="s">
        <v>102</v>
      </c>
      <c r="B2252" s="1" t="s">
        <v>4314</v>
      </c>
      <c r="C2252" t="s">
        <v>4380</v>
      </c>
      <c r="D2252" t="s">
        <v>4410</v>
      </c>
      <c r="F2252" t="str">
        <f t="shared" si="35"/>
        <v xml:space="preserve">  Natalie</v>
      </c>
      <c r="G2252" t="str">
        <f>Table2[[#This Row],[First Name]]&amp;" "&amp;Table2[[#This Row],[Last Name]]</f>
        <v xml:space="preserve">  Natalie Goolik</v>
      </c>
    </row>
    <row r="2253" spans="1:7" ht="15.75" x14ac:dyDescent="0.25">
      <c r="A2253" s="1" t="s">
        <v>101</v>
      </c>
      <c r="B2253" s="1" t="s">
        <v>4315</v>
      </c>
      <c r="C2253" t="s">
        <v>4382</v>
      </c>
      <c r="D2253" t="s">
        <v>4741</v>
      </c>
      <c r="F2253" t="str">
        <f t="shared" si="35"/>
        <v xml:space="preserve">  Christopher</v>
      </c>
      <c r="G2253" t="str">
        <f>Table2[[#This Row],[First Name]]&amp;" "&amp;Table2[[#This Row],[Last Name]]</f>
        <v xml:space="preserve">  Christopher Bain</v>
      </c>
    </row>
    <row r="2254" spans="1:7" ht="15.75" x14ac:dyDescent="0.25">
      <c r="A2254" s="1" t="s">
        <v>100</v>
      </c>
      <c r="B2254" s="1" t="s">
        <v>4316</v>
      </c>
      <c r="C2254" t="s">
        <v>4380</v>
      </c>
      <c r="D2254" t="s">
        <v>5945</v>
      </c>
      <c r="F2254" t="str">
        <f t="shared" si="35"/>
        <v xml:space="preserve">  Sonja</v>
      </c>
      <c r="G2254" t="str">
        <f>Table2[[#This Row],[First Name]]&amp;" "&amp;Table2[[#This Row],[Last Name]]</f>
        <v xml:space="preserve">  Sonja Wieck</v>
      </c>
    </row>
    <row r="2255" spans="1:7" ht="15.75" x14ac:dyDescent="0.25">
      <c r="A2255" s="1" t="s">
        <v>99</v>
      </c>
      <c r="B2255" s="1" t="s">
        <v>4317</v>
      </c>
      <c r="C2255" t="s">
        <v>4380</v>
      </c>
      <c r="D2255" t="s">
        <v>5192</v>
      </c>
      <c r="F2255" t="str">
        <f t="shared" si="35"/>
        <v xml:space="preserve">  Alexandra</v>
      </c>
      <c r="G2255" t="str">
        <f>Table2[[#This Row],[First Name]]&amp;" "&amp;Table2[[#This Row],[Last Name]]</f>
        <v xml:space="preserve">  Alexandra Friel</v>
      </c>
    </row>
    <row r="2256" spans="1:7" ht="15.75" x14ac:dyDescent="0.25">
      <c r="A2256" s="1" t="s">
        <v>98</v>
      </c>
      <c r="B2256" s="1" t="s">
        <v>4318</v>
      </c>
      <c r="C2256" t="s">
        <v>4380</v>
      </c>
      <c r="D2256" t="s">
        <v>5946</v>
      </c>
      <c r="F2256" t="str">
        <f t="shared" si="35"/>
        <v xml:space="preserve">  Martha L</v>
      </c>
      <c r="G2256" t="str">
        <f>Table2[[#This Row],[First Name]]&amp;" "&amp;Table2[[#This Row],[Last Name]]</f>
        <v xml:space="preserve">  Martha L Santandreu</v>
      </c>
    </row>
    <row r="2257" spans="1:7" ht="15.75" x14ac:dyDescent="0.25">
      <c r="A2257" s="1" t="s">
        <v>97</v>
      </c>
      <c r="B2257" s="1" t="s">
        <v>2407</v>
      </c>
      <c r="C2257" t="s">
        <v>4382</v>
      </c>
      <c r="D2257" t="s">
        <v>4501</v>
      </c>
      <c r="F2257" t="str">
        <f t="shared" si="35"/>
        <v xml:space="preserve">  Ryan C</v>
      </c>
      <c r="G2257" t="str">
        <f>Table2[[#This Row],[First Name]]&amp;" "&amp;Table2[[#This Row],[Last Name]]</f>
        <v xml:space="preserve">  Ryan C Johnson</v>
      </c>
    </row>
    <row r="2258" spans="1:7" ht="15.75" x14ac:dyDescent="0.25">
      <c r="A2258" s="1" t="s">
        <v>96</v>
      </c>
      <c r="B2258" s="1" t="s">
        <v>4319</v>
      </c>
      <c r="C2258" t="s">
        <v>4382</v>
      </c>
      <c r="D2258" t="s">
        <v>5947</v>
      </c>
      <c r="F2258" t="str">
        <f t="shared" si="35"/>
        <v xml:space="preserve">  Cliff</v>
      </c>
      <c r="G2258" t="str">
        <f>Table2[[#This Row],[First Name]]&amp;" "&amp;Table2[[#This Row],[Last Name]]</f>
        <v xml:space="preserve">  Cliff Gerber</v>
      </c>
    </row>
    <row r="2259" spans="1:7" ht="15.75" x14ac:dyDescent="0.25">
      <c r="A2259" s="1" t="s">
        <v>95</v>
      </c>
      <c r="B2259" s="1" t="s">
        <v>4320</v>
      </c>
      <c r="C2259" t="s">
        <v>4382</v>
      </c>
      <c r="D2259" t="s">
        <v>5948</v>
      </c>
      <c r="F2259" t="str">
        <f t="shared" si="35"/>
        <v xml:space="preserve">  Blue</v>
      </c>
      <c r="G2259" t="str">
        <f>Table2[[#This Row],[First Name]]&amp;" "&amp;Table2[[#This Row],[Last Name]]</f>
        <v xml:space="preserve">  Blue Benadum</v>
      </c>
    </row>
    <row r="2260" spans="1:7" ht="15.75" x14ac:dyDescent="0.25">
      <c r="A2260" s="1" t="s">
        <v>94</v>
      </c>
      <c r="B2260" s="1" t="s">
        <v>4321</v>
      </c>
      <c r="C2260" t="s">
        <v>4382</v>
      </c>
      <c r="D2260" t="s">
        <v>5949</v>
      </c>
      <c r="F2260" t="str">
        <f t="shared" si="35"/>
        <v xml:space="preserve">  Jeffrey M</v>
      </c>
      <c r="G2260" t="str">
        <f>Table2[[#This Row],[First Name]]&amp;" "&amp;Table2[[#This Row],[Last Name]]</f>
        <v xml:space="preserve">  Jeffrey M Ragazzini</v>
      </c>
    </row>
    <row r="2261" spans="1:7" ht="15.75" x14ac:dyDescent="0.25">
      <c r="A2261" s="1" t="s">
        <v>93</v>
      </c>
      <c r="B2261" s="1" t="s">
        <v>4322</v>
      </c>
      <c r="C2261" t="s">
        <v>4382</v>
      </c>
      <c r="D2261" t="s">
        <v>4592</v>
      </c>
      <c r="F2261" t="str">
        <f t="shared" si="35"/>
        <v xml:space="preserve">  Andrew</v>
      </c>
      <c r="G2261" t="str">
        <f>Table2[[#This Row],[First Name]]&amp;" "&amp;Table2[[#This Row],[Last Name]]</f>
        <v xml:space="preserve">  Andrew Kessinger</v>
      </c>
    </row>
    <row r="2262" spans="1:7" ht="15.75" x14ac:dyDescent="0.25">
      <c r="A2262" s="1" t="s">
        <v>92</v>
      </c>
      <c r="B2262" s="1" t="s">
        <v>4323</v>
      </c>
      <c r="C2262" t="s">
        <v>4380</v>
      </c>
      <c r="D2262" t="s">
        <v>4456</v>
      </c>
      <c r="F2262" t="str">
        <f t="shared" si="35"/>
        <v xml:space="preserve">  Julia</v>
      </c>
      <c r="G2262" t="str">
        <f>Table2[[#This Row],[First Name]]&amp;" "&amp;Table2[[#This Row],[Last Name]]</f>
        <v xml:space="preserve">  Julia Bezgin</v>
      </c>
    </row>
    <row r="2263" spans="1:7" ht="15.75" x14ac:dyDescent="0.25">
      <c r="A2263" s="1" t="s">
        <v>91</v>
      </c>
      <c r="B2263" s="1" t="s">
        <v>4324</v>
      </c>
      <c r="C2263" t="s">
        <v>4382</v>
      </c>
      <c r="D2263" t="s">
        <v>4444</v>
      </c>
      <c r="F2263" t="str">
        <f t="shared" si="35"/>
        <v xml:space="preserve">  Daniel</v>
      </c>
      <c r="G2263" t="str">
        <f>Table2[[#This Row],[First Name]]&amp;" "&amp;Table2[[#This Row],[Last Name]]</f>
        <v xml:space="preserve">  Daniel Woldesilassie</v>
      </c>
    </row>
    <row r="2264" spans="1:7" ht="15.75" x14ac:dyDescent="0.25">
      <c r="A2264" s="1" t="s">
        <v>90</v>
      </c>
      <c r="B2264" s="1" t="s">
        <v>4325</v>
      </c>
      <c r="C2264" t="s">
        <v>4382</v>
      </c>
      <c r="D2264" t="s">
        <v>4574</v>
      </c>
      <c r="F2264" t="str">
        <f t="shared" si="35"/>
        <v xml:space="preserve">  Jaime</v>
      </c>
      <c r="G2264" t="str">
        <f>Table2[[#This Row],[First Name]]&amp;" "&amp;Table2[[#This Row],[Last Name]]</f>
        <v xml:space="preserve">  Jaime Ruiz Herrero</v>
      </c>
    </row>
    <row r="2265" spans="1:7" ht="15.75" x14ac:dyDescent="0.25">
      <c r="A2265" s="1" t="s">
        <v>89</v>
      </c>
      <c r="B2265" s="1" t="s">
        <v>4326</v>
      </c>
      <c r="C2265" t="s">
        <v>4382</v>
      </c>
      <c r="D2265" t="s">
        <v>5950</v>
      </c>
      <c r="F2265" t="str">
        <f t="shared" si="35"/>
        <v xml:space="preserve">  Mohd Syahidan</v>
      </c>
      <c r="G2265" t="str">
        <f>Table2[[#This Row],[First Name]]&amp;" "&amp;Table2[[#This Row],[Last Name]]</f>
        <v xml:space="preserve">  Mohd Syahidan Bin Alias</v>
      </c>
    </row>
    <row r="2266" spans="1:7" ht="15.75" x14ac:dyDescent="0.25">
      <c r="A2266" s="1" t="s">
        <v>88</v>
      </c>
      <c r="B2266" s="1" t="s">
        <v>3864</v>
      </c>
      <c r="C2266" t="s">
        <v>4382</v>
      </c>
      <c r="D2266" t="s">
        <v>4528</v>
      </c>
      <c r="F2266" t="str">
        <f t="shared" si="35"/>
        <v xml:space="preserve">  Matthew</v>
      </c>
      <c r="G2266" t="str">
        <f>Table2[[#This Row],[First Name]]&amp;" "&amp;Table2[[#This Row],[Last Name]]</f>
        <v xml:space="preserve">  Matthew Fischer-Daly</v>
      </c>
    </row>
    <row r="2267" spans="1:7" ht="15.75" x14ac:dyDescent="0.25">
      <c r="A2267" s="1" t="s">
        <v>87</v>
      </c>
      <c r="B2267" s="1" t="s">
        <v>4327</v>
      </c>
      <c r="C2267" t="s">
        <v>4380</v>
      </c>
      <c r="D2267" t="s">
        <v>5251</v>
      </c>
      <c r="F2267" t="str">
        <f t="shared" si="35"/>
        <v xml:space="preserve">  Elizabeth S</v>
      </c>
      <c r="G2267" t="str">
        <f>Table2[[#This Row],[First Name]]&amp;" "&amp;Table2[[#This Row],[Last Name]]</f>
        <v xml:space="preserve">  Elizabeth S Pulliam</v>
      </c>
    </row>
    <row r="2268" spans="1:7" ht="15.75" x14ac:dyDescent="0.25">
      <c r="A2268" s="1" t="s">
        <v>86</v>
      </c>
      <c r="B2268" s="1" t="s">
        <v>4328</v>
      </c>
      <c r="C2268" t="s">
        <v>4380</v>
      </c>
      <c r="D2268" t="s">
        <v>4826</v>
      </c>
      <c r="F2268" t="str">
        <f t="shared" si="35"/>
        <v xml:space="preserve">  Katie</v>
      </c>
      <c r="G2268" t="str">
        <f>Table2[[#This Row],[First Name]]&amp;" "&amp;Table2[[#This Row],[Last Name]]</f>
        <v xml:space="preserve">  Katie Guisinger</v>
      </c>
    </row>
    <row r="2269" spans="1:7" ht="15.75" x14ac:dyDescent="0.25">
      <c r="A2269" s="1" t="s">
        <v>85</v>
      </c>
      <c r="B2269" s="1" t="s">
        <v>4329</v>
      </c>
      <c r="C2269" t="s">
        <v>4380</v>
      </c>
      <c r="D2269" t="s">
        <v>5951</v>
      </c>
      <c r="F2269" t="str">
        <f t="shared" si="35"/>
        <v xml:space="preserve">  Christi A</v>
      </c>
      <c r="G2269" t="str">
        <f>Table2[[#This Row],[First Name]]&amp;" "&amp;Table2[[#This Row],[Last Name]]</f>
        <v xml:space="preserve">  Christi A Arnerich</v>
      </c>
    </row>
    <row r="2270" spans="1:7" ht="15.75" x14ac:dyDescent="0.25">
      <c r="A2270" s="1" t="s">
        <v>84</v>
      </c>
      <c r="B2270" s="1" t="s">
        <v>2572</v>
      </c>
      <c r="C2270" t="s">
        <v>4380</v>
      </c>
      <c r="D2270" t="s">
        <v>5952</v>
      </c>
      <c r="F2270" t="str">
        <f t="shared" si="35"/>
        <v xml:space="preserve">  Sandra K</v>
      </c>
      <c r="G2270" t="str">
        <f>Table2[[#This Row],[First Name]]&amp;" "&amp;Table2[[#This Row],[Last Name]]</f>
        <v xml:space="preserve">  Sandra K Lynch</v>
      </c>
    </row>
    <row r="2271" spans="1:7" ht="15.75" x14ac:dyDescent="0.25">
      <c r="A2271" s="1" t="s">
        <v>83</v>
      </c>
      <c r="B2271" s="1" t="s">
        <v>2983</v>
      </c>
      <c r="C2271" t="s">
        <v>4380</v>
      </c>
      <c r="D2271" t="s">
        <v>5451</v>
      </c>
      <c r="F2271" t="str">
        <f t="shared" si="35"/>
        <v xml:space="preserve">  Katharine</v>
      </c>
      <c r="G2271" t="str">
        <f>Table2[[#This Row],[First Name]]&amp;" "&amp;Table2[[#This Row],[Last Name]]</f>
        <v xml:space="preserve">  Katharine Reilly</v>
      </c>
    </row>
    <row r="2272" spans="1:7" ht="15.75" x14ac:dyDescent="0.25">
      <c r="A2272" s="1" t="s">
        <v>82</v>
      </c>
      <c r="B2272" s="1" t="s">
        <v>4330</v>
      </c>
      <c r="C2272" t="s">
        <v>4382</v>
      </c>
      <c r="D2272" t="s">
        <v>5953</v>
      </c>
      <c r="F2272" t="str">
        <f t="shared" si="35"/>
        <v xml:space="preserve">  Jerome</v>
      </c>
      <c r="G2272" t="str">
        <f>Table2[[#This Row],[First Name]]&amp;" "&amp;Table2[[#This Row],[Last Name]]</f>
        <v xml:space="preserve">  Jerome Nolette</v>
      </c>
    </row>
    <row r="2273" spans="1:7" ht="15.75" x14ac:dyDescent="0.25">
      <c r="A2273" s="1" t="s">
        <v>81</v>
      </c>
      <c r="B2273" s="1" t="s">
        <v>4331</v>
      </c>
      <c r="C2273" t="s">
        <v>4380</v>
      </c>
      <c r="D2273" t="s">
        <v>5954</v>
      </c>
      <c r="F2273" t="str">
        <f t="shared" si="35"/>
        <v xml:space="preserve">  Julia R</v>
      </c>
      <c r="G2273" t="str">
        <f>Table2[[#This Row],[First Name]]&amp;" "&amp;Table2[[#This Row],[Last Name]]</f>
        <v xml:space="preserve">  Julia R Chabrier</v>
      </c>
    </row>
    <row r="2274" spans="1:7" ht="15.75" x14ac:dyDescent="0.25">
      <c r="A2274" s="1" t="s">
        <v>80</v>
      </c>
      <c r="B2274" s="1" t="s">
        <v>2401</v>
      </c>
      <c r="C2274" t="s">
        <v>4382</v>
      </c>
      <c r="D2274" t="s">
        <v>5955</v>
      </c>
      <c r="F2274" t="str">
        <f t="shared" si="35"/>
        <v xml:space="preserve">  Sean Henry</v>
      </c>
      <c r="G2274" t="str">
        <f>Table2[[#This Row],[First Name]]&amp;" "&amp;Table2[[#This Row],[Last Name]]</f>
        <v xml:space="preserve">  Sean Henry Lee</v>
      </c>
    </row>
    <row r="2275" spans="1:7" ht="15.75" x14ac:dyDescent="0.25">
      <c r="A2275" s="1" t="s">
        <v>79</v>
      </c>
      <c r="B2275" s="1" t="s">
        <v>4332</v>
      </c>
      <c r="C2275" t="s">
        <v>4380</v>
      </c>
      <c r="D2275" t="s">
        <v>5910</v>
      </c>
      <c r="F2275" t="str">
        <f t="shared" si="35"/>
        <v xml:space="preserve">  Rachel A</v>
      </c>
      <c r="G2275" t="str">
        <f>Table2[[#This Row],[First Name]]&amp;" "&amp;Table2[[#This Row],[Last Name]]</f>
        <v xml:space="preserve">  Rachel A Knotts</v>
      </c>
    </row>
    <row r="2276" spans="1:7" ht="15.75" x14ac:dyDescent="0.25">
      <c r="A2276" s="1" t="s">
        <v>78</v>
      </c>
      <c r="B2276" s="1" t="s">
        <v>4333</v>
      </c>
      <c r="C2276" t="s">
        <v>4382</v>
      </c>
      <c r="D2276" t="s">
        <v>4781</v>
      </c>
      <c r="F2276" t="str">
        <f t="shared" si="35"/>
        <v xml:space="preserve">  Jim</v>
      </c>
      <c r="G2276" t="str">
        <f>Table2[[#This Row],[First Name]]&amp;" "&amp;Table2[[#This Row],[Last Name]]</f>
        <v xml:space="preserve">  Jim Pultorak</v>
      </c>
    </row>
    <row r="2277" spans="1:7" ht="15.75" x14ac:dyDescent="0.25">
      <c r="A2277" s="1" t="s">
        <v>77</v>
      </c>
      <c r="B2277" s="1" t="s">
        <v>4334</v>
      </c>
      <c r="C2277" t="s">
        <v>4382</v>
      </c>
      <c r="D2277" t="s">
        <v>5177</v>
      </c>
      <c r="F2277" t="str">
        <f t="shared" si="35"/>
        <v xml:space="preserve">  Tim</v>
      </c>
      <c r="G2277" t="str">
        <f>Table2[[#This Row],[First Name]]&amp;" "&amp;Table2[[#This Row],[Last Name]]</f>
        <v xml:space="preserve">  Tim Maxon</v>
      </c>
    </row>
    <row r="2278" spans="1:7" ht="15.75" x14ac:dyDescent="0.25">
      <c r="A2278" s="1" t="s">
        <v>76</v>
      </c>
      <c r="B2278" s="1" t="s">
        <v>4335</v>
      </c>
      <c r="C2278" t="s">
        <v>4380</v>
      </c>
      <c r="D2278" t="s">
        <v>5956</v>
      </c>
      <c r="F2278" t="str">
        <f t="shared" si="35"/>
        <v xml:space="preserve">  Abby L</v>
      </c>
      <c r="G2278" t="str">
        <f>Table2[[#This Row],[First Name]]&amp;" "&amp;Table2[[#This Row],[Last Name]]</f>
        <v xml:space="preserve">  Abby L Kraai</v>
      </c>
    </row>
    <row r="2279" spans="1:7" ht="15.75" x14ac:dyDescent="0.25">
      <c r="A2279" s="1" t="s">
        <v>75</v>
      </c>
      <c r="B2279" s="1" t="s">
        <v>4336</v>
      </c>
      <c r="C2279" t="s">
        <v>4382</v>
      </c>
      <c r="D2279" t="s">
        <v>4481</v>
      </c>
      <c r="F2279" t="str">
        <f t="shared" si="35"/>
        <v xml:space="preserve">  Mark</v>
      </c>
      <c r="G2279" t="str">
        <f>Table2[[#This Row],[First Name]]&amp;" "&amp;Table2[[#This Row],[Last Name]]</f>
        <v xml:space="preserve">  Mark Larosa</v>
      </c>
    </row>
    <row r="2280" spans="1:7" ht="15.75" x14ac:dyDescent="0.25">
      <c r="A2280" s="1" t="s">
        <v>74</v>
      </c>
      <c r="B2280" s="1" t="s">
        <v>2617</v>
      </c>
      <c r="C2280" t="s">
        <v>4382</v>
      </c>
      <c r="D2280" t="s">
        <v>5957</v>
      </c>
      <c r="F2280" t="str">
        <f t="shared" si="35"/>
        <v xml:space="preserve">  Ali</v>
      </c>
      <c r="G2280" t="str">
        <f>Table2[[#This Row],[First Name]]&amp;" "&amp;Table2[[#This Row],[Last Name]]</f>
        <v xml:space="preserve">  Ali King</v>
      </c>
    </row>
    <row r="2281" spans="1:7" ht="15.75" x14ac:dyDescent="0.25">
      <c r="A2281" s="1" t="s">
        <v>73</v>
      </c>
      <c r="B2281" s="1" t="s">
        <v>4337</v>
      </c>
      <c r="C2281" t="s">
        <v>4382</v>
      </c>
      <c r="D2281" t="s">
        <v>4457</v>
      </c>
      <c r="F2281" t="str">
        <f t="shared" si="35"/>
        <v xml:space="preserve">  Joshua</v>
      </c>
      <c r="G2281" t="str">
        <f>Table2[[#This Row],[First Name]]&amp;" "&amp;Table2[[#This Row],[Last Name]]</f>
        <v xml:space="preserve">  Joshua Haney</v>
      </c>
    </row>
    <row r="2282" spans="1:7" ht="15.75" x14ac:dyDescent="0.25">
      <c r="A2282" s="1" t="s">
        <v>72</v>
      </c>
      <c r="B2282" s="1" t="s">
        <v>4338</v>
      </c>
      <c r="C2282" t="s">
        <v>4382</v>
      </c>
      <c r="D2282" t="s">
        <v>5958</v>
      </c>
      <c r="F2282" t="str">
        <f t="shared" si="35"/>
        <v xml:space="preserve">  Pierre</v>
      </c>
      <c r="G2282" t="str">
        <f>Table2[[#This Row],[First Name]]&amp;" "&amp;Table2[[#This Row],[Last Name]]</f>
        <v xml:space="preserve">  Pierre Boulay</v>
      </c>
    </row>
    <row r="2283" spans="1:7" ht="15.75" x14ac:dyDescent="0.25">
      <c r="A2283" s="1" t="s">
        <v>71</v>
      </c>
      <c r="B2283" s="1" t="s">
        <v>2485</v>
      </c>
      <c r="C2283" t="s">
        <v>4380</v>
      </c>
      <c r="D2283" t="s">
        <v>4461</v>
      </c>
      <c r="F2283" t="str">
        <f t="shared" si="35"/>
        <v xml:space="preserve">  Kate</v>
      </c>
      <c r="G2283" t="str">
        <f>Table2[[#This Row],[First Name]]&amp;" "&amp;Table2[[#This Row],[Last Name]]</f>
        <v xml:space="preserve">  Kate Peters</v>
      </c>
    </row>
    <row r="2284" spans="1:7" ht="15.75" x14ac:dyDescent="0.25">
      <c r="A2284" s="1" t="s">
        <v>70</v>
      </c>
      <c r="B2284" s="1" t="s">
        <v>4339</v>
      </c>
      <c r="C2284" t="s">
        <v>4382</v>
      </c>
      <c r="D2284" t="s">
        <v>4393</v>
      </c>
      <c r="F2284" t="str">
        <f t="shared" si="35"/>
        <v xml:space="preserve">  David</v>
      </c>
      <c r="G2284" t="str">
        <f>Table2[[#This Row],[First Name]]&amp;" "&amp;Table2[[#This Row],[Last Name]]</f>
        <v xml:space="preserve">  David Luy</v>
      </c>
    </row>
    <row r="2285" spans="1:7" ht="15.75" x14ac:dyDescent="0.25">
      <c r="A2285" s="1" t="s">
        <v>69</v>
      </c>
      <c r="B2285" s="1" t="s">
        <v>4340</v>
      </c>
      <c r="C2285" t="s">
        <v>4380</v>
      </c>
      <c r="D2285" t="s">
        <v>5114</v>
      </c>
      <c r="F2285" t="str">
        <f t="shared" si="35"/>
        <v xml:space="preserve">  Carla</v>
      </c>
      <c r="G2285" t="str">
        <f>Table2[[#This Row],[First Name]]&amp;" "&amp;Table2[[#This Row],[Last Name]]</f>
        <v xml:space="preserve">  Carla Fava</v>
      </c>
    </row>
    <row r="2286" spans="1:7" ht="15.75" x14ac:dyDescent="0.25">
      <c r="A2286" s="1" t="s">
        <v>68</v>
      </c>
      <c r="B2286" s="1" t="s">
        <v>4341</v>
      </c>
      <c r="C2286" t="s">
        <v>4382</v>
      </c>
      <c r="D2286" t="s">
        <v>5959</v>
      </c>
      <c r="F2286" t="str">
        <f t="shared" si="35"/>
        <v xml:space="preserve">  Alvaro Sr</v>
      </c>
      <c r="G2286" t="str">
        <f>Table2[[#This Row],[First Name]]&amp;" "&amp;Table2[[#This Row],[Last Name]]</f>
        <v xml:space="preserve">  Alvaro Sr Montoya</v>
      </c>
    </row>
    <row r="2287" spans="1:7" ht="15.75" x14ac:dyDescent="0.25">
      <c r="A2287" s="1" t="s">
        <v>67</v>
      </c>
      <c r="B2287" s="1" t="s">
        <v>4315</v>
      </c>
      <c r="C2287" t="s">
        <v>4380</v>
      </c>
      <c r="D2287" t="s">
        <v>4469</v>
      </c>
      <c r="F2287" t="str">
        <f t="shared" si="35"/>
        <v xml:space="preserve">  Hope</v>
      </c>
      <c r="G2287" t="str">
        <f>Table2[[#This Row],[First Name]]&amp;" "&amp;Table2[[#This Row],[Last Name]]</f>
        <v xml:space="preserve">  Hope Bain</v>
      </c>
    </row>
    <row r="2288" spans="1:7" ht="15.75" x14ac:dyDescent="0.25">
      <c r="A2288" s="1" t="s">
        <v>66</v>
      </c>
      <c r="B2288" s="1" t="s">
        <v>4342</v>
      </c>
      <c r="C2288" t="s">
        <v>4382</v>
      </c>
      <c r="D2288" t="s">
        <v>5960</v>
      </c>
      <c r="F2288" t="str">
        <f t="shared" si="35"/>
        <v xml:space="preserve">  Mark P</v>
      </c>
      <c r="G2288" t="str">
        <f>Table2[[#This Row],[First Name]]&amp;" "&amp;Table2[[#This Row],[Last Name]]</f>
        <v xml:space="preserve">  Mark P Albertson</v>
      </c>
    </row>
    <row r="2289" spans="1:7" ht="15.75" x14ac:dyDescent="0.25">
      <c r="A2289" s="1" t="s">
        <v>65</v>
      </c>
      <c r="B2289" s="1" t="s">
        <v>4343</v>
      </c>
      <c r="C2289" t="s">
        <v>4380</v>
      </c>
      <c r="D2289" t="s">
        <v>5453</v>
      </c>
      <c r="F2289" t="str">
        <f t="shared" si="35"/>
        <v xml:space="preserve">  Desiree</v>
      </c>
      <c r="G2289" t="str">
        <f>Table2[[#This Row],[First Name]]&amp;" "&amp;Table2[[#This Row],[Last Name]]</f>
        <v xml:space="preserve">  Desiree Barger</v>
      </c>
    </row>
    <row r="2290" spans="1:7" ht="15.75" x14ac:dyDescent="0.25">
      <c r="A2290" s="1" t="s">
        <v>64</v>
      </c>
      <c r="B2290" s="1" t="s">
        <v>4344</v>
      </c>
      <c r="C2290" t="s">
        <v>4382</v>
      </c>
      <c r="D2290" t="s">
        <v>5961</v>
      </c>
      <c r="F2290" t="str">
        <f t="shared" si="35"/>
        <v xml:space="preserve">  Mario Jr</v>
      </c>
      <c r="G2290" t="str">
        <f>Table2[[#This Row],[First Name]]&amp;" "&amp;Table2[[#This Row],[Last Name]]</f>
        <v xml:space="preserve">  Mario Jr Fraioli</v>
      </c>
    </row>
    <row r="2291" spans="1:7" ht="15.75" x14ac:dyDescent="0.25">
      <c r="A2291" s="1" t="s">
        <v>63</v>
      </c>
      <c r="B2291" s="1" t="s">
        <v>2423</v>
      </c>
      <c r="C2291" t="s">
        <v>4382</v>
      </c>
      <c r="D2291" t="s">
        <v>5962</v>
      </c>
      <c r="F2291" t="str">
        <f t="shared" si="35"/>
        <v xml:space="preserve">  Lusapho</v>
      </c>
      <c r="G2291" t="str">
        <f>Table2[[#This Row],[First Name]]&amp;" "&amp;Table2[[#This Row],[Last Name]]</f>
        <v xml:space="preserve">  Lusapho April</v>
      </c>
    </row>
    <row r="2292" spans="1:7" ht="15.75" x14ac:dyDescent="0.25">
      <c r="A2292" s="1" t="s">
        <v>62</v>
      </c>
      <c r="B2292" s="1" t="s">
        <v>2617</v>
      </c>
      <c r="C2292" t="s">
        <v>4380</v>
      </c>
      <c r="D2292" t="s">
        <v>4624</v>
      </c>
      <c r="F2292" t="str">
        <f t="shared" si="35"/>
        <v xml:space="preserve">  Erin C</v>
      </c>
      <c r="G2292" t="str">
        <f>Table2[[#This Row],[First Name]]&amp;" "&amp;Table2[[#This Row],[Last Name]]</f>
        <v xml:space="preserve">  Erin C King</v>
      </c>
    </row>
    <row r="2293" spans="1:7" ht="15.75" x14ac:dyDescent="0.25">
      <c r="A2293" s="1" t="s">
        <v>61</v>
      </c>
      <c r="B2293" s="1" t="s">
        <v>4345</v>
      </c>
      <c r="C2293" t="s">
        <v>4382</v>
      </c>
      <c r="D2293" t="s">
        <v>5963</v>
      </c>
      <c r="F2293" t="str">
        <f t="shared" si="35"/>
        <v xml:space="preserve">  Alan F</v>
      </c>
      <c r="G2293" t="str">
        <f>Table2[[#This Row],[First Name]]&amp;" "&amp;Table2[[#This Row],[Last Name]]</f>
        <v xml:space="preserve">  Alan F Talhelm</v>
      </c>
    </row>
    <row r="2294" spans="1:7" ht="15.75" x14ac:dyDescent="0.25">
      <c r="A2294" s="1" t="s">
        <v>60</v>
      </c>
      <c r="B2294" s="1" t="s">
        <v>2524</v>
      </c>
      <c r="C2294" t="s">
        <v>4382</v>
      </c>
      <c r="D2294" t="s">
        <v>4429</v>
      </c>
      <c r="F2294" t="str">
        <f t="shared" si="35"/>
        <v xml:space="preserve">  Ryan</v>
      </c>
      <c r="G2294" t="str">
        <f>Table2[[#This Row],[First Name]]&amp;" "&amp;Table2[[#This Row],[Last Name]]</f>
        <v xml:space="preserve">  Ryan Regnier</v>
      </c>
    </row>
    <row r="2295" spans="1:7" ht="15.75" x14ac:dyDescent="0.25">
      <c r="A2295" s="1" t="s">
        <v>59</v>
      </c>
      <c r="B2295" s="1" t="s">
        <v>4346</v>
      </c>
      <c r="C2295" t="s">
        <v>4380</v>
      </c>
      <c r="D2295" t="s">
        <v>4469</v>
      </c>
      <c r="F2295" t="str">
        <f t="shared" si="35"/>
        <v xml:space="preserve">  Hope</v>
      </c>
      <c r="G2295" t="str">
        <f>Table2[[#This Row],[First Name]]&amp;" "&amp;Table2[[#This Row],[Last Name]]</f>
        <v xml:space="preserve">  Hope Treece</v>
      </c>
    </row>
    <row r="2296" spans="1:7" ht="15.75" x14ac:dyDescent="0.25">
      <c r="A2296" s="1" t="s">
        <v>58</v>
      </c>
      <c r="B2296" s="1" t="s">
        <v>4347</v>
      </c>
      <c r="C2296" t="s">
        <v>4382</v>
      </c>
      <c r="D2296" t="s">
        <v>4972</v>
      </c>
      <c r="F2296" t="str">
        <f t="shared" si="35"/>
        <v xml:space="preserve">  Josh</v>
      </c>
      <c r="G2296" t="str">
        <f>Table2[[#This Row],[First Name]]&amp;" "&amp;Table2[[#This Row],[Last Name]]</f>
        <v xml:space="preserve">  Josh Beisel</v>
      </c>
    </row>
    <row r="2297" spans="1:7" ht="15.75" x14ac:dyDescent="0.25">
      <c r="A2297" s="1" t="s">
        <v>57</v>
      </c>
      <c r="B2297" s="1" t="s">
        <v>4348</v>
      </c>
      <c r="C2297" t="s">
        <v>4382</v>
      </c>
      <c r="D2297" t="s">
        <v>5964</v>
      </c>
      <c r="F2297" t="str">
        <f t="shared" si="35"/>
        <v xml:space="preserve">  Jacob J</v>
      </c>
      <c r="G2297" t="str">
        <f>Table2[[#This Row],[First Name]]&amp;" "&amp;Table2[[#This Row],[Last Name]]</f>
        <v xml:space="preserve">  Jacob J Enke</v>
      </c>
    </row>
    <row r="2298" spans="1:7" ht="15.75" x14ac:dyDescent="0.25">
      <c r="A2298" s="1" t="s">
        <v>56</v>
      </c>
      <c r="B2298" s="1" t="s">
        <v>4349</v>
      </c>
      <c r="C2298" t="s">
        <v>4382</v>
      </c>
      <c r="D2298" t="s">
        <v>5965</v>
      </c>
      <c r="F2298" t="str">
        <f t="shared" si="35"/>
        <v xml:space="preserve">  Jose Tomas</v>
      </c>
      <c r="G2298" t="str">
        <f>Table2[[#This Row],[First Name]]&amp;" "&amp;Table2[[#This Row],[Last Name]]</f>
        <v xml:space="preserve">  Jose Tomas Ruiz-Tagle Barros</v>
      </c>
    </row>
    <row r="2299" spans="1:7" ht="15.75" x14ac:dyDescent="0.25">
      <c r="A2299" s="1" t="s">
        <v>55</v>
      </c>
      <c r="B2299" s="1" t="s">
        <v>4350</v>
      </c>
      <c r="C2299" t="s">
        <v>4380</v>
      </c>
      <c r="D2299" t="s">
        <v>5966</v>
      </c>
      <c r="F2299" t="str">
        <f t="shared" si="35"/>
        <v xml:space="preserve">  Mary Evan</v>
      </c>
      <c r="G2299" t="str">
        <f>Table2[[#This Row],[First Name]]&amp;" "&amp;Table2[[#This Row],[Last Name]]</f>
        <v xml:space="preserve">  Mary Evan Ferrell</v>
      </c>
    </row>
    <row r="2300" spans="1:7" ht="15.75" x14ac:dyDescent="0.25">
      <c r="A2300" s="1" t="s">
        <v>54</v>
      </c>
      <c r="B2300" s="1" t="s">
        <v>4351</v>
      </c>
      <c r="C2300" t="s">
        <v>4382</v>
      </c>
      <c r="D2300" t="s">
        <v>5967</v>
      </c>
      <c r="F2300" t="str">
        <f t="shared" si="35"/>
        <v xml:space="preserve">  Justin K</v>
      </c>
      <c r="G2300" t="str">
        <f>Table2[[#This Row],[First Name]]&amp;" "&amp;Table2[[#This Row],[Last Name]]</f>
        <v xml:space="preserve">  Justin K Gates</v>
      </c>
    </row>
    <row r="2301" spans="1:7" ht="15.75" x14ac:dyDescent="0.25">
      <c r="A2301" s="1" t="s">
        <v>53</v>
      </c>
      <c r="B2301" s="1" t="s">
        <v>4352</v>
      </c>
      <c r="C2301" t="s">
        <v>4382</v>
      </c>
      <c r="D2301" t="s">
        <v>4460</v>
      </c>
      <c r="F2301" t="str">
        <f t="shared" si="35"/>
        <v xml:space="preserve">  Patrick</v>
      </c>
      <c r="G2301" t="str">
        <f>Table2[[#This Row],[First Name]]&amp;" "&amp;Table2[[#This Row],[Last Name]]</f>
        <v xml:space="preserve">  Patrick Jeffers</v>
      </c>
    </row>
    <row r="2302" spans="1:7" ht="15.75" x14ac:dyDescent="0.25">
      <c r="A2302" s="1" t="s">
        <v>52</v>
      </c>
      <c r="B2302" s="1" t="s">
        <v>4353</v>
      </c>
      <c r="C2302" t="s">
        <v>4382</v>
      </c>
      <c r="D2302" t="s">
        <v>5968</v>
      </c>
      <c r="F2302" t="str">
        <f t="shared" si="35"/>
        <v xml:space="preserve">  Roman</v>
      </c>
      <c r="G2302" t="str">
        <f>Table2[[#This Row],[First Name]]&amp;" "&amp;Table2[[#This Row],[Last Name]]</f>
        <v xml:space="preserve">  Roman Sulhanek</v>
      </c>
    </row>
    <row r="2303" spans="1:7" ht="15.75" x14ac:dyDescent="0.25">
      <c r="A2303" s="1" t="s">
        <v>51</v>
      </c>
      <c r="B2303" s="1" t="s">
        <v>2705</v>
      </c>
      <c r="C2303" t="s">
        <v>4382</v>
      </c>
      <c r="D2303" t="s">
        <v>4393</v>
      </c>
      <c r="F2303" t="str">
        <f t="shared" si="35"/>
        <v xml:space="preserve">  David</v>
      </c>
      <c r="G2303" t="str">
        <f>Table2[[#This Row],[First Name]]&amp;" "&amp;Table2[[#This Row],[Last Name]]</f>
        <v xml:space="preserve">  David Ozahowski</v>
      </c>
    </row>
    <row r="2304" spans="1:7" ht="15.75" x14ac:dyDescent="0.25">
      <c r="A2304" s="1" t="s">
        <v>50</v>
      </c>
      <c r="B2304" s="1" t="s">
        <v>4354</v>
      </c>
      <c r="C2304" t="s">
        <v>4380</v>
      </c>
      <c r="D2304" t="s">
        <v>5969</v>
      </c>
      <c r="F2304" t="str">
        <f t="shared" si="35"/>
        <v xml:space="preserve">  Evelyn L</v>
      </c>
      <c r="G2304" t="str">
        <f>Table2[[#This Row],[First Name]]&amp;" "&amp;Table2[[#This Row],[Last Name]]</f>
        <v xml:space="preserve">  Evelyn L Caron</v>
      </c>
    </row>
    <row r="2305" spans="1:7" ht="15.75" x14ac:dyDescent="0.25">
      <c r="A2305" s="1" t="s">
        <v>49</v>
      </c>
      <c r="B2305" s="1" t="s">
        <v>4355</v>
      </c>
      <c r="C2305" t="s">
        <v>4382</v>
      </c>
      <c r="D2305" t="s">
        <v>4781</v>
      </c>
      <c r="F2305" t="str">
        <f t="shared" si="35"/>
        <v xml:space="preserve">  Jim</v>
      </c>
      <c r="G2305" t="str">
        <f>Table2[[#This Row],[First Name]]&amp;" "&amp;Table2[[#This Row],[Last Name]]</f>
        <v xml:space="preserve">  Jim Fullarton</v>
      </c>
    </row>
    <row r="2306" spans="1:7" ht="15.75" x14ac:dyDescent="0.25">
      <c r="A2306" s="1" t="s">
        <v>48</v>
      </c>
      <c r="B2306" s="1" t="s">
        <v>4356</v>
      </c>
      <c r="C2306" t="s">
        <v>4382</v>
      </c>
      <c r="D2306" t="s">
        <v>4517</v>
      </c>
      <c r="F2306" t="str">
        <f t="shared" si="35"/>
        <v xml:space="preserve">  Matthew S</v>
      </c>
      <c r="G2306" t="str">
        <f>Table2[[#This Row],[First Name]]&amp;" "&amp;Table2[[#This Row],[Last Name]]</f>
        <v xml:space="preserve">  Matthew S Lindgren</v>
      </c>
    </row>
    <row r="2307" spans="1:7" ht="15.75" x14ac:dyDescent="0.25">
      <c r="A2307" s="1" t="s">
        <v>47</v>
      </c>
      <c r="B2307" s="1" t="s">
        <v>4357</v>
      </c>
      <c r="C2307" t="s">
        <v>4382</v>
      </c>
      <c r="D2307" t="s">
        <v>5239</v>
      </c>
      <c r="F2307" t="str">
        <f t="shared" ref="F2307:F2337" si="36">D2307&amp;E2307</f>
        <v xml:space="preserve">  Kenneth</v>
      </c>
      <c r="G2307" t="str">
        <f>Table2[[#This Row],[First Name]]&amp;" "&amp;Table2[[#This Row],[Last Name]]</f>
        <v xml:space="preserve">  Kenneth Akiha</v>
      </c>
    </row>
    <row r="2308" spans="1:7" ht="15.75" x14ac:dyDescent="0.25">
      <c r="A2308" s="1" t="s">
        <v>46</v>
      </c>
      <c r="B2308" s="1" t="s">
        <v>4358</v>
      </c>
      <c r="C2308" t="s">
        <v>4380</v>
      </c>
      <c r="D2308" t="s">
        <v>4639</v>
      </c>
      <c r="F2308" t="str">
        <f t="shared" si="36"/>
        <v xml:space="preserve">  Andrea</v>
      </c>
      <c r="G2308" t="str">
        <f>Table2[[#This Row],[First Name]]&amp;" "&amp;Table2[[#This Row],[Last Name]]</f>
        <v xml:space="preserve">  Andrea Sweny</v>
      </c>
    </row>
    <row r="2309" spans="1:7" ht="15.75" x14ac:dyDescent="0.25">
      <c r="A2309" s="1" t="s">
        <v>45</v>
      </c>
      <c r="B2309" s="1" t="s">
        <v>4359</v>
      </c>
      <c r="C2309" t="s">
        <v>4380</v>
      </c>
      <c r="D2309" t="s">
        <v>5628</v>
      </c>
      <c r="F2309" t="str">
        <f t="shared" si="36"/>
        <v xml:space="preserve">  Kristina</v>
      </c>
      <c r="G2309" t="str">
        <f>Table2[[#This Row],[First Name]]&amp;" "&amp;Table2[[#This Row],[Last Name]]</f>
        <v xml:space="preserve">  Kristina Tobin</v>
      </c>
    </row>
    <row r="2310" spans="1:7" ht="15.75" x14ac:dyDescent="0.25">
      <c r="A2310" s="1" t="s">
        <v>44</v>
      </c>
      <c r="B2310" s="1" t="s">
        <v>4004</v>
      </c>
      <c r="C2310" t="s">
        <v>4380</v>
      </c>
      <c r="D2310" t="s">
        <v>5613</v>
      </c>
      <c r="F2310" t="str">
        <f t="shared" si="36"/>
        <v xml:space="preserve">  Kristen</v>
      </c>
      <c r="G2310" t="str">
        <f>Table2[[#This Row],[First Name]]&amp;" "&amp;Table2[[#This Row],[Last Name]]</f>
        <v xml:space="preserve">  Kristen Pedersen</v>
      </c>
    </row>
    <row r="2311" spans="1:7" ht="15.75" x14ac:dyDescent="0.25">
      <c r="A2311" s="1" t="s">
        <v>43</v>
      </c>
      <c r="B2311" s="1" t="s">
        <v>2572</v>
      </c>
      <c r="C2311" t="s">
        <v>4382</v>
      </c>
      <c r="D2311" t="s">
        <v>4528</v>
      </c>
      <c r="F2311" t="str">
        <f t="shared" si="36"/>
        <v xml:space="preserve">  Matthew</v>
      </c>
      <c r="G2311" t="str">
        <f>Table2[[#This Row],[First Name]]&amp;" "&amp;Table2[[#This Row],[Last Name]]</f>
        <v xml:space="preserve">  Matthew Lynch</v>
      </c>
    </row>
    <row r="2312" spans="1:7" ht="15.75" x14ac:dyDescent="0.25">
      <c r="A2312" s="1" t="s">
        <v>42</v>
      </c>
      <c r="B2312" s="1" t="s">
        <v>4360</v>
      </c>
      <c r="C2312" t="s">
        <v>4798</v>
      </c>
      <c r="D2312" t="s">
        <v>4923</v>
      </c>
      <c r="F2312" t="str">
        <f t="shared" si="36"/>
        <v xml:space="preserve">  Kathleen</v>
      </c>
      <c r="G2312" t="str">
        <f>Table2[[#This Row],[First Name]]&amp;" "&amp;Table2[[#This Row],[Last Name]]</f>
        <v xml:space="preserve">  Kathleen Keys</v>
      </c>
    </row>
    <row r="2313" spans="1:7" ht="15.75" x14ac:dyDescent="0.25">
      <c r="A2313" s="1" t="s">
        <v>41</v>
      </c>
      <c r="B2313" s="1" t="s">
        <v>4361</v>
      </c>
      <c r="C2313" t="s">
        <v>4380</v>
      </c>
      <c r="D2313" t="s">
        <v>4436</v>
      </c>
      <c r="F2313" t="str">
        <f t="shared" si="36"/>
        <v xml:space="preserve">  Lindsey</v>
      </c>
      <c r="G2313" t="str">
        <f>Table2[[#This Row],[First Name]]&amp;" "&amp;Table2[[#This Row],[Last Name]]</f>
        <v xml:space="preserve">  Lindsey Wilbur</v>
      </c>
    </row>
    <row r="2314" spans="1:7" ht="15.75" x14ac:dyDescent="0.25">
      <c r="A2314" s="1" t="s">
        <v>40</v>
      </c>
      <c r="B2314" s="1" t="s">
        <v>4362</v>
      </c>
      <c r="C2314" t="s">
        <v>4382</v>
      </c>
      <c r="D2314" t="s">
        <v>4420</v>
      </c>
      <c r="F2314" t="str">
        <f t="shared" si="36"/>
        <v xml:space="preserve">  Robert</v>
      </c>
      <c r="G2314" t="str">
        <f>Table2[[#This Row],[First Name]]&amp;" "&amp;Table2[[#This Row],[Last Name]]</f>
        <v xml:space="preserve">  Robert Ditota</v>
      </c>
    </row>
    <row r="2315" spans="1:7" ht="15.75" x14ac:dyDescent="0.25">
      <c r="A2315" s="1" t="s">
        <v>39</v>
      </c>
      <c r="B2315" s="1" t="s">
        <v>4363</v>
      </c>
      <c r="C2315" t="s">
        <v>4380</v>
      </c>
      <c r="D2315" t="s">
        <v>4731</v>
      </c>
      <c r="F2315" t="str">
        <f t="shared" si="36"/>
        <v xml:space="preserve">  Sarah E</v>
      </c>
      <c r="G2315" t="str">
        <f>Table2[[#This Row],[First Name]]&amp;" "&amp;Table2[[#This Row],[Last Name]]</f>
        <v xml:space="preserve">  Sarah E Horbol</v>
      </c>
    </row>
    <row r="2316" spans="1:7" ht="15.75" x14ac:dyDescent="0.25">
      <c r="A2316" s="1" t="s">
        <v>38</v>
      </c>
      <c r="B2316" s="1" t="s">
        <v>3225</v>
      </c>
      <c r="C2316" t="s">
        <v>4380</v>
      </c>
      <c r="D2316" t="s">
        <v>5970</v>
      </c>
      <c r="F2316" t="str">
        <f t="shared" si="36"/>
        <v xml:space="preserve">  Flannery</v>
      </c>
      <c r="G2316" t="str">
        <f>Table2[[#This Row],[First Name]]&amp;" "&amp;Table2[[#This Row],[Last Name]]</f>
        <v xml:space="preserve">  Flannery O'Rourke</v>
      </c>
    </row>
    <row r="2317" spans="1:7" ht="15.75" x14ac:dyDescent="0.25">
      <c r="A2317" s="1" t="s">
        <v>36</v>
      </c>
      <c r="B2317" s="1" t="s">
        <v>2722</v>
      </c>
      <c r="C2317" t="s">
        <v>4382</v>
      </c>
      <c r="D2317" t="s">
        <v>5971</v>
      </c>
      <c r="F2317" t="str">
        <f t="shared" si="36"/>
        <v xml:space="preserve">  John T</v>
      </c>
      <c r="G2317" t="str">
        <f>Table2[[#This Row],[First Name]]&amp;" "&amp;Table2[[#This Row],[Last Name]]</f>
        <v xml:space="preserve">  John T Williams</v>
      </c>
    </row>
    <row r="2318" spans="1:7" ht="15.75" x14ac:dyDescent="0.25">
      <c r="A2318" s="1" t="s">
        <v>35</v>
      </c>
      <c r="B2318" s="1" t="s">
        <v>4364</v>
      </c>
      <c r="C2318" t="s">
        <v>4382</v>
      </c>
      <c r="D2318" t="s">
        <v>5023</v>
      </c>
      <c r="F2318" t="str">
        <f t="shared" si="36"/>
        <v xml:space="preserve">  Koji</v>
      </c>
      <c r="G2318" t="str">
        <f>Table2[[#This Row],[First Name]]&amp;" "&amp;Table2[[#This Row],[Last Name]]</f>
        <v xml:space="preserve">  Koji Murakami</v>
      </c>
    </row>
    <row r="2319" spans="1:7" ht="15.75" x14ac:dyDescent="0.25">
      <c r="A2319" s="1" t="s">
        <v>34</v>
      </c>
      <c r="B2319" s="1" t="s">
        <v>3939</v>
      </c>
      <c r="C2319" t="s">
        <v>4380</v>
      </c>
      <c r="D2319" t="s">
        <v>5972</v>
      </c>
      <c r="F2319" t="str">
        <f t="shared" si="36"/>
        <v xml:space="preserve">  Candice M</v>
      </c>
      <c r="G2319" t="str">
        <f>Table2[[#This Row],[First Name]]&amp;" "&amp;Table2[[#This Row],[Last Name]]</f>
        <v xml:space="preserve">  Candice M Gagnon</v>
      </c>
    </row>
    <row r="2320" spans="1:7" ht="15.75" x14ac:dyDescent="0.25">
      <c r="A2320" s="1" t="s">
        <v>33</v>
      </c>
      <c r="B2320" s="1" t="s">
        <v>4365</v>
      </c>
      <c r="C2320" t="s">
        <v>4382</v>
      </c>
      <c r="D2320" t="s">
        <v>5973</v>
      </c>
      <c r="F2320" t="str">
        <f t="shared" si="36"/>
        <v xml:space="preserve">  Theodore A</v>
      </c>
      <c r="G2320" t="str">
        <f>Table2[[#This Row],[First Name]]&amp;" "&amp;Table2[[#This Row],[Last Name]]</f>
        <v xml:space="preserve">  Theodore A Petermann</v>
      </c>
    </row>
    <row r="2321" spans="1:7" ht="15.75" x14ac:dyDescent="0.25">
      <c r="A2321" s="1" t="s">
        <v>31</v>
      </c>
      <c r="B2321" s="1" t="s">
        <v>4366</v>
      </c>
      <c r="C2321" t="s">
        <v>4380</v>
      </c>
      <c r="D2321" t="s">
        <v>5974</v>
      </c>
      <c r="F2321" t="str">
        <f t="shared" si="36"/>
        <v xml:space="preserve">  Lindy</v>
      </c>
      <c r="G2321" t="str">
        <f>Table2[[#This Row],[First Name]]&amp;" "&amp;Table2[[#This Row],[Last Name]]</f>
        <v xml:space="preserve">  Lindy Graves - Rostro</v>
      </c>
    </row>
    <row r="2322" spans="1:7" ht="15.75" x14ac:dyDescent="0.25">
      <c r="A2322" s="1" t="s">
        <v>29</v>
      </c>
      <c r="B2322" s="1" t="s">
        <v>4367</v>
      </c>
      <c r="C2322" t="s">
        <v>4382</v>
      </c>
      <c r="D2322" t="s">
        <v>4472</v>
      </c>
      <c r="F2322" t="str">
        <f t="shared" si="36"/>
        <v xml:space="preserve">  Thomas</v>
      </c>
      <c r="G2322" t="str">
        <f>Table2[[#This Row],[First Name]]&amp;" "&amp;Table2[[#This Row],[Last Name]]</f>
        <v xml:space="preserve">  Thomas Danielson</v>
      </c>
    </row>
    <row r="2323" spans="1:7" ht="15.75" x14ac:dyDescent="0.25">
      <c r="A2323" s="1" t="s">
        <v>28</v>
      </c>
      <c r="B2323" s="1" t="s">
        <v>4368</v>
      </c>
      <c r="C2323" t="s">
        <v>4380</v>
      </c>
      <c r="D2323" t="s">
        <v>5975</v>
      </c>
      <c r="F2323" t="str">
        <f t="shared" si="36"/>
        <v xml:space="preserve">  Holly</v>
      </c>
      <c r="G2323" t="str">
        <f>Table2[[#This Row],[First Name]]&amp;" "&amp;Table2[[#This Row],[Last Name]]</f>
        <v xml:space="preserve">  Holly Street</v>
      </c>
    </row>
    <row r="2324" spans="1:7" ht="15.75" x14ac:dyDescent="0.25">
      <c r="A2324" s="1" t="s">
        <v>27</v>
      </c>
      <c r="B2324" s="1" t="s">
        <v>4369</v>
      </c>
      <c r="C2324" t="s">
        <v>4382</v>
      </c>
      <c r="D2324" t="s">
        <v>4528</v>
      </c>
      <c r="F2324" t="str">
        <f t="shared" si="36"/>
        <v xml:space="preserve">  Matthew</v>
      </c>
      <c r="G2324" t="str">
        <f>Table2[[#This Row],[First Name]]&amp;" "&amp;Table2[[#This Row],[Last Name]]</f>
        <v xml:space="preserve">  Matthew Buss</v>
      </c>
    </row>
    <row r="2325" spans="1:7" ht="15.75" x14ac:dyDescent="0.25">
      <c r="A2325" s="1" t="s">
        <v>24</v>
      </c>
      <c r="B2325" s="1" t="s">
        <v>4370</v>
      </c>
      <c r="C2325" t="s">
        <v>4380</v>
      </c>
      <c r="D2325" t="s">
        <v>5976</v>
      </c>
      <c r="F2325" t="str">
        <f t="shared" si="36"/>
        <v xml:space="preserve">  Meghan K</v>
      </c>
      <c r="G2325" t="str">
        <f>Table2[[#This Row],[First Name]]&amp;" "&amp;Table2[[#This Row],[Last Name]]</f>
        <v xml:space="preserve">  Meghan K Duffy</v>
      </c>
    </row>
    <row r="2326" spans="1:7" ht="15.75" x14ac:dyDescent="0.25">
      <c r="A2326" s="1" t="s">
        <v>23</v>
      </c>
      <c r="B2326" s="1" t="s">
        <v>3127</v>
      </c>
      <c r="C2326" t="s">
        <v>4382</v>
      </c>
      <c r="D2326" t="s">
        <v>5977</v>
      </c>
      <c r="F2326" t="str">
        <f t="shared" si="36"/>
        <v xml:space="preserve">  Fred</v>
      </c>
      <c r="G2326" t="str">
        <f>Table2[[#This Row],[First Name]]&amp;" "&amp;Table2[[#This Row],[Last Name]]</f>
        <v xml:space="preserve">  Fred Hines</v>
      </c>
    </row>
    <row r="2327" spans="1:7" ht="15.75" x14ac:dyDescent="0.25">
      <c r="A2327" s="1" t="s">
        <v>22</v>
      </c>
      <c r="B2327" s="1" t="s">
        <v>4371</v>
      </c>
      <c r="C2327" t="s">
        <v>4382</v>
      </c>
      <c r="D2327" t="s">
        <v>5978</v>
      </c>
      <c r="F2327" t="str">
        <f t="shared" si="36"/>
        <v xml:space="preserve">  Sebastian</v>
      </c>
      <c r="G2327" t="str">
        <f>Table2[[#This Row],[First Name]]&amp;" "&amp;Table2[[#This Row],[Last Name]]</f>
        <v xml:space="preserve">  Sebastian Castro</v>
      </c>
    </row>
    <row r="2328" spans="1:7" ht="15.75" x14ac:dyDescent="0.25">
      <c r="A2328" s="1" t="s">
        <v>21</v>
      </c>
      <c r="B2328" s="1" t="s">
        <v>2769</v>
      </c>
      <c r="C2328" t="s">
        <v>4380</v>
      </c>
      <c r="D2328" t="s">
        <v>5220</v>
      </c>
      <c r="F2328" t="str">
        <f t="shared" si="36"/>
        <v xml:space="preserve">  Laura</v>
      </c>
      <c r="G2328" t="str">
        <f>Table2[[#This Row],[First Name]]&amp;" "&amp;Table2[[#This Row],[Last Name]]</f>
        <v xml:space="preserve">  Laura Howell</v>
      </c>
    </row>
    <row r="2329" spans="1:7" ht="15.75" x14ac:dyDescent="0.25">
      <c r="A2329" s="1" t="s">
        <v>20</v>
      </c>
      <c r="B2329" s="1" t="s">
        <v>4372</v>
      </c>
      <c r="C2329" t="s">
        <v>4380</v>
      </c>
      <c r="D2329" t="s">
        <v>4404</v>
      </c>
      <c r="F2329" t="str">
        <f t="shared" si="36"/>
        <v xml:space="preserve">  Nicole</v>
      </c>
      <c r="G2329" t="str">
        <f>Table2[[#This Row],[First Name]]&amp;" "&amp;Table2[[#This Row],[Last Name]]</f>
        <v xml:space="preserve">  Nicole Avery</v>
      </c>
    </row>
    <row r="2330" spans="1:7" ht="15.75" x14ac:dyDescent="0.25">
      <c r="A2330" s="1" t="s">
        <v>19</v>
      </c>
      <c r="B2330" s="1" t="s">
        <v>4373</v>
      </c>
      <c r="C2330" t="s">
        <v>4380</v>
      </c>
      <c r="D2330" t="s">
        <v>5979</v>
      </c>
      <c r="F2330" t="str">
        <f t="shared" si="36"/>
        <v xml:space="preserve">  Susan E</v>
      </c>
      <c r="G2330" t="str">
        <f>Table2[[#This Row],[First Name]]&amp;" "&amp;Table2[[#This Row],[Last Name]]</f>
        <v xml:space="preserve">  Susan E Bohinski</v>
      </c>
    </row>
    <row r="2331" spans="1:7" ht="15.75" x14ac:dyDescent="0.25">
      <c r="A2331" s="1" t="s">
        <v>17</v>
      </c>
      <c r="B2331" s="1" t="s">
        <v>4374</v>
      </c>
      <c r="C2331" t="s">
        <v>4380</v>
      </c>
      <c r="D2331" t="s">
        <v>5980</v>
      </c>
      <c r="F2331" t="str">
        <f t="shared" si="36"/>
        <v xml:space="preserve">  Katy</v>
      </c>
      <c r="G2331" t="str">
        <f>Table2[[#This Row],[First Name]]&amp;" "&amp;Table2[[#This Row],[Last Name]]</f>
        <v xml:space="preserve">  Katy Kohls</v>
      </c>
    </row>
    <row r="2332" spans="1:7" ht="15.75" x14ac:dyDescent="0.25">
      <c r="A2332" s="1" t="s">
        <v>16</v>
      </c>
      <c r="B2332" s="1" t="s">
        <v>4375</v>
      </c>
      <c r="C2332" t="s">
        <v>4382</v>
      </c>
      <c r="D2332" t="s">
        <v>4743</v>
      </c>
      <c r="F2332" t="str">
        <f t="shared" si="36"/>
        <v xml:space="preserve">  Jordan</v>
      </c>
      <c r="G2332" t="str">
        <f>Table2[[#This Row],[First Name]]&amp;" "&amp;Table2[[#This Row],[Last Name]]</f>
        <v xml:space="preserve">  Jordan Brietzke</v>
      </c>
    </row>
    <row r="2333" spans="1:7" ht="15.75" x14ac:dyDescent="0.25">
      <c r="A2333" s="1" t="s">
        <v>14</v>
      </c>
      <c r="B2333" s="1" t="s">
        <v>4376</v>
      </c>
      <c r="C2333" t="s">
        <v>4382</v>
      </c>
      <c r="D2333" t="s">
        <v>5981</v>
      </c>
      <c r="E2333" t="s">
        <v>4450</v>
      </c>
      <c r="F2333" t="str">
        <f t="shared" si="36"/>
        <v xml:space="preserve">  Juan D Sr</v>
      </c>
      <c r="G2333" t="str">
        <f>Table2[[#This Row],[First Name]]&amp;" "&amp;Table2[[#This Row],[Last Name]]</f>
        <v xml:space="preserve">  Juan D Sr Riveros Gonzalez</v>
      </c>
    </row>
    <row r="2334" spans="1:7" ht="15.75" x14ac:dyDescent="0.25">
      <c r="A2334" s="1" t="s">
        <v>12</v>
      </c>
      <c r="B2334" s="1" t="s">
        <v>4377</v>
      </c>
      <c r="C2334" t="s">
        <v>4380</v>
      </c>
      <c r="D2334" t="s">
        <v>5620</v>
      </c>
      <c r="F2334" t="str">
        <f t="shared" si="36"/>
        <v xml:space="preserve">  Julie</v>
      </c>
      <c r="G2334" t="str">
        <f>Table2[[#This Row],[First Name]]&amp;" "&amp;Table2[[#This Row],[Last Name]]</f>
        <v xml:space="preserve">  Julie Albano</v>
      </c>
    </row>
    <row r="2335" spans="1:7" ht="15.75" x14ac:dyDescent="0.25">
      <c r="A2335" s="1" t="s">
        <v>9</v>
      </c>
      <c r="B2335" s="1" t="s">
        <v>4378</v>
      </c>
      <c r="C2335" t="s">
        <v>4382</v>
      </c>
      <c r="D2335" t="s">
        <v>5982</v>
      </c>
      <c r="F2335" t="str">
        <f t="shared" si="36"/>
        <v xml:space="preserve">  Evan P</v>
      </c>
      <c r="G2335" t="str">
        <f>Table2[[#This Row],[First Name]]&amp;" "&amp;Table2[[#This Row],[Last Name]]</f>
        <v xml:space="preserve">  Evan P Rosendahl</v>
      </c>
    </row>
    <row r="2336" spans="1:7" ht="15.75" x14ac:dyDescent="0.25">
      <c r="A2336" s="1" t="s">
        <v>4</v>
      </c>
      <c r="B2336" s="1" t="s">
        <v>4379</v>
      </c>
      <c r="C2336" t="s">
        <v>4382</v>
      </c>
      <c r="D2336" t="s">
        <v>5983</v>
      </c>
      <c r="F2336" t="str">
        <f t="shared" si="36"/>
        <v xml:space="preserve">  Aaron K</v>
      </c>
      <c r="G2336" t="str">
        <f>Table2[[#This Row],[First Name]]&amp;" "&amp;Table2[[#This Row],[Last Name]]</f>
        <v xml:space="preserve">  Aaron K German</v>
      </c>
    </row>
    <row r="2337" spans="6:6" x14ac:dyDescent="0.25">
      <c r="F2337" t="str">
        <f t="shared" si="36"/>
        <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36"/>
  <sheetViews>
    <sheetView workbookViewId="0">
      <pane ySplit="1" topLeftCell="A2311" activePane="bottomLeft" state="frozen"/>
      <selection pane="bottomLeft" activeCell="A2" sqref="A2:A2336"/>
    </sheetView>
  </sheetViews>
  <sheetFormatPr defaultRowHeight="15" x14ac:dyDescent="0.25"/>
  <cols>
    <col min="1" max="1" width="14" customWidth="1"/>
    <col min="4" max="4" width="13.85546875" customWidth="1"/>
    <col min="5" max="5" width="17.140625" customWidth="1"/>
    <col min="6" max="6" width="15.85546875" customWidth="1"/>
    <col min="7" max="7" width="26.140625" customWidth="1"/>
    <col min="8" max="8" width="11" customWidth="1"/>
    <col min="9" max="10" width="17.85546875" customWidth="1"/>
  </cols>
  <sheetData>
    <row r="1" spans="1:10" ht="18.95" customHeight="1" x14ac:dyDescent="0.25">
      <c r="A1" s="37" t="s">
        <v>0</v>
      </c>
      <c r="B1" s="38" t="s">
        <v>2368</v>
      </c>
      <c r="C1" s="38" t="s">
        <v>2369</v>
      </c>
      <c r="D1" s="38" t="s">
        <v>2370</v>
      </c>
      <c r="E1" s="38" t="s">
        <v>2371</v>
      </c>
      <c r="F1" s="38" t="s">
        <v>6000</v>
      </c>
      <c r="G1" s="38" t="s">
        <v>2372</v>
      </c>
      <c r="H1" s="38" t="s">
        <v>5999</v>
      </c>
      <c r="I1" s="38" t="s">
        <v>5989</v>
      </c>
      <c r="J1" s="39" t="s">
        <v>5990</v>
      </c>
    </row>
    <row r="2" spans="1:10" x14ac:dyDescent="0.25">
      <c r="A2" s="35" t="s">
        <v>2367</v>
      </c>
      <c r="B2" s="4">
        <v>47.41</v>
      </c>
      <c r="C2" s="4">
        <v>7.47</v>
      </c>
      <c r="D2" s="4" t="s">
        <v>2373</v>
      </c>
      <c r="E2" s="4" t="s">
        <v>2373</v>
      </c>
      <c r="F2" s="4" t="s">
        <v>2373</v>
      </c>
      <c r="G2" s="4">
        <v>0</v>
      </c>
      <c r="H2" s="4" t="s">
        <v>2375</v>
      </c>
      <c r="I2" s="4" t="str">
        <f>IF(B2&lt;18.5,"Underweight",IF(B2&lt;24.9,"Normal Weight",IF(B2&lt;29.9,"Over Weight","Obesity")))</f>
        <v>Obesity</v>
      </c>
      <c r="J2" s="36" t="str">
        <f>IF(C2&lt;5.7,"Normal",IF(C2&lt;6.4,"Pre diabetes","Diabetes"))</f>
        <v>Diabetes</v>
      </c>
    </row>
    <row r="3" spans="1:10" x14ac:dyDescent="0.25">
      <c r="A3" s="35" t="s">
        <v>2366</v>
      </c>
      <c r="B3" s="4">
        <v>30.36</v>
      </c>
      <c r="C3" s="4">
        <v>5.77</v>
      </c>
      <c r="D3" s="4" t="s">
        <v>2373</v>
      </c>
      <c r="E3" s="4" t="s">
        <v>2373</v>
      </c>
      <c r="F3" s="4" t="s">
        <v>2373</v>
      </c>
      <c r="G3" s="4">
        <v>0</v>
      </c>
      <c r="H3" s="4" t="s">
        <v>2375</v>
      </c>
      <c r="I3" s="4" t="str">
        <f t="shared" ref="I3:I66" si="0">IF(B3&lt;18.5,"Underweight",IF(B3&lt;24.9,"Normal Weight",IF(B3&lt;29.9,"Over Weight","Obesity")))</f>
        <v>Obesity</v>
      </c>
      <c r="J3" s="36" t="str">
        <f t="shared" ref="J3:J66" si="1">IF(C3&lt;5.7,"Normal",IF(C3&lt;6.4,"Pre diabetes","Diabetes"))</f>
        <v>Pre diabetes</v>
      </c>
    </row>
    <row r="4" spans="1:10" x14ac:dyDescent="0.25">
      <c r="A4" s="35" t="s">
        <v>2365</v>
      </c>
      <c r="B4" s="4">
        <v>34.484999999999999</v>
      </c>
      <c r="C4" s="4">
        <v>11.87</v>
      </c>
      <c r="D4" s="4" t="s">
        <v>2375</v>
      </c>
      <c r="E4" s="4" t="s">
        <v>2373</v>
      </c>
      <c r="F4" s="4" t="s">
        <v>2373</v>
      </c>
      <c r="G4" s="4">
        <v>2</v>
      </c>
      <c r="H4" s="4" t="s">
        <v>2375</v>
      </c>
      <c r="I4" s="4" t="str">
        <f t="shared" si="0"/>
        <v>Obesity</v>
      </c>
      <c r="J4" s="36" t="str">
        <f t="shared" si="1"/>
        <v>Diabetes</v>
      </c>
    </row>
    <row r="5" spans="1:10" x14ac:dyDescent="0.25">
      <c r="A5" s="35" t="s">
        <v>2364</v>
      </c>
      <c r="B5" s="4">
        <v>38.094999999999999</v>
      </c>
      <c r="C5" s="4">
        <v>6.05</v>
      </c>
      <c r="D5" s="4" t="s">
        <v>2373</v>
      </c>
      <c r="E5" s="4" t="s">
        <v>2373</v>
      </c>
      <c r="F5" s="4" t="s">
        <v>2373</v>
      </c>
      <c r="G5" s="4">
        <v>0</v>
      </c>
      <c r="H5" s="4" t="s">
        <v>2375</v>
      </c>
      <c r="I5" s="4" t="str">
        <f t="shared" si="0"/>
        <v>Obesity</v>
      </c>
      <c r="J5" s="36" t="str">
        <f t="shared" si="1"/>
        <v>Pre diabetes</v>
      </c>
    </row>
    <row r="6" spans="1:10" x14ac:dyDescent="0.25">
      <c r="A6" s="35" t="s">
        <v>2363</v>
      </c>
      <c r="B6" s="4">
        <v>35.53</v>
      </c>
      <c r="C6" s="4">
        <v>5.45</v>
      </c>
      <c r="D6" s="4" t="s">
        <v>2373</v>
      </c>
      <c r="E6" s="4" t="s">
        <v>2373</v>
      </c>
      <c r="F6" s="4" t="s">
        <v>2373</v>
      </c>
      <c r="G6" s="4">
        <v>0</v>
      </c>
      <c r="H6" s="4" t="s">
        <v>2375</v>
      </c>
      <c r="I6" s="4" t="str">
        <f t="shared" si="0"/>
        <v>Obesity</v>
      </c>
      <c r="J6" s="36" t="str">
        <f t="shared" si="1"/>
        <v>Normal</v>
      </c>
    </row>
    <row r="7" spans="1:10" x14ac:dyDescent="0.25">
      <c r="A7" s="35" t="s">
        <v>2362</v>
      </c>
      <c r="B7" s="4">
        <v>32.799999999999997</v>
      </c>
      <c r="C7" s="4">
        <v>6.59</v>
      </c>
      <c r="D7" s="4" t="s">
        <v>2373</v>
      </c>
      <c r="E7" s="4" t="s">
        <v>2373</v>
      </c>
      <c r="F7" s="4" t="s">
        <v>2373</v>
      </c>
      <c r="G7" s="4">
        <v>0</v>
      </c>
      <c r="H7" s="4" t="s">
        <v>2375</v>
      </c>
      <c r="I7" s="4" t="str">
        <f t="shared" si="0"/>
        <v>Obesity</v>
      </c>
      <c r="J7" s="36" t="str">
        <f t="shared" si="1"/>
        <v>Diabetes</v>
      </c>
    </row>
    <row r="8" spans="1:10" x14ac:dyDescent="0.25">
      <c r="A8" s="35" t="s">
        <v>2361</v>
      </c>
      <c r="B8" s="4">
        <v>36.4</v>
      </c>
      <c r="C8" s="4">
        <v>6.07</v>
      </c>
      <c r="D8" s="4" t="s">
        <v>2373</v>
      </c>
      <c r="E8" s="4" t="s">
        <v>2373</v>
      </c>
      <c r="F8" s="4" t="s">
        <v>2373</v>
      </c>
      <c r="G8" s="4">
        <v>0</v>
      </c>
      <c r="H8" s="4" t="s">
        <v>2375</v>
      </c>
      <c r="I8" s="4" t="str">
        <f t="shared" si="0"/>
        <v>Obesity</v>
      </c>
      <c r="J8" s="36" t="str">
        <f t="shared" si="1"/>
        <v>Pre diabetes</v>
      </c>
    </row>
    <row r="9" spans="1:10" x14ac:dyDescent="0.25">
      <c r="A9" s="35" t="s">
        <v>2360</v>
      </c>
      <c r="B9" s="4">
        <v>36.96</v>
      </c>
      <c r="C9" s="4">
        <v>7.93</v>
      </c>
      <c r="D9" s="4" t="s">
        <v>2373</v>
      </c>
      <c r="E9" s="4" t="s">
        <v>2373</v>
      </c>
      <c r="F9" s="4" t="s">
        <v>2373</v>
      </c>
      <c r="G9" s="4">
        <v>3</v>
      </c>
      <c r="H9" s="4" t="s">
        <v>2375</v>
      </c>
      <c r="I9" s="4" t="str">
        <f t="shared" si="0"/>
        <v>Obesity</v>
      </c>
      <c r="J9" s="36" t="str">
        <f t="shared" si="1"/>
        <v>Diabetes</v>
      </c>
    </row>
    <row r="10" spans="1:10" x14ac:dyDescent="0.25">
      <c r="A10" s="35" t="s">
        <v>2359</v>
      </c>
      <c r="B10" s="4">
        <v>41.14</v>
      </c>
      <c r="C10" s="4">
        <v>9.58</v>
      </c>
      <c r="D10" s="4" t="s">
        <v>2375</v>
      </c>
      <c r="E10" s="4" t="s">
        <v>2373</v>
      </c>
      <c r="F10" s="4" t="s">
        <v>2375</v>
      </c>
      <c r="G10" s="4">
        <v>1</v>
      </c>
      <c r="H10" s="4" t="s">
        <v>2375</v>
      </c>
      <c r="I10" s="4" t="str">
        <f t="shared" si="0"/>
        <v>Obesity</v>
      </c>
      <c r="J10" s="36" t="str">
        <f t="shared" si="1"/>
        <v>Diabetes</v>
      </c>
    </row>
    <row r="11" spans="1:10" x14ac:dyDescent="0.25">
      <c r="A11" s="35" t="s">
        <v>2358</v>
      </c>
      <c r="B11" s="4">
        <v>38.06</v>
      </c>
      <c r="C11" s="4">
        <v>10.79</v>
      </c>
      <c r="D11" s="4" t="s">
        <v>2373</v>
      </c>
      <c r="E11" s="4" t="s">
        <v>2373</v>
      </c>
      <c r="F11" s="4" t="s">
        <v>2373</v>
      </c>
      <c r="G11" s="4">
        <v>0</v>
      </c>
      <c r="H11" s="4" t="s">
        <v>2375</v>
      </c>
      <c r="I11" s="4" t="str">
        <f t="shared" si="0"/>
        <v>Obesity</v>
      </c>
      <c r="J11" s="36" t="str">
        <f t="shared" si="1"/>
        <v>Diabetes</v>
      </c>
    </row>
    <row r="12" spans="1:10" x14ac:dyDescent="0.25">
      <c r="A12" s="35" t="s">
        <v>2357</v>
      </c>
      <c r="B12" s="4">
        <v>37.700000000000003</v>
      </c>
      <c r="C12" s="4">
        <v>5.96</v>
      </c>
      <c r="D12" s="4" t="s">
        <v>2375</v>
      </c>
      <c r="E12" s="4" t="s">
        <v>2373</v>
      </c>
      <c r="F12" s="4" t="s">
        <v>2373</v>
      </c>
      <c r="G12" s="4">
        <v>2</v>
      </c>
      <c r="H12" s="4" t="s">
        <v>2375</v>
      </c>
      <c r="I12" s="4" t="str">
        <f t="shared" si="0"/>
        <v>Obesity</v>
      </c>
      <c r="J12" s="36" t="str">
        <f t="shared" si="1"/>
        <v>Pre diabetes</v>
      </c>
    </row>
    <row r="13" spans="1:10" x14ac:dyDescent="0.25">
      <c r="A13" s="35" t="s">
        <v>2356</v>
      </c>
      <c r="B13" s="4">
        <v>42.13</v>
      </c>
      <c r="C13" s="4">
        <v>11.9</v>
      </c>
      <c r="D13" s="4" t="s">
        <v>2373</v>
      </c>
      <c r="E13" s="4" t="s">
        <v>2373</v>
      </c>
      <c r="F13" s="4" t="s">
        <v>2373</v>
      </c>
      <c r="G13" s="4">
        <v>0</v>
      </c>
      <c r="H13" s="4" t="s">
        <v>2375</v>
      </c>
      <c r="I13" s="4" t="str">
        <f t="shared" si="0"/>
        <v>Obesity</v>
      </c>
      <c r="J13" s="36" t="str">
        <f t="shared" si="1"/>
        <v>Diabetes</v>
      </c>
    </row>
    <row r="14" spans="1:10" x14ac:dyDescent="0.25">
      <c r="A14" s="35" t="s">
        <v>2355</v>
      </c>
      <c r="B14" s="4">
        <v>40.92</v>
      </c>
      <c r="C14" s="4">
        <v>8.41</v>
      </c>
      <c r="D14" s="4" t="s">
        <v>2373</v>
      </c>
      <c r="E14" s="4" t="s">
        <v>2373</v>
      </c>
      <c r="F14" s="4" t="s">
        <v>2373</v>
      </c>
      <c r="G14" s="4">
        <v>0</v>
      </c>
      <c r="H14" s="4" t="s">
        <v>2375</v>
      </c>
      <c r="I14" s="4" t="str">
        <f t="shared" si="0"/>
        <v>Obesity</v>
      </c>
      <c r="J14" s="36" t="str">
        <f t="shared" si="1"/>
        <v>Diabetes</v>
      </c>
    </row>
    <row r="15" spans="1:10" x14ac:dyDescent="0.25">
      <c r="A15" s="35" t="s">
        <v>2354</v>
      </c>
      <c r="B15" s="4">
        <v>40.564999999999998</v>
      </c>
      <c r="C15" s="4">
        <v>7.02</v>
      </c>
      <c r="D15" s="4" t="s">
        <v>2373</v>
      </c>
      <c r="E15" s="4" t="s">
        <v>2373</v>
      </c>
      <c r="F15" s="4" t="s">
        <v>2373</v>
      </c>
      <c r="G15" s="4">
        <v>0</v>
      </c>
      <c r="H15" s="4" t="s">
        <v>2375</v>
      </c>
      <c r="I15" s="4" t="str">
        <f t="shared" si="0"/>
        <v>Obesity</v>
      </c>
      <c r="J15" s="36" t="str">
        <f t="shared" si="1"/>
        <v>Diabetes</v>
      </c>
    </row>
    <row r="16" spans="1:10" x14ac:dyDescent="0.25">
      <c r="A16" s="35" t="s">
        <v>2353</v>
      </c>
      <c r="B16" s="4">
        <v>36.384999999999998</v>
      </c>
      <c r="C16" s="4">
        <v>7.59</v>
      </c>
      <c r="D16" s="4" t="s">
        <v>2375</v>
      </c>
      <c r="E16" s="4" t="s">
        <v>2373</v>
      </c>
      <c r="F16" s="4" t="s">
        <v>2373</v>
      </c>
      <c r="G16" s="4">
        <v>2</v>
      </c>
      <c r="H16" s="4" t="s">
        <v>2375</v>
      </c>
      <c r="I16" s="4" t="str">
        <f t="shared" si="0"/>
        <v>Obesity</v>
      </c>
      <c r="J16" s="36" t="str">
        <f t="shared" si="1"/>
        <v>Diabetes</v>
      </c>
    </row>
    <row r="17" spans="1:10" x14ac:dyDescent="0.25">
      <c r="A17" s="35" t="s">
        <v>2352</v>
      </c>
      <c r="B17" s="4">
        <v>39.9</v>
      </c>
      <c r="C17" s="4">
        <v>11.32</v>
      </c>
      <c r="D17" s="4" t="s">
        <v>2373</v>
      </c>
      <c r="E17" s="4" t="s">
        <v>2373</v>
      </c>
      <c r="F17" s="4" t="s">
        <v>2373</v>
      </c>
      <c r="G17" s="4">
        <v>0</v>
      </c>
      <c r="H17" s="4" t="s">
        <v>2375</v>
      </c>
      <c r="I17" s="4" t="str">
        <f t="shared" si="0"/>
        <v>Obesity</v>
      </c>
      <c r="J17" s="36" t="str">
        <f t="shared" si="1"/>
        <v>Diabetes</v>
      </c>
    </row>
    <row r="18" spans="1:10" x14ac:dyDescent="0.25">
      <c r="A18" s="35" t="s">
        <v>2351</v>
      </c>
      <c r="B18" s="4">
        <v>33.799999999999997</v>
      </c>
      <c r="C18" s="4">
        <v>7.67</v>
      </c>
      <c r="D18" s="4" t="s">
        <v>2373</v>
      </c>
      <c r="E18" s="4" t="s">
        <v>2373</v>
      </c>
      <c r="F18" s="4" t="s">
        <v>2373</v>
      </c>
      <c r="G18" s="4">
        <v>3</v>
      </c>
      <c r="H18" s="4" t="s">
        <v>2375</v>
      </c>
      <c r="I18" s="4" t="str">
        <f t="shared" si="0"/>
        <v>Obesity</v>
      </c>
      <c r="J18" s="36" t="str">
        <f t="shared" si="1"/>
        <v>Diabetes</v>
      </c>
    </row>
    <row r="19" spans="1:10" x14ac:dyDescent="0.25">
      <c r="A19" s="35" t="s">
        <v>2350</v>
      </c>
      <c r="B19" s="4">
        <v>36.765000000000001</v>
      </c>
      <c r="C19" s="4">
        <v>7.29</v>
      </c>
      <c r="D19" s="4" t="s">
        <v>2375</v>
      </c>
      <c r="E19" s="4" t="s">
        <v>2373</v>
      </c>
      <c r="F19" s="4" t="s">
        <v>2375</v>
      </c>
      <c r="G19" s="4">
        <v>1</v>
      </c>
      <c r="H19" s="4" t="s">
        <v>2375</v>
      </c>
      <c r="I19" s="4" t="str">
        <f t="shared" si="0"/>
        <v>Obesity</v>
      </c>
      <c r="J19" s="36" t="str">
        <f t="shared" si="1"/>
        <v>Diabetes</v>
      </c>
    </row>
    <row r="20" spans="1:10" x14ac:dyDescent="0.25">
      <c r="A20" s="35" t="s">
        <v>2349</v>
      </c>
      <c r="B20" s="4">
        <v>36.954999999999998</v>
      </c>
      <c r="C20" s="4">
        <v>4.72</v>
      </c>
      <c r="D20" s="4" t="s">
        <v>2375</v>
      </c>
      <c r="E20" s="4" t="s">
        <v>2373</v>
      </c>
      <c r="F20" s="4" t="s">
        <v>2373</v>
      </c>
      <c r="G20" s="4">
        <v>1</v>
      </c>
      <c r="H20" s="4" t="s">
        <v>2375</v>
      </c>
      <c r="I20" s="4" t="str">
        <f t="shared" si="0"/>
        <v>Obesity</v>
      </c>
      <c r="J20" s="36" t="str">
        <f t="shared" si="1"/>
        <v>Normal</v>
      </c>
    </row>
    <row r="21" spans="1:10" x14ac:dyDescent="0.25">
      <c r="A21" s="35" t="s">
        <v>2348</v>
      </c>
      <c r="B21" s="4">
        <v>42.9</v>
      </c>
      <c r="C21" s="4">
        <v>11.41</v>
      </c>
      <c r="D21" s="4" t="s">
        <v>2373</v>
      </c>
      <c r="E21" s="4" t="s">
        <v>2373</v>
      </c>
      <c r="F21" s="4" t="s">
        <v>2373</v>
      </c>
      <c r="G21" s="4">
        <v>0</v>
      </c>
      <c r="H21" s="4" t="s">
        <v>2375</v>
      </c>
      <c r="I21" s="4" t="str">
        <f t="shared" si="0"/>
        <v>Obesity</v>
      </c>
      <c r="J21" s="36" t="str">
        <f t="shared" si="1"/>
        <v>Diabetes</v>
      </c>
    </row>
    <row r="22" spans="1:10" x14ac:dyDescent="0.25">
      <c r="A22" s="35" t="s">
        <v>2347</v>
      </c>
      <c r="B22" s="4">
        <v>36.299999999999997</v>
      </c>
      <c r="C22" s="4">
        <v>11.5</v>
      </c>
      <c r="D22" s="4" t="s">
        <v>2375</v>
      </c>
      <c r="E22" s="4" t="s">
        <v>2373</v>
      </c>
      <c r="F22" s="4" t="s">
        <v>2373</v>
      </c>
      <c r="G22" s="4">
        <v>2</v>
      </c>
      <c r="H22" s="4" t="s">
        <v>2375</v>
      </c>
      <c r="I22" s="4" t="str">
        <f t="shared" si="0"/>
        <v>Obesity</v>
      </c>
      <c r="J22" s="36" t="str">
        <f t="shared" si="1"/>
        <v>Diabetes</v>
      </c>
    </row>
    <row r="23" spans="1:10" x14ac:dyDescent="0.25">
      <c r="A23" s="35" t="s">
        <v>2346</v>
      </c>
      <c r="B23" s="4">
        <v>32.200000000000003</v>
      </c>
      <c r="C23" s="4">
        <v>6.22</v>
      </c>
      <c r="D23" s="4" t="s">
        <v>2375</v>
      </c>
      <c r="E23" s="4" t="s">
        <v>2373</v>
      </c>
      <c r="F23" s="4" t="s">
        <v>2373</v>
      </c>
      <c r="G23" s="4">
        <v>2</v>
      </c>
      <c r="H23" s="4" t="s">
        <v>2375</v>
      </c>
      <c r="I23" s="4" t="str">
        <f t="shared" si="0"/>
        <v>Obesity</v>
      </c>
      <c r="J23" s="36" t="str">
        <f t="shared" si="1"/>
        <v>Pre diabetes</v>
      </c>
    </row>
    <row r="24" spans="1:10" x14ac:dyDescent="0.25">
      <c r="A24" s="35" t="s">
        <v>2345</v>
      </c>
      <c r="B24" s="4">
        <v>31.3</v>
      </c>
      <c r="C24" s="4">
        <v>11.38</v>
      </c>
      <c r="D24" s="4" t="s">
        <v>2373</v>
      </c>
      <c r="E24" s="4" t="s">
        <v>2373</v>
      </c>
      <c r="F24" s="4" t="s">
        <v>2373</v>
      </c>
      <c r="G24" s="4">
        <v>3</v>
      </c>
      <c r="H24" s="4" t="s">
        <v>2375</v>
      </c>
      <c r="I24" s="4" t="str">
        <f t="shared" si="0"/>
        <v>Obesity</v>
      </c>
      <c r="J24" s="36" t="str">
        <f t="shared" si="1"/>
        <v>Diabetes</v>
      </c>
    </row>
    <row r="25" spans="1:10" x14ac:dyDescent="0.25">
      <c r="A25" s="35" t="s">
        <v>2344</v>
      </c>
      <c r="B25" s="4">
        <v>41.8</v>
      </c>
      <c r="C25" s="4">
        <v>7.89</v>
      </c>
      <c r="D25" s="4" t="s">
        <v>2375</v>
      </c>
      <c r="E25" s="4" t="s">
        <v>2373</v>
      </c>
      <c r="F25" s="4" t="s">
        <v>2373</v>
      </c>
      <c r="G25" s="4">
        <v>2</v>
      </c>
      <c r="H25" s="4" t="s">
        <v>2375</v>
      </c>
      <c r="I25" s="4" t="str">
        <f t="shared" si="0"/>
        <v>Obesity</v>
      </c>
      <c r="J25" s="36" t="str">
        <f t="shared" si="1"/>
        <v>Diabetes</v>
      </c>
    </row>
    <row r="26" spans="1:10" x14ac:dyDescent="0.25">
      <c r="A26" s="35" t="s">
        <v>2343</v>
      </c>
      <c r="B26" s="4">
        <v>35.090000000000003</v>
      </c>
      <c r="C26" s="4">
        <v>4.38</v>
      </c>
      <c r="D26" s="4" t="s">
        <v>2375</v>
      </c>
      <c r="E26" s="4" t="s">
        <v>2373</v>
      </c>
      <c r="F26" s="4" t="s">
        <v>2373</v>
      </c>
      <c r="G26" s="4">
        <v>2</v>
      </c>
      <c r="H26" s="4" t="s">
        <v>2375</v>
      </c>
      <c r="I26" s="4" t="str">
        <f t="shared" si="0"/>
        <v>Obesity</v>
      </c>
      <c r="J26" s="36" t="str">
        <f t="shared" si="1"/>
        <v>Normal</v>
      </c>
    </row>
    <row r="27" spans="1:10" x14ac:dyDescent="0.25">
      <c r="A27" s="35" t="s">
        <v>2342</v>
      </c>
      <c r="B27" s="4">
        <v>33.880000000000003</v>
      </c>
      <c r="C27" s="4">
        <v>7.01</v>
      </c>
      <c r="D27" s="4" t="s">
        <v>2373</v>
      </c>
      <c r="E27" s="4" t="s">
        <v>2373</v>
      </c>
      <c r="F27" s="4" t="s">
        <v>2373</v>
      </c>
      <c r="G27" s="4">
        <v>3</v>
      </c>
      <c r="H27" s="4" t="s">
        <v>2375</v>
      </c>
      <c r="I27" s="4" t="str">
        <f t="shared" si="0"/>
        <v>Obesity</v>
      </c>
      <c r="J27" s="36" t="str">
        <f t="shared" si="1"/>
        <v>Diabetes</v>
      </c>
    </row>
    <row r="28" spans="1:10" x14ac:dyDescent="0.25">
      <c r="A28" s="35" t="s">
        <v>2341</v>
      </c>
      <c r="B28" s="4">
        <v>30.875</v>
      </c>
      <c r="C28" s="4">
        <v>11.88</v>
      </c>
      <c r="D28" s="4" t="s">
        <v>2373</v>
      </c>
      <c r="E28" s="4" t="s">
        <v>2373</v>
      </c>
      <c r="F28" s="4" t="s">
        <v>2373</v>
      </c>
      <c r="G28" s="4">
        <v>0</v>
      </c>
      <c r="H28" s="4" t="s">
        <v>2375</v>
      </c>
      <c r="I28" s="4" t="str">
        <f t="shared" si="0"/>
        <v>Obesity</v>
      </c>
      <c r="J28" s="36" t="str">
        <f t="shared" si="1"/>
        <v>Diabetes</v>
      </c>
    </row>
    <row r="29" spans="1:10" x14ac:dyDescent="0.25">
      <c r="A29" s="35" t="s">
        <v>2340</v>
      </c>
      <c r="B29" s="4">
        <v>36.86</v>
      </c>
      <c r="C29" s="4">
        <v>5.19</v>
      </c>
      <c r="D29" s="4" t="s">
        <v>2375</v>
      </c>
      <c r="E29" s="4" t="s">
        <v>2373</v>
      </c>
      <c r="F29" s="4" t="s">
        <v>2375</v>
      </c>
      <c r="G29" s="4">
        <v>1</v>
      </c>
      <c r="H29" s="4" t="s">
        <v>2375</v>
      </c>
      <c r="I29" s="4" t="str">
        <f t="shared" si="0"/>
        <v>Obesity</v>
      </c>
      <c r="J29" s="36" t="str">
        <f t="shared" si="1"/>
        <v>Normal</v>
      </c>
    </row>
    <row r="30" spans="1:10" x14ac:dyDescent="0.25">
      <c r="A30" s="35" t="s">
        <v>2339</v>
      </c>
      <c r="B30" s="4">
        <v>35.86</v>
      </c>
      <c r="C30" s="4">
        <v>6.74</v>
      </c>
      <c r="D30" s="4" t="s">
        <v>2375</v>
      </c>
      <c r="E30" s="4" t="s">
        <v>2373</v>
      </c>
      <c r="F30" s="4" t="s">
        <v>2373</v>
      </c>
      <c r="G30" s="4">
        <v>2</v>
      </c>
      <c r="H30" s="4" t="s">
        <v>2375</v>
      </c>
      <c r="I30" s="4" t="str">
        <f t="shared" si="0"/>
        <v>Obesity</v>
      </c>
      <c r="J30" s="36" t="str">
        <f t="shared" si="1"/>
        <v>Diabetes</v>
      </c>
    </row>
    <row r="31" spans="1:10" x14ac:dyDescent="0.25">
      <c r="A31" s="35" t="s">
        <v>2338</v>
      </c>
      <c r="B31" s="4">
        <v>37.049999999999997</v>
      </c>
      <c r="C31" s="4">
        <v>8.44</v>
      </c>
      <c r="D31" s="4" t="s">
        <v>2373</v>
      </c>
      <c r="E31" s="4" t="s">
        <v>2373</v>
      </c>
      <c r="F31" s="4" t="s">
        <v>2373</v>
      </c>
      <c r="G31" s="4">
        <v>0</v>
      </c>
      <c r="H31" s="4" t="s">
        <v>2375</v>
      </c>
      <c r="I31" s="4" t="str">
        <f t="shared" si="0"/>
        <v>Obesity</v>
      </c>
      <c r="J31" s="36" t="str">
        <f t="shared" si="1"/>
        <v>Diabetes</v>
      </c>
    </row>
    <row r="32" spans="1:10" x14ac:dyDescent="0.25">
      <c r="A32" s="35" t="s">
        <v>2337</v>
      </c>
      <c r="B32" s="4">
        <v>43.89</v>
      </c>
      <c r="C32" s="4">
        <v>8.7100000000000009</v>
      </c>
      <c r="D32" s="4" t="s">
        <v>2373</v>
      </c>
      <c r="E32" s="4" t="s">
        <v>2373</v>
      </c>
      <c r="F32" s="4" t="s">
        <v>2373</v>
      </c>
      <c r="G32" s="4">
        <v>0</v>
      </c>
      <c r="H32" s="4" t="s">
        <v>2375</v>
      </c>
      <c r="I32" s="4" t="str">
        <f t="shared" si="0"/>
        <v>Obesity</v>
      </c>
      <c r="J32" s="36" t="str">
        <f t="shared" si="1"/>
        <v>Diabetes</v>
      </c>
    </row>
    <row r="33" spans="1:10" x14ac:dyDescent="0.25">
      <c r="A33" s="35" t="s">
        <v>2336</v>
      </c>
      <c r="B33" s="4">
        <v>42.35</v>
      </c>
      <c r="C33" s="4">
        <v>5.08</v>
      </c>
      <c r="D33" s="4" t="s">
        <v>2375</v>
      </c>
      <c r="E33" s="4" t="s">
        <v>2373</v>
      </c>
      <c r="F33" s="4" t="s">
        <v>2373</v>
      </c>
      <c r="G33" s="4">
        <v>0</v>
      </c>
      <c r="H33" s="4" t="s">
        <v>2375</v>
      </c>
      <c r="I33" s="4" t="str">
        <f t="shared" si="0"/>
        <v>Obesity</v>
      </c>
      <c r="J33" s="36" t="str">
        <f t="shared" si="1"/>
        <v>Normal</v>
      </c>
    </row>
    <row r="34" spans="1:10" x14ac:dyDescent="0.25">
      <c r="A34" s="35" t="s">
        <v>2335</v>
      </c>
      <c r="B34" s="4">
        <v>31.35</v>
      </c>
      <c r="C34" s="4">
        <v>6.86</v>
      </c>
      <c r="D34" s="4" t="s">
        <v>2373</v>
      </c>
      <c r="E34" s="4" t="s">
        <v>2373</v>
      </c>
      <c r="F34" s="4" t="s">
        <v>2373</v>
      </c>
      <c r="G34" s="4">
        <v>0</v>
      </c>
      <c r="H34" s="4" t="s">
        <v>2375</v>
      </c>
      <c r="I34" s="4" t="str">
        <f t="shared" si="0"/>
        <v>Obesity</v>
      </c>
      <c r="J34" s="36" t="str">
        <f t="shared" si="1"/>
        <v>Diabetes</v>
      </c>
    </row>
    <row r="35" spans="1:10" x14ac:dyDescent="0.25">
      <c r="A35" s="35" t="s">
        <v>2334</v>
      </c>
      <c r="B35" s="4">
        <v>47.6</v>
      </c>
      <c r="C35" s="4">
        <v>5.95</v>
      </c>
      <c r="D35" s="4" t="s">
        <v>2375</v>
      </c>
      <c r="E35" s="4" t="s">
        <v>2373</v>
      </c>
      <c r="F35" s="4" t="s">
        <v>2373</v>
      </c>
      <c r="G35" s="4">
        <v>0</v>
      </c>
      <c r="H35" s="4" t="s">
        <v>2375</v>
      </c>
      <c r="I35" s="4" t="str">
        <f t="shared" si="0"/>
        <v>Obesity</v>
      </c>
      <c r="J35" s="36" t="str">
        <f t="shared" si="1"/>
        <v>Pre diabetes</v>
      </c>
    </row>
    <row r="36" spans="1:10" x14ac:dyDescent="0.25">
      <c r="A36" s="35" t="s">
        <v>2333</v>
      </c>
      <c r="B36" s="4">
        <v>46.2</v>
      </c>
      <c r="C36" s="4">
        <v>6.09</v>
      </c>
      <c r="D36" s="4" t="s">
        <v>2373</v>
      </c>
      <c r="E36" s="4" t="s">
        <v>2373</v>
      </c>
      <c r="F36" s="4" t="s">
        <v>2375</v>
      </c>
      <c r="G36" s="4">
        <v>1</v>
      </c>
      <c r="H36" s="4" t="s">
        <v>2375</v>
      </c>
      <c r="I36" s="4" t="str">
        <f t="shared" si="0"/>
        <v>Obesity</v>
      </c>
      <c r="J36" s="36" t="str">
        <f t="shared" si="1"/>
        <v>Pre diabetes</v>
      </c>
    </row>
    <row r="37" spans="1:10" x14ac:dyDescent="0.25">
      <c r="A37" s="35" t="s">
        <v>2332</v>
      </c>
      <c r="B37" s="4">
        <v>32.015000000000001</v>
      </c>
      <c r="C37" s="4">
        <v>11.75</v>
      </c>
      <c r="D37" s="4" t="s">
        <v>2373</v>
      </c>
      <c r="E37" s="4" t="s">
        <v>2373</v>
      </c>
      <c r="F37" s="4" t="s">
        <v>2373</v>
      </c>
      <c r="G37" s="4">
        <v>0</v>
      </c>
      <c r="H37" s="4" t="s">
        <v>2375</v>
      </c>
      <c r="I37" s="4" t="str">
        <f t="shared" si="0"/>
        <v>Obesity</v>
      </c>
      <c r="J37" s="36" t="str">
        <f t="shared" si="1"/>
        <v>Diabetes</v>
      </c>
    </row>
    <row r="38" spans="1:10" x14ac:dyDescent="0.25">
      <c r="A38" s="35" t="s">
        <v>2331</v>
      </c>
      <c r="B38" s="4">
        <v>40.564999999999998</v>
      </c>
      <c r="C38" s="4">
        <v>7.37</v>
      </c>
      <c r="D38" s="4" t="s">
        <v>2373</v>
      </c>
      <c r="E38" s="4" t="s">
        <v>2373</v>
      </c>
      <c r="F38" s="4" t="s">
        <v>2373</v>
      </c>
      <c r="G38" s="4">
        <v>0</v>
      </c>
      <c r="H38" s="4" t="s">
        <v>2375</v>
      </c>
      <c r="I38" s="4" t="str">
        <f t="shared" si="0"/>
        <v>Obesity</v>
      </c>
      <c r="J38" s="36" t="str">
        <f t="shared" si="1"/>
        <v>Diabetes</v>
      </c>
    </row>
    <row r="39" spans="1:10" x14ac:dyDescent="0.25">
      <c r="A39" s="35" t="s">
        <v>2330</v>
      </c>
      <c r="B39" s="4">
        <v>32.450000000000003</v>
      </c>
      <c r="C39" s="4">
        <v>11.91</v>
      </c>
      <c r="D39" s="4" t="s">
        <v>2373</v>
      </c>
      <c r="E39" s="4" t="s">
        <v>2373</v>
      </c>
      <c r="F39" s="4" t="s">
        <v>2373</v>
      </c>
      <c r="G39" s="4">
        <v>0</v>
      </c>
      <c r="H39" s="4" t="s">
        <v>2375</v>
      </c>
      <c r="I39" s="4" t="str">
        <f t="shared" si="0"/>
        <v>Obesity</v>
      </c>
      <c r="J39" s="36" t="str">
        <f t="shared" si="1"/>
        <v>Diabetes</v>
      </c>
    </row>
    <row r="40" spans="1:10" x14ac:dyDescent="0.25">
      <c r="A40" s="35" t="s">
        <v>2329</v>
      </c>
      <c r="B40" s="4">
        <v>34.96</v>
      </c>
      <c r="C40" s="4">
        <v>6.52</v>
      </c>
      <c r="D40" s="4" t="s">
        <v>2373</v>
      </c>
      <c r="E40" s="4" t="s">
        <v>2373</v>
      </c>
      <c r="F40" s="4" t="s">
        <v>2373</v>
      </c>
      <c r="G40" s="4">
        <v>0</v>
      </c>
      <c r="H40" s="4" t="s">
        <v>2375</v>
      </c>
      <c r="I40" s="4" t="str">
        <f t="shared" si="0"/>
        <v>Obesity</v>
      </c>
      <c r="J40" s="36" t="str">
        <f t="shared" si="1"/>
        <v>Diabetes</v>
      </c>
    </row>
    <row r="41" spans="1:10" x14ac:dyDescent="0.25">
      <c r="A41" s="35" t="s">
        <v>2328</v>
      </c>
      <c r="B41" s="4">
        <v>35.5</v>
      </c>
      <c r="C41" s="4">
        <v>5.14</v>
      </c>
      <c r="D41" s="4" t="s">
        <v>2373</v>
      </c>
      <c r="E41" s="4" t="s">
        <v>2373</v>
      </c>
      <c r="F41" s="4" t="s">
        <v>2375</v>
      </c>
      <c r="G41" s="4">
        <v>1</v>
      </c>
      <c r="H41" s="4" t="s">
        <v>2375</v>
      </c>
      <c r="I41" s="4" t="str">
        <f t="shared" si="0"/>
        <v>Obesity</v>
      </c>
      <c r="J41" s="36" t="str">
        <f t="shared" si="1"/>
        <v>Normal</v>
      </c>
    </row>
    <row r="42" spans="1:10" x14ac:dyDescent="0.25">
      <c r="A42" s="35" t="s">
        <v>2327</v>
      </c>
      <c r="B42" s="4">
        <v>52.58</v>
      </c>
      <c r="C42" s="4">
        <v>4.1900000000000004</v>
      </c>
      <c r="D42" s="4" t="s">
        <v>2373</v>
      </c>
      <c r="E42" s="4" t="s">
        <v>2374</v>
      </c>
      <c r="F42" s="4" t="s">
        <v>2373</v>
      </c>
      <c r="G42" s="4">
        <v>1</v>
      </c>
      <c r="H42" s="4" t="s">
        <v>2375</v>
      </c>
      <c r="I42" s="4" t="str">
        <f t="shared" si="0"/>
        <v>Obesity</v>
      </c>
      <c r="J42" s="36" t="str">
        <f t="shared" si="1"/>
        <v>Normal</v>
      </c>
    </row>
    <row r="43" spans="1:10" x14ac:dyDescent="0.25">
      <c r="A43" s="35" t="s">
        <v>2326</v>
      </c>
      <c r="B43" s="4">
        <v>35.200000000000003</v>
      </c>
      <c r="C43" s="4">
        <v>11.68</v>
      </c>
      <c r="D43" s="4" t="s">
        <v>2375</v>
      </c>
      <c r="E43" s="4" t="s">
        <v>2373</v>
      </c>
      <c r="F43" s="4" t="s">
        <v>2373</v>
      </c>
      <c r="G43" s="4">
        <v>0</v>
      </c>
      <c r="H43" s="4" t="s">
        <v>2375</v>
      </c>
      <c r="I43" s="4" t="str">
        <f t="shared" si="0"/>
        <v>Obesity</v>
      </c>
      <c r="J43" s="36" t="str">
        <f t="shared" si="1"/>
        <v>Diabetes</v>
      </c>
    </row>
    <row r="44" spans="1:10" x14ac:dyDescent="0.25">
      <c r="A44" s="35" t="s">
        <v>2325</v>
      </c>
      <c r="B44" s="4">
        <v>38.06</v>
      </c>
      <c r="C44" s="4">
        <v>6.98</v>
      </c>
      <c r="D44" s="4" t="s">
        <v>2373</v>
      </c>
      <c r="E44" s="4" t="s">
        <v>2373</v>
      </c>
      <c r="F44" s="4" t="s">
        <v>2373</v>
      </c>
      <c r="G44" s="4">
        <v>0</v>
      </c>
      <c r="H44" s="4" t="s">
        <v>2375</v>
      </c>
      <c r="I44" s="4" t="str">
        <f t="shared" si="0"/>
        <v>Obesity</v>
      </c>
      <c r="J44" s="36" t="str">
        <f t="shared" si="1"/>
        <v>Diabetes</v>
      </c>
    </row>
    <row r="45" spans="1:10" x14ac:dyDescent="0.25">
      <c r="A45" s="35" t="s">
        <v>2324</v>
      </c>
      <c r="B45" s="4">
        <v>34.21</v>
      </c>
      <c r="C45" s="4">
        <v>8.34</v>
      </c>
      <c r="D45" s="4" t="s">
        <v>2373</v>
      </c>
      <c r="E45" s="4" t="s">
        <v>2373</v>
      </c>
      <c r="F45" s="4" t="s">
        <v>2373</v>
      </c>
      <c r="G45" s="4">
        <v>0</v>
      </c>
      <c r="H45" s="4" t="s">
        <v>2375</v>
      </c>
      <c r="I45" s="4" t="str">
        <f t="shared" si="0"/>
        <v>Obesity</v>
      </c>
      <c r="J45" s="36" t="str">
        <f t="shared" si="1"/>
        <v>Diabetes</v>
      </c>
    </row>
    <row r="46" spans="1:10" x14ac:dyDescent="0.25">
      <c r="A46" s="35" t="s">
        <v>2323</v>
      </c>
      <c r="B46" s="4">
        <v>38.94</v>
      </c>
      <c r="C46" s="4">
        <v>8.49</v>
      </c>
      <c r="D46" s="4" t="s">
        <v>2375</v>
      </c>
      <c r="E46" s="4" t="s">
        <v>2373</v>
      </c>
      <c r="F46" s="4" t="s">
        <v>2373</v>
      </c>
      <c r="G46" s="4">
        <v>1</v>
      </c>
      <c r="H46" s="4" t="s">
        <v>2375</v>
      </c>
      <c r="I46" s="4" t="str">
        <f t="shared" si="0"/>
        <v>Obesity</v>
      </c>
      <c r="J46" s="36" t="str">
        <f t="shared" si="1"/>
        <v>Diabetes</v>
      </c>
    </row>
    <row r="47" spans="1:10" x14ac:dyDescent="0.25">
      <c r="A47" s="35" t="s">
        <v>2322</v>
      </c>
      <c r="B47" s="4">
        <v>30.21</v>
      </c>
      <c r="C47" s="4">
        <v>5.34</v>
      </c>
      <c r="D47" s="4" t="s">
        <v>2375</v>
      </c>
      <c r="E47" s="4" t="s">
        <v>2373</v>
      </c>
      <c r="F47" s="4" t="s">
        <v>2373</v>
      </c>
      <c r="G47" s="4">
        <v>1</v>
      </c>
      <c r="H47" s="4" t="s">
        <v>2375</v>
      </c>
      <c r="I47" s="4" t="str">
        <f t="shared" si="0"/>
        <v>Obesity</v>
      </c>
      <c r="J47" s="36" t="str">
        <f t="shared" si="1"/>
        <v>Normal</v>
      </c>
    </row>
    <row r="48" spans="1:10" x14ac:dyDescent="0.25">
      <c r="A48" s="35" t="s">
        <v>2321</v>
      </c>
      <c r="B48" s="4">
        <v>33.630000000000003</v>
      </c>
      <c r="C48" s="4">
        <v>4.43</v>
      </c>
      <c r="D48" s="4" t="s">
        <v>2375</v>
      </c>
      <c r="E48" s="4" t="s">
        <v>2373</v>
      </c>
      <c r="F48" s="4" t="s">
        <v>2373</v>
      </c>
      <c r="G48" s="4">
        <v>2</v>
      </c>
      <c r="H48" s="4" t="s">
        <v>2375</v>
      </c>
      <c r="I48" s="4" t="str">
        <f t="shared" si="0"/>
        <v>Obesity</v>
      </c>
      <c r="J48" s="36" t="str">
        <f t="shared" si="1"/>
        <v>Normal</v>
      </c>
    </row>
    <row r="49" spans="1:10" x14ac:dyDescent="0.25">
      <c r="A49" s="35" t="s">
        <v>2320</v>
      </c>
      <c r="B49" s="4">
        <v>40.369999999999997</v>
      </c>
      <c r="C49" s="4">
        <v>4.47</v>
      </c>
      <c r="D49" s="4" t="s">
        <v>2373</v>
      </c>
      <c r="E49" s="4" t="s">
        <v>2373</v>
      </c>
      <c r="F49" s="4" t="s">
        <v>2373</v>
      </c>
      <c r="G49" s="4">
        <v>0</v>
      </c>
      <c r="H49" s="4" t="s">
        <v>2375</v>
      </c>
      <c r="I49" s="4" t="str">
        <f t="shared" si="0"/>
        <v>Obesity</v>
      </c>
      <c r="J49" s="36" t="str">
        <f t="shared" si="1"/>
        <v>Normal</v>
      </c>
    </row>
    <row r="50" spans="1:10" x14ac:dyDescent="0.25">
      <c r="A50" s="35" t="s">
        <v>2319</v>
      </c>
      <c r="B50" s="4">
        <v>53.09</v>
      </c>
      <c r="C50" s="4">
        <v>4.82</v>
      </c>
      <c r="D50" s="4" t="s">
        <v>2375</v>
      </c>
      <c r="E50" s="4" t="s">
        <v>2373</v>
      </c>
      <c r="F50" s="4" t="s">
        <v>2373</v>
      </c>
      <c r="G50" s="4">
        <v>2</v>
      </c>
      <c r="H50" s="4" t="s">
        <v>2375</v>
      </c>
      <c r="I50" s="4" t="str">
        <f t="shared" si="0"/>
        <v>Obesity</v>
      </c>
      <c r="J50" s="36" t="str">
        <f t="shared" si="1"/>
        <v>Normal</v>
      </c>
    </row>
    <row r="51" spans="1:10" x14ac:dyDescent="0.25">
      <c r="A51" s="35" t="s">
        <v>2318</v>
      </c>
      <c r="B51" s="4">
        <v>31.79</v>
      </c>
      <c r="C51" s="4">
        <v>5.51</v>
      </c>
      <c r="D51" s="4" t="s">
        <v>2375</v>
      </c>
      <c r="E51" s="4" t="s">
        <v>2373</v>
      </c>
      <c r="F51" s="4" t="s">
        <v>2373</v>
      </c>
      <c r="G51" s="4">
        <v>2</v>
      </c>
      <c r="H51" s="4" t="s">
        <v>2375</v>
      </c>
      <c r="I51" s="4" t="str">
        <f t="shared" si="0"/>
        <v>Obesity</v>
      </c>
      <c r="J51" s="36" t="str">
        <f t="shared" si="1"/>
        <v>Normal</v>
      </c>
    </row>
    <row r="52" spans="1:10" x14ac:dyDescent="0.25">
      <c r="A52" s="35" t="s">
        <v>2317</v>
      </c>
      <c r="B52" s="4">
        <v>41.895000000000003</v>
      </c>
      <c r="C52" s="4">
        <v>10.87</v>
      </c>
      <c r="D52" s="4" t="s">
        <v>2375</v>
      </c>
      <c r="E52" s="4" t="s">
        <v>2373</v>
      </c>
      <c r="F52" s="4" t="s">
        <v>2373</v>
      </c>
      <c r="G52" s="4">
        <v>1</v>
      </c>
      <c r="H52" s="4" t="s">
        <v>2375</v>
      </c>
      <c r="I52" s="4" t="str">
        <f t="shared" si="0"/>
        <v>Obesity</v>
      </c>
      <c r="J52" s="36" t="str">
        <f t="shared" si="1"/>
        <v>Diabetes</v>
      </c>
    </row>
    <row r="53" spans="1:10" x14ac:dyDescent="0.25">
      <c r="A53" s="35" t="s">
        <v>2316</v>
      </c>
      <c r="B53" s="4">
        <v>31.16</v>
      </c>
      <c r="C53" s="4">
        <v>9.34</v>
      </c>
      <c r="D53" s="4" t="s">
        <v>2373</v>
      </c>
      <c r="E53" s="4" t="s">
        <v>2373</v>
      </c>
      <c r="F53" s="4" t="s">
        <v>2373</v>
      </c>
      <c r="G53" s="4">
        <v>0</v>
      </c>
      <c r="H53" s="4" t="s">
        <v>2375</v>
      </c>
      <c r="I53" s="4" t="str">
        <f t="shared" si="0"/>
        <v>Obesity</v>
      </c>
      <c r="J53" s="36" t="str">
        <f t="shared" si="1"/>
        <v>Diabetes</v>
      </c>
    </row>
    <row r="54" spans="1:10" x14ac:dyDescent="0.25">
      <c r="A54" s="35" t="s">
        <v>2315</v>
      </c>
      <c r="B54" s="4">
        <v>34.104999999999997</v>
      </c>
      <c r="C54" s="4">
        <v>5.03</v>
      </c>
      <c r="D54" s="4" t="s">
        <v>2375</v>
      </c>
      <c r="E54" s="4" t="s">
        <v>2373</v>
      </c>
      <c r="F54" s="4" t="s">
        <v>2375</v>
      </c>
      <c r="G54" s="4">
        <v>1</v>
      </c>
      <c r="H54" s="4" t="s">
        <v>2375</v>
      </c>
      <c r="I54" s="4" t="str">
        <f t="shared" si="0"/>
        <v>Obesity</v>
      </c>
      <c r="J54" s="36" t="str">
        <f t="shared" si="1"/>
        <v>Normal</v>
      </c>
    </row>
    <row r="55" spans="1:10" x14ac:dyDescent="0.25">
      <c r="A55" s="35" t="s">
        <v>2314</v>
      </c>
      <c r="B55" s="4">
        <v>51.93</v>
      </c>
      <c r="C55" s="4">
        <v>11.05</v>
      </c>
      <c r="D55" s="4" t="s">
        <v>2373</v>
      </c>
      <c r="E55" s="4" t="s">
        <v>2373</v>
      </c>
      <c r="F55" s="4" t="s">
        <v>2373</v>
      </c>
      <c r="G55" s="4">
        <v>0</v>
      </c>
      <c r="H55" s="4" t="s">
        <v>2375</v>
      </c>
      <c r="I55" s="4" t="str">
        <f t="shared" si="0"/>
        <v>Obesity</v>
      </c>
      <c r="J55" s="36" t="str">
        <f t="shared" si="1"/>
        <v>Diabetes</v>
      </c>
    </row>
    <row r="56" spans="1:10" x14ac:dyDescent="0.25">
      <c r="A56" s="35" t="s">
        <v>2313</v>
      </c>
      <c r="B56" s="4">
        <v>38.950000000000003</v>
      </c>
      <c r="C56" s="4">
        <v>11.95</v>
      </c>
      <c r="D56" s="4" t="s">
        <v>2373</v>
      </c>
      <c r="E56" s="4" t="s">
        <v>2373</v>
      </c>
      <c r="F56" s="4" t="s">
        <v>2373</v>
      </c>
      <c r="G56" s="4">
        <v>0</v>
      </c>
      <c r="H56" s="4" t="s">
        <v>2375</v>
      </c>
      <c r="I56" s="4" t="str">
        <f t="shared" si="0"/>
        <v>Obesity</v>
      </c>
      <c r="J56" s="36" t="str">
        <f t="shared" si="1"/>
        <v>Diabetes</v>
      </c>
    </row>
    <row r="57" spans="1:10" x14ac:dyDescent="0.25">
      <c r="A57" s="35" t="s">
        <v>2312</v>
      </c>
      <c r="B57" s="4">
        <v>36.630000000000003</v>
      </c>
      <c r="C57" s="4">
        <v>7.72</v>
      </c>
      <c r="D57" s="4" t="s">
        <v>2375</v>
      </c>
      <c r="E57" s="4" t="s">
        <v>2373</v>
      </c>
      <c r="F57" s="4" t="s">
        <v>2373</v>
      </c>
      <c r="G57" s="4">
        <v>1</v>
      </c>
      <c r="H57" s="4" t="s">
        <v>2375</v>
      </c>
      <c r="I57" s="4" t="str">
        <f t="shared" si="0"/>
        <v>Obesity</v>
      </c>
      <c r="J57" s="36" t="str">
        <f t="shared" si="1"/>
        <v>Diabetes</v>
      </c>
    </row>
    <row r="58" spans="1:10" x14ac:dyDescent="0.25">
      <c r="A58" s="35" t="s">
        <v>2311</v>
      </c>
      <c r="B58" s="4">
        <v>34.200000000000003</v>
      </c>
      <c r="C58" s="4">
        <v>5.75</v>
      </c>
      <c r="D58" s="4" t="s">
        <v>2373</v>
      </c>
      <c r="E58" s="4" t="s">
        <v>2373</v>
      </c>
      <c r="F58" s="4" t="s">
        <v>2373</v>
      </c>
      <c r="G58" s="4">
        <v>2</v>
      </c>
      <c r="H58" s="4" t="s">
        <v>2375</v>
      </c>
      <c r="I58" s="4" t="str">
        <f t="shared" si="0"/>
        <v>Obesity</v>
      </c>
      <c r="J58" s="36" t="str">
        <f t="shared" si="1"/>
        <v>Pre diabetes</v>
      </c>
    </row>
    <row r="59" spans="1:10" x14ac:dyDescent="0.25">
      <c r="A59" s="35" t="s">
        <v>2310</v>
      </c>
      <c r="B59" s="4">
        <v>50.63</v>
      </c>
      <c r="C59" s="4">
        <v>11.89</v>
      </c>
      <c r="D59" s="4" t="s">
        <v>2373</v>
      </c>
      <c r="E59" s="4" t="s">
        <v>2373</v>
      </c>
      <c r="F59" s="4" t="s">
        <v>2373</v>
      </c>
      <c r="G59" s="4">
        <v>0</v>
      </c>
      <c r="H59" s="4" t="s">
        <v>2375</v>
      </c>
      <c r="I59" s="4" t="str">
        <f t="shared" si="0"/>
        <v>Obesity</v>
      </c>
      <c r="J59" s="36" t="str">
        <f t="shared" si="1"/>
        <v>Diabetes</v>
      </c>
    </row>
    <row r="60" spans="1:10" x14ac:dyDescent="0.25">
      <c r="A60" s="35" t="s">
        <v>2309</v>
      </c>
      <c r="B60" s="4">
        <v>36.479999999999997</v>
      </c>
      <c r="C60" s="4">
        <v>6.2</v>
      </c>
      <c r="D60" s="4" t="s">
        <v>2373</v>
      </c>
      <c r="E60" s="4" t="s">
        <v>2373</v>
      </c>
      <c r="F60" s="4" t="s">
        <v>2373</v>
      </c>
      <c r="G60" s="4">
        <v>0</v>
      </c>
      <c r="H60" s="4" t="s">
        <v>2375</v>
      </c>
      <c r="I60" s="4" t="str">
        <f t="shared" si="0"/>
        <v>Obesity</v>
      </c>
      <c r="J60" s="36" t="str">
        <f t="shared" si="1"/>
        <v>Pre diabetes</v>
      </c>
    </row>
    <row r="61" spans="1:10" x14ac:dyDescent="0.25">
      <c r="A61" s="35" t="s">
        <v>2308</v>
      </c>
      <c r="B61" s="4">
        <v>54.82</v>
      </c>
      <c r="C61" s="4">
        <v>10.61</v>
      </c>
      <c r="D61" s="4" t="s">
        <v>2373</v>
      </c>
      <c r="E61" s="4" t="s">
        <v>2373</v>
      </c>
      <c r="F61" s="4" t="s">
        <v>2373</v>
      </c>
      <c r="G61" s="4">
        <v>0</v>
      </c>
      <c r="H61" s="4" t="s">
        <v>2375</v>
      </c>
      <c r="I61" s="4" t="str">
        <f t="shared" si="0"/>
        <v>Obesity</v>
      </c>
      <c r="J61" s="36" t="str">
        <f t="shared" si="1"/>
        <v>Diabetes</v>
      </c>
    </row>
    <row r="62" spans="1:10" x14ac:dyDescent="0.25">
      <c r="A62" s="35" t="s">
        <v>2307</v>
      </c>
      <c r="B62" s="4">
        <v>38.06</v>
      </c>
      <c r="C62" s="4">
        <v>6.04</v>
      </c>
      <c r="D62" s="4" t="s">
        <v>2373</v>
      </c>
      <c r="E62" s="4" t="s">
        <v>2373</v>
      </c>
      <c r="F62" s="4" t="s">
        <v>2375</v>
      </c>
      <c r="G62" s="4">
        <v>1</v>
      </c>
      <c r="H62" s="4" t="s">
        <v>2375</v>
      </c>
      <c r="I62" s="4" t="str">
        <f t="shared" si="0"/>
        <v>Obesity</v>
      </c>
      <c r="J62" s="36" t="str">
        <f t="shared" si="1"/>
        <v>Pre diabetes</v>
      </c>
    </row>
    <row r="63" spans="1:10" x14ac:dyDescent="0.25">
      <c r="A63" s="35" t="s">
        <v>2306</v>
      </c>
      <c r="B63" s="4">
        <v>51.48</v>
      </c>
      <c r="C63" s="4">
        <v>9.33</v>
      </c>
      <c r="D63" s="4" t="s">
        <v>2375</v>
      </c>
      <c r="E63" s="4" t="s">
        <v>2373</v>
      </c>
      <c r="F63" s="4" t="s">
        <v>2373</v>
      </c>
      <c r="G63" s="4">
        <v>0</v>
      </c>
      <c r="H63" s="4" t="s">
        <v>2375</v>
      </c>
      <c r="I63" s="4" t="str">
        <f t="shared" si="0"/>
        <v>Obesity</v>
      </c>
      <c r="J63" s="36" t="str">
        <f t="shared" si="1"/>
        <v>Diabetes</v>
      </c>
    </row>
    <row r="64" spans="1:10" x14ac:dyDescent="0.25">
      <c r="A64" s="35" t="s">
        <v>2305</v>
      </c>
      <c r="B64" s="4">
        <v>52.06</v>
      </c>
      <c r="C64" s="4">
        <v>11.47</v>
      </c>
      <c r="D64" s="4" t="s">
        <v>2373</v>
      </c>
      <c r="E64" s="4" t="s">
        <v>2373</v>
      </c>
      <c r="F64" s="4" t="s">
        <v>2373</v>
      </c>
      <c r="G64" s="4">
        <v>0</v>
      </c>
      <c r="H64" s="4" t="s">
        <v>2375</v>
      </c>
      <c r="I64" s="4" t="str">
        <f t="shared" si="0"/>
        <v>Obesity</v>
      </c>
      <c r="J64" s="36" t="str">
        <f t="shared" si="1"/>
        <v>Diabetes</v>
      </c>
    </row>
    <row r="65" spans="1:10" x14ac:dyDescent="0.25">
      <c r="A65" s="35" t="s">
        <v>2304</v>
      </c>
      <c r="B65" s="4">
        <v>30.684999999999999</v>
      </c>
      <c r="C65" s="4">
        <v>7.02</v>
      </c>
      <c r="D65" s="4" t="s">
        <v>2375</v>
      </c>
      <c r="E65" s="4" t="s">
        <v>2373</v>
      </c>
      <c r="F65" s="4" t="s">
        <v>2373</v>
      </c>
      <c r="G65" s="4">
        <v>0</v>
      </c>
      <c r="H65" s="4" t="s">
        <v>2375</v>
      </c>
      <c r="I65" s="4" t="str">
        <f t="shared" si="0"/>
        <v>Obesity</v>
      </c>
      <c r="J65" s="36" t="str">
        <f t="shared" si="1"/>
        <v>Diabetes</v>
      </c>
    </row>
    <row r="66" spans="1:10" x14ac:dyDescent="0.25">
      <c r="A66" s="35" t="s">
        <v>2303</v>
      </c>
      <c r="B66" s="4">
        <v>36.08</v>
      </c>
      <c r="C66" s="4">
        <v>8.8000000000000007</v>
      </c>
      <c r="D66" s="4" t="s">
        <v>2375</v>
      </c>
      <c r="E66" s="4" t="s">
        <v>2373</v>
      </c>
      <c r="F66" s="4" t="s">
        <v>2373</v>
      </c>
      <c r="G66" s="4">
        <v>1</v>
      </c>
      <c r="H66" s="4" t="s">
        <v>2375</v>
      </c>
      <c r="I66" s="4" t="str">
        <f t="shared" si="0"/>
        <v>Obesity</v>
      </c>
      <c r="J66" s="36" t="str">
        <f t="shared" si="1"/>
        <v>Diabetes</v>
      </c>
    </row>
    <row r="67" spans="1:10" x14ac:dyDescent="0.25">
      <c r="A67" s="35" t="s">
        <v>2302</v>
      </c>
      <c r="B67" s="4">
        <v>54.99</v>
      </c>
      <c r="C67" s="4">
        <v>8.68</v>
      </c>
      <c r="D67" s="4" t="s">
        <v>2373</v>
      </c>
      <c r="E67" s="4" t="s">
        <v>2373</v>
      </c>
      <c r="F67" s="4" t="s">
        <v>2373</v>
      </c>
      <c r="G67" s="4">
        <v>2</v>
      </c>
      <c r="H67" s="4" t="s">
        <v>2375</v>
      </c>
      <c r="I67" s="4" t="str">
        <f t="shared" ref="I67:I130" si="2">IF(B67&lt;18.5,"Underweight",IF(B67&lt;24.9,"Normal Weight",IF(B67&lt;29.9,"Over Weight","Obesity")))</f>
        <v>Obesity</v>
      </c>
      <c r="J67" s="36" t="str">
        <f t="shared" ref="J67:J130" si="3">IF(C67&lt;5.7,"Normal",IF(C67&lt;6.4,"Pre diabetes","Diabetes"))</f>
        <v>Diabetes</v>
      </c>
    </row>
    <row r="68" spans="1:10" x14ac:dyDescent="0.25">
      <c r="A68" s="35" t="s">
        <v>2301</v>
      </c>
      <c r="B68" s="4">
        <v>35.97</v>
      </c>
      <c r="C68" s="4">
        <v>6.12</v>
      </c>
      <c r="D68" s="4" t="s">
        <v>2373</v>
      </c>
      <c r="E68" s="4" t="s">
        <v>2373</v>
      </c>
      <c r="F68" s="4" t="s">
        <v>2375</v>
      </c>
      <c r="G68" s="4">
        <v>1</v>
      </c>
      <c r="H68" s="4" t="s">
        <v>2375</v>
      </c>
      <c r="I68" s="4" t="str">
        <f t="shared" si="2"/>
        <v>Obesity</v>
      </c>
      <c r="J68" s="36" t="str">
        <f t="shared" si="3"/>
        <v>Pre diabetes</v>
      </c>
    </row>
    <row r="69" spans="1:10" x14ac:dyDescent="0.25">
      <c r="A69" s="35" t="s">
        <v>2300</v>
      </c>
      <c r="B69" s="4">
        <v>45.54</v>
      </c>
      <c r="C69" s="4">
        <v>5.4</v>
      </c>
      <c r="D69" s="4" t="s">
        <v>2375</v>
      </c>
      <c r="E69" s="4" t="s">
        <v>2373</v>
      </c>
      <c r="F69" s="4" t="s">
        <v>2375</v>
      </c>
      <c r="G69" s="4">
        <v>1</v>
      </c>
      <c r="H69" s="4" t="s">
        <v>2375</v>
      </c>
      <c r="I69" s="4" t="str">
        <f t="shared" si="2"/>
        <v>Obesity</v>
      </c>
      <c r="J69" s="36" t="str">
        <f t="shared" si="3"/>
        <v>Normal</v>
      </c>
    </row>
    <row r="70" spans="1:10" x14ac:dyDescent="0.25">
      <c r="A70" s="35" t="s">
        <v>2299</v>
      </c>
      <c r="B70" s="4">
        <v>35.53</v>
      </c>
      <c r="C70" s="4">
        <v>4.3600000000000003</v>
      </c>
      <c r="D70" s="4" t="s">
        <v>2375</v>
      </c>
      <c r="E70" s="4" t="s">
        <v>2373</v>
      </c>
      <c r="F70" s="4" t="s">
        <v>2373</v>
      </c>
      <c r="G70" s="4">
        <v>0</v>
      </c>
      <c r="H70" s="4" t="s">
        <v>2375</v>
      </c>
      <c r="I70" s="4" t="str">
        <f t="shared" si="2"/>
        <v>Obesity</v>
      </c>
      <c r="J70" s="36" t="str">
        <f t="shared" si="3"/>
        <v>Normal</v>
      </c>
    </row>
    <row r="71" spans="1:10" x14ac:dyDescent="0.25">
      <c r="A71" s="35" t="s">
        <v>2298</v>
      </c>
      <c r="B71" s="4">
        <v>30.8</v>
      </c>
      <c r="C71" s="4">
        <v>9.77</v>
      </c>
      <c r="D71" s="4" t="s">
        <v>2373</v>
      </c>
      <c r="E71" s="4" t="s">
        <v>2373</v>
      </c>
      <c r="F71" s="4" t="s">
        <v>2373</v>
      </c>
      <c r="G71" s="4">
        <v>0</v>
      </c>
      <c r="H71" s="4" t="s">
        <v>2375</v>
      </c>
      <c r="I71" s="4" t="str">
        <f t="shared" si="2"/>
        <v>Obesity</v>
      </c>
      <c r="J71" s="36" t="str">
        <f t="shared" si="3"/>
        <v>Diabetes</v>
      </c>
    </row>
    <row r="72" spans="1:10" x14ac:dyDescent="0.25">
      <c r="A72" s="35" t="s">
        <v>2297</v>
      </c>
      <c r="B72" s="4">
        <v>38.39</v>
      </c>
      <c r="C72" s="4">
        <v>4.25</v>
      </c>
      <c r="D72" s="4" t="s">
        <v>2373</v>
      </c>
      <c r="E72" s="4" t="s">
        <v>2373</v>
      </c>
      <c r="F72" s="4" t="s">
        <v>2373</v>
      </c>
      <c r="G72" s="4">
        <v>1</v>
      </c>
      <c r="H72" s="4" t="s">
        <v>2375</v>
      </c>
      <c r="I72" s="4" t="str">
        <f t="shared" si="2"/>
        <v>Obesity</v>
      </c>
      <c r="J72" s="36" t="str">
        <f t="shared" si="3"/>
        <v>Normal</v>
      </c>
    </row>
    <row r="73" spans="1:10" x14ac:dyDescent="0.25">
      <c r="A73" s="35" t="s">
        <v>2296</v>
      </c>
      <c r="B73" s="4">
        <v>32.299999999999997</v>
      </c>
      <c r="C73" s="4">
        <v>4.76</v>
      </c>
      <c r="D73" s="4" t="s">
        <v>2373</v>
      </c>
      <c r="E73" s="4" t="s">
        <v>2373</v>
      </c>
      <c r="F73" s="4" t="s">
        <v>2373</v>
      </c>
      <c r="G73" s="4">
        <v>2</v>
      </c>
      <c r="H73" s="4" t="s">
        <v>2375</v>
      </c>
      <c r="I73" s="4" t="str">
        <f t="shared" si="2"/>
        <v>Obesity</v>
      </c>
      <c r="J73" s="36" t="str">
        <f t="shared" si="3"/>
        <v>Normal</v>
      </c>
    </row>
    <row r="74" spans="1:10" x14ac:dyDescent="0.25">
      <c r="A74" s="35" t="s">
        <v>2295</v>
      </c>
      <c r="B74" s="4">
        <v>48.8</v>
      </c>
      <c r="C74" s="4">
        <v>6.22</v>
      </c>
      <c r="D74" s="4" t="s">
        <v>2375</v>
      </c>
      <c r="E74" s="4" t="s">
        <v>2373</v>
      </c>
      <c r="F74" s="4" t="s">
        <v>2373</v>
      </c>
      <c r="G74" s="4">
        <v>2</v>
      </c>
      <c r="H74" s="4" t="s">
        <v>2375</v>
      </c>
      <c r="I74" s="4" t="str">
        <f t="shared" si="2"/>
        <v>Obesity</v>
      </c>
      <c r="J74" s="36" t="str">
        <f t="shared" si="3"/>
        <v>Pre diabetes</v>
      </c>
    </row>
    <row r="75" spans="1:10" x14ac:dyDescent="0.25">
      <c r="A75" s="35" t="s">
        <v>2294</v>
      </c>
      <c r="B75" s="4">
        <v>45.5</v>
      </c>
      <c r="C75" s="4">
        <v>7.96</v>
      </c>
      <c r="D75" s="4" t="s">
        <v>2373</v>
      </c>
      <c r="E75" s="4" t="s">
        <v>2373</v>
      </c>
      <c r="F75" s="4" t="s">
        <v>2373</v>
      </c>
      <c r="G75" s="4">
        <v>0</v>
      </c>
      <c r="H75" s="4" t="s">
        <v>2375</v>
      </c>
      <c r="I75" s="4" t="str">
        <f t="shared" si="2"/>
        <v>Obesity</v>
      </c>
      <c r="J75" s="36" t="str">
        <f t="shared" si="3"/>
        <v>Diabetes</v>
      </c>
    </row>
    <row r="76" spans="1:10" x14ac:dyDescent="0.25">
      <c r="A76" s="35" t="s">
        <v>2293</v>
      </c>
      <c r="B76" s="4">
        <v>53.61</v>
      </c>
      <c r="C76" s="4">
        <v>10.92</v>
      </c>
      <c r="D76" s="4" t="s">
        <v>2375</v>
      </c>
      <c r="E76" s="4" t="s">
        <v>2373</v>
      </c>
      <c r="F76" s="4" t="s">
        <v>2373</v>
      </c>
      <c r="G76" s="4">
        <v>1</v>
      </c>
      <c r="H76" s="4" t="s">
        <v>2375</v>
      </c>
      <c r="I76" s="4" t="str">
        <f t="shared" si="2"/>
        <v>Obesity</v>
      </c>
      <c r="J76" s="36" t="str">
        <f t="shared" si="3"/>
        <v>Diabetes</v>
      </c>
    </row>
    <row r="77" spans="1:10" x14ac:dyDescent="0.25">
      <c r="A77" s="35" t="s">
        <v>2292</v>
      </c>
      <c r="B77" s="4">
        <v>36.19</v>
      </c>
      <c r="C77" s="4">
        <v>11.51</v>
      </c>
      <c r="D77" s="4" t="s">
        <v>2375</v>
      </c>
      <c r="E77" s="4" t="s">
        <v>2373</v>
      </c>
      <c r="F77" s="4" t="s">
        <v>2373</v>
      </c>
      <c r="G77" s="4">
        <v>1</v>
      </c>
      <c r="H77" s="4" t="s">
        <v>2375</v>
      </c>
      <c r="I77" s="4" t="str">
        <f t="shared" si="2"/>
        <v>Obesity</v>
      </c>
      <c r="J77" s="36" t="str">
        <f t="shared" si="3"/>
        <v>Diabetes</v>
      </c>
    </row>
    <row r="78" spans="1:10" x14ac:dyDescent="0.25">
      <c r="A78" s="35" t="s">
        <v>2291</v>
      </c>
      <c r="B78" s="4">
        <v>34.6</v>
      </c>
      <c r="C78" s="4">
        <v>5.99</v>
      </c>
      <c r="D78" s="4" t="s">
        <v>2375</v>
      </c>
      <c r="E78" s="4" t="s">
        <v>2373</v>
      </c>
      <c r="F78" s="4" t="s">
        <v>2373</v>
      </c>
      <c r="G78" s="4">
        <v>0</v>
      </c>
      <c r="H78" s="4" t="s">
        <v>2375</v>
      </c>
      <c r="I78" s="4" t="str">
        <f t="shared" si="2"/>
        <v>Obesity</v>
      </c>
      <c r="J78" s="36" t="str">
        <f t="shared" si="3"/>
        <v>Pre diabetes</v>
      </c>
    </row>
    <row r="79" spans="1:10" x14ac:dyDescent="0.25">
      <c r="A79" s="35" t="s">
        <v>2290</v>
      </c>
      <c r="B79" s="4">
        <v>54.12</v>
      </c>
      <c r="C79" s="4">
        <v>11.57</v>
      </c>
      <c r="D79" s="4" t="s">
        <v>2373</v>
      </c>
      <c r="E79" s="4" t="s">
        <v>2373</v>
      </c>
      <c r="F79" s="4" t="s">
        <v>2373</v>
      </c>
      <c r="G79" s="4">
        <v>0</v>
      </c>
      <c r="H79" s="4" t="s">
        <v>2375</v>
      </c>
      <c r="I79" s="4" t="str">
        <f t="shared" si="2"/>
        <v>Obesity</v>
      </c>
      <c r="J79" s="36" t="str">
        <f t="shared" si="3"/>
        <v>Diabetes</v>
      </c>
    </row>
    <row r="80" spans="1:10" x14ac:dyDescent="0.25">
      <c r="A80" s="35" t="s">
        <v>2289</v>
      </c>
      <c r="B80" s="4">
        <v>48.82</v>
      </c>
      <c r="C80" s="4">
        <v>6.67</v>
      </c>
      <c r="D80" s="4" t="s">
        <v>2375</v>
      </c>
      <c r="E80" s="4" t="s">
        <v>2373</v>
      </c>
      <c r="F80" s="4" t="s">
        <v>2373</v>
      </c>
      <c r="G80" s="4">
        <v>0</v>
      </c>
      <c r="H80" s="4" t="s">
        <v>2375</v>
      </c>
      <c r="I80" s="4" t="str">
        <f t="shared" si="2"/>
        <v>Obesity</v>
      </c>
      <c r="J80" s="36" t="str">
        <f t="shared" si="3"/>
        <v>Diabetes</v>
      </c>
    </row>
    <row r="81" spans="1:10" x14ac:dyDescent="0.25">
      <c r="A81" s="35" t="s">
        <v>2288</v>
      </c>
      <c r="B81" s="4">
        <v>51.01</v>
      </c>
      <c r="C81" s="4">
        <v>9.1999999999999993</v>
      </c>
      <c r="D81" s="4" t="s">
        <v>2373</v>
      </c>
      <c r="E81" s="4" t="s">
        <v>2373</v>
      </c>
      <c r="F81" s="4" t="s">
        <v>2373</v>
      </c>
      <c r="G81" s="4">
        <v>0</v>
      </c>
      <c r="H81" s="4" t="s">
        <v>2375</v>
      </c>
      <c r="I81" s="4" t="str">
        <f t="shared" si="2"/>
        <v>Obesity</v>
      </c>
      <c r="J81" s="36" t="str">
        <f t="shared" si="3"/>
        <v>Diabetes</v>
      </c>
    </row>
    <row r="82" spans="1:10" x14ac:dyDescent="0.25">
      <c r="A82" s="35" t="s">
        <v>2287</v>
      </c>
      <c r="B82" s="4">
        <v>45.65</v>
      </c>
      <c r="C82" s="4">
        <v>5.1100000000000003</v>
      </c>
      <c r="D82" s="4" t="s">
        <v>2375</v>
      </c>
      <c r="E82" s="4" t="s">
        <v>2373</v>
      </c>
      <c r="F82" s="4" t="s">
        <v>2373</v>
      </c>
      <c r="G82" s="4">
        <v>1</v>
      </c>
      <c r="H82" s="4" t="s">
        <v>2375</v>
      </c>
      <c r="I82" s="4" t="str">
        <f t="shared" si="2"/>
        <v>Obesity</v>
      </c>
      <c r="J82" s="36" t="str">
        <f t="shared" si="3"/>
        <v>Normal</v>
      </c>
    </row>
    <row r="83" spans="1:10" x14ac:dyDescent="0.25">
      <c r="A83" s="35" t="s">
        <v>2286</v>
      </c>
      <c r="B83" s="4">
        <v>52.9</v>
      </c>
      <c r="C83" s="4">
        <v>5.34</v>
      </c>
      <c r="D83" s="4" t="s">
        <v>2373</v>
      </c>
      <c r="E83" s="4" t="s">
        <v>2373</v>
      </c>
      <c r="F83" s="4" t="s">
        <v>2373</v>
      </c>
      <c r="G83" s="4">
        <v>0</v>
      </c>
      <c r="H83" s="4" t="s">
        <v>2375</v>
      </c>
      <c r="I83" s="4" t="str">
        <f t="shared" si="2"/>
        <v>Obesity</v>
      </c>
      <c r="J83" s="36" t="str">
        <f t="shared" si="3"/>
        <v>Normal</v>
      </c>
    </row>
    <row r="84" spans="1:10" x14ac:dyDescent="0.25">
      <c r="A84" s="35" t="s">
        <v>2285</v>
      </c>
      <c r="B84" s="4">
        <v>45.41</v>
      </c>
      <c r="C84" s="4">
        <v>4.03</v>
      </c>
      <c r="D84" s="4" t="s">
        <v>2375</v>
      </c>
      <c r="E84" s="4" t="s">
        <v>2373</v>
      </c>
      <c r="F84" s="4" t="s">
        <v>2373</v>
      </c>
      <c r="G84" s="4">
        <v>1</v>
      </c>
      <c r="H84" s="4" t="s">
        <v>2375</v>
      </c>
      <c r="I84" s="4" t="str">
        <f t="shared" si="2"/>
        <v>Obesity</v>
      </c>
      <c r="J84" s="36" t="str">
        <f t="shared" si="3"/>
        <v>Normal</v>
      </c>
    </row>
    <row r="85" spans="1:10" x14ac:dyDescent="0.25">
      <c r="A85" s="35" t="s">
        <v>2284</v>
      </c>
      <c r="B85" s="4">
        <v>49.41</v>
      </c>
      <c r="C85" s="4">
        <v>4.2300000000000004</v>
      </c>
      <c r="D85" s="4" t="s">
        <v>2375</v>
      </c>
      <c r="E85" s="4" t="s">
        <v>2373</v>
      </c>
      <c r="F85" s="4" t="s">
        <v>2375</v>
      </c>
      <c r="G85" s="4">
        <v>1</v>
      </c>
      <c r="H85" s="4" t="s">
        <v>2375</v>
      </c>
      <c r="I85" s="4" t="str">
        <f t="shared" si="2"/>
        <v>Obesity</v>
      </c>
      <c r="J85" s="36" t="str">
        <f t="shared" si="3"/>
        <v>Normal</v>
      </c>
    </row>
    <row r="86" spans="1:10" x14ac:dyDescent="0.25">
      <c r="A86" s="35" t="s">
        <v>2283</v>
      </c>
      <c r="B86" s="4">
        <v>31.824999999999999</v>
      </c>
      <c r="C86" s="4">
        <v>4.0599999999999996</v>
      </c>
      <c r="D86" s="4" t="s">
        <v>2373</v>
      </c>
      <c r="E86" s="4" t="s">
        <v>2373</v>
      </c>
      <c r="F86" s="4" t="s">
        <v>2373</v>
      </c>
      <c r="G86" s="4">
        <v>2</v>
      </c>
      <c r="H86" s="4" t="s">
        <v>2375</v>
      </c>
      <c r="I86" s="4" t="str">
        <f t="shared" si="2"/>
        <v>Obesity</v>
      </c>
      <c r="J86" s="36" t="str">
        <f t="shared" si="3"/>
        <v>Normal</v>
      </c>
    </row>
    <row r="87" spans="1:10" x14ac:dyDescent="0.25">
      <c r="A87" s="35" t="s">
        <v>2282</v>
      </c>
      <c r="B87" s="4">
        <v>51.28</v>
      </c>
      <c r="C87" s="4">
        <v>4.68</v>
      </c>
      <c r="D87" s="4" t="s">
        <v>2373</v>
      </c>
      <c r="E87" s="4" t="s">
        <v>2373</v>
      </c>
      <c r="F87" s="4" t="s">
        <v>2373</v>
      </c>
      <c r="G87" s="4">
        <v>2</v>
      </c>
      <c r="H87" s="4" t="s">
        <v>2375</v>
      </c>
      <c r="I87" s="4" t="str">
        <f t="shared" si="2"/>
        <v>Obesity</v>
      </c>
      <c r="J87" s="36" t="str">
        <f t="shared" si="3"/>
        <v>Normal</v>
      </c>
    </row>
    <row r="88" spans="1:10" x14ac:dyDescent="0.25">
      <c r="A88" s="35" t="s">
        <v>2281</v>
      </c>
      <c r="B88" s="4">
        <v>34.96</v>
      </c>
      <c r="C88" s="4">
        <v>4.34</v>
      </c>
      <c r="D88" s="4" t="s">
        <v>2373</v>
      </c>
      <c r="E88" s="4" t="s">
        <v>2373</v>
      </c>
      <c r="F88" s="4" t="s">
        <v>2375</v>
      </c>
      <c r="G88" s="4">
        <v>1</v>
      </c>
      <c r="H88" s="4" t="s">
        <v>2375</v>
      </c>
      <c r="I88" s="4" t="str">
        <f t="shared" si="2"/>
        <v>Obesity</v>
      </c>
      <c r="J88" s="36" t="str">
        <f t="shared" si="3"/>
        <v>Normal</v>
      </c>
    </row>
    <row r="89" spans="1:10" x14ac:dyDescent="0.25">
      <c r="A89" s="35" t="s">
        <v>2280</v>
      </c>
      <c r="B89" s="4">
        <v>33.11</v>
      </c>
      <c r="C89" s="4">
        <v>10.51</v>
      </c>
      <c r="D89" s="4" t="s">
        <v>2373</v>
      </c>
      <c r="E89" s="4" t="s">
        <v>2373</v>
      </c>
      <c r="F89" s="4" t="s">
        <v>2373</v>
      </c>
      <c r="G89" s="4">
        <v>0</v>
      </c>
      <c r="H89" s="4" t="s">
        <v>2375</v>
      </c>
      <c r="I89" s="4" t="str">
        <f t="shared" si="2"/>
        <v>Obesity</v>
      </c>
      <c r="J89" s="36" t="str">
        <f t="shared" si="3"/>
        <v>Diabetes</v>
      </c>
    </row>
    <row r="90" spans="1:10" x14ac:dyDescent="0.25">
      <c r="A90" s="35" t="s">
        <v>2279</v>
      </c>
      <c r="B90" s="4">
        <v>54.74</v>
      </c>
      <c r="C90" s="4">
        <v>5.84</v>
      </c>
      <c r="D90" s="4" t="s">
        <v>2375</v>
      </c>
      <c r="E90" s="4" t="s">
        <v>2373</v>
      </c>
      <c r="F90" s="4" t="s">
        <v>2375</v>
      </c>
      <c r="G90" s="4">
        <v>1</v>
      </c>
      <c r="H90" s="4" t="s">
        <v>2375</v>
      </c>
      <c r="I90" s="4" t="str">
        <f t="shared" si="2"/>
        <v>Obesity</v>
      </c>
      <c r="J90" s="36" t="str">
        <f t="shared" si="3"/>
        <v>Pre diabetes</v>
      </c>
    </row>
    <row r="91" spans="1:10" x14ac:dyDescent="0.25">
      <c r="A91" s="35" t="s">
        <v>2278</v>
      </c>
      <c r="B91" s="4">
        <v>32.56</v>
      </c>
      <c r="C91" s="4">
        <v>5.41</v>
      </c>
      <c r="D91" s="4" t="s">
        <v>2373</v>
      </c>
      <c r="E91" s="4" t="s">
        <v>2373</v>
      </c>
      <c r="F91" s="4" t="s">
        <v>2375</v>
      </c>
      <c r="G91" s="4">
        <v>1</v>
      </c>
      <c r="H91" s="4" t="s">
        <v>2375</v>
      </c>
      <c r="I91" s="4" t="str">
        <f t="shared" si="2"/>
        <v>Obesity</v>
      </c>
      <c r="J91" s="36" t="str">
        <f t="shared" si="3"/>
        <v>Normal</v>
      </c>
    </row>
    <row r="92" spans="1:10" x14ac:dyDescent="0.25">
      <c r="A92" s="35" t="s">
        <v>2277</v>
      </c>
      <c r="B92" s="4">
        <v>39.049999999999997</v>
      </c>
      <c r="C92" s="4">
        <v>6.06</v>
      </c>
      <c r="D92" s="4" t="s">
        <v>2373</v>
      </c>
      <c r="E92" s="4" t="s">
        <v>2373</v>
      </c>
      <c r="F92" s="4" t="s">
        <v>2373</v>
      </c>
      <c r="G92" s="4">
        <v>1</v>
      </c>
      <c r="H92" s="4" t="s">
        <v>2375</v>
      </c>
      <c r="I92" s="4" t="str">
        <f t="shared" si="2"/>
        <v>Obesity</v>
      </c>
      <c r="J92" s="36" t="str">
        <f t="shared" si="3"/>
        <v>Pre diabetes</v>
      </c>
    </row>
    <row r="93" spans="1:10" x14ac:dyDescent="0.25">
      <c r="A93" s="35" t="s">
        <v>2276</v>
      </c>
      <c r="B93" s="4">
        <v>42.75</v>
      </c>
      <c r="C93" s="4">
        <v>4.22</v>
      </c>
      <c r="D93" s="4" t="s">
        <v>2373</v>
      </c>
      <c r="E93" s="4" t="s">
        <v>2373</v>
      </c>
      <c r="F93" s="4" t="s">
        <v>2373</v>
      </c>
      <c r="G93" s="4">
        <v>0</v>
      </c>
      <c r="H93" s="4" t="s">
        <v>2375</v>
      </c>
      <c r="I93" s="4" t="str">
        <f t="shared" si="2"/>
        <v>Obesity</v>
      </c>
      <c r="J93" s="36" t="str">
        <f t="shared" si="3"/>
        <v>Normal</v>
      </c>
    </row>
    <row r="94" spans="1:10" x14ac:dyDescent="0.25">
      <c r="A94" s="35" t="s">
        <v>2275</v>
      </c>
      <c r="B94" s="4">
        <v>50.58</v>
      </c>
      <c r="C94" s="4">
        <v>5.12</v>
      </c>
      <c r="D94" s="4" t="s">
        <v>2373</v>
      </c>
      <c r="E94" s="4" t="s">
        <v>2373</v>
      </c>
      <c r="F94" s="4" t="s">
        <v>2373</v>
      </c>
      <c r="G94" s="4">
        <v>2</v>
      </c>
      <c r="H94" s="4" t="s">
        <v>2375</v>
      </c>
      <c r="I94" s="4" t="str">
        <f t="shared" si="2"/>
        <v>Obesity</v>
      </c>
      <c r="J94" s="36" t="str">
        <f t="shared" si="3"/>
        <v>Normal</v>
      </c>
    </row>
    <row r="95" spans="1:10" x14ac:dyDescent="0.25">
      <c r="A95" s="35" t="s">
        <v>2274</v>
      </c>
      <c r="B95" s="4">
        <v>30.495000000000001</v>
      </c>
      <c r="C95" s="4">
        <v>4.57</v>
      </c>
      <c r="D95" s="4" t="s">
        <v>2375</v>
      </c>
      <c r="E95" s="4" t="s">
        <v>2373</v>
      </c>
      <c r="F95" s="4" t="s">
        <v>2373</v>
      </c>
      <c r="G95" s="4">
        <v>0</v>
      </c>
      <c r="H95" s="4" t="s">
        <v>2375</v>
      </c>
      <c r="I95" s="4" t="str">
        <f t="shared" si="2"/>
        <v>Obesity</v>
      </c>
      <c r="J95" s="36" t="str">
        <f t="shared" si="3"/>
        <v>Normal</v>
      </c>
    </row>
    <row r="96" spans="1:10" x14ac:dyDescent="0.25">
      <c r="A96" s="35" t="s">
        <v>2273</v>
      </c>
      <c r="B96" s="4">
        <v>48.31</v>
      </c>
      <c r="C96" s="4">
        <v>9.58</v>
      </c>
      <c r="D96" s="4" t="s">
        <v>2375</v>
      </c>
      <c r="E96" s="4" t="s">
        <v>2373</v>
      </c>
      <c r="F96" s="4" t="s">
        <v>2373</v>
      </c>
      <c r="G96" s="4">
        <v>2</v>
      </c>
      <c r="H96" s="4" t="s">
        <v>2375</v>
      </c>
      <c r="I96" s="4" t="str">
        <f t="shared" si="2"/>
        <v>Obesity</v>
      </c>
      <c r="J96" s="36" t="str">
        <f t="shared" si="3"/>
        <v>Diabetes</v>
      </c>
    </row>
    <row r="97" spans="1:10" x14ac:dyDescent="0.25">
      <c r="A97" s="35" t="s">
        <v>2272</v>
      </c>
      <c r="B97" s="4">
        <v>48.99</v>
      </c>
      <c r="C97" s="4">
        <v>9.7799999999999994</v>
      </c>
      <c r="D97" s="4" t="s">
        <v>2375</v>
      </c>
      <c r="E97" s="4" t="s">
        <v>2373</v>
      </c>
      <c r="F97" s="4" t="s">
        <v>2373</v>
      </c>
      <c r="G97" s="4">
        <v>1</v>
      </c>
      <c r="H97" s="4" t="s">
        <v>2375</v>
      </c>
      <c r="I97" s="4" t="str">
        <f t="shared" si="2"/>
        <v>Obesity</v>
      </c>
      <c r="J97" s="36" t="str">
        <f t="shared" si="3"/>
        <v>Diabetes</v>
      </c>
    </row>
    <row r="98" spans="1:10" x14ac:dyDescent="0.25">
      <c r="A98" s="35" t="s">
        <v>2271</v>
      </c>
      <c r="B98" s="4">
        <v>38.39</v>
      </c>
      <c r="C98" s="4">
        <v>4.1100000000000003</v>
      </c>
      <c r="D98" s="4" t="s">
        <v>2375</v>
      </c>
      <c r="E98" s="4" t="s">
        <v>2373</v>
      </c>
      <c r="F98" s="4" t="s">
        <v>2373</v>
      </c>
      <c r="G98" s="4">
        <v>0</v>
      </c>
      <c r="H98" s="4" t="s">
        <v>2375</v>
      </c>
      <c r="I98" s="4" t="str">
        <f t="shared" si="2"/>
        <v>Obesity</v>
      </c>
      <c r="J98" s="36" t="str">
        <f t="shared" si="3"/>
        <v>Normal</v>
      </c>
    </row>
    <row r="99" spans="1:10" x14ac:dyDescent="0.25">
      <c r="A99" s="35" t="s">
        <v>2270</v>
      </c>
      <c r="B99" s="4">
        <v>44.34</v>
      </c>
      <c r="C99" s="4">
        <v>4.0199999999999996</v>
      </c>
      <c r="D99" s="4" t="s">
        <v>2375</v>
      </c>
      <c r="E99" s="4" t="s">
        <v>2373</v>
      </c>
      <c r="F99" s="4" t="s">
        <v>2373</v>
      </c>
      <c r="G99" s="4">
        <v>2</v>
      </c>
      <c r="H99" s="4" t="s">
        <v>2375</v>
      </c>
      <c r="I99" s="4" t="str">
        <f t="shared" si="2"/>
        <v>Obesity</v>
      </c>
      <c r="J99" s="36" t="str">
        <f t="shared" si="3"/>
        <v>Normal</v>
      </c>
    </row>
    <row r="100" spans="1:10" x14ac:dyDescent="0.25">
      <c r="A100" s="35" t="s">
        <v>2269</v>
      </c>
      <c r="B100" s="4">
        <v>41.51</v>
      </c>
      <c r="C100" s="4">
        <v>6.92</v>
      </c>
      <c r="D100" s="4" t="s">
        <v>2373</v>
      </c>
      <c r="E100" s="4" t="s">
        <v>2373</v>
      </c>
      <c r="F100" s="4" t="s">
        <v>2373</v>
      </c>
      <c r="G100" s="4">
        <v>0</v>
      </c>
      <c r="H100" s="4" t="s">
        <v>2375</v>
      </c>
      <c r="I100" s="4" t="str">
        <f t="shared" si="2"/>
        <v>Obesity</v>
      </c>
      <c r="J100" s="36" t="str">
        <f t="shared" si="3"/>
        <v>Diabetes</v>
      </c>
    </row>
    <row r="101" spans="1:10" x14ac:dyDescent="0.25">
      <c r="A101" s="35" t="s">
        <v>2268</v>
      </c>
      <c r="B101" s="4">
        <v>48.2</v>
      </c>
      <c r="C101" s="4">
        <v>4.84</v>
      </c>
      <c r="D101" s="4" t="s">
        <v>2373</v>
      </c>
      <c r="E101" s="4" t="s">
        <v>2373</v>
      </c>
      <c r="F101" s="4" t="s">
        <v>2373</v>
      </c>
      <c r="G101" s="4">
        <v>0</v>
      </c>
      <c r="H101" s="4" t="s">
        <v>2375</v>
      </c>
      <c r="I101" s="4" t="str">
        <f t="shared" si="2"/>
        <v>Obesity</v>
      </c>
      <c r="J101" s="36" t="str">
        <f t="shared" si="3"/>
        <v>Normal</v>
      </c>
    </row>
    <row r="102" spans="1:10" x14ac:dyDescent="0.25">
      <c r="A102" s="35" t="s">
        <v>2267</v>
      </c>
      <c r="B102" s="4">
        <v>35.75</v>
      </c>
      <c r="C102" s="4">
        <v>8</v>
      </c>
      <c r="D102" s="4" t="s">
        <v>2375</v>
      </c>
      <c r="E102" s="4" t="s">
        <v>2373</v>
      </c>
      <c r="F102" s="4" t="s">
        <v>2373</v>
      </c>
      <c r="G102" s="4">
        <v>0</v>
      </c>
      <c r="H102" s="4" t="s">
        <v>2375</v>
      </c>
      <c r="I102" s="4" t="str">
        <f t="shared" si="2"/>
        <v>Obesity</v>
      </c>
      <c r="J102" s="36" t="str">
        <f t="shared" si="3"/>
        <v>Diabetes</v>
      </c>
    </row>
    <row r="103" spans="1:10" x14ac:dyDescent="0.25">
      <c r="A103" s="35" t="s">
        <v>2266</v>
      </c>
      <c r="B103" s="4">
        <v>53.81</v>
      </c>
      <c r="C103" s="4">
        <v>8.77</v>
      </c>
      <c r="D103" s="4" t="s">
        <v>2375</v>
      </c>
      <c r="E103" s="4" t="s">
        <v>2373</v>
      </c>
      <c r="F103" s="4" t="s">
        <v>2373</v>
      </c>
      <c r="G103" s="4">
        <v>0</v>
      </c>
      <c r="H103" s="4" t="s">
        <v>2375</v>
      </c>
      <c r="I103" s="4" t="str">
        <f t="shared" si="2"/>
        <v>Obesity</v>
      </c>
      <c r="J103" s="36" t="str">
        <f t="shared" si="3"/>
        <v>Diabetes</v>
      </c>
    </row>
    <row r="104" spans="1:10" x14ac:dyDescent="0.25">
      <c r="A104" s="35" t="s">
        <v>2265</v>
      </c>
      <c r="B104" s="4">
        <v>49.48</v>
      </c>
      <c r="C104" s="4">
        <v>4.96</v>
      </c>
      <c r="D104" s="4" t="s">
        <v>2373</v>
      </c>
      <c r="E104" s="4" t="s">
        <v>2373</v>
      </c>
      <c r="F104" s="4" t="s">
        <v>2375</v>
      </c>
      <c r="G104" s="4">
        <v>1</v>
      </c>
      <c r="H104" s="4" t="s">
        <v>2375</v>
      </c>
      <c r="I104" s="4" t="str">
        <f t="shared" si="2"/>
        <v>Obesity</v>
      </c>
      <c r="J104" s="36" t="str">
        <f t="shared" si="3"/>
        <v>Normal</v>
      </c>
    </row>
    <row r="105" spans="1:10" x14ac:dyDescent="0.25">
      <c r="A105" s="35" t="s">
        <v>2264</v>
      </c>
      <c r="B105" s="4">
        <v>34.1</v>
      </c>
      <c r="C105" s="4">
        <v>4.43</v>
      </c>
      <c r="D105" s="4" t="s">
        <v>2375</v>
      </c>
      <c r="E105" s="4" t="s">
        <v>2373</v>
      </c>
      <c r="F105" s="4" t="s">
        <v>2373</v>
      </c>
      <c r="G105" s="4">
        <v>0</v>
      </c>
      <c r="H105" s="4" t="s">
        <v>2375</v>
      </c>
      <c r="I105" s="4" t="str">
        <f t="shared" si="2"/>
        <v>Obesity</v>
      </c>
      <c r="J105" s="36" t="str">
        <f t="shared" si="3"/>
        <v>Normal</v>
      </c>
    </row>
    <row r="106" spans="1:10" x14ac:dyDescent="0.25">
      <c r="A106" s="35" t="s">
        <v>2263</v>
      </c>
      <c r="B106" s="4">
        <v>35.299999999999997</v>
      </c>
      <c r="C106" s="4">
        <v>5.82</v>
      </c>
      <c r="D106" s="4" t="s">
        <v>2375</v>
      </c>
      <c r="E106" s="4" t="s">
        <v>2373</v>
      </c>
      <c r="F106" s="4" t="s">
        <v>2375</v>
      </c>
      <c r="G106" s="4">
        <v>1</v>
      </c>
      <c r="H106" s="4" t="s">
        <v>2375</v>
      </c>
      <c r="I106" s="4" t="str">
        <f t="shared" si="2"/>
        <v>Obesity</v>
      </c>
      <c r="J106" s="36" t="str">
        <f t="shared" si="3"/>
        <v>Pre diabetes</v>
      </c>
    </row>
    <row r="107" spans="1:10" x14ac:dyDescent="0.25">
      <c r="A107" s="35" t="s">
        <v>2262</v>
      </c>
      <c r="B107" s="4">
        <v>43.83</v>
      </c>
      <c r="C107" s="4">
        <v>6.03</v>
      </c>
      <c r="D107" s="4" t="s">
        <v>2375</v>
      </c>
      <c r="E107" s="4" t="s">
        <v>2373</v>
      </c>
      <c r="F107" s="4" t="s">
        <v>2373</v>
      </c>
      <c r="G107" s="4">
        <v>2</v>
      </c>
      <c r="H107" s="4" t="s">
        <v>2375</v>
      </c>
      <c r="I107" s="4" t="str">
        <f t="shared" si="2"/>
        <v>Obesity</v>
      </c>
      <c r="J107" s="36" t="str">
        <f t="shared" si="3"/>
        <v>Pre diabetes</v>
      </c>
    </row>
    <row r="108" spans="1:10" x14ac:dyDescent="0.25">
      <c r="A108" s="35" t="s">
        <v>2261</v>
      </c>
      <c r="B108" s="4">
        <v>50.07</v>
      </c>
      <c r="C108" s="4">
        <v>9.27</v>
      </c>
      <c r="D108" s="4" t="s">
        <v>2373</v>
      </c>
      <c r="E108" s="4" t="s">
        <v>2373</v>
      </c>
      <c r="F108" s="4" t="s">
        <v>2373</v>
      </c>
      <c r="G108" s="4">
        <v>0</v>
      </c>
      <c r="H108" s="4" t="s">
        <v>2375</v>
      </c>
      <c r="I108" s="4" t="str">
        <f t="shared" si="2"/>
        <v>Obesity</v>
      </c>
      <c r="J108" s="36" t="str">
        <f t="shared" si="3"/>
        <v>Diabetes</v>
      </c>
    </row>
    <row r="109" spans="1:10" x14ac:dyDescent="0.25">
      <c r="A109" s="35" t="s">
        <v>2260</v>
      </c>
      <c r="B109" s="4">
        <v>32.774999999999999</v>
      </c>
      <c r="C109" s="4">
        <v>5.53</v>
      </c>
      <c r="D109" s="4" t="s">
        <v>2373</v>
      </c>
      <c r="E109" s="4" t="s">
        <v>2373</v>
      </c>
      <c r="F109" s="4" t="s">
        <v>2373</v>
      </c>
      <c r="G109" s="4">
        <v>0</v>
      </c>
      <c r="H109" s="4" t="s">
        <v>2375</v>
      </c>
      <c r="I109" s="4" t="str">
        <f t="shared" si="2"/>
        <v>Obesity</v>
      </c>
      <c r="J109" s="36" t="str">
        <f t="shared" si="3"/>
        <v>Normal</v>
      </c>
    </row>
    <row r="110" spans="1:10" x14ac:dyDescent="0.25">
      <c r="A110" s="35" t="s">
        <v>2259</v>
      </c>
      <c r="B110" s="4">
        <v>34.104999999999997</v>
      </c>
      <c r="C110" s="4">
        <v>5.07</v>
      </c>
      <c r="D110" s="4" t="s">
        <v>2373</v>
      </c>
      <c r="E110" s="4" t="s">
        <v>2373</v>
      </c>
      <c r="F110" s="4" t="s">
        <v>2373</v>
      </c>
      <c r="G110" s="4">
        <v>1</v>
      </c>
      <c r="H110" s="4" t="s">
        <v>2375</v>
      </c>
      <c r="I110" s="4" t="str">
        <f t="shared" si="2"/>
        <v>Obesity</v>
      </c>
      <c r="J110" s="36" t="str">
        <f t="shared" si="3"/>
        <v>Normal</v>
      </c>
    </row>
    <row r="111" spans="1:10" x14ac:dyDescent="0.25">
      <c r="A111" s="35" t="s">
        <v>2258</v>
      </c>
      <c r="B111" s="4">
        <v>48.93</v>
      </c>
      <c r="C111" s="4">
        <v>11.17</v>
      </c>
      <c r="D111" s="4" t="s">
        <v>2375</v>
      </c>
      <c r="E111" s="4" t="s">
        <v>2373</v>
      </c>
      <c r="F111" s="4" t="s">
        <v>2373</v>
      </c>
      <c r="G111" s="4">
        <v>1</v>
      </c>
      <c r="H111" s="4" t="s">
        <v>2375</v>
      </c>
      <c r="I111" s="4" t="str">
        <f t="shared" si="2"/>
        <v>Obesity</v>
      </c>
      <c r="J111" s="36" t="str">
        <f t="shared" si="3"/>
        <v>Diabetes</v>
      </c>
    </row>
    <row r="112" spans="1:10" x14ac:dyDescent="0.25">
      <c r="A112" s="35" t="s">
        <v>2257</v>
      </c>
      <c r="B112" s="4">
        <v>37.07</v>
      </c>
      <c r="C112" s="4">
        <v>6.14</v>
      </c>
      <c r="D112" s="4" t="s">
        <v>2375</v>
      </c>
      <c r="E112" s="4" t="s">
        <v>2373</v>
      </c>
      <c r="F112" s="4" t="s">
        <v>2373</v>
      </c>
      <c r="G112" s="4">
        <v>0</v>
      </c>
      <c r="H112" s="4" t="s">
        <v>2375</v>
      </c>
      <c r="I112" s="4" t="str">
        <f t="shared" si="2"/>
        <v>Obesity</v>
      </c>
      <c r="J112" s="36" t="str">
        <f t="shared" si="3"/>
        <v>Pre diabetes</v>
      </c>
    </row>
    <row r="113" spans="1:10" x14ac:dyDescent="0.25">
      <c r="A113" s="35" t="s">
        <v>2256</v>
      </c>
      <c r="B113" s="4">
        <v>51.51</v>
      </c>
      <c r="C113" s="4">
        <v>6.26</v>
      </c>
      <c r="D113" s="4" t="s">
        <v>2375</v>
      </c>
      <c r="E113" s="4" t="s">
        <v>2373</v>
      </c>
      <c r="F113" s="4" t="s">
        <v>2375</v>
      </c>
      <c r="G113" s="4">
        <v>1</v>
      </c>
      <c r="H113" s="4" t="s">
        <v>2375</v>
      </c>
      <c r="I113" s="4" t="str">
        <f t="shared" si="2"/>
        <v>Obesity</v>
      </c>
      <c r="J113" s="36" t="str">
        <f t="shared" si="3"/>
        <v>Pre diabetes</v>
      </c>
    </row>
    <row r="114" spans="1:10" x14ac:dyDescent="0.25">
      <c r="A114" s="35" t="s">
        <v>2255</v>
      </c>
      <c r="B114" s="4">
        <v>34.799999999999997</v>
      </c>
      <c r="C114" s="4">
        <v>4.72</v>
      </c>
      <c r="D114" s="4" t="s">
        <v>2375</v>
      </c>
      <c r="E114" s="4" t="s">
        <v>2373</v>
      </c>
      <c r="F114" s="4" t="s">
        <v>2373</v>
      </c>
      <c r="G114" s="4">
        <v>0</v>
      </c>
      <c r="H114" s="4" t="s">
        <v>2375</v>
      </c>
      <c r="I114" s="4" t="str">
        <f t="shared" si="2"/>
        <v>Obesity</v>
      </c>
      <c r="J114" s="36" t="str">
        <f t="shared" si="3"/>
        <v>Normal</v>
      </c>
    </row>
    <row r="115" spans="1:10" x14ac:dyDescent="0.25">
      <c r="A115" s="35" t="s">
        <v>2254</v>
      </c>
      <c r="B115" s="4">
        <v>36.67</v>
      </c>
      <c r="C115" s="4">
        <v>5.18</v>
      </c>
      <c r="D115" s="4" t="s">
        <v>2373</v>
      </c>
      <c r="E115" s="4" t="s">
        <v>2373</v>
      </c>
      <c r="F115" s="4" t="s">
        <v>2373</v>
      </c>
      <c r="G115" s="4">
        <v>1</v>
      </c>
      <c r="H115" s="4" t="s">
        <v>2375</v>
      </c>
      <c r="I115" s="4" t="str">
        <f t="shared" si="2"/>
        <v>Obesity</v>
      </c>
      <c r="J115" s="36" t="str">
        <f t="shared" si="3"/>
        <v>Normal</v>
      </c>
    </row>
    <row r="116" spans="1:10" x14ac:dyDescent="0.25">
      <c r="A116" s="35" t="s">
        <v>2253</v>
      </c>
      <c r="B116" s="4">
        <v>30.9</v>
      </c>
      <c r="C116" s="4">
        <v>9.4</v>
      </c>
      <c r="D116" s="4" t="s">
        <v>2373</v>
      </c>
      <c r="E116" s="4" t="s">
        <v>2373</v>
      </c>
      <c r="F116" s="4" t="s">
        <v>2373</v>
      </c>
      <c r="G116" s="4">
        <v>2</v>
      </c>
      <c r="H116" s="4" t="s">
        <v>2375</v>
      </c>
      <c r="I116" s="4" t="str">
        <f t="shared" si="2"/>
        <v>Obesity</v>
      </c>
      <c r="J116" s="36" t="str">
        <f t="shared" si="3"/>
        <v>Diabetes</v>
      </c>
    </row>
    <row r="117" spans="1:10" x14ac:dyDescent="0.25">
      <c r="A117" s="35" t="s">
        <v>2252</v>
      </c>
      <c r="B117" s="4">
        <v>30.495000000000001</v>
      </c>
      <c r="C117" s="4">
        <v>6.29</v>
      </c>
      <c r="D117" s="4" t="s">
        <v>2373</v>
      </c>
      <c r="E117" s="4" t="s">
        <v>2373</v>
      </c>
      <c r="F117" s="4" t="s">
        <v>2373</v>
      </c>
      <c r="G117" s="4">
        <v>0</v>
      </c>
      <c r="H117" s="4" t="s">
        <v>2375</v>
      </c>
      <c r="I117" s="4" t="str">
        <f t="shared" si="2"/>
        <v>Obesity</v>
      </c>
      <c r="J117" s="36" t="str">
        <f t="shared" si="3"/>
        <v>Pre diabetes</v>
      </c>
    </row>
    <row r="118" spans="1:10" x14ac:dyDescent="0.25">
      <c r="A118" s="35" t="s">
        <v>2251</v>
      </c>
      <c r="B118" s="4">
        <v>44.88</v>
      </c>
      <c r="C118" s="4">
        <v>6.04</v>
      </c>
      <c r="D118" s="4" t="s">
        <v>2373</v>
      </c>
      <c r="E118" s="4" t="s">
        <v>2373</v>
      </c>
      <c r="F118" s="4" t="s">
        <v>2375</v>
      </c>
      <c r="G118" s="4">
        <v>1</v>
      </c>
      <c r="H118" s="4" t="s">
        <v>2375</v>
      </c>
      <c r="I118" s="4" t="str">
        <f t="shared" si="2"/>
        <v>Obesity</v>
      </c>
      <c r="J118" s="36" t="str">
        <f t="shared" si="3"/>
        <v>Pre diabetes</v>
      </c>
    </row>
    <row r="119" spans="1:10" x14ac:dyDescent="0.25">
      <c r="A119" s="35" t="s">
        <v>2250</v>
      </c>
      <c r="B119" s="4">
        <v>44.32</v>
      </c>
      <c r="C119" s="4">
        <v>10.55</v>
      </c>
      <c r="D119" s="4" t="s">
        <v>2373</v>
      </c>
      <c r="E119" s="4" t="s">
        <v>2373</v>
      </c>
      <c r="F119" s="4" t="s">
        <v>2373</v>
      </c>
      <c r="G119" s="4">
        <v>0</v>
      </c>
      <c r="H119" s="4" t="s">
        <v>2375</v>
      </c>
      <c r="I119" s="4" t="str">
        <f t="shared" si="2"/>
        <v>Obesity</v>
      </c>
      <c r="J119" s="36" t="str">
        <f t="shared" si="3"/>
        <v>Diabetes</v>
      </c>
    </row>
    <row r="120" spans="1:10" x14ac:dyDescent="0.25">
      <c r="A120" s="35" t="s">
        <v>2249</v>
      </c>
      <c r="B120" s="4">
        <v>46.39</v>
      </c>
      <c r="C120" s="4">
        <v>5.09</v>
      </c>
      <c r="D120" s="4" t="s">
        <v>2373</v>
      </c>
      <c r="E120" s="4" t="s">
        <v>2373</v>
      </c>
      <c r="F120" s="4" t="s">
        <v>2373</v>
      </c>
      <c r="G120" s="4">
        <v>0</v>
      </c>
      <c r="H120" s="4" t="s">
        <v>2375</v>
      </c>
      <c r="I120" s="4" t="str">
        <f t="shared" si="2"/>
        <v>Obesity</v>
      </c>
      <c r="J120" s="36" t="str">
        <f t="shared" si="3"/>
        <v>Normal</v>
      </c>
    </row>
    <row r="121" spans="1:10" x14ac:dyDescent="0.25">
      <c r="A121" s="35" t="s">
        <v>2248</v>
      </c>
      <c r="B121" s="4">
        <v>42.13</v>
      </c>
      <c r="C121" s="4">
        <v>5.2</v>
      </c>
      <c r="D121" s="4" t="s">
        <v>2375</v>
      </c>
      <c r="E121" s="4" t="s">
        <v>2373</v>
      </c>
      <c r="F121" s="4" t="s">
        <v>2373</v>
      </c>
      <c r="G121" s="4">
        <v>1</v>
      </c>
      <c r="H121" s="4" t="s">
        <v>2375</v>
      </c>
      <c r="I121" s="4" t="str">
        <f t="shared" si="2"/>
        <v>Obesity</v>
      </c>
      <c r="J121" s="36" t="str">
        <f t="shared" si="3"/>
        <v>Normal</v>
      </c>
    </row>
    <row r="122" spans="1:10" x14ac:dyDescent="0.25">
      <c r="A122" s="35" t="s">
        <v>2247</v>
      </c>
      <c r="B122" s="4">
        <v>30.78</v>
      </c>
      <c r="C122" s="4">
        <v>8.4499999999999993</v>
      </c>
      <c r="D122" s="4" t="s">
        <v>2375</v>
      </c>
      <c r="E122" s="4" t="s">
        <v>2373</v>
      </c>
      <c r="F122" s="4" t="s">
        <v>2373</v>
      </c>
      <c r="G122" s="4">
        <v>0</v>
      </c>
      <c r="H122" s="4" t="s">
        <v>2375</v>
      </c>
      <c r="I122" s="4" t="str">
        <f t="shared" si="2"/>
        <v>Obesity</v>
      </c>
      <c r="J122" s="36" t="str">
        <f t="shared" si="3"/>
        <v>Diabetes</v>
      </c>
    </row>
    <row r="123" spans="1:10" x14ac:dyDescent="0.25">
      <c r="A123" s="35" t="s">
        <v>2246</v>
      </c>
      <c r="B123" s="4">
        <v>31.35</v>
      </c>
      <c r="C123" s="4">
        <v>9.5399999999999991</v>
      </c>
      <c r="D123" s="4" t="s">
        <v>2373</v>
      </c>
      <c r="E123" s="4" t="s">
        <v>2373</v>
      </c>
      <c r="F123" s="4" t="s">
        <v>2373</v>
      </c>
      <c r="G123" s="4">
        <v>0</v>
      </c>
      <c r="H123" s="4" t="s">
        <v>2375</v>
      </c>
      <c r="I123" s="4" t="str">
        <f t="shared" si="2"/>
        <v>Obesity</v>
      </c>
      <c r="J123" s="36" t="str">
        <f t="shared" si="3"/>
        <v>Diabetes</v>
      </c>
    </row>
    <row r="124" spans="1:10" x14ac:dyDescent="0.25">
      <c r="A124" s="35" t="s">
        <v>2245</v>
      </c>
      <c r="B124" s="4">
        <v>41.46</v>
      </c>
      <c r="C124" s="4">
        <v>4.99</v>
      </c>
      <c r="D124" s="4" t="s">
        <v>2375</v>
      </c>
      <c r="E124" s="4" t="s">
        <v>2373</v>
      </c>
      <c r="F124" s="4" t="s">
        <v>2373</v>
      </c>
      <c r="G124" s="4">
        <v>2</v>
      </c>
      <c r="H124" s="4" t="s">
        <v>2375</v>
      </c>
      <c r="I124" s="4" t="str">
        <f t="shared" si="2"/>
        <v>Obesity</v>
      </c>
      <c r="J124" s="36" t="str">
        <f t="shared" si="3"/>
        <v>Normal</v>
      </c>
    </row>
    <row r="125" spans="1:10" x14ac:dyDescent="0.25">
      <c r="A125" s="35" t="s">
        <v>2244</v>
      </c>
      <c r="B125" s="4">
        <v>48</v>
      </c>
      <c r="C125" s="4">
        <v>10.54</v>
      </c>
      <c r="D125" s="4" t="s">
        <v>2373</v>
      </c>
      <c r="E125" s="4" t="s">
        <v>2373</v>
      </c>
      <c r="F125" s="4" t="s">
        <v>2373</v>
      </c>
      <c r="G125" s="4">
        <v>0</v>
      </c>
      <c r="H125" s="4" t="s">
        <v>2375</v>
      </c>
      <c r="I125" s="4" t="str">
        <f t="shared" si="2"/>
        <v>Obesity</v>
      </c>
      <c r="J125" s="36" t="str">
        <f t="shared" si="3"/>
        <v>Diabetes</v>
      </c>
    </row>
    <row r="126" spans="1:10" x14ac:dyDescent="0.25">
      <c r="A126" s="35" t="s">
        <v>2243</v>
      </c>
      <c r="B126" s="4">
        <v>49.13</v>
      </c>
      <c r="C126" s="4">
        <v>4.54</v>
      </c>
      <c r="D126" s="4" t="s">
        <v>2373</v>
      </c>
      <c r="E126" s="4" t="s">
        <v>2373</v>
      </c>
      <c r="F126" s="4" t="s">
        <v>2373</v>
      </c>
      <c r="G126" s="4">
        <v>0</v>
      </c>
      <c r="H126" s="4" t="s">
        <v>2375</v>
      </c>
      <c r="I126" s="4" t="str">
        <f t="shared" si="2"/>
        <v>Obesity</v>
      </c>
      <c r="J126" s="36" t="str">
        <f t="shared" si="3"/>
        <v>Normal</v>
      </c>
    </row>
    <row r="127" spans="1:10" x14ac:dyDescent="0.25">
      <c r="A127" s="35" t="s">
        <v>2242</v>
      </c>
      <c r="B127" s="4">
        <v>37.799999999999997</v>
      </c>
      <c r="C127" s="4">
        <v>6.29</v>
      </c>
      <c r="D127" s="4" t="s">
        <v>2373</v>
      </c>
      <c r="E127" s="4" t="s">
        <v>2373</v>
      </c>
      <c r="F127" s="4" t="s">
        <v>2373</v>
      </c>
      <c r="G127" s="4">
        <v>1</v>
      </c>
      <c r="H127" s="4" t="s">
        <v>2375</v>
      </c>
      <c r="I127" s="4" t="str">
        <f t="shared" si="2"/>
        <v>Obesity</v>
      </c>
      <c r="J127" s="36" t="str">
        <f t="shared" si="3"/>
        <v>Pre diabetes</v>
      </c>
    </row>
    <row r="128" spans="1:10" x14ac:dyDescent="0.25">
      <c r="A128" s="35" t="s">
        <v>2241</v>
      </c>
      <c r="B128" s="4">
        <v>38.299999999999997</v>
      </c>
      <c r="C128" s="4">
        <v>9.51</v>
      </c>
      <c r="D128" s="4" t="s">
        <v>2373</v>
      </c>
      <c r="E128" s="4" t="s">
        <v>2373</v>
      </c>
      <c r="F128" s="4" t="s">
        <v>2373</v>
      </c>
      <c r="G128" s="4">
        <v>0</v>
      </c>
      <c r="H128" s="4" t="s">
        <v>2375</v>
      </c>
      <c r="I128" s="4" t="str">
        <f t="shared" si="2"/>
        <v>Obesity</v>
      </c>
      <c r="J128" s="36" t="str">
        <f t="shared" si="3"/>
        <v>Diabetes</v>
      </c>
    </row>
    <row r="129" spans="1:10" x14ac:dyDescent="0.25">
      <c r="A129" s="35" t="s">
        <v>2240</v>
      </c>
      <c r="B129" s="4">
        <v>32.774999999999999</v>
      </c>
      <c r="C129" s="4">
        <v>4.72</v>
      </c>
      <c r="D129" s="4" t="s">
        <v>2373</v>
      </c>
      <c r="E129" s="4" t="s">
        <v>2373</v>
      </c>
      <c r="F129" s="4" t="s">
        <v>2373</v>
      </c>
      <c r="G129" s="4">
        <v>0</v>
      </c>
      <c r="H129" s="4" t="s">
        <v>2375</v>
      </c>
      <c r="I129" s="4" t="str">
        <f t="shared" si="2"/>
        <v>Obesity</v>
      </c>
      <c r="J129" s="36" t="str">
        <f t="shared" si="3"/>
        <v>Normal</v>
      </c>
    </row>
    <row r="130" spans="1:10" x14ac:dyDescent="0.25">
      <c r="A130" s="35" t="s">
        <v>2239</v>
      </c>
      <c r="B130" s="4">
        <v>34.200000000000003</v>
      </c>
      <c r="C130" s="4">
        <v>5.91</v>
      </c>
      <c r="D130" s="4" t="s">
        <v>2375</v>
      </c>
      <c r="E130" s="4" t="s">
        <v>2373</v>
      </c>
      <c r="F130" s="4" t="s">
        <v>2373</v>
      </c>
      <c r="G130" s="4">
        <v>0</v>
      </c>
      <c r="H130" s="4" t="s">
        <v>2375</v>
      </c>
      <c r="I130" s="4" t="str">
        <f t="shared" si="2"/>
        <v>Obesity</v>
      </c>
      <c r="J130" s="36" t="str">
        <f t="shared" si="3"/>
        <v>Pre diabetes</v>
      </c>
    </row>
    <row r="131" spans="1:10" x14ac:dyDescent="0.25">
      <c r="A131" s="35" t="s">
        <v>2238</v>
      </c>
      <c r="B131" s="4">
        <v>30.2</v>
      </c>
      <c r="C131" s="4">
        <v>9.58</v>
      </c>
      <c r="D131" s="4" t="s">
        <v>2373</v>
      </c>
      <c r="E131" s="4" t="s">
        <v>2373</v>
      </c>
      <c r="F131" s="4" t="s">
        <v>2373</v>
      </c>
      <c r="G131" s="4">
        <v>0</v>
      </c>
      <c r="H131" s="4" t="s">
        <v>2375</v>
      </c>
      <c r="I131" s="4" t="str">
        <f t="shared" ref="I131:I194" si="4">IF(B131&lt;18.5,"Underweight",IF(B131&lt;24.9,"Normal Weight",IF(B131&lt;29.9,"Over Weight","Obesity")))</f>
        <v>Obesity</v>
      </c>
      <c r="J131" s="36" t="str">
        <f t="shared" ref="J131:J194" si="5">IF(C131&lt;5.7,"Normal",IF(C131&lt;6.4,"Pre diabetes","Diabetes"))</f>
        <v>Diabetes</v>
      </c>
    </row>
    <row r="132" spans="1:10" x14ac:dyDescent="0.25">
      <c r="A132" s="35" t="s">
        <v>2237</v>
      </c>
      <c r="B132" s="4">
        <v>48.32</v>
      </c>
      <c r="C132" s="4">
        <v>5.77</v>
      </c>
      <c r="D132" s="4" t="s">
        <v>2373</v>
      </c>
      <c r="E132" s="4" t="s">
        <v>2373</v>
      </c>
      <c r="F132" s="4" t="s">
        <v>2373</v>
      </c>
      <c r="G132" s="4">
        <v>0</v>
      </c>
      <c r="H132" s="4" t="s">
        <v>2375</v>
      </c>
      <c r="I132" s="4" t="str">
        <f t="shared" si="4"/>
        <v>Obesity</v>
      </c>
      <c r="J132" s="36" t="str">
        <f t="shared" si="5"/>
        <v>Pre diabetes</v>
      </c>
    </row>
    <row r="133" spans="1:10" x14ac:dyDescent="0.25">
      <c r="A133" s="35" t="s">
        <v>2236</v>
      </c>
      <c r="B133" s="4">
        <v>44.86</v>
      </c>
      <c r="C133" s="4">
        <v>4.38</v>
      </c>
      <c r="D133" s="4" t="s">
        <v>2375</v>
      </c>
      <c r="E133" s="4" t="s">
        <v>2373</v>
      </c>
      <c r="F133" s="4" t="s">
        <v>2373</v>
      </c>
      <c r="G133" s="4">
        <v>0</v>
      </c>
      <c r="H133" s="4" t="s">
        <v>2375</v>
      </c>
      <c r="I133" s="4" t="str">
        <f t="shared" si="4"/>
        <v>Obesity</v>
      </c>
      <c r="J133" s="36" t="str">
        <f t="shared" si="5"/>
        <v>Normal</v>
      </c>
    </row>
    <row r="134" spans="1:10" x14ac:dyDescent="0.25">
      <c r="A134" s="35" t="s">
        <v>2235</v>
      </c>
      <c r="B134" s="4">
        <v>52.15</v>
      </c>
      <c r="C134" s="4">
        <v>5.65</v>
      </c>
      <c r="D134" s="4" t="s">
        <v>2373</v>
      </c>
      <c r="E134" s="4" t="s">
        <v>2373</v>
      </c>
      <c r="F134" s="4" t="s">
        <v>2373</v>
      </c>
      <c r="G134" s="4">
        <v>1</v>
      </c>
      <c r="H134" s="4" t="s">
        <v>2375</v>
      </c>
      <c r="I134" s="4" t="str">
        <f t="shared" si="4"/>
        <v>Obesity</v>
      </c>
      <c r="J134" s="36" t="str">
        <f t="shared" si="5"/>
        <v>Normal</v>
      </c>
    </row>
    <row r="135" spans="1:10" x14ac:dyDescent="0.25">
      <c r="A135" s="35" t="s">
        <v>2234</v>
      </c>
      <c r="B135" s="4">
        <v>41.12</v>
      </c>
      <c r="C135" s="4">
        <v>7.54</v>
      </c>
      <c r="D135" s="4" t="s">
        <v>2375</v>
      </c>
      <c r="E135" s="4" t="s">
        <v>2373</v>
      </c>
      <c r="F135" s="4" t="s">
        <v>2373</v>
      </c>
      <c r="G135" s="4">
        <v>0</v>
      </c>
      <c r="H135" s="4" t="s">
        <v>2375</v>
      </c>
      <c r="I135" s="4" t="str">
        <f t="shared" si="4"/>
        <v>Obesity</v>
      </c>
      <c r="J135" s="36" t="str">
        <f t="shared" si="5"/>
        <v>Diabetes</v>
      </c>
    </row>
    <row r="136" spans="1:10" x14ac:dyDescent="0.25">
      <c r="A136" s="35" t="s">
        <v>2233</v>
      </c>
      <c r="B136" s="4">
        <v>38.39</v>
      </c>
      <c r="C136" s="4">
        <v>5.1100000000000003</v>
      </c>
      <c r="D136" s="4" t="s">
        <v>2375</v>
      </c>
      <c r="E136" s="4" t="s">
        <v>2373</v>
      </c>
      <c r="F136" s="4" t="s">
        <v>2373</v>
      </c>
      <c r="G136" s="4">
        <v>1</v>
      </c>
      <c r="H136" s="4" t="s">
        <v>2375</v>
      </c>
      <c r="I136" s="4" t="str">
        <f t="shared" si="4"/>
        <v>Obesity</v>
      </c>
      <c r="J136" s="36" t="str">
        <f t="shared" si="5"/>
        <v>Normal</v>
      </c>
    </row>
    <row r="137" spans="1:10" x14ac:dyDescent="0.25">
      <c r="A137" s="35" t="s">
        <v>2232</v>
      </c>
      <c r="B137" s="4">
        <v>46.85</v>
      </c>
      <c r="C137" s="4">
        <v>4.25</v>
      </c>
      <c r="D137" s="4" t="s">
        <v>2373</v>
      </c>
      <c r="E137" s="4" t="s">
        <v>2373</v>
      </c>
      <c r="F137" s="4" t="s">
        <v>2375</v>
      </c>
      <c r="G137" s="4">
        <v>1</v>
      </c>
      <c r="H137" s="4" t="s">
        <v>2375</v>
      </c>
      <c r="I137" s="4" t="str">
        <f t="shared" si="4"/>
        <v>Obesity</v>
      </c>
      <c r="J137" s="36" t="str">
        <f t="shared" si="5"/>
        <v>Normal</v>
      </c>
    </row>
    <row r="138" spans="1:10" x14ac:dyDescent="0.25">
      <c r="A138" s="35" t="s">
        <v>2231</v>
      </c>
      <c r="B138" s="4">
        <v>42.24</v>
      </c>
      <c r="C138" s="4">
        <v>5.55</v>
      </c>
      <c r="D138" s="4" t="s">
        <v>2373</v>
      </c>
      <c r="E138" s="4" t="s">
        <v>2374</v>
      </c>
      <c r="F138" s="4" t="s">
        <v>2373</v>
      </c>
      <c r="G138" s="4">
        <v>1</v>
      </c>
      <c r="H138" s="4" t="s">
        <v>2375</v>
      </c>
      <c r="I138" s="4" t="str">
        <f t="shared" si="4"/>
        <v>Obesity</v>
      </c>
      <c r="J138" s="36" t="str">
        <f t="shared" si="5"/>
        <v>Normal</v>
      </c>
    </row>
    <row r="139" spans="1:10" x14ac:dyDescent="0.25">
      <c r="A139" s="35" t="s">
        <v>2230</v>
      </c>
      <c r="B139" s="4">
        <v>34.39</v>
      </c>
      <c r="C139" s="4">
        <v>5.78</v>
      </c>
      <c r="D139" s="4" t="s">
        <v>2373</v>
      </c>
      <c r="E139" s="4" t="s">
        <v>2373</v>
      </c>
      <c r="F139" s="4" t="s">
        <v>2373</v>
      </c>
      <c r="G139" s="4">
        <v>0</v>
      </c>
      <c r="H139" s="4" t="s">
        <v>2375</v>
      </c>
      <c r="I139" s="4" t="str">
        <f t="shared" si="4"/>
        <v>Obesity</v>
      </c>
      <c r="J139" s="36" t="str">
        <f t="shared" si="5"/>
        <v>Pre diabetes</v>
      </c>
    </row>
    <row r="140" spans="1:10" x14ac:dyDescent="0.25">
      <c r="A140" s="35" t="s">
        <v>2229</v>
      </c>
      <c r="B140" s="4">
        <v>42.89</v>
      </c>
      <c r="C140" s="4">
        <v>5.28</v>
      </c>
      <c r="D140" s="4" t="s">
        <v>2375</v>
      </c>
      <c r="E140" s="4" t="s">
        <v>2373</v>
      </c>
      <c r="F140" s="4" t="s">
        <v>2373</v>
      </c>
      <c r="G140" s="4">
        <v>0</v>
      </c>
      <c r="H140" s="4" t="s">
        <v>2375</v>
      </c>
      <c r="I140" s="4" t="str">
        <f t="shared" si="4"/>
        <v>Obesity</v>
      </c>
      <c r="J140" s="36" t="str">
        <f t="shared" si="5"/>
        <v>Normal</v>
      </c>
    </row>
    <row r="141" spans="1:10" x14ac:dyDescent="0.25">
      <c r="A141" s="35" t="s">
        <v>2228</v>
      </c>
      <c r="B141" s="4">
        <v>36.299999999999997</v>
      </c>
      <c r="C141" s="4">
        <v>5.39</v>
      </c>
      <c r="D141" s="4" t="s">
        <v>2373</v>
      </c>
      <c r="E141" s="4" t="s">
        <v>2373</v>
      </c>
      <c r="F141" s="4" t="s">
        <v>2373</v>
      </c>
      <c r="G141" s="4">
        <v>0</v>
      </c>
      <c r="H141" s="4" t="s">
        <v>2375</v>
      </c>
      <c r="I141" s="4" t="str">
        <f t="shared" si="4"/>
        <v>Obesity</v>
      </c>
      <c r="J141" s="36" t="str">
        <f t="shared" si="5"/>
        <v>Normal</v>
      </c>
    </row>
    <row r="142" spans="1:10" x14ac:dyDescent="0.25">
      <c r="A142" s="35" t="s">
        <v>2227</v>
      </c>
      <c r="B142" s="4">
        <v>35.200000000000003</v>
      </c>
      <c r="C142" s="4">
        <v>8.01</v>
      </c>
      <c r="D142" s="4" t="s">
        <v>2375</v>
      </c>
      <c r="E142" s="4" t="s">
        <v>2373</v>
      </c>
      <c r="F142" s="4" t="s">
        <v>2373</v>
      </c>
      <c r="G142" s="4">
        <v>1</v>
      </c>
      <c r="H142" s="4" t="s">
        <v>2375</v>
      </c>
      <c r="I142" s="4" t="str">
        <f t="shared" si="4"/>
        <v>Obesity</v>
      </c>
      <c r="J142" s="36" t="str">
        <f t="shared" si="5"/>
        <v>Diabetes</v>
      </c>
    </row>
    <row r="143" spans="1:10" x14ac:dyDescent="0.25">
      <c r="A143" s="35" t="s">
        <v>2226</v>
      </c>
      <c r="B143" s="4">
        <v>53.62</v>
      </c>
      <c r="C143" s="4">
        <v>5.21</v>
      </c>
      <c r="D143" s="4" t="s">
        <v>2373</v>
      </c>
      <c r="E143" s="4" t="s">
        <v>2373</v>
      </c>
      <c r="F143" s="4" t="s">
        <v>2373</v>
      </c>
      <c r="G143" s="4">
        <v>0</v>
      </c>
      <c r="H143" s="4" t="s">
        <v>2375</v>
      </c>
      <c r="I143" s="4" t="str">
        <f t="shared" si="4"/>
        <v>Obesity</v>
      </c>
      <c r="J143" s="36" t="str">
        <f t="shared" si="5"/>
        <v>Normal</v>
      </c>
    </row>
    <row r="144" spans="1:10" x14ac:dyDescent="0.25">
      <c r="A144" s="35" t="s">
        <v>2225</v>
      </c>
      <c r="B144" s="4">
        <v>36.67</v>
      </c>
      <c r="C144" s="4">
        <v>6.27</v>
      </c>
      <c r="D144" s="4" t="s">
        <v>2373</v>
      </c>
      <c r="E144" s="4" t="s">
        <v>2373</v>
      </c>
      <c r="F144" s="4" t="s">
        <v>2373</v>
      </c>
      <c r="G144" s="4">
        <v>0</v>
      </c>
      <c r="H144" s="4" t="s">
        <v>2375</v>
      </c>
      <c r="I144" s="4" t="str">
        <f t="shared" si="4"/>
        <v>Obesity</v>
      </c>
      <c r="J144" s="36" t="str">
        <f t="shared" si="5"/>
        <v>Pre diabetes</v>
      </c>
    </row>
    <row r="145" spans="1:10" x14ac:dyDescent="0.25">
      <c r="A145" s="35" t="s">
        <v>2224</v>
      </c>
      <c r="B145" s="4">
        <v>33.4</v>
      </c>
      <c r="C145" s="4">
        <v>10.73</v>
      </c>
      <c r="D145" s="4" t="s">
        <v>2375</v>
      </c>
      <c r="E145" s="4" t="s">
        <v>2373</v>
      </c>
      <c r="F145" s="4" t="s">
        <v>2373</v>
      </c>
      <c r="G145" s="4">
        <v>1</v>
      </c>
      <c r="H145" s="4" t="s">
        <v>2375</v>
      </c>
      <c r="I145" s="4" t="str">
        <f t="shared" si="4"/>
        <v>Obesity</v>
      </c>
      <c r="J145" s="36" t="str">
        <f t="shared" si="5"/>
        <v>Diabetes</v>
      </c>
    </row>
    <row r="146" spans="1:10" x14ac:dyDescent="0.25">
      <c r="A146" s="35" t="s">
        <v>2223</v>
      </c>
      <c r="B146" s="4">
        <v>42.71</v>
      </c>
      <c r="C146" s="4">
        <v>10.52</v>
      </c>
      <c r="D146" s="4" t="s">
        <v>2373</v>
      </c>
      <c r="E146" s="4" t="s">
        <v>2373</v>
      </c>
      <c r="F146" s="4" t="s">
        <v>2373</v>
      </c>
      <c r="G146" s="4">
        <v>0</v>
      </c>
      <c r="H146" s="4" t="s">
        <v>2375</v>
      </c>
      <c r="I146" s="4" t="str">
        <f t="shared" si="4"/>
        <v>Obesity</v>
      </c>
      <c r="J146" s="36" t="str">
        <f t="shared" si="5"/>
        <v>Diabetes</v>
      </c>
    </row>
    <row r="147" spans="1:10" x14ac:dyDescent="0.25">
      <c r="A147" s="35" t="s">
        <v>2222</v>
      </c>
      <c r="B147" s="4">
        <v>41.52</v>
      </c>
      <c r="C147" s="4">
        <v>11.82</v>
      </c>
      <c r="D147" s="4" t="s">
        <v>2375</v>
      </c>
      <c r="E147" s="4" t="s">
        <v>2373</v>
      </c>
      <c r="F147" s="4" t="s">
        <v>2373</v>
      </c>
      <c r="G147" s="4">
        <v>2</v>
      </c>
      <c r="H147" s="4" t="s">
        <v>2375</v>
      </c>
      <c r="I147" s="4" t="str">
        <f t="shared" si="4"/>
        <v>Obesity</v>
      </c>
      <c r="J147" s="36" t="str">
        <f t="shared" si="5"/>
        <v>Diabetes</v>
      </c>
    </row>
    <row r="148" spans="1:10" x14ac:dyDescent="0.25">
      <c r="A148" s="35" t="s">
        <v>2221</v>
      </c>
      <c r="B148" s="4">
        <v>39.4</v>
      </c>
      <c r="C148" s="4">
        <v>6.76</v>
      </c>
      <c r="D148" s="4" t="s">
        <v>2373</v>
      </c>
      <c r="E148" s="4" t="s">
        <v>2373</v>
      </c>
      <c r="F148" s="4" t="s">
        <v>2373</v>
      </c>
      <c r="G148" s="4">
        <v>0</v>
      </c>
      <c r="H148" s="4" t="s">
        <v>2375</v>
      </c>
      <c r="I148" s="4" t="str">
        <f t="shared" si="4"/>
        <v>Obesity</v>
      </c>
      <c r="J148" s="36" t="str">
        <f t="shared" si="5"/>
        <v>Diabetes</v>
      </c>
    </row>
    <row r="149" spans="1:10" x14ac:dyDescent="0.25">
      <c r="A149" s="35" t="s">
        <v>2220</v>
      </c>
      <c r="B149" s="4">
        <v>46.45</v>
      </c>
      <c r="C149" s="4">
        <v>5.62</v>
      </c>
      <c r="D149" s="4" t="s">
        <v>2373</v>
      </c>
      <c r="E149" s="4" t="s">
        <v>2373</v>
      </c>
      <c r="F149" s="4" t="s">
        <v>2373</v>
      </c>
      <c r="G149" s="4">
        <v>0</v>
      </c>
      <c r="H149" s="4" t="s">
        <v>2375</v>
      </c>
      <c r="I149" s="4" t="str">
        <f t="shared" si="4"/>
        <v>Obesity</v>
      </c>
      <c r="J149" s="36" t="str">
        <f t="shared" si="5"/>
        <v>Normal</v>
      </c>
    </row>
    <row r="150" spans="1:10" x14ac:dyDescent="0.25">
      <c r="A150" s="35" t="s">
        <v>2219</v>
      </c>
      <c r="B150" s="4">
        <v>35.75</v>
      </c>
      <c r="C150" s="4">
        <v>4.1900000000000004</v>
      </c>
      <c r="D150" s="4" t="s">
        <v>2373</v>
      </c>
      <c r="E150" s="4" t="s">
        <v>2373</v>
      </c>
      <c r="F150" s="4" t="s">
        <v>2373</v>
      </c>
      <c r="G150" s="4">
        <v>0</v>
      </c>
      <c r="H150" s="4" t="s">
        <v>2375</v>
      </c>
      <c r="I150" s="4" t="str">
        <f t="shared" si="4"/>
        <v>Obesity</v>
      </c>
      <c r="J150" s="36" t="str">
        <f t="shared" si="5"/>
        <v>Normal</v>
      </c>
    </row>
    <row r="151" spans="1:10" x14ac:dyDescent="0.25">
      <c r="A151" s="35" t="s">
        <v>2218</v>
      </c>
      <c r="B151" s="4">
        <v>26.07</v>
      </c>
      <c r="C151" s="4">
        <v>5.32</v>
      </c>
      <c r="D151" s="4" t="s">
        <v>2373</v>
      </c>
      <c r="E151" s="4" t="s">
        <v>2373</v>
      </c>
      <c r="F151" s="4" t="s">
        <v>2373</v>
      </c>
      <c r="G151" s="4">
        <v>0</v>
      </c>
      <c r="H151" s="4" t="s">
        <v>2375</v>
      </c>
      <c r="I151" s="4" t="str">
        <f t="shared" si="4"/>
        <v>Over Weight</v>
      </c>
      <c r="J151" s="36" t="str">
        <f t="shared" si="5"/>
        <v>Normal</v>
      </c>
    </row>
    <row r="152" spans="1:10" x14ac:dyDescent="0.25">
      <c r="A152" s="35" t="s">
        <v>2217</v>
      </c>
      <c r="B152" s="4">
        <v>36.54</v>
      </c>
      <c r="C152" s="4">
        <v>4.46</v>
      </c>
      <c r="D152" s="4" t="s">
        <v>2375</v>
      </c>
      <c r="E152" s="4" t="s">
        <v>2373</v>
      </c>
      <c r="F152" s="4" t="s">
        <v>2373</v>
      </c>
      <c r="G152" s="4">
        <v>1</v>
      </c>
      <c r="H152" s="4" t="s">
        <v>2375</v>
      </c>
      <c r="I152" s="4" t="str">
        <f t="shared" si="4"/>
        <v>Obesity</v>
      </c>
      <c r="J152" s="36" t="str">
        <f t="shared" si="5"/>
        <v>Normal</v>
      </c>
    </row>
    <row r="153" spans="1:10" x14ac:dyDescent="0.25">
      <c r="A153" s="35" t="s">
        <v>2216</v>
      </c>
      <c r="B153" s="4">
        <v>51.64</v>
      </c>
      <c r="C153" s="4">
        <v>5.65</v>
      </c>
      <c r="D153" s="4" t="s">
        <v>2373</v>
      </c>
      <c r="E153" s="4" t="s">
        <v>2373</v>
      </c>
      <c r="F153" s="4" t="s">
        <v>2373</v>
      </c>
      <c r="G153" s="4">
        <v>0</v>
      </c>
      <c r="H153" s="4" t="s">
        <v>2375</v>
      </c>
      <c r="I153" s="4" t="str">
        <f t="shared" si="4"/>
        <v>Obesity</v>
      </c>
      <c r="J153" s="36" t="str">
        <f t="shared" si="5"/>
        <v>Normal</v>
      </c>
    </row>
    <row r="154" spans="1:10" x14ac:dyDescent="0.25">
      <c r="A154" s="35" t="s">
        <v>2215</v>
      </c>
      <c r="B154" s="4">
        <v>42.83</v>
      </c>
      <c r="C154" s="4">
        <v>6.04</v>
      </c>
      <c r="D154" s="4" t="s">
        <v>2373</v>
      </c>
      <c r="E154" s="4" t="s">
        <v>2373</v>
      </c>
      <c r="F154" s="4" t="s">
        <v>2373</v>
      </c>
      <c r="G154" s="4">
        <v>2</v>
      </c>
      <c r="H154" s="4" t="s">
        <v>2375</v>
      </c>
      <c r="I154" s="4" t="str">
        <f t="shared" si="4"/>
        <v>Obesity</v>
      </c>
      <c r="J154" s="36" t="str">
        <f t="shared" si="5"/>
        <v>Pre diabetes</v>
      </c>
    </row>
    <row r="155" spans="1:10" x14ac:dyDescent="0.25">
      <c r="A155" s="35" t="s">
        <v>2214</v>
      </c>
      <c r="B155" s="4">
        <v>40.15</v>
      </c>
      <c r="C155" s="4">
        <v>5.76</v>
      </c>
      <c r="D155" s="4" t="s">
        <v>2373</v>
      </c>
      <c r="E155" s="4" t="s">
        <v>2373</v>
      </c>
      <c r="F155" s="4" t="s">
        <v>2373</v>
      </c>
      <c r="G155" s="4">
        <v>1</v>
      </c>
      <c r="H155" s="4" t="s">
        <v>2375</v>
      </c>
      <c r="I155" s="4" t="str">
        <f t="shared" si="4"/>
        <v>Obesity</v>
      </c>
      <c r="J155" s="36" t="str">
        <f t="shared" si="5"/>
        <v>Pre diabetes</v>
      </c>
    </row>
    <row r="156" spans="1:10" x14ac:dyDescent="0.25">
      <c r="A156" s="35" t="s">
        <v>2213</v>
      </c>
      <c r="B156" s="4">
        <v>27.8</v>
      </c>
      <c r="C156" s="4">
        <v>4.3600000000000003</v>
      </c>
      <c r="D156" s="4" t="s">
        <v>2373</v>
      </c>
      <c r="E156" s="4" t="s">
        <v>2373</v>
      </c>
      <c r="F156" s="4" t="s">
        <v>2375</v>
      </c>
      <c r="G156" s="4">
        <v>1</v>
      </c>
      <c r="H156" s="4" t="s">
        <v>2375</v>
      </c>
      <c r="I156" s="4" t="str">
        <f t="shared" si="4"/>
        <v>Over Weight</v>
      </c>
      <c r="J156" s="36" t="str">
        <f t="shared" si="5"/>
        <v>Normal</v>
      </c>
    </row>
    <row r="157" spans="1:10" x14ac:dyDescent="0.25">
      <c r="A157" s="35" t="s">
        <v>2212</v>
      </c>
      <c r="B157" s="4">
        <v>45.81</v>
      </c>
      <c r="C157" s="4">
        <v>4.76</v>
      </c>
      <c r="D157" s="4" t="s">
        <v>2375</v>
      </c>
      <c r="E157" s="4" t="s">
        <v>2373</v>
      </c>
      <c r="F157" s="4" t="s">
        <v>2375</v>
      </c>
      <c r="G157" s="4">
        <v>1</v>
      </c>
      <c r="H157" s="4" t="s">
        <v>2375</v>
      </c>
      <c r="I157" s="4" t="str">
        <f t="shared" si="4"/>
        <v>Obesity</v>
      </c>
      <c r="J157" s="36" t="str">
        <f t="shared" si="5"/>
        <v>Normal</v>
      </c>
    </row>
    <row r="158" spans="1:10" x14ac:dyDescent="0.25">
      <c r="A158" s="35" t="s">
        <v>2211</v>
      </c>
      <c r="B158" s="4">
        <v>34.43</v>
      </c>
      <c r="C158" s="4">
        <v>10.82</v>
      </c>
      <c r="D158" s="4" t="s">
        <v>2375</v>
      </c>
      <c r="E158" s="4" t="s">
        <v>2373</v>
      </c>
      <c r="F158" s="4" t="s">
        <v>2373</v>
      </c>
      <c r="G158" s="4">
        <v>1</v>
      </c>
      <c r="H158" s="4" t="s">
        <v>2375</v>
      </c>
      <c r="I158" s="4" t="str">
        <f t="shared" si="4"/>
        <v>Obesity</v>
      </c>
      <c r="J158" s="36" t="str">
        <f t="shared" si="5"/>
        <v>Diabetes</v>
      </c>
    </row>
    <row r="159" spans="1:10" x14ac:dyDescent="0.25">
      <c r="A159" s="35" t="s">
        <v>2210</v>
      </c>
      <c r="B159" s="4">
        <v>41.33</v>
      </c>
      <c r="C159" s="4">
        <v>4.01</v>
      </c>
      <c r="D159" s="4" t="s">
        <v>2375</v>
      </c>
      <c r="E159" s="4" t="s">
        <v>2373</v>
      </c>
      <c r="F159" s="4" t="s">
        <v>2373</v>
      </c>
      <c r="G159" s="4">
        <v>0</v>
      </c>
      <c r="H159" s="4" t="s">
        <v>2375</v>
      </c>
      <c r="I159" s="4" t="str">
        <f t="shared" si="4"/>
        <v>Obesity</v>
      </c>
      <c r="J159" s="36" t="str">
        <f t="shared" si="5"/>
        <v>Normal</v>
      </c>
    </row>
    <row r="160" spans="1:10" x14ac:dyDescent="0.25">
      <c r="A160" s="35" t="s">
        <v>2209</v>
      </c>
      <c r="B160" s="4">
        <v>31.92</v>
      </c>
      <c r="C160" s="4">
        <v>5.12</v>
      </c>
      <c r="D160" s="4" t="s">
        <v>2375</v>
      </c>
      <c r="E160" s="4" t="s">
        <v>2373</v>
      </c>
      <c r="F160" s="4" t="s">
        <v>2373</v>
      </c>
      <c r="G160" s="4">
        <v>1</v>
      </c>
      <c r="H160" s="4" t="s">
        <v>2375</v>
      </c>
      <c r="I160" s="4" t="str">
        <f t="shared" si="4"/>
        <v>Obesity</v>
      </c>
      <c r="J160" s="36" t="str">
        <f t="shared" si="5"/>
        <v>Normal</v>
      </c>
    </row>
    <row r="161" spans="1:10" x14ac:dyDescent="0.25">
      <c r="A161" s="35" t="s">
        <v>2208</v>
      </c>
      <c r="B161" s="4">
        <v>39.799999999999997</v>
      </c>
      <c r="C161" s="4">
        <v>10.54</v>
      </c>
      <c r="D161" s="4" t="s">
        <v>2375</v>
      </c>
      <c r="E161" s="4" t="s">
        <v>2373</v>
      </c>
      <c r="F161" s="4" t="s">
        <v>2373</v>
      </c>
      <c r="G161" s="4">
        <v>2</v>
      </c>
      <c r="H161" s="4" t="s">
        <v>2375</v>
      </c>
      <c r="I161" s="4" t="str">
        <f t="shared" si="4"/>
        <v>Obesity</v>
      </c>
      <c r="J161" s="36" t="str">
        <f t="shared" si="5"/>
        <v>Diabetes</v>
      </c>
    </row>
    <row r="162" spans="1:10" x14ac:dyDescent="0.25">
      <c r="A162" s="35" t="s">
        <v>2207</v>
      </c>
      <c r="B162" s="4">
        <v>42.82</v>
      </c>
      <c r="C162" s="4">
        <v>4.21</v>
      </c>
      <c r="D162" s="4" t="s">
        <v>2373</v>
      </c>
      <c r="E162" s="4" t="s">
        <v>2373</v>
      </c>
      <c r="F162" s="4" t="s">
        <v>2373</v>
      </c>
      <c r="G162" s="4">
        <v>0</v>
      </c>
      <c r="H162" s="4" t="s">
        <v>2375</v>
      </c>
      <c r="I162" s="4" t="str">
        <f t="shared" si="4"/>
        <v>Obesity</v>
      </c>
      <c r="J162" s="36" t="str">
        <f t="shared" si="5"/>
        <v>Normal</v>
      </c>
    </row>
    <row r="163" spans="1:10" x14ac:dyDescent="0.25">
      <c r="A163" s="35" t="s">
        <v>2206</v>
      </c>
      <c r="B163" s="4">
        <v>33.630000000000003</v>
      </c>
      <c r="C163" s="4">
        <v>5.42</v>
      </c>
      <c r="D163" s="4" t="s">
        <v>2373</v>
      </c>
      <c r="E163" s="4" t="s">
        <v>2373</v>
      </c>
      <c r="F163" s="4" t="s">
        <v>2373</v>
      </c>
      <c r="G163" s="4">
        <v>0</v>
      </c>
      <c r="H163" s="4" t="s">
        <v>2375</v>
      </c>
      <c r="I163" s="4" t="str">
        <f t="shared" si="4"/>
        <v>Obesity</v>
      </c>
      <c r="J163" s="36" t="str">
        <f t="shared" si="5"/>
        <v>Normal</v>
      </c>
    </row>
    <row r="164" spans="1:10" x14ac:dyDescent="0.25">
      <c r="A164" s="35" t="s">
        <v>2205</v>
      </c>
      <c r="B164" s="4">
        <v>37.07</v>
      </c>
      <c r="C164" s="4">
        <v>4.28</v>
      </c>
      <c r="D164" s="4" t="s">
        <v>2373</v>
      </c>
      <c r="E164" s="4" t="s">
        <v>2374</v>
      </c>
      <c r="F164" s="4" t="s">
        <v>2373</v>
      </c>
      <c r="G164" s="4">
        <v>1</v>
      </c>
      <c r="H164" s="4" t="s">
        <v>2375</v>
      </c>
      <c r="I164" s="4" t="str">
        <f t="shared" si="4"/>
        <v>Obesity</v>
      </c>
      <c r="J164" s="36" t="str">
        <f t="shared" si="5"/>
        <v>Normal</v>
      </c>
    </row>
    <row r="165" spans="1:10" x14ac:dyDescent="0.25">
      <c r="A165" s="35" t="s">
        <v>2204</v>
      </c>
      <c r="B165" s="4">
        <v>35.625</v>
      </c>
      <c r="C165" s="4">
        <v>8.9</v>
      </c>
      <c r="D165" s="4" t="s">
        <v>2373</v>
      </c>
      <c r="E165" s="4" t="s">
        <v>2373</v>
      </c>
      <c r="F165" s="4" t="s">
        <v>2373</v>
      </c>
      <c r="G165" s="4">
        <v>0</v>
      </c>
      <c r="H165" s="4" t="s">
        <v>2375</v>
      </c>
      <c r="I165" s="4" t="str">
        <f t="shared" si="4"/>
        <v>Obesity</v>
      </c>
      <c r="J165" s="36" t="str">
        <f t="shared" si="5"/>
        <v>Diabetes</v>
      </c>
    </row>
    <row r="166" spans="1:10" x14ac:dyDescent="0.25">
      <c r="A166" s="35" t="s">
        <v>2203</v>
      </c>
      <c r="B166" s="4">
        <v>42.69</v>
      </c>
      <c r="C166" s="4">
        <v>4.8899999999999997</v>
      </c>
      <c r="D166" s="4" t="s">
        <v>2373</v>
      </c>
      <c r="E166" s="4" t="s">
        <v>2373</v>
      </c>
      <c r="F166" s="4" t="s">
        <v>2375</v>
      </c>
      <c r="G166" s="4">
        <v>1</v>
      </c>
      <c r="H166" s="4" t="s">
        <v>2375</v>
      </c>
      <c r="I166" s="4" t="str">
        <f t="shared" si="4"/>
        <v>Obesity</v>
      </c>
      <c r="J166" s="36" t="str">
        <f t="shared" si="5"/>
        <v>Normal</v>
      </c>
    </row>
    <row r="167" spans="1:10" x14ac:dyDescent="0.25">
      <c r="A167" s="35" t="s">
        <v>2202</v>
      </c>
      <c r="B167" s="4">
        <v>37.869999999999997</v>
      </c>
      <c r="C167" s="4">
        <v>4.29</v>
      </c>
      <c r="D167" s="4" t="s">
        <v>2375</v>
      </c>
      <c r="E167" s="4" t="s">
        <v>2373</v>
      </c>
      <c r="F167" s="4" t="s">
        <v>2375</v>
      </c>
      <c r="G167" s="4">
        <v>1</v>
      </c>
      <c r="H167" s="4" t="s">
        <v>2375</v>
      </c>
      <c r="I167" s="4" t="str">
        <f t="shared" si="4"/>
        <v>Obesity</v>
      </c>
      <c r="J167" s="36" t="str">
        <f t="shared" si="5"/>
        <v>Normal</v>
      </c>
    </row>
    <row r="168" spans="1:10" x14ac:dyDescent="0.25">
      <c r="A168" s="35" t="s">
        <v>2201</v>
      </c>
      <c r="B168" s="4">
        <v>40.61</v>
      </c>
      <c r="C168" s="4">
        <v>8</v>
      </c>
      <c r="D168" s="4" t="s">
        <v>2375</v>
      </c>
      <c r="E168" s="4" t="s">
        <v>2373</v>
      </c>
      <c r="F168" s="4" t="s">
        <v>2373</v>
      </c>
      <c r="G168" s="4">
        <v>1</v>
      </c>
      <c r="H168" s="4" t="s">
        <v>2375</v>
      </c>
      <c r="I168" s="4" t="str">
        <f t="shared" si="4"/>
        <v>Obesity</v>
      </c>
      <c r="J168" s="36" t="str">
        <f t="shared" si="5"/>
        <v>Diabetes</v>
      </c>
    </row>
    <row r="169" spans="1:10" x14ac:dyDescent="0.25">
      <c r="A169" s="35" t="s">
        <v>2200</v>
      </c>
      <c r="B169" s="4">
        <v>30.78</v>
      </c>
      <c r="C169" s="4">
        <v>4.67</v>
      </c>
      <c r="D169" s="4" t="s">
        <v>2375</v>
      </c>
      <c r="E169" s="4" t="s">
        <v>2373</v>
      </c>
      <c r="F169" s="4" t="s">
        <v>2373</v>
      </c>
      <c r="G169" s="4">
        <v>0</v>
      </c>
      <c r="H169" s="4" t="s">
        <v>2375</v>
      </c>
      <c r="I169" s="4" t="str">
        <f t="shared" si="4"/>
        <v>Obesity</v>
      </c>
      <c r="J169" s="36" t="str">
        <f t="shared" si="5"/>
        <v>Normal</v>
      </c>
    </row>
    <row r="170" spans="1:10" x14ac:dyDescent="0.25">
      <c r="A170" s="35" t="s">
        <v>2199</v>
      </c>
      <c r="B170" s="4">
        <v>49.49</v>
      </c>
      <c r="C170" s="4">
        <v>4.5</v>
      </c>
      <c r="D170" s="4" t="s">
        <v>2373</v>
      </c>
      <c r="E170" s="4" t="s">
        <v>2373</v>
      </c>
      <c r="F170" s="4" t="s">
        <v>2373</v>
      </c>
      <c r="G170" s="4">
        <v>0</v>
      </c>
      <c r="H170" s="4" t="s">
        <v>2375</v>
      </c>
      <c r="I170" s="4" t="str">
        <f t="shared" si="4"/>
        <v>Obesity</v>
      </c>
      <c r="J170" s="36" t="str">
        <f t="shared" si="5"/>
        <v>Normal</v>
      </c>
    </row>
    <row r="171" spans="1:10" x14ac:dyDescent="0.25">
      <c r="A171" s="35" t="s">
        <v>2198</v>
      </c>
      <c r="B171" s="4">
        <v>37.619999999999997</v>
      </c>
      <c r="C171" s="4">
        <v>6.32</v>
      </c>
      <c r="D171" s="4" t="s">
        <v>2375</v>
      </c>
      <c r="E171" s="4" t="s">
        <v>2374</v>
      </c>
      <c r="F171" s="4" t="s">
        <v>2373</v>
      </c>
      <c r="G171" s="4">
        <v>2</v>
      </c>
      <c r="H171" s="4" t="s">
        <v>2375</v>
      </c>
      <c r="I171" s="4" t="str">
        <f t="shared" si="4"/>
        <v>Obesity</v>
      </c>
      <c r="J171" s="36" t="str">
        <f t="shared" si="5"/>
        <v>Pre diabetes</v>
      </c>
    </row>
    <row r="172" spans="1:10" x14ac:dyDescent="0.25">
      <c r="A172" s="35" t="s">
        <v>2197</v>
      </c>
      <c r="B172" s="4">
        <v>36.08</v>
      </c>
      <c r="C172" s="4">
        <v>6.1</v>
      </c>
      <c r="D172" s="4" t="s">
        <v>2375</v>
      </c>
      <c r="E172" s="4" t="s">
        <v>2373</v>
      </c>
      <c r="F172" s="4" t="s">
        <v>2373</v>
      </c>
      <c r="G172" s="4">
        <v>1</v>
      </c>
      <c r="H172" s="4" t="s">
        <v>2375</v>
      </c>
      <c r="I172" s="4" t="str">
        <f t="shared" si="4"/>
        <v>Obesity</v>
      </c>
      <c r="J172" s="36" t="str">
        <f t="shared" si="5"/>
        <v>Pre diabetes</v>
      </c>
    </row>
    <row r="173" spans="1:10" x14ac:dyDescent="0.25">
      <c r="A173" s="35" t="s">
        <v>2196</v>
      </c>
      <c r="B173" s="4">
        <v>33.5</v>
      </c>
      <c r="C173" s="4">
        <v>5.4</v>
      </c>
      <c r="D173" s="4" t="s">
        <v>2373</v>
      </c>
      <c r="E173" s="4" t="s">
        <v>2373</v>
      </c>
      <c r="F173" s="4" t="s">
        <v>2373</v>
      </c>
      <c r="G173" s="4">
        <v>0</v>
      </c>
      <c r="H173" s="4" t="s">
        <v>2375</v>
      </c>
      <c r="I173" s="4" t="str">
        <f t="shared" si="4"/>
        <v>Obesity</v>
      </c>
      <c r="J173" s="36" t="str">
        <f t="shared" si="5"/>
        <v>Normal</v>
      </c>
    </row>
    <row r="174" spans="1:10" x14ac:dyDescent="0.25">
      <c r="A174" s="35" t="s">
        <v>2195</v>
      </c>
      <c r="B174" s="4">
        <v>47.46</v>
      </c>
      <c r="C174" s="4">
        <v>6.24</v>
      </c>
      <c r="D174" s="4" t="s">
        <v>2375</v>
      </c>
      <c r="E174" s="4" t="s">
        <v>2373</v>
      </c>
      <c r="F174" s="4" t="s">
        <v>2373</v>
      </c>
      <c r="G174" s="4">
        <v>1</v>
      </c>
      <c r="H174" s="4" t="s">
        <v>2375</v>
      </c>
      <c r="I174" s="4" t="str">
        <f t="shared" si="4"/>
        <v>Obesity</v>
      </c>
      <c r="J174" s="36" t="str">
        <f t="shared" si="5"/>
        <v>Pre diabetes</v>
      </c>
    </row>
    <row r="175" spans="1:10" x14ac:dyDescent="0.25">
      <c r="A175" s="35" t="s">
        <v>2194</v>
      </c>
      <c r="B175" s="4">
        <v>49.24</v>
      </c>
      <c r="C175" s="4">
        <v>4.45</v>
      </c>
      <c r="D175" s="4" t="s">
        <v>2373</v>
      </c>
      <c r="E175" s="4" t="s">
        <v>2373</v>
      </c>
      <c r="F175" s="4" t="s">
        <v>2373</v>
      </c>
      <c r="G175" s="4">
        <v>0</v>
      </c>
      <c r="H175" s="4" t="s">
        <v>2375</v>
      </c>
      <c r="I175" s="4" t="str">
        <f t="shared" si="4"/>
        <v>Obesity</v>
      </c>
      <c r="J175" s="36" t="str">
        <f t="shared" si="5"/>
        <v>Normal</v>
      </c>
    </row>
    <row r="176" spans="1:10" x14ac:dyDescent="0.25">
      <c r="A176" s="35" t="s">
        <v>2193</v>
      </c>
      <c r="B176" s="4">
        <v>54.4</v>
      </c>
      <c r="C176" s="4">
        <v>5.22</v>
      </c>
      <c r="D176" s="4" t="s">
        <v>2373</v>
      </c>
      <c r="E176" s="4" t="s">
        <v>2373</v>
      </c>
      <c r="F176" s="4" t="s">
        <v>2373</v>
      </c>
      <c r="G176" s="4">
        <v>1</v>
      </c>
      <c r="H176" s="4" t="s">
        <v>2375</v>
      </c>
      <c r="I176" s="4" t="str">
        <f t="shared" si="4"/>
        <v>Obesity</v>
      </c>
      <c r="J176" s="36" t="str">
        <f t="shared" si="5"/>
        <v>Normal</v>
      </c>
    </row>
    <row r="177" spans="1:10" x14ac:dyDescent="0.25">
      <c r="A177" s="35" t="s">
        <v>2192</v>
      </c>
      <c r="B177" s="4">
        <v>35.53</v>
      </c>
      <c r="C177" s="4">
        <v>4.6100000000000003</v>
      </c>
      <c r="D177" s="4" t="s">
        <v>2373</v>
      </c>
      <c r="E177" s="4" t="s">
        <v>2373</v>
      </c>
      <c r="F177" s="4" t="s">
        <v>2373</v>
      </c>
      <c r="G177" s="4">
        <v>1</v>
      </c>
      <c r="H177" s="4" t="s">
        <v>2375</v>
      </c>
      <c r="I177" s="4" t="str">
        <f t="shared" si="4"/>
        <v>Obesity</v>
      </c>
      <c r="J177" s="36" t="str">
        <f t="shared" si="5"/>
        <v>Normal</v>
      </c>
    </row>
    <row r="178" spans="1:10" x14ac:dyDescent="0.25">
      <c r="A178" s="35" t="s">
        <v>2191</v>
      </c>
      <c r="B178" s="4">
        <v>39.729999999999997</v>
      </c>
      <c r="C178" s="4">
        <v>6.24</v>
      </c>
      <c r="D178" s="4" t="s">
        <v>2373</v>
      </c>
      <c r="E178" s="4" t="s">
        <v>2373</v>
      </c>
      <c r="F178" s="4" t="s">
        <v>2373</v>
      </c>
      <c r="G178" s="4">
        <v>0</v>
      </c>
      <c r="H178" s="4" t="s">
        <v>2375</v>
      </c>
      <c r="I178" s="4" t="str">
        <f t="shared" si="4"/>
        <v>Obesity</v>
      </c>
      <c r="J178" s="36" t="str">
        <f t="shared" si="5"/>
        <v>Pre diabetes</v>
      </c>
    </row>
    <row r="179" spans="1:10" x14ac:dyDescent="0.25">
      <c r="A179" s="35" t="s">
        <v>2190</v>
      </c>
      <c r="B179" s="4">
        <v>35.68</v>
      </c>
      <c r="C179" s="4">
        <v>10.039999999999999</v>
      </c>
      <c r="D179" s="4" t="s">
        <v>2373</v>
      </c>
      <c r="E179" s="4" t="s">
        <v>2373</v>
      </c>
      <c r="F179" s="4" t="s">
        <v>2373</v>
      </c>
      <c r="G179" s="4">
        <v>0</v>
      </c>
      <c r="H179" s="4" t="s">
        <v>2375</v>
      </c>
      <c r="I179" s="4" t="str">
        <f t="shared" si="4"/>
        <v>Obesity</v>
      </c>
      <c r="J179" s="36" t="str">
        <f t="shared" si="5"/>
        <v>Diabetes</v>
      </c>
    </row>
    <row r="180" spans="1:10" x14ac:dyDescent="0.25">
      <c r="A180" s="35" t="s">
        <v>2189</v>
      </c>
      <c r="B180" s="4">
        <v>48.86</v>
      </c>
      <c r="C180" s="4">
        <v>6.09</v>
      </c>
      <c r="D180" s="4" t="s">
        <v>2373</v>
      </c>
      <c r="E180" s="4" t="s">
        <v>2373</v>
      </c>
      <c r="F180" s="4" t="s">
        <v>2373</v>
      </c>
      <c r="G180" s="4">
        <v>0</v>
      </c>
      <c r="H180" s="4" t="s">
        <v>2375</v>
      </c>
      <c r="I180" s="4" t="str">
        <f t="shared" si="4"/>
        <v>Obesity</v>
      </c>
      <c r="J180" s="36" t="str">
        <f t="shared" si="5"/>
        <v>Pre diabetes</v>
      </c>
    </row>
    <row r="181" spans="1:10" x14ac:dyDescent="0.25">
      <c r="A181" s="35" t="s">
        <v>2188</v>
      </c>
      <c r="B181" s="4">
        <v>34.799999999999997</v>
      </c>
      <c r="C181" s="4">
        <v>11.4</v>
      </c>
      <c r="D181" s="4" t="s">
        <v>2375</v>
      </c>
      <c r="E181" s="4" t="s">
        <v>2373</v>
      </c>
      <c r="F181" s="4" t="s">
        <v>2375</v>
      </c>
      <c r="G181" s="4">
        <v>1</v>
      </c>
      <c r="H181" s="4" t="s">
        <v>2373</v>
      </c>
      <c r="I181" s="4" t="str">
        <f t="shared" si="4"/>
        <v>Obesity</v>
      </c>
      <c r="J181" s="36" t="str">
        <f t="shared" si="5"/>
        <v>Diabetes</v>
      </c>
    </row>
    <row r="182" spans="1:10" x14ac:dyDescent="0.25">
      <c r="A182" s="35" t="s">
        <v>2187</v>
      </c>
      <c r="B182" s="4">
        <v>32.49</v>
      </c>
      <c r="C182" s="4">
        <v>4.29</v>
      </c>
      <c r="D182" s="4" t="s">
        <v>2373</v>
      </c>
      <c r="E182" s="4" t="s">
        <v>2373</v>
      </c>
      <c r="F182" s="4" t="s">
        <v>2375</v>
      </c>
      <c r="G182" s="4">
        <v>1</v>
      </c>
      <c r="H182" s="4" t="s">
        <v>2375</v>
      </c>
      <c r="I182" s="4" t="str">
        <f t="shared" si="4"/>
        <v>Obesity</v>
      </c>
      <c r="J182" s="36" t="str">
        <f t="shared" si="5"/>
        <v>Normal</v>
      </c>
    </row>
    <row r="183" spans="1:10" x14ac:dyDescent="0.25">
      <c r="A183" s="35" t="s">
        <v>2186</v>
      </c>
      <c r="B183" s="4">
        <v>39</v>
      </c>
      <c r="C183" s="4">
        <v>5.7</v>
      </c>
      <c r="D183" s="4" t="s">
        <v>2373</v>
      </c>
      <c r="E183" s="4" t="s">
        <v>2373</v>
      </c>
      <c r="F183" s="4" t="s">
        <v>2373</v>
      </c>
      <c r="G183" s="4">
        <v>2</v>
      </c>
      <c r="H183" s="4" t="s">
        <v>2375</v>
      </c>
      <c r="I183" s="4" t="str">
        <f t="shared" si="4"/>
        <v>Obesity</v>
      </c>
      <c r="J183" s="36" t="str">
        <f t="shared" si="5"/>
        <v>Pre diabetes</v>
      </c>
    </row>
    <row r="184" spans="1:10" x14ac:dyDescent="0.25">
      <c r="A184" s="35" t="s">
        <v>2185</v>
      </c>
      <c r="B184" s="4">
        <v>35.299999999999997</v>
      </c>
      <c r="C184" s="4">
        <v>6.09</v>
      </c>
      <c r="D184" s="4" t="s">
        <v>2373</v>
      </c>
      <c r="E184" s="4" t="s">
        <v>2373</v>
      </c>
      <c r="F184" s="4" t="s">
        <v>2373</v>
      </c>
      <c r="G184" s="4">
        <v>1</v>
      </c>
      <c r="H184" s="4" t="s">
        <v>2375</v>
      </c>
      <c r="I184" s="4" t="str">
        <f t="shared" si="4"/>
        <v>Obesity</v>
      </c>
      <c r="J184" s="36" t="str">
        <f t="shared" si="5"/>
        <v>Pre diabetes</v>
      </c>
    </row>
    <row r="185" spans="1:10" x14ac:dyDescent="0.25">
      <c r="A185" s="35" t="s">
        <v>2184</v>
      </c>
      <c r="B185" s="4">
        <v>33.42</v>
      </c>
      <c r="C185" s="4">
        <v>10.67</v>
      </c>
      <c r="D185" s="4" t="s">
        <v>2373</v>
      </c>
      <c r="E185" s="4" t="s">
        <v>2373</v>
      </c>
      <c r="F185" s="4" t="s">
        <v>2373</v>
      </c>
      <c r="G185" s="4">
        <v>0</v>
      </c>
      <c r="H185" s="4" t="s">
        <v>2375</v>
      </c>
      <c r="I185" s="4" t="str">
        <f t="shared" si="4"/>
        <v>Obesity</v>
      </c>
      <c r="J185" s="36" t="str">
        <f t="shared" si="5"/>
        <v>Diabetes</v>
      </c>
    </row>
    <row r="186" spans="1:10" x14ac:dyDescent="0.25">
      <c r="A186" s="35" t="s">
        <v>2183</v>
      </c>
      <c r="B186" s="4">
        <v>37.18</v>
      </c>
      <c r="C186" s="4">
        <v>6.75</v>
      </c>
      <c r="D186" s="4" t="s">
        <v>2375</v>
      </c>
      <c r="E186" s="4" t="s">
        <v>2373</v>
      </c>
      <c r="F186" s="4" t="s">
        <v>2373</v>
      </c>
      <c r="G186" s="4">
        <v>2</v>
      </c>
      <c r="H186" s="4" t="s">
        <v>2375</v>
      </c>
      <c r="I186" s="4" t="str">
        <f t="shared" si="4"/>
        <v>Obesity</v>
      </c>
      <c r="J186" s="36" t="str">
        <f t="shared" si="5"/>
        <v>Diabetes</v>
      </c>
    </row>
    <row r="187" spans="1:10" x14ac:dyDescent="0.25">
      <c r="A187" s="35" t="s">
        <v>2182</v>
      </c>
      <c r="B187" s="4">
        <v>33.33</v>
      </c>
      <c r="C187" s="4">
        <v>9.26</v>
      </c>
      <c r="D187" s="4" t="s">
        <v>2375</v>
      </c>
      <c r="E187" s="4" t="s">
        <v>2373</v>
      </c>
      <c r="F187" s="4" t="s">
        <v>2373</v>
      </c>
      <c r="G187" s="4">
        <v>2</v>
      </c>
      <c r="H187" s="4" t="s">
        <v>2373</v>
      </c>
      <c r="I187" s="4" t="str">
        <f t="shared" si="4"/>
        <v>Obesity</v>
      </c>
      <c r="J187" s="36" t="str">
        <f t="shared" si="5"/>
        <v>Diabetes</v>
      </c>
    </row>
    <row r="188" spans="1:10" x14ac:dyDescent="0.25">
      <c r="A188" s="35" t="s">
        <v>2181</v>
      </c>
      <c r="B188" s="4">
        <v>53.21</v>
      </c>
      <c r="C188" s="4">
        <v>4.2699999999999996</v>
      </c>
      <c r="D188" s="4" t="s">
        <v>2373</v>
      </c>
      <c r="E188" s="4" t="s">
        <v>2373</v>
      </c>
      <c r="F188" s="4" t="s">
        <v>2373</v>
      </c>
      <c r="G188" s="4">
        <v>1</v>
      </c>
      <c r="H188" s="4" t="s">
        <v>2375</v>
      </c>
      <c r="I188" s="4" t="str">
        <f t="shared" si="4"/>
        <v>Obesity</v>
      </c>
      <c r="J188" s="36" t="str">
        <f t="shared" si="5"/>
        <v>Normal</v>
      </c>
    </row>
    <row r="189" spans="1:10" x14ac:dyDescent="0.25">
      <c r="A189" s="35" t="s">
        <v>2180</v>
      </c>
      <c r="B189" s="4">
        <v>38.729999999999997</v>
      </c>
      <c r="C189" s="4">
        <v>11.51</v>
      </c>
      <c r="D189" s="4" t="s">
        <v>2373</v>
      </c>
      <c r="E189" s="4" t="s">
        <v>2373</v>
      </c>
      <c r="F189" s="4" t="s">
        <v>2373</v>
      </c>
      <c r="G189" s="4">
        <v>2</v>
      </c>
      <c r="H189" s="4" t="s">
        <v>2375</v>
      </c>
      <c r="I189" s="4" t="str">
        <f t="shared" si="4"/>
        <v>Obesity</v>
      </c>
      <c r="J189" s="36" t="str">
        <f t="shared" si="5"/>
        <v>Diabetes</v>
      </c>
    </row>
    <row r="190" spans="1:10" x14ac:dyDescent="0.25">
      <c r="A190" s="35" t="s">
        <v>2179</v>
      </c>
      <c r="B190" s="4">
        <v>29.73</v>
      </c>
      <c r="C190" s="4">
        <v>7.22</v>
      </c>
      <c r="D190" s="4" t="s">
        <v>2373</v>
      </c>
      <c r="E190" s="4" t="s">
        <v>2373</v>
      </c>
      <c r="F190" s="4" t="s">
        <v>2373</v>
      </c>
      <c r="G190" s="4">
        <v>0</v>
      </c>
      <c r="H190" s="4" t="s">
        <v>2375</v>
      </c>
      <c r="I190" s="4" t="str">
        <f t="shared" si="4"/>
        <v>Over Weight</v>
      </c>
      <c r="J190" s="36" t="str">
        <f t="shared" si="5"/>
        <v>Diabetes</v>
      </c>
    </row>
    <row r="191" spans="1:10" x14ac:dyDescent="0.25">
      <c r="A191" s="35" t="s">
        <v>2178</v>
      </c>
      <c r="B191" s="4">
        <v>34.700000000000003</v>
      </c>
      <c r="C191" s="4">
        <v>4.37</v>
      </c>
      <c r="D191" s="4" t="s">
        <v>2373</v>
      </c>
      <c r="E191" s="4" t="s">
        <v>2373</v>
      </c>
      <c r="F191" s="4" t="s">
        <v>2375</v>
      </c>
      <c r="G191" s="4">
        <v>1</v>
      </c>
      <c r="H191" s="4" t="s">
        <v>2375</v>
      </c>
      <c r="I191" s="4" t="str">
        <f t="shared" si="4"/>
        <v>Obesity</v>
      </c>
      <c r="J191" s="36" t="str">
        <f t="shared" si="5"/>
        <v>Normal</v>
      </c>
    </row>
    <row r="192" spans="1:10" x14ac:dyDescent="0.25">
      <c r="A192" s="35" t="s">
        <v>2177</v>
      </c>
      <c r="B192" s="4">
        <v>38.28</v>
      </c>
      <c r="C192" s="4">
        <v>11.56</v>
      </c>
      <c r="D192" s="4" t="s">
        <v>2375</v>
      </c>
      <c r="E192" s="4" t="s">
        <v>2373</v>
      </c>
      <c r="F192" s="4" t="s">
        <v>2373</v>
      </c>
      <c r="G192" s="4">
        <v>1</v>
      </c>
      <c r="H192" s="4" t="s">
        <v>2375</v>
      </c>
      <c r="I192" s="4" t="str">
        <f t="shared" si="4"/>
        <v>Obesity</v>
      </c>
      <c r="J192" s="36" t="str">
        <f t="shared" si="5"/>
        <v>Diabetes</v>
      </c>
    </row>
    <row r="193" spans="1:10" x14ac:dyDescent="0.25">
      <c r="A193" s="35" t="s">
        <v>2176</v>
      </c>
      <c r="B193" s="4">
        <v>33.57</v>
      </c>
      <c r="C193" s="4">
        <v>8.82</v>
      </c>
      <c r="D193" s="4" t="s">
        <v>2375</v>
      </c>
      <c r="E193" s="4" t="s">
        <v>2373</v>
      </c>
      <c r="F193" s="4" t="s">
        <v>2373</v>
      </c>
      <c r="G193" s="4">
        <v>0</v>
      </c>
      <c r="H193" s="4" t="s">
        <v>2375</v>
      </c>
      <c r="I193" s="4" t="str">
        <f t="shared" si="4"/>
        <v>Obesity</v>
      </c>
      <c r="J193" s="36" t="str">
        <f t="shared" si="5"/>
        <v>Diabetes</v>
      </c>
    </row>
    <row r="194" spans="1:10" x14ac:dyDescent="0.25">
      <c r="A194" s="35" t="s">
        <v>2175</v>
      </c>
      <c r="B194" s="4">
        <v>52.06</v>
      </c>
      <c r="C194" s="4">
        <v>4.6900000000000004</v>
      </c>
      <c r="D194" s="4" t="s">
        <v>2373</v>
      </c>
      <c r="E194" s="4" t="s">
        <v>2373</v>
      </c>
      <c r="F194" s="4" t="s">
        <v>2373</v>
      </c>
      <c r="G194" s="4">
        <v>1</v>
      </c>
      <c r="H194" s="4" t="s">
        <v>2375</v>
      </c>
      <c r="I194" s="4" t="str">
        <f t="shared" si="4"/>
        <v>Obesity</v>
      </c>
      <c r="J194" s="36" t="str">
        <f t="shared" si="5"/>
        <v>Normal</v>
      </c>
    </row>
    <row r="195" spans="1:10" x14ac:dyDescent="0.25">
      <c r="A195" s="35" t="s">
        <v>2174</v>
      </c>
      <c r="B195" s="4">
        <v>38.17</v>
      </c>
      <c r="C195" s="4">
        <v>4.53</v>
      </c>
      <c r="D195" s="4" t="s">
        <v>2373</v>
      </c>
      <c r="E195" s="4" t="s">
        <v>2374</v>
      </c>
      <c r="F195" s="4" t="s">
        <v>2373</v>
      </c>
      <c r="G195" s="4">
        <v>1</v>
      </c>
      <c r="H195" s="4" t="s">
        <v>2375</v>
      </c>
      <c r="I195" s="4" t="str">
        <f t="shared" ref="I195:I258" si="6">IF(B195&lt;18.5,"Underweight",IF(B195&lt;24.9,"Normal Weight",IF(B195&lt;29.9,"Over Weight","Obesity")))</f>
        <v>Obesity</v>
      </c>
      <c r="J195" s="36" t="str">
        <f t="shared" ref="J195:J258" si="7">IF(C195&lt;5.7,"Normal",IF(C195&lt;6.4,"Pre diabetes","Diabetes"))</f>
        <v>Normal</v>
      </c>
    </row>
    <row r="196" spans="1:10" x14ac:dyDescent="0.25">
      <c r="A196" s="35" t="s">
        <v>2173</v>
      </c>
      <c r="B196" s="4">
        <v>36.954999999999998</v>
      </c>
      <c r="C196" s="4">
        <v>5.84</v>
      </c>
      <c r="D196" s="4" t="s">
        <v>2373</v>
      </c>
      <c r="E196" s="4" t="s">
        <v>2373</v>
      </c>
      <c r="F196" s="4" t="s">
        <v>2375</v>
      </c>
      <c r="G196" s="4">
        <v>1</v>
      </c>
      <c r="H196" s="4" t="s">
        <v>2375</v>
      </c>
      <c r="I196" s="4" t="str">
        <f t="shared" si="6"/>
        <v>Obesity</v>
      </c>
      <c r="J196" s="36" t="str">
        <f t="shared" si="7"/>
        <v>Pre diabetes</v>
      </c>
    </row>
    <row r="197" spans="1:10" x14ac:dyDescent="0.25">
      <c r="A197" s="35" t="s">
        <v>2172</v>
      </c>
      <c r="B197" s="4">
        <v>34.4</v>
      </c>
      <c r="C197" s="4">
        <v>4.9000000000000004</v>
      </c>
      <c r="D197" s="4" t="s">
        <v>2373</v>
      </c>
      <c r="E197" s="4" t="s">
        <v>2373</v>
      </c>
      <c r="F197" s="4" t="s">
        <v>2375</v>
      </c>
      <c r="G197" s="4">
        <v>1</v>
      </c>
      <c r="H197" s="4" t="s">
        <v>2375</v>
      </c>
      <c r="I197" s="4" t="str">
        <f t="shared" si="6"/>
        <v>Obesity</v>
      </c>
      <c r="J197" s="36" t="str">
        <f t="shared" si="7"/>
        <v>Normal</v>
      </c>
    </row>
    <row r="198" spans="1:10" x14ac:dyDescent="0.25">
      <c r="A198" s="35" t="s">
        <v>2171</v>
      </c>
      <c r="B198" s="4">
        <v>31.73</v>
      </c>
      <c r="C198" s="4">
        <v>4.3</v>
      </c>
      <c r="D198" s="4" t="s">
        <v>2373</v>
      </c>
      <c r="E198" s="4" t="s">
        <v>2373</v>
      </c>
      <c r="F198" s="4" t="s">
        <v>2373</v>
      </c>
      <c r="G198" s="4">
        <v>0</v>
      </c>
      <c r="H198" s="4" t="s">
        <v>2375</v>
      </c>
      <c r="I198" s="4" t="str">
        <f t="shared" si="6"/>
        <v>Obesity</v>
      </c>
      <c r="J198" s="36" t="str">
        <f t="shared" si="7"/>
        <v>Normal</v>
      </c>
    </row>
    <row r="199" spans="1:10" x14ac:dyDescent="0.25">
      <c r="A199" s="35" t="s">
        <v>2170</v>
      </c>
      <c r="B199" s="4">
        <v>36.64</v>
      </c>
      <c r="C199" s="4">
        <v>11.34</v>
      </c>
      <c r="D199" s="4" t="s">
        <v>2373</v>
      </c>
      <c r="E199" s="4" t="s">
        <v>2373</v>
      </c>
      <c r="F199" s="4" t="s">
        <v>2373</v>
      </c>
      <c r="G199" s="4">
        <v>0</v>
      </c>
      <c r="H199" s="4" t="s">
        <v>2375</v>
      </c>
      <c r="I199" s="4" t="str">
        <f t="shared" si="6"/>
        <v>Obesity</v>
      </c>
      <c r="J199" s="36" t="str">
        <f t="shared" si="7"/>
        <v>Diabetes</v>
      </c>
    </row>
    <row r="200" spans="1:10" x14ac:dyDescent="0.25">
      <c r="A200" s="35" t="s">
        <v>2169</v>
      </c>
      <c r="B200" s="4">
        <v>36.85</v>
      </c>
      <c r="C200" s="4">
        <v>5.88</v>
      </c>
      <c r="D200" s="4" t="s">
        <v>2373</v>
      </c>
      <c r="E200" s="4" t="s">
        <v>2374</v>
      </c>
      <c r="F200" s="4" t="s">
        <v>2373</v>
      </c>
      <c r="G200" s="4">
        <v>1</v>
      </c>
      <c r="H200" s="4" t="s">
        <v>2375</v>
      </c>
      <c r="I200" s="4" t="str">
        <f t="shared" si="6"/>
        <v>Obesity</v>
      </c>
      <c r="J200" s="36" t="str">
        <f t="shared" si="7"/>
        <v>Pre diabetes</v>
      </c>
    </row>
    <row r="201" spans="1:10" x14ac:dyDescent="0.25">
      <c r="A201" s="35" t="s">
        <v>2168</v>
      </c>
      <c r="B201" s="4">
        <v>33.33</v>
      </c>
      <c r="C201" s="4">
        <v>5.01</v>
      </c>
      <c r="D201" s="4" t="s">
        <v>2375</v>
      </c>
      <c r="E201" s="4" t="s">
        <v>2373</v>
      </c>
      <c r="F201" s="4" t="s">
        <v>2375</v>
      </c>
      <c r="G201" s="4">
        <v>1</v>
      </c>
      <c r="H201" s="4" t="s">
        <v>2375</v>
      </c>
      <c r="I201" s="4" t="str">
        <f t="shared" si="6"/>
        <v>Obesity</v>
      </c>
      <c r="J201" s="36" t="str">
        <f t="shared" si="7"/>
        <v>Normal</v>
      </c>
    </row>
    <row r="202" spans="1:10" x14ac:dyDescent="0.25">
      <c r="A202" s="35" t="s">
        <v>2167</v>
      </c>
      <c r="B202" s="4">
        <v>39.14</v>
      </c>
      <c r="C202" s="4">
        <v>4.4000000000000004</v>
      </c>
      <c r="D202" s="4" t="s">
        <v>2373</v>
      </c>
      <c r="E202" s="4" t="s">
        <v>2373</v>
      </c>
      <c r="F202" s="4" t="s">
        <v>2375</v>
      </c>
      <c r="G202" s="4">
        <v>1</v>
      </c>
      <c r="H202" s="4" t="s">
        <v>2375</v>
      </c>
      <c r="I202" s="4" t="str">
        <f t="shared" si="6"/>
        <v>Obesity</v>
      </c>
      <c r="J202" s="36" t="str">
        <f t="shared" si="7"/>
        <v>Normal</v>
      </c>
    </row>
    <row r="203" spans="1:10" x14ac:dyDescent="0.25">
      <c r="A203" s="35" t="s">
        <v>2166</v>
      </c>
      <c r="B203" s="4">
        <v>32.9</v>
      </c>
      <c r="C203" s="4">
        <v>6.26</v>
      </c>
      <c r="D203" s="4" t="s">
        <v>2375</v>
      </c>
      <c r="E203" s="4" t="s">
        <v>2373</v>
      </c>
      <c r="F203" s="4" t="s">
        <v>2373</v>
      </c>
      <c r="G203" s="4">
        <v>0</v>
      </c>
      <c r="H203" s="4" t="s">
        <v>2375</v>
      </c>
      <c r="I203" s="4" t="str">
        <f t="shared" si="6"/>
        <v>Obesity</v>
      </c>
      <c r="J203" s="36" t="str">
        <f t="shared" si="7"/>
        <v>Pre diabetes</v>
      </c>
    </row>
    <row r="204" spans="1:10" x14ac:dyDescent="0.25">
      <c r="A204" s="35" t="s">
        <v>2165</v>
      </c>
      <c r="B204" s="4">
        <v>29.78</v>
      </c>
      <c r="C204" s="4">
        <v>10.27</v>
      </c>
      <c r="D204" s="4" t="s">
        <v>2375</v>
      </c>
      <c r="E204" s="4" t="s">
        <v>2373</v>
      </c>
      <c r="F204" s="4" t="s">
        <v>2375</v>
      </c>
      <c r="G204" s="4">
        <v>1</v>
      </c>
      <c r="H204" s="4" t="s">
        <v>2375</v>
      </c>
      <c r="I204" s="4" t="str">
        <f t="shared" si="6"/>
        <v>Over Weight</v>
      </c>
      <c r="J204" s="36" t="str">
        <f t="shared" si="7"/>
        <v>Diabetes</v>
      </c>
    </row>
    <row r="205" spans="1:10" x14ac:dyDescent="0.25">
      <c r="A205" s="35" t="s">
        <v>2164</v>
      </c>
      <c r="B205" s="4">
        <v>32.78</v>
      </c>
      <c r="C205" s="4">
        <v>5.27</v>
      </c>
      <c r="D205" s="4" t="s">
        <v>2373</v>
      </c>
      <c r="E205" s="4" t="s">
        <v>2373</v>
      </c>
      <c r="F205" s="4" t="s">
        <v>2373</v>
      </c>
      <c r="G205" s="4">
        <v>0</v>
      </c>
      <c r="H205" s="4" t="s">
        <v>2375</v>
      </c>
      <c r="I205" s="4" t="str">
        <f t="shared" si="6"/>
        <v>Obesity</v>
      </c>
      <c r="J205" s="36" t="str">
        <f t="shared" si="7"/>
        <v>Normal</v>
      </c>
    </row>
    <row r="206" spans="1:10" x14ac:dyDescent="0.25">
      <c r="A206" s="35" t="s">
        <v>2163</v>
      </c>
      <c r="B206" s="4">
        <v>41.65</v>
      </c>
      <c r="C206" s="4">
        <v>10.73</v>
      </c>
      <c r="D206" s="4" t="s">
        <v>2375</v>
      </c>
      <c r="E206" s="4" t="s">
        <v>2373</v>
      </c>
      <c r="F206" s="4" t="s">
        <v>2373</v>
      </c>
      <c r="G206" s="4">
        <v>0</v>
      </c>
      <c r="H206" s="4" t="s">
        <v>2375</v>
      </c>
      <c r="I206" s="4" t="str">
        <f t="shared" si="6"/>
        <v>Obesity</v>
      </c>
      <c r="J206" s="36" t="str">
        <f t="shared" si="7"/>
        <v>Diabetes</v>
      </c>
    </row>
    <row r="207" spans="1:10" x14ac:dyDescent="0.25">
      <c r="A207" s="35" t="s">
        <v>2162</v>
      </c>
      <c r="B207" s="4">
        <v>50.79</v>
      </c>
      <c r="C207" s="4">
        <v>4.45</v>
      </c>
      <c r="D207" s="4" t="s">
        <v>2373</v>
      </c>
      <c r="E207" s="4" t="s">
        <v>2373</v>
      </c>
      <c r="F207" s="4" t="s">
        <v>2373</v>
      </c>
      <c r="G207" s="4">
        <v>1</v>
      </c>
      <c r="H207" s="4" t="s">
        <v>2375</v>
      </c>
      <c r="I207" s="4" t="str">
        <f t="shared" si="6"/>
        <v>Obesity</v>
      </c>
      <c r="J207" s="36" t="str">
        <f t="shared" si="7"/>
        <v>Normal</v>
      </c>
    </row>
    <row r="208" spans="1:10" x14ac:dyDescent="0.25">
      <c r="A208" s="35" t="s">
        <v>2161</v>
      </c>
      <c r="B208" s="4">
        <v>35.43</v>
      </c>
      <c r="C208" s="4">
        <v>5.25</v>
      </c>
      <c r="D208" s="4" t="s">
        <v>2375</v>
      </c>
      <c r="E208" s="4" t="s">
        <v>2373</v>
      </c>
      <c r="F208" s="4" t="s">
        <v>2373</v>
      </c>
      <c r="G208" s="4">
        <v>0</v>
      </c>
      <c r="H208" s="4" t="s">
        <v>2375</v>
      </c>
      <c r="I208" s="4" t="str">
        <f t="shared" si="6"/>
        <v>Obesity</v>
      </c>
      <c r="J208" s="36" t="str">
        <f t="shared" si="7"/>
        <v>Normal</v>
      </c>
    </row>
    <row r="209" spans="1:10" x14ac:dyDescent="0.25">
      <c r="A209" s="35" t="s">
        <v>2160</v>
      </c>
      <c r="B209" s="4">
        <v>35.25</v>
      </c>
      <c r="C209" s="4">
        <v>9.51</v>
      </c>
      <c r="D209" s="4" t="s">
        <v>2373</v>
      </c>
      <c r="E209" s="4" t="s">
        <v>2373</v>
      </c>
      <c r="F209" s="4" t="s">
        <v>2373</v>
      </c>
      <c r="G209" s="4">
        <v>0</v>
      </c>
      <c r="H209" s="4" t="s">
        <v>2375</v>
      </c>
      <c r="I209" s="4" t="str">
        <f t="shared" si="6"/>
        <v>Obesity</v>
      </c>
      <c r="J209" s="36" t="str">
        <f t="shared" si="7"/>
        <v>Diabetes</v>
      </c>
    </row>
    <row r="210" spans="1:10" x14ac:dyDescent="0.25">
      <c r="A210" s="35" t="s">
        <v>2159</v>
      </c>
      <c r="B210" s="4">
        <v>36.85</v>
      </c>
      <c r="C210" s="4">
        <v>11.12</v>
      </c>
      <c r="D210" s="4" t="s">
        <v>2373</v>
      </c>
      <c r="E210" s="4" t="s">
        <v>2373</v>
      </c>
      <c r="F210" s="4" t="s">
        <v>2373</v>
      </c>
      <c r="G210" s="4">
        <v>0</v>
      </c>
      <c r="H210" s="4" t="s">
        <v>2375</v>
      </c>
      <c r="I210" s="4" t="str">
        <f t="shared" si="6"/>
        <v>Obesity</v>
      </c>
      <c r="J210" s="36" t="str">
        <f t="shared" si="7"/>
        <v>Diabetes</v>
      </c>
    </row>
    <row r="211" spans="1:10" x14ac:dyDescent="0.25">
      <c r="A211" s="35" t="s">
        <v>2158</v>
      </c>
      <c r="B211" s="4">
        <v>31.02</v>
      </c>
      <c r="C211" s="4">
        <v>4.5599999999999996</v>
      </c>
      <c r="D211" s="4" t="s">
        <v>2373</v>
      </c>
      <c r="E211" s="4" t="s">
        <v>2374</v>
      </c>
      <c r="F211" s="4" t="s">
        <v>2373</v>
      </c>
      <c r="G211" s="4">
        <v>1</v>
      </c>
      <c r="H211" s="4" t="s">
        <v>2375</v>
      </c>
      <c r="I211" s="4" t="str">
        <f t="shared" si="6"/>
        <v>Obesity</v>
      </c>
      <c r="J211" s="36" t="str">
        <f t="shared" si="7"/>
        <v>Normal</v>
      </c>
    </row>
    <row r="212" spans="1:10" x14ac:dyDescent="0.25">
      <c r="A212" s="35" t="s">
        <v>2157</v>
      </c>
      <c r="B212" s="4">
        <v>35.6</v>
      </c>
      <c r="C212" s="4">
        <v>4.0199999999999996</v>
      </c>
      <c r="D212" s="4" t="s">
        <v>2375</v>
      </c>
      <c r="E212" s="4" t="s">
        <v>2374</v>
      </c>
      <c r="F212" s="4" t="s">
        <v>2373</v>
      </c>
      <c r="G212" s="4">
        <v>2</v>
      </c>
      <c r="H212" s="4" t="s">
        <v>2375</v>
      </c>
      <c r="I212" s="4" t="str">
        <f t="shared" si="6"/>
        <v>Obesity</v>
      </c>
      <c r="J212" s="36" t="str">
        <f t="shared" si="7"/>
        <v>Normal</v>
      </c>
    </row>
    <row r="213" spans="1:10" x14ac:dyDescent="0.25">
      <c r="A213" s="35" t="s">
        <v>2156</v>
      </c>
      <c r="B213" s="4">
        <v>34.39</v>
      </c>
      <c r="C213" s="4">
        <v>8.7200000000000006</v>
      </c>
      <c r="D213" s="4" t="s">
        <v>2373</v>
      </c>
      <c r="E213" s="4" t="s">
        <v>2373</v>
      </c>
      <c r="F213" s="4" t="s">
        <v>2373</v>
      </c>
      <c r="G213" s="4">
        <v>0</v>
      </c>
      <c r="H213" s="4" t="s">
        <v>2375</v>
      </c>
      <c r="I213" s="4" t="str">
        <f t="shared" si="6"/>
        <v>Obesity</v>
      </c>
      <c r="J213" s="36" t="str">
        <f t="shared" si="7"/>
        <v>Diabetes</v>
      </c>
    </row>
    <row r="214" spans="1:10" x14ac:dyDescent="0.25">
      <c r="A214" s="35" t="s">
        <v>2155</v>
      </c>
      <c r="B214" s="4">
        <v>29.06</v>
      </c>
      <c r="C214" s="4">
        <v>6.25</v>
      </c>
      <c r="D214" s="4" t="s">
        <v>2375</v>
      </c>
      <c r="E214" s="4" t="s">
        <v>2373</v>
      </c>
      <c r="F214" s="4" t="s">
        <v>2373</v>
      </c>
      <c r="G214" s="4">
        <v>1</v>
      </c>
      <c r="H214" s="4" t="s">
        <v>2375</v>
      </c>
      <c r="I214" s="4" t="str">
        <f t="shared" si="6"/>
        <v>Over Weight</v>
      </c>
      <c r="J214" s="36" t="str">
        <f t="shared" si="7"/>
        <v>Pre diabetes</v>
      </c>
    </row>
    <row r="215" spans="1:10" x14ac:dyDescent="0.25">
      <c r="A215" s="35" t="s">
        <v>2154</v>
      </c>
      <c r="B215" s="4">
        <v>35.799999999999997</v>
      </c>
      <c r="C215" s="4">
        <v>7.32</v>
      </c>
      <c r="D215" s="4" t="s">
        <v>2373</v>
      </c>
      <c r="E215" s="4" t="s">
        <v>2373</v>
      </c>
      <c r="F215" s="4" t="s">
        <v>2373</v>
      </c>
      <c r="G215" s="4">
        <v>2</v>
      </c>
      <c r="H215" s="4" t="s">
        <v>2375</v>
      </c>
      <c r="I215" s="4" t="str">
        <f t="shared" si="6"/>
        <v>Obesity</v>
      </c>
      <c r="J215" s="36" t="str">
        <f t="shared" si="7"/>
        <v>Diabetes</v>
      </c>
    </row>
    <row r="216" spans="1:10" x14ac:dyDescent="0.25">
      <c r="A216" s="35" t="s">
        <v>2153</v>
      </c>
      <c r="B216" s="4">
        <v>49.8</v>
      </c>
      <c r="C216" s="4">
        <v>4.24</v>
      </c>
      <c r="D216" s="4" t="s">
        <v>2373</v>
      </c>
      <c r="E216" s="4" t="s">
        <v>2373</v>
      </c>
      <c r="F216" s="4" t="s">
        <v>2373</v>
      </c>
      <c r="G216" s="4">
        <v>1</v>
      </c>
      <c r="H216" s="4" t="s">
        <v>2375</v>
      </c>
      <c r="I216" s="4" t="str">
        <f t="shared" si="6"/>
        <v>Obesity</v>
      </c>
      <c r="J216" s="36" t="str">
        <f t="shared" si="7"/>
        <v>Normal</v>
      </c>
    </row>
    <row r="217" spans="1:10" x14ac:dyDescent="0.25">
      <c r="A217" s="35" t="s">
        <v>2152</v>
      </c>
      <c r="B217" s="4">
        <v>35.71</v>
      </c>
      <c r="C217" s="4">
        <v>6.84</v>
      </c>
      <c r="D217" s="4" t="s">
        <v>2373</v>
      </c>
      <c r="E217" s="4" t="s">
        <v>2373</v>
      </c>
      <c r="F217" s="4" t="s">
        <v>2373</v>
      </c>
      <c r="G217" s="4">
        <v>2</v>
      </c>
      <c r="H217" s="4" t="s">
        <v>2375</v>
      </c>
      <c r="I217" s="4" t="str">
        <f t="shared" si="6"/>
        <v>Obesity</v>
      </c>
      <c r="J217" s="36" t="str">
        <f t="shared" si="7"/>
        <v>Diabetes</v>
      </c>
    </row>
    <row r="218" spans="1:10" x14ac:dyDescent="0.25">
      <c r="A218" s="35" t="s">
        <v>2151</v>
      </c>
      <c r="B218" s="4">
        <v>30.8</v>
      </c>
      <c r="C218" s="4">
        <v>5.23</v>
      </c>
      <c r="D218" s="4" t="s">
        <v>2375</v>
      </c>
      <c r="E218" s="4" t="s">
        <v>2373</v>
      </c>
      <c r="F218" s="4" t="s">
        <v>2373</v>
      </c>
      <c r="G218" s="4">
        <v>1</v>
      </c>
      <c r="H218" s="4" t="s">
        <v>2375</v>
      </c>
      <c r="I218" s="4" t="str">
        <f t="shared" si="6"/>
        <v>Obesity</v>
      </c>
      <c r="J218" s="36" t="str">
        <f t="shared" si="7"/>
        <v>Normal</v>
      </c>
    </row>
    <row r="219" spans="1:10" x14ac:dyDescent="0.25">
      <c r="A219" s="35" t="s">
        <v>2150</v>
      </c>
      <c r="B219" s="4">
        <v>33.69</v>
      </c>
      <c r="C219" s="4">
        <v>9.68</v>
      </c>
      <c r="D219" s="4" t="s">
        <v>2373</v>
      </c>
      <c r="E219" s="4" t="s">
        <v>2373</v>
      </c>
      <c r="F219" s="4" t="s">
        <v>2373</v>
      </c>
      <c r="G219" s="4">
        <v>0</v>
      </c>
      <c r="H219" s="4" t="s">
        <v>2375</v>
      </c>
      <c r="I219" s="4" t="str">
        <f t="shared" si="6"/>
        <v>Obesity</v>
      </c>
      <c r="J219" s="36" t="str">
        <f t="shared" si="7"/>
        <v>Diabetes</v>
      </c>
    </row>
    <row r="220" spans="1:10" x14ac:dyDescent="0.25">
      <c r="A220" s="35" t="s">
        <v>2149</v>
      </c>
      <c r="B220" s="4">
        <v>42.27</v>
      </c>
      <c r="C220" s="4">
        <v>6.05</v>
      </c>
      <c r="D220" s="4" t="s">
        <v>2375</v>
      </c>
      <c r="E220" s="4" t="s">
        <v>2373</v>
      </c>
      <c r="F220" s="4" t="s">
        <v>2373</v>
      </c>
      <c r="G220" s="4">
        <v>1</v>
      </c>
      <c r="H220" s="4" t="s">
        <v>2375</v>
      </c>
      <c r="I220" s="4" t="str">
        <f t="shared" si="6"/>
        <v>Obesity</v>
      </c>
      <c r="J220" s="36" t="str">
        <f t="shared" si="7"/>
        <v>Pre diabetes</v>
      </c>
    </row>
    <row r="221" spans="1:10" x14ac:dyDescent="0.25">
      <c r="A221" s="35" t="s">
        <v>2148</v>
      </c>
      <c r="B221" s="4">
        <v>53.25</v>
      </c>
      <c r="C221" s="4">
        <v>6.11</v>
      </c>
      <c r="D221" s="4" t="s">
        <v>2375</v>
      </c>
      <c r="E221" s="4" t="s">
        <v>2373</v>
      </c>
      <c r="F221" s="4" t="s">
        <v>2375</v>
      </c>
      <c r="G221" s="4">
        <v>1</v>
      </c>
      <c r="H221" s="4" t="s">
        <v>2375</v>
      </c>
      <c r="I221" s="4" t="str">
        <f t="shared" si="6"/>
        <v>Obesity</v>
      </c>
      <c r="J221" s="36" t="str">
        <f t="shared" si="7"/>
        <v>Pre diabetes</v>
      </c>
    </row>
    <row r="222" spans="1:10" x14ac:dyDescent="0.25">
      <c r="A222" s="35" t="s">
        <v>2147</v>
      </c>
      <c r="B222" s="4">
        <v>26.8</v>
      </c>
      <c r="C222" s="4">
        <v>10.93</v>
      </c>
      <c r="D222" s="4" t="s">
        <v>2375</v>
      </c>
      <c r="E222" s="4" t="s">
        <v>2373</v>
      </c>
      <c r="F222" s="4" t="s">
        <v>2373</v>
      </c>
      <c r="G222" s="4">
        <v>0</v>
      </c>
      <c r="H222" s="4" t="s">
        <v>2373</v>
      </c>
      <c r="I222" s="4" t="str">
        <f t="shared" si="6"/>
        <v>Over Weight</v>
      </c>
      <c r="J222" s="36" t="str">
        <f t="shared" si="7"/>
        <v>Diabetes</v>
      </c>
    </row>
    <row r="223" spans="1:10" x14ac:dyDescent="0.25">
      <c r="A223" s="35" t="s">
        <v>2146</v>
      </c>
      <c r="B223" s="4">
        <v>28.5</v>
      </c>
      <c r="C223" s="4">
        <v>5.12</v>
      </c>
      <c r="D223" s="4" t="s">
        <v>2373</v>
      </c>
      <c r="E223" s="4" t="s">
        <v>2373</v>
      </c>
      <c r="F223" s="4" t="s">
        <v>2373</v>
      </c>
      <c r="G223" s="4">
        <v>1</v>
      </c>
      <c r="H223" s="4" t="s">
        <v>2375</v>
      </c>
      <c r="I223" s="4" t="str">
        <f t="shared" si="6"/>
        <v>Over Weight</v>
      </c>
      <c r="J223" s="36" t="str">
        <f t="shared" si="7"/>
        <v>Normal</v>
      </c>
    </row>
    <row r="224" spans="1:10" x14ac:dyDescent="0.25">
      <c r="A224" s="35" t="s">
        <v>2145</v>
      </c>
      <c r="B224" s="4">
        <v>22.895</v>
      </c>
      <c r="C224" s="4">
        <v>5.72</v>
      </c>
      <c r="D224" s="4" t="s">
        <v>2373</v>
      </c>
      <c r="E224" s="4" t="s">
        <v>2373</v>
      </c>
      <c r="F224" s="4" t="s">
        <v>2373</v>
      </c>
      <c r="G224" s="4">
        <v>0</v>
      </c>
      <c r="H224" s="4" t="s">
        <v>2375</v>
      </c>
      <c r="I224" s="4" t="str">
        <f t="shared" si="6"/>
        <v>Normal Weight</v>
      </c>
      <c r="J224" s="36" t="str">
        <f t="shared" si="7"/>
        <v>Pre diabetes</v>
      </c>
    </row>
    <row r="225" spans="1:10" x14ac:dyDescent="0.25">
      <c r="A225" s="35" t="s">
        <v>2144</v>
      </c>
      <c r="B225" s="4">
        <v>34.06</v>
      </c>
      <c r="C225" s="4">
        <v>11.83</v>
      </c>
      <c r="D225" s="4" t="s">
        <v>2375</v>
      </c>
      <c r="E225" s="4" t="s">
        <v>2373</v>
      </c>
      <c r="F225" s="4" t="s">
        <v>2373</v>
      </c>
      <c r="G225" s="4">
        <v>1</v>
      </c>
      <c r="H225" s="4" t="s">
        <v>2375</v>
      </c>
      <c r="I225" s="4" t="str">
        <f t="shared" si="6"/>
        <v>Obesity</v>
      </c>
      <c r="J225" s="36" t="str">
        <f t="shared" si="7"/>
        <v>Diabetes</v>
      </c>
    </row>
    <row r="226" spans="1:10" x14ac:dyDescent="0.25">
      <c r="A226" s="35" t="s">
        <v>2143</v>
      </c>
      <c r="B226" s="4">
        <v>36.409999999999997</v>
      </c>
      <c r="C226" s="4">
        <v>4.55</v>
      </c>
      <c r="D226" s="4" t="s">
        <v>2373</v>
      </c>
      <c r="E226" s="4" t="s">
        <v>2373</v>
      </c>
      <c r="F226" s="4" t="s">
        <v>2373</v>
      </c>
      <c r="G226" s="4">
        <v>0</v>
      </c>
      <c r="H226" s="4" t="s">
        <v>2375</v>
      </c>
      <c r="I226" s="4" t="str">
        <f t="shared" si="6"/>
        <v>Obesity</v>
      </c>
      <c r="J226" s="36" t="str">
        <f t="shared" si="7"/>
        <v>Normal</v>
      </c>
    </row>
    <row r="227" spans="1:10" x14ac:dyDescent="0.25">
      <c r="A227" s="35" t="s">
        <v>2142</v>
      </c>
      <c r="B227" s="4">
        <v>52.3</v>
      </c>
      <c r="C227" s="4">
        <v>4.87</v>
      </c>
      <c r="D227" s="4" t="s">
        <v>2375</v>
      </c>
      <c r="E227" s="4" t="s">
        <v>2373</v>
      </c>
      <c r="F227" s="4" t="s">
        <v>2375</v>
      </c>
      <c r="G227" s="4">
        <v>1</v>
      </c>
      <c r="H227" s="4" t="s">
        <v>2375</v>
      </c>
      <c r="I227" s="4" t="str">
        <f t="shared" si="6"/>
        <v>Obesity</v>
      </c>
      <c r="J227" s="36" t="str">
        <f t="shared" si="7"/>
        <v>Normal</v>
      </c>
    </row>
    <row r="228" spans="1:10" x14ac:dyDescent="0.25">
      <c r="A228" s="35" t="s">
        <v>2141</v>
      </c>
      <c r="B228" s="4">
        <v>52.66</v>
      </c>
      <c r="C228" s="4">
        <v>4.45</v>
      </c>
      <c r="D228" s="4" t="s">
        <v>2373</v>
      </c>
      <c r="E228" s="4" t="s">
        <v>2373</v>
      </c>
      <c r="F228" s="4" t="s">
        <v>2373</v>
      </c>
      <c r="G228" s="4">
        <v>1</v>
      </c>
      <c r="H228" s="4" t="s">
        <v>2375</v>
      </c>
      <c r="I228" s="4" t="str">
        <f t="shared" si="6"/>
        <v>Obesity</v>
      </c>
      <c r="J228" s="36" t="str">
        <f t="shared" si="7"/>
        <v>Normal</v>
      </c>
    </row>
    <row r="229" spans="1:10" x14ac:dyDescent="0.25">
      <c r="A229" s="35" t="s">
        <v>2140</v>
      </c>
      <c r="B229" s="4">
        <v>29.57</v>
      </c>
      <c r="C229" s="4">
        <v>9.42</v>
      </c>
      <c r="D229" s="4" t="s">
        <v>2375</v>
      </c>
      <c r="E229" s="4" t="s">
        <v>2373</v>
      </c>
      <c r="F229" s="4" t="s">
        <v>2373</v>
      </c>
      <c r="G229" s="4">
        <v>0</v>
      </c>
      <c r="H229" s="4" t="s">
        <v>2375</v>
      </c>
      <c r="I229" s="4" t="str">
        <f t="shared" si="6"/>
        <v>Over Weight</v>
      </c>
      <c r="J229" s="36" t="str">
        <f t="shared" si="7"/>
        <v>Diabetes</v>
      </c>
    </row>
    <row r="230" spans="1:10" x14ac:dyDescent="0.25">
      <c r="A230" s="35" t="s">
        <v>2139</v>
      </c>
      <c r="B230" s="4">
        <v>36.99</v>
      </c>
      <c r="C230" s="4">
        <v>5.37</v>
      </c>
      <c r="D230" s="4" t="s">
        <v>2375</v>
      </c>
      <c r="E230" s="4" t="s">
        <v>2373</v>
      </c>
      <c r="F230" s="4" t="s">
        <v>2375</v>
      </c>
      <c r="G230" s="4">
        <v>1</v>
      </c>
      <c r="H230" s="4" t="s">
        <v>2375</v>
      </c>
      <c r="I230" s="4" t="str">
        <f t="shared" si="6"/>
        <v>Obesity</v>
      </c>
      <c r="J230" s="36" t="str">
        <f t="shared" si="7"/>
        <v>Normal</v>
      </c>
    </row>
    <row r="231" spans="1:10" x14ac:dyDescent="0.25">
      <c r="A231" s="35" t="s">
        <v>2138</v>
      </c>
      <c r="B231" s="4">
        <v>31.4</v>
      </c>
      <c r="C231" s="4">
        <v>4.5999999999999996</v>
      </c>
      <c r="D231" s="4" t="s">
        <v>2375</v>
      </c>
      <c r="E231" s="4" t="s">
        <v>2373</v>
      </c>
      <c r="F231" s="4" t="s">
        <v>2373</v>
      </c>
      <c r="G231" s="4">
        <v>1</v>
      </c>
      <c r="H231" s="4" t="s">
        <v>2375</v>
      </c>
      <c r="I231" s="4" t="str">
        <f t="shared" si="6"/>
        <v>Obesity</v>
      </c>
      <c r="J231" s="36" t="str">
        <f t="shared" si="7"/>
        <v>Normal</v>
      </c>
    </row>
    <row r="232" spans="1:10" x14ac:dyDescent="0.25">
      <c r="A232" s="35" t="s">
        <v>2137</v>
      </c>
      <c r="B232" s="4">
        <v>34.9</v>
      </c>
      <c r="C232" s="4">
        <v>6.22</v>
      </c>
      <c r="D232" s="4" t="s">
        <v>2373</v>
      </c>
      <c r="E232" s="4" t="s">
        <v>2373</v>
      </c>
      <c r="F232" s="4" t="s">
        <v>2375</v>
      </c>
      <c r="G232" s="4">
        <v>1</v>
      </c>
      <c r="H232" s="4" t="s">
        <v>2375</v>
      </c>
      <c r="I232" s="4" t="str">
        <f t="shared" si="6"/>
        <v>Obesity</v>
      </c>
      <c r="J232" s="36" t="str">
        <f t="shared" si="7"/>
        <v>Pre diabetes</v>
      </c>
    </row>
    <row r="233" spans="1:10" x14ac:dyDescent="0.25">
      <c r="A233" s="35" t="s">
        <v>2136</v>
      </c>
      <c r="B233" s="4">
        <v>31.13</v>
      </c>
      <c r="C233" s="4">
        <v>4.5199999999999996</v>
      </c>
      <c r="D233" s="4" t="s">
        <v>2375</v>
      </c>
      <c r="E233" s="4" t="s">
        <v>2373</v>
      </c>
      <c r="F233" s="4" t="s">
        <v>2373</v>
      </c>
      <c r="G233" s="4">
        <v>1</v>
      </c>
      <c r="H233" s="4" t="s">
        <v>2375</v>
      </c>
      <c r="I233" s="4" t="str">
        <f t="shared" si="6"/>
        <v>Obesity</v>
      </c>
      <c r="J233" s="36" t="str">
        <f t="shared" si="7"/>
        <v>Normal</v>
      </c>
    </row>
    <row r="234" spans="1:10" x14ac:dyDescent="0.25">
      <c r="A234" s="35" t="s">
        <v>2135</v>
      </c>
      <c r="B234" s="4">
        <v>34.799999999999997</v>
      </c>
      <c r="C234" s="4">
        <v>6.18</v>
      </c>
      <c r="D234" s="4" t="s">
        <v>2373</v>
      </c>
      <c r="E234" s="4" t="s">
        <v>2373</v>
      </c>
      <c r="F234" s="4" t="s">
        <v>2375</v>
      </c>
      <c r="G234" s="4">
        <v>1</v>
      </c>
      <c r="H234" s="4" t="s">
        <v>2375</v>
      </c>
      <c r="I234" s="4" t="str">
        <f t="shared" si="6"/>
        <v>Obesity</v>
      </c>
      <c r="J234" s="36" t="str">
        <f t="shared" si="7"/>
        <v>Pre diabetes</v>
      </c>
    </row>
    <row r="235" spans="1:10" x14ac:dyDescent="0.25">
      <c r="A235" s="35" t="s">
        <v>2134</v>
      </c>
      <c r="B235" s="4">
        <v>31.68</v>
      </c>
      <c r="C235" s="4">
        <v>4.4000000000000004</v>
      </c>
      <c r="D235" s="4" t="s">
        <v>2373</v>
      </c>
      <c r="E235" s="4" t="s">
        <v>2373</v>
      </c>
      <c r="F235" s="4" t="s">
        <v>2373</v>
      </c>
      <c r="G235" s="4">
        <v>0</v>
      </c>
      <c r="H235" s="4" t="s">
        <v>2375</v>
      </c>
      <c r="I235" s="4" t="str">
        <f t="shared" si="6"/>
        <v>Obesity</v>
      </c>
      <c r="J235" s="36" t="str">
        <f t="shared" si="7"/>
        <v>Normal</v>
      </c>
    </row>
    <row r="236" spans="1:10" x14ac:dyDescent="0.25">
      <c r="A236" s="35" t="s">
        <v>2133</v>
      </c>
      <c r="B236" s="4">
        <v>33.534999999999997</v>
      </c>
      <c r="C236" s="4">
        <v>6.23</v>
      </c>
      <c r="D236" s="4" t="s">
        <v>2373</v>
      </c>
      <c r="E236" s="4" t="s">
        <v>2374</v>
      </c>
      <c r="F236" s="4" t="s">
        <v>2373</v>
      </c>
      <c r="G236" s="4">
        <v>1</v>
      </c>
      <c r="H236" s="4" t="s">
        <v>2375</v>
      </c>
      <c r="I236" s="4" t="str">
        <f t="shared" si="6"/>
        <v>Obesity</v>
      </c>
      <c r="J236" s="36" t="str">
        <f t="shared" si="7"/>
        <v>Pre diabetes</v>
      </c>
    </row>
    <row r="237" spans="1:10" x14ac:dyDescent="0.25">
      <c r="A237" s="35" t="s">
        <v>2132</v>
      </c>
      <c r="B237" s="4">
        <v>31.92</v>
      </c>
      <c r="C237" s="4">
        <v>5.33</v>
      </c>
      <c r="D237" s="4" t="s">
        <v>2375</v>
      </c>
      <c r="E237" s="4" t="s">
        <v>2373</v>
      </c>
      <c r="F237" s="4" t="s">
        <v>2373</v>
      </c>
      <c r="G237" s="4">
        <v>0</v>
      </c>
      <c r="H237" s="4" t="s">
        <v>2375</v>
      </c>
      <c r="I237" s="4" t="str">
        <f t="shared" si="6"/>
        <v>Obesity</v>
      </c>
      <c r="J237" s="36" t="str">
        <f t="shared" si="7"/>
        <v>Normal</v>
      </c>
    </row>
    <row r="238" spans="1:10" x14ac:dyDescent="0.25">
      <c r="A238" s="35" t="s">
        <v>2131</v>
      </c>
      <c r="B238" s="4">
        <v>32.700000000000003</v>
      </c>
      <c r="C238" s="4">
        <v>4.09</v>
      </c>
      <c r="D238" s="4" t="s">
        <v>2373</v>
      </c>
      <c r="E238" s="4" t="s">
        <v>2373</v>
      </c>
      <c r="F238" s="4" t="s">
        <v>2373</v>
      </c>
      <c r="G238" s="4">
        <v>1</v>
      </c>
      <c r="H238" s="4" t="s">
        <v>2375</v>
      </c>
      <c r="I238" s="4" t="str">
        <f t="shared" si="6"/>
        <v>Obesity</v>
      </c>
      <c r="J238" s="36" t="str">
        <f t="shared" si="7"/>
        <v>Normal</v>
      </c>
    </row>
    <row r="239" spans="1:10" x14ac:dyDescent="0.25">
      <c r="A239" s="35" t="s">
        <v>2130</v>
      </c>
      <c r="B239" s="4">
        <v>41.25</v>
      </c>
      <c r="C239" s="4">
        <v>5.19</v>
      </c>
      <c r="D239" s="4" t="s">
        <v>2373</v>
      </c>
      <c r="E239" s="4" t="s">
        <v>2373</v>
      </c>
      <c r="F239" s="4" t="s">
        <v>2373</v>
      </c>
      <c r="G239" s="4">
        <v>0</v>
      </c>
      <c r="H239" s="4" t="s">
        <v>2375</v>
      </c>
      <c r="I239" s="4" t="str">
        <f t="shared" si="6"/>
        <v>Obesity</v>
      </c>
      <c r="J239" s="36" t="str">
        <f t="shared" si="7"/>
        <v>Normal</v>
      </c>
    </row>
    <row r="240" spans="1:10" x14ac:dyDescent="0.25">
      <c r="A240" s="35" t="s">
        <v>2129</v>
      </c>
      <c r="B240" s="4">
        <v>33.11</v>
      </c>
      <c r="C240" s="4">
        <v>4.12</v>
      </c>
      <c r="D240" s="4" t="s">
        <v>2373</v>
      </c>
      <c r="E240" s="4" t="s">
        <v>2373</v>
      </c>
      <c r="F240" s="4" t="s">
        <v>2375</v>
      </c>
      <c r="G240" s="4">
        <v>1</v>
      </c>
      <c r="H240" s="4" t="s">
        <v>2375</v>
      </c>
      <c r="I240" s="4" t="str">
        <f t="shared" si="6"/>
        <v>Obesity</v>
      </c>
      <c r="J240" s="36" t="str">
        <f t="shared" si="7"/>
        <v>Normal</v>
      </c>
    </row>
    <row r="241" spans="1:10" x14ac:dyDescent="0.25">
      <c r="A241" s="35" t="s">
        <v>2128</v>
      </c>
      <c r="B241" s="4">
        <v>36.159999999999997</v>
      </c>
      <c r="C241" s="4">
        <v>5.0999999999999996</v>
      </c>
      <c r="D241" s="4" t="s">
        <v>2373</v>
      </c>
      <c r="E241" s="4" t="s">
        <v>2373</v>
      </c>
      <c r="F241" s="4" t="s">
        <v>2373</v>
      </c>
      <c r="G241" s="4">
        <v>1</v>
      </c>
      <c r="H241" s="4" t="s">
        <v>2375</v>
      </c>
      <c r="I241" s="4" t="str">
        <f t="shared" si="6"/>
        <v>Obesity</v>
      </c>
      <c r="J241" s="36" t="str">
        <f t="shared" si="7"/>
        <v>Normal</v>
      </c>
    </row>
    <row r="242" spans="1:10" x14ac:dyDescent="0.25">
      <c r="A242" s="35" t="s">
        <v>2127</v>
      </c>
      <c r="B242" s="4">
        <v>33.72</v>
      </c>
      <c r="C242" s="4">
        <v>6.21</v>
      </c>
      <c r="D242" s="4" t="s">
        <v>2375</v>
      </c>
      <c r="E242" s="4" t="s">
        <v>2373</v>
      </c>
      <c r="F242" s="4" t="s">
        <v>2375</v>
      </c>
      <c r="G242" s="4">
        <v>1</v>
      </c>
      <c r="H242" s="4" t="s">
        <v>2375</v>
      </c>
      <c r="I242" s="4" t="str">
        <f t="shared" si="6"/>
        <v>Obesity</v>
      </c>
      <c r="J242" s="36" t="str">
        <f t="shared" si="7"/>
        <v>Pre diabetes</v>
      </c>
    </row>
    <row r="243" spans="1:10" x14ac:dyDescent="0.25">
      <c r="A243" s="35" t="s">
        <v>2125</v>
      </c>
      <c r="B243" s="4">
        <v>37.74</v>
      </c>
      <c r="C243" s="4">
        <v>9.5299999999999994</v>
      </c>
      <c r="D243" s="4" t="s">
        <v>2375</v>
      </c>
      <c r="E243" s="4" t="s">
        <v>2373</v>
      </c>
      <c r="F243" s="4" t="s">
        <v>2373</v>
      </c>
      <c r="G243" s="4">
        <v>1</v>
      </c>
      <c r="H243" s="4" t="s">
        <v>2375</v>
      </c>
      <c r="I243" s="4" t="str">
        <f t="shared" si="6"/>
        <v>Obesity</v>
      </c>
      <c r="J243" s="36" t="str">
        <f t="shared" si="7"/>
        <v>Diabetes</v>
      </c>
    </row>
    <row r="244" spans="1:10" x14ac:dyDescent="0.25">
      <c r="A244" s="35" t="s">
        <v>2124</v>
      </c>
      <c r="B244" s="4">
        <v>48.75</v>
      </c>
      <c r="C244" s="4">
        <v>4.6399999999999997</v>
      </c>
      <c r="D244" s="4" t="s">
        <v>2375</v>
      </c>
      <c r="E244" s="4" t="s">
        <v>2373</v>
      </c>
      <c r="F244" s="4" t="s">
        <v>2373</v>
      </c>
      <c r="G244" s="4">
        <v>1</v>
      </c>
      <c r="H244" s="4" t="s">
        <v>2375</v>
      </c>
      <c r="I244" s="4" t="str">
        <f t="shared" si="6"/>
        <v>Obesity</v>
      </c>
      <c r="J244" s="36" t="str">
        <f t="shared" si="7"/>
        <v>Normal</v>
      </c>
    </row>
    <row r="245" spans="1:10" x14ac:dyDescent="0.25">
      <c r="A245" s="35" t="s">
        <v>2123</v>
      </c>
      <c r="B245" s="4">
        <v>31.065000000000001</v>
      </c>
      <c r="C245" s="4">
        <v>5.05</v>
      </c>
      <c r="D245" s="4" t="s">
        <v>2373</v>
      </c>
      <c r="E245" s="4" t="s">
        <v>2373</v>
      </c>
      <c r="F245" s="4" t="s">
        <v>2373</v>
      </c>
      <c r="G245" s="4">
        <v>1</v>
      </c>
      <c r="H245" s="4" t="s">
        <v>2375</v>
      </c>
      <c r="I245" s="4" t="str">
        <f t="shared" si="6"/>
        <v>Obesity</v>
      </c>
      <c r="J245" s="36" t="str">
        <f t="shared" si="7"/>
        <v>Normal</v>
      </c>
    </row>
    <row r="246" spans="1:10" x14ac:dyDescent="0.25">
      <c r="A246" s="35" t="s">
        <v>2122</v>
      </c>
      <c r="B246" s="4">
        <v>23.55</v>
      </c>
      <c r="C246" s="4">
        <v>10.38</v>
      </c>
      <c r="D246" s="4" t="s">
        <v>2373</v>
      </c>
      <c r="E246" s="4" t="s">
        <v>2373</v>
      </c>
      <c r="F246" s="4" t="s">
        <v>2373</v>
      </c>
      <c r="G246" s="4">
        <v>0</v>
      </c>
      <c r="H246" s="4" t="s">
        <v>2375</v>
      </c>
      <c r="I246" s="4" t="str">
        <f t="shared" si="6"/>
        <v>Normal Weight</v>
      </c>
      <c r="J246" s="36" t="str">
        <f t="shared" si="7"/>
        <v>Diabetes</v>
      </c>
    </row>
    <row r="247" spans="1:10" x14ac:dyDescent="0.25">
      <c r="A247" s="35" t="s">
        <v>2121</v>
      </c>
      <c r="B247" s="4">
        <v>30.18</v>
      </c>
      <c r="C247" s="4">
        <v>8.31</v>
      </c>
      <c r="D247" s="4" t="s">
        <v>2375</v>
      </c>
      <c r="E247" s="4" t="s">
        <v>2373</v>
      </c>
      <c r="F247" s="4" t="s">
        <v>2373</v>
      </c>
      <c r="G247" s="4">
        <v>1</v>
      </c>
      <c r="H247" s="4" t="s">
        <v>2375</v>
      </c>
      <c r="I247" s="4" t="str">
        <f t="shared" si="6"/>
        <v>Obesity</v>
      </c>
      <c r="J247" s="36" t="str">
        <f t="shared" si="7"/>
        <v>Diabetes</v>
      </c>
    </row>
    <row r="248" spans="1:10" x14ac:dyDescent="0.25">
      <c r="A248" s="35" t="s">
        <v>2120</v>
      </c>
      <c r="B248" s="4">
        <v>29.94</v>
      </c>
      <c r="C248" s="4">
        <v>7.59</v>
      </c>
      <c r="D248" s="4" t="s">
        <v>2373</v>
      </c>
      <c r="E248" s="4" t="s">
        <v>2373</v>
      </c>
      <c r="F248" s="4" t="s">
        <v>2373</v>
      </c>
      <c r="G248" s="4">
        <v>0</v>
      </c>
      <c r="H248" s="4" t="s">
        <v>2375</v>
      </c>
      <c r="I248" s="4" t="str">
        <f t="shared" si="6"/>
        <v>Obesity</v>
      </c>
      <c r="J248" s="36" t="str">
        <f t="shared" si="7"/>
        <v>Diabetes</v>
      </c>
    </row>
    <row r="249" spans="1:10" x14ac:dyDescent="0.25">
      <c r="A249" s="35" t="s">
        <v>2119</v>
      </c>
      <c r="B249" s="4">
        <v>31.4</v>
      </c>
      <c r="C249" s="4">
        <v>5.49</v>
      </c>
      <c r="D249" s="4" t="s">
        <v>2373</v>
      </c>
      <c r="E249" s="4" t="s">
        <v>2373</v>
      </c>
      <c r="F249" s="4" t="s">
        <v>2373</v>
      </c>
      <c r="G249" s="4">
        <v>0</v>
      </c>
      <c r="H249" s="4" t="s">
        <v>2375</v>
      </c>
      <c r="I249" s="4" t="str">
        <f t="shared" si="6"/>
        <v>Obesity</v>
      </c>
      <c r="J249" s="36" t="str">
        <f t="shared" si="7"/>
        <v>Normal</v>
      </c>
    </row>
    <row r="250" spans="1:10" x14ac:dyDescent="0.25">
      <c r="A250" s="35" t="s">
        <v>2118</v>
      </c>
      <c r="B250" s="4">
        <v>53.06</v>
      </c>
      <c r="C250" s="4">
        <v>11.68</v>
      </c>
      <c r="D250" s="4" t="s">
        <v>2373</v>
      </c>
      <c r="E250" s="4" t="s">
        <v>2373</v>
      </c>
      <c r="F250" s="4" t="s">
        <v>2373</v>
      </c>
      <c r="G250" s="4">
        <v>0</v>
      </c>
      <c r="H250" s="4" t="s">
        <v>2375</v>
      </c>
      <c r="I250" s="4" t="str">
        <f t="shared" si="6"/>
        <v>Obesity</v>
      </c>
      <c r="J250" s="36" t="str">
        <f t="shared" si="7"/>
        <v>Diabetes</v>
      </c>
    </row>
    <row r="251" spans="1:10" x14ac:dyDescent="0.25">
      <c r="A251" s="35" t="s">
        <v>2117</v>
      </c>
      <c r="B251" s="4">
        <v>30.25</v>
      </c>
      <c r="C251" s="4">
        <v>4.1900000000000004</v>
      </c>
      <c r="D251" s="4" t="s">
        <v>2373</v>
      </c>
      <c r="E251" s="4" t="s">
        <v>2373</v>
      </c>
      <c r="F251" s="4" t="s">
        <v>2373</v>
      </c>
      <c r="G251" s="4">
        <v>2</v>
      </c>
      <c r="H251" s="4" t="s">
        <v>2375</v>
      </c>
      <c r="I251" s="4" t="str">
        <f t="shared" si="6"/>
        <v>Obesity</v>
      </c>
      <c r="J251" s="36" t="str">
        <f t="shared" si="7"/>
        <v>Normal</v>
      </c>
    </row>
    <row r="252" spans="1:10" x14ac:dyDescent="0.25">
      <c r="A252" s="35" t="s">
        <v>2116</v>
      </c>
      <c r="B252" s="4">
        <v>46.68</v>
      </c>
      <c r="C252" s="4">
        <v>4.01</v>
      </c>
      <c r="D252" s="4" t="s">
        <v>2373</v>
      </c>
      <c r="E252" s="4" t="s">
        <v>2373</v>
      </c>
      <c r="F252" s="4" t="s">
        <v>2373</v>
      </c>
      <c r="G252" s="4">
        <v>0</v>
      </c>
      <c r="H252" s="4" t="s">
        <v>2375</v>
      </c>
      <c r="I252" s="4" t="str">
        <f t="shared" si="6"/>
        <v>Obesity</v>
      </c>
      <c r="J252" s="36" t="str">
        <f t="shared" si="7"/>
        <v>Normal</v>
      </c>
    </row>
    <row r="253" spans="1:10" x14ac:dyDescent="0.25">
      <c r="A253" s="35" t="s">
        <v>2115</v>
      </c>
      <c r="B253" s="4">
        <v>30.4</v>
      </c>
      <c r="C253" s="4">
        <v>5.91</v>
      </c>
      <c r="D253" s="4" t="s">
        <v>2373</v>
      </c>
      <c r="E253" s="4" t="s">
        <v>2374</v>
      </c>
      <c r="F253" s="4" t="s">
        <v>2373</v>
      </c>
      <c r="G253" s="4">
        <v>2</v>
      </c>
      <c r="H253" s="4" t="s">
        <v>2375</v>
      </c>
      <c r="I253" s="4" t="str">
        <f t="shared" si="6"/>
        <v>Obesity</v>
      </c>
      <c r="J253" s="36" t="str">
        <f t="shared" si="7"/>
        <v>Pre diabetes</v>
      </c>
    </row>
    <row r="254" spans="1:10" x14ac:dyDescent="0.25">
      <c r="A254" s="35" t="s">
        <v>2114</v>
      </c>
      <c r="B254" s="4">
        <v>30.2</v>
      </c>
      <c r="C254" s="4">
        <v>4.47</v>
      </c>
      <c r="D254" s="4" t="s">
        <v>2375</v>
      </c>
      <c r="E254" s="4" t="s">
        <v>2373</v>
      </c>
      <c r="F254" s="4" t="s">
        <v>2375</v>
      </c>
      <c r="G254" s="4">
        <v>1</v>
      </c>
      <c r="H254" s="4" t="s">
        <v>2375</v>
      </c>
      <c r="I254" s="4" t="str">
        <f t="shared" si="6"/>
        <v>Obesity</v>
      </c>
      <c r="J254" s="36" t="str">
        <f t="shared" si="7"/>
        <v>Normal</v>
      </c>
    </row>
    <row r="255" spans="1:10" x14ac:dyDescent="0.25">
      <c r="A255" s="35" t="s">
        <v>2113</v>
      </c>
      <c r="B255" s="4">
        <v>51.18</v>
      </c>
      <c r="C255" s="4">
        <v>4.5599999999999996</v>
      </c>
      <c r="D255" s="4" t="s">
        <v>2375</v>
      </c>
      <c r="E255" s="4" t="s">
        <v>2374</v>
      </c>
      <c r="F255" s="4" t="s">
        <v>2373</v>
      </c>
      <c r="G255" s="4">
        <v>2</v>
      </c>
      <c r="H255" s="4" t="s">
        <v>2375</v>
      </c>
      <c r="I255" s="4" t="str">
        <f t="shared" si="6"/>
        <v>Obesity</v>
      </c>
      <c r="J255" s="36" t="str">
        <f t="shared" si="7"/>
        <v>Normal</v>
      </c>
    </row>
    <row r="256" spans="1:10" x14ac:dyDescent="0.25">
      <c r="A256" s="35" t="s">
        <v>2112</v>
      </c>
      <c r="B256" s="4">
        <v>22.18</v>
      </c>
      <c r="C256" s="4">
        <v>9.9</v>
      </c>
      <c r="D256" s="4" t="s">
        <v>2373</v>
      </c>
      <c r="E256" s="4" t="s">
        <v>2373</v>
      </c>
      <c r="F256" s="4" t="s">
        <v>2373</v>
      </c>
      <c r="G256" s="4">
        <v>0</v>
      </c>
      <c r="H256" s="4" t="s">
        <v>2375</v>
      </c>
      <c r="I256" s="4" t="str">
        <f t="shared" si="6"/>
        <v>Normal Weight</v>
      </c>
      <c r="J256" s="36" t="str">
        <f t="shared" si="7"/>
        <v>Diabetes</v>
      </c>
    </row>
    <row r="257" spans="1:10" x14ac:dyDescent="0.25">
      <c r="A257" s="35" t="s">
        <v>2111</v>
      </c>
      <c r="B257" s="4">
        <v>31.92</v>
      </c>
      <c r="C257" s="4">
        <v>5.1100000000000003</v>
      </c>
      <c r="D257" s="4" t="s">
        <v>2373</v>
      </c>
      <c r="E257" s="4" t="s">
        <v>2373</v>
      </c>
      <c r="F257" s="4" t="s">
        <v>2375</v>
      </c>
      <c r="G257" s="4">
        <v>1</v>
      </c>
      <c r="H257" s="4" t="s">
        <v>2375</v>
      </c>
      <c r="I257" s="4" t="str">
        <f t="shared" si="6"/>
        <v>Obesity</v>
      </c>
      <c r="J257" s="36" t="str">
        <f t="shared" si="7"/>
        <v>Normal</v>
      </c>
    </row>
    <row r="258" spans="1:10" x14ac:dyDescent="0.25">
      <c r="A258" s="35" t="s">
        <v>2110</v>
      </c>
      <c r="B258" s="4">
        <v>31.73</v>
      </c>
      <c r="C258" s="4">
        <v>5.73</v>
      </c>
      <c r="D258" s="4" t="s">
        <v>2373</v>
      </c>
      <c r="E258" s="4" t="s">
        <v>2374</v>
      </c>
      <c r="F258" s="4" t="s">
        <v>2373</v>
      </c>
      <c r="G258" s="4">
        <v>1</v>
      </c>
      <c r="H258" s="4" t="s">
        <v>2375</v>
      </c>
      <c r="I258" s="4" t="str">
        <f t="shared" si="6"/>
        <v>Obesity</v>
      </c>
      <c r="J258" s="36" t="str">
        <f t="shared" si="7"/>
        <v>Pre diabetes</v>
      </c>
    </row>
    <row r="259" spans="1:10" x14ac:dyDescent="0.25">
      <c r="A259" s="35" t="s">
        <v>2109</v>
      </c>
      <c r="B259" s="4">
        <v>45.52</v>
      </c>
      <c r="C259" s="4">
        <v>6.04</v>
      </c>
      <c r="D259" s="4" t="s">
        <v>2373</v>
      </c>
      <c r="E259" s="4" t="s">
        <v>2373</v>
      </c>
      <c r="F259" s="4" t="s">
        <v>2375</v>
      </c>
      <c r="G259" s="4">
        <v>1</v>
      </c>
      <c r="H259" s="4" t="s">
        <v>2375</v>
      </c>
      <c r="I259" s="4" t="str">
        <f t="shared" ref="I259:I322" si="8">IF(B259&lt;18.5,"Underweight",IF(B259&lt;24.9,"Normal Weight",IF(B259&lt;29.9,"Over Weight","Obesity")))</f>
        <v>Obesity</v>
      </c>
      <c r="J259" s="36" t="str">
        <f t="shared" ref="J259:J322" si="9">IF(C259&lt;5.7,"Normal",IF(C259&lt;6.4,"Pre diabetes","Diabetes"))</f>
        <v>Pre diabetes</v>
      </c>
    </row>
    <row r="260" spans="1:10" x14ac:dyDescent="0.25">
      <c r="A260" s="35" t="s">
        <v>2108</v>
      </c>
      <c r="B260" s="4">
        <v>52.81</v>
      </c>
      <c r="C260" s="4">
        <v>5.19</v>
      </c>
      <c r="D260" s="4" t="s">
        <v>2373</v>
      </c>
      <c r="E260" s="4" t="s">
        <v>2373</v>
      </c>
      <c r="F260" s="4" t="s">
        <v>2375</v>
      </c>
      <c r="G260" s="4">
        <v>1</v>
      </c>
      <c r="H260" s="4" t="s">
        <v>2375</v>
      </c>
      <c r="I260" s="4" t="str">
        <f t="shared" si="8"/>
        <v>Obesity</v>
      </c>
      <c r="J260" s="36" t="str">
        <f t="shared" si="9"/>
        <v>Normal</v>
      </c>
    </row>
    <row r="261" spans="1:10" x14ac:dyDescent="0.25">
      <c r="A261" s="35" t="s">
        <v>2107</v>
      </c>
      <c r="B261" s="4">
        <v>33.58</v>
      </c>
      <c r="C261" s="4">
        <v>5.56</v>
      </c>
      <c r="D261" s="4" t="s">
        <v>2373</v>
      </c>
      <c r="E261" s="4" t="s">
        <v>2373</v>
      </c>
      <c r="F261" s="4" t="s">
        <v>2373</v>
      </c>
      <c r="G261" s="4">
        <v>1</v>
      </c>
      <c r="H261" s="4" t="s">
        <v>2375</v>
      </c>
      <c r="I261" s="4" t="str">
        <f t="shared" si="8"/>
        <v>Obesity</v>
      </c>
      <c r="J261" s="36" t="str">
        <f t="shared" si="9"/>
        <v>Normal</v>
      </c>
    </row>
    <row r="262" spans="1:10" x14ac:dyDescent="0.25">
      <c r="A262" s="35" t="s">
        <v>2106</v>
      </c>
      <c r="B262" s="4">
        <v>30.684999999999999</v>
      </c>
      <c r="C262" s="4">
        <v>8.23</v>
      </c>
      <c r="D262" s="4" t="s">
        <v>2373</v>
      </c>
      <c r="E262" s="4" t="s">
        <v>2373</v>
      </c>
      <c r="F262" s="4" t="s">
        <v>2373</v>
      </c>
      <c r="G262" s="4">
        <v>0</v>
      </c>
      <c r="H262" s="4" t="s">
        <v>2375</v>
      </c>
      <c r="I262" s="4" t="str">
        <f t="shared" si="8"/>
        <v>Obesity</v>
      </c>
      <c r="J262" s="36" t="str">
        <f t="shared" si="9"/>
        <v>Diabetes</v>
      </c>
    </row>
    <row r="263" spans="1:10" x14ac:dyDescent="0.25">
      <c r="A263" s="35" t="s">
        <v>2105</v>
      </c>
      <c r="B263" s="4">
        <v>37.524999999999999</v>
      </c>
      <c r="C263" s="4">
        <v>9.0299999999999994</v>
      </c>
      <c r="D263" s="4" t="s">
        <v>2375</v>
      </c>
      <c r="E263" s="4" t="s">
        <v>2373</v>
      </c>
      <c r="F263" s="4" t="s">
        <v>2373</v>
      </c>
      <c r="G263" s="4">
        <v>2</v>
      </c>
      <c r="H263" s="4" t="s">
        <v>2373</v>
      </c>
      <c r="I263" s="4" t="str">
        <f t="shared" si="8"/>
        <v>Obesity</v>
      </c>
      <c r="J263" s="36" t="str">
        <f t="shared" si="9"/>
        <v>Diabetes</v>
      </c>
    </row>
    <row r="264" spans="1:10" x14ac:dyDescent="0.25">
      <c r="A264" s="35" t="s">
        <v>2104</v>
      </c>
      <c r="B264" s="4">
        <v>34.5</v>
      </c>
      <c r="C264" s="4">
        <v>4.07</v>
      </c>
      <c r="D264" s="4" t="s">
        <v>2375</v>
      </c>
      <c r="E264" s="4" t="s">
        <v>2373</v>
      </c>
      <c r="F264" s="4" t="s">
        <v>2373</v>
      </c>
      <c r="G264" s="4">
        <v>0</v>
      </c>
      <c r="H264" s="4" t="s">
        <v>2375</v>
      </c>
      <c r="I264" s="4" t="str">
        <f t="shared" si="8"/>
        <v>Obesity</v>
      </c>
      <c r="J264" s="36" t="str">
        <f t="shared" si="9"/>
        <v>Normal</v>
      </c>
    </row>
    <row r="265" spans="1:10" x14ac:dyDescent="0.25">
      <c r="A265" s="35" t="s">
        <v>2103</v>
      </c>
      <c r="B265" s="4">
        <v>28.16</v>
      </c>
      <c r="C265" s="4">
        <v>5.77</v>
      </c>
      <c r="D265" s="4" t="s">
        <v>2373</v>
      </c>
      <c r="E265" s="4" t="s">
        <v>2373</v>
      </c>
      <c r="F265" s="4" t="s">
        <v>2373</v>
      </c>
      <c r="G265" s="4">
        <v>2</v>
      </c>
      <c r="H265" s="4" t="s">
        <v>2375</v>
      </c>
      <c r="I265" s="4" t="str">
        <f t="shared" si="8"/>
        <v>Over Weight</v>
      </c>
      <c r="J265" s="36" t="str">
        <f t="shared" si="9"/>
        <v>Pre diabetes</v>
      </c>
    </row>
    <row r="266" spans="1:10" x14ac:dyDescent="0.25">
      <c r="A266" s="35" t="s">
        <v>2102</v>
      </c>
      <c r="B266" s="4">
        <v>30.02</v>
      </c>
      <c r="C266" s="4">
        <v>5.98</v>
      </c>
      <c r="D266" s="4" t="s">
        <v>2373</v>
      </c>
      <c r="E266" s="4" t="s">
        <v>2373</v>
      </c>
      <c r="F266" s="4" t="s">
        <v>2375</v>
      </c>
      <c r="G266" s="4">
        <v>1</v>
      </c>
      <c r="H266" s="4" t="s">
        <v>2375</v>
      </c>
      <c r="I266" s="4" t="str">
        <f t="shared" si="8"/>
        <v>Obesity</v>
      </c>
      <c r="J266" s="36" t="str">
        <f t="shared" si="9"/>
        <v>Pre diabetes</v>
      </c>
    </row>
    <row r="267" spans="1:10" x14ac:dyDescent="0.25">
      <c r="A267" s="35" t="s">
        <v>2101</v>
      </c>
      <c r="B267" s="4">
        <v>37.82</v>
      </c>
      <c r="C267" s="4">
        <v>6.01</v>
      </c>
      <c r="D267" s="4" t="s">
        <v>2373</v>
      </c>
      <c r="E267" s="4" t="s">
        <v>2373</v>
      </c>
      <c r="F267" s="4" t="s">
        <v>2373</v>
      </c>
      <c r="G267" s="4">
        <v>0</v>
      </c>
      <c r="H267" s="4" t="s">
        <v>2375</v>
      </c>
      <c r="I267" s="4" t="str">
        <f t="shared" si="8"/>
        <v>Obesity</v>
      </c>
      <c r="J267" s="36" t="str">
        <f t="shared" si="9"/>
        <v>Pre diabetes</v>
      </c>
    </row>
    <row r="268" spans="1:10" x14ac:dyDescent="0.25">
      <c r="A268" s="35" t="s">
        <v>2100</v>
      </c>
      <c r="B268" s="4">
        <v>33.14</v>
      </c>
      <c r="C268" s="4">
        <v>5.67</v>
      </c>
      <c r="D268" s="4" t="s">
        <v>2375</v>
      </c>
      <c r="E268" s="4" t="s">
        <v>2373</v>
      </c>
      <c r="F268" s="4" t="s">
        <v>2373</v>
      </c>
      <c r="G268" s="4">
        <v>0</v>
      </c>
      <c r="H268" s="4" t="s">
        <v>2375</v>
      </c>
      <c r="I268" s="4" t="str">
        <f t="shared" si="8"/>
        <v>Obesity</v>
      </c>
      <c r="J268" s="36" t="str">
        <f t="shared" si="9"/>
        <v>Normal</v>
      </c>
    </row>
    <row r="269" spans="1:10" x14ac:dyDescent="0.25">
      <c r="A269" s="35" t="s">
        <v>2099</v>
      </c>
      <c r="B269" s="4">
        <v>25.14</v>
      </c>
      <c r="C269" s="4">
        <v>6.02</v>
      </c>
      <c r="D269" s="4" t="s">
        <v>2375</v>
      </c>
      <c r="E269" s="4" t="s">
        <v>2373</v>
      </c>
      <c r="F269" s="4" t="s">
        <v>2375</v>
      </c>
      <c r="G269" s="4">
        <v>1</v>
      </c>
      <c r="H269" s="4" t="s">
        <v>2375</v>
      </c>
      <c r="I269" s="4" t="str">
        <f t="shared" si="8"/>
        <v>Over Weight</v>
      </c>
      <c r="J269" s="36" t="str">
        <f t="shared" si="9"/>
        <v>Pre diabetes</v>
      </c>
    </row>
    <row r="270" spans="1:10" x14ac:dyDescent="0.25">
      <c r="A270" s="35" t="s">
        <v>2098</v>
      </c>
      <c r="B270" s="4">
        <v>20.18</v>
      </c>
      <c r="C270" s="4">
        <v>11.19</v>
      </c>
      <c r="D270" s="4" t="s">
        <v>2373</v>
      </c>
      <c r="E270" s="4" t="s">
        <v>2373</v>
      </c>
      <c r="F270" s="4" t="s">
        <v>2373</v>
      </c>
      <c r="G270" s="4">
        <v>0</v>
      </c>
      <c r="H270" s="4" t="s">
        <v>2375</v>
      </c>
      <c r="I270" s="4" t="str">
        <f t="shared" si="8"/>
        <v>Normal Weight</v>
      </c>
      <c r="J270" s="36" t="str">
        <f t="shared" si="9"/>
        <v>Diabetes</v>
      </c>
    </row>
    <row r="271" spans="1:10" x14ac:dyDescent="0.25">
      <c r="A271" s="35" t="s">
        <v>2097</v>
      </c>
      <c r="B271" s="4">
        <v>44.36</v>
      </c>
      <c r="C271" s="4">
        <v>5.1100000000000003</v>
      </c>
      <c r="D271" s="4" t="s">
        <v>2373</v>
      </c>
      <c r="E271" s="4" t="s">
        <v>2373</v>
      </c>
      <c r="F271" s="4" t="s">
        <v>2373</v>
      </c>
      <c r="G271" s="4">
        <v>0</v>
      </c>
      <c r="H271" s="4" t="s">
        <v>2375</v>
      </c>
      <c r="I271" s="4" t="str">
        <f t="shared" si="8"/>
        <v>Obesity</v>
      </c>
      <c r="J271" s="36" t="str">
        <f t="shared" si="9"/>
        <v>Normal</v>
      </c>
    </row>
    <row r="272" spans="1:10" x14ac:dyDescent="0.25">
      <c r="A272" s="35" t="s">
        <v>2096</v>
      </c>
      <c r="B272" s="4">
        <v>23.82</v>
      </c>
      <c r="C272" s="4">
        <v>10.85</v>
      </c>
      <c r="D272" s="4" t="s">
        <v>2375</v>
      </c>
      <c r="E272" s="4" t="s">
        <v>2373</v>
      </c>
      <c r="F272" s="4" t="s">
        <v>2373</v>
      </c>
      <c r="G272" s="4">
        <v>0</v>
      </c>
      <c r="H272" s="4" t="s">
        <v>2375</v>
      </c>
      <c r="I272" s="4" t="str">
        <f t="shared" si="8"/>
        <v>Normal Weight</v>
      </c>
      <c r="J272" s="36" t="str">
        <f t="shared" si="9"/>
        <v>Diabetes</v>
      </c>
    </row>
    <row r="273" spans="1:10" x14ac:dyDescent="0.25">
      <c r="A273" s="35" t="s">
        <v>2095</v>
      </c>
      <c r="B273" s="4">
        <v>45</v>
      </c>
      <c r="C273" s="4">
        <v>5.24</v>
      </c>
      <c r="D273" s="4" t="s">
        <v>2375</v>
      </c>
      <c r="E273" s="4" t="s">
        <v>2373</v>
      </c>
      <c r="F273" s="4" t="s">
        <v>2373</v>
      </c>
      <c r="G273" s="4">
        <v>1</v>
      </c>
      <c r="H273" s="4" t="s">
        <v>2375</v>
      </c>
      <c r="I273" s="4" t="str">
        <f t="shared" si="8"/>
        <v>Obesity</v>
      </c>
      <c r="J273" s="36" t="str">
        <f t="shared" si="9"/>
        <v>Normal</v>
      </c>
    </row>
    <row r="274" spans="1:10" x14ac:dyDescent="0.25">
      <c r="A274" s="35" t="s">
        <v>2094</v>
      </c>
      <c r="B274" s="4">
        <v>26.62</v>
      </c>
      <c r="C274" s="4">
        <v>10.08</v>
      </c>
      <c r="D274" s="4" t="s">
        <v>2373</v>
      </c>
      <c r="E274" s="4" t="s">
        <v>2373</v>
      </c>
      <c r="F274" s="4" t="s">
        <v>2373</v>
      </c>
      <c r="G274" s="4">
        <v>0</v>
      </c>
      <c r="H274" s="4" t="s">
        <v>2375</v>
      </c>
      <c r="I274" s="4" t="str">
        <f t="shared" si="8"/>
        <v>Over Weight</v>
      </c>
      <c r="J274" s="36" t="str">
        <f t="shared" si="9"/>
        <v>Diabetes</v>
      </c>
    </row>
    <row r="275" spans="1:10" x14ac:dyDescent="0.25">
      <c r="A275" s="35" t="s">
        <v>2093</v>
      </c>
      <c r="B275" s="4">
        <v>32.67</v>
      </c>
      <c r="C275" s="4">
        <v>10.97</v>
      </c>
      <c r="D275" s="4" t="s">
        <v>2375</v>
      </c>
      <c r="E275" s="4" t="s">
        <v>2373</v>
      </c>
      <c r="F275" s="4" t="s">
        <v>2373</v>
      </c>
      <c r="G275" s="4">
        <v>0</v>
      </c>
      <c r="H275" s="4" t="s">
        <v>2375</v>
      </c>
      <c r="I275" s="4" t="str">
        <f t="shared" si="8"/>
        <v>Obesity</v>
      </c>
      <c r="J275" s="36" t="str">
        <f t="shared" si="9"/>
        <v>Diabetes</v>
      </c>
    </row>
    <row r="276" spans="1:10" x14ac:dyDescent="0.25">
      <c r="A276" s="35" t="s">
        <v>2092</v>
      </c>
      <c r="B276" s="4">
        <v>44.44</v>
      </c>
      <c r="C276" s="4">
        <v>4.9000000000000004</v>
      </c>
      <c r="D276" s="4" t="s">
        <v>2375</v>
      </c>
      <c r="E276" s="4" t="s">
        <v>2373</v>
      </c>
      <c r="F276" s="4" t="s">
        <v>2373</v>
      </c>
      <c r="G276" s="4">
        <v>1</v>
      </c>
      <c r="H276" s="4" t="s">
        <v>2375</v>
      </c>
      <c r="I276" s="4" t="str">
        <f t="shared" si="8"/>
        <v>Obesity</v>
      </c>
      <c r="J276" s="36" t="str">
        <f t="shared" si="9"/>
        <v>Normal</v>
      </c>
    </row>
    <row r="277" spans="1:10" x14ac:dyDescent="0.25">
      <c r="A277" s="35" t="s">
        <v>2091</v>
      </c>
      <c r="B277" s="4">
        <v>28.31</v>
      </c>
      <c r="C277" s="4">
        <v>5.33</v>
      </c>
      <c r="D277" s="4" t="s">
        <v>2373</v>
      </c>
      <c r="E277" s="4" t="s">
        <v>2373</v>
      </c>
      <c r="F277" s="4" t="s">
        <v>2373</v>
      </c>
      <c r="G277" s="4">
        <v>0</v>
      </c>
      <c r="H277" s="4" t="s">
        <v>2375</v>
      </c>
      <c r="I277" s="4" t="str">
        <f t="shared" si="8"/>
        <v>Over Weight</v>
      </c>
      <c r="J277" s="36" t="str">
        <f t="shared" si="9"/>
        <v>Normal</v>
      </c>
    </row>
    <row r="278" spans="1:10" x14ac:dyDescent="0.25">
      <c r="A278" s="35" t="s">
        <v>2090</v>
      </c>
      <c r="B278" s="4">
        <v>25.05</v>
      </c>
      <c r="C278" s="4">
        <v>4.6100000000000003</v>
      </c>
      <c r="D278" s="4" t="s">
        <v>2373</v>
      </c>
      <c r="E278" s="4" t="s">
        <v>2373</v>
      </c>
      <c r="F278" s="4" t="s">
        <v>2373</v>
      </c>
      <c r="G278" s="4">
        <v>2</v>
      </c>
      <c r="H278" s="4" t="s">
        <v>2375</v>
      </c>
      <c r="I278" s="4" t="str">
        <f t="shared" si="8"/>
        <v>Over Weight</v>
      </c>
      <c r="J278" s="36" t="str">
        <f t="shared" si="9"/>
        <v>Normal</v>
      </c>
    </row>
    <row r="279" spans="1:10" x14ac:dyDescent="0.25">
      <c r="A279" s="35" t="s">
        <v>2089</v>
      </c>
      <c r="B279" s="4">
        <v>28.34</v>
      </c>
      <c r="C279" s="4">
        <v>8.18</v>
      </c>
      <c r="D279" s="4" t="s">
        <v>2373</v>
      </c>
      <c r="E279" s="4" t="s">
        <v>2373</v>
      </c>
      <c r="F279" s="4" t="s">
        <v>2373</v>
      </c>
      <c r="G279" s="4">
        <v>0</v>
      </c>
      <c r="H279" s="4" t="s">
        <v>2375</v>
      </c>
      <c r="I279" s="4" t="str">
        <f t="shared" si="8"/>
        <v>Over Weight</v>
      </c>
      <c r="J279" s="36" t="str">
        <f t="shared" si="9"/>
        <v>Diabetes</v>
      </c>
    </row>
    <row r="280" spans="1:10" x14ac:dyDescent="0.25">
      <c r="A280" s="35" t="s">
        <v>2088</v>
      </c>
      <c r="B280" s="4">
        <v>17.765000000000001</v>
      </c>
      <c r="C280" s="4">
        <v>5.62</v>
      </c>
      <c r="D280" s="4" t="s">
        <v>2373</v>
      </c>
      <c r="E280" s="4" t="s">
        <v>2373</v>
      </c>
      <c r="F280" s="4" t="s">
        <v>2373</v>
      </c>
      <c r="G280" s="4">
        <v>0</v>
      </c>
      <c r="H280" s="4" t="s">
        <v>2375</v>
      </c>
      <c r="I280" s="4" t="str">
        <f t="shared" si="8"/>
        <v>Underweight</v>
      </c>
      <c r="J280" s="36" t="str">
        <f t="shared" si="9"/>
        <v>Normal</v>
      </c>
    </row>
    <row r="281" spans="1:10" x14ac:dyDescent="0.25">
      <c r="A281" s="35" t="s">
        <v>2087</v>
      </c>
      <c r="B281" s="4">
        <v>36.119999999999997</v>
      </c>
      <c r="C281" s="4">
        <v>5.82</v>
      </c>
      <c r="D281" s="4" t="s">
        <v>2373</v>
      </c>
      <c r="E281" s="4" t="s">
        <v>2373</v>
      </c>
      <c r="F281" s="4" t="s">
        <v>2373</v>
      </c>
      <c r="G281" s="4">
        <v>0</v>
      </c>
      <c r="H281" s="4" t="s">
        <v>2375</v>
      </c>
      <c r="I281" s="4" t="str">
        <f t="shared" si="8"/>
        <v>Obesity</v>
      </c>
      <c r="J281" s="36" t="str">
        <f t="shared" si="9"/>
        <v>Pre diabetes</v>
      </c>
    </row>
    <row r="282" spans="1:10" x14ac:dyDescent="0.25">
      <c r="A282" s="35" t="s">
        <v>2086</v>
      </c>
      <c r="B282" s="4">
        <v>23.19</v>
      </c>
      <c r="C282" s="4">
        <v>7.66</v>
      </c>
      <c r="D282" s="4" t="s">
        <v>2373</v>
      </c>
      <c r="E282" s="4" t="s">
        <v>2373</v>
      </c>
      <c r="F282" s="4" t="s">
        <v>2373</v>
      </c>
      <c r="G282" s="4">
        <v>0</v>
      </c>
      <c r="H282" s="4" t="s">
        <v>2375</v>
      </c>
      <c r="I282" s="4" t="str">
        <f t="shared" si="8"/>
        <v>Normal Weight</v>
      </c>
      <c r="J282" s="36" t="str">
        <f t="shared" si="9"/>
        <v>Diabetes</v>
      </c>
    </row>
    <row r="283" spans="1:10" x14ac:dyDescent="0.25">
      <c r="A283" s="35" t="s">
        <v>2085</v>
      </c>
      <c r="B283" s="4">
        <v>35.99</v>
      </c>
      <c r="C283" s="4">
        <v>4.2300000000000004</v>
      </c>
      <c r="D283" s="4" t="s">
        <v>2373</v>
      </c>
      <c r="E283" s="4" t="s">
        <v>2373</v>
      </c>
      <c r="F283" s="4" t="s">
        <v>2373</v>
      </c>
      <c r="G283" s="4">
        <v>0</v>
      </c>
      <c r="H283" s="4" t="s">
        <v>2375</v>
      </c>
      <c r="I283" s="4" t="str">
        <f t="shared" si="8"/>
        <v>Obesity</v>
      </c>
      <c r="J283" s="36" t="str">
        <f t="shared" si="9"/>
        <v>Normal</v>
      </c>
    </row>
    <row r="284" spans="1:10" x14ac:dyDescent="0.25">
      <c r="A284" s="35" t="s">
        <v>2084</v>
      </c>
      <c r="B284" s="4">
        <v>30.25</v>
      </c>
      <c r="C284" s="4">
        <v>5.58</v>
      </c>
      <c r="D284" s="4" t="s">
        <v>2373</v>
      </c>
      <c r="E284" s="4" t="s">
        <v>2373</v>
      </c>
      <c r="F284" s="4" t="s">
        <v>2375</v>
      </c>
      <c r="G284" s="4">
        <v>1</v>
      </c>
      <c r="H284" s="4" t="s">
        <v>2375</v>
      </c>
      <c r="I284" s="4" t="str">
        <f t="shared" si="8"/>
        <v>Obesity</v>
      </c>
      <c r="J284" s="36" t="str">
        <f t="shared" si="9"/>
        <v>Normal</v>
      </c>
    </row>
    <row r="285" spans="1:10" x14ac:dyDescent="0.25">
      <c r="A285" s="35" t="s">
        <v>2083</v>
      </c>
      <c r="B285" s="4">
        <v>26.24</v>
      </c>
      <c r="C285" s="4">
        <v>6.26</v>
      </c>
      <c r="D285" s="4" t="s">
        <v>2375</v>
      </c>
      <c r="E285" s="4" t="s">
        <v>2373</v>
      </c>
      <c r="F285" s="4" t="s">
        <v>2373</v>
      </c>
      <c r="G285" s="4">
        <v>0</v>
      </c>
      <c r="H285" s="4" t="s">
        <v>2375</v>
      </c>
      <c r="I285" s="4" t="str">
        <f t="shared" si="8"/>
        <v>Over Weight</v>
      </c>
      <c r="J285" s="36" t="str">
        <f t="shared" si="9"/>
        <v>Pre diabetes</v>
      </c>
    </row>
    <row r="286" spans="1:10" x14ac:dyDescent="0.25">
      <c r="A286" s="35" t="s">
        <v>2082</v>
      </c>
      <c r="B286" s="4">
        <v>31.36</v>
      </c>
      <c r="C286" s="4">
        <v>10.6</v>
      </c>
      <c r="D286" s="4" t="s">
        <v>2375</v>
      </c>
      <c r="E286" s="4" t="s">
        <v>2373</v>
      </c>
      <c r="F286" s="4" t="s">
        <v>2373</v>
      </c>
      <c r="G286" s="4">
        <v>0</v>
      </c>
      <c r="H286" s="4" t="s">
        <v>2375</v>
      </c>
      <c r="I286" s="4" t="str">
        <f t="shared" si="8"/>
        <v>Obesity</v>
      </c>
      <c r="J286" s="36" t="str">
        <f t="shared" si="9"/>
        <v>Diabetes</v>
      </c>
    </row>
    <row r="287" spans="1:10" x14ac:dyDescent="0.25">
      <c r="A287" s="35" t="s">
        <v>2081</v>
      </c>
      <c r="B287" s="4">
        <v>25.69</v>
      </c>
      <c r="C287" s="4">
        <v>4.78</v>
      </c>
      <c r="D287" s="4" t="s">
        <v>2375</v>
      </c>
      <c r="E287" s="4" t="s">
        <v>2373</v>
      </c>
      <c r="F287" s="4" t="s">
        <v>2373</v>
      </c>
      <c r="G287" s="4">
        <v>0</v>
      </c>
      <c r="H287" s="4" t="s">
        <v>2375</v>
      </c>
      <c r="I287" s="4" t="str">
        <f t="shared" si="8"/>
        <v>Over Weight</v>
      </c>
      <c r="J287" s="36" t="str">
        <f t="shared" si="9"/>
        <v>Normal</v>
      </c>
    </row>
    <row r="288" spans="1:10" x14ac:dyDescent="0.25">
      <c r="A288" s="35" t="s">
        <v>2080</v>
      </c>
      <c r="B288" s="4">
        <v>25.46</v>
      </c>
      <c r="C288" s="4">
        <v>6.03</v>
      </c>
      <c r="D288" s="4" t="s">
        <v>2373</v>
      </c>
      <c r="E288" s="4" t="s">
        <v>2373</v>
      </c>
      <c r="F288" s="4" t="s">
        <v>2373</v>
      </c>
      <c r="G288" s="4">
        <v>2</v>
      </c>
      <c r="H288" s="4" t="s">
        <v>2375</v>
      </c>
      <c r="I288" s="4" t="str">
        <f t="shared" si="8"/>
        <v>Over Weight</v>
      </c>
      <c r="J288" s="36" t="str">
        <f t="shared" si="9"/>
        <v>Pre diabetes</v>
      </c>
    </row>
    <row r="289" spans="1:10" x14ac:dyDescent="0.25">
      <c r="A289" s="35" t="s">
        <v>2079</v>
      </c>
      <c r="B289" s="4">
        <v>31.83</v>
      </c>
      <c r="C289" s="4">
        <v>11.55</v>
      </c>
      <c r="D289" s="4" t="s">
        <v>2375</v>
      </c>
      <c r="E289" s="4" t="s">
        <v>2373</v>
      </c>
      <c r="F289" s="4" t="s">
        <v>2373</v>
      </c>
      <c r="G289" s="4">
        <v>1</v>
      </c>
      <c r="H289" s="4" t="s">
        <v>2375</v>
      </c>
      <c r="I289" s="4" t="str">
        <f t="shared" si="8"/>
        <v>Obesity</v>
      </c>
      <c r="J289" s="36" t="str">
        <f t="shared" si="9"/>
        <v>Diabetes</v>
      </c>
    </row>
    <row r="290" spans="1:10" x14ac:dyDescent="0.25">
      <c r="A290" s="35" t="s">
        <v>2078</v>
      </c>
      <c r="B290" s="4">
        <v>24.43</v>
      </c>
      <c r="C290" s="4">
        <v>7.59</v>
      </c>
      <c r="D290" s="4" t="s">
        <v>2375</v>
      </c>
      <c r="E290" s="4" t="s">
        <v>2373</v>
      </c>
      <c r="F290" s="4" t="s">
        <v>2373</v>
      </c>
      <c r="G290" s="4">
        <v>1</v>
      </c>
      <c r="H290" s="4" t="s">
        <v>2375</v>
      </c>
      <c r="I290" s="4" t="str">
        <f t="shared" si="8"/>
        <v>Normal Weight</v>
      </c>
      <c r="J290" s="36" t="str">
        <f t="shared" si="9"/>
        <v>Diabetes</v>
      </c>
    </row>
    <row r="291" spans="1:10" x14ac:dyDescent="0.25">
      <c r="A291" s="35" t="s">
        <v>2077</v>
      </c>
      <c r="B291" s="4">
        <v>41.9</v>
      </c>
      <c r="C291" s="4">
        <v>4.26</v>
      </c>
      <c r="D291" s="4" t="s">
        <v>2373</v>
      </c>
      <c r="E291" s="4" t="s">
        <v>2373</v>
      </c>
      <c r="F291" s="4" t="s">
        <v>2373</v>
      </c>
      <c r="G291" s="4">
        <v>0</v>
      </c>
      <c r="H291" s="4" t="s">
        <v>2375</v>
      </c>
      <c r="I291" s="4" t="str">
        <f t="shared" si="8"/>
        <v>Obesity</v>
      </c>
      <c r="J291" s="36" t="str">
        <f t="shared" si="9"/>
        <v>Normal</v>
      </c>
    </row>
    <row r="292" spans="1:10" x14ac:dyDescent="0.25">
      <c r="A292" s="35" t="s">
        <v>2076</v>
      </c>
      <c r="B292" s="4">
        <v>22.88</v>
      </c>
      <c r="C292" s="4">
        <v>5.9</v>
      </c>
      <c r="D292" s="4" t="s">
        <v>2375</v>
      </c>
      <c r="E292" s="4" t="s">
        <v>2373</v>
      </c>
      <c r="F292" s="4" t="s">
        <v>2375</v>
      </c>
      <c r="G292" s="4">
        <v>1</v>
      </c>
      <c r="H292" s="4" t="s">
        <v>2375</v>
      </c>
      <c r="I292" s="4" t="str">
        <f t="shared" si="8"/>
        <v>Normal Weight</v>
      </c>
      <c r="J292" s="36" t="str">
        <f t="shared" si="9"/>
        <v>Pre diabetes</v>
      </c>
    </row>
    <row r="293" spans="1:10" x14ac:dyDescent="0.25">
      <c r="A293" s="35" t="s">
        <v>2075</v>
      </c>
      <c r="B293" s="4">
        <v>29.734999999999999</v>
      </c>
      <c r="C293" s="4">
        <v>7.79</v>
      </c>
      <c r="D293" s="4" t="s">
        <v>2373</v>
      </c>
      <c r="E293" s="4" t="s">
        <v>2373</v>
      </c>
      <c r="F293" s="4" t="s">
        <v>2373</v>
      </c>
      <c r="G293" s="4">
        <v>0</v>
      </c>
      <c r="H293" s="4" t="s">
        <v>2373</v>
      </c>
      <c r="I293" s="4" t="str">
        <f t="shared" si="8"/>
        <v>Over Weight</v>
      </c>
      <c r="J293" s="36" t="str">
        <f t="shared" si="9"/>
        <v>Diabetes</v>
      </c>
    </row>
    <row r="294" spans="1:10" x14ac:dyDescent="0.25">
      <c r="A294" s="35" t="s">
        <v>2074</v>
      </c>
      <c r="B294" s="4">
        <v>40.74</v>
      </c>
      <c r="C294" s="4">
        <v>5.28</v>
      </c>
      <c r="D294" s="4" t="s">
        <v>2373</v>
      </c>
      <c r="E294" s="4" t="s">
        <v>2373</v>
      </c>
      <c r="F294" s="4" t="s">
        <v>2375</v>
      </c>
      <c r="G294" s="4">
        <v>1</v>
      </c>
      <c r="H294" s="4" t="s">
        <v>2375</v>
      </c>
      <c r="I294" s="4" t="str">
        <f t="shared" si="8"/>
        <v>Obesity</v>
      </c>
      <c r="J294" s="36" t="str">
        <f t="shared" si="9"/>
        <v>Normal</v>
      </c>
    </row>
    <row r="295" spans="1:10" x14ac:dyDescent="0.25">
      <c r="A295" s="35" t="s">
        <v>2073</v>
      </c>
      <c r="B295" s="4">
        <v>24.14</v>
      </c>
      <c r="C295" s="4">
        <v>5.87</v>
      </c>
      <c r="D295" s="4" t="s">
        <v>2373</v>
      </c>
      <c r="E295" s="4" t="s">
        <v>2373</v>
      </c>
      <c r="F295" s="4" t="s">
        <v>2373</v>
      </c>
      <c r="G295" s="4">
        <v>2</v>
      </c>
      <c r="H295" s="4" t="s">
        <v>2375</v>
      </c>
      <c r="I295" s="4" t="str">
        <f t="shared" si="8"/>
        <v>Normal Weight</v>
      </c>
      <c r="J295" s="36" t="str">
        <f t="shared" si="9"/>
        <v>Pre diabetes</v>
      </c>
    </row>
    <row r="296" spans="1:10" x14ac:dyDescent="0.25">
      <c r="A296" s="35" t="s">
        <v>2072</v>
      </c>
      <c r="B296" s="4">
        <v>25.15</v>
      </c>
      <c r="C296" s="4">
        <v>9.08</v>
      </c>
      <c r="D296" s="4" t="s">
        <v>2375</v>
      </c>
      <c r="E296" s="4" t="s">
        <v>2373</v>
      </c>
      <c r="F296" s="4" t="s">
        <v>2373</v>
      </c>
      <c r="G296" s="4">
        <v>1</v>
      </c>
      <c r="H296" s="4" t="s">
        <v>2375</v>
      </c>
      <c r="I296" s="4" t="str">
        <f t="shared" si="8"/>
        <v>Over Weight</v>
      </c>
      <c r="J296" s="36" t="str">
        <f t="shared" si="9"/>
        <v>Diabetes</v>
      </c>
    </row>
    <row r="297" spans="1:10" x14ac:dyDescent="0.25">
      <c r="A297" s="35" t="s">
        <v>2071</v>
      </c>
      <c r="B297" s="4">
        <v>28.71</v>
      </c>
      <c r="C297" s="4">
        <v>5.2</v>
      </c>
      <c r="D297" s="4" t="s">
        <v>2373</v>
      </c>
      <c r="E297" s="4" t="s">
        <v>2373</v>
      </c>
      <c r="F297" s="4" t="s">
        <v>2373</v>
      </c>
      <c r="G297" s="4">
        <v>1</v>
      </c>
      <c r="H297" s="4" t="s">
        <v>2375</v>
      </c>
      <c r="I297" s="4" t="str">
        <f t="shared" si="8"/>
        <v>Over Weight</v>
      </c>
      <c r="J297" s="36" t="str">
        <f t="shared" si="9"/>
        <v>Normal</v>
      </c>
    </row>
    <row r="298" spans="1:10" x14ac:dyDescent="0.25">
      <c r="A298" s="35" t="s">
        <v>2070</v>
      </c>
      <c r="B298" s="4">
        <v>23</v>
      </c>
      <c r="C298" s="4">
        <v>5.48</v>
      </c>
      <c r="D298" s="4" t="s">
        <v>2373</v>
      </c>
      <c r="E298" s="4" t="s">
        <v>2373</v>
      </c>
      <c r="F298" s="4" t="s">
        <v>2373</v>
      </c>
      <c r="G298" s="4">
        <v>0</v>
      </c>
      <c r="H298" s="4" t="s">
        <v>2375</v>
      </c>
      <c r="I298" s="4" t="str">
        <f t="shared" si="8"/>
        <v>Normal Weight</v>
      </c>
      <c r="J298" s="36" t="str">
        <f t="shared" si="9"/>
        <v>Normal</v>
      </c>
    </row>
    <row r="299" spans="1:10" x14ac:dyDescent="0.25">
      <c r="A299" s="35" t="s">
        <v>2069</v>
      </c>
      <c r="B299" s="4">
        <v>36.86</v>
      </c>
      <c r="C299" s="4">
        <v>11.95</v>
      </c>
      <c r="D299" s="4" t="s">
        <v>2373</v>
      </c>
      <c r="E299" s="4" t="s">
        <v>2373</v>
      </c>
      <c r="F299" s="4" t="s">
        <v>2373</v>
      </c>
      <c r="G299" s="4">
        <v>0</v>
      </c>
      <c r="H299" s="4" t="s">
        <v>2373</v>
      </c>
      <c r="I299" s="4" t="str">
        <f t="shared" si="8"/>
        <v>Obesity</v>
      </c>
      <c r="J299" s="36" t="str">
        <f t="shared" si="9"/>
        <v>Diabetes</v>
      </c>
    </row>
    <row r="300" spans="1:10" x14ac:dyDescent="0.25">
      <c r="A300" s="35" t="s">
        <v>2068</v>
      </c>
      <c r="B300" s="4">
        <v>24.25</v>
      </c>
      <c r="C300" s="4">
        <v>8.6999999999999993</v>
      </c>
      <c r="D300" s="4" t="s">
        <v>2375</v>
      </c>
      <c r="E300" s="4" t="s">
        <v>2373</v>
      </c>
      <c r="F300" s="4" t="s">
        <v>2373</v>
      </c>
      <c r="G300" s="4">
        <v>1</v>
      </c>
      <c r="H300" s="4" t="s">
        <v>2375</v>
      </c>
      <c r="I300" s="4" t="str">
        <f t="shared" si="8"/>
        <v>Normal Weight</v>
      </c>
      <c r="J300" s="36" t="str">
        <f t="shared" si="9"/>
        <v>Diabetes</v>
      </c>
    </row>
    <row r="301" spans="1:10" x14ac:dyDescent="0.25">
      <c r="A301" s="35" t="s">
        <v>2067</v>
      </c>
      <c r="B301" s="4">
        <v>23.85</v>
      </c>
      <c r="C301" s="4">
        <v>7.84</v>
      </c>
      <c r="D301" s="4" t="s">
        <v>2373</v>
      </c>
      <c r="E301" s="4" t="s">
        <v>2373</v>
      </c>
      <c r="F301" s="4" t="s">
        <v>2373</v>
      </c>
      <c r="G301" s="4">
        <v>0</v>
      </c>
      <c r="H301" s="4" t="s">
        <v>2375</v>
      </c>
      <c r="I301" s="4" t="str">
        <f t="shared" si="8"/>
        <v>Normal Weight</v>
      </c>
      <c r="J301" s="36" t="str">
        <f t="shared" si="9"/>
        <v>Diabetes</v>
      </c>
    </row>
    <row r="302" spans="1:10" x14ac:dyDescent="0.25">
      <c r="A302" s="35" t="s">
        <v>2066</v>
      </c>
      <c r="B302" s="4">
        <v>40.020000000000003</v>
      </c>
      <c r="C302" s="4">
        <v>5.19</v>
      </c>
      <c r="D302" s="4" t="s">
        <v>2375</v>
      </c>
      <c r="E302" s="4" t="s">
        <v>2373</v>
      </c>
      <c r="F302" s="4" t="s">
        <v>2373</v>
      </c>
      <c r="G302" s="4">
        <v>1</v>
      </c>
      <c r="H302" s="4" t="s">
        <v>2375</v>
      </c>
      <c r="I302" s="4" t="str">
        <f t="shared" si="8"/>
        <v>Obesity</v>
      </c>
      <c r="J302" s="36" t="str">
        <f t="shared" si="9"/>
        <v>Normal</v>
      </c>
    </row>
    <row r="303" spans="1:10" x14ac:dyDescent="0.25">
      <c r="A303" s="35" t="s">
        <v>2065</v>
      </c>
      <c r="B303" s="4">
        <v>19.170000000000002</v>
      </c>
      <c r="C303" s="4">
        <v>8.41</v>
      </c>
      <c r="D303" s="4" t="s">
        <v>2373</v>
      </c>
      <c r="E303" s="4" t="s">
        <v>2373</v>
      </c>
      <c r="F303" s="4" t="s">
        <v>2373</v>
      </c>
      <c r="G303" s="4">
        <v>0</v>
      </c>
      <c r="H303" s="4" t="s">
        <v>2375</v>
      </c>
      <c r="I303" s="4" t="str">
        <f t="shared" si="8"/>
        <v>Normal Weight</v>
      </c>
      <c r="J303" s="36" t="str">
        <f t="shared" si="9"/>
        <v>Diabetes</v>
      </c>
    </row>
    <row r="304" spans="1:10" x14ac:dyDescent="0.25">
      <c r="A304" s="35" t="s">
        <v>2064</v>
      </c>
      <c r="B304" s="4">
        <v>43.53</v>
      </c>
      <c r="C304" s="4">
        <v>5.86</v>
      </c>
      <c r="D304" s="4" t="s">
        <v>2375</v>
      </c>
      <c r="E304" s="4" t="s">
        <v>2374</v>
      </c>
      <c r="F304" s="4" t="s">
        <v>2373</v>
      </c>
      <c r="G304" s="4">
        <v>2</v>
      </c>
      <c r="H304" s="4" t="s">
        <v>2375</v>
      </c>
      <c r="I304" s="4" t="str">
        <f t="shared" si="8"/>
        <v>Obesity</v>
      </c>
      <c r="J304" s="36" t="str">
        <f t="shared" si="9"/>
        <v>Pre diabetes</v>
      </c>
    </row>
    <row r="305" spans="1:10" x14ac:dyDescent="0.25">
      <c r="A305" s="35" t="s">
        <v>2063</v>
      </c>
      <c r="B305" s="4">
        <v>46.06</v>
      </c>
      <c r="C305" s="4">
        <v>4.18</v>
      </c>
      <c r="D305" s="4" t="s">
        <v>2373</v>
      </c>
      <c r="E305" s="4" t="s">
        <v>2374</v>
      </c>
      <c r="F305" s="4" t="s">
        <v>2373</v>
      </c>
      <c r="G305" s="4">
        <v>1</v>
      </c>
      <c r="H305" s="4" t="s">
        <v>2375</v>
      </c>
      <c r="I305" s="4" t="str">
        <f t="shared" si="8"/>
        <v>Obesity</v>
      </c>
      <c r="J305" s="36" t="str">
        <f t="shared" si="9"/>
        <v>Normal</v>
      </c>
    </row>
    <row r="306" spans="1:10" x14ac:dyDescent="0.25">
      <c r="A306" s="35" t="s">
        <v>2062</v>
      </c>
      <c r="B306" s="4">
        <v>29.92</v>
      </c>
      <c r="C306" s="4">
        <v>11.99</v>
      </c>
      <c r="D306" s="4" t="s">
        <v>2375</v>
      </c>
      <c r="E306" s="4" t="s">
        <v>2373</v>
      </c>
      <c r="F306" s="4" t="s">
        <v>2373</v>
      </c>
      <c r="G306" s="4">
        <v>2</v>
      </c>
      <c r="H306" s="4" t="s">
        <v>2375</v>
      </c>
      <c r="I306" s="4" t="str">
        <f t="shared" si="8"/>
        <v>Obesity</v>
      </c>
      <c r="J306" s="36" t="str">
        <f t="shared" si="9"/>
        <v>Diabetes</v>
      </c>
    </row>
    <row r="307" spans="1:10" x14ac:dyDescent="0.25">
      <c r="A307" s="35" t="s">
        <v>2061</v>
      </c>
      <c r="B307" s="4">
        <v>28.46</v>
      </c>
      <c r="C307" s="4">
        <v>4.8499999999999996</v>
      </c>
      <c r="D307" s="4" t="s">
        <v>2375</v>
      </c>
      <c r="E307" s="4" t="s">
        <v>2373</v>
      </c>
      <c r="F307" s="4" t="s">
        <v>2373</v>
      </c>
      <c r="G307" s="4">
        <v>1</v>
      </c>
      <c r="H307" s="4" t="s">
        <v>2375</v>
      </c>
      <c r="I307" s="4" t="str">
        <f t="shared" si="8"/>
        <v>Over Weight</v>
      </c>
      <c r="J307" s="36" t="str">
        <f t="shared" si="9"/>
        <v>Normal</v>
      </c>
    </row>
    <row r="308" spans="1:10" x14ac:dyDescent="0.25">
      <c r="A308" s="35" t="s">
        <v>2060</v>
      </c>
      <c r="B308" s="4">
        <v>24.56</v>
      </c>
      <c r="C308" s="4">
        <v>6.18</v>
      </c>
      <c r="D308" s="4" t="s">
        <v>2375</v>
      </c>
      <c r="E308" s="4" t="s">
        <v>2373</v>
      </c>
      <c r="F308" s="4" t="s">
        <v>2375</v>
      </c>
      <c r="G308" s="4">
        <v>1</v>
      </c>
      <c r="H308" s="4" t="s">
        <v>2375</v>
      </c>
      <c r="I308" s="4" t="str">
        <f t="shared" si="8"/>
        <v>Normal Weight</v>
      </c>
      <c r="J308" s="36" t="str">
        <f t="shared" si="9"/>
        <v>Pre diabetes</v>
      </c>
    </row>
    <row r="309" spans="1:10" x14ac:dyDescent="0.25">
      <c r="A309" s="35" t="s">
        <v>2059</v>
      </c>
      <c r="B309" s="4">
        <v>41.19</v>
      </c>
      <c r="C309" s="4">
        <v>6.37</v>
      </c>
      <c r="D309" s="4" t="s">
        <v>2373</v>
      </c>
      <c r="E309" s="4" t="s">
        <v>2373</v>
      </c>
      <c r="F309" s="4" t="s">
        <v>2373</v>
      </c>
      <c r="G309" s="4">
        <v>0</v>
      </c>
      <c r="H309" s="4" t="s">
        <v>2375</v>
      </c>
      <c r="I309" s="4" t="str">
        <f t="shared" si="8"/>
        <v>Obesity</v>
      </c>
      <c r="J309" s="36" t="str">
        <f t="shared" si="9"/>
        <v>Pre diabetes</v>
      </c>
    </row>
    <row r="310" spans="1:10" x14ac:dyDescent="0.25">
      <c r="A310" s="35" t="s">
        <v>2058</v>
      </c>
      <c r="B310" s="4">
        <v>18.63</v>
      </c>
      <c r="C310" s="4">
        <v>9.81</v>
      </c>
      <c r="D310" s="4" t="s">
        <v>2375</v>
      </c>
      <c r="E310" s="4" t="s">
        <v>2373</v>
      </c>
      <c r="F310" s="4" t="s">
        <v>2373</v>
      </c>
      <c r="G310" s="4">
        <v>2</v>
      </c>
      <c r="H310" s="4" t="s">
        <v>2375</v>
      </c>
      <c r="I310" s="4" t="str">
        <f t="shared" si="8"/>
        <v>Normal Weight</v>
      </c>
      <c r="J310" s="36" t="str">
        <f t="shared" si="9"/>
        <v>Diabetes</v>
      </c>
    </row>
    <row r="311" spans="1:10" x14ac:dyDescent="0.25">
      <c r="A311" s="35" t="s">
        <v>2057</v>
      </c>
      <c r="B311" s="4">
        <v>26.26</v>
      </c>
      <c r="C311" s="4">
        <v>11.8</v>
      </c>
      <c r="D311" s="4" t="s">
        <v>2375</v>
      </c>
      <c r="E311" s="4" t="s">
        <v>2373</v>
      </c>
      <c r="F311" s="4" t="s">
        <v>2373</v>
      </c>
      <c r="G311" s="4">
        <v>1</v>
      </c>
      <c r="H311" s="4" t="s">
        <v>2375</v>
      </c>
      <c r="I311" s="4" t="str">
        <f t="shared" si="8"/>
        <v>Over Weight</v>
      </c>
      <c r="J311" s="36" t="str">
        <f t="shared" si="9"/>
        <v>Diabetes</v>
      </c>
    </row>
    <row r="312" spans="1:10" x14ac:dyDescent="0.25">
      <c r="A312" s="35" t="s">
        <v>2056</v>
      </c>
      <c r="B312" s="4">
        <v>22.37</v>
      </c>
      <c r="C312" s="4">
        <v>5.86</v>
      </c>
      <c r="D312" s="4" t="s">
        <v>2375</v>
      </c>
      <c r="E312" s="4" t="s">
        <v>2373</v>
      </c>
      <c r="F312" s="4" t="s">
        <v>2375</v>
      </c>
      <c r="G312" s="4">
        <v>1</v>
      </c>
      <c r="H312" s="4" t="s">
        <v>2375</v>
      </c>
      <c r="I312" s="4" t="str">
        <f t="shared" si="8"/>
        <v>Normal Weight</v>
      </c>
      <c r="J312" s="36" t="str">
        <f t="shared" si="9"/>
        <v>Pre diabetes</v>
      </c>
    </row>
    <row r="313" spans="1:10" x14ac:dyDescent="0.25">
      <c r="A313" s="35" t="s">
        <v>2055</v>
      </c>
      <c r="B313" s="4">
        <v>39.619999999999997</v>
      </c>
      <c r="C313" s="4">
        <v>4.28</v>
      </c>
      <c r="D313" s="4" t="s">
        <v>2373</v>
      </c>
      <c r="E313" s="4" t="s">
        <v>2373</v>
      </c>
      <c r="F313" s="4" t="s">
        <v>2373</v>
      </c>
      <c r="G313" s="4">
        <v>1</v>
      </c>
      <c r="H313" s="4" t="s">
        <v>2375</v>
      </c>
      <c r="I313" s="4" t="str">
        <f t="shared" si="8"/>
        <v>Obesity</v>
      </c>
      <c r="J313" s="36" t="str">
        <f t="shared" si="9"/>
        <v>Normal</v>
      </c>
    </row>
    <row r="314" spans="1:10" x14ac:dyDescent="0.25">
      <c r="A314" s="35" t="s">
        <v>2054</v>
      </c>
      <c r="B314" s="4">
        <v>18.329999999999998</v>
      </c>
      <c r="C314" s="4">
        <v>4.16</v>
      </c>
      <c r="D314" s="4" t="s">
        <v>2375</v>
      </c>
      <c r="E314" s="4" t="s">
        <v>2373</v>
      </c>
      <c r="F314" s="4" t="s">
        <v>2373</v>
      </c>
      <c r="G314" s="4">
        <v>0</v>
      </c>
      <c r="H314" s="4" t="s">
        <v>2375</v>
      </c>
      <c r="I314" s="4" t="str">
        <f t="shared" si="8"/>
        <v>Underweight</v>
      </c>
      <c r="J314" s="36" t="str">
        <f t="shared" si="9"/>
        <v>Normal</v>
      </c>
    </row>
    <row r="315" spans="1:10" x14ac:dyDescent="0.25">
      <c r="A315" s="35" t="s">
        <v>2053</v>
      </c>
      <c r="B315" s="4">
        <v>17.11</v>
      </c>
      <c r="C315" s="4">
        <v>4.9800000000000004</v>
      </c>
      <c r="D315" s="4" t="s">
        <v>2375</v>
      </c>
      <c r="E315" s="4" t="s">
        <v>2373</v>
      </c>
      <c r="F315" s="4" t="s">
        <v>2375</v>
      </c>
      <c r="G315" s="4">
        <v>1</v>
      </c>
      <c r="H315" s="4" t="s">
        <v>2375</v>
      </c>
      <c r="I315" s="4" t="str">
        <f t="shared" si="8"/>
        <v>Underweight</v>
      </c>
      <c r="J315" s="36" t="str">
        <f t="shared" si="9"/>
        <v>Normal</v>
      </c>
    </row>
    <row r="316" spans="1:10" x14ac:dyDescent="0.25">
      <c r="A316" s="35" t="s">
        <v>2052</v>
      </c>
      <c r="B316" s="4">
        <v>43.5</v>
      </c>
      <c r="C316" s="4">
        <v>6.38</v>
      </c>
      <c r="D316" s="4" t="s">
        <v>2373</v>
      </c>
      <c r="E316" s="4" t="s">
        <v>2374</v>
      </c>
      <c r="F316" s="4" t="s">
        <v>2373</v>
      </c>
      <c r="G316" s="4">
        <v>1</v>
      </c>
      <c r="H316" s="4" t="s">
        <v>2375</v>
      </c>
      <c r="I316" s="4" t="str">
        <f t="shared" si="8"/>
        <v>Obesity</v>
      </c>
      <c r="J316" s="36" t="str">
        <f t="shared" si="9"/>
        <v>Pre diabetes</v>
      </c>
    </row>
    <row r="317" spans="1:10" x14ac:dyDescent="0.25">
      <c r="A317" s="35" t="s">
        <v>2051</v>
      </c>
      <c r="B317" s="4">
        <v>25.364999999999998</v>
      </c>
      <c r="C317" s="4">
        <v>5.19</v>
      </c>
      <c r="D317" s="4" t="s">
        <v>2373</v>
      </c>
      <c r="E317" s="4" t="s">
        <v>2373</v>
      </c>
      <c r="F317" s="4" t="s">
        <v>2373</v>
      </c>
      <c r="G317" s="4">
        <v>2</v>
      </c>
      <c r="H317" s="4" t="s">
        <v>2373</v>
      </c>
      <c r="I317" s="4" t="str">
        <f t="shared" si="8"/>
        <v>Over Weight</v>
      </c>
      <c r="J317" s="36" t="str">
        <f t="shared" si="9"/>
        <v>Normal</v>
      </c>
    </row>
    <row r="318" spans="1:10" x14ac:dyDescent="0.25">
      <c r="A318" s="35" t="s">
        <v>2050</v>
      </c>
      <c r="B318" s="4">
        <v>28.594999999999999</v>
      </c>
      <c r="C318" s="4">
        <v>10.210000000000001</v>
      </c>
      <c r="D318" s="4" t="s">
        <v>2373</v>
      </c>
      <c r="E318" s="4" t="s">
        <v>2373</v>
      </c>
      <c r="F318" s="4" t="s">
        <v>2373</v>
      </c>
      <c r="G318" s="4">
        <v>0</v>
      </c>
      <c r="H318" s="4" t="s">
        <v>2373</v>
      </c>
      <c r="I318" s="4" t="str">
        <f t="shared" si="8"/>
        <v>Over Weight</v>
      </c>
      <c r="J318" s="36" t="str">
        <f t="shared" si="9"/>
        <v>Diabetes</v>
      </c>
    </row>
    <row r="319" spans="1:10" x14ac:dyDescent="0.25">
      <c r="A319" s="35" t="s">
        <v>2049</v>
      </c>
      <c r="B319" s="4">
        <v>29.83</v>
      </c>
      <c r="C319" s="4">
        <v>9.6999999999999993</v>
      </c>
      <c r="D319" s="4" t="s">
        <v>2375</v>
      </c>
      <c r="E319" s="4" t="s">
        <v>2373</v>
      </c>
      <c r="F319" s="4" t="s">
        <v>2375</v>
      </c>
      <c r="G319" s="4">
        <v>1</v>
      </c>
      <c r="H319" s="4" t="s">
        <v>2375</v>
      </c>
      <c r="I319" s="4" t="str">
        <f t="shared" si="8"/>
        <v>Over Weight</v>
      </c>
      <c r="J319" s="36" t="str">
        <f t="shared" si="9"/>
        <v>Diabetes</v>
      </c>
    </row>
    <row r="320" spans="1:10" x14ac:dyDescent="0.25">
      <c r="A320" s="35" t="s">
        <v>2048</v>
      </c>
      <c r="B320" s="4">
        <v>24.7</v>
      </c>
      <c r="C320" s="4">
        <v>10.25</v>
      </c>
      <c r="D320" s="4" t="s">
        <v>2373</v>
      </c>
      <c r="E320" s="4" t="s">
        <v>2373</v>
      </c>
      <c r="F320" s="4" t="s">
        <v>2373</v>
      </c>
      <c r="G320" s="4">
        <v>3</v>
      </c>
      <c r="H320" s="4" t="s">
        <v>2373</v>
      </c>
      <c r="I320" s="4" t="str">
        <f t="shared" si="8"/>
        <v>Normal Weight</v>
      </c>
      <c r="J320" s="36" t="str">
        <f t="shared" si="9"/>
        <v>Diabetes</v>
      </c>
    </row>
    <row r="321" spans="1:10" x14ac:dyDescent="0.25">
      <c r="A321" s="35" t="s">
        <v>2047</v>
      </c>
      <c r="B321" s="4">
        <v>17.940000000000001</v>
      </c>
      <c r="C321" s="4">
        <v>9.77</v>
      </c>
      <c r="D321" s="4" t="s">
        <v>2373</v>
      </c>
      <c r="E321" s="4" t="s">
        <v>2373</v>
      </c>
      <c r="F321" s="4" t="s">
        <v>2373</v>
      </c>
      <c r="G321" s="4">
        <v>0</v>
      </c>
      <c r="H321" s="4" t="s">
        <v>2375</v>
      </c>
      <c r="I321" s="4" t="str">
        <f t="shared" si="8"/>
        <v>Underweight</v>
      </c>
      <c r="J321" s="36" t="str">
        <f t="shared" si="9"/>
        <v>Diabetes</v>
      </c>
    </row>
    <row r="322" spans="1:10" x14ac:dyDescent="0.25">
      <c r="A322" s="35" t="s">
        <v>2046</v>
      </c>
      <c r="B322" s="4">
        <v>21.08</v>
      </c>
      <c r="C322" s="4">
        <v>4.83</v>
      </c>
      <c r="D322" s="4" t="s">
        <v>2373</v>
      </c>
      <c r="E322" s="4" t="s">
        <v>2373</v>
      </c>
      <c r="F322" s="4" t="s">
        <v>2375</v>
      </c>
      <c r="G322" s="4">
        <v>1</v>
      </c>
      <c r="H322" s="4" t="s">
        <v>2375</v>
      </c>
      <c r="I322" s="4" t="str">
        <f t="shared" si="8"/>
        <v>Normal Weight</v>
      </c>
      <c r="J322" s="36" t="str">
        <f t="shared" si="9"/>
        <v>Normal</v>
      </c>
    </row>
    <row r="323" spans="1:10" x14ac:dyDescent="0.25">
      <c r="A323" s="35" t="s">
        <v>2045</v>
      </c>
      <c r="B323" s="4">
        <v>37.715000000000003</v>
      </c>
      <c r="C323" s="4">
        <v>10.86</v>
      </c>
      <c r="D323" s="4" t="s">
        <v>2375</v>
      </c>
      <c r="E323" s="4" t="s">
        <v>2373</v>
      </c>
      <c r="F323" s="4" t="s">
        <v>2373</v>
      </c>
      <c r="G323" s="4">
        <v>0</v>
      </c>
      <c r="H323" s="4" t="s">
        <v>2373</v>
      </c>
      <c r="I323" s="4" t="str">
        <f t="shared" ref="I323:I386" si="10">IF(B323&lt;18.5,"Underweight",IF(B323&lt;24.9,"Normal Weight",IF(B323&lt;29.9,"Over Weight","Obesity")))</f>
        <v>Obesity</v>
      </c>
      <c r="J323" s="36" t="str">
        <f t="shared" ref="J323:J386" si="11">IF(C323&lt;5.7,"Normal",IF(C323&lt;6.4,"Pre diabetes","Diabetes"))</f>
        <v>Diabetes</v>
      </c>
    </row>
    <row r="324" spans="1:10" x14ac:dyDescent="0.25">
      <c r="A324" s="35" t="s">
        <v>2044</v>
      </c>
      <c r="B324" s="4">
        <v>22.39</v>
      </c>
      <c r="C324" s="4">
        <v>9.5299999999999994</v>
      </c>
      <c r="D324" s="4" t="s">
        <v>2375</v>
      </c>
      <c r="E324" s="4" t="s">
        <v>2373</v>
      </c>
      <c r="F324" s="4" t="s">
        <v>2373</v>
      </c>
      <c r="G324" s="4">
        <v>0</v>
      </c>
      <c r="H324" s="4" t="s">
        <v>2375</v>
      </c>
      <c r="I324" s="4" t="str">
        <f t="shared" si="10"/>
        <v>Normal Weight</v>
      </c>
      <c r="J324" s="36" t="str">
        <f t="shared" si="11"/>
        <v>Diabetes</v>
      </c>
    </row>
    <row r="325" spans="1:10" x14ac:dyDescent="0.25">
      <c r="A325" s="35" t="s">
        <v>2043</v>
      </c>
      <c r="B325" s="4">
        <v>28.78</v>
      </c>
      <c r="C325" s="4">
        <v>5.68</v>
      </c>
      <c r="D325" s="4" t="s">
        <v>2373</v>
      </c>
      <c r="E325" s="4" t="s">
        <v>2373</v>
      </c>
      <c r="F325" s="4" t="s">
        <v>2373</v>
      </c>
      <c r="G325" s="4">
        <v>0</v>
      </c>
      <c r="H325" s="4" t="s">
        <v>2375</v>
      </c>
      <c r="I325" s="4" t="str">
        <f t="shared" si="10"/>
        <v>Over Weight</v>
      </c>
      <c r="J325" s="36" t="str">
        <f t="shared" si="11"/>
        <v>Normal</v>
      </c>
    </row>
    <row r="326" spans="1:10" x14ac:dyDescent="0.25">
      <c r="A326" s="35" t="s">
        <v>2042</v>
      </c>
      <c r="B326" s="4">
        <v>18.329999999999998</v>
      </c>
      <c r="C326" s="4">
        <v>5.57</v>
      </c>
      <c r="D326" s="4" t="s">
        <v>2375</v>
      </c>
      <c r="E326" s="4" t="s">
        <v>2373</v>
      </c>
      <c r="F326" s="4" t="s">
        <v>2373</v>
      </c>
      <c r="G326" s="4">
        <v>0</v>
      </c>
      <c r="H326" s="4" t="s">
        <v>2375</v>
      </c>
      <c r="I326" s="4" t="str">
        <f t="shared" si="10"/>
        <v>Underweight</v>
      </c>
      <c r="J326" s="36" t="str">
        <f t="shared" si="11"/>
        <v>Normal</v>
      </c>
    </row>
    <row r="327" spans="1:10" x14ac:dyDescent="0.25">
      <c r="A327" s="35" t="s">
        <v>2041</v>
      </c>
      <c r="B327" s="4">
        <v>26.39</v>
      </c>
      <c r="C327" s="4">
        <v>4.58</v>
      </c>
      <c r="D327" s="4" t="s">
        <v>2375</v>
      </c>
      <c r="E327" s="4" t="s">
        <v>2373</v>
      </c>
      <c r="F327" s="4" t="s">
        <v>2373</v>
      </c>
      <c r="G327" s="4">
        <v>1</v>
      </c>
      <c r="H327" s="4" t="s">
        <v>2375</v>
      </c>
      <c r="I327" s="4" t="str">
        <f t="shared" si="10"/>
        <v>Over Weight</v>
      </c>
      <c r="J327" s="36" t="str">
        <f t="shared" si="11"/>
        <v>Normal</v>
      </c>
    </row>
    <row r="328" spans="1:10" x14ac:dyDescent="0.25">
      <c r="A328" s="35" t="s">
        <v>2040</v>
      </c>
      <c r="B328" s="4">
        <v>19.260000000000002</v>
      </c>
      <c r="C328" s="4">
        <v>8.9600000000000009</v>
      </c>
      <c r="D328" s="4" t="s">
        <v>2375</v>
      </c>
      <c r="E328" s="4" t="s">
        <v>2373</v>
      </c>
      <c r="F328" s="4" t="s">
        <v>2373</v>
      </c>
      <c r="G328" s="4">
        <v>1</v>
      </c>
      <c r="H328" s="4" t="s">
        <v>2375</v>
      </c>
      <c r="I328" s="4" t="str">
        <f t="shared" si="10"/>
        <v>Normal Weight</v>
      </c>
      <c r="J328" s="36" t="str">
        <f t="shared" si="11"/>
        <v>Diabetes</v>
      </c>
    </row>
    <row r="329" spans="1:10" x14ac:dyDescent="0.25">
      <c r="A329" s="35" t="s">
        <v>2039</v>
      </c>
      <c r="B329" s="4">
        <v>26.92</v>
      </c>
      <c r="C329" s="4">
        <v>6.09</v>
      </c>
      <c r="D329" s="4" t="s">
        <v>2373</v>
      </c>
      <c r="E329" s="4" t="s">
        <v>2373</v>
      </c>
      <c r="F329" s="4" t="s">
        <v>2373</v>
      </c>
      <c r="G329" s="4">
        <v>0</v>
      </c>
      <c r="H329" s="4" t="s">
        <v>2375</v>
      </c>
      <c r="I329" s="4" t="str">
        <f t="shared" si="10"/>
        <v>Over Weight</v>
      </c>
      <c r="J329" s="36" t="str">
        <f t="shared" si="11"/>
        <v>Pre diabetes</v>
      </c>
    </row>
    <row r="330" spans="1:10" x14ac:dyDescent="0.25">
      <c r="A330" s="35" t="s">
        <v>2038</v>
      </c>
      <c r="B330" s="4">
        <v>19.73</v>
      </c>
      <c r="C330" s="4">
        <v>4.3600000000000003</v>
      </c>
      <c r="D330" s="4" t="s">
        <v>2373</v>
      </c>
      <c r="E330" s="4" t="s">
        <v>2373</v>
      </c>
      <c r="F330" s="4" t="s">
        <v>2373</v>
      </c>
      <c r="G330" s="4">
        <v>0</v>
      </c>
      <c r="H330" s="4" t="s">
        <v>2375</v>
      </c>
      <c r="I330" s="4" t="str">
        <f t="shared" si="10"/>
        <v>Normal Weight</v>
      </c>
      <c r="J330" s="36" t="str">
        <f t="shared" si="11"/>
        <v>Normal</v>
      </c>
    </row>
    <row r="331" spans="1:10" x14ac:dyDescent="0.25">
      <c r="A331" s="35" t="s">
        <v>2037</v>
      </c>
      <c r="B331" s="4">
        <v>23.56</v>
      </c>
      <c r="C331" s="4">
        <v>11.74</v>
      </c>
      <c r="D331" s="4" t="s">
        <v>2375</v>
      </c>
      <c r="E331" s="4" t="s">
        <v>2373</v>
      </c>
      <c r="F331" s="4" t="s">
        <v>2373</v>
      </c>
      <c r="G331" s="4">
        <v>0</v>
      </c>
      <c r="H331" s="4" t="s">
        <v>2375</v>
      </c>
      <c r="I331" s="4" t="str">
        <f t="shared" si="10"/>
        <v>Normal Weight</v>
      </c>
      <c r="J331" s="36" t="str">
        <f t="shared" si="11"/>
        <v>Diabetes</v>
      </c>
    </row>
    <row r="332" spans="1:10" x14ac:dyDescent="0.25">
      <c r="A332" s="35" t="s">
        <v>2036</v>
      </c>
      <c r="B332" s="4">
        <v>37.67</v>
      </c>
      <c r="C332" s="4">
        <v>5.89</v>
      </c>
      <c r="D332" s="4" t="s">
        <v>2373</v>
      </c>
      <c r="E332" s="4" t="s">
        <v>2373</v>
      </c>
      <c r="F332" s="4" t="s">
        <v>2373</v>
      </c>
      <c r="G332" s="4">
        <v>1</v>
      </c>
      <c r="H332" s="4" t="s">
        <v>2375</v>
      </c>
      <c r="I332" s="4" t="str">
        <f t="shared" si="10"/>
        <v>Obesity</v>
      </c>
      <c r="J332" s="36" t="str">
        <f t="shared" si="11"/>
        <v>Pre diabetes</v>
      </c>
    </row>
    <row r="333" spans="1:10" x14ac:dyDescent="0.25">
      <c r="A333" s="35" t="s">
        <v>2035</v>
      </c>
      <c r="B333" s="4">
        <v>18.73</v>
      </c>
      <c r="C333" s="4">
        <v>10.64</v>
      </c>
      <c r="D333" s="4" t="s">
        <v>2373</v>
      </c>
      <c r="E333" s="4" t="s">
        <v>2373</v>
      </c>
      <c r="F333" s="4" t="s">
        <v>2373</v>
      </c>
      <c r="G333" s="4">
        <v>2</v>
      </c>
      <c r="H333" s="4" t="s">
        <v>2375</v>
      </c>
      <c r="I333" s="4" t="str">
        <f t="shared" si="10"/>
        <v>Normal Weight</v>
      </c>
      <c r="J333" s="36" t="str">
        <f t="shared" si="11"/>
        <v>Diabetes</v>
      </c>
    </row>
    <row r="334" spans="1:10" x14ac:dyDescent="0.25">
      <c r="A334" s="35" t="s">
        <v>2034</v>
      </c>
      <c r="B334" s="4">
        <v>33.090000000000003</v>
      </c>
      <c r="C334" s="4">
        <v>6.06</v>
      </c>
      <c r="D334" s="4" t="s">
        <v>2373</v>
      </c>
      <c r="E334" s="4" t="s">
        <v>2373</v>
      </c>
      <c r="F334" s="4" t="s">
        <v>2375</v>
      </c>
      <c r="G334" s="4">
        <v>1</v>
      </c>
      <c r="H334" s="4" t="s">
        <v>2375</v>
      </c>
      <c r="I334" s="4" t="str">
        <f t="shared" si="10"/>
        <v>Obesity</v>
      </c>
      <c r="J334" s="36" t="str">
        <f t="shared" si="11"/>
        <v>Pre diabetes</v>
      </c>
    </row>
    <row r="335" spans="1:10" x14ac:dyDescent="0.25">
      <c r="A335" s="35" t="s">
        <v>2033</v>
      </c>
      <c r="B335" s="4">
        <v>18.329999999999998</v>
      </c>
      <c r="C335" s="4">
        <v>7.46</v>
      </c>
      <c r="D335" s="4" t="s">
        <v>2375</v>
      </c>
      <c r="E335" s="4" t="s">
        <v>2373</v>
      </c>
      <c r="F335" s="4" t="s">
        <v>2373</v>
      </c>
      <c r="G335" s="4">
        <v>1</v>
      </c>
      <c r="H335" s="4" t="s">
        <v>2375</v>
      </c>
      <c r="I335" s="4" t="str">
        <f t="shared" si="10"/>
        <v>Underweight</v>
      </c>
      <c r="J335" s="36" t="str">
        <f t="shared" si="11"/>
        <v>Diabetes</v>
      </c>
    </row>
    <row r="336" spans="1:10" x14ac:dyDescent="0.25">
      <c r="A336" s="35" t="s">
        <v>2032</v>
      </c>
      <c r="B336" s="4">
        <v>27.74</v>
      </c>
      <c r="C336" s="4">
        <v>4.68</v>
      </c>
      <c r="D336" s="4" t="s">
        <v>2375</v>
      </c>
      <c r="E336" s="4" t="s">
        <v>2373</v>
      </c>
      <c r="F336" s="4" t="s">
        <v>2373</v>
      </c>
      <c r="G336" s="4">
        <v>2</v>
      </c>
      <c r="H336" s="4" t="s">
        <v>2375</v>
      </c>
      <c r="I336" s="4" t="str">
        <f t="shared" si="10"/>
        <v>Over Weight</v>
      </c>
      <c r="J336" s="36" t="str">
        <f t="shared" si="11"/>
        <v>Normal</v>
      </c>
    </row>
    <row r="337" spans="1:10" x14ac:dyDescent="0.25">
      <c r="A337" s="35" t="s">
        <v>2031</v>
      </c>
      <c r="B337" s="4">
        <v>24.2</v>
      </c>
      <c r="C337" s="4">
        <v>6.15</v>
      </c>
      <c r="D337" s="4" t="s">
        <v>2373</v>
      </c>
      <c r="E337" s="4" t="s">
        <v>2373</v>
      </c>
      <c r="F337" s="4" t="s">
        <v>2373</v>
      </c>
      <c r="G337" s="4">
        <v>1</v>
      </c>
      <c r="H337" s="4" t="s">
        <v>2375</v>
      </c>
      <c r="I337" s="4" t="str">
        <f t="shared" si="10"/>
        <v>Normal Weight</v>
      </c>
      <c r="J337" s="36" t="str">
        <f t="shared" si="11"/>
        <v>Pre diabetes</v>
      </c>
    </row>
    <row r="338" spans="1:10" x14ac:dyDescent="0.25">
      <c r="A338" s="35" t="s">
        <v>2030</v>
      </c>
      <c r="B338" s="4">
        <v>22.03</v>
      </c>
      <c r="C338" s="4">
        <v>4.28</v>
      </c>
      <c r="D338" s="4" t="s">
        <v>2375</v>
      </c>
      <c r="E338" s="4" t="s">
        <v>2373</v>
      </c>
      <c r="F338" s="4" t="s">
        <v>2373</v>
      </c>
      <c r="G338" s="4">
        <v>0</v>
      </c>
      <c r="H338" s="4" t="s">
        <v>2375</v>
      </c>
      <c r="I338" s="4" t="str">
        <f t="shared" si="10"/>
        <v>Normal Weight</v>
      </c>
      <c r="J338" s="36" t="str">
        <f t="shared" si="11"/>
        <v>Normal</v>
      </c>
    </row>
    <row r="339" spans="1:10" x14ac:dyDescent="0.25">
      <c r="A339" s="35" t="s">
        <v>2029</v>
      </c>
      <c r="B339" s="4">
        <v>26.885000000000002</v>
      </c>
      <c r="C339" s="4">
        <v>9.86</v>
      </c>
      <c r="D339" s="4" t="s">
        <v>2373</v>
      </c>
      <c r="E339" s="4" t="s">
        <v>2373</v>
      </c>
      <c r="F339" s="4" t="s">
        <v>2373</v>
      </c>
      <c r="G339" s="4">
        <v>3</v>
      </c>
      <c r="H339" s="4" t="s">
        <v>2375</v>
      </c>
      <c r="I339" s="4" t="str">
        <f t="shared" si="10"/>
        <v>Over Weight</v>
      </c>
      <c r="J339" s="36" t="str">
        <f t="shared" si="11"/>
        <v>Diabetes</v>
      </c>
    </row>
    <row r="340" spans="1:10" x14ac:dyDescent="0.25">
      <c r="A340" s="35" t="s">
        <v>2028</v>
      </c>
      <c r="B340" s="4">
        <v>16.36</v>
      </c>
      <c r="C340" s="4">
        <v>11.19</v>
      </c>
      <c r="D340" s="4" t="s">
        <v>2373</v>
      </c>
      <c r="E340" s="4" t="s">
        <v>2373</v>
      </c>
      <c r="F340" s="4" t="s">
        <v>2373</v>
      </c>
      <c r="G340" s="4">
        <v>0</v>
      </c>
      <c r="H340" s="4" t="s">
        <v>2375</v>
      </c>
      <c r="I340" s="4" t="str">
        <f t="shared" si="10"/>
        <v>Underweight</v>
      </c>
      <c r="J340" s="36" t="str">
        <f t="shared" si="11"/>
        <v>Diabetes</v>
      </c>
    </row>
    <row r="341" spans="1:10" x14ac:dyDescent="0.25">
      <c r="A341" s="35" t="s">
        <v>2027</v>
      </c>
      <c r="B341" s="4">
        <v>32.299999999999997</v>
      </c>
      <c r="C341" s="4">
        <v>4.8899999999999997</v>
      </c>
      <c r="D341" s="4" t="s">
        <v>2375</v>
      </c>
      <c r="E341" s="4" t="s">
        <v>2373</v>
      </c>
      <c r="F341" s="4" t="s">
        <v>2375</v>
      </c>
      <c r="G341" s="4">
        <v>1</v>
      </c>
      <c r="H341" s="4" t="s">
        <v>2373</v>
      </c>
      <c r="I341" s="4" t="str">
        <f t="shared" si="10"/>
        <v>Obesity</v>
      </c>
      <c r="J341" s="36" t="str">
        <f t="shared" si="11"/>
        <v>Normal</v>
      </c>
    </row>
    <row r="342" spans="1:10" x14ac:dyDescent="0.25">
      <c r="A342" s="35" t="s">
        <v>2026</v>
      </c>
      <c r="B342" s="4">
        <v>16.05</v>
      </c>
      <c r="C342" s="4">
        <v>4.3499999999999996</v>
      </c>
      <c r="D342" s="4" t="s">
        <v>2375</v>
      </c>
      <c r="E342" s="4" t="s">
        <v>2373</v>
      </c>
      <c r="F342" s="4" t="s">
        <v>2373</v>
      </c>
      <c r="G342" s="4">
        <v>0</v>
      </c>
      <c r="H342" s="4" t="s">
        <v>2375</v>
      </c>
      <c r="I342" s="4" t="str">
        <f t="shared" si="10"/>
        <v>Underweight</v>
      </c>
      <c r="J342" s="36" t="str">
        <f t="shared" si="11"/>
        <v>Normal</v>
      </c>
    </row>
    <row r="343" spans="1:10" x14ac:dyDescent="0.25">
      <c r="A343" s="35" t="s">
        <v>2025</v>
      </c>
      <c r="B343" s="4">
        <v>29.07</v>
      </c>
      <c r="C343" s="4">
        <v>8.66</v>
      </c>
      <c r="D343" s="4" t="s">
        <v>2375</v>
      </c>
      <c r="E343" s="4" t="s">
        <v>2373</v>
      </c>
      <c r="F343" s="4" t="s">
        <v>2373</v>
      </c>
      <c r="G343" s="4">
        <v>2</v>
      </c>
      <c r="H343" s="4" t="s">
        <v>2375</v>
      </c>
      <c r="I343" s="4" t="str">
        <f t="shared" si="10"/>
        <v>Over Weight</v>
      </c>
      <c r="J343" s="36" t="str">
        <f t="shared" si="11"/>
        <v>Diabetes</v>
      </c>
    </row>
    <row r="344" spans="1:10" x14ac:dyDescent="0.25">
      <c r="A344" s="35" t="s">
        <v>2024</v>
      </c>
      <c r="B344" s="4">
        <v>17.43</v>
      </c>
      <c r="C344" s="4">
        <v>8.64</v>
      </c>
      <c r="D344" s="4" t="s">
        <v>2373</v>
      </c>
      <c r="E344" s="4" t="s">
        <v>2373</v>
      </c>
      <c r="F344" s="4" t="s">
        <v>2373</v>
      </c>
      <c r="G344" s="4">
        <v>0</v>
      </c>
      <c r="H344" s="4" t="s">
        <v>2375</v>
      </c>
      <c r="I344" s="4" t="str">
        <f t="shared" si="10"/>
        <v>Underweight</v>
      </c>
      <c r="J344" s="36" t="str">
        <f t="shared" si="11"/>
        <v>Diabetes</v>
      </c>
    </row>
    <row r="345" spans="1:10" x14ac:dyDescent="0.25">
      <c r="A345" s="35" t="s">
        <v>2023</v>
      </c>
      <c r="B345" s="4">
        <v>19.329999999999998</v>
      </c>
      <c r="C345" s="4">
        <v>4.2699999999999996</v>
      </c>
      <c r="D345" s="4" t="s">
        <v>2373</v>
      </c>
      <c r="E345" s="4" t="s">
        <v>2373</v>
      </c>
      <c r="F345" s="4" t="s">
        <v>2373</v>
      </c>
      <c r="G345" s="4">
        <v>0</v>
      </c>
      <c r="H345" s="4" t="s">
        <v>2375</v>
      </c>
      <c r="I345" s="4" t="str">
        <f t="shared" si="10"/>
        <v>Normal Weight</v>
      </c>
      <c r="J345" s="36" t="str">
        <f t="shared" si="11"/>
        <v>Normal</v>
      </c>
    </row>
    <row r="346" spans="1:10" x14ac:dyDescent="0.25">
      <c r="A346" s="35" t="s">
        <v>2022</v>
      </c>
      <c r="B346" s="4">
        <v>30.52</v>
      </c>
      <c r="C346" s="4">
        <v>4.21</v>
      </c>
      <c r="D346" s="4" t="s">
        <v>2373</v>
      </c>
      <c r="E346" s="4" t="s">
        <v>2373</v>
      </c>
      <c r="F346" s="4" t="s">
        <v>2373</v>
      </c>
      <c r="G346" s="4">
        <v>1</v>
      </c>
      <c r="H346" s="4" t="s">
        <v>2375</v>
      </c>
      <c r="I346" s="4" t="str">
        <f t="shared" si="10"/>
        <v>Obesity</v>
      </c>
      <c r="J346" s="36" t="str">
        <f t="shared" si="11"/>
        <v>Normal</v>
      </c>
    </row>
    <row r="347" spans="1:10" x14ac:dyDescent="0.25">
      <c r="A347" s="35" t="s">
        <v>2021</v>
      </c>
      <c r="B347" s="4">
        <v>39.21</v>
      </c>
      <c r="C347" s="4">
        <v>5.04</v>
      </c>
      <c r="D347" s="4" t="s">
        <v>2373</v>
      </c>
      <c r="E347" s="4" t="s">
        <v>2373</v>
      </c>
      <c r="F347" s="4" t="s">
        <v>2375</v>
      </c>
      <c r="G347" s="4">
        <v>1</v>
      </c>
      <c r="H347" s="4" t="s">
        <v>2375</v>
      </c>
      <c r="I347" s="4" t="str">
        <f t="shared" si="10"/>
        <v>Obesity</v>
      </c>
      <c r="J347" s="36" t="str">
        <f t="shared" si="11"/>
        <v>Normal</v>
      </c>
    </row>
    <row r="348" spans="1:10" x14ac:dyDescent="0.25">
      <c r="A348" s="35" t="s">
        <v>2020</v>
      </c>
      <c r="B348" s="4">
        <v>26.98</v>
      </c>
      <c r="C348" s="4">
        <v>5.21</v>
      </c>
      <c r="D348" s="4" t="s">
        <v>2375</v>
      </c>
      <c r="E348" s="4" t="s">
        <v>2373</v>
      </c>
      <c r="F348" s="4" t="s">
        <v>2373</v>
      </c>
      <c r="G348" s="4">
        <v>2</v>
      </c>
      <c r="H348" s="4" t="s">
        <v>2375</v>
      </c>
      <c r="I348" s="4" t="str">
        <f t="shared" si="10"/>
        <v>Over Weight</v>
      </c>
      <c r="J348" s="36" t="str">
        <f t="shared" si="11"/>
        <v>Normal</v>
      </c>
    </row>
    <row r="349" spans="1:10" x14ac:dyDescent="0.25">
      <c r="A349" s="35" t="s">
        <v>2019</v>
      </c>
      <c r="B349" s="4">
        <v>25.84</v>
      </c>
      <c r="C349" s="4">
        <v>8.83</v>
      </c>
      <c r="D349" s="4" t="s">
        <v>2373</v>
      </c>
      <c r="E349" s="4" t="s">
        <v>2373</v>
      </c>
      <c r="F349" s="4" t="s">
        <v>2373</v>
      </c>
      <c r="G349" s="4">
        <v>0</v>
      </c>
      <c r="H349" s="4" t="s">
        <v>2373</v>
      </c>
      <c r="I349" s="4" t="str">
        <f t="shared" si="10"/>
        <v>Over Weight</v>
      </c>
      <c r="J349" s="36" t="str">
        <f t="shared" si="11"/>
        <v>Diabetes</v>
      </c>
    </row>
    <row r="350" spans="1:10" x14ac:dyDescent="0.25">
      <c r="A350" s="35" t="s">
        <v>2018</v>
      </c>
      <c r="B350" s="4">
        <v>28.31</v>
      </c>
      <c r="C350" s="4">
        <v>8.4700000000000006</v>
      </c>
      <c r="D350" s="4" t="s">
        <v>2375</v>
      </c>
      <c r="E350" s="4" t="s">
        <v>2373</v>
      </c>
      <c r="F350" s="4" t="s">
        <v>2373</v>
      </c>
      <c r="G350" s="4">
        <v>2</v>
      </c>
      <c r="H350" s="4" t="s">
        <v>2375</v>
      </c>
      <c r="I350" s="4" t="str">
        <f t="shared" si="10"/>
        <v>Over Weight</v>
      </c>
      <c r="J350" s="36" t="str">
        <f t="shared" si="11"/>
        <v>Diabetes</v>
      </c>
    </row>
    <row r="351" spans="1:10" x14ac:dyDescent="0.25">
      <c r="A351" s="35" t="s">
        <v>2017</v>
      </c>
      <c r="B351" s="4">
        <v>23.94</v>
      </c>
      <c r="C351" s="4">
        <v>4.2</v>
      </c>
      <c r="D351" s="4" t="s">
        <v>2373</v>
      </c>
      <c r="E351" s="4" t="s">
        <v>2373</v>
      </c>
      <c r="F351" s="4" t="s">
        <v>2373</v>
      </c>
      <c r="G351" s="4">
        <v>0</v>
      </c>
      <c r="H351" s="4" t="s">
        <v>2375</v>
      </c>
      <c r="I351" s="4" t="str">
        <f t="shared" si="10"/>
        <v>Normal Weight</v>
      </c>
      <c r="J351" s="36" t="str">
        <f t="shared" si="11"/>
        <v>Normal</v>
      </c>
    </row>
    <row r="352" spans="1:10" x14ac:dyDescent="0.25">
      <c r="A352" s="35" t="s">
        <v>2016</v>
      </c>
      <c r="B352" s="4">
        <v>20.03</v>
      </c>
      <c r="C352" s="4">
        <v>6.14</v>
      </c>
      <c r="D352" s="4" t="s">
        <v>2375</v>
      </c>
      <c r="E352" s="4" t="s">
        <v>2373</v>
      </c>
      <c r="F352" s="4" t="s">
        <v>2373</v>
      </c>
      <c r="G352" s="4">
        <v>0</v>
      </c>
      <c r="H352" s="4" t="s">
        <v>2375</v>
      </c>
      <c r="I352" s="4" t="str">
        <f t="shared" si="10"/>
        <v>Normal Weight</v>
      </c>
      <c r="J352" s="36" t="str">
        <f t="shared" si="11"/>
        <v>Pre diabetes</v>
      </c>
    </row>
    <row r="353" spans="1:10" x14ac:dyDescent="0.25">
      <c r="A353" s="35" t="s">
        <v>2015</v>
      </c>
      <c r="B353" s="4">
        <v>41.42</v>
      </c>
      <c r="C353" s="4">
        <v>6.07</v>
      </c>
      <c r="D353" s="4" t="s">
        <v>2373</v>
      </c>
      <c r="E353" s="4" t="s">
        <v>2373</v>
      </c>
      <c r="F353" s="4" t="s">
        <v>2373</v>
      </c>
      <c r="G353" s="4">
        <v>0</v>
      </c>
      <c r="H353" s="4" t="s">
        <v>2373</v>
      </c>
      <c r="I353" s="4" t="str">
        <f t="shared" si="10"/>
        <v>Obesity</v>
      </c>
      <c r="J353" s="36" t="str">
        <f t="shared" si="11"/>
        <v>Pre diabetes</v>
      </c>
    </row>
    <row r="354" spans="1:10" x14ac:dyDescent="0.25">
      <c r="A354" s="35" t="s">
        <v>2014</v>
      </c>
      <c r="B354" s="4">
        <v>36.67</v>
      </c>
      <c r="C354" s="4">
        <v>10.210000000000001</v>
      </c>
      <c r="D354" s="4" t="s">
        <v>2373</v>
      </c>
      <c r="E354" s="4" t="s">
        <v>2373</v>
      </c>
      <c r="F354" s="4" t="s">
        <v>2373</v>
      </c>
      <c r="G354" s="4">
        <v>0</v>
      </c>
      <c r="H354" s="4" t="s">
        <v>2373</v>
      </c>
      <c r="I354" s="4" t="str">
        <f t="shared" si="10"/>
        <v>Obesity</v>
      </c>
      <c r="J354" s="36" t="str">
        <f t="shared" si="11"/>
        <v>Diabetes</v>
      </c>
    </row>
    <row r="355" spans="1:10" x14ac:dyDescent="0.25">
      <c r="A355" s="35" t="s">
        <v>2013</v>
      </c>
      <c r="B355" s="4">
        <v>27.645</v>
      </c>
      <c r="C355" s="4">
        <v>4.6900000000000004</v>
      </c>
      <c r="D355" s="4" t="s">
        <v>2373</v>
      </c>
      <c r="E355" s="4" t="s">
        <v>2373</v>
      </c>
      <c r="F355" s="4" t="s">
        <v>2373</v>
      </c>
      <c r="G355" s="4">
        <v>0</v>
      </c>
      <c r="H355" s="4" t="s">
        <v>2373</v>
      </c>
      <c r="I355" s="4" t="str">
        <f t="shared" si="10"/>
        <v>Over Weight</v>
      </c>
      <c r="J355" s="36" t="str">
        <f t="shared" si="11"/>
        <v>Normal</v>
      </c>
    </row>
    <row r="356" spans="1:10" x14ac:dyDescent="0.25">
      <c r="A356" s="35" t="s">
        <v>2012</v>
      </c>
      <c r="B356" s="4">
        <v>22.72</v>
      </c>
      <c r="C356" s="4">
        <v>5.71</v>
      </c>
      <c r="D356" s="4" t="s">
        <v>2373</v>
      </c>
      <c r="E356" s="4" t="s">
        <v>2373</v>
      </c>
      <c r="F356" s="4" t="s">
        <v>2373</v>
      </c>
      <c r="G356" s="4">
        <v>0</v>
      </c>
      <c r="H356" s="4" t="s">
        <v>2375</v>
      </c>
      <c r="I356" s="4" t="str">
        <f t="shared" si="10"/>
        <v>Normal Weight</v>
      </c>
      <c r="J356" s="36" t="str">
        <f t="shared" si="11"/>
        <v>Pre diabetes</v>
      </c>
    </row>
    <row r="357" spans="1:10" x14ac:dyDescent="0.25">
      <c r="A357" s="35" t="s">
        <v>2011</v>
      </c>
      <c r="B357" s="4">
        <v>36.520000000000003</v>
      </c>
      <c r="C357" s="4">
        <v>9.07</v>
      </c>
      <c r="D357" s="4" t="s">
        <v>2375</v>
      </c>
      <c r="E357" s="4" t="s">
        <v>2373</v>
      </c>
      <c r="F357" s="4" t="s">
        <v>2375</v>
      </c>
      <c r="G357" s="4">
        <v>1</v>
      </c>
      <c r="H357" s="4" t="s">
        <v>2373</v>
      </c>
      <c r="I357" s="4" t="str">
        <f t="shared" si="10"/>
        <v>Obesity</v>
      </c>
      <c r="J357" s="36" t="str">
        <f t="shared" si="11"/>
        <v>Diabetes</v>
      </c>
    </row>
    <row r="358" spans="1:10" x14ac:dyDescent="0.25">
      <c r="A358" s="35" t="s">
        <v>2010</v>
      </c>
      <c r="B358" s="4">
        <v>33.96</v>
      </c>
      <c r="C358" s="4">
        <v>4.99</v>
      </c>
      <c r="D358" s="4" t="s">
        <v>2373</v>
      </c>
      <c r="E358" s="4" t="s">
        <v>2373</v>
      </c>
      <c r="F358" s="4" t="s">
        <v>2373</v>
      </c>
      <c r="G358" s="4">
        <v>0</v>
      </c>
      <c r="H358" s="4" t="s">
        <v>2375</v>
      </c>
      <c r="I358" s="4" t="str">
        <f t="shared" si="10"/>
        <v>Obesity</v>
      </c>
      <c r="J358" s="36" t="str">
        <f t="shared" si="11"/>
        <v>Normal</v>
      </c>
    </row>
    <row r="359" spans="1:10" x14ac:dyDescent="0.25">
      <c r="A359" s="35" t="s">
        <v>2009</v>
      </c>
      <c r="B359" s="4">
        <v>26.695</v>
      </c>
      <c r="C359" s="4">
        <v>8.31</v>
      </c>
      <c r="D359" s="4" t="s">
        <v>2373</v>
      </c>
      <c r="E359" s="4" t="s">
        <v>2373</v>
      </c>
      <c r="F359" s="4" t="s">
        <v>2373</v>
      </c>
      <c r="G359" s="4">
        <v>0</v>
      </c>
      <c r="H359" s="4" t="s">
        <v>2375</v>
      </c>
      <c r="I359" s="4" t="str">
        <f t="shared" si="10"/>
        <v>Over Weight</v>
      </c>
      <c r="J359" s="36" t="str">
        <f t="shared" si="11"/>
        <v>Diabetes</v>
      </c>
    </row>
    <row r="360" spans="1:10" x14ac:dyDescent="0.25">
      <c r="A360" s="35" t="s">
        <v>2008</v>
      </c>
      <c r="B360" s="4">
        <v>18.45</v>
      </c>
      <c r="C360" s="4">
        <v>5.07</v>
      </c>
      <c r="D360" s="4" t="s">
        <v>2375</v>
      </c>
      <c r="E360" s="4" t="s">
        <v>2373</v>
      </c>
      <c r="F360" s="4" t="s">
        <v>2373</v>
      </c>
      <c r="G360" s="4">
        <v>0</v>
      </c>
      <c r="H360" s="4" t="s">
        <v>2375</v>
      </c>
      <c r="I360" s="4" t="str">
        <f t="shared" si="10"/>
        <v>Underweight</v>
      </c>
      <c r="J360" s="36" t="str">
        <f t="shared" si="11"/>
        <v>Normal</v>
      </c>
    </row>
    <row r="361" spans="1:10" x14ac:dyDescent="0.25">
      <c r="A361" s="35" t="s">
        <v>2007</v>
      </c>
      <c r="B361" s="4">
        <v>33.18</v>
      </c>
      <c r="C361" s="4">
        <v>4.79</v>
      </c>
      <c r="D361" s="4" t="s">
        <v>2373</v>
      </c>
      <c r="E361" s="4" t="s">
        <v>2373</v>
      </c>
      <c r="F361" s="4" t="s">
        <v>2373</v>
      </c>
      <c r="G361" s="4">
        <v>0</v>
      </c>
      <c r="H361" s="4" t="s">
        <v>2375</v>
      </c>
      <c r="I361" s="4" t="str">
        <f t="shared" si="10"/>
        <v>Obesity</v>
      </c>
      <c r="J361" s="36" t="str">
        <f t="shared" si="11"/>
        <v>Normal</v>
      </c>
    </row>
    <row r="362" spans="1:10" x14ac:dyDescent="0.25">
      <c r="A362" s="35" t="s">
        <v>2006</v>
      </c>
      <c r="B362" s="4">
        <v>36.1</v>
      </c>
      <c r="C362" s="4">
        <v>11.39</v>
      </c>
      <c r="D362" s="4" t="s">
        <v>2375</v>
      </c>
      <c r="E362" s="4" t="s">
        <v>2373</v>
      </c>
      <c r="F362" s="4" t="s">
        <v>2373</v>
      </c>
      <c r="G362" s="4">
        <v>2</v>
      </c>
      <c r="H362" s="4" t="s">
        <v>2373</v>
      </c>
      <c r="I362" s="4" t="str">
        <f t="shared" si="10"/>
        <v>Obesity</v>
      </c>
      <c r="J362" s="36" t="str">
        <f t="shared" si="11"/>
        <v>Diabetes</v>
      </c>
    </row>
    <row r="363" spans="1:10" x14ac:dyDescent="0.25">
      <c r="A363" s="35" t="s">
        <v>2005</v>
      </c>
      <c r="B363" s="4">
        <v>22.77</v>
      </c>
      <c r="C363" s="4">
        <v>6</v>
      </c>
      <c r="D363" s="4" t="s">
        <v>2373</v>
      </c>
      <c r="E363" s="4" t="s">
        <v>2373</v>
      </c>
      <c r="F363" s="4" t="s">
        <v>2373</v>
      </c>
      <c r="G363" s="4">
        <v>0</v>
      </c>
      <c r="H363" s="4" t="s">
        <v>2375</v>
      </c>
      <c r="I363" s="4" t="str">
        <f t="shared" si="10"/>
        <v>Normal Weight</v>
      </c>
      <c r="J363" s="36" t="str">
        <f t="shared" si="11"/>
        <v>Pre diabetes</v>
      </c>
    </row>
    <row r="364" spans="1:10" x14ac:dyDescent="0.25">
      <c r="A364" s="35" t="s">
        <v>2004</v>
      </c>
      <c r="B364" s="4">
        <v>21.24</v>
      </c>
      <c r="C364" s="4">
        <v>5.13</v>
      </c>
      <c r="D364" s="4" t="s">
        <v>2373</v>
      </c>
      <c r="E364" s="4" t="s">
        <v>2373</v>
      </c>
      <c r="F364" s="4" t="s">
        <v>2373</v>
      </c>
      <c r="G364" s="4">
        <v>0</v>
      </c>
      <c r="H364" s="4" t="s">
        <v>2375</v>
      </c>
      <c r="I364" s="4" t="str">
        <f t="shared" si="10"/>
        <v>Normal Weight</v>
      </c>
      <c r="J364" s="36" t="str">
        <f t="shared" si="11"/>
        <v>Normal</v>
      </c>
    </row>
    <row r="365" spans="1:10" x14ac:dyDescent="0.25">
      <c r="A365" s="35" t="s">
        <v>2003</v>
      </c>
      <c r="B365" s="4">
        <v>17.600000000000001</v>
      </c>
      <c r="C365" s="4">
        <v>5.26</v>
      </c>
      <c r="D365" s="4" t="s">
        <v>2375</v>
      </c>
      <c r="E365" s="4" t="s">
        <v>2373</v>
      </c>
      <c r="F365" s="4" t="s">
        <v>2373</v>
      </c>
      <c r="G365" s="4">
        <v>0</v>
      </c>
      <c r="H365" s="4" t="s">
        <v>2375</v>
      </c>
      <c r="I365" s="4" t="str">
        <f t="shared" si="10"/>
        <v>Underweight</v>
      </c>
      <c r="J365" s="36" t="str">
        <f t="shared" si="11"/>
        <v>Normal</v>
      </c>
    </row>
    <row r="366" spans="1:10" x14ac:dyDescent="0.25">
      <c r="A366" s="35" t="s">
        <v>2002</v>
      </c>
      <c r="B366" s="4">
        <v>26.29</v>
      </c>
      <c r="C366" s="4">
        <v>6.84</v>
      </c>
      <c r="D366" s="4" t="s">
        <v>2373</v>
      </c>
      <c r="E366" s="4" t="s">
        <v>2373</v>
      </c>
      <c r="F366" s="4" t="s">
        <v>2373</v>
      </c>
      <c r="G366" s="4">
        <v>0</v>
      </c>
      <c r="H366" s="4" t="s">
        <v>2375</v>
      </c>
      <c r="I366" s="4" t="str">
        <f t="shared" si="10"/>
        <v>Over Weight</v>
      </c>
      <c r="J366" s="36" t="str">
        <f t="shared" si="11"/>
        <v>Diabetes</v>
      </c>
    </row>
    <row r="367" spans="1:10" x14ac:dyDescent="0.25">
      <c r="A367" s="35" t="s">
        <v>2001</v>
      </c>
      <c r="B367" s="4">
        <v>35.31</v>
      </c>
      <c r="C367" s="4">
        <v>9.0399999999999991</v>
      </c>
      <c r="D367" s="4" t="s">
        <v>2373</v>
      </c>
      <c r="E367" s="4" t="s">
        <v>2373</v>
      </c>
      <c r="F367" s="4" t="s">
        <v>2373</v>
      </c>
      <c r="G367" s="4">
        <v>0</v>
      </c>
      <c r="H367" s="4" t="s">
        <v>2373</v>
      </c>
      <c r="I367" s="4" t="str">
        <f t="shared" si="10"/>
        <v>Obesity</v>
      </c>
      <c r="J367" s="36" t="str">
        <f t="shared" si="11"/>
        <v>Diabetes</v>
      </c>
    </row>
    <row r="368" spans="1:10" x14ac:dyDescent="0.25">
      <c r="A368" s="35" t="s">
        <v>2000</v>
      </c>
      <c r="B368" s="4">
        <v>27.04</v>
      </c>
      <c r="C368" s="4">
        <v>4.0999999999999996</v>
      </c>
      <c r="D368" s="4" t="s">
        <v>2373</v>
      </c>
      <c r="E368" s="4" t="s">
        <v>2373</v>
      </c>
      <c r="F368" s="4" t="s">
        <v>2373</v>
      </c>
      <c r="G368" s="4">
        <v>1</v>
      </c>
      <c r="H368" s="4" t="s">
        <v>2375</v>
      </c>
      <c r="I368" s="4" t="str">
        <f t="shared" si="10"/>
        <v>Over Weight</v>
      </c>
      <c r="J368" s="36" t="str">
        <f t="shared" si="11"/>
        <v>Normal</v>
      </c>
    </row>
    <row r="369" spans="1:10" x14ac:dyDescent="0.25">
      <c r="A369" s="35" t="s">
        <v>1999</v>
      </c>
      <c r="B369" s="4">
        <v>30.23</v>
      </c>
      <c r="C369" s="4">
        <v>4.2300000000000004</v>
      </c>
      <c r="D369" s="4" t="s">
        <v>2375</v>
      </c>
      <c r="E369" s="4" t="s">
        <v>2373</v>
      </c>
      <c r="F369" s="4" t="s">
        <v>2375</v>
      </c>
      <c r="G369" s="4">
        <v>1</v>
      </c>
      <c r="H369" s="4" t="s">
        <v>2375</v>
      </c>
      <c r="I369" s="4" t="str">
        <f t="shared" si="10"/>
        <v>Obesity</v>
      </c>
      <c r="J369" s="36" t="str">
        <f t="shared" si="11"/>
        <v>Normal</v>
      </c>
    </row>
    <row r="370" spans="1:10" x14ac:dyDescent="0.25">
      <c r="A370" s="35" t="s">
        <v>1998</v>
      </c>
      <c r="B370" s="4">
        <v>30.6</v>
      </c>
      <c r="C370" s="4">
        <v>6.48</v>
      </c>
      <c r="D370" s="4" t="s">
        <v>2375</v>
      </c>
      <c r="E370" s="4" t="s">
        <v>2373</v>
      </c>
      <c r="F370" s="4" t="s">
        <v>2375</v>
      </c>
      <c r="G370" s="4">
        <v>1</v>
      </c>
      <c r="H370" s="4" t="s">
        <v>2375</v>
      </c>
      <c r="I370" s="4" t="str">
        <f t="shared" si="10"/>
        <v>Obesity</v>
      </c>
      <c r="J370" s="36" t="str">
        <f t="shared" si="11"/>
        <v>Diabetes</v>
      </c>
    </row>
    <row r="371" spans="1:10" x14ac:dyDescent="0.25">
      <c r="A371" s="35" t="s">
        <v>1997</v>
      </c>
      <c r="B371" s="4">
        <v>26.8</v>
      </c>
      <c r="C371" s="4">
        <v>5.53</v>
      </c>
      <c r="D371" s="4" t="s">
        <v>2373</v>
      </c>
      <c r="E371" s="4" t="s">
        <v>2373</v>
      </c>
      <c r="F371" s="4" t="s">
        <v>2373</v>
      </c>
      <c r="G371" s="4">
        <v>1</v>
      </c>
      <c r="H371" s="4" t="s">
        <v>2375</v>
      </c>
      <c r="I371" s="4" t="str">
        <f t="shared" si="10"/>
        <v>Over Weight</v>
      </c>
      <c r="J371" s="36" t="str">
        <f t="shared" si="11"/>
        <v>Normal</v>
      </c>
    </row>
    <row r="372" spans="1:10" x14ac:dyDescent="0.25">
      <c r="A372" s="35" t="s">
        <v>1996</v>
      </c>
      <c r="B372" s="4">
        <v>16.86</v>
      </c>
      <c r="C372" s="4">
        <v>4.07</v>
      </c>
      <c r="D372" s="4" t="s">
        <v>2375</v>
      </c>
      <c r="E372" s="4" t="s">
        <v>2373</v>
      </c>
      <c r="F372" s="4" t="s">
        <v>2373</v>
      </c>
      <c r="G372" s="4">
        <v>0</v>
      </c>
      <c r="H372" s="4" t="s">
        <v>2375</v>
      </c>
      <c r="I372" s="4" t="str">
        <f t="shared" si="10"/>
        <v>Underweight</v>
      </c>
      <c r="J372" s="36" t="str">
        <f t="shared" si="11"/>
        <v>Normal</v>
      </c>
    </row>
    <row r="373" spans="1:10" x14ac:dyDescent="0.25">
      <c r="A373" s="35" t="s">
        <v>1995</v>
      </c>
      <c r="B373" s="4">
        <v>16.3</v>
      </c>
      <c r="C373" s="4">
        <v>5.51</v>
      </c>
      <c r="D373" s="4" t="s">
        <v>2373</v>
      </c>
      <c r="E373" s="4" t="s">
        <v>2373</v>
      </c>
      <c r="F373" s="4" t="s">
        <v>2373</v>
      </c>
      <c r="G373" s="4">
        <v>1</v>
      </c>
      <c r="H373" s="4" t="s">
        <v>2375</v>
      </c>
      <c r="I373" s="4" t="str">
        <f t="shared" si="10"/>
        <v>Underweight</v>
      </c>
      <c r="J373" s="36" t="str">
        <f t="shared" si="11"/>
        <v>Normal</v>
      </c>
    </row>
    <row r="374" spans="1:10" x14ac:dyDescent="0.25">
      <c r="A374" s="35" t="s">
        <v>1994</v>
      </c>
      <c r="B374" s="4">
        <v>29.81</v>
      </c>
      <c r="C374" s="4">
        <v>11.66</v>
      </c>
      <c r="D374" s="4" t="s">
        <v>2373</v>
      </c>
      <c r="E374" s="4" t="s">
        <v>2373</v>
      </c>
      <c r="F374" s="4" t="s">
        <v>2373</v>
      </c>
      <c r="G374" s="4">
        <v>0</v>
      </c>
      <c r="H374" s="4" t="s">
        <v>2375</v>
      </c>
      <c r="I374" s="4" t="str">
        <f t="shared" si="10"/>
        <v>Over Weight</v>
      </c>
      <c r="J374" s="36" t="str">
        <f t="shared" si="11"/>
        <v>Diabetes</v>
      </c>
    </row>
    <row r="375" spans="1:10" x14ac:dyDescent="0.25">
      <c r="A375" s="35" t="s">
        <v>1993</v>
      </c>
      <c r="B375" s="4">
        <v>16.329999999999998</v>
      </c>
      <c r="C375" s="4">
        <v>7.26</v>
      </c>
      <c r="D375" s="4" t="s">
        <v>2375</v>
      </c>
      <c r="E375" s="4" t="s">
        <v>2373</v>
      </c>
      <c r="F375" s="4" t="s">
        <v>2373</v>
      </c>
      <c r="G375" s="4">
        <v>0</v>
      </c>
      <c r="H375" s="4" t="s">
        <v>2375</v>
      </c>
      <c r="I375" s="4" t="str">
        <f t="shared" si="10"/>
        <v>Underweight</v>
      </c>
      <c r="J375" s="36" t="str">
        <f t="shared" si="11"/>
        <v>Diabetes</v>
      </c>
    </row>
    <row r="376" spans="1:10" x14ac:dyDescent="0.25">
      <c r="A376" s="35" t="s">
        <v>1992</v>
      </c>
      <c r="B376" s="4">
        <v>16.37</v>
      </c>
      <c r="C376" s="4">
        <v>4.79</v>
      </c>
      <c r="D376" s="4" t="s">
        <v>2375</v>
      </c>
      <c r="E376" s="4" t="s">
        <v>2373</v>
      </c>
      <c r="F376" s="4" t="s">
        <v>2373</v>
      </c>
      <c r="G376" s="4">
        <v>0</v>
      </c>
      <c r="H376" s="4" t="s">
        <v>2375</v>
      </c>
      <c r="I376" s="4" t="str">
        <f t="shared" si="10"/>
        <v>Underweight</v>
      </c>
      <c r="J376" s="36" t="str">
        <f t="shared" si="11"/>
        <v>Normal</v>
      </c>
    </row>
    <row r="377" spans="1:10" x14ac:dyDescent="0.25">
      <c r="A377" s="35" t="s">
        <v>1991</v>
      </c>
      <c r="B377" s="4">
        <v>22.42</v>
      </c>
      <c r="C377" s="4">
        <v>4.68</v>
      </c>
      <c r="D377" s="4" t="s">
        <v>2375</v>
      </c>
      <c r="E377" s="4" t="s">
        <v>2373</v>
      </c>
      <c r="F377" s="4" t="s">
        <v>2373</v>
      </c>
      <c r="G377" s="4">
        <v>1</v>
      </c>
      <c r="H377" s="4" t="s">
        <v>2373</v>
      </c>
      <c r="I377" s="4" t="str">
        <f t="shared" si="10"/>
        <v>Normal Weight</v>
      </c>
      <c r="J377" s="36" t="str">
        <f t="shared" si="11"/>
        <v>Normal</v>
      </c>
    </row>
    <row r="378" spans="1:10" x14ac:dyDescent="0.25">
      <c r="A378" s="35" t="s">
        <v>1990</v>
      </c>
      <c r="B378" s="4">
        <v>31.35</v>
      </c>
      <c r="C378" s="4">
        <v>4.33</v>
      </c>
      <c r="D378" s="4" t="s">
        <v>2375</v>
      </c>
      <c r="E378" s="4" t="s">
        <v>2373</v>
      </c>
      <c r="F378" s="4" t="s">
        <v>2375</v>
      </c>
      <c r="G378" s="4">
        <v>1</v>
      </c>
      <c r="H378" s="4" t="s">
        <v>2373</v>
      </c>
      <c r="I378" s="4" t="str">
        <f t="shared" si="10"/>
        <v>Obesity</v>
      </c>
      <c r="J378" s="36" t="str">
        <f t="shared" si="11"/>
        <v>Normal</v>
      </c>
    </row>
    <row r="379" spans="1:10" x14ac:dyDescent="0.25">
      <c r="A379" s="35" t="s">
        <v>1989</v>
      </c>
      <c r="B379" s="4">
        <v>31.9</v>
      </c>
      <c r="C379" s="4">
        <v>11.89</v>
      </c>
      <c r="D379" s="4" t="s">
        <v>2373</v>
      </c>
      <c r="E379" s="4" t="s">
        <v>2373</v>
      </c>
      <c r="F379" s="4" t="s">
        <v>2373</v>
      </c>
      <c r="G379" s="4">
        <v>0</v>
      </c>
      <c r="H379" s="4" t="s">
        <v>2373</v>
      </c>
      <c r="I379" s="4" t="str">
        <f t="shared" si="10"/>
        <v>Obesity</v>
      </c>
      <c r="J379" s="36" t="str">
        <f t="shared" si="11"/>
        <v>Diabetes</v>
      </c>
    </row>
    <row r="380" spans="1:10" x14ac:dyDescent="0.25">
      <c r="A380" s="35" t="s">
        <v>1988</v>
      </c>
      <c r="B380" s="4">
        <v>30.6</v>
      </c>
      <c r="C380" s="4">
        <v>5.24</v>
      </c>
      <c r="D380" s="4" t="s">
        <v>2373</v>
      </c>
      <c r="E380" s="4" t="s">
        <v>2373</v>
      </c>
      <c r="F380" s="4" t="s">
        <v>2373</v>
      </c>
      <c r="G380" s="4">
        <v>0</v>
      </c>
      <c r="H380" s="4" t="s">
        <v>2375</v>
      </c>
      <c r="I380" s="4" t="str">
        <f t="shared" si="10"/>
        <v>Obesity</v>
      </c>
      <c r="J380" s="36" t="str">
        <f t="shared" si="11"/>
        <v>Normal</v>
      </c>
    </row>
    <row r="381" spans="1:10" x14ac:dyDescent="0.25">
      <c r="A381" s="35" t="s">
        <v>1987</v>
      </c>
      <c r="B381" s="4">
        <v>28.975000000000001</v>
      </c>
      <c r="C381" s="4">
        <v>7.63</v>
      </c>
      <c r="D381" s="4" t="s">
        <v>2373</v>
      </c>
      <c r="E381" s="4" t="s">
        <v>2373</v>
      </c>
      <c r="F381" s="4" t="s">
        <v>2373</v>
      </c>
      <c r="G381" s="4">
        <v>0</v>
      </c>
      <c r="H381" s="4" t="s">
        <v>2375</v>
      </c>
      <c r="I381" s="4" t="str">
        <f t="shared" si="10"/>
        <v>Over Weight</v>
      </c>
      <c r="J381" s="36" t="str">
        <f t="shared" si="11"/>
        <v>Diabetes</v>
      </c>
    </row>
    <row r="382" spans="1:10" x14ac:dyDescent="0.25">
      <c r="A382" s="35" t="s">
        <v>1986</v>
      </c>
      <c r="B382" s="4">
        <v>24.86</v>
      </c>
      <c r="C382" s="4">
        <v>8.92</v>
      </c>
      <c r="D382" s="4" t="s">
        <v>2375</v>
      </c>
      <c r="E382" s="4" t="s">
        <v>2373</v>
      </c>
      <c r="F382" s="4" t="s">
        <v>2373</v>
      </c>
      <c r="G382" s="4">
        <v>2</v>
      </c>
      <c r="H382" s="4" t="s">
        <v>2373</v>
      </c>
      <c r="I382" s="4" t="str">
        <f t="shared" si="10"/>
        <v>Normal Weight</v>
      </c>
      <c r="J382" s="36" t="str">
        <f t="shared" si="11"/>
        <v>Diabetes</v>
      </c>
    </row>
    <row r="383" spans="1:10" x14ac:dyDescent="0.25">
      <c r="A383" s="35" t="s">
        <v>1985</v>
      </c>
      <c r="B383" s="4">
        <v>19.54</v>
      </c>
      <c r="C383" s="4">
        <v>5.37</v>
      </c>
      <c r="D383" s="4" t="s">
        <v>2373</v>
      </c>
      <c r="E383" s="4" t="s">
        <v>2373</v>
      </c>
      <c r="F383" s="4" t="s">
        <v>2373</v>
      </c>
      <c r="G383" s="4">
        <v>0</v>
      </c>
      <c r="H383" s="4" t="s">
        <v>2375</v>
      </c>
      <c r="I383" s="4" t="str">
        <f t="shared" si="10"/>
        <v>Normal Weight</v>
      </c>
      <c r="J383" s="36" t="str">
        <f t="shared" si="11"/>
        <v>Normal</v>
      </c>
    </row>
    <row r="384" spans="1:10" x14ac:dyDescent="0.25">
      <c r="A384" s="35" t="s">
        <v>1984</v>
      </c>
      <c r="B384" s="4">
        <v>26.74</v>
      </c>
      <c r="C384" s="4">
        <v>4.3099999999999996</v>
      </c>
      <c r="D384" s="4" t="s">
        <v>2373</v>
      </c>
      <c r="E384" s="4" t="s">
        <v>2373</v>
      </c>
      <c r="F384" s="4" t="s">
        <v>2373</v>
      </c>
      <c r="G384" s="4">
        <v>0</v>
      </c>
      <c r="H384" s="4" t="s">
        <v>2375</v>
      </c>
      <c r="I384" s="4" t="str">
        <f t="shared" si="10"/>
        <v>Over Weight</v>
      </c>
      <c r="J384" s="36" t="str">
        <f t="shared" si="11"/>
        <v>Normal</v>
      </c>
    </row>
    <row r="385" spans="1:10" x14ac:dyDescent="0.25">
      <c r="A385" s="35" t="s">
        <v>1983</v>
      </c>
      <c r="B385" s="4">
        <v>22.99</v>
      </c>
      <c r="C385" s="4">
        <v>10.46</v>
      </c>
      <c r="D385" s="4" t="s">
        <v>2373</v>
      </c>
      <c r="E385" s="4" t="s">
        <v>2373</v>
      </c>
      <c r="F385" s="4" t="s">
        <v>2373</v>
      </c>
      <c r="G385" s="4">
        <v>3</v>
      </c>
      <c r="H385" s="4" t="s">
        <v>2375</v>
      </c>
      <c r="I385" s="4" t="str">
        <f t="shared" si="10"/>
        <v>Normal Weight</v>
      </c>
      <c r="J385" s="36" t="str">
        <f t="shared" si="11"/>
        <v>Diabetes</v>
      </c>
    </row>
    <row r="386" spans="1:10" x14ac:dyDescent="0.25">
      <c r="A386" s="35" t="s">
        <v>1982</v>
      </c>
      <c r="B386" s="4">
        <v>31.46</v>
      </c>
      <c r="C386" s="4">
        <v>7.39</v>
      </c>
      <c r="D386" s="4" t="s">
        <v>2373</v>
      </c>
      <c r="E386" s="4" t="s">
        <v>2373</v>
      </c>
      <c r="F386" s="4" t="s">
        <v>2373</v>
      </c>
      <c r="G386" s="4">
        <v>0</v>
      </c>
      <c r="H386" s="4" t="s">
        <v>2373</v>
      </c>
      <c r="I386" s="4" t="str">
        <f t="shared" si="10"/>
        <v>Obesity</v>
      </c>
      <c r="J386" s="36" t="str">
        <f t="shared" si="11"/>
        <v>Diabetes</v>
      </c>
    </row>
    <row r="387" spans="1:10" x14ac:dyDescent="0.25">
      <c r="A387" s="35" t="s">
        <v>1981</v>
      </c>
      <c r="B387" s="4">
        <v>30.86</v>
      </c>
      <c r="C387" s="4">
        <v>6.18</v>
      </c>
      <c r="D387" s="4" t="s">
        <v>2373</v>
      </c>
      <c r="E387" s="4" t="s">
        <v>2374</v>
      </c>
      <c r="F387" s="4" t="s">
        <v>2373</v>
      </c>
      <c r="G387" s="4">
        <v>2</v>
      </c>
      <c r="H387" s="4" t="s">
        <v>2375</v>
      </c>
      <c r="I387" s="4" t="str">
        <f t="shared" ref="I387:I450" si="12">IF(B387&lt;18.5,"Underweight",IF(B387&lt;24.9,"Normal Weight",IF(B387&lt;29.9,"Over Weight","Obesity")))</f>
        <v>Obesity</v>
      </c>
      <c r="J387" s="36" t="str">
        <f t="shared" ref="J387:J450" si="13">IF(C387&lt;5.7,"Normal",IF(C387&lt;6.4,"Pre diabetes","Diabetes"))</f>
        <v>Pre diabetes</v>
      </c>
    </row>
    <row r="388" spans="1:10" x14ac:dyDescent="0.25">
      <c r="A388" s="35" t="s">
        <v>1980</v>
      </c>
      <c r="B388" s="4">
        <v>31.96</v>
      </c>
      <c r="C388" s="4">
        <v>8.86</v>
      </c>
      <c r="D388" s="4" t="s">
        <v>2373</v>
      </c>
      <c r="E388" s="4" t="s">
        <v>2373</v>
      </c>
      <c r="F388" s="4" t="s">
        <v>2373</v>
      </c>
      <c r="G388" s="4">
        <v>0</v>
      </c>
      <c r="H388" s="4" t="s">
        <v>2375</v>
      </c>
      <c r="I388" s="4" t="str">
        <f t="shared" si="12"/>
        <v>Obesity</v>
      </c>
      <c r="J388" s="36" t="str">
        <f t="shared" si="13"/>
        <v>Diabetes</v>
      </c>
    </row>
    <row r="389" spans="1:10" x14ac:dyDescent="0.25">
      <c r="A389" s="35" t="s">
        <v>1979</v>
      </c>
      <c r="B389" s="4">
        <v>23.76</v>
      </c>
      <c r="C389" s="4">
        <v>10.96</v>
      </c>
      <c r="D389" s="4" t="s">
        <v>2373</v>
      </c>
      <c r="E389" s="4" t="s">
        <v>2373</v>
      </c>
      <c r="F389" s="4" t="s">
        <v>2373</v>
      </c>
      <c r="G389" s="4">
        <v>3</v>
      </c>
      <c r="H389" s="4" t="s">
        <v>2375</v>
      </c>
      <c r="I389" s="4" t="str">
        <f t="shared" si="12"/>
        <v>Normal Weight</v>
      </c>
      <c r="J389" s="36" t="str">
        <f t="shared" si="13"/>
        <v>Diabetes</v>
      </c>
    </row>
    <row r="390" spans="1:10" x14ac:dyDescent="0.25">
      <c r="A390" s="35" t="s">
        <v>1978</v>
      </c>
      <c r="B390" s="4">
        <v>19.38</v>
      </c>
      <c r="C390" s="4">
        <v>6.28</v>
      </c>
      <c r="D390" s="4" t="s">
        <v>2373</v>
      </c>
      <c r="E390" s="4" t="s">
        <v>2373</v>
      </c>
      <c r="F390" s="4" t="s">
        <v>2373</v>
      </c>
      <c r="G390" s="4">
        <v>0</v>
      </c>
      <c r="H390" s="4" t="s">
        <v>2375</v>
      </c>
      <c r="I390" s="4" t="str">
        <f t="shared" si="12"/>
        <v>Normal Weight</v>
      </c>
      <c r="J390" s="36" t="str">
        <f t="shared" si="13"/>
        <v>Pre diabetes</v>
      </c>
    </row>
    <row r="391" spans="1:10" x14ac:dyDescent="0.25">
      <c r="A391" s="35" t="s">
        <v>1977</v>
      </c>
      <c r="B391" s="4">
        <v>16.21</v>
      </c>
      <c r="C391" s="4">
        <v>6.29</v>
      </c>
      <c r="D391" s="4" t="s">
        <v>2375</v>
      </c>
      <c r="E391" s="4" t="s">
        <v>2373</v>
      </c>
      <c r="F391" s="4" t="s">
        <v>2373</v>
      </c>
      <c r="G391" s="4">
        <v>1</v>
      </c>
      <c r="H391" s="4" t="s">
        <v>2375</v>
      </c>
      <c r="I391" s="4" t="str">
        <f t="shared" si="12"/>
        <v>Underweight</v>
      </c>
      <c r="J391" s="36" t="str">
        <f t="shared" si="13"/>
        <v>Pre diabetes</v>
      </c>
    </row>
    <row r="392" spans="1:10" x14ac:dyDescent="0.25">
      <c r="A392" s="35" t="s">
        <v>1976</v>
      </c>
      <c r="B392" s="4">
        <v>32.54</v>
      </c>
      <c r="C392" s="4">
        <v>4.0199999999999996</v>
      </c>
      <c r="D392" s="4" t="s">
        <v>2373</v>
      </c>
      <c r="E392" s="4" t="s">
        <v>2374</v>
      </c>
      <c r="F392" s="4" t="s">
        <v>2373</v>
      </c>
      <c r="G392" s="4">
        <v>1</v>
      </c>
      <c r="H392" s="4" t="s">
        <v>2375</v>
      </c>
      <c r="I392" s="4" t="str">
        <f t="shared" si="12"/>
        <v>Obesity</v>
      </c>
      <c r="J392" s="36" t="str">
        <f t="shared" si="13"/>
        <v>Normal</v>
      </c>
    </row>
    <row r="393" spans="1:10" x14ac:dyDescent="0.25">
      <c r="A393" s="35" t="s">
        <v>1975</v>
      </c>
      <c r="B393" s="4">
        <v>36.765000000000001</v>
      </c>
      <c r="C393" s="4">
        <v>11.95</v>
      </c>
      <c r="D393" s="4" t="s">
        <v>2375</v>
      </c>
      <c r="E393" s="4" t="s">
        <v>2373</v>
      </c>
      <c r="F393" s="4" t="s">
        <v>2373</v>
      </c>
      <c r="G393" s="4">
        <v>2</v>
      </c>
      <c r="H393" s="4" t="s">
        <v>2373</v>
      </c>
      <c r="I393" s="4" t="str">
        <f t="shared" si="12"/>
        <v>Obesity</v>
      </c>
      <c r="J393" s="36" t="str">
        <f t="shared" si="13"/>
        <v>Diabetes</v>
      </c>
    </row>
    <row r="394" spans="1:10" x14ac:dyDescent="0.25">
      <c r="A394" s="35" t="s">
        <v>1974</v>
      </c>
      <c r="B394" s="4">
        <v>35.909999999999997</v>
      </c>
      <c r="C394" s="4">
        <v>8.7100000000000009</v>
      </c>
      <c r="D394" s="4" t="s">
        <v>2373</v>
      </c>
      <c r="E394" s="4" t="s">
        <v>2373</v>
      </c>
      <c r="F394" s="4" t="s">
        <v>2373</v>
      </c>
      <c r="G394" s="4">
        <v>0</v>
      </c>
      <c r="H394" s="4" t="s">
        <v>2373</v>
      </c>
      <c r="I394" s="4" t="str">
        <f t="shared" si="12"/>
        <v>Obesity</v>
      </c>
      <c r="J394" s="36" t="str">
        <f t="shared" si="13"/>
        <v>Diabetes</v>
      </c>
    </row>
    <row r="395" spans="1:10" x14ac:dyDescent="0.25">
      <c r="A395" s="35" t="s">
        <v>1973</v>
      </c>
      <c r="B395" s="4">
        <v>32.06</v>
      </c>
      <c r="C395" s="4">
        <v>4.67</v>
      </c>
      <c r="D395" s="4" t="s">
        <v>2373</v>
      </c>
      <c r="E395" s="4" t="s">
        <v>2374</v>
      </c>
      <c r="F395" s="4" t="s">
        <v>2373</v>
      </c>
      <c r="G395" s="4">
        <v>1</v>
      </c>
      <c r="H395" s="4" t="s">
        <v>2375</v>
      </c>
      <c r="I395" s="4" t="str">
        <f t="shared" si="12"/>
        <v>Obesity</v>
      </c>
      <c r="J395" s="36" t="str">
        <f t="shared" si="13"/>
        <v>Normal</v>
      </c>
    </row>
    <row r="396" spans="1:10" x14ac:dyDescent="0.25">
      <c r="A396" s="35" t="s">
        <v>1972</v>
      </c>
      <c r="B396" s="4">
        <v>24.1</v>
      </c>
      <c r="C396" s="4">
        <v>11.14</v>
      </c>
      <c r="D396" s="4" t="s">
        <v>2375</v>
      </c>
      <c r="E396" s="4" t="s">
        <v>2373</v>
      </c>
      <c r="F396" s="4" t="s">
        <v>2373</v>
      </c>
      <c r="G396" s="4">
        <v>1</v>
      </c>
      <c r="H396" s="4" t="s">
        <v>2373</v>
      </c>
      <c r="I396" s="4" t="str">
        <f t="shared" si="12"/>
        <v>Normal Weight</v>
      </c>
      <c r="J396" s="36" t="str">
        <f t="shared" si="13"/>
        <v>Diabetes</v>
      </c>
    </row>
    <row r="397" spans="1:10" x14ac:dyDescent="0.25">
      <c r="A397" s="35" t="s">
        <v>1971</v>
      </c>
      <c r="B397" s="4">
        <v>27.1</v>
      </c>
      <c r="C397" s="4">
        <v>9.0500000000000007</v>
      </c>
      <c r="D397" s="4" t="s">
        <v>2373</v>
      </c>
      <c r="E397" s="4" t="s">
        <v>2373</v>
      </c>
      <c r="F397" s="4" t="s">
        <v>2373</v>
      </c>
      <c r="G397" s="4">
        <v>2</v>
      </c>
      <c r="H397" s="4" t="s">
        <v>2373</v>
      </c>
      <c r="I397" s="4" t="str">
        <f t="shared" si="12"/>
        <v>Over Weight</v>
      </c>
      <c r="J397" s="36" t="str">
        <f t="shared" si="13"/>
        <v>Diabetes</v>
      </c>
    </row>
    <row r="398" spans="1:10" x14ac:dyDescent="0.25">
      <c r="A398" s="35" t="s">
        <v>1970</v>
      </c>
      <c r="B398" s="4">
        <v>24.42</v>
      </c>
      <c r="C398" s="4">
        <v>11.31</v>
      </c>
      <c r="D398" s="4" t="s">
        <v>2373</v>
      </c>
      <c r="E398" s="4" t="s">
        <v>2373</v>
      </c>
      <c r="F398" s="4" t="s">
        <v>2373</v>
      </c>
      <c r="G398" s="4">
        <v>0</v>
      </c>
      <c r="H398" s="4" t="s">
        <v>2375</v>
      </c>
      <c r="I398" s="4" t="str">
        <f t="shared" si="12"/>
        <v>Normal Weight</v>
      </c>
      <c r="J398" s="36" t="str">
        <f t="shared" si="13"/>
        <v>Diabetes</v>
      </c>
    </row>
    <row r="399" spans="1:10" x14ac:dyDescent="0.25">
      <c r="A399" s="35" t="s">
        <v>1969</v>
      </c>
      <c r="B399" s="4">
        <v>26.695</v>
      </c>
      <c r="C399" s="4">
        <v>4.68</v>
      </c>
      <c r="D399" s="4" t="s">
        <v>2375</v>
      </c>
      <c r="E399" s="4" t="s">
        <v>2373</v>
      </c>
      <c r="F399" s="4" t="s">
        <v>2373</v>
      </c>
      <c r="G399" s="4">
        <v>2</v>
      </c>
      <c r="H399" s="4" t="s">
        <v>2375</v>
      </c>
      <c r="I399" s="4" t="str">
        <f t="shared" si="12"/>
        <v>Over Weight</v>
      </c>
      <c r="J399" s="36" t="str">
        <f t="shared" si="13"/>
        <v>Normal</v>
      </c>
    </row>
    <row r="400" spans="1:10" x14ac:dyDescent="0.25">
      <c r="A400" s="35" t="s">
        <v>1968</v>
      </c>
      <c r="B400" s="4">
        <v>27.79</v>
      </c>
      <c r="C400" s="4">
        <v>6.05</v>
      </c>
      <c r="D400" s="4" t="s">
        <v>2375</v>
      </c>
      <c r="E400" s="4" t="s">
        <v>2374</v>
      </c>
      <c r="F400" s="4" t="s">
        <v>2373</v>
      </c>
      <c r="G400" s="4">
        <v>1</v>
      </c>
      <c r="H400" s="4" t="s">
        <v>2375</v>
      </c>
      <c r="I400" s="4" t="str">
        <f t="shared" si="12"/>
        <v>Over Weight</v>
      </c>
      <c r="J400" s="36" t="str">
        <f t="shared" si="13"/>
        <v>Pre diabetes</v>
      </c>
    </row>
    <row r="401" spans="1:10" x14ac:dyDescent="0.25">
      <c r="A401" s="35" t="s">
        <v>1967</v>
      </c>
      <c r="B401" s="4">
        <v>32.68</v>
      </c>
      <c r="C401" s="4">
        <v>4.68</v>
      </c>
      <c r="D401" s="4" t="s">
        <v>2375</v>
      </c>
      <c r="E401" s="4" t="s">
        <v>2373</v>
      </c>
      <c r="F401" s="4" t="s">
        <v>2373</v>
      </c>
      <c r="G401" s="4">
        <v>0</v>
      </c>
      <c r="H401" s="4" t="s">
        <v>2373</v>
      </c>
      <c r="I401" s="4" t="str">
        <f t="shared" si="12"/>
        <v>Obesity</v>
      </c>
      <c r="J401" s="36" t="str">
        <f t="shared" si="13"/>
        <v>Normal</v>
      </c>
    </row>
    <row r="402" spans="1:10" x14ac:dyDescent="0.25">
      <c r="A402" s="35" t="s">
        <v>1966</v>
      </c>
      <c r="B402" s="4">
        <v>26.4</v>
      </c>
      <c r="C402" s="4">
        <v>9.5</v>
      </c>
      <c r="D402" s="4" t="s">
        <v>2375</v>
      </c>
      <c r="E402" s="4" t="s">
        <v>2373</v>
      </c>
      <c r="F402" s="4" t="s">
        <v>2373</v>
      </c>
      <c r="G402" s="4">
        <v>2</v>
      </c>
      <c r="H402" s="4" t="s">
        <v>2373</v>
      </c>
      <c r="I402" s="4" t="str">
        <f t="shared" si="12"/>
        <v>Over Weight</v>
      </c>
      <c r="J402" s="36" t="str">
        <f t="shared" si="13"/>
        <v>Diabetes</v>
      </c>
    </row>
    <row r="403" spans="1:10" x14ac:dyDescent="0.25">
      <c r="A403" s="35" t="s">
        <v>1965</v>
      </c>
      <c r="B403" s="4">
        <v>23.655000000000001</v>
      </c>
      <c r="C403" s="4">
        <v>10.84</v>
      </c>
      <c r="D403" s="4" t="s">
        <v>2375</v>
      </c>
      <c r="E403" s="4" t="s">
        <v>2373</v>
      </c>
      <c r="F403" s="4" t="s">
        <v>2375</v>
      </c>
      <c r="G403" s="4">
        <v>1</v>
      </c>
      <c r="H403" s="4" t="s">
        <v>2375</v>
      </c>
      <c r="I403" s="4" t="str">
        <f t="shared" si="12"/>
        <v>Normal Weight</v>
      </c>
      <c r="J403" s="36" t="str">
        <f t="shared" si="13"/>
        <v>Diabetes</v>
      </c>
    </row>
    <row r="404" spans="1:10" x14ac:dyDescent="0.25">
      <c r="A404" s="35" t="s">
        <v>1964</v>
      </c>
      <c r="B404" s="4">
        <v>27.36</v>
      </c>
      <c r="C404" s="4">
        <v>5.88</v>
      </c>
      <c r="D404" s="4" t="s">
        <v>2373</v>
      </c>
      <c r="E404" s="4" t="s">
        <v>2373</v>
      </c>
      <c r="F404" s="4" t="s">
        <v>2373</v>
      </c>
      <c r="G404" s="4">
        <v>2</v>
      </c>
      <c r="H404" s="4" t="s">
        <v>2373</v>
      </c>
      <c r="I404" s="4" t="str">
        <f t="shared" si="12"/>
        <v>Over Weight</v>
      </c>
      <c r="J404" s="36" t="str">
        <f t="shared" si="13"/>
        <v>Pre diabetes</v>
      </c>
    </row>
    <row r="405" spans="1:10" x14ac:dyDescent="0.25">
      <c r="A405" s="35" t="s">
        <v>1963</v>
      </c>
      <c r="B405" s="4">
        <v>27.82</v>
      </c>
      <c r="C405" s="4">
        <v>5.24</v>
      </c>
      <c r="D405" s="4" t="s">
        <v>2375</v>
      </c>
      <c r="E405" s="4" t="s">
        <v>2373</v>
      </c>
      <c r="F405" s="4" t="s">
        <v>2373</v>
      </c>
      <c r="G405" s="4">
        <v>0</v>
      </c>
      <c r="H405" s="4" t="s">
        <v>2375</v>
      </c>
      <c r="I405" s="4" t="str">
        <f t="shared" si="12"/>
        <v>Over Weight</v>
      </c>
      <c r="J405" s="36" t="str">
        <f t="shared" si="13"/>
        <v>Normal</v>
      </c>
    </row>
    <row r="406" spans="1:10" x14ac:dyDescent="0.25">
      <c r="A406" s="35" t="s">
        <v>1962</v>
      </c>
      <c r="B406" s="4">
        <v>25.46</v>
      </c>
      <c r="C406" s="4">
        <v>11.75</v>
      </c>
      <c r="D406" s="4" t="s">
        <v>2373</v>
      </c>
      <c r="E406" s="4" t="s">
        <v>2373</v>
      </c>
      <c r="F406" s="4" t="s">
        <v>2373</v>
      </c>
      <c r="G406" s="4">
        <v>0</v>
      </c>
      <c r="H406" s="4" t="s">
        <v>2373</v>
      </c>
      <c r="I406" s="4" t="str">
        <f t="shared" si="12"/>
        <v>Over Weight</v>
      </c>
      <c r="J406" s="36" t="str">
        <f t="shared" si="13"/>
        <v>Diabetes</v>
      </c>
    </row>
    <row r="407" spans="1:10" x14ac:dyDescent="0.25">
      <c r="A407" s="35" t="s">
        <v>1961</v>
      </c>
      <c r="B407" s="4">
        <v>25.1</v>
      </c>
      <c r="C407" s="4">
        <v>6.97</v>
      </c>
      <c r="D407" s="4" t="s">
        <v>2373</v>
      </c>
      <c r="E407" s="4" t="s">
        <v>2373</v>
      </c>
      <c r="F407" s="4" t="s">
        <v>2373</v>
      </c>
      <c r="G407" s="4">
        <v>0</v>
      </c>
      <c r="H407" s="4" t="s">
        <v>2375</v>
      </c>
      <c r="I407" s="4" t="str">
        <f t="shared" si="12"/>
        <v>Over Weight</v>
      </c>
      <c r="J407" s="36" t="str">
        <f t="shared" si="13"/>
        <v>Diabetes</v>
      </c>
    </row>
    <row r="408" spans="1:10" x14ac:dyDescent="0.25">
      <c r="A408" s="35" t="s">
        <v>1960</v>
      </c>
      <c r="B408" s="4">
        <v>32.11</v>
      </c>
      <c r="C408" s="4">
        <v>4.76</v>
      </c>
      <c r="D408" s="4" t="s">
        <v>2373</v>
      </c>
      <c r="E408" s="4" t="s">
        <v>2373</v>
      </c>
      <c r="F408" s="4" t="s">
        <v>2373</v>
      </c>
      <c r="G408" s="4">
        <v>2</v>
      </c>
      <c r="H408" s="4" t="s">
        <v>2373</v>
      </c>
      <c r="I408" s="4" t="str">
        <f t="shared" si="12"/>
        <v>Obesity</v>
      </c>
      <c r="J408" s="36" t="str">
        <f t="shared" si="13"/>
        <v>Normal</v>
      </c>
    </row>
    <row r="409" spans="1:10" x14ac:dyDescent="0.25">
      <c r="A409" s="35" t="s">
        <v>1959</v>
      </c>
      <c r="B409" s="4">
        <v>29.8</v>
      </c>
      <c r="C409" s="4">
        <v>8.24</v>
      </c>
      <c r="D409" s="4" t="s">
        <v>2375</v>
      </c>
      <c r="E409" s="4" t="s">
        <v>2373</v>
      </c>
      <c r="F409" s="4" t="s">
        <v>2373</v>
      </c>
      <c r="G409" s="4">
        <v>1</v>
      </c>
      <c r="H409" s="4" t="s">
        <v>2375</v>
      </c>
      <c r="I409" s="4" t="str">
        <f t="shared" si="12"/>
        <v>Over Weight</v>
      </c>
      <c r="J409" s="36" t="str">
        <f t="shared" si="13"/>
        <v>Diabetes</v>
      </c>
    </row>
    <row r="410" spans="1:10" x14ac:dyDescent="0.25">
      <c r="A410" s="35" t="s">
        <v>1958</v>
      </c>
      <c r="B410" s="4">
        <v>24.01</v>
      </c>
      <c r="C410" s="4">
        <v>4.76</v>
      </c>
      <c r="D410" s="4" t="s">
        <v>2373</v>
      </c>
      <c r="E410" s="4" t="s">
        <v>2373</v>
      </c>
      <c r="F410" s="4" t="s">
        <v>2373</v>
      </c>
      <c r="G410" s="4">
        <v>1</v>
      </c>
      <c r="H410" s="4" t="s">
        <v>2375</v>
      </c>
      <c r="I410" s="4" t="str">
        <f t="shared" si="12"/>
        <v>Normal Weight</v>
      </c>
      <c r="J410" s="36" t="str">
        <f t="shared" si="13"/>
        <v>Normal</v>
      </c>
    </row>
    <row r="411" spans="1:10" x14ac:dyDescent="0.25">
      <c r="A411" s="35" t="s">
        <v>1957</v>
      </c>
      <c r="B411" s="4">
        <v>23.21</v>
      </c>
      <c r="C411" s="4">
        <v>6.03</v>
      </c>
      <c r="D411" s="4" t="s">
        <v>2373</v>
      </c>
      <c r="E411" s="4" t="s">
        <v>2373</v>
      </c>
      <c r="F411" s="4" t="s">
        <v>2373</v>
      </c>
      <c r="G411" s="4">
        <v>1</v>
      </c>
      <c r="H411" s="4" t="s">
        <v>2373</v>
      </c>
      <c r="I411" s="4" t="str">
        <f t="shared" si="12"/>
        <v>Normal Weight</v>
      </c>
      <c r="J411" s="36" t="str">
        <f t="shared" si="13"/>
        <v>Pre diabetes</v>
      </c>
    </row>
    <row r="412" spans="1:10" x14ac:dyDescent="0.25">
      <c r="A412" s="35" t="s">
        <v>1956</v>
      </c>
      <c r="B412" s="4">
        <v>21.2</v>
      </c>
      <c r="C412" s="4">
        <v>4.07</v>
      </c>
      <c r="D412" s="4" t="s">
        <v>2375</v>
      </c>
      <c r="E412" s="4" t="s">
        <v>2373</v>
      </c>
      <c r="F412" s="4" t="s">
        <v>2373</v>
      </c>
      <c r="G412" s="4">
        <v>1</v>
      </c>
      <c r="H412" s="4" t="s">
        <v>2375</v>
      </c>
      <c r="I412" s="4" t="str">
        <f t="shared" si="12"/>
        <v>Normal Weight</v>
      </c>
      <c r="J412" s="36" t="str">
        <f t="shared" si="13"/>
        <v>Normal</v>
      </c>
    </row>
    <row r="413" spans="1:10" x14ac:dyDescent="0.25">
      <c r="A413" s="35" t="s">
        <v>1955</v>
      </c>
      <c r="B413" s="4">
        <v>28.215</v>
      </c>
      <c r="C413" s="4">
        <v>8.26</v>
      </c>
      <c r="D413" s="4" t="s">
        <v>2375</v>
      </c>
      <c r="E413" s="4" t="s">
        <v>2373</v>
      </c>
      <c r="F413" s="4" t="s">
        <v>2373</v>
      </c>
      <c r="G413" s="4">
        <v>1</v>
      </c>
      <c r="H413" s="4" t="s">
        <v>2375</v>
      </c>
      <c r="I413" s="4" t="str">
        <f t="shared" si="12"/>
        <v>Over Weight</v>
      </c>
      <c r="J413" s="36" t="str">
        <f t="shared" si="13"/>
        <v>Diabetes</v>
      </c>
    </row>
    <row r="414" spans="1:10" x14ac:dyDescent="0.25">
      <c r="A414" s="35" t="s">
        <v>1954</v>
      </c>
      <c r="B414" s="4">
        <v>38.094999999999999</v>
      </c>
      <c r="C414" s="4">
        <v>4.76</v>
      </c>
      <c r="D414" s="4" t="s">
        <v>2373</v>
      </c>
      <c r="E414" s="4" t="s">
        <v>2373</v>
      </c>
      <c r="F414" s="4" t="s">
        <v>2373</v>
      </c>
      <c r="G414" s="4">
        <v>1</v>
      </c>
      <c r="H414" s="4" t="s">
        <v>2373</v>
      </c>
      <c r="I414" s="4" t="str">
        <f t="shared" si="12"/>
        <v>Obesity</v>
      </c>
      <c r="J414" s="36" t="str">
        <f t="shared" si="13"/>
        <v>Normal</v>
      </c>
    </row>
    <row r="415" spans="1:10" x14ac:dyDescent="0.25">
      <c r="A415" s="35" t="s">
        <v>1953</v>
      </c>
      <c r="B415" s="4">
        <v>22.61</v>
      </c>
      <c r="C415" s="4">
        <v>6.13</v>
      </c>
      <c r="D415" s="4" t="s">
        <v>2375</v>
      </c>
      <c r="E415" s="4" t="s">
        <v>2373</v>
      </c>
      <c r="F415" s="4" t="s">
        <v>2375</v>
      </c>
      <c r="G415" s="4">
        <v>1</v>
      </c>
      <c r="H415" s="4" t="s">
        <v>2375</v>
      </c>
      <c r="I415" s="4" t="str">
        <f t="shared" si="12"/>
        <v>Normal Weight</v>
      </c>
      <c r="J415" s="36" t="str">
        <f t="shared" si="13"/>
        <v>Pre diabetes</v>
      </c>
    </row>
    <row r="416" spans="1:10" x14ac:dyDescent="0.25">
      <c r="A416" s="35" t="s">
        <v>1952</v>
      </c>
      <c r="B416" s="4">
        <v>24.32</v>
      </c>
      <c r="C416" s="4">
        <v>10.47</v>
      </c>
      <c r="D416" s="4" t="s">
        <v>2375</v>
      </c>
      <c r="E416" s="4" t="s">
        <v>2373</v>
      </c>
      <c r="F416" s="4" t="s">
        <v>2373</v>
      </c>
      <c r="G416" s="4">
        <v>2</v>
      </c>
      <c r="H416" s="4" t="s">
        <v>2375</v>
      </c>
      <c r="I416" s="4" t="str">
        <f t="shared" si="12"/>
        <v>Normal Weight</v>
      </c>
      <c r="J416" s="36" t="str">
        <f t="shared" si="13"/>
        <v>Diabetes</v>
      </c>
    </row>
    <row r="417" spans="1:10" x14ac:dyDescent="0.25">
      <c r="A417" s="35" t="s">
        <v>1951</v>
      </c>
      <c r="B417" s="4">
        <v>20.96</v>
      </c>
      <c r="C417" s="4">
        <v>4.04</v>
      </c>
      <c r="D417" s="4" t="s">
        <v>2375</v>
      </c>
      <c r="E417" s="4" t="s">
        <v>2373</v>
      </c>
      <c r="F417" s="4" t="s">
        <v>2373</v>
      </c>
      <c r="G417" s="4">
        <v>1</v>
      </c>
      <c r="H417" s="4" t="s">
        <v>2375</v>
      </c>
      <c r="I417" s="4" t="str">
        <f t="shared" si="12"/>
        <v>Normal Weight</v>
      </c>
      <c r="J417" s="36" t="str">
        <f t="shared" si="13"/>
        <v>Normal</v>
      </c>
    </row>
    <row r="418" spans="1:10" x14ac:dyDescent="0.25">
      <c r="A418" s="35" t="s">
        <v>1950</v>
      </c>
      <c r="B418" s="4">
        <v>19.68</v>
      </c>
      <c r="C418" s="4">
        <v>5.74</v>
      </c>
      <c r="D418" s="4" t="s">
        <v>2373</v>
      </c>
      <c r="E418" s="4" t="s">
        <v>2373</v>
      </c>
      <c r="F418" s="4" t="s">
        <v>2373</v>
      </c>
      <c r="G418" s="4">
        <v>0</v>
      </c>
      <c r="H418" s="4" t="s">
        <v>2375</v>
      </c>
      <c r="I418" s="4" t="str">
        <f t="shared" si="12"/>
        <v>Normal Weight</v>
      </c>
      <c r="J418" s="36" t="str">
        <f t="shared" si="13"/>
        <v>Pre diabetes</v>
      </c>
    </row>
    <row r="419" spans="1:10" x14ac:dyDescent="0.25">
      <c r="A419" s="35" t="s">
        <v>1949</v>
      </c>
      <c r="B419" s="4">
        <v>18.100000000000001</v>
      </c>
      <c r="C419" s="4">
        <v>6.33</v>
      </c>
      <c r="D419" s="4" t="s">
        <v>2373</v>
      </c>
      <c r="E419" s="4" t="s">
        <v>2373</v>
      </c>
      <c r="F419" s="4" t="s">
        <v>2373</v>
      </c>
      <c r="G419" s="4">
        <v>1</v>
      </c>
      <c r="H419" s="4" t="s">
        <v>2375</v>
      </c>
      <c r="I419" s="4" t="str">
        <f t="shared" si="12"/>
        <v>Underweight</v>
      </c>
      <c r="J419" s="36" t="str">
        <f t="shared" si="13"/>
        <v>Pre diabetes</v>
      </c>
    </row>
    <row r="420" spans="1:10" x14ac:dyDescent="0.25">
      <c r="A420" s="35" t="s">
        <v>1948</v>
      </c>
      <c r="B420" s="4">
        <v>29.64</v>
      </c>
      <c r="C420" s="4">
        <v>4.28</v>
      </c>
      <c r="D420" s="4" t="s">
        <v>2375</v>
      </c>
      <c r="E420" s="4" t="s">
        <v>2373</v>
      </c>
      <c r="F420" s="4" t="s">
        <v>2373</v>
      </c>
      <c r="G420" s="4">
        <v>0</v>
      </c>
      <c r="H420" s="4" t="s">
        <v>2373</v>
      </c>
      <c r="I420" s="4" t="str">
        <f t="shared" si="12"/>
        <v>Over Weight</v>
      </c>
      <c r="J420" s="36" t="str">
        <f t="shared" si="13"/>
        <v>Normal</v>
      </c>
    </row>
    <row r="421" spans="1:10" x14ac:dyDescent="0.25">
      <c r="A421" s="35" t="s">
        <v>1947</v>
      </c>
      <c r="B421" s="4">
        <v>25.3</v>
      </c>
      <c r="C421" s="4">
        <v>9.4700000000000006</v>
      </c>
      <c r="D421" s="4" t="s">
        <v>2375</v>
      </c>
      <c r="E421" s="4" t="s">
        <v>2373</v>
      </c>
      <c r="F421" s="4" t="s">
        <v>2373</v>
      </c>
      <c r="G421" s="4">
        <v>2</v>
      </c>
      <c r="H421" s="4" t="s">
        <v>2375</v>
      </c>
      <c r="I421" s="4" t="str">
        <f t="shared" si="12"/>
        <v>Over Weight</v>
      </c>
      <c r="J421" s="36" t="str">
        <f t="shared" si="13"/>
        <v>Diabetes</v>
      </c>
    </row>
    <row r="422" spans="1:10" x14ac:dyDescent="0.25">
      <c r="A422" s="35" t="s">
        <v>1946</v>
      </c>
      <c r="B422" s="4">
        <v>27.6</v>
      </c>
      <c r="C422" s="4">
        <v>4.8499999999999996</v>
      </c>
      <c r="D422" s="4" t="s">
        <v>2375</v>
      </c>
      <c r="E422" s="4" t="s">
        <v>2373</v>
      </c>
      <c r="F422" s="4" t="s">
        <v>2373</v>
      </c>
      <c r="G422" s="4">
        <v>0</v>
      </c>
      <c r="H422" s="4" t="s">
        <v>2373</v>
      </c>
      <c r="I422" s="4" t="str">
        <f t="shared" si="12"/>
        <v>Over Weight</v>
      </c>
      <c r="J422" s="36" t="str">
        <f t="shared" si="13"/>
        <v>Normal</v>
      </c>
    </row>
    <row r="423" spans="1:10" x14ac:dyDescent="0.25">
      <c r="A423" s="35" t="s">
        <v>1945</v>
      </c>
      <c r="B423" s="4">
        <v>27.645</v>
      </c>
      <c r="C423" s="4">
        <v>11.03</v>
      </c>
      <c r="D423" s="4" t="s">
        <v>2375</v>
      </c>
      <c r="E423" s="4" t="s">
        <v>2373</v>
      </c>
      <c r="F423" s="4" t="s">
        <v>2373</v>
      </c>
      <c r="G423" s="4">
        <v>1</v>
      </c>
      <c r="H423" s="4" t="s">
        <v>2375</v>
      </c>
      <c r="I423" s="4" t="str">
        <f t="shared" si="12"/>
        <v>Over Weight</v>
      </c>
      <c r="J423" s="36" t="str">
        <f t="shared" si="13"/>
        <v>Diabetes</v>
      </c>
    </row>
    <row r="424" spans="1:10" x14ac:dyDescent="0.25">
      <c r="A424" s="35" t="s">
        <v>1944</v>
      </c>
      <c r="B424" s="4">
        <v>27.6</v>
      </c>
      <c r="C424" s="4">
        <v>5.22</v>
      </c>
      <c r="D424" s="4" t="s">
        <v>2373</v>
      </c>
      <c r="E424" s="4" t="s">
        <v>2373</v>
      </c>
      <c r="F424" s="4" t="s">
        <v>2373</v>
      </c>
      <c r="G424" s="4">
        <v>2</v>
      </c>
      <c r="H424" s="4" t="s">
        <v>2375</v>
      </c>
      <c r="I424" s="4" t="str">
        <f t="shared" si="12"/>
        <v>Over Weight</v>
      </c>
      <c r="J424" s="36" t="str">
        <f t="shared" si="13"/>
        <v>Normal</v>
      </c>
    </row>
    <row r="425" spans="1:10" x14ac:dyDescent="0.25">
      <c r="A425" s="35" t="s">
        <v>1943</v>
      </c>
      <c r="B425" s="4">
        <v>25.08</v>
      </c>
      <c r="C425" s="4">
        <v>9.52</v>
      </c>
      <c r="D425" s="4" t="s">
        <v>2375</v>
      </c>
      <c r="E425" s="4" t="s">
        <v>2373</v>
      </c>
      <c r="F425" s="4" t="s">
        <v>2373</v>
      </c>
      <c r="G425" s="4">
        <v>2</v>
      </c>
      <c r="H425" s="4" t="s">
        <v>2373</v>
      </c>
      <c r="I425" s="4" t="str">
        <f t="shared" si="12"/>
        <v>Over Weight</v>
      </c>
      <c r="J425" s="36" t="str">
        <f t="shared" si="13"/>
        <v>Diabetes</v>
      </c>
    </row>
    <row r="426" spans="1:10" x14ac:dyDescent="0.25">
      <c r="A426" s="35" t="s">
        <v>1942</v>
      </c>
      <c r="B426" s="4">
        <v>30.02</v>
      </c>
      <c r="C426" s="4">
        <v>11.09</v>
      </c>
      <c r="D426" s="4" t="s">
        <v>2373</v>
      </c>
      <c r="E426" s="4" t="s">
        <v>2373</v>
      </c>
      <c r="F426" s="4" t="s">
        <v>2373</v>
      </c>
      <c r="G426" s="4">
        <v>0</v>
      </c>
      <c r="H426" s="4" t="s">
        <v>2373</v>
      </c>
      <c r="I426" s="4" t="str">
        <f t="shared" si="12"/>
        <v>Obesity</v>
      </c>
      <c r="J426" s="36" t="str">
        <f t="shared" si="13"/>
        <v>Diabetes</v>
      </c>
    </row>
    <row r="427" spans="1:10" x14ac:dyDescent="0.25">
      <c r="A427" s="35" t="s">
        <v>1941</v>
      </c>
      <c r="B427" s="4">
        <v>27.36</v>
      </c>
      <c r="C427" s="4">
        <v>9.4499999999999993</v>
      </c>
      <c r="D427" s="4" t="s">
        <v>2375</v>
      </c>
      <c r="E427" s="4" t="s">
        <v>2373</v>
      </c>
      <c r="F427" s="4" t="s">
        <v>2373</v>
      </c>
      <c r="G427" s="4">
        <v>2</v>
      </c>
      <c r="H427" s="4" t="s">
        <v>2375</v>
      </c>
      <c r="I427" s="4" t="str">
        <f t="shared" si="12"/>
        <v>Over Weight</v>
      </c>
      <c r="J427" s="36" t="str">
        <f t="shared" si="13"/>
        <v>Diabetes</v>
      </c>
    </row>
    <row r="428" spans="1:10" x14ac:dyDescent="0.25">
      <c r="A428" s="35" t="s">
        <v>1940</v>
      </c>
      <c r="B428" s="4">
        <v>22.2</v>
      </c>
      <c r="C428" s="4">
        <v>5.51</v>
      </c>
      <c r="D428" s="4" t="s">
        <v>2373</v>
      </c>
      <c r="E428" s="4" t="s">
        <v>2373</v>
      </c>
      <c r="F428" s="4" t="s">
        <v>2373</v>
      </c>
      <c r="G428" s="4">
        <v>0</v>
      </c>
      <c r="H428" s="4" t="s">
        <v>2375</v>
      </c>
      <c r="I428" s="4" t="str">
        <f t="shared" si="12"/>
        <v>Normal Weight</v>
      </c>
      <c r="J428" s="36" t="str">
        <f t="shared" si="13"/>
        <v>Normal</v>
      </c>
    </row>
    <row r="429" spans="1:10" x14ac:dyDescent="0.25">
      <c r="A429" s="35" t="s">
        <v>1939</v>
      </c>
      <c r="B429" s="4">
        <v>25.71</v>
      </c>
      <c r="C429" s="4">
        <v>4.18</v>
      </c>
      <c r="D429" s="4" t="s">
        <v>2373</v>
      </c>
      <c r="E429" s="4" t="s">
        <v>2374</v>
      </c>
      <c r="F429" s="4" t="s">
        <v>2373</v>
      </c>
      <c r="G429" s="4">
        <v>1</v>
      </c>
      <c r="H429" s="4" t="s">
        <v>2375</v>
      </c>
      <c r="I429" s="4" t="str">
        <f t="shared" si="12"/>
        <v>Over Weight</v>
      </c>
      <c r="J429" s="36" t="str">
        <f t="shared" si="13"/>
        <v>Normal</v>
      </c>
    </row>
    <row r="430" spans="1:10" x14ac:dyDescent="0.25">
      <c r="A430" s="35" t="s">
        <v>1938</v>
      </c>
      <c r="B430" s="4">
        <v>41.91</v>
      </c>
      <c r="C430" s="4">
        <v>5.98</v>
      </c>
      <c r="D430" s="4" t="s">
        <v>2375</v>
      </c>
      <c r="E430" s="4" t="s">
        <v>2373</v>
      </c>
      <c r="F430" s="4" t="s">
        <v>2373</v>
      </c>
      <c r="G430" s="4">
        <v>1</v>
      </c>
      <c r="H430" s="4" t="s">
        <v>2373</v>
      </c>
      <c r="I430" s="4" t="str">
        <f t="shared" si="12"/>
        <v>Obesity</v>
      </c>
      <c r="J430" s="36" t="str">
        <f t="shared" si="13"/>
        <v>Pre diabetes</v>
      </c>
    </row>
    <row r="431" spans="1:10" x14ac:dyDescent="0.25">
      <c r="A431" s="35" t="s">
        <v>1937</v>
      </c>
      <c r="B431" s="4">
        <v>25.85</v>
      </c>
      <c r="C431" s="4">
        <v>10.16</v>
      </c>
      <c r="D431" s="4" t="s">
        <v>2373</v>
      </c>
      <c r="E431" s="4" t="s">
        <v>2373</v>
      </c>
      <c r="F431" s="4" t="s">
        <v>2373</v>
      </c>
      <c r="G431" s="4">
        <v>0</v>
      </c>
      <c r="H431" s="4" t="s">
        <v>2375</v>
      </c>
      <c r="I431" s="4" t="str">
        <f t="shared" si="12"/>
        <v>Over Weight</v>
      </c>
      <c r="J431" s="36" t="str">
        <f t="shared" si="13"/>
        <v>Diabetes</v>
      </c>
    </row>
    <row r="432" spans="1:10" x14ac:dyDescent="0.25">
      <c r="A432" s="35" t="s">
        <v>1936</v>
      </c>
      <c r="B432" s="4">
        <v>23.844999999999999</v>
      </c>
      <c r="C432" s="4">
        <v>11.71</v>
      </c>
      <c r="D432" s="4" t="s">
        <v>2373</v>
      </c>
      <c r="E432" s="4" t="s">
        <v>2373</v>
      </c>
      <c r="F432" s="4" t="s">
        <v>2373</v>
      </c>
      <c r="G432" s="4">
        <v>2</v>
      </c>
      <c r="H432" s="4" t="s">
        <v>2375</v>
      </c>
      <c r="I432" s="4" t="str">
        <f t="shared" si="12"/>
        <v>Normal Weight</v>
      </c>
      <c r="J432" s="36" t="str">
        <f t="shared" si="13"/>
        <v>Diabetes</v>
      </c>
    </row>
    <row r="433" spans="1:10" x14ac:dyDescent="0.25">
      <c r="A433" s="35" t="s">
        <v>1935</v>
      </c>
      <c r="B433" s="4">
        <v>30.59</v>
      </c>
      <c r="C433" s="4">
        <v>5.23</v>
      </c>
      <c r="D433" s="4" t="s">
        <v>2373</v>
      </c>
      <c r="E433" s="4" t="s">
        <v>2373</v>
      </c>
      <c r="F433" s="4" t="s">
        <v>2375</v>
      </c>
      <c r="G433" s="4">
        <v>1</v>
      </c>
      <c r="H433" s="4" t="s">
        <v>2373</v>
      </c>
      <c r="I433" s="4" t="str">
        <f t="shared" si="12"/>
        <v>Obesity</v>
      </c>
      <c r="J433" s="36" t="str">
        <f t="shared" si="13"/>
        <v>Normal</v>
      </c>
    </row>
    <row r="434" spans="1:10" x14ac:dyDescent="0.25">
      <c r="A434" s="35" t="s">
        <v>1934</v>
      </c>
      <c r="B434" s="4">
        <v>24.795000000000002</v>
      </c>
      <c r="C434" s="4">
        <v>6.85</v>
      </c>
      <c r="D434" s="4" t="s">
        <v>2373</v>
      </c>
      <c r="E434" s="4" t="s">
        <v>2373</v>
      </c>
      <c r="F434" s="4" t="s">
        <v>2373</v>
      </c>
      <c r="G434" s="4">
        <v>0</v>
      </c>
      <c r="H434" s="4" t="s">
        <v>2375</v>
      </c>
      <c r="I434" s="4" t="str">
        <f t="shared" si="12"/>
        <v>Normal Weight</v>
      </c>
      <c r="J434" s="36" t="str">
        <f t="shared" si="13"/>
        <v>Diabetes</v>
      </c>
    </row>
    <row r="435" spans="1:10" x14ac:dyDescent="0.25">
      <c r="A435" s="35" t="s">
        <v>1933</v>
      </c>
      <c r="B435" s="4">
        <v>24.13</v>
      </c>
      <c r="C435" s="4">
        <v>7.05</v>
      </c>
      <c r="D435" s="4" t="s">
        <v>2375</v>
      </c>
      <c r="E435" s="4" t="s">
        <v>2373</v>
      </c>
      <c r="F435" s="4" t="s">
        <v>2373</v>
      </c>
      <c r="G435" s="4">
        <v>2</v>
      </c>
      <c r="H435" s="4" t="s">
        <v>2375</v>
      </c>
      <c r="I435" s="4" t="str">
        <f t="shared" si="12"/>
        <v>Normal Weight</v>
      </c>
      <c r="J435" s="36" t="str">
        <f t="shared" si="13"/>
        <v>Diabetes</v>
      </c>
    </row>
    <row r="436" spans="1:10" x14ac:dyDescent="0.25">
      <c r="A436" s="35" t="s">
        <v>1932</v>
      </c>
      <c r="B436" s="4">
        <v>25.84</v>
      </c>
      <c r="C436" s="4">
        <v>11.64</v>
      </c>
      <c r="D436" s="4" t="s">
        <v>2373</v>
      </c>
      <c r="E436" s="4" t="s">
        <v>2373</v>
      </c>
      <c r="F436" s="4" t="s">
        <v>2373</v>
      </c>
      <c r="G436" s="4">
        <v>2</v>
      </c>
      <c r="H436" s="4" t="s">
        <v>2375</v>
      </c>
      <c r="I436" s="4" t="str">
        <f t="shared" si="12"/>
        <v>Over Weight</v>
      </c>
      <c r="J436" s="36" t="str">
        <f t="shared" si="13"/>
        <v>Diabetes</v>
      </c>
    </row>
    <row r="437" spans="1:10" x14ac:dyDescent="0.25">
      <c r="A437" s="35" t="s">
        <v>1931</v>
      </c>
      <c r="B437" s="4">
        <v>28</v>
      </c>
      <c r="C437" s="4">
        <v>10.52</v>
      </c>
      <c r="D437" s="4" t="s">
        <v>2373</v>
      </c>
      <c r="E437" s="4" t="s">
        <v>2373</v>
      </c>
      <c r="F437" s="4" t="s">
        <v>2373</v>
      </c>
      <c r="G437" s="4">
        <v>0</v>
      </c>
      <c r="H437" s="4" t="s">
        <v>2375</v>
      </c>
      <c r="I437" s="4" t="str">
        <f t="shared" si="12"/>
        <v>Over Weight</v>
      </c>
      <c r="J437" s="36" t="str">
        <f t="shared" si="13"/>
        <v>Diabetes</v>
      </c>
    </row>
    <row r="438" spans="1:10" x14ac:dyDescent="0.25">
      <c r="A438" s="35" t="s">
        <v>1930</v>
      </c>
      <c r="B438" s="4">
        <v>34.1</v>
      </c>
      <c r="C438" s="4">
        <v>4.01</v>
      </c>
      <c r="D438" s="4" t="s">
        <v>2375</v>
      </c>
      <c r="E438" s="4" t="s">
        <v>2373</v>
      </c>
      <c r="F438" s="4" t="s">
        <v>2375</v>
      </c>
      <c r="G438" s="4">
        <v>1</v>
      </c>
      <c r="H438" s="4" t="s">
        <v>2373</v>
      </c>
      <c r="I438" s="4" t="str">
        <f t="shared" si="12"/>
        <v>Obesity</v>
      </c>
      <c r="J438" s="36" t="str">
        <f t="shared" si="13"/>
        <v>Normal</v>
      </c>
    </row>
    <row r="439" spans="1:10" x14ac:dyDescent="0.25">
      <c r="A439" s="35" t="s">
        <v>1929</v>
      </c>
      <c r="B439" s="4">
        <v>26.125</v>
      </c>
      <c r="C439" s="4">
        <v>8.56</v>
      </c>
      <c r="D439" s="4" t="s">
        <v>2375</v>
      </c>
      <c r="E439" s="4" t="s">
        <v>2373</v>
      </c>
      <c r="F439" s="4" t="s">
        <v>2373</v>
      </c>
      <c r="G439" s="4">
        <v>1</v>
      </c>
      <c r="H439" s="4" t="s">
        <v>2375</v>
      </c>
      <c r="I439" s="4" t="str">
        <f t="shared" si="12"/>
        <v>Over Weight</v>
      </c>
      <c r="J439" s="36" t="str">
        <f t="shared" si="13"/>
        <v>Diabetes</v>
      </c>
    </row>
    <row r="440" spans="1:10" x14ac:dyDescent="0.25">
      <c r="A440" s="35" t="s">
        <v>1928</v>
      </c>
      <c r="B440" s="4">
        <v>25.6</v>
      </c>
      <c r="C440" s="4">
        <v>10.5</v>
      </c>
      <c r="D440" s="4" t="s">
        <v>2373</v>
      </c>
      <c r="E440" s="4" t="s">
        <v>2373</v>
      </c>
      <c r="F440" s="4" t="s">
        <v>2373</v>
      </c>
      <c r="G440" s="4">
        <v>2</v>
      </c>
      <c r="H440" s="4" t="s">
        <v>2375</v>
      </c>
      <c r="I440" s="4" t="str">
        <f t="shared" si="12"/>
        <v>Over Weight</v>
      </c>
      <c r="J440" s="36" t="str">
        <f t="shared" si="13"/>
        <v>Diabetes</v>
      </c>
    </row>
    <row r="441" spans="1:10" x14ac:dyDescent="0.25">
      <c r="A441" s="35" t="s">
        <v>1927</v>
      </c>
      <c r="B441" s="4">
        <v>24.32</v>
      </c>
      <c r="C441" s="4">
        <v>6.39</v>
      </c>
      <c r="D441" s="4" t="s">
        <v>2373</v>
      </c>
      <c r="E441" s="4" t="s">
        <v>2373</v>
      </c>
      <c r="F441" s="4" t="s">
        <v>2373</v>
      </c>
      <c r="G441" s="4">
        <v>0</v>
      </c>
      <c r="H441" s="4" t="s">
        <v>2373</v>
      </c>
      <c r="I441" s="4" t="str">
        <f t="shared" si="12"/>
        <v>Normal Weight</v>
      </c>
      <c r="J441" s="36" t="str">
        <f t="shared" si="13"/>
        <v>Pre diabetes</v>
      </c>
    </row>
    <row r="442" spans="1:10" x14ac:dyDescent="0.25">
      <c r="A442" s="35" t="s">
        <v>1926</v>
      </c>
      <c r="B442" s="4">
        <v>22.88</v>
      </c>
      <c r="C442" s="4">
        <v>5.71</v>
      </c>
      <c r="D442" s="4" t="s">
        <v>2375</v>
      </c>
      <c r="E442" s="4" t="s">
        <v>2373</v>
      </c>
      <c r="F442" s="4" t="s">
        <v>2375</v>
      </c>
      <c r="G442" s="4">
        <v>1</v>
      </c>
      <c r="H442" s="4" t="s">
        <v>2375</v>
      </c>
      <c r="I442" s="4" t="str">
        <f t="shared" si="12"/>
        <v>Normal Weight</v>
      </c>
      <c r="J442" s="36" t="str">
        <f t="shared" si="13"/>
        <v>Pre diabetes</v>
      </c>
    </row>
    <row r="443" spans="1:10" x14ac:dyDescent="0.25">
      <c r="A443" s="35" t="s">
        <v>1925</v>
      </c>
      <c r="B443" s="4">
        <v>24.984999999999999</v>
      </c>
      <c r="C443" s="4">
        <v>4.43</v>
      </c>
      <c r="D443" s="4" t="s">
        <v>2375</v>
      </c>
      <c r="E443" s="4" t="s">
        <v>2373</v>
      </c>
      <c r="F443" s="4" t="s">
        <v>2375</v>
      </c>
      <c r="G443" s="4">
        <v>1</v>
      </c>
      <c r="H443" s="4" t="s">
        <v>2373</v>
      </c>
      <c r="I443" s="4" t="str">
        <f t="shared" si="12"/>
        <v>Over Weight</v>
      </c>
      <c r="J443" s="36" t="str">
        <f t="shared" si="13"/>
        <v>Normal</v>
      </c>
    </row>
    <row r="444" spans="1:10" x14ac:dyDescent="0.25">
      <c r="A444" s="35" t="s">
        <v>1924</v>
      </c>
      <c r="B444" s="4">
        <v>33.1</v>
      </c>
      <c r="C444" s="4">
        <v>5.52</v>
      </c>
      <c r="D444" s="4" t="s">
        <v>2373</v>
      </c>
      <c r="E444" s="4" t="s">
        <v>2373</v>
      </c>
      <c r="F444" s="4" t="s">
        <v>2375</v>
      </c>
      <c r="G444" s="4">
        <v>1</v>
      </c>
      <c r="H444" s="4" t="s">
        <v>2373</v>
      </c>
      <c r="I444" s="4" t="str">
        <f t="shared" si="12"/>
        <v>Obesity</v>
      </c>
      <c r="J444" s="36" t="str">
        <f t="shared" si="13"/>
        <v>Normal</v>
      </c>
    </row>
    <row r="445" spans="1:10" x14ac:dyDescent="0.25">
      <c r="A445" s="35" t="s">
        <v>1923</v>
      </c>
      <c r="B445" s="4">
        <v>27.83</v>
      </c>
      <c r="C445" s="4">
        <v>9.1999999999999993</v>
      </c>
      <c r="D445" s="4" t="s">
        <v>2375</v>
      </c>
      <c r="E445" s="4" t="s">
        <v>2373</v>
      </c>
      <c r="F445" s="4" t="s">
        <v>2373</v>
      </c>
      <c r="G445" s="4">
        <v>1</v>
      </c>
      <c r="H445" s="4" t="s">
        <v>2375</v>
      </c>
      <c r="I445" s="4" t="str">
        <f t="shared" si="12"/>
        <v>Over Weight</v>
      </c>
      <c r="J445" s="36" t="str">
        <f t="shared" si="13"/>
        <v>Diabetes</v>
      </c>
    </row>
    <row r="446" spans="1:10" x14ac:dyDescent="0.25">
      <c r="A446" s="35" t="s">
        <v>1922</v>
      </c>
      <c r="B446" s="4">
        <v>30.875</v>
      </c>
      <c r="C446" s="4">
        <v>10.97</v>
      </c>
      <c r="D446" s="4" t="s">
        <v>2375</v>
      </c>
      <c r="E446" s="4" t="s">
        <v>2373</v>
      </c>
      <c r="F446" s="4" t="s">
        <v>2373</v>
      </c>
      <c r="G446" s="4">
        <v>2</v>
      </c>
      <c r="H446" s="4" t="s">
        <v>2373</v>
      </c>
      <c r="I446" s="4" t="str">
        <f t="shared" si="12"/>
        <v>Obesity</v>
      </c>
      <c r="J446" s="36" t="str">
        <f t="shared" si="13"/>
        <v>Diabetes</v>
      </c>
    </row>
    <row r="447" spans="1:10" x14ac:dyDescent="0.25">
      <c r="A447" s="35" t="s">
        <v>1921</v>
      </c>
      <c r="B447" s="4">
        <v>27.265000000000001</v>
      </c>
      <c r="C447" s="4">
        <v>4.25</v>
      </c>
      <c r="D447" s="4" t="s">
        <v>2373</v>
      </c>
      <c r="E447" s="4" t="s">
        <v>2373</v>
      </c>
      <c r="F447" s="4" t="s">
        <v>2375</v>
      </c>
      <c r="G447" s="4">
        <v>1</v>
      </c>
      <c r="H447" s="4" t="s">
        <v>2373</v>
      </c>
      <c r="I447" s="4" t="str">
        <f t="shared" si="12"/>
        <v>Over Weight</v>
      </c>
      <c r="J447" s="36" t="str">
        <f t="shared" si="13"/>
        <v>Normal</v>
      </c>
    </row>
    <row r="448" spans="1:10" x14ac:dyDescent="0.25">
      <c r="A448" s="35" t="s">
        <v>1920</v>
      </c>
      <c r="B448" s="4">
        <v>26.7</v>
      </c>
      <c r="C448" s="4">
        <v>5.23</v>
      </c>
      <c r="D448" s="4" t="s">
        <v>2373</v>
      </c>
      <c r="E448" s="4" t="s">
        <v>2373</v>
      </c>
      <c r="F448" s="4" t="s">
        <v>2375</v>
      </c>
      <c r="G448" s="4">
        <v>1</v>
      </c>
      <c r="H448" s="4" t="s">
        <v>2375</v>
      </c>
      <c r="I448" s="4" t="str">
        <f t="shared" si="12"/>
        <v>Over Weight</v>
      </c>
      <c r="J448" s="36" t="str">
        <f t="shared" si="13"/>
        <v>Normal</v>
      </c>
    </row>
    <row r="449" spans="1:10" x14ac:dyDescent="0.25">
      <c r="A449" s="35" t="s">
        <v>1919</v>
      </c>
      <c r="B449" s="4">
        <v>29.925000000000001</v>
      </c>
      <c r="C449" s="4">
        <v>5.96</v>
      </c>
      <c r="D449" s="4" t="s">
        <v>2375</v>
      </c>
      <c r="E449" s="4" t="s">
        <v>2373</v>
      </c>
      <c r="F449" s="4" t="s">
        <v>2375</v>
      </c>
      <c r="G449" s="4">
        <v>1</v>
      </c>
      <c r="H449" s="4" t="s">
        <v>2375</v>
      </c>
      <c r="I449" s="4" t="str">
        <f t="shared" si="12"/>
        <v>Obesity</v>
      </c>
      <c r="J449" s="36" t="str">
        <f t="shared" si="13"/>
        <v>Pre diabetes</v>
      </c>
    </row>
    <row r="450" spans="1:10" x14ac:dyDescent="0.25">
      <c r="A450" s="35" t="s">
        <v>1918</v>
      </c>
      <c r="B450" s="4">
        <v>19.95</v>
      </c>
      <c r="C450" s="4">
        <v>4.29</v>
      </c>
      <c r="D450" s="4" t="s">
        <v>2375</v>
      </c>
      <c r="E450" s="4" t="s">
        <v>2373</v>
      </c>
      <c r="F450" s="4" t="s">
        <v>2373</v>
      </c>
      <c r="G450" s="4">
        <v>2</v>
      </c>
      <c r="H450" s="4" t="s">
        <v>2375</v>
      </c>
      <c r="I450" s="4" t="str">
        <f t="shared" si="12"/>
        <v>Normal Weight</v>
      </c>
      <c r="J450" s="36" t="str">
        <f t="shared" si="13"/>
        <v>Normal</v>
      </c>
    </row>
    <row r="451" spans="1:10" x14ac:dyDescent="0.25">
      <c r="A451" s="35" t="s">
        <v>1917</v>
      </c>
      <c r="B451" s="4">
        <v>24.225000000000001</v>
      </c>
      <c r="C451" s="4">
        <v>4.09</v>
      </c>
      <c r="D451" s="4" t="s">
        <v>2373</v>
      </c>
      <c r="E451" s="4" t="s">
        <v>2373</v>
      </c>
      <c r="F451" s="4" t="s">
        <v>2373</v>
      </c>
      <c r="G451" s="4">
        <v>0</v>
      </c>
      <c r="H451" s="4" t="s">
        <v>2373</v>
      </c>
      <c r="I451" s="4" t="str">
        <f t="shared" ref="I451:I514" si="14">IF(B451&lt;18.5,"Underweight",IF(B451&lt;24.9,"Normal Weight",IF(B451&lt;29.9,"Over Weight","Obesity")))</f>
        <v>Normal Weight</v>
      </c>
      <c r="J451" s="36" t="str">
        <f t="shared" ref="J451:J514" si="15">IF(C451&lt;5.7,"Normal",IF(C451&lt;6.4,"Pre diabetes","Diabetes"))</f>
        <v>Normal</v>
      </c>
    </row>
    <row r="452" spans="1:10" x14ac:dyDescent="0.25">
      <c r="A452" s="35" t="s">
        <v>1916</v>
      </c>
      <c r="B452" s="4">
        <v>28.12</v>
      </c>
      <c r="C452" s="4">
        <v>4.88</v>
      </c>
      <c r="D452" s="4" t="s">
        <v>2373</v>
      </c>
      <c r="E452" s="4" t="s">
        <v>2373</v>
      </c>
      <c r="F452" s="4" t="s">
        <v>2373</v>
      </c>
      <c r="G452" s="4">
        <v>0</v>
      </c>
      <c r="H452" s="4" t="s">
        <v>2375</v>
      </c>
      <c r="I452" s="4" t="str">
        <f t="shared" si="14"/>
        <v>Over Weight</v>
      </c>
      <c r="J452" s="36" t="str">
        <f t="shared" si="15"/>
        <v>Normal</v>
      </c>
    </row>
    <row r="453" spans="1:10" x14ac:dyDescent="0.25">
      <c r="A453" s="35" t="s">
        <v>1915</v>
      </c>
      <c r="B453" s="4">
        <v>23.21</v>
      </c>
      <c r="C453" s="4">
        <v>6.76</v>
      </c>
      <c r="D453" s="4" t="s">
        <v>2373</v>
      </c>
      <c r="E453" s="4" t="s">
        <v>2373</v>
      </c>
      <c r="F453" s="4" t="s">
        <v>2373</v>
      </c>
      <c r="G453" s="4">
        <v>0</v>
      </c>
      <c r="H453" s="4" t="s">
        <v>2375</v>
      </c>
      <c r="I453" s="4" t="str">
        <f t="shared" si="14"/>
        <v>Normal Weight</v>
      </c>
      <c r="J453" s="36" t="str">
        <f t="shared" si="15"/>
        <v>Diabetes</v>
      </c>
    </row>
    <row r="454" spans="1:10" x14ac:dyDescent="0.25">
      <c r="A454" s="35" t="s">
        <v>1914</v>
      </c>
      <c r="B454" s="4">
        <v>23.98</v>
      </c>
      <c r="C454" s="4">
        <v>10.67</v>
      </c>
      <c r="D454" s="4" t="s">
        <v>2373</v>
      </c>
      <c r="E454" s="4" t="s">
        <v>2373</v>
      </c>
      <c r="F454" s="4" t="s">
        <v>2373</v>
      </c>
      <c r="G454" s="4">
        <v>0</v>
      </c>
      <c r="H454" s="4" t="s">
        <v>2373</v>
      </c>
      <c r="I454" s="4" t="str">
        <f t="shared" si="14"/>
        <v>Normal Weight</v>
      </c>
      <c r="J454" s="36" t="str">
        <f t="shared" si="15"/>
        <v>Diabetes</v>
      </c>
    </row>
    <row r="455" spans="1:10" x14ac:dyDescent="0.25">
      <c r="A455" s="35" t="s">
        <v>1913</v>
      </c>
      <c r="B455" s="4">
        <v>30</v>
      </c>
      <c r="C455" s="4">
        <v>6.21</v>
      </c>
      <c r="D455" s="4" t="s">
        <v>2373</v>
      </c>
      <c r="E455" s="4" t="s">
        <v>2373</v>
      </c>
      <c r="F455" s="4" t="s">
        <v>2373</v>
      </c>
      <c r="G455" s="4">
        <v>0</v>
      </c>
      <c r="H455" s="4" t="s">
        <v>2375</v>
      </c>
      <c r="I455" s="4" t="str">
        <f t="shared" si="14"/>
        <v>Obesity</v>
      </c>
      <c r="J455" s="36" t="str">
        <f t="shared" si="15"/>
        <v>Pre diabetes</v>
      </c>
    </row>
    <row r="456" spans="1:10" x14ac:dyDescent="0.25">
      <c r="A456" s="35" t="s">
        <v>1912</v>
      </c>
      <c r="B456" s="4">
        <v>17.350000000000001</v>
      </c>
      <c r="C456" s="4">
        <v>5.03</v>
      </c>
      <c r="D456" s="4" t="s">
        <v>2375</v>
      </c>
      <c r="E456" s="4" t="s">
        <v>2373</v>
      </c>
      <c r="F456" s="4" t="s">
        <v>2373</v>
      </c>
      <c r="G456" s="4">
        <v>0</v>
      </c>
      <c r="H456" s="4" t="s">
        <v>2375</v>
      </c>
      <c r="I456" s="4" t="str">
        <f t="shared" si="14"/>
        <v>Underweight</v>
      </c>
      <c r="J456" s="36" t="str">
        <f t="shared" si="15"/>
        <v>Normal</v>
      </c>
    </row>
    <row r="457" spans="1:10" x14ac:dyDescent="0.25">
      <c r="A457" s="35" t="s">
        <v>1911</v>
      </c>
      <c r="B457" s="4">
        <v>22.704999999999998</v>
      </c>
      <c r="C457" s="4">
        <v>5.27</v>
      </c>
      <c r="D457" s="4" t="s">
        <v>2373</v>
      </c>
      <c r="E457" s="4" t="s">
        <v>2373</v>
      </c>
      <c r="F457" s="4" t="s">
        <v>2373</v>
      </c>
      <c r="G457" s="4">
        <v>0</v>
      </c>
      <c r="H457" s="4" t="s">
        <v>2373</v>
      </c>
      <c r="I457" s="4" t="str">
        <f t="shared" si="14"/>
        <v>Normal Weight</v>
      </c>
      <c r="J457" s="36" t="str">
        <f t="shared" si="15"/>
        <v>Normal</v>
      </c>
    </row>
    <row r="458" spans="1:10" x14ac:dyDescent="0.25">
      <c r="A458" s="35" t="s">
        <v>1910</v>
      </c>
      <c r="B458" s="4">
        <v>25.41</v>
      </c>
      <c r="C458" s="4">
        <v>10.53</v>
      </c>
      <c r="D458" s="4" t="s">
        <v>2375</v>
      </c>
      <c r="E458" s="4" t="s">
        <v>2373</v>
      </c>
      <c r="F458" s="4" t="s">
        <v>2373</v>
      </c>
      <c r="G458" s="4">
        <v>1</v>
      </c>
      <c r="H458" s="4" t="s">
        <v>2375</v>
      </c>
      <c r="I458" s="4" t="str">
        <f t="shared" si="14"/>
        <v>Over Weight</v>
      </c>
      <c r="J458" s="36" t="str">
        <f t="shared" si="15"/>
        <v>Diabetes</v>
      </c>
    </row>
    <row r="459" spans="1:10" x14ac:dyDescent="0.25">
      <c r="A459" s="35" t="s">
        <v>1909</v>
      </c>
      <c r="B459" s="4">
        <v>18.23</v>
      </c>
      <c r="C459" s="4">
        <v>5.78</v>
      </c>
      <c r="D459" s="4" t="s">
        <v>2373</v>
      </c>
      <c r="E459" s="4" t="s">
        <v>2373</v>
      </c>
      <c r="F459" s="4" t="s">
        <v>2375</v>
      </c>
      <c r="G459" s="4">
        <v>1</v>
      </c>
      <c r="H459" s="4" t="s">
        <v>2375</v>
      </c>
      <c r="I459" s="4" t="str">
        <f t="shared" si="14"/>
        <v>Underweight</v>
      </c>
      <c r="J459" s="36" t="str">
        <f t="shared" si="15"/>
        <v>Pre diabetes</v>
      </c>
    </row>
    <row r="460" spans="1:10" x14ac:dyDescent="0.25">
      <c r="A460" s="35" t="s">
        <v>1908</v>
      </c>
      <c r="B460" s="4">
        <v>24.7</v>
      </c>
      <c r="C460" s="4">
        <v>4.3600000000000003</v>
      </c>
      <c r="D460" s="4" t="s">
        <v>2373</v>
      </c>
      <c r="E460" s="4" t="s">
        <v>2373</v>
      </c>
      <c r="F460" s="4" t="s">
        <v>2375</v>
      </c>
      <c r="G460" s="4">
        <v>1</v>
      </c>
      <c r="H460" s="4" t="s">
        <v>2375</v>
      </c>
      <c r="I460" s="4" t="str">
        <f t="shared" si="14"/>
        <v>Normal Weight</v>
      </c>
      <c r="J460" s="36" t="str">
        <f t="shared" si="15"/>
        <v>Normal</v>
      </c>
    </row>
    <row r="461" spans="1:10" x14ac:dyDescent="0.25">
      <c r="A461" s="35" t="s">
        <v>1907</v>
      </c>
      <c r="B461" s="4">
        <v>37.4</v>
      </c>
      <c r="C461" s="4">
        <v>9.7200000000000006</v>
      </c>
      <c r="D461" s="4" t="s">
        <v>2375</v>
      </c>
      <c r="E461" s="4" t="s">
        <v>2373</v>
      </c>
      <c r="F461" s="4" t="s">
        <v>2375</v>
      </c>
      <c r="G461" s="4">
        <v>1</v>
      </c>
      <c r="H461" s="4" t="s">
        <v>2373</v>
      </c>
      <c r="I461" s="4" t="str">
        <f t="shared" si="14"/>
        <v>Obesity</v>
      </c>
      <c r="J461" s="36" t="str">
        <f t="shared" si="15"/>
        <v>Diabetes</v>
      </c>
    </row>
    <row r="462" spans="1:10" x14ac:dyDescent="0.25">
      <c r="A462" s="35" t="s">
        <v>1906</v>
      </c>
      <c r="B462" s="4">
        <v>26.885000000000002</v>
      </c>
      <c r="C462" s="4">
        <v>5.18</v>
      </c>
      <c r="D462" s="4" t="s">
        <v>2373</v>
      </c>
      <c r="E462" s="4" t="s">
        <v>2373</v>
      </c>
      <c r="F462" s="4" t="s">
        <v>2375</v>
      </c>
      <c r="G462" s="4">
        <v>1</v>
      </c>
      <c r="H462" s="4" t="s">
        <v>2375</v>
      </c>
      <c r="I462" s="4" t="str">
        <f t="shared" si="14"/>
        <v>Over Weight</v>
      </c>
      <c r="J462" s="36" t="str">
        <f t="shared" si="15"/>
        <v>Normal</v>
      </c>
    </row>
    <row r="463" spans="1:10" x14ac:dyDescent="0.25">
      <c r="A463" s="35" t="s">
        <v>1905</v>
      </c>
      <c r="B463" s="4">
        <v>25.27</v>
      </c>
      <c r="C463" s="4">
        <v>5.29</v>
      </c>
      <c r="D463" s="4" t="s">
        <v>2373</v>
      </c>
      <c r="E463" s="4" t="s">
        <v>2373</v>
      </c>
      <c r="F463" s="4" t="s">
        <v>2375</v>
      </c>
      <c r="G463" s="4">
        <v>1</v>
      </c>
      <c r="H463" s="4" t="s">
        <v>2375</v>
      </c>
      <c r="I463" s="4" t="str">
        <f t="shared" si="14"/>
        <v>Over Weight</v>
      </c>
      <c r="J463" s="36" t="str">
        <f t="shared" si="15"/>
        <v>Normal</v>
      </c>
    </row>
    <row r="464" spans="1:10" x14ac:dyDescent="0.25">
      <c r="A464" s="35" t="s">
        <v>1904</v>
      </c>
      <c r="B464" s="4">
        <v>23.655000000000001</v>
      </c>
      <c r="C464" s="4">
        <v>4.8600000000000003</v>
      </c>
      <c r="D464" s="4" t="s">
        <v>2375</v>
      </c>
      <c r="E464" s="4" t="s">
        <v>2373</v>
      </c>
      <c r="F464" s="4" t="s">
        <v>2373</v>
      </c>
      <c r="G464" s="4">
        <v>0</v>
      </c>
      <c r="H464" s="4" t="s">
        <v>2375</v>
      </c>
      <c r="I464" s="4" t="str">
        <f t="shared" si="14"/>
        <v>Normal Weight</v>
      </c>
      <c r="J464" s="36" t="str">
        <f t="shared" si="15"/>
        <v>Normal</v>
      </c>
    </row>
    <row r="465" spans="1:10" x14ac:dyDescent="0.25">
      <c r="A465" s="35" t="s">
        <v>1903</v>
      </c>
      <c r="B465" s="4">
        <v>55.05</v>
      </c>
      <c r="C465" s="4">
        <v>7.66</v>
      </c>
      <c r="D465" s="4" t="s">
        <v>2373</v>
      </c>
      <c r="E465" s="4" t="s">
        <v>2373</v>
      </c>
      <c r="F465" s="4" t="s">
        <v>2373</v>
      </c>
      <c r="G465" s="4">
        <v>0</v>
      </c>
      <c r="H465" s="4" t="s">
        <v>2373</v>
      </c>
      <c r="I465" s="4" t="str">
        <f t="shared" si="14"/>
        <v>Obesity</v>
      </c>
      <c r="J465" s="36" t="str">
        <f t="shared" si="15"/>
        <v>Diabetes</v>
      </c>
    </row>
    <row r="466" spans="1:10" x14ac:dyDescent="0.25">
      <c r="A466" s="35" t="s">
        <v>1902</v>
      </c>
      <c r="B466" s="4">
        <v>24.89</v>
      </c>
      <c r="C466" s="4">
        <v>6.1</v>
      </c>
      <c r="D466" s="4" t="s">
        <v>2375</v>
      </c>
      <c r="E466" s="4" t="s">
        <v>2373</v>
      </c>
      <c r="F466" s="4" t="s">
        <v>2375</v>
      </c>
      <c r="G466" s="4">
        <v>1</v>
      </c>
      <c r="H466" s="4" t="s">
        <v>2375</v>
      </c>
      <c r="I466" s="4" t="str">
        <f t="shared" si="14"/>
        <v>Normal Weight</v>
      </c>
      <c r="J466" s="36" t="str">
        <f t="shared" si="15"/>
        <v>Pre diabetes</v>
      </c>
    </row>
    <row r="467" spans="1:10" x14ac:dyDescent="0.25">
      <c r="A467" s="35" t="s">
        <v>1901</v>
      </c>
      <c r="B467" s="4">
        <v>18.715</v>
      </c>
      <c r="C467" s="4">
        <v>4.4400000000000004</v>
      </c>
      <c r="D467" s="4" t="s">
        <v>2373</v>
      </c>
      <c r="E467" s="4" t="s">
        <v>2373</v>
      </c>
      <c r="F467" s="4" t="s">
        <v>2373</v>
      </c>
      <c r="G467" s="4">
        <v>0</v>
      </c>
      <c r="H467" s="4" t="s">
        <v>2373</v>
      </c>
      <c r="I467" s="4" t="str">
        <f t="shared" si="14"/>
        <v>Normal Weight</v>
      </c>
      <c r="J467" s="36" t="str">
        <f t="shared" si="15"/>
        <v>Normal</v>
      </c>
    </row>
    <row r="468" spans="1:10" x14ac:dyDescent="0.25">
      <c r="A468" s="35" t="s">
        <v>1900</v>
      </c>
      <c r="B468" s="4">
        <v>28.12</v>
      </c>
      <c r="C468" s="4">
        <v>6.15</v>
      </c>
      <c r="D468" s="4" t="s">
        <v>2373</v>
      </c>
      <c r="E468" s="4" t="s">
        <v>2373</v>
      </c>
      <c r="F468" s="4" t="s">
        <v>2373</v>
      </c>
      <c r="G468" s="4">
        <v>0</v>
      </c>
      <c r="H468" s="4" t="s">
        <v>2375</v>
      </c>
      <c r="I468" s="4" t="str">
        <f t="shared" si="14"/>
        <v>Over Weight</v>
      </c>
      <c r="J468" s="36" t="str">
        <f t="shared" si="15"/>
        <v>Pre diabetes</v>
      </c>
    </row>
    <row r="469" spans="1:10" x14ac:dyDescent="0.25">
      <c r="A469" s="35" t="s">
        <v>1899</v>
      </c>
      <c r="B469" s="4">
        <v>26.6</v>
      </c>
      <c r="C469" s="4">
        <v>4.53</v>
      </c>
      <c r="D469" s="4" t="s">
        <v>2373</v>
      </c>
      <c r="E469" s="4" t="s">
        <v>2373</v>
      </c>
      <c r="F469" s="4" t="s">
        <v>2373</v>
      </c>
      <c r="G469" s="4">
        <v>0</v>
      </c>
      <c r="H469" s="4" t="s">
        <v>2375</v>
      </c>
      <c r="I469" s="4" t="str">
        <f t="shared" si="14"/>
        <v>Over Weight</v>
      </c>
      <c r="J469" s="36" t="str">
        <f t="shared" si="15"/>
        <v>Normal</v>
      </c>
    </row>
    <row r="470" spans="1:10" x14ac:dyDescent="0.25">
      <c r="A470" s="35" t="s">
        <v>1898</v>
      </c>
      <c r="B470" s="4">
        <v>30.114999999999998</v>
      </c>
      <c r="C470" s="4">
        <v>5.48</v>
      </c>
      <c r="D470" s="4" t="s">
        <v>2373</v>
      </c>
      <c r="E470" s="4" t="s">
        <v>2374</v>
      </c>
      <c r="F470" s="4" t="s">
        <v>2373</v>
      </c>
      <c r="G470" s="4">
        <v>1</v>
      </c>
      <c r="H470" s="4" t="s">
        <v>2373</v>
      </c>
      <c r="I470" s="4" t="str">
        <f t="shared" si="14"/>
        <v>Obesity</v>
      </c>
      <c r="J470" s="36" t="str">
        <f t="shared" si="15"/>
        <v>Normal</v>
      </c>
    </row>
    <row r="471" spans="1:10" x14ac:dyDescent="0.25">
      <c r="A471" s="35" t="s">
        <v>1897</v>
      </c>
      <c r="B471" s="4">
        <v>24.605</v>
      </c>
      <c r="C471" s="4">
        <v>5.48</v>
      </c>
      <c r="D471" s="4" t="s">
        <v>2373</v>
      </c>
      <c r="E471" s="4" t="s">
        <v>2373</v>
      </c>
      <c r="F471" s="4" t="s">
        <v>2373</v>
      </c>
      <c r="G471" s="4">
        <v>0</v>
      </c>
      <c r="H471" s="4" t="s">
        <v>2375</v>
      </c>
      <c r="I471" s="4" t="str">
        <f t="shared" si="14"/>
        <v>Normal Weight</v>
      </c>
      <c r="J471" s="36" t="str">
        <f t="shared" si="15"/>
        <v>Normal</v>
      </c>
    </row>
    <row r="472" spans="1:10" x14ac:dyDescent="0.25">
      <c r="A472" s="35" t="s">
        <v>1896</v>
      </c>
      <c r="B472" s="4">
        <v>29.6</v>
      </c>
      <c r="C472" s="4">
        <v>8.1</v>
      </c>
      <c r="D472" s="4" t="s">
        <v>2373</v>
      </c>
      <c r="E472" s="4" t="s">
        <v>2373</v>
      </c>
      <c r="F472" s="4" t="s">
        <v>2373</v>
      </c>
      <c r="G472" s="4">
        <v>0</v>
      </c>
      <c r="H472" s="4" t="s">
        <v>2373</v>
      </c>
      <c r="I472" s="4" t="str">
        <f t="shared" si="14"/>
        <v>Over Weight</v>
      </c>
      <c r="J472" s="36" t="str">
        <f t="shared" si="15"/>
        <v>Diabetes</v>
      </c>
    </row>
    <row r="473" spans="1:10" x14ac:dyDescent="0.25">
      <c r="A473" s="35" t="s">
        <v>1895</v>
      </c>
      <c r="B473" s="4">
        <v>24.42</v>
      </c>
      <c r="C473" s="4">
        <v>7.16</v>
      </c>
      <c r="D473" s="4" t="s">
        <v>2373</v>
      </c>
      <c r="E473" s="4" t="s">
        <v>2373</v>
      </c>
      <c r="F473" s="4" t="s">
        <v>2373</v>
      </c>
      <c r="G473" s="4">
        <v>0</v>
      </c>
      <c r="H473" s="4" t="s">
        <v>2375</v>
      </c>
      <c r="I473" s="4" t="str">
        <f t="shared" si="14"/>
        <v>Normal Weight</v>
      </c>
      <c r="J473" s="36" t="str">
        <f t="shared" si="15"/>
        <v>Diabetes</v>
      </c>
    </row>
    <row r="474" spans="1:10" x14ac:dyDescent="0.25">
      <c r="A474" s="35" t="s">
        <v>1894</v>
      </c>
      <c r="B474" s="4">
        <v>20.9</v>
      </c>
      <c r="C474" s="4">
        <v>4.55</v>
      </c>
      <c r="D474" s="4" t="s">
        <v>2375</v>
      </c>
      <c r="E474" s="4" t="s">
        <v>2373</v>
      </c>
      <c r="F474" s="4" t="s">
        <v>2375</v>
      </c>
      <c r="G474" s="4">
        <v>1</v>
      </c>
      <c r="H474" s="4" t="s">
        <v>2375</v>
      </c>
      <c r="I474" s="4" t="str">
        <f t="shared" si="14"/>
        <v>Normal Weight</v>
      </c>
      <c r="J474" s="36" t="str">
        <f t="shared" si="15"/>
        <v>Normal</v>
      </c>
    </row>
    <row r="475" spans="1:10" x14ac:dyDescent="0.25">
      <c r="A475" s="35" t="s">
        <v>1893</v>
      </c>
      <c r="B475" s="4">
        <v>22.895</v>
      </c>
      <c r="C475" s="4">
        <v>6.03</v>
      </c>
      <c r="D475" s="4" t="s">
        <v>2373</v>
      </c>
      <c r="E475" s="4" t="s">
        <v>2373</v>
      </c>
      <c r="F475" s="4" t="s">
        <v>2373</v>
      </c>
      <c r="G475" s="4">
        <v>0</v>
      </c>
      <c r="H475" s="4" t="s">
        <v>2375</v>
      </c>
      <c r="I475" s="4" t="str">
        <f t="shared" si="14"/>
        <v>Normal Weight</v>
      </c>
      <c r="J475" s="36" t="str">
        <f t="shared" si="15"/>
        <v>Pre diabetes</v>
      </c>
    </row>
    <row r="476" spans="1:10" x14ac:dyDescent="0.25">
      <c r="A476" s="35" t="s">
        <v>1892</v>
      </c>
      <c r="B476" s="4">
        <v>28.3</v>
      </c>
      <c r="C476" s="4">
        <v>5.47</v>
      </c>
      <c r="D476" s="4" t="s">
        <v>2375</v>
      </c>
      <c r="E476" s="4" t="s">
        <v>2373</v>
      </c>
      <c r="F476" s="4" t="s">
        <v>2375</v>
      </c>
      <c r="G476" s="4">
        <v>1</v>
      </c>
      <c r="H476" s="4" t="s">
        <v>2375</v>
      </c>
      <c r="I476" s="4" t="str">
        <f t="shared" si="14"/>
        <v>Over Weight</v>
      </c>
      <c r="J476" s="36" t="str">
        <f t="shared" si="15"/>
        <v>Normal</v>
      </c>
    </row>
    <row r="477" spans="1:10" x14ac:dyDescent="0.25">
      <c r="A477" s="35" t="s">
        <v>1890</v>
      </c>
      <c r="B477" s="4">
        <v>54.3</v>
      </c>
      <c r="C477" s="4">
        <v>4.1500000000000004</v>
      </c>
      <c r="D477" s="4" t="s">
        <v>2375</v>
      </c>
      <c r="E477" s="4" t="s">
        <v>2373</v>
      </c>
      <c r="F477" s="4" t="s">
        <v>2373</v>
      </c>
      <c r="G477" s="4">
        <v>1</v>
      </c>
      <c r="H477" s="4" t="s">
        <v>2373</v>
      </c>
      <c r="I477" s="4" t="str">
        <f t="shared" si="14"/>
        <v>Obesity</v>
      </c>
      <c r="J477" s="36" t="str">
        <f t="shared" si="15"/>
        <v>Normal</v>
      </c>
    </row>
    <row r="478" spans="1:10" x14ac:dyDescent="0.25">
      <c r="A478" s="35" t="s">
        <v>1889</v>
      </c>
      <c r="B478" s="4">
        <v>33.344999999999999</v>
      </c>
      <c r="C478" s="4">
        <v>11.32</v>
      </c>
      <c r="D478" s="4" t="s">
        <v>2375</v>
      </c>
      <c r="E478" s="4" t="s">
        <v>2373</v>
      </c>
      <c r="F478" s="4" t="s">
        <v>2373</v>
      </c>
      <c r="G478" s="4">
        <v>1</v>
      </c>
      <c r="H478" s="4" t="s">
        <v>2373</v>
      </c>
      <c r="I478" s="4" t="str">
        <f t="shared" si="14"/>
        <v>Obesity</v>
      </c>
      <c r="J478" s="36" t="str">
        <f t="shared" si="15"/>
        <v>Diabetes</v>
      </c>
    </row>
    <row r="479" spans="1:10" x14ac:dyDescent="0.25">
      <c r="A479" s="35" t="s">
        <v>1888</v>
      </c>
      <c r="B479" s="4">
        <v>33</v>
      </c>
      <c r="C479" s="4">
        <v>9.51</v>
      </c>
      <c r="D479" s="4" t="s">
        <v>2375</v>
      </c>
      <c r="E479" s="4" t="s">
        <v>2373</v>
      </c>
      <c r="F479" s="4" t="s">
        <v>2373</v>
      </c>
      <c r="G479" s="4">
        <v>0</v>
      </c>
      <c r="H479" s="4" t="s">
        <v>2373</v>
      </c>
      <c r="I479" s="4" t="str">
        <f t="shared" si="14"/>
        <v>Obesity</v>
      </c>
      <c r="J479" s="36" t="str">
        <f t="shared" si="15"/>
        <v>Diabetes</v>
      </c>
    </row>
    <row r="480" spans="1:10" x14ac:dyDescent="0.25">
      <c r="A480" s="35" t="s">
        <v>1887</v>
      </c>
      <c r="B480" s="4">
        <v>28.024999999999999</v>
      </c>
      <c r="C480" s="4">
        <v>7.67</v>
      </c>
      <c r="D480" s="4" t="s">
        <v>2375</v>
      </c>
      <c r="E480" s="4" t="s">
        <v>2373</v>
      </c>
      <c r="F480" s="4" t="s">
        <v>2373</v>
      </c>
      <c r="G480" s="4">
        <v>1</v>
      </c>
      <c r="H480" s="4" t="s">
        <v>2375</v>
      </c>
      <c r="I480" s="4" t="str">
        <f t="shared" si="14"/>
        <v>Over Weight</v>
      </c>
      <c r="J480" s="36" t="str">
        <f t="shared" si="15"/>
        <v>Diabetes</v>
      </c>
    </row>
    <row r="481" spans="1:10" x14ac:dyDescent="0.25">
      <c r="A481" s="35" t="s">
        <v>1886</v>
      </c>
      <c r="B481" s="4">
        <v>28.69</v>
      </c>
      <c r="C481" s="4">
        <v>6.23</v>
      </c>
      <c r="D481" s="4" t="s">
        <v>2373</v>
      </c>
      <c r="E481" s="4" t="s">
        <v>2373</v>
      </c>
      <c r="F481" s="4" t="s">
        <v>2373</v>
      </c>
      <c r="G481" s="4">
        <v>1</v>
      </c>
      <c r="H481" s="4" t="s">
        <v>2375</v>
      </c>
      <c r="I481" s="4" t="str">
        <f t="shared" si="14"/>
        <v>Over Weight</v>
      </c>
      <c r="J481" s="36" t="str">
        <f t="shared" si="15"/>
        <v>Pre diabetes</v>
      </c>
    </row>
    <row r="482" spans="1:10" x14ac:dyDescent="0.25">
      <c r="A482" s="35" t="s">
        <v>1885</v>
      </c>
      <c r="B482" s="4">
        <v>40.28</v>
      </c>
      <c r="C482" s="4">
        <v>8.9</v>
      </c>
      <c r="D482" s="4" t="s">
        <v>2373</v>
      </c>
      <c r="E482" s="4" t="s">
        <v>2373</v>
      </c>
      <c r="F482" s="4" t="s">
        <v>2373</v>
      </c>
      <c r="G482" s="4">
        <v>0</v>
      </c>
      <c r="H482" s="4" t="s">
        <v>2373</v>
      </c>
      <c r="I482" s="4" t="str">
        <f t="shared" si="14"/>
        <v>Obesity</v>
      </c>
      <c r="J482" s="36" t="str">
        <f t="shared" si="15"/>
        <v>Diabetes</v>
      </c>
    </row>
    <row r="483" spans="1:10" x14ac:dyDescent="0.25">
      <c r="A483" s="35" t="s">
        <v>1884</v>
      </c>
      <c r="B483" s="4">
        <v>37.299999999999997</v>
      </c>
      <c r="C483" s="4">
        <v>7.79</v>
      </c>
      <c r="D483" s="4" t="s">
        <v>2375</v>
      </c>
      <c r="E483" s="4" t="s">
        <v>2373</v>
      </c>
      <c r="F483" s="4" t="s">
        <v>2373</v>
      </c>
      <c r="G483" s="4">
        <v>0</v>
      </c>
      <c r="H483" s="4" t="s">
        <v>2373</v>
      </c>
      <c r="I483" s="4" t="str">
        <f t="shared" si="14"/>
        <v>Obesity</v>
      </c>
      <c r="J483" s="36" t="str">
        <f t="shared" si="15"/>
        <v>Diabetes</v>
      </c>
    </row>
    <row r="484" spans="1:10" x14ac:dyDescent="0.25">
      <c r="A484" s="35" t="s">
        <v>1883</v>
      </c>
      <c r="B484" s="4">
        <v>54.47</v>
      </c>
      <c r="C484" s="4">
        <v>4.49</v>
      </c>
      <c r="D484" s="4" t="s">
        <v>2375</v>
      </c>
      <c r="E484" s="4" t="s">
        <v>2373</v>
      </c>
      <c r="F484" s="4" t="s">
        <v>2373</v>
      </c>
      <c r="G484" s="4">
        <v>2</v>
      </c>
      <c r="H484" s="4" t="s">
        <v>2373</v>
      </c>
      <c r="I484" s="4" t="str">
        <f t="shared" si="14"/>
        <v>Obesity</v>
      </c>
      <c r="J484" s="36" t="str">
        <f t="shared" si="15"/>
        <v>Normal</v>
      </c>
    </row>
    <row r="485" spans="1:10" x14ac:dyDescent="0.25">
      <c r="A485" s="35" t="s">
        <v>1882</v>
      </c>
      <c r="B485" s="4">
        <v>38.06</v>
      </c>
      <c r="C485" s="4">
        <v>5.24</v>
      </c>
      <c r="D485" s="4" t="s">
        <v>2375</v>
      </c>
      <c r="E485" s="4" t="s">
        <v>2373</v>
      </c>
      <c r="F485" s="4" t="s">
        <v>2375</v>
      </c>
      <c r="G485" s="4">
        <v>1</v>
      </c>
      <c r="H485" s="4" t="s">
        <v>2373</v>
      </c>
      <c r="I485" s="4" t="str">
        <f t="shared" si="14"/>
        <v>Obesity</v>
      </c>
      <c r="J485" s="36" t="str">
        <f t="shared" si="15"/>
        <v>Normal</v>
      </c>
    </row>
    <row r="486" spans="1:10" x14ac:dyDescent="0.25">
      <c r="A486" s="35" t="s">
        <v>1881</v>
      </c>
      <c r="B486" s="4">
        <v>51.47</v>
      </c>
      <c r="C486" s="4">
        <v>9.6</v>
      </c>
      <c r="D486" s="4" t="s">
        <v>2373</v>
      </c>
      <c r="E486" s="4" t="s">
        <v>2373</v>
      </c>
      <c r="F486" s="4" t="s">
        <v>2373</v>
      </c>
      <c r="G486" s="4">
        <v>0</v>
      </c>
      <c r="H486" s="4" t="s">
        <v>2373</v>
      </c>
      <c r="I486" s="4" t="str">
        <f t="shared" si="14"/>
        <v>Obesity</v>
      </c>
      <c r="J486" s="36" t="str">
        <f t="shared" si="15"/>
        <v>Diabetes</v>
      </c>
    </row>
    <row r="487" spans="1:10" x14ac:dyDescent="0.25">
      <c r="A487" s="35" t="s">
        <v>1880</v>
      </c>
      <c r="B487" s="4">
        <v>29.8</v>
      </c>
      <c r="C487" s="4">
        <v>5.78</v>
      </c>
      <c r="D487" s="4" t="s">
        <v>2375</v>
      </c>
      <c r="E487" s="4" t="s">
        <v>2373</v>
      </c>
      <c r="F487" s="4" t="s">
        <v>2373</v>
      </c>
      <c r="G487" s="4">
        <v>0</v>
      </c>
      <c r="H487" s="4" t="s">
        <v>2373</v>
      </c>
      <c r="I487" s="4" t="str">
        <f t="shared" si="14"/>
        <v>Over Weight</v>
      </c>
      <c r="J487" s="36" t="str">
        <f t="shared" si="15"/>
        <v>Pre diabetes</v>
      </c>
    </row>
    <row r="488" spans="1:10" x14ac:dyDescent="0.25">
      <c r="A488" s="35" t="s">
        <v>1879</v>
      </c>
      <c r="B488" s="4">
        <v>49.77</v>
      </c>
      <c r="C488" s="4">
        <v>7.02</v>
      </c>
      <c r="D488" s="4" t="s">
        <v>2373</v>
      </c>
      <c r="E488" s="4" t="s">
        <v>2373</v>
      </c>
      <c r="F488" s="4" t="s">
        <v>2373</v>
      </c>
      <c r="G488" s="4">
        <v>0</v>
      </c>
      <c r="H488" s="4" t="s">
        <v>2373</v>
      </c>
      <c r="I488" s="4" t="str">
        <f t="shared" si="14"/>
        <v>Obesity</v>
      </c>
      <c r="J488" s="36" t="str">
        <f t="shared" si="15"/>
        <v>Diabetes</v>
      </c>
    </row>
    <row r="489" spans="1:10" x14ac:dyDescent="0.25">
      <c r="A489" s="35" t="s">
        <v>1878</v>
      </c>
      <c r="B489" s="4">
        <v>25.555</v>
      </c>
      <c r="C489" s="4">
        <v>4.09</v>
      </c>
      <c r="D489" s="4" t="s">
        <v>2375</v>
      </c>
      <c r="E489" s="4" t="s">
        <v>2373</v>
      </c>
      <c r="F489" s="4" t="s">
        <v>2373</v>
      </c>
      <c r="G489" s="4">
        <v>0</v>
      </c>
      <c r="H489" s="4" t="s">
        <v>2375</v>
      </c>
      <c r="I489" s="4" t="str">
        <f t="shared" si="14"/>
        <v>Over Weight</v>
      </c>
      <c r="J489" s="36" t="str">
        <f t="shared" si="15"/>
        <v>Normal</v>
      </c>
    </row>
    <row r="490" spans="1:10" x14ac:dyDescent="0.25">
      <c r="A490" s="35" t="s">
        <v>1877</v>
      </c>
      <c r="B490" s="4">
        <v>29.64</v>
      </c>
      <c r="C490" s="4">
        <v>4.93</v>
      </c>
      <c r="D490" s="4" t="s">
        <v>2373</v>
      </c>
      <c r="E490" s="4" t="s">
        <v>2373</v>
      </c>
      <c r="F490" s="4" t="s">
        <v>2375</v>
      </c>
      <c r="G490" s="4">
        <v>1</v>
      </c>
      <c r="H490" s="4" t="s">
        <v>2373</v>
      </c>
      <c r="I490" s="4" t="str">
        <f t="shared" si="14"/>
        <v>Over Weight</v>
      </c>
      <c r="J490" s="36" t="str">
        <f t="shared" si="15"/>
        <v>Normal</v>
      </c>
    </row>
    <row r="491" spans="1:10" x14ac:dyDescent="0.25">
      <c r="A491" s="35" t="s">
        <v>1876</v>
      </c>
      <c r="B491" s="4">
        <v>53.93</v>
      </c>
      <c r="C491" s="4">
        <v>5.34</v>
      </c>
      <c r="D491" s="4" t="s">
        <v>2375</v>
      </c>
      <c r="E491" s="4" t="s">
        <v>2373</v>
      </c>
      <c r="F491" s="4" t="s">
        <v>2373</v>
      </c>
      <c r="G491" s="4">
        <v>2</v>
      </c>
      <c r="H491" s="4" t="s">
        <v>2373</v>
      </c>
      <c r="I491" s="4" t="str">
        <f t="shared" si="14"/>
        <v>Obesity</v>
      </c>
      <c r="J491" s="36" t="str">
        <f t="shared" si="15"/>
        <v>Normal</v>
      </c>
    </row>
    <row r="492" spans="1:10" x14ac:dyDescent="0.25">
      <c r="A492" s="35" t="s">
        <v>1875</v>
      </c>
      <c r="B492" s="4">
        <v>28.024999999999999</v>
      </c>
      <c r="C492" s="4">
        <v>5.65</v>
      </c>
      <c r="D492" s="4" t="s">
        <v>2373</v>
      </c>
      <c r="E492" s="4" t="s">
        <v>2373</v>
      </c>
      <c r="F492" s="4" t="s">
        <v>2373</v>
      </c>
      <c r="G492" s="4">
        <v>1</v>
      </c>
      <c r="H492" s="4" t="s">
        <v>2375</v>
      </c>
      <c r="I492" s="4" t="str">
        <f t="shared" si="14"/>
        <v>Over Weight</v>
      </c>
      <c r="J492" s="36" t="str">
        <f t="shared" si="15"/>
        <v>Normal</v>
      </c>
    </row>
    <row r="493" spans="1:10" x14ac:dyDescent="0.25">
      <c r="A493" s="35" t="s">
        <v>1874</v>
      </c>
      <c r="B493" s="4">
        <v>27.5</v>
      </c>
      <c r="C493" s="4">
        <v>4.49</v>
      </c>
      <c r="D493" s="4" t="s">
        <v>2373</v>
      </c>
      <c r="E493" s="4" t="s">
        <v>2373</v>
      </c>
      <c r="F493" s="4" t="s">
        <v>2373</v>
      </c>
      <c r="G493" s="4">
        <v>0</v>
      </c>
      <c r="H493" s="4" t="s">
        <v>2373</v>
      </c>
      <c r="I493" s="4" t="str">
        <f t="shared" si="14"/>
        <v>Over Weight</v>
      </c>
      <c r="J493" s="36" t="str">
        <f t="shared" si="15"/>
        <v>Normal</v>
      </c>
    </row>
    <row r="494" spans="1:10" x14ac:dyDescent="0.25">
      <c r="A494" s="35" t="s">
        <v>1873</v>
      </c>
      <c r="B494" s="4">
        <v>21.8</v>
      </c>
      <c r="C494" s="4">
        <v>10.55</v>
      </c>
      <c r="D494" s="4" t="s">
        <v>2373</v>
      </c>
      <c r="E494" s="4" t="s">
        <v>2373</v>
      </c>
      <c r="F494" s="4" t="s">
        <v>2373</v>
      </c>
      <c r="G494" s="4">
        <v>0</v>
      </c>
      <c r="H494" s="4" t="s">
        <v>2375</v>
      </c>
      <c r="I494" s="4" t="str">
        <f t="shared" si="14"/>
        <v>Normal Weight</v>
      </c>
      <c r="J494" s="36" t="str">
        <f t="shared" si="15"/>
        <v>Diabetes</v>
      </c>
    </row>
    <row r="495" spans="1:10" x14ac:dyDescent="0.25">
      <c r="A495" s="35" t="s">
        <v>1872</v>
      </c>
      <c r="B495" s="4">
        <v>26.41</v>
      </c>
      <c r="C495" s="4">
        <v>4.92</v>
      </c>
      <c r="D495" s="4" t="s">
        <v>2375</v>
      </c>
      <c r="E495" s="4" t="s">
        <v>2373</v>
      </c>
      <c r="F495" s="4" t="s">
        <v>2375</v>
      </c>
      <c r="G495" s="4">
        <v>1</v>
      </c>
      <c r="H495" s="4" t="s">
        <v>2375</v>
      </c>
      <c r="I495" s="4" t="str">
        <f t="shared" si="14"/>
        <v>Over Weight</v>
      </c>
      <c r="J495" s="36" t="str">
        <f t="shared" si="15"/>
        <v>Normal</v>
      </c>
    </row>
    <row r="496" spans="1:10" x14ac:dyDescent="0.25">
      <c r="A496" s="35" t="s">
        <v>1871</v>
      </c>
      <c r="B496" s="4">
        <v>27.835000000000001</v>
      </c>
      <c r="C496" s="4">
        <v>5.9</v>
      </c>
      <c r="D496" s="4" t="s">
        <v>2375</v>
      </c>
      <c r="E496" s="4" t="s">
        <v>2373</v>
      </c>
      <c r="F496" s="4" t="s">
        <v>2373</v>
      </c>
      <c r="G496" s="4">
        <v>1</v>
      </c>
      <c r="H496" s="4" t="s">
        <v>2375</v>
      </c>
      <c r="I496" s="4" t="str">
        <f t="shared" si="14"/>
        <v>Over Weight</v>
      </c>
      <c r="J496" s="36" t="str">
        <f t="shared" si="15"/>
        <v>Pre diabetes</v>
      </c>
    </row>
    <row r="497" spans="1:10" x14ac:dyDescent="0.25">
      <c r="A497" s="35" t="s">
        <v>1870</v>
      </c>
      <c r="B497" s="4">
        <v>51.74</v>
      </c>
      <c r="C497" s="4">
        <v>4.9800000000000004</v>
      </c>
      <c r="D497" s="4" t="s">
        <v>2375</v>
      </c>
      <c r="E497" s="4" t="s">
        <v>2373</v>
      </c>
      <c r="F497" s="4" t="s">
        <v>2373</v>
      </c>
      <c r="G497" s="4">
        <v>2</v>
      </c>
      <c r="H497" s="4" t="s">
        <v>2373</v>
      </c>
      <c r="I497" s="4" t="str">
        <f t="shared" si="14"/>
        <v>Obesity</v>
      </c>
      <c r="J497" s="36" t="str">
        <f t="shared" si="15"/>
        <v>Normal</v>
      </c>
    </row>
    <row r="498" spans="1:10" x14ac:dyDescent="0.25">
      <c r="A498" s="35" t="s">
        <v>1869</v>
      </c>
      <c r="B498" s="4">
        <v>23.37</v>
      </c>
      <c r="C498" s="4">
        <v>5.8</v>
      </c>
      <c r="D498" s="4" t="s">
        <v>2373</v>
      </c>
      <c r="E498" s="4" t="s">
        <v>2373</v>
      </c>
      <c r="F498" s="4" t="s">
        <v>2373</v>
      </c>
      <c r="G498" s="4">
        <v>0</v>
      </c>
      <c r="H498" s="4" t="s">
        <v>2375</v>
      </c>
      <c r="I498" s="4" t="str">
        <f t="shared" si="14"/>
        <v>Normal Weight</v>
      </c>
      <c r="J498" s="36" t="str">
        <f t="shared" si="15"/>
        <v>Pre diabetes</v>
      </c>
    </row>
    <row r="499" spans="1:10" x14ac:dyDescent="0.25">
      <c r="A499" s="35" t="s">
        <v>1868</v>
      </c>
      <c r="B499" s="4">
        <v>29.7</v>
      </c>
      <c r="C499" s="4">
        <v>6.21</v>
      </c>
      <c r="D499" s="4" t="s">
        <v>2375</v>
      </c>
      <c r="E499" s="4" t="s">
        <v>2373</v>
      </c>
      <c r="F499" s="4" t="s">
        <v>2375</v>
      </c>
      <c r="G499" s="4">
        <v>1</v>
      </c>
      <c r="H499" s="4" t="s">
        <v>2375</v>
      </c>
      <c r="I499" s="4" t="str">
        <f t="shared" si="14"/>
        <v>Over Weight</v>
      </c>
      <c r="J499" s="36" t="str">
        <f t="shared" si="15"/>
        <v>Pre diabetes</v>
      </c>
    </row>
    <row r="500" spans="1:10" x14ac:dyDescent="0.25">
      <c r="A500" s="35" t="s">
        <v>1867</v>
      </c>
      <c r="B500" s="4">
        <v>20.045000000000002</v>
      </c>
      <c r="C500" s="4">
        <v>6.17</v>
      </c>
      <c r="D500" s="4" t="s">
        <v>2373</v>
      </c>
      <c r="E500" s="4" t="s">
        <v>2373</v>
      </c>
      <c r="F500" s="4" t="s">
        <v>2375</v>
      </c>
      <c r="G500" s="4">
        <v>1</v>
      </c>
      <c r="H500" s="4" t="s">
        <v>2375</v>
      </c>
      <c r="I500" s="4" t="str">
        <f t="shared" si="14"/>
        <v>Normal Weight</v>
      </c>
      <c r="J500" s="36" t="str">
        <f t="shared" si="15"/>
        <v>Pre diabetes</v>
      </c>
    </row>
    <row r="501" spans="1:10" x14ac:dyDescent="0.25">
      <c r="A501" s="35" t="s">
        <v>1866</v>
      </c>
      <c r="B501" s="4">
        <v>27.83</v>
      </c>
      <c r="C501" s="4">
        <v>5.36</v>
      </c>
      <c r="D501" s="4" t="s">
        <v>2373</v>
      </c>
      <c r="E501" s="4" t="s">
        <v>2373</v>
      </c>
      <c r="F501" s="4" t="s">
        <v>2373</v>
      </c>
      <c r="G501" s="4">
        <v>2</v>
      </c>
      <c r="H501" s="4" t="s">
        <v>2373</v>
      </c>
      <c r="I501" s="4" t="str">
        <f t="shared" si="14"/>
        <v>Over Weight</v>
      </c>
      <c r="J501" s="36" t="str">
        <f t="shared" si="15"/>
        <v>Normal</v>
      </c>
    </row>
    <row r="502" spans="1:10" x14ac:dyDescent="0.25">
      <c r="A502" s="35" t="s">
        <v>1865</v>
      </c>
      <c r="B502" s="4">
        <v>28.93</v>
      </c>
      <c r="C502" s="4">
        <v>5.2</v>
      </c>
      <c r="D502" s="4" t="s">
        <v>2373</v>
      </c>
      <c r="E502" s="4" t="s">
        <v>2373</v>
      </c>
      <c r="F502" s="4" t="s">
        <v>2373</v>
      </c>
      <c r="G502" s="4">
        <v>0</v>
      </c>
      <c r="H502" s="4" t="s">
        <v>2375</v>
      </c>
      <c r="I502" s="4" t="str">
        <f t="shared" si="14"/>
        <v>Over Weight</v>
      </c>
      <c r="J502" s="36" t="str">
        <f t="shared" si="15"/>
        <v>Normal</v>
      </c>
    </row>
    <row r="503" spans="1:10" x14ac:dyDescent="0.25">
      <c r="A503" s="35" t="s">
        <v>1864</v>
      </c>
      <c r="B503" s="4">
        <v>33.82</v>
      </c>
      <c r="C503" s="4">
        <v>5.42</v>
      </c>
      <c r="D503" s="4" t="s">
        <v>2373</v>
      </c>
      <c r="E503" s="4" t="s">
        <v>2373</v>
      </c>
      <c r="F503" s="4" t="s">
        <v>2373</v>
      </c>
      <c r="G503" s="4">
        <v>0</v>
      </c>
      <c r="H503" s="4" t="s">
        <v>2373</v>
      </c>
      <c r="I503" s="4" t="str">
        <f t="shared" si="14"/>
        <v>Obesity</v>
      </c>
      <c r="J503" s="36" t="str">
        <f t="shared" si="15"/>
        <v>Normal</v>
      </c>
    </row>
    <row r="504" spans="1:10" x14ac:dyDescent="0.25">
      <c r="A504" s="35" t="s">
        <v>1863</v>
      </c>
      <c r="B504" s="4">
        <v>20.234999999999999</v>
      </c>
      <c r="C504" s="4">
        <v>6.84</v>
      </c>
      <c r="D504" s="4" t="s">
        <v>2373</v>
      </c>
      <c r="E504" s="4" t="s">
        <v>2373</v>
      </c>
      <c r="F504" s="4" t="s">
        <v>2373</v>
      </c>
      <c r="G504" s="4">
        <v>0</v>
      </c>
      <c r="H504" s="4" t="s">
        <v>2375</v>
      </c>
      <c r="I504" s="4" t="str">
        <f t="shared" si="14"/>
        <v>Normal Weight</v>
      </c>
      <c r="J504" s="36" t="str">
        <f t="shared" si="15"/>
        <v>Diabetes</v>
      </c>
    </row>
    <row r="505" spans="1:10" x14ac:dyDescent="0.25">
      <c r="A505" s="35" t="s">
        <v>1862</v>
      </c>
      <c r="B505" s="4">
        <v>49.2</v>
      </c>
      <c r="C505" s="4">
        <v>10.9</v>
      </c>
      <c r="D505" s="4" t="s">
        <v>2375</v>
      </c>
      <c r="E505" s="4" t="s">
        <v>2373</v>
      </c>
      <c r="F505" s="4" t="s">
        <v>2375</v>
      </c>
      <c r="G505" s="4">
        <v>1</v>
      </c>
      <c r="H505" s="4" t="s">
        <v>2373</v>
      </c>
      <c r="I505" s="4" t="str">
        <f t="shared" si="14"/>
        <v>Obesity</v>
      </c>
      <c r="J505" s="36" t="str">
        <f t="shared" si="15"/>
        <v>Diabetes</v>
      </c>
    </row>
    <row r="506" spans="1:10" x14ac:dyDescent="0.25">
      <c r="A506" s="35" t="s">
        <v>1861</v>
      </c>
      <c r="B506" s="4">
        <v>26.4</v>
      </c>
      <c r="C506" s="4">
        <v>4.87</v>
      </c>
      <c r="D506" s="4" t="s">
        <v>2375</v>
      </c>
      <c r="E506" s="4" t="s">
        <v>2373</v>
      </c>
      <c r="F506" s="4" t="s">
        <v>2373</v>
      </c>
      <c r="G506" s="4">
        <v>0</v>
      </c>
      <c r="H506" s="4" t="s">
        <v>2375</v>
      </c>
      <c r="I506" s="4" t="str">
        <f t="shared" si="14"/>
        <v>Over Weight</v>
      </c>
      <c r="J506" s="36" t="str">
        <f t="shared" si="15"/>
        <v>Normal</v>
      </c>
    </row>
    <row r="507" spans="1:10" x14ac:dyDescent="0.25">
      <c r="A507" s="35" t="s">
        <v>1860</v>
      </c>
      <c r="B507" s="4">
        <v>28.38</v>
      </c>
      <c r="C507" s="4">
        <v>6.07</v>
      </c>
      <c r="D507" s="4" t="s">
        <v>2373</v>
      </c>
      <c r="E507" s="4" t="s">
        <v>2373</v>
      </c>
      <c r="F507" s="4" t="s">
        <v>2373</v>
      </c>
      <c r="G507" s="4">
        <v>1</v>
      </c>
      <c r="H507" s="4" t="s">
        <v>2375</v>
      </c>
      <c r="I507" s="4" t="str">
        <f t="shared" si="14"/>
        <v>Over Weight</v>
      </c>
      <c r="J507" s="36" t="str">
        <f t="shared" si="15"/>
        <v>Pre diabetes</v>
      </c>
    </row>
    <row r="508" spans="1:10" x14ac:dyDescent="0.25">
      <c r="A508" s="35" t="s">
        <v>1859</v>
      </c>
      <c r="B508" s="4">
        <v>24.64</v>
      </c>
      <c r="C508" s="4">
        <v>4.33</v>
      </c>
      <c r="D508" s="4" t="s">
        <v>2373</v>
      </c>
      <c r="E508" s="4" t="s">
        <v>2373</v>
      </c>
      <c r="F508" s="4" t="s">
        <v>2373</v>
      </c>
      <c r="G508" s="4">
        <v>0</v>
      </c>
      <c r="H508" s="4" t="s">
        <v>2375</v>
      </c>
      <c r="I508" s="4" t="str">
        <f t="shared" si="14"/>
        <v>Normal Weight</v>
      </c>
      <c r="J508" s="36" t="str">
        <f t="shared" si="15"/>
        <v>Normal</v>
      </c>
    </row>
    <row r="509" spans="1:10" x14ac:dyDescent="0.25">
      <c r="A509" s="35" t="s">
        <v>1858</v>
      </c>
      <c r="B509" s="4">
        <v>39.71</v>
      </c>
      <c r="C509" s="4">
        <v>5.83</v>
      </c>
      <c r="D509" s="4" t="s">
        <v>2373</v>
      </c>
      <c r="E509" s="4" t="s">
        <v>2373</v>
      </c>
      <c r="F509" s="4" t="s">
        <v>2373</v>
      </c>
      <c r="G509" s="4">
        <v>1</v>
      </c>
      <c r="H509" s="4" t="s">
        <v>2373</v>
      </c>
      <c r="I509" s="4" t="str">
        <f t="shared" si="14"/>
        <v>Obesity</v>
      </c>
      <c r="J509" s="36" t="str">
        <f t="shared" si="15"/>
        <v>Pre diabetes</v>
      </c>
    </row>
    <row r="510" spans="1:10" x14ac:dyDescent="0.25">
      <c r="A510" s="35" t="s">
        <v>1857</v>
      </c>
      <c r="B510" s="4">
        <v>22.22</v>
      </c>
      <c r="C510" s="4">
        <v>5.5</v>
      </c>
      <c r="D510" s="4" t="s">
        <v>2373</v>
      </c>
      <c r="E510" s="4" t="s">
        <v>2373</v>
      </c>
      <c r="F510" s="4" t="s">
        <v>2373</v>
      </c>
      <c r="G510" s="4">
        <v>0</v>
      </c>
      <c r="H510" s="4" t="s">
        <v>2375</v>
      </c>
      <c r="I510" s="4" t="str">
        <f t="shared" si="14"/>
        <v>Normal Weight</v>
      </c>
      <c r="J510" s="36" t="str">
        <f t="shared" si="15"/>
        <v>Normal</v>
      </c>
    </row>
    <row r="511" spans="1:10" x14ac:dyDescent="0.25">
      <c r="A511" s="35" t="s">
        <v>1856</v>
      </c>
      <c r="B511" s="4">
        <v>33.344999999999999</v>
      </c>
      <c r="C511" s="4">
        <v>4.79</v>
      </c>
      <c r="D511" s="4" t="s">
        <v>2373</v>
      </c>
      <c r="E511" s="4" t="s">
        <v>2373</v>
      </c>
      <c r="F511" s="4" t="s">
        <v>2375</v>
      </c>
      <c r="G511" s="4">
        <v>1</v>
      </c>
      <c r="H511" s="4" t="s">
        <v>2373</v>
      </c>
      <c r="I511" s="4" t="str">
        <f t="shared" si="14"/>
        <v>Obesity</v>
      </c>
      <c r="J511" s="36" t="str">
        <f t="shared" si="15"/>
        <v>Normal</v>
      </c>
    </row>
    <row r="512" spans="1:10" x14ac:dyDescent="0.25">
      <c r="A512" s="35" t="s">
        <v>1855</v>
      </c>
      <c r="B512" s="4">
        <v>24.42</v>
      </c>
      <c r="C512" s="4">
        <v>5.81</v>
      </c>
      <c r="D512" s="4" t="s">
        <v>2373</v>
      </c>
      <c r="E512" s="4" t="s">
        <v>2373</v>
      </c>
      <c r="F512" s="4" t="s">
        <v>2373</v>
      </c>
      <c r="G512" s="4">
        <v>1</v>
      </c>
      <c r="H512" s="4" t="s">
        <v>2375</v>
      </c>
      <c r="I512" s="4" t="str">
        <f t="shared" si="14"/>
        <v>Normal Weight</v>
      </c>
      <c r="J512" s="36" t="str">
        <f t="shared" si="15"/>
        <v>Pre diabetes</v>
      </c>
    </row>
    <row r="513" spans="1:10" x14ac:dyDescent="0.25">
      <c r="A513" s="35" t="s">
        <v>1854</v>
      </c>
      <c r="B513" s="4">
        <v>29.81</v>
      </c>
      <c r="C513" s="4">
        <v>5.58</v>
      </c>
      <c r="D513" s="4" t="s">
        <v>2373</v>
      </c>
      <c r="E513" s="4" t="s">
        <v>2373</v>
      </c>
      <c r="F513" s="4" t="s">
        <v>2373</v>
      </c>
      <c r="G513" s="4">
        <v>0</v>
      </c>
      <c r="H513" s="4" t="s">
        <v>2375</v>
      </c>
      <c r="I513" s="4" t="str">
        <f t="shared" si="14"/>
        <v>Over Weight</v>
      </c>
      <c r="J513" s="36" t="str">
        <f t="shared" si="15"/>
        <v>Normal</v>
      </c>
    </row>
    <row r="514" spans="1:10" x14ac:dyDescent="0.25">
      <c r="A514" s="35" t="s">
        <v>1853</v>
      </c>
      <c r="B514" s="4">
        <v>51.18</v>
      </c>
      <c r="C514" s="4">
        <v>4.4000000000000004</v>
      </c>
      <c r="D514" s="4" t="s">
        <v>2375</v>
      </c>
      <c r="E514" s="4" t="s">
        <v>2373</v>
      </c>
      <c r="F514" s="4" t="s">
        <v>2373</v>
      </c>
      <c r="G514" s="4">
        <v>2</v>
      </c>
      <c r="H514" s="4" t="s">
        <v>2373</v>
      </c>
      <c r="I514" s="4" t="str">
        <f t="shared" si="14"/>
        <v>Obesity</v>
      </c>
      <c r="J514" s="36" t="str">
        <f t="shared" si="15"/>
        <v>Normal</v>
      </c>
    </row>
    <row r="515" spans="1:10" x14ac:dyDescent="0.25">
      <c r="A515" s="35" t="s">
        <v>1852</v>
      </c>
      <c r="B515" s="4">
        <v>51.37</v>
      </c>
      <c r="C515" s="4">
        <v>8.18</v>
      </c>
      <c r="D515" s="4" t="s">
        <v>2375</v>
      </c>
      <c r="E515" s="4" t="s">
        <v>2373</v>
      </c>
      <c r="F515" s="4" t="s">
        <v>2373</v>
      </c>
      <c r="G515" s="4">
        <v>0</v>
      </c>
      <c r="H515" s="4" t="s">
        <v>2373</v>
      </c>
      <c r="I515" s="4" t="str">
        <f t="shared" ref="I515:I578" si="16">IF(B515&lt;18.5,"Underweight",IF(B515&lt;24.9,"Normal Weight",IF(B515&lt;29.9,"Over Weight","Obesity")))</f>
        <v>Obesity</v>
      </c>
      <c r="J515" s="36" t="str">
        <f t="shared" ref="J515:J578" si="17">IF(C515&lt;5.7,"Normal",IF(C515&lt;6.4,"Pre diabetes","Diabetes"))</f>
        <v>Diabetes</v>
      </c>
    </row>
    <row r="516" spans="1:10" x14ac:dyDescent="0.25">
      <c r="A516" s="35" t="s">
        <v>1851</v>
      </c>
      <c r="B516" s="4">
        <v>36.19</v>
      </c>
      <c r="C516" s="4">
        <v>5.52</v>
      </c>
      <c r="D516" s="4" t="s">
        <v>2375</v>
      </c>
      <c r="E516" s="4" t="s">
        <v>2373</v>
      </c>
      <c r="F516" s="4" t="s">
        <v>2373</v>
      </c>
      <c r="G516" s="4">
        <v>0</v>
      </c>
      <c r="H516" s="4" t="s">
        <v>2373</v>
      </c>
      <c r="I516" s="4" t="str">
        <f t="shared" si="16"/>
        <v>Obesity</v>
      </c>
      <c r="J516" s="36" t="str">
        <f t="shared" si="17"/>
        <v>Normal</v>
      </c>
    </row>
    <row r="517" spans="1:10" x14ac:dyDescent="0.25">
      <c r="A517" s="35" t="s">
        <v>1850</v>
      </c>
      <c r="B517" s="4">
        <v>25.9</v>
      </c>
      <c r="C517" s="4">
        <v>4.84</v>
      </c>
      <c r="D517" s="4" t="s">
        <v>2373</v>
      </c>
      <c r="E517" s="4" t="s">
        <v>2373</v>
      </c>
      <c r="F517" s="4" t="s">
        <v>2373</v>
      </c>
      <c r="G517" s="4">
        <v>0</v>
      </c>
      <c r="H517" s="4" t="s">
        <v>2375</v>
      </c>
      <c r="I517" s="4" t="str">
        <f t="shared" si="16"/>
        <v>Over Weight</v>
      </c>
      <c r="J517" s="36" t="str">
        <f t="shared" si="17"/>
        <v>Normal</v>
      </c>
    </row>
    <row r="518" spans="1:10" x14ac:dyDescent="0.25">
      <c r="A518" s="35" t="s">
        <v>1849</v>
      </c>
      <c r="B518" s="4">
        <v>35.72</v>
      </c>
      <c r="C518" s="4">
        <v>4.08</v>
      </c>
      <c r="D518" s="4" t="s">
        <v>2373</v>
      </c>
      <c r="E518" s="4" t="s">
        <v>2373</v>
      </c>
      <c r="F518" s="4" t="s">
        <v>2375</v>
      </c>
      <c r="G518" s="4">
        <v>1</v>
      </c>
      <c r="H518" s="4" t="s">
        <v>2373</v>
      </c>
      <c r="I518" s="4" t="str">
        <f t="shared" si="16"/>
        <v>Obesity</v>
      </c>
      <c r="J518" s="36" t="str">
        <f t="shared" si="17"/>
        <v>Normal</v>
      </c>
    </row>
    <row r="519" spans="1:10" x14ac:dyDescent="0.25">
      <c r="A519" s="35" t="s">
        <v>1848</v>
      </c>
      <c r="B519" s="4">
        <v>27.94</v>
      </c>
      <c r="C519" s="4">
        <v>4.4800000000000004</v>
      </c>
      <c r="D519" s="4" t="s">
        <v>2373</v>
      </c>
      <c r="E519" s="4" t="s">
        <v>2373</v>
      </c>
      <c r="F519" s="4" t="s">
        <v>2375</v>
      </c>
      <c r="G519" s="4">
        <v>1</v>
      </c>
      <c r="H519" s="4" t="s">
        <v>2375</v>
      </c>
      <c r="I519" s="4" t="str">
        <f t="shared" si="16"/>
        <v>Over Weight</v>
      </c>
      <c r="J519" s="36" t="str">
        <f t="shared" si="17"/>
        <v>Normal</v>
      </c>
    </row>
    <row r="520" spans="1:10" x14ac:dyDescent="0.25">
      <c r="A520" s="35" t="s">
        <v>1847</v>
      </c>
      <c r="B520" s="4">
        <v>27.1</v>
      </c>
      <c r="C520" s="4">
        <v>5.73</v>
      </c>
      <c r="D520" s="4" t="s">
        <v>2373</v>
      </c>
      <c r="E520" s="4" t="s">
        <v>2373</v>
      </c>
      <c r="F520" s="4" t="s">
        <v>2373</v>
      </c>
      <c r="G520" s="4">
        <v>0</v>
      </c>
      <c r="H520" s="4" t="s">
        <v>2375</v>
      </c>
      <c r="I520" s="4" t="str">
        <f t="shared" si="16"/>
        <v>Over Weight</v>
      </c>
      <c r="J520" s="36" t="str">
        <f t="shared" si="17"/>
        <v>Pre diabetes</v>
      </c>
    </row>
    <row r="521" spans="1:10" x14ac:dyDescent="0.25">
      <c r="A521" s="35" t="s">
        <v>1846</v>
      </c>
      <c r="B521" s="4">
        <v>18.3</v>
      </c>
      <c r="C521" s="4">
        <v>5.46</v>
      </c>
      <c r="D521" s="4" t="s">
        <v>2375</v>
      </c>
      <c r="E521" s="4" t="s">
        <v>2373</v>
      </c>
      <c r="F521" s="4" t="s">
        <v>2375</v>
      </c>
      <c r="G521" s="4">
        <v>1</v>
      </c>
      <c r="H521" s="4" t="s">
        <v>2375</v>
      </c>
      <c r="I521" s="4" t="str">
        <f t="shared" si="16"/>
        <v>Underweight</v>
      </c>
      <c r="J521" s="36" t="str">
        <f t="shared" si="17"/>
        <v>Normal</v>
      </c>
    </row>
    <row r="522" spans="1:10" x14ac:dyDescent="0.25">
      <c r="A522" s="35" t="s">
        <v>1845</v>
      </c>
      <c r="B522" s="4">
        <v>25.3</v>
      </c>
      <c r="C522" s="4">
        <v>5.0199999999999996</v>
      </c>
      <c r="D522" s="4" t="s">
        <v>2375</v>
      </c>
      <c r="E522" s="4" t="s">
        <v>2373</v>
      </c>
      <c r="F522" s="4" t="s">
        <v>2373</v>
      </c>
      <c r="G522" s="4">
        <v>1</v>
      </c>
      <c r="H522" s="4" t="s">
        <v>2375</v>
      </c>
      <c r="I522" s="4" t="str">
        <f t="shared" si="16"/>
        <v>Over Weight</v>
      </c>
      <c r="J522" s="36" t="str">
        <f t="shared" si="17"/>
        <v>Normal</v>
      </c>
    </row>
    <row r="523" spans="1:10" x14ac:dyDescent="0.25">
      <c r="A523" s="35" t="s">
        <v>1844</v>
      </c>
      <c r="B523" s="4">
        <v>38.83</v>
      </c>
      <c r="C523" s="4">
        <v>6.36</v>
      </c>
      <c r="D523" s="4" t="s">
        <v>2373</v>
      </c>
      <c r="E523" s="4" t="s">
        <v>2373</v>
      </c>
      <c r="F523" s="4" t="s">
        <v>2373</v>
      </c>
      <c r="G523" s="4">
        <v>1</v>
      </c>
      <c r="H523" s="4" t="s">
        <v>2373</v>
      </c>
      <c r="I523" s="4" t="str">
        <f t="shared" si="16"/>
        <v>Obesity</v>
      </c>
      <c r="J523" s="36" t="str">
        <f t="shared" si="17"/>
        <v>Pre diabetes</v>
      </c>
    </row>
    <row r="524" spans="1:10" x14ac:dyDescent="0.25">
      <c r="A524" s="35" t="s">
        <v>1843</v>
      </c>
      <c r="B524" s="4">
        <v>27.6</v>
      </c>
      <c r="C524" s="4">
        <v>5.36</v>
      </c>
      <c r="D524" s="4" t="s">
        <v>2373</v>
      </c>
      <c r="E524" s="4" t="s">
        <v>2373</v>
      </c>
      <c r="F524" s="4" t="s">
        <v>2373</v>
      </c>
      <c r="G524" s="4">
        <v>1</v>
      </c>
      <c r="H524" s="4" t="s">
        <v>2373</v>
      </c>
      <c r="I524" s="4" t="str">
        <f t="shared" si="16"/>
        <v>Over Weight</v>
      </c>
      <c r="J524" s="36" t="str">
        <f t="shared" si="17"/>
        <v>Normal</v>
      </c>
    </row>
    <row r="525" spans="1:10" x14ac:dyDescent="0.25">
      <c r="A525" s="35" t="s">
        <v>1842</v>
      </c>
      <c r="B525" s="4">
        <v>46.4</v>
      </c>
      <c r="C525" s="4">
        <v>8.3699999999999992</v>
      </c>
      <c r="D525" s="4" t="s">
        <v>2375</v>
      </c>
      <c r="E525" s="4" t="s">
        <v>2373</v>
      </c>
      <c r="F525" s="4" t="s">
        <v>2375</v>
      </c>
      <c r="G525" s="4">
        <v>1</v>
      </c>
      <c r="H525" s="4" t="s">
        <v>2373</v>
      </c>
      <c r="I525" s="4" t="str">
        <f t="shared" si="16"/>
        <v>Obesity</v>
      </c>
      <c r="J525" s="36" t="str">
        <f t="shared" si="17"/>
        <v>Diabetes</v>
      </c>
    </row>
    <row r="526" spans="1:10" x14ac:dyDescent="0.25">
      <c r="A526" s="35" t="s">
        <v>1841</v>
      </c>
      <c r="B526" s="4">
        <v>51.92</v>
      </c>
      <c r="C526" s="4">
        <v>5.18</v>
      </c>
      <c r="D526" s="4" t="s">
        <v>2375</v>
      </c>
      <c r="E526" s="4" t="s">
        <v>2373</v>
      </c>
      <c r="F526" s="4" t="s">
        <v>2375</v>
      </c>
      <c r="G526" s="4">
        <v>1</v>
      </c>
      <c r="H526" s="4" t="s">
        <v>2373</v>
      </c>
      <c r="I526" s="4" t="str">
        <f t="shared" si="16"/>
        <v>Obesity</v>
      </c>
      <c r="J526" s="36" t="str">
        <f t="shared" si="17"/>
        <v>Normal</v>
      </c>
    </row>
    <row r="527" spans="1:10" x14ac:dyDescent="0.25">
      <c r="A527" s="35" t="s">
        <v>1840</v>
      </c>
      <c r="B527" s="4">
        <v>32.395000000000003</v>
      </c>
      <c r="C527" s="4">
        <v>5.68</v>
      </c>
      <c r="D527" s="4" t="s">
        <v>2375</v>
      </c>
      <c r="E527" s="4" t="s">
        <v>2373</v>
      </c>
      <c r="F527" s="4" t="s">
        <v>2373</v>
      </c>
      <c r="G527" s="4">
        <v>1</v>
      </c>
      <c r="H527" s="4" t="s">
        <v>2373</v>
      </c>
      <c r="I527" s="4" t="str">
        <f t="shared" si="16"/>
        <v>Obesity</v>
      </c>
      <c r="J527" s="36" t="str">
        <f t="shared" si="17"/>
        <v>Normal</v>
      </c>
    </row>
    <row r="528" spans="1:10" x14ac:dyDescent="0.25">
      <c r="A528" s="35" t="s">
        <v>1839</v>
      </c>
      <c r="B528" s="4">
        <v>46.19</v>
      </c>
      <c r="C528" s="4">
        <v>7.31</v>
      </c>
      <c r="D528" s="4" t="s">
        <v>2375</v>
      </c>
      <c r="E528" s="4" t="s">
        <v>2373</v>
      </c>
      <c r="F528" s="4" t="s">
        <v>2375</v>
      </c>
      <c r="G528" s="4">
        <v>1</v>
      </c>
      <c r="H528" s="4" t="s">
        <v>2373</v>
      </c>
      <c r="I528" s="4" t="str">
        <f t="shared" si="16"/>
        <v>Obesity</v>
      </c>
      <c r="J528" s="36" t="str">
        <f t="shared" si="17"/>
        <v>Diabetes</v>
      </c>
    </row>
    <row r="529" spans="1:10" x14ac:dyDescent="0.25">
      <c r="A529" s="35" t="s">
        <v>1838</v>
      </c>
      <c r="B529" s="4">
        <v>27.93</v>
      </c>
      <c r="C529" s="4">
        <v>4.67</v>
      </c>
      <c r="D529" s="4" t="s">
        <v>2373</v>
      </c>
      <c r="E529" s="4" t="s">
        <v>2373</v>
      </c>
      <c r="F529" s="4" t="s">
        <v>2375</v>
      </c>
      <c r="G529" s="4">
        <v>1</v>
      </c>
      <c r="H529" s="4" t="s">
        <v>2373</v>
      </c>
      <c r="I529" s="4" t="str">
        <f t="shared" si="16"/>
        <v>Over Weight</v>
      </c>
      <c r="J529" s="36" t="str">
        <f t="shared" si="17"/>
        <v>Normal</v>
      </c>
    </row>
    <row r="530" spans="1:10" x14ac:dyDescent="0.25">
      <c r="A530" s="35" t="s">
        <v>1837</v>
      </c>
      <c r="B530" s="4">
        <v>45.62</v>
      </c>
      <c r="C530" s="4">
        <v>6.87</v>
      </c>
      <c r="D530" s="4" t="s">
        <v>2373</v>
      </c>
      <c r="E530" s="4" t="s">
        <v>2373</v>
      </c>
      <c r="F530" s="4" t="s">
        <v>2373</v>
      </c>
      <c r="G530" s="4">
        <v>0</v>
      </c>
      <c r="H530" s="4" t="s">
        <v>2373</v>
      </c>
      <c r="I530" s="4" t="str">
        <f t="shared" si="16"/>
        <v>Obesity</v>
      </c>
      <c r="J530" s="36" t="str">
        <f t="shared" si="17"/>
        <v>Diabetes</v>
      </c>
    </row>
    <row r="531" spans="1:10" x14ac:dyDescent="0.25">
      <c r="A531" s="35" t="s">
        <v>1836</v>
      </c>
      <c r="B531" s="4">
        <v>35.31</v>
      </c>
      <c r="C531" s="4">
        <v>5.87</v>
      </c>
      <c r="D531" s="4" t="s">
        <v>2373</v>
      </c>
      <c r="E531" s="4" t="s">
        <v>2373</v>
      </c>
      <c r="F531" s="4" t="s">
        <v>2375</v>
      </c>
      <c r="G531" s="4">
        <v>1</v>
      </c>
      <c r="H531" s="4" t="s">
        <v>2373</v>
      </c>
      <c r="I531" s="4" t="str">
        <f t="shared" si="16"/>
        <v>Obesity</v>
      </c>
      <c r="J531" s="36" t="str">
        <f t="shared" si="17"/>
        <v>Pre diabetes</v>
      </c>
    </row>
    <row r="532" spans="1:10" x14ac:dyDescent="0.25">
      <c r="A532" s="35" t="s">
        <v>1835</v>
      </c>
      <c r="B532" s="4">
        <v>30.4</v>
      </c>
      <c r="C532" s="4">
        <v>4.07</v>
      </c>
      <c r="D532" s="4" t="s">
        <v>2375</v>
      </c>
      <c r="E532" s="4" t="s">
        <v>2373</v>
      </c>
      <c r="F532" s="4" t="s">
        <v>2373</v>
      </c>
      <c r="G532" s="4">
        <v>1</v>
      </c>
      <c r="H532" s="4" t="s">
        <v>2373</v>
      </c>
      <c r="I532" s="4" t="str">
        <f t="shared" si="16"/>
        <v>Obesity</v>
      </c>
      <c r="J532" s="36" t="str">
        <f t="shared" si="17"/>
        <v>Normal</v>
      </c>
    </row>
    <row r="533" spans="1:10" x14ac:dyDescent="0.25">
      <c r="A533" s="35" t="s">
        <v>1834</v>
      </c>
      <c r="B533" s="4">
        <v>20.13</v>
      </c>
      <c r="C533" s="4">
        <v>6.47</v>
      </c>
      <c r="D533" s="4" t="s">
        <v>2373</v>
      </c>
      <c r="E533" s="4" t="s">
        <v>2373</v>
      </c>
      <c r="F533" s="4" t="s">
        <v>2375</v>
      </c>
      <c r="G533" s="4">
        <v>1</v>
      </c>
      <c r="H533" s="4" t="s">
        <v>2375</v>
      </c>
      <c r="I533" s="4" t="str">
        <f t="shared" si="16"/>
        <v>Normal Weight</v>
      </c>
      <c r="J533" s="36" t="str">
        <f t="shared" si="17"/>
        <v>Diabetes</v>
      </c>
    </row>
    <row r="534" spans="1:10" x14ac:dyDescent="0.25">
      <c r="A534" s="35" t="s">
        <v>1833</v>
      </c>
      <c r="B534" s="4">
        <v>23.655000000000001</v>
      </c>
      <c r="C534" s="4">
        <v>5.14</v>
      </c>
      <c r="D534" s="4" t="s">
        <v>2373</v>
      </c>
      <c r="E534" s="4" t="s">
        <v>2373</v>
      </c>
      <c r="F534" s="4" t="s">
        <v>2373</v>
      </c>
      <c r="G534" s="4">
        <v>1</v>
      </c>
      <c r="H534" s="4" t="s">
        <v>2375</v>
      </c>
      <c r="I534" s="4" t="str">
        <f t="shared" si="16"/>
        <v>Normal Weight</v>
      </c>
      <c r="J534" s="36" t="str">
        <f t="shared" si="17"/>
        <v>Normal</v>
      </c>
    </row>
    <row r="535" spans="1:10" x14ac:dyDescent="0.25">
      <c r="A535" s="35" t="s">
        <v>1832</v>
      </c>
      <c r="B535" s="4">
        <v>49.05</v>
      </c>
      <c r="C535" s="4">
        <v>9.77</v>
      </c>
      <c r="D535" s="4" t="s">
        <v>2375</v>
      </c>
      <c r="E535" s="4" t="s">
        <v>2373</v>
      </c>
      <c r="F535" s="4" t="s">
        <v>2373</v>
      </c>
      <c r="G535" s="4">
        <v>0</v>
      </c>
      <c r="H535" s="4" t="s">
        <v>2373</v>
      </c>
      <c r="I535" s="4" t="str">
        <f t="shared" si="16"/>
        <v>Obesity</v>
      </c>
      <c r="J535" s="36" t="str">
        <f t="shared" si="17"/>
        <v>Diabetes</v>
      </c>
    </row>
    <row r="536" spans="1:10" x14ac:dyDescent="0.25">
      <c r="A536" s="35" t="s">
        <v>1831</v>
      </c>
      <c r="B536" s="4">
        <v>51.94</v>
      </c>
      <c r="C536" s="4">
        <v>8.8000000000000007</v>
      </c>
      <c r="D536" s="4" t="s">
        <v>2375</v>
      </c>
      <c r="E536" s="4" t="s">
        <v>2373</v>
      </c>
      <c r="F536" s="4" t="s">
        <v>2373</v>
      </c>
      <c r="G536" s="4">
        <v>2</v>
      </c>
      <c r="H536" s="4" t="s">
        <v>2373</v>
      </c>
      <c r="I536" s="4" t="str">
        <f t="shared" si="16"/>
        <v>Obesity</v>
      </c>
      <c r="J536" s="36" t="str">
        <f t="shared" si="17"/>
        <v>Diabetes</v>
      </c>
    </row>
    <row r="537" spans="1:10" x14ac:dyDescent="0.25">
      <c r="A537" s="35" t="s">
        <v>1830</v>
      </c>
      <c r="B537" s="4">
        <v>29.83</v>
      </c>
      <c r="C537" s="4">
        <v>5.84</v>
      </c>
      <c r="D537" s="4" t="s">
        <v>2373</v>
      </c>
      <c r="E537" s="4" t="s">
        <v>2373</v>
      </c>
      <c r="F537" s="4" t="s">
        <v>2373</v>
      </c>
      <c r="G537" s="4">
        <v>1</v>
      </c>
      <c r="H537" s="4" t="s">
        <v>2375</v>
      </c>
      <c r="I537" s="4" t="str">
        <f t="shared" si="16"/>
        <v>Over Weight</v>
      </c>
      <c r="J537" s="36" t="str">
        <f t="shared" si="17"/>
        <v>Pre diabetes</v>
      </c>
    </row>
    <row r="538" spans="1:10" x14ac:dyDescent="0.25">
      <c r="A538" s="35" t="s">
        <v>1829</v>
      </c>
      <c r="B538" s="4">
        <v>22.6</v>
      </c>
      <c r="C538" s="4">
        <v>10.43</v>
      </c>
      <c r="D538" s="4" t="s">
        <v>2375</v>
      </c>
      <c r="E538" s="4" t="s">
        <v>2373</v>
      </c>
      <c r="F538" s="4" t="s">
        <v>2373</v>
      </c>
      <c r="G538" s="4">
        <v>1</v>
      </c>
      <c r="H538" s="4" t="s">
        <v>2375</v>
      </c>
      <c r="I538" s="4" t="str">
        <f t="shared" si="16"/>
        <v>Normal Weight</v>
      </c>
      <c r="J538" s="36" t="str">
        <f t="shared" si="17"/>
        <v>Diabetes</v>
      </c>
    </row>
    <row r="539" spans="1:10" x14ac:dyDescent="0.25">
      <c r="A539" s="35" t="s">
        <v>1828</v>
      </c>
      <c r="B539" s="4">
        <v>46.69</v>
      </c>
      <c r="C539" s="4">
        <v>4.25</v>
      </c>
      <c r="D539" s="4" t="s">
        <v>2375</v>
      </c>
      <c r="E539" s="4" t="s">
        <v>2373</v>
      </c>
      <c r="F539" s="4" t="s">
        <v>2373</v>
      </c>
      <c r="G539" s="4">
        <v>1</v>
      </c>
      <c r="H539" s="4" t="s">
        <v>2373</v>
      </c>
      <c r="I539" s="4" t="str">
        <f t="shared" si="16"/>
        <v>Obesity</v>
      </c>
      <c r="J539" s="36" t="str">
        <f t="shared" si="17"/>
        <v>Normal</v>
      </c>
    </row>
    <row r="540" spans="1:10" x14ac:dyDescent="0.25">
      <c r="A540" s="35" t="s">
        <v>1827</v>
      </c>
      <c r="B540" s="4">
        <v>28.49</v>
      </c>
      <c r="C540" s="4">
        <v>4.8899999999999997</v>
      </c>
      <c r="D540" s="4" t="s">
        <v>2373</v>
      </c>
      <c r="E540" s="4" t="s">
        <v>2373</v>
      </c>
      <c r="F540" s="4" t="s">
        <v>2373</v>
      </c>
      <c r="G540" s="4">
        <v>0</v>
      </c>
      <c r="H540" s="4" t="s">
        <v>2375</v>
      </c>
      <c r="I540" s="4" t="str">
        <f t="shared" si="16"/>
        <v>Over Weight</v>
      </c>
      <c r="J540" s="36" t="str">
        <f t="shared" si="17"/>
        <v>Normal</v>
      </c>
    </row>
    <row r="541" spans="1:10" x14ac:dyDescent="0.25">
      <c r="A541" s="35" t="s">
        <v>1826</v>
      </c>
      <c r="B541" s="4">
        <v>28.5</v>
      </c>
      <c r="C541" s="4">
        <v>5.55</v>
      </c>
      <c r="D541" s="4" t="s">
        <v>2375</v>
      </c>
      <c r="E541" s="4" t="s">
        <v>2373</v>
      </c>
      <c r="F541" s="4" t="s">
        <v>2373</v>
      </c>
      <c r="G541" s="4">
        <v>1</v>
      </c>
      <c r="H541" s="4" t="s">
        <v>2375</v>
      </c>
      <c r="I541" s="4" t="str">
        <f t="shared" si="16"/>
        <v>Over Weight</v>
      </c>
      <c r="J541" s="36" t="str">
        <f t="shared" si="17"/>
        <v>Normal</v>
      </c>
    </row>
    <row r="542" spans="1:10" x14ac:dyDescent="0.25">
      <c r="A542" s="35" t="s">
        <v>1825</v>
      </c>
      <c r="B542" s="4">
        <v>24.4</v>
      </c>
      <c r="C542" s="4">
        <v>4.5199999999999996</v>
      </c>
      <c r="D542" s="4" t="s">
        <v>2373</v>
      </c>
      <c r="E542" s="4" t="s">
        <v>2373</v>
      </c>
      <c r="F542" s="4" t="s">
        <v>2373</v>
      </c>
      <c r="G542" s="4">
        <v>1</v>
      </c>
      <c r="H542" s="4" t="s">
        <v>2375</v>
      </c>
      <c r="I542" s="4" t="str">
        <f t="shared" si="16"/>
        <v>Normal Weight</v>
      </c>
      <c r="J542" s="36" t="str">
        <f t="shared" si="17"/>
        <v>Normal</v>
      </c>
    </row>
    <row r="543" spans="1:10" x14ac:dyDescent="0.25">
      <c r="A543" s="35" t="s">
        <v>1824</v>
      </c>
      <c r="B543" s="4">
        <v>29.15</v>
      </c>
      <c r="C543" s="4">
        <v>4.45</v>
      </c>
      <c r="D543" s="4" t="s">
        <v>2375</v>
      </c>
      <c r="E543" s="4" t="s">
        <v>2373</v>
      </c>
      <c r="F543" s="4" t="s">
        <v>2373</v>
      </c>
      <c r="G543" s="4">
        <v>1</v>
      </c>
      <c r="H543" s="4" t="s">
        <v>2375</v>
      </c>
      <c r="I543" s="4" t="str">
        <f t="shared" si="16"/>
        <v>Over Weight</v>
      </c>
      <c r="J543" s="36" t="str">
        <f t="shared" si="17"/>
        <v>Normal</v>
      </c>
    </row>
    <row r="544" spans="1:10" x14ac:dyDescent="0.25">
      <c r="A544" s="35" t="s">
        <v>1823</v>
      </c>
      <c r="B544" s="4">
        <v>27.28</v>
      </c>
      <c r="C544" s="4">
        <v>4.72</v>
      </c>
      <c r="D544" s="4" t="s">
        <v>2373</v>
      </c>
      <c r="E544" s="4" t="s">
        <v>2374</v>
      </c>
      <c r="F544" s="4" t="s">
        <v>2373</v>
      </c>
      <c r="G544" s="4">
        <v>1</v>
      </c>
      <c r="H544" s="4" t="s">
        <v>2375</v>
      </c>
      <c r="I544" s="4" t="str">
        <f t="shared" si="16"/>
        <v>Over Weight</v>
      </c>
      <c r="J544" s="36" t="str">
        <f t="shared" si="17"/>
        <v>Normal</v>
      </c>
    </row>
    <row r="545" spans="1:10" x14ac:dyDescent="0.25">
      <c r="A545" s="35" t="s">
        <v>1822</v>
      </c>
      <c r="B545" s="4">
        <v>32.229999999999997</v>
      </c>
      <c r="C545" s="4">
        <v>4.6500000000000004</v>
      </c>
      <c r="D545" s="4" t="s">
        <v>2375</v>
      </c>
      <c r="E545" s="4" t="s">
        <v>2373</v>
      </c>
      <c r="F545" s="4" t="s">
        <v>2375</v>
      </c>
      <c r="G545" s="4">
        <v>1</v>
      </c>
      <c r="H545" s="4" t="s">
        <v>2373</v>
      </c>
      <c r="I545" s="4" t="str">
        <f t="shared" si="16"/>
        <v>Obesity</v>
      </c>
      <c r="J545" s="36" t="str">
        <f t="shared" si="17"/>
        <v>Normal</v>
      </c>
    </row>
    <row r="546" spans="1:10" x14ac:dyDescent="0.25">
      <c r="A546" s="35" t="s">
        <v>1821</v>
      </c>
      <c r="B546" s="4">
        <v>44.2</v>
      </c>
      <c r="C546" s="4">
        <v>11.34</v>
      </c>
      <c r="D546" s="4" t="s">
        <v>2375</v>
      </c>
      <c r="E546" s="4" t="s">
        <v>2373</v>
      </c>
      <c r="F546" s="4" t="s">
        <v>2375</v>
      </c>
      <c r="G546" s="4">
        <v>1</v>
      </c>
      <c r="H546" s="4" t="s">
        <v>2373</v>
      </c>
      <c r="I546" s="4" t="str">
        <f t="shared" si="16"/>
        <v>Obesity</v>
      </c>
      <c r="J546" s="36" t="str">
        <f t="shared" si="17"/>
        <v>Diabetes</v>
      </c>
    </row>
    <row r="547" spans="1:10" x14ac:dyDescent="0.25">
      <c r="A547" s="35" t="s">
        <v>1820</v>
      </c>
      <c r="B547" s="4">
        <v>29.734999999999999</v>
      </c>
      <c r="C547" s="4">
        <v>4.53</v>
      </c>
      <c r="D547" s="4" t="s">
        <v>2373</v>
      </c>
      <c r="E547" s="4" t="s">
        <v>2373</v>
      </c>
      <c r="F547" s="4" t="s">
        <v>2375</v>
      </c>
      <c r="G547" s="4">
        <v>1</v>
      </c>
      <c r="H547" s="4" t="s">
        <v>2373</v>
      </c>
      <c r="I547" s="4" t="str">
        <f t="shared" si="16"/>
        <v>Over Weight</v>
      </c>
      <c r="J547" s="36" t="str">
        <f t="shared" si="17"/>
        <v>Normal</v>
      </c>
    </row>
    <row r="548" spans="1:10" x14ac:dyDescent="0.25">
      <c r="A548" s="35" t="s">
        <v>1819</v>
      </c>
      <c r="B548" s="4">
        <v>28.31</v>
      </c>
      <c r="C548" s="4">
        <v>6.35</v>
      </c>
      <c r="D548" s="4" t="s">
        <v>2373</v>
      </c>
      <c r="E548" s="4" t="s">
        <v>2373</v>
      </c>
      <c r="F548" s="4" t="s">
        <v>2373</v>
      </c>
      <c r="G548" s="4">
        <v>0</v>
      </c>
      <c r="H548" s="4" t="s">
        <v>2375</v>
      </c>
      <c r="I548" s="4" t="str">
        <f t="shared" si="16"/>
        <v>Over Weight</v>
      </c>
      <c r="J548" s="36" t="str">
        <f t="shared" si="17"/>
        <v>Pre diabetes</v>
      </c>
    </row>
    <row r="549" spans="1:10" x14ac:dyDescent="0.25">
      <c r="A549" s="35" t="s">
        <v>1818</v>
      </c>
      <c r="B549" s="4">
        <v>46.62</v>
      </c>
      <c r="C549" s="4">
        <v>8.51</v>
      </c>
      <c r="D549" s="4" t="s">
        <v>2373</v>
      </c>
      <c r="E549" s="4" t="s">
        <v>2373</v>
      </c>
      <c r="F549" s="4" t="s">
        <v>2373</v>
      </c>
      <c r="G549" s="4">
        <v>0</v>
      </c>
      <c r="H549" s="4" t="s">
        <v>2373</v>
      </c>
      <c r="I549" s="4" t="str">
        <f t="shared" si="16"/>
        <v>Obesity</v>
      </c>
      <c r="J549" s="36" t="str">
        <f t="shared" si="17"/>
        <v>Diabetes</v>
      </c>
    </row>
    <row r="550" spans="1:10" x14ac:dyDescent="0.25">
      <c r="A550" s="35" t="s">
        <v>1817</v>
      </c>
      <c r="B550" s="4">
        <v>51.75</v>
      </c>
      <c r="C550" s="4">
        <v>8.59</v>
      </c>
      <c r="D550" s="4" t="s">
        <v>2375</v>
      </c>
      <c r="E550" s="4" t="s">
        <v>2373</v>
      </c>
      <c r="F550" s="4" t="s">
        <v>2373</v>
      </c>
      <c r="G550" s="4">
        <v>1</v>
      </c>
      <c r="H550" s="4" t="s">
        <v>2373</v>
      </c>
      <c r="I550" s="4" t="str">
        <f t="shared" si="16"/>
        <v>Obesity</v>
      </c>
      <c r="J550" s="36" t="str">
        <f t="shared" si="17"/>
        <v>Diabetes</v>
      </c>
    </row>
    <row r="551" spans="1:10" x14ac:dyDescent="0.25">
      <c r="A551" s="35" t="s">
        <v>1816</v>
      </c>
      <c r="B551" s="4">
        <v>25.7</v>
      </c>
      <c r="C551" s="4">
        <v>4.13</v>
      </c>
      <c r="D551" s="4" t="s">
        <v>2375</v>
      </c>
      <c r="E551" s="4" t="s">
        <v>2373</v>
      </c>
      <c r="F551" s="4" t="s">
        <v>2373</v>
      </c>
      <c r="G551" s="4">
        <v>0</v>
      </c>
      <c r="H551" s="4" t="s">
        <v>2375</v>
      </c>
      <c r="I551" s="4" t="str">
        <f t="shared" si="16"/>
        <v>Over Weight</v>
      </c>
      <c r="J551" s="36" t="str">
        <f t="shared" si="17"/>
        <v>Normal</v>
      </c>
    </row>
    <row r="552" spans="1:10" x14ac:dyDescent="0.25">
      <c r="A552" s="35" t="s">
        <v>1815</v>
      </c>
      <c r="B552" s="4">
        <v>31.79</v>
      </c>
      <c r="C552" s="4">
        <v>4.55</v>
      </c>
      <c r="D552" s="4" t="s">
        <v>2373</v>
      </c>
      <c r="E552" s="4" t="s">
        <v>2373</v>
      </c>
      <c r="F552" s="4" t="s">
        <v>2373</v>
      </c>
      <c r="G552" s="4">
        <v>0</v>
      </c>
      <c r="H552" s="4" t="s">
        <v>2373</v>
      </c>
      <c r="I552" s="4" t="str">
        <f t="shared" si="16"/>
        <v>Obesity</v>
      </c>
      <c r="J552" s="36" t="str">
        <f t="shared" si="17"/>
        <v>Normal</v>
      </c>
    </row>
    <row r="553" spans="1:10" x14ac:dyDescent="0.25">
      <c r="A553" s="35" t="s">
        <v>1814</v>
      </c>
      <c r="B553" s="4">
        <v>24.795000000000002</v>
      </c>
      <c r="C553" s="4">
        <v>4.5199999999999996</v>
      </c>
      <c r="D553" s="4" t="s">
        <v>2373</v>
      </c>
      <c r="E553" s="4" t="s">
        <v>2373</v>
      </c>
      <c r="F553" s="4" t="s">
        <v>2373</v>
      </c>
      <c r="G553" s="4">
        <v>0</v>
      </c>
      <c r="H553" s="4" t="s">
        <v>2375</v>
      </c>
      <c r="I553" s="4" t="str">
        <f t="shared" si="16"/>
        <v>Normal Weight</v>
      </c>
      <c r="J553" s="36" t="str">
        <f t="shared" si="17"/>
        <v>Normal</v>
      </c>
    </row>
    <row r="554" spans="1:10" x14ac:dyDescent="0.25">
      <c r="A554" s="35" t="s">
        <v>1813</v>
      </c>
      <c r="B554" s="4">
        <v>53.98</v>
      </c>
      <c r="C554" s="4">
        <v>5.07</v>
      </c>
      <c r="D554" s="4" t="s">
        <v>2373</v>
      </c>
      <c r="E554" s="4" t="s">
        <v>2373</v>
      </c>
      <c r="F554" s="4" t="s">
        <v>2375</v>
      </c>
      <c r="G554" s="4">
        <v>1</v>
      </c>
      <c r="H554" s="4" t="s">
        <v>2373</v>
      </c>
      <c r="I554" s="4" t="str">
        <f t="shared" si="16"/>
        <v>Obesity</v>
      </c>
      <c r="J554" s="36" t="str">
        <f t="shared" si="17"/>
        <v>Normal</v>
      </c>
    </row>
    <row r="555" spans="1:10" x14ac:dyDescent="0.25">
      <c r="A555" s="35" t="s">
        <v>1812</v>
      </c>
      <c r="B555" s="4">
        <v>41.325000000000003</v>
      </c>
      <c r="C555" s="4">
        <v>4.04</v>
      </c>
      <c r="D555" s="4" t="s">
        <v>2375</v>
      </c>
      <c r="E555" s="4" t="s">
        <v>2373</v>
      </c>
      <c r="F555" s="4" t="s">
        <v>2375</v>
      </c>
      <c r="G555" s="4">
        <v>1</v>
      </c>
      <c r="H555" s="4" t="s">
        <v>2373</v>
      </c>
      <c r="I555" s="4" t="str">
        <f t="shared" si="16"/>
        <v>Obesity</v>
      </c>
      <c r="J555" s="36" t="str">
        <f t="shared" si="17"/>
        <v>Normal</v>
      </c>
    </row>
    <row r="556" spans="1:10" x14ac:dyDescent="0.25">
      <c r="A556" s="35" t="s">
        <v>1811</v>
      </c>
      <c r="B556" s="4">
        <v>51.65</v>
      </c>
      <c r="C556" s="4">
        <v>5.3</v>
      </c>
      <c r="D556" s="4" t="s">
        <v>2375</v>
      </c>
      <c r="E556" s="4" t="s">
        <v>2373</v>
      </c>
      <c r="F556" s="4" t="s">
        <v>2373</v>
      </c>
      <c r="G556" s="4">
        <v>0</v>
      </c>
      <c r="H556" s="4" t="s">
        <v>2373</v>
      </c>
      <c r="I556" s="4" t="str">
        <f t="shared" si="16"/>
        <v>Obesity</v>
      </c>
      <c r="J556" s="36" t="str">
        <f t="shared" si="17"/>
        <v>Normal</v>
      </c>
    </row>
    <row r="557" spans="1:10" x14ac:dyDescent="0.25">
      <c r="A557" s="35" t="s">
        <v>1810</v>
      </c>
      <c r="B557" s="4">
        <v>44.52</v>
      </c>
      <c r="C557" s="4">
        <v>8.64</v>
      </c>
      <c r="D557" s="4" t="s">
        <v>2375</v>
      </c>
      <c r="E557" s="4" t="s">
        <v>2373</v>
      </c>
      <c r="F557" s="4" t="s">
        <v>2375</v>
      </c>
      <c r="G557" s="4">
        <v>1</v>
      </c>
      <c r="H557" s="4" t="s">
        <v>2373</v>
      </c>
      <c r="I557" s="4" t="str">
        <f t="shared" si="16"/>
        <v>Obesity</v>
      </c>
      <c r="J557" s="36" t="str">
        <f t="shared" si="17"/>
        <v>Diabetes</v>
      </c>
    </row>
    <row r="558" spans="1:10" x14ac:dyDescent="0.25">
      <c r="A558" s="35" t="s">
        <v>1809</v>
      </c>
      <c r="B558" s="4">
        <v>53.29</v>
      </c>
      <c r="C558" s="4">
        <v>4.03</v>
      </c>
      <c r="D558" s="4" t="s">
        <v>2373</v>
      </c>
      <c r="E558" s="4" t="s">
        <v>2373</v>
      </c>
      <c r="F558" s="4" t="s">
        <v>2375</v>
      </c>
      <c r="G558" s="4">
        <v>1</v>
      </c>
      <c r="H558" s="4" t="s">
        <v>2373</v>
      </c>
      <c r="I558" s="4" t="str">
        <f t="shared" si="16"/>
        <v>Obesity</v>
      </c>
      <c r="J558" s="36" t="str">
        <f t="shared" si="17"/>
        <v>Normal</v>
      </c>
    </row>
    <row r="559" spans="1:10" x14ac:dyDescent="0.25">
      <c r="A559" s="35" t="s">
        <v>1808</v>
      </c>
      <c r="B559" s="4">
        <v>46.63</v>
      </c>
      <c r="C559" s="4">
        <v>4.26</v>
      </c>
      <c r="D559" s="4" t="s">
        <v>2375</v>
      </c>
      <c r="E559" s="4" t="s">
        <v>2373</v>
      </c>
      <c r="F559" s="4" t="s">
        <v>2373</v>
      </c>
      <c r="G559" s="4">
        <v>2</v>
      </c>
      <c r="H559" s="4" t="s">
        <v>2373</v>
      </c>
      <c r="I559" s="4" t="str">
        <f t="shared" si="16"/>
        <v>Obesity</v>
      </c>
      <c r="J559" s="36" t="str">
        <f t="shared" si="17"/>
        <v>Normal</v>
      </c>
    </row>
    <row r="560" spans="1:10" x14ac:dyDescent="0.25">
      <c r="A560" s="35" t="s">
        <v>1807</v>
      </c>
      <c r="B560" s="4">
        <v>28.88</v>
      </c>
      <c r="C560" s="4">
        <v>5.35</v>
      </c>
      <c r="D560" s="4" t="s">
        <v>2373</v>
      </c>
      <c r="E560" s="4" t="s">
        <v>2373</v>
      </c>
      <c r="F560" s="4" t="s">
        <v>2375</v>
      </c>
      <c r="G560" s="4">
        <v>1</v>
      </c>
      <c r="H560" s="4" t="s">
        <v>2375</v>
      </c>
      <c r="I560" s="4" t="str">
        <f t="shared" si="16"/>
        <v>Over Weight</v>
      </c>
      <c r="J560" s="36" t="str">
        <f t="shared" si="17"/>
        <v>Normal</v>
      </c>
    </row>
    <row r="561" spans="1:10" x14ac:dyDescent="0.25">
      <c r="A561" s="35" t="s">
        <v>1806</v>
      </c>
      <c r="B561" s="4">
        <v>23.98</v>
      </c>
      <c r="C561" s="4">
        <v>4.9000000000000004</v>
      </c>
      <c r="D561" s="4" t="s">
        <v>2373</v>
      </c>
      <c r="E561" s="4" t="s">
        <v>2373</v>
      </c>
      <c r="F561" s="4" t="s">
        <v>2373</v>
      </c>
      <c r="G561" s="4">
        <v>0</v>
      </c>
      <c r="H561" s="4" t="s">
        <v>2375</v>
      </c>
      <c r="I561" s="4" t="str">
        <f t="shared" si="16"/>
        <v>Normal Weight</v>
      </c>
      <c r="J561" s="36" t="str">
        <f t="shared" si="17"/>
        <v>Normal</v>
      </c>
    </row>
    <row r="562" spans="1:10" x14ac:dyDescent="0.25">
      <c r="A562" s="35" t="s">
        <v>1805</v>
      </c>
      <c r="B562" s="4">
        <v>23.65</v>
      </c>
      <c r="C562" s="4">
        <v>4.5</v>
      </c>
      <c r="D562" s="4" t="s">
        <v>2373</v>
      </c>
      <c r="E562" s="4" t="s">
        <v>2373</v>
      </c>
      <c r="F562" s="4" t="s">
        <v>2373</v>
      </c>
      <c r="G562" s="4">
        <v>0</v>
      </c>
      <c r="H562" s="4" t="s">
        <v>2373</v>
      </c>
      <c r="I562" s="4" t="str">
        <f t="shared" si="16"/>
        <v>Normal Weight</v>
      </c>
      <c r="J562" s="36" t="str">
        <f t="shared" si="17"/>
        <v>Normal</v>
      </c>
    </row>
    <row r="563" spans="1:10" x14ac:dyDescent="0.25">
      <c r="A563" s="35" t="s">
        <v>1804</v>
      </c>
      <c r="B563" s="4">
        <v>49.09</v>
      </c>
      <c r="C563" s="4">
        <v>8.3800000000000008</v>
      </c>
      <c r="D563" s="4" t="s">
        <v>2375</v>
      </c>
      <c r="E563" s="4" t="s">
        <v>2373</v>
      </c>
      <c r="F563" s="4" t="s">
        <v>2373</v>
      </c>
      <c r="G563" s="4">
        <v>2</v>
      </c>
      <c r="H563" s="4" t="s">
        <v>2373</v>
      </c>
      <c r="I563" s="4" t="str">
        <f t="shared" si="16"/>
        <v>Obesity</v>
      </c>
      <c r="J563" s="36" t="str">
        <f t="shared" si="17"/>
        <v>Diabetes</v>
      </c>
    </row>
    <row r="564" spans="1:10" x14ac:dyDescent="0.25">
      <c r="A564" s="35" t="s">
        <v>1803</v>
      </c>
      <c r="B564" s="4">
        <v>28.024999999999999</v>
      </c>
      <c r="C564" s="4">
        <v>7.03</v>
      </c>
      <c r="D564" s="4" t="s">
        <v>2373</v>
      </c>
      <c r="E564" s="4" t="s">
        <v>2373</v>
      </c>
      <c r="F564" s="4" t="s">
        <v>2373</v>
      </c>
      <c r="G564" s="4">
        <v>0</v>
      </c>
      <c r="H564" s="4" t="s">
        <v>2375</v>
      </c>
      <c r="I564" s="4" t="str">
        <f t="shared" si="16"/>
        <v>Over Weight</v>
      </c>
      <c r="J564" s="36" t="str">
        <f t="shared" si="17"/>
        <v>Diabetes</v>
      </c>
    </row>
    <row r="565" spans="1:10" x14ac:dyDescent="0.25">
      <c r="A565" s="35" t="s">
        <v>1802</v>
      </c>
      <c r="B565" s="4">
        <v>43.32</v>
      </c>
      <c r="C565" s="4">
        <v>8.75</v>
      </c>
      <c r="D565" s="4" t="s">
        <v>2375</v>
      </c>
      <c r="E565" s="4" t="s">
        <v>2373</v>
      </c>
      <c r="F565" s="4" t="s">
        <v>2375</v>
      </c>
      <c r="G565" s="4">
        <v>1</v>
      </c>
      <c r="H565" s="4" t="s">
        <v>2373</v>
      </c>
      <c r="I565" s="4" t="str">
        <f t="shared" si="16"/>
        <v>Obesity</v>
      </c>
      <c r="J565" s="36" t="str">
        <f t="shared" si="17"/>
        <v>Diabetes</v>
      </c>
    </row>
    <row r="566" spans="1:10" x14ac:dyDescent="0.25">
      <c r="A566" s="35" t="s">
        <v>1801</v>
      </c>
      <c r="B566" s="4">
        <v>45.92</v>
      </c>
      <c r="C566" s="4">
        <v>9.51</v>
      </c>
      <c r="D566" s="4" t="s">
        <v>2373</v>
      </c>
      <c r="E566" s="4" t="s">
        <v>2373</v>
      </c>
      <c r="F566" s="4" t="s">
        <v>2373</v>
      </c>
      <c r="G566" s="4">
        <v>0</v>
      </c>
      <c r="H566" s="4" t="s">
        <v>2373</v>
      </c>
      <c r="I566" s="4" t="str">
        <f t="shared" si="16"/>
        <v>Obesity</v>
      </c>
      <c r="J566" s="36" t="str">
        <f t="shared" si="17"/>
        <v>Diabetes</v>
      </c>
    </row>
    <row r="567" spans="1:10" x14ac:dyDescent="0.25">
      <c r="A567" s="35" t="s">
        <v>1800</v>
      </c>
      <c r="B567" s="4">
        <v>44.03</v>
      </c>
      <c r="C567" s="4">
        <v>9.36</v>
      </c>
      <c r="D567" s="4" t="s">
        <v>2373</v>
      </c>
      <c r="E567" s="4" t="s">
        <v>2373</v>
      </c>
      <c r="F567" s="4" t="s">
        <v>2373</v>
      </c>
      <c r="G567" s="4">
        <v>0</v>
      </c>
      <c r="H567" s="4" t="s">
        <v>2373</v>
      </c>
      <c r="I567" s="4" t="str">
        <f t="shared" si="16"/>
        <v>Obesity</v>
      </c>
      <c r="J567" s="36" t="str">
        <f t="shared" si="17"/>
        <v>Diabetes</v>
      </c>
    </row>
    <row r="568" spans="1:10" x14ac:dyDescent="0.25">
      <c r="A568" s="35" t="s">
        <v>1799</v>
      </c>
      <c r="B568" s="4">
        <v>24.6</v>
      </c>
      <c r="C568" s="4">
        <v>4.8099999999999996</v>
      </c>
      <c r="D568" s="4" t="s">
        <v>2373</v>
      </c>
      <c r="E568" s="4" t="s">
        <v>2373</v>
      </c>
      <c r="F568" s="4" t="s">
        <v>2373</v>
      </c>
      <c r="G568" s="4">
        <v>0</v>
      </c>
      <c r="H568" s="4" t="s">
        <v>2375</v>
      </c>
      <c r="I568" s="4" t="str">
        <f t="shared" si="16"/>
        <v>Normal Weight</v>
      </c>
      <c r="J568" s="36" t="str">
        <f t="shared" si="17"/>
        <v>Normal</v>
      </c>
    </row>
    <row r="569" spans="1:10" x14ac:dyDescent="0.25">
      <c r="A569" s="35" t="s">
        <v>1798</v>
      </c>
      <c r="B569" s="4">
        <v>49.15</v>
      </c>
      <c r="C569" s="4">
        <v>8.08</v>
      </c>
      <c r="D569" s="4" t="s">
        <v>2373</v>
      </c>
      <c r="E569" s="4" t="s">
        <v>2373</v>
      </c>
      <c r="F569" s="4" t="s">
        <v>2373</v>
      </c>
      <c r="G569" s="4">
        <v>0</v>
      </c>
      <c r="H569" s="4" t="s">
        <v>2373</v>
      </c>
      <c r="I569" s="4" t="str">
        <f t="shared" si="16"/>
        <v>Obesity</v>
      </c>
      <c r="J569" s="36" t="str">
        <f t="shared" si="17"/>
        <v>Diabetes</v>
      </c>
    </row>
    <row r="570" spans="1:10" x14ac:dyDescent="0.25">
      <c r="A570" s="35" t="s">
        <v>1797</v>
      </c>
      <c r="B570" s="4">
        <v>28.31</v>
      </c>
      <c r="C570" s="4">
        <v>6.29</v>
      </c>
      <c r="D570" s="4" t="s">
        <v>2373</v>
      </c>
      <c r="E570" s="4" t="s">
        <v>2373</v>
      </c>
      <c r="F570" s="4" t="s">
        <v>2375</v>
      </c>
      <c r="G570" s="4">
        <v>1</v>
      </c>
      <c r="H570" s="4" t="s">
        <v>2375</v>
      </c>
      <c r="I570" s="4" t="str">
        <f t="shared" si="16"/>
        <v>Over Weight</v>
      </c>
      <c r="J570" s="36" t="str">
        <f t="shared" si="17"/>
        <v>Pre diabetes</v>
      </c>
    </row>
    <row r="571" spans="1:10" x14ac:dyDescent="0.25">
      <c r="A571" s="35" t="s">
        <v>1796</v>
      </c>
      <c r="B571" s="4">
        <v>22.99</v>
      </c>
      <c r="C571" s="4">
        <v>6.29</v>
      </c>
      <c r="D571" s="4" t="s">
        <v>2373</v>
      </c>
      <c r="E571" s="4" t="s">
        <v>2373</v>
      </c>
      <c r="F571" s="4" t="s">
        <v>2373</v>
      </c>
      <c r="G571" s="4">
        <v>1</v>
      </c>
      <c r="H571" s="4" t="s">
        <v>2375</v>
      </c>
      <c r="I571" s="4" t="str">
        <f t="shared" si="16"/>
        <v>Normal Weight</v>
      </c>
      <c r="J571" s="36" t="str">
        <f t="shared" si="17"/>
        <v>Pre diabetes</v>
      </c>
    </row>
    <row r="572" spans="1:10" x14ac:dyDescent="0.25">
      <c r="A572" s="35" t="s">
        <v>1795</v>
      </c>
      <c r="B572" s="4">
        <v>29.07</v>
      </c>
      <c r="C572" s="4">
        <v>5.12</v>
      </c>
      <c r="D572" s="4" t="s">
        <v>2373</v>
      </c>
      <c r="E572" s="4" t="s">
        <v>2373</v>
      </c>
      <c r="F572" s="4" t="s">
        <v>2375</v>
      </c>
      <c r="G572" s="4">
        <v>1</v>
      </c>
      <c r="H572" s="4" t="s">
        <v>2375</v>
      </c>
      <c r="I572" s="4" t="str">
        <f t="shared" si="16"/>
        <v>Over Weight</v>
      </c>
      <c r="J572" s="36" t="str">
        <f t="shared" si="17"/>
        <v>Normal</v>
      </c>
    </row>
    <row r="573" spans="1:10" x14ac:dyDescent="0.25">
      <c r="A573" s="35" t="s">
        <v>1794</v>
      </c>
      <c r="B573" s="4">
        <v>42.02</v>
      </c>
      <c r="C573" s="4">
        <v>9.9499999999999993</v>
      </c>
      <c r="D573" s="4" t="s">
        <v>2375</v>
      </c>
      <c r="E573" s="4" t="s">
        <v>2373</v>
      </c>
      <c r="F573" s="4" t="s">
        <v>2375</v>
      </c>
      <c r="G573" s="4">
        <v>1</v>
      </c>
      <c r="H573" s="4" t="s">
        <v>2373</v>
      </c>
      <c r="I573" s="4" t="str">
        <f t="shared" si="16"/>
        <v>Obesity</v>
      </c>
      <c r="J573" s="36" t="str">
        <f t="shared" si="17"/>
        <v>Diabetes</v>
      </c>
    </row>
    <row r="574" spans="1:10" x14ac:dyDescent="0.25">
      <c r="A574" s="35" t="s">
        <v>1793</v>
      </c>
      <c r="B574" s="4">
        <v>49.07</v>
      </c>
      <c r="C574" s="4">
        <v>9.08</v>
      </c>
      <c r="D574" s="4" t="s">
        <v>2375</v>
      </c>
      <c r="E574" s="4" t="s">
        <v>2373</v>
      </c>
      <c r="F574" s="4" t="s">
        <v>2373</v>
      </c>
      <c r="G574" s="4">
        <v>1</v>
      </c>
      <c r="H574" s="4" t="s">
        <v>2373</v>
      </c>
      <c r="I574" s="4" t="str">
        <f t="shared" si="16"/>
        <v>Obesity</v>
      </c>
      <c r="J574" s="36" t="str">
        <f t="shared" si="17"/>
        <v>Diabetes</v>
      </c>
    </row>
    <row r="575" spans="1:10" x14ac:dyDescent="0.25">
      <c r="A575" s="35" t="s">
        <v>1792</v>
      </c>
      <c r="B575" s="4">
        <v>19.8</v>
      </c>
      <c r="C575" s="4">
        <v>4.82</v>
      </c>
      <c r="D575" s="4" t="s">
        <v>2373</v>
      </c>
      <c r="E575" s="4" t="s">
        <v>2373</v>
      </c>
      <c r="F575" s="4" t="s">
        <v>2373</v>
      </c>
      <c r="G575" s="4">
        <v>0</v>
      </c>
      <c r="H575" s="4" t="s">
        <v>2375</v>
      </c>
      <c r="I575" s="4" t="str">
        <f t="shared" si="16"/>
        <v>Normal Weight</v>
      </c>
      <c r="J575" s="36" t="str">
        <f t="shared" si="17"/>
        <v>Normal</v>
      </c>
    </row>
    <row r="576" spans="1:10" x14ac:dyDescent="0.25">
      <c r="A576" s="35" t="s">
        <v>1791</v>
      </c>
      <c r="B576" s="4">
        <v>27.36</v>
      </c>
      <c r="C576" s="4">
        <v>4.6500000000000004</v>
      </c>
      <c r="D576" s="4" t="s">
        <v>2373</v>
      </c>
      <c r="E576" s="4" t="s">
        <v>2374</v>
      </c>
      <c r="F576" s="4" t="s">
        <v>2373</v>
      </c>
      <c r="G576" s="4">
        <v>1</v>
      </c>
      <c r="H576" s="4" t="s">
        <v>2375</v>
      </c>
      <c r="I576" s="4" t="str">
        <f t="shared" si="16"/>
        <v>Over Weight</v>
      </c>
      <c r="J576" s="36" t="str">
        <f t="shared" si="17"/>
        <v>Normal</v>
      </c>
    </row>
    <row r="577" spans="1:10" x14ac:dyDescent="0.25">
      <c r="A577" s="35" t="s">
        <v>1790</v>
      </c>
      <c r="B577" s="4">
        <v>42.95</v>
      </c>
      <c r="C577" s="4">
        <v>5.16</v>
      </c>
      <c r="D577" s="4" t="s">
        <v>2375</v>
      </c>
      <c r="E577" s="4" t="s">
        <v>2373</v>
      </c>
      <c r="F577" s="4" t="s">
        <v>2373</v>
      </c>
      <c r="G577" s="4">
        <v>1</v>
      </c>
      <c r="H577" s="4" t="s">
        <v>2373</v>
      </c>
      <c r="I577" s="4" t="str">
        <f t="shared" si="16"/>
        <v>Obesity</v>
      </c>
      <c r="J577" s="36" t="str">
        <f t="shared" si="17"/>
        <v>Normal</v>
      </c>
    </row>
    <row r="578" spans="1:10" x14ac:dyDescent="0.25">
      <c r="A578" s="35" t="s">
        <v>1789</v>
      </c>
      <c r="B578" s="4">
        <v>42.66</v>
      </c>
      <c r="C578" s="4">
        <v>10.44</v>
      </c>
      <c r="D578" s="4" t="s">
        <v>2373</v>
      </c>
      <c r="E578" s="4" t="s">
        <v>2373</v>
      </c>
      <c r="F578" s="4" t="s">
        <v>2373</v>
      </c>
      <c r="G578" s="4">
        <v>0</v>
      </c>
      <c r="H578" s="4" t="s">
        <v>2373</v>
      </c>
      <c r="I578" s="4" t="str">
        <f t="shared" si="16"/>
        <v>Obesity</v>
      </c>
      <c r="J578" s="36" t="str">
        <f t="shared" si="17"/>
        <v>Diabetes</v>
      </c>
    </row>
    <row r="579" spans="1:10" x14ac:dyDescent="0.25">
      <c r="A579" s="35" t="s">
        <v>1788</v>
      </c>
      <c r="B579" s="4">
        <v>33.630000000000003</v>
      </c>
      <c r="C579" s="4">
        <v>5.69</v>
      </c>
      <c r="D579" s="4" t="s">
        <v>2373</v>
      </c>
      <c r="E579" s="4" t="s">
        <v>2373</v>
      </c>
      <c r="F579" s="4" t="s">
        <v>2373</v>
      </c>
      <c r="G579" s="4">
        <v>1</v>
      </c>
      <c r="H579" s="4" t="s">
        <v>2373</v>
      </c>
      <c r="I579" s="4" t="str">
        <f t="shared" ref="I579:I642" si="18">IF(B579&lt;18.5,"Underweight",IF(B579&lt;24.9,"Normal Weight",IF(B579&lt;29.9,"Over Weight","Obesity")))</f>
        <v>Obesity</v>
      </c>
      <c r="J579" s="36" t="str">
        <f t="shared" ref="J579:J642" si="19">IF(C579&lt;5.7,"Normal",IF(C579&lt;6.4,"Pre diabetes","Diabetes"))</f>
        <v>Normal</v>
      </c>
    </row>
    <row r="580" spans="1:10" x14ac:dyDescent="0.25">
      <c r="A580" s="35" t="s">
        <v>1787</v>
      </c>
      <c r="B580" s="4">
        <v>26.84</v>
      </c>
      <c r="C580" s="4">
        <v>6.5</v>
      </c>
      <c r="D580" s="4" t="s">
        <v>2373</v>
      </c>
      <c r="E580" s="4" t="s">
        <v>2373</v>
      </c>
      <c r="F580" s="4" t="s">
        <v>2373</v>
      </c>
      <c r="G580" s="4">
        <v>0</v>
      </c>
      <c r="H580" s="4" t="s">
        <v>2375</v>
      </c>
      <c r="I580" s="4" t="str">
        <f t="shared" si="18"/>
        <v>Over Weight</v>
      </c>
      <c r="J580" s="36" t="str">
        <f t="shared" si="19"/>
        <v>Diabetes</v>
      </c>
    </row>
    <row r="581" spans="1:10" x14ac:dyDescent="0.25">
      <c r="A581" s="35" t="s">
        <v>1786</v>
      </c>
      <c r="B581" s="4">
        <v>28.3</v>
      </c>
      <c r="C581" s="4">
        <v>5.73</v>
      </c>
      <c r="D581" s="4" t="s">
        <v>2373</v>
      </c>
      <c r="E581" s="4" t="s">
        <v>2373</v>
      </c>
      <c r="F581" s="4" t="s">
        <v>2375</v>
      </c>
      <c r="G581" s="4">
        <v>1</v>
      </c>
      <c r="H581" s="4" t="s">
        <v>2375</v>
      </c>
      <c r="I581" s="4" t="str">
        <f t="shared" si="18"/>
        <v>Over Weight</v>
      </c>
      <c r="J581" s="36" t="str">
        <f t="shared" si="19"/>
        <v>Pre diabetes</v>
      </c>
    </row>
    <row r="582" spans="1:10" x14ac:dyDescent="0.25">
      <c r="A582" s="35" t="s">
        <v>1785</v>
      </c>
      <c r="B582" s="4">
        <v>27.06</v>
      </c>
      <c r="C582" s="4">
        <v>5.74</v>
      </c>
      <c r="D582" s="4" t="s">
        <v>2375</v>
      </c>
      <c r="E582" s="4" t="s">
        <v>2373</v>
      </c>
      <c r="F582" s="4" t="s">
        <v>2373</v>
      </c>
      <c r="G582" s="4">
        <v>0</v>
      </c>
      <c r="H582" s="4" t="s">
        <v>2375</v>
      </c>
      <c r="I582" s="4" t="str">
        <f t="shared" si="18"/>
        <v>Over Weight</v>
      </c>
      <c r="J582" s="36" t="str">
        <f t="shared" si="19"/>
        <v>Pre diabetes</v>
      </c>
    </row>
    <row r="583" spans="1:10" x14ac:dyDescent="0.25">
      <c r="A583" s="35" t="s">
        <v>1784</v>
      </c>
      <c r="B583" s="4">
        <v>47.13</v>
      </c>
      <c r="C583" s="4">
        <v>8.6999999999999993</v>
      </c>
      <c r="D583" s="4" t="s">
        <v>2373</v>
      </c>
      <c r="E583" s="4" t="s">
        <v>2373</v>
      </c>
      <c r="F583" s="4" t="s">
        <v>2373</v>
      </c>
      <c r="G583" s="4">
        <v>0</v>
      </c>
      <c r="H583" s="4" t="s">
        <v>2373</v>
      </c>
      <c r="I583" s="4" t="str">
        <f t="shared" si="18"/>
        <v>Obesity</v>
      </c>
      <c r="J583" s="36" t="str">
        <f t="shared" si="19"/>
        <v>Diabetes</v>
      </c>
    </row>
    <row r="584" spans="1:10" x14ac:dyDescent="0.25">
      <c r="A584" s="35" t="s">
        <v>1783</v>
      </c>
      <c r="B584" s="4">
        <v>51.72</v>
      </c>
      <c r="C584" s="4">
        <v>5.09</v>
      </c>
      <c r="D584" s="4" t="s">
        <v>2373</v>
      </c>
      <c r="E584" s="4" t="s">
        <v>2373</v>
      </c>
      <c r="F584" s="4" t="s">
        <v>2373</v>
      </c>
      <c r="G584" s="4">
        <v>0</v>
      </c>
      <c r="H584" s="4" t="s">
        <v>2373</v>
      </c>
      <c r="I584" s="4" t="str">
        <f t="shared" si="18"/>
        <v>Obesity</v>
      </c>
      <c r="J584" s="36" t="str">
        <f t="shared" si="19"/>
        <v>Normal</v>
      </c>
    </row>
    <row r="585" spans="1:10" x14ac:dyDescent="0.25">
      <c r="A585" s="35" t="s">
        <v>1782</v>
      </c>
      <c r="B585" s="4">
        <v>48.59</v>
      </c>
      <c r="C585" s="4">
        <v>5.57</v>
      </c>
      <c r="D585" s="4" t="s">
        <v>2373</v>
      </c>
      <c r="E585" s="4" t="s">
        <v>2373</v>
      </c>
      <c r="F585" s="4" t="s">
        <v>2373</v>
      </c>
      <c r="G585" s="4">
        <v>0</v>
      </c>
      <c r="H585" s="4" t="s">
        <v>2373</v>
      </c>
      <c r="I585" s="4" t="str">
        <f t="shared" si="18"/>
        <v>Obesity</v>
      </c>
      <c r="J585" s="36" t="str">
        <f t="shared" si="19"/>
        <v>Normal</v>
      </c>
    </row>
    <row r="586" spans="1:10" x14ac:dyDescent="0.25">
      <c r="A586" s="35" t="s">
        <v>1781</v>
      </c>
      <c r="B586" s="4">
        <v>45.18</v>
      </c>
      <c r="C586" s="4">
        <v>10.87</v>
      </c>
      <c r="D586" s="4" t="s">
        <v>2373</v>
      </c>
      <c r="E586" s="4" t="s">
        <v>2373</v>
      </c>
      <c r="F586" s="4" t="s">
        <v>2373</v>
      </c>
      <c r="G586" s="4">
        <v>0</v>
      </c>
      <c r="H586" s="4" t="s">
        <v>2373</v>
      </c>
      <c r="I586" s="4" t="str">
        <f t="shared" si="18"/>
        <v>Obesity</v>
      </c>
      <c r="J586" s="36" t="str">
        <f t="shared" si="19"/>
        <v>Diabetes</v>
      </c>
    </row>
    <row r="587" spans="1:10" x14ac:dyDescent="0.25">
      <c r="A587" s="35" t="s">
        <v>1780</v>
      </c>
      <c r="B587" s="4">
        <v>27.9</v>
      </c>
      <c r="C587" s="4">
        <v>6.02</v>
      </c>
      <c r="D587" s="4" t="s">
        <v>2373</v>
      </c>
      <c r="E587" s="4" t="s">
        <v>2373</v>
      </c>
      <c r="F587" s="4" t="s">
        <v>2375</v>
      </c>
      <c r="G587" s="4">
        <v>1</v>
      </c>
      <c r="H587" s="4" t="s">
        <v>2375</v>
      </c>
      <c r="I587" s="4" t="str">
        <f t="shared" si="18"/>
        <v>Over Weight</v>
      </c>
      <c r="J587" s="36" t="str">
        <f t="shared" si="19"/>
        <v>Pre diabetes</v>
      </c>
    </row>
    <row r="588" spans="1:10" x14ac:dyDescent="0.25">
      <c r="A588" s="35" t="s">
        <v>1779</v>
      </c>
      <c r="B588" s="4">
        <v>51.33</v>
      </c>
      <c r="C588" s="4">
        <v>7</v>
      </c>
      <c r="D588" s="4" t="s">
        <v>2373</v>
      </c>
      <c r="E588" s="4" t="s">
        <v>2373</v>
      </c>
      <c r="F588" s="4" t="s">
        <v>2373</v>
      </c>
      <c r="G588" s="4">
        <v>0</v>
      </c>
      <c r="H588" s="4" t="s">
        <v>2373</v>
      </c>
      <c r="I588" s="4" t="str">
        <f t="shared" si="18"/>
        <v>Obesity</v>
      </c>
      <c r="J588" s="36" t="str">
        <f t="shared" si="19"/>
        <v>Diabetes</v>
      </c>
    </row>
    <row r="589" spans="1:10" x14ac:dyDescent="0.25">
      <c r="A589" s="35" t="s">
        <v>1778</v>
      </c>
      <c r="B589" s="4">
        <v>30.59</v>
      </c>
      <c r="C589" s="4">
        <v>5.56</v>
      </c>
      <c r="D589" s="4" t="s">
        <v>2375</v>
      </c>
      <c r="E589" s="4" t="s">
        <v>2373</v>
      </c>
      <c r="F589" s="4" t="s">
        <v>2373</v>
      </c>
      <c r="G589" s="4">
        <v>1</v>
      </c>
      <c r="H589" s="4" t="s">
        <v>2373</v>
      </c>
      <c r="I589" s="4" t="str">
        <f t="shared" si="18"/>
        <v>Obesity</v>
      </c>
      <c r="J589" s="36" t="str">
        <f t="shared" si="19"/>
        <v>Normal</v>
      </c>
    </row>
    <row r="590" spans="1:10" x14ac:dyDescent="0.25">
      <c r="A590" s="35" t="s">
        <v>1777</v>
      </c>
      <c r="B590" s="4">
        <v>39.229999999999997</v>
      </c>
      <c r="C590" s="4">
        <v>8.4499999999999993</v>
      </c>
      <c r="D590" s="4" t="s">
        <v>2373</v>
      </c>
      <c r="E590" s="4" t="s">
        <v>2373</v>
      </c>
      <c r="F590" s="4" t="s">
        <v>2373</v>
      </c>
      <c r="G590" s="4">
        <v>0</v>
      </c>
      <c r="H590" s="4" t="s">
        <v>2373</v>
      </c>
      <c r="I590" s="4" t="str">
        <f t="shared" si="18"/>
        <v>Obesity</v>
      </c>
      <c r="J590" s="36" t="str">
        <f t="shared" si="19"/>
        <v>Diabetes</v>
      </c>
    </row>
    <row r="591" spans="1:10" x14ac:dyDescent="0.25">
      <c r="A591" s="35" t="s">
        <v>1776</v>
      </c>
      <c r="B591" s="4">
        <v>19.094999999999999</v>
      </c>
      <c r="C591" s="4">
        <v>6.19</v>
      </c>
      <c r="D591" s="4" t="s">
        <v>2373</v>
      </c>
      <c r="E591" s="4" t="s">
        <v>2373</v>
      </c>
      <c r="F591" s="4" t="s">
        <v>2373</v>
      </c>
      <c r="G591" s="4">
        <v>0</v>
      </c>
      <c r="H591" s="4" t="s">
        <v>2375</v>
      </c>
      <c r="I591" s="4" t="str">
        <f t="shared" si="18"/>
        <v>Normal Weight</v>
      </c>
      <c r="J591" s="36" t="str">
        <f t="shared" si="19"/>
        <v>Pre diabetes</v>
      </c>
    </row>
    <row r="592" spans="1:10" x14ac:dyDescent="0.25">
      <c r="A592" s="35" t="s">
        <v>1775</v>
      </c>
      <c r="B592" s="4">
        <v>49.72</v>
      </c>
      <c r="C592" s="4">
        <v>7.71</v>
      </c>
      <c r="D592" s="4" t="s">
        <v>2373</v>
      </c>
      <c r="E592" s="4" t="s">
        <v>2373</v>
      </c>
      <c r="F592" s="4" t="s">
        <v>2373</v>
      </c>
      <c r="G592" s="4">
        <v>0</v>
      </c>
      <c r="H592" s="4" t="s">
        <v>2373</v>
      </c>
      <c r="I592" s="4" t="str">
        <f t="shared" si="18"/>
        <v>Obesity</v>
      </c>
      <c r="J592" s="36" t="str">
        <f t="shared" si="19"/>
        <v>Diabetes</v>
      </c>
    </row>
    <row r="593" spans="1:10" x14ac:dyDescent="0.25">
      <c r="A593" s="35" t="s">
        <v>1774</v>
      </c>
      <c r="B593" s="4">
        <v>21.754999999999999</v>
      </c>
      <c r="C593" s="4">
        <v>4.63</v>
      </c>
      <c r="D593" s="4" t="s">
        <v>2373</v>
      </c>
      <c r="E593" s="4" t="s">
        <v>2373</v>
      </c>
      <c r="F593" s="4" t="s">
        <v>2375</v>
      </c>
      <c r="G593" s="4">
        <v>1</v>
      </c>
      <c r="H593" s="4" t="s">
        <v>2375</v>
      </c>
      <c r="I593" s="4" t="str">
        <f t="shared" si="18"/>
        <v>Normal Weight</v>
      </c>
      <c r="J593" s="36" t="str">
        <f t="shared" si="19"/>
        <v>Normal</v>
      </c>
    </row>
    <row r="594" spans="1:10" x14ac:dyDescent="0.25">
      <c r="A594" s="35" t="s">
        <v>1773</v>
      </c>
      <c r="B594" s="4">
        <v>48.39</v>
      </c>
      <c r="C594" s="4">
        <v>4.6100000000000003</v>
      </c>
      <c r="D594" s="4" t="s">
        <v>2373</v>
      </c>
      <c r="E594" s="4" t="s">
        <v>2373</v>
      </c>
      <c r="F594" s="4" t="s">
        <v>2373</v>
      </c>
      <c r="G594" s="4">
        <v>0</v>
      </c>
      <c r="H594" s="4" t="s">
        <v>2373</v>
      </c>
      <c r="I594" s="4" t="str">
        <f t="shared" si="18"/>
        <v>Obesity</v>
      </c>
      <c r="J594" s="36" t="str">
        <f t="shared" si="19"/>
        <v>Normal</v>
      </c>
    </row>
    <row r="595" spans="1:10" x14ac:dyDescent="0.25">
      <c r="A595" s="35" t="s">
        <v>1772</v>
      </c>
      <c r="B595" s="4">
        <v>47.15</v>
      </c>
      <c r="C595" s="4">
        <v>9.5299999999999994</v>
      </c>
      <c r="D595" s="4" t="s">
        <v>2375</v>
      </c>
      <c r="E595" s="4" t="s">
        <v>2373</v>
      </c>
      <c r="F595" s="4" t="s">
        <v>2373</v>
      </c>
      <c r="G595" s="4">
        <v>1</v>
      </c>
      <c r="H595" s="4" t="s">
        <v>2373</v>
      </c>
      <c r="I595" s="4" t="str">
        <f t="shared" si="18"/>
        <v>Obesity</v>
      </c>
      <c r="J595" s="36" t="str">
        <f t="shared" si="19"/>
        <v>Diabetes</v>
      </c>
    </row>
    <row r="596" spans="1:10" x14ac:dyDescent="0.25">
      <c r="A596" s="35" t="s">
        <v>1771</v>
      </c>
      <c r="B596" s="4">
        <v>47.59</v>
      </c>
      <c r="C596" s="4">
        <v>11.43</v>
      </c>
      <c r="D596" s="4" t="s">
        <v>2375</v>
      </c>
      <c r="E596" s="4" t="s">
        <v>2373</v>
      </c>
      <c r="F596" s="4" t="s">
        <v>2373</v>
      </c>
      <c r="G596" s="4">
        <v>2</v>
      </c>
      <c r="H596" s="4" t="s">
        <v>2373</v>
      </c>
      <c r="I596" s="4" t="str">
        <f t="shared" si="18"/>
        <v>Obesity</v>
      </c>
      <c r="J596" s="36" t="str">
        <f t="shared" si="19"/>
        <v>Diabetes</v>
      </c>
    </row>
    <row r="597" spans="1:10" x14ac:dyDescent="0.25">
      <c r="A597" s="35" t="s">
        <v>1770</v>
      </c>
      <c r="B597" s="4">
        <v>39.81</v>
      </c>
      <c r="C597" s="4">
        <v>7.65</v>
      </c>
      <c r="D597" s="4" t="s">
        <v>2375</v>
      </c>
      <c r="E597" s="4" t="s">
        <v>2373</v>
      </c>
      <c r="F597" s="4" t="s">
        <v>2375</v>
      </c>
      <c r="G597" s="4">
        <v>1</v>
      </c>
      <c r="H597" s="4" t="s">
        <v>2373</v>
      </c>
      <c r="I597" s="4" t="str">
        <f t="shared" si="18"/>
        <v>Obesity</v>
      </c>
      <c r="J597" s="36" t="str">
        <f t="shared" si="19"/>
        <v>Diabetes</v>
      </c>
    </row>
    <row r="598" spans="1:10" x14ac:dyDescent="0.25">
      <c r="A598" s="35" t="s">
        <v>1769</v>
      </c>
      <c r="B598" s="4">
        <v>31.02</v>
      </c>
      <c r="C598" s="4">
        <v>5.87</v>
      </c>
      <c r="D598" s="4" t="s">
        <v>2375</v>
      </c>
      <c r="E598" s="4" t="s">
        <v>2373</v>
      </c>
      <c r="F598" s="4" t="s">
        <v>2373</v>
      </c>
      <c r="G598" s="4">
        <v>0</v>
      </c>
      <c r="H598" s="4" t="s">
        <v>2373</v>
      </c>
      <c r="I598" s="4" t="str">
        <f t="shared" si="18"/>
        <v>Obesity</v>
      </c>
      <c r="J598" s="36" t="str">
        <f t="shared" si="19"/>
        <v>Pre diabetes</v>
      </c>
    </row>
    <row r="599" spans="1:10" x14ac:dyDescent="0.25">
      <c r="A599" s="35" t="s">
        <v>1768</v>
      </c>
      <c r="B599" s="4">
        <v>24.75</v>
      </c>
      <c r="C599" s="4">
        <v>4.3600000000000003</v>
      </c>
      <c r="D599" s="4" t="s">
        <v>2375</v>
      </c>
      <c r="E599" s="4" t="s">
        <v>2373</v>
      </c>
      <c r="F599" s="4" t="s">
        <v>2373</v>
      </c>
      <c r="G599" s="4">
        <v>1</v>
      </c>
      <c r="H599" s="4" t="s">
        <v>2375</v>
      </c>
      <c r="I599" s="4" t="str">
        <f t="shared" si="18"/>
        <v>Normal Weight</v>
      </c>
      <c r="J599" s="36" t="str">
        <f t="shared" si="19"/>
        <v>Normal</v>
      </c>
    </row>
    <row r="600" spans="1:10" x14ac:dyDescent="0.25">
      <c r="A600" s="35" t="s">
        <v>1767</v>
      </c>
      <c r="B600" s="4">
        <v>30.114999999999998</v>
      </c>
      <c r="C600" s="4">
        <v>10.119999999999999</v>
      </c>
      <c r="D600" s="4" t="s">
        <v>2373</v>
      </c>
      <c r="E600" s="4" t="s">
        <v>2373</v>
      </c>
      <c r="F600" s="4" t="s">
        <v>2373</v>
      </c>
      <c r="G600" s="4">
        <v>3</v>
      </c>
      <c r="H600" s="4" t="s">
        <v>2373</v>
      </c>
      <c r="I600" s="4" t="str">
        <f t="shared" si="18"/>
        <v>Obesity</v>
      </c>
      <c r="J600" s="36" t="str">
        <f t="shared" si="19"/>
        <v>Diabetes</v>
      </c>
    </row>
    <row r="601" spans="1:10" x14ac:dyDescent="0.25">
      <c r="A601" s="35" t="s">
        <v>1766</v>
      </c>
      <c r="B601" s="4">
        <v>26.03</v>
      </c>
      <c r="C601" s="4">
        <v>4.01</v>
      </c>
      <c r="D601" s="4" t="s">
        <v>2373</v>
      </c>
      <c r="E601" s="4" t="s">
        <v>2373</v>
      </c>
      <c r="F601" s="4" t="s">
        <v>2375</v>
      </c>
      <c r="G601" s="4">
        <v>1</v>
      </c>
      <c r="H601" s="4" t="s">
        <v>2375</v>
      </c>
      <c r="I601" s="4" t="str">
        <f t="shared" si="18"/>
        <v>Over Weight</v>
      </c>
      <c r="J601" s="36" t="str">
        <f t="shared" si="19"/>
        <v>Normal</v>
      </c>
    </row>
    <row r="602" spans="1:10" x14ac:dyDescent="0.25">
      <c r="A602" s="35" t="s">
        <v>1765</v>
      </c>
      <c r="B602" s="4">
        <v>20.045000000000002</v>
      </c>
      <c r="C602" s="4">
        <v>4.7699999999999996</v>
      </c>
      <c r="D602" s="4" t="s">
        <v>2375</v>
      </c>
      <c r="E602" s="4" t="s">
        <v>2373</v>
      </c>
      <c r="F602" s="4" t="s">
        <v>2373</v>
      </c>
      <c r="G602" s="4">
        <v>1</v>
      </c>
      <c r="H602" s="4" t="s">
        <v>2375</v>
      </c>
      <c r="I602" s="4" t="str">
        <f t="shared" si="18"/>
        <v>Normal Weight</v>
      </c>
      <c r="J602" s="36" t="str">
        <f t="shared" si="19"/>
        <v>Normal</v>
      </c>
    </row>
    <row r="603" spans="1:10" x14ac:dyDescent="0.25">
      <c r="A603" s="35" t="s">
        <v>1764</v>
      </c>
      <c r="B603" s="4">
        <v>40.24</v>
      </c>
      <c r="C603" s="4">
        <v>6.83</v>
      </c>
      <c r="D603" s="4" t="s">
        <v>2373</v>
      </c>
      <c r="E603" s="4" t="s">
        <v>2373</v>
      </c>
      <c r="F603" s="4" t="s">
        <v>2373</v>
      </c>
      <c r="G603" s="4">
        <v>0</v>
      </c>
      <c r="H603" s="4" t="s">
        <v>2373</v>
      </c>
      <c r="I603" s="4" t="str">
        <f t="shared" si="18"/>
        <v>Obesity</v>
      </c>
      <c r="J603" s="36" t="str">
        <f t="shared" si="19"/>
        <v>Diabetes</v>
      </c>
    </row>
    <row r="604" spans="1:10" x14ac:dyDescent="0.25">
      <c r="A604" s="35" t="s">
        <v>1763</v>
      </c>
      <c r="B604" s="4">
        <v>43.15</v>
      </c>
      <c r="C604" s="4">
        <v>6.14</v>
      </c>
      <c r="D604" s="4" t="s">
        <v>2375</v>
      </c>
      <c r="E604" s="4" t="s">
        <v>2373</v>
      </c>
      <c r="F604" s="4" t="s">
        <v>2375</v>
      </c>
      <c r="G604" s="4">
        <v>1</v>
      </c>
      <c r="H604" s="4" t="s">
        <v>2373</v>
      </c>
      <c r="I604" s="4" t="str">
        <f t="shared" si="18"/>
        <v>Obesity</v>
      </c>
      <c r="J604" s="36" t="str">
        <f t="shared" si="19"/>
        <v>Pre diabetes</v>
      </c>
    </row>
    <row r="605" spans="1:10" x14ac:dyDescent="0.25">
      <c r="A605" s="35" t="s">
        <v>1762</v>
      </c>
      <c r="B605" s="4">
        <v>27.7</v>
      </c>
      <c r="C605" s="4">
        <v>5.6</v>
      </c>
      <c r="D605" s="4" t="s">
        <v>2373</v>
      </c>
      <c r="E605" s="4" t="s">
        <v>2373</v>
      </c>
      <c r="F605" s="4" t="s">
        <v>2375</v>
      </c>
      <c r="G605" s="4">
        <v>1</v>
      </c>
      <c r="H605" s="4" t="s">
        <v>2375</v>
      </c>
      <c r="I605" s="4" t="str">
        <f t="shared" si="18"/>
        <v>Over Weight</v>
      </c>
      <c r="J605" s="36" t="str">
        <f t="shared" si="19"/>
        <v>Normal</v>
      </c>
    </row>
    <row r="606" spans="1:10" x14ac:dyDescent="0.25">
      <c r="A606" s="35" t="s">
        <v>1761</v>
      </c>
      <c r="B606" s="4">
        <v>45.68</v>
      </c>
      <c r="C606" s="4">
        <v>4.8</v>
      </c>
      <c r="D606" s="4" t="s">
        <v>2373</v>
      </c>
      <c r="E606" s="4" t="s">
        <v>2373</v>
      </c>
      <c r="F606" s="4" t="s">
        <v>2373</v>
      </c>
      <c r="G606" s="4">
        <v>2</v>
      </c>
      <c r="H606" s="4" t="s">
        <v>2373</v>
      </c>
      <c r="I606" s="4" t="str">
        <f t="shared" si="18"/>
        <v>Obesity</v>
      </c>
      <c r="J606" s="36" t="str">
        <f t="shared" si="19"/>
        <v>Normal</v>
      </c>
    </row>
    <row r="607" spans="1:10" x14ac:dyDescent="0.25">
      <c r="A607" s="35" t="s">
        <v>1760</v>
      </c>
      <c r="B607" s="4">
        <v>27.3</v>
      </c>
      <c r="C607" s="4">
        <v>11.89</v>
      </c>
      <c r="D607" s="4" t="s">
        <v>2373</v>
      </c>
      <c r="E607" s="4" t="s">
        <v>2373</v>
      </c>
      <c r="F607" s="4" t="s">
        <v>2373</v>
      </c>
      <c r="G607" s="4">
        <v>0</v>
      </c>
      <c r="H607" s="4" t="s">
        <v>2375</v>
      </c>
      <c r="I607" s="4" t="str">
        <f t="shared" si="18"/>
        <v>Over Weight</v>
      </c>
      <c r="J607" s="36" t="str">
        <f t="shared" si="19"/>
        <v>Diabetes</v>
      </c>
    </row>
    <row r="608" spans="1:10" x14ac:dyDescent="0.25">
      <c r="A608" s="35" t="s">
        <v>1759</v>
      </c>
      <c r="B608" s="4">
        <v>54.45</v>
      </c>
      <c r="C608" s="4">
        <v>4.7300000000000004</v>
      </c>
      <c r="D608" s="4" t="s">
        <v>2375</v>
      </c>
      <c r="E608" s="4" t="s">
        <v>2373</v>
      </c>
      <c r="F608" s="4" t="s">
        <v>2373</v>
      </c>
      <c r="G608" s="4">
        <v>1</v>
      </c>
      <c r="H608" s="4" t="s">
        <v>2373</v>
      </c>
      <c r="I608" s="4" t="str">
        <f t="shared" si="18"/>
        <v>Obesity</v>
      </c>
      <c r="J608" s="36" t="str">
        <f t="shared" si="19"/>
        <v>Normal</v>
      </c>
    </row>
    <row r="609" spans="1:10" x14ac:dyDescent="0.25">
      <c r="A609" s="35" t="s">
        <v>1758</v>
      </c>
      <c r="B609" s="4">
        <v>54.43</v>
      </c>
      <c r="C609" s="4">
        <v>4.6100000000000003</v>
      </c>
      <c r="D609" s="4" t="s">
        <v>2375</v>
      </c>
      <c r="E609" s="4" t="s">
        <v>2373</v>
      </c>
      <c r="F609" s="4" t="s">
        <v>2373</v>
      </c>
      <c r="G609" s="4">
        <v>1</v>
      </c>
      <c r="H609" s="4" t="s">
        <v>2373</v>
      </c>
      <c r="I609" s="4" t="str">
        <f t="shared" si="18"/>
        <v>Obesity</v>
      </c>
      <c r="J609" s="36" t="str">
        <f t="shared" si="19"/>
        <v>Normal</v>
      </c>
    </row>
    <row r="610" spans="1:10" x14ac:dyDescent="0.25">
      <c r="A610" s="35" t="s">
        <v>1757</v>
      </c>
      <c r="B610" s="4">
        <v>48.01</v>
      </c>
      <c r="C610" s="4">
        <v>7.3</v>
      </c>
      <c r="D610" s="4" t="s">
        <v>2373</v>
      </c>
      <c r="E610" s="4" t="s">
        <v>2373</v>
      </c>
      <c r="F610" s="4" t="s">
        <v>2373</v>
      </c>
      <c r="G610" s="4">
        <v>0</v>
      </c>
      <c r="H610" s="4" t="s">
        <v>2373</v>
      </c>
      <c r="I610" s="4" t="str">
        <f t="shared" si="18"/>
        <v>Obesity</v>
      </c>
      <c r="J610" s="36" t="str">
        <f t="shared" si="19"/>
        <v>Diabetes</v>
      </c>
    </row>
    <row r="611" spans="1:10" x14ac:dyDescent="0.25">
      <c r="A611" s="35" t="s">
        <v>1756</v>
      </c>
      <c r="B611" s="4">
        <v>48.32</v>
      </c>
      <c r="C611" s="4">
        <v>5.88</v>
      </c>
      <c r="D611" s="4" t="s">
        <v>2373</v>
      </c>
      <c r="E611" s="4" t="s">
        <v>2373</v>
      </c>
      <c r="F611" s="4" t="s">
        <v>2373</v>
      </c>
      <c r="G611" s="4">
        <v>0</v>
      </c>
      <c r="H611" s="4" t="s">
        <v>2373</v>
      </c>
      <c r="I611" s="4" t="str">
        <f t="shared" si="18"/>
        <v>Obesity</v>
      </c>
      <c r="J611" s="36" t="str">
        <f t="shared" si="19"/>
        <v>Pre diabetes</v>
      </c>
    </row>
    <row r="612" spans="1:10" x14ac:dyDescent="0.25">
      <c r="A612" s="35" t="s">
        <v>1755</v>
      </c>
      <c r="B612" s="4">
        <v>22.895</v>
      </c>
      <c r="C612" s="4">
        <v>4.0599999999999996</v>
      </c>
      <c r="D612" s="4" t="s">
        <v>2373</v>
      </c>
      <c r="E612" s="4" t="s">
        <v>2373</v>
      </c>
      <c r="F612" s="4" t="s">
        <v>2375</v>
      </c>
      <c r="G612" s="4">
        <v>1</v>
      </c>
      <c r="H612" s="4" t="s">
        <v>2375</v>
      </c>
      <c r="I612" s="4" t="str">
        <f t="shared" si="18"/>
        <v>Normal Weight</v>
      </c>
      <c r="J612" s="36" t="str">
        <f t="shared" si="19"/>
        <v>Normal</v>
      </c>
    </row>
    <row r="613" spans="1:10" x14ac:dyDescent="0.25">
      <c r="A613" s="35" t="s">
        <v>1754</v>
      </c>
      <c r="B613" s="4">
        <v>54.85</v>
      </c>
      <c r="C613" s="4">
        <v>4.9000000000000004</v>
      </c>
      <c r="D613" s="4" t="s">
        <v>2373</v>
      </c>
      <c r="E613" s="4" t="s">
        <v>2373</v>
      </c>
      <c r="F613" s="4" t="s">
        <v>2373</v>
      </c>
      <c r="G613" s="4">
        <v>1</v>
      </c>
      <c r="H613" s="4" t="s">
        <v>2373</v>
      </c>
      <c r="I613" s="4" t="str">
        <f t="shared" si="18"/>
        <v>Obesity</v>
      </c>
      <c r="J613" s="36" t="str">
        <f t="shared" si="19"/>
        <v>Normal</v>
      </c>
    </row>
    <row r="614" spans="1:10" x14ac:dyDescent="0.25">
      <c r="A614" s="35" t="s">
        <v>1753</v>
      </c>
      <c r="B614" s="4">
        <v>21.85</v>
      </c>
      <c r="C614" s="4">
        <v>5.52</v>
      </c>
      <c r="D614" s="4" t="s">
        <v>2373</v>
      </c>
      <c r="E614" s="4" t="s">
        <v>2373</v>
      </c>
      <c r="F614" s="4" t="s">
        <v>2375</v>
      </c>
      <c r="G614" s="4">
        <v>1</v>
      </c>
      <c r="H614" s="4" t="s">
        <v>2375</v>
      </c>
      <c r="I614" s="4" t="str">
        <f t="shared" si="18"/>
        <v>Normal Weight</v>
      </c>
      <c r="J614" s="36" t="str">
        <f t="shared" si="19"/>
        <v>Normal</v>
      </c>
    </row>
    <row r="615" spans="1:10" x14ac:dyDescent="0.25">
      <c r="A615" s="35" t="s">
        <v>1752</v>
      </c>
      <c r="B615" s="4">
        <v>51.86</v>
      </c>
      <c r="C615" s="4">
        <v>5.2</v>
      </c>
      <c r="D615" s="4" t="s">
        <v>2375</v>
      </c>
      <c r="E615" s="4" t="s">
        <v>2373</v>
      </c>
      <c r="F615" s="4" t="s">
        <v>2373</v>
      </c>
      <c r="G615" s="4">
        <v>0</v>
      </c>
      <c r="H615" s="4" t="s">
        <v>2373</v>
      </c>
      <c r="I615" s="4" t="str">
        <f t="shared" si="18"/>
        <v>Obesity</v>
      </c>
      <c r="J615" s="36" t="str">
        <f t="shared" si="19"/>
        <v>Normal</v>
      </c>
    </row>
    <row r="616" spans="1:10" x14ac:dyDescent="0.25">
      <c r="A616" s="35" t="s">
        <v>1751</v>
      </c>
      <c r="B616" s="4">
        <v>39.049999999999997</v>
      </c>
      <c r="C616" s="4">
        <v>7.59</v>
      </c>
      <c r="D616" s="4" t="s">
        <v>2373</v>
      </c>
      <c r="E616" s="4" t="s">
        <v>2373</v>
      </c>
      <c r="F616" s="4" t="s">
        <v>2373</v>
      </c>
      <c r="G616" s="4">
        <v>3</v>
      </c>
      <c r="H616" s="4" t="s">
        <v>2373</v>
      </c>
      <c r="I616" s="4" t="str">
        <f t="shared" si="18"/>
        <v>Obesity</v>
      </c>
      <c r="J616" s="36" t="str">
        <f t="shared" si="19"/>
        <v>Diabetes</v>
      </c>
    </row>
    <row r="617" spans="1:10" x14ac:dyDescent="0.25">
      <c r="A617" s="35" t="s">
        <v>1750</v>
      </c>
      <c r="B617" s="4">
        <v>31.824999999999999</v>
      </c>
      <c r="C617" s="4">
        <v>8.2799999999999994</v>
      </c>
      <c r="D617" s="4" t="s">
        <v>2373</v>
      </c>
      <c r="E617" s="4" t="s">
        <v>2373</v>
      </c>
      <c r="F617" s="4" t="s">
        <v>2373</v>
      </c>
      <c r="G617" s="4">
        <v>3</v>
      </c>
      <c r="H617" s="4" t="s">
        <v>2373</v>
      </c>
      <c r="I617" s="4" t="str">
        <f t="shared" si="18"/>
        <v>Obesity</v>
      </c>
      <c r="J617" s="36" t="str">
        <f t="shared" si="19"/>
        <v>Diabetes</v>
      </c>
    </row>
    <row r="618" spans="1:10" x14ac:dyDescent="0.25">
      <c r="A618" s="35" t="s">
        <v>1749</v>
      </c>
      <c r="B618" s="4">
        <v>46.43</v>
      </c>
      <c r="C618" s="4">
        <v>6.72</v>
      </c>
      <c r="D618" s="4" t="s">
        <v>2373</v>
      </c>
      <c r="E618" s="4" t="s">
        <v>2373</v>
      </c>
      <c r="F618" s="4" t="s">
        <v>2373</v>
      </c>
      <c r="G618" s="4">
        <v>0</v>
      </c>
      <c r="H618" s="4" t="s">
        <v>2373</v>
      </c>
      <c r="I618" s="4" t="str">
        <f t="shared" si="18"/>
        <v>Obesity</v>
      </c>
      <c r="J618" s="36" t="str">
        <f t="shared" si="19"/>
        <v>Diabetes</v>
      </c>
    </row>
    <row r="619" spans="1:10" x14ac:dyDescent="0.25">
      <c r="A619" s="35" t="s">
        <v>1748</v>
      </c>
      <c r="B619" s="4">
        <v>53.63</v>
      </c>
      <c r="C619" s="4">
        <v>5.47</v>
      </c>
      <c r="D619" s="4" t="s">
        <v>2375</v>
      </c>
      <c r="E619" s="4" t="s">
        <v>2373</v>
      </c>
      <c r="F619" s="4" t="s">
        <v>2373</v>
      </c>
      <c r="G619" s="4">
        <v>1</v>
      </c>
      <c r="H619" s="4" t="s">
        <v>2373</v>
      </c>
      <c r="I619" s="4" t="str">
        <f t="shared" si="18"/>
        <v>Obesity</v>
      </c>
      <c r="J619" s="36" t="str">
        <f t="shared" si="19"/>
        <v>Normal</v>
      </c>
    </row>
    <row r="620" spans="1:10" x14ac:dyDescent="0.25">
      <c r="A620" s="35" t="s">
        <v>1747</v>
      </c>
      <c r="B620" s="4">
        <v>48.7</v>
      </c>
      <c r="C620" s="4">
        <v>4.71</v>
      </c>
      <c r="D620" s="4" t="s">
        <v>2373</v>
      </c>
      <c r="E620" s="4" t="s">
        <v>2373</v>
      </c>
      <c r="F620" s="4" t="s">
        <v>2373</v>
      </c>
      <c r="G620" s="4">
        <v>0</v>
      </c>
      <c r="H620" s="4" t="s">
        <v>2373</v>
      </c>
      <c r="I620" s="4" t="str">
        <f t="shared" si="18"/>
        <v>Obesity</v>
      </c>
      <c r="J620" s="36" t="str">
        <f t="shared" si="19"/>
        <v>Normal</v>
      </c>
    </row>
    <row r="621" spans="1:10" x14ac:dyDescent="0.25">
      <c r="A621" s="35" t="s">
        <v>1746</v>
      </c>
      <c r="B621" s="4">
        <v>48.81</v>
      </c>
      <c r="C621" s="4">
        <v>5.49</v>
      </c>
      <c r="D621" s="4" t="s">
        <v>2373</v>
      </c>
      <c r="E621" s="4" t="s">
        <v>2373</v>
      </c>
      <c r="F621" s="4" t="s">
        <v>2373</v>
      </c>
      <c r="G621" s="4">
        <v>0</v>
      </c>
      <c r="H621" s="4" t="s">
        <v>2373</v>
      </c>
      <c r="I621" s="4" t="str">
        <f t="shared" si="18"/>
        <v>Obesity</v>
      </c>
      <c r="J621" s="36" t="str">
        <f t="shared" si="19"/>
        <v>Normal</v>
      </c>
    </row>
    <row r="622" spans="1:10" x14ac:dyDescent="0.25">
      <c r="A622" s="35" t="s">
        <v>1745</v>
      </c>
      <c r="B622" s="4">
        <v>47.53</v>
      </c>
      <c r="C622" s="4">
        <v>4.72</v>
      </c>
      <c r="D622" s="4" t="s">
        <v>2373</v>
      </c>
      <c r="E622" s="4" t="s">
        <v>2373</v>
      </c>
      <c r="F622" s="4" t="s">
        <v>2373</v>
      </c>
      <c r="G622" s="4">
        <v>0</v>
      </c>
      <c r="H622" s="4" t="s">
        <v>2373</v>
      </c>
      <c r="I622" s="4" t="str">
        <f t="shared" si="18"/>
        <v>Obesity</v>
      </c>
      <c r="J622" s="36" t="str">
        <f t="shared" si="19"/>
        <v>Normal</v>
      </c>
    </row>
    <row r="623" spans="1:10" x14ac:dyDescent="0.25">
      <c r="A623" s="35" t="s">
        <v>1744</v>
      </c>
      <c r="B623" s="4">
        <v>36.85</v>
      </c>
      <c r="C623" s="4">
        <v>6.7</v>
      </c>
      <c r="D623" s="4" t="s">
        <v>2373</v>
      </c>
      <c r="E623" s="4" t="s">
        <v>2373</v>
      </c>
      <c r="F623" s="4" t="s">
        <v>2373</v>
      </c>
      <c r="G623" s="4">
        <v>0</v>
      </c>
      <c r="H623" s="4" t="s">
        <v>2373</v>
      </c>
      <c r="I623" s="4" t="str">
        <f t="shared" si="18"/>
        <v>Obesity</v>
      </c>
      <c r="J623" s="36" t="str">
        <f t="shared" si="19"/>
        <v>Diabetes</v>
      </c>
    </row>
    <row r="624" spans="1:10" x14ac:dyDescent="0.25">
      <c r="A624" s="35" t="s">
        <v>1743</v>
      </c>
      <c r="B624" s="4">
        <v>29.3</v>
      </c>
      <c r="C624" s="4">
        <v>5.5</v>
      </c>
      <c r="D624" s="4" t="s">
        <v>2373</v>
      </c>
      <c r="E624" s="4" t="s">
        <v>2373</v>
      </c>
      <c r="F624" s="4" t="s">
        <v>2373</v>
      </c>
      <c r="G624" s="4">
        <v>0</v>
      </c>
      <c r="H624" s="4" t="s">
        <v>2373</v>
      </c>
      <c r="I624" s="4" t="str">
        <f t="shared" si="18"/>
        <v>Over Weight</v>
      </c>
      <c r="J624" s="36" t="str">
        <f t="shared" si="19"/>
        <v>Normal</v>
      </c>
    </row>
    <row r="625" spans="1:10" x14ac:dyDescent="0.25">
      <c r="A625" s="35" t="s">
        <v>1742</v>
      </c>
      <c r="B625" s="4">
        <v>19.3</v>
      </c>
      <c r="C625" s="4">
        <v>4.46</v>
      </c>
      <c r="D625" s="4" t="s">
        <v>2373</v>
      </c>
      <c r="E625" s="4" t="s">
        <v>2373</v>
      </c>
      <c r="F625" s="4" t="s">
        <v>2373</v>
      </c>
      <c r="G625" s="4">
        <v>1</v>
      </c>
      <c r="H625" s="4" t="s">
        <v>2375</v>
      </c>
      <c r="I625" s="4" t="str">
        <f t="shared" si="18"/>
        <v>Normal Weight</v>
      </c>
      <c r="J625" s="36" t="str">
        <f t="shared" si="19"/>
        <v>Normal</v>
      </c>
    </row>
    <row r="626" spans="1:10" x14ac:dyDescent="0.25">
      <c r="A626" s="35" t="s">
        <v>1741</v>
      </c>
      <c r="B626" s="4">
        <v>24.13</v>
      </c>
      <c r="C626" s="4">
        <v>5.29</v>
      </c>
      <c r="D626" s="4" t="s">
        <v>2375</v>
      </c>
      <c r="E626" s="4" t="s">
        <v>2373</v>
      </c>
      <c r="F626" s="4" t="s">
        <v>2375</v>
      </c>
      <c r="G626" s="4">
        <v>1</v>
      </c>
      <c r="H626" s="4" t="s">
        <v>2375</v>
      </c>
      <c r="I626" s="4" t="str">
        <f t="shared" si="18"/>
        <v>Normal Weight</v>
      </c>
      <c r="J626" s="36" t="str">
        <f t="shared" si="19"/>
        <v>Normal</v>
      </c>
    </row>
    <row r="627" spans="1:10" x14ac:dyDescent="0.25">
      <c r="A627" s="35" t="s">
        <v>1740</v>
      </c>
      <c r="B627" s="4">
        <v>46.7</v>
      </c>
      <c r="C627" s="4">
        <v>10.99</v>
      </c>
      <c r="D627" s="4" t="s">
        <v>2373</v>
      </c>
      <c r="E627" s="4" t="s">
        <v>2373</v>
      </c>
      <c r="F627" s="4" t="s">
        <v>2373</v>
      </c>
      <c r="G627" s="4">
        <v>0</v>
      </c>
      <c r="H627" s="4" t="s">
        <v>2373</v>
      </c>
      <c r="I627" s="4" t="str">
        <f t="shared" si="18"/>
        <v>Obesity</v>
      </c>
      <c r="J627" s="36" t="str">
        <f t="shared" si="19"/>
        <v>Diabetes</v>
      </c>
    </row>
    <row r="628" spans="1:10" x14ac:dyDescent="0.25">
      <c r="A628" s="35" t="s">
        <v>1739</v>
      </c>
      <c r="B628" s="4">
        <v>45.27</v>
      </c>
      <c r="C628" s="4">
        <v>5.2</v>
      </c>
      <c r="D628" s="4" t="s">
        <v>2375</v>
      </c>
      <c r="E628" s="4" t="s">
        <v>2373</v>
      </c>
      <c r="F628" s="4" t="s">
        <v>2373</v>
      </c>
      <c r="G628" s="4">
        <v>0</v>
      </c>
      <c r="H628" s="4" t="s">
        <v>2373</v>
      </c>
      <c r="I628" s="4" t="str">
        <f t="shared" si="18"/>
        <v>Obesity</v>
      </c>
      <c r="J628" s="36" t="str">
        <f t="shared" si="19"/>
        <v>Normal</v>
      </c>
    </row>
    <row r="629" spans="1:10" x14ac:dyDescent="0.25">
      <c r="A629" s="35" t="s">
        <v>1738</v>
      </c>
      <c r="B629" s="4">
        <v>44.29</v>
      </c>
      <c r="C629" s="4">
        <v>9.66</v>
      </c>
      <c r="D629" s="4" t="s">
        <v>2373</v>
      </c>
      <c r="E629" s="4" t="s">
        <v>2373</v>
      </c>
      <c r="F629" s="4" t="s">
        <v>2373</v>
      </c>
      <c r="G629" s="4">
        <v>2</v>
      </c>
      <c r="H629" s="4" t="s">
        <v>2373</v>
      </c>
      <c r="I629" s="4" t="str">
        <f t="shared" si="18"/>
        <v>Obesity</v>
      </c>
      <c r="J629" s="36" t="str">
        <f t="shared" si="19"/>
        <v>Diabetes</v>
      </c>
    </row>
    <row r="630" spans="1:10" x14ac:dyDescent="0.25">
      <c r="A630" s="35" t="s">
        <v>1737</v>
      </c>
      <c r="B630" s="4">
        <v>54.59</v>
      </c>
      <c r="C630" s="4">
        <v>4.22</v>
      </c>
      <c r="D630" s="4" t="s">
        <v>2375</v>
      </c>
      <c r="E630" s="4" t="s">
        <v>2373</v>
      </c>
      <c r="F630" s="4" t="s">
        <v>2373</v>
      </c>
      <c r="G630" s="4">
        <v>1</v>
      </c>
      <c r="H630" s="4" t="s">
        <v>2373</v>
      </c>
      <c r="I630" s="4" t="str">
        <f t="shared" si="18"/>
        <v>Obesity</v>
      </c>
      <c r="J630" s="36" t="str">
        <f t="shared" si="19"/>
        <v>Normal</v>
      </c>
    </row>
    <row r="631" spans="1:10" x14ac:dyDescent="0.25">
      <c r="A631" s="35" t="s">
        <v>1736</v>
      </c>
      <c r="B631" s="4">
        <v>32.965000000000003</v>
      </c>
      <c r="C631" s="4">
        <v>11.78</v>
      </c>
      <c r="D631" s="4" t="s">
        <v>2373</v>
      </c>
      <c r="E631" s="4" t="s">
        <v>2373</v>
      </c>
      <c r="F631" s="4" t="s">
        <v>2373</v>
      </c>
      <c r="G631" s="4">
        <v>0</v>
      </c>
      <c r="H631" s="4" t="s">
        <v>2373</v>
      </c>
      <c r="I631" s="4" t="str">
        <f t="shared" si="18"/>
        <v>Obesity</v>
      </c>
      <c r="J631" s="36" t="str">
        <f t="shared" si="19"/>
        <v>Diabetes</v>
      </c>
    </row>
    <row r="632" spans="1:10" x14ac:dyDescent="0.25">
      <c r="A632" s="35" t="s">
        <v>1735</v>
      </c>
      <c r="B632" s="4">
        <v>38.049999999999997</v>
      </c>
      <c r="C632" s="4">
        <v>9.6199999999999992</v>
      </c>
      <c r="D632" s="4" t="s">
        <v>2373</v>
      </c>
      <c r="E632" s="4" t="s">
        <v>2373</v>
      </c>
      <c r="F632" s="4" t="s">
        <v>2373</v>
      </c>
      <c r="G632" s="4">
        <v>0</v>
      </c>
      <c r="H632" s="4" t="s">
        <v>2373</v>
      </c>
      <c r="I632" s="4" t="str">
        <f t="shared" si="18"/>
        <v>Obesity</v>
      </c>
      <c r="J632" s="36" t="str">
        <f t="shared" si="19"/>
        <v>Diabetes</v>
      </c>
    </row>
    <row r="633" spans="1:10" x14ac:dyDescent="0.25">
      <c r="A633" s="35" t="s">
        <v>1734</v>
      </c>
      <c r="B633" s="4">
        <v>46.14</v>
      </c>
      <c r="C633" s="4">
        <v>10.78</v>
      </c>
      <c r="D633" s="4" t="s">
        <v>2373</v>
      </c>
      <c r="E633" s="4" t="s">
        <v>2373</v>
      </c>
      <c r="F633" s="4" t="s">
        <v>2373</v>
      </c>
      <c r="G633" s="4">
        <v>0</v>
      </c>
      <c r="H633" s="4" t="s">
        <v>2373</v>
      </c>
      <c r="I633" s="4" t="str">
        <f t="shared" si="18"/>
        <v>Obesity</v>
      </c>
      <c r="J633" s="36" t="str">
        <f t="shared" si="19"/>
        <v>Diabetes</v>
      </c>
    </row>
    <row r="634" spans="1:10" x14ac:dyDescent="0.25">
      <c r="A634" s="35" t="s">
        <v>1733</v>
      </c>
      <c r="B634" s="4">
        <v>41.325000000000003</v>
      </c>
      <c r="C634" s="4">
        <v>5.1100000000000003</v>
      </c>
      <c r="D634" s="4" t="s">
        <v>2375</v>
      </c>
      <c r="E634" s="4" t="s">
        <v>2373</v>
      </c>
      <c r="F634" s="4" t="s">
        <v>2373</v>
      </c>
      <c r="G634" s="4">
        <v>2</v>
      </c>
      <c r="H634" s="4" t="s">
        <v>2373</v>
      </c>
      <c r="I634" s="4" t="str">
        <f t="shared" si="18"/>
        <v>Obesity</v>
      </c>
      <c r="J634" s="36" t="str">
        <f t="shared" si="19"/>
        <v>Normal</v>
      </c>
    </row>
    <row r="635" spans="1:10" x14ac:dyDescent="0.25">
      <c r="A635" s="35" t="s">
        <v>1732</v>
      </c>
      <c r="B635" s="4">
        <v>44.64</v>
      </c>
      <c r="C635" s="4">
        <v>7.18</v>
      </c>
      <c r="D635" s="4" t="s">
        <v>2373</v>
      </c>
      <c r="E635" s="4" t="s">
        <v>2373</v>
      </c>
      <c r="F635" s="4" t="s">
        <v>2373</v>
      </c>
      <c r="G635" s="4">
        <v>0</v>
      </c>
      <c r="H635" s="4" t="s">
        <v>2373</v>
      </c>
      <c r="I635" s="4" t="str">
        <f t="shared" si="18"/>
        <v>Obesity</v>
      </c>
      <c r="J635" s="36" t="str">
        <f t="shared" si="19"/>
        <v>Diabetes</v>
      </c>
    </row>
    <row r="636" spans="1:10" x14ac:dyDescent="0.25">
      <c r="A636" s="35" t="s">
        <v>1731</v>
      </c>
      <c r="B636" s="4">
        <v>25.175000000000001</v>
      </c>
      <c r="C636" s="4">
        <v>4.96</v>
      </c>
      <c r="D636" s="4" t="s">
        <v>2373</v>
      </c>
      <c r="E636" s="4" t="s">
        <v>2374</v>
      </c>
      <c r="F636" s="4" t="s">
        <v>2373</v>
      </c>
      <c r="G636" s="4">
        <v>1</v>
      </c>
      <c r="H636" s="4" t="s">
        <v>2375</v>
      </c>
      <c r="I636" s="4" t="str">
        <f t="shared" si="18"/>
        <v>Over Weight</v>
      </c>
      <c r="J636" s="36" t="str">
        <f t="shared" si="19"/>
        <v>Normal</v>
      </c>
    </row>
    <row r="637" spans="1:10" x14ac:dyDescent="0.25">
      <c r="A637" s="35" t="s">
        <v>1730</v>
      </c>
      <c r="B637" s="4">
        <v>43.11</v>
      </c>
      <c r="C637" s="4">
        <v>4.67</v>
      </c>
      <c r="D637" s="4" t="s">
        <v>2375</v>
      </c>
      <c r="E637" s="4" t="s">
        <v>2373</v>
      </c>
      <c r="F637" s="4" t="s">
        <v>2373</v>
      </c>
      <c r="G637" s="4">
        <v>0</v>
      </c>
      <c r="H637" s="4" t="s">
        <v>2373</v>
      </c>
      <c r="I637" s="4" t="str">
        <f t="shared" si="18"/>
        <v>Obesity</v>
      </c>
      <c r="J637" s="36" t="str">
        <f t="shared" si="19"/>
        <v>Normal</v>
      </c>
    </row>
    <row r="638" spans="1:10" x14ac:dyDescent="0.25">
      <c r="A638" s="35" t="s">
        <v>1729</v>
      </c>
      <c r="B638" s="4">
        <v>53.32</v>
      </c>
      <c r="C638" s="4">
        <v>5.0599999999999996</v>
      </c>
      <c r="D638" s="4" t="s">
        <v>2373</v>
      </c>
      <c r="E638" s="4" t="s">
        <v>2373</v>
      </c>
      <c r="F638" s="4" t="s">
        <v>2373</v>
      </c>
      <c r="G638" s="4">
        <v>0</v>
      </c>
      <c r="H638" s="4" t="s">
        <v>2373</v>
      </c>
      <c r="I638" s="4" t="str">
        <f t="shared" si="18"/>
        <v>Obesity</v>
      </c>
      <c r="J638" s="36" t="str">
        <f t="shared" si="19"/>
        <v>Normal</v>
      </c>
    </row>
    <row r="639" spans="1:10" x14ac:dyDescent="0.25">
      <c r="A639" s="35" t="s">
        <v>1728</v>
      </c>
      <c r="B639" s="4">
        <v>38.04</v>
      </c>
      <c r="C639" s="4">
        <v>5.0199999999999996</v>
      </c>
      <c r="D639" s="4" t="s">
        <v>2375</v>
      </c>
      <c r="E639" s="4" t="s">
        <v>2373</v>
      </c>
      <c r="F639" s="4" t="s">
        <v>2373</v>
      </c>
      <c r="G639" s="4">
        <v>1</v>
      </c>
      <c r="H639" s="4" t="s">
        <v>2373</v>
      </c>
      <c r="I639" s="4" t="str">
        <f t="shared" si="18"/>
        <v>Obesity</v>
      </c>
      <c r="J639" s="36" t="str">
        <f t="shared" si="19"/>
        <v>Normal</v>
      </c>
    </row>
    <row r="640" spans="1:10" x14ac:dyDescent="0.25">
      <c r="A640" s="35" t="s">
        <v>1727</v>
      </c>
      <c r="B640" s="4">
        <v>37.9</v>
      </c>
      <c r="C640" s="4">
        <v>7.76</v>
      </c>
      <c r="D640" s="4" t="s">
        <v>2373</v>
      </c>
      <c r="E640" s="4" t="s">
        <v>2373</v>
      </c>
      <c r="F640" s="4" t="s">
        <v>2373</v>
      </c>
      <c r="G640" s="4">
        <v>0</v>
      </c>
      <c r="H640" s="4" t="s">
        <v>2373</v>
      </c>
      <c r="I640" s="4" t="str">
        <f t="shared" si="18"/>
        <v>Obesity</v>
      </c>
      <c r="J640" s="36" t="str">
        <f t="shared" si="19"/>
        <v>Diabetes</v>
      </c>
    </row>
    <row r="641" spans="1:10" x14ac:dyDescent="0.25">
      <c r="A641" s="35" t="s">
        <v>1726</v>
      </c>
      <c r="B641" s="4">
        <v>39.6</v>
      </c>
      <c r="C641" s="4">
        <v>9.32</v>
      </c>
      <c r="D641" s="4" t="s">
        <v>2373</v>
      </c>
      <c r="E641" s="4" t="s">
        <v>2373</v>
      </c>
      <c r="F641" s="4" t="s">
        <v>2373</v>
      </c>
      <c r="G641" s="4">
        <v>0</v>
      </c>
      <c r="H641" s="4" t="s">
        <v>2373</v>
      </c>
      <c r="I641" s="4" t="str">
        <f t="shared" si="18"/>
        <v>Obesity</v>
      </c>
      <c r="J641" s="36" t="str">
        <f t="shared" si="19"/>
        <v>Diabetes</v>
      </c>
    </row>
    <row r="642" spans="1:10" x14ac:dyDescent="0.25">
      <c r="A642" s="35" t="s">
        <v>1725</v>
      </c>
      <c r="B642" s="4">
        <v>50.92</v>
      </c>
      <c r="C642" s="4">
        <v>5.31</v>
      </c>
      <c r="D642" s="4" t="s">
        <v>2375</v>
      </c>
      <c r="E642" s="4" t="s">
        <v>2373</v>
      </c>
      <c r="F642" s="4" t="s">
        <v>2373</v>
      </c>
      <c r="G642" s="4">
        <v>1</v>
      </c>
      <c r="H642" s="4" t="s">
        <v>2373</v>
      </c>
      <c r="I642" s="4" t="str">
        <f t="shared" si="18"/>
        <v>Obesity</v>
      </c>
      <c r="J642" s="36" t="str">
        <f t="shared" si="19"/>
        <v>Normal</v>
      </c>
    </row>
    <row r="643" spans="1:10" x14ac:dyDescent="0.25">
      <c r="A643" s="35" t="s">
        <v>1724</v>
      </c>
      <c r="B643" s="4">
        <v>21.85</v>
      </c>
      <c r="C643" s="4">
        <v>5.56</v>
      </c>
      <c r="D643" s="4" t="s">
        <v>2375</v>
      </c>
      <c r="E643" s="4" t="s">
        <v>2373</v>
      </c>
      <c r="F643" s="4" t="s">
        <v>2373</v>
      </c>
      <c r="G643" s="4">
        <v>0</v>
      </c>
      <c r="H643" s="4" t="s">
        <v>2375</v>
      </c>
      <c r="I643" s="4" t="str">
        <f t="shared" ref="I643:I706" si="20">IF(B643&lt;18.5,"Underweight",IF(B643&lt;24.9,"Normal Weight",IF(B643&lt;29.9,"Over Weight","Obesity")))</f>
        <v>Normal Weight</v>
      </c>
      <c r="J643" s="36" t="str">
        <f t="shared" ref="J643:J706" si="21">IF(C643&lt;5.7,"Normal",IF(C643&lt;6.4,"Pre diabetes","Diabetes"))</f>
        <v>Normal</v>
      </c>
    </row>
    <row r="644" spans="1:10" x14ac:dyDescent="0.25">
      <c r="A644" s="35" t="s">
        <v>1723</v>
      </c>
      <c r="B644" s="4">
        <v>36.08</v>
      </c>
      <c r="C644" s="4">
        <v>7.11</v>
      </c>
      <c r="D644" s="4" t="s">
        <v>2375</v>
      </c>
      <c r="E644" s="4" t="s">
        <v>2373</v>
      </c>
      <c r="F644" s="4" t="s">
        <v>2375</v>
      </c>
      <c r="G644" s="4">
        <v>1</v>
      </c>
      <c r="H644" s="4" t="s">
        <v>2373</v>
      </c>
      <c r="I644" s="4" t="str">
        <f t="shared" si="20"/>
        <v>Obesity</v>
      </c>
      <c r="J644" s="36" t="str">
        <f t="shared" si="21"/>
        <v>Diabetes</v>
      </c>
    </row>
    <row r="645" spans="1:10" x14ac:dyDescent="0.25">
      <c r="A645" s="35" t="s">
        <v>1722</v>
      </c>
      <c r="B645" s="4">
        <v>40.44</v>
      </c>
      <c r="C645" s="4">
        <v>5.13</v>
      </c>
      <c r="D645" s="4" t="s">
        <v>2375</v>
      </c>
      <c r="E645" s="4" t="s">
        <v>2373</v>
      </c>
      <c r="F645" s="4" t="s">
        <v>2375</v>
      </c>
      <c r="G645" s="4">
        <v>1</v>
      </c>
      <c r="H645" s="4" t="s">
        <v>2373</v>
      </c>
      <c r="I645" s="4" t="str">
        <f t="shared" si="20"/>
        <v>Obesity</v>
      </c>
      <c r="J645" s="36" t="str">
        <f t="shared" si="21"/>
        <v>Normal</v>
      </c>
    </row>
    <row r="646" spans="1:10" x14ac:dyDescent="0.25">
      <c r="A646" s="35" t="s">
        <v>1721</v>
      </c>
      <c r="B646" s="4">
        <v>38.094999999999999</v>
      </c>
      <c r="C646" s="4">
        <v>10.199999999999999</v>
      </c>
      <c r="D646" s="4" t="s">
        <v>2373</v>
      </c>
      <c r="E646" s="4" t="s">
        <v>2373</v>
      </c>
      <c r="F646" s="4" t="s">
        <v>2373</v>
      </c>
      <c r="G646" s="4">
        <v>0</v>
      </c>
      <c r="H646" s="4" t="s">
        <v>2373</v>
      </c>
      <c r="I646" s="4" t="str">
        <f t="shared" si="20"/>
        <v>Obesity</v>
      </c>
      <c r="J646" s="36" t="str">
        <f t="shared" si="21"/>
        <v>Diabetes</v>
      </c>
    </row>
    <row r="647" spans="1:10" x14ac:dyDescent="0.25">
      <c r="A647" s="35" t="s">
        <v>1720</v>
      </c>
      <c r="B647" s="4">
        <v>44.95</v>
      </c>
      <c r="C647" s="4">
        <v>10.4</v>
      </c>
      <c r="D647" s="4" t="s">
        <v>2373</v>
      </c>
      <c r="E647" s="4" t="s">
        <v>2373</v>
      </c>
      <c r="F647" s="4" t="s">
        <v>2373</v>
      </c>
      <c r="G647" s="4">
        <v>0</v>
      </c>
      <c r="H647" s="4" t="s">
        <v>2373</v>
      </c>
      <c r="I647" s="4" t="str">
        <f t="shared" si="20"/>
        <v>Obesity</v>
      </c>
      <c r="J647" s="36" t="str">
        <f t="shared" si="21"/>
        <v>Diabetes</v>
      </c>
    </row>
    <row r="648" spans="1:10" x14ac:dyDescent="0.25">
      <c r="A648" s="35" t="s">
        <v>1719</v>
      </c>
      <c r="B648" s="4">
        <v>35.54</v>
      </c>
      <c r="C648" s="4">
        <v>10.67</v>
      </c>
      <c r="D648" s="4" t="s">
        <v>2373</v>
      </c>
      <c r="E648" s="4" t="s">
        <v>2373</v>
      </c>
      <c r="F648" s="4" t="s">
        <v>2373</v>
      </c>
      <c r="G648" s="4">
        <v>0</v>
      </c>
      <c r="H648" s="4" t="s">
        <v>2373</v>
      </c>
      <c r="I648" s="4" t="str">
        <f t="shared" si="20"/>
        <v>Obesity</v>
      </c>
      <c r="J648" s="36" t="str">
        <f t="shared" si="21"/>
        <v>Diabetes</v>
      </c>
    </row>
    <row r="649" spans="1:10" x14ac:dyDescent="0.25">
      <c r="A649" s="35" t="s">
        <v>1718</v>
      </c>
      <c r="B649" s="4">
        <v>39.799999999999997</v>
      </c>
      <c r="C649" s="4">
        <v>4.6500000000000004</v>
      </c>
      <c r="D649" s="4" t="s">
        <v>2375</v>
      </c>
      <c r="E649" s="4" t="s">
        <v>2373</v>
      </c>
      <c r="F649" s="4" t="s">
        <v>2373</v>
      </c>
      <c r="G649" s="4">
        <v>2</v>
      </c>
      <c r="H649" s="4" t="s">
        <v>2373</v>
      </c>
      <c r="I649" s="4" t="str">
        <f t="shared" si="20"/>
        <v>Obesity</v>
      </c>
      <c r="J649" s="36" t="str">
        <f t="shared" si="21"/>
        <v>Normal</v>
      </c>
    </row>
    <row r="650" spans="1:10" x14ac:dyDescent="0.25">
      <c r="A650" s="35" t="s">
        <v>1717</v>
      </c>
      <c r="B650" s="4">
        <v>33.659999999999997</v>
      </c>
      <c r="C650" s="4">
        <v>5.65</v>
      </c>
      <c r="D650" s="4" t="s">
        <v>2375</v>
      </c>
      <c r="E650" s="4" t="s">
        <v>2373</v>
      </c>
      <c r="F650" s="4" t="s">
        <v>2373</v>
      </c>
      <c r="G650" s="4">
        <v>2</v>
      </c>
      <c r="H650" s="4" t="s">
        <v>2373</v>
      </c>
      <c r="I650" s="4" t="str">
        <f t="shared" si="20"/>
        <v>Obesity</v>
      </c>
      <c r="J650" s="36" t="str">
        <f t="shared" si="21"/>
        <v>Normal</v>
      </c>
    </row>
    <row r="651" spans="1:10" x14ac:dyDescent="0.25">
      <c r="A651" s="35" t="s">
        <v>1716</v>
      </c>
      <c r="B651" s="4">
        <v>35.5</v>
      </c>
      <c r="C651" s="4">
        <v>11.97</v>
      </c>
      <c r="D651" s="4" t="s">
        <v>2373</v>
      </c>
      <c r="E651" s="4" t="s">
        <v>2373</v>
      </c>
      <c r="F651" s="4" t="s">
        <v>2373</v>
      </c>
      <c r="G651" s="4">
        <v>0</v>
      </c>
      <c r="H651" s="4" t="s">
        <v>2373</v>
      </c>
      <c r="I651" s="4" t="str">
        <f t="shared" si="20"/>
        <v>Obesity</v>
      </c>
      <c r="J651" s="36" t="str">
        <f t="shared" si="21"/>
        <v>Diabetes</v>
      </c>
    </row>
    <row r="652" spans="1:10" x14ac:dyDescent="0.25">
      <c r="A652" s="35" t="s">
        <v>1715</v>
      </c>
      <c r="B652" s="4">
        <v>41.63</v>
      </c>
      <c r="C652" s="4">
        <v>6.71</v>
      </c>
      <c r="D652" s="4" t="s">
        <v>2373</v>
      </c>
      <c r="E652" s="4" t="s">
        <v>2373</v>
      </c>
      <c r="F652" s="4" t="s">
        <v>2373</v>
      </c>
      <c r="G652" s="4">
        <v>0</v>
      </c>
      <c r="H652" s="4" t="s">
        <v>2373</v>
      </c>
      <c r="I652" s="4" t="str">
        <f t="shared" si="20"/>
        <v>Obesity</v>
      </c>
      <c r="J652" s="36" t="str">
        <f t="shared" si="21"/>
        <v>Diabetes</v>
      </c>
    </row>
    <row r="653" spans="1:10" x14ac:dyDescent="0.25">
      <c r="A653" s="35" t="s">
        <v>1714</v>
      </c>
      <c r="B653" s="4">
        <v>46.49</v>
      </c>
      <c r="C653" s="4">
        <v>11.92</v>
      </c>
      <c r="D653" s="4" t="s">
        <v>2373</v>
      </c>
      <c r="E653" s="4" t="s">
        <v>2373</v>
      </c>
      <c r="F653" s="4" t="s">
        <v>2373</v>
      </c>
      <c r="G653" s="4">
        <v>0</v>
      </c>
      <c r="H653" s="4" t="s">
        <v>2373</v>
      </c>
      <c r="I653" s="4" t="str">
        <f t="shared" si="20"/>
        <v>Obesity</v>
      </c>
      <c r="J653" s="36" t="str">
        <f t="shared" si="21"/>
        <v>Diabetes</v>
      </c>
    </row>
    <row r="654" spans="1:10" x14ac:dyDescent="0.25">
      <c r="A654" s="35" t="s">
        <v>1713</v>
      </c>
      <c r="B654" s="4">
        <v>43.29</v>
      </c>
      <c r="C654" s="4">
        <v>5.35</v>
      </c>
      <c r="D654" s="4" t="s">
        <v>2373</v>
      </c>
      <c r="E654" s="4" t="s">
        <v>2373</v>
      </c>
      <c r="F654" s="4" t="s">
        <v>2373</v>
      </c>
      <c r="G654" s="4">
        <v>2</v>
      </c>
      <c r="H654" s="4" t="s">
        <v>2373</v>
      </c>
      <c r="I654" s="4" t="str">
        <f t="shared" si="20"/>
        <v>Obesity</v>
      </c>
      <c r="J654" s="36" t="str">
        <f t="shared" si="21"/>
        <v>Normal</v>
      </c>
    </row>
    <row r="655" spans="1:10" x14ac:dyDescent="0.25">
      <c r="A655" s="35" t="s">
        <v>1712</v>
      </c>
      <c r="B655" s="4">
        <v>43.08</v>
      </c>
      <c r="C655" s="4">
        <v>8.9600000000000009</v>
      </c>
      <c r="D655" s="4" t="s">
        <v>2375</v>
      </c>
      <c r="E655" s="4" t="s">
        <v>2373</v>
      </c>
      <c r="F655" s="4" t="s">
        <v>2373</v>
      </c>
      <c r="G655" s="4">
        <v>1</v>
      </c>
      <c r="H655" s="4" t="s">
        <v>2373</v>
      </c>
      <c r="I655" s="4" t="str">
        <f t="shared" si="20"/>
        <v>Obesity</v>
      </c>
      <c r="J655" s="36" t="str">
        <f t="shared" si="21"/>
        <v>Diabetes</v>
      </c>
    </row>
    <row r="656" spans="1:10" x14ac:dyDescent="0.25">
      <c r="A656" s="35" t="s">
        <v>1711</v>
      </c>
      <c r="B656" s="4">
        <v>39.07</v>
      </c>
      <c r="C656" s="4">
        <v>11.93</v>
      </c>
      <c r="D656" s="4" t="s">
        <v>2373</v>
      </c>
      <c r="E656" s="4" t="s">
        <v>2373</v>
      </c>
      <c r="F656" s="4" t="s">
        <v>2373</v>
      </c>
      <c r="G656" s="4">
        <v>0</v>
      </c>
      <c r="H656" s="4" t="s">
        <v>2373</v>
      </c>
      <c r="I656" s="4" t="str">
        <f t="shared" si="20"/>
        <v>Obesity</v>
      </c>
      <c r="J656" s="36" t="str">
        <f t="shared" si="21"/>
        <v>Diabetes</v>
      </c>
    </row>
    <row r="657" spans="1:10" x14ac:dyDescent="0.25">
      <c r="A657" s="35" t="s">
        <v>1710</v>
      </c>
      <c r="B657" s="4">
        <v>41.3</v>
      </c>
      <c r="C657" s="4">
        <v>9.59</v>
      </c>
      <c r="D657" s="4" t="s">
        <v>2373</v>
      </c>
      <c r="E657" s="4" t="s">
        <v>2373</v>
      </c>
      <c r="F657" s="4" t="s">
        <v>2373</v>
      </c>
      <c r="G657" s="4">
        <v>0</v>
      </c>
      <c r="H657" s="4" t="s">
        <v>2373</v>
      </c>
      <c r="I657" s="4" t="str">
        <f t="shared" si="20"/>
        <v>Obesity</v>
      </c>
      <c r="J657" s="36" t="str">
        <f t="shared" si="21"/>
        <v>Diabetes</v>
      </c>
    </row>
    <row r="658" spans="1:10" x14ac:dyDescent="0.25">
      <c r="A658" s="35" t="s">
        <v>1709</v>
      </c>
      <c r="B658" s="4">
        <v>42.95</v>
      </c>
      <c r="C658" s="4">
        <v>11.88</v>
      </c>
      <c r="D658" s="4" t="s">
        <v>2375</v>
      </c>
      <c r="E658" s="4" t="s">
        <v>2373</v>
      </c>
      <c r="F658" s="4" t="s">
        <v>2373</v>
      </c>
      <c r="G658" s="4">
        <v>2</v>
      </c>
      <c r="H658" s="4" t="s">
        <v>2373</v>
      </c>
      <c r="I658" s="4" t="str">
        <f t="shared" si="20"/>
        <v>Obesity</v>
      </c>
      <c r="J658" s="36" t="str">
        <f t="shared" si="21"/>
        <v>Diabetes</v>
      </c>
    </row>
    <row r="659" spans="1:10" x14ac:dyDescent="0.25">
      <c r="A659" s="35" t="s">
        <v>1708</v>
      </c>
      <c r="B659" s="4">
        <v>46.96</v>
      </c>
      <c r="C659" s="4">
        <v>4.6399999999999997</v>
      </c>
      <c r="D659" s="4" t="s">
        <v>2373</v>
      </c>
      <c r="E659" s="4" t="s">
        <v>2373</v>
      </c>
      <c r="F659" s="4" t="s">
        <v>2375</v>
      </c>
      <c r="G659" s="4">
        <v>1</v>
      </c>
      <c r="H659" s="4" t="s">
        <v>2373</v>
      </c>
      <c r="I659" s="4" t="str">
        <f t="shared" si="20"/>
        <v>Obesity</v>
      </c>
      <c r="J659" s="36" t="str">
        <f t="shared" si="21"/>
        <v>Normal</v>
      </c>
    </row>
    <row r="660" spans="1:10" x14ac:dyDescent="0.25">
      <c r="A660" s="35" t="s">
        <v>1707</v>
      </c>
      <c r="B660" s="4">
        <v>30.495000000000001</v>
      </c>
      <c r="C660" s="4">
        <v>9.5299999999999994</v>
      </c>
      <c r="D660" s="4" t="s">
        <v>2373</v>
      </c>
      <c r="E660" s="4" t="s">
        <v>2373</v>
      </c>
      <c r="F660" s="4" t="s">
        <v>2373</v>
      </c>
      <c r="G660" s="4">
        <v>0</v>
      </c>
      <c r="H660" s="4" t="s">
        <v>2373</v>
      </c>
      <c r="I660" s="4" t="str">
        <f t="shared" si="20"/>
        <v>Obesity</v>
      </c>
      <c r="J660" s="36" t="str">
        <f t="shared" si="21"/>
        <v>Diabetes</v>
      </c>
    </row>
    <row r="661" spans="1:10" x14ac:dyDescent="0.25">
      <c r="A661" s="35" t="s">
        <v>1706</v>
      </c>
      <c r="B661" s="4">
        <v>17.954999999999998</v>
      </c>
      <c r="C661" s="4">
        <v>5.29</v>
      </c>
      <c r="D661" s="4" t="s">
        <v>2375</v>
      </c>
      <c r="E661" s="4" t="s">
        <v>2373</v>
      </c>
      <c r="F661" s="4" t="s">
        <v>2373</v>
      </c>
      <c r="G661" s="4">
        <v>1</v>
      </c>
      <c r="H661" s="4" t="s">
        <v>2375</v>
      </c>
      <c r="I661" s="4" t="str">
        <f t="shared" si="20"/>
        <v>Underweight</v>
      </c>
      <c r="J661" s="36" t="str">
        <f t="shared" si="21"/>
        <v>Normal</v>
      </c>
    </row>
    <row r="662" spans="1:10" x14ac:dyDescent="0.25">
      <c r="A662" s="35" t="s">
        <v>1705</v>
      </c>
      <c r="B662" s="4">
        <v>25.6</v>
      </c>
      <c r="C662" s="4">
        <v>10.95</v>
      </c>
      <c r="D662" s="4" t="s">
        <v>2373</v>
      </c>
      <c r="E662" s="4" t="s">
        <v>2373</v>
      </c>
      <c r="F662" s="4" t="s">
        <v>2373</v>
      </c>
      <c r="G662" s="4">
        <v>3</v>
      </c>
      <c r="H662" s="4" t="s">
        <v>2373</v>
      </c>
      <c r="I662" s="4" t="str">
        <f t="shared" si="20"/>
        <v>Over Weight</v>
      </c>
      <c r="J662" s="36" t="str">
        <f t="shared" si="21"/>
        <v>Diabetes</v>
      </c>
    </row>
    <row r="663" spans="1:10" x14ac:dyDescent="0.25">
      <c r="A663" s="35" t="s">
        <v>1704</v>
      </c>
      <c r="B663" s="4">
        <v>34.21</v>
      </c>
      <c r="C663" s="4">
        <v>9.17</v>
      </c>
      <c r="D663" s="4" t="s">
        <v>2373</v>
      </c>
      <c r="E663" s="4" t="s">
        <v>2373</v>
      </c>
      <c r="F663" s="4" t="s">
        <v>2373</v>
      </c>
      <c r="G663" s="4">
        <v>0</v>
      </c>
      <c r="H663" s="4" t="s">
        <v>2373</v>
      </c>
      <c r="I663" s="4" t="str">
        <f t="shared" si="20"/>
        <v>Obesity</v>
      </c>
      <c r="J663" s="36" t="str">
        <f t="shared" si="21"/>
        <v>Diabetes</v>
      </c>
    </row>
    <row r="664" spans="1:10" x14ac:dyDescent="0.25">
      <c r="A664" s="35" t="s">
        <v>1703</v>
      </c>
      <c r="B664" s="4">
        <v>39.74</v>
      </c>
      <c r="C664" s="4">
        <v>7.39</v>
      </c>
      <c r="D664" s="4" t="s">
        <v>2373</v>
      </c>
      <c r="E664" s="4" t="s">
        <v>2373</v>
      </c>
      <c r="F664" s="4" t="s">
        <v>2373</v>
      </c>
      <c r="G664" s="4">
        <v>0</v>
      </c>
      <c r="H664" s="4" t="s">
        <v>2373</v>
      </c>
      <c r="I664" s="4" t="str">
        <f t="shared" si="20"/>
        <v>Obesity</v>
      </c>
      <c r="J664" s="36" t="str">
        <f t="shared" si="21"/>
        <v>Diabetes</v>
      </c>
    </row>
    <row r="665" spans="1:10" x14ac:dyDescent="0.25">
      <c r="A665" s="35" t="s">
        <v>1702</v>
      </c>
      <c r="B665" s="4">
        <v>49.53</v>
      </c>
      <c r="C665" s="4">
        <v>9.1300000000000008</v>
      </c>
      <c r="D665" s="4" t="s">
        <v>2375</v>
      </c>
      <c r="E665" s="4" t="s">
        <v>2373</v>
      </c>
      <c r="F665" s="4" t="s">
        <v>2373</v>
      </c>
      <c r="G665" s="4">
        <v>0</v>
      </c>
      <c r="H665" s="4" t="s">
        <v>2373</v>
      </c>
      <c r="I665" s="4" t="str">
        <f t="shared" si="20"/>
        <v>Obesity</v>
      </c>
      <c r="J665" s="36" t="str">
        <f t="shared" si="21"/>
        <v>Diabetes</v>
      </c>
    </row>
    <row r="666" spans="1:10" x14ac:dyDescent="0.25">
      <c r="A666" s="35" t="s">
        <v>1701</v>
      </c>
      <c r="B666" s="4">
        <v>39.33</v>
      </c>
      <c r="C666" s="4">
        <v>10.4</v>
      </c>
      <c r="D666" s="4" t="s">
        <v>2373</v>
      </c>
      <c r="E666" s="4" t="s">
        <v>2373</v>
      </c>
      <c r="F666" s="4" t="s">
        <v>2373</v>
      </c>
      <c r="G666" s="4">
        <v>3</v>
      </c>
      <c r="H666" s="4" t="s">
        <v>2373</v>
      </c>
      <c r="I666" s="4" t="str">
        <f t="shared" si="20"/>
        <v>Obesity</v>
      </c>
      <c r="J666" s="36" t="str">
        <f t="shared" si="21"/>
        <v>Diabetes</v>
      </c>
    </row>
    <row r="667" spans="1:10" x14ac:dyDescent="0.25">
      <c r="A667" s="35" t="s">
        <v>1700</v>
      </c>
      <c r="B667" s="4">
        <v>39.979999999999997</v>
      </c>
      <c r="C667" s="4">
        <v>9.4600000000000009</v>
      </c>
      <c r="D667" s="4" t="s">
        <v>2375</v>
      </c>
      <c r="E667" s="4" t="s">
        <v>2373</v>
      </c>
      <c r="F667" s="4" t="s">
        <v>2373</v>
      </c>
      <c r="G667" s="4">
        <v>2</v>
      </c>
      <c r="H667" s="4" t="s">
        <v>2373</v>
      </c>
      <c r="I667" s="4" t="str">
        <f t="shared" si="20"/>
        <v>Obesity</v>
      </c>
      <c r="J667" s="36" t="str">
        <f t="shared" si="21"/>
        <v>Diabetes</v>
      </c>
    </row>
    <row r="668" spans="1:10" x14ac:dyDescent="0.25">
      <c r="A668" s="35" t="s">
        <v>1699</v>
      </c>
      <c r="B668" s="4">
        <v>46.51</v>
      </c>
      <c r="C668" s="4">
        <v>8.69</v>
      </c>
      <c r="D668" s="4" t="s">
        <v>2375</v>
      </c>
      <c r="E668" s="4" t="s">
        <v>2373</v>
      </c>
      <c r="F668" s="4" t="s">
        <v>2373</v>
      </c>
      <c r="G668" s="4">
        <v>0</v>
      </c>
      <c r="H668" s="4" t="s">
        <v>2373</v>
      </c>
      <c r="I668" s="4" t="str">
        <f t="shared" si="20"/>
        <v>Obesity</v>
      </c>
      <c r="J668" s="36" t="str">
        <f t="shared" si="21"/>
        <v>Diabetes</v>
      </c>
    </row>
    <row r="669" spans="1:10" x14ac:dyDescent="0.25">
      <c r="A669" s="35" t="s">
        <v>1698</v>
      </c>
      <c r="B669" s="4">
        <v>43.58</v>
      </c>
      <c r="C669" s="4">
        <v>4.2300000000000004</v>
      </c>
      <c r="D669" s="4" t="s">
        <v>2373</v>
      </c>
      <c r="E669" s="4" t="s">
        <v>2373</v>
      </c>
      <c r="F669" s="4" t="s">
        <v>2375</v>
      </c>
      <c r="G669" s="4">
        <v>1</v>
      </c>
      <c r="H669" s="4" t="s">
        <v>2373</v>
      </c>
      <c r="I669" s="4" t="str">
        <f t="shared" si="20"/>
        <v>Obesity</v>
      </c>
      <c r="J669" s="36" t="str">
        <f t="shared" si="21"/>
        <v>Normal</v>
      </c>
    </row>
    <row r="670" spans="1:10" x14ac:dyDescent="0.25">
      <c r="A670" s="35" t="s">
        <v>1697</v>
      </c>
      <c r="B670" s="4">
        <v>42.28</v>
      </c>
      <c r="C670" s="4">
        <v>9.16</v>
      </c>
      <c r="D670" s="4" t="s">
        <v>2375</v>
      </c>
      <c r="E670" s="4" t="s">
        <v>2373</v>
      </c>
      <c r="F670" s="4" t="s">
        <v>2373</v>
      </c>
      <c r="G670" s="4">
        <v>1</v>
      </c>
      <c r="H670" s="4" t="s">
        <v>2373</v>
      </c>
      <c r="I670" s="4" t="str">
        <f t="shared" si="20"/>
        <v>Obesity</v>
      </c>
      <c r="J670" s="36" t="str">
        <f t="shared" si="21"/>
        <v>Diabetes</v>
      </c>
    </row>
    <row r="671" spans="1:10" x14ac:dyDescent="0.25">
      <c r="A671" s="35" t="s">
        <v>1696</v>
      </c>
      <c r="B671" s="4">
        <v>35.520000000000003</v>
      </c>
      <c r="C671" s="4">
        <v>8.26</v>
      </c>
      <c r="D671" s="4" t="s">
        <v>2373</v>
      </c>
      <c r="E671" s="4" t="s">
        <v>2373</v>
      </c>
      <c r="F671" s="4" t="s">
        <v>2373</v>
      </c>
      <c r="G671" s="4">
        <v>0</v>
      </c>
      <c r="H671" s="4" t="s">
        <v>2373</v>
      </c>
      <c r="I671" s="4" t="str">
        <f t="shared" si="20"/>
        <v>Obesity</v>
      </c>
      <c r="J671" s="36" t="str">
        <f t="shared" si="21"/>
        <v>Diabetes</v>
      </c>
    </row>
    <row r="672" spans="1:10" x14ac:dyDescent="0.25">
      <c r="A672" s="35" t="s">
        <v>1695</v>
      </c>
      <c r="B672" s="4">
        <v>33.6</v>
      </c>
      <c r="C672" s="4">
        <v>11.25</v>
      </c>
      <c r="D672" s="4" t="s">
        <v>2373</v>
      </c>
      <c r="E672" s="4" t="s">
        <v>2373</v>
      </c>
      <c r="F672" s="4" t="s">
        <v>2373</v>
      </c>
      <c r="G672" s="4">
        <v>0</v>
      </c>
      <c r="H672" s="4" t="s">
        <v>2373</v>
      </c>
      <c r="I672" s="4" t="str">
        <f t="shared" si="20"/>
        <v>Obesity</v>
      </c>
      <c r="J672" s="36" t="str">
        <f t="shared" si="21"/>
        <v>Diabetes</v>
      </c>
    </row>
    <row r="673" spans="1:10" x14ac:dyDescent="0.25">
      <c r="A673" s="35" t="s">
        <v>1694</v>
      </c>
      <c r="B673" s="4">
        <v>22.42</v>
      </c>
      <c r="C673" s="4">
        <v>6.74</v>
      </c>
      <c r="D673" s="4" t="s">
        <v>2373</v>
      </c>
      <c r="E673" s="4" t="s">
        <v>2373</v>
      </c>
      <c r="F673" s="4" t="s">
        <v>2373</v>
      </c>
      <c r="G673" s="4">
        <v>0</v>
      </c>
      <c r="H673" s="4" t="s">
        <v>2375</v>
      </c>
      <c r="I673" s="4" t="str">
        <f t="shared" si="20"/>
        <v>Normal Weight</v>
      </c>
      <c r="J673" s="36" t="str">
        <f t="shared" si="21"/>
        <v>Diabetes</v>
      </c>
    </row>
    <row r="674" spans="1:10" x14ac:dyDescent="0.25">
      <c r="A674" s="35" t="s">
        <v>1693</v>
      </c>
      <c r="B674" s="4">
        <v>46.86</v>
      </c>
      <c r="C674" s="4">
        <v>4.87</v>
      </c>
      <c r="D674" s="4" t="s">
        <v>2373</v>
      </c>
      <c r="E674" s="4" t="s">
        <v>2373</v>
      </c>
      <c r="F674" s="4" t="s">
        <v>2373</v>
      </c>
      <c r="G674" s="4">
        <v>0</v>
      </c>
      <c r="H674" s="4" t="s">
        <v>2373</v>
      </c>
      <c r="I674" s="4" t="str">
        <f t="shared" si="20"/>
        <v>Obesity</v>
      </c>
      <c r="J674" s="36" t="str">
        <f t="shared" si="21"/>
        <v>Normal</v>
      </c>
    </row>
    <row r="675" spans="1:10" x14ac:dyDescent="0.25">
      <c r="A675" s="35" t="s">
        <v>1692</v>
      </c>
      <c r="B675" s="4">
        <v>32.965000000000003</v>
      </c>
      <c r="C675" s="4">
        <v>6.68</v>
      </c>
      <c r="D675" s="4" t="s">
        <v>2373</v>
      </c>
      <c r="E675" s="4" t="s">
        <v>2373</v>
      </c>
      <c r="F675" s="4" t="s">
        <v>2373</v>
      </c>
      <c r="G675" s="4">
        <v>3</v>
      </c>
      <c r="H675" s="4" t="s">
        <v>2373</v>
      </c>
      <c r="I675" s="4" t="str">
        <f t="shared" si="20"/>
        <v>Obesity</v>
      </c>
      <c r="J675" s="36" t="str">
        <f t="shared" si="21"/>
        <v>Diabetes</v>
      </c>
    </row>
    <row r="676" spans="1:10" x14ac:dyDescent="0.25">
      <c r="A676" s="35" t="s">
        <v>1691</v>
      </c>
      <c r="B676" s="4">
        <v>39.340000000000003</v>
      </c>
      <c r="C676" s="4">
        <v>5.0199999999999996</v>
      </c>
      <c r="D676" s="4" t="s">
        <v>2375</v>
      </c>
      <c r="E676" s="4" t="s">
        <v>2373</v>
      </c>
      <c r="F676" s="4" t="s">
        <v>2375</v>
      </c>
      <c r="G676" s="4">
        <v>1</v>
      </c>
      <c r="H676" s="4" t="s">
        <v>2373</v>
      </c>
      <c r="I676" s="4" t="str">
        <f t="shared" si="20"/>
        <v>Obesity</v>
      </c>
      <c r="J676" s="36" t="str">
        <f t="shared" si="21"/>
        <v>Normal</v>
      </c>
    </row>
    <row r="677" spans="1:10" x14ac:dyDescent="0.25">
      <c r="A677" s="35" t="s">
        <v>1690</v>
      </c>
      <c r="B677" s="4">
        <v>47</v>
      </c>
      <c r="C677" s="4">
        <v>10.64</v>
      </c>
      <c r="D677" s="4" t="s">
        <v>2375</v>
      </c>
      <c r="E677" s="4" t="s">
        <v>2373</v>
      </c>
      <c r="F677" s="4" t="s">
        <v>2373</v>
      </c>
      <c r="G677" s="4">
        <v>0</v>
      </c>
      <c r="H677" s="4" t="s">
        <v>2373</v>
      </c>
      <c r="I677" s="4" t="str">
        <f t="shared" si="20"/>
        <v>Obesity</v>
      </c>
      <c r="J677" s="36" t="str">
        <f t="shared" si="21"/>
        <v>Diabetes</v>
      </c>
    </row>
    <row r="678" spans="1:10" x14ac:dyDescent="0.25">
      <c r="A678" s="35" t="s">
        <v>1689</v>
      </c>
      <c r="B678" s="4">
        <v>36.71</v>
      </c>
      <c r="C678" s="4">
        <v>8.74</v>
      </c>
      <c r="D678" s="4" t="s">
        <v>2375</v>
      </c>
      <c r="E678" s="4" t="s">
        <v>2373</v>
      </c>
      <c r="F678" s="4" t="s">
        <v>2373</v>
      </c>
      <c r="G678" s="4">
        <v>0</v>
      </c>
      <c r="H678" s="4" t="s">
        <v>2373</v>
      </c>
      <c r="I678" s="4" t="str">
        <f t="shared" si="20"/>
        <v>Obesity</v>
      </c>
      <c r="J678" s="36" t="str">
        <f t="shared" si="21"/>
        <v>Diabetes</v>
      </c>
    </row>
    <row r="679" spans="1:10" x14ac:dyDescent="0.25">
      <c r="A679" s="35" t="s">
        <v>1688</v>
      </c>
      <c r="B679" s="4">
        <v>53.48</v>
      </c>
      <c r="C679" s="4">
        <v>5.64</v>
      </c>
      <c r="D679" s="4" t="s">
        <v>2373</v>
      </c>
      <c r="E679" s="4" t="s">
        <v>2373</v>
      </c>
      <c r="F679" s="4" t="s">
        <v>2373</v>
      </c>
      <c r="G679" s="4">
        <v>0</v>
      </c>
      <c r="H679" s="4" t="s">
        <v>2373</v>
      </c>
      <c r="I679" s="4" t="str">
        <f t="shared" si="20"/>
        <v>Obesity</v>
      </c>
      <c r="J679" s="36" t="str">
        <f t="shared" si="21"/>
        <v>Normal</v>
      </c>
    </row>
    <row r="680" spans="1:10" x14ac:dyDescent="0.25">
      <c r="A680" s="35" t="s">
        <v>1687</v>
      </c>
      <c r="B680" s="4">
        <v>35.5</v>
      </c>
      <c r="C680" s="4">
        <v>10.37</v>
      </c>
      <c r="D680" s="4" t="s">
        <v>2373</v>
      </c>
      <c r="E680" s="4" t="s">
        <v>2373</v>
      </c>
      <c r="F680" s="4" t="s">
        <v>2373</v>
      </c>
      <c r="G680" s="4">
        <v>0</v>
      </c>
      <c r="H680" s="4" t="s">
        <v>2373</v>
      </c>
      <c r="I680" s="4" t="str">
        <f t="shared" si="20"/>
        <v>Obesity</v>
      </c>
      <c r="J680" s="36" t="str">
        <f t="shared" si="21"/>
        <v>Diabetes</v>
      </c>
    </row>
    <row r="681" spans="1:10" x14ac:dyDescent="0.25">
      <c r="A681" s="35" t="s">
        <v>1686</v>
      </c>
      <c r="B681" s="4">
        <v>36.979999999999997</v>
      </c>
      <c r="C681" s="4">
        <v>9.56</v>
      </c>
      <c r="D681" s="4" t="s">
        <v>2375</v>
      </c>
      <c r="E681" s="4" t="s">
        <v>2373</v>
      </c>
      <c r="F681" s="4" t="s">
        <v>2373</v>
      </c>
      <c r="G681" s="4">
        <v>0</v>
      </c>
      <c r="H681" s="4" t="s">
        <v>2373</v>
      </c>
      <c r="I681" s="4" t="str">
        <f t="shared" si="20"/>
        <v>Obesity</v>
      </c>
      <c r="J681" s="36" t="str">
        <f t="shared" si="21"/>
        <v>Diabetes</v>
      </c>
    </row>
    <row r="682" spans="1:10" x14ac:dyDescent="0.25">
      <c r="A682" s="35" t="s">
        <v>1685</v>
      </c>
      <c r="B682" s="4">
        <v>32.395000000000003</v>
      </c>
      <c r="C682" s="4">
        <v>8.23</v>
      </c>
      <c r="D682" s="4" t="s">
        <v>2375</v>
      </c>
      <c r="E682" s="4" t="s">
        <v>2373</v>
      </c>
      <c r="F682" s="4" t="s">
        <v>2375</v>
      </c>
      <c r="G682" s="4">
        <v>1</v>
      </c>
      <c r="H682" s="4" t="s">
        <v>2373</v>
      </c>
      <c r="I682" s="4" t="str">
        <f t="shared" si="20"/>
        <v>Obesity</v>
      </c>
      <c r="J682" s="36" t="str">
        <f t="shared" si="21"/>
        <v>Diabetes</v>
      </c>
    </row>
    <row r="683" spans="1:10" x14ac:dyDescent="0.25">
      <c r="A683" s="35" t="s">
        <v>1684</v>
      </c>
      <c r="B683" s="4">
        <v>32.729999999999997</v>
      </c>
      <c r="C683" s="4">
        <v>7.03</v>
      </c>
      <c r="D683" s="4" t="s">
        <v>2373</v>
      </c>
      <c r="E683" s="4" t="s">
        <v>2373</v>
      </c>
      <c r="F683" s="4" t="s">
        <v>2373</v>
      </c>
      <c r="G683" s="4">
        <v>0</v>
      </c>
      <c r="H683" s="4" t="s">
        <v>2373</v>
      </c>
      <c r="I683" s="4" t="str">
        <f t="shared" si="20"/>
        <v>Obesity</v>
      </c>
      <c r="J683" s="36" t="str">
        <f t="shared" si="21"/>
        <v>Diabetes</v>
      </c>
    </row>
    <row r="684" spans="1:10" x14ac:dyDescent="0.25">
      <c r="A684" s="35" t="s">
        <v>1683</v>
      </c>
      <c r="B684" s="4">
        <v>20.52</v>
      </c>
      <c r="C684" s="4">
        <v>5.45</v>
      </c>
      <c r="D684" s="4" t="s">
        <v>2373</v>
      </c>
      <c r="E684" s="4" t="s">
        <v>2373</v>
      </c>
      <c r="F684" s="4" t="s">
        <v>2373</v>
      </c>
      <c r="G684" s="4">
        <v>1</v>
      </c>
      <c r="H684" s="4" t="s">
        <v>2375</v>
      </c>
      <c r="I684" s="4" t="str">
        <f t="shared" si="20"/>
        <v>Normal Weight</v>
      </c>
      <c r="J684" s="36" t="str">
        <f t="shared" si="21"/>
        <v>Normal</v>
      </c>
    </row>
    <row r="685" spans="1:10" x14ac:dyDescent="0.25">
      <c r="A685" s="35" t="s">
        <v>1682</v>
      </c>
      <c r="B685" s="4">
        <v>51.72</v>
      </c>
      <c r="C685" s="4">
        <v>5.76</v>
      </c>
      <c r="D685" s="4" t="s">
        <v>2373</v>
      </c>
      <c r="E685" s="4" t="s">
        <v>2373</v>
      </c>
      <c r="F685" s="4" t="s">
        <v>2373</v>
      </c>
      <c r="G685" s="4">
        <v>0</v>
      </c>
      <c r="H685" s="4" t="s">
        <v>2373</v>
      </c>
      <c r="I685" s="4" t="str">
        <f t="shared" si="20"/>
        <v>Obesity</v>
      </c>
      <c r="J685" s="36" t="str">
        <f t="shared" si="21"/>
        <v>Pre diabetes</v>
      </c>
    </row>
    <row r="686" spans="1:10" x14ac:dyDescent="0.25">
      <c r="A686" s="35" t="s">
        <v>1681</v>
      </c>
      <c r="B686" s="4">
        <v>50.2</v>
      </c>
      <c r="C686" s="4">
        <v>5.4</v>
      </c>
      <c r="D686" s="4" t="s">
        <v>2373</v>
      </c>
      <c r="E686" s="4" t="s">
        <v>2373</v>
      </c>
      <c r="F686" s="4" t="s">
        <v>2373</v>
      </c>
      <c r="G686" s="4">
        <v>0</v>
      </c>
      <c r="H686" s="4" t="s">
        <v>2373</v>
      </c>
      <c r="I686" s="4" t="str">
        <f t="shared" si="20"/>
        <v>Obesity</v>
      </c>
      <c r="J686" s="36" t="str">
        <f t="shared" si="21"/>
        <v>Normal</v>
      </c>
    </row>
    <row r="687" spans="1:10" x14ac:dyDescent="0.25">
      <c r="A687" s="35" t="s">
        <v>1680</v>
      </c>
      <c r="B687" s="4">
        <v>25.52</v>
      </c>
      <c r="C687" s="4">
        <v>6.35</v>
      </c>
      <c r="D687" s="4" t="s">
        <v>2373</v>
      </c>
      <c r="E687" s="4" t="s">
        <v>2373</v>
      </c>
      <c r="F687" s="4" t="s">
        <v>2375</v>
      </c>
      <c r="G687" s="4">
        <v>1</v>
      </c>
      <c r="H687" s="4" t="s">
        <v>2373</v>
      </c>
      <c r="I687" s="4" t="str">
        <f t="shared" si="20"/>
        <v>Over Weight</v>
      </c>
      <c r="J687" s="36" t="str">
        <f t="shared" si="21"/>
        <v>Pre diabetes</v>
      </c>
    </row>
    <row r="688" spans="1:10" x14ac:dyDescent="0.25">
      <c r="A688" s="35" t="s">
        <v>1679</v>
      </c>
      <c r="B688" s="4">
        <v>35.200000000000003</v>
      </c>
      <c r="C688" s="4">
        <v>6.26</v>
      </c>
      <c r="D688" s="4" t="s">
        <v>2375</v>
      </c>
      <c r="E688" s="4" t="s">
        <v>2373</v>
      </c>
      <c r="F688" s="4" t="s">
        <v>2373</v>
      </c>
      <c r="G688" s="4">
        <v>2</v>
      </c>
      <c r="H688" s="4" t="s">
        <v>2373</v>
      </c>
      <c r="I688" s="4" t="str">
        <f t="shared" si="20"/>
        <v>Obesity</v>
      </c>
      <c r="J688" s="36" t="str">
        <f t="shared" si="21"/>
        <v>Pre diabetes</v>
      </c>
    </row>
    <row r="689" spans="1:10" x14ac:dyDescent="0.25">
      <c r="A689" s="35" t="s">
        <v>1678</v>
      </c>
      <c r="B689" s="4">
        <v>41.26</v>
      </c>
      <c r="C689" s="4">
        <v>5.97</v>
      </c>
      <c r="D689" s="4" t="s">
        <v>2375</v>
      </c>
      <c r="E689" s="4" t="s">
        <v>2373</v>
      </c>
      <c r="F689" s="4" t="s">
        <v>2373</v>
      </c>
      <c r="G689" s="4">
        <v>0</v>
      </c>
      <c r="H689" s="4" t="s">
        <v>2373</v>
      </c>
      <c r="I689" s="4" t="str">
        <f t="shared" si="20"/>
        <v>Obesity</v>
      </c>
      <c r="J689" s="36" t="str">
        <f t="shared" si="21"/>
        <v>Pre diabetes</v>
      </c>
    </row>
    <row r="690" spans="1:10" x14ac:dyDescent="0.25">
      <c r="A690" s="35" t="s">
        <v>1677</v>
      </c>
      <c r="B690" s="4">
        <v>17.195</v>
      </c>
      <c r="C690" s="4">
        <v>5.29</v>
      </c>
      <c r="D690" s="4" t="s">
        <v>2375</v>
      </c>
      <c r="E690" s="4" t="s">
        <v>2373</v>
      </c>
      <c r="F690" s="4" t="s">
        <v>2373</v>
      </c>
      <c r="G690" s="4">
        <v>0</v>
      </c>
      <c r="H690" s="4" t="s">
        <v>2375</v>
      </c>
      <c r="I690" s="4" t="str">
        <f t="shared" si="20"/>
        <v>Underweight</v>
      </c>
      <c r="J690" s="36" t="str">
        <f t="shared" si="21"/>
        <v>Normal</v>
      </c>
    </row>
    <row r="691" spans="1:10" x14ac:dyDescent="0.25">
      <c r="A691" s="35" t="s">
        <v>1676</v>
      </c>
      <c r="B691" s="4">
        <v>23.085000000000001</v>
      </c>
      <c r="C691" s="4">
        <v>4.2699999999999996</v>
      </c>
      <c r="D691" s="4" t="s">
        <v>2375</v>
      </c>
      <c r="E691" s="4" t="s">
        <v>2373</v>
      </c>
      <c r="F691" s="4" t="s">
        <v>2373</v>
      </c>
      <c r="G691" s="4">
        <v>2</v>
      </c>
      <c r="H691" s="4" t="s">
        <v>2373</v>
      </c>
      <c r="I691" s="4" t="str">
        <f t="shared" si="20"/>
        <v>Normal Weight</v>
      </c>
      <c r="J691" s="36" t="str">
        <f t="shared" si="21"/>
        <v>Normal</v>
      </c>
    </row>
    <row r="692" spans="1:10" x14ac:dyDescent="0.25">
      <c r="A692" s="35" t="s">
        <v>1675</v>
      </c>
      <c r="B692" s="4">
        <v>21.66</v>
      </c>
      <c r="C692" s="4">
        <v>5.2</v>
      </c>
      <c r="D692" s="4" t="s">
        <v>2375</v>
      </c>
      <c r="E692" s="4" t="s">
        <v>2373</v>
      </c>
      <c r="F692" s="4" t="s">
        <v>2373</v>
      </c>
      <c r="G692" s="4">
        <v>2</v>
      </c>
      <c r="H692" s="4" t="s">
        <v>2373</v>
      </c>
      <c r="I692" s="4" t="str">
        <f t="shared" si="20"/>
        <v>Normal Weight</v>
      </c>
      <c r="J692" s="36" t="str">
        <f t="shared" si="21"/>
        <v>Normal</v>
      </c>
    </row>
    <row r="693" spans="1:10" x14ac:dyDescent="0.25">
      <c r="A693" s="35" t="s">
        <v>1674</v>
      </c>
      <c r="B693" s="4">
        <v>36.47</v>
      </c>
      <c r="C693" s="4">
        <v>8.23</v>
      </c>
      <c r="D693" s="4" t="s">
        <v>2375</v>
      </c>
      <c r="E693" s="4" t="s">
        <v>2373</v>
      </c>
      <c r="F693" s="4" t="s">
        <v>2373</v>
      </c>
      <c r="G693" s="4">
        <v>0</v>
      </c>
      <c r="H693" s="4" t="s">
        <v>2373</v>
      </c>
      <c r="I693" s="4" t="str">
        <f t="shared" si="20"/>
        <v>Obesity</v>
      </c>
      <c r="J693" s="36" t="str">
        <f t="shared" si="21"/>
        <v>Diabetes</v>
      </c>
    </row>
    <row r="694" spans="1:10" x14ac:dyDescent="0.25">
      <c r="A694" s="35" t="s">
        <v>1673</v>
      </c>
      <c r="B694" s="4">
        <v>36.08</v>
      </c>
      <c r="C694" s="4">
        <v>10.33</v>
      </c>
      <c r="D694" s="4" t="s">
        <v>2375</v>
      </c>
      <c r="E694" s="4" t="s">
        <v>2373</v>
      </c>
      <c r="F694" s="4" t="s">
        <v>2373</v>
      </c>
      <c r="G694" s="4">
        <v>0</v>
      </c>
      <c r="H694" s="4" t="s">
        <v>2373</v>
      </c>
      <c r="I694" s="4" t="str">
        <f t="shared" si="20"/>
        <v>Obesity</v>
      </c>
      <c r="J694" s="36" t="str">
        <f t="shared" si="21"/>
        <v>Diabetes</v>
      </c>
    </row>
    <row r="695" spans="1:10" x14ac:dyDescent="0.25">
      <c r="A695" s="35" t="s">
        <v>1672</v>
      </c>
      <c r="B695" s="4">
        <v>23.18</v>
      </c>
      <c r="C695" s="4">
        <v>6.13</v>
      </c>
      <c r="D695" s="4" t="s">
        <v>2373</v>
      </c>
      <c r="E695" s="4" t="s">
        <v>2373</v>
      </c>
      <c r="F695" s="4" t="s">
        <v>2373</v>
      </c>
      <c r="G695" s="4">
        <v>0</v>
      </c>
      <c r="H695" s="4" t="s">
        <v>2373</v>
      </c>
      <c r="I695" s="4" t="str">
        <f t="shared" si="20"/>
        <v>Normal Weight</v>
      </c>
      <c r="J695" s="36" t="str">
        <f t="shared" si="21"/>
        <v>Pre diabetes</v>
      </c>
    </row>
    <row r="696" spans="1:10" x14ac:dyDescent="0.25">
      <c r="A696" s="35" t="s">
        <v>1671</v>
      </c>
      <c r="B696" s="4">
        <v>39.159999999999997</v>
      </c>
      <c r="C696" s="4">
        <v>8.08</v>
      </c>
      <c r="D696" s="4" t="s">
        <v>2373</v>
      </c>
      <c r="E696" s="4" t="s">
        <v>2373</v>
      </c>
      <c r="F696" s="4" t="s">
        <v>2373</v>
      </c>
      <c r="G696" s="4">
        <v>3</v>
      </c>
      <c r="H696" s="4" t="s">
        <v>2373</v>
      </c>
      <c r="I696" s="4" t="str">
        <f t="shared" si="20"/>
        <v>Obesity</v>
      </c>
      <c r="J696" s="36" t="str">
        <f t="shared" si="21"/>
        <v>Diabetes</v>
      </c>
    </row>
    <row r="697" spans="1:10" x14ac:dyDescent="0.25">
      <c r="A697" s="35" t="s">
        <v>1670</v>
      </c>
      <c r="B697" s="4">
        <v>38.19</v>
      </c>
      <c r="C697" s="4">
        <v>10.49</v>
      </c>
      <c r="D697" s="4" t="s">
        <v>2373</v>
      </c>
      <c r="E697" s="4" t="s">
        <v>2373</v>
      </c>
      <c r="F697" s="4" t="s">
        <v>2373</v>
      </c>
      <c r="G697" s="4">
        <v>3</v>
      </c>
      <c r="H697" s="4" t="s">
        <v>2373</v>
      </c>
      <c r="I697" s="4" t="str">
        <f t="shared" si="20"/>
        <v>Obesity</v>
      </c>
      <c r="J697" s="36" t="str">
        <f t="shared" si="21"/>
        <v>Diabetes</v>
      </c>
    </row>
    <row r="698" spans="1:10" x14ac:dyDescent="0.25">
      <c r="A698" s="35" t="s">
        <v>1669</v>
      </c>
      <c r="B698" s="4">
        <v>26.41</v>
      </c>
      <c r="C698" s="4">
        <v>8.11</v>
      </c>
      <c r="D698" s="4" t="s">
        <v>2373</v>
      </c>
      <c r="E698" s="4" t="s">
        <v>2373</v>
      </c>
      <c r="F698" s="4" t="s">
        <v>2373</v>
      </c>
      <c r="G698" s="4">
        <v>3</v>
      </c>
      <c r="H698" s="4" t="s">
        <v>2373</v>
      </c>
      <c r="I698" s="4" t="str">
        <f t="shared" si="20"/>
        <v>Over Weight</v>
      </c>
      <c r="J698" s="36" t="str">
        <f t="shared" si="21"/>
        <v>Diabetes</v>
      </c>
    </row>
    <row r="699" spans="1:10" x14ac:dyDescent="0.25">
      <c r="A699" s="35" t="s">
        <v>1668</v>
      </c>
      <c r="B699" s="4">
        <v>28.785</v>
      </c>
      <c r="C699" s="4">
        <v>6.6</v>
      </c>
      <c r="D699" s="4" t="s">
        <v>2373</v>
      </c>
      <c r="E699" s="4" t="s">
        <v>2373</v>
      </c>
      <c r="F699" s="4" t="s">
        <v>2373</v>
      </c>
      <c r="G699" s="4">
        <v>0</v>
      </c>
      <c r="H699" s="4" t="s">
        <v>2373</v>
      </c>
      <c r="I699" s="4" t="str">
        <f t="shared" si="20"/>
        <v>Over Weight</v>
      </c>
      <c r="J699" s="36" t="str">
        <f t="shared" si="21"/>
        <v>Diabetes</v>
      </c>
    </row>
    <row r="700" spans="1:10" x14ac:dyDescent="0.25">
      <c r="A700" s="35" t="s">
        <v>1667</v>
      </c>
      <c r="B700" s="4">
        <v>26.695</v>
      </c>
      <c r="C700" s="4">
        <v>10.14</v>
      </c>
      <c r="D700" s="4" t="s">
        <v>2375</v>
      </c>
      <c r="E700" s="4" t="s">
        <v>2373</v>
      </c>
      <c r="F700" s="4" t="s">
        <v>2375</v>
      </c>
      <c r="G700" s="4">
        <v>1</v>
      </c>
      <c r="H700" s="4" t="s">
        <v>2373</v>
      </c>
      <c r="I700" s="4" t="str">
        <f t="shared" si="20"/>
        <v>Over Weight</v>
      </c>
      <c r="J700" s="36" t="str">
        <f t="shared" si="21"/>
        <v>Diabetes</v>
      </c>
    </row>
    <row r="701" spans="1:10" x14ac:dyDescent="0.25">
      <c r="A701" s="35" t="s">
        <v>1666</v>
      </c>
      <c r="B701" s="4">
        <v>32.799999999999997</v>
      </c>
      <c r="C701" s="4">
        <v>6.06</v>
      </c>
      <c r="D701" s="4" t="s">
        <v>2375</v>
      </c>
      <c r="E701" s="4" t="s">
        <v>2373</v>
      </c>
      <c r="F701" s="4" t="s">
        <v>2373</v>
      </c>
      <c r="G701" s="4">
        <v>1</v>
      </c>
      <c r="H701" s="4" t="s">
        <v>2373</v>
      </c>
      <c r="I701" s="4" t="str">
        <f t="shared" si="20"/>
        <v>Obesity</v>
      </c>
      <c r="J701" s="36" t="str">
        <f t="shared" si="21"/>
        <v>Pre diabetes</v>
      </c>
    </row>
    <row r="702" spans="1:10" x14ac:dyDescent="0.25">
      <c r="A702" s="35" t="s">
        <v>1665</v>
      </c>
      <c r="B702" s="4">
        <v>35.869999999999997</v>
      </c>
      <c r="C702" s="4">
        <v>9.91</v>
      </c>
      <c r="D702" s="4" t="s">
        <v>2375</v>
      </c>
      <c r="E702" s="4" t="s">
        <v>2373</v>
      </c>
      <c r="F702" s="4" t="s">
        <v>2373</v>
      </c>
      <c r="G702" s="4">
        <v>0</v>
      </c>
      <c r="H702" s="4" t="s">
        <v>2373</v>
      </c>
      <c r="I702" s="4" t="str">
        <f t="shared" si="20"/>
        <v>Obesity</v>
      </c>
      <c r="J702" s="36" t="str">
        <f t="shared" si="21"/>
        <v>Diabetes</v>
      </c>
    </row>
    <row r="703" spans="1:10" x14ac:dyDescent="0.25">
      <c r="A703" s="35" t="s">
        <v>1664</v>
      </c>
      <c r="B703" s="4">
        <v>21.66</v>
      </c>
      <c r="C703" s="4">
        <v>4.1399999999999997</v>
      </c>
      <c r="D703" s="4" t="s">
        <v>2375</v>
      </c>
      <c r="E703" s="4" t="s">
        <v>2373</v>
      </c>
      <c r="F703" s="4" t="s">
        <v>2373</v>
      </c>
      <c r="G703" s="4">
        <v>2</v>
      </c>
      <c r="H703" s="4" t="s">
        <v>2373</v>
      </c>
      <c r="I703" s="4" t="str">
        <f t="shared" si="20"/>
        <v>Normal Weight</v>
      </c>
      <c r="J703" s="36" t="str">
        <f t="shared" si="21"/>
        <v>Normal</v>
      </c>
    </row>
    <row r="704" spans="1:10" x14ac:dyDescent="0.25">
      <c r="A704" s="35" t="s">
        <v>1663</v>
      </c>
      <c r="B704" s="4">
        <v>37.72</v>
      </c>
      <c r="C704" s="4">
        <v>4.38</v>
      </c>
      <c r="D704" s="4" t="s">
        <v>2375</v>
      </c>
      <c r="E704" s="4" t="s">
        <v>2373</v>
      </c>
      <c r="F704" s="4" t="s">
        <v>2375</v>
      </c>
      <c r="G704" s="4">
        <v>1</v>
      </c>
      <c r="H704" s="4" t="s">
        <v>2373</v>
      </c>
      <c r="I704" s="4" t="str">
        <f t="shared" si="20"/>
        <v>Obesity</v>
      </c>
      <c r="J704" s="36" t="str">
        <f t="shared" si="21"/>
        <v>Normal</v>
      </c>
    </row>
    <row r="705" spans="1:10" x14ac:dyDescent="0.25">
      <c r="A705" s="35" t="s">
        <v>1662</v>
      </c>
      <c r="B705" s="4">
        <v>39.700000000000003</v>
      </c>
      <c r="C705" s="4">
        <v>9.83</v>
      </c>
      <c r="D705" s="4" t="s">
        <v>2373</v>
      </c>
      <c r="E705" s="4" t="s">
        <v>2373</v>
      </c>
      <c r="F705" s="4" t="s">
        <v>2373</v>
      </c>
      <c r="G705" s="4">
        <v>3</v>
      </c>
      <c r="H705" s="4" t="s">
        <v>2373</v>
      </c>
      <c r="I705" s="4" t="str">
        <f t="shared" si="20"/>
        <v>Obesity</v>
      </c>
      <c r="J705" s="36" t="str">
        <f t="shared" si="21"/>
        <v>Diabetes</v>
      </c>
    </row>
    <row r="706" spans="1:10" x14ac:dyDescent="0.25">
      <c r="A706" s="35" t="s">
        <v>1661</v>
      </c>
      <c r="B706" s="4">
        <v>35.97</v>
      </c>
      <c r="C706" s="4">
        <v>11.08</v>
      </c>
      <c r="D706" s="4" t="s">
        <v>2373</v>
      </c>
      <c r="E706" s="4" t="s">
        <v>2373</v>
      </c>
      <c r="F706" s="4" t="s">
        <v>2373</v>
      </c>
      <c r="G706" s="4">
        <v>3</v>
      </c>
      <c r="H706" s="4" t="s">
        <v>2373</v>
      </c>
      <c r="I706" s="4" t="str">
        <f t="shared" si="20"/>
        <v>Obesity</v>
      </c>
      <c r="J706" s="36" t="str">
        <f t="shared" si="21"/>
        <v>Diabetes</v>
      </c>
    </row>
    <row r="707" spans="1:10" x14ac:dyDescent="0.25">
      <c r="A707" s="35" t="s">
        <v>1660</v>
      </c>
      <c r="B707" s="4">
        <v>37.85</v>
      </c>
      <c r="C707" s="4">
        <v>11.01</v>
      </c>
      <c r="D707" s="4" t="s">
        <v>2373</v>
      </c>
      <c r="E707" s="4" t="s">
        <v>2373</v>
      </c>
      <c r="F707" s="4" t="s">
        <v>2373</v>
      </c>
      <c r="G707" s="4">
        <v>0</v>
      </c>
      <c r="H707" s="4" t="s">
        <v>2373</v>
      </c>
      <c r="I707" s="4" t="str">
        <f t="shared" ref="I707:I770" si="22">IF(B707&lt;18.5,"Underweight",IF(B707&lt;24.9,"Normal Weight",IF(B707&lt;29.9,"Over Weight","Obesity")))</f>
        <v>Obesity</v>
      </c>
      <c r="J707" s="36" t="str">
        <f t="shared" ref="J707:J770" si="23">IF(C707&lt;5.7,"Normal",IF(C707&lt;6.4,"Pre diabetes","Diabetes"))</f>
        <v>Diabetes</v>
      </c>
    </row>
    <row r="708" spans="1:10" x14ac:dyDescent="0.25">
      <c r="A708" s="35" t="s">
        <v>1659</v>
      </c>
      <c r="B708" s="4">
        <v>21.66</v>
      </c>
      <c r="C708" s="4">
        <v>4.37</v>
      </c>
      <c r="D708" s="4" t="s">
        <v>2373</v>
      </c>
      <c r="E708" s="4" t="s">
        <v>2374</v>
      </c>
      <c r="F708" s="4" t="s">
        <v>2373</v>
      </c>
      <c r="G708" s="4">
        <v>1</v>
      </c>
      <c r="H708" s="4" t="s">
        <v>2375</v>
      </c>
      <c r="I708" s="4" t="str">
        <f t="shared" si="22"/>
        <v>Normal Weight</v>
      </c>
      <c r="J708" s="36" t="str">
        <f t="shared" si="23"/>
        <v>Normal</v>
      </c>
    </row>
    <row r="709" spans="1:10" x14ac:dyDescent="0.25">
      <c r="A709" s="35" t="s">
        <v>1658</v>
      </c>
      <c r="B709" s="4">
        <v>39.369999999999997</v>
      </c>
      <c r="C709" s="4">
        <v>5.91</v>
      </c>
      <c r="D709" s="4" t="s">
        <v>2373</v>
      </c>
      <c r="E709" s="4" t="s">
        <v>2373</v>
      </c>
      <c r="F709" s="4" t="s">
        <v>2373</v>
      </c>
      <c r="G709" s="4">
        <v>2</v>
      </c>
      <c r="H709" s="4" t="s">
        <v>2373</v>
      </c>
      <c r="I709" s="4" t="str">
        <f t="shared" si="22"/>
        <v>Obesity</v>
      </c>
      <c r="J709" s="36" t="str">
        <f t="shared" si="23"/>
        <v>Pre diabetes</v>
      </c>
    </row>
    <row r="710" spans="1:10" x14ac:dyDescent="0.25">
      <c r="A710" s="35" t="s">
        <v>1657</v>
      </c>
      <c r="B710" s="4">
        <v>40.880000000000003</v>
      </c>
      <c r="C710" s="4">
        <v>7.65</v>
      </c>
      <c r="D710" s="4" t="s">
        <v>2373</v>
      </c>
      <c r="E710" s="4" t="s">
        <v>2373</v>
      </c>
      <c r="F710" s="4" t="s">
        <v>2373</v>
      </c>
      <c r="G710" s="4">
        <v>0</v>
      </c>
      <c r="H710" s="4" t="s">
        <v>2373</v>
      </c>
      <c r="I710" s="4" t="str">
        <f t="shared" si="22"/>
        <v>Obesity</v>
      </c>
      <c r="J710" s="36" t="str">
        <f t="shared" si="23"/>
        <v>Diabetes</v>
      </c>
    </row>
    <row r="711" spans="1:10" x14ac:dyDescent="0.25">
      <c r="A711" s="35" t="s">
        <v>1656</v>
      </c>
      <c r="B711" s="4">
        <v>26.22</v>
      </c>
      <c r="C711" s="4">
        <v>5.37</v>
      </c>
      <c r="D711" s="4" t="s">
        <v>2375</v>
      </c>
      <c r="E711" s="4" t="s">
        <v>2373</v>
      </c>
      <c r="F711" s="4" t="s">
        <v>2373</v>
      </c>
      <c r="G711" s="4">
        <v>2</v>
      </c>
      <c r="H711" s="4" t="s">
        <v>2373</v>
      </c>
      <c r="I711" s="4" t="str">
        <f t="shared" si="22"/>
        <v>Over Weight</v>
      </c>
      <c r="J711" s="36" t="str">
        <f t="shared" si="23"/>
        <v>Normal</v>
      </c>
    </row>
    <row r="712" spans="1:10" x14ac:dyDescent="0.25">
      <c r="A712" s="35" t="s">
        <v>1655</v>
      </c>
      <c r="B712" s="4">
        <v>25.08</v>
      </c>
      <c r="C712" s="4">
        <v>5.75</v>
      </c>
      <c r="D712" s="4" t="s">
        <v>2375</v>
      </c>
      <c r="E712" s="4" t="s">
        <v>2373</v>
      </c>
      <c r="F712" s="4" t="s">
        <v>2373</v>
      </c>
      <c r="G712" s="4">
        <v>2</v>
      </c>
      <c r="H712" s="4" t="s">
        <v>2373</v>
      </c>
      <c r="I712" s="4" t="str">
        <f t="shared" si="22"/>
        <v>Over Weight</v>
      </c>
      <c r="J712" s="36" t="str">
        <f t="shared" si="23"/>
        <v>Pre diabetes</v>
      </c>
    </row>
    <row r="713" spans="1:10" x14ac:dyDescent="0.25">
      <c r="A713" s="35" t="s">
        <v>1654</v>
      </c>
      <c r="B713" s="4">
        <v>39.1</v>
      </c>
      <c r="C713" s="4">
        <v>6.79</v>
      </c>
      <c r="D713" s="4" t="s">
        <v>2375</v>
      </c>
      <c r="E713" s="4" t="s">
        <v>2373</v>
      </c>
      <c r="F713" s="4" t="s">
        <v>2373</v>
      </c>
      <c r="G713" s="4">
        <v>2</v>
      </c>
      <c r="H713" s="4" t="s">
        <v>2373</v>
      </c>
      <c r="I713" s="4" t="str">
        <f t="shared" si="22"/>
        <v>Obesity</v>
      </c>
      <c r="J713" s="36" t="str">
        <f t="shared" si="23"/>
        <v>Diabetes</v>
      </c>
    </row>
    <row r="714" spans="1:10" x14ac:dyDescent="0.25">
      <c r="A714" s="35" t="s">
        <v>1653</v>
      </c>
      <c r="B714" s="4">
        <v>37.905000000000001</v>
      </c>
      <c r="C714" s="4">
        <v>7.03</v>
      </c>
      <c r="D714" s="4" t="s">
        <v>2373</v>
      </c>
      <c r="E714" s="4" t="s">
        <v>2373</v>
      </c>
      <c r="F714" s="4" t="s">
        <v>2373</v>
      </c>
      <c r="G714" s="4">
        <v>3</v>
      </c>
      <c r="H714" s="4" t="s">
        <v>2373</v>
      </c>
      <c r="I714" s="4" t="str">
        <f t="shared" si="22"/>
        <v>Obesity</v>
      </c>
      <c r="J714" s="36" t="str">
        <f t="shared" si="23"/>
        <v>Diabetes</v>
      </c>
    </row>
    <row r="715" spans="1:10" x14ac:dyDescent="0.25">
      <c r="A715" s="35" t="s">
        <v>1652</v>
      </c>
      <c r="B715" s="4">
        <v>43.35</v>
      </c>
      <c r="C715" s="4">
        <v>5.41</v>
      </c>
      <c r="D715" s="4" t="s">
        <v>2375</v>
      </c>
      <c r="E715" s="4" t="s">
        <v>2373</v>
      </c>
      <c r="F715" s="4" t="s">
        <v>2375</v>
      </c>
      <c r="G715" s="4">
        <v>1</v>
      </c>
      <c r="H715" s="4" t="s">
        <v>2373</v>
      </c>
      <c r="I715" s="4" t="str">
        <f t="shared" si="22"/>
        <v>Obesity</v>
      </c>
      <c r="J715" s="36" t="str">
        <f t="shared" si="23"/>
        <v>Normal</v>
      </c>
    </row>
    <row r="716" spans="1:10" x14ac:dyDescent="0.25">
      <c r="A716" s="35" t="s">
        <v>1651</v>
      </c>
      <c r="B716" s="4">
        <v>36.15</v>
      </c>
      <c r="C716" s="4">
        <v>8.0500000000000007</v>
      </c>
      <c r="D716" s="4" t="s">
        <v>2373</v>
      </c>
      <c r="E716" s="4" t="s">
        <v>2373</v>
      </c>
      <c r="F716" s="4" t="s">
        <v>2373</v>
      </c>
      <c r="G716" s="4">
        <v>0</v>
      </c>
      <c r="H716" s="4" t="s">
        <v>2373</v>
      </c>
      <c r="I716" s="4" t="str">
        <f t="shared" si="22"/>
        <v>Obesity</v>
      </c>
      <c r="J716" s="36" t="str">
        <f t="shared" si="23"/>
        <v>Diabetes</v>
      </c>
    </row>
    <row r="717" spans="1:10" x14ac:dyDescent="0.25">
      <c r="A717" s="35" t="s">
        <v>1650</v>
      </c>
      <c r="B717" s="4">
        <v>44.98</v>
      </c>
      <c r="C717" s="4">
        <v>5.94</v>
      </c>
      <c r="D717" s="4" t="s">
        <v>2373</v>
      </c>
      <c r="E717" s="4" t="s">
        <v>2373</v>
      </c>
      <c r="F717" s="4" t="s">
        <v>2373</v>
      </c>
      <c r="G717" s="4">
        <v>1</v>
      </c>
      <c r="H717" s="4" t="s">
        <v>2373</v>
      </c>
      <c r="I717" s="4" t="str">
        <f t="shared" si="22"/>
        <v>Obesity</v>
      </c>
      <c r="J717" s="36" t="str">
        <f t="shared" si="23"/>
        <v>Pre diabetes</v>
      </c>
    </row>
    <row r="718" spans="1:10" x14ac:dyDescent="0.25">
      <c r="A718" s="35" t="s">
        <v>1649</v>
      </c>
      <c r="B718" s="4">
        <v>38.28</v>
      </c>
      <c r="C718" s="4">
        <v>5.51</v>
      </c>
      <c r="D718" s="4" t="s">
        <v>2373</v>
      </c>
      <c r="E718" s="4" t="s">
        <v>2374</v>
      </c>
      <c r="F718" s="4" t="s">
        <v>2373</v>
      </c>
      <c r="G718" s="4">
        <v>1</v>
      </c>
      <c r="H718" s="4" t="s">
        <v>2373</v>
      </c>
      <c r="I718" s="4" t="str">
        <f t="shared" si="22"/>
        <v>Obesity</v>
      </c>
      <c r="J718" s="36" t="str">
        <f t="shared" si="23"/>
        <v>Normal</v>
      </c>
    </row>
    <row r="719" spans="1:10" x14ac:dyDescent="0.25">
      <c r="A719" s="35" t="s">
        <v>1648</v>
      </c>
      <c r="B719" s="4">
        <v>32.299999999999997</v>
      </c>
      <c r="C719" s="4">
        <v>6.55</v>
      </c>
      <c r="D719" s="4" t="s">
        <v>2375</v>
      </c>
      <c r="E719" s="4" t="s">
        <v>2373</v>
      </c>
      <c r="F719" s="4" t="s">
        <v>2373</v>
      </c>
      <c r="G719" s="4">
        <v>2</v>
      </c>
      <c r="H719" s="4" t="s">
        <v>2373</v>
      </c>
      <c r="I719" s="4" t="str">
        <f t="shared" si="22"/>
        <v>Obesity</v>
      </c>
      <c r="J719" s="36" t="str">
        <f t="shared" si="23"/>
        <v>Diabetes</v>
      </c>
    </row>
    <row r="720" spans="1:10" x14ac:dyDescent="0.25">
      <c r="A720" s="35" t="s">
        <v>1647</v>
      </c>
      <c r="B720" s="4">
        <v>39.51</v>
      </c>
      <c r="C720" s="4">
        <v>5.79</v>
      </c>
      <c r="D720" s="4" t="s">
        <v>2375</v>
      </c>
      <c r="E720" s="4" t="s">
        <v>2373</v>
      </c>
      <c r="F720" s="4" t="s">
        <v>2373</v>
      </c>
      <c r="G720" s="4">
        <v>0</v>
      </c>
      <c r="H720" s="4" t="s">
        <v>2373</v>
      </c>
      <c r="I720" s="4" t="str">
        <f t="shared" si="22"/>
        <v>Obesity</v>
      </c>
      <c r="J720" s="36" t="str">
        <f t="shared" si="23"/>
        <v>Pre diabetes</v>
      </c>
    </row>
    <row r="721" spans="1:10" x14ac:dyDescent="0.25">
      <c r="A721" s="35" t="s">
        <v>1646</v>
      </c>
      <c r="B721" s="4">
        <v>50.46</v>
      </c>
      <c r="C721" s="4">
        <v>4.5599999999999996</v>
      </c>
      <c r="D721" s="4" t="s">
        <v>2373</v>
      </c>
      <c r="E721" s="4" t="s">
        <v>2373</v>
      </c>
      <c r="F721" s="4" t="s">
        <v>2373</v>
      </c>
      <c r="G721" s="4">
        <v>0</v>
      </c>
      <c r="H721" s="4" t="s">
        <v>2373</v>
      </c>
      <c r="I721" s="4" t="str">
        <f t="shared" si="22"/>
        <v>Obesity</v>
      </c>
      <c r="J721" s="36" t="str">
        <f t="shared" si="23"/>
        <v>Normal</v>
      </c>
    </row>
    <row r="722" spans="1:10" x14ac:dyDescent="0.25">
      <c r="A722" s="35" t="s">
        <v>1645</v>
      </c>
      <c r="B722" s="4">
        <v>31.73</v>
      </c>
      <c r="C722" s="4">
        <v>7</v>
      </c>
      <c r="D722" s="4" t="s">
        <v>2373</v>
      </c>
      <c r="E722" s="4" t="s">
        <v>2373</v>
      </c>
      <c r="F722" s="4" t="s">
        <v>2373</v>
      </c>
      <c r="G722" s="4">
        <v>0</v>
      </c>
      <c r="H722" s="4" t="s">
        <v>2373</v>
      </c>
      <c r="I722" s="4" t="str">
        <f t="shared" si="22"/>
        <v>Obesity</v>
      </c>
      <c r="J722" s="36" t="str">
        <f t="shared" si="23"/>
        <v>Diabetes</v>
      </c>
    </row>
    <row r="723" spans="1:10" x14ac:dyDescent="0.25">
      <c r="A723" s="35" t="s">
        <v>1644</v>
      </c>
      <c r="B723" s="4">
        <v>32.1</v>
      </c>
      <c r="C723" s="4">
        <v>6.57</v>
      </c>
      <c r="D723" s="4" t="s">
        <v>2375</v>
      </c>
      <c r="E723" s="4" t="s">
        <v>2373</v>
      </c>
      <c r="F723" s="4" t="s">
        <v>2375</v>
      </c>
      <c r="G723" s="4">
        <v>1</v>
      </c>
      <c r="H723" s="4" t="s">
        <v>2373</v>
      </c>
      <c r="I723" s="4" t="str">
        <f t="shared" si="22"/>
        <v>Obesity</v>
      </c>
      <c r="J723" s="36" t="str">
        <f t="shared" si="23"/>
        <v>Diabetes</v>
      </c>
    </row>
    <row r="724" spans="1:10" x14ac:dyDescent="0.25">
      <c r="A724" s="35" t="s">
        <v>1643</v>
      </c>
      <c r="B724" s="4">
        <v>27.83</v>
      </c>
      <c r="C724" s="4">
        <v>11.61</v>
      </c>
      <c r="D724" s="4" t="s">
        <v>2375</v>
      </c>
      <c r="E724" s="4" t="s">
        <v>2373</v>
      </c>
      <c r="F724" s="4" t="s">
        <v>2375</v>
      </c>
      <c r="G724" s="4">
        <v>1</v>
      </c>
      <c r="H724" s="4" t="s">
        <v>2373</v>
      </c>
      <c r="I724" s="4" t="str">
        <f t="shared" si="22"/>
        <v>Over Weight</v>
      </c>
      <c r="J724" s="36" t="str">
        <f t="shared" si="23"/>
        <v>Diabetes</v>
      </c>
    </row>
    <row r="725" spans="1:10" x14ac:dyDescent="0.25">
      <c r="A725" s="35" t="s">
        <v>1642</v>
      </c>
      <c r="B725" s="4">
        <v>27.72</v>
      </c>
      <c r="C725" s="4">
        <v>8.16</v>
      </c>
      <c r="D725" s="4" t="s">
        <v>2375</v>
      </c>
      <c r="E725" s="4" t="s">
        <v>2373</v>
      </c>
      <c r="F725" s="4" t="s">
        <v>2375</v>
      </c>
      <c r="G725" s="4">
        <v>1</v>
      </c>
      <c r="H725" s="4" t="s">
        <v>2373</v>
      </c>
      <c r="I725" s="4" t="str">
        <f t="shared" si="22"/>
        <v>Over Weight</v>
      </c>
      <c r="J725" s="36" t="str">
        <f t="shared" si="23"/>
        <v>Diabetes</v>
      </c>
    </row>
    <row r="726" spans="1:10" x14ac:dyDescent="0.25">
      <c r="A726" s="35" t="s">
        <v>1641</v>
      </c>
      <c r="B726" s="4">
        <v>36.765000000000001</v>
      </c>
      <c r="C726" s="4">
        <v>4.4800000000000004</v>
      </c>
      <c r="D726" s="4" t="s">
        <v>2375</v>
      </c>
      <c r="E726" s="4" t="s">
        <v>2373</v>
      </c>
      <c r="F726" s="4" t="s">
        <v>2373</v>
      </c>
      <c r="G726" s="4">
        <v>2</v>
      </c>
      <c r="H726" s="4" t="s">
        <v>2373</v>
      </c>
      <c r="I726" s="4" t="str">
        <f t="shared" si="22"/>
        <v>Obesity</v>
      </c>
      <c r="J726" s="36" t="str">
        <f t="shared" si="23"/>
        <v>Normal</v>
      </c>
    </row>
    <row r="727" spans="1:10" x14ac:dyDescent="0.25">
      <c r="A727" s="35" t="s">
        <v>1640</v>
      </c>
      <c r="B727" s="4">
        <v>48.36</v>
      </c>
      <c r="C727" s="4">
        <v>4.08</v>
      </c>
      <c r="D727" s="4" t="s">
        <v>2373</v>
      </c>
      <c r="E727" s="4" t="s">
        <v>2373</v>
      </c>
      <c r="F727" s="4" t="s">
        <v>2373</v>
      </c>
      <c r="G727" s="4">
        <v>0</v>
      </c>
      <c r="H727" s="4" t="s">
        <v>2373</v>
      </c>
      <c r="I727" s="4" t="str">
        <f t="shared" si="22"/>
        <v>Obesity</v>
      </c>
      <c r="J727" s="36" t="str">
        <f t="shared" si="23"/>
        <v>Normal</v>
      </c>
    </row>
    <row r="728" spans="1:10" x14ac:dyDescent="0.25">
      <c r="A728" s="35" t="s">
        <v>1639</v>
      </c>
      <c r="B728" s="4">
        <v>31.445</v>
      </c>
      <c r="C728" s="4">
        <v>4.4000000000000004</v>
      </c>
      <c r="D728" s="4" t="s">
        <v>2375</v>
      </c>
      <c r="E728" s="4" t="s">
        <v>2373</v>
      </c>
      <c r="F728" s="4" t="s">
        <v>2373</v>
      </c>
      <c r="G728" s="4">
        <v>2</v>
      </c>
      <c r="H728" s="4" t="s">
        <v>2373</v>
      </c>
      <c r="I728" s="4" t="str">
        <f t="shared" si="22"/>
        <v>Obesity</v>
      </c>
      <c r="J728" s="36" t="str">
        <f t="shared" si="23"/>
        <v>Normal</v>
      </c>
    </row>
    <row r="729" spans="1:10" x14ac:dyDescent="0.25">
      <c r="A729" s="35" t="s">
        <v>1638</v>
      </c>
      <c r="B729" s="4">
        <v>27.55</v>
      </c>
      <c r="C729" s="4">
        <v>9.02</v>
      </c>
      <c r="D729" s="4" t="s">
        <v>2373</v>
      </c>
      <c r="E729" s="4" t="s">
        <v>2373</v>
      </c>
      <c r="F729" s="4" t="s">
        <v>2373</v>
      </c>
      <c r="G729" s="4">
        <v>0</v>
      </c>
      <c r="H729" s="4" t="s">
        <v>2373</v>
      </c>
      <c r="I729" s="4" t="str">
        <f t="shared" si="22"/>
        <v>Over Weight</v>
      </c>
      <c r="J729" s="36" t="str">
        <f t="shared" si="23"/>
        <v>Diabetes</v>
      </c>
    </row>
    <row r="730" spans="1:10" x14ac:dyDescent="0.25">
      <c r="A730" s="35" t="s">
        <v>1637</v>
      </c>
      <c r="B730" s="4">
        <v>33.11</v>
      </c>
      <c r="C730" s="4">
        <v>8.06</v>
      </c>
      <c r="D730" s="4" t="s">
        <v>2373</v>
      </c>
      <c r="E730" s="4" t="s">
        <v>2373</v>
      </c>
      <c r="F730" s="4" t="s">
        <v>2373</v>
      </c>
      <c r="G730" s="4">
        <v>0</v>
      </c>
      <c r="H730" s="4" t="s">
        <v>2373</v>
      </c>
      <c r="I730" s="4" t="str">
        <f t="shared" si="22"/>
        <v>Obesity</v>
      </c>
      <c r="J730" s="36" t="str">
        <f t="shared" si="23"/>
        <v>Diabetes</v>
      </c>
    </row>
    <row r="731" spans="1:10" x14ac:dyDescent="0.25">
      <c r="A731" s="35" t="s">
        <v>1636</v>
      </c>
      <c r="B731" s="4">
        <v>36.85</v>
      </c>
      <c r="C731" s="4">
        <v>6.21</v>
      </c>
      <c r="D731" s="4" t="s">
        <v>2375</v>
      </c>
      <c r="E731" s="4" t="s">
        <v>2373</v>
      </c>
      <c r="F731" s="4" t="s">
        <v>2373</v>
      </c>
      <c r="G731" s="4">
        <v>2</v>
      </c>
      <c r="H731" s="4" t="s">
        <v>2373</v>
      </c>
      <c r="I731" s="4" t="str">
        <f t="shared" si="22"/>
        <v>Obesity</v>
      </c>
      <c r="J731" s="36" t="str">
        <f t="shared" si="23"/>
        <v>Pre diabetes</v>
      </c>
    </row>
    <row r="732" spans="1:10" x14ac:dyDescent="0.25">
      <c r="A732" s="35" t="s">
        <v>1635</v>
      </c>
      <c r="B732" s="4">
        <v>36.299999999999997</v>
      </c>
      <c r="C732" s="4">
        <v>5.79</v>
      </c>
      <c r="D732" s="4" t="s">
        <v>2375</v>
      </c>
      <c r="E732" s="4" t="s">
        <v>2373</v>
      </c>
      <c r="F732" s="4" t="s">
        <v>2373</v>
      </c>
      <c r="G732" s="4">
        <v>2</v>
      </c>
      <c r="H732" s="4" t="s">
        <v>2373</v>
      </c>
      <c r="I732" s="4" t="str">
        <f t="shared" si="22"/>
        <v>Obesity</v>
      </c>
      <c r="J732" s="36" t="str">
        <f t="shared" si="23"/>
        <v>Pre diabetes</v>
      </c>
    </row>
    <row r="733" spans="1:10" x14ac:dyDescent="0.25">
      <c r="A733" s="35" t="s">
        <v>1634</v>
      </c>
      <c r="B733" s="4">
        <v>45.34</v>
      </c>
      <c r="C733" s="4">
        <v>5.69</v>
      </c>
      <c r="D733" s="4" t="s">
        <v>2375</v>
      </c>
      <c r="E733" s="4" t="s">
        <v>2373</v>
      </c>
      <c r="F733" s="4" t="s">
        <v>2373</v>
      </c>
      <c r="G733" s="4">
        <v>0</v>
      </c>
      <c r="H733" s="4" t="s">
        <v>2373</v>
      </c>
      <c r="I733" s="4" t="str">
        <f t="shared" si="22"/>
        <v>Obesity</v>
      </c>
      <c r="J733" s="36" t="str">
        <f t="shared" si="23"/>
        <v>Normal</v>
      </c>
    </row>
    <row r="734" spans="1:10" x14ac:dyDescent="0.25">
      <c r="A734" s="35" t="s">
        <v>1633</v>
      </c>
      <c r="B734" s="4">
        <v>31.8</v>
      </c>
      <c r="C734" s="4">
        <v>5.36</v>
      </c>
      <c r="D734" s="4" t="s">
        <v>2375</v>
      </c>
      <c r="E734" s="4" t="s">
        <v>2373</v>
      </c>
      <c r="F734" s="4" t="s">
        <v>2373</v>
      </c>
      <c r="G734" s="4">
        <v>2</v>
      </c>
      <c r="H734" s="4" t="s">
        <v>2373</v>
      </c>
      <c r="I734" s="4" t="str">
        <f t="shared" si="22"/>
        <v>Obesity</v>
      </c>
      <c r="J734" s="36" t="str">
        <f t="shared" si="23"/>
        <v>Normal</v>
      </c>
    </row>
    <row r="735" spans="1:10" x14ac:dyDescent="0.25">
      <c r="A735" s="35" t="s">
        <v>1632</v>
      </c>
      <c r="B735" s="4">
        <v>41.02</v>
      </c>
      <c r="C735" s="4">
        <v>11.37</v>
      </c>
      <c r="D735" s="4" t="s">
        <v>2373</v>
      </c>
      <c r="E735" s="4" t="s">
        <v>2373</v>
      </c>
      <c r="F735" s="4" t="s">
        <v>2373</v>
      </c>
      <c r="G735" s="4">
        <v>0</v>
      </c>
      <c r="H735" s="4" t="s">
        <v>2373</v>
      </c>
      <c r="I735" s="4" t="str">
        <f t="shared" si="22"/>
        <v>Obesity</v>
      </c>
      <c r="J735" s="36" t="str">
        <f t="shared" si="23"/>
        <v>Diabetes</v>
      </c>
    </row>
    <row r="736" spans="1:10" x14ac:dyDescent="0.25">
      <c r="A736" s="35" t="s">
        <v>1631</v>
      </c>
      <c r="B736" s="4">
        <v>32.68</v>
      </c>
      <c r="C736" s="4">
        <v>11.87</v>
      </c>
      <c r="D736" s="4" t="s">
        <v>2373</v>
      </c>
      <c r="E736" s="4" t="s">
        <v>2373</v>
      </c>
      <c r="F736" s="4" t="s">
        <v>2373</v>
      </c>
      <c r="G736" s="4">
        <v>0</v>
      </c>
      <c r="H736" s="4" t="s">
        <v>2373</v>
      </c>
      <c r="I736" s="4" t="str">
        <f t="shared" si="22"/>
        <v>Obesity</v>
      </c>
      <c r="J736" s="36" t="str">
        <f t="shared" si="23"/>
        <v>Diabetes</v>
      </c>
    </row>
    <row r="737" spans="1:10" x14ac:dyDescent="0.25">
      <c r="A737" s="35" t="s">
        <v>1630</v>
      </c>
      <c r="B737" s="4">
        <v>21.7</v>
      </c>
      <c r="C737" s="4">
        <v>4.9000000000000004</v>
      </c>
      <c r="D737" s="4" t="s">
        <v>2373</v>
      </c>
      <c r="E737" s="4" t="s">
        <v>2373</v>
      </c>
      <c r="F737" s="4" t="s">
        <v>2375</v>
      </c>
      <c r="G737" s="4">
        <v>1</v>
      </c>
      <c r="H737" s="4" t="s">
        <v>2375</v>
      </c>
      <c r="I737" s="4" t="str">
        <f t="shared" si="22"/>
        <v>Normal Weight</v>
      </c>
      <c r="J737" s="36" t="str">
        <f t="shared" si="23"/>
        <v>Normal</v>
      </c>
    </row>
    <row r="738" spans="1:10" x14ac:dyDescent="0.25">
      <c r="A738" s="35" t="s">
        <v>1629</v>
      </c>
      <c r="B738" s="4">
        <v>40.479999999999997</v>
      </c>
      <c r="C738" s="4">
        <v>6.7</v>
      </c>
      <c r="D738" s="4" t="s">
        <v>2373</v>
      </c>
      <c r="E738" s="4" t="s">
        <v>2373</v>
      </c>
      <c r="F738" s="4" t="s">
        <v>2373</v>
      </c>
      <c r="G738" s="4">
        <v>3</v>
      </c>
      <c r="H738" s="4" t="s">
        <v>2373</v>
      </c>
      <c r="I738" s="4" t="str">
        <f t="shared" si="22"/>
        <v>Obesity</v>
      </c>
      <c r="J738" s="36" t="str">
        <f t="shared" si="23"/>
        <v>Diabetes</v>
      </c>
    </row>
    <row r="739" spans="1:10" x14ac:dyDescent="0.25">
      <c r="A739" s="35" t="s">
        <v>1628</v>
      </c>
      <c r="B739" s="4">
        <v>34.5</v>
      </c>
      <c r="C739" s="4">
        <v>10.3</v>
      </c>
      <c r="D739" s="4" t="s">
        <v>2373</v>
      </c>
      <c r="E739" s="4" t="s">
        <v>2373</v>
      </c>
      <c r="F739" s="4" t="s">
        <v>2373</v>
      </c>
      <c r="G739" s="4">
        <v>3</v>
      </c>
      <c r="H739" s="4" t="s">
        <v>2373</v>
      </c>
      <c r="I739" s="4" t="str">
        <f t="shared" si="22"/>
        <v>Obesity</v>
      </c>
      <c r="J739" s="36" t="str">
        <f t="shared" si="23"/>
        <v>Diabetes</v>
      </c>
    </row>
    <row r="740" spans="1:10" x14ac:dyDescent="0.25">
      <c r="A740" s="35" t="s">
        <v>1627</v>
      </c>
      <c r="B740" s="4">
        <v>45.9</v>
      </c>
      <c r="C740" s="4">
        <v>11.14</v>
      </c>
      <c r="D740" s="4" t="s">
        <v>2375</v>
      </c>
      <c r="E740" s="4" t="s">
        <v>2373</v>
      </c>
      <c r="F740" s="4" t="s">
        <v>2373</v>
      </c>
      <c r="G740" s="4">
        <v>1</v>
      </c>
      <c r="H740" s="4" t="s">
        <v>2373</v>
      </c>
      <c r="I740" s="4" t="str">
        <f t="shared" si="22"/>
        <v>Obesity</v>
      </c>
      <c r="J740" s="36" t="str">
        <f t="shared" si="23"/>
        <v>Diabetes</v>
      </c>
    </row>
    <row r="741" spans="1:10" x14ac:dyDescent="0.25">
      <c r="A741" s="35" t="s">
        <v>1626</v>
      </c>
      <c r="B741" s="4">
        <v>33.479999999999997</v>
      </c>
      <c r="C741" s="4">
        <v>4.74</v>
      </c>
      <c r="D741" s="4" t="s">
        <v>2375</v>
      </c>
      <c r="E741" s="4" t="s">
        <v>2373</v>
      </c>
      <c r="F741" s="4" t="s">
        <v>2373</v>
      </c>
      <c r="G741" s="4">
        <v>2</v>
      </c>
      <c r="H741" s="4" t="s">
        <v>2373</v>
      </c>
      <c r="I741" s="4" t="str">
        <f t="shared" si="22"/>
        <v>Obesity</v>
      </c>
      <c r="J741" s="36" t="str">
        <f t="shared" si="23"/>
        <v>Normal</v>
      </c>
    </row>
    <row r="742" spans="1:10" x14ac:dyDescent="0.25">
      <c r="A742" s="35" t="s">
        <v>1625</v>
      </c>
      <c r="B742" s="4">
        <v>28.31</v>
      </c>
      <c r="C742" s="4">
        <v>5.96</v>
      </c>
      <c r="D742" s="4" t="s">
        <v>2375</v>
      </c>
      <c r="E742" s="4" t="s">
        <v>2373</v>
      </c>
      <c r="F742" s="4" t="s">
        <v>2373</v>
      </c>
      <c r="G742" s="4">
        <v>2</v>
      </c>
      <c r="H742" s="4" t="s">
        <v>2373</v>
      </c>
      <c r="I742" s="4" t="str">
        <f t="shared" si="22"/>
        <v>Over Weight</v>
      </c>
      <c r="J742" s="36" t="str">
        <f t="shared" si="23"/>
        <v>Pre diabetes</v>
      </c>
    </row>
    <row r="743" spans="1:10" x14ac:dyDescent="0.25">
      <c r="A743" s="35" t="s">
        <v>1624</v>
      </c>
      <c r="B743" s="4">
        <v>21.565000000000001</v>
      </c>
      <c r="C743" s="4">
        <v>4.95</v>
      </c>
      <c r="D743" s="4" t="s">
        <v>2373</v>
      </c>
      <c r="E743" s="4" t="s">
        <v>2374</v>
      </c>
      <c r="F743" s="4" t="s">
        <v>2373</v>
      </c>
      <c r="G743" s="4">
        <v>1</v>
      </c>
      <c r="H743" s="4" t="s">
        <v>2375</v>
      </c>
      <c r="I743" s="4" t="str">
        <f t="shared" si="22"/>
        <v>Normal Weight</v>
      </c>
      <c r="J743" s="36" t="str">
        <f t="shared" si="23"/>
        <v>Normal</v>
      </c>
    </row>
    <row r="744" spans="1:10" x14ac:dyDescent="0.25">
      <c r="A744" s="35" t="s">
        <v>1623</v>
      </c>
      <c r="B744" s="4">
        <v>35.590000000000003</v>
      </c>
      <c r="C744" s="4">
        <v>5.21</v>
      </c>
      <c r="D744" s="4" t="s">
        <v>2375</v>
      </c>
      <c r="E744" s="4" t="s">
        <v>2373</v>
      </c>
      <c r="F744" s="4" t="s">
        <v>2375</v>
      </c>
      <c r="G744" s="4">
        <v>1</v>
      </c>
      <c r="H744" s="4" t="s">
        <v>2373</v>
      </c>
      <c r="I744" s="4" t="str">
        <f t="shared" si="22"/>
        <v>Obesity</v>
      </c>
      <c r="J744" s="36" t="str">
        <f t="shared" si="23"/>
        <v>Normal</v>
      </c>
    </row>
    <row r="745" spans="1:10" x14ac:dyDescent="0.25">
      <c r="A745" s="35" t="s">
        <v>1622</v>
      </c>
      <c r="B745" s="4">
        <v>43.44</v>
      </c>
      <c r="C745" s="4">
        <v>4.8600000000000003</v>
      </c>
      <c r="D745" s="4" t="s">
        <v>2375</v>
      </c>
      <c r="E745" s="4" t="s">
        <v>2373</v>
      </c>
      <c r="F745" s="4" t="s">
        <v>2373</v>
      </c>
      <c r="G745" s="4">
        <v>0</v>
      </c>
      <c r="H745" s="4" t="s">
        <v>2373</v>
      </c>
      <c r="I745" s="4" t="str">
        <f t="shared" si="22"/>
        <v>Obesity</v>
      </c>
      <c r="J745" s="36" t="str">
        <f t="shared" si="23"/>
        <v>Normal</v>
      </c>
    </row>
    <row r="746" spans="1:10" x14ac:dyDescent="0.25">
      <c r="A746" s="35" t="s">
        <v>1621</v>
      </c>
      <c r="B746" s="4">
        <v>21.754999999999999</v>
      </c>
      <c r="C746" s="4">
        <v>7.79</v>
      </c>
      <c r="D746" s="4" t="s">
        <v>2375</v>
      </c>
      <c r="E746" s="4" t="s">
        <v>2373</v>
      </c>
      <c r="F746" s="4" t="s">
        <v>2373</v>
      </c>
      <c r="G746" s="4">
        <v>0</v>
      </c>
      <c r="H746" s="4" t="s">
        <v>2373</v>
      </c>
      <c r="I746" s="4" t="str">
        <f t="shared" si="22"/>
        <v>Normal Weight</v>
      </c>
      <c r="J746" s="36" t="str">
        <f t="shared" si="23"/>
        <v>Diabetes</v>
      </c>
    </row>
    <row r="747" spans="1:10" x14ac:dyDescent="0.25">
      <c r="A747" s="35" t="s">
        <v>1620</v>
      </c>
      <c r="B747" s="4">
        <v>44.55</v>
      </c>
      <c r="C747" s="4">
        <v>7.12</v>
      </c>
      <c r="D747" s="4" t="s">
        <v>2375</v>
      </c>
      <c r="E747" s="4" t="s">
        <v>2373</v>
      </c>
      <c r="F747" s="4" t="s">
        <v>2373</v>
      </c>
      <c r="G747" s="4">
        <v>1</v>
      </c>
      <c r="H747" s="4" t="s">
        <v>2373</v>
      </c>
      <c r="I747" s="4" t="str">
        <f t="shared" si="22"/>
        <v>Obesity</v>
      </c>
      <c r="J747" s="36" t="str">
        <f t="shared" si="23"/>
        <v>Diabetes</v>
      </c>
    </row>
    <row r="748" spans="1:10" x14ac:dyDescent="0.25">
      <c r="A748" s="35" t="s">
        <v>1619</v>
      </c>
      <c r="B748" s="4">
        <v>43.32</v>
      </c>
      <c r="C748" s="4">
        <v>4.67</v>
      </c>
      <c r="D748" s="4" t="s">
        <v>2375</v>
      </c>
      <c r="E748" s="4" t="s">
        <v>2373</v>
      </c>
      <c r="F748" s="4" t="s">
        <v>2373</v>
      </c>
      <c r="G748" s="4">
        <v>0</v>
      </c>
      <c r="H748" s="4" t="s">
        <v>2373</v>
      </c>
      <c r="I748" s="4" t="str">
        <f t="shared" si="22"/>
        <v>Obesity</v>
      </c>
      <c r="J748" s="36" t="str">
        <f t="shared" si="23"/>
        <v>Normal</v>
      </c>
    </row>
    <row r="749" spans="1:10" x14ac:dyDescent="0.25">
      <c r="A749" s="35" t="s">
        <v>1618</v>
      </c>
      <c r="B749" s="4">
        <v>31.23</v>
      </c>
      <c r="C749" s="4">
        <v>9.1199999999999992</v>
      </c>
      <c r="D749" s="4" t="s">
        <v>2375</v>
      </c>
      <c r="E749" s="4" t="s">
        <v>2373</v>
      </c>
      <c r="F749" s="4" t="s">
        <v>2375</v>
      </c>
      <c r="G749" s="4">
        <v>1</v>
      </c>
      <c r="H749" s="4" t="s">
        <v>2373</v>
      </c>
      <c r="I749" s="4" t="str">
        <f t="shared" si="22"/>
        <v>Obesity</v>
      </c>
      <c r="J749" s="36" t="str">
        <f t="shared" si="23"/>
        <v>Diabetes</v>
      </c>
    </row>
    <row r="750" spans="1:10" x14ac:dyDescent="0.25">
      <c r="A750" s="35" t="s">
        <v>1617</v>
      </c>
      <c r="B750" s="4">
        <v>42.81</v>
      </c>
      <c r="C750" s="4">
        <v>4.1500000000000004</v>
      </c>
      <c r="D750" s="4" t="s">
        <v>2373</v>
      </c>
      <c r="E750" s="4" t="s">
        <v>2373</v>
      </c>
      <c r="F750" s="4" t="s">
        <v>2373</v>
      </c>
      <c r="G750" s="4">
        <v>1</v>
      </c>
      <c r="H750" s="4" t="s">
        <v>2373</v>
      </c>
      <c r="I750" s="4" t="str">
        <f t="shared" si="22"/>
        <v>Obesity</v>
      </c>
      <c r="J750" s="36" t="str">
        <f t="shared" si="23"/>
        <v>Normal</v>
      </c>
    </row>
    <row r="751" spans="1:10" x14ac:dyDescent="0.25">
      <c r="A751" s="35" t="s">
        <v>1616</v>
      </c>
      <c r="B751" s="4">
        <v>35.909999999999997</v>
      </c>
      <c r="C751" s="4">
        <v>6.72</v>
      </c>
      <c r="D751" s="4" t="s">
        <v>2375</v>
      </c>
      <c r="E751" s="4" t="s">
        <v>2373</v>
      </c>
      <c r="F751" s="4" t="s">
        <v>2373</v>
      </c>
      <c r="G751" s="4">
        <v>2</v>
      </c>
      <c r="H751" s="4" t="s">
        <v>2373</v>
      </c>
      <c r="I751" s="4" t="str">
        <f t="shared" si="22"/>
        <v>Obesity</v>
      </c>
      <c r="J751" s="36" t="str">
        <f t="shared" si="23"/>
        <v>Diabetes</v>
      </c>
    </row>
    <row r="752" spans="1:10" x14ac:dyDescent="0.25">
      <c r="A752" s="35" t="s">
        <v>1615</v>
      </c>
      <c r="B752" s="4">
        <v>36.65</v>
      </c>
      <c r="C752" s="4">
        <v>5.01</v>
      </c>
      <c r="D752" s="4" t="s">
        <v>2375</v>
      </c>
      <c r="E752" s="4" t="s">
        <v>2373</v>
      </c>
      <c r="F752" s="4" t="s">
        <v>2375</v>
      </c>
      <c r="G752" s="4">
        <v>1</v>
      </c>
      <c r="H752" s="4" t="s">
        <v>2373</v>
      </c>
      <c r="I752" s="4" t="str">
        <f t="shared" si="22"/>
        <v>Obesity</v>
      </c>
      <c r="J752" s="36" t="str">
        <f t="shared" si="23"/>
        <v>Normal</v>
      </c>
    </row>
    <row r="753" spans="1:10" x14ac:dyDescent="0.25">
      <c r="A753" s="35" t="s">
        <v>1614</v>
      </c>
      <c r="B753" s="4">
        <v>22.04</v>
      </c>
      <c r="C753" s="4">
        <v>10.9</v>
      </c>
      <c r="D753" s="4" t="s">
        <v>2375</v>
      </c>
      <c r="E753" s="4" t="s">
        <v>2373</v>
      </c>
      <c r="F753" s="4" t="s">
        <v>2373</v>
      </c>
      <c r="G753" s="4">
        <v>2</v>
      </c>
      <c r="H753" s="4" t="s">
        <v>2373</v>
      </c>
      <c r="I753" s="4" t="str">
        <f t="shared" si="22"/>
        <v>Normal Weight</v>
      </c>
      <c r="J753" s="36" t="str">
        <f t="shared" si="23"/>
        <v>Diabetes</v>
      </c>
    </row>
    <row r="754" spans="1:10" x14ac:dyDescent="0.25">
      <c r="A754" s="35" t="s">
        <v>1613</v>
      </c>
      <c r="B754" s="4">
        <v>31.824999999999999</v>
      </c>
      <c r="C754" s="4">
        <v>5.52</v>
      </c>
      <c r="D754" s="4" t="s">
        <v>2375</v>
      </c>
      <c r="E754" s="4" t="s">
        <v>2373</v>
      </c>
      <c r="F754" s="4" t="s">
        <v>2373</v>
      </c>
      <c r="G754" s="4">
        <v>1</v>
      </c>
      <c r="H754" s="4" t="s">
        <v>2373</v>
      </c>
      <c r="I754" s="4" t="str">
        <f t="shared" si="22"/>
        <v>Obesity</v>
      </c>
      <c r="J754" s="36" t="str">
        <f t="shared" si="23"/>
        <v>Normal</v>
      </c>
    </row>
    <row r="755" spans="1:10" x14ac:dyDescent="0.25">
      <c r="A755" s="35" t="s">
        <v>1612</v>
      </c>
      <c r="B755" s="4">
        <v>53.58</v>
      </c>
      <c r="C755" s="4">
        <v>4.55</v>
      </c>
      <c r="D755" s="4" t="s">
        <v>2373</v>
      </c>
      <c r="E755" s="4" t="s">
        <v>2373</v>
      </c>
      <c r="F755" s="4" t="s">
        <v>2373</v>
      </c>
      <c r="G755" s="4">
        <v>1</v>
      </c>
      <c r="H755" s="4" t="s">
        <v>2373</v>
      </c>
      <c r="I755" s="4" t="str">
        <f t="shared" si="22"/>
        <v>Obesity</v>
      </c>
      <c r="J755" s="36" t="str">
        <f t="shared" si="23"/>
        <v>Normal</v>
      </c>
    </row>
    <row r="756" spans="1:10" x14ac:dyDescent="0.25">
      <c r="A756" s="35" t="s">
        <v>1611</v>
      </c>
      <c r="B756" s="4">
        <v>34.299999999999997</v>
      </c>
      <c r="C756" s="4">
        <v>11.76</v>
      </c>
      <c r="D756" s="4" t="s">
        <v>2373</v>
      </c>
      <c r="E756" s="4" t="s">
        <v>2373</v>
      </c>
      <c r="F756" s="4" t="s">
        <v>2373</v>
      </c>
      <c r="G756" s="4">
        <v>0</v>
      </c>
      <c r="H756" s="4" t="s">
        <v>2373</v>
      </c>
      <c r="I756" s="4" t="str">
        <f t="shared" si="22"/>
        <v>Obesity</v>
      </c>
      <c r="J756" s="36" t="str">
        <f t="shared" si="23"/>
        <v>Diabetes</v>
      </c>
    </row>
    <row r="757" spans="1:10" x14ac:dyDescent="0.25">
      <c r="A757" s="35" t="s">
        <v>1610</v>
      </c>
      <c r="B757" s="4">
        <v>32.11</v>
      </c>
      <c r="C757" s="4">
        <v>7.06</v>
      </c>
      <c r="D757" s="4" t="s">
        <v>2373</v>
      </c>
      <c r="E757" s="4" t="s">
        <v>2373</v>
      </c>
      <c r="F757" s="4" t="s">
        <v>2373</v>
      </c>
      <c r="G757" s="4">
        <v>0</v>
      </c>
      <c r="H757" s="4" t="s">
        <v>2373</v>
      </c>
      <c r="I757" s="4" t="str">
        <f t="shared" si="22"/>
        <v>Obesity</v>
      </c>
      <c r="J757" s="36" t="str">
        <f t="shared" si="23"/>
        <v>Diabetes</v>
      </c>
    </row>
    <row r="758" spans="1:10" x14ac:dyDescent="0.25">
      <c r="A758" s="35" t="s">
        <v>1609</v>
      </c>
      <c r="B758" s="4">
        <v>31.78</v>
      </c>
      <c r="C758" s="4">
        <v>11.35</v>
      </c>
      <c r="D758" s="4" t="s">
        <v>2375</v>
      </c>
      <c r="E758" s="4" t="s">
        <v>2373</v>
      </c>
      <c r="F758" s="4" t="s">
        <v>2375</v>
      </c>
      <c r="G758" s="4">
        <v>1</v>
      </c>
      <c r="H758" s="4" t="s">
        <v>2373</v>
      </c>
      <c r="I758" s="4" t="str">
        <f t="shared" si="22"/>
        <v>Obesity</v>
      </c>
      <c r="J758" s="36" t="str">
        <f t="shared" si="23"/>
        <v>Diabetes</v>
      </c>
    </row>
    <row r="759" spans="1:10" x14ac:dyDescent="0.25">
      <c r="A759" s="35" t="s">
        <v>1608</v>
      </c>
      <c r="B759" s="4">
        <v>46.89</v>
      </c>
      <c r="C759" s="4">
        <v>5.52</v>
      </c>
      <c r="D759" s="4" t="s">
        <v>2373</v>
      </c>
      <c r="E759" s="4" t="s">
        <v>2373</v>
      </c>
      <c r="F759" s="4" t="s">
        <v>2373</v>
      </c>
      <c r="G759" s="4">
        <v>0</v>
      </c>
      <c r="H759" s="4" t="s">
        <v>2373</v>
      </c>
      <c r="I759" s="4" t="str">
        <f t="shared" si="22"/>
        <v>Obesity</v>
      </c>
      <c r="J759" s="36" t="str">
        <f t="shared" si="23"/>
        <v>Normal</v>
      </c>
    </row>
    <row r="760" spans="1:10" x14ac:dyDescent="0.25">
      <c r="A760" s="35" t="s">
        <v>1607</v>
      </c>
      <c r="B760" s="4">
        <v>39.35</v>
      </c>
      <c r="C760" s="4">
        <v>7.86</v>
      </c>
      <c r="D760" s="4" t="s">
        <v>2375</v>
      </c>
      <c r="E760" s="4" t="s">
        <v>2373</v>
      </c>
      <c r="F760" s="4" t="s">
        <v>2373</v>
      </c>
      <c r="G760" s="4">
        <v>1</v>
      </c>
      <c r="H760" s="4" t="s">
        <v>2373</v>
      </c>
      <c r="I760" s="4" t="str">
        <f t="shared" si="22"/>
        <v>Obesity</v>
      </c>
      <c r="J760" s="36" t="str">
        <f t="shared" si="23"/>
        <v>Diabetes</v>
      </c>
    </row>
    <row r="761" spans="1:10" x14ac:dyDescent="0.25">
      <c r="A761" s="35" t="s">
        <v>1606</v>
      </c>
      <c r="B761" s="4">
        <v>39.200000000000003</v>
      </c>
      <c r="C761" s="4">
        <v>11.38</v>
      </c>
      <c r="D761" s="4" t="s">
        <v>2373</v>
      </c>
      <c r="E761" s="4" t="s">
        <v>2373</v>
      </c>
      <c r="F761" s="4" t="s">
        <v>2373</v>
      </c>
      <c r="G761" s="4">
        <v>0</v>
      </c>
      <c r="H761" s="4" t="s">
        <v>2373</v>
      </c>
      <c r="I761" s="4" t="str">
        <f t="shared" si="22"/>
        <v>Obesity</v>
      </c>
      <c r="J761" s="36" t="str">
        <f t="shared" si="23"/>
        <v>Diabetes</v>
      </c>
    </row>
    <row r="762" spans="1:10" x14ac:dyDescent="0.25">
      <c r="A762" s="35" t="s">
        <v>1605</v>
      </c>
      <c r="B762" s="4">
        <v>39.159999999999997</v>
      </c>
      <c r="C762" s="4">
        <v>10.48</v>
      </c>
      <c r="D762" s="4" t="s">
        <v>2373</v>
      </c>
      <c r="E762" s="4" t="s">
        <v>2373</v>
      </c>
      <c r="F762" s="4" t="s">
        <v>2373</v>
      </c>
      <c r="G762" s="4">
        <v>0</v>
      </c>
      <c r="H762" s="4" t="s">
        <v>2373</v>
      </c>
      <c r="I762" s="4" t="str">
        <f t="shared" si="22"/>
        <v>Obesity</v>
      </c>
      <c r="J762" s="36" t="str">
        <f t="shared" si="23"/>
        <v>Diabetes</v>
      </c>
    </row>
    <row r="763" spans="1:10" x14ac:dyDescent="0.25">
      <c r="A763" s="35" t="s">
        <v>1604</v>
      </c>
      <c r="B763" s="4">
        <v>44.1</v>
      </c>
      <c r="C763" s="4">
        <v>5.04</v>
      </c>
      <c r="D763" s="4" t="s">
        <v>2375</v>
      </c>
      <c r="E763" s="4" t="s">
        <v>2373</v>
      </c>
      <c r="F763" s="4" t="s">
        <v>2373</v>
      </c>
      <c r="G763" s="4">
        <v>0</v>
      </c>
      <c r="H763" s="4" t="s">
        <v>2373</v>
      </c>
      <c r="I763" s="4" t="str">
        <f t="shared" si="22"/>
        <v>Obesity</v>
      </c>
      <c r="J763" s="36" t="str">
        <f t="shared" si="23"/>
        <v>Normal</v>
      </c>
    </row>
    <row r="764" spans="1:10" x14ac:dyDescent="0.25">
      <c r="A764" s="35" t="s">
        <v>1603</v>
      </c>
      <c r="B764" s="4">
        <v>33.200000000000003</v>
      </c>
      <c r="C764" s="4">
        <v>9.06</v>
      </c>
      <c r="D764" s="4" t="s">
        <v>2373</v>
      </c>
      <c r="E764" s="4" t="s">
        <v>2373</v>
      </c>
      <c r="F764" s="4" t="s">
        <v>2373</v>
      </c>
      <c r="G764" s="4">
        <v>0</v>
      </c>
      <c r="H764" s="4" t="s">
        <v>2373</v>
      </c>
      <c r="I764" s="4" t="str">
        <f t="shared" si="22"/>
        <v>Obesity</v>
      </c>
      <c r="J764" s="36" t="str">
        <f t="shared" si="23"/>
        <v>Diabetes</v>
      </c>
    </row>
    <row r="765" spans="1:10" x14ac:dyDescent="0.25">
      <c r="A765" s="35" t="s">
        <v>1602</v>
      </c>
      <c r="B765" s="4">
        <v>29.92</v>
      </c>
      <c r="C765" s="4">
        <v>11.07</v>
      </c>
      <c r="D765" s="4" t="s">
        <v>2373</v>
      </c>
      <c r="E765" s="4" t="s">
        <v>2373</v>
      </c>
      <c r="F765" s="4" t="s">
        <v>2373</v>
      </c>
      <c r="G765" s="4">
        <v>0</v>
      </c>
      <c r="H765" s="4" t="s">
        <v>2373</v>
      </c>
      <c r="I765" s="4" t="str">
        <f t="shared" si="22"/>
        <v>Obesity</v>
      </c>
      <c r="J765" s="36" t="str">
        <f t="shared" si="23"/>
        <v>Diabetes</v>
      </c>
    </row>
    <row r="766" spans="1:10" x14ac:dyDescent="0.25">
      <c r="A766" s="35" t="s">
        <v>1601</v>
      </c>
      <c r="B766" s="4">
        <v>25</v>
      </c>
      <c r="C766" s="4">
        <v>10.45</v>
      </c>
      <c r="D766" s="4" t="s">
        <v>2373</v>
      </c>
      <c r="E766" s="4" t="s">
        <v>2373</v>
      </c>
      <c r="F766" s="4" t="s">
        <v>2373</v>
      </c>
      <c r="G766" s="4">
        <v>0</v>
      </c>
      <c r="H766" s="4" t="s">
        <v>2373</v>
      </c>
      <c r="I766" s="4" t="str">
        <f t="shared" si="22"/>
        <v>Over Weight</v>
      </c>
      <c r="J766" s="36" t="str">
        <f t="shared" si="23"/>
        <v>Diabetes</v>
      </c>
    </row>
    <row r="767" spans="1:10" x14ac:dyDescent="0.25">
      <c r="A767" s="35" t="s">
        <v>1600</v>
      </c>
      <c r="B767" s="4">
        <v>38.869999999999997</v>
      </c>
      <c r="C767" s="4">
        <v>8.6300000000000008</v>
      </c>
      <c r="D767" s="4" t="s">
        <v>2375</v>
      </c>
      <c r="E767" s="4" t="s">
        <v>2373</v>
      </c>
      <c r="F767" s="4" t="s">
        <v>2373</v>
      </c>
      <c r="G767" s="4">
        <v>1</v>
      </c>
      <c r="H767" s="4" t="s">
        <v>2373</v>
      </c>
      <c r="I767" s="4" t="str">
        <f t="shared" si="22"/>
        <v>Obesity</v>
      </c>
      <c r="J767" s="36" t="str">
        <f t="shared" si="23"/>
        <v>Diabetes</v>
      </c>
    </row>
    <row r="768" spans="1:10" x14ac:dyDescent="0.25">
      <c r="A768" s="35" t="s">
        <v>1599</v>
      </c>
      <c r="B768" s="4">
        <v>32.299999999999997</v>
      </c>
      <c r="C768" s="4">
        <v>5.28</v>
      </c>
      <c r="D768" s="4" t="s">
        <v>2375</v>
      </c>
      <c r="E768" s="4" t="s">
        <v>2373</v>
      </c>
      <c r="F768" s="4" t="s">
        <v>2373</v>
      </c>
      <c r="G768" s="4">
        <v>2</v>
      </c>
      <c r="H768" s="4" t="s">
        <v>2373</v>
      </c>
      <c r="I768" s="4" t="str">
        <f t="shared" si="22"/>
        <v>Obesity</v>
      </c>
      <c r="J768" s="36" t="str">
        <f t="shared" si="23"/>
        <v>Normal</v>
      </c>
    </row>
    <row r="769" spans="1:10" x14ac:dyDescent="0.25">
      <c r="A769" s="35" t="s">
        <v>1598</v>
      </c>
      <c r="B769" s="4">
        <v>31.16</v>
      </c>
      <c r="C769" s="4">
        <v>7.49</v>
      </c>
      <c r="D769" s="4" t="s">
        <v>2375</v>
      </c>
      <c r="E769" s="4" t="s">
        <v>2373</v>
      </c>
      <c r="F769" s="4" t="s">
        <v>2373</v>
      </c>
      <c r="G769" s="4">
        <v>2</v>
      </c>
      <c r="H769" s="4" t="s">
        <v>2373</v>
      </c>
      <c r="I769" s="4" t="str">
        <f t="shared" si="22"/>
        <v>Obesity</v>
      </c>
      <c r="J769" s="36" t="str">
        <f t="shared" si="23"/>
        <v>Diabetes</v>
      </c>
    </row>
    <row r="770" spans="1:10" x14ac:dyDescent="0.25">
      <c r="A770" s="35" t="s">
        <v>1597</v>
      </c>
      <c r="B770" s="4">
        <v>54.59</v>
      </c>
      <c r="C770" s="4">
        <v>4.2699999999999996</v>
      </c>
      <c r="D770" s="4" t="s">
        <v>2373</v>
      </c>
      <c r="E770" s="4" t="s">
        <v>2373</v>
      </c>
      <c r="F770" s="4" t="s">
        <v>2373</v>
      </c>
      <c r="G770" s="4">
        <v>0</v>
      </c>
      <c r="H770" s="4" t="s">
        <v>2373</v>
      </c>
      <c r="I770" s="4" t="str">
        <f t="shared" si="22"/>
        <v>Obesity</v>
      </c>
      <c r="J770" s="36" t="str">
        <f t="shared" si="23"/>
        <v>Normal</v>
      </c>
    </row>
    <row r="771" spans="1:10" x14ac:dyDescent="0.25">
      <c r="A771" s="35" t="s">
        <v>1596</v>
      </c>
      <c r="B771" s="4">
        <v>21.09</v>
      </c>
      <c r="C771" s="4">
        <v>9.2200000000000006</v>
      </c>
      <c r="D771" s="4" t="s">
        <v>2375</v>
      </c>
      <c r="E771" s="4" t="s">
        <v>2373</v>
      </c>
      <c r="F771" s="4" t="s">
        <v>2373</v>
      </c>
      <c r="G771" s="4">
        <v>2</v>
      </c>
      <c r="H771" s="4" t="s">
        <v>2373</v>
      </c>
      <c r="I771" s="4" t="str">
        <f t="shared" ref="I771:I834" si="24">IF(B771&lt;18.5,"Underweight",IF(B771&lt;24.9,"Normal Weight",IF(B771&lt;29.9,"Over Weight","Obesity")))</f>
        <v>Normal Weight</v>
      </c>
      <c r="J771" s="36" t="str">
        <f t="shared" ref="J771:J834" si="25">IF(C771&lt;5.7,"Normal",IF(C771&lt;6.4,"Pre diabetes","Diabetes"))</f>
        <v>Diabetes</v>
      </c>
    </row>
    <row r="772" spans="1:10" x14ac:dyDescent="0.25">
      <c r="A772" s="35" t="s">
        <v>1595</v>
      </c>
      <c r="B772" s="4">
        <v>52.41</v>
      </c>
      <c r="C772" s="4">
        <v>5.99</v>
      </c>
      <c r="D772" s="4" t="s">
        <v>2373</v>
      </c>
      <c r="E772" s="4" t="s">
        <v>2373</v>
      </c>
      <c r="F772" s="4" t="s">
        <v>2373</v>
      </c>
      <c r="G772" s="4">
        <v>1</v>
      </c>
      <c r="H772" s="4" t="s">
        <v>2373</v>
      </c>
      <c r="I772" s="4" t="str">
        <f t="shared" si="24"/>
        <v>Obesity</v>
      </c>
      <c r="J772" s="36" t="str">
        <f t="shared" si="25"/>
        <v>Pre diabetes</v>
      </c>
    </row>
    <row r="773" spans="1:10" x14ac:dyDescent="0.25">
      <c r="A773" s="35" t="s">
        <v>1594</v>
      </c>
      <c r="B773" s="4">
        <v>41.47</v>
      </c>
      <c r="C773" s="4">
        <v>5.86</v>
      </c>
      <c r="D773" s="4" t="s">
        <v>2375</v>
      </c>
      <c r="E773" s="4" t="s">
        <v>2373</v>
      </c>
      <c r="F773" s="4" t="s">
        <v>2373</v>
      </c>
      <c r="G773" s="4">
        <v>2</v>
      </c>
      <c r="H773" s="4" t="s">
        <v>2373</v>
      </c>
      <c r="I773" s="4" t="str">
        <f t="shared" si="24"/>
        <v>Obesity</v>
      </c>
      <c r="J773" s="36" t="str">
        <f t="shared" si="25"/>
        <v>Pre diabetes</v>
      </c>
    </row>
    <row r="774" spans="1:10" x14ac:dyDescent="0.25">
      <c r="A774" s="35" t="s">
        <v>1593</v>
      </c>
      <c r="B774" s="4">
        <v>33.1</v>
      </c>
      <c r="C774" s="4">
        <v>5.19</v>
      </c>
      <c r="D774" s="4" t="s">
        <v>2375</v>
      </c>
      <c r="E774" s="4" t="s">
        <v>2373</v>
      </c>
      <c r="F774" s="4" t="s">
        <v>2373</v>
      </c>
      <c r="G774" s="4">
        <v>2</v>
      </c>
      <c r="H774" s="4" t="s">
        <v>2373</v>
      </c>
      <c r="I774" s="4" t="str">
        <f t="shared" si="24"/>
        <v>Obesity</v>
      </c>
      <c r="J774" s="36" t="str">
        <f t="shared" si="25"/>
        <v>Normal</v>
      </c>
    </row>
    <row r="775" spans="1:10" x14ac:dyDescent="0.25">
      <c r="A775" s="35" t="s">
        <v>1592</v>
      </c>
      <c r="B775" s="4">
        <v>30.8</v>
      </c>
      <c r="C775" s="4">
        <v>4.37</v>
      </c>
      <c r="D775" s="4" t="s">
        <v>2375</v>
      </c>
      <c r="E775" s="4" t="s">
        <v>2373</v>
      </c>
      <c r="F775" s="4" t="s">
        <v>2373</v>
      </c>
      <c r="G775" s="4">
        <v>2</v>
      </c>
      <c r="H775" s="4" t="s">
        <v>2373</v>
      </c>
      <c r="I775" s="4" t="str">
        <f t="shared" si="24"/>
        <v>Obesity</v>
      </c>
      <c r="J775" s="36" t="str">
        <f t="shared" si="25"/>
        <v>Normal</v>
      </c>
    </row>
    <row r="776" spans="1:10" x14ac:dyDescent="0.25">
      <c r="A776" s="35" t="s">
        <v>1591</v>
      </c>
      <c r="B776" s="4">
        <v>42.06</v>
      </c>
      <c r="C776" s="4">
        <v>5.32</v>
      </c>
      <c r="D776" s="4" t="s">
        <v>2373</v>
      </c>
      <c r="E776" s="4" t="s">
        <v>2373</v>
      </c>
      <c r="F776" s="4" t="s">
        <v>2373</v>
      </c>
      <c r="G776" s="4">
        <v>1</v>
      </c>
      <c r="H776" s="4" t="s">
        <v>2373</v>
      </c>
      <c r="I776" s="4" t="str">
        <f t="shared" si="24"/>
        <v>Obesity</v>
      </c>
      <c r="J776" s="36" t="str">
        <f t="shared" si="25"/>
        <v>Normal</v>
      </c>
    </row>
    <row r="777" spans="1:10" x14ac:dyDescent="0.25">
      <c r="A777" s="35" t="s">
        <v>1590</v>
      </c>
      <c r="B777" s="4">
        <v>39.270000000000003</v>
      </c>
      <c r="C777" s="4">
        <v>5.64</v>
      </c>
      <c r="D777" s="4" t="s">
        <v>2373</v>
      </c>
      <c r="E777" s="4" t="s">
        <v>2373</v>
      </c>
      <c r="F777" s="4" t="s">
        <v>2375</v>
      </c>
      <c r="G777" s="4">
        <v>1</v>
      </c>
      <c r="H777" s="4" t="s">
        <v>2373</v>
      </c>
      <c r="I777" s="4" t="str">
        <f t="shared" si="24"/>
        <v>Obesity</v>
      </c>
      <c r="J777" s="36" t="str">
        <f t="shared" si="25"/>
        <v>Normal</v>
      </c>
    </row>
    <row r="778" spans="1:10" x14ac:dyDescent="0.25">
      <c r="A778" s="35" t="s">
        <v>1589</v>
      </c>
      <c r="B778" s="4">
        <v>30.71</v>
      </c>
      <c r="C778" s="4">
        <v>5.59</v>
      </c>
      <c r="D778" s="4" t="s">
        <v>2375</v>
      </c>
      <c r="E778" s="4" t="s">
        <v>2373</v>
      </c>
      <c r="F778" s="4" t="s">
        <v>2373</v>
      </c>
      <c r="G778" s="4">
        <v>1</v>
      </c>
      <c r="H778" s="4" t="s">
        <v>2373</v>
      </c>
      <c r="I778" s="4" t="str">
        <f t="shared" si="24"/>
        <v>Obesity</v>
      </c>
      <c r="J778" s="36" t="str">
        <f t="shared" si="25"/>
        <v>Normal</v>
      </c>
    </row>
    <row r="779" spans="1:10" x14ac:dyDescent="0.25">
      <c r="A779" s="35" t="s">
        <v>1588</v>
      </c>
      <c r="B779" s="4">
        <v>47.19</v>
      </c>
      <c r="C779" s="4">
        <v>5.29</v>
      </c>
      <c r="D779" s="4" t="s">
        <v>2373</v>
      </c>
      <c r="E779" s="4" t="s">
        <v>2373</v>
      </c>
      <c r="F779" s="4" t="s">
        <v>2373</v>
      </c>
      <c r="G779" s="4">
        <v>0</v>
      </c>
      <c r="H779" s="4" t="s">
        <v>2373</v>
      </c>
      <c r="I779" s="4" t="str">
        <f t="shared" si="24"/>
        <v>Obesity</v>
      </c>
      <c r="J779" s="36" t="str">
        <f t="shared" si="25"/>
        <v>Normal</v>
      </c>
    </row>
    <row r="780" spans="1:10" x14ac:dyDescent="0.25">
      <c r="A780" s="35" t="s">
        <v>1587</v>
      </c>
      <c r="B780" s="4">
        <v>30.02</v>
      </c>
      <c r="C780" s="4">
        <v>6.65</v>
      </c>
      <c r="D780" s="4" t="s">
        <v>2373</v>
      </c>
      <c r="E780" s="4" t="s">
        <v>2373</v>
      </c>
      <c r="F780" s="4" t="s">
        <v>2373</v>
      </c>
      <c r="G780" s="4">
        <v>0</v>
      </c>
      <c r="H780" s="4" t="s">
        <v>2373</v>
      </c>
      <c r="I780" s="4" t="str">
        <f t="shared" si="24"/>
        <v>Obesity</v>
      </c>
      <c r="J780" s="36" t="str">
        <f t="shared" si="25"/>
        <v>Diabetes</v>
      </c>
    </row>
    <row r="781" spans="1:10" x14ac:dyDescent="0.25">
      <c r="A781" s="35" t="s">
        <v>1586</v>
      </c>
      <c r="B781" s="4">
        <v>37.909999999999997</v>
      </c>
      <c r="C781" s="4">
        <v>5.68</v>
      </c>
      <c r="D781" s="4" t="s">
        <v>2375</v>
      </c>
      <c r="E781" s="4" t="s">
        <v>2373</v>
      </c>
      <c r="F781" s="4" t="s">
        <v>2373</v>
      </c>
      <c r="G781" s="4">
        <v>0</v>
      </c>
      <c r="H781" s="4" t="s">
        <v>2373</v>
      </c>
      <c r="I781" s="4" t="str">
        <f t="shared" si="24"/>
        <v>Obesity</v>
      </c>
      <c r="J781" s="36" t="str">
        <f t="shared" si="25"/>
        <v>Normal</v>
      </c>
    </row>
    <row r="782" spans="1:10" x14ac:dyDescent="0.25">
      <c r="A782" s="35" t="s">
        <v>1585</v>
      </c>
      <c r="B782" s="4">
        <v>54.61</v>
      </c>
      <c r="C782" s="4">
        <v>4.49</v>
      </c>
      <c r="D782" s="4" t="s">
        <v>2373</v>
      </c>
      <c r="E782" s="4" t="s">
        <v>2373</v>
      </c>
      <c r="F782" s="4" t="s">
        <v>2373</v>
      </c>
      <c r="G782" s="4">
        <v>0</v>
      </c>
      <c r="H782" s="4" t="s">
        <v>2373</v>
      </c>
      <c r="I782" s="4" t="str">
        <f t="shared" si="24"/>
        <v>Obesity</v>
      </c>
      <c r="J782" s="36" t="str">
        <f t="shared" si="25"/>
        <v>Normal</v>
      </c>
    </row>
    <row r="783" spans="1:10" x14ac:dyDescent="0.25">
      <c r="A783" s="35" t="s">
        <v>1584</v>
      </c>
      <c r="B783" s="4">
        <v>36.005000000000003</v>
      </c>
      <c r="C783" s="4">
        <v>6.9</v>
      </c>
      <c r="D783" s="4" t="s">
        <v>2373</v>
      </c>
      <c r="E783" s="4" t="s">
        <v>2373</v>
      </c>
      <c r="F783" s="4" t="s">
        <v>2373</v>
      </c>
      <c r="G783" s="4">
        <v>0</v>
      </c>
      <c r="H783" s="4" t="s">
        <v>2373</v>
      </c>
      <c r="I783" s="4" t="str">
        <f t="shared" si="24"/>
        <v>Obesity</v>
      </c>
      <c r="J783" s="36" t="str">
        <f t="shared" si="25"/>
        <v>Diabetes</v>
      </c>
    </row>
    <row r="784" spans="1:10" x14ac:dyDescent="0.25">
      <c r="A784" s="35" t="s">
        <v>1583</v>
      </c>
      <c r="B784" s="4">
        <v>28.7</v>
      </c>
      <c r="C784" s="4">
        <v>11.52</v>
      </c>
      <c r="D784" s="4" t="s">
        <v>2373</v>
      </c>
      <c r="E784" s="4" t="s">
        <v>2373</v>
      </c>
      <c r="F784" s="4" t="s">
        <v>2373</v>
      </c>
      <c r="G784" s="4">
        <v>0</v>
      </c>
      <c r="H784" s="4" t="s">
        <v>2373</v>
      </c>
      <c r="I784" s="4" t="str">
        <f t="shared" si="24"/>
        <v>Over Weight</v>
      </c>
      <c r="J784" s="36" t="str">
        <f t="shared" si="25"/>
        <v>Diabetes</v>
      </c>
    </row>
    <row r="785" spans="1:10" x14ac:dyDescent="0.25">
      <c r="A785" s="35" t="s">
        <v>1582</v>
      </c>
      <c r="B785" s="4">
        <v>34.295000000000002</v>
      </c>
      <c r="C785" s="4">
        <v>11.24</v>
      </c>
      <c r="D785" s="4" t="s">
        <v>2373</v>
      </c>
      <c r="E785" s="4" t="s">
        <v>2373</v>
      </c>
      <c r="F785" s="4" t="s">
        <v>2373</v>
      </c>
      <c r="G785" s="4">
        <v>0</v>
      </c>
      <c r="H785" s="4" t="s">
        <v>2373</v>
      </c>
      <c r="I785" s="4" t="str">
        <f t="shared" si="24"/>
        <v>Obesity</v>
      </c>
      <c r="J785" s="36" t="str">
        <f t="shared" si="25"/>
        <v>Diabetes</v>
      </c>
    </row>
    <row r="786" spans="1:10" x14ac:dyDescent="0.25">
      <c r="A786" s="35" t="s">
        <v>1581</v>
      </c>
      <c r="B786" s="4">
        <v>27.55</v>
      </c>
      <c r="C786" s="4">
        <v>10.98</v>
      </c>
      <c r="D786" s="4" t="s">
        <v>2373</v>
      </c>
      <c r="E786" s="4" t="s">
        <v>2373</v>
      </c>
      <c r="F786" s="4" t="s">
        <v>2373</v>
      </c>
      <c r="G786" s="4">
        <v>0</v>
      </c>
      <c r="H786" s="4" t="s">
        <v>2373</v>
      </c>
      <c r="I786" s="4" t="str">
        <f t="shared" si="24"/>
        <v>Over Weight</v>
      </c>
      <c r="J786" s="36" t="str">
        <f t="shared" si="25"/>
        <v>Diabetes</v>
      </c>
    </row>
    <row r="787" spans="1:10" x14ac:dyDescent="0.25">
      <c r="A787" s="35" t="s">
        <v>1580</v>
      </c>
      <c r="B787" s="4">
        <v>40.700000000000003</v>
      </c>
      <c r="C787" s="4">
        <v>5.42</v>
      </c>
      <c r="D787" s="4" t="s">
        <v>2373</v>
      </c>
      <c r="E787" s="4" t="s">
        <v>2373</v>
      </c>
      <c r="F787" s="4" t="s">
        <v>2373</v>
      </c>
      <c r="G787" s="4">
        <v>0</v>
      </c>
      <c r="H787" s="4" t="s">
        <v>2373</v>
      </c>
      <c r="I787" s="4" t="str">
        <f t="shared" si="24"/>
        <v>Obesity</v>
      </c>
      <c r="J787" s="36" t="str">
        <f t="shared" si="25"/>
        <v>Normal</v>
      </c>
    </row>
    <row r="788" spans="1:10" x14ac:dyDescent="0.25">
      <c r="A788" s="35" t="s">
        <v>1579</v>
      </c>
      <c r="B788" s="4">
        <v>18.335000000000001</v>
      </c>
      <c r="C788" s="4">
        <v>10.97</v>
      </c>
      <c r="D788" s="4" t="s">
        <v>2373</v>
      </c>
      <c r="E788" s="4" t="s">
        <v>2373</v>
      </c>
      <c r="F788" s="4" t="s">
        <v>2373</v>
      </c>
      <c r="G788" s="4">
        <v>0</v>
      </c>
      <c r="H788" s="4" t="s">
        <v>2373</v>
      </c>
      <c r="I788" s="4" t="str">
        <f t="shared" si="24"/>
        <v>Underweight</v>
      </c>
      <c r="J788" s="36" t="str">
        <f t="shared" si="25"/>
        <v>Diabetes</v>
      </c>
    </row>
    <row r="789" spans="1:10" x14ac:dyDescent="0.25">
      <c r="A789" s="35" t="s">
        <v>1578</v>
      </c>
      <c r="B789" s="4">
        <v>33.914999999999999</v>
      </c>
      <c r="C789" s="4">
        <v>9.56</v>
      </c>
      <c r="D789" s="4" t="s">
        <v>2375</v>
      </c>
      <c r="E789" s="4" t="s">
        <v>2373</v>
      </c>
      <c r="F789" s="4" t="s">
        <v>2373</v>
      </c>
      <c r="G789" s="4">
        <v>2</v>
      </c>
      <c r="H789" s="4" t="s">
        <v>2373</v>
      </c>
      <c r="I789" s="4" t="str">
        <f t="shared" si="24"/>
        <v>Obesity</v>
      </c>
      <c r="J789" s="36" t="str">
        <f t="shared" si="25"/>
        <v>Diabetes</v>
      </c>
    </row>
    <row r="790" spans="1:10" x14ac:dyDescent="0.25">
      <c r="A790" s="35" t="s">
        <v>1577</v>
      </c>
      <c r="B790" s="4">
        <v>33.534999999999997</v>
      </c>
      <c r="C790" s="4">
        <v>9.4</v>
      </c>
      <c r="D790" s="4" t="s">
        <v>2375</v>
      </c>
      <c r="E790" s="4" t="s">
        <v>2373</v>
      </c>
      <c r="F790" s="4" t="s">
        <v>2373</v>
      </c>
      <c r="G790" s="4">
        <v>2</v>
      </c>
      <c r="H790" s="4" t="s">
        <v>2373</v>
      </c>
      <c r="I790" s="4" t="str">
        <f t="shared" si="24"/>
        <v>Obesity</v>
      </c>
      <c r="J790" s="36" t="str">
        <f t="shared" si="25"/>
        <v>Diabetes</v>
      </c>
    </row>
    <row r="791" spans="1:10" x14ac:dyDescent="0.25">
      <c r="A791" s="35" t="s">
        <v>1576</v>
      </c>
      <c r="B791" s="4">
        <v>23.655000000000001</v>
      </c>
      <c r="C791" s="4">
        <v>8.48</v>
      </c>
      <c r="D791" s="4" t="s">
        <v>2375</v>
      </c>
      <c r="E791" s="4" t="s">
        <v>2373</v>
      </c>
      <c r="F791" s="4" t="s">
        <v>2373</v>
      </c>
      <c r="G791" s="4">
        <v>2</v>
      </c>
      <c r="H791" s="4" t="s">
        <v>2373</v>
      </c>
      <c r="I791" s="4" t="str">
        <f t="shared" si="24"/>
        <v>Normal Weight</v>
      </c>
      <c r="J791" s="36" t="str">
        <f t="shared" si="25"/>
        <v>Diabetes</v>
      </c>
    </row>
    <row r="792" spans="1:10" x14ac:dyDescent="0.25">
      <c r="A792" s="35" t="s">
        <v>1575</v>
      </c>
      <c r="B792" s="4">
        <v>28</v>
      </c>
      <c r="C792" s="4">
        <v>5.57</v>
      </c>
      <c r="D792" s="4" t="s">
        <v>2373</v>
      </c>
      <c r="E792" s="4" t="s">
        <v>2373</v>
      </c>
      <c r="F792" s="4" t="s">
        <v>2373</v>
      </c>
      <c r="G792" s="4">
        <v>0</v>
      </c>
      <c r="H792" s="4" t="s">
        <v>2373</v>
      </c>
      <c r="I792" s="4" t="str">
        <f t="shared" si="24"/>
        <v>Over Weight</v>
      </c>
      <c r="J792" s="36" t="str">
        <f t="shared" si="25"/>
        <v>Normal</v>
      </c>
    </row>
    <row r="793" spans="1:10" x14ac:dyDescent="0.25">
      <c r="A793" s="35" t="s">
        <v>1574</v>
      </c>
      <c r="B793" s="4">
        <v>30.23</v>
      </c>
      <c r="C793" s="4">
        <v>6.94</v>
      </c>
      <c r="D793" s="4" t="s">
        <v>2375</v>
      </c>
      <c r="E793" s="4" t="s">
        <v>2373</v>
      </c>
      <c r="F793" s="4" t="s">
        <v>2375</v>
      </c>
      <c r="G793" s="4">
        <v>1</v>
      </c>
      <c r="H793" s="4" t="s">
        <v>2373</v>
      </c>
      <c r="I793" s="4" t="str">
        <f t="shared" si="24"/>
        <v>Obesity</v>
      </c>
      <c r="J793" s="36" t="str">
        <f t="shared" si="25"/>
        <v>Diabetes</v>
      </c>
    </row>
    <row r="794" spans="1:10" x14ac:dyDescent="0.25">
      <c r="A794" s="35" t="s">
        <v>1573</v>
      </c>
      <c r="B794" s="4">
        <v>51.14</v>
      </c>
      <c r="C794" s="4">
        <v>4.05</v>
      </c>
      <c r="D794" s="4" t="s">
        <v>2373</v>
      </c>
      <c r="E794" s="4" t="s">
        <v>2373</v>
      </c>
      <c r="F794" s="4" t="s">
        <v>2373</v>
      </c>
      <c r="G794" s="4">
        <v>1</v>
      </c>
      <c r="H794" s="4" t="s">
        <v>2373</v>
      </c>
      <c r="I794" s="4" t="str">
        <f t="shared" si="24"/>
        <v>Obesity</v>
      </c>
      <c r="J794" s="36" t="str">
        <f t="shared" si="25"/>
        <v>Normal</v>
      </c>
    </row>
    <row r="795" spans="1:10" x14ac:dyDescent="0.25">
      <c r="A795" s="35" t="s">
        <v>1572</v>
      </c>
      <c r="B795" s="4">
        <v>24.32</v>
      </c>
      <c r="C795" s="4">
        <v>10.220000000000001</v>
      </c>
      <c r="D795" s="4" t="s">
        <v>2373</v>
      </c>
      <c r="E795" s="4" t="s">
        <v>2373</v>
      </c>
      <c r="F795" s="4" t="s">
        <v>2373</v>
      </c>
      <c r="G795" s="4">
        <v>0</v>
      </c>
      <c r="H795" s="4" t="s">
        <v>2373</v>
      </c>
      <c r="I795" s="4" t="str">
        <f t="shared" si="24"/>
        <v>Normal Weight</v>
      </c>
      <c r="J795" s="36" t="str">
        <f t="shared" si="25"/>
        <v>Diabetes</v>
      </c>
    </row>
    <row r="796" spans="1:10" x14ac:dyDescent="0.25">
      <c r="A796" s="35" t="s">
        <v>1571</v>
      </c>
      <c r="B796" s="4">
        <v>38.06</v>
      </c>
      <c r="C796" s="4">
        <v>9.24</v>
      </c>
      <c r="D796" s="4" t="s">
        <v>2373</v>
      </c>
      <c r="E796" s="4" t="s">
        <v>2373</v>
      </c>
      <c r="F796" s="4" t="s">
        <v>2373</v>
      </c>
      <c r="G796" s="4">
        <v>0</v>
      </c>
      <c r="H796" s="4" t="s">
        <v>2373</v>
      </c>
      <c r="I796" s="4" t="str">
        <f t="shared" si="24"/>
        <v>Obesity</v>
      </c>
      <c r="J796" s="36" t="str">
        <f t="shared" si="25"/>
        <v>Diabetes</v>
      </c>
    </row>
    <row r="797" spans="1:10" x14ac:dyDescent="0.25">
      <c r="A797" s="35" t="s">
        <v>1570</v>
      </c>
      <c r="B797" s="4">
        <v>37.700000000000003</v>
      </c>
      <c r="C797" s="4">
        <v>8.6</v>
      </c>
      <c r="D797" s="4" t="s">
        <v>2373</v>
      </c>
      <c r="E797" s="4" t="s">
        <v>2373</v>
      </c>
      <c r="F797" s="4" t="s">
        <v>2373</v>
      </c>
      <c r="G797" s="4">
        <v>0</v>
      </c>
      <c r="H797" s="4" t="s">
        <v>2373</v>
      </c>
      <c r="I797" s="4" t="str">
        <f t="shared" si="24"/>
        <v>Obesity</v>
      </c>
      <c r="J797" s="36" t="str">
        <f t="shared" si="25"/>
        <v>Diabetes</v>
      </c>
    </row>
    <row r="798" spans="1:10" x14ac:dyDescent="0.25">
      <c r="A798" s="35" t="s">
        <v>1569</v>
      </c>
      <c r="B798" s="4">
        <v>44</v>
      </c>
      <c r="C798" s="4">
        <v>9.32</v>
      </c>
      <c r="D798" s="4" t="s">
        <v>2375</v>
      </c>
      <c r="E798" s="4" t="s">
        <v>2373</v>
      </c>
      <c r="F798" s="4" t="s">
        <v>2373</v>
      </c>
      <c r="G798" s="4">
        <v>2</v>
      </c>
      <c r="H798" s="4" t="s">
        <v>2373</v>
      </c>
      <c r="I798" s="4" t="str">
        <f t="shared" si="24"/>
        <v>Obesity</v>
      </c>
      <c r="J798" s="36" t="str">
        <f t="shared" si="25"/>
        <v>Diabetes</v>
      </c>
    </row>
    <row r="799" spans="1:10" x14ac:dyDescent="0.25">
      <c r="A799" s="35" t="s">
        <v>1568</v>
      </c>
      <c r="B799" s="4">
        <v>41.45</v>
      </c>
      <c r="C799" s="4">
        <v>6.12</v>
      </c>
      <c r="D799" s="4" t="s">
        <v>2375</v>
      </c>
      <c r="E799" s="4" t="s">
        <v>2373</v>
      </c>
      <c r="F799" s="4" t="s">
        <v>2373</v>
      </c>
      <c r="G799" s="4">
        <v>0</v>
      </c>
      <c r="H799" s="4" t="s">
        <v>2373</v>
      </c>
      <c r="I799" s="4" t="str">
        <f t="shared" si="24"/>
        <v>Obesity</v>
      </c>
      <c r="J799" s="36" t="str">
        <f t="shared" si="25"/>
        <v>Pre diabetes</v>
      </c>
    </row>
    <row r="800" spans="1:10" x14ac:dyDescent="0.25">
      <c r="A800" s="35" t="s">
        <v>1567</v>
      </c>
      <c r="B800" s="4">
        <v>25.364999999999998</v>
      </c>
      <c r="C800" s="4">
        <v>9.19</v>
      </c>
      <c r="D800" s="4" t="s">
        <v>2375</v>
      </c>
      <c r="E800" s="4" t="s">
        <v>2373</v>
      </c>
      <c r="F800" s="4" t="s">
        <v>2373</v>
      </c>
      <c r="G800" s="4">
        <v>0</v>
      </c>
      <c r="H800" s="4" t="s">
        <v>2373</v>
      </c>
      <c r="I800" s="4" t="str">
        <f t="shared" si="24"/>
        <v>Over Weight</v>
      </c>
      <c r="J800" s="36" t="str">
        <f t="shared" si="25"/>
        <v>Diabetes</v>
      </c>
    </row>
    <row r="801" spans="1:10" x14ac:dyDescent="0.25">
      <c r="A801" s="35" t="s">
        <v>1566</v>
      </c>
      <c r="B801" s="4">
        <v>34.56</v>
      </c>
      <c r="C801" s="4">
        <v>5.84</v>
      </c>
      <c r="D801" s="4" t="s">
        <v>2375</v>
      </c>
      <c r="E801" s="4" t="s">
        <v>2373</v>
      </c>
      <c r="F801" s="4" t="s">
        <v>2375</v>
      </c>
      <c r="G801" s="4">
        <v>1</v>
      </c>
      <c r="H801" s="4" t="s">
        <v>2373</v>
      </c>
      <c r="I801" s="4" t="str">
        <f t="shared" si="24"/>
        <v>Obesity</v>
      </c>
      <c r="J801" s="36" t="str">
        <f t="shared" si="25"/>
        <v>Pre diabetes</v>
      </c>
    </row>
    <row r="802" spans="1:10" x14ac:dyDescent="0.25">
      <c r="A802" s="35" t="s">
        <v>1565</v>
      </c>
      <c r="B802" s="4">
        <v>28.2</v>
      </c>
      <c r="C802" s="4">
        <v>7.19</v>
      </c>
      <c r="D802" s="4" t="s">
        <v>2375</v>
      </c>
      <c r="E802" s="4" t="s">
        <v>2373</v>
      </c>
      <c r="F802" s="4" t="s">
        <v>2373</v>
      </c>
      <c r="G802" s="4">
        <v>2</v>
      </c>
      <c r="H802" s="4" t="s">
        <v>2373</v>
      </c>
      <c r="I802" s="4" t="str">
        <f t="shared" si="24"/>
        <v>Over Weight</v>
      </c>
      <c r="J802" s="36" t="str">
        <f t="shared" si="25"/>
        <v>Diabetes</v>
      </c>
    </row>
    <row r="803" spans="1:10" x14ac:dyDescent="0.25">
      <c r="A803" s="35" t="s">
        <v>1564</v>
      </c>
      <c r="B803" s="4">
        <v>30.43</v>
      </c>
      <c r="C803" s="4">
        <v>9.39</v>
      </c>
      <c r="D803" s="4" t="s">
        <v>2373</v>
      </c>
      <c r="E803" s="4" t="s">
        <v>2373</v>
      </c>
      <c r="F803" s="4" t="s">
        <v>2373</v>
      </c>
      <c r="G803" s="4">
        <v>0</v>
      </c>
      <c r="H803" s="4" t="s">
        <v>2373</v>
      </c>
      <c r="I803" s="4" t="str">
        <f t="shared" si="24"/>
        <v>Obesity</v>
      </c>
      <c r="J803" s="36" t="str">
        <f t="shared" si="25"/>
        <v>Diabetes</v>
      </c>
    </row>
    <row r="804" spans="1:10" x14ac:dyDescent="0.25">
      <c r="A804" s="35" t="s">
        <v>1563</v>
      </c>
      <c r="B804" s="4">
        <v>32.395000000000003</v>
      </c>
      <c r="C804" s="4">
        <v>4.2699999999999996</v>
      </c>
      <c r="D804" s="4" t="s">
        <v>2375</v>
      </c>
      <c r="E804" s="4" t="s">
        <v>2373</v>
      </c>
      <c r="F804" s="4" t="s">
        <v>2373</v>
      </c>
      <c r="G804" s="4">
        <v>1</v>
      </c>
      <c r="H804" s="4" t="s">
        <v>2373</v>
      </c>
      <c r="I804" s="4" t="str">
        <f t="shared" si="24"/>
        <v>Obesity</v>
      </c>
      <c r="J804" s="36" t="str">
        <f t="shared" si="25"/>
        <v>Normal</v>
      </c>
    </row>
    <row r="805" spans="1:10" x14ac:dyDescent="0.25">
      <c r="A805" s="35" t="s">
        <v>1562</v>
      </c>
      <c r="B805" s="4">
        <v>24.035</v>
      </c>
      <c r="C805" s="4">
        <v>11.71</v>
      </c>
      <c r="D805" s="4" t="s">
        <v>2373</v>
      </c>
      <c r="E805" s="4" t="s">
        <v>2373</v>
      </c>
      <c r="F805" s="4" t="s">
        <v>2373</v>
      </c>
      <c r="G805" s="4">
        <v>0</v>
      </c>
      <c r="H805" s="4" t="s">
        <v>2373</v>
      </c>
      <c r="I805" s="4" t="str">
        <f t="shared" si="24"/>
        <v>Normal Weight</v>
      </c>
      <c r="J805" s="36" t="str">
        <f t="shared" si="25"/>
        <v>Diabetes</v>
      </c>
    </row>
    <row r="806" spans="1:10" x14ac:dyDescent="0.25">
      <c r="A806" s="35" t="s">
        <v>1561</v>
      </c>
      <c r="B806" s="4">
        <v>37.119999999999997</v>
      </c>
      <c r="C806" s="4">
        <v>5.29</v>
      </c>
      <c r="D806" s="4" t="s">
        <v>2373</v>
      </c>
      <c r="E806" s="4" t="s">
        <v>2373</v>
      </c>
      <c r="F806" s="4" t="s">
        <v>2373</v>
      </c>
      <c r="G806" s="4">
        <v>2</v>
      </c>
      <c r="H806" s="4" t="s">
        <v>2373</v>
      </c>
      <c r="I806" s="4" t="str">
        <f t="shared" si="24"/>
        <v>Obesity</v>
      </c>
      <c r="J806" s="36" t="str">
        <f t="shared" si="25"/>
        <v>Normal</v>
      </c>
    </row>
    <row r="807" spans="1:10" x14ac:dyDescent="0.25">
      <c r="A807" s="35" t="s">
        <v>1560</v>
      </c>
      <c r="B807" s="4">
        <v>34.840000000000003</v>
      </c>
      <c r="C807" s="4">
        <v>6</v>
      </c>
      <c r="D807" s="4" t="s">
        <v>2375</v>
      </c>
      <c r="E807" s="4" t="s">
        <v>2373</v>
      </c>
      <c r="F807" s="4" t="s">
        <v>2375</v>
      </c>
      <c r="G807" s="4">
        <v>1</v>
      </c>
      <c r="H807" s="4" t="s">
        <v>2373</v>
      </c>
      <c r="I807" s="4" t="str">
        <f t="shared" si="24"/>
        <v>Obesity</v>
      </c>
      <c r="J807" s="36" t="str">
        <f t="shared" si="25"/>
        <v>Pre diabetes</v>
      </c>
    </row>
    <row r="808" spans="1:10" x14ac:dyDescent="0.25">
      <c r="A808" s="35" t="s">
        <v>1559</v>
      </c>
      <c r="B808" s="4">
        <v>29.53</v>
      </c>
      <c r="C808" s="4">
        <v>10.64</v>
      </c>
      <c r="D808" s="4" t="s">
        <v>2373</v>
      </c>
      <c r="E808" s="4" t="s">
        <v>2373</v>
      </c>
      <c r="F808" s="4" t="s">
        <v>2373</v>
      </c>
      <c r="G808" s="4">
        <v>0</v>
      </c>
      <c r="H808" s="4" t="s">
        <v>2373</v>
      </c>
      <c r="I808" s="4" t="str">
        <f t="shared" si="24"/>
        <v>Over Weight</v>
      </c>
      <c r="J808" s="36" t="str">
        <f t="shared" si="25"/>
        <v>Diabetes</v>
      </c>
    </row>
    <row r="809" spans="1:10" x14ac:dyDescent="0.25">
      <c r="A809" s="35" t="s">
        <v>1558</v>
      </c>
      <c r="B809" s="4">
        <v>42.51</v>
      </c>
      <c r="C809" s="4">
        <v>8.2100000000000009</v>
      </c>
      <c r="D809" s="4" t="s">
        <v>2375</v>
      </c>
      <c r="E809" s="4" t="s">
        <v>2373</v>
      </c>
      <c r="F809" s="4" t="s">
        <v>2373</v>
      </c>
      <c r="G809" s="4">
        <v>0</v>
      </c>
      <c r="H809" s="4" t="s">
        <v>2373</v>
      </c>
      <c r="I809" s="4" t="str">
        <f t="shared" si="24"/>
        <v>Obesity</v>
      </c>
      <c r="J809" s="36" t="str">
        <f t="shared" si="25"/>
        <v>Diabetes</v>
      </c>
    </row>
    <row r="810" spans="1:10" x14ac:dyDescent="0.25">
      <c r="A810" s="35" t="s">
        <v>1557</v>
      </c>
      <c r="B810" s="4">
        <v>38.14</v>
      </c>
      <c r="C810" s="4">
        <v>5.58</v>
      </c>
      <c r="D810" s="4" t="s">
        <v>2373</v>
      </c>
      <c r="E810" s="4" t="s">
        <v>2373</v>
      </c>
      <c r="F810" s="4" t="s">
        <v>2375</v>
      </c>
      <c r="G810" s="4">
        <v>1</v>
      </c>
      <c r="H810" s="4" t="s">
        <v>2373</v>
      </c>
      <c r="I810" s="4" t="str">
        <f t="shared" si="24"/>
        <v>Obesity</v>
      </c>
      <c r="J810" s="36" t="str">
        <f t="shared" si="25"/>
        <v>Normal</v>
      </c>
    </row>
    <row r="811" spans="1:10" x14ac:dyDescent="0.25">
      <c r="A811" s="35" t="s">
        <v>1556</v>
      </c>
      <c r="B811" s="4">
        <v>39.93</v>
      </c>
      <c r="C811" s="4">
        <v>8.75</v>
      </c>
      <c r="D811" s="4" t="s">
        <v>2373</v>
      </c>
      <c r="E811" s="4" t="s">
        <v>2373</v>
      </c>
      <c r="F811" s="4" t="s">
        <v>2373</v>
      </c>
      <c r="G811" s="4">
        <v>0</v>
      </c>
      <c r="H811" s="4" t="s">
        <v>2373</v>
      </c>
      <c r="I811" s="4" t="str">
        <f t="shared" si="24"/>
        <v>Obesity</v>
      </c>
      <c r="J811" s="36" t="str">
        <f t="shared" si="25"/>
        <v>Diabetes</v>
      </c>
    </row>
    <row r="812" spans="1:10" x14ac:dyDescent="0.25">
      <c r="A812" s="35" t="s">
        <v>1555</v>
      </c>
      <c r="B812" s="4">
        <v>38.83</v>
      </c>
      <c r="C812" s="4">
        <v>11.86</v>
      </c>
      <c r="D812" s="4" t="s">
        <v>2373</v>
      </c>
      <c r="E812" s="4" t="s">
        <v>2373</v>
      </c>
      <c r="F812" s="4" t="s">
        <v>2373</v>
      </c>
      <c r="G812" s="4">
        <v>0</v>
      </c>
      <c r="H812" s="4" t="s">
        <v>2373</v>
      </c>
      <c r="I812" s="4" t="str">
        <f t="shared" si="24"/>
        <v>Obesity</v>
      </c>
      <c r="J812" s="36" t="str">
        <f t="shared" si="25"/>
        <v>Diabetes</v>
      </c>
    </row>
    <row r="813" spans="1:10" x14ac:dyDescent="0.25">
      <c r="A813" s="35" t="s">
        <v>1554</v>
      </c>
      <c r="B813" s="4">
        <v>37.4</v>
      </c>
      <c r="C813" s="4">
        <v>11.46</v>
      </c>
      <c r="D813" s="4" t="s">
        <v>2373</v>
      </c>
      <c r="E813" s="4" t="s">
        <v>2373</v>
      </c>
      <c r="F813" s="4" t="s">
        <v>2373</v>
      </c>
      <c r="G813" s="4">
        <v>0</v>
      </c>
      <c r="H813" s="4" t="s">
        <v>2373</v>
      </c>
      <c r="I813" s="4" t="str">
        <f t="shared" si="24"/>
        <v>Obesity</v>
      </c>
      <c r="J813" s="36" t="str">
        <f t="shared" si="25"/>
        <v>Diabetes</v>
      </c>
    </row>
    <row r="814" spans="1:10" x14ac:dyDescent="0.25">
      <c r="A814" s="35" t="s">
        <v>1553</v>
      </c>
      <c r="B814" s="4">
        <v>21.4</v>
      </c>
      <c r="C814" s="4">
        <v>9.0299999999999994</v>
      </c>
      <c r="D814" s="4" t="s">
        <v>2373</v>
      </c>
      <c r="E814" s="4" t="s">
        <v>2373</v>
      </c>
      <c r="F814" s="4" t="s">
        <v>2373</v>
      </c>
      <c r="G814" s="4">
        <v>0</v>
      </c>
      <c r="H814" s="4" t="s">
        <v>2373</v>
      </c>
      <c r="I814" s="4" t="str">
        <f t="shared" si="24"/>
        <v>Normal Weight</v>
      </c>
      <c r="J814" s="36" t="str">
        <f t="shared" si="25"/>
        <v>Diabetes</v>
      </c>
    </row>
    <row r="815" spans="1:10" x14ac:dyDescent="0.25">
      <c r="A815" s="35" t="s">
        <v>1552</v>
      </c>
      <c r="B815" s="4">
        <v>38.380000000000003</v>
      </c>
      <c r="C815" s="4">
        <v>8.26</v>
      </c>
      <c r="D815" s="4" t="s">
        <v>2375</v>
      </c>
      <c r="E815" s="4" t="s">
        <v>2373</v>
      </c>
      <c r="F815" s="4" t="s">
        <v>2373</v>
      </c>
      <c r="G815" s="4">
        <v>2</v>
      </c>
      <c r="H815" s="4" t="s">
        <v>2373</v>
      </c>
      <c r="I815" s="4" t="str">
        <f t="shared" si="24"/>
        <v>Obesity</v>
      </c>
      <c r="J815" s="36" t="str">
        <f t="shared" si="25"/>
        <v>Diabetes</v>
      </c>
    </row>
    <row r="816" spans="1:10" x14ac:dyDescent="0.25">
      <c r="A816" s="35" t="s">
        <v>1551</v>
      </c>
      <c r="B816" s="4">
        <v>33.659999999999997</v>
      </c>
      <c r="C816" s="4">
        <v>5.42</v>
      </c>
      <c r="D816" s="4" t="s">
        <v>2375</v>
      </c>
      <c r="E816" s="4" t="s">
        <v>2373</v>
      </c>
      <c r="F816" s="4" t="s">
        <v>2373</v>
      </c>
      <c r="G816" s="4">
        <v>2</v>
      </c>
      <c r="H816" s="4" t="s">
        <v>2373</v>
      </c>
      <c r="I816" s="4" t="str">
        <f t="shared" si="24"/>
        <v>Obesity</v>
      </c>
      <c r="J816" s="36" t="str">
        <f t="shared" si="25"/>
        <v>Normal</v>
      </c>
    </row>
    <row r="817" spans="1:10" x14ac:dyDescent="0.25">
      <c r="A817" s="35" t="s">
        <v>1550</v>
      </c>
      <c r="B817" s="4">
        <v>31.79</v>
      </c>
      <c r="C817" s="4">
        <v>11.33</v>
      </c>
      <c r="D817" s="4" t="s">
        <v>2375</v>
      </c>
      <c r="E817" s="4" t="s">
        <v>2373</v>
      </c>
      <c r="F817" s="4" t="s">
        <v>2375</v>
      </c>
      <c r="G817" s="4">
        <v>1</v>
      </c>
      <c r="H817" s="4" t="s">
        <v>2373</v>
      </c>
      <c r="I817" s="4" t="str">
        <f t="shared" si="24"/>
        <v>Obesity</v>
      </c>
      <c r="J817" s="36" t="str">
        <f t="shared" si="25"/>
        <v>Diabetes</v>
      </c>
    </row>
    <row r="818" spans="1:10" x14ac:dyDescent="0.25">
      <c r="A818" s="35" t="s">
        <v>1549</v>
      </c>
      <c r="B818" s="4">
        <v>29.7</v>
      </c>
      <c r="C818" s="4">
        <v>7.69</v>
      </c>
      <c r="D818" s="4" t="s">
        <v>2375</v>
      </c>
      <c r="E818" s="4" t="s">
        <v>2373</v>
      </c>
      <c r="F818" s="4" t="s">
        <v>2375</v>
      </c>
      <c r="G818" s="4">
        <v>1</v>
      </c>
      <c r="H818" s="4" t="s">
        <v>2373</v>
      </c>
      <c r="I818" s="4" t="str">
        <f t="shared" si="24"/>
        <v>Over Weight</v>
      </c>
      <c r="J818" s="36" t="str">
        <f t="shared" si="25"/>
        <v>Diabetes</v>
      </c>
    </row>
    <row r="819" spans="1:10" x14ac:dyDescent="0.25">
      <c r="A819" s="35" t="s">
        <v>1548</v>
      </c>
      <c r="B819" s="4">
        <v>25.46</v>
      </c>
      <c r="C819" s="4">
        <v>8.77</v>
      </c>
      <c r="D819" s="4" t="s">
        <v>2375</v>
      </c>
      <c r="E819" s="4" t="s">
        <v>2373</v>
      </c>
      <c r="F819" s="4" t="s">
        <v>2375</v>
      </c>
      <c r="G819" s="4">
        <v>1</v>
      </c>
      <c r="H819" s="4" t="s">
        <v>2373</v>
      </c>
      <c r="I819" s="4" t="str">
        <f t="shared" si="24"/>
        <v>Over Weight</v>
      </c>
      <c r="J819" s="36" t="str">
        <f t="shared" si="25"/>
        <v>Diabetes</v>
      </c>
    </row>
    <row r="820" spans="1:10" x14ac:dyDescent="0.25">
      <c r="A820" s="35" t="s">
        <v>1547</v>
      </c>
      <c r="B820" s="4">
        <v>39.14</v>
      </c>
      <c r="C820" s="4">
        <v>4.91</v>
      </c>
      <c r="D820" s="4" t="s">
        <v>2373</v>
      </c>
      <c r="E820" s="4" t="s">
        <v>2374</v>
      </c>
      <c r="F820" s="4" t="s">
        <v>2373</v>
      </c>
      <c r="G820" s="4">
        <v>1</v>
      </c>
      <c r="H820" s="4" t="s">
        <v>2373</v>
      </c>
      <c r="I820" s="4" t="str">
        <f t="shared" si="24"/>
        <v>Obesity</v>
      </c>
      <c r="J820" s="36" t="str">
        <f t="shared" si="25"/>
        <v>Normal</v>
      </c>
    </row>
    <row r="821" spans="1:10" x14ac:dyDescent="0.25">
      <c r="A821" s="35" t="s">
        <v>1546</v>
      </c>
      <c r="B821" s="4">
        <v>41.2</v>
      </c>
      <c r="C821" s="4">
        <v>4.95</v>
      </c>
      <c r="D821" s="4" t="s">
        <v>2373</v>
      </c>
      <c r="E821" s="4" t="s">
        <v>2373</v>
      </c>
      <c r="F821" s="4" t="s">
        <v>2373</v>
      </c>
      <c r="G821" s="4">
        <v>1</v>
      </c>
      <c r="H821" s="4" t="s">
        <v>2373</v>
      </c>
      <c r="I821" s="4" t="str">
        <f t="shared" si="24"/>
        <v>Obesity</v>
      </c>
      <c r="J821" s="36" t="str">
        <f t="shared" si="25"/>
        <v>Normal</v>
      </c>
    </row>
    <row r="822" spans="1:10" x14ac:dyDescent="0.25">
      <c r="A822" s="35" t="s">
        <v>1545</v>
      </c>
      <c r="B822" s="4">
        <v>28.81</v>
      </c>
      <c r="C822" s="4">
        <v>10.8</v>
      </c>
      <c r="D822" s="4" t="s">
        <v>2375</v>
      </c>
      <c r="E822" s="4" t="s">
        <v>2373</v>
      </c>
      <c r="F822" s="4" t="s">
        <v>2375</v>
      </c>
      <c r="G822" s="4">
        <v>1</v>
      </c>
      <c r="H822" s="4" t="s">
        <v>2373</v>
      </c>
      <c r="I822" s="4" t="str">
        <f t="shared" si="24"/>
        <v>Over Weight</v>
      </c>
      <c r="J822" s="36" t="str">
        <f t="shared" si="25"/>
        <v>Diabetes</v>
      </c>
    </row>
    <row r="823" spans="1:10" x14ac:dyDescent="0.25">
      <c r="A823" s="35" t="s">
        <v>1544</v>
      </c>
      <c r="B823" s="4">
        <v>37.409999999999997</v>
      </c>
      <c r="C823" s="4">
        <v>7.21</v>
      </c>
      <c r="D823" s="4" t="s">
        <v>2373</v>
      </c>
      <c r="E823" s="4" t="s">
        <v>2373</v>
      </c>
      <c r="F823" s="4" t="s">
        <v>2373</v>
      </c>
      <c r="G823" s="4">
        <v>2</v>
      </c>
      <c r="H823" s="4" t="s">
        <v>2373</v>
      </c>
      <c r="I823" s="4" t="str">
        <f t="shared" si="24"/>
        <v>Obesity</v>
      </c>
      <c r="J823" s="36" t="str">
        <f t="shared" si="25"/>
        <v>Diabetes</v>
      </c>
    </row>
    <row r="824" spans="1:10" x14ac:dyDescent="0.25">
      <c r="A824" s="35" t="s">
        <v>1543</v>
      </c>
      <c r="B824" s="4">
        <v>52.54</v>
      </c>
      <c r="C824" s="4">
        <v>5.12</v>
      </c>
      <c r="D824" s="4" t="s">
        <v>2373</v>
      </c>
      <c r="E824" s="4" t="s">
        <v>2373</v>
      </c>
      <c r="F824" s="4" t="s">
        <v>2375</v>
      </c>
      <c r="G824" s="4">
        <v>1</v>
      </c>
      <c r="H824" s="4" t="s">
        <v>2373</v>
      </c>
      <c r="I824" s="4" t="str">
        <f t="shared" si="24"/>
        <v>Obesity</v>
      </c>
      <c r="J824" s="36" t="str">
        <f t="shared" si="25"/>
        <v>Normal</v>
      </c>
    </row>
    <row r="825" spans="1:10" x14ac:dyDescent="0.25">
      <c r="A825" s="35" t="s">
        <v>1542</v>
      </c>
      <c r="B825" s="4">
        <v>17.29</v>
      </c>
      <c r="C825" s="4">
        <v>4.62</v>
      </c>
      <c r="D825" s="4" t="s">
        <v>2373</v>
      </c>
      <c r="E825" s="4" t="s">
        <v>2374</v>
      </c>
      <c r="F825" s="4" t="s">
        <v>2373</v>
      </c>
      <c r="G825" s="4">
        <v>1</v>
      </c>
      <c r="H825" s="4" t="s">
        <v>2375</v>
      </c>
      <c r="I825" s="4" t="str">
        <f t="shared" si="24"/>
        <v>Underweight</v>
      </c>
      <c r="J825" s="36" t="str">
        <f t="shared" si="25"/>
        <v>Normal</v>
      </c>
    </row>
    <row r="826" spans="1:10" x14ac:dyDescent="0.25">
      <c r="A826" s="35" t="s">
        <v>1541</v>
      </c>
      <c r="B826" s="4">
        <v>31.74</v>
      </c>
      <c r="C826" s="4">
        <v>7.68</v>
      </c>
      <c r="D826" s="4" t="s">
        <v>2375</v>
      </c>
      <c r="E826" s="4" t="s">
        <v>2373</v>
      </c>
      <c r="F826" s="4" t="s">
        <v>2373</v>
      </c>
      <c r="G826" s="4">
        <v>0</v>
      </c>
      <c r="H826" s="4" t="s">
        <v>2373</v>
      </c>
      <c r="I826" s="4" t="str">
        <f t="shared" si="24"/>
        <v>Obesity</v>
      </c>
      <c r="J826" s="36" t="str">
        <f t="shared" si="25"/>
        <v>Diabetes</v>
      </c>
    </row>
    <row r="827" spans="1:10" x14ac:dyDescent="0.25">
      <c r="A827" s="35" t="s">
        <v>1540</v>
      </c>
      <c r="B827" s="4">
        <v>26.504999999999999</v>
      </c>
      <c r="C827" s="4">
        <v>6.79</v>
      </c>
      <c r="D827" s="4" t="s">
        <v>2375</v>
      </c>
      <c r="E827" s="4" t="s">
        <v>2373</v>
      </c>
      <c r="F827" s="4" t="s">
        <v>2375</v>
      </c>
      <c r="G827" s="4">
        <v>1</v>
      </c>
      <c r="H827" s="4" t="s">
        <v>2373</v>
      </c>
      <c r="I827" s="4" t="str">
        <f t="shared" si="24"/>
        <v>Over Weight</v>
      </c>
      <c r="J827" s="36" t="str">
        <f t="shared" si="25"/>
        <v>Diabetes</v>
      </c>
    </row>
    <row r="828" spans="1:10" x14ac:dyDescent="0.25">
      <c r="A828" s="35" t="s">
        <v>1539</v>
      </c>
      <c r="B828" s="4">
        <v>36.479999999999997</v>
      </c>
      <c r="C828" s="4">
        <v>11.09</v>
      </c>
      <c r="D828" s="4" t="s">
        <v>2373</v>
      </c>
      <c r="E828" s="4" t="s">
        <v>2373</v>
      </c>
      <c r="F828" s="4" t="s">
        <v>2373</v>
      </c>
      <c r="G828" s="4">
        <v>0</v>
      </c>
      <c r="H828" s="4" t="s">
        <v>2373</v>
      </c>
      <c r="I828" s="4" t="str">
        <f t="shared" si="24"/>
        <v>Obesity</v>
      </c>
      <c r="J828" s="36" t="str">
        <f t="shared" si="25"/>
        <v>Diabetes</v>
      </c>
    </row>
    <row r="829" spans="1:10" x14ac:dyDescent="0.25">
      <c r="A829" s="35" t="s">
        <v>1538</v>
      </c>
      <c r="B829" s="4">
        <v>39.159999999999997</v>
      </c>
      <c r="C829" s="4">
        <v>5.24</v>
      </c>
      <c r="D829" s="4" t="s">
        <v>2375</v>
      </c>
      <c r="E829" s="4" t="s">
        <v>2373</v>
      </c>
      <c r="F829" s="4" t="s">
        <v>2375</v>
      </c>
      <c r="G829" s="4">
        <v>1</v>
      </c>
      <c r="H829" s="4" t="s">
        <v>2373</v>
      </c>
      <c r="I829" s="4" t="str">
        <f t="shared" si="24"/>
        <v>Obesity</v>
      </c>
      <c r="J829" s="36" t="str">
        <f t="shared" si="25"/>
        <v>Normal</v>
      </c>
    </row>
    <row r="830" spans="1:10" x14ac:dyDescent="0.25">
      <c r="A830" s="35" t="s">
        <v>1537</v>
      </c>
      <c r="B830" s="4">
        <v>28.22</v>
      </c>
      <c r="C830" s="4">
        <v>7.51</v>
      </c>
      <c r="D830" s="4" t="s">
        <v>2375</v>
      </c>
      <c r="E830" s="4" t="s">
        <v>2373</v>
      </c>
      <c r="F830" s="4" t="s">
        <v>2375</v>
      </c>
      <c r="G830" s="4">
        <v>1</v>
      </c>
      <c r="H830" s="4" t="s">
        <v>2373</v>
      </c>
      <c r="I830" s="4" t="str">
        <f t="shared" si="24"/>
        <v>Over Weight</v>
      </c>
      <c r="J830" s="36" t="str">
        <f t="shared" si="25"/>
        <v>Diabetes</v>
      </c>
    </row>
    <row r="831" spans="1:10" x14ac:dyDescent="0.25">
      <c r="A831" s="35" t="s">
        <v>1536</v>
      </c>
      <c r="B831" s="4">
        <v>35</v>
      </c>
      <c r="C831" s="4">
        <v>4.13</v>
      </c>
      <c r="D831" s="4" t="s">
        <v>2373</v>
      </c>
      <c r="E831" s="4" t="s">
        <v>2373</v>
      </c>
      <c r="F831" s="4" t="s">
        <v>2373</v>
      </c>
      <c r="G831" s="4">
        <v>2</v>
      </c>
      <c r="H831" s="4" t="s">
        <v>2373</v>
      </c>
      <c r="I831" s="4" t="str">
        <f t="shared" si="24"/>
        <v>Obesity</v>
      </c>
      <c r="J831" s="36" t="str">
        <f t="shared" si="25"/>
        <v>Normal</v>
      </c>
    </row>
    <row r="832" spans="1:10" x14ac:dyDescent="0.25">
      <c r="A832" s="35" t="s">
        <v>1535</v>
      </c>
      <c r="B832" s="4">
        <v>36.24</v>
      </c>
      <c r="C832" s="4">
        <v>8.3800000000000008</v>
      </c>
      <c r="D832" s="4" t="s">
        <v>2375</v>
      </c>
      <c r="E832" s="4" t="s">
        <v>2373</v>
      </c>
      <c r="F832" s="4" t="s">
        <v>2373</v>
      </c>
      <c r="G832" s="4">
        <v>1</v>
      </c>
      <c r="H832" s="4" t="s">
        <v>2373</v>
      </c>
      <c r="I832" s="4" t="str">
        <f t="shared" si="24"/>
        <v>Obesity</v>
      </c>
      <c r="J832" s="36" t="str">
        <f t="shared" si="25"/>
        <v>Diabetes</v>
      </c>
    </row>
    <row r="833" spans="1:10" x14ac:dyDescent="0.25">
      <c r="A833" s="35" t="s">
        <v>1534</v>
      </c>
      <c r="B833" s="4">
        <v>36.954999999999998</v>
      </c>
      <c r="C833" s="4">
        <v>8.07</v>
      </c>
      <c r="D833" s="4" t="s">
        <v>2373</v>
      </c>
      <c r="E833" s="4" t="s">
        <v>2373</v>
      </c>
      <c r="F833" s="4" t="s">
        <v>2373</v>
      </c>
      <c r="G833" s="4">
        <v>0</v>
      </c>
      <c r="H833" s="4" t="s">
        <v>2373</v>
      </c>
      <c r="I833" s="4" t="str">
        <f t="shared" si="24"/>
        <v>Obesity</v>
      </c>
      <c r="J833" s="36" t="str">
        <f t="shared" si="25"/>
        <v>Diabetes</v>
      </c>
    </row>
    <row r="834" spans="1:10" x14ac:dyDescent="0.25">
      <c r="A834" s="35" t="s">
        <v>1533</v>
      </c>
      <c r="B834" s="4">
        <v>29.64</v>
      </c>
      <c r="C834" s="4">
        <v>8.9499999999999993</v>
      </c>
      <c r="D834" s="4" t="s">
        <v>2373</v>
      </c>
      <c r="E834" s="4" t="s">
        <v>2373</v>
      </c>
      <c r="F834" s="4" t="s">
        <v>2373</v>
      </c>
      <c r="G834" s="4">
        <v>0</v>
      </c>
      <c r="H834" s="4" t="s">
        <v>2373</v>
      </c>
      <c r="I834" s="4" t="str">
        <f t="shared" si="24"/>
        <v>Over Weight</v>
      </c>
      <c r="J834" s="36" t="str">
        <f t="shared" si="25"/>
        <v>Diabetes</v>
      </c>
    </row>
    <row r="835" spans="1:10" x14ac:dyDescent="0.25">
      <c r="A835" s="35" t="s">
        <v>1532</v>
      </c>
      <c r="B835" s="4">
        <v>42.74</v>
      </c>
      <c r="C835" s="4">
        <v>6.31</v>
      </c>
      <c r="D835" s="4" t="s">
        <v>2375</v>
      </c>
      <c r="E835" s="4" t="s">
        <v>2373</v>
      </c>
      <c r="F835" s="4" t="s">
        <v>2373</v>
      </c>
      <c r="G835" s="4">
        <v>1</v>
      </c>
      <c r="H835" s="4" t="s">
        <v>2373</v>
      </c>
      <c r="I835" s="4" t="str">
        <f t="shared" ref="I835:I898" si="26">IF(B835&lt;18.5,"Underweight",IF(B835&lt;24.9,"Normal Weight",IF(B835&lt;29.9,"Over Weight","Obesity")))</f>
        <v>Obesity</v>
      </c>
      <c r="J835" s="36" t="str">
        <f t="shared" ref="J835:J898" si="27">IF(C835&lt;5.7,"Normal",IF(C835&lt;6.4,"Pre diabetes","Diabetes"))</f>
        <v>Pre diabetes</v>
      </c>
    </row>
    <row r="836" spans="1:10" x14ac:dyDescent="0.25">
      <c r="A836" s="35" t="s">
        <v>1531</v>
      </c>
      <c r="B836" s="4">
        <v>36.130000000000003</v>
      </c>
      <c r="C836" s="4">
        <v>7.19</v>
      </c>
      <c r="D836" s="4" t="s">
        <v>2375</v>
      </c>
      <c r="E836" s="4" t="s">
        <v>2373</v>
      </c>
      <c r="F836" s="4" t="s">
        <v>2373</v>
      </c>
      <c r="G836" s="4">
        <v>2</v>
      </c>
      <c r="H836" s="4" t="s">
        <v>2373</v>
      </c>
      <c r="I836" s="4" t="str">
        <f t="shared" si="26"/>
        <v>Obesity</v>
      </c>
      <c r="J836" s="36" t="str">
        <f t="shared" si="27"/>
        <v>Diabetes</v>
      </c>
    </row>
    <row r="837" spans="1:10" x14ac:dyDescent="0.25">
      <c r="A837" s="35" t="s">
        <v>1530</v>
      </c>
      <c r="B837" s="4">
        <v>31.55</v>
      </c>
      <c r="C837" s="4">
        <v>6.11</v>
      </c>
      <c r="D837" s="4" t="s">
        <v>2375</v>
      </c>
      <c r="E837" s="4" t="s">
        <v>2373</v>
      </c>
      <c r="F837" s="4" t="s">
        <v>2373</v>
      </c>
      <c r="G837" s="4">
        <v>1</v>
      </c>
      <c r="H837" s="4" t="s">
        <v>2373</v>
      </c>
      <c r="I837" s="4" t="str">
        <f t="shared" si="26"/>
        <v>Obesity</v>
      </c>
      <c r="J837" s="36" t="str">
        <f t="shared" si="27"/>
        <v>Pre diabetes</v>
      </c>
    </row>
    <row r="838" spans="1:10" x14ac:dyDescent="0.25">
      <c r="A838" s="35" t="s">
        <v>1529</v>
      </c>
      <c r="B838" s="4">
        <v>52.75</v>
      </c>
      <c r="C838" s="4">
        <v>6.02</v>
      </c>
      <c r="D838" s="4" t="s">
        <v>2373</v>
      </c>
      <c r="E838" s="4" t="s">
        <v>2373</v>
      </c>
      <c r="F838" s="4" t="s">
        <v>2373</v>
      </c>
      <c r="G838" s="4">
        <v>1</v>
      </c>
      <c r="H838" s="4" t="s">
        <v>2373</v>
      </c>
      <c r="I838" s="4" t="str">
        <f t="shared" si="26"/>
        <v>Obesity</v>
      </c>
      <c r="J838" s="36" t="str">
        <f t="shared" si="27"/>
        <v>Pre diabetes</v>
      </c>
    </row>
    <row r="839" spans="1:10" x14ac:dyDescent="0.25">
      <c r="A839" s="35" t="s">
        <v>1528</v>
      </c>
      <c r="B839" s="4">
        <v>36.67</v>
      </c>
      <c r="C839" s="4">
        <v>11.86</v>
      </c>
      <c r="D839" s="4" t="s">
        <v>2373</v>
      </c>
      <c r="E839" s="4" t="s">
        <v>2373</v>
      </c>
      <c r="F839" s="4" t="s">
        <v>2373</v>
      </c>
      <c r="G839" s="4">
        <v>0</v>
      </c>
      <c r="H839" s="4" t="s">
        <v>2373</v>
      </c>
      <c r="I839" s="4" t="str">
        <f t="shared" si="26"/>
        <v>Obesity</v>
      </c>
      <c r="J839" s="36" t="str">
        <f t="shared" si="27"/>
        <v>Diabetes</v>
      </c>
    </row>
    <row r="840" spans="1:10" x14ac:dyDescent="0.25">
      <c r="A840" s="35" t="s">
        <v>1527</v>
      </c>
      <c r="B840" s="4">
        <v>38.06</v>
      </c>
      <c r="C840" s="4">
        <v>8.25</v>
      </c>
      <c r="D840" s="4" t="s">
        <v>2373</v>
      </c>
      <c r="E840" s="4" t="s">
        <v>2373</v>
      </c>
      <c r="F840" s="4" t="s">
        <v>2373</v>
      </c>
      <c r="G840" s="4">
        <v>0</v>
      </c>
      <c r="H840" s="4" t="s">
        <v>2373</v>
      </c>
      <c r="I840" s="4" t="str">
        <f t="shared" si="26"/>
        <v>Obesity</v>
      </c>
      <c r="J840" s="36" t="str">
        <f t="shared" si="27"/>
        <v>Diabetes</v>
      </c>
    </row>
    <row r="841" spans="1:10" x14ac:dyDescent="0.25">
      <c r="A841" s="35" t="s">
        <v>1526</v>
      </c>
      <c r="B841" s="4">
        <v>38</v>
      </c>
      <c r="C841" s="4">
        <v>8.1300000000000008</v>
      </c>
      <c r="D841" s="4" t="s">
        <v>2373</v>
      </c>
      <c r="E841" s="4" t="s">
        <v>2373</v>
      </c>
      <c r="F841" s="4" t="s">
        <v>2373</v>
      </c>
      <c r="G841" s="4">
        <v>0</v>
      </c>
      <c r="H841" s="4" t="s">
        <v>2373</v>
      </c>
      <c r="I841" s="4" t="str">
        <f t="shared" si="26"/>
        <v>Obesity</v>
      </c>
      <c r="J841" s="36" t="str">
        <f t="shared" si="27"/>
        <v>Diabetes</v>
      </c>
    </row>
    <row r="842" spans="1:10" x14ac:dyDescent="0.25">
      <c r="A842" s="35" t="s">
        <v>1525</v>
      </c>
      <c r="B842" s="4">
        <v>35.1</v>
      </c>
      <c r="C842" s="4">
        <v>10.1</v>
      </c>
      <c r="D842" s="4" t="s">
        <v>2373</v>
      </c>
      <c r="E842" s="4" t="s">
        <v>2373</v>
      </c>
      <c r="F842" s="4" t="s">
        <v>2373</v>
      </c>
      <c r="G842" s="4">
        <v>0</v>
      </c>
      <c r="H842" s="4" t="s">
        <v>2373</v>
      </c>
      <c r="I842" s="4" t="str">
        <f t="shared" si="26"/>
        <v>Obesity</v>
      </c>
      <c r="J842" s="36" t="str">
        <f t="shared" si="27"/>
        <v>Diabetes</v>
      </c>
    </row>
    <row r="843" spans="1:10" x14ac:dyDescent="0.25">
      <c r="A843" s="35" t="s">
        <v>1524</v>
      </c>
      <c r="B843" s="4">
        <v>33.82</v>
      </c>
      <c r="C843" s="4">
        <v>5.89</v>
      </c>
      <c r="D843" s="4" t="s">
        <v>2375</v>
      </c>
      <c r="E843" s="4" t="s">
        <v>2373</v>
      </c>
      <c r="F843" s="4" t="s">
        <v>2373</v>
      </c>
      <c r="G843" s="4">
        <v>2</v>
      </c>
      <c r="H843" s="4" t="s">
        <v>2373</v>
      </c>
      <c r="I843" s="4" t="str">
        <f t="shared" si="26"/>
        <v>Obesity</v>
      </c>
      <c r="J843" s="36" t="str">
        <f t="shared" si="27"/>
        <v>Pre diabetes</v>
      </c>
    </row>
    <row r="844" spans="1:10" x14ac:dyDescent="0.25">
      <c r="A844" s="35" t="s">
        <v>1523</v>
      </c>
      <c r="B844" s="4">
        <v>37.43</v>
      </c>
      <c r="C844" s="4">
        <v>4.97</v>
      </c>
      <c r="D844" s="4" t="s">
        <v>2373</v>
      </c>
      <c r="E844" s="4" t="s">
        <v>2373</v>
      </c>
      <c r="F844" s="4" t="s">
        <v>2373</v>
      </c>
      <c r="G844" s="4">
        <v>2</v>
      </c>
      <c r="H844" s="4" t="s">
        <v>2373</v>
      </c>
      <c r="I844" s="4" t="str">
        <f t="shared" si="26"/>
        <v>Obesity</v>
      </c>
      <c r="J844" s="36" t="str">
        <f t="shared" si="27"/>
        <v>Normal</v>
      </c>
    </row>
    <row r="845" spans="1:10" x14ac:dyDescent="0.25">
      <c r="A845" s="35" t="s">
        <v>1522</v>
      </c>
      <c r="B845" s="4">
        <v>30.5</v>
      </c>
      <c r="C845" s="4">
        <v>9.9</v>
      </c>
      <c r="D845" s="4" t="s">
        <v>2373</v>
      </c>
      <c r="E845" s="4" t="s">
        <v>2373</v>
      </c>
      <c r="F845" s="4" t="s">
        <v>2373</v>
      </c>
      <c r="G845" s="4">
        <v>0</v>
      </c>
      <c r="H845" s="4" t="s">
        <v>2373</v>
      </c>
      <c r="I845" s="4" t="str">
        <f t="shared" si="26"/>
        <v>Obesity</v>
      </c>
      <c r="J845" s="36" t="str">
        <f t="shared" si="27"/>
        <v>Diabetes</v>
      </c>
    </row>
    <row r="846" spans="1:10" x14ac:dyDescent="0.25">
      <c r="A846" s="35" t="s">
        <v>1521</v>
      </c>
      <c r="B846" s="4">
        <v>24.53</v>
      </c>
      <c r="C846" s="4">
        <v>9.0500000000000007</v>
      </c>
      <c r="D846" s="4" t="s">
        <v>2373</v>
      </c>
      <c r="E846" s="4" t="s">
        <v>2373</v>
      </c>
      <c r="F846" s="4" t="s">
        <v>2373</v>
      </c>
      <c r="G846" s="4">
        <v>0</v>
      </c>
      <c r="H846" s="4" t="s">
        <v>2373</v>
      </c>
      <c r="I846" s="4" t="str">
        <f t="shared" si="26"/>
        <v>Normal Weight</v>
      </c>
      <c r="J846" s="36" t="str">
        <f t="shared" si="27"/>
        <v>Diabetes</v>
      </c>
    </row>
    <row r="847" spans="1:10" x14ac:dyDescent="0.25">
      <c r="A847" s="35" t="s">
        <v>1520</v>
      </c>
      <c r="B847" s="4">
        <v>25.74</v>
      </c>
      <c r="C847" s="4">
        <v>10.93</v>
      </c>
      <c r="D847" s="4" t="s">
        <v>2373</v>
      </c>
      <c r="E847" s="4" t="s">
        <v>2373</v>
      </c>
      <c r="F847" s="4" t="s">
        <v>2373</v>
      </c>
      <c r="G847" s="4">
        <v>0</v>
      </c>
      <c r="H847" s="4" t="s">
        <v>2373</v>
      </c>
      <c r="I847" s="4" t="str">
        <f t="shared" si="26"/>
        <v>Over Weight</v>
      </c>
      <c r="J847" s="36" t="str">
        <f t="shared" si="27"/>
        <v>Diabetes</v>
      </c>
    </row>
    <row r="848" spans="1:10" x14ac:dyDescent="0.25">
      <c r="A848" s="35" t="s">
        <v>1519</v>
      </c>
      <c r="B848" s="4">
        <v>34.08</v>
      </c>
      <c r="C848" s="4">
        <v>7.58</v>
      </c>
      <c r="D848" s="4" t="s">
        <v>2375</v>
      </c>
      <c r="E848" s="4" t="s">
        <v>2373</v>
      </c>
      <c r="F848" s="4" t="s">
        <v>2373</v>
      </c>
      <c r="G848" s="4">
        <v>2</v>
      </c>
      <c r="H848" s="4" t="s">
        <v>2373</v>
      </c>
      <c r="I848" s="4" t="str">
        <f t="shared" si="26"/>
        <v>Obesity</v>
      </c>
      <c r="J848" s="36" t="str">
        <f t="shared" si="27"/>
        <v>Diabetes</v>
      </c>
    </row>
    <row r="849" spans="1:10" x14ac:dyDescent="0.25">
      <c r="A849" s="35" t="s">
        <v>1518</v>
      </c>
      <c r="B849" s="4">
        <v>31.35</v>
      </c>
      <c r="C849" s="4">
        <v>11</v>
      </c>
      <c r="D849" s="4" t="s">
        <v>2375</v>
      </c>
      <c r="E849" s="4" t="s">
        <v>2373</v>
      </c>
      <c r="F849" s="4" t="s">
        <v>2375</v>
      </c>
      <c r="G849" s="4">
        <v>1</v>
      </c>
      <c r="H849" s="4" t="s">
        <v>2373</v>
      </c>
      <c r="I849" s="4" t="str">
        <f t="shared" si="26"/>
        <v>Obesity</v>
      </c>
      <c r="J849" s="36" t="str">
        <f t="shared" si="27"/>
        <v>Diabetes</v>
      </c>
    </row>
    <row r="850" spans="1:10" x14ac:dyDescent="0.25">
      <c r="A850" s="35" t="s">
        <v>1517</v>
      </c>
      <c r="B850" s="4">
        <v>26.79</v>
      </c>
      <c r="C850" s="4">
        <v>5.0599999999999996</v>
      </c>
      <c r="D850" s="4" t="s">
        <v>2373</v>
      </c>
      <c r="E850" s="4" t="s">
        <v>2373</v>
      </c>
      <c r="F850" s="4" t="s">
        <v>2373</v>
      </c>
      <c r="G850" s="4">
        <v>1</v>
      </c>
      <c r="H850" s="4" t="s">
        <v>2373</v>
      </c>
      <c r="I850" s="4" t="str">
        <f t="shared" si="26"/>
        <v>Over Weight</v>
      </c>
      <c r="J850" s="36" t="str">
        <f t="shared" si="27"/>
        <v>Normal</v>
      </c>
    </row>
    <row r="851" spans="1:10" x14ac:dyDescent="0.25">
      <c r="A851" s="35" t="s">
        <v>1516</v>
      </c>
      <c r="B851" s="4">
        <v>42.78</v>
      </c>
      <c r="C851" s="4">
        <v>6.11</v>
      </c>
      <c r="D851" s="4" t="s">
        <v>2375</v>
      </c>
      <c r="E851" s="4" t="s">
        <v>2373</v>
      </c>
      <c r="F851" s="4" t="s">
        <v>2373</v>
      </c>
      <c r="G851" s="4">
        <v>1</v>
      </c>
      <c r="H851" s="4" t="s">
        <v>2373</v>
      </c>
      <c r="I851" s="4" t="str">
        <f t="shared" si="26"/>
        <v>Obesity</v>
      </c>
      <c r="J851" s="36" t="str">
        <f t="shared" si="27"/>
        <v>Pre diabetes</v>
      </c>
    </row>
    <row r="852" spans="1:10" x14ac:dyDescent="0.25">
      <c r="A852" s="35" t="s">
        <v>1515</v>
      </c>
      <c r="B852" s="4">
        <v>46.75</v>
      </c>
      <c r="C852" s="4">
        <v>6.66</v>
      </c>
      <c r="D852" s="4" t="s">
        <v>2375</v>
      </c>
      <c r="E852" s="4" t="s">
        <v>2373</v>
      </c>
      <c r="F852" s="4" t="s">
        <v>2373</v>
      </c>
      <c r="G852" s="4">
        <v>2</v>
      </c>
      <c r="H852" s="4" t="s">
        <v>2373</v>
      </c>
      <c r="I852" s="4" t="str">
        <f t="shared" si="26"/>
        <v>Obesity</v>
      </c>
      <c r="J852" s="36" t="str">
        <f t="shared" si="27"/>
        <v>Diabetes</v>
      </c>
    </row>
    <row r="853" spans="1:10" x14ac:dyDescent="0.25">
      <c r="A853" s="35" t="s">
        <v>1514</v>
      </c>
      <c r="B853" s="4">
        <v>32.15</v>
      </c>
      <c r="C853" s="4">
        <v>4.0199999999999996</v>
      </c>
      <c r="D853" s="4" t="s">
        <v>2375</v>
      </c>
      <c r="E853" s="4" t="s">
        <v>2373</v>
      </c>
      <c r="F853" s="4" t="s">
        <v>2375</v>
      </c>
      <c r="G853" s="4">
        <v>1</v>
      </c>
      <c r="H853" s="4" t="s">
        <v>2373</v>
      </c>
      <c r="I853" s="4" t="str">
        <f t="shared" si="26"/>
        <v>Obesity</v>
      </c>
      <c r="J853" s="36" t="str">
        <f t="shared" si="27"/>
        <v>Normal</v>
      </c>
    </row>
    <row r="854" spans="1:10" x14ac:dyDescent="0.25">
      <c r="A854" s="35" t="s">
        <v>1513</v>
      </c>
      <c r="B854" s="4">
        <v>43.4</v>
      </c>
      <c r="C854" s="4">
        <v>8.81</v>
      </c>
      <c r="D854" s="4" t="s">
        <v>2375</v>
      </c>
      <c r="E854" s="4" t="s">
        <v>2373</v>
      </c>
      <c r="F854" s="4" t="s">
        <v>2373</v>
      </c>
      <c r="G854" s="4">
        <v>2</v>
      </c>
      <c r="H854" s="4" t="s">
        <v>2373</v>
      </c>
      <c r="I854" s="4" t="str">
        <f t="shared" si="26"/>
        <v>Obesity</v>
      </c>
      <c r="J854" s="36" t="str">
        <f t="shared" si="27"/>
        <v>Diabetes</v>
      </c>
    </row>
    <row r="855" spans="1:10" x14ac:dyDescent="0.25">
      <c r="A855" s="35" t="s">
        <v>1512</v>
      </c>
      <c r="B855" s="4">
        <v>31.57</v>
      </c>
      <c r="C855" s="4">
        <v>7.92</v>
      </c>
      <c r="D855" s="4" t="s">
        <v>2375</v>
      </c>
      <c r="E855" s="4" t="s">
        <v>2373</v>
      </c>
      <c r="F855" s="4" t="s">
        <v>2373</v>
      </c>
      <c r="G855" s="4">
        <v>2</v>
      </c>
      <c r="H855" s="4" t="s">
        <v>2373</v>
      </c>
      <c r="I855" s="4" t="str">
        <f t="shared" si="26"/>
        <v>Obesity</v>
      </c>
      <c r="J855" s="36" t="str">
        <f t="shared" si="27"/>
        <v>Diabetes</v>
      </c>
    </row>
    <row r="856" spans="1:10" x14ac:dyDescent="0.25">
      <c r="A856" s="35" t="s">
        <v>1511</v>
      </c>
      <c r="B856" s="4">
        <v>24.32</v>
      </c>
      <c r="C856" s="4">
        <v>7.48</v>
      </c>
      <c r="D856" s="4" t="s">
        <v>2373</v>
      </c>
      <c r="E856" s="4" t="s">
        <v>2373</v>
      </c>
      <c r="F856" s="4" t="s">
        <v>2373</v>
      </c>
      <c r="G856" s="4">
        <v>0</v>
      </c>
      <c r="H856" s="4" t="s">
        <v>2373</v>
      </c>
      <c r="I856" s="4" t="str">
        <f t="shared" si="26"/>
        <v>Normal Weight</v>
      </c>
      <c r="J856" s="36" t="str">
        <f t="shared" si="27"/>
        <v>Diabetes</v>
      </c>
    </row>
    <row r="857" spans="1:10" x14ac:dyDescent="0.25">
      <c r="A857" s="35" t="s">
        <v>1510</v>
      </c>
      <c r="B857" s="4">
        <v>31.07</v>
      </c>
      <c r="C857" s="4">
        <v>4.62</v>
      </c>
      <c r="D857" s="4" t="s">
        <v>2375</v>
      </c>
      <c r="E857" s="4" t="s">
        <v>2373</v>
      </c>
      <c r="F857" s="4" t="s">
        <v>2373</v>
      </c>
      <c r="G857" s="4">
        <v>2</v>
      </c>
      <c r="H857" s="4" t="s">
        <v>2373</v>
      </c>
      <c r="I857" s="4" t="str">
        <f t="shared" si="26"/>
        <v>Obesity</v>
      </c>
      <c r="J857" s="36" t="str">
        <f t="shared" si="27"/>
        <v>Normal</v>
      </c>
    </row>
    <row r="858" spans="1:10" x14ac:dyDescent="0.25">
      <c r="A858" s="35" t="s">
        <v>1509</v>
      </c>
      <c r="B858" s="4">
        <v>35.814999999999998</v>
      </c>
      <c r="C858" s="4">
        <v>8.4700000000000006</v>
      </c>
      <c r="D858" s="4" t="s">
        <v>2373</v>
      </c>
      <c r="E858" s="4" t="s">
        <v>2373</v>
      </c>
      <c r="F858" s="4" t="s">
        <v>2373</v>
      </c>
      <c r="G858" s="4">
        <v>0</v>
      </c>
      <c r="H858" s="4" t="s">
        <v>2373</v>
      </c>
      <c r="I858" s="4" t="str">
        <f t="shared" si="26"/>
        <v>Obesity</v>
      </c>
      <c r="J858" s="36" t="str">
        <f t="shared" si="27"/>
        <v>Diabetes</v>
      </c>
    </row>
    <row r="859" spans="1:10" x14ac:dyDescent="0.25">
      <c r="A859" s="35" t="s">
        <v>1508</v>
      </c>
      <c r="B859" s="4">
        <v>40.81</v>
      </c>
      <c r="C859" s="4">
        <v>10.58</v>
      </c>
      <c r="D859" s="4" t="s">
        <v>2375</v>
      </c>
      <c r="E859" s="4" t="s">
        <v>2373</v>
      </c>
      <c r="F859" s="4" t="s">
        <v>2373</v>
      </c>
      <c r="G859" s="4">
        <v>0</v>
      </c>
      <c r="H859" s="4" t="s">
        <v>2373</v>
      </c>
      <c r="I859" s="4" t="str">
        <f t="shared" si="26"/>
        <v>Obesity</v>
      </c>
      <c r="J859" s="36" t="str">
        <f t="shared" si="27"/>
        <v>Diabetes</v>
      </c>
    </row>
    <row r="860" spans="1:10" x14ac:dyDescent="0.25">
      <c r="A860" s="35" t="s">
        <v>1507</v>
      </c>
      <c r="B860" s="4">
        <v>24.605</v>
      </c>
      <c r="C860" s="4">
        <v>7.48</v>
      </c>
      <c r="D860" s="4" t="s">
        <v>2373</v>
      </c>
      <c r="E860" s="4" t="s">
        <v>2373</v>
      </c>
      <c r="F860" s="4" t="s">
        <v>2373</v>
      </c>
      <c r="G860" s="4">
        <v>0</v>
      </c>
      <c r="H860" s="4" t="s">
        <v>2373</v>
      </c>
      <c r="I860" s="4" t="str">
        <f t="shared" si="26"/>
        <v>Normal Weight</v>
      </c>
      <c r="J860" s="36" t="str">
        <f t="shared" si="27"/>
        <v>Diabetes</v>
      </c>
    </row>
    <row r="861" spans="1:10" x14ac:dyDescent="0.25">
      <c r="A861" s="35" t="s">
        <v>1506</v>
      </c>
      <c r="B861" s="4">
        <v>21.47</v>
      </c>
      <c r="C861" s="4">
        <v>7.82</v>
      </c>
      <c r="D861" s="4" t="s">
        <v>2373</v>
      </c>
      <c r="E861" s="4" t="s">
        <v>2373</v>
      </c>
      <c r="F861" s="4" t="s">
        <v>2373</v>
      </c>
      <c r="G861" s="4">
        <v>0</v>
      </c>
      <c r="H861" s="4" t="s">
        <v>2373</v>
      </c>
      <c r="I861" s="4" t="str">
        <f t="shared" si="26"/>
        <v>Normal Weight</v>
      </c>
      <c r="J861" s="36" t="str">
        <f t="shared" si="27"/>
        <v>Diabetes</v>
      </c>
    </row>
    <row r="862" spans="1:10" x14ac:dyDescent="0.25">
      <c r="A862" s="35" t="s">
        <v>1505</v>
      </c>
      <c r="B862" s="4">
        <v>52.89</v>
      </c>
      <c r="C862" s="4">
        <v>4.96</v>
      </c>
      <c r="D862" s="4" t="s">
        <v>2375</v>
      </c>
      <c r="E862" s="4" t="s">
        <v>2373</v>
      </c>
      <c r="F862" s="4" t="s">
        <v>2373</v>
      </c>
      <c r="G862" s="4">
        <v>1</v>
      </c>
      <c r="H862" s="4" t="s">
        <v>2373</v>
      </c>
      <c r="I862" s="4" t="str">
        <f t="shared" si="26"/>
        <v>Obesity</v>
      </c>
      <c r="J862" s="36" t="str">
        <f t="shared" si="27"/>
        <v>Normal</v>
      </c>
    </row>
    <row r="863" spans="1:10" x14ac:dyDescent="0.25">
      <c r="A863" s="35" t="s">
        <v>1504</v>
      </c>
      <c r="B863" s="4">
        <v>32.965000000000003</v>
      </c>
      <c r="C863" s="4">
        <v>6.15</v>
      </c>
      <c r="D863" s="4" t="s">
        <v>2375</v>
      </c>
      <c r="E863" s="4" t="s">
        <v>2373</v>
      </c>
      <c r="F863" s="4" t="s">
        <v>2373</v>
      </c>
      <c r="G863" s="4">
        <v>1</v>
      </c>
      <c r="H863" s="4" t="s">
        <v>2373</v>
      </c>
      <c r="I863" s="4" t="str">
        <f t="shared" si="26"/>
        <v>Obesity</v>
      </c>
      <c r="J863" s="36" t="str">
        <f t="shared" si="27"/>
        <v>Pre diabetes</v>
      </c>
    </row>
    <row r="864" spans="1:10" x14ac:dyDescent="0.25">
      <c r="A864" s="35" t="s">
        <v>1503</v>
      </c>
      <c r="B864" s="4">
        <v>36.799999999999997</v>
      </c>
      <c r="C864" s="4">
        <v>4.62</v>
      </c>
      <c r="D864" s="4" t="s">
        <v>2373</v>
      </c>
      <c r="E864" s="4" t="s">
        <v>2373</v>
      </c>
      <c r="F864" s="4" t="s">
        <v>2375</v>
      </c>
      <c r="G864" s="4">
        <v>1</v>
      </c>
      <c r="H864" s="4" t="s">
        <v>2373</v>
      </c>
      <c r="I864" s="4" t="str">
        <f t="shared" si="26"/>
        <v>Obesity</v>
      </c>
      <c r="J864" s="36" t="str">
        <f t="shared" si="27"/>
        <v>Normal</v>
      </c>
    </row>
    <row r="865" spans="1:10" x14ac:dyDescent="0.25">
      <c r="A865" s="35" t="s">
        <v>1502</v>
      </c>
      <c r="B865" s="4">
        <v>34.299999999999997</v>
      </c>
      <c r="C865" s="4">
        <v>4.87</v>
      </c>
      <c r="D865" s="4" t="s">
        <v>2373</v>
      </c>
      <c r="E865" s="4" t="s">
        <v>2373</v>
      </c>
      <c r="F865" s="4" t="s">
        <v>2373</v>
      </c>
      <c r="G865" s="4">
        <v>2</v>
      </c>
      <c r="H865" s="4" t="s">
        <v>2373</v>
      </c>
      <c r="I865" s="4" t="str">
        <f t="shared" si="26"/>
        <v>Obesity</v>
      </c>
      <c r="J865" s="36" t="str">
        <f t="shared" si="27"/>
        <v>Normal</v>
      </c>
    </row>
    <row r="866" spans="1:10" x14ac:dyDescent="0.25">
      <c r="A866" s="35" t="s">
        <v>1501</v>
      </c>
      <c r="B866" s="4">
        <v>35.244999999999997</v>
      </c>
      <c r="C866" s="4">
        <v>4.63</v>
      </c>
      <c r="D866" s="4" t="s">
        <v>2373</v>
      </c>
      <c r="E866" s="4" t="s">
        <v>2373</v>
      </c>
      <c r="F866" s="4" t="s">
        <v>2373</v>
      </c>
      <c r="G866" s="4">
        <v>0</v>
      </c>
      <c r="H866" s="4" t="s">
        <v>2373</v>
      </c>
      <c r="I866" s="4" t="str">
        <f t="shared" si="26"/>
        <v>Obesity</v>
      </c>
      <c r="J866" s="36" t="str">
        <f t="shared" si="27"/>
        <v>Normal</v>
      </c>
    </row>
    <row r="867" spans="1:10" x14ac:dyDescent="0.25">
      <c r="A867" s="35" t="s">
        <v>1500</v>
      </c>
      <c r="B867" s="4">
        <v>26.23</v>
      </c>
      <c r="C867" s="4">
        <v>11.93</v>
      </c>
      <c r="D867" s="4" t="s">
        <v>2373</v>
      </c>
      <c r="E867" s="4" t="s">
        <v>2373</v>
      </c>
      <c r="F867" s="4" t="s">
        <v>2373</v>
      </c>
      <c r="G867" s="4">
        <v>0</v>
      </c>
      <c r="H867" s="4" t="s">
        <v>2373</v>
      </c>
      <c r="I867" s="4" t="str">
        <f t="shared" si="26"/>
        <v>Over Weight</v>
      </c>
      <c r="J867" s="36" t="str">
        <f t="shared" si="27"/>
        <v>Diabetes</v>
      </c>
    </row>
    <row r="868" spans="1:10" x14ac:dyDescent="0.25">
      <c r="A868" s="35" t="s">
        <v>1499</v>
      </c>
      <c r="B868" s="4">
        <v>36.1</v>
      </c>
      <c r="C868" s="4">
        <v>5.65</v>
      </c>
      <c r="D868" s="4" t="s">
        <v>2375</v>
      </c>
      <c r="E868" s="4" t="s">
        <v>2373</v>
      </c>
      <c r="F868" s="4" t="s">
        <v>2373</v>
      </c>
      <c r="G868" s="4">
        <v>2</v>
      </c>
      <c r="H868" s="4" t="s">
        <v>2373</v>
      </c>
      <c r="I868" s="4" t="str">
        <f t="shared" si="26"/>
        <v>Obesity</v>
      </c>
      <c r="J868" s="36" t="str">
        <f t="shared" si="27"/>
        <v>Normal</v>
      </c>
    </row>
    <row r="869" spans="1:10" x14ac:dyDescent="0.25">
      <c r="A869" s="35" t="s">
        <v>1498</v>
      </c>
      <c r="B869" s="4">
        <v>37.1</v>
      </c>
      <c r="C869" s="4">
        <v>11.21</v>
      </c>
      <c r="D869" s="4" t="s">
        <v>2375</v>
      </c>
      <c r="E869" s="4" t="s">
        <v>2373</v>
      </c>
      <c r="F869" s="4" t="s">
        <v>2375</v>
      </c>
      <c r="G869" s="4">
        <v>1</v>
      </c>
      <c r="H869" s="4" t="s">
        <v>2373</v>
      </c>
      <c r="I869" s="4" t="str">
        <f t="shared" si="26"/>
        <v>Obesity</v>
      </c>
      <c r="J869" s="36" t="str">
        <f t="shared" si="27"/>
        <v>Diabetes</v>
      </c>
    </row>
    <row r="870" spans="1:10" x14ac:dyDescent="0.25">
      <c r="A870" s="35" t="s">
        <v>1497</v>
      </c>
      <c r="B870" s="4">
        <v>27.5</v>
      </c>
      <c r="C870" s="4">
        <v>10.62</v>
      </c>
      <c r="D870" s="4" t="s">
        <v>2375</v>
      </c>
      <c r="E870" s="4" t="s">
        <v>2373</v>
      </c>
      <c r="F870" s="4" t="s">
        <v>2375</v>
      </c>
      <c r="G870" s="4">
        <v>1</v>
      </c>
      <c r="H870" s="4" t="s">
        <v>2373</v>
      </c>
      <c r="I870" s="4" t="str">
        <f t="shared" si="26"/>
        <v>Over Weight</v>
      </c>
      <c r="J870" s="36" t="str">
        <f t="shared" si="27"/>
        <v>Diabetes</v>
      </c>
    </row>
    <row r="871" spans="1:10" x14ac:dyDescent="0.25">
      <c r="A871" s="35" t="s">
        <v>1496</v>
      </c>
      <c r="B871" s="4">
        <v>24.7</v>
      </c>
      <c r="C871" s="4">
        <v>10.7</v>
      </c>
      <c r="D871" s="4" t="s">
        <v>2375</v>
      </c>
      <c r="E871" s="4" t="s">
        <v>2373</v>
      </c>
      <c r="F871" s="4" t="s">
        <v>2375</v>
      </c>
      <c r="G871" s="4">
        <v>1</v>
      </c>
      <c r="H871" s="4" t="s">
        <v>2373</v>
      </c>
      <c r="I871" s="4" t="str">
        <f t="shared" si="26"/>
        <v>Normal Weight</v>
      </c>
      <c r="J871" s="36" t="str">
        <f t="shared" si="27"/>
        <v>Diabetes</v>
      </c>
    </row>
    <row r="872" spans="1:10" x14ac:dyDescent="0.25">
      <c r="A872" s="35" t="s">
        <v>1495</v>
      </c>
      <c r="B872" s="4">
        <v>26.78</v>
      </c>
      <c r="C872" s="4">
        <v>10.02</v>
      </c>
      <c r="D872" s="4" t="s">
        <v>2375</v>
      </c>
      <c r="E872" s="4" t="s">
        <v>2373</v>
      </c>
      <c r="F872" s="4" t="s">
        <v>2375</v>
      </c>
      <c r="G872" s="4">
        <v>1</v>
      </c>
      <c r="H872" s="4" t="s">
        <v>2373</v>
      </c>
      <c r="I872" s="4" t="str">
        <f t="shared" si="26"/>
        <v>Over Weight</v>
      </c>
      <c r="J872" s="36" t="str">
        <f t="shared" si="27"/>
        <v>Diabetes</v>
      </c>
    </row>
    <row r="873" spans="1:10" x14ac:dyDescent="0.25">
      <c r="A873" s="35" t="s">
        <v>1494</v>
      </c>
      <c r="B873" s="4">
        <v>45.8</v>
      </c>
      <c r="C873" s="4">
        <v>4.8499999999999996</v>
      </c>
      <c r="D873" s="4" t="s">
        <v>2373</v>
      </c>
      <c r="E873" s="4" t="s">
        <v>2373</v>
      </c>
      <c r="F873" s="4" t="s">
        <v>2373</v>
      </c>
      <c r="G873" s="4">
        <v>0</v>
      </c>
      <c r="H873" s="4" t="s">
        <v>2373</v>
      </c>
      <c r="I873" s="4" t="str">
        <f t="shared" si="26"/>
        <v>Obesity</v>
      </c>
      <c r="J873" s="36" t="str">
        <f t="shared" si="27"/>
        <v>Normal</v>
      </c>
    </row>
    <row r="874" spans="1:10" x14ac:dyDescent="0.25">
      <c r="A874" s="35" t="s">
        <v>1493</v>
      </c>
      <c r="B874" s="4">
        <v>29</v>
      </c>
      <c r="C874" s="4">
        <v>4.3899999999999997</v>
      </c>
      <c r="D874" s="4" t="s">
        <v>2375</v>
      </c>
      <c r="E874" s="4" t="s">
        <v>2373</v>
      </c>
      <c r="F874" s="4" t="s">
        <v>2373</v>
      </c>
      <c r="G874" s="4">
        <v>2</v>
      </c>
      <c r="H874" s="4" t="s">
        <v>2373</v>
      </c>
      <c r="I874" s="4" t="str">
        <f t="shared" si="26"/>
        <v>Over Weight</v>
      </c>
      <c r="J874" s="36" t="str">
        <f t="shared" si="27"/>
        <v>Normal</v>
      </c>
    </row>
    <row r="875" spans="1:10" x14ac:dyDescent="0.25">
      <c r="A875" s="35" t="s">
        <v>1492</v>
      </c>
      <c r="B875" s="4">
        <v>33.534999999999997</v>
      </c>
      <c r="C875" s="4">
        <v>8.24</v>
      </c>
      <c r="D875" s="4" t="s">
        <v>2375</v>
      </c>
      <c r="E875" s="4" t="s">
        <v>2373</v>
      </c>
      <c r="F875" s="4" t="s">
        <v>2373</v>
      </c>
      <c r="G875" s="4">
        <v>0</v>
      </c>
      <c r="H875" s="4" t="s">
        <v>2373</v>
      </c>
      <c r="I875" s="4" t="str">
        <f t="shared" si="26"/>
        <v>Obesity</v>
      </c>
      <c r="J875" s="36" t="str">
        <f t="shared" si="27"/>
        <v>Diabetes</v>
      </c>
    </row>
    <row r="876" spans="1:10" x14ac:dyDescent="0.25">
      <c r="A876" s="35" t="s">
        <v>1491</v>
      </c>
      <c r="B876" s="4">
        <v>32.774999999999999</v>
      </c>
      <c r="C876" s="4">
        <v>9.77</v>
      </c>
      <c r="D876" s="4" t="s">
        <v>2375</v>
      </c>
      <c r="E876" s="4" t="s">
        <v>2373</v>
      </c>
      <c r="F876" s="4" t="s">
        <v>2373</v>
      </c>
      <c r="G876" s="4">
        <v>0</v>
      </c>
      <c r="H876" s="4" t="s">
        <v>2373</v>
      </c>
      <c r="I876" s="4" t="str">
        <f t="shared" si="26"/>
        <v>Obesity</v>
      </c>
      <c r="J876" s="36" t="str">
        <f t="shared" si="27"/>
        <v>Diabetes</v>
      </c>
    </row>
    <row r="877" spans="1:10" x14ac:dyDescent="0.25">
      <c r="A877" s="35" t="s">
        <v>1490</v>
      </c>
      <c r="B877" s="4">
        <v>37.51</v>
      </c>
      <c r="C877" s="4">
        <v>5.5</v>
      </c>
      <c r="D877" s="4" t="s">
        <v>2375</v>
      </c>
      <c r="E877" s="4" t="s">
        <v>2373</v>
      </c>
      <c r="F877" s="4" t="s">
        <v>2373</v>
      </c>
      <c r="G877" s="4">
        <v>2</v>
      </c>
      <c r="H877" s="4" t="s">
        <v>2373</v>
      </c>
      <c r="I877" s="4" t="str">
        <f t="shared" si="26"/>
        <v>Obesity</v>
      </c>
      <c r="J877" s="36" t="str">
        <f t="shared" si="27"/>
        <v>Normal</v>
      </c>
    </row>
    <row r="878" spans="1:10" x14ac:dyDescent="0.25">
      <c r="A878" s="35" t="s">
        <v>1489</v>
      </c>
      <c r="B878" s="4">
        <v>39.86</v>
      </c>
      <c r="C878" s="4">
        <v>11.84</v>
      </c>
      <c r="D878" s="4" t="s">
        <v>2375</v>
      </c>
      <c r="E878" s="4" t="s">
        <v>2373</v>
      </c>
      <c r="F878" s="4" t="s">
        <v>2373</v>
      </c>
      <c r="G878" s="4">
        <v>1</v>
      </c>
      <c r="H878" s="4" t="s">
        <v>2373</v>
      </c>
      <c r="I878" s="4" t="str">
        <f t="shared" si="26"/>
        <v>Obesity</v>
      </c>
      <c r="J878" s="36" t="str">
        <f t="shared" si="27"/>
        <v>Diabetes</v>
      </c>
    </row>
    <row r="879" spans="1:10" x14ac:dyDescent="0.25">
      <c r="A879" s="35" t="s">
        <v>1488</v>
      </c>
      <c r="B879" s="4">
        <v>42.13</v>
      </c>
      <c r="C879" s="4">
        <v>4.66</v>
      </c>
      <c r="D879" s="4" t="s">
        <v>2373</v>
      </c>
      <c r="E879" s="4" t="s">
        <v>2373</v>
      </c>
      <c r="F879" s="4" t="s">
        <v>2373</v>
      </c>
      <c r="G879" s="4">
        <v>0</v>
      </c>
      <c r="H879" s="4" t="s">
        <v>2373</v>
      </c>
      <c r="I879" s="4" t="str">
        <f t="shared" si="26"/>
        <v>Obesity</v>
      </c>
      <c r="J879" s="36" t="str">
        <f t="shared" si="27"/>
        <v>Normal</v>
      </c>
    </row>
    <row r="880" spans="1:10" x14ac:dyDescent="0.25">
      <c r="A880" s="35" t="s">
        <v>1487</v>
      </c>
      <c r="B880" s="4">
        <v>35.99</v>
      </c>
      <c r="C880" s="4">
        <v>11.11</v>
      </c>
      <c r="D880" s="4" t="s">
        <v>2373</v>
      </c>
      <c r="E880" s="4" t="s">
        <v>2373</v>
      </c>
      <c r="F880" s="4" t="s">
        <v>2373</v>
      </c>
      <c r="G880" s="4">
        <v>0</v>
      </c>
      <c r="H880" s="4" t="s">
        <v>2373</v>
      </c>
      <c r="I880" s="4" t="str">
        <f t="shared" si="26"/>
        <v>Obesity</v>
      </c>
      <c r="J880" s="36" t="str">
        <f t="shared" si="27"/>
        <v>Diabetes</v>
      </c>
    </row>
    <row r="881" spans="1:10" x14ac:dyDescent="0.25">
      <c r="A881" s="35" t="s">
        <v>1486</v>
      </c>
      <c r="B881" s="4">
        <v>35.200000000000003</v>
      </c>
      <c r="C881" s="4">
        <v>7.72</v>
      </c>
      <c r="D881" s="4" t="s">
        <v>2375</v>
      </c>
      <c r="E881" s="4" t="s">
        <v>2373</v>
      </c>
      <c r="F881" s="4" t="s">
        <v>2375</v>
      </c>
      <c r="G881" s="4">
        <v>1</v>
      </c>
      <c r="H881" s="4" t="s">
        <v>2373</v>
      </c>
      <c r="I881" s="4" t="str">
        <f t="shared" si="26"/>
        <v>Obesity</v>
      </c>
      <c r="J881" s="36" t="str">
        <f t="shared" si="27"/>
        <v>Diabetes</v>
      </c>
    </row>
    <row r="882" spans="1:10" x14ac:dyDescent="0.25">
      <c r="A882" s="35" t="s">
        <v>1485</v>
      </c>
      <c r="B882" s="4">
        <v>29.91</v>
      </c>
      <c r="C882" s="4">
        <v>5.55</v>
      </c>
      <c r="D882" s="4" t="s">
        <v>2375</v>
      </c>
      <c r="E882" s="4" t="s">
        <v>2373</v>
      </c>
      <c r="F882" s="4" t="s">
        <v>2373</v>
      </c>
      <c r="G882" s="4">
        <v>2</v>
      </c>
      <c r="H882" s="4" t="s">
        <v>2373</v>
      </c>
      <c r="I882" s="4" t="str">
        <f t="shared" si="26"/>
        <v>Obesity</v>
      </c>
      <c r="J882" s="36" t="str">
        <f t="shared" si="27"/>
        <v>Normal</v>
      </c>
    </row>
    <row r="883" spans="1:10" x14ac:dyDescent="0.25">
      <c r="A883" s="35" t="s">
        <v>1484</v>
      </c>
      <c r="B883" s="4">
        <v>36.479999999999997</v>
      </c>
      <c r="C883" s="4">
        <v>5.05</v>
      </c>
      <c r="D883" s="4" t="s">
        <v>2375</v>
      </c>
      <c r="E883" s="4" t="s">
        <v>2373</v>
      </c>
      <c r="F883" s="4" t="s">
        <v>2373</v>
      </c>
      <c r="G883" s="4">
        <v>1</v>
      </c>
      <c r="H883" s="4" t="s">
        <v>2373</v>
      </c>
      <c r="I883" s="4" t="str">
        <f t="shared" si="26"/>
        <v>Obesity</v>
      </c>
      <c r="J883" s="36" t="str">
        <f t="shared" si="27"/>
        <v>Normal</v>
      </c>
    </row>
    <row r="884" spans="1:10" x14ac:dyDescent="0.25">
      <c r="A884" s="35" t="s">
        <v>1483</v>
      </c>
      <c r="B884" s="4">
        <v>27.5</v>
      </c>
      <c r="C884" s="4">
        <v>8.69</v>
      </c>
      <c r="D884" s="4" t="s">
        <v>2375</v>
      </c>
      <c r="E884" s="4" t="s">
        <v>2373</v>
      </c>
      <c r="F884" s="4" t="s">
        <v>2375</v>
      </c>
      <c r="G884" s="4">
        <v>1</v>
      </c>
      <c r="H884" s="4" t="s">
        <v>2373</v>
      </c>
      <c r="I884" s="4" t="str">
        <f t="shared" si="26"/>
        <v>Over Weight</v>
      </c>
      <c r="J884" s="36" t="str">
        <f t="shared" si="27"/>
        <v>Diabetes</v>
      </c>
    </row>
    <row r="885" spans="1:10" x14ac:dyDescent="0.25">
      <c r="A885" s="35" t="s">
        <v>1482</v>
      </c>
      <c r="B885" s="4">
        <v>33.44</v>
      </c>
      <c r="C885" s="4">
        <v>5.9</v>
      </c>
      <c r="D885" s="4" t="s">
        <v>2375</v>
      </c>
      <c r="E885" s="4" t="s">
        <v>2373</v>
      </c>
      <c r="F885" s="4" t="s">
        <v>2373</v>
      </c>
      <c r="G885" s="4">
        <v>1</v>
      </c>
      <c r="H885" s="4" t="s">
        <v>2373</v>
      </c>
      <c r="I885" s="4" t="str">
        <f t="shared" si="26"/>
        <v>Obesity</v>
      </c>
      <c r="J885" s="36" t="str">
        <f t="shared" si="27"/>
        <v>Pre diabetes</v>
      </c>
    </row>
    <row r="886" spans="1:10" x14ac:dyDescent="0.25">
      <c r="A886" s="35" t="s">
        <v>1481</v>
      </c>
      <c r="B886" s="4">
        <v>28.215</v>
      </c>
      <c r="C886" s="4">
        <v>6.29</v>
      </c>
      <c r="D886" s="4" t="s">
        <v>2375</v>
      </c>
      <c r="E886" s="4" t="s">
        <v>2373</v>
      </c>
      <c r="F886" s="4" t="s">
        <v>2373</v>
      </c>
      <c r="G886" s="4">
        <v>1</v>
      </c>
      <c r="H886" s="4" t="s">
        <v>2373</v>
      </c>
      <c r="I886" s="4" t="str">
        <f t="shared" si="26"/>
        <v>Over Weight</v>
      </c>
      <c r="J886" s="36" t="str">
        <f t="shared" si="27"/>
        <v>Pre diabetes</v>
      </c>
    </row>
    <row r="887" spans="1:10" x14ac:dyDescent="0.25">
      <c r="A887" s="35" t="s">
        <v>1480</v>
      </c>
      <c r="B887" s="4">
        <v>27.17</v>
      </c>
      <c r="C887" s="4">
        <v>5.84</v>
      </c>
      <c r="D887" s="4" t="s">
        <v>2375</v>
      </c>
      <c r="E887" s="4" t="s">
        <v>2373</v>
      </c>
      <c r="F887" s="4" t="s">
        <v>2373</v>
      </c>
      <c r="G887" s="4">
        <v>1</v>
      </c>
      <c r="H887" s="4" t="s">
        <v>2373</v>
      </c>
      <c r="I887" s="4" t="str">
        <f t="shared" si="26"/>
        <v>Over Weight</v>
      </c>
      <c r="J887" s="36" t="str">
        <f t="shared" si="27"/>
        <v>Pre diabetes</v>
      </c>
    </row>
    <row r="888" spans="1:10" x14ac:dyDescent="0.25">
      <c r="A888" s="35" t="s">
        <v>1479</v>
      </c>
      <c r="B888" s="4">
        <v>35.380000000000003</v>
      </c>
      <c r="C888" s="4">
        <v>6.12</v>
      </c>
      <c r="D888" s="4" t="s">
        <v>2373</v>
      </c>
      <c r="E888" s="4" t="s">
        <v>2373</v>
      </c>
      <c r="F888" s="4" t="s">
        <v>2373</v>
      </c>
      <c r="G888" s="4">
        <v>0</v>
      </c>
      <c r="H888" s="4" t="s">
        <v>2373</v>
      </c>
      <c r="I888" s="4" t="str">
        <f t="shared" si="26"/>
        <v>Obesity</v>
      </c>
      <c r="J888" s="36" t="str">
        <f t="shared" si="27"/>
        <v>Pre diabetes</v>
      </c>
    </row>
    <row r="889" spans="1:10" x14ac:dyDescent="0.25">
      <c r="A889" s="35" t="s">
        <v>1478</v>
      </c>
      <c r="B889" s="4">
        <v>43.48</v>
      </c>
      <c r="C889" s="4">
        <v>6.24</v>
      </c>
      <c r="D889" s="4" t="s">
        <v>2373</v>
      </c>
      <c r="E889" s="4" t="s">
        <v>2373</v>
      </c>
      <c r="F889" s="4" t="s">
        <v>2373</v>
      </c>
      <c r="G889" s="4">
        <v>0</v>
      </c>
      <c r="H889" s="4" t="s">
        <v>2373</v>
      </c>
      <c r="I889" s="4" t="str">
        <f t="shared" si="26"/>
        <v>Obesity</v>
      </c>
      <c r="J889" s="36" t="str">
        <f t="shared" si="27"/>
        <v>Pre diabetes</v>
      </c>
    </row>
    <row r="890" spans="1:10" x14ac:dyDescent="0.25">
      <c r="A890" s="35" t="s">
        <v>1477</v>
      </c>
      <c r="B890" s="4">
        <v>41.73</v>
      </c>
      <c r="C890" s="4">
        <v>6.25</v>
      </c>
      <c r="D890" s="4" t="s">
        <v>2373</v>
      </c>
      <c r="E890" s="4" t="s">
        <v>2373</v>
      </c>
      <c r="F890" s="4" t="s">
        <v>2373</v>
      </c>
      <c r="G890" s="4">
        <v>1</v>
      </c>
      <c r="H890" s="4" t="s">
        <v>2373</v>
      </c>
      <c r="I890" s="4" t="str">
        <f t="shared" si="26"/>
        <v>Obesity</v>
      </c>
      <c r="J890" s="36" t="str">
        <f t="shared" si="27"/>
        <v>Pre diabetes</v>
      </c>
    </row>
    <row r="891" spans="1:10" x14ac:dyDescent="0.25">
      <c r="A891" s="35" t="s">
        <v>1476</v>
      </c>
      <c r="B891" s="4">
        <v>28.9</v>
      </c>
      <c r="C891" s="4">
        <v>11.96</v>
      </c>
      <c r="D891" s="4" t="s">
        <v>2373</v>
      </c>
      <c r="E891" s="4" t="s">
        <v>2373</v>
      </c>
      <c r="F891" s="4" t="s">
        <v>2373</v>
      </c>
      <c r="G891" s="4">
        <v>0</v>
      </c>
      <c r="H891" s="4" t="s">
        <v>2373</v>
      </c>
      <c r="I891" s="4" t="str">
        <f t="shared" si="26"/>
        <v>Over Weight</v>
      </c>
      <c r="J891" s="36" t="str">
        <f t="shared" si="27"/>
        <v>Diabetes</v>
      </c>
    </row>
    <row r="892" spans="1:10" x14ac:dyDescent="0.25">
      <c r="A892" s="35" t="s">
        <v>1475</v>
      </c>
      <c r="B892" s="4">
        <v>25.74</v>
      </c>
      <c r="C892" s="4">
        <v>7.69</v>
      </c>
      <c r="D892" s="4" t="s">
        <v>2373</v>
      </c>
      <c r="E892" s="4" t="s">
        <v>2373</v>
      </c>
      <c r="F892" s="4" t="s">
        <v>2373</v>
      </c>
      <c r="G892" s="4">
        <v>0</v>
      </c>
      <c r="H892" s="4" t="s">
        <v>2373</v>
      </c>
      <c r="I892" s="4" t="str">
        <f t="shared" si="26"/>
        <v>Over Weight</v>
      </c>
      <c r="J892" s="36" t="str">
        <f t="shared" si="27"/>
        <v>Diabetes</v>
      </c>
    </row>
    <row r="893" spans="1:10" x14ac:dyDescent="0.25">
      <c r="A893" s="35" t="s">
        <v>1474</v>
      </c>
      <c r="B893" s="4">
        <v>36.06</v>
      </c>
      <c r="C893" s="4">
        <v>8.83</v>
      </c>
      <c r="D893" s="4" t="s">
        <v>2373</v>
      </c>
      <c r="E893" s="4" t="s">
        <v>2373</v>
      </c>
      <c r="F893" s="4" t="s">
        <v>2373</v>
      </c>
      <c r="G893" s="4">
        <v>0</v>
      </c>
      <c r="H893" s="4" t="s">
        <v>2373</v>
      </c>
      <c r="I893" s="4" t="str">
        <f t="shared" si="26"/>
        <v>Obesity</v>
      </c>
      <c r="J893" s="36" t="str">
        <f t="shared" si="27"/>
        <v>Diabetes</v>
      </c>
    </row>
    <row r="894" spans="1:10" x14ac:dyDescent="0.25">
      <c r="A894" s="35" t="s">
        <v>1473</v>
      </c>
      <c r="B894" s="4">
        <v>43.28</v>
      </c>
      <c r="C894" s="4">
        <v>4.41</v>
      </c>
      <c r="D894" s="4" t="s">
        <v>2373</v>
      </c>
      <c r="E894" s="4" t="s">
        <v>2373</v>
      </c>
      <c r="F894" s="4" t="s">
        <v>2373</v>
      </c>
      <c r="G894" s="4">
        <v>0</v>
      </c>
      <c r="H894" s="4" t="s">
        <v>2373</v>
      </c>
      <c r="I894" s="4" t="str">
        <f t="shared" si="26"/>
        <v>Obesity</v>
      </c>
      <c r="J894" s="36" t="str">
        <f t="shared" si="27"/>
        <v>Normal</v>
      </c>
    </row>
    <row r="895" spans="1:10" x14ac:dyDescent="0.25">
      <c r="A895" s="35" t="s">
        <v>1472</v>
      </c>
      <c r="B895" s="4">
        <v>28.785</v>
      </c>
      <c r="C895" s="4">
        <v>9.1</v>
      </c>
      <c r="D895" s="4" t="s">
        <v>2375</v>
      </c>
      <c r="E895" s="4" t="s">
        <v>2373</v>
      </c>
      <c r="F895" s="4" t="s">
        <v>2375</v>
      </c>
      <c r="G895" s="4">
        <v>1</v>
      </c>
      <c r="H895" s="4" t="s">
        <v>2373</v>
      </c>
      <c r="I895" s="4" t="str">
        <f t="shared" si="26"/>
        <v>Over Weight</v>
      </c>
      <c r="J895" s="36" t="str">
        <f t="shared" si="27"/>
        <v>Diabetes</v>
      </c>
    </row>
    <row r="896" spans="1:10" x14ac:dyDescent="0.25">
      <c r="A896" s="35" t="s">
        <v>1471</v>
      </c>
      <c r="B896" s="4">
        <v>25.46</v>
      </c>
      <c r="C896" s="4">
        <v>11.52</v>
      </c>
      <c r="D896" s="4" t="s">
        <v>2375</v>
      </c>
      <c r="E896" s="4" t="s">
        <v>2373</v>
      </c>
      <c r="F896" s="4" t="s">
        <v>2375</v>
      </c>
      <c r="G896" s="4">
        <v>1</v>
      </c>
      <c r="H896" s="4" t="s">
        <v>2373</v>
      </c>
      <c r="I896" s="4" t="str">
        <f t="shared" si="26"/>
        <v>Over Weight</v>
      </c>
      <c r="J896" s="36" t="str">
        <f t="shared" si="27"/>
        <v>Diabetes</v>
      </c>
    </row>
    <row r="897" spans="1:10" x14ac:dyDescent="0.25">
      <c r="A897" s="35" t="s">
        <v>1470</v>
      </c>
      <c r="B897" s="4">
        <v>30.8</v>
      </c>
      <c r="C897" s="4">
        <v>10.95</v>
      </c>
      <c r="D897" s="4" t="s">
        <v>2373</v>
      </c>
      <c r="E897" s="4" t="s">
        <v>2373</v>
      </c>
      <c r="F897" s="4" t="s">
        <v>2373</v>
      </c>
      <c r="G897" s="4">
        <v>0</v>
      </c>
      <c r="H897" s="4" t="s">
        <v>2373</v>
      </c>
      <c r="I897" s="4" t="str">
        <f t="shared" si="26"/>
        <v>Obesity</v>
      </c>
      <c r="J897" s="36" t="str">
        <f t="shared" si="27"/>
        <v>Diabetes</v>
      </c>
    </row>
    <row r="898" spans="1:10" x14ac:dyDescent="0.25">
      <c r="A898" s="35" t="s">
        <v>1469</v>
      </c>
      <c r="B898" s="4">
        <v>28.88</v>
      </c>
      <c r="C898" s="4">
        <v>11.5</v>
      </c>
      <c r="D898" s="4" t="s">
        <v>2373</v>
      </c>
      <c r="E898" s="4" t="s">
        <v>2373</v>
      </c>
      <c r="F898" s="4" t="s">
        <v>2373</v>
      </c>
      <c r="G898" s="4">
        <v>0</v>
      </c>
      <c r="H898" s="4" t="s">
        <v>2373</v>
      </c>
      <c r="I898" s="4" t="str">
        <f t="shared" si="26"/>
        <v>Over Weight</v>
      </c>
      <c r="J898" s="36" t="str">
        <f t="shared" si="27"/>
        <v>Diabetes</v>
      </c>
    </row>
    <row r="899" spans="1:10" x14ac:dyDescent="0.25">
      <c r="A899" s="35" t="s">
        <v>1468</v>
      </c>
      <c r="B899" s="4">
        <v>23</v>
      </c>
      <c r="C899" s="4">
        <v>9.8800000000000008</v>
      </c>
      <c r="D899" s="4" t="s">
        <v>2373</v>
      </c>
      <c r="E899" s="4" t="s">
        <v>2373</v>
      </c>
      <c r="F899" s="4" t="s">
        <v>2373</v>
      </c>
      <c r="G899" s="4">
        <v>0</v>
      </c>
      <c r="H899" s="4" t="s">
        <v>2373</v>
      </c>
      <c r="I899" s="4" t="str">
        <f t="shared" ref="I899:I962" si="28">IF(B899&lt;18.5,"Underweight",IF(B899&lt;24.9,"Normal Weight",IF(B899&lt;29.9,"Over Weight","Obesity")))</f>
        <v>Normal Weight</v>
      </c>
      <c r="J899" s="36" t="str">
        <f t="shared" ref="J899:J962" si="29">IF(C899&lt;5.7,"Normal",IF(C899&lt;6.4,"Pre diabetes","Diabetes"))</f>
        <v>Diabetes</v>
      </c>
    </row>
    <row r="900" spans="1:10" x14ac:dyDescent="0.25">
      <c r="A900" s="35" t="s">
        <v>1467</v>
      </c>
      <c r="B900" s="4">
        <v>38.25</v>
      </c>
      <c r="C900" s="4">
        <v>6.2</v>
      </c>
      <c r="D900" s="4" t="s">
        <v>2373</v>
      </c>
      <c r="E900" s="4" t="s">
        <v>2373</v>
      </c>
      <c r="F900" s="4" t="s">
        <v>2373</v>
      </c>
      <c r="G900" s="4">
        <v>1</v>
      </c>
      <c r="H900" s="4" t="s">
        <v>2373</v>
      </c>
      <c r="I900" s="4" t="str">
        <f t="shared" si="28"/>
        <v>Obesity</v>
      </c>
      <c r="J900" s="36" t="str">
        <f t="shared" si="29"/>
        <v>Pre diabetes</v>
      </c>
    </row>
    <row r="901" spans="1:10" x14ac:dyDescent="0.25">
      <c r="A901" s="35" t="s">
        <v>1466</v>
      </c>
      <c r="B901" s="4">
        <v>39.25</v>
      </c>
      <c r="C901" s="4">
        <v>8.41</v>
      </c>
      <c r="D901" s="4" t="s">
        <v>2375</v>
      </c>
      <c r="E901" s="4" t="s">
        <v>2373</v>
      </c>
      <c r="F901" s="4" t="s">
        <v>2373</v>
      </c>
      <c r="G901" s="4">
        <v>1</v>
      </c>
      <c r="H901" s="4" t="s">
        <v>2373</v>
      </c>
      <c r="I901" s="4" t="str">
        <f t="shared" si="28"/>
        <v>Obesity</v>
      </c>
      <c r="J901" s="36" t="str">
        <f t="shared" si="29"/>
        <v>Diabetes</v>
      </c>
    </row>
    <row r="902" spans="1:10" x14ac:dyDescent="0.25">
      <c r="A902" s="35" t="s">
        <v>1465</v>
      </c>
      <c r="B902" s="4">
        <v>26.6</v>
      </c>
      <c r="C902" s="4">
        <v>5.07</v>
      </c>
      <c r="D902" s="4" t="s">
        <v>2375</v>
      </c>
      <c r="E902" s="4" t="s">
        <v>2373</v>
      </c>
      <c r="F902" s="4" t="s">
        <v>2373</v>
      </c>
      <c r="G902" s="4">
        <v>2</v>
      </c>
      <c r="H902" s="4" t="s">
        <v>2373</v>
      </c>
      <c r="I902" s="4" t="str">
        <f t="shared" si="28"/>
        <v>Over Weight</v>
      </c>
      <c r="J902" s="36" t="str">
        <f t="shared" si="29"/>
        <v>Normal</v>
      </c>
    </row>
    <row r="903" spans="1:10" x14ac:dyDescent="0.25">
      <c r="A903" s="35" t="s">
        <v>1464</v>
      </c>
      <c r="B903" s="4">
        <v>35.700000000000003</v>
      </c>
      <c r="C903" s="4">
        <v>4.0599999999999996</v>
      </c>
      <c r="D903" s="4" t="s">
        <v>2373</v>
      </c>
      <c r="E903" s="4" t="s">
        <v>2373</v>
      </c>
      <c r="F903" s="4" t="s">
        <v>2375</v>
      </c>
      <c r="G903" s="4">
        <v>1</v>
      </c>
      <c r="H903" s="4" t="s">
        <v>2373</v>
      </c>
      <c r="I903" s="4" t="str">
        <f t="shared" si="28"/>
        <v>Obesity</v>
      </c>
      <c r="J903" s="36" t="str">
        <f t="shared" si="29"/>
        <v>Normal</v>
      </c>
    </row>
    <row r="904" spans="1:10" x14ac:dyDescent="0.25">
      <c r="A904" s="35" t="s">
        <v>1463</v>
      </c>
      <c r="B904" s="4">
        <v>20.100000000000001</v>
      </c>
      <c r="C904" s="4">
        <v>10.52</v>
      </c>
      <c r="D904" s="4" t="s">
        <v>2373</v>
      </c>
      <c r="E904" s="4" t="s">
        <v>2373</v>
      </c>
      <c r="F904" s="4" t="s">
        <v>2373</v>
      </c>
      <c r="G904" s="4">
        <v>0</v>
      </c>
      <c r="H904" s="4" t="s">
        <v>2373</v>
      </c>
      <c r="I904" s="4" t="str">
        <f t="shared" si="28"/>
        <v>Normal Weight</v>
      </c>
      <c r="J904" s="36" t="str">
        <f t="shared" si="29"/>
        <v>Diabetes</v>
      </c>
    </row>
    <row r="905" spans="1:10" x14ac:dyDescent="0.25">
      <c r="A905" s="35" t="s">
        <v>1462</v>
      </c>
      <c r="B905" s="4">
        <v>22.23</v>
      </c>
      <c r="C905" s="4">
        <v>9.65</v>
      </c>
      <c r="D905" s="4" t="s">
        <v>2373</v>
      </c>
      <c r="E905" s="4" t="s">
        <v>2373</v>
      </c>
      <c r="F905" s="4" t="s">
        <v>2373</v>
      </c>
      <c r="G905" s="4">
        <v>0</v>
      </c>
      <c r="H905" s="4" t="s">
        <v>2373</v>
      </c>
      <c r="I905" s="4" t="str">
        <f t="shared" si="28"/>
        <v>Normal Weight</v>
      </c>
      <c r="J905" s="36" t="str">
        <f t="shared" si="29"/>
        <v>Diabetes</v>
      </c>
    </row>
    <row r="906" spans="1:10" x14ac:dyDescent="0.25">
      <c r="A906" s="35" t="s">
        <v>1461</v>
      </c>
      <c r="B906" s="4">
        <v>36.47</v>
      </c>
      <c r="C906" s="4">
        <v>6.21</v>
      </c>
      <c r="D906" s="4" t="s">
        <v>2373</v>
      </c>
      <c r="E906" s="4" t="s">
        <v>2373</v>
      </c>
      <c r="F906" s="4" t="s">
        <v>2373</v>
      </c>
      <c r="G906" s="4">
        <v>0</v>
      </c>
      <c r="H906" s="4" t="s">
        <v>2373</v>
      </c>
      <c r="I906" s="4" t="str">
        <f t="shared" si="28"/>
        <v>Obesity</v>
      </c>
      <c r="J906" s="36" t="str">
        <f t="shared" si="29"/>
        <v>Pre diabetes</v>
      </c>
    </row>
    <row r="907" spans="1:10" x14ac:dyDescent="0.25">
      <c r="A907" s="35" t="s">
        <v>1460</v>
      </c>
      <c r="B907" s="4">
        <v>49.64</v>
      </c>
      <c r="C907" s="4">
        <v>4.76</v>
      </c>
      <c r="D907" s="4" t="s">
        <v>2373</v>
      </c>
      <c r="E907" s="4" t="s">
        <v>2373</v>
      </c>
      <c r="F907" s="4" t="s">
        <v>2375</v>
      </c>
      <c r="G907" s="4">
        <v>1</v>
      </c>
      <c r="H907" s="4" t="s">
        <v>2373</v>
      </c>
      <c r="I907" s="4" t="str">
        <f t="shared" si="28"/>
        <v>Obesity</v>
      </c>
      <c r="J907" s="36" t="str">
        <f t="shared" si="29"/>
        <v>Normal</v>
      </c>
    </row>
    <row r="908" spans="1:10" x14ac:dyDescent="0.25">
      <c r="A908" s="35" t="s">
        <v>1459</v>
      </c>
      <c r="B908" s="4">
        <v>36.799999999999997</v>
      </c>
      <c r="C908" s="4">
        <v>5.73</v>
      </c>
      <c r="D908" s="4" t="s">
        <v>2375</v>
      </c>
      <c r="E908" s="4" t="s">
        <v>2373</v>
      </c>
      <c r="F908" s="4" t="s">
        <v>2375</v>
      </c>
      <c r="G908" s="4">
        <v>1</v>
      </c>
      <c r="H908" s="4" t="s">
        <v>2373</v>
      </c>
      <c r="I908" s="4" t="str">
        <f t="shared" si="28"/>
        <v>Obesity</v>
      </c>
      <c r="J908" s="36" t="str">
        <f t="shared" si="29"/>
        <v>Pre diabetes</v>
      </c>
    </row>
    <row r="909" spans="1:10" x14ac:dyDescent="0.25">
      <c r="A909" s="35" t="s">
        <v>1458</v>
      </c>
      <c r="B909" s="4">
        <v>33.880000000000003</v>
      </c>
      <c r="C909" s="4">
        <v>10.78</v>
      </c>
      <c r="D909" s="4" t="s">
        <v>2375</v>
      </c>
      <c r="E909" s="4" t="s">
        <v>2373</v>
      </c>
      <c r="F909" s="4" t="s">
        <v>2373</v>
      </c>
      <c r="G909" s="4">
        <v>0</v>
      </c>
      <c r="H909" s="4" t="s">
        <v>2373</v>
      </c>
      <c r="I909" s="4" t="str">
        <f t="shared" si="28"/>
        <v>Obesity</v>
      </c>
      <c r="J909" s="36" t="str">
        <f t="shared" si="29"/>
        <v>Diabetes</v>
      </c>
    </row>
    <row r="910" spans="1:10" x14ac:dyDescent="0.25">
      <c r="A910" s="35" t="s">
        <v>1457</v>
      </c>
      <c r="B910" s="4">
        <v>32.01</v>
      </c>
      <c r="C910" s="4">
        <v>5.08</v>
      </c>
      <c r="D910" s="4" t="s">
        <v>2375</v>
      </c>
      <c r="E910" s="4" t="s">
        <v>2373</v>
      </c>
      <c r="F910" s="4" t="s">
        <v>2373</v>
      </c>
      <c r="G910" s="4">
        <v>1</v>
      </c>
      <c r="H910" s="4" t="s">
        <v>2373</v>
      </c>
      <c r="I910" s="4" t="str">
        <f t="shared" si="28"/>
        <v>Obesity</v>
      </c>
      <c r="J910" s="36" t="str">
        <f t="shared" si="29"/>
        <v>Normal</v>
      </c>
    </row>
    <row r="911" spans="1:10" x14ac:dyDescent="0.25">
      <c r="A911" s="35" t="s">
        <v>1456</v>
      </c>
      <c r="B911" s="4">
        <v>33.630000000000003</v>
      </c>
      <c r="C911" s="4">
        <v>11.39</v>
      </c>
      <c r="D911" s="4" t="s">
        <v>2373</v>
      </c>
      <c r="E911" s="4" t="s">
        <v>2373</v>
      </c>
      <c r="F911" s="4" t="s">
        <v>2373</v>
      </c>
      <c r="G911" s="4">
        <v>0</v>
      </c>
      <c r="H911" s="4" t="s">
        <v>2373</v>
      </c>
      <c r="I911" s="4" t="str">
        <f t="shared" si="28"/>
        <v>Obesity</v>
      </c>
      <c r="J911" s="36" t="str">
        <f t="shared" si="29"/>
        <v>Diabetes</v>
      </c>
    </row>
    <row r="912" spans="1:10" x14ac:dyDescent="0.25">
      <c r="A912" s="35" t="s">
        <v>1455</v>
      </c>
      <c r="B912" s="4">
        <v>34.865000000000002</v>
      </c>
      <c r="C912" s="4">
        <v>5.35</v>
      </c>
      <c r="D912" s="4" t="s">
        <v>2375</v>
      </c>
      <c r="E912" s="4" t="s">
        <v>2373</v>
      </c>
      <c r="F912" s="4" t="s">
        <v>2373</v>
      </c>
      <c r="G912" s="4">
        <v>1</v>
      </c>
      <c r="H912" s="4" t="s">
        <v>2373</v>
      </c>
      <c r="I912" s="4" t="str">
        <f t="shared" si="28"/>
        <v>Obesity</v>
      </c>
      <c r="J912" s="36" t="str">
        <f t="shared" si="29"/>
        <v>Normal</v>
      </c>
    </row>
    <row r="913" spans="1:10" x14ac:dyDescent="0.25">
      <c r="A913" s="35" t="s">
        <v>1454</v>
      </c>
      <c r="B913" s="4">
        <v>43.11</v>
      </c>
      <c r="C913" s="4">
        <v>5.6</v>
      </c>
      <c r="D913" s="4" t="s">
        <v>2373</v>
      </c>
      <c r="E913" s="4" t="s">
        <v>2373</v>
      </c>
      <c r="F913" s="4" t="s">
        <v>2373</v>
      </c>
      <c r="G913" s="4">
        <v>0</v>
      </c>
      <c r="H913" s="4" t="s">
        <v>2373</v>
      </c>
      <c r="I913" s="4" t="str">
        <f t="shared" si="28"/>
        <v>Obesity</v>
      </c>
      <c r="J913" s="36" t="str">
        <f t="shared" si="29"/>
        <v>Normal</v>
      </c>
    </row>
    <row r="914" spans="1:10" x14ac:dyDescent="0.25">
      <c r="A914" s="35" t="s">
        <v>1453</v>
      </c>
      <c r="B914" s="4">
        <v>30.305</v>
      </c>
      <c r="C914" s="4">
        <v>4.2699999999999996</v>
      </c>
      <c r="D914" s="4" t="s">
        <v>2375</v>
      </c>
      <c r="E914" s="4" t="s">
        <v>2373</v>
      </c>
      <c r="F914" s="4" t="s">
        <v>2373</v>
      </c>
      <c r="G914" s="4">
        <v>1</v>
      </c>
      <c r="H914" s="4" t="s">
        <v>2373</v>
      </c>
      <c r="I914" s="4" t="str">
        <f t="shared" si="28"/>
        <v>Obesity</v>
      </c>
      <c r="J914" s="36" t="str">
        <f t="shared" si="29"/>
        <v>Normal</v>
      </c>
    </row>
    <row r="915" spans="1:10" x14ac:dyDescent="0.25">
      <c r="A915" s="35" t="s">
        <v>1452</v>
      </c>
      <c r="B915" s="4">
        <v>25.175000000000001</v>
      </c>
      <c r="C915" s="4">
        <v>5.57</v>
      </c>
      <c r="D915" s="4" t="s">
        <v>2375</v>
      </c>
      <c r="E915" s="4" t="s">
        <v>2373</v>
      </c>
      <c r="F915" s="4" t="s">
        <v>2373</v>
      </c>
      <c r="G915" s="4">
        <v>1</v>
      </c>
      <c r="H915" s="4" t="s">
        <v>2373</v>
      </c>
      <c r="I915" s="4" t="str">
        <f t="shared" si="28"/>
        <v>Over Weight</v>
      </c>
      <c r="J915" s="36" t="str">
        <f t="shared" si="29"/>
        <v>Normal</v>
      </c>
    </row>
    <row r="916" spans="1:10" x14ac:dyDescent="0.25">
      <c r="A916" s="35" t="s">
        <v>1451</v>
      </c>
      <c r="B916" s="4">
        <v>26.8</v>
      </c>
      <c r="C916" s="4">
        <v>5.68</v>
      </c>
      <c r="D916" s="4" t="s">
        <v>2375</v>
      </c>
      <c r="E916" s="4" t="s">
        <v>2373</v>
      </c>
      <c r="F916" s="4" t="s">
        <v>2373</v>
      </c>
      <c r="G916" s="4">
        <v>1</v>
      </c>
      <c r="H916" s="4" t="s">
        <v>2373</v>
      </c>
      <c r="I916" s="4" t="str">
        <f t="shared" si="28"/>
        <v>Over Weight</v>
      </c>
      <c r="J916" s="36" t="str">
        <f t="shared" si="29"/>
        <v>Normal</v>
      </c>
    </row>
    <row r="917" spans="1:10" x14ac:dyDescent="0.25">
      <c r="A917" s="35" t="s">
        <v>1450</v>
      </c>
      <c r="B917" s="4">
        <v>21.78</v>
      </c>
      <c r="C917" s="4">
        <v>5.3</v>
      </c>
      <c r="D917" s="4" t="s">
        <v>2373</v>
      </c>
      <c r="E917" s="4" t="s">
        <v>2374</v>
      </c>
      <c r="F917" s="4" t="s">
        <v>2373</v>
      </c>
      <c r="G917" s="4">
        <v>1</v>
      </c>
      <c r="H917" s="4" t="s">
        <v>2373</v>
      </c>
      <c r="I917" s="4" t="str">
        <f t="shared" si="28"/>
        <v>Normal Weight</v>
      </c>
      <c r="J917" s="36" t="str">
        <f t="shared" si="29"/>
        <v>Normal</v>
      </c>
    </row>
    <row r="918" spans="1:10" x14ac:dyDescent="0.25">
      <c r="A918" s="35" t="s">
        <v>1449</v>
      </c>
      <c r="B918" s="4">
        <v>30.14</v>
      </c>
      <c r="C918" s="4">
        <v>9.4499999999999993</v>
      </c>
      <c r="D918" s="4" t="s">
        <v>2375</v>
      </c>
      <c r="E918" s="4" t="s">
        <v>2373</v>
      </c>
      <c r="F918" s="4" t="s">
        <v>2373</v>
      </c>
      <c r="G918" s="4">
        <v>0</v>
      </c>
      <c r="H918" s="4" t="s">
        <v>2373</v>
      </c>
      <c r="I918" s="4" t="str">
        <f t="shared" si="28"/>
        <v>Obesity</v>
      </c>
      <c r="J918" s="36" t="str">
        <f t="shared" si="29"/>
        <v>Diabetes</v>
      </c>
    </row>
    <row r="919" spans="1:10" x14ac:dyDescent="0.25">
      <c r="A919" s="35" t="s">
        <v>1448</v>
      </c>
      <c r="B919" s="4">
        <v>29.7</v>
      </c>
      <c r="C919" s="4">
        <v>6.79</v>
      </c>
      <c r="D919" s="4" t="s">
        <v>2375</v>
      </c>
      <c r="E919" s="4" t="s">
        <v>2373</v>
      </c>
      <c r="F919" s="4" t="s">
        <v>2373</v>
      </c>
      <c r="G919" s="4">
        <v>0</v>
      </c>
      <c r="H919" s="4" t="s">
        <v>2373</v>
      </c>
      <c r="I919" s="4" t="str">
        <f t="shared" si="28"/>
        <v>Over Weight</v>
      </c>
      <c r="J919" s="36" t="str">
        <f t="shared" si="29"/>
        <v>Diabetes</v>
      </c>
    </row>
    <row r="920" spans="1:10" x14ac:dyDescent="0.25">
      <c r="A920" s="35" t="s">
        <v>1447</v>
      </c>
      <c r="B920" s="4">
        <v>32.395000000000003</v>
      </c>
      <c r="C920" s="4">
        <v>11.1</v>
      </c>
      <c r="D920" s="4" t="s">
        <v>2375</v>
      </c>
      <c r="E920" s="4" t="s">
        <v>2373</v>
      </c>
      <c r="F920" s="4" t="s">
        <v>2373</v>
      </c>
      <c r="G920" s="4">
        <v>0</v>
      </c>
      <c r="H920" s="4" t="s">
        <v>2373</v>
      </c>
      <c r="I920" s="4" t="str">
        <f t="shared" si="28"/>
        <v>Obesity</v>
      </c>
      <c r="J920" s="36" t="str">
        <f t="shared" si="29"/>
        <v>Diabetes</v>
      </c>
    </row>
    <row r="921" spans="1:10" x14ac:dyDescent="0.25">
      <c r="A921" s="35" t="s">
        <v>1446</v>
      </c>
      <c r="B921" s="4">
        <v>36.64</v>
      </c>
      <c r="C921" s="4">
        <v>7.26</v>
      </c>
      <c r="D921" s="4" t="s">
        <v>2373</v>
      </c>
      <c r="E921" s="4" t="s">
        <v>2373</v>
      </c>
      <c r="F921" s="4" t="s">
        <v>2373</v>
      </c>
      <c r="G921" s="4">
        <v>0</v>
      </c>
      <c r="H921" s="4" t="s">
        <v>2373</v>
      </c>
      <c r="I921" s="4" t="str">
        <f t="shared" si="28"/>
        <v>Obesity</v>
      </c>
      <c r="J921" s="36" t="str">
        <f t="shared" si="29"/>
        <v>Diabetes</v>
      </c>
    </row>
    <row r="922" spans="1:10" x14ac:dyDescent="0.25">
      <c r="A922" s="35" t="s">
        <v>1445</v>
      </c>
      <c r="B922" s="4">
        <v>39.049999999999997</v>
      </c>
      <c r="C922" s="4">
        <v>5.27</v>
      </c>
      <c r="D922" s="4" t="s">
        <v>2375</v>
      </c>
      <c r="E922" s="4" t="s">
        <v>2373</v>
      </c>
      <c r="F922" s="4" t="s">
        <v>2373</v>
      </c>
      <c r="G922" s="4">
        <v>1</v>
      </c>
      <c r="H922" s="4" t="s">
        <v>2373</v>
      </c>
      <c r="I922" s="4" t="str">
        <f t="shared" si="28"/>
        <v>Obesity</v>
      </c>
      <c r="J922" s="36" t="str">
        <f t="shared" si="29"/>
        <v>Normal</v>
      </c>
    </row>
    <row r="923" spans="1:10" x14ac:dyDescent="0.25">
      <c r="A923" s="35" t="s">
        <v>1444</v>
      </c>
      <c r="B923" s="4">
        <v>33.1</v>
      </c>
      <c r="C923" s="4">
        <v>5.46</v>
      </c>
      <c r="D923" s="4" t="s">
        <v>2375</v>
      </c>
      <c r="E923" s="4" t="s">
        <v>2373</v>
      </c>
      <c r="F923" s="4" t="s">
        <v>2373</v>
      </c>
      <c r="G923" s="4">
        <v>1</v>
      </c>
      <c r="H923" s="4" t="s">
        <v>2373</v>
      </c>
      <c r="I923" s="4" t="str">
        <f t="shared" si="28"/>
        <v>Obesity</v>
      </c>
      <c r="J923" s="36" t="str">
        <f t="shared" si="29"/>
        <v>Normal</v>
      </c>
    </row>
    <row r="924" spans="1:10" x14ac:dyDescent="0.25">
      <c r="A924" s="35" t="s">
        <v>1443</v>
      </c>
      <c r="B924" s="4">
        <v>31.824999999999999</v>
      </c>
      <c r="C924" s="4">
        <v>8.1300000000000008</v>
      </c>
      <c r="D924" s="4" t="s">
        <v>2373</v>
      </c>
      <c r="E924" s="4" t="s">
        <v>2373</v>
      </c>
      <c r="F924" s="4" t="s">
        <v>2373</v>
      </c>
      <c r="G924" s="4">
        <v>0</v>
      </c>
      <c r="H924" s="4" t="s">
        <v>2373</v>
      </c>
      <c r="I924" s="4" t="str">
        <f t="shared" si="28"/>
        <v>Obesity</v>
      </c>
      <c r="J924" s="36" t="str">
        <f t="shared" si="29"/>
        <v>Diabetes</v>
      </c>
    </row>
    <row r="925" spans="1:10" x14ac:dyDescent="0.25">
      <c r="A925" s="35" t="s">
        <v>1442</v>
      </c>
      <c r="B925" s="4">
        <v>29</v>
      </c>
      <c r="C925" s="4">
        <v>4.25</v>
      </c>
      <c r="D925" s="4" t="s">
        <v>2375</v>
      </c>
      <c r="E925" s="4" t="s">
        <v>2373</v>
      </c>
      <c r="F925" s="4" t="s">
        <v>2373</v>
      </c>
      <c r="G925" s="4">
        <v>1</v>
      </c>
      <c r="H925" s="4" t="s">
        <v>2373</v>
      </c>
      <c r="I925" s="4" t="str">
        <f t="shared" si="28"/>
        <v>Over Weight</v>
      </c>
      <c r="J925" s="36" t="str">
        <f t="shared" si="29"/>
        <v>Normal</v>
      </c>
    </row>
    <row r="926" spans="1:10" x14ac:dyDescent="0.25">
      <c r="A926" s="35" t="s">
        <v>1441</v>
      </c>
      <c r="B926" s="4">
        <v>30.495000000000001</v>
      </c>
      <c r="C926" s="4">
        <v>8.68</v>
      </c>
      <c r="D926" s="4" t="s">
        <v>2373</v>
      </c>
      <c r="E926" s="4" t="s">
        <v>2373</v>
      </c>
      <c r="F926" s="4" t="s">
        <v>2373</v>
      </c>
      <c r="G926" s="4">
        <v>0</v>
      </c>
      <c r="H926" s="4" t="s">
        <v>2373</v>
      </c>
      <c r="I926" s="4" t="str">
        <f t="shared" si="28"/>
        <v>Obesity</v>
      </c>
      <c r="J926" s="36" t="str">
        <f t="shared" si="29"/>
        <v>Diabetes</v>
      </c>
    </row>
    <row r="927" spans="1:10" x14ac:dyDescent="0.25">
      <c r="A927" s="35" t="s">
        <v>1440</v>
      </c>
      <c r="B927" s="4">
        <v>25.2</v>
      </c>
      <c r="C927" s="4">
        <v>6.25</v>
      </c>
      <c r="D927" s="4" t="s">
        <v>2375</v>
      </c>
      <c r="E927" s="4" t="s">
        <v>2373</v>
      </c>
      <c r="F927" s="4" t="s">
        <v>2373</v>
      </c>
      <c r="G927" s="4">
        <v>1</v>
      </c>
      <c r="H927" s="4" t="s">
        <v>2373</v>
      </c>
      <c r="I927" s="4" t="str">
        <f t="shared" si="28"/>
        <v>Over Weight</v>
      </c>
      <c r="J927" s="36" t="str">
        <f t="shared" si="29"/>
        <v>Pre diabetes</v>
      </c>
    </row>
    <row r="928" spans="1:10" x14ac:dyDescent="0.25">
      <c r="A928" s="35" t="s">
        <v>1439</v>
      </c>
      <c r="B928" s="4">
        <v>22.77</v>
      </c>
      <c r="C928" s="4">
        <v>4.47</v>
      </c>
      <c r="D928" s="4" t="s">
        <v>2375</v>
      </c>
      <c r="E928" s="4" t="s">
        <v>2373</v>
      </c>
      <c r="F928" s="4" t="s">
        <v>2373</v>
      </c>
      <c r="G928" s="4">
        <v>1</v>
      </c>
      <c r="H928" s="4" t="s">
        <v>2373</v>
      </c>
      <c r="I928" s="4" t="str">
        <f t="shared" si="28"/>
        <v>Normal Weight</v>
      </c>
      <c r="J928" s="36" t="str">
        <f t="shared" si="29"/>
        <v>Normal</v>
      </c>
    </row>
    <row r="929" spans="1:10" x14ac:dyDescent="0.25">
      <c r="A929" s="35" t="s">
        <v>1438</v>
      </c>
      <c r="B929" s="4">
        <v>23.18</v>
      </c>
      <c r="C929" s="4">
        <v>8.31</v>
      </c>
      <c r="D929" s="4" t="s">
        <v>2373</v>
      </c>
      <c r="E929" s="4" t="s">
        <v>2373</v>
      </c>
      <c r="F929" s="4" t="s">
        <v>2373</v>
      </c>
      <c r="G929" s="4">
        <v>0</v>
      </c>
      <c r="H929" s="4" t="s">
        <v>2373</v>
      </c>
      <c r="I929" s="4" t="str">
        <f t="shared" si="28"/>
        <v>Normal Weight</v>
      </c>
      <c r="J929" s="36" t="str">
        <f t="shared" si="29"/>
        <v>Diabetes</v>
      </c>
    </row>
    <row r="930" spans="1:10" x14ac:dyDescent="0.25">
      <c r="A930" s="35" t="s">
        <v>1437</v>
      </c>
      <c r="B930" s="4">
        <v>35.409999999999997</v>
      </c>
      <c r="C930" s="4">
        <v>5.68</v>
      </c>
      <c r="D930" s="4" t="s">
        <v>2373</v>
      </c>
      <c r="E930" s="4" t="s">
        <v>2373</v>
      </c>
      <c r="F930" s="4" t="s">
        <v>2373</v>
      </c>
      <c r="G930" s="4">
        <v>0</v>
      </c>
      <c r="H930" s="4" t="s">
        <v>2373</v>
      </c>
      <c r="I930" s="4" t="str">
        <f t="shared" si="28"/>
        <v>Obesity</v>
      </c>
      <c r="J930" s="36" t="str">
        <f t="shared" si="29"/>
        <v>Normal</v>
      </c>
    </row>
    <row r="931" spans="1:10" x14ac:dyDescent="0.25">
      <c r="A931" s="35" t="s">
        <v>1436</v>
      </c>
      <c r="B931" s="4">
        <v>32.11</v>
      </c>
      <c r="C931" s="4">
        <v>4.75</v>
      </c>
      <c r="D931" s="4" t="s">
        <v>2375</v>
      </c>
      <c r="E931" s="4" t="s">
        <v>2373</v>
      </c>
      <c r="F931" s="4" t="s">
        <v>2373</v>
      </c>
      <c r="G931" s="4">
        <v>2</v>
      </c>
      <c r="H931" s="4" t="s">
        <v>2373</v>
      </c>
      <c r="I931" s="4" t="str">
        <f t="shared" si="28"/>
        <v>Obesity</v>
      </c>
      <c r="J931" s="36" t="str">
        <f t="shared" si="29"/>
        <v>Normal</v>
      </c>
    </row>
    <row r="932" spans="1:10" x14ac:dyDescent="0.25">
      <c r="A932" s="35" t="s">
        <v>1435</v>
      </c>
      <c r="B932" s="4">
        <v>34.479999999999997</v>
      </c>
      <c r="C932" s="4">
        <v>6.31</v>
      </c>
      <c r="D932" s="4" t="s">
        <v>2373</v>
      </c>
      <c r="E932" s="4" t="s">
        <v>2373</v>
      </c>
      <c r="F932" s="4" t="s">
        <v>2375</v>
      </c>
      <c r="G932" s="4">
        <v>1</v>
      </c>
      <c r="H932" s="4" t="s">
        <v>2373</v>
      </c>
      <c r="I932" s="4" t="str">
        <f t="shared" si="28"/>
        <v>Obesity</v>
      </c>
      <c r="J932" s="36" t="str">
        <f t="shared" si="29"/>
        <v>Pre diabetes</v>
      </c>
    </row>
    <row r="933" spans="1:10" x14ac:dyDescent="0.25">
      <c r="A933" s="35" t="s">
        <v>1434</v>
      </c>
      <c r="B933" s="4">
        <v>34.39</v>
      </c>
      <c r="C933" s="4">
        <v>6.28</v>
      </c>
      <c r="D933" s="4" t="s">
        <v>2375</v>
      </c>
      <c r="E933" s="4" t="s">
        <v>2373</v>
      </c>
      <c r="F933" s="4" t="s">
        <v>2373</v>
      </c>
      <c r="G933" s="4">
        <v>1</v>
      </c>
      <c r="H933" s="4" t="s">
        <v>2373</v>
      </c>
      <c r="I933" s="4" t="str">
        <f t="shared" si="28"/>
        <v>Obesity</v>
      </c>
      <c r="J933" s="36" t="str">
        <f t="shared" si="29"/>
        <v>Pre diabetes</v>
      </c>
    </row>
    <row r="934" spans="1:10" x14ac:dyDescent="0.25">
      <c r="A934" s="35" t="s">
        <v>1433</v>
      </c>
      <c r="B934" s="4">
        <v>26.4</v>
      </c>
      <c r="C934" s="4">
        <v>9.2899999999999991</v>
      </c>
      <c r="D934" s="4" t="s">
        <v>2375</v>
      </c>
      <c r="E934" s="4" t="s">
        <v>2373</v>
      </c>
      <c r="F934" s="4" t="s">
        <v>2375</v>
      </c>
      <c r="G934" s="4">
        <v>1</v>
      </c>
      <c r="H934" s="4" t="s">
        <v>2373</v>
      </c>
      <c r="I934" s="4" t="str">
        <f t="shared" si="28"/>
        <v>Over Weight</v>
      </c>
      <c r="J934" s="36" t="str">
        <f t="shared" si="29"/>
        <v>Diabetes</v>
      </c>
    </row>
    <row r="935" spans="1:10" x14ac:dyDescent="0.25">
      <c r="A935" s="35" t="s">
        <v>1432</v>
      </c>
      <c r="B935" s="4">
        <v>28.1</v>
      </c>
      <c r="C935" s="4">
        <v>5.79</v>
      </c>
      <c r="D935" s="4" t="s">
        <v>2375</v>
      </c>
      <c r="E935" s="4" t="s">
        <v>2373</v>
      </c>
      <c r="F935" s="4" t="s">
        <v>2375</v>
      </c>
      <c r="G935" s="4">
        <v>1</v>
      </c>
      <c r="H935" s="4" t="s">
        <v>2373</v>
      </c>
      <c r="I935" s="4" t="str">
        <f t="shared" si="28"/>
        <v>Over Weight</v>
      </c>
      <c r="J935" s="36" t="str">
        <f t="shared" si="29"/>
        <v>Pre diabetes</v>
      </c>
    </row>
    <row r="936" spans="1:10" x14ac:dyDescent="0.25">
      <c r="A936" s="35" t="s">
        <v>1431</v>
      </c>
      <c r="B936" s="4">
        <v>27</v>
      </c>
      <c r="C936" s="4">
        <v>4.54</v>
      </c>
      <c r="D936" s="4" t="s">
        <v>2375</v>
      </c>
      <c r="E936" s="4" t="s">
        <v>2373</v>
      </c>
      <c r="F936" s="4" t="s">
        <v>2373</v>
      </c>
      <c r="G936" s="4">
        <v>1</v>
      </c>
      <c r="H936" s="4" t="s">
        <v>2373</v>
      </c>
      <c r="I936" s="4" t="str">
        <f t="shared" si="28"/>
        <v>Over Weight</v>
      </c>
      <c r="J936" s="36" t="str">
        <f t="shared" si="29"/>
        <v>Normal</v>
      </c>
    </row>
    <row r="937" spans="1:10" x14ac:dyDescent="0.25">
      <c r="A937" s="35" t="s">
        <v>1430</v>
      </c>
      <c r="B937" s="4">
        <v>28.594999999999999</v>
      </c>
      <c r="C937" s="4">
        <v>4.68</v>
      </c>
      <c r="D937" s="4" t="s">
        <v>2375</v>
      </c>
      <c r="E937" s="4" t="s">
        <v>2373</v>
      </c>
      <c r="F937" s="4" t="s">
        <v>2373</v>
      </c>
      <c r="G937" s="4">
        <v>1</v>
      </c>
      <c r="H937" s="4" t="s">
        <v>2373</v>
      </c>
      <c r="I937" s="4" t="str">
        <f t="shared" si="28"/>
        <v>Over Weight</v>
      </c>
      <c r="J937" s="36" t="str">
        <f t="shared" si="29"/>
        <v>Normal</v>
      </c>
    </row>
    <row r="938" spans="1:10" x14ac:dyDescent="0.25">
      <c r="A938" s="35" t="s">
        <v>1429</v>
      </c>
      <c r="B938" s="4">
        <v>36.799999999999997</v>
      </c>
      <c r="C938" s="4">
        <v>5.88</v>
      </c>
      <c r="D938" s="4" t="s">
        <v>2373</v>
      </c>
      <c r="E938" s="4" t="s">
        <v>2373</v>
      </c>
      <c r="F938" s="4" t="s">
        <v>2373</v>
      </c>
      <c r="G938" s="4">
        <v>1</v>
      </c>
      <c r="H938" s="4" t="s">
        <v>2373</v>
      </c>
      <c r="I938" s="4" t="str">
        <f t="shared" si="28"/>
        <v>Obesity</v>
      </c>
      <c r="J938" s="36" t="str">
        <f t="shared" si="29"/>
        <v>Pre diabetes</v>
      </c>
    </row>
    <row r="939" spans="1:10" x14ac:dyDescent="0.25">
      <c r="A939" s="35" t="s">
        <v>1428</v>
      </c>
      <c r="B939" s="4">
        <v>23.75</v>
      </c>
      <c r="C939" s="4">
        <v>5.42</v>
      </c>
      <c r="D939" s="4" t="s">
        <v>2375</v>
      </c>
      <c r="E939" s="4" t="s">
        <v>2373</v>
      </c>
      <c r="F939" s="4" t="s">
        <v>2375</v>
      </c>
      <c r="G939" s="4">
        <v>1</v>
      </c>
      <c r="H939" s="4" t="s">
        <v>2373</v>
      </c>
      <c r="I939" s="4" t="str">
        <f t="shared" si="28"/>
        <v>Normal Weight</v>
      </c>
      <c r="J939" s="36" t="str">
        <f t="shared" si="29"/>
        <v>Normal</v>
      </c>
    </row>
    <row r="940" spans="1:10" x14ac:dyDescent="0.25">
      <c r="A940" s="35" t="s">
        <v>1427</v>
      </c>
      <c r="B940" s="4">
        <v>35.619999999999997</v>
      </c>
      <c r="C940" s="4">
        <v>4.16</v>
      </c>
      <c r="D940" s="4" t="s">
        <v>2373</v>
      </c>
      <c r="E940" s="4" t="s">
        <v>2373</v>
      </c>
      <c r="F940" s="4" t="s">
        <v>2373</v>
      </c>
      <c r="G940" s="4">
        <v>0</v>
      </c>
      <c r="H940" s="4" t="s">
        <v>2373</v>
      </c>
      <c r="I940" s="4" t="str">
        <f t="shared" si="28"/>
        <v>Obesity</v>
      </c>
      <c r="J940" s="36" t="str">
        <f t="shared" si="29"/>
        <v>Normal</v>
      </c>
    </row>
    <row r="941" spans="1:10" x14ac:dyDescent="0.25">
      <c r="A941" s="35" t="s">
        <v>1426</v>
      </c>
      <c r="B941" s="4">
        <v>30.69</v>
      </c>
      <c r="C941" s="4">
        <v>7.05</v>
      </c>
      <c r="D941" s="4" t="s">
        <v>2375</v>
      </c>
      <c r="E941" s="4" t="s">
        <v>2373</v>
      </c>
      <c r="F941" s="4" t="s">
        <v>2373</v>
      </c>
      <c r="G941" s="4">
        <v>2</v>
      </c>
      <c r="H941" s="4" t="s">
        <v>2373</v>
      </c>
      <c r="I941" s="4" t="str">
        <f t="shared" si="28"/>
        <v>Obesity</v>
      </c>
      <c r="J941" s="36" t="str">
        <f t="shared" si="29"/>
        <v>Diabetes</v>
      </c>
    </row>
    <row r="942" spans="1:10" x14ac:dyDescent="0.25">
      <c r="A942" s="35" t="s">
        <v>1425</v>
      </c>
      <c r="B942" s="4">
        <v>35.799999999999997</v>
      </c>
      <c r="C942" s="4">
        <v>5.63</v>
      </c>
      <c r="D942" s="4" t="s">
        <v>2375</v>
      </c>
      <c r="E942" s="4" t="s">
        <v>2373</v>
      </c>
      <c r="F942" s="4" t="s">
        <v>2373</v>
      </c>
      <c r="G942" s="4">
        <v>2</v>
      </c>
      <c r="H942" s="4" t="s">
        <v>2373</v>
      </c>
      <c r="I942" s="4" t="str">
        <f t="shared" si="28"/>
        <v>Obesity</v>
      </c>
      <c r="J942" s="36" t="str">
        <f t="shared" si="29"/>
        <v>Normal</v>
      </c>
    </row>
    <row r="943" spans="1:10" x14ac:dyDescent="0.25">
      <c r="A943" s="35" t="s">
        <v>1424</v>
      </c>
      <c r="B943" s="4">
        <v>28.785</v>
      </c>
      <c r="C943" s="4">
        <v>4.24</v>
      </c>
      <c r="D943" s="4" t="s">
        <v>2375</v>
      </c>
      <c r="E943" s="4" t="s">
        <v>2373</v>
      </c>
      <c r="F943" s="4" t="s">
        <v>2373</v>
      </c>
      <c r="G943" s="4">
        <v>2</v>
      </c>
      <c r="H943" s="4" t="s">
        <v>2373</v>
      </c>
      <c r="I943" s="4" t="str">
        <f t="shared" si="28"/>
        <v>Over Weight</v>
      </c>
      <c r="J943" s="36" t="str">
        <f t="shared" si="29"/>
        <v>Normal</v>
      </c>
    </row>
    <row r="944" spans="1:10" x14ac:dyDescent="0.25">
      <c r="A944" s="35" t="s">
        <v>1423</v>
      </c>
      <c r="B944" s="4">
        <v>28.594999999999999</v>
      </c>
      <c r="C944" s="4">
        <v>4.96</v>
      </c>
      <c r="D944" s="4" t="s">
        <v>2375</v>
      </c>
      <c r="E944" s="4" t="s">
        <v>2373</v>
      </c>
      <c r="F944" s="4" t="s">
        <v>2373</v>
      </c>
      <c r="G944" s="4">
        <v>2</v>
      </c>
      <c r="H944" s="4" t="s">
        <v>2373</v>
      </c>
      <c r="I944" s="4" t="str">
        <f t="shared" si="28"/>
        <v>Over Weight</v>
      </c>
      <c r="J944" s="36" t="str">
        <f t="shared" si="29"/>
        <v>Normal</v>
      </c>
    </row>
    <row r="945" spans="1:10" x14ac:dyDescent="0.25">
      <c r="A945" s="35" t="s">
        <v>1422</v>
      </c>
      <c r="B945" s="4">
        <v>48.75</v>
      </c>
      <c r="C945" s="4">
        <v>4.34</v>
      </c>
      <c r="D945" s="4" t="s">
        <v>2373</v>
      </c>
      <c r="E945" s="4" t="s">
        <v>2373</v>
      </c>
      <c r="F945" s="4" t="s">
        <v>2373</v>
      </c>
      <c r="G945" s="4">
        <v>0</v>
      </c>
      <c r="H945" s="4" t="s">
        <v>2373</v>
      </c>
      <c r="I945" s="4" t="str">
        <f t="shared" si="28"/>
        <v>Obesity</v>
      </c>
      <c r="J945" s="36" t="str">
        <f t="shared" si="29"/>
        <v>Normal</v>
      </c>
    </row>
    <row r="946" spans="1:10" x14ac:dyDescent="0.25">
      <c r="A946" s="35" t="s">
        <v>1421</v>
      </c>
      <c r="B946" s="4">
        <v>28.31</v>
      </c>
      <c r="C946" s="4">
        <v>5.43</v>
      </c>
      <c r="D946" s="4" t="s">
        <v>2375</v>
      </c>
      <c r="E946" s="4" t="s">
        <v>2373</v>
      </c>
      <c r="F946" s="4" t="s">
        <v>2373</v>
      </c>
      <c r="G946" s="4">
        <v>2</v>
      </c>
      <c r="H946" s="4" t="s">
        <v>2373</v>
      </c>
      <c r="I946" s="4" t="str">
        <f t="shared" si="28"/>
        <v>Over Weight</v>
      </c>
      <c r="J946" s="36" t="str">
        <f t="shared" si="29"/>
        <v>Normal</v>
      </c>
    </row>
    <row r="947" spans="1:10" x14ac:dyDescent="0.25">
      <c r="A947" s="35" t="s">
        <v>1420</v>
      </c>
      <c r="B947" s="4">
        <v>38.39</v>
      </c>
      <c r="C947" s="4">
        <v>8.33</v>
      </c>
      <c r="D947" s="4" t="s">
        <v>2375</v>
      </c>
      <c r="E947" s="4" t="s">
        <v>2373</v>
      </c>
      <c r="F947" s="4" t="s">
        <v>2373</v>
      </c>
      <c r="G947" s="4">
        <v>1</v>
      </c>
      <c r="H947" s="4" t="s">
        <v>2373</v>
      </c>
      <c r="I947" s="4" t="str">
        <f t="shared" si="28"/>
        <v>Obesity</v>
      </c>
      <c r="J947" s="36" t="str">
        <f t="shared" si="29"/>
        <v>Diabetes</v>
      </c>
    </row>
    <row r="948" spans="1:10" x14ac:dyDescent="0.25">
      <c r="A948" s="35" t="s">
        <v>1419</v>
      </c>
      <c r="B948" s="4">
        <v>25.87</v>
      </c>
      <c r="C948" s="4">
        <v>5.63</v>
      </c>
      <c r="D948" s="4" t="s">
        <v>2375</v>
      </c>
      <c r="E948" s="4" t="s">
        <v>2373</v>
      </c>
      <c r="F948" s="4" t="s">
        <v>2373</v>
      </c>
      <c r="G948" s="4">
        <v>1</v>
      </c>
      <c r="H948" s="4" t="s">
        <v>2373</v>
      </c>
      <c r="I948" s="4" t="str">
        <f t="shared" si="28"/>
        <v>Over Weight</v>
      </c>
      <c r="J948" s="36" t="str">
        <f t="shared" si="29"/>
        <v>Normal</v>
      </c>
    </row>
    <row r="949" spans="1:10" x14ac:dyDescent="0.25">
      <c r="A949" s="35" t="s">
        <v>1418</v>
      </c>
      <c r="B949" s="4">
        <v>43.7</v>
      </c>
      <c r="C949" s="4">
        <v>7.23</v>
      </c>
      <c r="D949" s="4" t="s">
        <v>2373</v>
      </c>
      <c r="E949" s="4" t="s">
        <v>2373</v>
      </c>
      <c r="F949" s="4" t="s">
        <v>2373</v>
      </c>
      <c r="G949" s="4">
        <v>0</v>
      </c>
      <c r="H949" s="4" t="s">
        <v>2373</v>
      </c>
      <c r="I949" s="4" t="str">
        <f t="shared" si="28"/>
        <v>Obesity</v>
      </c>
      <c r="J949" s="36" t="str">
        <f t="shared" si="29"/>
        <v>Diabetes</v>
      </c>
    </row>
    <row r="950" spans="1:10" x14ac:dyDescent="0.25">
      <c r="A950" s="35" t="s">
        <v>1417</v>
      </c>
      <c r="B950" s="4">
        <v>40.945</v>
      </c>
      <c r="C950" s="4">
        <v>10.57</v>
      </c>
      <c r="D950" s="4" t="s">
        <v>2373</v>
      </c>
      <c r="E950" s="4" t="s">
        <v>2373</v>
      </c>
      <c r="F950" s="4" t="s">
        <v>2373</v>
      </c>
      <c r="G950" s="4">
        <v>0</v>
      </c>
      <c r="H950" s="4" t="s">
        <v>2373</v>
      </c>
      <c r="I950" s="4" t="str">
        <f t="shared" si="28"/>
        <v>Obesity</v>
      </c>
      <c r="J950" s="36" t="str">
        <f t="shared" si="29"/>
        <v>Diabetes</v>
      </c>
    </row>
    <row r="951" spans="1:10" x14ac:dyDescent="0.25">
      <c r="A951" s="35" t="s">
        <v>1416</v>
      </c>
      <c r="B951" s="4">
        <v>27.94</v>
      </c>
      <c r="C951" s="4">
        <v>7.92</v>
      </c>
      <c r="D951" s="4" t="s">
        <v>2373</v>
      </c>
      <c r="E951" s="4" t="s">
        <v>2373</v>
      </c>
      <c r="F951" s="4" t="s">
        <v>2373</v>
      </c>
      <c r="G951" s="4">
        <v>0</v>
      </c>
      <c r="H951" s="4" t="s">
        <v>2373</v>
      </c>
      <c r="I951" s="4" t="str">
        <f t="shared" si="28"/>
        <v>Over Weight</v>
      </c>
      <c r="J951" s="36" t="str">
        <f t="shared" si="29"/>
        <v>Diabetes</v>
      </c>
    </row>
    <row r="952" spans="1:10" x14ac:dyDescent="0.25">
      <c r="A952" s="35" t="s">
        <v>1415</v>
      </c>
      <c r="B952" s="4">
        <v>31.9</v>
      </c>
      <c r="C952" s="4">
        <v>10.119999999999999</v>
      </c>
      <c r="D952" s="4" t="s">
        <v>2373</v>
      </c>
      <c r="E952" s="4" t="s">
        <v>2373</v>
      </c>
      <c r="F952" s="4" t="s">
        <v>2373</v>
      </c>
      <c r="G952" s="4">
        <v>2</v>
      </c>
      <c r="H952" s="4" t="s">
        <v>2373</v>
      </c>
      <c r="I952" s="4" t="str">
        <f t="shared" si="28"/>
        <v>Obesity</v>
      </c>
      <c r="J952" s="36" t="str">
        <f t="shared" si="29"/>
        <v>Diabetes</v>
      </c>
    </row>
    <row r="953" spans="1:10" x14ac:dyDescent="0.25">
      <c r="A953" s="35" t="s">
        <v>1414</v>
      </c>
      <c r="B953" s="4">
        <v>31.64</v>
      </c>
      <c r="C953" s="4">
        <v>7.91</v>
      </c>
      <c r="D953" s="4" t="s">
        <v>2373</v>
      </c>
      <c r="E953" s="4" t="s">
        <v>2373</v>
      </c>
      <c r="F953" s="4" t="s">
        <v>2373</v>
      </c>
      <c r="G953" s="4">
        <v>0</v>
      </c>
      <c r="H953" s="4" t="s">
        <v>2373</v>
      </c>
      <c r="I953" s="4" t="str">
        <f t="shared" si="28"/>
        <v>Obesity</v>
      </c>
      <c r="J953" s="36" t="str">
        <f t="shared" si="29"/>
        <v>Diabetes</v>
      </c>
    </row>
    <row r="954" spans="1:10" x14ac:dyDescent="0.25">
      <c r="A954" s="35" t="s">
        <v>1413</v>
      </c>
      <c r="B954" s="4">
        <v>46.7</v>
      </c>
      <c r="C954" s="4">
        <v>10.9</v>
      </c>
      <c r="D954" s="4" t="s">
        <v>2373</v>
      </c>
      <c r="E954" s="4" t="s">
        <v>2373</v>
      </c>
      <c r="F954" s="4" t="s">
        <v>2373</v>
      </c>
      <c r="G954" s="4">
        <v>0</v>
      </c>
      <c r="H954" s="4" t="s">
        <v>2373</v>
      </c>
      <c r="I954" s="4" t="str">
        <f t="shared" si="28"/>
        <v>Obesity</v>
      </c>
      <c r="J954" s="36" t="str">
        <f t="shared" si="29"/>
        <v>Diabetes</v>
      </c>
    </row>
    <row r="955" spans="1:10" x14ac:dyDescent="0.25">
      <c r="A955" s="35" t="s">
        <v>1412</v>
      </c>
      <c r="B955" s="4">
        <v>18.335000000000001</v>
      </c>
      <c r="C955" s="4">
        <v>11.83</v>
      </c>
      <c r="D955" s="4" t="s">
        <v>2373</v>
      </c>
      <c r="E955" s="4" t="s">
        <v>2373</v>
      </c>
      <c r="F955" s="4" t="s">
        <v>2373</v>
      </c>
      <c r="G955" s="4">
        <v>0</v>
      </c>
      <c r="H955" s="4" t="s">
        <v>2373</v>
      </c>
      <c r="I955" s="4" t="str">
        <f t="shared" si="28"/>
        <v>Underweight</v>
      </c>
      <c r="J955" s="36" t="str">
        <f t="shared" si="29"/>
        <v>Diabetes</v>
      </c>
    </row>
    <row r="956" spans="1:10" x14ac:dyDescent="0.25">
      <c r="A956" s="35" t="s">
        <v>1411</v>
      </c>
      <c r="B956" s="4">
        <v>31.24</v>
      </c>
      <c r="C956" s="4">
        <v>7.42</v>
      </c>
      <c r="D956" s="4" t="s">
        <v>2375</v>
      </c>
      <c r="E956" s="4" t="s">
        <v>2373</v>
      </c>
      <c r="F956" s="4" t="s">
        <v>2373</v>
      </c>
      <c r="G956" s="4">
        <v>2</v>
      </c>
      <c r="H956" s="4" t="s">
        <v>2373</v>
      </c>
      <c r="I956" s="4" t="str">
        <f t="shared" si="28"/>
        <v>Obesity</v>
      </c>
      <c r="J956" s="36" t="str">
        <f t="shared" si="29"/>
        <v>Diabetes</v>
      </c>
    </row>
    <row r="957" spans="1:10" x14ac:dyDescent="0.25">
      <c r="A957" s="35" t="s">
        <v>1410</v>
      </c>
      <c r="B957" s="4">
        <v>39.22</v>
      </c>
      <c r="C957" s="4">
        <v>5.62</v>
      </c>
      <c r="D957" s="4" t="s">
        <v>2375</v>
      </c>
      <c r="E957" s="4" t="s">
        <v>2373</v>
      </c>
      <c r="F957" s="4" t="s">
        <v>2373</v>
      </c>
      <c r="G957" s="4">
        <v>1</v>
      </c>
      <c r="H957" s="4" t="s">
        <v>2373</v>
      </c>
      <c r="I957" s="4" t="str">
        <f t="shared" si="28"/>
        <v>Obesity</v>
      </c>
      <c r="J957" s="36" t="str">
        <f t="shared" si="29"/>
        <v>Normal</v>
      </c>
    </row>
    <row r="958" spans="1:10" x14ac:dyDescent="0.25">
      <c r="A958" s="35" t="s">
        <v>1409</v>
      </c>
      <c r="B958" s="4">
        <v>24.414999999999999</v>
      </c>
      <c r="C958" s="4">
        <v>7.16</v>
      </c>
      <c r="D958" s="4" t="s">
        <v>2373</v>
      </c>
      <c r="E958" s="4" t="s">
        <v>2373</v>
      </c>
      <c r="F958" s="4" t="s">
        <v>2373</v>
      </c>
      <c r="G958" s="4">
        <v>0</v>
      </c>
      <c r="H958" s="4" t="s">
        <v>2373</v>
      </c>
      <c r="I958" s="4" t="str">
        <f t="shared" si="28"/>
        <v>Normal Weight</v>
      </c>
      <c r="J958" s="36" t="str">
        <f t="shared" si="29"/>
        <v>Diabetes</v>
      </c>
    </row>
    <row r="959" spans="1:10" x14ac:dyDescent="0.25">
      <c r="A959" s="35" t="s">
        <v>1408</v>
      </c>
      <c r="B959" s="4">
        <v>32.299999999999997</v>
      </c>
      <c r="C959" s="4">
        <v>9.89</v>
      </c>
      <c r="D959" s="4" t="s">
        <v>2373</v>
      </c>
      <c r="E959" s="4" t="s">
        <v>2373</v>
      </c>
      <c r="F959" s="4" t="s">
        <v>2373</v>
      </c>
      <c r="G959" s="4">
        <v>0</v>
      </c>
      <c r="H959" s="4" t="s">
        <v>2373</v>
      </c>
      <c r="I959" s="4" t="str">
        <f t="shared" si="28"/>
        <v>Obesity</v>
      </c>
      <c r="J959" s="36" t="str">
        <f t="shared" si="29"/>
        <v>Diabetes</v>
      </c>
    </row>
    <row r="960" spans="1:10" x14ac:dyDescent="0.25">
      <c r="A960" s="35" t="s">
        <v>1407</v>
      </c>
      <c r="B960" s="4">
        <v>39.94</v>
      </c>
      <c r="C960" s="4">
        <v>5.14</v>
      </c>
      <c r="D960" s="4" t="s">
        <v>2373</v>
      </c>
      <c r="E960" s="4" t="s">
        <v>2373</v>
      </c>
      <c r="F960" s="4" t="s">
        <v>2373</v>
      </c>
      <c r="G960" s="4">
        <v>0</v>
      </c>
      <c r="H960" s="4" t="s">
        <v>2373</v>
      </c>
      <c r="I960" s="4" t="str">
        <f t="shared" si="28"/>
        <v>Obesity</v>
      </c>
      <c r="J960" s="36" t="str">
        <f t="shared" si="29"/>
        <v>Normal</v>
      </c>
    </row>
    <row r="961" spans="1:10" x14ac:dyDescent="0.25">
      <c r="A961" s="35" t="s">
        <v>1406</v>
      </c>
      <c r="B961" s="4">
        <v>30</v>
      </c>
      <c r="C961" s="4">
        <v>5.61</v>
      </c>
      <c r="D961" s="4" t="s">
        <v>2375</v>
      </c>
      <c r="E961" s="4" t="s">
        <v>2373</v>
      </c>
      <c r="F961" s="4" t="s">
        <v>2375</v>
      </c>
      <c r="G961" s="4">
        <v>1</v>
      </c>
      <c r="H961" s="4" t="s">
        <v>2373</v>
      </c>
      <c r="I961" s="4" t="str">
        <f t="shared" si="28"/>
        <v>Obesity</v>
      </c>
      <c r="J961" s="36" t="str">
        <f t="shared" si="29"/>
        <v>Normal</v>
      </c>
    </row>
    <row r="962" spans="1:10" x14ac:dyDescent="0.25">
      <c r="A962" s="35" t="s">
        <v>1405</v>
      </c>
      <c r="B962" s="4">
        <v>35.340000000000003</v>
      </c>
      <c r="C962" s="4">
        <v>5.51</v>
      </c>
      <c r="D962" s="4" t="s">
        <v>2375</v>
      </c>
      <c r="E962" s="4" t="s">
        <v>2373</v>
      </c>
      <c r="F962" s="4" t="s">
        <v>2375</v>
      </c>
      <c r="G962" s="4">
        <v>1</v>
      </c>
      <c r="H962" s="4" t="s">
        <v>2373</v>
      </c>
      <c r="I962" s="4" t="str">
        <f t="shared" si="28"/>
        <v>Obesity</v>
      </c>
      <c r="J962" s="36" t="str">
        <f t="shared" si="29"/>
        <v>Normal</v>
      </c>
    </row>
    <row r="963" spans="1:10" x14ac:dyDescent="0.25">
      <c r="A963" s="35" t="s">
        <v>1404</v>
      </c>
      <c r="B963" s="4">
        <v>32.204999999999998</v>
      </c>
      <c r="C963" s="4">
        <v>8.3800000000000008</v>
      </c>
      <c r="D963" s="4" t="s">
        <v>2375</v>
      </c>
      <c r="E963" s="4" t="s">
        <v>2373</v>
      </c>
      <c r="F963" s="4" t="s">
        <v>2373</v>
      </c>
      <c r="G963" s="4">
        <v>2</v>
      </c>
      <c r="H963" s="4" t="s">
        <v>2373</v>
      </c>
      <c r="I963" s="4" t="str">
        <f t="shared" ref="I963:I1026" si="30">IF(B963&lt;18.5,"Underweight",IF(B963&lt;24.9,"Normal Weight",IF(B963&lt;29.9,"Over Weight","Obesity")))</f>
        <v>Obesity</v>
      </c>
      <c r="J963" s="36" t="str">
        <f t="shared" ref="J963:J1026" si="31">IF(C963&lt;5.7,"Normal",IF(C963&lt;6.4,"Pre diabetes","Diabetes"))</f>
        <v>Diabetes</v>
      </c>
    </row>
    <row r="964" spans="1:10" x14ac:dyDescent="0.25">
      <c r="A964" s="35" t="s">
        <v>1403</v>
      </c>
      <c r="B964" s="4">
        <v>33.880000000000003</v>
      </c>
      <c r="C964" s="4">
        <v>4.68</v>
      </c>
      <c r="D964" s="4" t="s">
        <v>2373</v>
      </c>
      <c r="E964" s="4" t="s">
        <v>2374</v>
      </c>
      <c r="F964" s="4" t="s">
        <v>2373</v>
      </c>
      <c r="G964" s="4">
        <v>1</v>
      </c>
      <c r="H964" s="4" t="s">
        <v>2373</v>
      </c>
      <c r="I964" s="4" t="str">
        <f t="shared" si="30"/>
        <v>Obesity</v>
      </c>
      <c r="J964" s="36" t="str">
        <f t="shared" si="31"/>
        <v>Normal</v>
      </c>
    </row>
    <row r="965" spans="1:10" x14ac:dyDescent="0.25">
      <c r="A965" s="35" t="s">
        <v>1402</v>
      </c>
      <c r="B965" s="4">
        <v>26.63</v>
      </c>
      <c r="C965" s="4">
        <v>4.3600000000000003</v>
      </c>
      <c r="D965" s="4" t="s">
        <v>2375</v>
      </c>
      <c r="E965" s="4" t="s">
        <v>2373</v>
      </c>
      <c r="F965" s="4" t="s">
        <v>2373</v>
      </c>
      <c r="G965" s="4">
        <v>2</v>
      </c>
      <c r="H965" s="4" t="s">
        <v>2373</v>
      </c>
      <c r="I965" s="4" t="str">
        <f t="shared" si="30"/>
        <v>Over Weight</v>
      </c>
      <c r="J965" s="36" t="str">
        <f t="shared" si="31"/>
        <v>Normal</v>
      </c>
    </row>
    <row r="966" spans="1:10" x14ac:dyDescent="0.25">
      <c r="A966" s="35" t="s">
        <v>1401</v>
      </c>
      <c r="B966" s="4">
        <v>28.7</v>
      </c>
      <c r="C966" s="4">
        <v>7.74</v>
      </c>
      <c r="D966" s="4" t="s">
        <v>2373</v>
      </c>
      <c r="E966" s="4" t="s">
        <v>2373</v>
      </c>
      <c r="F966" s="4" t="s">
        <v>2373</v>
      </c>
      <c r="G966" s="4">
        <v>0</v>
      </c>
      <c r="H966" s="4" t="s">
        <v>2373</v>
      </c>
      <c r="I966" s="4" t="str">
        <f t="shared" si="30"/>
        <v>Over Weight</v>
      </c>
      <c r="J966" s="36" t="str">
        <f t="shared" si="31"/>
        <v>Diabetes</v>
      </c>
    </row>
    <row r="967" spans="1:10" x14ac:dyDescent="0.25">
      <c r="A967" s="35" t="s">
        <v>1400</v>
      </c>
      <c r="B967" s="4">
        <v>25.65</v>
      </c>
      <c r="C967" s="4">
        <v>4.05</v>
      </c>
      <c r="D967" s="4" t="s">
        <v>2375</v>
      </c>
      <c r="E967" s="4" t="s">
        <v>2373</v>
      </c>
      <c r="F967" s="4" t="s">
        <v>2373</v>
      </c>
      <c r="G967" s="4">
        <v>2</v>
      </c>
      <c r="H967" s="4" t="s">
        <v>2373</v>
      </c>
      <c r="I967" s="4" t="str">
        <f t="shared" si="30"/>
        <v>Over Weight</v>
      </c>
      <c r="J967" s="36" t="str">
        <f t="shared" si="31"/>
        <v>Normal</v>
      </c>
    </row>
    <row r="968" spans="1:10" x14ac:dyDescent="0.25">
      <c r="A968" s="35" t="s">
        <v>1399</v>
      </c>
      <c r="B968" s="4">
        <v>36.384999999999998</v>
      </c>
      <c r="C968" s="4">
        <v>11.49</v>
      </c>
      <c r="D968" s="4" t="s">
        <v>2373</v>
      </c>
      <c r="E968" s="4" t="s">
        <v>2373</v>
      </c>
      <c r="F968" s="4" t="s">
        <v>2373</v>
      </c>
      <c r="G968" s="4">
        <v>0</v>
      </c>
      <c r="H968" s="4" t="s">
        <v>2373</v>
      </c>
      <c r="I968" s="4" t="str">
        <f t="shared" si="30"/>
        <v>Obesity</v>
      </c>
      <c r="J968" s="36" t="str">
        <f t="shared" si="31"/>
        <v>Diabetes</v>
      </c>
    </row>
    <row r="969" spans="1:10" x14ac:dyDescent="0.25">
      <c r="A969" s="35" t="s">
        <v>1398</v>
      </c>
      <c r="B969" s="4">
        <v>34.69</v>
      </c>
      <c r="C969" s="4">
        <v>5.65</v>
      </c>
      <c r="D969" s="4" t="s">
        <v>2373</v>
      </c>
      <c r="E969" s="4" t="s">
        <v>2373</v>
      </c>
      <c r="F969" s="4" t="s">
        <v>2373</v>
      </c>
      <c r="G969" s="4">
        <v>0</v>
      </c>
      <c r="H969" s="4" t="s">
        <v>2373</v>
      </c>
      <c r="I969" s="4" t="str">
        <f t="shared" si="30"/>
        <v>Obesity</v>
      </c>
      <c r="J969" s="36" t="str">
        <f t="shared" si="31"/>
        <v>Normal</v>
      </c>
    </row>
    <row r="970" spans="1:10" x14ac:dyDescent="0.25">
      <c r="A970" s="35" t="s">
        <v>1397</v>
      </c>
      <c r="B970" s="4">
        <v>37.68</v>
      </c>
      <c r="C970" s="4">
        <v>4.29</v>
      </c>
      <c r="D970" s="4" t="s">
        <v>2375</v>
      </c>
      <c r="E970" s="4" t="s">
        <v>2373</v>
      </c>
      <c r="F970" s="4" t="s">
        <v>2373</v>
      </c>
      <c r="G970" s="4">
        <v>0</v>
      </c>
      <c r="H970" s="4" t="s">
        <v>2373</v>
      </c>
      <c r="I970" s="4" t="str">
        <f t="shared" si="30"/>
        <v>Obesity</v>
      </c>
      <c r="J970" s="36" t="str">
        <f t="shared" si="31"/>
        <v>Normal</v>
      </c>
    </row>
    <row r="971" spans="1:10" x14ac:dyDescent="0.25">
      <c r="A971" s="35" t="s">
        <v>1396</v>
      </c>
      <c r="B971" s="4">
        <v>35.49</v>
      </c>
      <c r="C971" s="4">
        <v>4.74</v>
      </c>
      <c r="D971" s="4" t="s">
        <v>2375</v>
      </c>
      <c r="E971" s="4" t="s">
        <v>2373</v>
      </c>
      <c r="F971" s="4" t="s">
        <v>2375</v>
      </c>
      <c r="G971" s="4">
        <v>1</v>
      </c>
      <c r="H971" s="4" t="s">
        <v>2373</v>
      </c>
      <c r="I971" s="4" t="str">
        <f t="shared" si="30"/>
        <v>Obesity</v>
      </c>
      <c r="J971" s="36" t="str">
        <f t="shared" si="31"/>
        <v>Normal</v>
      </c>
    </row>
    <row r="972" spans="1:10" x14ac:dyDescent="0.25">
      <c r="A972" s="35" t="s">
        <v>1395</v>
      </c>
      <c r="B972" s="4">
        <v>44.7</v>
      </c>
      <c r="C972" s="4">
        <v>7.6</v>
      </c>
      <c r="D972" s="4" t="s">
        <v>2375</v>
      </c>
      <c r="E972" s="4" t="s">
        <v>2373</v>
      </c>
      <c r="F972" s="4" t="s">
        <v>2373</v>
      </c>
      <c r="G972" s="4">
        <v>2</v>
      </c>
      <c r="H972" s="4" t="s">
        <v>2373</v>
      </c>
      <c r="I972" s="4" t="str">
        <f t="shared" si="30"/>
        <v>Obesity</v>
      </c>
      <c r="J972" s="36" t="str">
        <f t="shared" si="31"/>
        <v>Diabetes</v>
      </c>
    </row>
    <row r="973" spans="1:10" x14ac:dyDescent="0.25">
      <c r="A973" s="35" t="s">
        <v>1394</v>
      </c>
      <c r="B973" s="4">
        <v>38.380000000000003</v>
      </c>
      <c r="C973" s="4">
        <v>8.5</v>
      </c>
      <c r="D973" s="4" t="s">
        <v>2375</v>
      </c>
      <c r="E973" s="4" t="s">
        <v>2373</v>
      </c>
      <c r="F973" s="4" t="s">
        <v>2373</v>
      </c>
      <c r="G973" s="4">
        <v>2</v>
      </c>
      <c r="H973" s="4" t="s">
        <v>2373</v>
      </c>
      <c r="I973" s="4" t="str">
        <f t="shared" si="30"/>
        <v>Obesity</v>
      </c>
      <c r="J973" s="36" t="str">
        <f t="shared" si="31"/>
        <v>Diabetes</v>
      </c>
    </row>
    <row r="974" spans="1:10" x14ac:dyDescent="0.25">
      <c r="A974" s="35" t="s">
        <v>1393</v>
      </c>
      <c r="B974" s="4">
        <v>35.244999999999997</v>
      </c>
      <c r="C974" s="4">
        <v>11.22</v>
      </c>
      <c r="D974" s="4" t="s">
        <v>2375</v>
      </c>
      <c r="E974" s="4" t="s">
        <v>2373</v>
      </c>
      <c r="F974" s="4" t="s">
        <v>2373</v>
      </c>
      <c r="G974" s="4">
        <v>0</v>
      </c>
      <c r="H974" s="4" t="s">
        <v>2373</v>
      </c>
      <c r="I974" s="4" t="str">
        <f t="shared" si="30"/>
        <v>Obesity</v>
      </c>
      <c r="J974" s="36" t="str">
        <f t="shared" si="31"/>
        <v>Diabetes</v>
      </c>
    </row>
    <row r="975" spans="1:10" x14ac:dyDescent="0.25">
      <c r="A975" s="35" t="s">
        <v>1392</v>
      </c>
      <c r="B975" s="4">
        <v>49.84</v>
      </c>
      <c r="C975" s="4">
        <v>5.0999999999999996</v>
      </c>
      <c r="D975" s="4" t="s">
        <v>2375</v>
      </c>
      <c r="E975" s="4" t="s">
        <v>2373</v>
      </c>
      <c r="F975" s="4" t="s">
        <v>2375</v>
      </c>
      <c r="G975" s="4">
        <v>1</v>
      </c>
      <c r="H975" s="4" t="s">
        <v>2373</v>
      </c>
      <c r="I975" s="4" t="str">
        <f t="shared" si="30"/>
        <v>Obesity</v>
      </c>
      <c r="J975" s="36" t="str">
        <f t="shared" si="31"/>
        <v>Normal</v>
      </c>
    </row>
    <row r="976" spans="1:10" x14ac:dyDescent="0.25">
      <c r="A976" s="35" t="s">
        <v>1391</v>
      </c>
      <c r="B976" s="4">
        <v>49.06</v>
      </c>
      <c r="C976" s="4">
        <v>5.43</v>
      </c>
      <c r="D976" s="4" t="s">
        <v>2375</v>
      </c>
      <c r="E976" s="4" t="s">
        <v>2373</v>
      </c>
      <c r="F976" s="4" t="s">
        <v>2373</v>
      </c>
      <c r="G976" s="4">
        <v>1</v>
      </c>
      <c r="H976" s="4" t="s">
        <v>2373</v>
      </c>
      <c r="I976" s="4" t="str">
        <f t="shared" si="30"/>
        <v>Obesity</v>
      </c>
      <c r="J976" s="36" t="str">
        <f t="shared" si="31"/>
        <v>Normal</v>
      </c>
    </row>
    <row r="977" spans="1:10" x14ac:dyDescent="0.25">
      <c r="A977" s="35" t="s">
        <v>1390</v>
      </c>
      <c r="B977" s="4">
        <v>30.88</v>
      </c>
      <c r="C977" s="4">
        <v>5.82</v>
      </c>
      <c r="D977" s="4" t="s">
        <v>2373</v>
      </c>
      <c r="E977" s="4" t="s">
        <v>2373</v>
      </c>
      <c r="F977" s="4" t="s">
        <v>2373</v>
      </c>
      <c r="G977" s="4">
        <v>2</v>
      </c>
      <c r="H977" s="4" t="s">
        <v>2373</v>
      </c>
      <c r="I977" s="4" t="str">
        <f t="shared" si="30"/>
        <v>Obesity</v>
      </c>
      <c r="J977" s="36" t="str">
        <f t="shared" si="31"/>
        <v>Pre diabetes</v>
      </c>
    </row>
    <row r="978" spans="1:10" x14ac:dyDescent="0.25">
      <c r="A978" s="35" t="s">
        <v>1389</v>
      </c>
      <c r="B978" s="4">
        <v>33.35</v>
      </c>
      <c r="C978" s="4">
        <v>6.05</v>
      </c>
      <c r="D978" s="4" t="s">
        <v>2373</v>
      </c>
      <c r="E978" s="4" t="s">
        <v>2373</v>
      </c>
      <c r="F978" s="4" t="s">
        <v>2375</v>
      </c>
      <c r="G978" s="4">
        <v>1</v>
      </c>
      <c r="H978" s="4" t="s">
        <v>2373</v>
      </c>
      <c r="I978" s="4" t="str">
        <f t="shared" si="30"/>
        <v>Obesity</v>
      </c>
      <c r="J978" s="36" t="str">
        <f t="shared" si="31"/>
        <v>Pre diabetes</v>
      </c>
    </row>
    <row r="979" spans="1:10" x14ac:dyDescent="0.25">
      <c r="A979" s="35" t="s">
        <v>1388</v>
      </c>
      <c r="B979" s="4">
        <v>38</v>
      </c>
      <c r="C979" s="4">
        <v>6.38</v>
      </c>
      <c r="D979" s="4" t="s">
        <v>2375</v>
      </c>
      <c r="E979" s="4" t="s">
        <v>2373</v>
      </c>
      <c r="F979" s="4" t="s">
        <v>2373</v>
      </c>
      <c r="G979" s="4">
        <v>1</v>
      </c>
      <c r="H979" s="4" t="s">
        <v>2373</v>
      </c>
      <c r="I979" s="4" t="str">
        <f t="shared" si="30"/>
        <v>Obesity</v>
      </c>
      <c r="J979" s="36" t="str">
        <f t="shared" si="31"/>
        <v>Pre diabetes</v>
      </c>
    </row>
    <row r="980" spans="1:10" x14ac:dyDescent="0.25">
      <c r="A980" s="35" t="s">
        <v>1387</v>
      </c>
      <c r="B980" s="4">
        <v>36.08</v>
      </c>
      <c r="C980" s="4">
        <v>5.73</v>
      </c>
      <c r="D980" s="4" t="s">
        <v>2375</v>
      </c>
      <c r="E980" s="4" t="s">
        <v>2373</v>
      </c>
      <c r="F980" s="4" t="s">
        <v>2373</v>
      </c>
      <c r="G980" s="4">
        <v>1</v>
      </c>
      <c r="H980" s="4" t="s">
        <v>2373</v>
      </c>
      <c r="I980" s="4" t="str">
        <f t="shared" si="30"/>
        <v>Obesity</v>
      </c>
      <c r="J980" s="36" t="str">
        <f t="shared" si="31"/>
        <v>Pre diabetes</v>
      </c>
    </row>
    <row r="981" spans="1:10" x14ac:dyDescent="0.25">
      <c r="A981" s="35" t="s">
        <v>1386</v>
      </c>
      <c r="B981" s="4">
        <v>35.700000000000003</v>
      </c>
      <c r="C981" s="4">
        <v>5.47</v>
      </c>
      <c r="D981" s="4" t="s">
        <v>2375</v>
      </c>
      <c r="E981" s="4" t="s">
        <v>2373</v>
      </c>
      <c r="F981" s="4" t="s">
        <v>2373</v>
      </c>
      <c r="G981" s="4">
        <v>1</v>
      </c>
      <c r="H981" s="4" t="s">
        <v>2373</v>
      </c>
      <c r="I981" s="4" t="str">
        <f t="shared" si="30"/>
        <v>Obesity</v>
      </c>
      <c r="J981" s="36" t="str">
        <f t="shared" si="31"/>
        <v>Normal</v>
      </c>
    </row>
    <row r="982" spans="1:10" x14ac:dyDescent="0.25">
      <c r="A982" s="35" t="s">
        <v>1385</v>
      </c>
      <c r="B982" s="4">
        <v>34.01</v>
      </c>
      <c r="C982" s="4">
        <v>11.3</v>
      </c>
      <c r="D982" s="4" t="s">
        <v>2373</v>
      </c>
      <c r="E982" s="4" t="s">
        <v>2373</v>
      </c>
      <c r="F982" s="4" t="s">
        <v>2373</v>
      </c>
      <c r="G982" s="4">
        <v>0</v>
      </c>
      <c r="H982" s="4" t="s">
        <v>2373</v>
      </c>
      <c r="I982" s="4" t="str">
        <f t="shared" si="30"/>
        <v>Obesity</v>
      </c>
      <c r="J982" s="36" t="str">
        <f t="shared" si="31"/>
        <v>Diabetes</v>
      </c>
    </row>
    <row r="983" spans="1:10" x14ac:dyDescent="0.25">
      <c r="A983" s="35" t="s">
        <v>1384</v>
      </c>
      <c r="B983" s="4">
        <v>31.54</v>
      </c>
      <c r="C983" s="4">
        <v>6.72</v>
      </c>
      <c r="D983" s="4" t="s">
        <v>2373</v>
      </c>
      <c r="E983" s="4" t="s">
        <v>2373</v>
      </c>
      <c r="F983" s="4" t="s">
        <v>2373</v>
      </c>
      <c r="G983" s="4">
        <v>0</v>
      </c>
      <c r="H983" s="4" t="s">
        <v>2373</v>
      </c>
      <c r="I983" s="4" t="str">
        <f t="shared" si="30"/>
        <v>Obesity</v>
      </c>
      <c r="J983" s="36" t="str">
        <f t="shared" si="31"/>
        <v>Diabetes</v>
      </c>
    </row>
    <row r="984" spans="1:10" x14ac:dyDescent="0.25">
      <c r="A984" s="35" t="s">
        <v>1383</v>
      </c>
      <c r="B984" s="4">
        <v>23.3</v>
      </c>
      <c r="C984" s="4">
        <v>5.36</v>
      </c>
      <c r="D984" s="4" t="s">
        <v>2375</v>
      </c>
      <c r="E984" s="4" t="s">
        <v>2373</v>
      </c>
      <c r="F984" s="4" t="s">
        <v>2373</v>
      </c>
      <c r="G984" s="4">
        <v>1</v>
      </c>
      <c r="H984" s="4" t="s">
        <v>2373</v>
      </c>
      <c r="I984" s="4" t="str">
        <f t="shared" si="30"/>
        <v>Normal Weight</v>
      </c>
      <c r="J984" s="36" t="str">
        <f t="shared" si="31"/>
        <v>Normal</v>
      </c>
    </row>
    <row r="985" spans="1:10" x14ac:dyDescent="0.25">
      <c r="A985" s="35" t="s">
        <v>1382</v>
      </c>
      <c r="B985" s="4">
        <v>27.75</v>
      </c>
      <c r="C985" s="4">
        <v>9.8800000000000008</v>
      </c>
      <c r="D985" s="4" t="s">
        <v>2373</v>
      </c>
      <c r="E985" s="4" t="s">
        <v>2373</v>
      </c>
      <c r="F985" s="4" t="s">
        <v>2373</v>
      </c>
      <c r="G985" s="4">
        <v>0</v>
      </c>
      <c r="H985" s="4" t="s">
        <v>2373</v>
      </c>
      <c r="I985" s="4" t="str">
        <f t="shared" si="30"/>
        <v>Over Weight</v>
      </c>
      <c r="J985" s="36" t="str">
        <f t="shared" si="31"/>
        <v>Diabetes</v>
      </c>
    </row>
    <row r="986" spans="1:10" x14ac:dyDescent="0.25">
      <c r="A986" s="35" t="s">
        <v>1381</v>
      </c>
      <c r="B986" s="4">
        <v>42.46</v>
      </c>
      <c r="C986" s="4">
        <v>4.1100000000000003</v>
      </c>
      <c r="D986" s="4" t="s">
        <v>2373</v>
      </c>
      <c r="E986" s="4" t="s">
        <v>2373</v>
      </c>
      <c r="F986" s="4" t="s">
        <v>2373</v>
      </c>
      <c r="G986" s="4">
        <v>0</v>
      </c>
      <c r="H986" s="4" t="s">
        <v>2373</v>
      </c>
      <c r="I986" s="4" t="str">
        <f t="shared" si="30"/>
        <v>Obesity</v>
      </c>
      <c r="J986" s="36" t="str">
        <f t="shared" si="31"/>
        <v>Normal</v>
      </c>
    </row>
    <row r="987" spans="1:10" x14ac:dyDescent="0.25">
      <c r="A987" s="35" t="s">
        <v>1380</v>
      </c>
      <c r="B987" s="4">
        <v>54.47</v>
      </c>
      <c r="C987" s="4">
        <v>7.48</v>
      </c>
      <c r="D987" s="4" t="s">
        <v>2373</v>
      </c>
      <c r="E987" s="4" t="s">
        <v>2373</v>
      </c>
      <c r="F987" s="4" t="s">
        <v>2373</v>
      </c>
      <c r="G987" s="4">
        <v>0</v>
      </c>
      <c r="H987" s="4" t="s">
        <v>2373</v>
      </c>
      <c r="I987" s="4" t="str">
        <f t="shared" si="30"/>
        <v>Obesity</v>
      </c>
      <c r="J987" s="36" t="str">
        <f t="shared" si="31"/>
        <v>Diabetes</v>
      </c>
    </row>
    <row r="988" spans="1:10" x14ac:dyDescent="0.25">
      <c r="A988" s="35" t="s">
        <v>1379</v>
      </c>
      <c r="B988" s="4">
        <v>24.93</v>
      </c>
      <c r="C988" s="4">
        <v>9.18</v>
      </c>
      <c r="D988" s="4" t="s">
        <v>2375</v>
      </c>
      <c r="E988" s="4" t="s">
        <v>2373</v>
      </c>
      <c r="F988" s="4" t="s">
        <v>2375</v>
      </c>
      <c r="G988" s="4">
        <v>1</v>
      </c>
      <c r="H988" s="4" t="s">
        <v>2373</v>
      </c>
      <c r="I988" s="4" t="str">
        <f t="shared" si="30"/>
        <v>Over Weight</v>
      </c>
      <c r="J988" s="36" t="str">
        <f t="shared" si="31"/>
        <v>Diabetes</v>
      </c>
    </row>
    <row r="989" spans="1:10" x14ac:dyDescent="0.25">
      <c r="A989" s="35" t="s">
        <v>1378</v>
      </c>
      <c r="B989" s="4">
        <v>48.12</v>
      </c>
      <c r="C989" s="4">
        <v>4.51</v>
      </c>
      <c r="D989" s="4" t="s">
        <v>2375</v>
      </c>
      <c r="E989" s="4" t="s">
        <v>2373</v>
      </c>
      <c r="F989" s="4" t="s">
        <v>2373</v>
      </c>
      <c r="G989" s="4">
        <v>1</v>
      </c>
      <c r="H989" s="4" t="s">
        <v>2373</v>
      </c>
      <c r="I989" s="4" t="str">
        <f t="shared" si="30"/>
        <v>Obesity</v>
      </c>
      <c r="J989" s="36" t="str">
        <f t="shared" si="31"/>
        <v>Normal</v>
      </c>
    </row>
    <row r="990" spans="1:10" x14ac:dyDescent="0.25">
      <c r="A990" s="35" t="s">
        <v>1377</v>
      </c>
      <c r="B990" s="4">
        <v>24.91</v>
      </c>
      <c r="C990" s="4">
        <v>7.33</v>
      </c>
      <c r="D990" s="4" t="s">
        <v>2375</v>
      </c>
      <c r="E990" s="4" t="s">
        <v>2373</v>
      </c>
      <c r="F990" s="4" t="s">
        <v>2375</v>
      </c>
      <c r="G990" s="4">
        <v>1</v>
      </c>
      <c r="H990" s="4" t="s">
        <v>2373</v>
      </c>
      <c r="I990" s="4" t="str">
        <f t="shared" si="30"/>
        <v>Over Weight</v>
      </c>
      <c r="J990" s="36" t="str">
        <f t="shared" si="31"/>
        <v>Diabetes</v>
      </c>
    </row>
    <row r="991" spans="1:10" x14ac:dyDescent="0.25">
      <c r="A991" s="35" t="s">
        <v>1376</v>
      </c>
      <c r="B991" s="4">
        <v>27.645</v>
      </c>
      <c r="C991" s="4">
        <v>10.56</v>
      </c>
      <c r="D991" s="4" t="s">
        <v>2373</v>
      </c>
      <c r="E991" s="4" t="s">
        <v>2373</v>
      </c>
      <c r="F991" s="4" t="s">
        <v>2373</v>
      </c>
      <c r="G991" s="4">
        <v>0</v>
      </c>
      <c r="H991" s="4" t="s">
        <v>2373</v>
      </c>
      <c r="I991" s="4" t="str">
        <f t="shared" si="30"/>
        <v>Over Weight</v>
      </c>
      <c r="J991" s="36" t="str">
        <f t="shared" si="31"/>
        <v>Diabetes</v>
      </c>
    </row>
    <row r="992" spans="1:10" x14ac:dyDescent="0.25">
      <c r="A992" s="35" t="s">
        <v>1375</v>
      </c>
      <c r="B992" s="4">
        <v>33.700000000000003</v>
      </c>
      <c r="C992" s="4">
        <v>4.01</v>
      </c>
      <c r="D992" s="4" t="s">
        <v>2373</v>
      </c>
      <c r="E992" s="4" t="s">
        <v>2373</v>
      </c>
      <c r="F992" s="4" t="s">
        <v>2373</v>
      </c>
      <c r="G992" s="4">
        <v>2</v>
      </c>
      <c r="H992" s="4" t="s">
        <v>2373</v>
      </c>
      <c r="I992" s="4" t="str">
        <f t="shared" si="30"/>
        <v>Obesity</v>
      </c>
      <c r="J992" s="36" t="str">
        <f t="shared" si="31"/>
        <v>Normal</v>
      </c>
    </row>
    <row r="993" spans="1:10" x14ac:dyDescent="0.25">
      <c r="A993" s="35" t="s">
        <v>1374</v>
      </c>
      <c r="B993" s="4">
        <v>38.93</v>
      </c>
      <c r="C993" s="4">
        <v>5.64</v>
      </c>
      <c r="D993" s="4" t="s">
        <v>2375</v>
      </c>
      <c r="E993" s="4" t="s">
        <v>2373</v>
      </c>
      <c r="F993" s="4" t="s">
        <v>2373</v>
      </c>
      <c r="G993" s="4">
        <v>1</v>
      </c>
      <c r="H993" s="4" t="s">
        <v>2373</v>
      </c>
      <c r="I993" s="4" t="str">
        <f t="shared" si="30"/>
        <v>Obesity</v>
      </c>
      <c r="J993" s="36" t="str">
        <f t="shared" si="31"/>
        <v>Normal</v>
      </c>
    </row>
    <row r="994" spans="1:10" x14ac:dyDescent="0.25">
      <c r="A994" s="35" t="s">
        <v>1373</v>
      </c>
      <c r="B994" s="4">
        <v>32.774999999999999</v>
      </c>
      <c r="C994" s="4">
        <v>8.02</v>
      </c>
      <c r="D994" s="4" t="s">
        <v>2375</v>
      </c>
      <c r="E994" s="4" t="s">
        <v>2373</v>
      </c>
      <c r="F994" s="4" t="s">
        <v>2373</v>
      </c>
      <c r="G994" s="4">
        <v>2</v>
      </c>
      <c r="H994" s="4" t="s">
        <v>2373</v>
      </c>
      <c r="I994" s="4" t="str">
        <f t="shared" si="30"/>
        <v>Obesity</v>
      </c>
      <c r="J994" s="36" t="str">
        <f t="shared" si="31"/>
        <v>Diabetes</v>
      </c>
    </row>
    <row r="995" spans="1:10" x14ac:dyDescent="0.25">
      <c r="A995" s="35" t="s">
        <v>1372</v>
      </c>
      <c r="B995" s="4">
        <v>29.83</v>
      </c>
      <c r="C995" s="4">
        <v>7.2</v>
      </c>
      <c r="D995" s="4" t="s">
        <v>2375</v>
      </c>
      <c r="E995" s="4" t="s">
        <v>2373</v>
      </c>
      <c r="F995" s="4" t="s">
        <v>2373</v>
      </c>
      <c r="G995" s="4">
        <v>0</v>
      </c>
      <c r="H995" s="4" t="s">
        <v>2373</v>
      </c>
      <c r="I995" s="4" t="str">
        <f t="shared" si="30"/>
        <v>Over Weight</v>
      </c>
      <c r="J995" s="36" t="str">
        <f t="shared" si="31"/>
        <v>Diabetes</v>
      </c>
    </row>
    <row r="996" spans="1:10" x14ac:dyDescent="0.25">
      <c r="A996" s="35" t="s">
        <v>1371</v>
      </c>
      <c r="B996" s="4">
        <v>28.31</v>
      </c>
      <c r="C996" s="4">
        <v>4.55</v>
      </c>
      <c r="D996" s="4" t="s">
        <v>2373</v>
      </c>
      <c r="E996" s="4" t="s">
        <v>2374</v>
      </c>
      <c r="F996" s="4" t="s">
        <v>2373</v>
      </c>
      <c r="G996" s="4">
        <v>1</v>
      </c>
      <c r="H996" s="4" t="s">
        <v>2373</v>
      </c>
      <c r="I996" s="4" t="str">
        <f t="shared" si="30"/>
        <v>Over Weight</v>
      </c>
      <c r="J996" s="36" t="str">
        <f t="shared" si="31"/>
        <v>Normal</v>
      </c>
    </row>
    <row r="997" spans="1:10" x14ac:dyDescent="0.25">
      <c r="A997" s="35" t="s">
        <v>1370</v>
      </c>
      <c r="B997" s="4">
        <v>29.79</v>
      </c>
      <c r="C997" s="4">
        <v>9.0299999999999994</v>
      </c>
      <c r="D997" s="4" t="s">
        <v>2373</v>
      </c>
      <c r="E997" s="4" t="s">
        <v>2373</v>
      </c>
      <c r="F997" s="4" t="s">
        <v>2373</v>
      </c>
      <c r="G997" s="4">
        <v>0</v>
      </c>
      <c r="H997" s="4" t="s">
        <v>2373</v>
      </c>
      <c r="I997" s="4" t="str">
        <f t="shared" si="30"/>
        <v>Over Weight</v>
      </c>
      <c r="J997" s="36" t="str">
        <f t="shared" si="31"/>
        <v>Diabetes</v>
      </c>
    </row>
    <row r="998" spans="1:10" x14ac:dyDescent="0.25">
      <c r="A998" s="35" t="s">
        <v>1369</v>
      </c>
      <c r="B998" s="4">
        <v>36.6</v>
      </c>
      <c r="C998" s="4">
        <v>5.2</v>
      </c>
      <c r="D998" s="4" t="s">
        <v>2375</v>
      </c>
      <c r="E998" s="4" t="s">
        <v>2373</v>
      </c>
      <c r="F998" s="4" t="s">
        <v>2375</v>
      </c>
      <c r="G998" s="4">
        <v>1</v>
      </c>
      <c r="H998" s="4" t="s">
        <v>2373</v>
      </c>
      <c r="I998" s="4" t="str">
        <f t="shared" si="30"/>
        <v>Obesity</v>
      </c>
      <c r="J998" s="36" t="str">
        <f t="shared" si="31"/>
        <v>Normal</v>
      </c>
    </row>
    <row r="999" spans="1:10" x14ac:dyDescent="0.25">
      <c r="A999" s="35" t="s">
        <v>1368</v>
      </c>
      <c r="B999" s="4">
        <v>35.93</v>
      </c>
      <c r="C999" s="4">
        <v>8.3000000000000007</v>
      </c>
      <c r="D999" s="4" t="s">
        <v>2375</v>
      </c>
      <c r="E999" s="4" t="s">
        <v>2373</v>
      </c>
      <c r="F999" s="4" t="s">
        <v>2373</v>
      </c>
      <c r="G999" s="4">
        <v>0</v>
      </c>
      <c r="H999" s="4" t="s">
        <v>2373</v>
      </c>
      <c r="I999" s="4" t="str">
        <f t="shared" si="30"/>
        <v>Obesity</v>
      </c>
      <c r="J999" s="36" t="str">
        <f t="shared" si="31"/>
        <v>Diabetes</v>
      </c>
    </row>
    <row r="1000" spans="1:10" x14ac:dyDescent="0.25">
      <c r="A1000" s="35" t="s">
        <v>1367</v>
      </c>
      <c r="B1000" s="4">
        <v>28.6</v>
      </c>
      <c r="C1000" s="4">
        <v>5.56</v>
      </c>
      <c r="D1000" s="4" t="s">
        <v>2375</v>
      </c>
      <c r="E1000" s="4" t="s">
        <v>2373</v>
      </c>
      <c r="F1000" s="4" t="s">
        <v>2375</v>
      </c>
      <c r="G1000" s="4">
        <v>1</v>
      </c>
      <c r="H1000" s="4" t="s">
        <v>2373</v>
      </c>
      <c r="I1000" s="4" t="str">
        <f t="shared" si="30"/>
        <v>Over Weight</v>
      </c>
      <c r="J1000" s="36" t="str">
        <f t="shared" si="31"/>
        <v>Normal</v>
      </c>
    </row>
    <row r="1001" spans="1:10" x14ac:dyDescent="0.25">
      <c r="A1001" s="35" t="s">
        <v>1366</v>
      </c>
      <c r="B1001" s="4">
        <v>39.17</v>
      </c>
      <c r="C1001" s="4">
        <v>4.1500000000000004</v>
      </c>
      <c r="D1001" s="4" t="s">
        <v>2373</v>
      </c>
      <c r="E1001" s="4" t="s">
        <v>2373</v>
      </c>
      <c r="F1001" s="4" t="s">
        <v>2373</v>
      </c>
      <c r="G1001" s="4">
        <v>0</v>
      </c>
      <c r="H1001" s="4" t="s">
        <v>2373</v>
      </c>
      <c r="I1001" s="4" t="str">
        <f t="shared" si="30"/>
        <v>Obesity</v>
      </c>
      <c r="J1001" s="36" t="str">
        <f t="shared" si="31"/>
        <v>Normal</v>
      </c>
    </row>
    <row r="1002" spans="1:10" x14ac:dyDescent="0.25">
      <c r="A1002" s="35" t="s">
        <v>1365</v>
      </c>
      <c r="B1002" s="4">
        <v>26.41</v>
      </c>
      <c r="C1002" s="4">
        <v>5.99</v>
      </c>
      <c r="D1002" s="4" t="s">
        <v>2375</v>
      </c>
      <c r="E1002" s="4" t="s">
        <v>2373</v>
      </c>
      <c r="F1002" s="4" t="s">
        <v>2375</v>
      </c>
      <c r="G1002" s="4">
        <v>1</v>
      </c>
      <c r="H1002" s="4" t="s">
        <v>2373</v>
      </c>
      <c r="I1002" s="4" t="str">
        <f t="shared" si="30"/>
        <v>Over Weight</v>
      </c>
      <c r="J1002" s="36" t="str">
        <f t="shared" si="31"/>
        <v>Pre diabetes</v>
      </c>
    </row>
    <row r="1003" spans="1:10" x14ac:dyDescent="0.25">
      <c r="A1003" s="35" t="s">
        <v>1364</v>
      </c>
      <c r="B1003" s="4">
        <v>30.63</v>
      </c>
      <c r="C1003" s="4">
        <v>5.8</v>
      </c>
      <c r="D1003" s="4" t="s">
        <v>2375</v>
      </c>
      <c r="E1003" s="4" t="s">
        <v>2373</v>
      </c>
      <c r="F1003" s="4" t="s">
        <v>2373</v>
      </c>
      <c r="G1003" s="4">
        <v>0</v>
      </c>
      <c r="H1003" s="4" t="s">
        <v>2373</v>
      </c>
      <c r="I1003" s="4" t="str">
        <f t="shared" si="30"/>
        <v>Obesity</v>
      </c>
      <c r="J1003" s="36" t="str">
        <f t="shared" si="31"/>
        <v>Pre diabetes</v>
      </c>
    </row>
    <row r="1004" spans="1:10" x14ac:dyDescent="0.25">
      <c r="A1004" s="35" t="s">
        <v>1363</v>
      </c>
      <c r="B1004" s="4">
        <v>31.73</v>
      </c>
      <c r="C1004" s="4">
        <v>7.32</v>
      </c>
      <c r="D1004" s="4" t="s">
        <v>2375</v>
      </c>
      <c r="E1004" s="4" t="s">
        <v>2373</v>
      </c>
      <c r="F1004" s="4" t="s">
        <v>2373</v>
      </c>
      <c r="G1004" s="4">
        <v>2</v>
      </c>
      <c r="H1004" s="4" t="s">
        <v>2373</v>
      </c>
      <c r="I1004" s="4" t="str">
        <f t="shared" si="30"/>
        <v>Obesity</v>
      </c>
      <c r="J1004" s="36" t="str">
        <f t="shared" si="31"/>
        <v>Diabetes</v>
      </c>
    </row>
    <row r="1005" spans="1:10" x14ac:dyDescent="0.25">
      <c r="A1005" s="35" t="s">
        <v>1362</v>
      </c>
      <c r="B1005" s="4">
        <v>30.7</v>
      </c>
      <c r="C1005" s="4">
        <v>5.16</v>
      </c>
      <c r="D1005" s="4" t="s">
        <v>2373</v>
      </c>
      <c r="E1005" s="4" t="s">
        <v>2373</v>
      </c>
      <c r="F1005" s="4" t="s">
        <v>2373</v>
      </c>
      <c r="G1005" s="4">
        <v>2</v>
      </c>
      <c r="H1005" s="4" t="s">
        <v>2373</v>
      </c>
      <c r="I1005" s="4" t="str">
        <f t="shared" si="30"/>
        <v>Obesity</v>
      </c>
      <c r="J1005" s="36" t="str">
        <f t="shared" si="31"/>
        <v>Normal</v>
      </c>
    </row>
    <row r="1006" spans="1:10" x14ac:dyDescent="0.25">
      <c r="A1006" s="35" t="s">
        <v>1361</v>
      </c>
      <c r="B1006" s="4">
        <v>25.934999999999999</v>
      </c>
      <c r="C1006" s="4">
        <v>5.96</v>
      </c>
      <c r="D1006" s="4" t="s">
        <v>2375</v>
      </c>
      <c r="E1006" s="4" t="s">
        <v>2373</v>
      </c>
      <c r="F1006" s="4" t="s">
        <v>2373</v>
      </c>
      <c r="G1006" s="4">
        <v>2</v>
      </c>
      <c r="H1006" s="4" t="s">
        <v>2373</v>
      </c>
      <c r="I1006" s="4" t="str">
        <f t="shared" si="30"/>
        <v>Over Weight</v>
      </c>
      <c r="J1006" s="36" t="str">
        <f t="shared" si="31"/>
        <v>Pre diabetes</v>
      </c>
    </row>
    <row r="1007" spans="1:10" x14ac:dyDescent="0.25">
      <c r="A1007" s="35" t="s">
        <v>1360</v>
      </c>
      <c r="B1007" s="4">
        <v>35.9</v>
      </c>
      <c r="C1007" s="4">
        <v>4.8499999999999996</v>
      </c>
      <c r="D1007" s="4" t="s">
        <v>2375</v>
      </c>
      <c r="E1007" s="4" t="s">
        <v>2373</v>
      </c>
      <c r="F1007" s="4" t="s">
        <v>2375</v>
      </c>
      <c r="G1007" s="4">
        <v>1</v>
      </c>
      <c r="H1007" s="4" t="s">
        <v>2373</v>
      </c>
      <c r="I1007" s="4" t="str">
        <f t="shared" si="30"/>
        <v>Obesity</v>
      </c>
      <c r="J1007" s="36" t="str">
        <f t="shared" si="31"/>
        <v>Normal</v>
      </c>
    </row>
    <row r="1008" spans="1:10" x14ac:dyDescent="0.25">
      <c r="A1008" s="35" t="s">
        <v>1359</v>
      </c>
      <c r="B1008" s="4">
        <v>26.7</v>
      </c>
      <c r="C1008" s="4">
        <v>5.09</v>
      </c>
      <c r="D1008" s="4" t="s">
        <v>2375</v>
      </c>
      <c r="E1008" s="4" t="s">
        <v>2373</v>
      </c>
      <c r="F1008" s="4" t="s">
        <v>2375</v>
      </c>
      <c r="G1008" s="4">
        <v>1</v>
      </c>
      <c r="H1008" s="4" t="s">
        <v>2373</v>
      </c>
      <c r="I1008" s="4" t="str">
        <f t="shared" si="30"/>
        <v>Over Weight</v>
      </c>
      <c r="J1008" s="36" t="str">
        <f t="shared" si="31"/>
        <v>Normal</v>
      </c>
    </row>
    <row r="1009" spans="1:10" x14ac:dyDescent="0.25">
      <c r="A1009" s="35" t="s">
        <v>1358</v>
      </c>
      <c r="B1009" s="4">
        <v>33.71</v>
      </c>
      <c r="C1009" s="4">
        <v>4.9400000000000004</v>
      </c>
      <c r="D1009" s="4" t="s">
        <v>2373</v>
      </c>
      <c r="E1009" s="4" t="s">
        <v>2373</v>
      </c>
      <c r="F1009" s="4" t="s">
        <v>2373</v>
      </c>
      <c r="G1009" s="4">
        <v>0</v>
      </c>
      <c r="H1009" s="4" t="s">
        <v>2373</v>
      </c>
      <c r="I1009" s="4" t="str">
        <f t="shared" si="30"/>
        <v>Obesity</v>
      </c>
      <c r="J1009" s="36" t="str">
        <f t="shared" si="31"/>
        <v>Normal</v>
      </c>
    </row>
    <row r="1010" spans="1:10" x14ac:dyDescent="0.25">
      <c r="A1010" s="35" t="s">
        <v>1357</v>
      </c>
      <c r="B1010" s="4">
        <v>41.91</v>
      </c>
      <c r="C1010" s="4">
        <v>4.92</v>
      </c>
      <c r="D1010" s="4" t="s">
        <v>2375</v>
      </c>
      <c r="E1010" s="4" t="s">
        <v>2373</v>
      </c>
      <c r="F1010" s="4" t="s">
        <v>2373</v>
      </c>
      <c r="G1010" s="4">
        <v>2</v>
      </c>
      <c r="H1010" s="4" t="s">
        <v>2373</v>
      </c>
      <c r="I1010" s="4" t="str">
        <f t="shared" si="30"/>
        <v>Obesity</v>
      </c>
      <c r="J1010" s="36" t="str">
        <f t="shared" si="31"/>
        <v>Normal</v>
      </c>
    </row>
    <row r="1011" spans="1:10" x14ac:dyDescent="0.25">
      <c r="A1011" s="35" t="s">
        <v>1356</v>
      </c>
      <c r="B1011" s="4">
        <v>39.82</v>
      </c>
      <c r="C1011" s="4">
        <v>6.05</v>
      </c>
      <c r="D1011" s="4" t="s">
        <v>2375</v>
      </c>
      <c r="E1011" s="4" t="s">
        <v>2373</v>
      </c>
      <c r="F1011" s="4" t="s">
        <v>2373</v>
      </c>
      <c r="G1011" s="4">
        <v>2</v>
      </c>
      <c r="H1011" s="4" t="s">
        <v>2373</v>
      </c>
      <c r="I1011" s="4" t="str">
        <f t="shared" si="30"/>
        <v>Obesity</v>
      </c>
      <c r="J1011" s="36" t="str">
        <f t="shared" si="31"/>
        <v>Pre diabetes</v>
      </c>
    </row>
    <row r="1012" spans="1:10" x14ac:dyDescent="0.25">
      <c r="A1012" s="35" t="s">
        <v>1355</v>
      </c>
      <c r="B1012" s="4">
        <v>28.12</v>
      </c>
      <c r="C1012" s="4">
        <v>4.67</v>
      </c>
      <c r="D1012" s="4" t="s">
        <v>2373</v>
      </c>
      <c r="E1012" s="4" t="s">
        <v>2373</v>
      </c>
      <c r="F1012" s="4" t="s">
        <v>2373</v>
      </c>
      <c r="G1012" s="4">
        <v>2</v>
      </c>
      <c r="H1012" s="4" t="s">
        <v>2373</v>
      </c>
      <c r="I1012" s="4" t="str">
        <f t="shared" si="30"/>
        <v>Over Weight</v>
      </c>
      <c r="J1012" s="36" t="str">
        <f t="shared" si="31"/>
        <v>Normal</v>
      </c>
    </row>
    <row r="1013" spans="1:10" x14ac:dyDescent="0.25">
      <c r="A1013" s="35" t="s">
        <v>1354</v>
      </c>
      <c r="B1013" s="4">
        <v>26.98</v>
      </c>
      <c r="C1013" s="4">
        <v>9.81</v>
      </c>
      <c r="D1013" s="4" t="s">
        <v>2375</v>
      </c>
      <c r="E1013" s="4" t="s">
        <v>2373</v>
      </c>
      <c r="F1013" s="4" t="s">
        <v>2373</v>
      </c>
      <c r="G1013" s="4">
        <v>0</v>
      </c>
      <c r="H1013" s="4" t="s">
        <v>2373</v>
      </c>
      <c r="I1013" s="4" t="str">
        <f t="shared" si="30"/>
        <v>Over Weight</v>
      </c>
      <c r="J1013" s="36" t="str">
        <f t="shared" si="31"/>
        <v>Diabetes</v>
      </c>
    </row>
    <row r="1014" spans="1:10" x14ac:dyDescent="0.25">
      <c r="A1014" s="35" t="s">
        <v>1353</v>
      </c>
      <c r="B1014" s="4">
        <v>27.2</v>
      </c>
      <c r="C1014" s="4">
        <v>6.06</v>
      </c>
      <c r="D1014" s="4" t="s">
        <v>2375</v>
      </c>
      <c r="E1014" s="4" t="s">
        <v>2373</v>
      </c>
      <c r="F1014" s="4" t="s">
        <v>2373</v>
      </c>
      <c r="G1014" s="4">
        <v>2</v>
      </c>
      <c r="H1014" s="4" t="s">
        <v>2373</v>
      </c>
      <c r="I1014" s="4" t="str">
        <f t="shared" si="30"/>
        <v>Over Weight</v>
      </c>
      <c r="J1014" s="36" t="str">
        <f t="shared" si="31"/>
        <v>Pre diabetes</v>
      </c>
    </row>
    <row r="1015" spans="1:10" x14ac:dyDescent="0.25">
      <c r="A1015" s="35" t="s">
        <v>1352</v>
      </c>
      <c r="B1015" s="4">
        <v>25.3</v>
      </c>
      <c r="C1015" s="4">
        <v>5.19</v>
      </c>
      <c r="D1015" s="4" t="s">
        <v>2375</v>
      </c>
      <c r="E1015" s="4" t="s">
        <v>2373</v>
      </c>
      <c r="F1015" s="4" t="s">
        <v>2373</v>
      </c>
      <c r="G1015" s="4">
        <v>2</v>
      </c>
      <c r="H1015" s="4" t="s">
        <v>2373</v>
      </c>
      <c r="I1015" s="4" t="str">
        <f t="shared" si="30"/>
        <v>Over Weight</v>
      </c>
      <c r="J1015" s="36" t="str">
        <f t="shared" si="31"/>
        <v>Normal</v>
      </c>
    </row>
    <row r="1016" spans="1:10" x14ac:dyDescent="0.25">
      <c r="A1016" s="35" t="s">
        <v>1351</v>
      </c>
      <c r="B1016" s="4">
        <v>30.25</v>
      </c>
      <c r="C1016" s="4">
        <v>10.16</v>
      </c>
      <c r="D1016" s="4" t="s">
        <v>2373</v>
      </c>
      <c r="E1016" s="4" t="s">
        <v>2373</v>
      </c>
      <c r="F1016" s="4" t="s">
        <v>2373</v>
      </c>
      <c r="G1016" s="4">
        <v>0</v>
      </c>
      <c r="H1016" s="4" t="s">
        <v>2373</v>
      </c>
      <c r="I1016" s="4" t="str">
        <f t="shared" si="30"/>
        <v>Obesity</v>
      </c>
      <c r="J1016" s="36" t="str">
        <f t="shared" si="31"/>
        <v>Diabetes</v>
      </c>
    </row>
    <row r="1017" spans="1:10" x14ac:dyDescent="0.25">
      <c r="A1017" s="35" t="s">
        <v>1350</v>
      </c>
      <c r="B1017" s="4">
        <v>54</v>
      </c>
      <c r="C1017" s="4">
        <v>4.68</v>
      </c>
      <c r="D1017" s="4" t="s">
        <v>2375</v>
      </c>
      <c r="E1017" s="4" t="s">
        <v>2374</v>
      </c>
      <c r="F1017" s="4" t="s">
        <v>2373</v>
      </c>
      <c r="G1017" s="4">
        <v>2</v>
      </c>
      <c r="H1017" s="4" t="s">
        <v>2373</v>
      </c>
      <c r="I1017" s="4" t="str">
        <f t="shared" si="30"/>
        <v>Obesity</v>
      </c>
      <c r="J1017" s="36" t="str">
        <f t="shared" si="31"/>
        <v>Normal</v>
      </c>
    </row>
    <row r="1018" spans="1:10" x14ac:dyDescent="0.25">
      <c r="A1018" s="35" t="s">
        <v>1349</v>
      </c>
      <c r="B1018" s="4">
        <v>51.86</v>
      </c>
      <c r="C1018" s="4">
        <v>5.32</v>
      </c>
      <c r="D1018" s="4" t="s">
        <v>2375</v>
      </c>
      <c r="E1018" s="4" t="s">
        <v>2373</v>
      </c>
      <c r="F1018" s="4" t="s">
        <v>2373</v>
      </c>
      <c r="G1018" s="4">
        <v>0</v>
      </c>
      <c r="H1018" s="4" t="s">
        <v>2373</v>
      </c>
      <c r="I1018" s="4" t="str">
        <f t="shared" si="30"/>
        <v>Obesity</v>
      </c>
      <c r="J1018" s="36" t="str">
        <f t="shared" si="31"/>
        <v>Normal</v>
      </c>
    </row>
    <row r="1019" spans="1:10" x14ac:dyDescent="0.25">
      <c r="A1019" s="35" t="s">
        <v>1348</v>
      </c>
      <c r="B1019" s="4">
        <v>31.39</v>
      </c>
      <c r="C1019" s="4">
        <v>6.99</v>
      </c>
      <c r="D1019" s="4" t="s">
        <v>2373</v>
      </c>
      <c r="E1019" s="4" t="s">
        <v>2373</v>
      </c>
      <c r="F1019" s="4" t="s">
        <v>2373</v>
      </c>
      <c r="G1019" s="4">
        <v>0</v>
      </c>
      <c r="H1019" s="4" t="s">
        <v>2373</v>
      </c>
      <c r="I1019" s="4" t="str">
        <f t="shared" si="30"/>
        <v>Obesity</v>
      </c>
      <c r="J1019" s="36" t="str">
        <f t="shared" si="31"/>
        <v>Diabetes</v>
      </c>
    </row>
    <row r="1020" spans="1:10" x14ac:dyDescent="0.25">
      <c r="A1020" s="35" t="s">
        <v>1347</v>
      </c>
      <c r="B1020" s="4">
        <v>39.97</v>
      </c>
      <c r="C1020" s="4">
        <v>5.55</v>
      </c>
      <c r="D1020" s="4" t="s">
        <v>2373</v>
      </c>
      <c r="E1020" s="4" t="s">
        <v>2373</v>
      </c>
      <c r="F1020" s="4" t="s">
        <v>2373</v>
      </c>
      <c r="G1020" s="4">
        <v>0</v>
      </c>
      <c r="H1020" s="4" t="s">
        <v>2373</v>
      </c>
      <c r="I1020" s="4" t="str">
        <f t="shared" si="30"/>
        <v>Obesity</v>
      </c>
      <c r="J1020" s="36" t="str">
        <f t="shared" si="31"/>
        <v>Normal</v>
      </c>
    </row>
    <row r="1021" spans="1:10" x14ac:dyDescent="0.25">
      <c r="A1021" s="35" t="s">
        <v>1346</v>
      </c>
      <c r="B1021" s="4">
        <v>41.23</v>
      </c>
      <c r="C1021" s="4">
        <v>6.94</v>
      </c>
      <c r="D1021" s="4" t="s">
        <v>2373</v>
      </c>
      <c r="E1021" s="4" t="s">
        <v>2373</v>
      </c>
      <c r="F1021" s="4" t="s">
        <v>2373</v>
      </c>
      <c r="G1021" s="4">
        <v>0</v>
      </c>
      <c r="H1021" s="4" t="s">
        <v>2373</v>
      </c>
      <c r="I1021" s="4" t="str">
        <f t="shared" si="30"/>
        <v>Obesity</v>
      </c>
      <c r="J1021" s="36" t="str">
        <f t="shared" si="31"/>
        <v>Diabetes</v>
      </c>
    </row>
    <row r="1022" spans="1:10" x14ac:dyDescent="0.25">
      <c r="A1022" s="35" t="s">
        <v>1345</v>
      </c>
      <c r="B1022" s="4">
        <v>49.45</v>
      </c>
      <c r="C1022" s="4">
        <v>4.2</v>
      </c>
      <c r="D1022" s="4" t="s">
        <v>2375</v>
      </c>
      <c r="E1022" s="4" t="s">
        <v>2373</v>
      </c>
      <c r="F1022" s="4" t="s">
        <v>2373</v>
      </c>
      <c r="G1022" s="4">
        <v>0</v>
      </c>
      <c r="H1022" s="4" t="s">
        <v>2373</v>
      </c>
      <c r="I1022" s="4" t="str">
        <f t="shared" si="30"/>
        <v>Obesity</v>
      </c>
      <c r="J1022" s="36" t="str">
        <f t="shared" si="31"/>
        <v>Normal</v>
      </c>
    </row>
    <row r="1023" spans="1:10" x14ac:dyDescent="0.25">
      <c r="A1023" s="35" t="s">
        <v>1344</v>
      </c>
      <c r="B1023" s="4">
        <v>41.04</v>
      </c>
      <c r="C1023" s="4">
        <v>5.59</v>
      </c>
      <c r="D1023" s="4" t="s">
        <v>2373</v>
      </c>
      <c r="E1023" s="4" t="s">
        <v>2373</v>
      </c>
      <c r="F1023" s="4" t="s">
        <v>2373</v>
      </c>
      <c r="G1023" s="4">
        <v>0</v>
      </c>
      <c r="H1023" s="4" t="s">
        <v>2373</v>
      </c>
      <c r="I1023" s="4" t="str">
        <f t="shared" si="30"/>
        <v>Obesity</v>
      </c>
      <c r="J1023" s="36" t="str">
        <f t="shared" si="31"/>
        <v>Normal</v>
      </c>
    </row>
    <row r="1024" spans="1:10" x14ac:dyDescent="0.25">
      <c r="A1024" s="35" t="s">
        <v>1343</v>
      </c>
      <c r="B1024" s="4">
        <v>27.93</v>
      </c>
      <c r="C1024" s="4">
        <v>9.9600000000000009</v>
      </c>
      <c r="D1024" s="4" t="s">
        <v>2373</v>
      </c>
      <c r="E1024" s="4" t="s">
        <v>2373</v>
      </c>
      <c r="F1024" s="4" t="s">
        <v>2373</v>
      </c>
      <c r="G1024" s="4">
        <v>0</v>
      </c>
      <c r="H1024" s="4" t="s">
        <v>2373</v>
      </c>
      <c r="I1024" s="4" t="str">
        <f t="shared" si="30"/>
        <v>Over Weight</v>
      </c>
      <c r="J1024" s="36" t="str">
        <f t="shared" si="31"/>
        <v>Diabetes</v>
      </c>
    </row>
    <row r="1025" spans="1:10" x14ac:dyDescent="0.25">
      <c r="A1025" s="35" t="s">
        <v>1342</v>
      </c>
      <c r="B1025" s="4">
        <v>21.01</v>
      </c>
      <c r="C1025" s="4">
        <v>7.37</v>
      </c>
      <c r="D1025" s="4" t="s">
        <v>2373</v>
      </c>
      <c r="E1025" s="4" t="s">
        <v>2373</v>
      </c>
      <c r="F1025" s="4" t="s">
        <v>2373</v>
      </c>
      <c r="G1025" s="4">
        <v>0</v>
      </c>
      <c r="H1025" s="4" t="s">
        <v>2373</v>
      </c>
      <c r="I1025" s="4" t="str">
        <f t="shared" si="30"/>
        <v>Normal Weight</v>
      </c>
      <c r="J1025" s="36" t="str">
        <f t="shared" si="31"/>
        <v>Diabetes</v>
      </c>
    </row>
    <row r="1026" spans="1:10" x14ac:dyDescent="0.25">
      <c r="A1026" s="35" t="s">
        <v>1341</v>
      </c>
      <c r="B1026" s="4">
        <v>52.37</v>
      </c>
      <c r="C1026" s="4">
        <v>5.0599999999999996</v>
      </c>
      <c r="D1026" s="4" t="s">
        <v>2375</v>
      </c>
      <c r="E1026" s="4" t="s">
        <v>2374</v>
      </c>
      <c r="F1026" s="4" t="s">
        <v>2373</v>
      </c>
      <c r="G1026" s="4">
        <v>2</v>
      </c>
      <c r="H1026" s="4" t="s">
        <v>2373</v>
      </c>
      <c r="I1026" s="4" t="str">
        <f t="shared" si="30"/>
        <v>Obesity</v>
      </c>
      <c r="J1026" s="36" t="str">
        <f t="shared" si="31"/>
        <v>Normal</v>
      </c>
    </row>
    <row r="1027" spans="1:10" x14ac:dyDescent="0.25">
      <c r="A1027" s="35" t="s">
        <v>1340</v>
      </c>
      <c r="B1027" s="4">
        <v>40.369999999999997</v>
      </c>
      <c r="C1027" s="4">
        <v>8.2100000000000009</v>
      </c>
      <c r="D1027" s="4" t="s">
        <v>2373</v>
      </c>
      <c r="E1027" s="4" t="s">
        <v>2373</v>
      </c>
      <c r="F1027" s="4" t="s">
        <v>2373</v>
      </c>
      <c r="G1027" s="4">
        <v>0</v>
      </c>
      <c r="H1027" s="4" t="s">
        <v>2373</v>
      </c>
      <c r="I1027" s="4" t="str">
        <f t="shared" ref="I1027:I1090" si="32">IF(B1027&lt;18.5,"Underweight",IF(B1027&lt;24.9,"Normal Weight",IF(B1027&lt;29.9,"Over Weight","Obesity")))</f>
        <v>Obesity</v>
      </c>
      <c r="J1027" s="36" t="str">
        <f t="shared" ref="J1027:J1090" si="33">IF(C1027&lt;5.7,"Normal",IF(C1027&lt;6.4,"Pre diabetes","Diabetes"))</f>
        <v>Diabetes</v>
      </c>
    </row>
    <row r="1028" spans="1:10" x14ac:dyDescent="0.25">
      <c r="A1028" s="35" t="s">
        <v>1339</v>
      </c>
      <c r="B1028" s="4">
        <v>41.47</v>
      </c>
      <c r="C1028" s="4">
        <v>10.34</v>
      </c>
      <c r="D1028" s="4" t="s">
        <v>2373</v>
      </c>
      <c r="E1028" s="4" t="s">
        <v>2373</v>
      </c>
      <c r="F1028" s="4" t="s">
        <v>2373</v>
      </c>
      <c r="G1028" s="4">
        <v>2</v>
      </c>
      <c r="H1028" s="4" t="s">
        <v>2373</v>
      </c>
      <c r="I1028" s="4" t="str">
        <f t="shared" si="32"/>
        <v>Obesity</v>
      </c>
      <c r="J1028" s="36" t="str">
        <f t="shared" si="33"/>
        <v>Diabetes</v>
      </c>
    </row>
    <row r="1029" spans="1:10" x14ac:dyDescent="0.25">
      <c r="A1029" s="35" t="s">
        <v>1338</v>
      </c>
      <c r="B1029" s="4">
        <v>33.725000000000001</v>
      </c>
      <c r="C1029" s="4">
        <v>5.51</v>
      </c>
      <c r="D1029" s="4" t="s">
        <v>2375</v>
      </c>
      <c r="E1029" s="4" t="s">
        <v>2373</v>
      </c>
      <c r="F1029" s="4" t="s">
        <v>2373</v>
      </c>
      <c r="G1029" s="4">
        <v>2</v>
      </c>
      <c r="H1029" s="4" t="s">
        <v>2373</v>
      </c>
      <c r="I1029" s="4" t="str">
        <f t="shared" si="32"/>
        <v>Obesity</v>
      </c>
      <c r="J1029" s="36" t="str">
        <f t="shared" si="33"/>
        <v>Normal</v>
      </c>
    </row>
    <row r="1030" spans="1:10" x14ac:dyDescent="0.25">
      <c r="A1030" s="35" t="s">
        <v>1337</v>
      </c>
      <c r="B1030" s="4">
        <v>28.1</v>
      </c>
      <c r="C1030" s="4">
        <v>11.2</v>
      </c>
      <c r="D1030" s="4" t="s">
        <v>2373</v>
      </c>
      <c r="E1030" s="4" t="s">
        <v>2373</v>
      </c>
      <c r="F1030" s="4" t="s">
        <v>2373</v>
      </c>
      <c r="G1030" s="4">
        <v>0</v>
      </c>
      <c r="H1030" s="4" t="s">
        <v>2373</v>
      </c>
      <c r="I1030" s="4" t="str">
        <f t="shared" si="32"/>
        <v>Over Weight</v>
      </c>
      <c r="J1030" s="36" t="str">
        <f t="shared" si="33"/>
        <v>Diabetes</v>
      </c>
    </row>
    <row r="1031" spans="1:10" x14ac:dyDescent="0.25">
      <c r="A1031" s="35" t="s">
        <v>1336</v>
      </c>
      <c r="B1031" s="4">
        <v>37.43</v>
      </c>
      <c r="C1031" s="4">
        <v>4.3499999999999996</v>
      </c>
      <c r="D1031" s="4" t="s">
        <v>2375</v>
      </c>
      <c r="E1031" s="4" t="s">
        <v>2373</v>
      </c>
      <c r="F1031" s="4" t="s">
        <v>2375</v>
      </c>
      <c r="G1031" s="4">
        <v>1</v>
      </c>
      <c r="H1031" s="4" t="s">
        <v>2373</v>
      </c>
      <c r="I1031" s="4" t="str">
        <f t="shared" si="32"/>
        <v>Obesity</v>
      </c>
      <c r="J1031" s="36" t="str">
        <f t="shared" si="33"/>
        <v>Normal</v>
      </c>
    </row>
    <row r="1032" spans="1:10" x14ac:dyDescent="0.25">
      <c r="A1032" s="35" t="s">
        <v>1335</v>
      </c>
      <c r="B1032" s="4">
        <v>23.7</v>
      </c>
      <c r="C1032" s="4">
        <v>10.45</v>
      </c>
      <c r="D1032" s="4" t="s">
        <v>2373</v>
      </c>
      <c r="E1032" s="4" t="s">
        <v>2373</v>
      </c>
      <c r="F1032" s="4" t="s">
        <v>2373</v>
      </c>
      <c r="G1032" s="4">
        <v>0</v>
      </c>
      <c r="H1032" s="4" t="s">
        <v>2373</v>
      </c>
      <c r="I1032" s="4" t="str">
        <f t="shared" si="32"/>
        <v>Normal Weight</v>
      </c>
      <c r="J1032" s="36" t="str">
        <f t="shared" si="33"/>
        <v>Diabetes</v>
      </c>
    </row>
    <row r="1033" spans="1:10" x14ac:dyDescent="0.25">
      <c r="A1033" s="35" t="s">
        <v>1334</v>
      </c>
      <c r="B1033" s="4">
        <v>24.795000000000002</v>
      </c>
      <c r="C1033" s="4">
        <v>4.07</v>
      </c>
      <c r="D1033" s="4" t="s">
        <v>2375</v>
      </c>
      <c r="E1033" s="4" t="s">
        <v>2373</v>
      </c>
      <c r="F1033" s="4" t="s">
        <v>2375</v>
      </c>
      <c r="G1033" s="4">
        <v>1</v>
      </c>
      <c r="H1033" s="4" t="s">
        <v>2373</v>
      </c>
      <c r="I1033" s="4" t="str">
        <f t="shared" si="32"/>
        <v>Normal Weight</v>
      </c>
      <c r="J1033" s="36" t="str">
        <f t="shared" si="33"/>
        <v>Normal</v>
      </c>
    </row>
    <row r="1034" spans="1:10" x14ac:dyDescent="0.25">
      <c r="A1034" s="35" t="s">
        <v>1333</v>
      </c>
      <c r="B1034" s="4">
        <v>31.9</v>
      </c>
      <c r="C1034" s="4">
        <v>8.34</v>
      </c>
      <c r="D1034" s="4" t="s">
        <v>2373</v>
      </c>
      <c r="E1034" s="4" t="s">
        <v>2373</v>
      </c>
      <c r="F1034" s="4" t="s">
        <v>2373</v>
      </c>
      <c r="G1034" s="4">
        <v>0</v>
      </c>
      <c r="H1034" s="4" t="s">
        <v>2373</v>
      </c>
      <c r="I1034" s="4" t="str">
        <f t="shared" si="32"/>
        <v>Obesity</v>
      </c>
      <c r="J1034" s="36" t="str">
        <f t="shared" si="33"/>
        <v>Diabetes</v>
      </c>
    </row>
    <row r="1035" spans="1:10" x14ac:dyDescent="0.25">
      <c r="A1035" s="35" t="s">
        <v>1332</v>
      </c>
      <c r="B1035" s="4">
        <v>32.68</v>
      </c>
      <c r="C1035" s="4">
        <v>7.41</v>
      </c>
      <c r="D1035" s="4" t="s">
        <v>2373</v>
      </c>
      <c r="E1035" s="4" t="s">
        <v>2373</v>
      </c>
      <c r="F1035" s="4" t="s">
        <v>2373</v>
      </c>
      <c r="G1035" s="4">
        <v>0</v>
      </c>
      <c r="H1035" s="4" t="s">
        <v>2373</v>
      </c>
      <c r="I1035" s="4" t="str">
        <f t="shared" si="32"/>
        <v>Obesity</v>
      </c>
      <c r="J1035" s="36" t="str">
        <f t="shared" si="33"/>
        <v>Diabetes</v>
      </c>
    </row>
    <row r="1036" spans="1:10" x14ac:dyDescent="0.25">
      <c r="A1036" s="35" t="s">
        <v>1331</v>
      </c>
      <c r="B1036" s="4">
        <v>47.13</v>
      </c>
      <c r="C1036" s="4">
        <v>4.3099999999999996</v>
      </c>
      <c r="D1036" s="4" t="s">
        <v>2373</v>
      </c>
      <c r="E1036" s="4" t="s">
        <v>2373</v>
      </c>
      <c r="F1036" s="4" t="s">
        <v>2373</v>
      </c>
      <c r="G1036" s="4">
        <v>0</v>
      </c>
      <c r="H1036" s="4" t="s">
        <v>2373</v>
      </c>
      <c r="I1036" s="4" t="str">
        <f t="shared" si="32"/>
        <v>Obesity</v>
      </c>
      <c r="J1036" s="36" t="str">
        <f t="shared" si="33"/>
        <v>Normal</v>
      </c>
    </row>
    <row r="1037" spans="1:10" x14ac:dyDescent="0.25">
      <c r="A1037" s="35" t="s">
        <v>1330</v>
      </c>
      <c r="B1037" s="4">
        <v>36.67</v>
      </c>
      <c r="C1037" s="4">
        <v>10.83</v>
      </c>
      <c r="D1037" s="4" t="s">
        <v>2373</v>
      </c>
      <c r="E1037" s="4" t="s">
        <v>2373</v>
      </c>
      <c r="F1037" s="4" t="s">
        <v>2373</v>
      </c>
      <c r="G1037" s="4">
        <v>0</v>
      </c>
      <c r="H1037" s="4" t="s">
        <v>2373</v>
      </c>
      <c r="I1037" s="4" t="str">
        <f t="shared" si="32"/>
        <v>Obesity</v>
      </c>
      <c r="J1037" s="36" t="str">
        <f t="shared" si="33"/>
        <v>Diabetes</v>
      </c>
    </row>
    <row r="1038" spans="1:10" x14ac:dyDescent="0.25">
      <c r="A1038" s="35" t="s">
        <v>1329</v>
      </c>
      <c r="B1038" s="4">
        <v>33.630000000000003</v>
      </c>
      <c r="C1038" s="4">
        <v>11.31</v>
      </c>
      <c r="D1038" s="4" t="s">
        <v>2373</v>
      </c>
      <c r="E1038" s="4" t="s">
        <v>2373</v>
      </c>
      <c r="F1038" s="4" t="s">
        <v>2373</v>
      </c>
      <c r="G1038" s="4">
        <v>0</v>
      </c>
      <c r="H1038" s="4" t="s">
        <v>2373</v>
      </c>
      <c r="I1038" s="4" t="str">
        <f t="shared" si="32"/>
        <v>Obesity</v>
      </c>
      <c r="J1038" s="36" t="str">
        <f t="shared" si="33"/>
        <v>Diabetes</v>
      </c>
    </row>
    <row r="1039" spans="1:10" x14ac:dyDescent="0.25">
      <c r="A1039" s="35" t="s">
        <v>1328</v>
      </c>
      <c r="B1039" s="4">
        <v>32.67</v>
      </c>
      <c r="C1039" s="4">
        <v>11.81</v>
      </c>
      <c r="D1039" s="4" t="s">
        <v>2375</v>
      </c>
      <c r="E1039" s="4" t="s">
        <v>2373</v>
      </c>
      <c r="F1039" s="4" t="s">
        <v>2373</v>
      </c>
      <c r="G1039" s="4">
        <v>0</v>
      </c>
      <c r="H1039" s="4" t="s">
        <v>2373</v>
      </c>
      <c r="I1039" s="4" t="str">
        <f t="shared" si="32"/>
        <v>Obesity</v>
      </c>
      <c r="J1039" s="36" t="str">
        <f t="shared" si="33"/>
        <v>Diabetes</v>
      </c>
    </row>
    <row r="1040" spans="1:10" x14ac:dyDescent="0.25">
      <c r="A1040" s="35" t="s">
        <v>1327</v>
      </c>
      <c r="B1040" s="4">
        <v>33.299999999999997</v>
      </c>
      <c r="C1040" s="4">
        <v>8.26</v>
      </c>
      <c r="D1040" s="4" t="s">
        <v>2375</v>
      </c>
      <c r="E1040" s="4" t="s">
        <v>2373</v>
      </c>
      <c r="F1040" s="4" t="s">
        <v>2373</v>
      </c>
      <c r="G1040" s="4">
        <v>2</v>
      </c>
      <c r="H1040" s="4" t="s">
        <v>2373</v>
      </c>
      <c r="I1040" s="4" t="str">
        <f t="shared" si="32"/>
        <v>Obesity</v>
      </c>
      <c r="J1040" s="36" t="str">
        <f t="shared" si="33"/>
        <v>Diabetes</v>
      </c>
    </row>
    <row r="1041" spans="1:10" x14ac:dyDescent="0.25">
      <c r="A1041" s="35" t="s">
        <v>1326</v>
      </c>
      <c r="B1041" s="4">
        <v>30.78</v>
      </c>
      <c r="C1041" s="4">
        <v>10.74</v>
      </c>
      <c r="D1041" s="4" t="s">
        <v>2375</v>
      </c>
      <c r="E1041" s="4" t="s">
        <v>2373</v>
      </c>
      <c r="F1041" s="4" t="s">
        <v>2373</v>
      </c>
      <c r="G1041" s="4">
        <v>2</v>
      </c>
      <c r="H1041" s="4" t="s">
        <v>2373</v>
      </c>
      <c r="I1041" s="4" t="str">
        <f t="shared" si="32"/>
        <v>Obesity</v>
      </c>
      <c r="J1041" s="36" t="str">
        <f t="shared" si="33"/>
        <v>Diabetes</v>
      </c>
    </row>
    <row r="1042" spans="1:10" x14ac:dyDescent="0.25">
      <c r="A1042" s="35" t="s">
        <v>1325</v>
      </c>
      <c r="B1042" s="4">
        <v>28.975000000000001</v>
      </c>
      <c r="C1042" s="4">
        <v>7.69</v>
      </c>
      <c r="D1042" s="4" t="s">
        <v>2375</v>
      </c>
      <c r="E1042" s="4" t="s">
        <v>2373</v>
      </c>
      <c r="F1042" s="4" t="s">
        <v>2373</v>
      </c>
      <c r="G1042" s="4">
        <v>0</v>
      </c>
      <c r="H1042" s="4" t="s">
        <v>2373</v>
      </c>
      <c r="I1042" s="4" t="str">
        <f t="shared" si="32"/>
        <v>Over Weight</v>
      </c>
      <c r="J1042" s="36" t="str">
        <f t="shared" si="33"/>
        <v>Diabetes</v>
      </c>
    </row>
    <row r="1043" spans="1:10" x14ac:dyDescent="0.25">
      <c r="A1043" s="35" t="s">
        <v>1324</v>
      </c>
      <c r="B1043" s="4">
        <v>33.4</v>
      </c>
      <c r="C1043" s="4">
        <v>4.84</v>
      </c>
      <c r="D1043" s="4" t="s">
        <v>2373</v>
      </c>
      <c r="E1043" s="4" t="s">
        <v>2373</v>
      </c>
      <c r="F1043" s="4" t="s">
        <v>2373</v>
      </c>
      <c r="G1043" s="4">
        <v>0</v>
      </c>
      <c r="H1043" s="4" t="s">
        <v>2373</v>
      </c>
      <c r="I1043" s="4" t="str">
        <f t="shared" si="32"/>
        <v>Obesity</v>
      </c>
      <c r="J1043" s="36" t="str">
        <f t="shared" si="33"/>
        <v>Normal</v>
      </c>
    </row>
    <row r="1044" spans="1:10" x14ac:dyDescent="0.25">
      <c r="A1044" s="35" t="s">
        <v>1323</v>
      </c>
      <c r="B1044" s="4">
        <v>21.5</v>
      </c>
      <c r="C1044" s="4">
        <v>9.77</v>
      </c>
      <c r="D1044" s="4" t="s">
        <v>2375</v>
      </c>
      <c r="E1044" s="4" t="s">
        <v>2373</v>
      </c>
      <c r="F1044" s="4" t="s">
        <v>2373</v>
      </c>
      <c r="G1044" s="4">
        <v>0</v>
      </c>
      <c r="H1044" s="4" t="s">
        <v>2373</v>
      </c>
      <c r="I1044" s="4" t="str">
        <f t="shared" si="32"/>
        <v>Normal Weight</v>
      </c>
      <c r="J1044" s="36" t="str">
        <f t="shared" si="33"/>
        <v>Diabetes</v>
      </c>
    </row>
    <row r="1045" spans="1:10" x14ac:dyDescent="0.25">
      <c r="A1045" s="35" t="s">
        <v>1322</v>
      </c>
      <c r="B1045" s="4">
        <v>38.14</v>
      </c>
      <c r="C1045" s="4">
        <v>5.84</v>
      </c>
      <c r="D1045" s="4" t="s">
        <v>2373</v>
      </c>
      <c r="E1045" s="4" t="s">
        <v>2373</v>
      </c>
      <c r="F1045" s="4" t="s">
        <v>2373</v>
      </c>
      <c r="G1045" s="4">
        <v>0</v>
      </c>
      <c r="H1045" s="4" t="s">
        <v>2373</v>
      </c>
      <c r="I1045" s="4" t="str">
        <f t="shared" si="32"/>
        <v>Obesity</v>
      </c>
      <c r="J1045" s="36" t="str">
        <f t="shared" si="33"/>
        <v>Pre diabetes</v>
      </c>
    </row>
    <row r="1046" spans="1:10" x14ac:dyDescent="0.25">
      <c r="A1046" s="35" t="s">
        <v>1321</v>
      </c>
      <c r="B1046" s="4">
        <v>35.42</v>
      </c>
      <c r="C1046" s="4">
        <v>8.6999999999999993</v>
      </c>
      <c r="D1046" s="4" t="s">
        <v>2375</v>
      </c>
      <c r="E1046" s="4" t="s">
        <v>2373</v>
      </c>
      <c r="F1046" s="4" t="s">
        <v>2373</v>
      </c>
      <c r="G1046" s="4">
        <v>1</v>
      </c>
      <c r="H1046" s="4" t="s">
        <v>2373</v>
      </c>
      <c r="I1046" s="4" t="str">
        <f t="shared" si="32"/>
        <v>Obesity</v>
      </c>
      <c r="J1046" s="36" t="str">
        <f t="shared" si="33"/>
        <v>Diabetes</v>
      </c>
    </row>
    <row r="1047" spans="1:10" x14ac:dyDescent="0.25">
      <c r="A1047" s="35" t="s">
        <v>1320</v>
      </c>
      <c r="B1047" s="4">
        <v>35.625</v>
      </c>
      <c r="C1047" s="4">
        <v>10.79</v>
      </c>
      <c r="D1047" s="4" t="s">
        <v>2373</v>
      </c>
      <c r="E1047" s="4" t="s">
        <v>2373</v>
      </c>
      <c r="F1047" s="4" t="s">
        <v>2373</v>
      </c>
      <c r="G1047" s="4">
        <v>0</v>
      </c>
      <c r="H1047" s="4" t="s">
        <v>2373</v>
      </c>
      <c r="I1047" s="4" t="str">
        <f t="shared" si="32"/>
        <v>Obesity</v>
      </c>
      <c r="J1047" s="36" t="str">
        <f t="shared" si="33"/>
        <v>Diabetes</v>
      </c>
    </row>
    <row r="1048" spans="1:10" x14ac:dyDescent="0.25">
      <c r="A1048" s="35" t="s">
        <v>1319</v>
      </c>
      <c r="B1048" s="4">
        <v>45.51</v>
      </c>
      <c r="C1048" s="4">
        <v>4.32</v>
      </c>
      <c r="D1048" s="4" t="s">
        <v>2373</v>
      </c>
      <c r="E1048" s="4" t="s">
        <v>2373</v>
      </c>
      <c r="F1048" s="4" t="s">
        <v>2373</v>
      </c>
      <c r="G1048" s="4">
        <v>1</v>
      </c>
      <c r="H1048" s="4" t="s">
        <v>2373</v>
      </c>
      <c r="I1048" s="4" t="str">
        <f t="shared" si="32"/>
        <v>Obesity</v>
      </c>
      <c r="J1048" s="36" t="str">
        <f t="shared" si="33"/>
        <v>Normal</v>
      </c>
    </row>
    <row r="1049" spans="1:10" x14ac:dyDescent="0.25">
      <c r="A1049" s="35" t="s">
        <v>1318</v>
      </c>
      <c r="B1049" s="4">
        <v>37.1</v>
      </c>
      <c r="C1049" s="4">
        <v>7.19</v>
      </c>
      <c r="D1049" s="4" t="s">
        <v>2375</v>
      </c>
      <c r="E1049" s="4" t="s">
        <v>2373</v>
      </c>
      <c r="F1049" s="4" t="s">
        <v>2373</v>
      </c>
      <c r="G1049" s="4">
        <v>0</v>
      </c>
      <c r="H1049" s="4" t="s">
        <v>2373</v>
      </c>
      <c r="I1049" s="4" t="str">
        <f t="shared" si="32"/>
        <v>Obesity</v>
      </c>
      <c r="J1049" s="36" t="str">
        <f t="shared" si="33"/>
        <v>Diabetes</v>
      </c>
    </row>
    <row r="1050" spans="1:10" x14ac:dyDescent="0.25">
      <c r="A1050" s="35" t="s">
        <v>1317</v>
      </c>
      <c r="B1050" s="4">
        <v>30.5</v>
      </c>
      <c r="C1050" s="4">
        <v>11.94</v>
      </c>
      <c r="D1050" s="4" t="s">
        <v>2375</v>
      </c>
      <c r="E1050" s="4" t="s">
        <v>2373</v>
      </c>
      <c r="F1050" s="4" t="s">
        <v>2373</v>
      </c>
      <c r="G1050" s="4">
        <v>0</v>
      </c>
      <c r="H1050" s="4" t="s">
        <v>2373</v>
      </c>
      <c r="I1050" s="4" t="str">
        <f t="shared" si="32"/>
        <v>Obesity</v>
      </c>
      <c r="J1050" s="36" t="str">
        <f t="shared" si="33"/>
        <v>Diabetes</v>
      </c>
    </row>
    <row r="1051" spans="1:10" x14ac:dyDescent="0.25">
      <c r="A1051" s="35" t="s">
        <v>1316</v>
      </c>
      <c r="B1051" s="4">
        <v>28.16</v>
      </c>
      <c r="C1051" s="4">
        <v>5.56</v>
      </c>
      <c r="D1051" s="4" t="s">
        <v>2373</v>
      </c>
      <c r="E1051" s="4" t="s">
        <v>2373</v>
      </c>
      <c r="F1051" s="4" t="s">
        <v>2373</v>
      </c>
      <c r="G1051" s="4">
        <v>2</v>
      </c>
      <c r="H1051" s="4" t="s">
        <v>2373</v>
      </c>
      <c r="I1051" s="4" t="str">
        <f t="shared" si="32"/>
        <v>Over Weight</v>
      </c>
      <c r="J1051" s="36" t="str">
        <f t="shared" si="33"/>
        <v>Normal</v>
      </c>
    </row>
    <row r="1052" spans="1:10" x14ac:dyDescent="0.25">
      <c r="A1052" s="35" t="s">
        <v>1315</v>
      </c>
      <c r="B1052" s="4">
        <v>29.1</v>
      </c>
      <c r="C1052" s="4">
        <v>5.64</v>
      </c>
      <c r="D1052" s="4" t="s">
        <v>2375</v>
      </c>
      <c r="E1052" s="4" t="s">
        <v>2373</v>
      </c>
      <c r="F1052" s="4" t="s">
        <v>2373</v>
      </c>
      <c r="G1052" s="4">
        <v>0</v>
      </c>
      <c r="H1052" s="4" t="s">
        <v>2373</v>
      </c>
      <c r="I1052" s="4" t="str">
        <f t="shared" si="32"/>
        <v>Over Weight</v>
      </c>
      <c r="J1052" s="36" t="str">
        <f t="shared" si="33"/>
        <v>Normal</v>
      </c>
    </row>
    <row r="1053" spans="1:10" x14ac:dyDescent="0.25">
      <c r="A1053" s="35" t="s">
        <v>1314</v>
      </c>
      <c r="B1053" s="4">
        <v>30.22</v>
      </c>
      <c r="C1053" s="4">
        <v>4.6500000000000004</v>
      </c>
      <c r="D1053" s="4" t="s">
        <v>2373</v>
      </c>
      <c r="E1053" s="4" t="s">
        <v>2373</v>
      </c>
      <c r="F1053" s="4" t="s">
        <v>2373</v>
      </c>
      <c r="G1053" s="4">
        <v>0</v>
      </c>
      <c r="H1053" s="4" t="s">
        <v>2373</v>
      </c>
      <c r="I1053" s="4" t="str">
        <f t="shared" si="32"/>
        <v>Obesity</v>
      </c>
      <c r="J1053" s="36" t="str">
        <f t="shared" si="33"/>
        <v>Normal</v>
      </c>
    </row>
    <row r="1054" spans="1:10" x14ac:dyDescent="0.25">
      <c r="A1054" s="35" t="s">
        <v>1313</v>
      </c>
      <c r="B1054" s="4">
        <v>24.29</v>
      </c>
      <c r="C1054" s="4">
        <v>9.0500000000000007</v>
      </c>
      <c r="D1054" s="4" t="s">
        <v>2373</v>
      </c>
      <c r="E1054" s="4" t="s">
        <v>2373</v>
      </c>
      <c r="F1054" s="4" t="s">
        <v>2373</v>
      </c>
      <c r="G1054" s="4">
        <v>0</v>
      </c>
      <c r="H1054" s="4" t="s">
        <v>2373</v>
      </c>
      <c r="I1054" s="4" t="str">
        <f t="shared" si="32"/>
        <v>Normal Weight</v>
      </c>
      <c r="J1054" s="36" t="str">
        <f t="shared" si="33"/>
        <v>Diabetes</v>
      </c>
    </row>
    <row r="1055" spans="1:10" x14ac:dyDescent="0.25">
      <c r="A1055" s="35" t="s">
        <v>1312</v>
      </c>
      <c r="B1055" s="4">
        <v>29.39</v>
      </c>
      <c r="C1055" s="4">
        <v>4.5199999999999996</v>
      </c>
      <c r="D1055" s="4" t="s">
        <v>2375</v>
      </c>
      <c r="E1055" s="4" t="s">
        <v>2373</v>
      </c>
      <c r="F1055" s="4" t="s">
        <v>2373</v>
      </c>
      <c r="G1055" s="4">
        <v>0</v>
      </c>
      <c r="H1055" s="4" t="s">
        <v>2373</v>
      </c>
      <c r="I1055" s="4" t="str">
        <f t="shared" si="32"/>
        <v>Over Weight</v>
      </c>
      <c r="J1055" s="36" t="str">
        <f t="shared" si="33"/>
        <v>Normal</v>
      </c>
    </row>
    <row r="1056" spans="1:10" x14ac:dyDescent="0.25">
      <c r="A1056" s="35" t="s">
        <v>1311</v>
      </c>
      <c r="B1056" s="4">
        <v>25.66</v>
      </c>
      <c r="C1056" s="4">
        <v>4.62</v>
      </c>
      <c r="D1056" s="4" t="s">
        <v>2375</v>
      </c>
      <c r="E1056" s="4" t="s">
        <v>2373</v>
      </c>
      <c r="F1056" s="4" t="s">
        <v>2373</v>
      </c>
      <c r="G1056" s="4">
        <v>1</v>
      </c>
      <c r="H1056" s="4" t="s">
        <v>2373</v>
      </c>
      <c r="I1056" s="4" t="str">
        <f t="shared" si="32"/>
        <v>Over Weight</v>
      </c>
      <c r="J1056" s="36" t="str">
        <f t="shared" si="33"/>
        <v>Normal</v>
      </c>
    </row>
    <row r="1057" spans="1:10" x14ac:dyDescent="0.25">
      <c r="A1057" s="35" t="s">
        <v>1310</v>
      </c>
      <c r="B1057" s="4">
        <v>39.11</v>
      </c>
      <c r="C1057" s="4">
        <v>5.87</v>
      </c>
      <c r="D1057" s="4" t="s">
        <v>2373</v>
      </c>
      <c r="E1057" s="4" t="s">
        <v>2373</v>
      </c>
      <c r="F1057" s="4" t="s">
        <v>2373</v>
      </c>
      <c r="G1057" s="4">
        <v>0</v>
      </c>
      <c r="H1057" s="4" t="s">
        <v>2373</v>
      </c>
      <c r="I1057" s="4" t="str">
        <f t="shared" si="32"/>
        <v>Obesity</v>
      </c>
      <c r="J1057" s="36" t="str">
        <f t="shared" si="33"/>
        <v>Pre diabetes</v>
      </c>
    </row>
    <row r="1058" spans="1:10" x14ac:dyDescent="0.25">
      <c r="A1058" s="35" t="s">
        <v>1309</v>
      </c>
      <c r="B1058" s="4">
        <v>43.78</v>
      </c>
      <c r="C1058" s="4">
        <v>5.71</v>
      </c>
      <c r="D1058" s="4" t="s">
        <v>2373</v>
      </c>
      <c r="E1058" s="4" t="s">
        <v>2373</v>
      </c>
      <c r="F1058" s="4" t="s">
        <v>2373</v>
      </c>
      <c r="G1058" s="4">
        <v>1</v>
      </c>
      <c r="H1058" s="4" t="s">
        <v>2373</v>
      </c>
      <c r="I1058" s="4" t="str">
        <f t="shared" si="32"/>
        <v>Obesity</v>
      </c>
      <c r="J1058" s="36" t="str">
        <f t="shared" si="33"/>
        <v>Pre diabetes</v>
      </c>
    </row>
    <row r="1059" spans="1:10" x14ac:dyDescent="0.25">
      <c r="A1059" s="35" t="s">
        <v>1308</v>
      </c>
      <c r="B1059" s="4">
        <v>24.35</v>
      </c>
      <c r="C1059" s="4">
        <v>9.08</v>
      </c>
      <c r="D1059" s="4" t="s">
        <v>2373</v>
      </c>
      <c r="E1059" s="4" t="s">
        <v>2373</v>
      </c>
      <c r="F1059" s="4" t="s">
        <v>2373</v>
      </c>
      <c r="G1059" s="4">
        <v>0</v>
      </c>
      <c r="H1059" s="4" t="s">
        <v>2373</v>
      </c>
      <c r="I1059" s="4" t="str">
        <f t="shared" si="32"/>
        <v>Normal Weight</v>
      </c>
      <c r="J1059" s="36" t="str">
        <f t="shared" si="33"/>
        <v>Diabetes</v>
      </c>
    </row>
    <row r="1060" spans="1:10" x14ac:dyDescent="0.25">
      <c r="A1060" s="35" t="s">
        <v>1307</v>
      </c>
      <c r="B1060" s="4">
        <v>40.299999999999997</v>
      </c>
      <c r="C1060" s="4">
        <v>5.3</v>
      </c>
      <c r="D1060" s="4" t="s">
        <v>2375</v>
      </c>
      <c r="E1060" s="4" t="s">
        <v>2373</v>
      </c>
      <c r="F1060" s="4" t="s">
        <v>2373</v>
      </c>
      <c r="G1060" s="4">
        <v>2</v>
      </c>
      <c r="H1060" s="4" t="s">
        <v>2373</v>
      </c>
      <c r="I1060" s="4" t="str">
        <f t="shared" si="32"/>
        <v>Obesity</v>
      </c>
      <c r="J1060" s="36" t="str">
        <f t="shared" si="33"/>
        <v>Normal</v>
      </c>
    </row>
    <row r="1061" spans="1:10" x14ac:dyDescent="0.25">
      <c r="A1061" s="35" t="s">
        <v>1306</v>
      </c>
      <c r="B1061" s="4">
        <v>32.774999999999999</v>
      </c>
      <c r="C1061" s="4">
        <v>11.76</v>
      </c>
      <c r="D1061" s="4" t="s">
        <v>2375</v>
      </c>
      <c r="E1061" s="4" t="s">
        <v>2373</v>
      </c>
      <c r="F1061" s="4" t="s">
        <v>2373</v>
      </c>
      <c r="G1061" s="4">
        <v>0</v>
      </c>
      <c r="H1061" s="4" t="s">
        <v>2373</v>
      </c>
      <c r="I1061" s="4" t="str">
        <f t="shared" si="32"/>
        <v>Obesity</v>
      </c>
      <c r="J1061" s="36" t="str">
        <f t="shared" si="33"/>
        <v>Diabetes</v>
      </c>
    </row>
    <row r="1062" spans="1:10" x14ac:dyDescent="0.25">
      <c r="A1062" s="35" t="s">
        <v>1305</v>
      </c>
      <c r="B1062" s="4">
        <v>39.6</v>
      </c>
      <c r="C1062" s="4">
        <v>5.1100000000000003</v>
      </c>
      <c r="D1062" s="4" t="s">
        <v>2375</v>
      </c>
      <c r="E1062" s="4" t="s">
        <v>2373</v>
      </c>
      <c r="F1062" s="4" t="s">
        <v>2373</v>
      </c>
      <c r="G1062" s="4">
        <v>2</v>
      </c>
      <c r="H1062" s="4" t="s">
        <v>2373</v>
      </c>
      <c r="I1062" s="4" t="str">
        <f t="shared" si="32"/>
        <v>Obesity</v>
      </c>
      <c r="J1062" s="36" t="str">
        <f t="shared" si="33"/>
        <v>Normal</v>
      </c>
    </row>
    <row r="1063" spans="1:10" x14ac:dyDescent="0.25">
      <c r="A1063" s="35" t="s">
        <v>1304</v>
      </c>
      <c r="B1063" s="4">
        <v>30.97</v>
      </c>
      <c r="C1063" s="4">
        <v>5.54</v>
      </c>
      <c r="D1063" s="4" t="s">
        <v>2373</v>
      </c>
      <c r="E1063" s="4" t="s">
        <v>2373</v>
      </c>
      <c r="F1063" s="4" t="s">
        <v>2373</v>
      </c>
      <c r="G1063" s="4">
        <v>2</v>
      </c>
      <c r="H1063" s="4" t="s">
        <v>2373</v>
      </c>
      <c r="I1063" s="4" t="str">
        <f t="shared" si="32"/>
        <v>Obesity</v>
      </c>
      <c r="J1063" s="36" t="str">
        <f t="shared" si="33"/>
        <v>Normal</v>
      </c>
    </row>
    <row r="1064" spans="1:10" x14ac:dyDescent="0.25">
      <c r="A1064" s="35" t="s">
        <v>1303</v>
      </c>
      <c r="B1064" s="4">
        <v>27.645</v>
      </c>
      <c r="C1064" s="4">
        <v>8.8699999999999992</v>
      </c>
      <c r="D1064" s="4" t="s">
        <v>2375</v>
      </c>
      <c r="E1064" s="4" t="s">
        <v>2373</v>
      </c>
      <c r="F1064" s="4" t="s">
        <v>2373</v>
      </c>
      <c r="G1064" s="4">
        <v>0</v>
      </c>
      <c r="H1064" s="4" t="s">
        <v>2373</v>
      </c>
      <c r="I1064" s="4" t="str">
        <f t="shared" si="32"/>
        <v>Over Weight</v>
      </c>
      <c r="J1064" s="36" t="str">
        <f t="shared" si="33"/>
        <v>Diabetes</v>
      </c>
    </row>
    <row r="1065" spans="1:10" x14ac:dyDescent="0.25">
      <c r="A1065" s="35" t="s">
        <v>1302</v>
      </c>
      <c r="B1065" s="4">
        <v>34.43</v>
      </c>
      <c r="C1065" s="4">
        <v>5.96</v>
      </c>
      <c r="D1065" s="4" t="s">
        <v>2375</v>
      </c>
      <c r="E1065" s="4" t="s">
        <v>2373</v>
      </c>
      <c r="F1065" s="4" t="s">
        <v>2373</v>
      </c>
      <c r="G1065" s="4">
        <v>2</v>
      </c>
      <c r="H1065" s="4" t="s">
        <v>2373</v>
      </c>
      <c r="I1065" s="4" t="str">
        <f t="shared" si="32"/>
        <v>Obesity</v>
      </c>
      <c r="J1065" s="36" t="str">
        <f t="shared" si="33"/>
        <v>Pre diabetes</v>
      </c>
    </row>
    <row r="1066" spans="1:10" x14ac:dyDescent="0.25">
      <c r="A1066" s="35" t="s">
        <v>1301</v>
      </c>
      <c r="B1066" s="4">
        <v>39.6</v>
      </c>
      <c r="C1066" s="4">
        <v>4.4400000000000004</v>
      </c>
      <c r="D1066" s="4" t="s">
        <v>2375</v>
      </c>
      <c r="E1066" s="4" t="s">
        <v>2373</v>
      </c>
      <c r="F1066" s="4" t="s">
        <v>2375</v>
      </c>
      <c r="G1066" s="4">
        <v>1</v>
      </c>
      <c r="H1066" s="4" t="s">
        <v>2373</v>
      </c>
      <c r="I1066" s="4" t="str">
        <f t="shared" si="32"/>
        <v>Obesity</v>
      </c>
      <c r="J1066" s="36" t="str">
        <f t="shared" si="33"/>
        <v>Normal</v>
      </c>
    </row>
    <row r="1067" spans="1:10" x14ac:dyDescent="0.25">
      <c r="A1067" s="35" t="s">
        <v>1300</v>
      </c>
      <c r="B1067" s="4">
        <v>22.1</v>
      </c>
      <c r="C1067" s="4">
        <v>4.6500000000000004</v>
      </c>
      <c r="D1067" s="4" t="s">
        <v>2375</v>
      </c>
      <c r="E1067" s="4" t="s">
        <v>2373</v>
      </c>
      <c r="F1067" s="4" t="s">
        <v>2373</v>
      </c>
      <c r="G1067" s="4">
        <v>2</v>
      </c>
      <c r="H1067" s="4" t="s">
        <v>2373</v>
      </c>
      <c r="I1067" s="4" t="str">
        <f t="shared" si="32"/>
        <v>Normal Weight</v>
      </c>
      <c r="J1067" s="36" t="str">
        <f t="shared" si="33"/>
        <v>Normal</v>
      </c>
    </row>
    <row r="1068" spans="1:10" x14ac:dyDescent="0.25">
      <c r="A1068" s="35" t="s">
        <v>1299</v>
      </c>
      <c r="B1068" s="4">
        <v>33.25</v>
      </c>
      <c r="C1068" s="4">
        <v>5.64</v>
      </c>
      <c r="D1068" s="4" t="s">
        <v>2375</v>
      </c>
      <c r="E1068" s="4" t="s">
        <v>2373</v>
      </c>
      <c r="F1068" s="4" t="s">
        <v>2375</v>
      </c>
      <c r="G1068" s="4">
        <v>1</v>
      </c>
      <c r="H1068" s="4" t="s">
        <v>2373</v>
      </c>
      <c r="I1068" s="4" t="str">
        <f t="shared" si="32"/>
        <v>Obesity</v>
      </c>
      <c r="J1068" s="36" t="str">
        <f t="shared" si="33"/>
        <v>Normal</v>
      </c>
    </row>
    <row r="1069" spans="1:10" x14ac:dyDescent="0.25">
      <c r="A1069" s="35" t="s">
        <v>1298</v>
      </c>
      <c r="B1069" s="4">
        <v>33.33</v>
      </c>
      <c r="C1069" s="4">
        <v>10.19</v>
      </c>
      <c r="D1069" s="4" t="s">
        <v>2373</v>
      </c>
      <c r="E1069" s="4" t="s">
        <v>2373</v>
      </c>
      <c r="F1069" s="4" t="s">
        <v>2373</v>
      </c>
      <c r="G1069" s="4">
        <v>0</v>
      </c>
      <c r="H1069" s="4" t="s">
        <v>2373</v>
      </c>
      <c r="I1069" s="4" t="str">
        <f t="shared" si="32"/>
        <v>Obesity</v>
      </c>
      <c r="J1069" s="36" t="str">
        <f t="shared" si="33"/>
        <v>Diabetes</v>
      </c>
    </row>
    <row r="1070" spans="1:10" x14ac:dyDescent="0.25">
      <c r="A1070" s="35" t="s">
        <v>1297</v>
      </c>
      <c r="B1070" s="4">
        <v>30.5</v>
      </c>
      <c r="C1070" s="4">
        <v>10.79</v>
      </c>
      <c r="D1070" s="4" t="s">
        <v>2373</v>
      </c>
      <c r="E1070" s="4" t="s">
        <v>2373</v>
      </c>
      <c r="F1070" s="4" t="s">
        <v>2373</v>
      </c>
      <c r="G1070" s="4">
        <v>0</v>
      </c>
      <c r="H1070" s="4" t="s">
        <v>2373</v>
      </c>
      <c r="I1070" s="4" t="str">
        <f t="shared" si="32"/>
        <v>Obesity</v>
      </c>
      <c r="J1070" s="36" t="str">
        <f t="shared" si="33"/>
        <v>Diabetes</v>
      </c>
    </row>
    <row r="1071" spans="1:10" x14ac:dyDescent="0.25">
      <c r="A1071" s="35" t="s">
        <v>1296</v>
      </c>
      <c r="B1071" s="4">
        <v>30.3</v>
      </c>
      <c r="C1071" s="4">
        <v>4.24</v>
      </c>
      <c r="D1071" s="4" t="s">
        <v>2373</v>
      </c>
      <c r="E1071" s="4" t="s">
        <v>2373</v>
      </c>
      <c r="F1071" s="4" t="s">
        <v>2373</v>
      </c>
      <c r="G1071" s="4">
        <v>0</v>
      </c>
      <c r="H1071" s="4" t="s">
        <v>2373</v>
      </c>
      <c r="I1071" s="4" t="str">
        <f t="shared" si="32"/>
        <v>Obesity</v>
      </c>
      <c r="J1071" s="36" t="str">
        <f t="shared" si="33"/>
        <v>Normal</v>
      </c>
    </row>
    <row r="1072" spans="1:10" x14ac:dyDescent="0.25">
      <c r="A1072" s="35" t="s">
        <v>1295</v>
      </c>
      <c r="B1072" s="4">
        <v>26.22</v>
      </c>
      <c r="C1072" s="4">
        <v>5.83</v>
      </c>
      <c r="D1072" s="4" t="s">
        <v>2373</v>
      </c>
      <c r="E1072" s="4" t="s">
        <v>2373</v>
      </c>
      <c r="F1072" s="4" t="s">
        <v>2373</v>
      </c>
      <c r="G1072" s="4">
        <v>2</v>
      </c>
      <c r="H1072" s="4" t="s">
        <v>2373</v>
      </c>
      <c r="I1072" s="4" t="str">
        <f t="shared" si="32"/>
        <v>Over Weight</v>
      </c>
      <c r="J1072" s="36" t="str">
        <f t="shared" si="33"/>
        <v>Pre diabetes</v>
      </c>
    </row>
    <row r="1073" spans="1:10" x14ac:dyDescent="0.25">
      <c r="A1073" s="35" t="s">
        <v>1294</v>
      </c>
      <c r="B1073" s="4">
        <v>29.99</v>
      </c>
      <c r="C1073" s="4">
        <v>11.85</v>
      </c>
      <c r="D1073" s="4" t="s">
        <v>2373</v>
      </c>
      <c r="E1073" s="4" t="s">
        <v>2373</v>
      </c>
      <c r="F1073" s="4" t="s">
        <v>2373</v>
      </c>
      <c r="G1073" s="4">
        <v>0</v>
      </c>
      <c r="H1073" s="4" t="s">
        <v>2373</v>
      </c>
      <c r="I1073" s="4" t="str">
        <f t="shared" si="32"/>
        <v>Obesity</v>
      </c>
      <c r="J1073" s="36" t="str">
        <f t="shared" si="33"/>
        <v>Diabetes</v>
      </c>
    </row>
    <row r="1074" spans="1:10" x14ac:dyDescent="0.25">
      <c r="A1074" s="35" t="s">
        <v>1293</v>
      </c>
      <c r="B1074" s="4">
        <v>36.380000000000003</v>
      </c>
      <c r="C1074" s="4">
        <v>5.98</v>
      </c>
      <c r="D1074" s="4" t="s">
        <v>2373</v>
      </c>
      <c r="E1074" s="4" t="s">
        <v>2373</v>
      </c>
      <c r="F1074" s="4" t="s">
        <v>2373</v>
      </c>
      <c r="G1074" s="4">
        <v>1</v>
      </c>
      <c r="H1074" s="4" t="s">
        <v>2373</v>
      </c>
      <c r="I1074" s="4" t="str">
        <f t="shared" si="32"/>
        <v>Obesity</v>
      </c>
      <c r="J1074" s="36" t="str">
        <f t="shared" si="33"/>
        <v>Pre diabetes</v>
      </c>
    </row>
    <row r="1075" spans="1:10" x14ac:dyDescent="0.25">
      <c r="A1075" s="35" t="s">
        <v>1292</v>
      </c>
      <c r="B1075" s="4">
        <v>31.16</v>
      </c>
      <c r="C1075" s="4">
        <v>4.26</v>
      </c>
      <c r="D1075" s="4" t="s">
        <v>2375</v>
      </c>
      <c r="E1075" s="4" t="s">
        <v>2373</v>
      </c>
      <c r="F1075" s="4" t="s">
        <v>2375</v>
      </c>
      <c r="G1075" s="4">
        <v>1</v>
      </c>
      <c r="H1075" s="4" t="s">
        <v>2373</v>
      </c>
      <c r="I1075" s="4" t="str">
        <f t="shared" si="32"/>
        <v>Obesity</v>
      </c>
      <c r="J1075" s="36" t="str">
        <f t="shared" si="33"/>
        <v>Normal</v>
      </c>
    </row>
    <row r="1076" spans="1:10" x14ac:dyDescent="0.25">
      <c r="A1076" s="35" t="s">
        <v>1291</v>
      </c>
      <c r="B1076" s="4">
        <v>25.55</v>
      </c>
      <c r="C1076" s="4">
        <v>4.96</v>
      </c>
      <c r="D1076" s="4" t="s">
        <v>2375</v>
      </c>
      <c r="E1076" s="4" t="s">
        <v>2373</v>
      </c>
      <c r="F1076" s="4" t="s">
        <v>2373</v>
      </c>
      <c r="G1076" s="4">
        <v>1</v>
      </c>
      <c r="H1076" s="4" t="s">
        <v>2373</v>
      </c>
      <c r="I1076" s="4" t="str">
        <f t="shared" si="32"/>
        <v>Over Weight</v>
      </c>
      <c r="J1076" s="36" t="str">
        <f t="shared" si="33"/>
        <v>Normal</v>
      </c>
    </row>
    <row r="1077" spans="1:10" x14ac:dyDescent="0.25">
      <c r="A1077" s="35" t="s">
        <v>1290</v>
      </c>
      <c r="B1077" s="4">
        <v>28.77</v>
      </c>
      <c r="C1077" s="4">
        <v>4</v>
      </c>
      <c r="D1077" s="4" t="s">
        <v>2375</v>
      </c>
      <c r="E1077" s="4" t="s">
        <v>2373</v>
      </c>
      <c r="F1077" s="4" t="s">
        <v>2373</v>
      </c>
      <c r="G1077" s="4">
        <v>0</v>
      </c>
      <c r="H1077" s="4" t="s">
        <v>2373</v>
      </c>
      <c r="I1077" s="4" t="str">
        <f t="shared" si="32"/>
        <v>Over Weight</v>
      </c>
      <c r="J1077" s="36" t="str">
        <f t="shared" si="33"/>
        <v>Normal</v>
      </c>
    </row>
    <row r="1078" spans="1:10" x14ac:dyDescent="0.25">
      <c r="A1078" s="35" t="s">
        <v>1289</v>
      </c>
      <c r="B1078" s="4">
        <v>23.14</v>
      </c>
      <c r="C1078" s="4">
        <v>4.1500000000000004</v>
      </c>
      <c r="D1078" s="4" t="s">
        <v>2375</v>
      </c>
      <c r="E1078" s="4" t="s">
        <v>2373</v>
      </c>
      <c r="F1078" s="4" t="s">
        <v>2373</v>
      </c>
      <c r="G1078" s="4">
        <v>1</v>
      </c>
      <c r="H1078" s="4" t="s">
        <v>2373</v>
      </c>
      <c r="I1078" s="4" t="str">
        <f t="shared" si="32"/>
        <v>Normal Weight</v>
      </c>
      <c r="J1078" s="36" t="str">
        <f t="shared" si="33"/>
        <v>Normal</v>
      </c>
    </row>
    <row r="1079" spans="1:10" x14ac:dyDescent="0.25">
      <c r="A1079" s="35" t="s">
        <v>1288</v>
      </c>
      <c r="B1079" s="4">
        <v>39.6</v>
      </c>
      <c r="C1079" s="4">
        <v>11.36</v>
      </c>
      <c r="D1079" s="4" t="s">
        <v>2373</v>
      </c>
      <c r="E1079" s="4" t="s">
        <v>2373</v>
      </c>
      <c r="F1079" s="4" t="s">
        <v>2373</v>
      </c>
      <c r="G1079" s="4">
        <v>0</v>
      </c>
      <c r="H1079" s="4" t="s">
        <v>2373</v>
      </c>
      <c r="I1079" s="4" t="str">
        <f t="shared" si="32"/>
        <v>Obesity</v>
      </c>
      <c r="J1079" s="36" t="str">
        <f t="shared" si="33"/>
        <v>Diabetes</v>
      </c>
    </row>
    <row r="1080" spans="1:10" x14ac:dyDescent="0.25">
      <c r="A1080" s="35" t="s">
        <v>1287</v>
      </c>
      <c r="B1080" s="4">
        <v>29.2</v>
      </c>
      <c r="C1080" s="4">
        <v>7.53</v>
      </c>
      <c r="D1080" s="4" t="s">
        <v>2373</v>
      </c>
      <c r="E1080" s="4" t="s">
        <v>2373</v>
      </c>
      <c r="F1080" s="4" t="s">
        <v>2373</v>
      </c>
      <c r="G1080" s="4">
        <v>0</v>
      </c>
      <c r="H1080" s="4" t="s">
        <v>2373</v>
      </c>
      <c r="I1080" s="4" t="str">
        <f t="shared" si="32"/>
        <v>Over Weight</v>
      </c>
      <c r="J1080" s="36" t="str">
        <f t="shared" si="33"/>
        <v>Diabetes</v>
      </c>
    </row>
    <row r="1081" spans="1:10" x14ac:dyDescent="0.25">
      <c r="A1081" s="35" t="s">
        <v>1286</v>
      </c>
      <c r="B1081" s="4">
        <v>32.774999999999999</v>
      </c>
      <c r="C1081" s="4">
        <v>7.95</v>
      </c>
      <c r="D1081" s="4" t="s">
        <v>2373</v>
      </c>
      <c r="E1081" s="4" t="s">
        <v>2373</v>
      </c>
      <c r="F1081" s="4" t="s">
        <v>2373</v>
      </c>
      <c r="G1081" s="4">
        <v>0</v>
      </c>
      <c r="H1081" s="4" t="s">
        <v>2373</v>
      </c>
      <c r="I1081" s="4" t="str">
        <f t="shared" si="32"/>
        <v>Obesity</v>
      </c>
      <c r="J1081" s="36" t="str">
        <f t="shared" si="33"/>
        <v>Diabetes</v>
      </c>
    </row>
    <row r="1082" spans="1:10" x14ac:dyDescent="0.25">
      <c r="A1082" s="35" t="s">
        <v>1285</v>
      </c>
      <c r="B1082" s="4">
        <v>24.035</v>
      </c>
      <c r="C1082" s="4">
        <v>8.5</v>
      </c>
      <c r="D1082" s="4" t="s">
        <v>2373</v>
      </c>
      <c r="E1082" s="4" t="s">
        <v>2373</v>
      </c>
      <c r="F1082" s="4" t="s">
        <v>2373</v>
      </c>
      <c r="G1082" s="4">
        <v>0</v>
      </c>
      <c r="H1082" s="4" t="s">
        <v>2373</v>
      </c>
      <c r="I1082" s="4" t="str">
        <f t="shared" si="32"/>
        <v>Normal Weight</v>
      </c>
      <c r="J1082" s="36" t="str">
        <f t="shared" si="33"/>
        <v>Diabetes</v>
      </c>
    </row>
    <row r="1083" spans="1:10" x14ac:dyDescent="0.25">
      <c r="A1083" s="35" t="s">
        <v>1284</v>
      </c>
      <c r="B1083" s="4">
        <v>30.55</v>
      </c>
      <c r="C1083" s="4">
        <v>5.89</v>
      </c>
      <c r="D1083" s="4" t="s">
        <v>2373</v>
      </c>
      <c r="E1083" s="4" t="s">
        <v>2373</v>
      </c>
      <c r="F1083" s="4" t="s">
        <v>2375</v>
      </c>
      <c r="G1083" s="4">
        <v>1</v>
      </c>
      <c r="H1083" s="4" t="s">
        <v>2373</v>
      </c>
      <c r="I1083" s="4" t="str">
        <f t="shared" si="32"/>
        <v>Obesity</v>
      </c>
      <c r="J1083" s="36" t="str">
        <f t="shared" si="33"/>
        <v>Pre diabetes</v>
      </c>
    </row>
    <row r="1084" spans="1:10" x14ac:dyDescent="0.25">
      <c r="A1084" s="35" t="s">
        <v>1283</v>
      </c>
      <c r="B1084" s="4">
        <v>28.81</v>
      </c>
      <c r="C1084" s="4">
        <v>8.76</v>
      </c>
      <c r="D1084" s="4" t="s">
        <v>2373</v>
      </c>
      <c r="E1084" s="4" t="s">
        <v>2373</v>
      </c>
      <c r="F1084" s="4" t="s">
        <v>2373</v>
      </c>
      <c r="G1084" s="4">
        <v>2</v>
      </c>
      <c r="H1084" s="4" t="s">
        <v>2373</v>
      </c>
      <c r="I1084" s="4" t="str">
        <f t="shared" si="32"/>
        <v>Over Weight</v>
      </c>
      <c r="J1084" s="36" t="str">
        <f t="shared" si="33"/>
        <v>Diabetes</v>
      </c>
    </row>
    <row r="1085" spans="1:10" x14ac:dyDescent="0.25">
      <c r="A1085" s="35" t="s">
        <v>1282</v>
      </c>
      <c r="B1085" s="4">
        <v>31.66</v>
      </c>
      <c r="C1085" s="4">
        <v>4.1100000000000003</v>
      </c>
      <c r="D1085" s="4" t="s">
        <v>2373</v>
      </c>
      <c r="E1085" s="4" t="s">
        <v>2373</v>
      </c>
      <c r="F1085" s="4" t="s">
        <v>2373</v>
      </c>
      <c r="G1085" s="4">
        <v>0</v>
      </c>
      <c r="H1085" s="4" t="s">
        <v>2373</v>
      </c>
      <c r="I1085" s="4" t="str">
        <f t="shared" si="32"/>
        <v>Obesity</v>
      </c>
      <c r="J1085" s="36" t="str">
        <f t="shared" si="33"/>
        <v>Normal</v>
      </c>
    </row>
    <row r="1086" spans="1:10" x14ac:dyDescent="0.25">
      <c r="A1086" s="35" t="s">
        <v>1281</v>
      </c>
      <c r="B1086" s="4">
        <v>28.215</v>
      </c>
      <c r="C1086" s="4">
        <v>7.56</v>
      </c>
      <c r="D1086" s="4" t="s">
        <v>2375</v>
      </c>
      <c r="E1086" s="4" t="s">
        <v>2373</v>
      </c>
      <c r="F1086" s="4" t="s">
        <v>2373</v>
      </c>
      <c r="G1086" s="4">
        <v>1</v>
      </c>
      <c r="H1086" s="4" t="s">
        <v>2373</v>
      </c>
      <c r="I1086" s="4" t="str">
        <f t="shared" si="32"/>
        <v>Over Weight</v>
      </c>
      <c r="J1086" s="36" t="str">
        <f t="shared" si="33"/>
        <v>Diabetes</v>
      </c>
    </row>
    <row r="1087" spans="1:10" x14ac:dyDescent="0.25">
      <c r="A1087" s="35" t="s">
        <v>1280</v>
      </c>
      <c r="B1087" s="4">
        <v>26.12</v>
      </c>
      <c r="C1087" s="4">
        <v>4.17</v>
      </c>
      <c r="D1087" s="4" t="s">
        <v>2375</v>
      </c>
      <c r="E1087" s="4" t="s">
        <v>2373</v>
      </c>
      <c r="F1087" s="4" t="s">
        <v>2375</v>
      </c>
      <c r="G1087" s="4">
        <v>1</v>
      </c>
      <c r="H1087" s="4" t="s">
        <v>2373</v>
      </c>
      <c r="I1087" s="4" t="str">
        <f t="shared" si="32"/>
        <v>Over Weight</v>
      </c>
      <c r="J1087" s="36" t="str">
        <f t="shared" si="33"/>
        <v>Normal</v>
      </c>
    </row>
    <row r="1088" spans="1:10" x14ac:dyDescent="0.25">
      <c r="A1088" s="35" t="s">
        <v>1279</v>
      </c>
      <c r="B1088" s="4">
        <v>36.630000000000003</v>
      </c>
      <c r="C1088" s="4">
        <v>11.42</v>
      </c>
      <c r="D1088" s="4" t="s">
        <v>2373</v>
      </c>
      <c r="E1088" s="4" t="s">
        <v>2373</v>
      </c>
      <c r="F1088" s="4" t="s">
        <v>2373</v>
      </c>
      <c r="G1088" s="4">
        <v>2</v>
      </c>
      <c r="H1088" s="4" t="s">
        <v>2373</v>
      </c>
      <c r="I1088" s="4" t="str">
        <f t="shared" si="32"/>
        <v>Obesity</v>
      </c>
      <c r="J1088" s="36" t="str">
        <f t="shared" si="33"/>
        <v>Diabetes</v>
      </c>
    </row>
    <row r="1089" spans="1:10" x14ac:dyDescent="0.25">
      <c r="A1089" s="35" t="s">
        <v>1278</v>
      </c>
      <c r="B1089" s="4">
        <v>33.344999999999999</v>
      </c>
      <c r="C1089" s="4">
        <v>7.33</v>
      </c>
      <c r="D1089" s="4" t="s">
        <v>2373</v>
      </c>
      <c r="E1089" s="4" t="s">
        <v>2373</v>
      </c>
      <c r="F1089" s="4" t="s">
        <v>2373</v>
      </c>
      <c r="G1089" s="4">
        <v>2</v>
      </c>
      <c r="H1089" s="4" t="s">
        <v>2373</v>
      </c>
      <c r="I1089" s="4" t="str">
        <f t="shared" si="32"/>
        <v>Obesity</v>
      </c>
      <c r="J1089" s="36" t="str">
        <f t="shared" si="33"/>
        <v>Diabetes</v>
      </c>
    </row>
    <row r="1090" spans="1:10" x14ac:dyDescent="0.25">
      <c r="A1090" s="35" t="s">
        <v>1277</v>
      </c>
      <c r="B1090" s="4">
        <v>27.11</v>
      </c>
      <c r="C1090" s="4">
        <v>6.7</v>
      </c>
      <c r="D1090" s="4" t="s">
        <v>2373</v>
      </c>
      <c r="E1090" s="4" t="s">
        <v>2373</v>
      </c>
      <c r="F1090" s="4" t="s">
        <v>2373</v>
      </c>
      <c r="G1090" s="4">
        <v>0</v>
      </c>
      <c r="H1090" s="4" t="s">
        <v>2373</v>
      </c>
      <c r="I1090" s="4" t="str">
        <f t="shared" si="32"/>
        <v>Over Weight</v>
      </c>
      <c r="J1090" s="36" t="str">
        <f t="shared" si="33"/>
        <v>Diabetes</v>
      </c>
    </row>
    <row r="1091" spans="1:10" x14ac:dyDescent="0.25">
      <c r="A1091" s="35" t="s">
        <v>1276</v>
      </c>
      <c r="B1091" s="4">
        <v>26.6</v>
      </c>
      <c r="C1091" s="4">
        <v>5.27</v>
      </c>
      <c r="D1091" s="4" t="s">
        <v>2375</v>
      </c>
      <c r="E1091" s="4" t="s">
        <v>2373</v>
      </c>
      <c r="F1091" s="4" t="s">
        <v>2375</v>
      </c>
      <c r="G1091" s="4">
        <v>1</v>
      </c>
      <c r="H1091" s="4" t="s">
        <v>2373</v>
      </c>
      <c r="I1091" s="4" t="str">
        <f t="shared" ref="I1091:I1154" si="34">IF(B1091&lt;18.5,"Underweight",IF(B1091&lt;24.9,"Normal Weight",IF(B1091&lt;29.9,"Over Weight","Obesity")))</f>
        <v>Over Weight</v>
      </c>
      <c r="J1091" s="36" t="str">
        <f t="shared" ref="J1091:J1154" si="35">IF(C1091&lt;5.7,"Normal",IF(C1091&lt;6.4,"Pre diabetes","Diabetes"))</f>
        <v>Normal</v>
      </c>
    </row>
    <row r="1092" spans="1:10" x14ac:dyDescent="0.25">
      <c r="A1092" s="35" t="s">
        <v>1275</v>
      </c>
      <c r="B1092" s="4">
        <v>30.41</v>
      </c>
      <c r="C1092" s="4">
        <v>7.72</v>
      </c>
      <c r="D1092" s="4" t="s">
        <v>2373</v>
      </c>
      <c r="E1092" s="4" t="s">
        <v>2373</v>
      </c>
      <c r="F1092" s="4" t="s">
        <v>2373</v>
      </c>
      <c r="G1092" s="4">
        <v>0</v>
      </c>
      <c r="H1092" s="4" t="s">
        <v>2373</v>
      </c>
      <c r="I1092" s="4" t="str">
        <f t="shared" si="34"/>
        <v>Obesity</v>
      </c>
      <c r="J1092" s="36" t="str">
        <f t="shared" si="35"/>
        <v>Diabetes</v>
      </c>
    </row>
    <row r="1093" spans="1:10" x14ac:dyDescent="0.25">
      <c r="A1093" s="35" t="s">
        <v>1274</v>
      </c>
      <c r="B1093" s="4">
        <v>28.98</v>
      </c>
      <c r="C1093" s="4">
        <v>8.68</v>
      </c>
      <c r="D1093" s="4" t="s">
        <v>2373</v>
      </c>
      <c r="E1093" s="4" t="s">
        <v>2373</v>
      </c>
      <c r="F1093" s="4" t="s">
        <v>2373</v>
      </c>
      <c r="G1093" s="4">
        <v>2</v>
      </c>
      <c r="H1093" s="4" t="s">
        <v>2373</v>
      </c>
      <c r="I1093" s="4" t="str">
        <f t="shared" si="34"/>
        <v>Over Weight</v>
      </c>
      <c r="J1093" s="36" t="str">
        <f t="shared" si="35"/>
        <v>Diabetes</v>
      </c>
    </row>
    <row r="1094" spans="1:10" x14ac:dyDescent="0.25">
      <c r="A1094" s="35" t="s">
        <v>1273</v>
      </c>
      <c r="B1094" s="4">
        <v>31.24</v>
      </c>
      <c r="C1094" s="4">
        <v>9.8000000000000007</v>
      </c>
      <c r="D1094" s="4" t="s">
        <v>2373</v>
      </c>
      <c r="E1094" s="4" t="s">
        <v>2373</v>
      </c>
      <c r="F1094" s="4" t="s">
        <v>2373</v>
      </c>
      <c r="G1094" s="4">
        <v>0</v>
      </c>
      <c r="H1094" s="4" t="s">
        <v>2373</v>
      </c>
      <c r="I1094" s="4" t="str">
        <f t="shared" si="34"/>
        <v>Obesity</v>
      </c>
      <c r="J1094" s="36" t="str">
        <f t="shared" si="35"/>
        <v>Diabetes</v>
      </c>
    </row>
    <row r="1095" spans="1:10" x14ac:dyDescent="0.25">
      <c r="A1095" s="35" t="s">
        <v>1272</v>
      </c>
      <c r="B1095" s="4">
        <v>31.54</v>
      </c>
      <c r="C1095" s="4">
        <v>4.4400000000000004</v>
      </c>
      <c r="D1095" s="4" t="s">
        <v>2373</v>
      </c>
      <c r="E1095" s="4" t="s">
        <v>2373</v>
      </c>
      <c r="F1095" s="4" t="s">
        <v>2373</v>
      </c>
      <c r="G1095" s="4">
        <v>0</v>
      </c>
      <c r="H1095" s="4" t="s">
        <v>2373</v>
      </c>
      <c r="I1095" s="4" t="str">
        <f t="shared" si="34"/>
        <v>Obesity</v>
      </c>
      <c r="J1095" s="36" t="str">
        <f t="shared" si="35"/>
        <v>Normal</v>
      </c>
    </row>
    <row r="1096" spans="1:10" x14ac:dyDescent="0.25">
      <c r="A1096" s="35" t="s">
        <v>1271</v>
      </c>
      <c r="B1096" s="4">
        <v>38.6</v>
      </c>
      <c r="C1096" s="4">
        <v>7.19</v>
      </c>
      <c r="D1096" s="4" t="s">
        <v>2375</v>
      </c>
      <c r="E1096" s="4" t="s">
        <v>2373</v>
      </c>
      <c r="F1096" s="4" t="s">
        <v>2373</v>
      </c>
      <c r="G1096" s="4">
        <v>2</v>
      </c>
      <c r="H1096" s="4" t="s">
        <v>2373</v>
      </c>
      <c r="I1096" s="4" t="str">
        <f t="shared" si="34"/>
        <v>Obesity</v>
      </c>
      <c r="J1096" s="36" t="str">
        <f t="shared" si="35"/>
        <v>Diabetes</v>
      </c>
    </row>
    <row r="1097" spans="1:10" x14ac:dyDescent="0.25">
      <c r="A1097" s="35" t="s">
        <v>1270</v>
      </c>
      <c r="B1097" s="4">
        <v>37.950000000000003</v>
      </c>
      <c r="C1097" s="4">
        <v>6.06</v>
      </c>
      <c r="D1097" s="4" t="s">
        <v>2373</v>
      </c>
      <c r="E1097" s="4" t="s">
        <v>2373</v>
      </c>
      <c r="F1097" s="4" t="s">
        <v>2373</v>
      </c>
      <c r="G1097" s="4">
        <v>0</v>
      </c>
      <c r="H1097" s="4" t="s">
        <v>2373</v>
      </c>
      <c r="I1097" s="4" t="str">
        <f t="shared" si="34"/>
        <v>Obesity</v>
      </c>
      <c r="J1097" s="36" t="str">
        <f t="shared" si="35"/>
        <v>Pre diabetes</v>
      </c>
    </row>
    <row r="1098" spans="1:10" x14ac:dyDescent="0.25">
      <c r="A1098" s="35" t="s">
        <v>1269</v>
      </c>
      <c r="B1098" s="4">
        <v>38.97</v>
      </c>
      <c r="C1098" s="4">
        <v>5.12</v>
      </c>
      <c r="D1098" s="4" t="s">
        <v>2373</v>
      </c>
      <c r="E1098" s="4" t="s">
        <v>2373</v>
      </c>
      <c r="F1098" s="4" t="s">
        <v>2373</v>
      </c>
      <c r="G1098" s="4">
        <v>0</v>
      </c>
      <c r="H1098" s="4" t="s">
        <v>2373</v>
      </c>
      <c r="I1098" s="4" t="str">
        <f t="shared" si="34"/>
        <v>Obesity</v>
      </c>
      <c r="J1098" s="36" t="str">
        <f t="shared" si="35"/>
        <v>Normal</v>
      </c>
    </row>
    <row r="1099" spans="1:10" x14ac:dyDescent="0.25">
      <c r="A1099" s="35" t="s">
        <v>1268</v>
      </c>
      <c r="B1099" s="4">
        <v>21.2</v>
      </c>
      <c r="C1099" s="4">
        <v>10.72</v>
      </c>
      <c r="D1099" s="4" t="s">
        <v>2373</v>
      </c>
      <c r="E1099" s="4" t="s">
        <v>2373</v>
      </c>
      <c r="F1099" s="4" t="s">
        <v>2373</v>
      </c>
      <c r="G1099" s="4">
        <v>0</v>
      </c>
      <c r="H1099" s="4" t="s">
        <v>2373</v>
      </c>
      <c r="I1099" s="4" t="str">
        <f t="shared" si="34"/>
        <v>Normal Weight</v>
      </c>
      <c r="J1099" s="36" t="str">
        <f t="shared" si="35"/>
        <v>Diabetes</v>
      </c>
    </row>
    <row r="1100" spans="1:10" x14ac:dyDescent="0.25">
      <c r="A1100" s="35" t="s">
        <v>1267</v>
      </c>
      <c r="B1100" s="4">
        <v>23.96</v>
      </c>
      <c r="C1100" s="4">
        <v>9.58</v>
      </c>
      <c r="D1100" s="4" t="s">
        <v>2375</v>
      </c>
      <c r="E1100" s="4" t="s">
        <v>2373</v>
      </c>
      <c r="F1100" s="4" t="s">
        <v>2375</v>
      </c>
      <c r="G1100" s="4">
        <v>1</v>
      </c>
      <c r="H1100" s="4" t="s">
        <v>2373</v>
      </c>
      <c r="I1100" s="4" t="str">
        <f t="shared" si="34"/>
        <v>Normal Weight</v>
      </c>
      <c r="J1100" s="36" t="str">
        <f t="shared" si="35"/>
        <v>Diabetes</v>
      </c>
    </row>
    <row r="1101" spans="1:10" x14ac:dyDescent="0.25">
      <c r="A1101" s="35" t="s">
        <v>1266</v>
      </c>
      <c r="B1101" s="4">
        <v>35.93</v>
      </c>
      <c r="C1101" s="4">
        <v>6.4</v>
      </c>
      <c r="D1101" s="4" t="s">
        <v>2375</v>
      </c>
      <c r="E1101" s="4" t="s">
        <v>2373</v>
      </c>
      <c r="F1101" s="4" t="s">
        <v>2373</v>
      </c>
      <c r="G1101" s="4">
        <v>1</v>
      </c>
      <c r="H1101" s="4" t="s">
        <v>2373</v>
      </c>
      <c r="I1101" s="4" t="str">
        <f t="shared" si="34"/>
        <v>Obesity</v>
      </c>
      <c r="J1101" s="36" t="str">
        <f t="shared" si="35"/>
        <v>Diabetes</v>
      </c>
    </row>
    <row r="1102" spans="1:10" x14ac:dyDescent="0.25">
      <c r="A1102" s="35" t="s">
        <v>1265</v>
      </c>
      <c r="B1102" s="4">
        <v>26.11</v>
      </c>
      <c r="C1102" s="4">
        <v>6.8</v>
      </c>
      <c r="D1102" s="4" t="s">
        <v>2375</v>
      </c>
      <c r="E1102" s="4" t="s">
        <v>2373</v>
      </c>
      <c r="F1102" s="4" t="s">
        <v>2373</v>
      </c>
      <c r="G1102" s="4">
        <v>2</v>
      </c>
      <c r="H1102" s="4" t="s">
        <v>2373</v>
      </c>
      <c r="I1102" s="4" t="str">
        <f t="shared" si="34"/>
        <v>Over Weight</v>
      </c>
      <c r="J1102" s="36" t="str">
        <f t="shared" si="35"/>
        <v>Diabetes</v>
      </c>
    </row>
    <row r="1103" spans="1:10" x14ac:dyDescent="0.25">
      <c r="A1103" s="35" t="s">
        <v>1264</v>
      </c>
      <c r="B1103" s="4">
        <v>32.299999999999997</v>
      </c>
      <c r="C1103" s="4">
        <v>9.48</v>
      </c>
      <c r="D1103" s="4" t="s">
        <v>2373</v>
      </c>
      <c r="E1103" s="4" t="s">
        <v>2373</v>
      </c>
      <c r="F1103" s="4" t="s">
        <v>2373</v>
      </c>
      <c r="G1103" s="4">
        <v>2</v>
      </c>
      <c r="H1103" s="4" t="s">
        <v>2373</v>
      </c>
      <c r="I1103" s="4" t="str">
        <f t="shared" si="34"/>
        <v>Obesity</v>
      </c>
      <c r="J1103" s="36" t="str">
        <f t="shared" si="35"/>
        <v>Diabetes</v>
      </c>
    </row>
    <row r="1104" spans="1:10" x14ac:dyDescent="0.25">
      <c r="A1104" s="35" t="s">
        <v>1263</v>
      </c>
      <c r="B1104" s="4">
        <v>28.69</v>
      </c>
      <c r="C1104" s="4">
        <v>7.45</v>
      </c>
      <c r="D1104" s="4" t="s">
        <v>2373</v>
      </c>
      <c r="E1104" s="4" t="s">
        <v>2373</v>
      </c>
      <c r="F1104" s="4" t="s">
        <v>2373</v>
      </c>
      <c r="G1104" s="4">
        <v>2</v>
      </c>
      <c r="H1104" s="4" t="s">
        <v>2373</v>
      </c>
      <c r="I1104" s="4" t="str">
        <f t="shared" si="34"/>
        <v>Over Weight</v>
      </c>
      <c r="J1104" s="36" t="str">
        <f t="shared" si="35"/>
        <v>Diabetes</v>
      </c>
    </row>
    <row r="1105" spans="1:10" x14ac:dyDescent="0.25">
      <c r="A1105" s="35" t="s">
        <v>1262</v>
      </c>
      <c r="B1105" s="4">
        <v>31.28</v>
      </c>
      <c r="C1105" s="4">
        <v>6.94</v>
      </c>
      <c r="D1105" s="4" t="s">
        <v>2375</v>
      </c>
      <c r="E1105" s="4" t="s">
        <v>2373</v>
      </c>
      <c r="F1105" s="4" t="s">
        <v>2373</v>
      </c>
      <c r="G1105" s="4">
        <v>1</v>
      </c>
      <c r="H1105" s="4" t="s">
        <v>2373</v>
      </c>
      <c r="I1105" s="4" t="str">
        <f t="shared" si="34"/>
        <v>Obesity</v>
      </c>
      <c r="J1105" s="36" t="str">
        <f t="shared" si="35"/>
        <v>Diabetes</v>
      </c>
    </row>
    <row r="1106" spans="1:10" x14ac:dyDescent="0.25">
      <c r="A1106" s="35" t="s">
        <v>1261</v>
      </c>
      <c r="B1106" s="4">
        <v>30.21</v>
      </c>
      <c r="C1106" s="4">
        <v>7.83</v>
      </c>
      <c r="D1106" s="4" t="s">
        <v>2373</v>
      </c>
      <c r="E1106" s="4" t="s">
        <v>2373</v>
      </c>
      <c r="F1106" s="4" t="s">
        <v>2373</v>
      </c>
      <c r="G1106" s="4">
        <v>0</v>
      </c>
      <c r="H1106" s="4" t="s">
        <v>2373</v>
      </c>
      <c r="I1106" s="4" t="str">
        <f t="shared" si="34"/>
        <v>Obesity</v>
      </c>
      <c r="J1106" s="36" t="str">
        <f t="shared" si="35"/>
        <v>Diabetes</v>
      </c>
    </row>
    <row r="1107" spans="1:10" x14ac:dyDescent="0.25">
      <c r="A1107" s="35" t="s">
        <v>1260</v>
      </c>
      <c r="B1107" s="4">
        <v>38.28</v>
      </c>
      <c r="C1107" s="4">
        <v>10.17</v>
      </c>
      <c r="D1107" s="4" t="s">
        <v>2375</v>
      </c>
      <c r="E1107" s="4" t="s">
        <v>2373</v>
      </c>
      <c r="F1107" s="4" t="s">
        <v>2373</v>
      </c>
      <c r="G1107" s="4">
        <v>0</v>
      </c>
      <c r="H1107" s="4" t="s">
        <v>2373</v>
      </c>
      <c r="I1107" s="4" t="str">
        <f t="shared" si="34"/>
        <v>Obesity</v>
      </c>
      <c r="J1107" s="36" t="str">
        <f t="shared" si="35"/>
        <v>Diabetes</v>
      </c>
    </row>
    <row r="1108" spans="1:10" x14ac:dyDescent="0.25">
      <c r="A1108" s="35" t="s">
        <v>1259</v>
      </c>
      <c r="B1108" s="4">
        <v>29.9</v>
      </c>
      <c r="C1108" s="4">
        <v>8.9600000000000009</v>
      </c>
      <c r="D1108" s="4" t="s">
        <v>2375</v>
      </c>
      <c r="E1108" s="4" t="s">
        <v>2373</v>
      </c>
      <c r="F1108" s="4" t="s">
        <v>2373</v>
      </c>
      <c r="G1108" s="4">
        <v>0</v>
      </c>
      <c r="H1108" s="4" t="s">
        <v>2373</v>
      </c>
      <c r="I1108" s="4" t="str">
        <f t="shared" si="34"/>
        <v>Obesity</v>
      </c>
      <c r="J1108" s="36" t="str">
        <f t="shared" si="35"/>
        <v>Diabetes</v>
      </c>
    </row>
    <row r="1109" spans="1:10" x14ac:dyDescent="0.25">
      <c r="A1109" s="35" t="s">
        <v>1258</v>
      </c>
      <c r="B1109" s="4">
        <v>23.18</v>
      </c>
      <c r="C1109" s="4">
        <v>6.96</v>
      </c>
      <c r="D1109" s="4" t="s">
        <v>2375</v>
      </c>
      <c r="E1109" s="4" t="s">
        <v>2373</v>
      </c>
      <c r="F1109" s="4" t="s">
        <v>2373</v>
      </c>
      <c r="G1109" s="4">
        <v>2</v>
      </c>
      <c r="H1109" s="4" t="s">
        <v>2373</v>
      </c>
      <c r="I1109" s="4" t="str">
        <f t="shared" si="34"/>
        <v>Normal Weight</v>
      </c>
      <c r="J1109" s="36" t="str">
        <f t="shared" si="35"/>
        <v>Diabetes</v>
      </c>
    </row>
    <row r="1110" spans="1:10" x14ac:dyDescent="0.25">
      <c r="A1110" s="35" t="s">
        <v>1257</v>
      </c>
      <c r="B1110" s="4">
        <v>33.020000000000003</v>
      </c>
      <c r="C1110" s="4">
        <v>5.07</v>
      </c>
      <c r="D1110" s="4" t="s">
        <v>2375</v>
      </c>
      <c r="E1110" s="4" t="s">
        <v>2373</v>
      </c>
      <c r="F1110" s="4" t="s">
        <v>2373</v>
      </c>
      <c r="G1110" s="4">
        <v>0</v>
      </c>
      <c r="H1110" s="4" t="s">
        <v>2373</v>
      </c>
      <c r="I1110" s="4" t="str">
        <f t="shared" si="34"/>
        <v>Obesity</v>
      </c>
      <c r="J1110" s="36" t="str">
        <f t="shared" si="35"/>
        <v>Normal</v>
      </c>
    </row>
    <row r="1111" spans="1:10" x14ac:dyDescent="0.25">
      <c r="A1111" s="35" t="s">
        <v>1256</v>
      </c>
      <c r="B1111" s="4">
        <v>27.29</v>
      </c>
      <c r="C1111" s="4">
        <v>5.85</v>
      </c>
      <c r="D1111" s="4" t="s">
        <v>2373</v>
      </c>
      <c r="E1111" s="4" t="s">
        <v>2373</v>
      </c>
      <c r="F1111" s="4" t="s">
        <v>2373</v>
      </c>
      <c r="G1111" s="4">
        <v>2</v>
      </c>
      <c r="H1111" s="4" t="s">
        <v>2373</v>
      </c>
      <c r="I1111" s="4" t="str">
        <f t="shared" si="34"/>
        <v>Over Weight</v>
      </c>
      <c r="J1111" s="36" t="str">
        <f t="shared" si="35"/>
        <v>Pre diabetes</v>
      </c>
    </row>
    <row r="1112" spans="1:10" x14ac:dyDescent="0.25">
      <c r="A1112" s="35" t="s">
        <v>1255</v>
      </c>
      <c r="B1112" s="4">
        <v>23.18</v>
      </c>
      <c r="C1112" s="4">
        <v>10.56</v>
      </c>
      <c r="D1112" s="4" t="s">
        <v>2373</v>
      </c>
      <c r="E1112" s="4" t="s">
        <v>2373</v>
      </c>
      <c r="F1112" s="4" t="s">
        <v>2373</v>
      </c>
      <c r="G1112" s="4">
        <v>2</v>
      </c>
      <c r="H1112" s="4" t="s">
        <v>2373</v>
      </c>
      <c r="I1112" s="4" t="str">
        <f t="shared" si="34"/>
        <v>Normal Weight</v>
      </c>
      <c r="J1112" s="36" t="str">
        <f t="shared" si="35"/>
        <v>Diabetes</v>
      </c>
    </row>
    <row r="1113" spans="1:10" x14ac:dyDescent="0.25">
      <c r="A1113" s="35" t="s">
        <v>1254</v>
      </c>
      <c r="B1113" s="4">
        <v>32.659999999999997</v>
      </c>
      <c r="C1113" s="4">
        <v>8.92</v>
      </c>
      <c r="D1113" s="4" t="s">
        <v>2375</v>
      </c>
      <c r="E1113" s="4" t="s">
        <v>2373</v>
      </c>
      <c r="F1113" s="4" t="s">
        <v>2373</v>
      </c>
      <c r="G1113" s="4">
        <v>0</v>
      </c>
      <c r="H1113" s="4" t="s">
        <v>2373</v>
      </c>
      <c r="I1113" s="4" t="str">
        <f t="shared" si="34"/>
        <v>Obesity</v>
      </c>
      <c r="J1113" s="36" t="str">
        <f t="shared" si="35"/>
        <v>Diabetes</v>
      </c>
    </row>
    <row r="1114" spans="1:10" x14ac:dyDescent="0.25">
      <c r="A1114" s="35" t="s">
        <v>1253</v>
      </c>
      <c r="B1114" s="4">
        <v>30.78</v>
      </c>
      <c r="C1114" s="4">
        <v>8.6300000000000008</v>
      </c>
      <c r="D1114" s="4" t="s">
        <v>2373</v>
      </c>
      <c r="E1114" s="4" t="s">
        <v>2373</v>
      </c>
      <c r="F1114" s="4" t="s">
        <v>2373</v>
      </c>
      <c r="G1114" s="4">
        <v>0</v>
      </c>
      <c r="H1114" s="4" t="s">
        <v>2373</v>
      </c>
      <c r="I1114" s="4" t="str">
        <f t="shared" si="34"/>
        <v>Obesity</v>
      </c>
      <c r="J1114" s="36" t="str">
        <f t="shared" si="35"/>
        <v>Diabetes</v>
      </c>
    </row>
    <row r="1115" spans="1:10" x14ac:dyDescent="0.25">
      <c r="A1115" s="35" t="s">
        <v>1252</v>
      </c>
      <c r="B1115" s="4">
        <v>47.2</v>
      </c>
      <c r="C1115" s="4">
        <v>6.29</v>
      </c>
      <c r="D1115" s="4" t="s">
        <v>2375</v>
      </c>
      <c r="E1115" s="4" t="s">
        <v>2373</v>
      </c>
      <c r="F1115" s="4" t="s">
        <v>2375</v>
      </c>
      <c r="G1115" s="4">
        <v>1</v>
      </c>
      <c r="H1115" s="4" t="s">
        <v>2373</v>
      </c>
      <c r="I1115" s="4" t="str">
        <f t="shared" si="34"/>
        <v>Obesity</v>
      </c>
      <c r="J1115" s="36" t="str">
        <f t="shared" si="35"/>
        <v>Pre diabetes</v>
      </c>
    </row>
    <row r="1116" spans="1:10" x14ac:dyDescent="0.25">
      <c r="A1116" s="35" t="s">
        <v>1251</v>
      </c>
      <c r="B1116" s="4">
        <v>31.6</v>
      </c>
      <c r="C1116" s="4">
        <v>5.75</v>
      </c>
      <c r="D1116" s="4" t="s">
        <v>2373</v>
      </c>
      <c r="E1116" s="4" t="s">
        <v>2373</v>
      </c>
      <c r="F1116" s="4" t="s">
        <v>2373</v>
      </c>
      <c r="G1116" s="4">
        <v>2</v>
      </c>
      <c r="H1116" s="4" t="s">
        <v>2373</v>
      </c>
      <c r="I1116" s="4" t="str">
        <f t="shared" si="34"/>
        <v>Obesity</v>
      </c>
      <c r="J1116" s="36" t="str">
        <f t="shared" si="35"/>
        <v>Pre diabetes</v>
      </c>
    </row>
    <row r="1117" spans="1:10" x14ac:dyDescent="0.25">
      <c r="A1117" s="35" t="s">
        <v>1250</v>
      </c>
      <c r="B1117" s="4">
        <v>33.914999999999999</v>
      </c>
      <c r="C1117" s="4">
        <v>6.66</v>
      </c>
      <c r="D1117" s="4" t="s">
        <v>2375</v>
      </c>
      <c r="E1117" s="4" t="s">
        <v>2373</v>
      </c>
      <c r="F1117" s="4" t="s">
        <v>2373</v>
      </c>
      <c r="G1117" s="4">
        <v>1</v>
      </c>
      <c r="H1117" s="4" t="s">
        <v>2373</v>
      </c>
      <c r="I1117" s="4" t="str">
        <f t="shared" si="34"/>
        <v>Obesity</v>
      </c>
      <c r="J1117" s="36" t="str">
        <f t="shared" si="35"/>
        <v>Diabetes</v>
      </c>
    </row>
    <row r="1118" spans="1:10" x14ac:dyDescent="0.25">
      <c r="A1118" s="35" t="s">
        <v>1249</v>
      </c>
      <c r="B1118" s="4">
        <v>23.54</v>
      </c>
      <c r="C1118" s="4">
        <v>5.0999999999999996</v>
      </c>
      <c r="D1118" s="4" t="s">
        <v>2373</v>
      </c>
      <c r="E1118" s="4" t="s">
        <v>2373</v>
      </c>
      <c r="F1118" s="4" t="s">
        <v>2373</v>
      </c>
      <c r="G1118" s="4">
        <v>2</v>
      </c>
      <c r="H1118" s="4" t="s">
        <v>2373</v>
      </c>
      <c r="I1118" s="4" t="str">
        <f t="shared" si="34"/>
        <v>Normal Weight</v>
      </c>
      <c r="J1118" s="36" t="str">
        <f t="shared" si="35"/>
        <v>Normal</v>
      </c>
    </row>
    <row r="1119" spans="1:10" x14ac:dyDescent="0.25">
      <c r="A1119" s="35" t="s">
        <v>1248</v>
      </c>
      <c r="B1119" s="4">
        <v>27.074999999999999</v>
      </c>
      <c r="C1119" s="4">
        <v>4.41</v>
      </c>
      <c r="D1119" s="4" t="s">
        <v>2373</v>
      </c>
      <c r="E1119" s="4" t="s">
        <v>2373</v>
      </c>
      <c r="F1119" s="4" t="s">
        <v>2373</v>
      </c>
      <c r="G1119" s="4">
        <v>2</v>
      </c>
      <c r="H1119" s="4" t="s">
        <v>2373</v>
      </c>
      <c r="I1119" s="4" t="str">
        <f t="shared" si="34"/>
        <v>Over Weight</v>
      </c>
      <c r="J1119" s="36" t="str">
        <f t="shared" si="35"/>
        <v>Normal</v>
      </c>
    </row>
    <row r="1120" spans="1:10" x14ac:dyDescent="0.25">
      <c r="A1120" s="35" t="s">
        <v>1247</v>
      </c>
      <c r="B1120" s="4">
        <v>25.8</v>
      </c>
      <c r="C1120" s="4">
        <v>5.52</v>
      </c>
      <c r="D1120" s="4" t="s">
        <v>2375</v>
      </c>
      <c r="E1120" s="4" t="s">
        <v>2373</v>
      </c>
      <c r="F1120" s="4" t="s">
        <v>2373</v>
      </c>
      <c r="G1120" s="4">
        <v>0</v>
      </c>
      <c r="H1120" s="4" t="s">
        <v>2373</v>
      </c>
      <c r="I1120" s="4" t="str">
        <f t="shared" si="34"/>
        <v>Over Weight</v>
      </c>
      <c r="J1120" s="36" t="str">
        <f t="shared" si="35"/>
        <v>Normal</v>
      </c>
    </row>
    <row r="1121" spans="1:10" x14ac:dyDescent="0.25">
      <c r="A1121" s="35" t="s">
        <v>1246</v>
      </c>
      <c r="B1121" s="4">
        <v>36.1</v>
      </c>
      <c r="C1121" s="4">
        <v>4.62</v>
      </c>
      <c r="D1121" s="4" t="s">
        <v>2375</v>
      </c>
      <c r="E1121" s="4" t="s">
        <v>2373</v>
      </c>
      <c r="F1121" s="4" t="s">
        <v>2375</v>
      </c>
      <c r="G1121" s="4">
        <v>1</v>
      </c>
      <c r="H1121" s="4" t="s">
        <v>2373</v>
      </c>
      <c r="I1121" s="4" t="str">
        <f t="shared" si="34"/>
        <v>Obesity</v>
      </c>
      <c r="J1121" s="36" t="str">
        <f t="shared" si="35"/>
        <v>Normal</v>
      </c>
    </row>
    <row r="1122" spans="1:10" x14ac:dyDescent="0.25">
      <c r="A1122" s="35" t="s">
        <v>1245</v>
      </c>
      <c r="B1122" s="4">
        <v>30.495000000000001</v>
      </c>
      <c r="C1122" s="4">
        <v>5.74</v>
      </c>
      <c r="D1122" s="4" t="s">
        <v>2375</v>
      </c>
      <c r="E1122" s="4" t="s">
        <v>2373</v>
      </c>
      <c r="F1122" s="4" t="s">
        <v>2375</v>
      </c>
      <c r="G1122" s="4">
        <v>1</v>
      </c>
      <c r="H1122" s="4" t="s">
        <v>2373</v>
      </c>
      <c r="I1122" s="4" t="str">
        <f t="shared" si="34"/>
        <v>Obesity</v>
      </c>
      <c r="J1122" s="36" t="str">
        <f t="shared" si="35"/>
        <v>Pre diabetes</v>
      </c>
    </row>
    <row r="1123" spans="1:10" x14ac:dyDescent="0.25">
      <c r="A1123" s="35" t="s">
        <v>1244</v>
      </c>
      <c r="B1123" s="4">
        <v>21.4</v>
      </c>
      <c r="C1123" s="4">
        <v>6.3</v>
      </c>
      <c r="D1123" s="4" t="s">
        <v>2375</v>
      </c>
      <c r="E1123" s="4" t="s">
        <v>2373</v>
      </c>
      <c r="F1123" s="4" t="s">
        <v>2375</v>
      </c>
      <c r="G1123" s="4">
        <v>1</v>
      </c>
      <c r="H1123" s="4" t="s">
        <v>2373</v>
      </c>
      <c r="I1123" s="4" t="str">
        <f t="shared" si="34"/>
        <v>Normal Weight</v>
      </c>
      <c r="J1123" s="36" t="str">
        <f t="shared" si="35"/>
        <v>Pre diabetes</v>
      </c>
    </row>
    <row r="1124" spans="1:10" x14ac:dyDescent="0.25">
      <c r="A1124" s="35" t="s">
        <v>1243</v>
      </c>
      <c r="B1124" s="4">
        <v>32.299999999999997</v>
      </c>
      <c r="C1124" s="4">
        <v>10.27</v>
      </c>
      <c r="D1124" s="4" t="s">
        <v>2373</v>
      </c>
      <c r="E1124" s="4" t="s">
        <v>2373</v>
      </c>
      <c r="F1124" s="4" t="s">
        <v>2373</v>
      </c>
      <c r="G1124" s="4">
        <v>0</v>
      </c>
      <c r="H1124" s="4" t="s">
        <v>2373</v>
      </c>
      <c r="I1124" s="4" t="str">
        <f t="shared" si="34"/>
        <v>Obesity</v>
      </c>
      <c r="J1124" s="36" t="str">
        <f t="shared" si="35"/>
        <v>Diabetes</v>
      </c>
    </row>
    <row r="1125" spans="1:10" x14ac:dyDescent="0.25">
      <c r="A1125" s="35" t="s">
        <v>1242</v>
      </c>
      <c r="B1125" s="4">
        <v>29.78</v>
      </c>
      <c r="C1125" s="4">
        <v>5.85</v>
      </c>
      <c r="D1125" s="4" t="s">
        <v>2373</v>
      </c>
      <c r="E1125" s="4" t="s">
        <v>2373</v>
      </c>
      <c r="F1125" s="4" t="s">
        <v>2375</v>
      </c>
      <c r="G1125" s="4">
        <v>1</v>
      </c>
      <c r="H1125" s="4" t="s">
        <v>2373</v>
      </c>
      <c r="I1125" s="4" t="str">
        <f t="shared" si="34"/>
        <v>Over Weight</v>
      </c>
      <c r="J1125" s="36" t="str">
        <f t="shared" si="35"/>
        <v>Pre diabetes</v>
      </c>
    </row>
    <row r="1126" spans="1:10" x14ac:dyDescent="0.25">
      <c r="A1126" s="35" t="s">
        <v>1241</v>
      </c>
      <c r="B1126" s="4">
        <v>34.76</v>
      </c>
      <c r="C1126" s="4">
        <v>5.92</v>
      </c>
      <c r="D1126" s="4" t="s">
        <v>2375</v>
      </c>
      <c r="E1126" s="4" t="s">
        <v>2373</v>
      </c>
      <c r="F1126" s="4" t="s">
        <v>2373</v>
      </c>
      <c r="G1126" s="4">
        <v>1</v>
      </c>
      <c r="H1126" s="4" t="s">
        <v>2373</v>
      </c>
      <c r="I1126" s="4" t="str">
        <f t="shared" si="34"/>
        <v>Obesity</v>
      </c>
      <c r="J1126" s="36" t="str">
        <f t="shared" si="35"/>
        <v>Pre diabetes</v>
      </c>
    </row>
    <row r="1127" spans="1:10" x14ac:dyDescent="0.25">
      <c r="A1127" s="35" t="s">
        <v>1240</v>
      </c>
      <c r="B1127" s="4">
        <v>18.335000000000001</v>
      </c>
      <c r="C1127" s="4">
        <v>10.01</v>
      </c>
      <c r="D1127" s="4" t="s">
        <v>2375</v>
      </c>
      <c r="E1127" s="4" t="s">
        <v>2373</v>
      </c>
      <c r="F1127" s="4" t="s">
        <v>2373</v>
      </c>
      <c r="G1127" s="4">
        <v>2</v>
      </c>
      <c r="H1127" s="4" t="s">
        <v>2373</v>
      </c>
      <c r="I1127" s="4" t="str">
        <f t="shared" si="34"/>
        <v>Underweight</v>
      </c>
      <c r="J1127" s="36" t="str">
        <f t="shared" si="35"/>
        <v>Diabetes</v>
      </c>
    </row>
    <row r="1128" spans="1:10" x14ac:dyDescent="0.25">
      <c r="A1128" s="35" t="s">
        <v>1239</v>
      </c>
      <c r="B1128" s="4">
        <v>32.299999999999997</v>
      </c>
      <c r="C1128" s="4">
        <v>9.59</v>
      </c>
      <c r="D1128" s="4" t="s">
        <v>2373</v>
      </c>
      <c r="E1128" s="4" t="s">
        <v>2373</v>
      </c>
      <c r="F1128" s="4" t="s">
        <v>2373</v>
      </c>
      <c r="G1128" s="4">
        <v>0</v>
      </c>
      <c r="H1128" s="4" t="s">
        <v>2373</v>
      </c>
      <c r="I1128" s="4" t="str">
        <f t="shared" si="34"/>
        <v>Obesity</v>
      </c>
      <c r="J1128" s="36" t="str">
        <f t="shared" si="35"/>
        <v>Diabetes</v>
      </c>
    </row>
    <row r="1129" spans="1:10" x14ac:dyDescent="0.25">
      <c r="A1129" s="35" t="s">
        <v>1238</v>
      </c>
      <c r="B1129" s="4">
        <v>27.74</v>
      </c>
      <c r="C1129" s="4">
        <v>10.37</v>
      </c>
      <c r="D1129" s="4" t="s">
        <v>2373</v>
      </c>
      <c r="E1129" s="4" t="s">
        <v>2373</v>
      </c>
      <c r="F1129" s="4" t="s">
        <v>2373</v>
      </c>
      <c r="G1129" s="4">
        <v>0</v>
      </c>
      <c r="H1129" s="4" t="s">
        <v>2373</v>
      </c>
      <c r="I1129" s="4" t="str">
        <f t="shared" si="34"/>
        <v>Over Weight</v>
      </c>
      <c r="J1129" s="36" t="str">
        <f t="shared" si="35"/>
        <v>Diabetes</v>
      </c>
    </row>
    <row r="1130" spans="1:10" x14ac:dyDescent="0.25">
      <c r="A1130" s="35" t="s">
        <v>1237</v>
      </c>
      <c r="B1130" s="4">
        <v>24</v>
      </c>
      <c r="C1130" s="4">
        <v>4.01</v>
      </c>
      <c r="D1130" s="4" t="s">
        <v>2375</v>
      </c>
      <c r="E1130" s="4" t="s">
        <v>2373</v>
      </c>
      <c r="F1130" s="4" t="s">
        <v>2373</v>
      </c>
      <c r="G1130" s="4">
        <v>1</v>
      </c>
      <c r="H1130" s="4" t="s">
        <v>2373</v>
      </c>
      <c r="I1130" s="4" t="str">
        <f t="shared" si="34"/>
        <v>Normal Weight</v>
      </c>
      <c r="J1130" s="36" t="str">
        <f t="shared" si="35"/>
        <v>Normal</v>
      </c>
    </row>
    <row r="1131" spans="1:10" x14ac:dyDescent="0.25">
      <c r="A1131" s="35" t="s">
        <v>1236</v>
      </c>
      <c r="B1131" s="4">
        <v>31.78</v>
      </c>
      <c r="C1131" s="4">
        <v>4.24</v>
      </c>
      <c r="D1131" s="4" t="s">
        <v>2375</v>
      </c>
      <c r="E1131" s="4" t="s">
        <v>2373</v>
      </c>
      <c r="F1131" s="4" t="s">
        <v>2375</v>
      </c>
      <c r="G1131" s="4">
        <v>1</v>
      </c>
      <c r="H1131" s="4" t="s">
        <v>2373</v>
      </c>
      <c r="I1131" s="4" t="str">
        <f t="shared" si="34"/>
        <v>Obesity</v>
      </c>
      <c r="J1131" s="36" t="str">
        <f t="shared" si="35"/>
        <v>Normal</v>
      </c>
    </row>
    <row r="1132" spans="1:10" x14ac:dyDescent="0.25">
      <c r="A1132" s="35" t="s">
        <v>1235</v>
      </c>
      <c r="B1132" s="4">
        <v>32.25</v>
      </c>
      <c r="C1132" s="4">
        <v>5.36</v>
      </c>
      <c r="D1132" s="4" t="s">
        <v>2375</v>
      </c>
      <c r="E1132" s="4" t="s">
        <v>2373</v>
      </c>
      <c r="F1132" s="4" t="s">
        <v>2373</v>
      </c>
      <c r="G1132" s="4">
        <v>0</v>
      </c>
      <c r="H1132" s="4" t="s">
        <v>2373</v>
      </c>
      <c r="I1132" s="4" t="str">
        <f t="shared" si="34"/>
        <v>Obesity</v>
      </c>
      <c r="J1132" s="36" t="str">
        <f t="shared" si="35"/>
        <v>Normal</v>
      </c>
    </row>
    <row r="1133" spans="1:10" x14ac:dyDescent="0.25">
      <c r="A1133" s="35" t="s">
        <v>1234</v>
      </c>
      <c r="B1133" s="4">
        <v>30.114999999999998</v>
      </c>
      <c r="C1133" s="4">
        <v>4.99</v>
      </c>
      <c r="D1133" s="4" t="s">
        <v>2373</v>
      </c>
      <c r="E1133" s="4" t="s">
        <v>2373</v>
      </c>
      <c r="F1133" s="4" t="s">
        <v>2373</v>
      </c>
      <c r="G1133" s="4">
        <v>2</v>
      </c>
      <c r="H1133" s="4" t="s">
        <v>2373</v>
      </c>
      <c r="I1133" s="4" t="str">
        <f t="shared" si="34"/>
        <v>Obesity</v>
      </c>
      <c r="J1133" s="36" t="str">
        <f t="shared" si="35"/>
        <v>Normal</v>
      </c>
    </row>
    <row r="1134" spans="1:10" x14ac:dyDescent="0.25">
      <c r="A1134" s="35" t="s">
        <v>1233</v>
      </c>
      <c r="B1134" s="4">
        <v>22.41</v>
      </c>
      <c r="C1134" s="4">
        <v>8.68</v>
      </c>
      <c r="D1134" s="4" t="s">
        <v>2373</v>
      </c>
      <c r="E1134" s="4" t="s">
        <v>2373</v>
      </c>
      <c r="F1134" s="4" t="s">
        <v>2373</v>
      </c>
      <c r="G1134" s="4">
        <v>0</v>
      </c>
      <c r="H1134" s="4" t="s">
        <v>2373</v>
      </c>
      <c r="I1134" s="4" t="str">
        <f t="shared" si="34"/>
        <v>Normal Weight</v>
      </c>
      <c r="J1134" s="36" t="str">
        <f t="shared" si="35"/>
        <v>Diabetes</v>
      </c>
    </row>
    <row r="1135" spans="1:10" x14ac:dyDescent="0.25">
      <c r="A1135" s="35" t="s">
        <v>1232</v>
      </c>
      <c r="B1135" s="4">
        <v>45.72</v>
      </c>
      <c r="C1135" s="4">
        <v>4.2300000000000004</v>
      </c>
      <c r="D1135" s="4" t="s">
        <v>2375</v>
      </c>
      <c r="E1135" s="4" t="s">
        <v>2373</v>
      </c>
      <c r="F1135" s="4" t="s">
        <v>2373</v>
      </c>
      <c r="G1135" s="4">
        <v>0</v>
      </c>
      <c r="H1135" s="4" t="s">
        <v>2373</v>
      </c>
      <c r="I1135" s="4" t="str">
        <f t="shared" si="34"/>
        <v>Obesity</v>
      </c>
      <c r="J1135" s="36" t="str">
        <f t="shared" si="35"/>
        <v>Normal</v>
      </c>
    </row>
    <row r="1136" spans="1:10" x14ac:dyDescent="0.25">
      <c r="A1136" s="35" t="s">
        <v>1231</v>
      </c>
      <c r="B1136" s="4">
        <v>25</v>
      </c>
      <c r="C1136" s="4">
        <v>5.32</v>
      </c>
      <c r="D1136" s="4" t="s">
        <v>2375</v>
      </c>
      <c r="E1136" s="4" t="s">
        <v>2373</v>
      </c>
      <c r="F1136" s="4" t="s">
        <v>2373</v>
      </c>
      <c r="G1136" s="4">
        <v>2</v>
      </c>
      <c r="H1136" s="4" t="s">
        <v>2373</v>
      </c>
      <c r="I1136" s="4" t="str">
        <f t="shared" si="34"/>
        <v>Over Weight</v>
      </c>
      <c r="J1136" s="36" t="str">
        <f t="shared" si="35"/>
        <v>Normal</v>
      </c>
    </row>
    <row r="1137" spans="1:10" x14ac:dyDescent="0.25">
      <c r="A1137" s="35" t="s">
        <v>1230</v>
      </c>
      <c r="B1137" s="4">
        <v>39.5</v>
      </c>
      <c r="C1137" s="4">
        <v>6.66</v>
      </c>
      <c r="D1137" s="4" t="s">
        <v>2373</v>
      </c>
      <c r="E1137" s="4" t="s">
        <v>2373</v>
      </c>
      <c r="F1137" s="4" t="s">
        <v>2373</v>
      </c>
      <c r="G1137" s="4">
        <v>0</v>
      </c>
      <c r="H1137" s="4" t="s">
        <v>2373</v>
      </c>
      <c r="I1137" s="4" t="str">
        <f t="shared" si="34"/>
        <v>Obesity</v>
      </c>
      <c r="J1137" s="36" t="str">
        <f t="shared" si="35"/>
        <v>Diabetes</v>
      </c>
    </row>
    <row r="1138" spans="1:10" x14ac:dyDescent="0.25">
      <c r="A1138" s="35" t="s">
        <v>1229</v>
      </c>
      <c r="B1138" s="4">
        <v>37.729999999999997</v>
      </c>
      <c r="C1138" s="4">
        <v>7.4</v>
      </c>
      <c r="D1138" s="4" t="s">
        <v>2373</v>
      </c>
      <c r="E1138" s="4" t="s">
        <v>2373</v>
      </c>
      <c r="F1138" s="4" t="s">
        <v>2373</v>
      </c>
      <c r="G1138" s="4">
        <v>0</v>
      </c>
      <c r="H1138" s="4" t="s">
        <v>2373</v>
      </c>
      <c r="I1138" s="4" t="str">
        <f t="shared" si="34"/>
        <v>Obesity</v>
      </c>
      <c r="J1138" s="36" t="str">
        <f t="shared" si="35"/>
        <v>Diabetes</v>
      </c>
    </row>
    <row r="1139" spans="1:10" x14ac:dyDescent="0.25">
      <c r="A1139" s="35" t="s">
        <v>1228</v>
      </c>
      <c r="B1139" s="4">
        <v>40.659999999999997</v>
      </c>
      <c r="C1139" s="4">
        <v>10.08</v>
      </c>
      <c r="D1139" s="4" t="s">
        <v>2373</v>
      </c>
      <c r="E1139" s="4" t="s">
        <v>2373</v>
      </c>
      <c r="F1139" s="4" t="s">
        <v>2373</v>
      </c>
      <c r="G1139" s="4">
        <v>0</v>
      </c>
      <c r="H1139" s="4" t="s">
        <v>2373</v>
      </c>
      <c r="I1139" s="4" t="str">
        <f t="shared" si="34"/>
        <v>Obesity</v>
      </c>
      <c r="J1139" s="36" t="str">
        <f t="shared" si="35"/>
        <v>Diabetes</v>
      </c>
    </row>
    <row r="1140" spans="1:10" x14ac:dyDescent="0.25">
      <c r="A1140" s="35" t="s">
        <v>1227</v>
      </c>
      <c r="B1140" s="4">
        <v>34.200000000000003</v>
      </c>
      <c r="C1140" s="4">
        <v>8.58</v>
      </c>
      <c r="D1140" s="4" t="s">
        <v>2373</v>
      </c>
      <c r="E1140" s="4" t="s">
        <v>2373</v>
      </c>
      <c r="F1140" s="4" t="s">
        <v>2373</v>
      </c>
      <c r="G1140" s="4">
        <v>0</v>
      </c>
      <c r="H1140" s="4" t="s">
        <v>2373</v>
      </c>
      <c r="I1140" s="4" t="str">
        <f t="shared" si="34"/>
        <v>Obesity</v>
      </c>
      <c r="J1140" s="36" t="str">
        <f t="shared" si="35"/>
        <v>Diabetes</v>
      </c>
    </row>
    <row r="1141" spans="1:10" x14ac:dyDescent="0.25">
      <c r="A1141" s="35" t="s">
        <v>1226</v>
      </c>
      <c r="B1141" s="4">
        <v>46.51</v>
      </c>
      <c r="C1141" s="4">
        <v>5.84</v>
      </c>
      <c r="D1141" s="4" t="s">
        <v>2373</v>
      </c>
      <c r="E1141" s="4" t="s">
        <v>2373</v>
      </c>
      <c r="F1141" s="4" t="s">
        <v>2373</v>
      </c>
      <c r="G1141" s="4">
        <v>1</v>
      </c>
      <c r="H1141" s="4" t="s">
        <v>2373</v>
      </c>
      <c r="I1141" s="4" t="str">
        <f t="shared" si="34"/>
        <v>Obesity</v>
      </c>
      <c r="J1141" s="36" t="str">
        <f t="shared" si="35"/>
        <v>Pre diabetes</v>
      </c>
    </row>
    <row r="1142" spans="1:10" x14ac:dyDescent="0.25">
      <c r="A1142" s="35" t="s">
        <v>1225</v>
      </c>
      <c r="B1142" s="4">
        <v>28.88</v>
      </c>
      <c r="C1142" s="4">
        <v>4.8600000000000003</v>
      </c>
      <c r="D1142" s="4" t="s">
        <v>2375</v>
      </c>
      <c r="E1142" s="4" t="s">
        <v>2373</v>
      </c>
      <c r="F1142" s="4" t="s">
        <v>2375</v>
      </c>
      <c r="G1142" s="4">
        <v>1</v>
      </c>
      <c r="H1142" s="4" t="s">
        <v>2373</v>
      </c>
      <c r="I1142" s="4" t="str">
        <f t="shared" si="34"/>
        <v>Over Weight</v>
      </c>
      <c r="J1142" s="36" t="str">
        <f t="shared" si="35"/>
        <v>Normal</v>
      </c>
    </row>
    <row r="1143" spans="1:10" x14ac:dyDescent="0.25">
      <c r="A1143" s="35" t="s">
        <v>1224</v>
      </c>
      <c r="B1143" s="4">
        <v>33.914999999999999</v>
      </c>
      <c r="C1143" s="4">
        <v>11.52</v>
      </c>
      <c r="D1143" s="4" t="s">
        <v>2373</v>
      </c>
      <c r="E1143" s="4" t="s">
        <v>2373</v>
      </c>
      <c r="F1143" s="4" t="s">
        <v>2373</v>
      </c>
      <c r="G1143" s="4">
        <v>0</v>
      </c>
      <c r="H1143" s="4" t="s">
        <v>2373</v>
      </c>
      <c r="I1143" s="4" t="str">
        <f t="shared" si="34"/>
        <v>Obesity</v>
      </c>
      <c r="J1143" s="36" t="str">
        <f t="shared" si="35"/>
        <v>Diabetes</v>
      </c>
    </row>
    <row r="1144" spans="1:10" x14ac:dyDescent="0.25">
      <c r="A1144" s="35" t="s">
        <v>1223</v>
      </c>
      <c r="B1144" s="4">
        <v>24.32</v>
      </c>
      <c r="C1144" s="4">
        <v>6.15</v>
      </c>
      <c r="D1144" s="4" t="s">
        <v>2375</v>
      </c>
      <c r="E1144" s="4" t="s">
        <v>2373</v>
      </c>
      <c r="F1144" s="4" t="s">
        <v>2375</v>
      </c>
      <c r="G1144" s="4">
        <v>1</v>
      </c>
      <c r="H1144" s="4" t="s">
        <v>2373</v>
      </c>
      <c r="I1144" s="4" t="str">
        <f t="shared" si="34"/>
        <v>Normal Weight</v>
      </c>
      <c r="J1144" s="36" t="str">
        <f t="shared" si="35"/>
        <v>Pre diabetes</v>
      </c>
    </row>
    <row r="1145" spans="1:10" x14ac:dyDescent="0.25">
      <c r="A1145" s="35" t="s">
        <v>1222</v>
      </c>
      <c r="B1145" s="4">
        <v>25.8</v>
      </c>
      <c r="C1145" s="4">
        <v>9.94</v>
      </c>
      <c r="D1145" s="4" t="s">
        <v>2373</v>
      </c>
      <c r="E1145" s="4" t="s">
        <v>2373</v>
      </c>
      <c r="F1145" s="4" t="s">
        <v>2373</v>
      </c>
      <c r="G1145" s="4">
        <v>0</v>
      </c>
      <c r="H1145" s="4" t="s">
        <v>2373</v>
      </c>
      <c r="I1145" s="4" t="str">
        <f t="shared" si="34"/>
        <v>Over Weight</v>
      </c>
      <c r="J1145" s="36" t="str">
        <f t="shared" si="35"/>
        <v>Diabetes</v>
      </c>
    </row>
    <row r="1146" spans="1:10" x14ac:dyDescent="0.25">
      <c r="A1146" s="35" t="s">
        <v>1221</v>
      </c>
      <c r="B1146" s="4">
        <v>21.56</v>
      </c>
      <c r="C1146" s="4">
        <v>10.56</v>
      </c>
      <c r="D1146" s="4" t="s">
        <v>2373</v>
      </c>
      <c r="E1146" s="4" t="s">
        <v>2373</v>
      </c>
      <c r="F1146" s="4" t="s">
        <v>2373</v>
      </c>
      <c r="G1146" s="4">
        <v>0</v>
      </c>
      <c r="H1146" s="4" t="s">
        <v>2373</v>
      </c>
      <c r="I1146" s="4" t="str">
        <f t="shared" si="34"/>
        <v>Normal Weight</v>
      </c>
      <c r="J1146" s="36" t="str">
        <f t="shared" si="35"/>
        <v>Diabetes</v>
      </c>
    </row>
    <row r="1147" spans="1:10" x14ac:dyDescent="0.25">
      <c r="A1147" s="35" t="s">
        <v>1220</v>
      </c>
      <c r="B1147" s="4">
        <v>31.6</v>
      </c>
      <c r="C1147" s="4">
        <v>6.79</v>
      </c>
      <c r="D1147" s="4" t="s">
        <v>2373</v>
      </c>
      <c r="E1147" s="4" t="s">
        <v>2373</v>
      </c>
      <c r="F1147" s="4" t="s">
        <v>2373</v>
      </c>
      <c r="G1147" s="4">
        <v>0</v>
      </c>
      <c r="H1147" s="4" t="s">
        <v>2373</v>
      </c>
      <c r="I1147" s="4" t="str">
        <f t="shared" si="34"/>
        <v>Obesity</v>
      </c>
      <c r="J1147" s="36" t="str">
        <f t="shared" si="35"/>
        <v>Diabetes</v>
      </c>
    </row>
    <row r="1148" spans="1:10" x14ac:dyDescent="0.25">
      <c r="A1148" s="35" t="s">
        <v>1219</v>
      </c>
      <c r="B1148" s="4">
        <v>42.93</v>
      </c>
      <c r="C1148" s="4">
        <v>4.8</v>
      </c>
      <c r="D1148" s="4" t="s">
        <v>2373</v>
      </c>
      <c r="E1148" s="4" t="s">
        <v>2373</v>
      </c>
      <c r="F1148" s="4" t="s">
        <v>2373</v>
      </c>
      <c r="G1148" s="4">
        <v>1</v>
      </c>
      <c r="H1148" s="4" t="s">
        <v>2373</v>
      </c>
      <c r="I1148" s="4" t="str">
        <f t="shared" si="34"/>
        <v>Obesity</v>
      </c>
      <c r="J1148" s="36" t="str">
        <f t="shared" si="35"/>
        <v>Normal</v>
      </c>
    </row>
    <row r="1149" spans="1:10" x14ac:dyDescent="0.25">
      <c r="A1149" s="35" t="s">
        <v>1218</v>
      </c>
      <c r="B1149" s="4">
        <v>26.72</v>
      </c>
      <c r="C1149" s="4">
        <v>5.75</v>
      </c>
      <c r="D1149" s="4" t="s">
        <v>2373</v>
      </c>
      <c r="E1149" s="4" t="s">
        <v>2373</v>
      </c>
      <c r="F1149" s="4" t="s">
        <v>2373</v>
      </c>
      <c r="G1149" s="4">
        <v>2</v>
      </c>
      <c r="H1149" s="4" t="s">
        <v>2373</v>
      </c>
      <c r="I1149" s="4" t="str">
        <f t="shared" si="34"/>
        <v>Over Weight</v>
      </c>
      <c r="J1149" s="36" t="str">
        <f t="shared" si="35"/>
        <v>Pre diabetes</v>
      </c>
    </row>
    <row r="1150" spans="1:10" x14ac:dyDescent="0.25">
      <c r="A1150" s="35" t="s">
        <v>1217</v>
      </c>
      <c r="B1150" s="4">
        <v>26.67</v>
      </c>
      <c r="C1150" s="4">
        <v>5.81</v>
      </c>
      <c r="D1150" s="4" t="s">
        <v>2373</v>
      </c>
      <c r="E1150" s="4" t="s">
        <v>2373</v>
      </c>
      <c r="F1150" s="4" t="s">
        <v>2373</v>
      </c>
      <c r="G1150" s="4">
        <v>2</v>
      </c>
      <c r="H1150" s="4" t="s">
        <v>2373</v>
      </c>
      <c r="I1150" s="4" t="str">
        <f t="shared" si="34"/>
        <v>Over Weight</v>
      </c>
      <c r="J1150" s="36" t="str">
        <f t="shared" si="35"/>
        <v>Pre diabetes</v>
      </c>
    </row>
    <row r="1151" spans="1:10" x14ac:dyDescent="0.25">
      <c r="A1151" s="35" t="s">
        <v>1216</v>
      </c>
      <c r="B1151" s="4">
        <v>42.68</v>
      </c>
      <c r="C1151" s="4">
        <v>9.2799999999999994</v>
      </c>
      <c r="D1151" s="4" t="s">
        <v>2373</v>
      </c>
      <c r="E1151" s="4" t="s">
        <v>2373</v>
      </c>
      <c r="F1151" s="4" t="s">
        <v>2373</v>
      </c>
      <c r="G1151" s="4">
        <v>2</v>
      </c>
      <c r="H1151" s="4" t="s">
        <v>2373</v>
      </c>
      <c r="I1151" s="4" t="str">
        <f t="shared" si="34"/>
        <v>Obesity</v>
      </c>
      <c r="J1151" s="36" t="str">
        <f t="shared" si="35"/>
        <v>Diabetes</v>
      </c>
    </row>
    <row r="1152" spans="1:10" x14ac:dyDescent="0.25">
      <c r="A1152" s="35" t="s">
        <v>1215</v>
      </c>
      <c r="B1152" s="4">
        <v>24.31</v>
      </c>
      <c r="C1152" s="4">
        <v>6.37</v>
      </c>
      <c r="D1152" s="4" t="s">
        <v>2373</v>
      </c>
      <c r="E1152" s="4" t="s">
        <v>2373</v>
      </c>
      <c r="F1152" s="4" t="s">
        <v>2373</v>
      </c>
      <c r="G1152" s="4">
        <v>0</v>
      </c>
      <c r="H1152" s="4" t="s">
        <v>2373</v>
      </c>
      <c r="I1152" s="4" t="str">
        <f t="shared" si="34"/>
        <v>Normal Weight</v>
      </c>
      <c r="J1152" s="36" t="str">
        <f t="shared" si="35"/>
        <v>Pre diabetes</v>
      </c>
    </row>
    <row r="1153" spans="1:10" x14ac:dyDescent="0.25">
      <c r="A1153" s="35" t="s">
        <v>1214</v>
      </c>
      <c r="B1153" s="4">
        <v>44.75</v>
      </c>
      <c r="C1153" s="4">
        <v>5.09</v>
      </c>
      <c r="D1153" s="4" t="s">
        <v>2375</v>
      </c>
      <c r="E1153" s="4" t="s">
        <v>2373</v>
      </c>
      <c r="F1153" s="4" t="s">
        <v>2373</v>
      </c>
      <c r="G1153" s="4">
        <v>0</v>
      </c>
      <c r="H1153" s="4" t="s">
        <v>2373</v>
      </c>
      <c r="I1153" s="4" t="str">
        <f t="shared" si="34"/>
        <v>Obesity</v>
      </c>
      <c r="J1153" s="36" t="str">
        <f t="shared" si="35"/>
        <v>Normal</v>
      </c>
    </row>
    <row r="1154" spans="1:10" x14ac:dyDescent="0.25">
      <c r="A1154" s="35" t="s">
        <v>1213</v>
      </c>
      <c r="B1154" s="4">
        <v>30.78</v>
      </c>
      <c r="C1154" s="4">
        <v>7.94</v>
      </c>
      <c r="D1154" s="4" t="s">
        <v>2373</v>
      </c>
      <c r="E1154" s="4" t="s">
        <v>2373</v>
      </c>
      <c r="F1154" s="4" t="s">
        <v>2373</v>
      </c>
      <c r="G1154" s="4">
        <v>2</v>
      </c>
      <c r="H1154" s="4" t="s">
        <v>2373</v>
      </c>
      <c r="I1154" s="4" t="str">
        <f t="shared" si="34"/>
        <v>Obesity</v>
      </c>
      <c r="J1154" s="36" t="str">
        <f t="shared" si="35"/>
        <v>Diabetes</v>
      </c>
    </row>
    <row r="1155" spans="1:10" x14ac:dyDescent="0.25">
      <c r="A1155" s="35" t="s">
        <v>1212</v>
      </c>
      <c r="B1155" s="4">
        <v>21.86</v>
      </c>
      <c r="C1155" s="4">
        <v>10.95</v>
      </c>
      <c r="D1155" s="4" t="s">
        <v>2373</v>
      </c>
      <c r="E1155" s="4" t="s">
        <v>2373</v>
      </c>
      <c r="F1155" s="4" t="s">
        <v>2373</v>
      </c>
      <c r="G1155" s="4">
        <v>0</v>
      </c>
      <c r="H1155" s="4" t="s">
        <v>2373</v>
      </c>
      <c r="I1155" s="4" t="str">
        <f t="shared" ref="I1155:I1218" si="36">IF(B1155&lt;18.5,"Underweight",IF(B1155&lt;24.9,"Normal Weight",IF(B1155&lt;29.9,"Over Weight","Obesity")))</f>
        <v>Normal Weight</v>
      </c>
      <c r="J1155" s="36" t="str">
        <f t="shared" ref="J1155:J1218" si="37">IF(C1155&lt;5.7,"Normal",IF(C1155&lt;6.4,"Pre diabetes","Diabetes"))</f>
        <v>Diabetes</v>
      </c>
    </row>
    <row r="1156" spans="1:10" x14ac:dyDescent="0.25">
      <c r="A1156" s="35" t="s">
        <v>1211</v>
      </c>
      <c r="B1156" s="4">
        <v>49.09</v>
      </c>
      <c r="C1156" s="4">
        <v>6.3</v>
      </c>
      <c r="D1156" s="4" t="s">
        <v>2375</v>
      </c>
      <c r="E1156" s="4" t="s">
        <v>2373</v>
      </c>
      <c r="F1156" s="4" t="s">
        <v>2373</v>
      </c>
      <c r="G1156" s="4">
        <v>0</v>
      </c>
      <c r="H1156" s="4" t="s">
        <v>2373</v>
      </c>
      <c r="I1156" s="4" t="str">
        <f t="shared" si="36"/>
        <v>Obesity</v>
      </c>
      <c r="J1156" s="36" t="str">
        <f t="shared" si="37"/>
        <v>Pre diabetes</v>
      </c>
    </row>
    <row r="1157" spans="1:10" x14ac:dyDescent="0.25">
      <c r="A1157" s="35" t="s">
        <v>1210</v>
      </c>
      <c r="B1157" s="4">
        <v>47.74</v>
      </c>
      <c r="C1157" s="4">
        <v>8.0500000000000007</v>
      </c>
      <c r="D1157" s="4" t="s">
        <v>2375</v>
      </c>
      <c r="E1157" s="4" t="s">
        <v>2373</v>
      </c>
      <c r="F1157" s="4" t="s">
        <v>2373</v>
      </c>
      <c r="G1157" s="4">
        <v>2</v>
      </c>
      <c r="H1157" s="4" t="s">
        <v>2373</v>
      </c>
      <c r="I1157" s="4" t="str">
        <f t="shared" si="36"/>
        <v>Obesity</v>
      </c>
      <c r="J1157" s="36" t="str">
        <f t="shared" si="37"/>
        <v>Diabetes</v>
      </c>
    </row>
    <row r="1158" spans="1:10" x14ac:dyDescent="0.25">
      <c r="A1158" s="35" t="s">
        <v>1209</v>
      </c>
      <c r="B1158" s="4">
        <v>30.2</v>
      </c>
      <c r="C1158" s="4">
        <v>9.8800000000000008</v>
      </c>
      <c r="D1158" s="4" t="s">
        <v>2375</v>
      </c>
      <c r="E1158" s="4" t="s">
        <v>2373</v>
      </c>
      <c r="F1158" s="4" t="s">
        <v>2373</v>
      </c>
      <c r="G1158" s="4">
        <v>2</v>
      </c>
      <c r="H1158" s="4" t="s">
        <v>2373</v>
      </c>
      <c r="I1158" s="4" t="str">
        <f t="shared" si="36"/>
        <v>Obesity</v>
      </c>
      <c r="J1158" s="36" t="str">
        <f t="shared" si="37"/>
        <v>Diabetes</v>
      </c>
    </row>
    <row r="1159" spans="1:10" x14ac:dyDescent="0.25">
      <c r="A1159" s="35" t="s">
        <v>1208</v>
      </c>
      <c r="B1159" s="4">
        <v>33.25</v>
      </c>
      <c r="C1159" s="4">
        <v>7.42</v>
      </c>
      <c r="D1159" s="4" t="s">
        <v>2375</v>
      </c>
      <c r="E1159" s="4" t="s">
        <v>2373</v>
      </c>
      <c r="F1159" s="4" t="s">
        <v>2373</v>
      </c>
      <c r="G1159" s="4">
        <v>2</v>
      </c>
      <c r="H1159" s="4" t="s">
        <v>2373</v>
      </c>
      <c r="I1159" s="4" t="str">
        <f t="shared" si="36"/>
        <v>Obesity</v>
      </c>
      <c r="J1159" s="36" t="str">
        <f t="shared" si="37"/>
        <v>Diabetes</v>
      </c>
    </row>
    <row r="1160" spans="1:10" x14ac:dyDescent="0.25">
      <c r="A1160" s="35" t="s">
        <v>1207</v>
      </c>
      <c r="B1160" s="4">
        <v>26.6</v>
      </c>
      <c r="C1160" s="4">
        <v>8.4499999999999993</v>
      </c>
      <c r="D1160" s="4" t="s">
        <v>2375</v>
      </c>
      <c r="E1160" s="4" t="s">
        <v>2373</v>
      </c>
      <c r="F1160" s="4" t="s">
        <v>2373</v>
      </c>
      <c r="G1160" s="4">
        <v>1</v>
      </c>
      <c r="H1160" s="4" t="s">
        <v>2373</v>
      </c>
      <c r="I1160" s="4" t="str">
        <f t="shared" si="36"/>
        <v>Over Weight</v>
      </c>
      <c r="J1160" s="36" t="str">
        <f t="shared" si="37"/>
        <v>Diabetes</v>
      </c>
    </row>
    <row r="1161" spans="1:10" x14ac:dyDescent="0.25">
      <c r="A1161" s="35" t="s">
        <v>1206</v>
      </c>
      <c r="B1161" s="4">
        <v>26.35</v>
      </c>
      <c r="C1161" s="4">
        <v>6.21</v>
      </c>
      <c r="D1161" s="4" t="s">
        <v>2373</v>
      </c>
      <c r="E1161" s="4" t="s">
        <v>2373</v>
      </c>
      <c r="F1161" s="4" t="s">
        <v>2373</v>
      </c>
      <c r="G1161" s="4">
        <v>2</v>
      </c>
      <c r="H1161" s="4" t="s">
        <v>2373</v>
      </c>
      <c r="I1161" s="4" t="str">
        <f t="shared" si="36"/>
        <v>Over Weight</v>
      </c>
      <c r="J1161" s="36" t="str">
        <f t="shared" si="37"/>
        <v>Pre diabetes</v>
      </c>
    </row>
    <row r="1162" spans="1:10" x14ac:dyDescent="0.25">
      <c r="A1162" s="35" t="s">
        <v>1205</v>
      </c>
      <c r="B1162" s="4">
        <v>39.994999999999997</v>
      </c>
      <c r="C1162" s="4">
        <v>4.6500000000000004</v>
      </c>
      <c r="D1162" s="4" t="s">
        <v>2373</v>
      </c>
      <c r="E1162" s="4" t="s">
        <v>2373</v>
      </c>
      <c r="F1162" s="4" t="s">
        <v>2373</v>
      </c>
      <c r="G1162" s="4">
        <v>0</v>
      </c>
      <c r="H1162" s="4" t="s">
        <v>2373</v>
      </c>
      <c r="I1162" s="4" t="str">
        <f t="shared" si="36"/>
        <v>Obesity</v>
      </c>
      <c r="J1162" s="36" t="str">
        <f t="shared" si="37"/>
        <v>Normal</v>
      </c>
    </row>
    <row r="1163" spans="1:10" x14ac:dyDescent="0.25">
      <c r="A1163" s="35" t="s">
        <v>1204</v>
      </c>
      <c r="B1163" s="4">
        <v>22.92</v>
      </c>
      <c r="C1163" s="4">
        <v>5.87</v>
      </c>
      <c r="D1163" s="4" t="s">
        <v>2375</v>
      </c>
      <c r="E1163" s="4" t="s">
        <v>2373</v>
      </c>
      <c r="F1163" s="4" t="s">
        <v>2373</v>
      </c>
      <c r="G1163" s="4">
        <v>1</v>
      </c>
      <c r="H1163" s="4" t="s">
        <v>2373</v>
      </c>
      <c r="I1163" s="4" t="str">
        <f t="shared" si="36"/>
        <v>Normal Weight</v>
      </c>
      <c r="J1163" s="36" t="str">
        <f t="shared" si="37"/>
        <v>Pre diabetes</v>
      </c>
    </row>
    <row r="1164" spans="1:10" x14ac:dyDescent="0.25">
      <c r="A1164" s="35" t="s">
        <v>1203</v>
      </c>
      <c r="B1164" s="4">
        <v>24.78</v>
      </c>
      <c r="C1164" s="4">
        <v>4.24</v>
      </c>
      <c r="D1164" s="4" t="s">
        <v>2375</v>
      </c>
      <c r="E1164" s="4" t="s">
        <v>2373</v>
      </c>
      <c r="F1164" s="4" t="s">
        <v>2373</v>
      </c>
      <c r="G1164" s="4">
        <v>2</v>
      </c>
      <c r="H1164" s="4" t="s">
        <v>2373</v>
      </c>
      <c r="I1164" s="4" t="str">
        <f t="shared" si="36"/>
        <v>Normal Weight</v>
      </c>
      <c r="J1164" s="36" t="str">
        <f t="shared" si="37"/>
        <v>Normal</v>
      </c>
    </row>
    <row r="1165" spans="1:10" x14ac:dyDescent="0.25">
      <c r="A1165" s="35" t="s">
        <v>1202</v>
      </c>
      <c r="B1165" s="4">
        <v>34.07</v>
      </c>
      <c r="C1165" s="4">
        <v>7.81</v>
      </c>
      <c r="D1165" s="4" t="s">
        <v>2375</v>
      </c>
      <c r="E1165" s="4" t="s">
        <v>2373</v>
      </c>
      <c r="F1165" s="4" t="s">
        <v>2373</v>
      </c>
      <c r="G1165" s="4">
        <v>0</v>
      </c>
      <c r="H1165" s="4" t="s">
        <v>2373</v>
      </c>
      <c r="I1165" s="4" t="str">
        <f t="shared" si="36"/>
        <v>Obesity</v>
      </c>
      <c r="J1165" s="36" t="str">
        <f t="shared" si="37"/>
        <v>Diabetes</v>
      </c>
    </row>
    <row r="1166" spans="1:10" x14ac:dyDescent="0.25">
      <c r="A1166" s="35" t="s">
        <v>1201</v>
      </c>
      <c r="B1166" s="4">
        <v>30.14</v>
      </c>
      <c r="C1166" s="4">
        <v>9.85</v>
      </c>
      <c r="D1166" s="4" t="s">
        <v>2373</v>
      </c>
      <c r="E1166" s="4" t="s">
        <v>2373</v>
      </c>
      <c r="F1166" s="4" t="s">
        <v>2373</v>
      </c>
      <c r="G1166" s="4">
        <v>0</v>
      </c>
      <c r="H1166" s="4" t="s">
        <v>2373</v>
      </c>
      <c r="I1166" s="4" t="str">
        <f t="shared" si="36"/>
        <v>Obesity</v>
      </c>
      <c r="J1166" s="36" t="str">
        <f t="shared" si="37"/>
        <v>Diabetes</v>
      </c>
    </row>
    <row r="1167" spans="1:10" x14ac:dyDescent="0.25">
      <c r="A1167" s="35" t="s">
        <v>1200</v>
      </c>
      <c r="B1167" s="4">
        <v>18.05</v>
      </c>
      <c r="C1167" s="4">
        <v>6.94</v>
      </c>
      <c r="D1167" s="4" t="s">
        <v>2373</v>
      </c>
      <c r="E1167" s="4" t="s">
        <v>2373</v>
      </c>
      <c r="F1167" s="4" t="s">
        <v>2373</v>
      </c>
      <c r="G1167" s="4">
        <v>0</v>
      </c>
      <c r="H1167" s="4" t="s">
        <v>2373</v>
      </c>
      <c r="I1167" s="4" t="str">
        <f t="shared" si="36"/>
        <v>Underweight</v>
      </c>
      <c r="J1167" s="36" t="str">
        <f t="shared" si="37"/>
        <v>Diabetes</v>
      </c>
    </row>
    <row r="1168" spans="1:10" x14ac:dyDescent="0.25">
      <c r="A1168" s="35" t="s">
        <v>1199</v>
      </c>
      <c r="B1168" s="4">
        <v>37.4</v>
      </c>
      <c r="C1168" s="4">
        <v>11.3</v>
      </c>
      <c r="D1168" s="4" t="s">
        <v>2375</v>
      </c>
      <c r="E1168" s="4" t="s">
        <v>2373</v>
      </c>
      <c r="F1168" s="4" t="s">
        <v>2373</v>
      </c>
      <c r="G1168" s="4">
        <v>2</v>
      </c>
      <c r="H1168" s="4" t="s">
        <v>2373</v>
      </c>
      <c r="I1168" s="4" t="str">
        <f t="shared" si="36"/>
        <v>Obesity</v>
      </c>
      <c r="J1168" s="36" t="str">
        <f t="shared" si="37"/>
        <v>Diabetes</v>
      </c>
    </row>
    <row r="1169" spans="1:10" x14ac:dyDescent="0.25">
      <c r="A1169" s="35" t="s">
        <v>1198</v>
      </c>
      <c r="B1169" s="4">
        <v>25.75</v>
      </c>
      <c r="C1169" s="4">
        <v>9.23</v>
      </c>
      <c r="D1169" s="4" t="s">
        <v>2373</v>
      </c>
      <c r="E1169" s="4" t="s">
        <v>2373</v>
      </c>
      <c r="F1169" s="4" t="s">
        <v>2373</v>
      </c>
      <c r="G1169" s="4">
        <v>0</v>
      </c>
      <c r="H1169" s="4" t="s">
        <v>2373</v>
      </c>
      <c r="I1169" s="4" t="str">
        <f t="shared" si="36"/>
        <v>Over Weight</v>
      </c>
      <c r="J1169" s="36" t="str">
        <f t="shared" si="37"/>
        <v>Diabetes</v>
      </c>
    </row>
    <row r="1170" spans="1:10" x14ac:dyDescent="0.25">
      <c r="A1170" s="35" t="s">
        <v>1197</v>
      </c>
      <c r="B1170" s="4">
        <v>32.299999999999997</v>
      </c>
      <c r="C1170" s="4">
        <v>4.37</v>
      </c>
      <c r="D1170" s="4" t="s">
        <v>2373</v>
      </c>
      <c r="E1170" s="4" t="s">
        <v>2373</v>
      </c>
      <c r="F1170" s="4" t="s">
        <v>2373</v>
      </c>
      <c r="G1170" s="4">
        <v>2</v>
      </c>
      <c r="H1170" s="4" t="s">
        <v>2373</v>
      </c>
      <c r="I1170" s="4" t="str">
        <f t="shared" si="36"/>
        <v>Obesity</v>
      </c>
      <c r="J1170" s="36" t="str">
        <f t="shared" si="37"/>
        <v>Normal</v>
      </c>
    </row>
    <row r="1171" spans="1:10" x14ac:dyDescent="0.25">
      <c r="A1171" s="35" t="s">
        <v>1196</v>
      </c>
      <c r="B1171" s="4">
        <v>28.61</v>
      </c>
      <c r="C1171" s="4">
        <v>5.76</v>
      </c>
      <c r="D1171" s="4" t="s">
        <v>2373</v>
      </c>
      <c r="E1171" s="4" t="s">
        <v>2373</v>
      </c>
      <c r="F1171" s="4" t="s">
        <v>2375</v>
      </c>
      <c r="G1171" s="4">
        <v>1</v>
      </c>
      <c r="H1171" s="4" t="s">
        <v>2373</v>
      </c>
      <c r="I1171" s="4" t="str">
        <f t="shared" si="36"/>
        <v>Over Weight</v>
      </c>
      <c r="J1171" s="36" t="str">
        <f t="shared" si="37"/>
        <v>Pre diabetes</v>
      </c>
    </row>
    <row r="1172" spans="1:10" x14ac:dyDescent="0.25">
      <c r="A1172" s="35" t="s">
        <v>1195</v>
      </c>
      <c r="B1172" s="4">
        <v>45.41</v>
      </c>
      <c r="C1172" s="4">
        <v>4.96</v>
      </c>
      <c r="D1172" s="4" t="s">
        <v>2373</v>
      </c>
      <c r="E1172" s="4" t="s">
        <v>2373</v>
      </c>
      <c r="F1172" s="4" t="s">
        <v>2373</v>
      </c>
      <c r="G1172" s="4">
        <v>1</v>
      </c>
      <c r="H1172" s="4" t="s">
        <v>2373</v>
      </c>
      <c r="I1172" s="4" t="str">
        <f t="shared" si="36"/>
        <v>Obesity</v>
      </c>
      <c r="J1172" s="36" t="str">
        <f t="shared" si="37"/>
        <v>Normal</v>
      </c>
    </row>
    <row r="1173" spans="1:10" x14ac:dyDescent="0.25">
      <c r="A1173" s="35" t="s">
        <v>1194</v>
      </c>
      <c r="B1173" s="4">
        <v>31.2</v>
      </c>
      <c r="C1173" s="4">
        <v>11.04</v>
      </c>
      <c r="D1173" s="4" t="s">
        <v>2375</v>
      </c>
      <c r="E1173" s="4" t="s">
        <v>2373</v>
      </c>
      <c r="F1173" s="4" t="s">
        <v>2373</v>
      </c>
      <c r="G1173" s="4">
        <v>2</v>
      </c>
      <c r="H1173" s="4" t="s">
        <v>2373</v>
      </c>
      <c r="I1173" s="4" t="str">
        <f t="shared" si="36"/>
        <v>Obesity</v>
      </c>
      <c r="J1173" s="36" t="str">
        <f t="shared" si="37"/>
        <v>Diabetes</v>
      </c>
    </row>
    <row r="1174" spans="1:10" x14ac:dyDescent="0.25">
      <c r="A1174" s="35" t="s">
        <v>1193</v>
      </c>
      <c r="B1174" s="4">
        <v>29.83</v>
      </c>
      <c r="C1174" s="4">
        <v>7.81</v>
      </c>
      <c r="D1174" s="4" t="s">
        <v>2375</v>
      </c>
      <c r="E1174" s="4" t="s">
        <v>2373</v>
      </c>
      <c r="F1174" s="4" t="s">
        <v>2373</v>
      </c>
      <c r="G1174" s="4">
        <v>1</v>
      </c>
      <c r="H1174" s="4" t="s">
        <v>2373</v>
      </c>
      <c r="I1174" s="4" t="str">
        <f t="shared" si="36"/>
        <v>Over Weight</v>
      </c>
      <c r="J1174" s="36" t="str">
        <f t="shared" si="37"/>
        <v>Diabetes</v>
      </c>
    </row>
    <row r="1175" spans="1:10" x14ac:dyDescent="0.25">
      <c r="A1175" s="35" t="s">
        <v>1192</v>
      </c>
      <c r="B1175" s="4">
        <v>29.06</v>
      </c>
      <c r="C1175" s="4">
        <v>4.55</v>
      </c>
      <c r="D1175" s="4" t="s">
        <v>2373</v>
      </c>
      <c r="E1175" s="4" t="s">
        <v>2373</v>
      </c>
      <c r="F1175" s="4" t="s">
        <v>2373</v>
      </c>
      <c r="G1175" s="4">
        <v>0</v>
      </c>
      <c r="H1175" s="4" t="s">
        <v>2373</v>
      </c>
      <c r="I1175" s="4" t="str">
        <f t="shared" si="36"/>
        <v>Over Weight</v>
      </c>
      <c r="J1175" s="36" t="str">
        <f t="shared" si="37"/>
        <v>Normal</v>
      </c>
    </row>
    <row r="1176" spans="1:10" x14ac:dyDescent="0.25">
      <c r="A1176" s="35" t="s">
        <v>1191</v>
      </c>
      <c r="B1176" s="4">
        <v>27.454999999999998</v>
      </c>
      <c r="C1176" s="4">
        <v>6.13</v>
      </c>
      <c r="D1176" s="4" t="s">
        <v>2373</v>
      </c>
      <c r="E1176" s="4" t="s">
        <v>2373</v>
      </c>
      <c r="F1176" s="4" t="s">
        <v>2373</v>
      </c>
      <c r="G1176" s="4">
        <v>2</v>
      </c>
      <c r="H1176" s="4" t="s">
        <v>2373</v>
      </c>
      <c r="I1176" s="4" t="str">
        <f t="shared" si="36"/>
        <v>Over Weight</v>
      </c>
      <c r="J1176" s="36" t="str">
        <f t="shared" si="37"/>
        <v>Pre diabetes</v>
      </c>
    </row>
    <row r="1177" spans="1:10" x14ac:dyDescent="0.25">
      <c r="A1177" s="35" t="s">
        <v>1190</v>
      </c>
      <c r="B1177" s="4">
        <v>23.01</v>
      </c>
      <c r="C1177" s="4">
        <v>6.04</v>
      </c>
      <c r="D1177" s="4" t="s">
        <v>2375</v>
      </c>
      <c r="E1177" s="4" t="s">
        <v>2373</v>
      </c>
      <c r="F1177" s="4" t="s">
        <v>2373</v>
      </c>
      <c r="G1177" s="4">
        <v>1</v>
      </c>
      <c r="H1177" s="4" t="s">
        <v>2373</v>
      </c>
      <c r="I1177" s="4" t="str">
        <f t="shared" si="36"/>
        <v>Normal Weight</v>
      </c>
      <c r="J1177" s="36" t="str">
        <f t="shared" si="37"/>
        <v>Pre diabetes</v>
      </c>
    </row>
    <row r="1178" spans="1:10" x14ac:dyDescent="0.25">
      <c r="A1178" s="35" t="s">
        <v>1189</v>
      </c>
      <c r="B1178" s="4">
        <v>31.39</v>
      </c>
      <c r="C1178" s="4">
        <v>8.85</v>
      </c>
      <c r="D1178" s="4" t="s">
        <v>2375</v>
      </c>
      <c r="E1178" s="4" t="s">
        <v>2373</v>
      </c>
      <c r="F1178" s="4" t="s">
        <v>2373</v>
      </c>
      <c r="G1178" s="4">
        <v>0</v>
      </c>
      <c r="H1178" s="4" t="s">
        <v>2373</v>
      </c>
      <c r="I1178" s="4" t="str">
        <f t="shared" si="36"/>
        <v>Obesity</v>
      </c>
      <c r="J1178" s="36" t="str">
        <f t="shared" si="37"/>
        <v>Diabetes</v>
      </c>
    </row>
    <row r="1179" spans="1:10" x14ac:dyDescent="0.25">
      <c r="A1179" s="35" t="s">
        <v>1188</v>
      </c>
      <c r="B1179" s="4">
        <v>34.770000000000003</v>
      </c>
      <c r="C1179" s="4">
        <v>10.54</v>
      </c>
      <c r="D1179" s="4" t="s">
        <v>2373</v>
      </c>
      <c r="E1179" s="4" t="s">
        <v>2373</v>
      </c>
      <c r="F1179" s="4" t="s">
        <v>2373</v>
      </c>
      <c r="G1179" s="4">
        <v>2</v>
      </c>
      <c r="H1179" s="4" t="s">
        <v>2373</v>
      </c>
      <c r="I1179" s="4" t="str">
        <f t="shared" si="36"/>
        <v>Obesity</v>
      </c>
      <c r="J1179" s="36" t="str">
        <f t="shared" si="37"/>
        <v>Diabetes</v>
      </c>
    </row>
    <row r="1180" spans="1:10" x14ac:dyDescent="0.25">
      <c r="A1180" s="35" t="s">
        <v>1187</v>
      </c>
      <c r="B1180" s="4">
        <v>24.48</v>
      </c>
      <c r="C1180" s="4">
        <v>4.37</v>
      </c>
      <c r="D1180" s="4" t="s">
        <v>2375</v>
      </c>
      <c r="E1180" s="4" t="s">
        <v>2373</v>
      </c>
      <c r="F1180" s="4" t="s">
        <v>2373</v>
      </c>
      <c r="G1180" s="4">
        <v>2</v>
      </c>
      <c r="H1180" s="4" t="s">
        <v>2373</v>
      </c>
      <c r="I1180" s="4" t="str">
        <f t="shared" si="36"/>
        <v>Normal Weight</v>
      </c>
      <c r="J1180" s="36" t="str">
        <f t="shared" si="37"/>
        <v>Normal</v>
      </c>
    </row>
    <row r="1181" spans="1:10" x14ac:dyDescent="0.25">
      <c r="A1181" s="35" t="s">
        <v>1186</v>
      </c>
      <c r="B1181" s="4">
        <v>22.61</v>
      </c>
      <c r="C1181" s="4">
        <v>9.6300000000000008</v>
      </c>
      <c r="D1181" s="4" t="s">
        <v>2373</v>
      </c>
      <c r="E1181" s="4" t="s">
        <v>2373</v>
      </c>
      <c r="F1181" s="4" t="s">
        <v>2373</v>
      </c>
      <c r="G1181" s="4">
        <v>2</v>
      </c>
      <c r="H1181" s="4" t="s">
        <v>2373</v>
      </c>
      <c r="I1181" s="4" t="str">
        <f t="shared" si="36"/>
        <v>Normal Weight</v>
      </c>
      <c r="J1181" s="36" t="str">
        <f t="shared" si="37"/>
        <v>Diabetes</v>
      </c>
    </row>
    <row r="1182" spans="1:10" x14ac:dyDescent="0.25">
      <c r="A1182" s="35" t="s">
        <v>1185</v>
      </c>
      <c r="B1182" s="4">
        <v>34.299999999999997</v>
      </c>
      <c r="C1182" s="4">
        <v>10.37</v>
      </c>
      <c r="D1182" s="4" t="s">
        <v>2373</v>
      </c>
      <c r="E1182" s="4" t="s">
        <v>2373</v>
      </c>
      <c r="F1182" s="4" t="s">
        <v>2373</v>
      </c>
      <c r="G1182" s="4">
        <v>0</v>
      </c>
      <c r="H1182" s="4" t="s">
        <v>2373</v>
      </c>
      <c r="I1182" s="4" t="str">
        <f t="shared" si="36"/>
        <v>Obesity</v>
      </c>
      <c r="J1182" s="36" t="str">
        <f t="shared" si="37"/>
        <v>Diabetes</v>
      </c>
    </row>
    <row r="1183" spans="1:10" x14ac:dyDescent="0.25">
      <c r="A1183" s="35" t="s">
        <v>1184</v>
      </c>
      <c r="B1183" s="4">
        <v>46.09</v>
      </c>
      <c r="C1183" s="4">
        <v>5.44</v>
      </c>
      <c r="D1183" s="4" t="s">
        <v>2373</v>
      </c>
      <c r="E1183" s="4" t="s">
        <v>2373</v>
      </c>
      <c r="F1183" s="4" t="s">
        <v>2373</v>
      </c>
      <c r="G1183" s="4">
        <v>2</v>
      </c>
      <c r="H1183" s="4" t="s">
        <v>2373</v>
      </c>
      <c r="I1183" s="4" t="str">
        <f t="shared" si="36"/>
        <v>Obesity</v>
      </c>
      <c r="J1183" s="36" t="str">
        <f t="shared" si="37"/>
        <v>Normal</v>
      </c>
    </row>
    <row r="1184" spans="1:10" x14ac:dyDescent="0.25">
      <c r="A1184" s="35" t="s">
        <v>1183</v>
      </c>
      <c r="B1184" s="4">
        <v>44.744999999999997</v>
      </c>
      <c r="C1184" s="4">
        <v>5.19</v>
      </c>
      <c r="D1184" s="4" t="s">
        <v>2373</v>
      </c>
      <c r="E1184" s="4" t="s">
        <v>2373</v>
      </c>
      <c r="F1184" s="4" t="s">
        <v>2373</v>
      </c>
      <c r="G1184" s="4">
        <v>2</v>
      </c>
      <c r="H1184" s="4" t="s">
        <v>2373</v>
      </c>
      <c r="I1184" s="4" t="str">
        <f t="shared" si="36"/>
        <v>Obesity</v>
      </c>
      <c r="J1184" s="36" t="str">
        <f t="shared" si="37"/>
        <v>Normal</v>
      </c>
    </row>
    <row r="1185" spans="1:10" x14ac:dyDescent="0.25">
      <c r="A1185" s="35" t="s">
        <v>1182</v>
      </c>
      <c r="B1185" s="4">
        <v>26.33</v>
      </c>
      <c r="C1185" s="4">
        <v>11.8</v>
      </c>
      <c r="D1185" s="4" t="s">
        <v>2375</v>
      </c>
      <c r="E1185" s="4" t="s">
        <v>2373</v>
      </c>
      <c r="F1185" s="4" t="s">
        <v>2373</v>
      </c>
      <c r="G1185" s="4">
        <v>1</v>
      </c>
      <c r="H1185" s="4" t="s">
        <v>2373</v>
      </c>
      <c r="I1185" s="4" t="str">
        <f t="shared" si="36"/>
        <v>Over Weight</v>
      </c>
      <c r="J1185" s="36" t="str">
        <f t="shared" si="37"/>
        <v>Diabetes</v>
      </c>
    </row>
    <row r="1186" spans="1:10" x14ac:dyDescent="0.25">
      <c r="A1186" s="35" t="s">
        <v>1181</v>
      </c>
      <c r="B1186" s="4">
        <v>26.6</v>
      </c>
      <c r="C1186" s="4">
        <v>8.3800000000000008</v>
      </c>
      <c r="D1186" s="4" t="s">
        <v>2373</v>
      </c>
      <c r="E1186" s="4" t="s">
        <v>2373</v>
      </c>
      <c r="F1186" s="4" t="s">
        <v>2373</v>
      </c>
      <c r="G1186" s="4">
        <v>2</v>
      </c>
      <c r="H1186" s="4" t="s">
        <v>2373</v>
      </c>
      <c r="I1186" s="4" t="str">
        <f t="shared" si="36"/>
        <v>Over Weight</v>
      </c>
      <c r="J1186" s="36" t="str">
        <f t="shared" si="37"/>
        <v>Diabetes</v>
      </c>
    </row>
    <row r="1187" spans="1:10" x14ac:dyDescent="0.25">
      <c r="A1187" s="35" t="s">
        <v>1180</v>
      </c>
      <c r="B1187" s="4">
        <v>27.5</v>
      </c>
      <c r="C1187" s="4">
        <v>7.58</v>
      </c>
      <c r="D1187" s="4" t="s">
        <v>2373</v>
      </c>
      <c r="E1187" s="4" t="s">
        <v>2373</v>
      </c>
      <c r="F1187" s="4" t="s">
        <v>2373</v>
      </c>
      <c r="G1187" s="4">
        <v>0</v>
      </c>
      <c r="H1187" s="4" t="s">
        <v>2373</v>
      </c>
      <c r="I1187" s="4" t="str">
        <f t="shared" si="36"/>
        <v>Over Weight</v>
      </c>
      <c r="J1187" s="36" t="str">
        <f t="shared" si="37"/>
        <v>Diabetes</v>
      </c>
    </row>
    <row r="1188" spans="1:10" x14ac:dyDescent="0.25">
      <c r="A1188" s="35" t="s">
        <v>1179</v>
      </c>
      <c r="B1188" s="4">
        <v>41.55</v>
      </c>
      <c r="C1188" s="4">
        <v>4.6100000000000003</v>
      </c>
      <c r="D1188" s="4" t="s">
        <v>2373</v>
      </c>
      <c r="E1188" s="4" t="s">
        <v>2373</v>
      </c>
      <c r="F1188" s="4" t="s">
        <v>2373</v>
      </c>
      <c r="G1188" s="4">
        <v>1</v>
      </c>
      <c r="H1188" s="4" t="s">
        <v>2373</v>
      </c>
      <c r="I1188" s="4" t="str">
        <f t="shared" si="36"/>
        <v>Obesity</v>
      </c>
      <c r="J1188" s="36" t="str">
        <f t="shared" si="37"/>
        <v>Normal</v>
      </c>
    </row>
    <row r="1189" spans="1:10" x14ac:dyDescent="0.25">
      <c r="A1189" s="35" t="s">
        <v>1178</v>
      </c>
      <c r="B1189" s="4">
        <v>41.47</v>
      </c>
      <c r="C1189" s="4">
        <v>4.7</v>
      </c>
      <c r="D1189" s="4" t="s">
        <v>2375</v>
      </c>
      <c r="E1189" s="4" t="s">
        <v>2373</v>
      </c>
      <c r="F1189" s="4" t="s">
        <v>2375</v>
      </c>
      <c r="G1189" s="4">
        <v>1</v>
      </c>
      <c r="H1189" s="4" t="s">
        <v>2373</v>
      </c>
      <c r="I1189" s="4" t="str">
        <f t="shared" si="36"/>
        <v>Obesity</v>
      </c>
      <c r="J1189" s="36" t="str">
        <f t="shared" si="37"/>
        <v>Normal</v>
      </c>
    </row>
    <row r="1190" spans="1:10" x14ac:dyDescent="0.25">
      <c r="A1190" s="35" t="s">
        <v>1177</v>
      </c>
      <c r="B1190" s="4">
        <v>24.795000000000002</v>
      </c>
      <c r="C1190" s="4">
        <v>6.05</v>
      </c>
      <c r="D1190" s="4" t="s">
        <v>2375</v>
      </c>
      <c r="E1190" s="4" t="s">
        <v>2373</v>
      </c>
      <c r="F1190" s="4" t="s">
        <v>2373</v>
      </c>
      <c r="G1190" s="4">
        <v>0</v>
      </c>
      <c r="H1190" s="4" t="s">
        <v>2373</v>
      </c>
      <c r="I1190" s="4" t="str">
        <f t="shared" si="36"/>
        <v>Normal Weight</v>
      </c>
      <c r="J1190" s="36" t="str">
        <f t="shared" si="37"/>
        <v>Pre diabetes</v>
      </c>
    </row>
    <row r="1191" spans="1:10" x14ac:dyDescent="0.25">
      <c r="A1191" s="35" t="s">
        <v>1176</v>
      </c>
      <c r="B1191" s="4">
        <v>29.48</v>
      </c>
      <c r="C1191" s="4">
        <v>5.63</v>
      </c>
      <c r="D1191" s="4" t="s">
        <v>2375</v>
      </c>
      <c r="E1191" s="4" t="s">
        <v>2373</v>
      </c>
      <c r="F1191" s="4" t="s">
        <v>2375</v>
      </c>
      <c r="G1191" s="4">
        <v>1</v>
      </c>
      <c r="H1191" s="4" t="s">
        <v>2373</v>
      </c>
      <c r="I1191" s="4" t="str">
        <f t="shared" si="36"/>
        <v>Over Weight</v>
      </c>
      <c r="J1191" s="36" t="str">
        <f t="shared" si="37"/>
        <v>Normal</v>
      </c>
    </row>
    <row r="1192" spans="1:10" x14ac:dyDescent="0.25">
      <c r="A1192" s="35" t="s">
        <v>1175</v>
      </c>
      <c r="B1192" s="4">
        <v>28.09</v>
      </c>
      <c r="C1192" s="4">
        <v>6.06</v>
      </c>
      <c r="D1192" s="4" t="s">
        <v>2373</v>
      </c>
      <c r="E1192" s="4" t="s">
        <v>2373</v>
      </c>
      <c r="F1192" s="4" t="s">
        <v>2375</v>
      </c>
      <c r="G1192" s="4">
        <v>1</v>
      </c>
      <c r="H1192" s="4" t="s">
        <v>2373</v>
      </c>
      <c r="I1192" s="4" t="str">
        <f t="shared" si="36"/>
        <v>Over Weight</v>
      </c>
      <c r="J1192" s="36" t="str">
        <f t="shared" si="37"/>
        <v>Pre diabetes</v>
      </c>
    </row>
    <row r="1193" spans="1:10" x14ac:dyDescent="0.25">
      <c r="A1193" s="35" t="s">
        <v>1174</v>
      </c>
      <c r="B1193" s="4">
        <v>32.729999999999997</v>
      </c>
      <c r="C1193" s="4">
        <v>5.19</v>
      </c>
      <c r="D1193" s="4" t="s">
        <v>2373</v>
      </c>
      <c r="E1193" s="4" t="s">
        <v>2373</v>
      </c>
      <c r="F1193" s="4" t="s">
        <v>2373</v>
      </c>
      <c r="G1193" s="4">
        <v>1</v>
      </c>
      <c r="H1193" s="4" t="s">
        <v>2373</v>
      </c>
      <c r="I1193" s="4" t="str">
        <f t="shared" si="36"/>
        <v>Obesity</v>
      </c>
      <c r="J1193" s="36" t="str">
        <f t="shared" si="37"/>
        <v>Normal</v>
      </c>
    </row>
    <row r="1194" spans="1:10" x14ac:dyDescent="0.25">
      <c r="A1194" s="35" t="s">
        <v>1173</v>
      </c>
      <c r="B1194" s="4">
        <v>27.36</v>
      </c>
      <c r="C1194" s="4">
        <v>8.9600000000000009</v>
      </c>
      <c r="D1194" s="4" t="s">
        <v>2373</v>
      </c>
      <c r="E1194" s="4" t="s">
        <v>2373</v>
      </c>
      <c r="F1194" s="4" t="s">
        <v>2373</v>
      </c>
      <c r="G1194" s="4">
        <v>0</v>
      </c>
      <c r="H1194" s="4" t="s">
        <v>2373</v>
      </c>
      <c r="I1194" s="4" t="str">
        <f t="shared" si="36"/>
        <v>Over Weight</v>
      </c>
      <c r="J1194" s="36" t="str">
        <f t="shared" si="37"/>
        <v>Diabetes</v>
      </c>
    </row>
    <row r="1195" spans="1:10" x14ac:dyDescent="0.25">
      <c r="A1195" s="35" t="s">
        <v>1172</v>
      </c>
      <c r="B1195" s="4">
        <v>27.265000000000001</v>
      </c>
      <c r="C1195" s="4">
        <v>11.39</v>
      </c>
      <c r="D1195" s="4" t="s">
        <v>2373</v>
      </c>
      <c r="E1195" s="4" t="s">
        <v>2373</v>
      </c>
      <c r="F1195" s="4" t="s">
        <v>2373</v>
      </c>
      <c r="G1195" s="4">
        <v>0</v>
      </c>
      <c r="H1195" s="4" t="s">
        <v>2373</v>
      </c>
      <c r="I1195" s="4" t="str">
        <f t="shared" si="36"/>
        <v>Over Weight</v>
      </c>
      <c r="J1195" s="36" t="str">
        <f t="shared" si="37"/>
        <v>Diabetes</v>
      </c>
    </row>
    <row r="1196" spans="1:10" x14ac:dyDescent="0.25">
      <c r="A1196" s="35" t="s">
        <v>1171</v>
      </c>
      <c r="B1196" s="4">
        <v>48.07</v>
      </c>
      <c r="C1196" s="4">
        <v>4.0599999999999996</v>
      </c>
      <c r="D1196" s="4" t="s">
        <v>2375</v>
      </c>
      <c r="E1196" s="4" t="s">
        <v>2373</v>
      </c>
      <c r="F1196" s="4" t="s">
        <v>2373</v>
      </c>
      <c r="G1196" s="4">
        <v>0</v>
      </c>
      <c r="H1196" s="4" t="s">
        <v>2373</v>
      </c>
      <c r="I1196" s="4" t="str">
        <f t="shared" si="36"/>
        <v>Obesity</v>
      </c>
      <c r="J1196" s="36" t="str">
        <f t="shared" si="37"/>
        <v>Normal</v>
      </c>
    </row>
    <row r="1197" spans="1:10" x14ac:dyDescent="0.25">
      <c r="A1197" s="35" t="s">
        <v>1170</v>
      </c>
      <c r="B1197" s="4">
        <v>30.8</v>
      </c>
      <c r="C1197" s="4">
        <v>5.23</v>
      </c>
      <c r="D1197" s="4" t="s">
        <v>2375</v>
      </c>
      <c r="E1197" s="4" t="s">
        <v>2373</v>
      </c>
      <c r="F1197" s="4" t="s">
        <v>2373</v>
      </c>
      <c r="G1197" s="4">
        <v>0</v>
      </c>
      <c r="H1197" s="4" t="s">
        <v>2373</v>
      </c>
      <c r="I1197" s="4" t="str">
        <f t="shared" si="36"/>
        <v>Obesity</v>
      </c>
      <c r="J1197" s="36" t="str">
        <f t="shared" si="37"/>
        <v>Normal</v>
      </c>
    </row>
    <row r="1198" spans="1:10" x14ac:dyDescent="0.25">
      <c r="A1198" s="35" t="s">
        <v>1169</v>
      </c>
      <c r="B1198" s="4">
        <v>32.299999999999997</v>
      </c>
      <c r="C1198" s="4">
        <v>5.05</v>
      </c>
      <c r="D1198" s="4" t="s">
        <v>2375</v>
      </c>
      <c r="E1198" s="4" t="s">
        <v>2373</v>
      </c>
      <c r="F1198" s="4" t="s">
        <v>2373</v>
      </c>
      <c r="G1198" s="4">
        <v>0</v>
      </c>
      <c r="H1198" s="4" t="s">
        <v>2373</v>
      </c>
      <c r="I1198" s="4" t="str">
        <f t="shared" si="36"/>
        <v>Obesity</v>
      </c>
      <c r="J1198" s="36" t="str">
        <f t="shared" si="37"/>
        <v>Normal</v>
      </c>
    </row>
    <row r="1199" spans="1:10" x14ac:dyDescent="0.25">
      <c r="A1199" s="35" t="s">
        <v>1168</v>
      </c>
      <c r="B1199" s="4">
        <v>39.700000000000003</v>
      </c>
      <c r="C1199" s="4">
        <v>7.34</v>
      </c>
      <c r="D1199" s="4" t="s">
        <v>2373</v>
      </c>
      <c r="E1199" s="4" t="s">
        <v>2373</v>
      </c>
      <c r="F1199" s="4" t="s">
        <v>2373</v>
      </c>
      <c r="G1199" s="4">
        <v>0</v>
      </c>
      <c r="H1199" s="4" t="s">
        <v>2373</v>
      </c>
      <c r="I1199" s="4" t="str">
        <f t="shared" si="36"/>
        <v>Obesity</v>
      </c>
      <c r="J1199" s="36" t="str">
        <f t="shared" si="37"/>
        <v>Diabetes</v>
      </c>
    </row>
    <row r="1200" spans="1:10" x14ac:dyDescent="0.25">
      <c r="A1200" s="35" t="s">
        <v>1167</v>
      </c>
      <c r="B1200" s="4">
        <v>35.97</v>
      </c>
      <c r="C1200" s="4">
        <v>8.1300000000000008</v>
      </c>
      <c r="D1200" s="4" t="s">
        <v>2373</v>
      </c>
      <c r="E1200" s="4" t="s">
        <v>2373</v>
      </c>
      <c r="F1200" s="4" t="s">
        <v>2373</v>
      </c>
      <c r="G1200" s="4">
        <v>0</v>
      </c>
      <c r="H1200" s="4" t="s">
        <v>2373</v>
      </c>
      <c r="I1200" s="4" t="str">
        <f t="shared" si="36"/>
        <v>Obesity</v>
      </c>
      <c r="J1200" s="36" t="str">
        <f t="shared" si="37"/>
        <v>Diabetes</v>
      </c>
    </row>
    <row r="1201" spans="1:10" x14ac:dyDescent="0.25">
      <c r="A1201" s="35" t="s">
        <v>1166</v>
      </c>
      <c r="B1201" s="4">
        <v>25.86</v>
      </c>
      <c r="C1201" s="4">
        <v>6.68</v>
      </c>
      <c r="D1201" s="4" t="s">
        <v>2375</v>
      </c>
      <c r="E1201" s="4" t="s">
        <v>2373</v>
      </c>
      <c r="F1201" s="4" t="s">
        <v>2373</v>
      </c>
      <c r="G1201" s="4">
        <v>1</v>
      </c>
      <c r="H1201" s="4" t="s">
        <v>2373</v>
      </c>
      <c r="I1201" s="4" t="str">
        <f t="shared" si="36"/>
        <v>Over Weight</v>
      </c>
      <c r="J1201" s="36" t="str">
        <f t="shared" si="37"/>
        <v>Diabetes</v>
      </c>
    </row>
    <row r="1202" spans="1:10" x14ac:dyDescent="0.25">
      <c r="A1202" s="35" t="s">
        <v>1165</v>
      </c>
      <c r="B1202" s="4">
        <v>30.03</v>
      </c>
      <c r="C1202" s="4">
        <v>11.51</v>
      </c>
      <c r="D1202" s="4" t="s">
        <v>2373</v>
      </c>
      <c r="E1202" s="4" t="s">
        <v>2373</v>
      </c>
      <c r="F1202" s="4" t="s">
        <v>2373</v>
      </c>
      <c r="G1202" s="4">
        <v>0</v>
      </c>
      <c r="H1202" s="4" t="s">
        <v>2373</v>
      </c>
      <c r="I1202" s="4" t="str">
        <f t="shared" si="36"/>
        <v>Obesity</v>
      </c>
      <c r="J1202" s="36" t="str">
        <f t="shared" si="37"/>
        <v>Diabetes</v>
      </c>
    </row>
    <row r="1203" spans="1:10" x14ac:dyDescent="0.25">
      <c r="A1203" s="35" t="s">
        <v>1164</v>
      </c>
      <c r="B1203" s="4">
        <v>25.76</v>
      </c>
      <c r="C1203" s="4">
        <v>6.02</v>
      </c>
      <c r="D1203" s="4" t="s">
        <v>2375</v>
      </c>
      <c r="E1203" s="4" t="s">
        <v>2373</v>
      </c>
      <c r="F1203" s="4" t="s">
        <v>2375</v>
      </c>
      <c r="G1203" s="4">
        <v>1</v>
      </c>
      <c r="H1203" s="4" t="s">
        <v>2373</v>
      </c>
      <c r="I1203" s="4" t="str">
        <f t="shared" si="36"/>
        <v>Over Weight</v>
      </c>
      <c r="J1203" s="36" t="str">
        <f t="shared" si="37"/>
        <v>Pre diabetes</v>
      </c>
    </row>
    <row r="1204" spans="1:10" x14ac:dyDescent="0.25">
      <c r="A1204" s="35" t="s">
        <v>1163</v>
      </c>
      <c r="B1204" s="4">
        <v>22.42</v>
      </c>
      <c r="C1204" s="4">
        <v>7.96</v>
      </c>
      <c r="D1204" s="4" t="s">
        <v>2373</v>
      </c>
      <c r="E1204" s="4" t="s">
        <v>2373</v>
      </c>
      <c r="F1204" s="4" t="s">
        <v>2373</v>
      </c>
      <c r="G1204" s="4">
        <v>0</v>
      </c>
      <c r="H1204" s="4" t="s">
        <v>2373</v>
      </c>
      <c r="I1204" s="4" t="str">
        <f t="shared" si="36"/>
        <v>Normal Weight</v>
      </c>
      <c r="J1204" s="36" t="str">
        <f t="shared" si="37"/>
        <v>Diabetes</v>
      </c>
    </row>
    <row r="1205" spans="1:10" x14ac:dyDescent="0.25">
      <c r="A1205" s="35" t="s">
        <v>1162</v>
      </c>
      <c r="B1205" s="4">
        <v>33.18</v>
      </c>
      <c r="C1205" s="4">
        <v>6.01</v>
      </c>
      <c r="D1205" s="4" t="s">
        <v>2375</v>
      </c>
      <c r="E1205" s="4" t="s">
        <v>2373</v>
      </c>
      <c r="F1205" s="4" t="s">
        <v>2373</v>
      </c>
      <c r="G1205" s="4">
        <v>1</v>
      </c>
      <c r="H1205" s="4" t="s">
        <v>2373</v>
      </c>
      <c r="I1205" s="4" t="str">
        <f t="shared" si="36"/>
        <v>Obesity</v>
      </c>
      <c r="J1205" s="36" t="str">
        <f t="shared" si="37"/>
        <v>Pre diabetes</v>
      </c>
    </row>
    <row r="1206" spans="1:10" x14ac:dyDescent="0.25">
      <c r="A1206" s="35" t="s">
        <v>1161</v>
      </c>
      <c r="B1206" s="4">
        <v>43.04</v>
      </c>
      <c r="C1206" s="4">
        <v>5.9</v>
      </c>
      <c r="D1206" s="4" t="s">
        <v>2375</v>
      </c>
      <c r="E1206" s="4" t="s">
        <v>2373</v>
      </c>
      <c r="F1206" s="4" t="s">
        <v>2373</v>
      </c>
      <c r="G1206" s="4">
        <v>0</v>
      </c>
      <c r="H1206" s="4" t="s">
        <v>2373</v>
      </c>
      <c r="I1206" s="4" t="str">
        <f t="shared" si="36"/>
        <v>Obesity</v>
      </c>
      <c r="J1206" s="36" t="str">
        <f t="shared" si="37"/>
        <v>Pre diabetes</v>
      </c>
    </row>
    <row r="1207" spans="1:10" x14ac:dyDescent="0.25">
      <c r="A1207" s="35" t="s">
        <v>1160</v>
      </c>
      <c r="B1207" s="4">
        <v>34.15</v>
      </c>
      <c r="C1207" s="4">
        <v>4.49</v>
      </c>
      <c r="D1207" s="4" t="s">
        <v>2375</v>
      </c>
      <c r="E1207" s="4" t="s">
        <v>2373</v>
      </c>
      <c r="F1207" s="4" t="s">
        <v>2373</v>
      </c>
      <c r="G1207" s="4">
        <v>1</v>
      </c>
      <c r="H1207" s="4" t="s">
        <v>2373</v>
      </c>
      <c r="I1207" s="4" t="str">
        <f t="shared" si="36"/>
        <v>Obesity</v>
      </c>
      <c r="J1207" s="36" t="str">
        <f t="shared" si="37"/>
        <v>Normal</v>
      </c>
    </row>
    <row r="1208" spans="1:10" x14ac:dyDescent="0.25">
      <c r="A1208" s="35" t="s">
        <v>1159</v>
      </c>
      <c r="B1208" s="4">
        <v>25.78</v>
      </c>
      <c r="C1208" s="4">
        <v>6.25</v>
      </c>
      <c r="D1208" s="4" t="s">
        <v>2373</v>
      </c>
      <c r="E1208" s="4" t="s">
        <v>2373</v>
      </c>
      <c r="F1208" s="4" t="s">
        <v>2373</v>
      </c>
      <c r="G1208" s="4">
        <v>0</v>
      </c>
      <c r="H1208" s="4" t="s">
        <v>2373</v>
      </c>
      <c r="I1208" s="4" t="str">
        <f t="shared" si="36"/>
        <v>Over Weight</v>
      </c>
      <c r="J1208" s="36" t="str">
        <f t="shared" si="37"/>
        <v>Pre diabetes</v>
      </c>
    </row>
    <row r="1209" spans="1:10" x14ac:dyDescent="0.25">
      <c r="A1209" s="35" t="s">
        <v>1158</v>
      </c>
      <c r="B1209" s="4">
        <v>21.02</v>
      </c>
      <c r="C1209" s="4">
        <v>9.6199999999999992</v>
      </c>
      <c r="D1209" s="4" t="s">
        <v>2375</v>
      </c>
      <c r="E1209" s="4" t="s">
        <v>2373</v>
      </c>
      <c r="F1209" s="4" t="s">
        <v>2375</v>
      </c>
      <c r="G1209" s="4">
        <v>1</v>
      </c>
      <c r="H1209" s="4" t="s">
        <v>2373</v>
      </c>
      <c r="I1209" s="4" t="str">
        <f t="shared" si="36"/>
        <v>Normal Weight</v>
      </c>
      <c r="J1209" s="36" t="str">
        <f t="shared" si="37"/>
        <v>Diabetes</v>
      </c>
    </row>
    <row r="1210" spans="1:10" x14ac:dyDescent="0.25">
      <c r="A1210" s="35" t="s">
        <v>1157</v>
      </c>
      <c r="B1210" s="4">
        <v>37.51</v>
      </c>
      <c r="C1210" s="4">
        <v>11.06</v>
      </c>
      <c r="D1210" s="4" t="s">
        <v>2373</v>
      </c>
      <c r="E1210" s="4" t="s">
        <v>2373</v>
      </c>
      <c r="F1210" s="4" t="s">
        <v>2373</v>
      </c>
      <c r="G1210" s="4">
        <v>2</v>
      </c>
      <c r="H1210" s="4" t="s">
        <v>2373</v>
      </c>
      <c r="I1210" s="4" t="str">
        <f t="shared" si="36"/>
        <v>Obesity</v>
      </c>
      <c r="J1210" s="36" t="str">
        <f t="shared" si="37"/>
        <v>Diabetes</v>
      </c>
    </row>
    <row r="1211" spans="1:10" x14ac:dyDescent="0.25">
      <c r="A1211" s="35" t="s">
        <v>1156</v>
      </c>
      <c r="B1211" s="4">
        <v>25.745000000000001</v>
      </c>
      <c r="C1211" s="4">
        <v>6.11</v>
      </c>
      <c r="D1211" s="4" t="s">
        <v>2375</v>
      </c>
      <c r="E1211" s="4" t="s">
        <v>2373</v>
      </c>
      <c r="F1211" s="4" t="s">
        <v>2373</v>
      </c>
      <c r="G1211" s="4">
        <v>0</v>
      </c>
      <c r="H1211" s="4" t="s">
        <v>2373</v>
      </c>
      <c r="I1211" s="4" t="str">
        <f t="shared" si="36"/>
        <v>Over Weight</v>
      </c>
      <c r="J1211" s="36" t="str">
        <f t="shared" si="37"/>
        <v>Pre diabetes</v>
      </c>
    </row>
    <row r="1212" spans="1:10" x14ac:dyDescent="0.25">
      <c r="A1212" s="35" t="s">
        <v>1155</v>
      </c>
      <c r="B1212" s="4">
        <v>31.35</v>
      </c>
      <c r="C1212" s="4">
        <v>11.49</v>
      </c>
      <c r="D1212" s="4" t="s">
        <v>2373</v>
      </c>
      <c r="E1212" s="4" t="s">
        <v>2373</v>
      </c>
      <c r="F1212" s="4" t="s">
        <v>2373</v>
      </c>
      <c r="G1212" s="4">
        <v>2</v>
      </c>
      <c r="H1212" s="4" t="s">
        <v>2373</v>
      </c>
      <c r="I1212" s="4" t="str">
        <f t="shared" si="36"/>
        <v>Obesity</v>
      </c>
      <c r="J1212" s="36" t="str">
        <f t="shared" si="37"/>
        <v>Diabetes</v>
      </c>
    </row>
    <row r="1213" spans="1:10" x14ac:dyDescent="0.25">
      <c r="A1213" s="35" t="s">
        <v>1154</v>
      </c>
      <c r="B1213" s="4">
        <v>29.83</v>
      </c>
      <c r="C1213" s="4">
        <v>8.68</v>
      </c>
      <c r="D1213" s="4" t="s">
        <v>2373</v>
      </c>
      <c r="E1213" s="4" t="s">
        <v>2373</v>
      </c>
      <c r="F1213" s="4" t="s">
        <v>2373</v>
      </c>
      <c r="G1213" s="4">
        <v>2</v>
      </c>
      <c r="H1213" s="4" t="s">
        <v>2373</v>
      </c>
      <c r="I1213" s="4" t="str">
        <f t="shared" si="36"/>
        <v>Over Weight</v>
      </c>
      <c r="J1213" s="36" t="str">
        <f t="shared" si="37"/>
        <v>Diabetes</v>
      </c>
    </row>
    <row r="1214" spans="1:10" x14ac:dyDescent="0.25">
      <c r="A1214" s="35" t="s">
        <v>1153</v>
      </c>
      <c r="B1214" s="4">
        <v>25.49</v>
      </c>
      <c r="C1214" s="4">
        <v>5.68</v>
      </c>
      <c r="D1214" s="4" t="s">
        <v>2375</v>
      </c>
      <c r="E1214" s="4" t="s">
        <v>2373</v>
      </c>
      <c r="F1214" s="4" t="s">
        <v>2375</v>
      </c>
      <c r="G1214" s="4">
        <v>1</v>
      </c>
      <c r="H1214" s="4" t="s">
        <v>2373</v>
      </c>
      <c r="I1214" s="4" t="str">
        <f t="shared" si="36"/>
        <v>Over Weight</v>
      </c>
      <c r="J1214" s="36" t="str">
        <f t="shared" si="37"/>
        <v>Normal</v>
      </c>
    </row>
    <row r="1215" spans="1:10" x14ac:dyDescent="0.25">
      <c r="A1215" s="35" t="s">
        <v>1152</v>
      </c>
      <c r="B1215" s="4">
        <v>34.1</v>
      </c>
      <c r="C1215" s="4">
        <v>8.4499999999999993</v>
      </c>
      <c r="D1215" s="4" t="s">
        <v>2373</v>
      </c>
      <c r="E1215" s="4" t="s">
        <v>2373</v>
      </c>
      <c r="F1215" s="4" t="s">
        <v>2373</v>
      </c>
      <c r="G1215" s="4">
        <v>0</v>
      </c>
      <c r="H1215" s="4" t="s">
        <v>2373</v>
      </c>
      <c r="I1215" s="4" t="str">
        <f t="shared" si="36"/>
        <v>Obesity</v>
      </c>
      <c r="J1215" s="36" t="str">
        <f t="shared" si="37"/>
        <v>Diabetes</v>
      </c>
    </row>
    <row r="1216" spans="1:10" x14ac:dyDescent="0.25">
      <c r="A1216" s="35" t="s">
        <v>1151</v>
      </c>
      <c r="B1216" s="4">
        <v>25.84</v>
      </c>
      <c r="C1216" s="4">
        <v>8.51</v>
      </c>
      <c r="D1216" s="4" t="s">
        <v>2373</v>
      </c>
      <c r="E1216" s="4" t="s">
        <v>2373</v>
      </c>
      <c r="F1216" s="4" t="s">
        <v>2373</v>
      </c>
      <c r="G1216" s="4">
        <v>2</v>
      </c>
      <c r="H1216" s="4" t="s">
        <v>2373</v>
      </c>
      <c r="I1216" s="4" t="str">
        <f t="shared" si="36"/>
        <v>Over Weight</v>
      </c>
      <c r="J1216" s="36" t="str">
        <f t="shared" si="37"/>
        <v>Diabetes</v>
      </c>
    </row>
    <row r="1217" spans="1:10" x14ac:dyDescent="0.25">
      <c r="A1217" s="35" t="s">
        <v>1150</v>
      </c>
      <c r="B1217" s="4">
        <v>20.6</v>
      </c>
      <c r="C1217" s="4">
        <v>7.62</v>
      </c>
      <c r="D1217" s="4" t="s">
        <v>2373</v>
      </c>
      <c r="E1217" s="4" t="s">
        <v>2373</v>
      </c>
      <c r="F1217" s="4" t="s">
        <v>2373</v>
      </c>
      <c r="G1217" s="4">
        <v>0</v>
      </c>
      <c r="H1217" s="4" t="s">
        <v>2373</v>
      </c>
      <c r="I1217" s="4" t="str">
        <f t="shared" si="36"/>
        <v>Normal Weight</v>
      </c>
      <c r="J1217" s="36" t="str">
        <f t="shared" si="37"/>
        <v>Diabetes</v>
      </c>
    </row>
    <row r="1218" spans="1:10" x14ac:dyDescent="0.25">
      <c r="A1218" s="35" t="s">
        <v>1149</v>
      </c>
      <c r="B1218" s="4">
        <v>28.88</v>
      </c>
      <c r="C1218" s="4">
        <v>10.18</v>
      </c>
      <c r="D1218" s="4" t="s">
        <v>2373</v>
      </c>
      <c r="E1218" s="4" t="s">
        <v>2373</v>
      </c>
      <c r="F1218" s="4" t="s">
        <v>2373</v>
      </c>
      <c r="G1218" s="4">
        <v>0</v>
      </c>
      <c r="H1218" s="4" t="s">
        <v>2373</v>
      </c>
      <c r="I1218" s="4" t="str">
        <f t="shared" si="36"/>
        <v>Over Weight</v>
      </c>
      <c r="J1218" s="36" t="str">
        <f t="shared" si="37"/>
        <v>Diabetes</v>
      </c>
    </row>
    <row r="1219" spans="1:10" x14ac:dyDescent="0.25">
      <c r="A1219" s="35" t="s">
        <v>1148</v>
      </c>
      <c r="B1219" s="4">
        <v>28.24</v>
      </c>
      <c r="C1219" s="4">
        <v>5.36</v>
      </c>
      <c r="D1219" s="4" t="s">
        <v>2373</v>
      </c>
      <c r="E1219" s="4" t="s">
        <v>2373</v>
      </c>
      <c r="F1219" s="4" t="s">
        <v>2373</v>
      </c>
      <c r="G1219" s="4">
        <v>0</v>
      </c>
      <c r="H1219" s="4" t="s">
        <v>2373</v>
      </c>
      <c r="I1219" s="4" t="str">
        <f t="shared" ref="I1219:I1282" si="38">IF(B1219&lt;18.5,"Underweight",IF(B1219&lt;24.9,"Normal Weight",IF(B1219&lt;29.9,"Over Weight","Obesity")))</f>
        <v>Over Weight</v>
      </c>
      <c r="J1219" s="36" t="str">
        <f t="shared" ref="J1219:J1282" si="39">IF(C1219&lt;5.7,"Normal",IF(C1219&lt;6.4,"Pre diabetes","Diabetes"))</f>
        <v>Normal</v>
      </c>
    </row>
    <row r="1220" spans="1:10" x14ac:dyDescent="0.25">
      <c r="A1220" s="35" t="s">
        <v>1147</v>
      </c>
      <c r="B1220" s="4">
        <v>25.46</v>
      </c>
      <c r="C1220" s="4">
        <v>11.78</v>
      </c>
      <c r="D1220" s="4" t="s">
        <v>2375</v>
      </c>
      <c r="E1220" s="4" t="s">
        <v>2373</v>
      </c>
      <c r="F1220" s="4" t="s">
        <v>2373</v>
      </c>
      <c r="G1220" s="4">
        <v>1</v>
      </c>
      <c r="H1220" s="4" t="s">
        <v>2373</v>
      </c>
      <c r="I1220" s="4" t="str">
        <f t="shared" si="38"/>
        <v>Over Weight</v>
      </c>
      <c r="J1220" s="36" t="str">
        <f t="shared" si="39"/>
        <v>Diabetes</v>
      </c>
    </row>
    <row r="1221" spans="1:10" x14ac:dyDescent="0.25">
      <c r="A1221" s="35" t="s">
        <v>1146</v>
      </c>
      <c r="B1221" s="4">
        <v>29.64</v>
      </c>
      <c r="C1221" s="4">
        <v>10.82</v>
      </c>
      <c r="D1221" s="4" t="s">
        <v>2375</v>
      </c>
      <c r="E1221" s="4" t="s">
        <v>2373</v>
      </c>
      <c r="F1221" s="4" t="s">
        <v>2373</v>
      </c>
      <c r="G1221" s="4">
        <v>0</v>
      </c>
      <c r="H1221" s="4" t="s">
        <v>2373</v>
      </c>
      <c r="I1221" s="4" t="str">
        <f t="shared" si="38"/>
        <v>Over Weight</v>
      </c>
      <c r="J1221" s="36" t="str">
        <f t="shared" si="39"/>
        <v>Diabetes</v>
      </c>
    </row>
    <row r="1222" spans="1:10" x14ac:dyDescent="0.25">
      <c r="A1222" s="35" t="s">
        <v>1145</v>
      </c>
      <c r="B1222" s="4">
        <v>31.27</v>
      </c>
      <c r="C1222" s="4">
        <v>7.73</v>
      </c>
      <c r="D1222" s="4" t="s">
        <v>2375</v>
      </c>
      <c r="E1222" s="4" t="s">
        <v>2373</v>
      </c>
      <c r="F1222" s="4" t="s">
        <v>2373</v>
      </c>
      <c r="G1222" s="4">
        <v>1</v>
      </c>
      <c r="H1222" s="4" t="s">
        <v>2373</v>
      </c>
      <c r="I1222" s="4" t="str">
        <f t="shared" si="38"/>
        <v>Obesity</v>
      </c>
      <c r="J1222" s="36" t="str">
        <f t="shared" si="39"/>
        <v>Diabetes</v>
      </c>
    </row>
    <row r="1223" spans="1:10" x14ac:dyDescent="0.25">
      <c r="A1223" s="35" t="s">
        <v>1144</v>
      </c>
      <c r="B1223" s="4">
        <v>19.95</v>
      </c>
      <c r="C1223" s="4">
        <v>6.24</v>
      </c>
      <c r="D1223" s="4" t="s">
        <v>2375</v>
      </c>
      <c r="E1223" s="4" t="s">
        <v>2373</v>
      </c>
      <c r="F1223" s="4" t="s">
        <v>2373</v>
      </c>
      <c r="G1223" s="4">
        <v>0</v>
      </c>
      <c r="H1223" s="4" t="s">
        <v>2373</v>
      </c>
      <c r="I1223" s="4" t="str">
        <f t="shared" si="38"/>
        <v>Normal Weight</v>
      </c>
      <c r="J1223" s="36" t="str">
        <f t="shared" si="39"/>
        <v>Pre diabetes</v>
      </c>
    </row>
    <row r="1224" spans="1:10" x14ac:dyDescent="0.25">
      <c r="A1224" s="35" t="s">
        <v>1143</v>
      </c>
      <c r="B1224" s="4">
        <v>21.3</v>
      </c>
      <c r="C1224" s="4">
        <v>10.42</v>
      </c>
      <c r="D1224" s="4" t="s">
        <v>2373</v>
      </c>
      <c r="E1224" s="4" t="s">
        <v>2373</v>
      </c>
      <c r="F1224" s="4" t="s">
        <v>2373</v>
      </c>
      <c r="G1224" s="4">
        <v>2</v>
      </c>
      <c r="H1224" s="4" t="s">
        <v>2373</v>
      </c>
      <c r="I1224" s="4" t="str">
        <f t="shared" si="38"/>
        <v>Normal Weight</v>
      </c>
      <c r="J1224" s="36" t="str">
        <f t="shared" si="39"/>
        <v>Diabetes</v>
      </c>
    </row>
    <row r="1225" spans="1:10" x14ac:dyDescent="0.25">
      <c r="A1225" s="35" t="s">
        <v>1142</v>
      </c>
      <c r="B1225" s="4">
        <v>31.635000000000002</v>
      </c>
      <c r="C1225" s="4">
        <v>11.11</v>
      </c>
      <c r="D1225" s="4" t="s">
        <v>2373</v>
      </c>
      <c r="E1225" s="4" t="s">
        <v>2373</v>
      </c>
      <c r="F1225" s="4" t="s">
        <v>2373</v>
      </c>
      <c r="G1225" s="4">
        <v>0</v>
      </c>
      <c r="H1225" s="4" t="s">
        <v>2373</v>
      </c>
      <c r="I1225" s="4" t="str">
        <f t="shared" si="38"/>
        <v>Obesity</v>
      </c>
      <c r="J1225" s="36" t="str">
        <f t="shared" si="39"/>
        <v>Diabetes</v>
      </c>
    </row>
    <row r="1226" spans="1:10" x14ac:dyDescent="0.25">
      <c r="A1226" s="35" t="s">
        <v>1141</v>
      </c>
      <c r="B1226" s="4">
        <v>23.9</v>
      </c>
      <c r="C1226" s="4">
        <v>7.67</v>
      </c>
      <c r="D1226" s="4" t="s">
        <v>2375</v>
      </c>
      <c r="E1226" s="4" t="s">
        <v>2373</v>
      </c>
      <c r="F1226" s="4" t="s">
        <v>2373</v>
      </c>
      <c r="G1226" s="4">
        <v>2</v>
      </c>
      <c r="H1226" s="4" t="s">
        <v>2373</v>
      </c>
      <c r="I1226" s="4" t="str">
        <f t="shared" si="38"/>
        <v>Normal Weight</v>
      </c>
      <c r="J1226" s="36" t="str">
        <f t="shared" si="39"/>
        <v>Diabetes</v>
      </c>
    </row>
    <row r="1227" spans="1:10" x14ac:dyDescent="0.25">
      <c r="A1227" s="35" t="s">
        <v>1140</v>
      </c>
      <c r="B1227" s="4">
        <v>34.15</v>
      </c>
      <c r="C1227" s="4">
        <v>6.15</v>
      </c>
      <c r="D1227" s="4" t="s">
        <v>2373</v>
      </c>
      <c r="E1227" s="4" t="s">
        <v>2373</v>
      </c>
      <c r="F1227" s="4" t="s">
        <v>2373</v>
      </c>
      <c r="G1227" s="4">
        <v>0</v>
      </c>
      <c r="H1227" s="4" t="s">
        <v>2373</v>
      </c>
      <c r="I1227" s="4" t="str">
        <f t="shared" si="38"/>
        <v>Obesity</v>
      </c>
      <c r="J1227" s="36" t="str">
        <f t="shared" si="39"/>
        <v>Pre diabetes</v>
      </c>
    </row>
    <row r="1228" spans="1:10" x14ac:dyDescent="0.25">
      <c r="A1228" s="35" t="s">
        <v>1139</v>
      </c>
      <c r="B1228" s="4">
        <v>28.71</v>
      </c>
      <c r="C1228" s="4">
        <v>5.71</v>
      </c>
      <c r="D1228" s="4" t="s">
        <v>2373</v>
      </c>
      <c r="E1228" s="4" t="s">
        <v>2373</v>
      </c>
      <c r="F1228" s="4" t="s">
        <v>2373</v>
      </c>
      <c r="G1228" s="4">
        <v>0</v>
      </c>
      <c r="H1228" s="4" t="s">
        <v>2373</v>
      </c>
      <c r="I1228" s="4" t="str">
        <f t="shared" si="38"/>
        <v>Over Weight</v>
      </c>
      <c r="J1228" s="36" t="str">
        <f t="shared" si="39"/>
        <v>Pre diabetes</v>
      </c>
    </row>
    <row r="1229" spans="1:10" x14ac:dyDescent="0.25">
      <c r="A1229" s="35" t="s">
        <v>1138</v>
      </c>
      <c r="B1229" s="4">
        <v>36.700000000000003</v>
      </c>
      <c r="C1229" s="4">
        <v>8.6999999999999993</v>
      </c>
      <c r="D1229" s="4" t="s">
        <v>2375</v>
      </c>
      <c r="E1229" s="4" t="s">
        <v>2373</v>
      </c>
      <c r="F1229" s="4" t="s">
        <v>2373</v>
      </c>
      <c r="G1229" s="4">
        <v>2</v>
      </c>
      <c r="H1229" s="4" t="s">
        <v>2373</v>
      </c>
      <c r="I1229" s="4" t="str">
        <f t="shared" si="38"/>
        <v>Obesity</v>
      </c>
      <c r="J1229" s="36" t="str">
        <f t="shared" si="39"/>
        <v>Diabetes</v>
      </c>
    </row>
    <row r="1230" spans="1:10" x14ac:dyDescent="0.25">
      <c r="A1230" s="35" t="s">
        <v>1137</v>
      </c>
      <c r="B1230" s="4">
        <v>34.1</v>
      </c>
      <c r="C1230" s="4">
        <v>9.0399999999999991</v>
      </c>
      <c r="D1230" s="4" t="s">
        <v>2375</v>
      </c>
      <c r="E1230" s="4" t="s">
        <v>2373</v>
      </c>
      <c r="F1230" s="4" t="s">
        <v>2373</v>
      </c>
      <c r="G1230" s="4">
        <v>2</v>
      </c>
      <c r="H1230" s="4" t="s">
        <v>2373</v>
      </c>
      <c r="I1230" s="4" t="str">
        <f t="shared" si="38"/>
        <v>Obesity</v>
      </c>
      <c r="J1230" s="36" t="str">
        <f t="shared" si="39"/>
        <v>Diabetes</v>
      </c>
    </row>
    <row r="1231" spans="1:10" x14ac:dyDescent="0.25">
      <c r="A1231" s="35" t="s">
        <v>1136</v>
      </c>
      <c r="B1231" s="4">
        <v>25.7</v>
      </c>
      <c r="C1231" s="4">
        <v>5.61</v>
      </c>
      <c r="D1231" s="4" t="s">
        <v>2373</v>
      </c>
      <c r="E1231" s="4" t="s">
        <v>2373</v>
      </c>
      <c r="F1231" s="4" t="s">
        <v>2373</v>
      </c>
      <c r="G1231" s="4">
        <v>0</v>
      </c>
      <c r="H1231" s="4" t="s">
        <v>2373</v>
      </c>
      <c r="I1231" s="4" t="str">
        <f t="shared" si="38"/>
        <v>Over Weight</v>
      </c>
      <c r="J1231" s="36" t="str">
        <f t="shared" si="39"/>
        <v>Normal</v>
      </c>
    </row>
    <row r="1232" spans="1:10" x14ac:dyDescent="0.25">
      <c r="A1232" s="35" t="s">
        <v>1135</v>
      </c>
      <c r="B1232" s="4">
        <v>21.68</v>
      </c>
      <c r="C1232" s="4">
        <v>8.1199999999999992</v>
      </c>
      <c r="D1232" s="4" t="s">
        <v>2373</v>
      </c>
      <c r="E1232" s="4" t="s">
        <v>2373</v>
      </c>
      <c r="F1232" s="4" t="s">
        <v>2373</v>
      </c>
      <c r="G1232" s="4">
        <v>0</v>
      </c>
      <c r="H1232" s="4" t="s">
        <v>2373</v>
      </c>
      <c r="I1232" s="4" t="str">
        <f t="shared" si="38"/>
        <v>Normal Weight</v>
      </c>
      <c r="J1232" s="36" t="str">
        <f t="shared" si="39"/>
        <v>Diabetes</v>
      </c>
    </row>
    <row r="1233" spans="1:10" x14ac:dyDescent="0.25">
      <c r="A1233" s="35" t="s">
        <v>1134</v>
      </c>
      <c r="B1233" s="4">
        <v>25.175000000000001</v>
      </c>
      <c r="C1233" s="4">
        <v>4.74</v>
      </c>
      <c r="D1233" s="4" t="s">
        <v>2373</v>
      </c>
      <c r="E1233" s="4" t="s">
        <v>2373</v>
      </c>
      <c r="F1233" s="4" t="s">
        <v>2373</v>
      </c>
      <c r="G1233" s="4">
        <v>0</v>
      </c>
      <c r="H1233" s="4" t="s">
        <v>2373</v>
      </c>
      <c r="I1233" s="4" t="str">
        <f t="shared" si="38"/>
        <v>Over Weight</v>
      </c>
      <c r="J1233" s="36" t="str">
        <f t="shared" si="39"/>
        <v>Normal</v>
      </c>
    </row>
    <row r="1234" spans="1:10" x14ac:dyDescent="0.25">
      <c r="A1234" s="35" t="s">
        <v>1133</v>
      </c>
      <c r="B1234" s="4">
        <v>44.77</v>
      </c>
      <c r="C1234" s="4">
        <v>4.0599999999999996</v>
      </c>
      <c r="D1234" s="4" t="s">
        <v>2373</v>
      </c>
      <c r="E1234" s="4" t="s">
        <v>2373</v>
      </c>
      <c r="F1234" s="4" t="s">
        <v>2373</v>
      </c>
      <c r="G1234" s="4">
        <v>2</v>
      </c>
      <c r="H1234" s="4" t="s">
        <v>2373</v>
      </c>
      <c r="I1234" s="4" t="str">
        <f t="shared" si="38"/>
        <v>Obesity</v>
      </c>
      <c r="J1234" s="36" t="str">
        <f t="shared" si="39"/>
        <v>Normal</v>
      </c>
    </row>
    <row r="1235" spans="1:10" x14ac:dyDescent="0.25">
      <c r="A1235" s="35" t="s">
        <v>1132</v>
      </c>
      <c r="B1235" s="4">
        <v>37.07</v>
      </c>
      <c r="C1235" s="4">
        <v>5.69</v>
      </c>
      <c r="D1235" s="4" t="s">
        <v>2373</v>
      </c>
      <c r="E1235" s="4" t="s">
        <v>2373</v>
      </c>
      <c r="F1235" s="4" t="s">
        <v>2373</v>
      </c>
      <c r="G1235" s="4">
        <v>2</v>
      </c>
      <c r="H1235" s="4" t="s">
        <v>2373</v>
      </c>
      <c r="I1235" s="4" t="str">
        <f t="shared" si="38"/>
        <v>Obesity</v>
      </c>
      <c r="J1235" s="36" t="str">
        <f t="shared" si="39"/>
        <v>Normal</v>
      </c>
    </row>
    <row r="1236" spans="1:10" x14ac:dyDescent="0.25">
      <c r="A1236" s="35" t="s">
        <v>1131</v>
      </c>
      <c r="B1236" s="4">
        <v>39.799999999999997</v>
      </c>
      <c r="C1236" s="4">
        <v>5.66</v>
      </c>
      <c r="D1236" s="4" t="s">
        <v>2373</v>
      </c>
      <c r="E1236" s="4" t="s">
        <v>2373</v>
      </c>
      <c r="F1236" s="4" t="s">
        <v>2375</v>
      </c>
      <c r="G1236" s="4">
        <v>1</v>
      </c>
      <c r="H1236" s="4" t="s">
        <v>2373</v>
      </c>
      <c r="I1236" s="4" t="str">
        <f t="shared" si="38"/>
        <v>Obesity</v>
      </c>
      <c r="J1236" s="36" t="str">
        <f t="shared" si="39"/>
        <v>Normal</v>
      </c>
    </row>
    <row r="1237" spans="1:10" x14ac:dyDescent="0.25">
      <c r="A1237" s="35" t="s">
        <v>1130</v>
      </c>
      <c r="B1237" s="4">
        <v>26.36</v>
      </c>
      <c r="C1237" s="4">
        <v>4.32</v>
      </c>
      <c r="D1237" s="4" t="s">
        <v>2373</v>
      </c>
      <c r="E1237" s="4" t="s">
        <v>2373</v>
      </c>
      <c r="F1237" s="4" t="s">
        <v>2375</v>
      </c>
      <c r="G1237" s="4">
        <v>1</v>
      </c>
      <c r="H1237" s="4" t="s">
        <v>2373</v>
      </c>
      <c r="I1237" s="4" t="str">
        <f t="shared" si="38"/>
        <v>Over Weight</v>
      </c>
      <c r="J1237" s="36" t="str">
        <f t="shared" si="39"/>
        <v>Normal</v>
      </c>
    </row>
    <row r="1238" spans="1:10" x14ac:dyDescent="0.25">
      <c r="A1238" s="35" t="s">
        <v>1129</v>
      </c>
      <c r="B1238" s="4">
        <v>29.925000000000001</v>
      </c>
      <c r="C1238" s="4">
        <v>8.2899999999999991</v>
      </c>
      <c r="D1238" s="4" t="s">
        <v>2373</v>
      </c>
      <c r="E1238" s="4" t="s">
        <v>2373</v>
      </c>
      <c r="F1238" s="4" t="s">
        <v>2373</v>
      </c>
      <c r="G1238" s="4">
        <v>2</v>
      </c>
      <c r="H1238" s="4" t="s">
        <v>2373</v>
      </c>
      <c r="I1238" s="4" t="str">
        <f t="shared" si="38"/>
        <v>Obesity</v>
      </c>
      <c r="J1238" s="36" t="str">
        <f t="shared" si="39"/>
        <v>Diabetes</v>
      </c>
    </row>
    <row r="1239" spans="1:10" x14ac:dyDescent="0.25">
      <c r="A1239" s="35" t="s">
        <v>1128</v>
      </c>
      <c r="B1239" s="4">
        <v>37.29</v>
      </c>
      <c r="C1239" s="4">
        <v>10.46</v>
      </c>
      <c r="D1239" s="4" t="s">
        <v>2373</v>
      </c>
      <c r="E1239" s="4" t="s">
        <v>2373</v>
      </c>
      <c r="F1239" s="4" t="s">
        <v>2373</v>
      </c>
      <c r="G1239" s="4">
        <v>0</v>
      </c>
      <c r="H1239" s="4" t="s">
        <v>2373</v>
      </c>
      <c r="I1239" s="4" t="str">
        <f t="shared" si="38"/>
        <v>Obesity</v>
      </c>
      <c r="J1239" s="36" t="str">
        <f t="shared" si="39"/>
        <v>Diabetes</v>
      </c>
    </row>
    <row r="1240" spans="1:10" x14ac:dyDescent="0.25">
      <c r="A1240" s="35" t="s">
        <v>1127</v>
      </c>
      <c r="B1240" s="4">
        <v>30.2</v>
      </c>
      <c r="C1240" s="4">
        <v>11.96</v>
      </c>
      <c r="D1240" s="4" t="s">
        <v>2373</v>
      </c>
      <c r="E1240" s="4" t="s">
        <v>2373</v>
      </c>
      <c r="F1240" s="4" t="s">
        <v>2373</v>
      </c>
      <c r="G1240" s="4">
        <v>0</v>
      </c>
      <c r="H1240" s="4" t="s">
        <v>2373</v>
      </c>
      <c r="I1240" s="4" t="str">
        <f t="shared" si="38"/>
        <v>Obesity</v>
      </c>
      <c r="J1240" s="36" t="str">
        <f t="shared" si="39"/>
        <v>Diabetes</v>
      </c>
    </row>
    <row r="1241" spans="1:10" x14ac:dyDescent="0.25">
      <c r="A1241" s="35" t="s">
        <v>1126</v>
      </c>
      <c r="B1241" s="4">
        <v>24.225000000000001</v>
      </c>
      <c r="C1241" s="4">
        <v>4.25</v>
      </c>
      <c r="D1241" s="4" t="s">
        <v>2375</v>
      </c>
      <c r="E1241" s="4" t="s">
        <v>2373</v>
      </c>
      <c r="F1241" s="4" t="s">
        <v>2375</v>
      </c>
      <c r="G1241" s="4">
        <v>1</v>
      </c>
      <c r="H1241" s="4" t="s">
        <v>2373</v>
      </c>
      <c r="I1241" s="4" t="str">
        <f t="shared" si="38"/>
        <v>Normal Weight</v>
      </c>
      <c r="J1241" s="36" t="str">
        <f t="shared" si="39"/>
        <v>Normal</v>
      </c>
    </row>
    <row r="1242" spans="1:10" x14ac:dyDescent="0.25">
      <c r="A1242" s="35" t="s">
        <v>1125</v>
      </c>
      <c r="B1242" s="4">
        <v>31.445</v>
      </c>
      <c r="C1242" s="4">
        <v>8.33</v>
      </c>
      <c r="D1242" s="4" t="s">
        <v>2373</v>
      </c>
      <c r="E1242" s="4" t="s">
        <v>2373</v>
      </c>
      <c r="F1242" s="4" t="s">
        <v>2373</v>
      </c>
      <c r="G1242" s="4">
        <v>0</v>
      </c>
      <c r="H1242" s="4" t="s">
        <v>2373</v>
      </c>
      <c r="I1242" s="4" t="str">
        <f t="shared" si="38"/>
        <v>Obesity</v>
      </c>
      <c r="J1242" s="36" t="str">
        <f t="shared" si="39"/>
        <v>Diabetes</v>
      </c>
    </row>
    <row r="1243" spans="1:10" x14ac:dyDescent="0.25">
      <c r="A1243" s="35" t="s">
        <v>1124</v>
      </c>
      <c r="B1243" s="4">
        <v>38.880000000000003</v>
      </c>
      <c r="C1243" s="4">
        <v>4.29</v>
      </c>
      <c r="D1243" s="4" t="s">
        <v>2373</v>
      </c>
      <c r="E1243" s="4" t="s">
        <v>2373</v>
      </c>
      <c r="F1243" s="4" t="s">
        <v>2373</v>
      </c>
      <c r="G1243" s="4">
        <v>1</v>
      </c>
      <c r="H1243" s="4" t="s">
        <v>2373</v>
      </c>
      <c r="I1243" s="4" t="str">
        <f t="shared" si="38"/>
        <v>Obesity</v>
      </c>
      <c r="J1243" s="36" t="str">
        <f t="shared" si="39"/>
        <v>Normal</v>
      </c>
    </row>
    <row r="1244" spans="1:10" x14ac:dyDescent="0.25">
      <c r="A1244" s="35" t="s">
        <v>1123</v>
      </c>
      <c r="B1244" s="4">
        <v>43.89</v>
      </c>
      <c r="C1244" s="4">
        <v>6.32</v>
      </c>
      <c r="D1244" s="4" t="s">
        <v>2375</v>
      </c>
      <c r="E1244" s="4" t="s">
        <v>2373</v>
      </c>
      <c r="F1244" s="4" t="s">
        <v>2373</v>
      </c>
      <c r="G1244" s="4">
        <v>0</v>
      </c>
      <c r="H1244" s="4" t="s">
        <v>2373</v>
      </c>
      <c r="I1244" s="4" t="str">
        <f t="shared" si="38"/>
        <v>Obesity</v>
      </c>
      <c r="J1244" s="36" t="str">
        <f t="shared" si="39"/>
        <v>Pre diabetes</v>
      </c>
    </row>
    <row r="1245" spans="1:10" x14ac:dyDescent="0.25">
      <c r="A1245" s="35" t="s">
        <v>1122</v>
      </c>
      <c r="B1245" s="4">
        <v>25.6</v>
      </c>
      <c r="C1245" s="4">
        <v>5.65</v>
      </c>
      <c r="D1245" s="4" t="s">
        <v>2373</v>
      </c>
      <c r="E1245" s="4" t="s">
        <v>2373</v>
      </c>
      <c r="F1245" s="4" t="s">
        <v>2373</v>
      </c>
      <c r="G1245" s="4">
        <v>2</v>
      </c>
      <c r="H1245" s="4" t="s">
        <v>2373</v>
      </c>
      <c r="I1245" s="4" t="str">
        <f t="shared" si="38"/>
        <v>Over Weight</v>
      </c>
      <c r="J1245" s="36" t="str">
        <f t="shared" si="39"/>
        <v>Normal</v>
      </c>
    </row>
    <row r="1246" spans="1:10" x14ac:dyDescent="0.25">
      <c r="A1246" s="35" t="s">
        <v>1121</v>
      </c>
      <c r="B1246" s="4">
        <v>29.545000000000002</v>
      </c>
      <c r="C1246" s="4">
        <v>8.41</v>
      </c>
      <c r="D1246" s="4" t="s">
        <v>2375</v>
      </c>
      <c r="E1246" s="4" t="s">
        <v>2373</v>
      </c>
      <c r="F1246" s="4" t="s">
        <v>2373</v>
      </c>
      <c r="G1246" s="4">
        <v>1</v>
      </c>
      <c r="H1246" s="4" t="s">
        <v>2373</v>
      </c>
      <c r="I1246" s="4" t="str">
        <f t="shared" si="38"/>
        <v>Over Weight</v>
      </c>
      <c r="J1246" s="36" t="str">
        <f t="shared" si="39"/>
        <v>Diabetes</v>
      </c>
    </row>
    <row r="1247" spans="1:10" x14ac:dyDescent="0.25">
      <c r="A1247" s="35" t="s">
        <v>1120</v>
      </c>
      <c r="B1247" s="4">
        <v>23.25</v>
      </c>
      <c r="C1247" s="4">
        <v>11.96</v>
      </c>
      <c r="D1247" s="4" t="s">
        <v>2375</v>
      </c>
      <c r="E1247" s="4" t="s">
        <v>2373</v>
      </c>
      <c r="F1247" s="4" t="s">
        <v>2373</v>
      </c>
      <c r="G1247" s="4">
        <v>0</v>
      </c>
      <c r="H1247" s="4" t="s">
        <v>2373</v>
      </c>
      <c r="I1247" s="4" t="str">
        <f t="shared" si="38"/>
        <v>Normal Weight</v>
      </c>
      <c r="J1247" s="36" t="str">
        <f t="shared" si="39"/>
        <v>Diabetes</v>
      </c>
    </row>
    <row r="1248" spans="1:10" x14ac:dyDescent="0.25">
      <c r="A1248" s="35" t="s">
        <v>1119</v>
      </c>
      <c r="B1248" s="4">
        <v>43.95</v>
      </c>
      <c r="C1248" s="4">
        <v>5.17</v>
      </c>
      <c r="D1248" s="4" t="s">
        <v>2375</v>
      </c>
      <c r="E1248" s="4" t="s">
        <v>2373</v>
      </c>
      <c r="F1248" s="4" t="s">
        <v>2375</v>
      </c>
      <c r="G1248" s="4">
        <v>1</v>
      </c>
      <c r="H1248" s="4" t="s">
        <v>2373</v>
      </c>
      <c r="I1248" s="4" t="str">
        <f t="shared" si="38"/>
        <v>Obesity</v>
      </c>
      <c r="J1248" s="36" t="str">
        <f t="shared" si="39"/>
        <v>Normal</v>
      </c>
    </row>
    <row r="1249" spans="1:10" x14ac:dyDescent="0.25">
      <c r="A1249" s="35" t="s">
        <v>1118</v>
      </c>
      <c r="B1249" s="4">
        <v>21.85</v>
      </c>
      <c r="C1249" s="4">
        <v>8.76</v>
      </c>
      <c r="D1249" s="4" t="s">
        <v>2373</v>
      </c>
      <c r="E1249" s="4" t="s">
        <v>2373</v>
      </c>
      <c r="F1249" s="4" t="s">
        <v>2373</v>
      </c>
      <c r="G1249" s="4">
        <v>0</v>
      </c>
      <c r="H1249" s="4" t="s">
        <v>2373</v>
      </c>
      <c r="I1249" s="4" t="str">
        <f t="shared" si="38"/>
        <v>Normal Weight</v>
      </c>
      <c r="J1249" s="36" t="str">
        <f t="shared" si="39"/>
        <v>Diabetes</v>
      </c>
    </row>
    <row r="1250" spans="1:10" x14ac:dyDescent="0.25">
      <c r="A1250" s="35" t="s">
        <v>1117</v>
      </c>
      <c r="B1250" s="4">
        <v>25.73</v>
      </c>
      <c r="C1250" s="4">
        <v>7.99</v>
      </c>
      <c r="D1250" s="4" t="s">
        <v>2373</v>
      </c>
      <c r="E1250" s="4" t="s">
        <v>2373</v>
      </c>
      <c r="F1250" s="4" t="s">
        <v>2373</v>
      </c>
      <c r="G1250" s="4">
        <v>2</v>
      </c>
      <c r="H1250" s="4" t="s">
        <v>2373</v>
      </c>
      <c r="I1250" s="4" t="str">
        <f t="shared" si="38"/>
        <v>Over Weight</v>
      </c>
      <c r="J1250" s="36" t="str">
        <f t="shared" si="39"/>
        <v>Diabetes</v>
      </c>
    </row>
    <row r="1251" spans="1:10" x14ac:dyDescent="0.25">
      <c r="A1251" s="35" t="s">
        <v>1116</v>
      </c>
      <c r="B1251" s="4">
        <v>32.229999999999997</v>
      </c>
      <c r="C1251" s="4">
        <v>8.59</v>
      </c>
      <c r="D1251" s="4" t="s">
        <v>2373</v>
      </c>
      <c r="E1251" s="4" t="s">
        <v>2373</v>
      </c>
      <c r="F1251" s="4" t="s">
        <v>2373</v>
      </c>
      <c r="G1251" s="4">
        <v>0</v>
      </c>
      <c r="H1251" s="4" t="s">
        <v>2373</v>
      </c>
      <c r="I1251" s="4" t="str">
        <f t="shared" si="38"/>
        <v>Obesity</v>
      </c>
      <c r="J1251" s="36" t="str">
        <f t="shared" si="39"/>
        <v>Diabetes</v>
      </c>
    </row>
    <row r="1252" spans="1:10" x14ac:dyDescent="0.25">
      <c r="A1252" s="35" t="s">
        <v>1115</v>
      </c>
      <c r="B1252" s="4">
        <v>32.204999999999998</v>
      </c>
      <c r="C1252" s="4">
        <v>6.14</v>
      </c>
      <c r="D1252" s="4" t="s">
        <v>2373</v>
      </c>
      <c r="E1252" s="4" t="s">
        <v>2373</v>
      </c>
      <c r="F1252" s="4" t="s">
        <v>2373</v>
      </c>
      <c r="G1252" s="4">
        <v>2</v>
      </c>
      <c r="H1252" s="4" t="s">
        <v>2373</v>
      </c>
      <c r="I1252" s="4" t="str">
        <f t="shared" si="38"/>
        <v>Obesity</v>
      </c>
      <c r="J1252" s="36" t="str">
        <f t="shared" si="39"/>
        <v>Pre diabetes</v>
      </c>
    </row>
    <row r="1253" spans="1:10" x14ac:dyDescent="0.25">
      <c r="A1253" s="35" t="s">
        <v>1114</v>
      </c>
      <c r="B1253" s="4">
        <v>26.41</v>
      </c>
      <c r="C1253" s="4">
        <v>4.08</v>
      </c>
      <c r="D1253" s="4" t="s">
        <v>2373</v>
      </c>
      <c r="E1253" s="4" t="s">
        <v>2373</v>
      </c>
      <c r="F1253" s="4" t="s">
        <v>2373</v>
      </c>
      <c r="G1253" s="4">
        <v>2</v>
      </c>
      <c r="H1253" s="4" t="s">
        <v>2373</v>
      </c>
      <c r="I1253" s="4" t="str">
        <f t="shared" si="38"/>
        <v>Over Weight</v>
      </c>
      <c r="J1253" s="36" t="str">
        <f t="shared" si="39"/>
        <v>Normal</v>
      </c>
    </row>
    <row r="1254" spans="1:10" x14ac:dyDescent="0.25">
      <c r="A1254" s="35" t="s">
        <v>1113</v>
      </c>
      <c r="B1254" s="4">
        <v>30.2</v>
      </c>
      <c r="C1254" s="4">
        <v>6.25</v>
      </c>
      <c r="D1254" s="4" t="s">
        <v>2375</v>
      </c>
      <c r="E1254" s="4" t="s">
        <v>2373</v>
      </c>
      <c r="F1254" s="4" t="s">
        <v>2373</v>
      </c>
      <c r="G1254" s="4">
        <v>0</v>
      </c>
      <c r="H1254" s="4" t="s">
        <v>2373</v>
      </c>
      <c r="I1254" s="4" t="str">
        <f t="shared" si="38"/>
        <v>Obesity</v>
      </c>
      <c r="J1254" s="36" t="str">
        <f t="shared" si="39"/>
        <v>Pre diabetes</v>
      </c>
    </row>
    <row r="1255" spans="1:10" x14ac:dyDescent="0.25">
      <c r="A1255" s="35" t="s">
        <v>1112</v>
      </c>
      <c r="B1255" s="4">
        <v>31.26</v>
      </c>
      <c r="C1255" s="4">
        <v>5.94</v>
      </c>
      <c r="D1255" s="4" t="s">
        <v>2375</v>
      </c>
      <c r="E1255" s="4" t="s">
        <v>2373</v>
      </c>
      <c r="F1255" s="4" t="s">
        <v>2373</v>
      </c>
      <c r="G1255" s="4">
        <v>1</v>
      </c>
      <c r="H1255" s="4" t="s">
        <v>2373</v>
      </c>
      <c r="I1255" s="4" t="str">
        <f t="shared" si="38"/>
        <v>Obesity</v>
      </c>
      <c r="J1255" s="36" t="str">
        <f t="shared" si="39"/>
        <v>Pre diabetes</v>
      </c>
    </row>
    <row r="1256" spans="1:10" x14ac:dyDescent="0.25">
      <c r="A1256" s="35" t="s">
        <v>1111</v>
      </c>
      <c r="B1256" s="4">
        <v>33.725000000000001</v>
      </c>
      <c r="C1256" s="4">
        <v>6.45</v>
      </c>
      <c r="D1256" s="4" t="s">
        <v>2375</v>
      </c>
      <c r="E1256" s="4" t="s">
        <v>2373</v>
      </c>
      <c r="F1256" s="4" t="s">
        <v>2373</v>
      </c>
      <c r="G1256" s="4">
        <v>0</v>
      </c>
      <c r="H1256" s="4" t="s">
        <v>2373</v>
      </c>
      <c r="I1256" s="4" t="str">
        <f t="shared" si="38"/>
        <v>Obesity</v>
      </c>
      <c r="J1256" s="36" t="str">
        <f t="shared" si="39"/>
        <v>Diabetes</v>
      </c>
    </row>
    <row r="1257" spans="1:10" x14ac:dyDescent="0.25">
      <c r="A1257" s="35" t="s">
        <v>1110</v>
      </c>
      <c r="B1257" s="4">
        <v>28.9</v>
      </c>
      <c r="C1257" s="4">
        <v>5.74</v>
      </c>
      <c r="D1257" s="4" t="s">
        <v>2375</v>
      </c>
      <c r="E1257" s="4" t="s">
        <v>2373</v>
      </c>
      <c r="F1257" s="4" t="s">
        <v>2373</v>
      </c>
      <c r="G1257" s="4">
        <v>0</v>
      </c>
      <c r="H1257" s="4" t="s">
        <v>2373</v>
      </c>
      <c r="I1257" s="4" t="str">
        <f t="shared" si="38"/>
        <v>Over Weight</v>
      </c>
      <c r="J1257" s="36" t="str">
        <f t="shared" si="39"/>
        <v>Pre diabetes</v>
      </c>
    </row>
    <row r="1258" spans="1:10" x14ac:dyDescent="0.25">
      <c r="A1258" s="35" t="s">
        <v>1109</v>
      </c>
      <c r="B1258" s="4">
        <v>45.69</v>
      </c>
      <c r="C1258" s="4">
        <v>4.43</v>
      </c>
      <c r="D1258" s="4" t="s">
        <v>2375</v>
      </c>
      <c r="E1258" s="4" t="s">
        <v>2373</v>
      </c>
      <c r="F1258" s="4" t="s">
        <v>2373</v>
      </c>
      <c r="G1258" s="4">
        <v>0</v>
      </c>
      <c r="H1258" s="4" t="s">
        <v>2373</v>
      </c>
      <c r="I1258" s="4" t="str">
        <f t="shared" si="38"/>
        <v>Obesity</v>
      </c>
      <c r="J1258" s="36" t="str">
        <f t="shared" si="39"/>
        <v>Normal</v>
      </c>
    </row>
    <row r="1259" spans="1:10" x14ac:dyDescent="0.25">
      <c r="A1259" s="35" t="s">
        <v>1108</v>
      </c>
      <c r="B1259" s="4">
        <v>21.03</v>
      </c>
      <c r="C1259" s="4">
        <v>6.5</v>
      </c>
      <c r="D1259" s="4" t="s">
        <v>2373</v>
      </c>
      <c r="E1259" s="4" t="s">
        <v>2373</v>
      </c>
      <c r="F1259" s="4" t="s">
        <v>2373</v>
      </c>
      <c r="G1259" s="4">
        <v>0</v>
      </c>
      <c r="H1259" s="4" t="s">
        <v>2373</v>
      </c>
      <c r="I1259" s="4" t="str">
        <f t="shared" si="38"/>
        <v>Normal Weight</v>
      </c>
      <c r="J1259" s="36" t="str">
        <f t="shared" si="39"/>
        <v>Diabetes</v>
      </c>
    </row>
    <row r="1260" spans="1:10" x14ac:dyDescent="0.25">
      <c r="A1260" s="35" t="s">
        <v>1107</v>
      </c>
      <c r="B1260" s="4">
        <v>37</v>
      </c>
      <c r="C1260" s="4">
        <v>8.75</v>
      </c>
      <c r="D1260" s="4" t="s">
        <v>2373</v>
      </c>
      <c r="E1260" s="4" t="s">
        <v>2373</v>
      </c>
      <c r="F1260" s="4" t="s">
        <v>2373</v>
      </c>
      <c r="G1260" s="4">
        <v>0</v>
      </c>
      <c r="H1260" s="4" t="s">
        <v>2373</v>
      </c>
      <c r="I1260" s="4" t="str">
        <f t="shared" si="38"/>
        <v>Obesity</v>
      </c>
      <c r="J1260" s="36" t="str">
        <f t="shared" si="39"/>
        <v>Diabetes</v>
      </c>
    </row>
    <row r="1261" spans="1:10" x14ac:dyDescent="0.25">
      <c r="A1261" s="35" t="s">
        <v>1106</v>
      </c>
      <c r="B1261" s="4">
        <v>25.4</v>
      </c>
      <c r="C1261" s="4">
        <v>11.96</v>
      </c>
      <c r="D1261" s="4" t="s">
        <v>2373</v>
      </c>
      <c r="E1261" s="4" t="s">
        <v>2373</v>
      </c>
      <c r="F1261" s="4" t="s">
        <v>2373</v>
      </c>
      <c r="G1261" s="4">
        <v>0</v>
      </c>
      <c r="H1261" s="4" t="s">
        <v>2373</v>
      </c>
      <c r="I1261" s="4" t="str">
        <f t="shared" si="38"/>
        <v>Over Weight</v>
      </c>
      <c r="J1261" s="36" t="str">
        <f t="shared" si="39"/>
        <v>Diabetes</v>
      </c>
    </row>
    <row r="1262" spans="1:10" x14ac:dyDescent="0.25">
      <c r="A1262" s="35" t="s">
        <v>1105</v>
      </c>
      <c r="B1262" s="4">
        <v>32.299999999999997</v>
      </c>
      <c r="C1262" s="4">
        <v>10.54</v>
      </c>
      <c r="D1262" s="4" t="s">
        <v>2373</v>
      </c>
      <c r="E1262" s="4" t="s">
        <v>2373</v>
      </c>
      <c r="F1262" s="4" t="s">
        <v>2373</v>
      </c>
      <c r="G1262" s="4">
        <v>0</v>
      </c>
      <c r="H1262" s="4" t="s">
        <v>2373</v>
      </c>
      <c r="I1262" s="4" t="str">
        <f t="shared" si="38"/>
        <v>Obesity</v>
      </c>
      <c r="J1262" s="36" t="str">
        <f t="shared" si="39"/>
        <v>Diabetes</v>
      </c>
    </row>
    <row r="1263" spans="1:10" x14ac:dyDescent="0.25">
      <c r="A1263" s="35" t="s">
        <v>1104</v>
      </c>
      <c r="B1263" s="4">
        <v>23.94</v>
      </c>
      <c r="C1263" s="4">
        <v>4.54</v>
      </c>
      <c r="D1263" s="4" t="s">
        <v>2375</v>
      </c>
      <c r="E1263" s="4" t="s">
        <v>2373</v>
      </c>
      <c r="F1263" s="4" t="s">
        <v>2375</v>
      </c>
      <c r="G1263" s="4">
        <v>1</v>
      </c>
      <c r="H1263" s="4" t="s">
        <v>2373</v>
      </c>
      <c r="I1263" s="4" t="str">
        <f t="shared" si="38"/>
        <v>Normal Weight</v>
      </c>
      <c r="J1263" s="36" t="str">
        <f t="shared" si="39"/>
        <v>Normal</v>
      </c>
    </row>
    <row r="1264" spans="1:10" x14ac:dyDescent="0.25">
      <c r="A1264" s="35" t="s">
        <v>1103</v>
      </c>
      <c r="B1264" s="4">
        <v>46.4</v>
      </c>
      <c r="C1264" s="4">
        <v>5.71</v>
      </c>
      <c r="D1264" s="4" t="s">
        <v>2373</v>
      </c>
      <c r="E1264" s="4" t="s">
        <v>2373</v>
      </c>
      <c r="F1264" s="4" t="s">
        <v>2373</v>
      </c>
      <c r="G1264" s="4">
        <v>0</v>
      </c>
      <c r="H1264" s="4" t="s">
        <v>2373</v>
      </c>
      <c r="I1264" s="4" t="str">
        <f t="shared" si="38"/>
        <v>Obesity</v>
      </c>
      <c r="J1264" s="36" t="str">
        <f t="shared" si="39"/>
        <v>Pre diabetes</v>
      </c>
    </row>
    <row r="1265" spans="1:10" x14ac:dyDescent="0.25">
      <c r="A1265" s="35" t="s">
        <v>1102</v>
      </c>
      <c r="B1265" s="4">
        <v>40.375</v>
      </c>
      <c r="C1265" s="4">
        <v>6.25</v>
      </c>
      <c r="D1265" s="4" t="s">
        <v>2375</v>
      </c>
      <c r="E1265" s="4" t="s">
        <v>2373</v>
      </c>
      <c r="F1265" s="4" t="s">
        <v>2373</v>
      </c>
      <c r="G1265" s="4">
        <v>0</v>
      </c>
      <c r="H1265" s="4" t="s">
        <v>2373</v>
      </c>
      <c r="I1265" s="4" t="str">
        <f t="shared" si="38"/>
        <v>Obesity</v>
      </c>
      <c r="J1265" s="36" t="str">
        <f t="shared" si="39"/>
        <v>Pre diabetes</v>
      </c>
    </row>
    <row r="1266" spans="1:10" x14ac:dyDescent="0.25">
      <c r="A1266" s="35" t="s">
        <v>1101</v>
      </c>
      <c r="B1266" s="4">
        <v>28.7</v>
      </c>
      <c r="C1266" s="4">
        <v>9.4700000000000006</v>
      </c>
      <c r="D1266" s="4" t="s">
        <v>2373</v>
      </c>
      <c r="E1266" s="4" t="s">
        <v>2373</v>
      </c>
      <c r="F1266" s="4" t="s">
        <v>2373</v>
      </c>
      <c r="G1266" s="4">
        <v>2</v>
      </c>
      <c r="H1266" s="4" t="s">
        <v>2373</v>
      </c>
      <c r="I1266" s="4" t="str">
        <f t="shared" si="38"/>
        <v>Over Weight</v>
      </c>
      <c r="J1266" s="36" t="str">
        <f t="shared" si="39"/>
        <v>Diabetes</v>
      </c>
    </row>
    <row r="1267" spans="1:10" x14ac:dyDescent="0.25">
      <c r="A1267" s="35" t="s">
        <v>1100</v>
      </c>
      <c r="B1267" s="4">
        <v>26.63</v>
      </c>
      <c r="C1267" s="4">
        <v>5.7</v>
      </c>
      <c r="D1267" s="4" t="s">
        <v>2373</v>
      </c>
      <c r="E1267" s="4" t="s">
        <v>2373</v>
      </c>
      <c r="F1267" s="4" t="s">
        <v>2373</v>
      </c>
      <c r="G1267" s="4">
        <v>0</v>
      </c>
      <c r="H1267" s="4" t="s">
        <v>2373</v>
      </c>
      <c r="I1267" s="4" t="str">
        <f t="shared" si="38"/>
        <v>Over Weight</v>
      </c>
      <c r="J1267" s="36" t="str">
        <f t="shared" si="39"/>
        <v>Pre diabetes</v>
      </c>
    </row>
    <row r="1268" spans="1:10" x14ac:dyDescent="0.25">
      <c r="A1268" s="35" t="s">
        <v>1099</v>
      </c>
      <c r="B1268" s="4">
        <v>22.515000000000001</v>
      </c>
      <c r="C1268" s="4">
        <v>11.18</v>
      </c>
      <c r="D1268" s="4" t="s">
        <v>2373</v>
      </c>
      <c r="E1268" s="4" t="s">
        <v>2373</v>
      </c>
      <c r="F1268" s="4" t="s">
        <v>2373</v>
      </c>
      <c r="G1268" s="4">
        <v>2</v>
      </c>
      <c r="H1268" s="4" t="s">
        <v>2373</v>
      </c>
      <c r="I1268" s="4" t="str">
        <f t="shared" si="38"/>
        <v>Normal Weight</v>
      </c>
      <c r="J1268" s="36" t="str">
        <f t="shared" si="39"/>
        <v>Diabetes</v>
      </c>
    </row>
    <row r="1269" spans="1:10" x14ac:dyDescent="0.25">
      <c r="A1269" s="35" t="s">
        <v>1098</v>
      </c>
      <c r="B1269" s="4">
        <v>36.575000000000003</v>
      </c>
      <c r="C1269" s="4">
        <v>10.98</v>
      </c>
      <c r="D1269" s="4" t="s">
        <v>2373</v>
      </c>
      <c r="E1269" s="4" t="s">
        <v>2373</v>
      </c>
      <c r="F1269" s="4" t="s">
        <v>2373</v>
      </c>
      <c r="G1269" s="4">
        <v>0</v>
      </c>
      <c r="H1269" s="4" t="s">
        <v>2373</v>
      </c>
      <c r="I1269" s="4" t="str">
        <f t="shared" si="38"/>
        <v>Obesity</v>
      </c>
      <c r="J1269" s="36" t="str">
        <f t="shared" si="39"/>
        <v>Diabetes</v>
      </c>
    </row>
    <row r="1270" spans="1:10" x14ac:dyDescent="0.25">
      <c r="A1270" s="35" t="s">
        <v>1097</v>
      </c>
      <c r="B1270" s="4">
        <v>23.66</v>
      </c>
      <c r="C1270" s="4">
        <v>5.1100000000000003</v>
      </c>
      <c r="D1270" s="4" t="s">
        <v>2375</v>
      </c>
      <c r="E1270" s="4" t="s">
        <v>2373</v>
      </c>
      <c r="F1270" s="4" t="s">
        <v>2375</v>
      </c>
      <c r="G1270" s="4">
        <v>1</v>
      </c>
      <c r="H1270" s="4" t="s">
        <v>2373</v>
      </c>
      <c r="I1270" s="4" t="str">
        <f t="shared" si="38"/>
        <v>Normal Weight</v>
      </c>
      <c r="J1270" s="36" t="str">
        <f t="shared" si="39"/>
        <v>Normal</v>
      </c>
    </row>
    <row r="1271" spans="1:10" x14ac:dyDescent="0.25">
      <c r="A1271" s="35" t="s">
        <v>1096</v>
      </c>
      <c r="B1271" s="4">
        <v>18.62</v>
      </c>
      <c r="C1271" s="4">
        <v>10.24</v>
      </c>
      <c r="D1271" s="4" t="s">
        <v>2373</v>
      </c>
      <c r="E1271" s="4" t="s">
        <v>2373</v>
      </c>
      <c r="F1271" s="4" t="s">
        <v>2373</v>
      </c>
      <c r="G1271" s="4">
        <v>0</v>
      </c>
      <c r="H1271" s="4" t="s">
        <v>2373</v>
      </c>
      <c r="I1271" s="4" t="str">
        <f t="shared" si="38"/>
        <v>Normal Weight</v>
      </c>
      <c r="J1271" s="36" t="str">
        <f t="shared" si="39"/>
        <v>Diabetes</v>
      </c>
    </row>
    <row r="1272" spans="1:10" x14ac:dyDescent="0.25">
      <c r="A1272" s="35" t="s">
        <v>1095</v>
      </c>
      <c r="B1272" s="4">
        <v>19.190000000000001</v>
      </c>
      <c r="C1272" s="4">
        <v>7.71</v>
      </c>
      <c r="D1272" s="4" t="s">
        <v>2375</v>
      </c>
      <c r="E1272" s="4" t="s">
        <v>2373</v>
      </c>
      <c r="F1272" s="4" t="s">
        <v>2373</v>
      </c>
      <c r="G1272" s="4">
        <v>1</v>
      </c>
      <c r="H1272" s="4" t="s">
        <v>2373</v>
      </c>
      <c r="I1272" s="4" t="str">
        <f t="shared" si="38"/>
        <v>Normal Weight</v>
      </c>
      <c r="J1272" s="36" t="str">
        <f t="shared" si="39"/>
        <v>Diabetes</v>
      </c>
    </row>
    <row r="1273" spans="1:10" x14ac:dyDescent="0.25">
      <c r="A1273" s="35" t="s">
        <v>1094</v>
      </c>
      <c r="B1273" s="4">
        <v>27.5</v>
      </c>
      <c r="C1273" s="4">
        <v>6.03</v>
      </c>
      <c r="D1273" s="4" t="s">
        <v>2373</v>
      </c>
      <c r="E1273" s="4" t="s">
        <v>2373</v>
      </c>
      <c r="F1273" s="4" t="s">
        <v>2373</v>
      </c>
      <c r="G1273" s="4">
        <v>0</v>
      </c>
      <c r="H1273" s="4" t="s">
        <v>2373</v>
      </c>
      <c r="I1273" s="4" t="str">
        <f t="shared" si="38"/>
        <v>Over Weight</v>
      </c>
      <c r="J1273" s="36" t="str">
        <f t="shared" si="39"/>
        <v>Pre diabetes</v>
      </c>
    </row>
    <row r="1274" spans="1:10" x14ac:dyDescent="0.25">
      <c r="A1274" s="35" t="s">
        <v>1093</v>
      </c>
      <c r="B1274" s="4">
        <v>27.36</v>
      </c>
      <c r="C1274" s="4">
        <v>5.96</v>
      </c>
      <c r="D1274" s="4" t="s">
        <v>2373</v>
      </c>
      <c r="E1274" s="4" t="s">
        <v>2373</v>
      </c>
      <c r="F1274" s="4" t="s">
        <v>2375</v>
      </c>
      <c r="G1274" s="4">
        <v>1</v>
      </c>
      <c r="H1274" s="4" t="s">
        <v>2373</v>
      </c>
      <c r="I1274" s="4" t="str">
        <f t="shared" si="38"/>
        <v>Over Weight</v>
      </c>
      <c r="J1274" s="36" t="str">
        <f t="shared" si="39"/>
        <v>Pre diabetes</v>
      </c>
    </row>
    <row r="1275" spans="1:10" x14ac:dyDescent="0.25">
      <c r="A1275" s="35" t="s">
        <v>1092</v>
      </c>
      <c r="B1275" s="4">
        <v>20.350000000000001</v>
      </c>
      <c r="C1275" s="4">
        <v>4.16</v>
      </c>
      <c r="D1275" s="4" t="s">
        <v>2373</v>
      </c>
      <c r="E1275" s="4" t="s">
        <v>2373</v>
      </c>
      <c r="F1275" s="4" t="s">
        <v>2373</v>
      </c>
      <c r="G1275" s="4">
        <v>0</v>
      </c>
      <c r="H1275" s="4" t="s">
        <v>2373</v>
      </c>
      <c r="I1275" s="4" t="str">
        <f t="shared" si="38"/>
        <v>Normal Weight</v>
      </c>
      <c r="J1275" s="36" t="str">
        <f t="shared" si="39"/>
        <v>Normal</v>
      </c>
    </row>
    <row r="1276" spans="1:10" x14ac:dyDescent="0.25">
      <c r="A1276" s="35" t="s">
        <v>1091</v>
      </c>
      <c r="B1276" s="4">
        <v>24.035</v>
      </c>
      <c r="C1276" s="4">
        <v>6.11</v>
      </c>
      <c r="D1276" s="4" t="s">
        <v>2373</v>
      </c>
      <c r="E1276" s="4" t="s">
        <v>2373</v>
      </c>
      <c r="F1276" s="4" t="s">
        <v>2373</v>
      </c>
      <c r="G1276" s="4">
        <v>0</v>
      </c>
      <c r="H1276" s="4" t="s">
        <v>2373</v>
      </c>
      <c r="I1276" s="4" t="str">
        <f t="shared" si="38"/>
        <v>Normal Weight</v>
      </c>
      <c r="J1276" s="36" t="str">
        <f t="shared" si="39"/>
        <v>Pre diabetes</v>
      </c>
    </row>
    <row r="1277" spans="1:10" x14ac:dyDescent="0.25">
      <c r="A1277" s="35" t="s">
        <v>1090</v>
      </c>
      <c r="B1277" s="4">
        <v>23.56</v>
      </c>
      <c r="C1277" s="4">
        <v>5.97</v>
      </c>
      <c r="D1277" s="4" t="s">
        <v>2373</v>
      </c>
      <c r="E1277" s="4" t="s">
        <v>2373</v>
      </c>
      <c r="F1277" s="4" t="s">
        <v>2373</v>
      </c>
      <c r="G1277" s="4">
        <v>0</v>
      </c>
      <c r="H1277" s="4" t="s">
        <v>2373</v>
      </c>
      <c r="I1277" s="4" t="str">
        <f t="shared" si="38"/>
        <v>Normal Weight</v>
      </c>
      <c r="J1277" s="36" t="str">
        <f t="shared" si="39"/>
        <v>Pre diabetes</v>
      </c>
    </row>
    <row r="1278" spans="1:10" x14ac:dyDescent="0.25">
      <c r="A1278" s="35" t="s">
        <v>1089</v>
      </c>
      <c r="B1278" s="4">
        <v>27.17</v>
      </c>
      <c r="C1278" s="4">
        <v>10.81</v>
      </c>
      <c r="D1278" s="4" t="s">
        <v>2373</v>
      </c>
      <c r="E1278" s="4" t="s">
        <v>2373</v>
      </c>
      <c r="F1278" s="4" t="s">
        <v>2373</v>
      </c>
      <c r="G1278" s="4">
        <v>2</v>
      </c>
      <c r="H1278" s="4" t="s">
        <v>2373</v>
      </c>
      <c r="I1278" s="4" t="str">
        <f t="shared" si="38"/>
        <v>Over Weight</v>
      </c>
      <c r="J1278" s="36" t="str">
        <f t="shared" si="39"/>
        <v>Diabetes</v>
      </c>
    </row>
    <row r="1279" spans="1:10" x14ac:dyDescent="0.25">
      <c r="A1279" s="35" t="s">
        <v>1088</v>
      </c>
      <c r="B1279" s="4">
        <v>34.32</v>
      </c>
      <c r="C1279" s="4">
        <v>5.7</v>
      </c>
      <c r="D1279" s="4" t="s">
        <v>2375</v>
      </c>
      <c r="E1279" s="4" t="s">
        <v>2373</v>
      </c>
      <c r="F1279" s="4" t="s">
        <v>2375</v>
      </c>
      <c r="G1279" s="4">
        <v>1</v>
      </c>
      <c r="H1279" s="4" t="s">
        <v>2373</v>
      </c>
      <c r="I1279" s="4" t="str">
        <f t="shared" si="38"/>
        <v>Obesity</v>
      </c>
      <c r="J1279" s="36" t="str">
        <f t="shared" si="39"/>
        <v>Pre diabetes</v>
      </c>
    </row>
    <row r="1280" spans="1:10" x14ac:dyDescent="0.25">
      <c r="A1280" s="35" t="s">
        <v>1087</v>
      </c>
      <c r="B1280" s="4">
        <v>23.87</v>
      </c>
      <c r="C1280" s="4">
        <v>4.7699999999999996</v>
      </c>
      <c r="D1280" s="4" t="s">
        <v>2375</v>
      </c>
      <c r="E1280" s="4" t="s">
        <v>2373</v>
      </c>
      <c r="F1280" s="4" t="s">
        <v>2375</v>
      </c>
      <c r="G1280" s="4">
        <v>1</v>
      </c>
      <c r="H1280" s="4" t="s">
        <v>2373</v>
      </c>
      <c r="I1280" s="4" t="str">
        <f t="shared" si="38"/>
        <v>Normal Weight</v>
      </c>
      <c r="J1280" s="36" t="str">
        <f t="shared" si="39"/>
        <v>Normal</v>
      </c>
    </row>
    <row r="1281" spans="1:10" x14ac:dyDescent="0.25">
      <c r="A1281" s="35" t="s">
        <v>1086</v>
      </c>
      <c r="B1281" s="4">
        <v>30.15</v>
      </c>
      <c r="C1281" s="4">
        <v>4.25</v>
      </c>
      <c r="D1281" s="4" t="s">
        <v>2373</v>
      </c>
      <c r="E1281" s="4" t="s">
        <v>2373</v>
      </c>
      <c r="F1281" s="4" t="s">
        <v>2373</v>
      </c>
      <c r="G1281" s="4">
        <v>1</v>
      </c>
      <c r="H1281" s="4" t="s">
        <v>2373</v>
      </c>
      <c r="I1281" s="4" t="str">
        <f t="shared" si="38"/>
        <v>Obesity</v>
      </c>
      <c r="J1281" s="36" t="str">
        <f t="shared" si="39"/>
        <v>Normal</v>
      </c>
    </row>
    <row r="1282" spans="1:10" x14ac:dyDescent="0.25">
      <c r="A1282" s="35" t="s">
        <v>1085</v>
      </c>
      <c r="B1282" s="4">
        <v>26.36</v>
      </c>
      <c r="C1282" s="4">
        <v>5.52</v>
      </c>
      <c r="D1282" s="4" t="s">
        <v>2373</v>
      </c>
      <c r="E1282" s="4" t="s">
        <v>2373</v>
      </c>
      <c r="F1282" s="4" t="s">
        <v>2373</v>
      </c>
      <c r="G1282" s="4">
        <v>0</v>
      </c>
      <c r="H1282" s="4" t="s">
        <v>2373</v>
      </c>
      <c r="I1282" s="4" t="str">
        <f t="shared" si="38"/>
        <v>Over Weight</v>
      </c>
      <c r="J1282" s="36" t="str">
        <f t="shared" si="39"/>
        <v>Normal</v>
      </c>
    </row>
    <row r="1283" spans="1:10" x14ac:dyDescent="0.25">
      <c r="A1283" s="35" t="s">
        <v>1084</v>
      </c>
      <c r="B1283" s="4">
        <v>45.32</v>
      </c>
      <c r="C1283" s="4">
        <v>6.53</v>
      </c>
      <c r="D1283" s="4" t="s">
        <v>2375</v>
      </c>
      <c r="E1283" s="4" t="s">
        <v>2373</v>
      </c>
      <c r="F1283" s="4" t="s">
        <v>2373</v>
      </c>
      <c r="G1283" s="4">
        <v>1</v>
      </c>
      <c r="H1283" s="4" t="s">
        <v>2373</v>
      </c>
      <c r="I1283" s="4" t="str">
        <f t="shared" ref="I1283:I1346" si="40">IF(B1283&lt;18.5,"Underweight",IF(B1283&lt;24.9,"Normal Weight",IF(B1283&lt;29.9,"Over Weight","Obesity")))</f>
        <v>Obesity</v>
      </c>
      <c r="J1283" s="36" t="str">
        <f t="shared" ref="J1283:J1336" si="41">IF(C1283&lt;5.7,"Normal",IF(C1283&lt;6.4,"Pre diabetes","Diabetes"))</f>
        <v>Diabetes</v>
      </c>
    </row>
    <row r="1284" spans="1:10" x14ac:dyDescent="0.25">
      <c r="A1284" s="35" t="s">
        <v>1083</v>
      </c>
      <c r="B1284" s="4">
        <v>31.93</v>
      </c>
      <c r="C1284" s="4">
        <v>4.82</v>
      </c>
      <c r="D1284" s="4" t="s">
        <v>2375</v>
      </c>
      <c r="E1284" s="4" t="s">
        <v>2373</v>
      </c>
      <c r="F1284" s="4" t="s">
        <v>2373</v>
      </c>
      <c r="G1284" s="4">
        <v>1</v>
      </c>
      <c r="H1284" s="4" t="s">
        <v>2373</v>
      </c>
      <c r="I1284" s="4" t="str">
        <f t="shared" si="40"/>
        <v>Obesity</v>
      </c>
      <c r="J1284" s="36" t="str">
        <f t="shared" si="41"/>
        <v>Normal</v>
      </c>
    </row>
    <row r="1285" spans="1:10" x14ac:dyDescent="0.25">
      <c r="A1285" s="35" t="s">
        <v>1082</v>
      </c>
      <c r="B1285" s="4">
        <v>36</v>
      </c>
      <c r="C1285" s="4">
        <v>11.94</v>
      </c>
      <c r="D1285" s="4" t="s">
        <v>2375</v>
      </c>
      <c r="E1285" s="4" t="s">
        <v>2373</v>
      </c>
      <c r="F1285" s="4" t="s">
        <v>2373</v>
      </c>
      <c r="G1285" s="4">
        <v>1</v>
      </c>
      <c r="H1285" s="4" t="s">
        <v>2373</v>
      </c>
      <c r="I1285" s="4" t="str">
        <f t="shared" si="40"/>
        <v>Obesity</v>
      </c>
      <c r="J1285" s="36" t="str">
        <f t="shared" si="41"/>
        <v>Diabetes</v>
      </c>
    </row>
    <row r="1286" spans="1:10" x14ac:dyDescent="0.25">
      <c r="A1286" s="35" t="s">
        <v>1081</v>
      </c>
      <c r="B1286" s="4">
        <v>32</v>
      </c>
      <c r="C1286" s="4">
        <v>7.85</v>
      </c>
      <c r="D1286" s="4" t="s">
        <v>2375</v>
      </c>
      <c r="E1286" s="4" t="s">
        <v>2373</v>
      </c>
      <c r="F1286" s="4" t="s">
        <v>2373</v>
      </c>
      <c r="G1286" s="4">
        <v>1</v>
      </c>
      <c r="H1286" s="4" t="s">
        <v>2373</v>
      </c>
      <c r="I1286" s="4" t="str">
        <f t="shared" si="40"/>
        <v>Obesity</v>
      </c>
      <c r="J1286" s="36" t="str">
        <f t="shared" si="41"/>
        <v>Diabetes</v>
      </c>
    </row>
    <row r="1287" spans="1:10" x14ac:dyDescent="0.25">
      <c r="A1287" s="35" t="s">
        <v>1080</v>
      </c>
      <c r="B1287" s="4">
        <v>29.37</v>
      </c>
      <c r="C1287" s="4">
        <v>8.01</v>
      </c>
      <c r="D1287" s="4" t="s">
        <v>2375</v>
      </c>
      <c r="E1287" s="4" t="s">
        <v>2373</v>
      </c>
      <c r="F1287" s="4" t="s">
        <v>2373</v>
      </c>
      <c r="G1287" s="4">
        <v>1</v>
      </c>
      <c r="H1287" s="4" t="s">
        <v>2373</v>
      </c>
      <c r="I1287" s="4" t="str">
        <f t="shared" si="40"/>
        <v>Over Weight</v>
      </c>
      <c r="J1287" s="36" t="str">
        <f t="shared" si="41"/>
        <v>Diabetes</v>
      </c>
    </row>
    <row r="1288" spans="1:10" x14ac:dyDescent="0.25">
      <c r="A1288" s="35" t="s">
        <v>1079</v>
      </c>
      <c r="B1288" s="4">
        <v>23.6</v>
      </c>
      <c r="C1288" s="4">
        <v>7.4</v>
      </c>
      <c r="D1288" s="4" t="s">
        <v>2375</v>
      </c>
      <c r="E1288" s="4" t="s">
        <v>2373</v>
      </c>
      <c r="F1288" s="4" t="s">
        <v>2373</v>
      </c>
      <c r="G1288" s="4">
        <v>1</v>
      </c>
      <c r="H1288" s="4" t="s">
        <v>2373</v>
      </c>
      <c r="I1288" s="4" t="str">
        <f t="shared" si="40"/>
        <v>Normal Weight</v>
      </c>
      <c r="J1288" s="36" t="str">
        <f t="shared" si="41"/>
        <v>Diabetes</v>
      </c>
    </row>
    <row r="1289" spans="1:10" x14ac:dyDescent="0.25">
      <c r="A1289" s="35" t="s">
        <v>1078</v>
      </c>
      <c r="B1289" s="4">
        <v>33.155000000000001</v>
      </c>
      <c r="C1289" s="4">
        <v>8.3800000000000008</v>
      </c>
      <c r="D1289" s="4" t="s">
        <v>2375</v>
      </c>
      <c r="E1289" s="4" t="s">
        <v>2373</v>
      </c>
      <c r="F1289" s="4" t="s">
        <v>2373</v>
      </c>
      <c r="G1289" s="4">
        <v>0</v>
      </c>
      <c r="H1289" s="4" t="s">
        <v>2373</v>
      </c>
      <c r="I1289" s="4" t="str">
        <f t="shared" si="40"/>
        <v>Obesity</v>
      </c>
      <c r="J1289" s="36" t="str">
        <f t="shared" si="41"/>
        <v>Diabetes</v>
      </c>
    </row>
    <row r="1290" spans="1:10" x14ac:dyDescent="0.25">
      <c r="A1290" s="35" t="s">
        <v>1077</v>
      </c>
      <c r="B1290" s="4">
        <v>24.32</v>
      </c>
      <c r="C1290" s="4">
        <v>11.56</v>
      </c>
      <c r="D1290" s="4" t="s">
        <v>2375</v>
      </c>
      <c r="E1290" s="4" t="s">
        <v>2373</v>
      </c>
      <c r="F1290" s="4" t="s">
        <v>2373</v>
      </c>
      <c r="G1290" s="4">
        <v>1</v>
      </c>
      <c r="H1290" s="4" t="s">
        <v>2373</v>
      </c>
      <c r="I1290" s="4" t="str">
        <f t="shared" si="40"/>
        <v>Normal Weight</v>
      </c>
      <c r="J1290" s="36" t="str">
        <f t="shared" si="41"/>
        <v>Diabetes</v>
      </c>
    </row>
    <row r="1291" spans="1:10" x14ac:dyDescent="0.25">
      <c r="A1291" s="35" t="s">
        <v>1076</v>
      </c>
      <c r="B1291" s="4">
        <v>36.299999999999997</v>
      </c>
      <c r="C1291" s="4">
        <v>4.6100000000000003</v>
      </c>
      <c r="D1291" s="4" t="s">
        <v>2373</v>
      </c>
      <c r="E1291" s="4" t="s">
        <v>2373</v>
      </c>
      <c r="F1291" s="4" t="s">
        <v>2373</v>
      </c>
      <c r="G1291" s="4">
        <v>0</v>
      </c>
      <c r="H1291" s="4" t="s">
        <v>2373</v>
      </c>
      <c r="I1291" s="4" t="str">
        <f t="shared" si="40"/>
        <v>Obesity</v>
      </c>
      <c r="J1291" s="36" t="str">
        <f t="shared" si="41"/>
        <v>Normal</v>
      </c>
    </row>
    <row r="1292" spans="1:10" x14ac:dyDescent="0.25">
      <c r="A1292" s="35" t="s">
        <v>1075</v>
      </c>
      <c r="B1292" s="4">
        <v>34.4</v>
      </c>
      <c r="C1292" s="4">
        <v>4.95</v>
      </c>
      <c r="D1292" s="4" t="s">
        <v>2373</v>
      </c>
      <c r="E1292" s="4" t="s">
        <v>2373</v>
      </c>
      <c r="F1292" s="4" t="s">
        <v>2375</v>
      </c>
      <c r="G1292" s="4">
        <v>1</v>
      </c>
      <c r="H1292" s="4" t="s">
        <v>2373</v>
      </c>
      <c r="I1292" s="4" t="str">
        <f t="shared" si="40"/>
        <v>Obesity</v>
      </c>
      <c r="J1292" s="36" t="str">
        <f t="shared" si="41"/>
        <v>Normal</v>
      </c>
    </row>
    <row r="1293" spans="1:10" x14ac:dyDescent="0.25">
      <c r="A1293" s="35" t="s">
        <v>1074</v>
      </c>
      <c r="B1293" s="4">
        <v>30.9</v>
      </c>
      <c r="C1293" s="4">
        <v>5.04</v>
      </c>
      <c r="D1293" s="4" t="s">
        <v>2373</v>
      </c>
      <c r="E1293" s="4" t="s">
        <v>2373</v>
      </c>
      <c r="F1293" s="4" t="s">
        <v>2373</v>
      </c>
      <c r="G1293" s="4">
        <v>0</v>
      </c>
      <c r="H1293" s="4" t="s">
        <v>2373</v>
      </c>
      <c r="I1293" s="4" t="str">
        <f t="shared" si="40"/>
        <v>Obesity</v>
      </c>
      <c r="J1293" s="36" t="str">
        <f t="shared" si="41"/>
        <v>Normal</v>
      </c>
    </row>
    <row r="1294" spans="1:10" x14ac:dyDescent="0.25">
      <c r="A1294" s="35" t="s">
        <v>1073</v>
      </c>
      <c r="B1294" s="4">
        <v>28.6</v>
      </c>
      <c r="C1294" s="4">
        <v>5.42</v>
      </c>
      <c r="D1294" s="4" t="s">
        <v>2373</v>
      </c>
      <c r="E1294" s="4" t="s">
        <v>2373</v>
      </c>
      <c r="F1294" s="4" t="s">
        <v>2373</v>
      </c>
      <c r="G1294" s="4">
        <v>0</v>
      </c>
      <c r="H1294" s="4" t="s">
        <v>2373</v>
      </c>
      <c r="I1294" s="4" t="str">
        <f t="shared" si="40"/>
        <v>Over Weight</v>
      </c>
      <c r="J1294" s="36" t="str">
        <f t="shared" si="41"/>
        <v>Normal</v>
      </c>
    </row>
    <row r="1295" spans="1:10" x14ac:dyDescent="0.25">
      <c r="A1295" s="35" t="s">
        <v>1072</v>
      </c>
      <c r="B1295" s="4">
        <v>27.83</v>
      </c>
      <c r="C1295" s="4">
        <v>5.39</v>
      </c>
      <c r="D1295" s="4" t="s">
        <v>2373</v>
      </c>
      <c r="E1295" s="4" t="s">
        <v>2373</v>
      </c>
      <c r="F1295" s="4" t="s">
        <v>2373</v>
      </c>
      <c r="G1295" s="4">
        <v>0</v>
      </c>
      <c r="H1295" s="4" t="s">
        <v>2373</v>
      </c>
      <c r="I1295" s="4" t="str">
        <f t="shared" si="40"/>
        <v>Over Weight</v>
      </c>
      <c r="J1295" s="36" t="str">
        <f t="shared" si="41"/>
        <v>Normal</v>
      </c>
    </row>
    <row r="1296" spans="1:10" x14ac:dyDescent="0.25">
      <c r="A1296" s="35" t="s">
        <v>1071</v>
      </c>
      <c r="B1296" s="4">
        <v>39.64</v>
      </c>
      <c r="C1296" s="4">
        <v>6</v>
      </c>
      <c r="D1296" s="4" t="s">
        <v>2373</v>
      </c>
      <c r="E1296" s="4" t="s">
        <v>2373</v>
      </c>
      <c r="F1296" s="4" t="s">
        <v>2375</v>
      </c>
      <c r="G1296" s="4">
        <v>1</v>
      </c>
      <c r="H1296" s="4" t="s">
        <v>2373</v>
      </c>
      <c r="I1296" s="4" t="str">
        <f t="shared" si="40"/>
        <v>Obesity</v>
      </c>
      <c r="J1296" s="36" t="str">
        <f t="shared" si="41"/>
        <v>Pre diabetes</v>
      </c>
    </row>
    <row r="1297" spans="1:10" x14ac:dyDescent="0.25">
      <c r="A1297" s="35" t="s">
        <v>1070</v>
      </c>
      <c r="B1297" s="4">
        <v>38.479999999999997</v>
      </c>
      <c r="C1297" s="4">
        <v>6.02</v>
      </c>
      <c r="D1297" s="4" t="s">
        <v>2373</v>
      </c>
      <c r="E1297" s="4" t="s">
        <v>2373</v>
      </c>
      <c r="F1297" s="4" t="s">
        <v>2373</v>
      </c>
      <c r="G1297" s="4">
        <v>1</v>
      </c>
      <c r="H1297" s="4" t="s">
        <v>2373</v>
      </c>
      <c r="I1297" s="4" t="str">
        <f t="shared" si="40"/>
        <v>Obesity</v>
      </c>
      <c r="J1297" s="36" t="str">
        <f t="shared" si="41"/>
        <v>Pre diabetes</v>
      </c>
    </row>
    <row r="1298" spans="1:10" x14ac:dyDescent="0.25">
      <c r="A1298" s="35" t="s">
        <v>1069</v>
      </c>
      <c r="B1298" s="4">
        <v>36.200000000000003</v>
      </c>
      <c r="C1298" s="4">
        <v>4.62</v>
      </c>
      <c r="D1298" s="4" t="s">
        <v>2373</v>
      </c>
      <c r="E1298" s="4" t="s">
        <v>2373</v>
      </c>
      <c r="F1298" s="4" t="s">
        <v>2373</v>
      </c>
      <c r="G1298" s="4">
        <v>2</v>
      </c>
      <c r="H1298" s="4" t="s">
        <v>2373</v>
      </c>
      <c r="I1298" s="4" t="str">
        <f t="shared" si="40"/>
        <v>Obesity</v>
      </c>
      <c r="J1298" s="36" t="str">
        <f t="shared" si="41"/>
        <v>Normal</v>
      </c>
    </row>
    <row r="1299" spans="1:10" x14ac:dyDescent="0.25">
      <c r="A1299" s="35" t="s">
        <v>1068</v>
      </c>
      <c r="B1299" s="4">
        <v>27.13</v>
      </c>
      <c r="C1299" s="4">
        <v>5.59</v>
      </c>
      <c r="D1299" s="4" t="s">
        <v>2373</v>
      </c>
      <c r="E1299" s="4" t="s">
        <v>2373</v>
      </c>
      <c r="F1299" s="4" t="s">
        <v>2373</v>
      </c>
      <c r="G1299" s="4">
        <v>1</v>
      </c>
      <c r="H1299" s="4" t="s">
        <v>2373</v>
      </c>
      <c r="I1299" s="4" t="str">
        <f t="shared" si="40"/>
        <v>Over Weight</v>
      </c>
      <c r="J1299" s="36" t="str">
        <f t="shared" si="41"/>
        <v>Normal</v>
      </c>
    </row>
    <row r="1300" spans="1:10" x14ac:dyDescent="0.25">
      <c r="A1300" s="35" t="s">
        <v>1067</v>
      </c>
      <c r="B1300" s="4">
        <v>20.75</v>
      </c>
      <c r="C1300" s="4">
        <v>5.18</v>
      </c>
      <c r="D1300" s="4" t="s">
        <v>2375</v>
      </c>
      <c r="E1300" s="4" t="s">
        <v>2373</v>
      </c>
      <c r="F1300" s="4" t="s">
        <v>2373</v>
      </c>
      <c r="G1300" s="4">
        <v>2</v>
      </c>
      <c r="H1300" s="4" t="s">
        <v>2373</v>
      </c>
      <c r="I1300" s="4" t="str">
        <f t="shared" si="40"/>
        <v>Normal Weight</v>
      </c>
      <c r="J1300" s="36" t="str">
        <f t="shared" si="41"/>
        <v>Normal</v>
      </c>
    </row>
    <row r="1301" spans="1:10" x14ac:dyDescent="0.25">
      <c r="A1301" s="35" t="s">
        <v>1066</v>
      </c>
      <c r="B1301" s="4">
        <v>26.6</v>
      </c>
      <c r="C1301" s="4">
        <v>6.29</v>
      </c>
      <c r="D1301" s="4" t="s">
        <v>2373</v>
      </c>
      <c r="E1301" s="4" t="s">
        <v>2373</v>
      </c>
      <c r="F1301" s="4" t="s">
        <v>2373</v>
      </c>
      <c r="G1301" s="4">
        <v>2</v>
      </c>
      <c r="H1301" s="4" t="s">
        <v>2373</v>
      </c>
      <c r="I1301" s="4" t="str">
        <f t="shared" si="40"/>
        <v>Over Weight</v>
      </c>
      <c r="J1301" s="36" t="str">
        <f t="shared" si="41"/>
        <v>Pre diabetes</v>
      </c>
    </row>
    <row r="1302" spans="1:10" x14ac:dyDescent="0.25">
      <c r="A1302" s="35" t="s">
        <v>1065</v>
      </c>
      <c r="B1302" s="4">
        <v>25.3</v>
      </c>
      <c r="C1302" s="4">
        <v>4.49</v>
      </c>
      <c r="D1302" s="4" t="s">
        <v>2373</v>
      </c>
      <c r="E1302" s="4" t="s">
        <v>2373</v>
      </c>
      <c r="F1302" s="4" t="s">
        <v>2373</v>
      </c>
      <c r="G1302" s="4">
        <v>2</v>
      </c>
      <c r="H1302" s="4" t="s">
        <v>2373</v>
      </c>
      <c r="I1302" s="4" t="str">
        <f t="shared" si="40"/>
        <v>Over Weight</v>
      </c>
      <c r="J1302" s="36" t="str">
        <f t="shared" si="41"/>
        <v>Normal</v>
      </c>
    </row>
    <row r="1303" spans="1:10" x14ac:dyDescent="0.25">
      <c r="A1303" s="35" t="s">
        <v>1064</v>
      </c>
      <c r="B1303" s="4">
        <v>18.84</v>
      </c>
      <c r="C1303" s="4">
        <v>11.82</v>
      </c>
      <c r="D1303" s="4" t="s">
        <v>2375</v>
      </c>
      <c r="E1303" s="4" t="s">
        <v>2373</v>
      </c>
      <c r="F1303" s="4" t="s">
        <v>2375</v>
      </c>
      <c r="G1303" s="4">
        <v>1</v>
      </c>
      <c r="H1303" s="4" t="s">
        <v>2373</v>
      </c>
      <c r="I1303" s="4" t="str">
        <f t="shared" si="40"/>
        <v>Normal Weight</v>
      </c>
      <c r="J1303" s="36" t="str">
        <f t="shared" si="41"/>
        <v>Diabetes</v>
      </c>
    </row>
    <row r="1304" spans="1:10" x14ac:dyDescent="0.25">
      <c r="A1304" s="35" t="s">
        <v>1063</v>
      </c>
      <c r="B1304" s="4">
        <v>19.57</v>
      </c>
      <c r="C1304" s="4">
        <v>7.41</v>
      </c>
      <c r="D1304" s="4" t="s">
        <v>2375</v>
      </c>
      <c r="E1304" s="4" t="s">
        <v>2373</v>
      </c>
      <c r="F1304" s="4" t="s">
        <v>2373</v>
      </c>
      <c r="G1304" s="4">
        <v>1</v>
      </c>
      <c r="H1304" s="4" t="s">
        <v>2373</v>
      </c>
      <c r="I1304" s="4" t="str">
        <f t="shared" si="40"/>
        <v>Normal Weight</v>
      </c>
      <c r="J1304" s="36" t="str">
        <f t="shared" si="41"/>
        <v>Diabetes</v>
      </c>
    </row>
    <row r="1305" spans="1:10" x14ac:dyDescent="0.25">
      <c r="A1305" s="35" t="s">
        <v>1062</v>
      </c>
      <c r="B1305" s="4">
        <v>30.495000000000001</v>
      </c>
      <c r="C1305" s="4">
        <v>5.97</v>
      </c>
      <c r="D1305" s="4" t="s">
        <v>2373</v>
      </c>
      <c r="E1305" s="4" t="s">
        <v>2373</v>
      </c>
      <c r="F1305" s="4" t="s">
        <v>2373</v>
      </c>
      <c r="G1305" s="4">
        <v>0</v>
      </c>
      <c r="H1305" s="4" t="s">
        <v>2373</v>
      </c>
      <c r="I1305" s="4" t="str">
        <f t="shared" si="40"/>
        <v>Obesity</v>
      </c>
      <c r="J1305" s="36" t="str">
        <f t="shared" si="41"/>
        <v>Pre diabetes</v>
      </c>
    </row>
    <row r="1306" spans="1:10" x14ac:dyDescent="0.25">
      <c r="A1306" s="35" t="s">
        <v>1061</v>
      </c>
      <c r="B1306" s="4">
        <v>30.114999999999998</v>
      </c>
      <c r="C1306" s="4">
        <v>5.74</v>
      </c>
      <c r="D1306" s="4" t="s">
        <v>2373</v>
      </c>
      <c r="E1306" s="4" t="s">
        <v>2373</v>
      </c>
      <c r="F1306" s="4" t="s">
        <v>2375</v>
      </c>
      <c r="G1306" s="4">
        <v>1</v>
      </c>
      <c r="H1306" s="4" t="s">
        <v>2373</v>
      </c>
      <c r="I1306" s="4" t="str">
        <f t="shared" si="40"/>
        <v>Obesity</v>
      </c>
      <c r="J1306" s="36" t="str">
        <f t="shared" si="41"/>
        <v>Pre diabetes</v>
      </c>
    </row>
    <row r="1307" spans="1:10" x14ac:dyDescent="0.25">
      <c r="A1307" s="35" t="s">
        <v>1060</v>
      </c>
      <c r="B1307" s="4">
        <v>24.78</v>
      </c>
      <c r="C1307" s="4">
        <v>9.85</v>
      </c>
      <c r="D1307" s="4" t="s">
        <v>2373</v>
      </c>
      <c r="E1307" s="4" t="s">
        <v>2373</v>
      </c>
      <c r="F1307" s="4" t="s">
        <v>2373</v>
      </c>
      <c r="G1307" s="4">
        <v>0</v>
      </c>
      <c r="H1307" s="4" t="s">
        <v>2373</v>
      </c>
      <c r="I1307" s="4" t="str">
        <f t="shared" si="40"/>
        <v>Normal Weight</v>
      </c>
      <c r="J1307" s="36" t="str">
        <f t="shared" si="41"/>
        <v>Diabetes</v>
      </c>
    </row>
    <row r="1308" spans="1:10" x14ac:dyDescent="0.25">
      <c r="A1308" s="35" t="s">
        <v>1059</v>
      </c>
      <c r="B1308" s="4">
        <v>24.77</v>
      </c>
      <c r="C1308" s="4">
        <v>7.59</v>
      </c>
      <c r="D1308" s="4" t="s">
        <v>2373</v>
      </c>
      <c r="E1308" s="4" t="s">
        <v>2373</v>
      </c>
      <c r="F1308" s="4" t="s">
        <v>2373</v>
      </c>
      <c r="G1308" s="4">
        <v>0</v>
      </c>
      <c r="H1308" s="4" t="s">
        <v>2373</v>
      </c>
      <c r="I1308" s="4" t="str">
        <f t="shared" si="40"/>
        <v>Normal Weight</v>
      </c>
      <c r="J1308" s="36" t="str">
        <f t="shared" si="41"/>
        <v>Diabetes</v>
      </c>
    </row>
    <row r="1309" spans="1:10" x14ac:dyDescent="0.25">
      <c r="A1309" s="35" t="s">
        <v>1058</v>
      </c>
      <c r="B1309" s="4">
        <v>16.579999999999998</v>
      </c>
      <c r="C1309" s="4">
        <v>6.98</v>
      </c>
      <c r="D1309" s="4" t="s">
        <v>2375</v>
      </c>
      <c r="E1309" s="4" t="s">
        <v>2373</v>
      </c>
      <c r="F1309" s="4" t="s">
        <v>2375</v>
      </c>
      <c r="G1309" s="4">
        <v>1</v>
      </c>
      <c r="H1309" s="4" t="s">
        <v>2373</v>
      </c>
      <c r="I1309" s="4" t="str">
        <f t="shared" si="40"/>
        <v>Underweight</v>
      </c>
      <c r="J1309" s="36" t="str">
        <f t="shared" si="41"/>
        <v>Diabetes</v>
      </c>
    </row>
    <row r="1310" spans="1:10" x14ac:dyDescent="0.25">
      <c r="A1310" s="35" t="s">
        <v>1057</v>
      </c>
      <c r="B1310" s="4">
        <v>38.17</v>
      </c>
      <c r="C1310" s="4">
        <v>4.7300000000000004</v>
      </c>
      <c r="D1310" s="4" t="s">
        <v>2375</v>
      </c>
      <c r="E1310" s="4" t="s">
        <v>2373</v>
      </c>
      <c r="F1310" s="4" t="s">
        <v>2373</v>
      </c>
      <c r="G1310" s="4">
        <v>0</v>
      </c>
      <c r="H1310" s="4" t="s">
        <v>2373</v>
      </c>
      <c r="I1310" s="4" t="str">
        <f t="shared" si="40"/>
        <v>Obesity</v>
      </c>
      <c r="J1310" s="36" t="str">
        <f t="shared" si="41"/>
        <v>Normal</v>
      </c>
    </row>
    <row r="1311" spans="1:10" x14ac:dyDescent="0.25">
      <c r="A1311" s="35" t="s">
        <v>1056</v>
      </c>
      <c r="B1311" s="4">
        <v>39.424999999999997</v>
      </c>
      <c r="C1311" s="4">
        <v>4.76</v>
      </c>
      <c r="D1311" s="4" t="s">
        <v>2375</v>
      </c>
      <c r="E1311" s="4" t="s">
        <v>2373</v>
      </c>
      <c r="F1311" s="4" t="s">
        <v>2373</v>
      </c>
      <c r="G1311" s="4">
        <v>0</v>
      </c>
      <c r="H1311" s="4" t="s">
        <v>2373</v>
      </c>
      <c r="I1311" s="4" t="str">
        <f t="shared" si="40"/>
        <v>Obesity</v>
      </c>
      <c r="J1311" s="36" t="str">
        <f t="shared" si="41"/>
        <v>Normal</v>
      </c>
    </row>
    <row r="1312" spans="1:10" x14ac:dyDescent="0.25">
      <c r="A1312" s="35" t="s">
        <v>1055</v>
      </c>
      <c r="B1312" s="4">
        <v>33.44</v>
      </c>
      <c r="C1312" s="4">
        <v>6.24</v>
      </c>
      <c r="D1312" s="4" t="s">
        <v>2375</v>
      </c>
      <c r="E1312" s="4" t="s">
        <v>2373</v>
      </c>
      <c r="F1312" s="4" t="s">
        <v>2373</v>
      </c>
      <c r="G1312" s="4">
        <v>0</v>
      </c>
      <c r="H1312" s="4" t="s">
        <v>2373</v>
      </c>
      <c r="I1312" s="4" t="str">
        <f t="shared" si="40"/>
        <v>Obesity</v>
      </c>
      <c r="J1312" s="36" t="str">
        <f t="shared" si="41"/>
        <v>Pre diabetes</v>
      </c>
    </row>
    <row r="1313" spans="1:10" x14ac:dyDescent="0.25">
      <c r="A1313" s="35" t="s">
        <v>1054</v>
      </c>
      <c r="B1313" s="4">
        <v>33.344999999999999</v>
      </c>
      <c r="C1313" s="4">
        <v>5.44</v>
      </c>
      <c r="D1313" s="4" t="s">
        <v>2375</v>
      </c>
      <c r="E1313" s="4" t="s">
        <v>2373</v>
      </c>
      <c r="F1313" s="4" t="s">
        <v>2373</v>
      </c>
      <c r="G1313" s="4">
        <v>0</v>
      </c>
      <c r="H1313" s="4" t="s">
        <v>2373</v>
      </c>
      <c r="I1313" s="4" t="str">
        <f t="shared" si="40"/>
        <v>Obesity</v>
      </c>
      <c r="J1313" s="36" t="str">
        <f t="shared" si="41"/>
        <v>Normal</v>
      </c>
    </row>
    <row r="1314" spans="1:10" x14ac:dyDescent="0.25">
      <c r="A1314" s="35" t="s">
        <v>1053</v>
      </c>
      <c r="B1314" s="4">
        <v>38.79</v>
      </c>
      <c r="C1314" s="4">
        <v>5.08</v>
      </c>
      <c r="D1314" s="4" t="s">
        <v>2373</v>
      </c>
      <c r="E1314" s="4" t="s">
        <v>2373</v>
      </c>
      <c r="F1314" s="4" t="s">
        <v>2375</v>
      </c>
      <c r="G1314" s="4">
        <v>1</v>
      </c>
      <c r="H1314" s="4" t="s">
        <v>2373</v>
      </c>
      <c r="I1314" s="4" t="str">
        <f t="shared" si="40"/>
        <v>Obesity</v>
      </c>
      <c r="J1314" s="36" t="str">
        <f t="shared" si="41"/>
        <v>Normal</v>
      </c>
    </row>
    <row r="1315" spans="1:10" x14ac:dyDescent="0.25">
      <c r="A1315" s="35" t="s">
        <v>1052</v>
      </c>
      <c r="B1315" s="4">
        <v>30.684999999999999</v>
      </c>
      <c r="C1315" s="4">
        <v>4.87</v>
      </c>
      <c r="D1315" s="4" t="s">
        <v>2373</v>
      </c>
      <c r="E1315" s="4" t="s">
        <v>2373</v>
      </c>
      <c r="F1315" s="4" t="s">
        <v>2375</v>
      </c>
      <c r="G1315" s="4">
        <v>1</v>
      </c>
      <c r="H1315" s="4" t="s">
        <v>2373</v>
      </c>
      <c r="I1315" s="4" t="str">
        <f t="shared" si="40"/>
        <v>Obesity</v>
      </c>
      <c r="J1315" s="36" t="str">
        <f t="shared" si="41"/>
        <v>Normal</v>
      </c>
    </row>
    <row r="1316" spans="1:10" x14ac:dyDescent="0.25">
      <c r="A1316" s="35" t="s">
        <v>1051</v>
      </c>
      <c r="B1316" s="4">
        <v>22.135000000000002</v>
      </c>
      <c r="C1316" s="4">
        <v>8.17</v>
      </c>
      <c r="D1316" s="4" t="s">
        <v>2373</v>
      </c>
      <c r="E1316" s="4" t="s">
        <v>2373</v>
      </c>
      <c r="F1316" s="4" t="s">
        <v>2373</v>
      </c>
      <c r="G1316" s="4">
        <v>0</v>
      </c>
      <c r="H1316" s="4" t="s">
        <v>2373</v>
      </c>
      <c r="I1316" s="4" t="str">
        <f t="shared" si="40"/>
        <v>Normal Weight</v>
      </c>
      <c r="J1316" s="36" t="str">
        <f t="shared" si="41"/>
        <v>Diabetes</v>
      </c>
    </row>
    <row r="1317" spans="1:10" x14ac:dyDescent="0.25">
      <c r="A1317" s="35" t="s">
        <v>1050</v>
      </c>
      <c r="B1317" s="4">
        <v>33.33</v>
      </c>
      <c r="C1317" s="4">
        <v>7.61</v>
      </c>
      <c r="D1317" s="4" t="s">
        <v>2373</v>
      </c>
      <c r="E1317" s="4" t="s">
        <v>2373</v>
      </c>
      <c r="F1317" s="4" t="s">
        <v>2373</v>
      </c>
      <c r="G1317" s="4">
        <v>0</v>
      </c>
      <c r="H1317" s="4" t="s">
        <v>2373</v>
      </c>
      <c r="I1317" s="4" t="str">
        <f t="shared" si="40"/>
        <v>Obesity</v>
      </c>
      <c r="J1317" s="36" t="str">
        <f t="shared" si="41"/>
        <v>Diabetes</v>
      </c>
    </row>
    <row r="1318" spans="1:10" x14ac:dyDescent="0.25">
      <c r="A1318" s="35" t="s">
        <v>1049</v>
      </c>
      <c r="B1318" s="4">
        <v>31.13</v>
      </c>
      <c r="C1318" s="4">
        <v>10.1</v>
      </c>
      <c r="D1318" s="4" t="s">
        <v>2373</v>
      </c>
      <c r="E1318" s="4" t="s">
        <v>2373</v>
      </c>
      <c r="F1318" s="4" t="s">
        <v>2373</v>
      </c>
      <c r="G1318" s="4">
        <v>0</v>
      </c>
      <c r="H1318" s="4" t="s">
        <v>2373</v>
      </c>
      <c r="I1318" s="4" t="str">
        <f t="shared" si="40"/>
        <v>Obesity</v>
      </c>
      <c r="J1318" s="36" t="str">
        <f t="shared" si="41"/>
        <v>Diabetes</v>
      </c>
    </row>
    <row r="1319" spans="1:10" x14ac:dyDescent="0.25">
      <c r="A1319" s="35" t="s">
        <v>1048</v>
      </c>
      <c r="B1319" s="4">
        <v>28.9</v>
      </c>
      <c r="C1319" s="4">
        <v>11.24</v>
      </c>
      <c r="D1319" s="4" t="s">
        <v>2373</v>
      </c>
      <c r="E1319" s="4" t="s">
        <v>2373</v>
      </c>
      <c r="F1319" s="4" t="s">
        <v>2373</v>
      </c>
      <c r="G1319" s="4">
        <v>0</v>
      </c>
      <c r="H1319" s="4" t="s">
        <v>2373</v>
      </c>
      <c r="I1319" s="4" t="str">
        <f t="shared" si="40"/>
        <v>Over Weight</v>
      </c>
      <c r="J1319" s="36" t="str">
        <f t="shared" si="41"/>
        <v>Diabetes</v>
      </c>
    </row>
    <row r="1320" spans="1:10" x14ac:dyDescent="0.25">
      <c r="A1320" s="35" t="s">
        <v>1047</v>
      </c>
      <c r="B1320" s="4">
        <v>43.31</v>
      </c>
      <c r="C1320" s="4">
        <v>6.1</v>
      </c>
      <c r="D1320" s="4" t="s">
        <v>2375</v>
      </c>
      <c r="E1320" s="4" t="s">
        <v>2374</v>
      </c>
      <c r="F1320" s="4" t="s">
        <v>2373</v>
      </c>
      <c r="G1320" s="4">
        <v>1</v>
      </c>
      <c r="H1320" s="4" t="s">
        <v>2373</v>
      </c>
      <c r="I1320" s="4" t="str">
        <f t="shared" si="40"/>
        <v>Obesity</v>
      </c>
      <c r="J1320" s="36" t="str">
        <f t="shared" si="41"/>
        <v>Pre diabetes</v>
      </c>
    </row>
    <row r="1321" spans="1:10" x14ac:dyDescent="0.25">
      <c r="A1321" s="35" t="s">
        <v>1046</v>
      </c>
      <c r="B1321" s="4">
        <v>22.8</v>
      </c>
      <c r="C1321" s="4">
        <v>6.98</v>
      </c>
      <c r="D1321" s="4" t="s">
        <v>2373</v>
      </c>
      <c r="E1321" s="4" t="s">
        <v>2373</v>
      </c>
      <c r="F1321" s="4" t="s">
        <v>2373</v>
      </c>
      <c r="G1321" s="4">
        <v>0</v>
      </c>
      <c r="H1321" s="4" t="s">
        <v>2373</v>
      </c>
      <c r="I1321" s="4" t="str">
        <f t="shared" si="40"/>
        <v>Normal Weight</v>
      </c>
      <c r="J1321" s="36" t="str">
        <f t="shared" si="41"/>
        <v>Diabetes</v>
      </c>
    </row>
    <row r="1322" spans="1:10" x14ac:dyDescent="0.25">
      <c r="A1322" s="35" t="s">
        <v>1045</v>
      </c>
      <c r="B1322" s="4">
        <v>19.09</v>
      </c>
      <c r="C1322" s="4">
        <v>4</v>
      </c>
      <c r="D1322" s="4" t="s">
        <v>2375</v>
      </c>
      <c r="E1322" s="4" t="s">
        <v>2373</v>
      </c>
      <c r="F1322" s="4" t="s">
        <v>2373</v>
      </c>
      <c r="G1322" s="4">
        <v>1</v>
      </c>
      <c r="H1322" s="4" t="s">
        <v>2373</v>
      </c>
      <c r="I1322" s="4" t="str">
        <f t="shared" si="40"/>
        <v>Normal Weight</v>
      </c>
      <c r="J1322" s="36" t="str">
        <f t="shared" si="41"/>
        <v>Normal</v>
      </c>
    </row>
    <row r="1323" spans="1:10" x14ac:dyDescent="0.25">
      <c r="A1323" s="35" t="s">
        <v>1044</v>
      </c>
      <c r="B1323" s="4">
        <v>23.37</v>
      </c>
      <c r="C1323" s="4">
        <v>4.2300000000000004</v>
      </c>
      <c r="D1323" s="4" t="s">
        <v>2373</v>
      </c>
      <c r="E1323" s="4" t="s">
        <v>2373</v>
      </c>
      <c r="F1323" s="4" t="s">
        <v>2373</v>
      </c>
      <c r="G1323" s="4">
        <v>0</v>
      </c>
      <c r="H1323" s="4" t="s">
        <v>2373</v>
      </c>
      <c r="I1323" s="4" t="str">
        <f t="shared" si="40"/>
        <v>Normal Weight</v>
      </c>
      <c r="J1323" s="36" t="str">
        <f t="shared" si="41"/>
        <v>Normal</v>
      </c>
    </row>
    <row r="1324" spans="1:10" x14ac:dyDescent="0.25">
      <c r="A1324" s="35" t="s">
        <v>1043</v>
      </c>
      <c r="B1324" s="4">
        <v>33.44</v>
      </c>
      <c r="C1324" s="4">
        <v>4.72</v>
      </c>
      <c r="D1324" s="4" t="s">
        <v>2375</v>
      </c>
      <c r="E1324" s="4" t="s">
        <v>2373</v>
      </c>
      <c r="F1324" s="4" t="s">
        <v>2373</v>
      </c>
      <c r="G1324" s="4">
        <v>0</v>
      </c>
      <c r="H1324" s="4" t="s">
        <v>2373</v>
      </c>
      <c r="I1324" s="4" t="str">
        <f t="shared" si="40"/>
        <v>Obesity</v>
      </c>
      <c r="J1324" s="36" t="str">
        <f t="shared" si="41"/>
        <v>Normal</v>
      </c>
    </row>
    <row r="1325" spans="1:10" x14ac:dyDescent="0.25">
      <c r="A1325" s="35" t="s">
        <v>1042</v>
      </c>
      <c r="B1325" s="4">
        <v>28.05</v>
      </c>
      <c r="C1325" s="4">
        <v>5.63</v>
      </c>
      <c r="D1325" s="4" t="s">
        <v>2375</v>
      </c>
      <c r="E1325" s="4" t="s">
        <v>2373</v>
      </c>
      <c r="F1325" s="4" t="s">
        <v>2373</v>
      </c>
      <c r="G1325" s="4">
        <v>0</v>
      </c>
      <c r="H1325" s="4" t="s">
        <v>2373</v>
      </c>
      <c r="I1325" s="4" t="str">
        <f t="shared" si="40"/>
        <v>Over Weight</v>
      </c>
      <c r="J1325" s="36" t="str">
        <f t="shared" si="41"/>
        <v>Normal</v>
      </c>
    </row>
    <row r="1326" spans="1:10" x14ac:dyDescent="0.25">
      <c r="A1326" s="35" t="s">
        <v>1041</v>
      </c>
      <c r="B1326" s="4">
        <v>27.72</v>
      </c>
      <c r="C1326" s="4">
        <v>5.83</v>
      </c>
      <c r="D1326" s="4" t="s">
        <v>2375</v>
      </c>
      <c r="E1326" s="4" t="s">
        <v>2373</v>
      </c>
      <c r="F1326" s="4" t="s">
        <v>2373</v>
      </c>
      <c r="G1326" s="4">
        <v>0</v>
      </c>
      <c r="H1326" s="4" t="s">
        <v>2373</v>
      </c>
      <c r="I1326" s="4" t="str">
        <f t="shared" si="40"/>
        <v>Over Weight</v>
      </c>
      <c r="J1326" s="36" t="str">
        <f t="shared" si="41"/>
        <v>Pre diabetes</v>
      </c>
    </row>
    <row r="1327" spans="1:10" x14ac:dyDescent="0.25">
      <c r="A1327" s="35" t="s">
        <v>1040</v>
      </c>
      <c r="B1327" s="4">
        <v>29.81</v>
      </c>
      <c r="C1327" s="4">
        <v>9.23</v>
      </c>
      <c r="D1327" s="4" t="s">
        <v>2373</v>
      </c>
      <c r="E1327" s="4" t="s">
        <v>2373</v>
      </c>
      <c r="F1327" s="4" t="s">
        <v>2373</v>
      </c>
      <c r="G1327" s="4">
        <v>0</v>
      </c>
      <c r="H1327" s="4" t="s">
        <v>2373</v>
      </c>
      <c r="I1327" s="4" t="str">
        <f t="shared" si="40"/>
        <v>Over Weight</v>
      </c>
      <c r="J1327" s="36" t="str">
        <f t="shared" si="41"/>
        <v>Diabetes</v>
      </c>
    </row>
    <row r="1328" spans="1:10" x14ac:dyDescent="0.25">
      <c r="A1328" s="35" t="s">
        <v>1039</v>
      </c>
      <c r="B1328" s="4">
        <v>23.98</v>
      </c>
      <c r="C1328" s="4">
        <v>9.89</v>
      </c>
      <c r="D1328" s="4" t="s">
        <v>2373</v>
      </c>
      <c r="E1328" s="4" t="s">
        <v>2373</v>
      </c>
      <c r="F1328" s="4" t="s">
        <v>2373</v>
      </c>
      <c r="G1328" s="4">
        <v>0</v>
      </c>
      <c r="H1328" s="4" t="s">
        <v>2373</v>
      </c>
      <c r="I1328" s="4" t="str">
        <f t="shared" si="40"/>
        <v>Normal Weight</v>
      </c>
      <c r="J1328" s="36" t="str">
        <f t="shared" si="41"/>
        <v>Diabetes</v>
      </c>
    </row>
    <row r="1329" spans="1:10" x14ac:dyDescent="0.25">
      <c r="A1329" s="35" t="s">
        <v>1038</v>
      </c>
      <c r="B1329" s="4">
        <v>17.34</v>
      </c>
      <c r="C1329" s="4">
        <v>12</v>
      </c>
      <c r="D1329" s="4" t="s">
        <v>2373</v>
      </c>
      <c r="E1329" s="4" t="s">
        <v>2373</v>
      </c>
      <c r="F1329" s="4" t="s">
        <v>2373</v>
      </c>
      <c r="G1329" s="4">
        <v>0</v>
      </c>
      <c r="H1329" s="4" t="s">
        <v>2373</v>
      </c>
      <c r="I1329" s="4" t="str">
        <f t="shared" si="40"/>
        <v>Underweight</v>
      </c>
      <c r="J1329" s="36" t="str">
        <f t="shared" si="41"/>
        <v>Diabetes</v>
      </c>
    </row>
    <row r="1330" spans="1:10" x14ac:dyDescent="0.25">
      <c r="A1330" s="35" t="s">
        <v>1037</v>
      </c>
      <c r="B1330" s="4">
        <v>40.39</v>
      </c>
      <c r="C1330" s="4">
        <v>4.24</v>
      </c>
      <c r="D1330" s="4" t="s">
        <v>2375</v>
      </c>
      <c r="E1330" s="4" t="s">
        <v>2373</v>
      </c>
      <c r="F1330" s="4" t="s">
        <v>2375</v>
      </c>
      <c r="G1330" s="4">
        <v>1</v>
      </c>
      <c r="H1330" s="4" t="s">
        <v>2373</v>
      </c>
      <c r="I1330" s="4" t="str">
        <f t="shared" si="40"/>
        <v>Obesity</v>
      </c>
      <c r="J1330" s="36" t="str">
        <f t="shared" si="41"/>
        <v>Normal</v>
      </c>
    </row>
    <row r="1331" spans="1:10" x14ac:dyDescent="0.25">
      <c r="A1331" s="35" t="s">
        <v>1036</v>
      </c>
      <c r="B1331" s="4">
        <v>25.96</v>
      </c>
      <c r="C1331" s="4">
        <v>4.68</v>
      </c>
      <c r="D1331" s="4" t="s">
        <v>2375</v>
      </c>
      <c r="E1331" s="4" t="s">
        <v>2373</v>
      </c>
      <c r="F1331" s="4" t="s">
        <v>2375</v>
      </c>
      <c r="G1331" s="4">
        <v>1</v>
      </c>
      <c r="H1331" s="4" t="s">
        <v>2373</v>
      </c>
      <c r="I1331" s="4" t="str">
        <f t="shared" si="40"/>
        <v>Over Weight</v>
      </c>
      <c r="J1331" s="36" t="str">
        <f t="shared" si="41"/>
        <v>Normal</v>
      </c>
    </row>
    <row r="1332" spans="1:10" x14ac:dyDescent="0.25">
      <c r="A1332" s="35" t="s">
        <v>1035</v>
      </c>
      <c r="B1332" s="4">
        <v>17.68</v>
      </c>
      <c r="C1332" s="4">
        <v>8.57</v>
      </c>
      <c r="D1332" s="4" t="s">
        <v>2375</v>
      </c>
      <c r="E1332" s="4" t="s">
        <v>2373</v>
      </c>
      <c r="F1332" s="4" t="s">
        <v>2375</v>
      </c>
      <c r="G1332" s="4">
        <v>1</v>
      </c>
      <c r="H1332" s="4" t="s">
        <v>2373</v>
      </c>
      <c r="I1332" s="4" t="str">
        <f t="shared" si="40"/>
        <v>Underweight</v>
      </c>
      <c r="J1332" s="36" t="str">
        <f t="shared" si="41"/>
        <v>Diabetes</v>
      </c>
    </row>
    <row r="1333" spans="1:10" x14ac:dyDescent="0.25">
      <c r="A1333" s="35" t="s">
        <v>1034</v>
      </c>
      <c r="B1333" s="4">
        <v>30.875</v>
      </c>
      <c r="C1333" s="4">
        <v>4.0999999999999996</v>
      </c>
      <c r="D1333" s="4" t="s">
        <v>2373</v>
      </c>
      <c r="E1333" s="4" t="s">
        <v>2373</v>
      </c>
      <c r="F1333" s="4" t="s">
        <v>2373</v>
      </c>
      <c r="G1333" s="4">
        <v>0</v>
      </c>
      <c r="H1333" s="4" t="s">
        <v>2373</v>
      </c>
      <c r="I1333" s="4" t="str">
        <f t="shared" si="40"/>
        <v>Obesity</v>
      </c>
      <c r="J1333" s="36" t="str">
        <f t="shared" si="41"/>
        <v>Normal</v>
      </c>
    </row>
    <row r="1334" spans="1:10" x14ac:dyDescent="0.25">
      <c r="A1334" s="35" t="s">
        <v>1033</v>
      </c>
      <c r="B1334" s="4">
        <v>30.81</v>
      </c>
      <c r="C1334" s="4">
        <v>4.49</v>
      </c>
      <c r="D1334" s="4" t="s">
        <v>2373</v>
      </c>
      <c r="E1334" s="4" t="s">
        <v>2373</v>
      </c>
      <c r="F1334" s="4" t="s">
        <v>2373</v>
      </c>
      <c r="G1334" s="4">
        <v>0</v>
      </c>
      <c r="H1334" s="4" t="s">
        <v>2373</v>
      </c>
      <c r="I1334" s="4" t="str">
        <f t="shared" si="40"/>
        <v>Obesity</v>
      </c>
      <c r="J1334" s="36" t="str">
        <f t="shared" si="41"/>
        <v>Normal</v>
      </c>
    </row>
    <row r="1335" spans="1:10" x14ac:dyDescent="0.25">
      <c r="A1335" s="35" t="s">
        <v>1032</v>
      </c>
      <c r="B1335" s="4">
        <v>36.85</v>
      </c>
      <c r="C1335" s="4">
        <v>8.8000000000000007</v>
      </c>
      <c r="D1335" s="4" t="s">
        <v>2373</v>
      </c>
      <c r="E1335" s="4" t="s">
        <v>2373</v>
      </c>
      <c r="F1335" s="4" t="s">
        <v>2373</v>
      </c>
      <c r="G1335" s="4">
        <v>2</v>
      </c>
      <c r="H1335" s="4" t="s">
        <v>2373</v>
      </c>
      <c r="I1335" s="4" t="str">
        <f t="shared" si="40"/>
        <v>Obesity</v>
      </c>
      <c r="J1335" s="36" t="str">
        <f t="shared" si="41"/>
        <v>Diabetes</v>
      </c>
    </row>
    <row r="1336" spans="1:10" x14ac:dyDescent="0.25">
      <c r="A1336" s="35" t="s">
        <v>1031</v>
      </c>
      <c r="B1336" s="4">
        <v>35.86</v>
      </c>
      <c r="C1336" s="4">
        <v>7.93</v>
      </c>
      <c r="D1336" s="4" t="s">
        <v>2373</v>
      </c>
      <c r="E1336" s="4" t="s">
        <v>2373</v>
      </c>
      <c r="F1336" s="4" t="s">
        <v>2373</v>
      </c>
      <c r="G1336" s="4">
        <v>2</v>
      </c>
      <c r="H1336" s="4" t="s">
        <v>2373</v>
      </c>
      <c r="I1336" s="4" t="str">
        <f t="shared" si="40"/>
        <v>Obesity</v>
      </c>
      <c r="J1336" s="36" t="str">
        <f t="shared" si="41"/>
        <v>Diabetes</v>
      </c>
    </row>
    <row r="1337" spans="1:10" x14ac:dyDescent="0.25">
      <c r="A1337" s="35" t="s">
        <v>1030</v>
      </c>
      <c r="B1337" s="4">
        <v>30.3</v>
      </c>
      <c r="C1337" s="4">
        <v>9.4499999999999993</v>
      </c>
      <c r="D1337" s="4" t="s">
        <v>2373</v>
      </c>
      <c r="E1337" s="4" t="s">
        <v>2373</v>
      </c>
      <c r="F1337" s="4" t="s">
        <v>2373</v>
      </c>
      <c r="G1337" s="4">
        <v>2</v>
      </c>
      <c r="H1337" s="4" t="s">
        <v>2373</v>
      </c>
      <c r="I1337" s="4" t="str">
        <f t="shared" si="40"/>
        <v>Obesity</v>
      </c>
      <c r="J1337" s="36" t="str">
        <f>IF(C1337&lt;5.7,"Normal",IF(C1337&lt;6.4,"Pre diabetes","Diabetes"))</f>
        <v>Diabetes</v>
      </c>
    </row>
    <row r="1338" spans="1:10" x14ac:dyDescent="0.25">
      <c r="A1338" s="35" t="s">
        <v>1029</v>
      </c>
      <c r="B1338" s="4">
        <v>32.015000000000001</v>
      </c>
      <c r="C1338" s="4">
        <v>7.67</v>
      </c>
      <c r="D1338" s="4" t="s">
        <v>2373</v>
      </c>
      <c r="E1338" s="4" t="s">
        <v>2373</v>
      </c>
      <c r="F1338" s="4" t="s">
        <v>2373</v>
      </c>
      <c r="G1338" s="4">
        <v>0</v>
      </c>
      <c r="H1338" s="4" t="s">
        <v>2373</v>
      </c>
      <c r="I1338" s="4" t="str">
        <f t="shared" si="40"/>
        <v>Obesity</v>
      </c>
      <c r="J1338" s="36" t="str">
        <f t="shared" ref="J1338:J1401" si="42">IF(C1338&lt;5.7,"Normal",IF(C1338&lt;6.4,"Pre diabetes","Diabetes"))</f>
        <v>Diabetes</v>
      </c>
    </row>
    <row r="1339" spans="1:10" x14ac:dyDescent="0.25">
      <c r="A1339" s="35" t="s">
        <v>1028</v>
      </c>
      <c r="B1339" s="4">
        <v>25.06</v>
      </c>
      <c r="C1339" s="4">
        <v>10.53</v>
      </c>
      <c r="D1339" s="4" t="s">
        <v>2373</v>
      </c>
      <c r="E1339" s="4" t="s">
        <v>2373</v>
      </c>
      <c r="F1339" s="4" t="s">
        <v>2373</v>
      </c>
      <c r="G1339" s="4">
        <v>2</v>
      </c>
      <c r="H1339" s="4" t="s">
        <v>2373</v>
      </c>
      <c r="I1339" s="4" t="str">
        <f t="shared" si="40"/>
        <v>Over Weight</v>
      </c>
      <c r="J1339" s="36" t="str">
        <f t="shared" si="42"/>
        <v>Diabetes</v>
      </c>
    </row>
    <row r="1340" spans="1:10" x14ac:dyDescent="0.25">
      <c r="A1340" s="35" t="s">
        <v>1027</v>
      </c>
      <c r="B1340" s="4">
        <v>18.829999999999998</v>
      </c>
      <c r="C1340" s="4">
        <v>10.08</v>
      </c>
      <c r="D1340" s="4" t="s">
        <v>2375</v>
      </c>
      <c r="E1340" s="4" t="s">
        <v>2373</v>
      </c>
      <c r="F1340" s="4" t="s">
        <v>2373</v>
      </c>
      <c r="G1340" s="4">
        <v>0</v>
      </c>
      <c r="H1340" s="4" t="s">
        <v>2373</v>
      </c>
      <c r="I1340" s="4" t="str">
        <f t="shared" si="40"/>
        <v>Normal Weight</v>
      </c>
      <c r="J1340" s="36" t="str">
        <f t="shared" si="42"/>
        <v>Diabetes</v>
      </c>
    </row>
    <row r="1341" spans="1:10" x14ac:dyDescent="0.25">
      <c r="A1341" s="35" t="s">
        <v>1026</v>
      </c>
      <c r="B1341" s="4">
        <v>47.52</v>
      </c>
      <c r="C1341" s="4">
        <v>11.39</v>
      </c>
      <c r="D1341" s="4" t="s">
        <v>2375</v>
      </c>
      <c r="E1341" s="4" t="s">
        <v>2373</v>
      </c>
      <c r="F1341" s="4" t="s">
        <v>2373</v>
      </c>
      <c r="G1341" s="4">
        <v>1</v>
      </c>
      <c r="H1341" s="4" t="s">
        <v>2373</v>
      </c>
      <c r="I1341" s="4" t="str">
        <f t="shared" si="40"/>
        <v>Obesity</v>
      </c>
      <c r="J1341" s="36" t="str">
        <f t="shared" si="42"/>
        <v>Diabetes</v>
      </c>
    </row>
    <row r="1342" spans="1:10" x14ac:dyDescent="0.25">
      <c r="A1342" s="35" t="s">
        <v>1025</v>
      </c>
      <c r="B1342" s="4">
        <v>37.82</v>
      </c>
      <c r="C1342" s="4">
        <v>6.36</v>
      </c>
      <c r="D1342" s="4" t="s">
        <v>2373</v>
      </c>
      <c r="E1342" s="4" t="s">
        <v>2373</v>
      </c>
      <c r="F1342" s="4" t="s">
        <v>2373</v>
      </c>
      <c r="G1342" s="4">
        <v>0</v>
      </c>
      <c r="H1342" s="4" t="s">
        <v>2373</v>
      </c>
      <c r="I1342" s="4" t="str">
        <f t="shared" si="40"/>
        <v>Obesity</v>
      </c>
      <c r="J1342" s="36" t="str">
        <f t="shared" si="42"/>
        <v>Pre diabetes</v>
      </c>
    </row>
    <row r="1343" spans="1:10" x14ac:dyDescent="0.25">
      <c r="A1343" s="35" t="s">
        <v>1024</v>
      </c>
      <c r="B1343" s="4">
        <v>44.16</v>
      </c>
      <c r="C1343" s="4">
        <v>5.31</v>
      </c>
      <c r="D1343" s="4" t="s">
        <v>2375</v>
      </c>
      <c r="E1343" s="4" t="s">
        <v>2373</v>
      </c>
      <c r="F1343" s="4" t="s">
        <v>2373</v>
      </c>
      <c r="G1343" s="4">
        <v>0</v>
      </c>
      <c r="H1343" s="4" t="s">
        <v>2373</v>
      </c>
      <c r="I1343" s="4" t="str">
        <f t="shared" si="40"/>
        <v>Obesity</v>
      </c>
      <c r="J1343" s="36" t="str">
        <f t="shared" si="42"/>
        <v>Normal</v>
      </c>
    </row>
    <row r="1344" spans="1:10" x14ac:dyDescent="0.25">
      <c r="A1344" s="35" t="s">
        <v>1023</v>
      </c>
      <c r="B1344" s="4">
        <v>37.049999999999997</v>
      </c>
      <c r="C1344" s="4">
        <v>4.74</v>
      </c>
      <c r="D1344" s="4" t="s">
        <v>2373</v>
      </c>
      <c r="E1344" s="4" t="s">
        <v>2373</v>
      </c>
      <c r="F1344" s="4" t="s">
        <v>2375</v>
      </c>
      <c r="G1344" s="4">
        <v>1</v>
      </c>
      <c r="H1344" s="4" t="s">
        <v>2373</v>
      </c>
      <c r="I1344" s="4" t="str">
        <f t="shared" si="40"/>
        <v>Obesity</v>
      </c>
      <c r="J1344" s="36" t="str">
        <f t="shared" si="42"/>
        <v>Normal</v>
      </c>
    </row>
    <row r="1345" spans="1:10" x14ac:dyDescent="0.25">
      <c r="A1345" s="35" t="s">
        <v>1022</v>
      </c>
      <c r="B1345" s="4">
        <v>18.66</v>
      </c>
      <c r="C1345" s="4">
        <v>11.35</v>
      </c>
      <c r="D1345" s="4" t="s">
        <v>2373</v>
      </c>
      <c r="E1345" s="4" t="s">
        <v>2373</v>
      </c>
      <c r="F1345" s="4" t="s">
        <v>2373</v>
      </c>
      <c r="G1345" s="4">
        <v>0</v>
      </c>
      <c r="H1345" s="4" t="s">
        <v>2373</v>
      </c>
      <c r="I1345" s="4" t="str">
        <f t="shared" si="40"/>
        <v>Normal Weight</v>
      </c>
      <c r="J1345" s="36" t="str">
        <f t="shared" si="42"/>
        <v>Diabetes</v>
      </c>
    </row>
    <row r="1346" spans="1:10" x14ac:dyDescent="0.25">
      <c r="A1346" s="35" t="s">
        <v>1021</v>
      </c>
      <c r="B1346" s="4">
        <v>36.200000000000003</v>
      </c>
      <c r="C1346" s="4">
        <v>6.81</v>
      </c>
      <c r="D1346" s="4" t="s">
        <v>2375</v>
      </c>
      <c r="E1346" s="4" t="s">
        <v>2373</v>
      </c>
      <c r="F1346" s="4" t="s">
        <v>2373</v>
      </c>
      <c r="G1346" s="4">
        <v>1</v>
      </c>
      <c r="H1346" s="4" t="s">
        <v>2373</v>
      </c>
      <c r="I1346" s="4" t="str">
        <f t="shared" si="40"/>
        <v>Obesity</v>
      </c>
      <c r="J1346" s="36" t="str">
        <f t="shared" si="42"/>
        <v>Diabetes</v>
      </c>
    </row>
    <row r="1347" spans="1:10" x14ac:dyDescent="0.25">
      <c r="A1347" s="35" t="s">
        <v>1020</v>
      </c>
      <c r="B1347" s="4">
        <v>18.87</v>
      </c>
      <c r="C1347" s="4">
        <v>8.06</v>
      </c>
      <c r="D1347" s="4" t="s">
        <v>2373</v>
      </c>
      <c r="E1347" s="4" t="s">
        <v>2373</v>
      </c>
      <c r="F1347" s="4" t="s">
        <v>2373</v>
      </c>
      <c r="G1347" s="4">
        <v>0</v>
      </c>
      <c r="H1347" s="4" t="s">
        <v>2373</v>
      </c>
      <c r="I1347" s="4" t="str">
        <f t="shared" ref="I1347:I1410" si="43">IF(B1347&lt;18.5,"Underweight",IF(B1347&lt;24.9,"Normal Weight",IF(B1347&lt;29.9,"Over Weight","Obesity")))</f>
        <v>Normal Weight</v>
      </c>
      <c r="J1347" s="36" t="str">
        <f t="shared" si="42"/>
        <v>Diabetes</v>
      </c>
    </row>
    <row r="1348" spans="1:10" x14ac:dyDescent="0.25">
      <c r="A1348" s="35" t="s">
        <v>1019</v>
      </c>
      <c r="B1348" s="4">
        <v>32.299999999999997</v>
      </c>
      <c r="C1348" s="4">
        <v>6.74</v>
      </c>
      <c r="D1348" s="4" t="s">
        <v>2375</v>
      </c>
      <c r="E1348" s="4" t="s">
        <v>2373</v>
      </c>
      <c r="F1348" s="4" t="s">
        <v>2373</v>
      </c>
      <c r="G1348" s="4">
        <v>1</v>
      </c>
      <c r="H1348" s="4" t="s">
        <v>2373</v>
      </c>
      <c r="I1348" s="4" t="str">
        <f t="shared" si="43"/>
        <v>Obesity</v>
      </c>
      <c r="J1348" s="36" t="str">
        <f t="shared" si="42"/>
        <v>Diabetes</v>
      </c>
    </row>
    <row r="1349" spans="1:10" x14ac:dyDescent="0.25">
      <c r="A1349" s="35" t="s">
        <v>1018</v>
      </c>
      <c r="B1349" s="4">
        <v>22.64</v>
      </c>
      <c r="C1349" s="4">
        <v>6.54</v>
      </c>
      <c r="D1349" s="4" t="s">
        <v>2375</v>
      </c>
      <c r="E1349" s="4" t="s">
        <v>2373</v>
      </c>
      <c r="F1349" s="4" t="s">
        <v>2373</v>
      </c>
      <c r="G1349" s="4">
        <v>2</v>
      </c>
      <c r="H1349" s="4" t="s">
        <v>2373</v>
      </c>
      <c r="I1349" s="4" t="str">
        <f t="shared" si="43"/>
        <v>Normal Weight</v>
      </c>
      <c r="J1349" s="36" t="str">
        <f t="shared" si="42"/>
        <v>Diabetes</v>
      </c>
    </row>
    <row r="1350" spans="1:10" x14ac:dyDescent="0.25">
      <c r="A1350" s="35" t="s">
        <v>1017</v>
      </c>
      <c r="B1350" s="4">
        <v>28.69</v>
      </c>
      <c r="C1350" s="4">
        <v>5.4</v>
      </c>
      <c r="D1350" s="4" t="s">
        <v>2373</v>
      </c>
      <c r="E1350" s="4" t="s">
        <v>2373</v>
      </c>
      <c r="F1350" s="4" t="s">
        <v>2373</v>
      </c>
      <c r="G1350" s="4">
        <v>0</v>
      </c>
      <c r="H1350" s="4" t="s">
        <v>2373</v>
      </c>
      <c r="I1350" s="4" t="str">
        <f t="shared" si="43"/>
        <v>Over Weight</v>
      </c>
      <c r="J1350" s="36" t="str">
        <f t="shared" si="42"/>
        <v>Normal</v>
      </c>
    </row>
    <row r="1351" spans="1:10" x14ac:dyDescent="0.25">
      <c r="A1351" s="35" t="s">
        <v>1016</v>
      </c>
      <c r="B1351" s="4">
        <v>28.16</v>
      </c>
      <c r="C1351" s="4">
        <v>5.58</v>
      </c>
      <c r="D1351" s="4" t="s">
        <v>2375</v>
      </c>
      <c r="E1351" s="4" t="s">
        <v>2373</v>
      </c>
      <c r="F1351" s="4" t="s">
        <v>2373</v>
      </c>
      <c r="G1351" s="4">
        <v>0</v>
      </c>
      <c r="H1351" s="4" t="s">
        <v>2373</v>
      </c>
      <c r="I1351" s="4" t="str">
        <f t="shared" si="43"/>
        <v>Over Weight</v>
      </c>
      <c r="J1351" s="36" t="str">
        <f t="shared" si="42"/>
        <v>Normal</v>
      </c>
    </row>
    <row r="1352" spans="1:10" x14ac:dyDescent="0.25">
      <c r="A1352" s="35" t="s">
        <v>1015</v>
      </c>
      <c r="B1352" s="4">
        <v>45.54</v>
      </c>
      <c r="C1352" s="4">
        <v>5.84</v>
      </c>
      <c r="D1352" s="4" t="s">
        <v>2373</v>
      </c>
      <c r="E1352" s="4" t="s">
        <v>2373</v>
      </c>
      <c r="F1352" s="4" t="s">
        <v>2375</v>
      </c>
      <c r="G1352" s="4">
        <v>1</v>
      </c>
      <c r="H1352" s="4" t="s">
        <v>2373</v>
      </c>
      <c r="I1352" s="4" t="str">
        <f t="shared" si="43"/>
        <v>Obesity</v>
      </c>
      <c r="J1352" s="36" t="str">
        <f t="shared" si="42"/>
        <v>Pre diabetes</v>
      </c>
    </row>
    <row r="1353" spans="1:10" x14ac:dyDescent="0.25">
      <c r="A1353" s="35" t="s">
        <v>1014</v>
      </c>
      <c r="B1353" s="4">
        <v>28.7</v>
      </c>
      <c r="C1353" s="4">
        <v>4.2</v>
      </c>
      <c r="D1353" s="4" t="s">
        <v>2373</v>
      </c>
      <c r="E1353" s="4" t="s">
        <v>2373</v>
      </c>
      <c r="F1353" s="4" t="s">
        <v>2373</v>
      </c>
      <c r="G1353" s="4">
        <v>0</v>
      </c>
      <c r="H1353" s="4" t="s">
        <v>2373</v>
      </c>
      <c r="I1353" s="4" t="str">
        <f t="shared" si="43"/>
        <v>Over Weight</v>
      </c>
      <c r="J1353" s="36" t="str">
        <f t="shared" si="42"/>
        <v>Normal</v>
      </c>
    </row>
    <row r="1354" spans="1:10" x14ac:dyDescent="0.25">
      <c r="A1354" s="35" t="s">
        <v>1013</v>
      </c>
      <c r="B1354" s="4">
        <v>27.74</v>
      </c>
      <c r="C1354" s="4">
        <v>6.06</v>
      </c>
      <c r="D1354" s="4" t="s">
        <v>2375</v>
      </c>
      <c r="E1354" s="4" t="s">
        <v>2373</v>
      </c>
      <c r="F1354" s="4" t="s">
        <v>2373</v>
      </c>
      <c r="G1354" s="4">
        <v>0</v>
      </c>
      <c r="H1354" s="4" t="s">
        <v>2373</v>
      </c>
      <c r="I1354" s="4" t="str">
        <f t="shared" si="43"/>
        <v>Over Weight</v>
      </c>
      <c r="J1354" s="36" t="str">
        <f t="shared" si="42"/>
        <v>Pre diabetes</v>
      </c>
    </row>
    <row r="1355" spans="1:10" x14ac:dyDescent="0.25">
      <c r="A1355" s="35" t="s">
        <v>1012</v>
      </c>
      <c r="B1355" s="4">
        <v>36.954999999999998</v>
      </c>
      <c r="C1355" s="4">
        <v>7.57</v>
      </c>
      <c r="D1355" s="4" t="s">
        <v>2373</v>
      </c>
      <c r="E1355" s="4" t="s">
        <v>2373</v>
      </c>
      <c r="F1355" s="4" t="s">
        <v>2373</v>
      </c>
      <c r="G1355" s="4">
        <v>0</v>
      </c>
      <c r="H1355" s="4" t="s">
        <v>2373</v>
      </c>
      <c r="I1355" s="4" t="str">
        <f t="shared" si="43"/>
        <v>Obesity</v>
      </c>
      <c r="J1355" s="36" t="str">
        <f t="shared" si="42"/>
        <v>Diabetes</v>
      </c>
    </row>
    <row r="1356" spans="1:10" x14ac:dyDescent="0.25">
      <c r="A1356" s="35" t="s">
        <v>1011</v>
      </c>
      <c r="B1356" s="4">
        <v>30.69</v>
      </c>
      <c r="C1356" s="4">
        <v>6.15</v>
      </c>
      <c r="D1356" s="4" t="s">
        <v>2373</v>
      </c>
      <c r="E1356" s="4" t="s">
        <v>2373</v>
      </c>
      <c r="F1356" s="4" t="s">
        <v>2373</v>
      </c>
      <c r="G1356" s="4">
        <v>0</v>
      </c>
      <c r="H1356" s="4" t="s">
        <v>2373</v>
      </c>
      <c r="I1356" s="4" t="str">
        <f t="shared" si="43"/>
        <v>Obesity</v>
      </c>
      <c r="J1356" s="36" t="str">
        <f t="shared" si="42"/>
        <v>Pre diabetes</v>
      </c>
    </row>
    <row r="1357" spans="1:10" x14ac:dyDescent="0.25">
      <c r="A1357" s="35" t="s">
        <v>1010</v>
      </c>
      <c r="B1357" s="4">
        <v>24.984999999999999</v>
      </c>
      <c r="C1357" s="4">
        <v>4.5599999999999996</v>
      </c>
      <c r="D1357" s="4" t="s">
        <v>2373</v>
      </c>
      <c r="E1357" s="4" t="s">
        <v>2373</v>
      </c>
      <c r="F1357" s="4" t="s">
        <v>2373</v>
      </c>
      <c r="G1357" s="4">
        <v>0</v>
      </c>
      <c r="H1357" s="4" t="s">
        <v>2373</v>
      </c>
      <c r="I1357" s="4" t="str">
        <f t="shared" si="43"/>
        <v>Over Weight</v>
      </c>
      <c r="J1357" s="36" t="str">
        <f t="shared" si="42"/>
        <v>Normal</v>
      </c>
    </row>
    <row r="1358" spans="1:10" x14ac:dyDescent="0.25">
      <c r="A1358" s="35" t="s">
        <v>1009</v>
      </c>
      <c r="B1358" s="4">
        <v>39.42</v>
      </c>
      <c r="C1358" s="4">
        <v>4.72</v>
      </c>
      <c r="D1358" s="4" t="s">
        <v>2375</v>
      </c>
      <c r="E1358" s="4" t="s">
        <v>2373</v>
      </c>
      <c r="F1358" s="4" t="s">
        <v>2373</v>
      </c>
      <c r="G1358" s="4">
        <v>1</v>
      </c>
      <c r="H1358" s="4" t="s">
        <v>2373</v>
      </c>
      <c r="I1358" s="4" t="str">
        <f t="shared" si="43"/>
        <v>Obesity</v>
      </c>
      <c r="J1358" s="36" t="str">
        <f t="shared" si="42"/>
        <v>Normal</v>
      </c>
    </row>
    <row r="1359" spans="1:10" x14ac:dyDescent="0.25">
      <c r="A1359" s="35" t="s">
        <v>1008</v>
      </c>
      <c r="B1359" s="4">
        <v>16.8</v>
      </c>
      <c r="C1359" s="4">
        <v>7.98</v>
      </c>
      <c r="D1359" s="4" t="s">
        <v>2373</v>
      </c>
      <c r="E1359" s="4" t="s">
        <v>2373</v>
      </c>
      <c r="F1359" s="4" t="s">
        <v>2373</v>
      </c>
      <c r="G1359" s="4">
        <v>0</v>
      </c>
      <c r="H1359" s="4" t="s">
        <v>2373</v>
      </c>
      <c r="I1359" s="4" t="str">
        <f t="shared" si="43"/>
        <v>Underweight</v>
      </c>
      <c r="J1359" s="36" t="str">
        <f t="shared" si="42"/>
        <v>Diabetes</v>
      </c>
    </row>
    <row r="1360" spans="1:10" x14ac:dyDescent="0.25">
      <c r="A1360" s="35" t="s">
        <v>1007</v>
      </c>
      <c r="B1360" s="4">
        <v>23.274999999999999</v>
      </c>
      <c r="C1360" s="4">
        <v>6.26</v>
      </c>
      <c r="D1360" s="4" t="s">
        <v>2375</v>
      </c>
      <c r="E1360" s="4" t="s">
        <v>2373</v>
      </c>
      <c r="F1360" s="4" t="s">
        <v>2375</v>
      </c>
      <c r="G1360" s="4">
        <v>1</v>
      </c>
      <c r="H1360" s="4" t="s">
        <v>2373</v>
      </c>
      <c r="I1360" s="4" t="str">
        <f t="shared" si="43"/>
        <v>Normal Weight</v>
      </c>
      <c r="J1360" s="36" t="str">
        <f t="shared" si="42"/>
        <v>Pre diabetes</v>
      </c>
    </row>
    <row r="1361" spans="1:10" x14ac:dyDescent="0.25">
      <c r="A1361" s="35" t="s">
        <v>1006</v>
      </c>
      <c r="B1361" s="4">
        <v>22.8</v>
      </c>
      <c r="C1361" s="4">
        <v>4.29</v>
      </c>
      <c r="D1361" s="4" t="s">
        <v>2375</v>
      </c>
      <c r="E1361" s="4" t="s">
        <v>2373</v>
      </c>
      <c r="F1361" s="4" t="s">
        <v>2375</v>
      </c>
      <c r="G1361" s="4">
        <v>1</v>
      </c>
      <c r="H1361" s="4" t="s">
        <v>2373</v>
      </c>
      <c r="I1361" s="4" t="str">
        <f t="shared" si="43"/>
        <v>Normal Weight</v>
      </c>
      <c r="J1361" s="36" t="str">
        <f t="shared" si="42"/>
        <v>Normal</v>
      </c>
    </row>
    <row r="1362" spans="1:10" x14ac:dyDescent="0.25">
      <c r="A1362" s="35" t="s">
        <v>1005</v>
      </c>
      <c r="B1362" s="4">
        <v>24.3</v>
      </c>
      <c r="C1362" s="4">
        <v>5.43</v>
      </c>
      <c r="D1362" s="4" t="s">
        <v>2373</v>
      </c>
      <c r="E1362" s="4" t="s">
        <v>2373</v>
      </c>
      <c r="F1362" s="4" t="s">
        <v>2373</v>
      </c>
      <c r="G1362" s="4">
        <v>2</v>
      </c>
      <c r="H1362" s="4" t="s">
        <v>2373</v>
      </c>
      <c r="I1362" s="4" t="str">
        <f t="shared" si="43"/>
        <v>Normal Weight</v>
      </c>
      <c r="J1362" s="36" t="str">
        <f t="shared" si="42"/>
        <v>Normal</v>
      </c>
    </row>
    <row r="1363" spans="1:10" x14ac:dyDescent="0.25">
      <c r="A1363" s="35" t="s">
        <v>1004</v>
      </c>
      <c r="B1363" s="4">
        <v>25.13</v>
      </c>
      <c r="C1363" s="4">
        <v>8</v>
      </c>
      <c r="D1363" s="4" t="s">
        <v>2375</v>
      </c>
      <c r="E1363" s="4" t="s">
        <v>2373</v>
      </c>
      <c r="F1363" s="4" t="s">
        <v>2373</v>
      </c>
      <c r="G1363" s="4">
        <v>1</v>
      </c>
      <c r="H1363" s="4" t="s">
        <v>2373</v>
      </c>
      <c r="I1363" s="4" t="str">
        <f t="shared" si="43"/>
        <v>Over Weight</v>
      </c>
      <c r="J1363" s="36" t="str">
        <f t="shared" si="42"/>
        <v>Diabetes</v>
      </c>
    </row>
    <row r="1364" spans="1:10" x14ac:dyDescent="0.25">
      <c r="A1364" s="35" t="s">
        <v>1003</v>
      </c>
      <c r="B1364" s="4">
        <v>22.72</v>
      </c>
      <c r="C1364" s="4">
        <v>9.9600000000000009</v>
      </c>
      <c r="D1364" s="4" t="s">
        <v>2375</v>
      </c>
      <c r="E1364" s="4" t="s">
        <v>2373</v>
      </c>
      <c r="F1364" s="4" t="s">
        <v>2373</v>
      </c>
      <c r="G1364" s="4">
        <v>2</v>
      </c>
      <c r="H1364" s="4" t="s">
        <v>2373</v>
      </c>
      <c r="I1364" s="4" t="str">
        <f t="shared" si="43"/>
        <v>Normal Weight</v>
      </c>
      <c r="J1364" s="36" t="str">
        <f t="shared" si="42"/>
        <v>Diabetes</v>
      </c>
    </row>
    <row r="1365" spans="1:10" x14ac:dyDescent="0.25">
      <c r="A1365" s="35" t="s">
        <v>1002</v>
      </c>
      <c r="B1365" s="4">
        <v>32.6</v>
      </c>
      <c r="C1365" s="4">
        <v>6.8</v>
      </c>
      <c r="D1365" s="4" t="s">
        <v>2375</v>
      </c>
      <c r="E1365" s="4" t="s">
        <v>2373</v>
      </c>
      <c r="F1365" s="4" t="s">
        <v>2373</v>
      </c>
      <c r="G1365" s="4">
        <v>0</v>
      </c>
      <c r="H1365" s="4" t="s">
        <v>2373</v>
      </c>
      <c r="I1365" s="4" t="str">
        <f t="shared" si="43"/>
        <v>Obesity</v>
      </c>
      <c r="J1365" s="36" t="str">
        <f t="shared" si="42"/>
        <v>Diabetes</v>
      </c>
    </row>
    <row r="1366" spans="1:10" x14ac:dyDescent="0.25">
      <c r="A1366" s="35" t="s">
        <v>1001</v>
      </c>
      <c r="B1366" s="4">
        <v>17.28</v>
      </c>
      <c r="C1366" s="4">
        <v>6.22</v>
      </c>
      <c r="D1366" s="4" t="s">
        <v>2375</v>
      </c>
      <c r="E1366" s="4" t="s">
        <v>2373</v>
      </c>
      <c r="F1366" s="4" t="s">
        <v>2373</v>
      </c>
      <c r="G1366" s="4">
        <v>2</v>
      </c>
      <c r="H1366" s="4" t="s">
        <v>2373</v>
      </c>
      <c r="I1366" s="4" t="str">
        <f t="shared" si="43"/>
        <v>Underweight</v>
      </c>
      <c r="J1366" s="36" t="str">
        <f t="shared" si="42"/>
        <v>Pre diabetes</v>
      </c>
    </row>
    <row r="1367" spans="1:10" x14ac:dyDescent="0.25">
      <c r="A1367" s="35" t="s">
        <v>1000</v>
      </c>
      <c r="B1367" s="4">
        <v>27.92</v>
      </c>
      <c r="C1367" s="4">
        <v>5.79</v>
      </c>
      <c r="D1367" s="4" t="s">
        <v>2373</v>
      </c>
      <c r="E1367" s="4" t="s">
        <v>2373</v>
      </c>
      <c r="F1367" s="4" t="s">
        <v>2373</v>
      </c>
      <c r="G1367" s="4">
        <v>1</v>
      </c>
      <c r="H1367" s="4" t="s">
        <v>2373</v>
      </c>
      <c r="I1367" s="4" t="str">
        <f t="shared" si="43"/>
        <v>Over Weight</v>
      </c>
      <c r="J1367" s="36" t="str">
        <f t="shared" si="42"/>
        <v>Pre diabetes</v>
      </c>
    </row>
    <row r="1368" spans="1:10" x14ac:dyDescent="0.25">
      <c r="A1368" s="35" t="s">
        <v>999</v>
      </c>
      <c r="B1368" s="4">
        <v>38.284999999999997</v>
      </c>
      <c r="C1368" s="4">
        <v>5.41</v>
      </c>
      <c r="D1368" s="4" t="s">
        <v>2373</v>
      </c>
      <c r="E1368" s="4" t="s">
        <v>2373</v>
      </c>
      <c r="F1368" s="4" t="s">
        <v>2373</v>
      </c>
      <c r="G1368" s="4">
        <v>0</v>
      </c>
      <c r="H1368" s="4" t="s">
        <v>2373</v>
      </c>
      <c r="I1368" s="4" t="str">
        <f t="shared" si="43"/>
        <v>Obesity</v>
      </c>
      <c r="J1368" s="36" t="str">
        <f t="shared" si="42"/>
        <v>Normal</v>
      </c>
    </row>
    <row r="1369" spans="1:10" x14ac:dyDescent="0.25">
      <c r="A1369" s="35" t="s">
        <v>998</v>
      </c>
      <c r="B1369" s="4">
        <v>16.48</v>
      </c>
      <c r="C1369" s="4">
        <v>11.05</v>
      </c>
      <c r="D1369" s="4" t="s">
        <v>2373</v>
      </c>
      <c r="E1369" s="4" t="s">
        <v>2373</v>
      </c>
      <c r="F1369" s="4" t="s">
        <v>2373</v>
      </c>
      <c r="G1369" s="4">
        <v>0</v>
      </c>
      <c r="H1369" s="4" t="s">
        <v>2373</v>
      </c>
      <c r="I1369" s="4" t="str">
        <f t="shared" si="43"/>
        <v>Underweight</v>
      </c>
      <c r="J1369" s="36" t="str">
        <f t="shared" si="42"/>
        <v>Diabetes</v>
      </c>
    </row>
    <row r="1370" spans="1:10" x14ac:dyDescent="0.25">
      <c r="A1370" s="35" t="s">
        <v>997</v>
      </c>
      <c r="B1370" s="4">
        <v>38.57</v>
      </c>
      <c r="C1370" s="4">
        <v>6.27</v>
      </c>
      <c r="D1370" s="4" t="s">
        <v>2373</v>
      </c>
      <c r="E1370" s="4" t="s">
        <v>2373</v>
      </c>
      <c r="F1370" s="4" t="s">
        <v>2373</v>
      </c>
      <c r="G1370" s="4">
        <v>0</v>
      </c>
      <c r="H1370" s="4" t="s">
        <v>2373</v>
      </c>
      <c r="I1370" s="4" t="str">
        <f t="shared" si="43"/>
        <v>Obesity</v>
      </c>
      <c r="J1370" s="36" t="str">
        <f t="shared" si="42"/>
        <v>Pre diabetes</v>
      </c>
    </row>
    <row r="1371" spans="1:10" x14ac:dyDescent="0.25">
      <c r="A1371" s="35" t="s">
        <v>996</v>
      </c>
      <c r="B1371" s="4">
        <v>43.85</v>
      </c>
      <c r="C1371" s="4">
        <v>4.7699999999999996</v>
      </c>
      <c r="D1371" s="4" t="s">
        <v>2375</v>
      </c>
      <c r="E1371" s="4" t="s">
        <v>2373</v>
      </c>
      <c r="F1371" s="4" t="s">
        <v>2373</v>
      </c>
      <c r="G1371" s="4">
        <v>0</v>
      </c>
      <c r="H1371" s="4" t="s">
        <v>2373</v>
      </c>
      <c r="I1371" s="4" t="str">
        <f t="shared" si="43"/>
        <v>Obesity</v>
      </c>
      <c r="J1371" s="36" t="str">
        <f t="shared" si="42"/>
        <v>Normal</v>
      </c>
    </row>
    <row r="1372" spans="1:10" x14ac:dyDescent="0.25">
      <c r="A1372" s="35" t="s">
        <v>995</v>
      </c>
      <c r="B1372" s="4">
        <v>30.11</v>
      </c>
      <c r="C1372" s="4">
        <v>4.08</v>
      </c>
      <c r="D1372" s="4" t="s">
        <v>2373</v>
      </c>
      <c r="E1372" s="4" t="s">
        <v>2373</v>
      </c>
      <c r="F1372" s="4" t="s">
        <v>2373</v>
      </c>
      <c r="G1372" s="4">
        <v>0</v>
      </c>
      <c r="H1372" s="4" t="s">
        <v>2373</v>
      </c>
      <c r="I1372" s="4" t="str">
        <f t="shared" si="43"/>
        <v>Obesity</v>
      </c>
      <c r="J1372" s="36" t="str">
        <f t="shared" si="42"/>
        <v>Normal</v>
      </c>
    </row>
    <row r="1373" spans="1:10" x14ac:dyDescent="0.25">
      <c r="A1373" s="35" t="s">
        <v>994</v>
      </c>
      <c r="B1373" s="4">
        <v>31.59</v>
      </c>
      <c r="C1373" s="4">
        <v>6.01</v>
      </c>
      <c r="D1373" s="4" t="s">
        <v>2373</v>
      </c>
      <c r="E1373" s="4" t="s">
        <v>2373</v>
      </c>
      <c r="F1373" s="4" t="s">
        <v>2373</v>
      </c>
      <c r="G1373" s="4">
        <v>0</v>
      </c>
      <c r="H1373" s="4" t="s">
        <v>2373</v>
      </c>
      <c r="I1373" s="4" t="str">
        <f t="shared" si="43"/>
        <v>Obesity</v>
      </c>
      <c r="J1373" s="36" t="str">
        <f t="shared" si="42"/>
        <v>Pre diabetes</v>
      </c>
    </row>
    <row r="1374" spans="1:10" x14ac:dyDescent="0.25">
      <c r="A1374" s="35" t="s">
        <v>993</v>
      </c>
      <c r="B1374" s="4">
        <v>40.15</v>
      </c>
      <c r="C1374" s="4">
        <v>11.84</v>
      </c>
      <c r="D1374" s="4" t="s">
        <v>2373</v>
      </c>
      <c r="E1374" s="4" t="s">
        <v>2373</v>
      </c>
      <c r="F1374" s="4" t="s">
        <v>2373</v>
      </c>
      <c r="G1374" s="4">
        <v>0</v>
      </c>
      <c r="H1374" s="4" t="s">
        <v>2373</v>
      </c>
      <c r="I1374" s="4" t="str">
        <f t="shared" si="43"/>
        <v>Obesity</v>
      </c>
      <c r="J1374" s="36" t="str">
        <f t="shared" si="42"/>
        <v>Diabetes</v>
      </c>
    </row>
    <row r="1375" spans="1:10" x14ac:dyDescent="0.25">
      <c r="A1375" s="35" t="s">
        <v>992</v>
      </c>
      <c r="B1375" s="4">
        <v>40.700000000000003</v>
      </c>
      <c r="C1375" s="4">
        <v>6.27</v>
      </c>
      <c r="D1375" s="4" t="s">
        <v>2375</v>
      </c>
      <c r="E1375" s="4" t="s">
        <v>2373</v>
      </c>
      <c r="F1375" s="4" t="s">
        <v>2375</v>
      </c>
      <c r="G1375" s="4">
        <v>1</v>
      </c>
      <c r="H1375" s="4" t="s">
        <v>2373</v>
      </c>
      <c r="I1375" s="4" t="str">
        <f t="shared" si="43"/>
        <v>Obesity</v>
      </c>
      <c r="J1375" s="36" t="str">
        <f t="shared" si="42"/>
        <v>Pre diabetes</v>
      </c>
    </row>
    <row r="1376" spans="1:10" x14ac:dyDescent="0.25">
      <c r="A1376" s="35" t="s">
        <v>991</v>
      </c>
      <c r="B1376" s="4">
        <v>40.76</v>
      </c>
      <c r="C1376" s="4">
        <v>5.28</v>
      </c>
      <c r="D1376" s="4" t="s">
        <v>2373</v>
      </c>
      <c r="E1376" s="4" t="s">
        <v>2373</v>
      </c>
      <c r="F1376" s="4" t="s">
        <v>2373</v>
      </c>
      <c r="G1376" s="4">
        <v>0</v>
      </c>
      <c r="H1376" s="4" t="s">
        <v>2373</v>
      </c>
      <c r="I1376" s="4" t="str">
        <f t="shared" si="43"/>
        <v>Obesity</v>
      </c>
      <c r="J1376" s="36" t="str">
        <f t="shared" si="42"/>
        <v>Normal</v>
      </c>
    </row>
    <row r="1377" spans="1:10" x14ac:dyDescent="0.25">
      <c r="A1377" s="35" t="s">
        <v>990</v>
      </c>
      <c r="B1377" s="4">
        <v>29.7</v>
      </c>
      <c r="C1377" s="4">
        <v>7.03</v>
      </c>
      <c r="D1377" s="4" t="s">
        <v>2373</v>
      </c>
      <c r="E1377" s="4" t="s">
        <v>2373</v>
      </c>
      <c r="F1377" s="4" t="s">
        <v>2373</v>
      </c>
      <c r="G1377" s="4">
        <v>0</v>
      </c>
      <c r="H1377" s="4" t="s">
        <v>2373</v>
      </c>
      <c r="I1377" s="4" t="str">
        <f t="shared" si="43"/>
        <v>Over Weight</v>
      </c>
      <c r="J1377" s="36" t="str">
        <f t="shared" si="42"/>
        <v>Diabetes</v>
      </c>
    </row>
    <row r="1378" spans="1:10" x14ac:dyDescent="0.25">
      <c r="A1378" s="35" t="s">
        <v>989</v>
      </c>
      <c r="B1378" s="4">
        <v>40.58</v>
      </c>
      <c r="C1378" s="4">
        <v>5.32</v>
      </c>
      <c r="D1378" s="4" t="s">
        <v>2375</v>
      </c>
      <c r="E1378" s="4" t="s">
        <v>2373</v>
      </c>
      <c r="F1378" s="4" t="s">
        <v>2375</v>
      </c>
      <c r="G1378" s="4">
        <v>1</v>
      </c>
      <c r="H1378" s="4" t="s">
        <v>2373</v>
      </c>
      <c r="I1378" s="4" t="str">
        <f t="shared" si="43"/>
        <v>Obesity</v>
      </c>
      <c r="J1378" s="36" t="str">
        <f t="shared" si="42"/>
        <v>Normal</v>
      </c>
    </row>
    <row r="1379" spans="1:10" x14ac:dyDescent="0.25">
      <c r="A1379" s="35" t="s">
        <v>988</v>
      </c>
      <c r="B1379" s="4">
        <v>33.06</v>
      </c>
      <c r="C1379" s="4">
        <v>9.59</v>
      </c>
      <c r="D1379" s="4" t="s">
        <v>2375</v>
      </c>
      <c r="E1379" s="4" t="s">
        <v>2373</v>
      </c>
      <c r="F1379" s="4" t="s">
        <v>2373</v>
      </c>
      <c r="G1379" s="4">
        <v>0</v>
      </c>
      <c r="H1379" s="4" t="s">
        <v>2373</v>
      </c>
      <c r="I1379" s="4" t="str">
        <f t="shared" si="43"/>
        <v>Obesity</v>
      </c>
      <c r="J1379" s="36" t="str">
        <f t="shared" si="42"/>
        <v>Diabetes</v>
      </c>
    </row>
    <row r="1380" spans="1:10" x14ac:dyDescent="0.25">
      <c r="A1380" s="35" t="s">
        <v>987</v>
      </c>
      <c r="B1380" s="4">
        <v>26.62</v>
      </c>
      <c r="C1380" s="4">
        <v>6.15</v>
      </c>
      <c r="D1380" s="4" t="s">
        <v>2375</v>
      </c>
      <c r="E1380" s="4" t="s">
        <v>2373</v>
      </c>
      <c r="F1380" s="4" t="s">
        <v>2373</v>
      </c>
      <c r="G1380" s="4">
        <v>0</v>
      </c>
      <c r="H1380" s="4" t="s">
        <v>2373</v>
      </c>
      <c r="I1380" s="4" t="str">
        <f t="shared" si="43"/>
        <v>Over Weight</v>
      </c>
      <c r="J1380" s="36" t="str">
        <f t="shared" si="42"/>
        <v>Pre diabetes</v>
      </c>
    </row>
    <row r="1381" spans="1:10" x14ac:dyDescent="0.25">
      <c r="A1381" s="35" t="s">
        <v>986</v>
      </c>
      <c r="B1381" s="4">
        <v>37.1</v>
      </c>
      <c r="C1381" s="4">
        <v>11.08</v>
      </c>
      <c r="D1381" s="4" t="s">
        <v>2373</v>
      </c>
      <c r="E1381" s="4" t="s">
        <v>2373</v>
      </c>
      <c r="F1381" s="4" t="s">
        <v>2373</v>
      </c>
      <c r="G1381" s="4">
        <v>0</v>
      </c>
      <c r="H1381" s="4" t="s">
        <v>2373</v>
      </c>
      <c r="I1381" s="4" t="str">
        <f t="shared" si="43"/>
        <v>Obesity</v>
      </c>
      <c r="J1381" s="36" t="str">
        <f t="shared" si="42"/>
        <v>Diabetes</v>
      </c>
    </row>
    <row r="1382" spans="1:10" x14ac:dyDescent="0.25">
      <c r="A1382" s="35" t="s">
        <v>985</v>
      </c>
      <c r="B1382" s="4">
        <v>18.28</v>
      </c>
      <c r="C1382" s="4">
        <v>7.95</v>
      </c>
      <c r="D1382" s="4" t="s">
        <v>2373</v>
      </c>
      <c r="E1382" s="4" t="s">
        <v>2373</v>
      </c>
      <c r="F1382" s="4" t="s">
        <v>2373</v>
      </c>
      <c r="G1382" s="4">
        <v>0</v>
      </c>
      <c r="H1382" s="4" t="s">
        <v>2373</v>
      </c>
      <c r="I1382" s="4" t="str">
        <f t="shared" si="43"/>
        <v>Underweight</v>
      </c>
      <c r="J1382" s="36" t="str">
        <f t="shared" si="42"/>
        <v>Diabetes</v>
      </c>
    </row>
    <row r="1383" spans="1:10" x14ac:dyDescent="0.25">
      <c r="A1383" s="35" t="s">
        <v>984</v>
      </c>
      <c r="B1383" s="4">
        <v>35.814999999999998</v>
      </c>
      <c r="C1383" s="4">
        <v>6.23</v>
      </c>
      <c r="D1383" s="4" t="s">
        <v>2373</v>
      </c>
      <c r="E1383" s="4" t="s">
        <v>2373</v>
      </c>
      <c r="F1383" s="4" t="s">
        <v>2373</v>
      </c>
      <c r="G1383" s="4">
        <v>0</v>
      </c>
      <c r="H1383" s="4" t="s">
        <v>2373</v>
      </c>
      <c r="I1383" s="4" t="str">
        <f t="shared" si="43"/>
        <v>Obesity</v>
      </c>
      <c r="J1383" s="36" t="str">
        <f t="shared" si="42"/>
        <v>Pre diabetes</v>
      </c>
    </row>
    <row r="1384" spans="1:10" x14ac:dyDescent="0.25">
      <c r="A1384" s="35" t="s">
        <v>983</v>
      </c>
      <c r="B1384" s="4">
        <v>30.69</v>
      </c>
      <c r="C1384" s="4">
        <v>6.5</v>
      </c>
      <c r="D1384" s="4" t="s">
        <v>2373</v>
      </c>
      <c r="E1384" s="4" t="s">
        <v>2373</v>
      </c>
      <c r="F1384" s="4" t="s">
        <v>2373</v>
      </c>
      <c r="G1384" s="4">
        <v>0</v>
      </c>
      <c r="H1384" s="4" t="s">
        <v>2373</v>
      </c>
      <c r="I1384" s="4" t="str">
        <f t="shared" si="43"/>
        <v>Obesity</v>
      </c>
      <c r="J1384" s="36" t="str">
        <f t="shared" si="42"/>
        <v>Diabetes</v>
      </c>
    </row>
    <row r="1385" spans="1:10" x14ac:dyDescent="0.25">
      <c r="A1385" s="35" t="s">
        <v>982</v>
      </c>
      <c r="B1385" s="4">
        <v>26.125</v>
      </c>
      <c r="C1385" s="4">
        <v>5.22</v>
      </c>
      <c r="D1385" s="4" t="s">
        <v>2373</v>
      </c>
      <c r="E1385" s="4" t="s">
        <v>2373</v>
      </c>
      <c r="F1385" s="4" t="s">
        <v>2373</v>
      </c>
      <c r="G1385" s="4">
        <v>0</v>
      </c>
      <c r="H1385" s="4" t="s">
        <v>2373</v>
      </c>
      <c r="I1385" s="4" t="str">
        <f t="shared" si="43"/>
        <v>Over Weight</v>
      </c>
      <c r="J1385" s="36" t="str">
        <f t="shared" si="42"/>
        <v>Normal</v>
      </c>
    </row>
    <row r="1386" spans="1:10" x14ac:dyDescent="0.25">
      <c r="A1386" s="35" t="s">
        <v>981</v>
      </c>
      <c r="B1386" s="4">
        <v>34.58</v>
      </c>
      <c r="C1386" s="4">
        <v>6.3</v>
      </c>
      <c r="D1386" s="4" t="s">
        <v>2373</v>
      </c>
      <c r="E1386" s="4" t="s">
        <v>2373</v>
      </c>
      <c r="F1386" s="4" t="s">
        <v>2375</v>
      </c>
      <c r="G1386" s="4">
        <v>1</v>
      </c>
      <c r="H1386" s="4" t="s">
        <v>2373</v>
      </c>
      <c r="I1386" s="4" t="str">
        <f t="shared" si="43"/>
        <v>Obesity</v>
      </c>
      <c r="J1386" s="36" t="str">
        <f t="shared" si="42"/>
        <v>Pre diabetes</v>
      </c>
    </row>
    <row r="1387" spans="1:10" x14ac:dyDescent="0.25">
      <c r="A1387" s="35" t="s">
        <v>980</v>
      </c>
      <c r="B1387" s="4">
        <v>27.4</v>
      </c>
      <c r="C1387" s="4">
        <v>8.84</v>
      </c>
      <c r="D1387" s="4" t="s">
        <v>2373</v>
      </c>
      <c r="E1387" s="4" t="s">
        <v>2373</v>
      </c>
      <c r="F1387" s="4" t="s">
        <v>2373</v>
      </c>
      <c r="G1387" s="4">
        <v>0</v>
      </c>
      <c r="H1387" s="4" t="s">
        <v>2373</v>
      </c>
      <c r="I1387" s="4" t="str">
        <f t="shared" si="43"/>
        <v>Over Weight</v>
      </c>
      <c r="J1387" s="36" t="str">
        <f t="shared" si="42"/>
        <v>Diabetes</v>
      </c>
    </row>
    <row r="1388" spans="1:10" x14ac:dyDescent="0.25">
      <c r="A1388" s="35" t="s">
        <v>979</v>
      </c>
      <c r="B1388" s="4">
        <v>27.53</v>
      </c>
      <c r="C1388" s="4">
        <v>4.1100000000000003</v>
      </c>
      <c r="D1388" s="4" t="s">
        <v>2373</v>
      </c>
      <c r="E1388" s="4" t="s">
        <v>2373</v>
      </c>
      <c r="F1388" s="4" t="s">
        <v>2373</v>
      </c>
      <c r="G1388" s="4">
        <v>1</v>
      </c>
      <c r="H1388" s="4" t="s">
        <v>2373</v>
      </c>
      <c r="I1388" s="4" t="str">
        <f t="shared" si="43"/>
        <v>Over Weight</v>
      </c>
      <c r="J1388" s="36" t="str">
        <f t="shared" si="42"/>
        <v>Normal</v>
      </c>
    </row>
    <row r="1389" spans="1:10" x14ac:dyDescent="0.25">
      <c r="A1389" s="35" t="s">
        <v>978</v>
      </c>
      <c r="B1389" s="4">
        <v>33</v>
      </c>
      <c r="C1389" s="4">
        <v>4.57</v>
      </c>
      <c r="D1389" s="4" t="s">
        <v>2373</v>
      </c>
      <c r="E1389" s="4" t="s">
        <v>2373</v>
      </c>
      <c r="F1389" s="4" t="s">
        <v>2373</v>
      </c>
      <c r="G1389" s="4">
        <v>0</v>
      </c>
      <c r="H1389" s="4" t="s">
        <v>2373</v>
      </c>
      <c r="I1389" s="4" t="str">
        <f t="shared" si="43"/>
        <v>Obesity</v>
      </c>
      <c r="J1389" s="36" t="str">
        <f t="shared" si="42"/>
        <v>Normal</v>
      </c>
    </row>
    <row r="1390" spans="1:10" x14ac:dyDescent="0.25">
      <c r="A1390" s="35" t="s">
        <v>977</v>
      </c>
      <c r="B1390" s="4">
        <v>25.78</v>
      </c>
      <c r="C1390" s="4">
        <v>11.06</v>
      </c>
      <c r="D1390" s="4" t="s">
        <v>2375</v>
      </c>
      <c r="E1390" s="4" t="s">
        <v>2373</v>
      </c>
      <c r="F1390" s="4" t="s">
        <v>2373</v>
      </c>
      <c r="G1390" s="4">
        <v>0</v>
      </c>
      <c r="H1390" s="4" t="s">
        <v>2373</v>
      </c>
      <c r="I1390" s="4" t="str">
        <f t="shared" si="43"/>
        <v>Over Weight</v>
      </c>
      <c r="J1390" s="36" t="str">
        <f t="shared" si="42"/>
        <v>Diabetes</v>
      </c>
    </row>
    <row r="1391" spans="1:10" x14ac:dyDescent="0.25">
      <c r="A1391" s="35" t="s">
        <v>976</v>
      </c>
      <c r="B1391" s="4">
        <v>22.66</v>
      </c>
      <c r="C1391" s="4">
        <v>10.68</v>
      </c>
      <c r="D1391" s="4" t="s">
        <v>2373</v>
      </c>
      <c r="E1391" s="4" t="s">
        <v>2373</v>
      </c>
      <c r="F1391" s="4" t="s">
        <v>2373</v>
      </c>
      <c r="G1391" s="4">
        <v>0</v>
      </c>
      <c r="H1391" s="4" t="s">
        <v>2373</v>
      </c>
      <c r="I1391" s="4" t="str">
        <f t="shared" si="43"/>
        <v>Normal Weight</v>
      </c>
      <c r="J1391" s="36" t="str">
        <f t="shared" si="42"/>
        <v>Diabetes</v>
      </c>
    </row>
    <row r="1392" spans="1:10" x14ac:dyDescent="0.25">
      <c r="A1392" s="35" t="s">
        <v>975</v>
      </c>
      <c r="B1392" s="4">
        <v>38.81</v>
      </c>
      <c r="C1392" s="4">
        <v>6.14</v>
      </c>
      <c r="D1392" s="4" t="s">
        <v>2375</v>
      </c>
      <c r="E1392" s="4" t="s">
        <v>2373</v>
      </c>
      <c r="F1392" s="4" t="s">
        <v>2373</v>
      </c>
      <c r="G1392" s="4">
        <v>1</v>
      </c>
      <c r="H1392" s="4" t="s">
        <v>2373</v>
      </c>
      <c r="I1392" s="4" t="str">
        <f t="shared" si="43"/>
        <v>Obesity</v>
      </c>
      <c r="J1392" s="36" t="str">
        <f t="shared" si="42"/>
        <v>Pre diabetes</v>
      </c>
    </row>
    <row r="1393" spans="1:10" x14ac:dyDescent="0.25">
      <c r="A1393" s="35" t="s">
        <v>974</v>
      </c>
      <c r="B1393" s="4">
        <v>38.51</v>
      </c>
      <c r="C1393" s="4">
        <v>5.45</v>
      </c>
      <c r="D1393" s="4" t="s">
        <v>2375</v>
      </c>
      <c r="E1393" s="4" t="s">
        <v>2373</v>
      </c>
      <c r="F1393" s="4" t="s">
        <v>2373</v>
      </c>
      <c r="G1393" s="4">
        <v>0</v>
      </c>
      <c r="H1393" s="4" t="s">
        <v>2373</v>
      </c>
      <c r="I1393" s="4" t="str">
        <f t="shared" si="43"/>
        <v>Obesity</v>
      </c>
      <c r="J1393" s="36" t="str">
        <f t="shared" si="42"/>
        <v>Normal</v>
      </c>
    </row>
    <row r="1394" spans="1:10" x14ac:dyDescent="0.25">
      <c r="A1394" s="35" t="s">
        <v>973</v>
      </c>
      <c r="B1394" s="4">
        <v>22.98</v>
      </c>
      <c r="C1394" s="4">
        <v>6.14</v>
      </c>
      <c r="D1394" s="4" t="s">
        <v>2375</v>
      </c>
      <c r="E1394" s="4" t="s">
        <v>2373</v>
      </c>
      <c r="F1394" s="4" t="s">
        <v>2373</v>
      </c>
      <c r="G1394" s="4">
        <v>0</v>
      </c>
      <c r="H1394" s="4" t="s">
        <v>2373</v>
      </c>
      <c r="I1394" s="4" t="str">
        <f t="shared" si="43"/>
        <v>Normal Weight</v>
      </c>
      <c r="J1394" s="36" t="str">
        <f t="shared" si="42"/>
        <v>Pre diabetes</v>
      </c>
    </row>
    <row r="1395" spans="1:10" x14ac:dyDescent="0.25">
      <c r="A1395" s="35" t="s">
        <v>972</v>
      </c>
      <c r="B1395" s="4">
        <v>15.65</v>
      </c>
      <c r="C1395" s="4">
        <v>7.85</v>
      </c>
      <c r="D1395" s="4" t="s">
        <v>2373</v>
      </c>
      <c r="E1395" s="4" t="s">
        <v>2373</v>
      </c>
      <c r="F1395" s="4" t="s">
        <v>2373</v>
      </c>
      <c r="G1395" s="4">
        <v>0</v>
      </c>
      <c r="H1395" s="4" t="s">
        <v>2373</v>
      </c>
      <c r="I1395" s="4" t="str">
        <f t="shared" si="43"/>
        <v>Underweight</v>
      </c>
      <c r="J1395" s="36" t="str">
        <f t="shared" si="42"/>
        <v>Diabetes</v>
      </c>
    </row>
    <row r="1396" spans="1:10" x14ac:dyDescent="0.25">
      <c r="A1396" s="35" t="s">
        <v>971</v>
      </c>
      <c r="B1396" s="4">
        <v>39.97</v>
      </c>
      <c r="C1396" s="4">
        <v>4.09</v>
      </c>
      <c r="D1396" s="4" t="s">
        <v>2373</v>
      </c>
      <c r="E1396" s="4" t="s">
        <v>2373</v>
      </c>
      <c r="F1396" s="4" t="s">
        <v>2373</v>
      </c>
      <c r="G1396" s="4">
        <v>1</v>
      </c>
      <c r="H1396" s="4" t="s">
        <v>2373</v>
      </c>
      <c r="I1396" s="4" t="str">
        <f t="shared" si="43"/>
        <v>Obesity</v>
      </c>
      <c r="J1396" s="36" t="str">
        <f t="shared" si="42"/>
        <v>Normal</v>
      </c>
    </row>
    <row r="1397" spans="1:10" x14ac:dyDescent="0.25">
      <c r="A1397" s="35" t="s">
        <v>970</v>
      </c>
      <c r="B1397" s="4">
        <v>37.22</v>
      </c>
      <c r="C1397" s="4">
        <v>4.62</v>
      </c>
      <c r="D1397" s="4" t="s">
        <v>2373</v>
      </c>
      <c r="E1397" s="4" t="s">
        <v>2373</v>
      </c>
      <c r="F1397" s="4" t="s">
        <v>2375</v>
      </c>
      <c r="G1397" s="4">
        <v>1</v>
      </c>
      <c r="H1397" s="4" t="s">
        <v>2373</v>
      </c>
      <c r="I1397" s="4" t="str">
        <f t="shared" si="43"/>
        <v>Obesity</v>
      </c>
      <c r="J1397" s="36" t="str">
        <f t="shared" si="42"/>
        <v>Normal</v>
      </c>
    </row>
    <row r="1398" spans="1:10" x14ac:dyDescent="0.25">
      <c r="A1398" s="35" t="s">
        <v>969</v>
      </c>
      <c r="B1398" s="4">
        <v>41.325000000000003</v>
      </c>
      <c r="C1398" s="4">
        <v>5.77</v>
      </c>
      <c r="D1398" s="4" t="s">
        <v>2373</v>
      </c>
      <c r="E1398" s="4" t="s">
        <v>2373</v>
      </c>
      <c r="F1398" s="4" t="s">
        <v>2373</v>
      </c>
      <c r="G1398" s="4">
        <v>0</v>
      </c>
      <c r="H1398" s="4" t="s">
        <v>2373</v>
      </c>
      <c r="I1398" s="4" t="str">
        <f t="shared" si="43"/>
        <v>Obesity</v>
      </c>
      <c r="J1398" s="36" t="str">
        <f t="shared" si="42"/>
        <v>Pre diabetes</v>
      </c>
    </row>
    <row r="1399" spans="1:10" x14ac:dyDescent="0.25">
      <c r="A1399" s="35" t="s">
        <v>968</v>
      </c>
      <c r="B1399" s="4">
        <v>40.31</v>
      </c>
      <c r="C1399" s="4">
        <v>5.84</v>
      </c>
      <c r="D1399" s="4" t="s">
        <v>2373</v>
      </c>
      <c r="E1399" s="4" t="s">
        <v>2373</v>
      </c>
      <c r="F1399" s="4" t="s">
        <v>2373</v>
      </c>
      <c r="G1399" s="4">
        <v>0</v>
      </c>
      <c r="H1399" s="4" t="s">
        <v>2373</v>
      </c>
      <c r="I1399" s="4" t="str">
        <f t="shared" si="43"/>
        <v>Obesity</v>
      </c>
      <c r="J1399" s="36" t="str">
        <f t="shared" si="42"/>
        <v>Pre diabetes</v>
      </c>
    </row>
    <row r="1400" spans="1:10" x14ac:dyDescent="0.25">
      <c r="A1400" s="35" t="s">
        <v>967</v>
      </c>
      <c r="B1400" s="4">
        <v>29.48</v>
      </c>
      <c r="C1400" s="4">
        <v>4.91</v>
      </c>
      <c r="D1400" s="4" t="s">
        <v>2373</v>
      </c>
      <c r="E1400" s="4" t="s">
        <v>2373</v>
      </c>
      <c r="F1400" s="4" t="s">
        <v>2373</v>
      </c>
      <c r="G1400" s="4">
        <v>0</v>
      </c>
      <c r="H1400" s="4" t="s">
        <v>2373</v>
      </c>
      <c r="I1400" s="4" t="str">
        <f t="shared" si="43"/>
        <v>Over Weight</v>
      </c>
      <c r="J1400" s="36" t="str">
        <f t="shared" si="42"/>
        <v>Normal</v>
      </c>
    </row>
    <row r="1401" spans="1:10" x14ac:dyDescent="0.25">
      <c r="A1401" s="35" t="s">
        <v>966</v>
      </c>
      <c r="B1401" s="4">
        <v>33.155000000000001</v>
      </c>
      <c r="C1401" s="4">
        <v>5.07</v>
      </c>
      <c r="D1401" s="4" t="s">
        <v>2373</v>
      </c>
      <c r="E1401" s="4" t="s">
        <v>2373</v>
      </c>
      <c r="F1401" s="4" t="s">
        <v>2373</v>
      </c>
      <c r="G1401" s="4">
        <v>0</v>
      </c>
      <c r="H1401" s="4" t="s">
        <v>2373</v>
      </c>
      <c r="I1401" s="4" t="str">
        <f t="shared" si="43"/>
        <v>Obesity</v>
      </c>
      <c r="J1401" s="36" t="str">
        <f t="shared" si="42"/>
        <v>Normal</v>
      </c>
    </row>
    <row r="1402" spans="1:10" x14ac:dyDescent="0.25">
      <c r="A1402" s="35" t="s">
        <v>965</v>
      </c>
      <c r="B1402" s="4">
        <v>42.85</v>
      </c>
      <c r="C1402" s="4">
        <v>5.81</v>
      </c>
      <c r="D1402" s="4" t="s">
        <v>2375</v>
      </c>
      <c r="E1402" s="4" t="s">
        <v>2373</v>
      </c>
      <c r="F1402" s="4" t="s">
        <v>2373</v>
      </c>
      <c r="G1402" s="4">
        <v>0</v>
      </c>
      <c r="H1402" s="4" t="s">
        <v>2373</v>
      </c>
      <c r="I1402" s="4" t="str">
        <f t="shared" si="43"/>
        <v>Obesity</v>
      </c>
      <c r="J1402" s="36" t="str">
        <f t="shared" ref="J1402:J1465" si="44">IF(C1402&lt;5.7,"Normal",IF(C1402&lt;6.4,"Pre diabetes","Diabetes"))</f>
        <v>Pre diabetes</v>
      </c>
    </row>
    <row r="1403" spans="1:10" x14ac:dyDescent="0.25">
      <c r="A1403" s="35" t="s">
        <v>964</v>
      </c>
      <c r="B1403" s="4">
        <v>32.340000000000003</v>
      </c>
      <c r="C1403" s="4">
        <v>11.2</v>
      </c>
      <c r="D1403" s="4" t="s">
        <v>2373</v>
      </c>
      <c r="E1403" s="4" t="s">
        <v>2373</v>
      </c>
      <c r="F1403" s="4" t="s">
        <v>2373</v>
      </c>
      <c r="G1403" s="4">
        <v>0</v>
      </c>
      <c r="H1403" s="4" t="s">
        <v>2373</v>
      </c>
      <c r="I1403" s="4" t="str">
        <f t="shared" si="43"/>
        <v>Obesity</v>
      </c>
      <c r="J1403" s="36" t="str">
        <f t="shared" si="44"/>
        <v>Diabetes</v>
      </c>
    </row>
    <row r="1404" spans="1:10" x14ac:dyDescent="0.25">
      <c r="A1404" s="35" t="s">
        <v>963</v>
      </c>
      <c r="B1404" s="4">
        <v>27.5</v>
      </c>
      <c r="C1404" s="4">
        <v>10.75</v>
      </c>
      <c r="D1404" s="4" t="s">
        <v>2373</v>
      </c>
      <c r="E1404" s="4" t="s">
        <v>2373</v>
      </c>
      <c r="F1404" s="4" t="s">
        <v>2373</v>
      </c>
      <c r="G1404" s="4">
        <v>0</v>
      </c>
      <c r="H1404" s="4" t="s">
        <v>2373</v>
      </c>
      <c r="I1404" s="4" t="str">
        <f t="shared" si="43"/>
        <v>Over Weight</v>
      </c>
      <c r="J1404" s="36" t="str">
        <f t="shared" si="44"/>
        <v>Diabetes</v>
      </c>
    </row>
    <row r="1405" spans="1:10" x14ac:dyDescent="0.25">
      <c r="A1405" s="35" t="s">
        <v>962</v>
      </c>
      <c r="B1405" s="4">
        <v>25.8</v>
      </c>
      <c r="C1405" s="4">
        <v>7.8</v>
      </c>
      <c r="D1405" s="4" t="s">
        <v>2373</v>
      </c>
      <c r="E1405" s="4" t="s">
        <v>2373</v>
      </c>
      <c r="F1405" s="4" t="s">
        <v>2373</v>
      </c>
      <c r="G1405" s="4">
        <v>0</v>
      </c>
      <c r="H1405" s="4" t="s">
        <v>2373</v>
      </c>
      <c r="I1405" s="4" t="str">
        <f t="shared" si="43"/>
        <v>Over Weight</v>
      </c>
      <c r="J1405" s="36" t="str">
        <f t="shared" si="44"/>
        <v>Diabetes</v>
      </c>
    </row>
    <row r="1406" spans="1:10" x14ac:dyDescent="0.25">
      <c r="A1406" s="35" t="s">
        <v>961</v>
      </c>
      <c r="B1406" s="4">
        <v>25</v>
      </c>
      <c r="C1406" s="4">
        <v>7.04</v>
      </c>
      <c r="D1406" s="4" t="s">
        <v>2373</v>
      </c>
      <c r="E1406" s="4" t="s">
        <v>2373</v>
      </c>
      <c r="F1406" s="4" t="s">
        <v>2373</v>
      </c>
      <c r="G1406" s="4">
        <v>0</v>
      </c>
      <c r="H1406" s="4" t="s">
        <v>2373</v>
      </c>
      <c r="I1406" s="4" t="str">
        <f t="shared" si="43"/>
        <v>Over Weight</v>
      </c>
      <c r="J1406" s="36" t="str">
        <f t="shared" si="44"/>
        <v>Diabetes</v>
      </c>
    </row>
    <row r="1407" spans="1:10" x14ac:dyDescent="0.25">
      <c r="A1407" s="35" t="s">
        <v>960</v>
      </c>
      <c r="B1407" s="4">
        <v>41.2</v>
      </c>
      <c r="C1407" s="4">
        <v>4.18</v>
      </c>
      <c r="D1407" s="4" t="s">
        <v>2375</v>
      </c>
      <c r="E1407" s="4" t="s">
        <v>2373</v>
      </c>
      <c r="F1407" s="4" t="s">
        <v>2373</v>
      </c>
      <c r="G1407" s="4">
        <v>0</v>
      </c>
      <c r="H1407" s="4" t="s">
        <v>2373</v>
      </c>
      <c r="I1407" s="4" t="str">
        <f t="shared" si="43"/>
        <v>Obesity</v>
      </c>
      <c r="J1407" s="36" t="str">
        <f t="shared" si="44"/>
        <v>Normal</v>
      </c>
    </row>
    <row r="1408" spans="1:10" x14ac:dyDescent="0.25">
      <c r="A1408" s="35" t="s">
        <v>959</v>
      </c>
      <c r="B1408" s="4">
        <v>17.78</v>
      </c>
      <c r="C1408" s="4">
        <v>8.19</v>
      </c>
      <c r="D1408" s="4" t="s">
        <v>2373</v>
      </c>
      <c r="E1408" s="4" t="s">
        <v>2373</v>
      </c>
      <c r="F1408" s="4" t="s">
        <v>2373</v>
      </c>
      <c r="G1408" s="4">
        <v>0</v>
      </c>
      <c r="H1408" s="4" t="s">
        <v>2373</v>
      </c>
      <c r="I1408" s="4" t="str">
        <f t="shared" si="43"/>
        <v>Underweight</v>
      </c>
      <c r="J1408" s="36" t="str">
        <f t="shared" si="44"/>
        <v>Diabetes</v>
      </c>
    </row>
    <row r="1409" spans="1:10" x14ac:dyDescent="0.25">
      <c r="A1409" s="35" t="s">
        <v>958</v>
      </c>
      <c r="B1409" s="4">
        <v>40.119999999999997</v>
      </c>
      <c r="C1409" s="4">
        <v>6.22</v>
      </c>
      <c r="D1409" s="4" t="s">
        <v>2375</v>
      </c>
      <c r="E1409" s="4" t="s">
        <v>2373</v>
      </c>
      <c r="F1409" s="4" t="s">
        <v>2375</v>
      </c>
      <c r="G1409" s="4">
        <v>1</v>
      </c>
      <c r="H1409" s="4" t="s">
        <v>2373</v>
      </c>
      <c r="I1409" s="4" t="str">
        <f t="shared" si="43"/>
        <v>Obesity</v>
      </c>
      <c r="J1409" s="36" t="str">
        <f t="shared" si="44"/>
        <v>Pre diabetes</v>
      </c>
    </row>
    <row r="1410" spans="1:10" x14ac:dyDescent="0.25">
      <c r="A1410" s="35" t="s">
        <v>957</v>
      </c>
      <c r="B1410" s="4">
        <v>19.350000000000001</v>
      </c>
      <c r="C1410" s="4">
        <v>8.2200000000000006</v>
      </c>
      <c r="D1410" s="4" t="s">
        <v>2375</v>
      </c>
      <c r="E1410" s="4" t="s">
        <v>2373</v>
      </c>
      <c r="F1410" s="4" t="s">
        <v>2373</v>
      </c>
      <c r="G1410" s="4">
        <v>0</v>
      </c>
      <c r="H1410" s="4" t="s">
        <v>2373</v>
      </c>
      <c r="I1410" s="4" t="str">
        <f t="shared" si="43"/>
        <v>Normal Weight</v>
      </c>
      <c r="J1410" s="36" t="str">
        <f t="shared" si="44"/>
        <v>Diabetes</v>
      </c>
    </row>
    <row r="1411" spans="1:10" x14ac:dyDescent="0.25">
      <c r="A1411" s="35" t="s">
        <v>956</v>
      </c>
      <c r="B1411" s="4">
        <v>36.69</v>
      </c>
      <c r="C1411" s="4">
        <v>6.15</v>
      </c>
      <c r="D1411" s="4" t="s">
        <v>2373</v>
      </c>
      <c r="E1411" s="4" t="s">
        <v>2373</v>
      </c>
      <c r="F1411" s="4" t="s">
        <v>2373</v>
      </c>
      <c r="G1411" s="4">
        <v>0</v>
      </c>
      <c r="H1411" s="4" t="s">
        <v>2373</v>
      </c>
      <c r="I1411" s="4" t="str">
        <f t="shared" ref="I1411:I1474" si="45">IF(B1411&lt;18.5,"Underweight",IF(B1411&lt;24.9,"Normal Weight",IF(B1411&lt;29.9,"Over Weight","Obesity")))</f>
        <v>Obesity</v>
      </c>
      <c r="J1411" s="36" t="str">
        <f t="shared" si="44"/>
        <v>Pre diabetes</v>
      </c>
    </row>
    <row r="1412" spans="1:10" x14ac:dyDescent="0.25">
      <c r="A1412" s="35" t="s">
        <v>955</v>
      </c>
      <c r="B1412" s="4">
        <v>28.51</v>
      </c>
      <c r="C1412" s="4">
        <v>5.65</v>
      </c>
      <c r="D1412" s="4" t="s">
        <v>2375</v>
      </c>
      <c r="E1412" s="4" t="s">
        <v>2373</v>
      </c>
      <c r="F1412" s="4" t="s">
        <v>2373</v>
      </c>
      <c r="G1412" s="4">
        <v>1</v>
      </c>
      <c r="H1412" s="4" t="s">
        <v>2373</v>
      </c>
      <c r="I1412" s="4" t="str">
        <f t="shared" si="45"/>
        <v>Over Weight</v>
      </c>
      <c r="J1412" s="36" t="str">
        <f t="shared" si="44"/>
        <v>Normal</v>
      </c>
    </row>
    <row r="1413" spans="1:10" x14ac:dyDescent="0.25">
      <c r="A1413" s="35" t="s">
        <v>954</v>
      </c>
      <c r="B1413" s="4">
        <v>30.21</v>
      </c>
      <c r="C1413" s="4">
        <v>5.5</v>
      </c>
      <c r="D1413" s="4" t="s">
        <v>2373</v>
      </c>
      <c r="E1413" s="4" t="s">
        <v>2373</v>
      </c>
      <c r="F1413" s="4" t="s">
        <v>2373</v>
      </c>
      <c r="G1413" s="4">
        <v>1</v>
      </c>
      <c r="H1413" s="4" t="s">
        <v>2373</v>
      </c>
      <c r="I1413" s="4" t="str">
        <f t="shared" si="45"/>
        <v>Obesity</v>
      </c>
      <c r="J1413" s="36" t="str">
        <f t="shared" si="44"/>
        <v>Normal</v>
      </c>
    </row>
    <row r="1414" spans="1:10" x14ac:dyDescent="0.25">
      <c r="A1414" s="35" t="s">
        <v>953</v>
      </c>
      <c r="B1414" s="4">
        <v>24.33</v>
      </c>
      <c r="C1414" s="4">
        <v>8</v>
      </c>
      <c r="D1414" s="4" t="s">
        <v>2373</v>
      </c>
      <c r="E1414" s="4" t="s">
        <v>2373</v>
      </c>
      <c r="F1414" s="4" t="s">
        <v>2373</v>
      </c>
      <c r="G1414" s="4">
        <v>0</v>
      </c>
      <c r="H1414" s="4" t="s">
        <v>2373</v>
      </c>
      <c r="I1414" s="4" t="str">
        <f t="shared" si="45"/>
        <v>Normal Weight</v>
      </c>
      <c r="J1414" s="36" t="str">
        <f t="shared" si="44"/>
        <v>Diabetes</v>
      </c>
    </row>
    <row r="1415" spans="1:10" x14ac:dyDescent="0.25">
      <c r="A1415" s="35" t="s">
        <v>952</v>
      </c>
      <c r="B1415" s="4">
        <v>19.855</v>
      </c>
      <c r="C1415" s="4">
        <v>5.71</v>
      </c>
      <c r="D1415" s="4" t="s">
        <v>2375</v>
      </c>
      <c r="E1415" s="4" t="s">
        <v>2373</v>
      </c>
      <c r="F1415" s="4" t="s">
        <v>2373</v>
      </c>
      <c r="G1415" s="4">
        <v>0</v>
      </c>
      <c r="H1415" s="4" t="s">
        <v>2373</v>
      </c>
      <c r="I1415" s="4" t="str">
        <f t="shared" si="45"/>
        <v>Normal Weight</v>
      </c>
      <c r="J1415" s="36" t="str">
        <f t="shared" si="44"/>
        <v>Pre diabetes</v>
      </c>
    </row>
    <row r="1416" spans="1:10" x14ac:dyDescent="0.25">
      <c r="A1416" s="35" t="s">
        <v>951</v>
      </c>
      <c r="B1416" s="4">
        <v>25.364999999999998</v>
      </c>
      <c r="C1416" s="4">
        <v>11.71</v>
      </c>
      <c r="D1416" s="4" t="s">
        <v>2373</v>
      </c>
      <c r="E1416" s="4" t="s">
        <v>2373</v>
      </c>
      <c r="F1416" s="4" t="s">
        <v>2373</v>
      </c>
      <c r="G1416" s="4">
        <v>0</v>
      </c>
      <c r="H1416" s="4" t="s">
        <v>2373</v>
      </c>
      <c r="I1416" s="4" t="str">
        <f t="shared" si="45"/>
        <v>Over Weight</v>
      </c>
      <c r="J1416" s="36" t="str">
        <f t="shared" si="44"/>
        <v>Diabetes</v>
      </c>
    </row>
    <row r="1417" spans="1:10" x14ac:dyDescent="0.25">
      <c r="A1417" s="35" t="s">
        <v>950</v>
      </c>
      <c r="B1417" s="4">
        <v>29.6</v>
      </c>
      <c r="C1417" s="4">
        <v>6.17</v>
      </c>
      <c r="D1417" s="4" t="s">
        <v>2375</v>
      </c>
      <c r="E1417" s="4" t="s">
        <v>2373</v>
      </c>
      <c r="F1417" s="4" t="s">
        <v>2375</v>
      </c>
      <c r="G1417" s="4">
        <v>1</v>
      </c>
      <c r="H1417" s="4" t="s">
        <v>2373</v>
      </c>
      <c r="I1417" s="4" t="str">
        <f t="shared" si="45"/>
        <v>Over Weight</v>
      </c>
      <c r="J1417" s="36" t="str">
        <f t="shared" si="44"/>
        <v>Pre diabetes</v>
      </c>
    </row>
    <row r="1418" spans="1:10" x14ac:dyDescent="0.25">
      <c r="A1418" s="35" t="s">
        <v>949</v>
      </c>
      <c r="B1418" s="4">
        <v>39.43</v>
      </c>
      <c r="C1418" s="4">
        <v>6.1</v>
      </c>
      <c r="D1418" s="4" t="s">
        <v>2375</v>
      </c>
      <c r="E1418" s="4" t="s">
        <v>2373</v>
      </c>
      <c r="F1418" s="4" t="s">
        <v>2375</v>
      </c>
      <c r="G1418" s="4">
        <v>1</v>
      </c>
      <c r="H1418" s="4" t="s">
        <v>2373</v>
      </c>
      <c r="I1418" s="4" t="str">
        <f t="shared" si="45"/>
        <v>Obesity</v>
      </c>
      <c r="J1418" s="36" t="str">
        <f t="shared" si="44"/>
        <v>Pre diabetes</v>
      </c>
    </row>
    <row r="1419" spans="1:10" x14ac:dyDescent="0.25">
      <c r="A1419" s="35" t="s">
        <v>948</v>
      </c>
      <c r="B1419" s="4">
        <v>27.34</v>
      </c>
      <c r="C1419" s="4">
        <v>5.19</v>
      </c>
      <c r="D1419" s="4" t="s">
        <v>2375</v>
      </c>
      <c r="E1419" s="4" t="s">
        <v>2373</v>
      </c>
      <c r="F1419" s="4" t="s">
        <v>2373</v>
      </c>
      <c r="G1419" s="4">
        <v>1</v>
      </c>
      <c r="H1419" s="4" t="s">
        <v>2373</v>
      </c>
      <c r="I1419" s="4" t="str">
        <f t="shared" si="45"/>
        <v>Over Weight</v>
      </c>
      <c r="J1419" s="36" t="str">
        <f t="shared" si="44"/>
        <v>Normal</v>
      </c>
    </row>
    <row r="1420" spans="1:10" x14ac:dyDescent="0.25">
      <c r="A1420" s="35" t="s">
        <v>947</v>
      </c>
      <c r="B1420" s="4">
        <v>39.01</v>
      </c>
      <c r="C1420" s="4">
        <v>5.37</v>
      </c>
      <c r="D1420" s="4" t="s">
        <v>2375</v>
      </c>
      <c r="E1420" s="4" t="s">
        <v>2373</v>
      </c>
      <c r="F1420" s="4" t="s">
        <v>2373</v>
      </c>
      <c r="G1420" s="4">
        <v>0</v>
      </c>
      <c r="H1420" s="4" t="s">
        <v>2373</v>
      </c>
      <c r="I1420" s="4" t="str">
        <f t="shared" si="45"/>
        <v>Obesity</v>
      </c>
      <c r="J1420" s="36" t="str">
        <f t="shared" si="44"/>
        <v>Normal</v>
      </c>
    </row>
    <row r="1421" spans="1:10" x14ac:dyDescent="0.25">
      <c r="A1421" s="35" t="s">
        <v>946</v>
      </c>
      <c r="B1421" s="4">
        <v>18.989999999999998</v>
      </c>
      <c r="C1421" s="4">
        <v>10.82</v>
      </c>
      <c r="D1421" s="4" t="s">
        <v>2375</v>
      </c>
      <c r="E1421" s="4" t="s">
        <v>2373</v>
      </c>
      <c r="F1421" s="4" t="s">
        <v>2373</v>
      </c>
      <c r="G1421" s="4">
        <v>0</v>
      </c>
      <c r="H1421" s="4" t="s">
        <v>2373</v>
      </c>
      <c r="I1421" s="4" t="str">
        <f t="shared" si="45"/>
        <v>Normal Weight</v>
      </c>
      <c r="J1421" s="36" t="str">
        <f t="shared" si="44"/>
        <v>Diabetes</v>
      </c>
    </row>
    <row r="1422" spans="1:10" x14ac:dyDescent="0.25">
      <c r="A1422" s="35" t="s">
        <v>945</v>
      </c>
      <c r="B1422" s="4">
        <v>42.3</v>
      </c>
      <c r="C1422" s="4">
        <v>6.06</v>
      </c>
      <c r="D1422" s="4" t="s">
        <v>2375</v>
      </c>
      <c r="E1422" s="4" t="s">
        <v>2373</v>
      </c>
      <c r="F1422" s="4" t="s">
        <v>2373</v>
      </c>
      <c r="G1422" s="4">
        <v>0</v>
      </c>
      <c r="H1422" s="4" t="s">
        <v>2373</v>
      </c>
      <c r="I1422" s="4" t="str">
        <f t="shared" si="45"/>
        <v>Obesity</v>
      </c>
      <c r="J1422" s="36" t="str">
        <f t="shared" si="44"/>
        <v>Pre diabetes</v>
      </c>
    </row>
    <row r="1423" spans="1:10" x14ac:dyDescent="0.25">
      <c r="A1423" s="35" t="s">
        <v>944</v>
      </c>
      <c r="B1423" s="4">
        <v>39.805</v>
      </c>
      <c r="C1423" s="4">
        <v>5.91</v>
      </c>
      <c r="D1423" s="4" t="s">
        <v>2373</v>
      </c>
      <c r="E1423" s="4" t="s">
        <v>2373</v>
      </c>
      <c r="F1423" s="4" t="s">
        <v>2373</v>
      </c>
      <c r="G1423" s="4">
        <v>0</v>
      </c>
      <c r="H1423" s="4" t="s">
        <v>2373</v>
      </c>
      <c r="I1423" s="4" t="str">
        <f t="shared" si="45"/>
        <v>Obesity</v>
      </c>
      <c r="J1423" s="36" t="str">
        <f t="shared" si="44"/>
        <v>Pre diabetes</v>
      </c>
    </row>
    <row r="1424" spans="1:10" x14ac:dyDescent="0.25">
      <c r="A1424" s="35" t="s">
        <v>943</v>
      </c>
      <c r="B1424" s="4">
        <v>33.700000000000003</v>
      </c>
      <c r="C1424" s="4">
        <v>5.87</v>
      </c>
      <c r="D1424" s="4" t="s">
        <v>2373</v>
      </c>
      <c r="E1424" s="4" t="s">
        <v>2373</v>
      </c>
      <c r="F1424" s="4" t="s">
        <v>2373</v>
      </c>
      <c r="G1424" s="4">
        <v>0</v>
      </c>
      <c r="H1424" s="4" t="s">
        <v>2373</v>
      </c>
      <c r="I1424" s="4" t="str">
        <f t="shared" si="45"/>
        <v>Obesity</v>
      </c>
      <c r="J1424" s="36" t="str">
        <f t="shared" si="44"/>
        <v>Pre diabetes</v>
      </c>
    </row>
    <row r="1425" spans="1:10" x14ac:dyDescent="0.25">
      <c r="A1425" s="35" t="s">
        <v>942</v>
      </c>
      <c r="B1425" s="4">
        <v>36.195</v>
      </c>
      <c r="C1425" s="4">
        <v>6.22</v>
      </c>
      <c r="D1425" s="4" t="s">
        <v>2373</v>
      </c>
      <c r="E1425" s="4" t="s">
        <v>2373</v>
      </c>
      <c r="F1425" s="4" t="s">
        <v>2373</v>
      </c>
      <c r="G1425" s="4">
        <v>0</v>
      </c>
      <c r="H1425" s="4" t="s">
        <v>2373</v>
      </c>
      <c r="I1425" s="4" t="str">
        <f t="shared" si="45"/>
        <v>Obesity</v>
      </c>
      <c r="J1425" s="36" t="str">
        <f t="shared" si="44"/>
        <v>Pre diabetes</v>
      </c>
    </row>
    <row r="1426" spans="1:10" x14ac:dyDescent="0.25">
      <c r="A1426" s="35" t="s">
        <v>941</v>
      </c>
      <c r="B1426" s="4">
        <v>32.6</v>
      </c>
      <c r="C1426" s="4">
        <v>5.73</v>
      </c>
      <c r="D1426" s="4" t="s">
        <v>2373</v>
      </c>
      <c r="E1426" s="4" t="s">
        <v>2373</v>
      </c>
      <c r="F1426" s="4" t="s">
        <v>2375</v>
      </c>
      <c r="G1426" s="4">
        <v>1</v>
      </c>
      <c r="H1426" s="4" t="s">
        <v>2373</v>
      </c>
      <c r="I1426" s="4" t="str">
        <f t="shared" si="45"/>
        <v>Obesity</v>
      </c>
      <c r="J1426" s="36" t="str">
        <f t="shared" si="44"/>
        <v>Pre diabetes</v>
      </c>
    </row>
    <row r="1427" spans="1:10" x14ac:dyDescent="0.25">
      <c r="A1427" s="35" t="s">
        <v>940</v>
      </c>
      <c r="B1427" s="4">
        <v>30.2</v>
      </c>
      <c r="C1427" s="4">
        <v>5.7</v>
      </c>
      <c r="D1427" s="4" t="s">
        <v>2373</v>
      </c>
      <c r="E1427" s="4" t="s">
        <v>2373</v>
      </c>
      <c r="F1427" s="4" t="s">
        <v>2373</v>
      </c>
      <c r="G1427" s="4">
        <v>0</v>
      </c>
      <c r="H1427" s="4" t="s">
        <v>2373</v>
      </c>
      <c r="I1427" s="4" t="str">
        <f t="shared" si="45"/>
        <v>Obesity</v>
      </c>
      <c r="J1427" s="36" t="str">
        <f t="shared" si="44"/>
        <v>Pre diabetes</v>
      </c>
    </row>
    <row r="1428" spans="1:10" x14ac:dyDescent="0.25">
      <c r="A1428" s="35" t="s">
        <v>939</v>
      </c>
      <c r="B1428" s="4">
        <v>27.645</v>
      </c>
      <c r="C1428" s="4">
        <v>9.91</v>
      </c>
      <c r="D1428" s="4" t="s">
        <v>2373</v>
      </c>
      <c r="E1428" s="4" t="s">
        <v>2373</v>
      </c>
      <c r="F1428" s="4" t="s">
        <v>2373</v>
      </c>
      <c r="G1428" s="4">
        <v>0</v>
      </c>
      <c r="H1428" s="4" t="s">
        <v>2373</v>
      </c>
      <c r="I1428" s="4" t="str">
        <f t="shared" si="45"/>
        <v>Over Weight</v>
      </c>
      <c r="J1428" s="36" t="str">
        <f t="shared" si="44"/>
        <v>Diabetes</v>
      </c>
    </row>
    <row r="1429" spans="1:10" x14ac:dyDescent="0.25">
      <c r="A1429" s="35" t="s">
        <v>938</v>
      </c>
      <c r="B1429" s="4">
        <v>26.41</v>
      </c>
      <c r="C1429" s="4">
        <v>11.4</v>
      </c>
      <c r="D1429" s="4" t="s">
        <v>2373</v>
      </c>
      <c r="E1429" s="4" t="s">
        <v>2373</v>
      </c>
      <c r="F1429" s="4" t="s">
        <v>2373</v>
      </c>
      <c r="G1429" s="4">
        <v>0</v>
      </c>
      <c r="H1429" s="4" t="s">
        <v>2373</v>
      </c>
      <c r="I1429" s="4" t="str">
        <f t="shared" si="45"/>
        <v>Over Weight</v>
      </c>
      <c r="J1429" s="36" t="str">
        <f t="shared" si="44"/>
        <v>Diabetes</v>
      </c>
    </row>
    <row r="1430" spans="1:10" x14ac:dyDescent="0.25">
      <c r="A1430" s="35" t="s">
        <v>937</v>
      </c>
      <c r="B1430" s="4">
        <v>34.1</v>
      </c>
      <c r="C1430" s="4">
        <v>6.29</v>
      </c>
      <c r="D1430" s="4" t="s">
        <v>2375</v>
      </c>
      <c r="E1430" s="4" t="s">
        <v>2373</v>
      </c>
      <c r="F1430" s="4" t="s">
        <v>2375</v>
      </c>
      <c r="G1430" s="4">
        <v>1</v>
      </c>
      <c r="H1430" s="4" t="s">
        <v>2373</v>
      </c>
      <c r="I1430" s="4" t="str">
        <f t="shared" si="45"/>
        <v>Obesity</v>
      </c>
      <c r="J1430" s="36" t="str">
        <f t="shared" si="44"/>
        <v>Pre diabetes</v>
      </c>
    </row>
    <row r="1431" spans="1:10" x14ac:dyDescent="0.25">
      <c r="A1431" s="35" t="s">
        <v>936</v>
      </c>
      <c r="B1431" s="4">
        <v>17.3</v>
      </c>
      <c r="C1431" s="4">
        <v>9.2799999999999994</v>
      </c>
      <c r="D1431" s="4" t="s">
        <v>2373</v>
      </c>
      <c r="E1431" s="4" t="s">
        <v>2373</v>
      </c>
      <c r="F1431" s="4" t="s">
        <v>2373</v>
      </c>
      <c r="G1431" s="4">
        <v>0</v>
      </c>
      <c r="H1431" s="4" t="s">
        <v>2373</v>
      </c>
      <c r="I1431" s="4" t="str">
        <f t="shared" si="45"/>
        <v>Underweight</v>
      </c>
      <c r="J1431" s="36" t="str">
        <f t="shared" si="44"/>
        <v>Diabetes</v>
      </c>
    </row>
    <row r="1432" spans="1:10" x14ac:dyDescent="0.25">
      <c r="A1432" s="35" t="s">
        <v>935</v>
      </c>
      <c r="B1432" s="4">
        <v>35.020000000000003</v>
      </c>
      <c r="C1432" s="4">
        <v>4.78</v>
      </c>
      <c r="D1432" s="4" t="s">
        <v>2373</v>
      </c>
      <c r="E1432" s="4" t="s">
        <v>2373</v>
      </c>
      <c r="F1432" s="4" t="s">
        <v>2375</v>
      </c>
      <c r="G1432" s="4">
        <v>1</v>
      </c>
      <c r="H1432" s="4" t="s">
        <v>2373</v>
      </c>
      <c r="I1432" s="4" t="str">
        <f t="shared" si="45"/>
        <v>Obesity</v>
      </c>
      <c r="J1432" s="36" t="str">
        <f t="shared" si="44"/>
        <v>Normal</v>
      </c>
    </row>
    <row r="1433" spans="1:10" x14ac:dyDescent="0.25">
      <c r="A1433" s="35" t="s">
        <v>934</v>
      </c>
      <c r="B1433" s="4">
        <v>37.1</v>
      </c>
      <c r="C1433" s="4">
        <v>8.8699999999999992</v>
      </c>
      <c r="D1433" s="4" t="s">
        <v>2375</v>
      </c>
      <c r="E1433" s="4" t="s">
        <v>2373</v>
      </c>
      <c r="F1433" s="4" t="s">
        <v>2373</v>
      </c>
      <c r="G1433" s="4">
        <v>0</v>
      </c>
      <c r="H1433" s="4" t="s">
        <v>2373</v>
      </c>
      <c r="I1433" s="4" t="str">
        <f t="shared" si="45"/>
        <v>Obesity</v>
      </c>
      <c r="J1433" s="36" t="str">
        <f t="shared" si="44"/>
        <v>Diabetes</v>
      </c>
    </row>
    <row r="1434" spans="1:10" x14ac:dyDescent="0.25">
      <c r="A1434" s="35" t="s">
        <v>933</v>
      </c>
      <c r="B1434" s="4">
        <v>16.79</v>
      </c>
      <c r="C1434" s="4">
        <v>11.4</v>
      </c>
      <c r="D1434" s="4" t="s">
        <v>2373</v>
      </c>
      <c r="E1434" s="4" t="s">
        <v>2373</v>
      </c>
      <c r="F1434" s="4" t="s">
        <v>2373</v>
      </c>
      <c r="G1434" s="4">
        <v>0</v>
      </c>
      <c r="H1434" s="4" t="s">
        <v>2373</v>
      </c>
      <c r="I1434" s="4" t="str">
        <f t="shared" si="45"/>
        <v>Underweight</v>
      </c>
      <c r="J1434" s="36" t="str">
        <f t="shared" si="44"/>
        <v>Diabetes</v>
      </c>
    </row>
    <row r="1435" spans="1:10" x14ac:dyDescent="0.25">
      <c r="A1435" s="35" t="s">
        <v>932</v>
      </c>
      <c r="B1435" s="4">
        <v>31.635000000000002</v>
      </c>
      <c r="C1435" s="4">
        <v>9.1300000000000008</v>
      </c>
      <c r="D1435" s="4" t="s">
        <v>2375</v>
      </c>
      <c r="E1435" s="4" t="s">
        <v>2373</v>
      </c>
      <c r="F1435" s="4" t="s">
        <v>2373</v>
      </c>
      <c r="G1435" s="4">
        <v>0</v>
      </c>
      <c r="H1435" s="4" t="s">
        <v>2373</v>
      </c>
      <c r="I1435" s="4" t="str">
        <f t="shared" si="45"/>
        <v>Obesity</v>
      </c>
      <c r="J1435" s="36" t="str">
        <f t="shared" si="44"/>
        <v>Diabetes</v>
      </c>
    </row>
    <row r="1436" spans="1:10" x14ac:dyDescent="0.25">
      <c r="A1436" s="35" t="s">
        <v>931</v>
      </c>
      <c r="B1436" s="4">
        <v>24.19</v>
      </c>
      <c r="C1436" s="4">
        <v>6.22</v>
      </c>
      <c r="D1436" s="4" t="s">
        <v>2375</v>
      </c>
      <c r="E1436" s="4" t="s">
        <v>2373</v>
      </c>
      <c r="F1436" s="4" t="s">
        <v>2375</v>
      </c>
      <c r="G1436" s="4">
        <v>1</v>
      </c>
      <c r="H1436" s="4" t="s">
        <v>2373</v>
      </c>
      <c r="I1436" s="4" t="str">
        <f t="shared" si="45"/>
        <v>Normal Weight</v>
      </c>
      <c r="J1436" s="36" t="str">
        <f t="shared" si="44"/>
        <v>Pre diabetes</v>
      </c>
    </row>
    <row r="1437" spans="1:10" x14ac:dyDescent="0.25">
      <c r="A1437" s="35" t="s">
        <v>930</v>
      </c>
      <c r="B1437" s="4">
        <v>35.29</v>
      </c>
      <c r="C1437" s="4">
        <v>5.9</v>
      </c>
      <c r="D1437" s="4" t="s">
        <v>2373</v>
      </c>
      <c r="E1437" s="4" t="s">
        <v>2373</v>
      </c>
      <c r="F1437" s="4" t="s">
        <v>2375</v>
      </c>
      <c r="G1437" s="4">
        <v>1</v>
      </c>
      <c r="H1437" s="4" t="s">
        <v>2373</v>
      </c>
      <c r="I1437" s="4" t="str">
        <f t="shared" si="45"/>
        <v>Obesity</v>
      </c>
      <c r="J1437" s="36" t="str">
        <f t="shared" si="44"/>
        <v>Pre diabetes</v>
      </c>
    </row>
    <row r="1438" spans="1:10" x14ac:dyDescent="0.25">
      <c r="A1438" s="35" t="s">
        <v>929</v>
      </c>
      <c r="B1438" s="4">
        <v>35.299999999999997</v>
      </c>
      <c r="C1438" s="4">
        <v>4.45</v>
      </c>
      <c r="D1438" s="4" t="s">
        <v>2373</v>
      </c>
      <c r="E1438" s="4" t="s">
        <v>2373</v>
      </c>
      <c r="F1438" s="4" t="s">
        <v>2373</v>
      </c>
      <c r="G1438" s="4">
        <v>0</v>
      </c>
      <c r="H1438" s="4" t="s">
        <v>2373</v>
      </c>
      <c r="I1438" s="4" t="str">
        <f t="shared" si="45"/>
        <v>Obesity</v>
      </c>
      <c r="J1438" s="36" t="str">
        <f t="shared" si="44"/>
        <v>Normal</v>
      </c>
    </row>
    <row r="1439" spans="1:10" x14ac:dyDescent="0.25">
      <c r="A1439" s="35" t="s">
        <v>928</v>
      </c>
      <c r="B1439" s="4">
        <v>35.64</v>
      </c>
      <c r="C1439" s="4">
        <v>6.17</v>
      </c>
      <c r="D1439" s="4" t="s">
        <v>2373</v>
      </c>
      <c r="E1439" s="4" t="s">
        <v>2373</v>
      </c>
      <c r="F1439" s="4" t="s">
        <v>2375</v>
      </c>
      <c r="G1439" s="4">
        <v>1</v>
      </c>
      <c r="H1439" s="4" t="s">
        <v>2373</v>
      </c>
      <c r="I1439" s="4" t="str">
        <f t="shared" si="45"/>
        <v>Obesity</v>
      </c>
      <c r="J1439" s="36" t="str">
        <f t="shared" si="44"/>
        <v>Pre diabetes</v>
      </c>
    </row>
    <row r="1440" spans="1:10" x14ac:dyDescent="0.25">
      <c r="A1440" s="35" t="s">
        <v>927</v>
      </c>
      <c r="B1440" s="4">
        <v>33.1</v>
      </c>
      <c r="C1440" s="4">
        <v>4.93</v>
      </c>
      <c r="D1440" s="4" t="s">
        <v>2373</v>
      </c>
      <c r="E1440" s="4" t="s">
        <v>2373</v>
      </c>
      <c r="F1440" s="4" t="s">
        <v>2373</v>
      </c>
      <c r="G1440" s="4">
        <v>0</v>
      </c>
      <c r="H1440" s="4" t="s">
        <v>2373</v>
      </c>
      <c r="I1440" s="4" t="str">
        <f t="shared" si="45"/>
        <v>Obesity</v>
      </c>
      <c r="J1440" s="36" t="str">
        <f t="shared" si="44"/>
        <v>Normal</v>
      </c>
    </row>
    <row r="1441" spans="1:10" x14ac:dyDescent="0.25">
      <c r="A1441" s="35" t="s">
        <v>926</v>
      </c>
      <c r="B1441" s="4">
        <v>26.41</v>
      </c>
      <c r="C1441" s="4">
        <v>7.32</v>
      </c>
      <c r="D1441" s="4" t="s">
        <v>2375</v>
      </c>
      <c r="E1441" s="4" t="s">
        <v>2373</v>
      </c>
      <c r="F1441" s="4" t="s">
        <v>2373</v>
      </c>
      <c r="G1441" s="4">
        <v>1</v>
      </c>
      <c r="H1441" s="4" t="s">
        <v>2373</v>
      </c>
      <c r="I1441" s="4" t="str">
        <f t="shared" si="45"/>
        <v>Over Weight</v>
      </c>
      <c r="J1441" s="36" t="str">
        <f t="shared" si="44"/>
        <v>Diabetes</v>
      </c>
    </row>
    <row r="1442" spans="1:10" x14ac:dyDescent="0.25">
      <c r="A1442" s="35" t="s">
        <v>925</v>
      </c>
      <c r="B1442" s="4">
        <v>29.9</v>
      </c>
      <c r="C1442" s="4">
        <v>5.27</v>
      </c>
      <c r="D1442" s="4" t="s">
        <v>2373</v>
      </c>
      <c r="E1442" s="4" t="s">
        <v>2373</v>
      </c>
      <c r="F1442" s="4" t="s">
        <v>2375</v>
      </c>
      <c r="G1442" s="4">
        <v>1</v>
      </c>
      <c r="H1442" s="4" t="s">
        <v>2373</v>
      </c>
      <c r="I1442" s="4" t="str">
        <f t="shared" si="45"/>
        <v>Obesity</v>
      </c>
      <c r="J1442" s="36" t="str">
        <f t="shared" si="44"/>
        <v>Normal</v>
      </c>
    </row>
    <row r="1443" spans="1:10" x14ac:dyDescent="0.25">
      <c r="A1443" s="35" t="s">
        <v>924</v>
      </c>
      <c r="B1443" s="4">
        <v>25.24</v>
      </c>
      <c r="C1443" s="4">
        <v>5.82</v>
      </c>
      <c r="D1443" s="4" t="s">
        <v>2373</v>
      </c>
      <c r="E1443" s="4" t="s">
        <v>2373</v>
      </c>
      <c r="F1443" s="4" t="s">
        <v>2373</v>
      </c>
      <c r="G1443" s="4">
        <v>1</v>
      </c>
      <c r="H1443" s="4" t="s">
        <v>2373</v>
      </c>
      <c r="I1443" s="4" t="str">
        <f t="shared" si="45"/>
        <v>Over Weight</v>
      </c>
      <c r="J1443" s="36" t="str">
        <f t="shared" si="44"/>
        <v>Pre diabetes</v>
      </c>
    </row>
    <row r="1444" spans="1:10" x14ac:dyDescent="0.25">
      <c r="A1444" s="35" t="s">
        <v>923</v>
      </c>
      <c r="B1444" s="4">
        <v>25.08</v>
      </c>
      <c r="C1444" s="4">
        <v>5.8</v>
      </c>
      <c r="D1444" s="4" t="s">
        <v>2373</v>
      </c>
      <c r="E1444" s="4" t="s">
        <v>2373</v>
      </c>
      <c r="F1444" s="4" t="s">
        <v>2375</v>
      </c>
      <c r="G1444" s="4">
        <v>1</v>
      </c>
      <c r="H1444" s="4" t="s">
        <v>2373</v>
      </c>
      <c r="I1444" s="4" t="str">
        <f t="shared" si="45"/>
        <v>Over Weight</v>
      </c>
      <c r="J1444" s="36" t="str">
        <f t="shared" si="44"/>
        <v>Pre diabetes</v>
      </c>
    </row>
    <row r="1445" spans="1:10" x14ac:dyDescent="0.25">
      <c r="A1445" s="35" t="s">
        <v>922</v>
      </c>
      <c r="B1445" s="4">
        <v>29.164999999999999</v>
      </c>
      <c r="C1445" s="4">
        <v>4.87</v>
      </c>
      <c r="D1445" s="4" t="s">
        <v>2373</v>
      </c>
      <c r="E1445" s="4" t="s">
        <v>2374</v>
      </c>
      <c r="F1445" s="4" t="s">
        <v>2373</v>
      </c>
      <c r="G1445" s="4">
        <v>1</v>
      </c>
      <c r="H1445" s="4" t="s">
        <v>2373</v>
      </c>
      <c r="I1445" s="4" t="str">
        <f t="shared" si="45"/>
        <v>Over Weight</v>
      </c>
      <c r="J1445" s="36" t="str">
        <f t="shared" si="44"/>
        <v>Normal</v>
      </c>
    </row>
    <row r="1446" spans="1:10" x14ac:dyDescent="0.25">
      <c r="A1446" s="35" t="s">
        <v>921</v>
      </c>
      <c r="B1446" s="4">
        <v>15.05</v>
      </c>
      <c r="C1446" s="4">
        <v>8.1199999999999992</v>
      </c>
      <c r="D1446" s="4" t="s">
        <v>2373</v>
      </c>
      <c r="E1446" s="4" t="s">
        <v>2373</v>
      </c>
      <c r="F1446" s="4" t="s">
        <v>2373</v>
      </c>
      <c r="G1446" s="4">
        <v>0</v>
      </c>
      <c r="H1446" s="4" t="s">
        <v>2373</v>
      </c>
      <c r="I1446" s="4" t="str">
        <f t="shared" si="45"/>
        <v>Underweight</v>
      </c>
      <c r="J1446" s="36" t="str">
        <f t="shared" si="44"/>
        <v>Diabetes</v>
      </c>
    </row>
    <row r="1447" spans="1:10" x14ac:dyDescent="0.25">
      <c r="A1447" s="35" t="s">
        <v>920</v>
      </c>
      <c r="B1447" s="4">
        <v>19.95</v>
      </c>
      <c r="C1447" s="4">
        <v>4.3600000000000003</v>
      </c>
      <c r="D1447" s="4" t="s">
        <v>2373</v>
      </c>
      <c r="E1447" s="4" t="s">
        <v>2373</v>
      </c>
      <c r="F1447" s="4" t="s">
        <v>2373</v>
      </c>
      <c r="G1447" s="4">
        <v>2</v>
      </c>
      <c r="H1447" s="4" t="s">
        <v>2373</v>
      </c>
      <c r="I1447" s="4" t="str">
        <f t="shared" si="45"/>
        <v>Normal Weight</v>
      </c>
      <c r="J1447" s="36" t="str">
        <f t="shared" si="44"/>
        <v>Normal</v>
      </c>
    </row>
    <row r="1448" spans="1:10" x14ac:dyDescent="0.25">
      <c r="A1448" s="35" t="s">
        <v>919</v>
      </c>
      <c r="B1448" s="4">
        <v>16.66</v>
      </c>
      <c r="C1448" s="4">
        <v>9.16</v>
      </c>
      <c r="D1448" s="4" t="s">
        <v>2373</v>
      </c>
      <c r="E1448" s="4" t="s">
        <v>2373</v>
      </c>
      <c r="F1448" s="4" t="s">
        <v>2373</v>
      </c>
      <c r="G1448" s="4">
        <v>0</v>
      </c>
      <c r="H1448" s="4" t="s">
        <v>2373</v>
      </c>
      <c r="I1448" s="4" t="str">
        <f t="shared" si="45"/>
        <v>Underweight</v>
      </c>
      <c r="J1448" s="36" t="str">
        <f t="shared" si="44"/>
        <v>Diabetes</v>
      </c>
    </row>
    <row r="1449" spans="1:10" x14ac:dyDescent="0.25">
      <c r="A1449" s="35" t="s">
        <v>918</v>
      </c>
      <c r="B1449" s="4">
        <v>16.62</v>
      </c>
      <c r="C1449" s="4">
        <v>9.14</v>
      </c>
      <c r="D1449" s="4" t="s">
        <v>2373</v>
      </c>
      <c r="E1449" s="4" t="s">
        <v>2373</v>
      </c>
      <c r="F1449" s="4" t="s">
        <v>2373</v>
      </c>
      <c r="G1449" s="4">
        <v>0</v>
      </c>
      <c r="H1449" s="4" t="s">
        <v>2373</v>
      </c>
      <c r="I1449" s="4" t="str">
        <f t="shared" si="45"/>
        <v>Underweight</v>
      </c>
      <c r="J1449" s="36" t="str">
        <f t="shared" si="44"/>
        <v>Diabetes</v>
      </c>
    </row>
    <row r="1450" spans="1:10" x14ac:dyDescent="0.25">
      <c r="A1450" s="35" t="s">
        <v>917</v>
      </c>
      <c r="B1450" s="4">
        <v>15.36</v>
      </c>
      <c r="C1450" s="4">
        <v>5.49</v>
      </c>
      <c r="D1450" s="4" t="s">
        <v>2375</v>
      </c>
      <c r="E1450" s="4" t="s">
        <v>2373</v>
      </c>
      <c r="F1450" s="4" t="s">
        <v>2373</v>
      </c>
      <c r="G1450" s="4">
        <v>2</v>
      </c>
      <c r="H1450" s="4" t="s">
        <v>2373</v>
      </c>
      <c r="I1450" s="4" t="str">
        <f t="shared" si="45"/>
        <v>Underweight</v>
      </c>
      <c r="J1450" s="36" t="str">
        <f t="shared" si="44"/>
        <v>Normal</v>
      </c>
    </row>
    <row r="1451" spans="1:10" x14ac:dyDescent="0.25">
      <c r="A1451" s="35" t="s">
        <v>916</v>
      </c>
      <c r="B1451" s="4">
        <v>27.74</v>
      </c>
      <c r="C1451" s="4">
        <v>5.96</v>
      </c>
      <c r="D1451" s="4" t="s">
        <v>2375</v>
      </c>
      <c r="E1451" s="4" t="s">
        <v>2373</v>
      </c>
      <c r="F1451" s="4" t="s">
        <v>2373</v>
      </c>
      <c r="G1451" s="4">
        <v>0</v>
      </c>
      <c r="H1451" s="4" t="s">
        <v>2373</v>
      </c>
      <c r="I1451" s="4" t="str">
        <f t="shared" si="45"/>
        <v>Over Weight</v>
      </c>
      <c r="J1451" s="36" t="str">
        <f t="shared" si="44"/>
        <v>Pre diabetes</v>
      </c>
    </row>
    <row r="1452" spans="1:10" x14ac:dyDescent="0.25">
      <c r="A1452" s="35" t="s">
        <v>915</v>
      </c>
      <c r="B1452" s="4">
        <v>22.44</v>
      </c>
      <c r="C1452" s="4">
        <v>4.62</v>
      </c>
      <c r="D1452" s="4" t="s">
        <v>2375</v>
      </c>
      <c r="E1452" s="4" t="s">
        <v>2373</v>
      </c>
      <c r="F1452" s="4" t="s">
        <v>2373</v>
      </c>
      <c r="G1452" s="4">
        <v>0</v>
      </c>
      <c r="H1452" s="4" t="s">
        <v>2373</v>
      </c>
      <c r="I1452" s="4" t="str">
        <f t="shared" si="45"/>
        <v>Normal Weight</v>
      </c>
      <c r="J1452" s="36" t="str">
        <f t="shared" si="44"/>
        <v>Normal</v>
      </c>
    </row>
    <row r="1453" spans="1:10" x14ac:dyDescent="0.25">
      <c r="A1453" s="35" t="s">
        <v>914</v>
      </c>
      <c r="B1453" s="4">
        <v>37.049999999999997</v>
      </c>
      <c r="C1453" s="4">
        <v>9.9600000000000009</v>
      </c>
      <c r="D1453" s="4" t="s">
        <v>2375</v>
      </c>
      <c r="E1453" s="4" t="s">
        <v>2373</v>
      </c>
      <c r="F1453" s="4" t="s">
        <v>2373</v>
      </c>
      <c r="G1453" s="4">
        <v>0</v>
      </c>
      <c r="H1453" s="4" t="s">
        <v>2373</v>
      </c>
      <c r="I1453" s="4" t="str">
        <f t="shared" si="45"/>
        <v>Obesity</v>
      </c>
      <c r="J1453" s="36" t="str">
        <f t="shared" si="44"/>
        <v>Diabetes</v>
      </c>
    </row>
    <row r="1454" spans="1:10" x14ac:dyDescent="0.25">
      <c r="A1454" s="35" t="s">
        <v>913</v>
      </c>
      <c r="B1454" s="4">
        <v>22.95</v>
      </c>
      <c r="C1454" s="4">
        <v>10.53</v>
      </c>
      <c r="D1454" s="4" t="s">
        <v>2373</v>
      </c>
      <c r="E1454" s="4" t="s">
        <v>2373</v>
      </c>
      <c r="F1454" s="4" t="s">
        <v>2373</v>
      </c>
      <c r="G1454" s="4">
        <v>2</v>
      </c>
      <c r="H1454" s="4" t="s">
        <v>2373</v>
      </c>
      <c r="I1454" s="4" t="str">
        <f t="shared" si="45"/>
        <v>Normal Weight</v>
      </c>
      <c r="J1454" s="36" t="str">
        <f t="shared" si="44"/>
        <v>Diabetes</v>
      </c>
    </row>
    <row r="1455" spans="1:10" x14ac:dyDescent="0.25">
      <c r="A1455" s="35" t="s">
        <v>912</v>
      </c>
      <c r="B1455" s="4">
        <v>34.200000000000003</v>
      </c>
      <c r="C1455" s="4">
        <v>6.69</v>
      </c>
      <c r="D1455" s="4" t="s">
        <v>2375</v>
      </c>
      <c r="E1455" s="4" t="s">
        <v>2373</v>
      </c>
      <c r="F1455" s="4" t="s">
        <v>2373</v>
      </c>
      <c r="G1455" s="4">
        <v>0</v>
      </c>
      <c r="H1455" s="4" t="s">
        <v>2373</v>
      </c>
      <c r="I1455" s="4" t="str">
        <f t="shared" si="45"/>
        <v>Obesity</v>
      </c>
      <c r="J1455" s="36" t="str">
        <f t="shared" si="44"/>
        <v>Diabetes</v>
      </c>
    </row>
    <row r="1456" spans="1:10" x14ac:dyDescent="0.25">
      <c r="A1456" s="35" t="s">
        <v>911</v>
      </c>
      <c r="B1456" s="4">
        <v>30.59</v>
      </c>
      <c r="C1456" s="4">
        <v>9.5500000000000007</v>
      </c>
      <c r="D1456" s="4" t="s">
        <v>2375</v>
      </c>
      <c r="E1456" s="4" t="s">
        <v>2373</v>
      </c>
      <c r="F1456" s="4" t="s">
        <v>2373</v>
      </c>
      <c r="G1456" s="4">
        <v>0</v>
      </c>
      <c r="H1456" s="4" t="s">
        <v>2373</v>
      </c>
      <c r="I1456" s="4" t="str">
        <f t="shared" si="45"/>
        <v>Obesity</v>
      </c>
      <c r="J1456" s="36" t="str">
        <f t="shared" si="44"/>
        <v>Diabetes</v>
      </c>
    </row>
    <row r="1457" spans="1:10" x14ac:dyDescent="0.25">
      <c r="A1457" s="35" t="s">
        <v>910</v>
      </c>
      <c r="B1457" s="4">
        <v>25.51</v>
      </c>
      <c r="C1457" s="4">
        <v>6.05</v>
      </c>
      <c r="D1457" s="4" t="s">
        <v>2373</v>
      </c>
      <c r="E1457" s="4" t="s">
        <v>2373</v>
      </c>
      <c r="F1457" s="4" t="s">
        <v>2373</v>
      </c>
      <c r="G1457" s="4">
        <v>0</v>
      </c>
      <c r="H1457" s="4" t="s">
        <v>2373</v>
      </c>
      <c r="I1457" s="4" t="str">
        <f t="shared" si="45"/>
        <v>Over Weight</v>
      </c>
      <c r="J1457" s="36" t="str">
        <f t="shared" si="44"/>
        <v>Pre diabetes</v>
      </c>
    </row>
    <row r="1458" spans="1:10" x14ac:dyDescent="0.25">
      <c r="A1458" s="35" t="s">
        <v>909</v>
      </c>
      <c r="B1458" s="4">
        <v>29.04</v>
      </c>
      <c r="C1458" s="4">
        <v>10.56</v>
      </c>
      <c r="D1458" s="4" t="s">
        <v>2375</v>
      </c>
      <c r="E1458" s="4" t="s">
        <v>2373</v>
      </c>
      <c r="F1458" s="4" t="s">
        <v>2373</v>
      </c>
      <c r="G1458" s="4">
        <v>1</v>
      </c>
      <c r="H1458" s="4" t="s">
        <v>2373</v>
      </c>
      <c r="I1458" s="4" t="str">
        <f t="shared" si="45"/>
        <v>Over Weight</v>
      </c>
      <c r="J1458" s="36" t="str">
        <f t="shared" si="44"/>
        <v>Diabetes</v>
      </c>
    </row>
    <row r="1459" spans="1:10" x14ac:dyDescent="0.25">
      <c r="A1459" s="35" t="s">
        <v>908</v>
      </c>
      <c r="B1459" s="4">
        <v>22.135000000000002</v>
      </c>
      <c r="C1459" s="4">
        <v>10.81</v>
      </c>
      <c r="D1459" s="4" t="s">
        <v>2375</v>
      </c>
      <c r="E1459" s="4" t="s">
        <v>2373</v>
      </c>
      <c r="F1459" s="4" t="s">
        <v>2373</v>
      </c>
      <c r="G1459" s="4">
        <v>1</v>
      </c>
      <c r="H1459" s="4" t="s">
        <v>2373</v>
      </c>
      <c r="I1459" s="4" t="str">
        <f t="shared" si="45"/>
        <v>Normal Weight</v>
      </c>
      <c r="J1459" s="36" t="str">
        <f t="shared" si="44"/>
        <v>Diabetes</v>
      </c>
    </row>
    <row r="1460" spans="1:10" x14ac:dyDescent="0.25">
      <c r="A1460" s="35" t="s">
        <v>907</v>
      </c>
      <c r="B1460" s="4">
        <v>21.375</v>
      </c>
      <c r="C1460" s="4">
        <v>4.32</v>
      </c>
      <c r="D1460" s="4" t="s">
        <v>2373</v>
      </c>
      <c r="E1460" s="4" t="s">
        <v>2373</v>
      </c>
      <c r="F1460" s="4" t="s">
        <v>2373</v>
      </c>
      <c r="G1460" s="4">
        <v>0</v>
      </c>
      <c r="H1460" s="4" t="s">
        <v>2373</v>
      </c>
      <c r="I1460" s="4" t="str">
        <f t="shared" si="45"/>
        <v>Normal Weight</v>
      </c>
      <c r="J1460" s="36" t="str">
        <f t="shared" si="44"/>
        <v>Normal</v>
      </c>
    </row>
    <row r="1461" spans="1:10" x14ac:dyDescent="0.25">
      <c r="A1461" s="35" t="s">
        <v>906</v>
      </c>
      <c r="B1461" s="4">
        <v>29.19</v>
      </c>
      <c r="C1461" s="4">
        <v>4.37</v>
      </c>
      <c r="D1461" s="4" t="s">
        <v>2373</v>
      </c>
      <c r="E1461" s="4" t="s">
        <v>2373</v>
      </c>
      <c r="F1461" s="4" t="s">
        <v>2373</v>
      </c>
      <c r="G1461" s="4">
        <v>0</v>
      </c>
      <c r="H1461" s="4" t="s">
        <v>2373</v>
      </c>
      <c r="I1461" s="4" t="str">
        <f t="shared" si="45"/>
        <v>Over Weight</v>
      </c>
      <c r="J1461" s="36" t="str">
        <f t="shared" si="44"/>
        <v>Normal</v>
      </c>
    </row>
    <row r="1462" spans="1:10" x14ac:dyDescent="0.25">
      <c r="A1462" s="35" t="s">
        <v>905</v>
      </c>
      <c r="B1462" s="4">
        <v>31.92</v>
      </c>
      <c r="C1462" s="4">
        <v>4.8099999999999996</v>
      </c>
      <c r="D1462" s="4" t="s">
        <v>2375</v>
      </c>
      <c r="E1462" s="4" t="s">
        <v>2373</v>
      </c>
      <c r="F1462" s="4" t="s">
        <v>2375</v>
      </c>
      <c r="G1462" s="4">
        <v>1</v>
      </c>
      <c r="H1462" s="4" t="s">
        <v>2373</v>
      </c>
      <c r="I1462" s="4" t="str">
        <f t="shared" si="45"/>
        <v>Obesity</v>
      </c>
      <c r="J1462" s="36" t="str">
        <f t="shared" si="44"/>
        <v>Normal</v>
      </c>
    </row>
    <row r="1463" spans="1:10" x14ac:dyDescent="0.25">
      <c r="A1463" s="35" t="s">
        <v>904</v>
      </c>
      <c r="B1463" s="4">
        <v>26.315000000000001</v>
      </c>
      <c r="C1463" s="4">
        <v>4.5599999999999996</v>
      </c>
      <c r="D1463" s="4" t="s">
        <v>2375</v>
      </c>
      <c r="E1463" s="4" t="s">
        <v>2373</v>
      </c>
      <c r="F1463" s="4" t="s">
        <v>2375</v>
      </c>
      <c r="G1463" s="4">
        <v>1</v>
      </c>
      <c r="H1463" s="4" t="s">
        <v>2373</v>
      </c>
      <c r="I1463" s="4" t="str">
        <f t="shared" si="45"/>
        <v>Over Weight</v>
      </c>
      <c r="J1463" s="36" t="str">
        <f t="shared" si="44"/>
        <v>Normal</v>
      </c>
    </row>
    <row r="1464" spans="1:10" x14ac:dyDescent="0.25">
      <c r="A1464" s="35" t="s">
        <v>903</v>
      </c>
      <c r="B1464" s="4">
        <v>35.299999999999997</v>
      </c>
      <c r="C1464" s="4">
        <v>4.3899999999999997</v>
      </c>
      <c r="D1464" s="4" t="s">
        <v>2373</v>
      </c>
      <c r="E1464" s="4" t="s">
        <v>2373</v>
      </c>
      <c r="F1464" s="4" t="s">
        <v>2373</v>
      </c>
      <c r="G1464" s="4">
        <v>0</v>
      </c>
      <c r="H1464" s="4" t="s">
        <v>2373</v>
      </c>
      <c r="I1464" s="4" t="str">
        <f t="shared" si="45"/>
        <v>Obesity</v>
      </c>
      <c r="J1464" s="36" t="str">
        <f t="shared" si="44"/>
        <v>Normal</v>
      </c>
    </row>
    <row r="1465" spans="1:10" x14ac:dyDescent="0.25">
      <c r="A1465" s="35" t="s">
        <v>902</v>
      </c>
      <c r="B1465" s="4">
        <v>18.91</v>
      </c>
      <c r="C1465" s="4">
        <v>11.44</v>
      </c>
      <c r="D1465" s="4" t="s">
        <v>2373</v>
      </c>
      <c r="E1465" s="4" t="s">
        <v>2373</v>
      </c>
      <c r="F1465" s="4" t="s">
        <v>2373</v>
      </c>
      <c r="G1465" s="4">
        <v>0</v>
      </c>
      <c r="H1465" s="4" t="s">
        <v>2373</v>
      </c>
      <c r="I1465" s="4" t="str">
        <f t="shared" si="45"/>
        <v>Normal Weight</v>
      </c>
      <c r="J1465" s="36" t="str">
        <f t="shared" si="44"/>
        <v>Diabetes</v>
      </c>
    </row>
    <row r="1466" spans="1:10" x14ac:dyDescent="0.25">
      <c r="A1466" s="35" t="s">
        <v>901</v>
      </c>
      <c r="B1466" s="4">
        <v>22.41</v>
      </c>
      <c r="C1466" s="4">
        <v>11.37</v>
      </c>
      <c r="D1466" s="4" t="s">
        <v>2375</v>
      </c>
      <c r="E1466" s="4" t="s">
        <v>2373</v>
      </c>
      <c r="F1466" s="4" t="s">
        <v>2373</v>
      </c>
      <c r="G1466" s="4">
        <v>1</v>
      </c>
      <c r="H1466" s="4" t="s">
        <v>2373</v>
      </c>
      <c r="I1466" s="4" t="str">
        <f t="shared" si="45"/>
        <v>Normal Weight</v>
      </c>
      <c r="J1466" s="36" t="str">
        <f t="shared" ref="J1466:J1529" si="46">IF(C1466&lt;5.7,"Normal",IF(C1466&lt;6.4,"Pre diabetes","Diabetes"))</f>
        <v>Diabetes</v>
      </c>
    </row>
    <row r="1467" spans="1:10" x14ac:dyDescent="0.25">
      <c r="A1467" s="35" t="s">
        <v>900</v>
      </c>
      <c r="B1467" s="4">
        <v>22.704999999999998</v>
      </c>
      <c r="C1467" s="4">
        <v>6.14</v>
      </c>
      <c r="D1467" s="4" t="s">
        <v>2373</v>
      </c>
      <c r="E1467" s="4" t="s">
        <v>2373</v>
      </c>
      <c r="F1467" s="4" t="s">
        <v>2373</v>
      </c>
      <c r="G1467" s="4">
        <v>0</v>
      </c>
      <c r="H1467" s="4" t="s">
        <v>2373</v>
      </c>
      <c r="I1467" s="4" t="str">
        <f t="shared" si="45"/>
        <v>Normal Weight</v>
      </c>
      <c r="J1467" s="36" t="str">
        <f t="shared" si="46"/>
        <v>Pre diabetes</v>
      </c>
    </row>
    <row r="1468" spans="1:10" x14ac:dyDescent="0.25">
      <c r="A1468" s="35" t="s">
        <v>899</v>
      </c>
      <c r="B1468" s="4">
        <v>37.18</v>
      </c>
      <c r="C1468" s="4">
        <v>4.8899999999999997</v>
      </c>
      <c r="D1468" s="4" t="s">
        <v>2373</v>
      </c>
      <c r="E1468" s="4" t="s">
        <v>2373</v>
      </c>
      <c r="F1468" s="4" t="s">
        <v>2373</v>
      </c>
      <c r="G1468" s="4">
        <v>0</v>
      </c>
      <c r="H1468" s="4" t="s">
        <v>2373</v>
      </c>
      <c r="I1468" s="4" t="str">
        <f t="shared" si="45"/>
        <v>Obesity</v>
      </c>
      <c r="J1468" s="36" t="str">
        <f t="shared" si="46"/>
        <v>Normal</v>
      </c>
    </row>
    <row r="1469" spans="1:10" x14ac:dyDescent="0.25">
      <c r="A1469" s="35" t="s">
        <v>898</v>
      </c>
      <c r="B1469" s="4">
        <v>35.97</v>
      </c>
      <c r="C1469" s="4">
        <v>4.5999999999999996</v>
      </c>
      <c r="D1469" s="4" t="s">
        <v>2373</v>
      </c>
      <c r="E1469" s="4" t="s">
        <v>2373</v>
      </c>
      <c r="F1469" s="4" t="s">
        <v>2373</v>
      </c>
      <c r="G1469" s="4">
        <v>0</v>
      </c>
      <c r="H1469" s="4" t="s">
        <v>2373</v>
      </c>
      <c r="I1469" s="4" t="str">
        <f t="shared" si="45"/>
        <v>Obesity</v>
      </c>
      <c r="J1469" s="36" t="str">
        <f t="shared" si="46"/>
        <v>Normal</v>
      </c>
    </row>
    <row r="1470" spans="1:10" x14ac:dyDescent="0.25">
      <c r="A1470" s="35" t="s">
        <v>897</v>
      </c>
      <c r="B1470" s="4">
        <v>35.799999999999997</v>
      </c>
      <c r="C1470" s="4">
        <v>4.42</v>
      </c>
      <c r="D1470" s="4" t="s">
        <v>2373</v>
      </c>
      <c r="E1470" s="4" t="s">
        <v>2373</v>
      </c>
      <c r="F1470" s="4" t="s">
        <v>2373</v>
      </c>
      <c r="G1470" s="4">
        <v>0</v>
      </c>
      <c r="H1470" s="4" t="s">
        <v>2373</v>
      </c>
      <c r="I1470" s="4" t="str">
        <f t="shared" si="45"/>
        <v>Obesity</v>
      </c>
      <c r="J1470" s="36" t="str">
        <f t="shared" si="46"/>
        <v>Normal</v>
      </c>
    </row>
    <row r="1471" spans="1:10" x14ac:dyDescent="0.25">
      <c r="A1471" s="35" t="s">
        <v>896</v>
      </c>
      <c r="B1471" s="4">
        <v>28.31</v>
      </c>
      <c r="C1471" s="4">
        <v>7.48</v>
      </c>
      <c r="D1471" s="4" t="s">
        <v>2375</v>
      </c>
      <c r="E1471" s="4" t="s">
        <v>2373</v>
      </c>
      <c r="F1471" s="4" t="s">
        <v>2373</v>
      </c>
      <c r="G1471" s="4">
        <v>0</v>
      </c>
      <c r="H1471" s="4" t="s">
        <v>2373</v>
      </c>
      <c r="I1471" s="4" t="str">
        <f t="shared" si="45"/>
        <v>Over Weight</v>
      </c>
      <c r="J1471" s="36" t="str">
        <f t="shared" si="46"/>
        <v>Diabetes</v>
      </c>
    </row>
    <row r="1472" spans="1:10" x14ac:dyDescent="0.25">
      <c r="A1472" s="35" t="s">
        <v>895</v>
      </c>
      <c r="B1472" s="4">
        <v>38.06</v>
      </c>
      <c r="C1472" s="4">
        <v>10.74</v>
      </c>
      <c r="D1472" s="4" t="s">
        <v>2373</v>
      </c>
      <c r="E1472" s="4" t="s">
        <v>2373</v>
      </c>
      <c r="F1472" s="4" t="s">
        <v>2373</v>
      </c>
      <c r="G1472" s="4">
        <v>0</v>
      </c>
      <c r="H1472" s="4" t="s">
        <v>2373</v>
      </c>
      <c r="I1472" s="4" t="str">
        <f t="shared" si="45"/>
        <v>Obesity</v>
      </c>
      <c r="J1472" s="36" t="str">
        <f t="shared" si="46"/>
        <v>Diabetes</v>
      </c>
    </row>
    <row r="1473" spans="1:10" x14ac:dyDescent="0.25">
      <c r="A1473" s="35" t="s">
        <v>894</v>
      </c>
      <c r="B1473" s="4">
        <v>28</v>
      </c>
      <c r="C1473" s="4">
        <v>5.19</v>
      </c>
      <c r="D1473" s="4" t="s">
        <v>2373</v>
      </c>
      <c r="E1473" s="4" t="s">
        <v>2373</v>
      </c>
      <c r="F1473" s="4" t="s">
        <v>2373</v>
      </c>
      <c r="G1473" s="4">
        <v>1</v>
      </c>
      <c r="H1473" s="4" t="s">
        <v>2373</v>
      </c>
      <c r="I1473" s="4" t="str">
        <f t="shared" si="45"/>
        <v>Over Weight</v>
      </c>
      <c r="J1473" s="36" t="str">
        <f t="shared" si="46"/>
        <v>Normal</v>
      </c>
    </row>
    <row r="1474" spans="1:10" x14ac:dyDescent="0.25">
      <c r="A1474" s="35" t="s">
        <v>893</v>
      </c>
      <c r="B1474" s="4">
        <v>34.32</v>
      </c>
      <c r="C1474" s="4">
        <v>9.17</v>
      </c>
      <c r="D1474" s="4" t="s">
        <v>2373</v>
      </c>
      <c r="E1474" s="4" t="s">
        <v>2373</v>
      </c>
      <c r="F1474" s="4" t="s">
        <v>2373</v>
      </c>
      <c r="G1474" s="4">
        <v>0</v>
      </c>
      <c r="H1474" s="4" t="s">
        <v>2373</v>
      </c>
      <c r="I1474" s="4" t="str">
        <f t="shared" si="45"/>
        <v>Obesity</v>
      </c>
      <c r="J1474" s="36" t="str">
        <f t="shared" si="46"/>
        <v>Diabetes</v>
      </c>
    </row>
    <row r="1475" spans="1:10" x14ac:dyDescent="0.25">
      <c r="A1475" s="35" t="s">
        <v>892</v>
      </c>
      <c r="B1475" s="4">
        <v>22.3</v>
      </c>
      <c r="C1475" s="4">
        <v>4.95</v>
      </c>
      <c r="D1475" s="4" t="s">
        <v>2375</v>
      </c>
      <c r="E1475" s="4" t="s">
        <v>2373</v>
      </c>
      <c r="F1475" s="4" t="s">
        <v>2373</v>
      </c>
      <c r="G1475" s="4">
        <v>0</v>
      </c>
      <c r="H1475" s="4" t="s">
        <v>2373</v>
      </c>
      <c r="I1475" s="4" t="str">
        <f t="shared" ref="I1475:I1538" si="47">IF(B1475&lt;18.5,"Underweight",IF(B1475&lt;24.9,"Normal Weight",IF(B1475&lt;29.9,"Over Weight","Obesity")))</f>
        <v>Normal Weight</v>
      </c>
      <c r="J1475" s="36" t="str">
        <f t="shared" si="46"/>
        <v>Normal</v>
      </c>
    </row>
    <row r="1476" spans="1:10" x14ac:dyDescent="0.25">
      <c r="A1476" s="35" t="s">
        <v>891</v>
      </c>
      <c r="B1476" s="4">
        <v>27.835000000000001</v>
      </c>
      <c r="C1476" s="4">
        <v>6.03</v>
      </c>
      <c r="D1476" s="4" t="s">
        <v>2373</v>
      </c>
      <c r="E1476" s="4" t="s">
        <v>2373</v>
      </c>
      <c r="F1476" s="4" t="s">
        <v>2373</v>
      </c>
      <c r="G1476" s="4">
        <v>1</v>
      </c>
      <c r="H1476" s="4" t="s">
        <v>2373</v>
      </c>
      <c r="I1476" s="4" t="str">
        <f t="shared" si="47"/>
        <v>Over Weight</v>
      </c>
      <c r="J1476" s="36" t="str">
        <f t="shared" si="46"/>
        <v>Pre diabetes</v>
      </c>
    </row>
    <row r="1477" spans="1:10" x14ac:dyDescent="0.25">
      <c r="A1477" s="35" t="s">
        <v>890</v>
      </c>
      <c r="B1477" s="4">
        <v>39.229999999999997</v>
      </c>
      <c r="C1477" s="4">
        <v>5.36</v>
      </c>
      <c r="D1477" s="4" t="s">
        <v>2373</v>
      </c>
      <c r="E1477" s="4" t="s">
        <v>2373</v>
      </c>
      <c r="F1477" s="4" t="s">
        <v>2373</v>
      </c>
      <c r="G1477" s="4">
        <v>0</v>
      </c>
      <c r="H1477" s="4" t="s">
        <v>2373</v>
      </c>
      <c r="I1477" s="4" t="str">
        <f t="shared" si="47"/>
        <v>Obesity</v>
      </c>
      <c r="J1477" s="36" t="str">
        <f t="shared" si="46"/>
        <v>Normal</v>
      </c>
    </row>
    <row r="1478" spans="1:10" x14ac:dyDescent="0.25">
      <c r="A1478" s="35" t="s">
        <v>889</v>
      </c>
      <c r="B1478" s="4">
        <v>19.95</v>
      </c>
      <c r="C1478" s="4">
        <v>6.11</v>
      </c>
      <c r="D1478" s="4" t="s">
        <v>2373</v>
      </c>
      <c r="E1478" s="4" t="s">
        <v>2373</v>
      </c>
      <c r="F1478" s="4" t="s">
        <v>2373</v>
      </c>
      <c r="G1478" s="4">
        <v>1</v>
      </c>
      <c r="H1478" s="4" t="s">
        <v>2373</v>
      </c>
      <c r="I1478" s="4" t="str">
        <f t="shared" si="47"/>
        <v>Normal Weight</v>
      </c>
      <c r="J1478" s="36" t="str">
        <f t="shared" si="46"/>
        <v>Pre diabetes</v>
      </c>
    </row>
    <row r="1479" spans="1:10" x14ac:dyDescent="0.25">
      <c r="A1479" s="35" t="s">
        <v>888</v>
      </c>
      <c r="B1479" s="4">
        <v>34.64</v>
      </c>
      <c r="C1479" s="4">
        <v>4.88</v>
      </c>
      <c r="D1479" s="4" t="s">
        <v>2373</v>
      </c>
      <c r="E1479" s="4" t="s">
        <v>2373</v>
      </c>
      <c r="F1479" s="4" t="s">
        <v>2375</v>
      </c>
      <c r="G1479" s="4">
        <v>1</v>
      </c>
      <c r="H1479" s="4" t="s">
        <v>2373</v>
      </c>
      <c r="I1479" s="4" t="str">
        <f t="shared" si="47"/>
        <v>Obesity</v>
      </c>
      <c r="J1479" s="36" t="str">
        <f t="shared" si="46"/>
        <v>Normal</v>
      </c>
    </row>
    <row r="1480" spans="1:10" x14ac:dyDescent="0.25">
      <c r="A1480" s="35" t="s">
        <v>887</v>
      </c>
      <c r="B1480" s="4">
        <v>18.75</v>
      </c>
      <c r="C1480" s="4">
        <v>6.72</v>
      </c>
      <c r="D1480" s="4" t="s">
        <v>2373</v>
      </c>
      <c r="E1480" s="4" t="s">
        <v>2373</v>
      </c>
      <c r="F1480" s="4" t="s">
        <v>2373</v>
      </c>
      <c r="G1480" s="4">
        <v>0</v>
      </c>
      <c r="H1480" s="4" t="s">
        <v>2373</v>
      </c>
      <c r="I1480" s="4" t="str">
        <f t="shared" si="47"/>
        <v>Normal Weight</v>
      </c>
      <c r="J1480" s="36" t="str">
        <f t="shared" si="46"/>
        <v>Diabetes</v>
      </c>
    </row>
    <row r="1481" spans="1:10" x14ac:dyDescent="0.25">
      <c r="A1481" s="35" t="s">
        <v>886</v>
      </c>
      <c r="B1481" s="4">
        <v>26.48</v>
      </c>
      <c r="C1481" s="4">
        <v>4.2</v>
      </c>
      <c r="D1481" s="4" t="s">
        <v>2373</v>
      </c>
      <c r="E1481" s="4" t="s">
        <v>2373</v>
      </c>
      <c r="F1481" s="4" t="s">
        <v>2373</v>
      </c>
      <c r="G1481" s="4">
        <v>1</v>
      </c>
      <c r="H1481" s="4" t="s">
        <v>2373</v>
      </c>
      <c r="I1481" s="4" t="str">
        <f t="shared" si="47"/>
        <v>Over Weight</v>
      </c>
      <c r="J1481" s="36" t="str">
        <f t="shared" si="46"/>
        <v>Normal</v>
      </c>
    </row>
    <row r="1482" spans="1:10" x14ac:dyDescent="0.25">
      <c r="A1482" s="35" t="s">
        <v>885</v>
      </c>
      <c r="B1482" s="4">
        <v>34.83</v>
      </c>
      <c r="C1482" s="4">
        <v>5.79</v>
      </c>
      <c r="D1482" s="4" t="s">
        <v>2373</v>
      </c>
      <c r="E1482" s="4" t="s">
        <v>2373</v>
      </c>
      <c r="F1482" s="4" t="s">
        <v>2373</v>
      </c>
      <c r="G1482" s="4">
        <v>1</v>
      </c>
      <c r="H1482" s="4" t="s">
        <v>2373</v>
      </c>
      <c r="I1482" s="4" t="str">
        <f t="shared" si="47"/>
        <v>Obesity</v>
      </c>
      <c r="J1482" s="36" t="str">
        <f t="shared" si="46"/>
        <v>Pre diabetes</v>
      </c>
    </row>
    <row r="1483" spans="1:10" x14ac:dyDescent="0.25">
      <c r="A1483" s="35" t="s">
        <v>884</v>
      </c>
      <c r="B1483" s="4">
        <v>25.46</v>
      </c>
      <c r="C1483" s="4">
        <v>4.29</v>
      </c>
      <c r="D1483" s="4" t="s">
        <v>2373</v>
      </c>
      <c r="E1483" s="4" t="s">
        <v>2373</v>
      </c>
      <c r="F1483" s="4" t="s">
        <v>2373</v>
      </c>
      <c r="G1483" s="4">
        <v>0</v>
      </c>
      <c r="H1483" s="4" t="s">
        <v>2373</v>
      </c>
      <c r="I1483" s="4" t="str">
        <f t="shared" si="47"/>
        <v>Over Weight</v>
      </c>
      <c r="J1483" s="36" t="str">
        <f t="shared" si="46"/>
        <v>Normal</v>
      </c>
    </row>
    <row r="1484" spans="1:10" x14ac:dyDescent="0.25">
      <c r="A1484" s="35" t="s">
        <v>883</v>
      </c>
      <c r="B1484" s="4">
        <v>23.31</v>
      </c>
      <c r="C1484" s="4">
        <v>8.27</v>
      </c>
      <c r="D1484" s="4" t="s">
        <v>2373</v>
      </c>
      <c r="E1484" s="4" t="s">
        <v>2373</v>
      </c>
      <c r="F1484" s="4" t="s">
        <v>2373</v>
      </c>
      <c r="G1484" s="4">
        <v>0</v>
      </c>
      <c r="H1484" s="4" t="s">
        <v>2373</v>
      </c>
      <c r="I1484" s="4" t="str">
        <f t="shared" si="47"/>
        <v>Normal Weight</v>
      </c>
      <c r="J1484" s="36" t="str">
        <f t="shared" si="46"/>
        <v>Diabetes</v>
      </c>
    </row>
    <row r="1485" spans="1:10" x14ac:dyDescent="0.25">
      <c r="A1485" s="35" t="s">
        <v>882</v>
      </c>
      <c r="B1485" s="4">
        <v>29</v>
      </c>
      <c r="C1485" s="4">
        <v>4.5599999999999996</v>
      </c>
      <c r="D1485" s="4" t="s">
        <v>2373</v>
      </c>
      <c r="E1485" s="4" t="s">
        <v>2373</v>
      </c>
      <c r="F1485" s="4" t="s">
        <v>2373</v>
      </c>
      <c r="G1485" s="4">
        <v>0</v>
      </c>
      <c r="H1485" s="4" t="s">
        <v>2373</v>
      </c>
      <c r="I1485" s="4" t="str">
        <f t="shared" si="47"/>
        <v>Over Weight</v>
      </c>
      <c r="J1485" s="36" t="str">
        <f t="shared" si="46"/>
        <v>Normal</v>
      </c>
    </row>
    <row r="1486" spans="1:10" x14ac:dyDescent="0.25">
      <c r="A1486" s="35" t="s">
        <v>881</v>
      </c>
      <c r="B1486" s="4">
        <v>32.869999999999997</v>
      </c>
      <c r="C1486" s="4">
        <v>5.33</v>
      </c>
      <c r="D1486" s="4" t="s">
        <v>2373</v>
      </c>
      <c r="E1486" s="4" t="s">
        <v>2373</v>
      </c>
      <c r="F1486" s="4" t="s">
        <v>2373</v>
      </c>
      <c r="G1486" s="4">
        <v>0</v>
      </c>
      <c r="H1486" s="4" t="s">
        <v>2373</v>
      </c>
      <c r="I1486" s="4" t="str">
        <f t="shared" si="47"/>
        <v>Obesity</v>
      </c>
      <c r="J1486" s="36" t="str">
        <f t="shared" si="46"/>
        <v>Normal</v>
      </c>
    </row>
    <row r="1487" spans="1:10" x14ac:dyDescent="0.25">
      <c r="A1487" s="35" t="s">
        <v>880</v>
      </c>
      <c r="B1487" s="4">
        <v>26.18</v>
      </c>
      <c r="C1487" s="4">
        <v>5.63</v>
      </c>
      <c r="D1487" s="4" t="s">
        <v>2373</v>
      </c>
      <c r="E1487" s="4" t="s">
        <v>2373</v>
      </c>
      <c r="F1487" s="4" t="s">
        <v>2373</v>
      </c>
      <c r="G1487" s="4">
        <v>0</v>
      </c>
      <c r="H1487" s="4" t="s">
        <v>2373</v>
      </c>
      <c r="I1487" s="4" t="str">
        <f t="shared" si="47"/>
        <v>Over Weight</v>
      </c>
      <c r="J1487" s="36" t="str">
        <f t="shared" si="46"/>
        <v>Normal</v>
      </c>
    </row>
    <row r="1488" spans="1:10" x14ac:dyDescent="0.25">
      <c r="A1488" s="35" t="s">
        <v>879</v>
      </c>
      <c r="B1488" s="4">
        <v>25.3</v>
      </c>
      <c r="C1488" s="4">
        <v>5.12</v>
      </c>
      <c r="D1488" s="4" t="s">
        <v>2373</v>
      </c>
      <c r="E1488" s="4" t="s">
        <v>2373</v>
      </c>
      <c r="F1488" s="4" t="s">
        <v>2373</v>
      </c>
      <c r="G1488" s="4">
        <v>0</v>
      </c>
      <c r="H1488" s="4" t="s">
        <v>2373</v>
      </c>
      <c r="I1488" s="4" t="str">
        <f t="shared" si="47"/>
        <v>Over Weight</v>
      </c>
      <c r="J1488" s="36" t="str">
        <f t="shared" si="46"/>
        <v>Normal</v>
      </c>
    </row>
    <row r="1489" spans="1:10" x14ac:dyDescent="0.25">
      <c r="A1489" s="35" t="s">
        <v>878</v>
      </c>
      <c r="B1489" s="4">
        <v>36.94</v>
      </c>
      <c r="C1489" s="4">
        <v>5.15</v>
      </c>
      <c r="D1489" s="4" t="s">
        <v>2375</v>
      </c>
      <c r="E1489" s="4" t="s">
        <v>2373</v>
      </c>
      <c r="F1489" s="4" t="s">
        <v>2373</v>
      </c>
      <c r="G1489" s="4">
        <v>1</v>
      </c>
      <c r="H1489" s="4" t="s">
        <v>2373</v>
      </c>
      <c r="I1489" s="4" t="str">
        <f t="shared" si="47"/>
        <v>Obesity</v>
      </c>
      <c r="J1489" s="36" t="str">
        <f t="shared" si="46"/>
        <v>Normal</v>
      </c>
    </row>
    <row r="1490" spans="1:10" x14ac:dyDescent="0.25">
      <c r="A1490" s="35" t="s">
        <v>877</v>
      </c>
      <c r="B1490" s="4">
        <v>22.86</v>
      </c>
      <c r="C1490" s="4">
        <v>7.5</v>
      </c>
      <c r="D1490" s="4" t="s">
        <v>2373</v>
      </c>
      <c r="E1490" s="4" t="s">
        <v>2373</v>
      </c>
      <c r="F1490" s="4" t="s">
        <v>2373</v>
      </c>
      <c r="G1490" s="4">
        <v>0</v>
      </c>
      <c r="H1490" s="4" t="s">
        <v>2373</v>
      </c>
      <c r="I1490" s="4" t="str">
        <f t="shared" si="47"/>
        <v>Normal Weight</v>
      </c>
      <c r="J1490" s="36" t="str">
        <f t="shared" si="46"/>
        <v>Diabetes</v>
      </c>
    </row>
    <row r="1491" spans="1:10" x14ac:dyDescent="0.25">
      <c r="A1491" s="35" t="s">
        <v>876</v>
      </c>
      <c r="B1491" s="4">
        <v>18.760000000000002</v>
      </c>
      <c r="C1491" s="4">
        <v>4.88</v>
      </c>
      <c r="D1491" s="4" t="s">
        <v>2375</v>
      </c>
      <c r="E1491" s="4" t="s">
        <v>2373</v>
      </c>
      <c r="F1491" s="4" t="s">
        <v>2375</v>
      </c>
      <c r="G1491" s="4">
        <v>1</v>
      </c>
      <c r="H1491" s="4" t="s">
        <v>2373</v>
      </c>
      <c r="I1491" s="4" t="str">
        <f t="shared" si="47"/>
        <v>Normal Weight</v>
      </c>
      <c r="J1491" s="36" t="str">
        <f t="shared" si="46"/>
        <v>Normal</v>
      </c>
    </row>
    <row r="1492" spans="1:10" x14ac:dyDescent="0.25">
      <c r="A1492" s="35" t="s">
        <v>875</v>
      </c>
      <c r="B1492" s="4">
        <v>24.36</v>
      </c>
      <c r="C1492" s="4">
        <v>5.57</v>
      </c>
      <c r="D1492" s="4" t="s">
        <v>2373</v>
      </c>
      <c r="E1492" s="4" t="s">
        <v>2373</v>
      </c>
      <c r="F1492" s="4" t="s">
        <v>2373</v>
      </c>
      <c r="G1492" s="4">
        <v>0</v>
      </c>
      <c r="H1492" s="4" t="s">
        <v>2373</v>
      </c>
      <c r="I1492" s="4" t="str">
        <f t="shared" si="47"/>
        <v>Normal Weight</v>
      </c>
      <c r="J1492" s="36" t="str">
        <f t="shared" si="46"/>
        <v>Normal</v>
      </c>
    </row>
    <row r="1493" spans="1:10" x14ac:dyDescent="0.25">
      <c r="A1493" s="35" t="s">
        <v>874</v>
      </c>
      <c r="B1493" s="4">
        <v>32.299999999999997</v>
      </c>
      <c r="C1493" s="4">
        <v>5.31</v>
      </c>
      <c r="D1493" s="4" t="s">
        <v>2373</v>
      </c>
      <c r="E1493" s="4" t="s">
        <v>2373</v>
      </c>
      <c r="F1493" s="4" t="s">
        <v>2373</v>
      </c>
      <c r="G1493" s="4">
        <v>0</v>
      </c>
      <c r="H1493" s="4" t="s">
        <v>2373</v>
      </c>
      <c r="I1493" s="4" t="str">
        <f t="shared" si="47"/>
        <v>Obesity</v>
      </c>
      <c r="J1493" s="36" t="str">
        <f t="shared" si="46"/>
        <v>Normal</v>
      </c>
    </row>
    <row r="1494" spans="1:10" x14ac:dyDescent="0.25">
      <c r="A1494" s="35" t="s">
        <v>873</v>
      </c>
      <c r="B1494" s="4">
        <v>22.704999999999998</v>
      </c>
      <c r="C1494" s="4">
        <v>4.57</v>
      </c>
      <c r="D1494" s="4" t="s">
        <v>2375</v>
      </c>
      <c r="E1494" s="4" t="s">
        <v>2373</v>
      </c>
      <c r="F1494" s="4" t="s">
        <v>2373</v>
      </c>
      <c r="G1494" s="4">
        <v>0</v>
      </c>
      <c r="H1494" s="4" t="s">
        <v>2373</v>
      </c>
      <c r="I1494" s="4" t="str">
        <f t="shared" si="47"/>
        <v>Normal Weight</v>
      </c>
      <c r="J1494" s="36" t="str">
        <f t="shared" si="46"/>
        <v>Normal</v>
      </c>
    </row>
    <row r="1495" spans="1:10" x14ac:dyDescent="0.25">
      <c r="A1495" s="35" t="s">
        <v>872</v>
      </c>
      <c r="B1495" s="4">
        <v>21.79</v>
      </c>
      <c r="C1495" s="4">
        <v>8.6999999999999993</v>
      </c>
      <c r="D1495" s="4" t="s">
        <v>2375</v>
      </c>
      <c r="E1495" s="4" t="s">
        <v>2373</v>
      </c>
      <c r="F1495" s="4" t="s">
        <v>2373</v>
      </c>
      <c r="G1495" s="4">
        <v>1</v>
      </c>
      <c r="H1495" s="4" t="s">
        <v>2373</v>
      </c>
      <c r="I1495" s="4" t="str">
        <f t="shared" si="47"/>
        <v>Normal Weight</v>
      </c>
      <c r="J1495" s="36" t="str">
        <f t="shared" si="46"/>
        <v>Diabetes</v>
      </c>
    </row>
    <row r="1496" spans="1:10" x14ac:dyDescent="0.25">
      <c r="A1496" s="35" t="s">
        <v>871</v>
      </c>
      <c r="B1496" s="4">
        <v>24.52</v>
      </c>
      <c r="C1496" s="4">
        <v>4.76</v>
      </c>
      <c r="D1496" s="4" t="s">
        <v>2373</v>
      </c>
      <c r="E1496" s="4" t="s">
        <v>2373</v>
      </c>
      <c r="F1496" s="4" t="s">
        <v>2373</v>
      </c>
      <c r="G1496" s="4">
        <v>0</v>
      </c>
      <c r="H1496" s="4" t="s">
        <v>2373</v>
      </c>
      <c r="I1496" s="4" t="str">
        <f t="shared" si="47"/>
        <v>Normal Weight</v>
      </c>
      <c r="J1496" s="36" t="str">
        <f t="shared" si="46"/>
        <v>Normal</v>
      </c>
    </row>
    <row r="1497" spans="1:10" x14ac:dyDescent="0.25">
      <c r="A1497" s="35" t="s">
        <v>870</v>
      </c>
      <c r="B1497" s="4">
        <v>39.520000000000003</v>
      </c>
      <c r="C1497" s="4">
        <v>11.81</v>
      </c>
      <c r="D1497" s="4" t="s">
        <v>2373</v>
      </c>
      <c r="E1497" s="4" t="s">
        <v>2373</v>
      </c>
      <c r="F1497" s="4" t="s">
        <v>2373</v>
      </c>
      <c r="G1497" s="4">
        <v>0</v>
      </c>
      <c r="H1497" s="4" t="s">
        <v>2373</v>
      </c>
      <c r="I1497" s="4" t="str">
        <f t="shared" si="47"/>
        <v>Obesity</v>
      </c>
      <c r="J1497" s="36" t="str">
        <f t="shared" si="46"/>
        <v>Diabetes</v>
      </c>
    </row>
    <row r="1498" spans="1:10" x14ac:dyDescent="0.25">
      <c r="A1498" s="35" t="s">
        <v>869</v>
      </c>
      <c r="B1498" s="4">
        <v>24.49</v>
      </c>
      <c r="C1498" s="4">
        <v>4.67</v>
      </c>
      <c r="D1498" s="4" t="s">
        <v>2373</v>
      </c>
      <c r="E1498" s="4" t="s">
        <v>2373</v>
      </c>
      <c r="F1498" s="4" t="s">
        <v>2373</v>
      </c>
      <c r="G1498" s="4">
        <v>0</v>
      </c>
      <c r="H1498" s="4" t="s">
        <v>2373</v>
      </c>
      <c r="I1498" s="4" t="str">
        <f t="shared" si="47"/>
        <v>Normal Weight</v>
      </c>
      <c r="J1498" s="36" t="str">
        <f t="shared" si="46"/>
        <v>Normal</v>
      </c>
    </row>
    <row r="1499" spans="1:10" x14ac:dyDescent="0.25">
      <c r="A1499" s="35" t="s">
        <v>868</v>
      </c>
      <c r="B1499" s="4">
        <v>26.315000000000001</v>
      </c>
      <c r="C1499" s="4">
        <v>6.02</v>
      </c>
      <c r="D1499" s="4" t="s">
        <v>2373</v>
      </c>
      <c r="E1499" s="4" t="s">
        <v>2373</v>
      </c>
      <c r="F1499" s="4" t="s">
        <v>2373</v>
      </c>
      <c r="G1499" s="4">
        <v>0</v>
      </c>
      <c r="H1499" s="4" t="s">
        <v>2373</v>
      </c>
      <c r="I1499" s="4" t="str">
        <f t="shared" si="47"/>
        <v>Over Weight</v>
      </c>
      <c r="J1499" s="36" t="str">
        <f t="shared" si="46"/>
        <v>Pre diabetes</v>
      </c>
    </row>
    <row r="1500" spans="1:10" x14ac:dyDescent="0.25">
      <c r="A1500" s="35" t="s">
        <v>867</v>
      </c>
      <c r="B1500" s="4">
        <v>22.58</v>
      </c>
      <c r="C1500" s="4">
        <v>7.46</v>
      </c>
      <c r="D1500" s="4" t="s">
        <v>2373</v>
      </c>
      <c r="E1500" s="4" t="s">
        <v>2373</v>
      </c>
      <c r="F1500" s="4" t="s">
        <v>2373</v>
      </c>
      <c r="G1500" s="4">
        <v>0</v>
      </c>
      <c r="H1500" s="4" t="s">
        <v>2373</v>
      </c>
      <c r="I1500" s="4" t="str">
        <f t="shared" si="47"/>
        <v>Normal Weight</v>
      </c>
      <c r="J1500" s="36" t="str">
        <f t="shared" si="46"/>
        <v>Diabetes</v>
      </c>
    </row>
    <row r="1501" spans="1:10" x14ac:dyDescent="0.25">
      <c r="A1501" s="35" t="s">
        <v>866</v>
      </c>
      <c r="B1501" s="4">
        <v>19.475000000000001</v>
      </c>
      <c r="C1501" s="4">
        <v>4.74</v>
      </c>
      <c r="D1501" s="4" t="s">
        <v>2373</v>
      </c>
      <c r="E1501" s="4" t="s">
        <v>2373</v>
      </c>
      <c r="F1501" s="4" t="s">
        <v>2373</v>
      </c>
      <c r="G1501" s="4">
        <v>1</v>
      </c>
      <c r="H1501" s="4" t="s">
        <v>2373</v>
      </c>
      <c r="I1501" s="4" t="str">
        <f t="shared" si="47"/>
        <v>Normal Weight</v>
      </c>
      <c r="J1501" s="36" t="str">
        <f t="shared" si="46"/>
        <v>Normal</v>
      </c>
    </row>
    <row r="1502" spans="1:10" x14ac:dyDescent="0.25">
      <c r="A1502" s="35" t="s">
        <v>865</v>
      </c>
      <c r="B1502" s="4">
        <v>26.33</v>
      </c>
      <c r="C1502" s="4">
        <v>4.79</v>
      </c>
      <c r="D1502" s="4" t="s">
        <v>2373</v>
      </c>
      <c r="E1502" s="4" t="s">
        <v>2373</v>
      </c>
      <c r="F1502" s="4" t="s">
        <v>2373</v>
      </c>
      <c r="G1502" s="4">
        <v>0</v>
      </c>
      <c r="H1502" s="4" t="s">
        <v>2373</v>
      </c>
      <c r="I1502" s="4" t="str">
        <f t="shared" si="47"/>
        <v>Over Weight</v>
      </c>
      <c r="J1502" s="36" t="str">
        <f t="shared" si="46"/>
        <v>Normal</v>
      </c>
    </row>
    <row r="1503" spans="1:10" x14ac:dyDescent="0.25">
      <c r="A1503" s="35" t="s">
        <v>864</v>
      </c>
      <c r="B1503" s="4">
        <v>17.29</v>
      </c>
      <c r="C1503" s="4">
        <v>5.35</v>
      </c>
      <c r="D1503" s="4" t="s">
        <v>2375</v>
      </c>
      <c r="E1503" s="4" t="s">
        <v>2373</v>
      </c>
      <c r="F1503" s="4" t="s">
        <v>2373</v>
      </c>
      <c r="G1503" s="4">
        <v>0</v>
      </c>
      <c r="H1503" s="4" t="s">
        <v>2373</v>
      </c>
      <c r="I1503" s="4" t="str">
        <f t="shared" si="47"/>
        <v>Underweight</v>
      </c>
      <c r="J1503" s="36" t="str">
        <f t="shared" si="46"/>
        <v>Normal</v>
      </c>
    </row>
    <row r="1504" spans="1:10" x14ac:dyDescent="0.25">
      <c r="A1504" s="35" t="s">
        <v>863</v>
      </c>
      <c r="B1504" s="4">
        <v>42.88</v>
      </c>
      <c r="C1504" s="4">
        <v>4.87</v>
      </c>
      <c r="D1504" s="4" t="s">
        <v>2373</v>
      </c>
      <c r="E1504" s="4" t="s">
        <v>2374</v>
      </c>
      <c r="F1504" s="4" t="s">
        <v>2373</v>
      </c>
      <c r="G1504" s="4">
        <v>1</v>
      </c>
      <c r="H1504" s="4" t="s">
        <v>2373</v>
      </c>
      <c r="I1504" s="4" t="str">
        <f t="shared" si="47"/>
        <v>Obesity</v>
      </c>
      <c r="J1504" s="36" t="str">
        <f t="shared" si="46"/>
        <v>Normal</v>
      </c>
    </row>
    <row r="1505" spans="1:10" x14ac:dyDescent="0.25">
      <c r="A1505" s="35" t="s">
        <v>862</v>
      </c>
      <c r="B1505" s="4">
        <v>32.200000000000003</v>
      </c>
      <c r="C1505" s="4">
        <v>10.09</v>
      </c>
      <c r="D1505" s="4" t="s">
        <v>2375</v>
      </c>
      <c r="E1505" s="4" t="s">
        <v>2373</v>
      </c>
      <c r="F1505" s="4" t="s">
        <v>2373</v>
      </c>
      <c r="G1505" s="4">
        <v>0</v>
      </c>
      <c r="H1505" s="4" t="s">
        <v>2373</v>
      </c>
      <c r="I1505" s="4" t="str">
        <f t="shared" si="47"/>
        <v>Obesity</v>
      </c>
      <c r="J1505" s="36" t="str">
        <f t="shared" si="46"/>
        <v>Diabetes</v>
      </c>
    </row>
    <row r="1506" spans="1:10" x14ac:dyDescent="0.25">
      <c r="A1506" s="35" t="s">
        <v>861</v>
      </c>
      <c r="B1506" s="4">
        <v>18.75</v>
      </c>
      <c r="C1506" s="4">
        <v>5.47</v>
      </c>
      <c r="D1506" s="4" t="s">
        <v>2375</v>
      </c>
      <c r="E1506" s="4" t="s">
        <v>2373</v>
      </c>
      <c r="F1506" s="4" t="s">
        <v>2375</v>
      </c>
      <c r="G1506" s="4">
        <v>1</v>
      </c>
      <c r="H1506" s="4" t="s">
        <v>2373</v>
      </c>
      <c r="I1506" s="4" t="str">
        <f t="shared" si="47"/>
        <v>Normal Weight</v>
      </c>
      <c r="J1506" s="36" t="str">
        <f t="shared" si="46"/>
        <v>Normal</v>
      </c>
    </row>
    <row r="1507" spans="1:10" x14ac:dyDescent="0.25">
      <c r="A1507" s="35" t="s">
        <v>860</v>
      </c>
      <c r="B1507" s="4">
        <v>22.36</v>
      </c>
      <c r="C1507" s="4">
        <v>8.6</v>
      </c>
      <c r="D1507" s="4" t="s">
        <v>2373</v>
      </c>
      <c r="E1507" s="4" t="s">
        <v>2373</v>
      </c>
      <c r="F1507" s="4" t="s">
        <v>2373</v>
      </c>
      <c r="G1507" s="4">
        <v>0</v>
      </c>
      <c r="H1507" s="4" t="s">
        <v>2373</v>
      </c>
      <c r="I1507" s="4" t="str">
        <f t="shared" si="47"/>
        <v>Normal Weight</v>
      </c>
      <c r="J1507" s="36" t="str">
        <f t="shared" si="46"/>
        <v>Diabetes</v>
      </c>
    </row>
    <row r="1508" spans="1:10" x14ac:dyDescent="0.25">
      <c r="A1508" s="35" t="s">
        <v>859</v>
      </c>
      <c r="B1508" s="4">
        <v>23.94</v>
      </c>
      <c r="C1508" s="4">
        <v>10.74</v>
      </c>
      <c r="D1508" s="4" t="s">
        <v>2375</v>
      </c>
      <c r="E1508" s="4" t="s">
        <v>2373</v>
      </c>
      <c r="F1508" s="4" t="s">
        <v>2373</v>
      </c>
      <c r="G1508" s="4">
        <v>0</v>
      </c>
      <c r="H1508" s="4" t="s">
        <v>2373</v>
      </c>
      <c r="I1508" s="4" t="str">
        <f t="shared" si="47"/>
        <v>Normal Weight</v>
      </c>
      <c r="J1508" s="36" t="str">
        <f t="shared" si="46"/>
        <v>Diabetes</v>
      </c>
    </row>
    <row r="1509" spans="1:10" x14ac:dyDescent="0.25">
      <c r="A1509" s="35" t="s">
        <v>858</v>
      </c>
      <c r="B1509" s="4">
        <v>30.1</v>
      </c>
      <c r="C1509" s="4">
        <v>4.3899999999999997</v>
      </c>
      <c r="D1509" s="4" t="s">
        <v>2373</v>
      </c>
      <c r="E1509" s="4" t="s">
        <v>2373</v>
      </c>
      <c r="F1509" s="4" t="s">
        <v>2375</v>
      </c>
      <c r="G1509" s="4">
        <v>1</v>
      </c>
      <c r="H1509" s="4" t="s">
        <v>2373</v>
      </c>
      <c r="I1509" s="4" t="str">
        <f t="shared" si="47"/>
        <v>Obesity</v>
      </c>
      <c r="J1509" s="36" t="str">
        <f t="shared" si="46"/>
        <v>Normal</v>
      </c>
    </row>
    <row r="1510" spans="1:10" x14ac:dyDescent="0.25">
      <c r="A1510" s="35" t="s">
        <v>857</v>
      </c>
      <c r="B1510" s="4">
        <v>21.93</v>
      </c>
      <c r="C1510" s="4">
        <v>6.3</v>
      </c>
      <c r="D1510" s="4" t="s">
        <v>2373</v>
      </c>
      <c r="E1510" s="4" t="s">
        <v>2373</v>
      </c>
      <c r="F1510" s="4" t="s">
        <v>2373</v>
      </c>
      <c r="G1510" s="4">
        <v>0</v>
      </c>
      <c r="H1510" s="4" t="s">
        <v>2373</v>
      </c>
      <c r="I1510" s="4" t="str">
        <f t="shared" si="47"/>
        <v>Normal Weight</v>
      </c>
      <c r="J1510" s="36" t="str">
        <f t="shared" si="46"/>
        <v>Pre diabetes</v>
      </c>
    </row>
    <row r="1511" spans="1:10" x14ac:dyDescent="0.25">
      <c r="A1511" s="35" t="s">
        <v>856</v>
      </c>
      <c r="B1511" s="4">
        <v>39.75</v>
      </c>
      <c r="C1511" s="4">
        <v>5.41</v>
      </c>
      <c r="D1511" s="4" t="s">
        <v>2373</v>
      </c>
      <c r="E1511" s="4" t="s">
        <v>2374</v>
      </c>
      <c r="F1511" s="4" t="s">
        <v>2373</v>
      </c>
      <c r="G1511" s="4">
        <v>1</v>
      </c>
      <c r="H1511" s="4" t="s">
        <v>2373</v>
      </c>
      <c r="I1511" s="4" t="str">
        <f t="shared" si="47"/>
        <v>Obesity</v>
      </c>
      <c r="J1511" s="36" t="str">
        <f t="shared" si="46"/>
        <v>Normal</v>
      </c>
    </row>
    <row r="1512" spans="1:10" x14ac:dyDescent="0.25">
      <c r="A1512" s="35" t="s">
        <v>855</v>
      </c>
      <c r="B1512" s="4">
        <v>26.03</v>
      </c>
      <c r="C1512" s="4">
        <v>4.47</v>
      </c>
      <c r="D1512" s="4" t="s">
        <v>2373</v>
      </c>
      <c r="E1512" s="4" t="s">
        <v>2373</v>
      </c>
      <c r="F1512" s="4" t="s">
        <v>2375</v>
      </c>
      <c r="G1512" s="4">
        <v>1</v>
      </c>
      <c r="H1512" s="4" t="s">
        <v>2373</v>
      </c>
      <c r="I1512" s="4" t="str">
        <f t="shared" si="47"/>
        <v>Over Weight</v>
      </c>
      <c r="J1512" s="36" t="str">
        <f t="shared" si="46"/>
        <v>Normal</v>
      </c>
    </row>
    <row r="1513" spans="1:10" x14ac:dyDescent="0.25">
      <c r="A1513" s="35" t="s">
        <v>854</v>
      </c>
      <c r="B1513" s="4">
        <v>34.51</v>
      </c>
      <c r="C1513" s="4">
        <v>6.26</v>
      </c>
      <c r="D1513" s="4" t="s">
        <v>2373</v>
      </c>
      <c r="E1513" s="4" t="s">
        <v>2373</v>
      </c>
      <c r="F1513" s="4" t="s">
        <v>2373</v>
      </c>
      <c r="G1513" s="4">
        <v>0</v>
      </c>
      <c r="H1513" s="4" t="s">
        <v>2373</v>
      </c>
      <c r="I1513" s="4" t="str">
        <f t="shared" si="47"/>
        <v>Obesity</v>
      </c>
      <c r="J1513" s="36" t="str">
        <f t="shared" si="46"/>
        <v>Pre diabetes</v>
      </c>
    </row>
    <row r="1514" spans="1:10" x14ac:dyDescent="0.25">
      <c r="A1514" s="35" t="s">
        <v>853</v>
      </c>
      <c r="B1514" s="4">
        <v>19.32</v>
      </c>
      <c r="C1514" s="4">
        <v>11.58</v>
      </c>
      <c r="D1514" s="4" t="s">
        <v>2375</v>
      </c>
      <c r="E1514" s="4" t="s">
        <v>2373</v>
      </c>
      <c r="F1514" s="4" t="s">
        <v>2373</v>
      </c>
      <c r="G1514" s="4">
        <v>1</v>
      </c>
      <c r="H1514" s="4" t="s">
        <v>2373</v>
      </c>
      <c r="I1514" s="4" t="str">
        <f t="shared" si="47"/>
        <v>Normal Weight</v>
      </c>
      <c r="J1514" s="36" t="str">
        <f t="shared" si="46"/>
        <v>Diabetes</v>
      </c>
    </row>
    <row r="1515" spans="1:10" x14ac:dyDescent="0.25">
      <c r="A1515" s="35" t="s">
        <v>852</v>
      </c>
      <c r="B1515" s="4">
        <v>28.5</v>
      </c>
      <c r="C1515" s="4">
        <v>4.3600000000000003</v>
      </c>
      <c r="D1515" s="4" t="s">
        <v>2373</v>
      </c>
      <c r="E1515" s="4" t="s">
        <v>2373</v>
      </c>
      <c r="F1515" s="4" t="s">
        <v>2373</v>
      </c>
      <c r="G1515" s="4">
        <v>0</v>
      </c>
      <c r="H1515" s="4" t="s">
        <v>2373</v>
      </c>
      <c r="I1515" s="4" t="str">
        <f t="shared" si="47"/>
        <v>Over Weight</v>
      </c>
      <c r="J1515" s="36" t="str">
        <f t="shared" si="46"/>
        <v>Normal</v>
      </c>
    </row>
    <row r="1516" spans="1:10" x14ac:dyDescent="0.25">
      <c r="A1516" s="35" t="s">
        <v>851</v>
      </c>
      <c r="B1516" s="4">
        <v>30.875</v>
      </c>
      <c r="C1516" s="4">
        <v>4.1399999999999997</v>
      </c>
      <c r="D1516" s="4" t="s">
        <v>2375</v>
      </c>
      <c r="E1516" s="4" t="s">
        <v>2373</v>
      </c>
      <c r="F1516" s="4" t="s">
        <v>2373</v>
      </c>
      <c r="G1516" s="4">
        <v>0</v>
      </c>
      <c r="H1516" s="4" t="s">
        <v>2373</v>
      </c>
      <c r="I1516" s="4" t="str">
        <f t="shared" si="47"/>
        <v>Obesity</v>
      </c>
      <c r="J1516" s="36" t="str">
        <f t="shared" si="46"/>
        <v>Normal</v>
      </c>
    </row>
    <row r="1517" spans="1:10" x14ac:dyDescent="0.25">
      <c r="A1517" s="35" t="s">
        <v>850</v>
      </c>
      <c r="B1517" s="4">
        <v>24.02</v>
      </c>
      <c r="C1517" s="4">
        <v>4.38</v>
      </c>
      <c r="D1517" s="4" t="s">
        <v>2373</v>
      </c>
      <c r="E1517" s="4" t="s">
        <v>2373</v>
      </c>
      <c r="F1517" s="4" t="s">
        <v>2373</v>
      </c>
      <c r="G1517" s="4">
        <v>0</v>
      </c>
      <c r="H1517" s="4" t="s">
        <v>2373</v>
      </c>
      <c r="I1517" s="4" t="str">
        <f t="shared" si="47"/>
        <v>Normal Weight</v>
      </c>
      <c r="J1517" s="36" t="str">
        <f t="shared" si="46"/>
        <v>Normal</v>
      </c>
    </row>
    <row r="1518" spans="1:10" x14ac:dyDescent="0.25">
      <c r="A1518" s="35" t="s">
        <v>849</v>
      </c>
      <c r="B1518" s="4">
        <v>36.08</v>
      </c>
      <c r="C1518" s="4">
        <v>11.61</v>
      </c>
      <c r="D1518" s="4" t="s">
        <v>2375</v>
      </c>
      <c r="E1518" s="4" t="s">
        <v>2373</v>
      </c>
      <c r="F1518" s="4" t="s">
        <v>2373</v>
      </c>
      <c r="G1518" s="4">
        <v>0</v>
      </c>
      <c r="H1518" s="4" t="s">
        <v>2373</v>
      </c>
      <c r="I1518" s="4" t="str">
        <f t="shared" si="47"/>
        <v>Obesity</v>
      </c>
      <c r="J1518" s="36" t="str">
        <f t="shared" si="46"/>
        <v>Diabetes</v>
      </c>
    </row>
    <row r="1519" spans="1:10" x14ac:dyDescent="0.25">
      <c r="A1519" s="35" t="s">
        <v>848</v>
      </c>
      <c r="B1519" s="4">
        <v>32.200000000000003</v>
      </c>
      <c r="C1519" s="4">
        <v>10.59</v>
      </c>
      <c r="D1519" s="4" t="s">
        <v>2375</v>
      </c>
      <c r="E1519" s="4" t="s">
        <v>2373</v>
      </c>
      <c r="F1519" s="4" t="s">
        <v>2373</v>
      </c>
      <c r="G1519" s="4">
        <v>0</v>
      </c>
      <c r="H1519" s="4" t="s">
        <v>2373</v>
      </c>
      <c r="I1519" s="4" t="str">
        <f t="shared" si="47"/>
        <v>Obesity</v>
      </c>
      <c r="J1519" s="36" t="str">
        <f t="shared" si="46"/>
        <v>Diabetes</v>
      </c>
    </row>
    <row r="1520" spans="1:10" x14ac:dyDescent="0.25">
      <c r="A1520" s="35" t="s">
        <v>847</v>
      </c>
      <c r="B1520" s="4">
        <v>28.05</v>
      </c>
      <c r="C1520" s="4">
        <v>11.85</v>
      </c>
      <c r="D1520" s="4" t="s">
        <v>2375</v>
      </c>
      <c r="E1520" s="4" t="s">
        <v>2373</v>
      </c>
      <c r="F1520" s="4" t="s">
        <v>2373</v>
      </c>
      <c r="G1520" s="4">
        <v>0</v>
      </c>
      <c r="H1520" s="4" t="s">
        <v>2373</v>
      </c>
      <c r="I1520" s="4" t="str">
        <f t="shared" si="47"/>
        <v>Over Weight</v>
      </c>
      <c r="J1520" s="36" t="str">
        <f t="shared" si="46"/>
        <v>Diabetes</v>
      </c>
    </row>
    <row r="1521" spans="1:10" x14ac:dyDescent="0.25">
      <c r="A1521" s="35" t="s">
        <v>846</v>
      </c>
      <c r="B1521" s="4">
        <v>19</v>
      </c>
      <c r="C1521" s="4">
        <v>5.46</v>
      </c>
      <c r="D1521" s="4" t="s">
        <v>2375</v>
      </c>
      <c r="E1521" s="4" t="s">
        <v>2373</v>
      </c>
      <c r="F1521" s="4" t="s">
        <v>2373</v>
      </c>
      <c r="G1521" s="4">
        <v>1</v>
      </c>
      <c r="H1521" s="4" t="s">
        <v>2373</v>
      </c>
      <c r="I1521" s="4" t="str">
        <f t="shared" si="47"/>
        <v>Normal Weight</v>
      </c>
      <c r="J1521" s="36" t="str">
        <f t="shared" si="46"/>
        <v>Normal</v>
      </c>
    </row>
    <row r="1522" spans="1:10" x14ac:dyDescent="0.25">
      <c r="A1522" s="35" t="s">
        <v>845</v>
      </c>
      <c r="B1522" s="4">
        <v>16.13</v>
      </c>
      <c r="C1522" s="4">
        <v>4.54</v>
      </c>
      <c r="D1522" s="4" t="s">
        <v>2375</v>
      </c>
      <c r="E1522" s="4" t="s">
        <v>2373</v>
      </c>
      <c r="F1522" s="4" t="s">
        <v>2373</v>
      </c>
      <c r="G1522" s="4">
        <v>2</v>
      </c>
      <c r="H1522" s="4" t="s">
        <v>2373</v>
      </c>
      <c r="I1522" s="4" t="str">
        <f t="shared" si="47"/>
        <v>Underweight</v>
      </c>
      <c r="J1522" s="36" t="str">
        <f t="shared" si="46"/>
        <v>Normal</v>
      </c>
    </row>
    <row r="1523" spans="1:10" x14ac:dyDescent="0.25">
      <c r="A1523" s="35" t="s">
        <v>844</v>
      </c>
      <c r="B1523" s="4">
        <v>18.77</v>
      </c>
      <c r="C1523" s="4">
        <v>11.98</v>
      </c>
      <c r="D1523" s="4" t="s">
        <v>2375</v>
      </c>
      <c r="E1523" s="4" t="s">
        <v>2373</v>
      </c>
      <c r="F1523" s="4" t="s">
        <v>2373</v>
      </c>
      <c r="G1523" s="4">
        <v>2</v>
      </c>
      <c r="H1523" s="4" t="s">
        <v>2373</v>
      </c>
      <c r="I1523" s="4" t="str">
        <f t="shared" si="47"/>
        <v>Normal Weight</v>
      </c>
      <c r="J1523" s="36" t="str">
        <f t="shared" si="46"/>
        <v>Diabetes</v>
      </c>
    </row>
    <row r="1524" spans="1:10" x14ac:dyDescent="0.25">
      <c r="A1524" s="35" t="s">
        <v>843</v>
      </c>
      <c r="B1524" s="4">
        <v>28.88</v>
      </c>
      <c r="C1524" s="4">
        <v>6.59</v>
      </c>
      <c r="D1524" s="4" t="s">
        <v>2375</v>
      </c>
      <c r="E1524" s="4" t="s">
        <v>2373</v>
      </c>
      <c r="F1524" s="4" t="s">
        <v>2373</v>
      </c>
      <c r="G1524" s="4">
        <v>1</v>
      </c>
      <c r="H1524" s="4" t="s">
        <v>2373</v>
      </c>
      <c r="I1524" s="4" t="str">
        <f t="shared" si="47"/>
        <v>Over Weight</v>
      </c>
      <c r="J1524" s="36" t="str">
        <f t="shared" si="46"/>
        <v>Diabetes</v>
      </c>
    </row>
    <row r="1525" spans="1:10" x14ac:dyDescent="0.25">
      <c r="A1525" s="35" t="s">
        <v>842</v>
      </c>
      <c r="B1525" s="4">
        <v>27.55</v>
      </c>
      <c r="C1525" s="4">
        <v>10.83</v>
      </c>
      <c r="D1525" s="4" t="s">
        <v>2375</v>
      </c>
      <c r="E1525" s="4" t="s">
        <v>2373</v>
      </c>
      <c r="F1525" s="4" t="s">
        <v>2373</v>
      </c>
      <c r="G1525" s="4">
        <v>1</v>
      </c>
      <c r="H1525" s="4" t="s">
        <v>2373</v>
      </c>
      <c r="I1525" s="4" t="str">
        <f t="shared" si="47"/>
        <v>Over Weight</v>
      </c>
      <c r="J1525" s="36" t="str">
        <f t="shared" si="46"/>
        <v>Diabetes</v>
      </c>
    </row>
    <row r="1526" spans="1:10" x14ac:dyDescent="0.25">
      <c r="A1526" s="35" t="s">
        <v>841</v>
      </c>
      <c r="B1526" s="4">
        <v>15.6</v>
      </c>
      <c r="C1526" s="4">
        <v>8.6</v>
      </c>
      <c r="D1526" s="4" t="s">
        <v>2373</v>
      </c>
      <c r="E1526" s="4" t="s">
        <v>2373</v>
      </c>
      <c r="F1526" s="4" t="s">
        <v>2373</v>
      </c>
      <c r="G1526" s="4">
        <v>0</v>
      </c>
      <c r="H1526" s="4" t="s">
        <v>2373</v>
      </c>
      <c r="I1526" s="4" t="str">
        <f t="shared" si="47"/>
        <v>Underweight</v>
      </c>
      <c r="J1526" s="36" t="str">
        <f t="shared" si="46"/>
        <v>Diabetes</v>
      </c>
    </row>
    <row r="1527" spans="1:10" x14ac:dyDescent="0.25">
      <c r="A1527" s="35" t="s">
        <v>840</v>
      </c>
      <c r="B1527" s="4">
        <v>21.99</v>
      </c>
      <c r="C1527" s="4">
        <v>11.17</v>
      </c>
      <c r="D1527" s="4" t="s">
        <v>2373</v>
      </c>
      <c r="E1527" s="4" t="s">
        <v>2373</v>
      </c>
      <c r="F1527" s="4" t="s">
        <v>2373</v>
      </c>
      <c r="G1527" s="4">
        <v>0</v>
      </c>
      <c r="H1527" s="4" t="s">
        <v>2373</v>
      </c>
      <c r="I1527" s="4" t="str">
        <f t="shared" si="47"/>
        <v>Normal Weight</v>
      </c>
      <c r="J1527" s="36" t="str">
        <f t="shared" si="46"/>
        <v>Diabetes</v>
      </c>
    </row>
    <row r="1528" spans="1:10" x14ac:dyDescent="0.25">
      <c r="A1528" s="35" t="s">
        <v>839</v>
      </c>
      <c r="B1528" s="4">
        <v>34.85</v>
      </c>
      <c r="C1528" s="4">
        <v>5.75</v>
      </c>
      <c r="D1528" s="4" t="s">
        <v>2373</v>
      </c>
      <c r="E1528" s="4" t="s">
        <v>2373</v>
      </c>
      <c r="F1528" s="4" t="s">
        <v>2373</v>
      </c>
      <c r="G1528" s="4">
        <v>0</v>
      </c>
      <c r="H1528" s="4" t="s">
        <v>2373</v>
      </c>
      <c r="I1528" s="4" t="str">
        <f t="shared" si="47"/>
        <v>Obesity</v>
      </c>
      <c r="J1528" s="36" t="str">
        <f t="shared" si="46"/>
        <v>Pre diabetes</v>
      </c>
    </row>
    <row r="1529" spans="1:10" x14ac:dyDescent="0.25">
      <c r="A1529" s="35" t="s">
        <v>838</v>
      </c>
      <c r="B1529" s="4">
        <v>24.51</v>
      </c>
      <c r="C1529" s="4">
        <v>4.83</v>
      </c>
      <c r="D1529" s="4" t="s">
        <v>2375</v>
      </c>
      <c r="E1529" s="4" t="s">
        <v>2373</v>
      </c>
      <c r="F1529" s="4" t="s">
        <v>2375</v>
      </c>
      <c r="G1529" s="4">
        <v>1</v>
      </c>
      <c r="H1529" s="4" t="s">
        <v>2373</v>
      </c>
      <c r="I1529" s="4" t="str">
        <f t="shared" si="47"/>
        <v>Normal Weight</v>
      </c>
      <c r="J1529" s="36" t="str">
        <f t="shared" si="46"/>
        <v>Normal</v>
      </c>
    </row>
    <row r="1530" spans="1:10" x14ac:dyDescent="0.25">
      <c r="A1530" s="35" t="s">
        <v>837</v>
      </c>
      <c r="B1530" s="4">
        <v>19.399999999999999</v>
      </c>
      <c r="C1530" s="4">
        <v>11.93</v>
      </c>
      <c r="D1530" s="4" t="s">
        <v>2373</v>
      </c>
      <c r="E1530" s="4" t="s">
        <v>2373</v>
      </c>
      <c r="F1530" s="4" t="s">
        <v>2373</v>
      </c>
      <c r="G1530" s="4">
        <v>0</v>
      </c>
      <c r="H1530" s="4" t="s">
        <v>2373</v>
      </c>
      <c r="I1530" s="4" t="str">
        <f t="shared" si="47"/>
        <v>Normal Weight</v>
      </c>
      <c r="J1530" s="36" t="str">
        <f t="shared" ref="J1530:J1593" si="48">IF(C1530&lt;5.7,"Normal",IF(C1530&lt;6.4,"Pre diabetes","Diabetes"))</f>
        <v>Diabetes</v>
      </c>
    </row>
    <row r="1531" spans="1:10" x14ac:dyDescent="0.25">
      <c r="A1531" s="35" t="s">
        <v>836</v>
      </c>
      <c r="B1531" s="4">
        <v>15.1</v>
      </c>
      <c r="C1531" s="4">
        <v>8.41</v>
      </c>
      <c r="D1531" s="4" t="s">
        <v>2373</v>
      </c>
      <c r="E1531" s="4" t="s">
        <v>2373</v>
      </c>
      <c r="F1531" s="4" t="s">
        <v>2373</v>
      </c>
      <c r="G1531" s="4">
        <v>0</v>
      </c>
      <c r="H1531" s="4" t="s">
        <v>2373</v>
      </c>
      <c r="I1531" s="4" t="str">
        <f t="shared" si="47"/>
        <v>Underweight</v>
      </c>
      <c r="J1531" s="36" t="str">
        <f t="shared" si="48"/>
        <v>Diabetes</v>
      </c>
    </row>
    <row r="1532" spans="1:10" x14ac:dyDescent="0.25">
      <c r="A1532" s="35" t="s">
        <v>835</v>
      </c>
      <c r="B1532" s="4">
        <v>23.37</v>
      </c>
      <c r="C1532" s="4">
        <v>5.59</v>
      </c>
      <c r="D1532" s="4" t="s">
        <v>2375</v>
      </c>
      <c r="E1532" s="4" t="s">
        <v>2373</v>
      </c>
      <c r="F1532" s="4" t="s">
        <v>2373</v>
      </c>
      <c r="G1532" s="4">
        <v>0</v>
      </c>
      <c r="H1532" s="4" t="s">
        <v>2373</v>
      </c>
      <c r="I1532" s="4" t="str">
        <f t="shared" si="47"/>
        <v>Normal Weight</v>
      </c>
      <c r="J1532" s="36" t="str">
        <f t="shared" si="48"/>
        <v>Normal</v>
      </c>
    </row>
    <row r="1533" spans="1:10" x14ac:dyDescent="0.25">
      <c r="A1533" s="35" t="s">
        <v>834</v>
      </c>
      <c r="B1533" s="4">
        <v>42.4</v>
      </c>
      <c r="C1533" s="4">
        <v>4.0599999999999996</v>
      </c>
      <c r="D1533" s="4" t="s">
        <v>2373</v>
      </c>
      <c r="E1533" s="4" t="s">
        <v>2373</v>
      </c>
      <c r="F1533" s="4" t="s">
        <v>2373</v>
      </c>
      <c r="G1533" s="4">
        <v>0</v>
      </c>
      <c r="H1533" s="4" t="s">
        <v>2373</v>
      </c>
      <c r="I1533" s="4" t="str">
        <f t="shared" si="47"/>
        <v>Obesity</v>
      </c>
      <c r="J1533" s="36" t="str">
        <f t="shared" si="48"/>
        <v>Normal</v>
      </c>
    </row>
    <row r="1534" spans="1:10" x14ac:dyDescent="0.25">
      <c r="A1534" s="35" t="s">
        <v>833</v>
      </c>
      <c r="B1534" s="4">
        <v>28.405000000000001</v>
      </c>
      <c r="C1534" s="4">
        <v>7.02</v>
      </c>
      <c r="D1534" s="4" t="s">
        <v>2375</v>
      </c>
      <c r="E1534" s="4" t="s">
        <v>2373</v>
      </c>
      <c r="F1534" s="4" t="s">
        <v>2373</v>
      </c>
      <c r="G1534" s="4">
        <v>0</v>
      </c>
      <c r="H1534" s="4" t="s">
        <v>2373</v>
      </c>
      <c r="I1534" s="4" t="str">
        <f t="shared" si="47"/>
        <v>Over Weight</v>
      </c>
      <c r="J1534" s="36" t="str">
        <f t="shared" si="48"/>
        <v>Diabetes</v>
      </c>
    </row>
    <row r="1535" spans="1:10" x14ac:dyDescent="0.25">
      <c r="A1535" s="35" t="s">
        <v>832</v>
      </c>
      <c r="B1535" s="4">
        <v>23.4</v>
      </c>
      <c r="C1535" s="4">
        <v>4.47</v>
      </c>
      <c r="D1535" s="4" t="s">
        <v>2373</v>
      </c>
      <c r="E1535" s="4" t="s">
        <v>2373</v>
      </c>
      <c r="F1535" s="4" t="s">
        <v>2373</v>
      </c>
      <c r="G1535" s="4">
        <v>0</v>
      </c>
      <c r="H1535" s="4" t="s">
        <v>2373</v>
      </c>
      <c r="I1535" s="4" t="str">
        <f t="shared" si="47"/>
        <v>Normal Weight</v>
      </c>
      <c r="J1535" s="36" t="str">
        <f t="shared" si="48"/>
        <v>Normal</v>
      </c>
    </row>
    <row r="1536" spans="1:10" x14ac:dyDescent="0.25">
      <c r="A1536" s="35" t="s">
        <v>831</v>
      </c>
      <c r="B1536" s="4">
        <v>33.44</v>
      </c>
      <c r="C1536" s="4">
        <v>4.54</v>
      </c>
      <c r="D1536" s="4" t="s">
        <v>2373</v>
      </c>
      <c r="E1536" s="4" t="s">
        <v>2373</v>
      </c>
      <c r="F1536" s="4" t="s">
        <v>2373</v>
      </c>
      <c r="G1536" s="4">
        <v>0</v>
      </c>
      <c r="H1536" s="4" t="s">
        <v>2373</v>
      </c>
      <c r="I1536" s="4" t="str">
        <f t="shared" si="47"/>
        <v>Obesity</v>
      </c>
      <c r="J1536" s="36" t="str">
        <f t="shared" si="48"/>
        <v>Normal</v>
      </c>
    </row>
    <row r="1537" spans="1:10" x14ac:dyDescent="0.25">
      <c r="A1537" s="35" t="s">
        <v>830</v>
      </c>
      <c r="B1537" s="4">
        <v>21.12</v>
      </c>
      <c r="C1537" s="4">
        <v>4.99</v>
      </c>
      <c r="D1537" s="4" t="s">
        <v>2373</v>
      </c>
      <c r="E1537" s="4" t="s">
        <v>2373</v>
      </c>
      <c r="F1537" s="4" t="s">
        <v>2373</v>
      </c>
      <c r="G1537" s="4">
        <v>1</v>
      </c>
      <c r="H1537" s="4" t="s">
        <v>2373</v>
      </c>
      <c r="I1537" s="4" t="str">
        <f t="shared" si="47"/>
        <v>Normal Weight</v>
      </c>
      <c r="J1537" s="36" t="str">
        <f t="shared" si="48"/>
        <v>Normal</v>
      </c>
    </row>
    <row r="1538" spans="1:10" x14ac:dyDescent="0.25">
      <c r="A1538" s="35" t="s">
        <v>829</v>
      </c>
      <c r="B1538" s="4">
        <v>18.48</v>
      </c>
      <c r="C1538" s="4">
        <v>10.84</v>
      </c>
      <c r="D1538" s="4" t="s">
        <v>2375</v>
      </c>
      <c r="E1538" s="4" t="s">
        <v>2373</v>
      </c>
      <c r="F1538" s="4" t="s">
        <v>2373</v>
      </c>
      <c r="G1538" s="4">
        <v>2</v>
      </c>
      <c r="H1538" s="4" t="s">
        <v>2373</v>
      </c>
      <c r="I1538" s="4" t="str">
        <f t="shared" si="47"/>
        <v>Underweight</v>
      </c>
      <c r="J1538" s="36" t="str">
        <f t="shared" si="48"/>
        <v>Diabetes</v>
      </c>
    </row>
    <row r="1539" spans="1:10" x14ac:dyDescent="0.25">
      <c r="A1539" s="35" t="s">
        <v>828</v>
      </c>
      <c r="B1539" s="4">
        <v>16.815000000000001</v>
      </c>
      <c r="C1539" s="4">
        <v>5.63</v>
      </c>
      <c r="D1539" s="4" t="s">
        <v>2373</v>
      </c>
      <c r="E1539" s="4" t="s">
        <v>2373</v>
      </c>
      <c r="F1539" s="4" t="s">
        <v>2373</v>
      </c>
      <c r="G1539" s="4">
        <v>1</v>
      </c>
      <c r="H1539" s="4" t="s">
        <v>2373</v>
      </c>
      <c r="I1539" s="4" t="str">
        <f t="shared" ref="I1539:I1602" si="49">IF(B1539&lt;18.5,"Underweight",IF(B1539&lt;24.9,"Normal Weight",IF(B1539&lt;29.9,"Over Weight","Obesity")))</f>
        <v>Underweight</v>
      </c>
      <c r="J1539" s="36" t="str">
        <f t="shared" si="48"/>
        <v>Normal</v>
      </c>
    </row>
    <row r="1540" spans="1:10" x14ac:dyDescent="0.25">
      <c r="A1540" s="35" t="s">
        <v>827</v>
      </c>
      <c r="B1540" s="4">
        <v>26.72</v>
      </c>
      <c r="C1540" s="4">
        <v>4.1399999999999997</v>
      </c>
      <c r="D1540" s="4" t="s">
        <v>2373</v>
      </c>
      <c r="E1540" s="4" t="s">
        <v>2373</v>
      </c>
      <c r="F1540" s="4" t="s">
        <v>2373</v>
      </c>
      <c r="G1540" s="4">
        <v>0</v>
      </c>
      <c r="H1540" s="4" t="s">
        <v>2373</v>
      </c>
      <c r="I1540" s="4" t="str">
        <f t="shared" si="49"/>
        <v>Over Weight</v>
      </c>
      <c r="J1540" s="36" t="str">
        <f t="shared" si="48"/>
        <v>Normal</v>
      </c>
    </row>
    <row r="1541" spans="1:10" x14ac:dyDescent="0.25">
      <c r="A1541" s="35" t="s">
        <v>826</v>
      </c>
      <c r="B1541" s="4">
        <v>41.42</v>
      </c>
      <c r="C1541" s="4">
        <v>5.17</v>
      </c>
      <c r="D1541" s="4" t="s">
        <v>2373</v>
      </c>
      <c r="E1541" s="4" t="s">
        <v>2373</v>
      </c>
      <c r="F1541" s="4" t="s">
        <v>2375</v>
      </c>
      <c r="G1541" s="4">
        <v>1</v>
      </c>
      <c r="H1541" s="4" t="s">
        <v>2373</v>
      </c>
      <c r="I1541" s="4" t="str">
        <f t="shared" si="49"/>
        <v>Obesity</v>
      </c>
      <c r="J1541" s="36" t="str">
        <f t="shared" si="48"/>
        <v>Normal</v>
      </c>
    </row>
    <row r="1542" spans="1:10" x14ac:dyDescent="0.25">
      <c r="A1542" s="35" t="s">
        <v>825</v>
      </c>
      <c r="B1542" s="4">
        <v>20.69</v>
      </c>
      <c r="C1542" s="4">
        <v>6.93</v>
      </c>
      <c r="D1542" s="4" t="s">
        <v>2373</v>
      </c>
      <c r="E1542" s="4" t="s">
        <v>2373</v>
      </c>
      <c r="F1542" s="4" t="s">
        <v>2373</v>
      </c>
      <c r="G1542" s="4">
        <v>2</v>
      </c>
      <c r="H1542" s="4" t="s">
        <v>2373</v>
      </c>
      <c r="I1542" s="4" t="str">
        <f t="shared" si="49"/>
        <v>Normal Weight</v>
      </c>
      <c r="J1542" s="36" t="str">
        <f t="shared" si="48"/>
        <v>Diabetes</v>
      </c>
    </row>
    <row r="1543" spans="1:10" x14ac:dyDescent="0.25">
      <c r="A1543" s="35" t="s">
        <v>824</v>
      </c>
      <c r="B1543" s="4">
        <v>41.23</v>
      </c>
      <c r="C1543" s="4">
        <v>4.24</v>
      </c>
      <c r="D1543" s="4" t="s">
        <v>2373</v>
      </c>
      <c r="E1543" s="4" t="s">
        <v>2373</v>
      </c>
      <c r="F1543" s="4" t="s">
        <v>2373</v>
      </c>
      <c r="G1543" s="4">
        <v>0</v>
      </c>
      <c r="H1543" s="4" t="s">
        <v>2373</v>
      </c>
      <c r="I1543" s="4" t="str">
        <f t="shared" si="49"/>
        <v>Obesity</v>
      </c>
      <c r="J1543" s="36" t="str">
        <f t="shared" si="48"/>
        <v>Normal</v>
      </c>
    </row>
    <row r="1544" spans="1:10" x14ac:dyDescent="0.25">
      <c r="A1544" s="35" t="s">
        <v>823</v>
      </c>
      <c r="B1544" s="4">
        <v>29.9</v>
      </c>
      <c r="C1544" s="4">
        <v>5.91</v>
      </c>
      <c r="D1544" s="4" t="s">
        <v>2373</v>
      </c>
      <c r="E1544" s="4" t="s">
        <v>2373</v>
      </c>
      <c r="F1544" s="4" t="s">
        <v>2373</v>
      </c>
      <c r="G1544" s="4">
        <v>0</v>
      </c>
      <c r="H1544" s="4" t="s">
        <v>2373</v>
      </c>
      <c r="I1544" s="4" t="str">
        <f t="shared" si="49"/>
        <v>Obesity</v>
      </c>
      <c r="J1544" s="36" t="str">
        <f t="shared" si="48"/>
        <v>Pre diabetes</v>
      </c>
    </row>
    <row r="1545" spans="1:10" x14ac:dyDescent="0.25">
      <c r="A1545" s="35" t="s">
        <v>822</v>
      </c>
      <c r="B1545" s="4">
        <v>34.104999999999997</v>
      </c>
      <c r="C1545" s="4">
        <v>5.93</v>
      </c>
      <c r="D1545" s="4" t="s">
        <v>2373</v>
      </c>
      <c r="E1545" s="4" t="s">
        <v>2373</v>
      </c>
      <c r="F1545" s="4" t="s">
        <v>2373</v>
      </c>
      <c r="G1545" s="4">
        <v>0</v>
      </c>
      <c r="H1545" s="4" t="s">
        <v>2373</v>
      </c>
      <c r="I1545" s="4" t="str">
        <f t="shared" si="49"/>
        <v>Obesity</v>
      </c>
      <c r="J1545" s="36" t="str">
        <f t="shared" si="48"/>
        <v>Pre diabetes</v>
      </c>
    </row>
    <row r="1546" spans="1:10" x14ac:dyDescent="0.25">
      <c r="A1546" s="35" t="s">
        <v>821</v>
      </c>
      <c r="B1546" s="4">
        <v>24.97</v>
      </c>
      <c r="C1546" s="4">
        <v>5.66</v>
      </c>
      <c r="D1546" s="4" t="s">
        <v>2373</v>
      </c>
      <c r="E1546" s="4" t="s">
        <v>2373</v>
      </c>
      <c r="F1546" s="4" t="s">
        <v>2373</v>
      </c>
      <c r="G1546" s="4">
        <v>0</v>
      </c>
      <c r="H1546" s="4" t="s">
        <v>2373</v>
      </c>
      <c r="I1546" s="4" t="str">
        <f t="shared" si="49"/>
        <v>Over Weight</v>
      </c>
      <c r="J1546" s="36" t="str">
        <f t="shared" si="48"/>
        <v>Normal</v>
      </c>
    </row>
    <row r="1547" spans="1:10" x14ac:dyDescent="0.25">
      <c r="A1547" s="35" t="s">
        <v>820</v>
      </c>
      <c r="B1547" s="4">
        <v>34.799999999999997</v>
      </c>
      <c r="C1547" s="4">
        <v>4.1900000000000004</v>
      </c>
      <c r="D1547" s="4" t="s">
        <v>2373</v>
      </c>
      <c r="E1547" s="4" t="s">
        <v>2373</v>
      </c>
      <c r="F1547" s="4" t="s">
        <v>2373</v>
      </c>
      <c r="G1547" s="4">
        <v>1</v>
      </c>
      <c r="H1547" s="4" t="s">
        <v>2373</v>
      </c>
      <c r="I1547" s="4" t="str">
        <f t="shared" si="49"/>
        <v>Obesity</v>
      </c>
      <c r="J1547" s="36" t="str">
        <f t="shared" si="48"/>
        <v>Normal</v>
      </c>
    </row>
    <row r="1548" spans="1:10" x14ac:dyDescent="0.25">
      <c r="A1548" s="35" t="s">
        <v>819</v>
      </c>
      <c r="B1548" s="4">
        <v>32.965000000000003</v>
      </c>
      <c r="C1548" s="4">
        <v>9.2100000000000009</v>
      </c>
      <c r="D1548" s="4" t="s">
        <v>2375</v>
      </c>
      <c r="E1548" s="4" t="s">
        <v>2373</v>
      </c>
      <c r="F1548" s="4" t="s">
        <v>2373</v>
      </c>
      <c r="G1548" s="4">
        <v>0</v>
      </c>
      <c r="H1548" s="4" t="s">
        <v>2373</v>
      </c>
      <c r="I1548" s="4" t="str">
        <f t="shared" si="49"/>
        <v>Obesity</v>
      </c>
      <c r="J1548" s="36" t="str">
        <f t="shared" si="48"/>
        <v>Diabetes</v>
      </c>
    </row>
    <row r="1549" spans="1:10" x14ac:dyDescent="0.25">
      <c r="A1549" s="35" t="s">
        <v>818</v>
      </c>
      <c r="B1549" s="4">
        <v>27.265000000000001</v>
      </c>
      <c r="C1549" s="4">
        <v>5.51</v>
      </c>
      <c r="D1549" s="4" t="s">
        <v>2373</v>
      </c>
      <c r="E1549" s="4" t="s">
        <v>2373</v>
      </c>
      <c r="F1549" s="4" t="s">
        <v>2373</v>
      </c>
      <c r="G1549" s="4">
        <v>1</v>
      </c>
      <c r="H1549" s="4" t="s">
        <v>2373</v>
      </c>
      <c r="I1549" s="4" t="str">
        <f t="shared" si="49"/>
        <v>Over Weight</v>
      </c>
      <c r="J1549" s="36" t="str">
        <f t="shared" si="48"/>
        <v>Normal</v>
      </c>
    </row>
    <row r="1550" spans="1:10" x14ac:dyDescent="0.25">
      <c r="A1550" s="35" t="s">
        <v>817</v>
      </c>
      <c r="B1550" s="4">
        <v>17.059999999999999</v>
      </c>
      <c r="C1550" s="4">
        <v>8.5</v>
      </c>
      <c r="D1550" s="4" t="s">
        <v>2373</v>
      </c>
      <c r="E1550" s="4" t="s">
        <v>2373</v>
      </c>
      <c r="F1550" s="4" t="s">
        <v>2373</v>
      </c>
      <c r="G1550" s="4">
        <v>0</v>
      </c>
      <c r="H1550" s="4" t="s">
        <v>2373</v>
      </c>
      <c r="I1550" s="4" t="str">
        <f t="shared" si="49"/>
        <v>Underweight</v>
      </c>
      <c r="J1550" s="36" t="str">
        <f t="shared" si="48"/>
        <v>Diabetes</v>
      </c>
    </row>
    <row r="1551" spans="1:10" x14ac:dyDescent="0.25">
      <c r="A1551" s="35" t="s">
        <v>816</v>
      </c>
      <c r="B1551" s="4">
        <v>36.29</v>
      </c>
      <c r="C1551" s="4">
        <v>6.23</v>
      </c>
      <c r="D1551" s="4" t="s">
        <v>2373</v>
      </c>
      <c r="E1551" s="4" t="s">
        <v>2373</v>
      </c>
      <c r="F1551" s="4" t="s">
        <v>2373</v>
      </c>
      <c r="G1551" s="4">
        <v>0</v>
      </c>
      <c r="H1551" s="4" t="s">
        <v>2373</v>
      </c>
      <c r="I1551" s="4" t="str">
        <f t="shared" si="49"/>
        <v>Obesity</v>
      </c>
      <c r="J1551" s="36" t="str">
        <f t="shared" si="48"/>
        <v>Pre diabetes</v>
      </c>
    </row>
    <row r="1552" spans="1:10" x14ac:dyDescent="0.25">
      <c r="A1552" s="35" t="s">
        <v>815</v>
      </c>
      <c r="B1552" s="4">
        <v>28.594999999999999</v>
      </c>
      <c r="C1552" s="4">
        <v>8.5299999999999994</v>
      </c>
      <c r="D1552" s="4" t="s">
        <v>2375</v>
      </c>
      <c r="E1552" s="4" t="s">
        <v>2373</v>
      </c>
      <c r="F1552" s="4" t="s">
        <v>2373</v>
      </c>
      <c r="G1552" s="4">
        <v>1</v>
      </c>
      <c r="H1552" s="4" t="s">
        <v>2373</v>
      </c>
      <c r="I1552" s="4" t="str">
        <f t="shared" si="49"/>
        <v>Over Weight</v>
      </c>
      <c r="J1552" s="36" t="str">
        <f t="shared" si="48"/>
        <v>Diabetes</v>
      </c>
    </row>
    <row r="1553" spans="1:10" x14ac:dyDescent="0.25">
      <c r="A1553" s="35" t="s">
        <v>814</v>
      </c>
      <c r="B1553" s="4">
        <v>17.8</v>
      </c>
      <c r="C1553" s="4">
        <v>5.75</v>
      </c>
      <c r="D1553" s="4" t="s">
        <v>2375</v>
      </c>
      <c r="E1553" s="4" t="s">
        <v>2373</v>
      </c>
      <c r="F1553" s="4" t="s">
        <v>2375</v>
      </c>
      <c r="G1553" s="4">
        <v>1</v>
      </c>
      <c r="H1553" s="4" t="s">
        <v>2373</v>
      </c>
      <c r="I1553" s="4" t="str">
        <f t="shared" si="49"/>
        <v>Underweight</v>
      </c>
      <c r="J1553" s="36" t="str">
        <f t="shared" si="48"/>
        <v>Pre diabetes</v>
      </c>
    </row>
    <row r="1554" spans="1:10" x14ac:dyDescent="0.25">
      <c r="A1554" s="35" t="s">
        <v>813</v>
      </c>
      <c r="B1554" s="4">
        <v>21.4</v>
      </c>
      <c r="C1554" s="4">
        <v>5.6</v>
      </c>
      <c r="D1554" s="4" t="s">
        <v>2373</v>
      </c>
      <c r="E1554" s="4" t="s">
        <v>2373</v>
      </c>
      <c r="F1554" s="4" t="s">
        <v>2373</v>
      </c>
      <c r="G1554" s="4">
        <v>0</v>
      </c>
      <c r="H1554" s="4" t="s">
        <v>2373</v>
      </c>
      <c r="I1554" s="4" t="str">
        <f t="shared" si="49"/>
        <v>Normal Weight</v>
      </c>
      <c r="J1554" s="36" t="str">
        <f t="shared" si="48"/>
        <v>Normal</v>
      </c>
    </row>
    <row r="1555" spans="1:10" x14ac:dyDescent="0.25">
      <c r="A1555" s="35" t="s">
        <v>812</v>
      </c>
      <c r="B1555" s="4">
        <v>23.01</v>
      </c>
      <c r="C1555" s="4">
        <v>4.68</v>
      </c>
      <c r="D1555" s="4" t="s">
        <v>2373</v>
      </c>
      <c r="E1555" s="4" t="s">
        <v>2373</v>
      </c>
      <c r="F1555" s="4" t="s">
        <v>2373</v>
      </c>
      <c r="G1555" s="4">
        <v>0</v>
      </c>
      <c r="H1555" s="4" t="s">
        <v>2373</v>
      </c>
      <c r="I1555" s="4" t="str">
        <f t="shared" si="49"/>
        <v>Normal Weight</v>
      </c>
      <c r="J1555" s="36" t="str">
        <f t="shared" si="48"/>
        <v>Normal</v>
      </c>
    </row>
    <row r="1556" spans="1:10" x14ac:dyDescent="0.25">
      <c r="A1556" s="35" t="s">
        <v>811</v>
      </c>
      <c r="B1556" s="4">
        <v>19.86</v>
      </c>
      <c r="C1556" s="4">
        <v>5.62</v>
      </c>
      <c r="D1556" s="4" t="s">
        <v>2375</v>
      </c>
      <c r="E1556" s="4" t="s">
        <v>2373</v>
      </c>
      <c r="F1556" s="4" t="s">
        <v>2373</v>
      </c>
      <c r="G1556" s="4">
        <v>0</v>
      </c>
      <c r="H1556" s="4" t="s">
        <v>2373</v>
      </c>
      <c r="I1556" s="4" t="str">
        <f t="shared" si="49"/>
        <v>Normal Weight</v>
      </c>
      <c r="J1556" s="36" t="str">
        <f t="shared" si="48"/>
        <v>Normal</v>
      </c>
    </row>
    <row r="1557" spans="1:10" x14ac:dyDescent="0.25">
      <c r="A1557" s="35" t="s">
        <v>810</v>
      </c>
      <c r="B1557" s="4">
        <v>33.58</v>
      </c>
      <c r="C1557" s="4">
        <v>5.08</v>
      </c>
      <c r="D1557" s="4" t="s">
        <v>2373</v>
      </c>
      <c r="E1557" s="4" t="s">
        <v>2373</v>
      </c>
      <c r="F1557" s="4" t="s">
        <v>2373</v>
      </c>
      <c r="G1557" s="4">
        <v>0</v>
      </c>
      <c r="H1557" s="4" t="s">
        <v>2373</v>
      </c>
      <c r="I1557" s="4" t="str">
        <f t="shared" si="49"/>
        <v>Obesity</v>
      </c>
      <c r="J1557" s="36" t="str">
        <f t="shared" si="48"/>
        <v>Normal</v>
      </c>
    </row>
    <row r="1558" spans="1:10" x14ac:dyDescent="0.25">
      <c r="A1558" s="35" t="s">
        <v>809</v>
      </c>
      <c r="B1558" s="4">
        <v>29.81</v>
      </c>
      <c r="C1558" s="4">
        <v>5.28</v>
      </c>
      <c r="D1558" s="4" t="s">
        <v>2373</v>
      </c>
      <c r="E1558" s="4" t="s">
        <v>2373</v>
      </c>
      <c r="F1558" s="4" t="s">
        <v>2373</v>
      </c>
      <c r="G1558" s="4">
        <v>0</v>
      </c>
      <c r="H1558" s="4" t="s">
        <v>2373</v>
      </c>
      <c r="I1558" s="4" t="str">
        <f t="shared" si="49"/>
        <v>Over Weight</v>
      </c>
      <c r="J1558" s="36" t="str">
        <f t="shared" si="48"/>
        <v>Normal</v>
      </c>
    </row>
    <row r="1559" spans="1:10" x14ac:dyDescent="0.25">
      <c r="A1559" s="35" t="s">
        <v>808</v>
      </c>
      <c r="B1559" s="4">
        <v>27.4</v>
      </c>
      <c r="C1559" s="4">
        <v>4.6100000000000003</v>
      </c>
      <c r="D1559" s="4" t="s">
        <v>2373</v>
      </c>
      <c r="E1559" s="4" t="s">
        <v>2373</v>
      </c>
      <c r="F1559" s="4" t="s">
        <v>2373</v>
      </c>
      <c r="G1559" s="4">
        <v>0</v>
      </c>
      <c r="H1559" s="4" t="s">
        <v>2373</v>
      </c>
      <c r="I1559" s="4" t="str">
        <f t="shared" si="49"/>
        <v>Over Weight</v>
      </c>
      <c r="J1559" s="36" t="str">
        <f t="shared" si="48"/>
        <v>Normal</v>
      </c>
    </row>
    <row r="1560" spans="1:10" x14ac:dyDescent="0.25">
      <c r="A1560" s="35" t="s">
        <v>807</v>
      </c>
      <c r="B1560" s="4">
        <v>17.98</v>
      </c>
      <c r="C1560" s="4">
        <v>6.57</v>
      </c>
      <c r="D1560" s="4" t="s">
        <v>2375</v>
      </c>
      <c r="E1560" s="4" t="s">
        <v>2373</v>
      </c>
      <c r="F1560" s="4" t="s">
        <v>2373</v>
      </c>
      <c r="G1560" s="4">
        <v>2</v>
      </c>
      <c r="H1560" s="4" t="s">
        <v>2373</v>
      </c>
      <c r="I1560" s="4" t="str">
        <f t="shared" si="49"/>
        <v>Underweight</v>
      </c>
      <c r="J1560" s="36" t="str">
        <f t="shared" si="48"/>
        <v>Diabetes</v>
      </c>
    </row>
    <row r="1561" spans="1:10" x14ac:dyDescent="0.25">
      <c r="A1561" s="35" t="s">
        <v>806</v>
      </c>
      <c r="B1561" s="4">
        <v>37.9</v>
      </c>
      <c r="C1561" s="4">
        <v>5.83</v>
      </c>
      <c r="D1561" s="4" t="s">
        <v>2373</v>
      </c>
      <c r="E1561" s="4" t="s">
        <v>2373</v>
      </c>
      <c r="F1561" s="4" t="s">
        <v>2373</v>
      </c>
      <c r="G1561" s="4">
        <v>0</v>
      </c>
      <c r="H1561" s="4" t="s">
        <v>2373</v>
      </c>
      <c r="I1561" s="4" t="str">
        <f t="shared" si="49"/>
        <v>Obesity</v>
      </c>
      <c r="J1561" s="36" t="str">
        <f t="shared" si="48"/>
        <v>Pre diabetes</v>
      </c>
    </row>
    <row r="1562" spans="1:10" x14ac:dyDescent="0.25">
      <c r="A1562" s="35" t="s">
        <v>805</v>
      </c>
      <c r="B1562" s="4">
        <v>25.27</v>
      </c>
      <c r="C1562" s="4">
        <v>6.98</v>
      </c>
      <c r="D1562" s="4" t="s">
        <v>2375</v>
      </c>
      <c r="E1562" s="4" t="s">
        <v>2373</v>
      </c>
      <c r="F1562" s="4" t="s">
        <v>2373</v>
      </c>
      <c r="G1562" s="4">
        <v>0</v>
      </c>
      <c r="H1562" s="4" t="s">
        <v>2373</v>
      </c>
      <c r="I1562" s="4" t="str">
        <f t="shared" si="49"/>
        <v>Over Weight</v>
      </c>
      <c r="J1562" s="36" t="str">
        <f t="shared" si="48"/>
        <v>Diabetes</v>
      </c>
    </row>
    <row r="1563" spans="1:10" x14ac:dyDescent="0.25">
      <c r="A1563" s="35" t="s">
        <v>804</v>
      </c>
      <c r="B1563" s="4">
        <v>29.26</v>
      </c>
      <c r="C1563" s="4">
        <v>4.03</v>
      </c>
      <c r="D1563" s="4" t="s">
        <v>2373</v>
      </c>
      <c r="E1563" s="4" t="s">
        <v>2373</v>
      </c>
      <c r="F1563" s="4" t="s">
        <v>2373</v>
      </c>
      <c r="G1563" s="4">
        <v>1</v>
      </c>
      <c r="H1563" s="4" t="s">
        <v>2373</v>
      </c>
      <c r="I1563" s="4" t="str">
        <f t="shared" si="49"/>
        <v>Over Weight</v>
      </c>
      <c r="J1563" s="36" t="str">
        <f t="shared" si="48"/>
        <v>Normal</v>
      </c>
    </row>
    <row r="1564" spans="1:10" x14ac:dyDescent="0.25">
      <c r="A1564" s="35" t="s">
        <v>803</v>
      </c>
      <c r="B1564" s="4">
        <v>27.835000000000001</v>
      </c>
      <c r="C1564" s="4">
        <v>4.5599999999999996</v>
      </c>
      <c r="D1564" s="4" t="s">
        <v>2373</v>
      </c>
      <c r="E1564" s="4" t="s">
        <v>2373</v>
      </c>
      <c r="F1564" s="4" t="s">
        <v>2373</v>
      </c>
      <c r="G1564" s="4">
        <v>1</v>
      </c>
      <c r="H1564" s="4" t="s">
        <v>2373</v>
      </c>
      <c r="I1564" s="4" t="str">
        <f t="shared" si="49"/>
        <v>Over Weight</v>
      </c>
      <c r="J1564" s="36" t="str">
        <f t="shared" si="48"/>
        <v>Normal</v>
      </c>
    </row>
    <row r="1565" spans="1:10" x14ac:dyDescent="0.25">
      <c r="A1565" s="35" t="s">
        <v>802</v>
      </c>
      <c r="B1565" s="4">
        <v>46.53</v>
      </c>
      <c r="C1565" s="4">
        <v>5.38</v>
      </c>
      <c r="D1565" s="4" t="s">
        <v>2375</v>
      </c>
      <c r="E1565" s="4" t="s">
        <v>2373</v>
      </c>
      <c r="F1565" s="4" t="s">
        <v>2373</v>
      </c>
      <c r="G1565" s="4">
        <v>0</v>
      </c>
      <c r="H1565" s="4" t="s">
        <v>2373</v>
      </c>
      <c r="I1565" s="4" t="str">
        <f t="shared" si="49"/>
        <v>Obesity</v>
      </c>
      <c r="J1565" s="36" t="str">
        <f t="shared" si="48"/>
        <v>Normal</v>
      </c>
    </row>
    <row r="1566" spans="1:10" x14ac:dyDescent="0.25">
      <c r="A1566" s="35" t="s">
        <v>801</v>
      </c>
      <c r="B1566" s="4">
        <v>20.58</v>
      </c>
      <c r="C1566" s="4">
        <v>11.04</v>
      </c>
      <c r="D1566" s="4" t="s">
        <v>2375</v>
      </c>
      <c r="E1566" s="4" t="s">
        <v>2373</v>
      </c>
      <c r="F1566" s="4" t="s">
        <v>2373</v>
      </c>
      <c r="G1566" s="4">
        <v>1</v>
      </c>
      <c r="H1566" s="4" t="s">
        <v>2373</v>
      </c>
      <c r="I1566" s="4" t="str">
        <f t="shared" si="49"/>
        <v>Normal Weight</v>
      </c>
      <c r="J1566" s="36" t="str">
        <f t="shared" si="48"/>
        <v>Diabetes</v>
      </c>
    </row>
    <row r="1567" spans="1:10" x14ac:dyDescent="0.25">
      <c r="A1567" s="35" t="s">
        <v>800</v>
      </c>
      <c r="B1567" s="4">
        <v>19.53</v>
      </c>
      <c r="C1567" s="4">
        <v>6.09</v>
      </c>
      <c r="D1567" s="4" t="s">
        <v>2375</v>
      </c>
      <c r="E1567" s="4" t="s">
        <v>2373</v>
      </c>
      <c r="F1567" s="4" t="s">
        <v>2373</v>
      </c>
      <c r="G1567" s="4">
        <v>0</v>
      </c>
      <c r="H1567" s="4" t="s">
        <v>2373</v>
      </c>
      <c r="I1567" s="4" t="str">
        <f t="shared" si="49"/>
        <v>Normal Weight</v>
      </c>
      <c r="J1567" s="36" t="str">
        <f t="shared" si="48"/>
        <v>Pre diabetes</v>
      </c>
    </row>
    <row r="1568" spans="1:10" x14ac:dyDescent="0.25">
      <c r="A1568" s="35" t="s">
        <v>799</v>
      </c>
      <c r="B1568" s="4">
        <v>27.7</v>
      </c>
      <c r="C1568" s="4">
        <v>4.71</v>
      </c>
      <c r="D1568" s="4" t="s">
        <v>2373</v>
      </c>
      <c r="E1568" s="4" t="s">
        <v>2373</v>
      </c>
      <c r="F1568" s="4" t="s">
        <v>2373</v>
      </c>
      <c r="G1568" s="4">
        <v>1</v>
      </c>
      <c r="H1568" s="4" t="s">
        <v>2373</v>
      </c>
      <c r="I1568" s="4" t="str">
        <f t="shared" si="49"/>
        <v>Over Weight</v>
      </c>
      <c r="J1568" s="36" t="str">
        <f t="shared" si="48"/>
        <v>Normal</v>
      </c>
    </row>
    <row r="1569" spans="1:10" x14ac:dyDescent="0.25">
      <c r="A1569" s="35" t="s">
        <v>798</v>
      </c>
      <c r="B1569" s="4">
        <v>18.920000000000002</v>
      </c>
      <c r="C1569" s="4">
        <v>8.18</v>
      </c>
      <c r="D1569" s="4" t="s">
        <v>2373</v>
      </c>
      <c r="E1569" s="4" t="s">
        <v>2373</v>
      </c>
      <c r="F1569" s="4" t="s">
        <v>2373</v>
      </c>
      <c r="G1569" s="4">
        <v>0</v>
      </c>
      <c r="H1569" s="4" t="s">
        <v>2373</v>
      </c>
      <c r="I1569" s="4" t="str">
        <f t="shared" si="49"/>
        <v>Normal Weight</v>
      </c>
      <c r="J1569" s="36" t="str">
        <f t="shared" si="48"/>
        <v>Diabetes</v>
      </c>
    </row>
    <row r="1570" spans="1:10" x14ac:dyDescent="0.25">
      <c r="A1570" s="35" t="s">
        <v>797</v>
      </c>
      <c r="B1570" s="4">
        <v>17.760000000000002</v>
      </c>
      <c r="C1570" s="4">
        <v>11.18</v>
      </c>
      <c r="D1570" s="4" t="s">
        <v>2375</v>
      </c>
      <c r="E1570" s="4" t="s">
        <v>2373</v>
      </c>
      <c r="F1570" s="4" t="s">
        <v>2373</v>
      </c>
      <c r="G1570" s="4">
        <v>2</v>
      </c>
      <c r="H1570" s="4" t="s">
        <v>2373</v>
      </c>
      <c r="I1570" s="4" t="str">
        <f t="shared" si="49"/>
        <v>Underweight</v>
      </c>
      <c r="J1570" s="36" t="str">
        <f t="shared" si="48"/>
        <v>Diabetes</v>
      </c>
    </row>
    <row r="1571" spans="1:10" x14ac:dyDescent="0.25">
      <c r="A1571" s="35" t="s">
        <v>796</v>
      </c>
      <c r="B1571" s="4">
        <v>29.83</v>
      </c>
      <c r="C1571" s="4">
        <v>5.03</v>
      </c>
      <c r="D1571" s="4" t="s">
        <v>2375</v>
      </c>
      <c r="E1571" s="4" t="s">
        <v>2373</v>
      </c>
      <c r="F1571" s="4" t="s">
        <v>2373</v>
      </c>
      <c r="G1571" s="4">
        <v>0</v>
      </c>
      <c r="H1571" s="4" t="s">
        <v>2373</v>
      </c>
      <c r="I1571" s="4" t="str">
        <f t="shared" si="49"/>
        <v>Over Weight</v>
      </c>
      <c r="J1571" s="36" t="str">
        <f t="shared" si="48"/>
        <v>Normal</v>
      </c>
    </row>
    <row r="1572" spans="1:10" x14ac:dyDescent="0.25">
      <c r="A1572" s="35" t="s">
        <v>795</v>
      </c>
      <c r="B1572" s="4">
        <v>23.465</v>
      </c>
      <c r="C1572" s="4">
        <v>5.56</v>
      </c>
      <c r="D1572" s="4" t="s">
        <v>2373</v>
      </c>
      <c r="E1572" s="4" t="s">
        <v>2373</v>
      </c>
      <c r="F1572" s="4" t="s">
        <v>2373</v>
      </c>
      <c r="G1572" s="4">
        <v>1</v>
      </c>
      <c r="H1572" s="4" t="s">
        <v>2373</v>
      </c>
      <c r="I1572" s="4" t="str">
        <f t="shared" si="49"/>
        <v>Normal Weight</v>
      </c>
      <c r="J1572" s="36" t="str">
        <f t="shared" si="48"/>
        <v>Normal</v>
      </c>
    </row>
    <row r="1573" spans="1:10" x14ac:dyDescent="0.25">
      <c r="A1573" s="35" t="s">
        <v>794</v>
      </c>
      <c r="B1573" s="4">
        <v>29.355</v>
      </c>
      <c r="C1573" s="4">
        <v>4.33</v>
      </c>
      <c r="D1573" s="4" t="s">
        <v>2373</v>
      </c>
      <c r="E1573" s="4" t="s">
        <v>2373</v>
      </c>
      <c r="F1573" s="4" t="s">
        <v>2373</v>
      </c>
      <c r="G1573" s="4">
        <v>0</v>
      </c>
      <c r="H1573" s="4" t="s">
        <v>2373</v>
      </c>
      <c r="I1573" s="4" t="str">
        <f t="shared" si="49"/>
        <v>Over Weight</v>
      </c>
      <c r="J1573" s="36" t="str">
        <f t="shared" si="48"/>
        <v>Normal</v>
      </c>
    </row>
    <row r="1574" spans="1:10" x14ac:dyDescent="0.25">
      <c r="A1574" s="35" t="s">
        <v>793</v>
      </c>
      <c r="B1574" s="4">
        <v>35.49</v>
      </c>
      <c r="C1574" s="4">
        <v>5.21</v>
      </c>
      <c r="D1574" s="4" t="s">
        <v>2375</v>
      </c>
      <c r="E1574" s="4" t="s">
        <v>2373</v>
      </c>
      <c r="F1574" s="4" t="s">
        <v>2375</v>
      </c>
      <c r="G1574" s="4">
        <v>1</v>
      </c>
      <c r="H1574" s="4" t="s">
        <v>2373</v>
      </c>
      <c r="I1574" s="4" t="str">
        <f t="shared" si="49"/>
        <v>Obesity</v>
      </c>
      <c r="J1574" s="36" t="str">
        <f t="shared" si="48"/>
        <v>Normal</v>
      </c>
    </row>
    <row r="1575" spans="1:10" x14ac:dyDescent="0.25">
      <c r="A1575" s="35" t="s">
        <v>792</v>
      </c>
      <c r="B1575" s="4">
        <v>26.315000000000001</v>
      </c>
      <c r="C1575" s="4">
        <v>5.89</v>
      </c>
      <c r="D1575" s="4" t="s">
        <v>2373</v>
      </c>
      <c r="E1575" s="4" t="s">
        <v>2373</v>
      </c>
      <c r="F1575" s="4" t="s">
        <v>2373</v>
      </c>
      <c r="G1575" s="4">
        <v>0</v>
      </c>
      <c r="H1575" s="4" t="s">
        <v>2373</v>
      </c>
      <c r="I1575" s="4" t="str">
        <f t="shared" si="49"/>
        <v>Over Weight</v>
      </c>
      <c r="J1575" s="36" t="str">
        <f t="shared" si="48"/>
        <v>Pre diabetes</v>
      </c>
    </row>
    <row r="1576" spans="1:10" x14ac:dyDescent="0.25">
      <c r="A1576" s="35" t="s">
        <v>791</v>
      </c>
      <c r="B1576" s="4">
        <v>19.79</v>
      </c>
      <c r="C1576" s="4">
        <v>4.8099999999999996</v>
      </c>
      <c r="D1576" s="4" t="s">
        <v>2375</v>
      </c>
      <c r="E1576" s="4" t="s">
        <v>2373</v>
      </c>
      <c r="F1576" s="4" t="s">
        <v>2373</v>
      </c>
      <c r="G1576" s="4">
        <v>0</v>
      </c>
      <c r="H1576" s="4" t="s">
        <v>2373</v>
      </c>
      <c r="I1576" s="4" t="str">
        <f t="shared" si="49"/>
        <v>Normal Weight</v>
      </c>
      <c r="J1576" s="36" t="str">
        <f t="shared" si="48"/>
        <v>Normal</v>
      </c>
    </row>
    <row r="1577" spans="1:10" x14ac:dyDescent="0.25">
      <c r="A1577" s="35" t="s">
        <v>790</v>
      </c>
      <c r="B1577" s="4">
        <v>40.564999999999998</v>
      </c>
      <c r="C1577" s="4">
        <v>5.66</v>
      </c>
      <c r="D1577" s="4" t="s">
        <v>2373</v>
      </c>
      <c r="E1577" s="4" t="s">
        <v>2373</v>
      </c>
      <c r="F1577" s="4" t="s">
        <v>2373</v>
      </c>
      <c r="G1577" s="4">
        <v>1</v>
      </c>
      <c r="H1577" s="4" t="s">
        <v>2373</v>
      </c>
      <c r="I1577" s="4" t="str">
        <f t="shared" si="49"/>
        <v>Obesity</v>
      </c>
      <c r="J1577" s="36" t="str">
        <f t="shared" si="48"/>
        <v>Normal</v>
      </c>
    </row>
    <row r="1578" spans="1:10" x14ac:dyDescent="0.25">
      <c r="A1578" s="35" t="s">
        <v>789</v>
      </c>
      <c r="B1578" s="4">
        <v>18.03</v>
      </c>
      <c r="C1578" s="4">
        <v>10.66</v>
      </c>
      <c r="D1578" s="4" t="s">
        <v>2375</v>
      </c>
      <c r="E1578" s="4" t="s">
        <v>2373</v>
      </c>
      <c r="F1578" s="4" t="s">
        <v>2373</v>
      </c>
      <c r="G1578" s="4">
        <v>2</v>
      </c>
      <c r="H1578" s="4" t="s">
        <v>2373</v>
      </c>
      <c r="I1578" s="4" t="str">
        <f t="shared" si="49"/>
        <v>Underweight</v>
      </c>
      <c r="J1578" s="36" t="str">
        <f t="shared" si="48"/>
        <v>Diabetes</v>
      </c>
    </row>
    <row r="1579" spans="1:10" x14ac:dyDescent="0.25">
      <c r="A1579" s="35" t="s">
        <v>788</v>
      </c>
      <c r="B1579" s="4">
        <v>34.65</v>
      </c>
      <c r="C1579" s="4">
        <v>5.98</v>
      </c>
      <c r="D1579" s="4" t="s">
        <v>2375</v>
      </c>
      <c r="E1579" s="4" t="s">
        <v>2373</v>
      </c>
      <c r="F1579" s="4" t="s">
        <v>2373</v>
      </c>
      <c r="G1579" s="4">
        <v>0</v>
      </c>
      <c r="H1579" s="4" t="s">
        <v>2373</v>
      </c>
      <c r="I1579" s="4" t="str">
        <f t="shared" si="49"/>
        <v>Obesity</v>
      </c>
      <c r="J1579" s="36" t="str">
        <f t="shared" si="48"/>
        <v>Pre diabetes</v>
      </c>
    </row>
    <row r="1580" spans="1:10" x14ac:dyDescent="0.25">
      <c r="A1580" s="35" t="s">
        <v>787</v>
      </c>
      <c r="B1580" s="4">
        <v>42.94</v>
      </c>
      <c r="C1580" s="4">
        <v>4.34</v>
      </c>
      <c r="D1580" s="4" t="s">
        <v>2373</v>
      </c>
      <c r="E1580" s="4" t="s">
        <v>2373</v>
      </c>
      <c r="F1580" s="4" t="s">
        <v>2373</v>
      </c>
      <c r="G1580" s="4">
        <v>0</v>
      </c>
      <c r="H1580" s="4" t="s">
        <v>2373</v>
      </c>
      <c r="I1580" s="4" t="str">
        <f t="shared" si="49"/>
        <v>Obesity</v>
      </c>
      <c r="J1580" s="36" t="str">
        <f t="shared" si="48"/>
        <v>Normal</v>
      </c>
    </row>
    <row r="1581" spans="1:10" x14ac:dyDescent="0.25">
      <c r="A1581" s="35" t="s">
        <v>786</v>
      </c>
      <c r="B1581" s="4">
        <v>31.254999999999999</v>
      </c>
      <c r="C1581" s="4">
        <v>5.17</v>
      </c>
      <c r="D1581" s="4" t="s">
        <v>2373</v>
      </c>
      <c r="E1581" s="4" t="s">
        <v>2373</v>
      </c>
      <c r="F1581" s="4" t="s">
        <v>2373</v>
      </c>
      <c r="G1581" s="4">
        <v>0</v>
      </c>
      <c r="H1581" s="4" t="s">
        <v>2373</v>
      </c>
      <c r="I1581" s="4" t="str">
        <f t="shared" si="49"/>
        <v>Obesity</v>
      </c>
      <c r="J1581" s="36" t="str">
        <f t="shared" si="48"/>
        <v>Normal</v>
      </c>
    </row>
    <row r="1582" spans="1:10" x14ac:dyDescent="0.25">
      <c r="A1582" s="35" t="s">
        <v>785</v>
      </c>
      <c r="B1582" s="4">
        <v>45.43</v>
      </c>
      <c r="C1582" s="4">
        <v>4.2300000000000004</v>
      </c>
      <c r="D1582" s="4" t="s">
        <v>2375</v>
      </c>
      <c r="E1582" s="4" t="s">
        <v>2373</v>
      </c>
      <c r="F1582" s="4" t="s">
        <v>2375</v>
      </c>
      <c r="G1582" s="4">
        <v>1</v>
      </c>
      <c r="H1582" s="4" t="s">
        <v>2373</v>
      </c>
      <c r="I1582" s="4" t="str">
        <f t="shared" si="49"/>
        <v>Obesity</v>
      </c>
      <c r="J1582" s="36" t="str">
        <f t="shared" si="48"/>
        <v>Normal</v>
      </c>
    </row>
    <row r="1583" spans="1:10" x14ac:dyDescent="0.25">
      <c r="A1583" s="35" t="s">
        <v>784</v>
      </c>
      <c r="B1583" s="4">
        <v>32.340000000000003</v>
      </c>
      <c r="C1583" s="4">
        <v>4.88</v>
      </c>
      <c r="D1583" s="4" t="s">
        <v>2375</v>
      </c>
      <c r="E1583" s="4" t="s">
        <v>2373</v>
      </c>
      <c r="F1583" s="4" t="s">
        <v>2375</v>
      </c>
      <c r="G1583" s="4">
        <v>1</v>
      </c>
      <c r="H1583" s="4" t="s">
        <v>2373</v>
      </c>
      <c r="I1583" s="4" t="str">
        <f t="shared" si="49"/>
        <v>Obesity</v>
      </c>
      <c r="J1583" s="36" t="str">
        <f t="shared" si="48"/>
        <v>Normal</v>
      </c>
    </row>
    <row r="1584" spans="1:10" x14ac:dyDescent="0.25">
      <c r="A1584" s="35" t="s">
        <v>783</v>
      </c>
      <c r="B1584" s="4">
        <v>25.46</v>
      </c>
      <c r="C1584" s="4">
        <v>9.7100000000000009</v>
      </c>
      <c r="D1584" s="4" t="s">
        <v>2375</v>
      </c>
      <c r="E1584" s="4" t="s">
        <v>2373</v>
      </c>
      <c r="F1584" s="4" t="s">
        <v>2373</v>
      </c>
      <c r="G1584" s="4">
        <v>1</v>
      </c>
      <c r="H1584" s="4" t="s">
        <v>2373</v>
      </c>
      <c r="I1584" s="4" t="str">
        <f t="shared" si="49"/>
        <v>Over Weight</v>
      </c>
      <c r="J1584" s="36" t="str">
        <f t="shared" si="48"/>
        <v>Diabetes</v>
      </c>
    </row>
    <row r="1585" spans="1:10" x14ac:dyDescent="0.25">
      <c r="A1585" s="35" t="s">
        <v>782</v>
      </c>
      <c r="B1585" s="4">
        <v>37.145000000000003</v>
      </c>
      <c r="C1585" s="4">
        <v>5.32</v>
      </c>
      <c r="D1585" s="4" t="s">
        <v>2373</v>
      </c>
      <c r="E1585" s="4" t="s">
        <v>2373</v>
      </c>
      <c r="F1585" s="4" t="s">
        <v>2373</v>
      </c>
      <c r="G1585" s="4">
        <v>0</v>
      </c>
      <c r="H1585" s="4" t="s">
        <v>2373</v>
      </c>
      <c r="I1585" s="4" t="str">
        <f t="shared" si="49"/>
        <v>Obesity</v>
      </c>
      <c r="J1585" s="36" t="str">
        <f t="shared" si="48"/>
        <v>Normal</v>
      </c>
    </row>
    <row r="1586" spans="1:10" x14ac:dyDescent="0.25">
      <c r="A1586" s="35" t="s">
        <v>781</v>
      </c>
      <c r="B1586" s="4">
        <v>30.8</v>
      </c>
      <c r="C1586" s="4">
        <v>5.83</v>
      </c>
      <c r="D1586" s="4" t="s">
        <v>2375</v>
      </c>
      <c r="E1586" s="4" t="s">
        <v>2373</v>
      </c>
      <c r="F1586" s="4" t="s">
        <v>2373</v>
      </c>
      <c r="G1586" s="4">
        <v>0</v>
      </c>
      <c r="H1586" s="4" t="s">
        <v>2373</v>
      </c>
      <c r="I1586" s="4" t="str">
        <f t="shared" si="49"/>
        <v>Obesity</v>
      </c>
      <c r="J1586" s="36" t="str">
        <f t="shared" si="48"/>
        <v>Pre diabetes</v>
      </c>
    </row>
    <row r="1587" spans="1:10" x14ac:dyDescent="0.25">
      <c r="A1587" s="35" t="s">
        <v>780</v>
      </c>
      <c r="B1587" s="4">
        <v>29.5</v>
      </c>
      <c r="C1587" s="4">
        <v>5.54</v>
      </c>
      <c r="D1587" s="4" t="s">
        <v>2375</v>
      </c>
      <c r="E1587" s="4" t="s">
        <v>2373</v>
      </c>
      <c r="F1587" s="4" t="s">
        <v>2373</v>
      </c>
      <c r="G1587" s="4">
        <v>0</v>
      </c>
      <c r="H1587" s="4" t="s">
        <v>2373</v>
      </c>
      <c r="I1587" s="4" t="str">
        <f t="shared" si="49"/>
        <v>Over Weight</v>
      </c>
      <c r="J1587" s="36" t="str">
        <f t="shared" si="48"/>
        <v>Normal</v>
      </c>
    </row>
    <row r="1588" spans="1:10" x14ac:dyDescent="0.25">
      <c r="A1588" s="35" t="s">
        <v>779</v>
      </c>
      <c r="B1588" s="4">
        <v>43.39</v>
      </c>
      <c r="C1588" s="4">
        <v>5.85</v>
      </c>
      <c r="D1588" s="4" t="s">
        <v>2373</v>
      </c>
      <c r="E1588" s="4" t="s">
        <v>2374</v>
      </c>
      <c r="F1588" s="4" t="s">
        <v>2373</v>
      </c>
      <c r="G1588" s="4">
        <v>1</v>
      </c>
      <c r="H1588" s="4" t="s">
        <v>2373</v>
      </c>
      <c r="I1588" s="4" t="str">
        <f t="shared" si="49"/>
        <v>Obesity</v>
      </c>
      <c r="J1588" s="36" t="str">
        <f t="shared" si="48"/>
        <v>Pre diabetes</v>
      </c>
    </row>
    <row r="1589" spans="1:10" x14ac:dyDescent="0.25">
      <c r="A1589" s="35" t="s">
        <v>778</v>
      </c>
      <c r="B1589" s="4">
        <v>15.08</v>
      </c>
      <c r="C1589" s="4">
        <v>4.8499999999999996</v>
      </c>
      <c r="D1589" s="4" t="s">
        <v>2375</v>
      </c>
      <c r="E1589" s="4" t="s">
        <v>2373</v>
      </c>
      <c r="F1589" s="4" t="s">
        <v>2375</v>
      </c>
      <c r="G1589" s="4">
        <v>1</v>
      </c>
      <c r="H1589" s="4" t="s">
        <v>2373</v>
      </c>
      <c r="I1589" s="4" t="str">
        <f t="shared" si="49"/>
        <v>Underweight</v>
      </c>
      <c r="J1589" s="36" t="str">
        <f t="shared" si="48"/>
        <v>Normal</v>
      </c>
    </row>
    <row r="1590" spans="1:10" x14ac:dyDescent="0.25">
      <c r="A1590" s="35" t="s">
        <v>777</v>
      </c>
      <c r="B1590" s="4">
        <v>20.48</v>
      </c>
      <c r="C1590" s="4">
        <v>11.09</v>
      </c>
      <c r="D1590" s="4" t="s">
        <v>2373</v>
      </c>
      <c r="E1590" s="4" t="s">
        <v>2373</v>
      </c>
      <c r="F1590" s="4" t="s">
        <v>2373</v>
      </c>
      <c r="G1590" s="4">
        <v>0</v>
      </c>
      <c r="H1590" s="4" t="s">
        <v>2373</v>
      </c>
      <c r="I1590" s="4" t="str">
        <f t="shared" si="49"/>
        <v>Normal Weight</v>
      </c>
      <c r="J1590" s="36" t="str">
        <f t="shared" si="48"/>
        <v>Diabetes</v>
      </c>
    </row>
    <row r="1591" spans="1:10" x14ac:dyDescent="0.25">
      <c r="A1591" s="35" t="s">
        <v>776</v>
      </c>
      <c r="B1591" s="4">
        <v>34.450000000000003</v>
      </c>
      <c r="C1591" s="4">
        <v>5.58</v>
      </c>
      <c r="D1591" s="4" t="s">
        <v>2375</v>
      </c>
      <c r="E1591" s="4" t="s">
        <v>2373</v>
      </c>
      <c r="F1591" s="4" t="s">
        <v>2373</v>
      </c>
      <c r="G1591" s="4">
        <v>0</v>
      </c>
      <c r="H1591" s="4" t="s">
        <v>2373</v>
      </c>
      <c r="I1591" s="4" t="str">
        <f t="shared" si="49"/>
        <v>Obesity</v>
      </c>
      <c r="J1591" s="36" t="str">
        <f t="shared" si="48"/>
        <v>Normal</v>
      </c>
    </row>
    <row r="1592" spans="1:10" x14ac:dyDescent="0.25">
      <c r="A1592" s="35" t="s">
        <v>775</v>
      </c>
      <c r="B1592" s="4">
        <v>34.21</v>
      </c>
      <c r="C1592" s="4">
        <v>9.7200000000000006</v>
      </c>
      <c r="D1592" s="4" t="s">
        <v>2375</v>
      </c>
      <c r="E1592" s="4" t="s">
        <v>2373</v>
      </c>
      <c r="F1592" s="4" t="s">
        <v>2373</v>
      </c>
      <c r="G1592" s="4">
        <v>0</v>
      </c>
      <c r="H1592" s="4" t="s">
        <v>2373</v>
      </c>
      <c r="I1592" s="4" t="str">
        <f t="shared" si="49"/>
        <v>Obesity</v>
      </c>
      <c r="J1592" s="36" t="str">
        <f t="shared" si="48"/>
        <v>Diabetes</v>
      </c>
    </row>
    <row r="1593" spans="1:10" x14ac:dyDescent="0.25">
      <c r="A1593" s="35" t="s">
        <v>774</v>
      </c>
      <c r="B1593" s="4">
        <v>28.8</v>
      </c>
      <c r="C1593" s="4">
        <v>11.41</v>
      </c>
      <c r="D1593" s="4" t="s">
        <v>2375</v>
      </c>
      <c r="E1593" s="4" t="s">
        <v>2373</v>
      </c>
      <c r="F1593" s="4" t="s">
        <v>2373</v>
      </c>
      <c r="G1593" s="4">
        <v>0</v>
      </c>
      <c r="H1593" s="4" t="s">
        <v>2373</v>
      </c>
      <c r="I1593" s="4" t="str">
        <f t="shared" si="49"/>
        <v>Over Weight</v>
      </c>
      <c r="J1593" s="36" t="str">
        <f t="shared" si="48"/>
        <v>Diabetes</v>
      </c>
    </row>
    <row r="1594" spans="1:10" x14ac:dyDescent="0.25">
      <c r="A1594" s="35" t="s">
        <v>773</v>
      </c>
      <c r="B1594" s="4">
        <v>31.74</v>
      </c>
      <c r="C1594" s="4">
        <v>4.46</v>
      </c>
      <c r="D1594" s="4" t="s">
        <v>2373</v>
      </c>
      <c r="E1594" s="4" t="s">
        <v>2373</v>
      </c>
      <c r="F1594" s="4" t="s">
        <v>2375</v>
      </c>
      <c r="G1594" s="4">
        <v>1</v>
      </c>
      <c r="H1594" s="4" t="s">
        <v>2373</v>
      </c>
      <c r="I1594" s="4" t="str">
        <f t="shared" si="49"/>
        <v>Obesity</v>
      </c>
      <c r="J1594" s="36" t="str">
        <f t="shared" ref="J1594:J1657" si="50">IF(C1594&lt;5.7,"Normal",IF(C1594&lt;6.4,"Pre diabetes","Diabetes"))</f>
        <v>Normal</v>
      </c>
    </row>
    <row r="1595" spans="1:10" x14ac:dyDescent="0.25">
      <c r="A1595" s="35" t="s">
        <v>772</v>
      </c>
      <c r="B1595" s="4">
        <v>21.78</v>
      </c>
      <c r="C1595" s="4">
        <v>9.31</v>
      </c>
      <c r="D1595" s="4" t="s">
        <v>2375</v>
      </c>
      <c r="E1595" s="4" t="s">
        <v>2373</v>
      </c>
      <c r="F1595" s="4" t="s">
        <v>2373</v>
      </c>
      <c r="G1595" s="4">
        <v>0</v>
      </c>
      <c r="H1595" s="4" t="s">
        <v>2373</v>
      </c>
      <c r="I1595" s="4" t="str">
        <f t="shared" si="49"/>
        <v>Normal Weight</v>
      </c>
      <c r="J1595" s="36" t="str">
        <f t="shared" si="50"/>
        <v>Diabetes</v>
      </c>
    </row>
    <row r="1596" spans="1:10" x14ac:dyDescent="0.25">
      <c r="A1596" s="35" t="s">
        <v>771</v>
      </c>
      <c r="B1596" s="4">
        <v>23.75</v>
      </c>
      <c r="C1596" s="4">
        <v>5.03</v>
      </c>
      <c r="D1596" s="4" t="s">
        <v>2373</v>
      </c>
      <c r="E1596" s="4" t="s">
        <v>2373</v>
      </c>
      <c r="F1596" s="4" t="s">
        <v>2373</v>
      </c>
      <c r="G1596" s="4">
        <v>1</v>
      </c>
      <c r="H1596" s="4" t="s">
        <v>2373</v>
      </c>
      <c r="I1596" s="4" t="str">
        <f t="shared" si="49"/>
        <v>Normal Weight</v>
      </c>
      <c r="J1596" s="36" t="str">
        <f t="shared" si="50"/>
        <v>Normal</v>
      </c>
    </row>
    <row r="1597" spans="1:10" x14ac:dyDescent="0.25">
      <c r="A1597" s="35" t="s">
        <v>770</v>
      </c>
      <c r="B1597" s="4">
        <v>33.21</v>
      </c>
      <c r="C1597" s="4">
        <v>5.07</v>
      </c>
      <c r="D1597" s="4" t="s">
        <v>2375</v>
      </c>
      <c r="E1597" s="4" t="s">
        <v>2373</v>
      </c>
      <c r="F1597" s="4" t="s">
        <v>2373</v>
      </c>
      <c r="G1597" s="4">
        <v>1</v>
      </c>
      <c r="H1597" s="4" t="s">
        <v>2373</v>
      </c>
      <c r="I1597" s="4" t="str">
        <f t="shared" si="49"/>
        <v>Obesity</v>
      </c>
      <c r="J1597" s="36" t="str">
        <f t="shared" si="50"/>
        <v>Normal</v>
      </c>
    </row>
    <row r="1598" spans="1:10" x14ac:dyDescent="0.25">
      <c r="A1598" s="35" t="s">
        <v>769</v>
      </c>
      <c r="B1598" s="4">
        <v>17.7</v>
      </c>
      <c r="C1598" s="4">
        <v>10.42</v>
      </c>
      <c r="D1598" s="4" t="s">
        <v>2375</v>
      </c>
      <c r="E1598" s="4" t="s">
        <v>2373</v>
      </c>
      <c r="F1598" s="4" t="s">
        <v>2373</v>
      </c>
      <c r="G1598" s="4">
        <v>2</v>
      </c>
      <c r="H1598" s="4" t="s">
        <v>2373</v>
      </c>
      <c r="I1598" s="4" t="str">
        <f t="shared" si="49"/>
        <v>Underweight</v>
      </c>
      <c r="J1598" s="36" t="str">
        <f t="shared" si="50"/>
        <v>Diabetes</v>
      </c>
    </row>
    <row r="1599" spans="1:10" x14ac:dyDescent="0.25">
      <c r="A1599" s="35" t="s">
        <v>768</v>
      </c>
      <c r="B1599" s="4">
        <v>17.2</v>
      </c>
      <c r="C1599" s="4">
        <v>6.45</v>
      </c>
      <c r="D1599" s="4" t="s">
        <v>2373</v>
      </c>
      <c r="E1599" s="4" t="s">
        <v>2373</v>
      </c>
      <c r="F1599" s="4" t="s">
        <v>2373</v>
      </c>
      <c r="G1599" s="4">
        <v>2</v>
      </c>
      <c r="H1599" s="4" t="s">
        <v>2373</v>
      </c>
      <c r="I1599" s="4" t="str">
        <f t="shared" si="49"/>
        <v>Underweight</v>
      </c>
      <c r="J1599" s="36" t="str">
        <f t="shared" si="50"/>
        <v>Diabetes</v>
      </c>
    </row>
    <row r="1600" spans="1:10" x14ac:dyDescent="0.25">
      <c r="A1600" s="35" t="s">
        <v>767</v>
      </c>
      <c r="B1600" s="4">
        <v>19.21</v>
      </c>
      <c r="C1600" s="4">
        <v>5.52</v>
      </c>
      <c r="D1600" s="4" t="s">
        <v>2373</v>
      </c>
      <c r="E1600" s="4" t="s">
        <v>2373</v>
      </c>
      <c r="F1600" s="4" t="s">
        <v>2373</v>
      </c>
      <c r="G1600" s="4">
        <v>2</v>
      </c>
      <c r="H1600" s="4" t="s">
        <v>2373</v>
      </c>
      <c r="I1600" s="4" t="str">
        <f t="shared" si="49"/>
        <v>Normal Weight</v>
      </c>
      <c r="J1600" s="36" t="str">
        <f t="shared" si="50"/>
        <v>Normal</v>
      </c>
    </row>
    <row r="1601" spans="1:10" x14ac:dyDescent="0.25">
      <c r="A1601" s="35" t="s">
        <v>766</v>
      </c>
      <c r="B1601" s="4">
        <v>23.2</v>
      </c>
      <c r="C1601" s="4">
        <v>4.41</v>
      </c>
      <c r="D1601" s="4" t="s">
        <v>2373</v>
      </c>
      <c r="E1601" s="4" t="s">
        <v>2373</v>
      </c>
      <c r="F1601" s="4" t="s">
        <v>2375</v>
      </c>
      <c r="G1601" s="4">
        <v>1</v>
      </c>
      <c r="H1601" s="4" t="s">
        <v>2373</v>
      </c>
      <c r="I1601" s="4" t="str">
        <f t="shared" si="49"/>
        <v>Normal Weight</v>
      </c>
      <c r="J1601" s="36" t="str">
        <f t="shared" si="50"/>
        <v>Normal</v>
      </c>
    </row>
    <row r="1602" spans="1:10" x14ac:dyDescent="0.25">
      <c r="A1602" s="35" t="s">
        <v>765</v>
      </c>
      <c r="B1602" s="4">
        <v>32.5</v>
      </c>
      <c r="C1602" s="4">
        <v>4.6900000000000004</v>
      </c>
      <c r="D1602" s="4" t="s">
        <v>2375</v>
      </c>
      <c r="E1602" s="4" t="s">
        <v>2373</v>
      </c>
      <c r="F1602" s="4" t="s">
        <v>2375</v>
      </c>
      <c r="G1602" s="4">
        <v>1</v>
      </c>
      <c r="H1602" s="4" t="s">
        <v>2373</v>
      </c>
      <c r="I1602" s="4" t="str">
        <f t="shared" si="49"/>
        <v>Obesity</v>
      </c>
      <c r="J1602" s="36" t="str">
        <f t="shared" si="50"/>
        <v>Normal</v>
      </c>
    </row>
    <row r="1603" spans="1:10" x14ac:dyDescent="0.25">
      <c r="A1603" s="35" t="s">
        <v>764</v>
      </c>
      <c r="B1603" s="4">
        <v>20.9</v>
      </c>
      <c r="C1603" s="4">
        <v>6.94</v>
      </c>
      <c r="D1603" s="4" t="s">
        <v>2373</v>
      </c>
      <c r="E1603" s="4" t="s">
        <v>2373</v>
      </c>
      <c r="F1603" s="4" t="s">
        <v>2373</v>
      </c>
      <c r="G1603" s="4">
        <v>0</v>
      </c>
      <c r="H1603" s="4" t="s">
        <v>2373</v>
      </c>
      <c r="I1603" s="4" t="str">
        <f t="shared" ref="I1603:I1666" si="51">IF(B1603&lt;18.5,"Underweight",IF(B1603&lt;24.9,"Normal Weight",IF(B1603&lt;29.9,"Over Weight","Obesity")))</f>
        <v>Normal Weight</v>
      </c>
      <c r="J1603" s="36" t="str">
        <f t="shared" si="50"/>
        <v>Diabetes</v>
      </c>
    </row>
    <row r="1604" spans="1:10" x14ac:dyDescent="0.25">
      <c r="A1604" s="35" t="s">
        <v>763</v>
      </c>
      <c r="B1604" s="4">
        <v>19.11</v>
      </c>
      <c r="C1604" s="4">
        <v>4.3499999999999996</v>
      </c>
      <c r="D1604" s="4" t="s">
        <v>2373</v>
      </c>
      <c r="E1604" s="4" t="s">
        <v>2373</v>
      </c>
      <c r="F1604" s="4" t="s">
        <v>2373</v>
      </c>
      <c r="G1604" s="4">
        <v>2</v>
      </c>
      <c r="H1604" s="4" t="s">
        <v>2373</v>
      </c>
      <c r="I1604" s="4" t="str">
        <f t="shared" si="51"/>
        <v>Normal Weight</v>
      </c>
      <c r="J1604" s="36" t="str">
        <f t="shared" si="50"/>
        <v>Normal</v>
      </c>
    </row>
    <row r="1605" spans="1:10" x14ac:dyDescent="0.25">
      <c r="A1605" s="35" t="s">
        <v>762</v>
      </c>
      <c r="B1605" s="4">
        <v>31.17</v>
      </c>
      <c r="C1605" s="4">
        <v>5.28</v>
      </c>
      <c r="D1605" s="4" t="s">
        <v>2373</v>
      </c>
      <c r="E1605" s="4" t="s">
        <v>2373</v>
      </c>
      <c r="F1605" s="4" t="s">
        <v>2373</v>
      </c>
      <c r="G1605" s="4">
        <v>1</v>
      </c>
      <c r="H1605" s="4" t="s">
        <v>2373</v>
      </c>
      <c r="I1605" s="4" t="str">
        <f t="shared" si="51"/>
        <v>Obesity</v>
      </c>
      <c r="J1605" s="36" t="str">
        <f t="shared" si="50"/>
        <v>Normal</v>
      </c>
    </row>
    <row r="1606" spans="1:10" x14ac:dyDescent="0.25">
      <c r="A1606" s="35" t="s">
        <v>761</v>
      </c>
      <c r="B1606" s="4">
        <v>36.08</v>
      </c>
      <c r="C1606" s="4">
        <v>4.29</v>
      </c>
      <c r="D1606" s="4" t="s">
        <v>2373</v>
      </c>
      <c r="E1606" s="4" t="s">
        <v>2373</v>
      </c>
      <c r="F1606" s="4" t="s">
        <v>2373</v>
      </c>
      <c r="G1606" s="4">
        <v>0</v>
      </c>
      <c r="H1606" s="4" t="s">
        <v>2373</v>
      </c>
      <c r="I1606" s="4" t="str">
        <f t="shared" si="51"/>
        <v>Obesity</v>
      </c>
      <c r="J1606" s="36" t="str">
        <f t="shared" si="50"/>
        <v>Normal</v>
      </c>
    </row>
    <row r="1607" spans="1:10" x14ac:dyDescent="0.25">
      <c r="A1607" s="35" t="s">
        <v>760</v>
      </c>
      <c r="B1607" s="4">
        <v>28.024999999999999</v>
      </c>
      <c r="C1607" s="4">
        <v>5.69</v>
      </c>
      <c r="D1607" s="4" t="s">
        <v>2375</v>
      </c>
      <c r="E1607" s="4" t="s">
        <v>2373</v>
      </c>
      <c r="F1607" s="4" t="s">
        <v>2373</v>
      </c>
      <c r="G1607" s="4">
        <v>0</v>
      </c>
      <c r="H1607" s="4" t="s">
        <v>2373</v>
      </c>
      <c r="I1607" s="4" t="str">
        <f t="shared" si="51"/>
        <v>Over Weight</v>
      </c>
      <c r="J1607" s="36" t="str">
        <f t="shared" si="50"/>
        <v>Normal</v>
      </c>
    </row>
    <row r="1608" spans="1:10" x14ac:dyDescent="0.25">
      <c r="A1608" s="35" t="s">
        <v>759</v>
      </c>
      <c r="B1608" s="4">
        <v>24.32</v>
      </c>
      <c r="C1608" s="4">
        <v>5.56</v>
      </c>
      <c r="D1608" s="4" t="s">
        <v>2375</v>
      </c>
      <c r="E1608" s="4" t="s">
        <v>2373</v>
      </c>
      <c r="F1608" s="4" t="s">
        <v>2373</v>
      </c>
      <c r="G1608" s="4">
        <v>0</v>
      </c>
      <c r="H1608" s="4" t="s">
        <v>2373</v>
      </c>
      <c r="I1608" s="4" t="str">
        <f t="shared" si="51"/>
        <v>Normal Weight</v>
      </c>
      <c r="J1608" s="36" t="str">
        <f t="shared" si="50"/>
        <v>Normal</v>
      </c>
    </row>
    <row r="1609" spans="1:10" x14ac:dyDescent="0.25">
      <c r="A1609" s="35" t="s">
        <v>758</v>
      </c>
      <c r="B1609" s="4">
        <v>38</v>
      </c>
      <c r="C1609" s="4">
        <v>5.41</v>
      </c>
      <c r="D1609" s="4" t="s">
        <v>2375</v>
      </c>
      <c r="E1609" s="4" t="s">
        <v>2373</v>
      </c>
      <c r="F1609" s="4" t="s">
        <v>2373</v>
      </c>
      <c r="G1609" s="4">
        <v>1</v>
      </c>
      <c r="H1609" s="4" t="s">
        <v>2373</v>
      </c>
      <c r="I1609" s="4" t="str">
        <f t="shared" si="51"/>
        <v>Obesity</v>
      </c>
      <c r="J1609" s="36" t="str">
        <f t="shared" si="50"/>
        <v>Normal</v>
      </c>
    </row>
    <row r="1610" spans="1:10" x14ac:dyDescent="0.25">
      <c r="A1610" s="35" t="s">
        <v>757</v>
      </c>
      <c r="B1610" s="4">
        <v>31.6</v>
      </c>
      <c r="C1610" s="4">
        <v>10.85</v>
      </c>
      <c r="D1610" s="4" t="s">
        <v>2375</v>
      </c>
      <c r="E1610" s="4" t="s">
        <v>2373</v>
      </c>
      <c r="F1610" s="4" t="s">
        <v>2373</v>
      </c>
      <c r="G1610" s="4">
        <v>0</v>
      </c>
      <c r="H1610" s="4" t="s">
        <v>2373</v>
      </c>
      <c r="I1610" s="4" t="str">
        <f t="shared" si="51"/>
        <v>Obesity</v>
      </c>
      <c r="J1610" s="36" t="str">
        <f t="shared" si="50"/>
        <v>Diabetes</v>
      </c>
    </row>
    <row r="1611" spans="1:10" x14ac:dyDescent="0.25">
      <c r="A1611" s="35" t="s">
        <v>756</v>
      </c>
      <c r="B1611" s="4">
        <v>31.02</v>
      </c>
      <c r="C1611" s="4">
        <v>11.63</v>
      </c>
      <c r="D1611" s="4" t="s">
        <v>2375</v>
      </c>
      <c r="E1611" s="4" t="s">
        <v>2373</v>
      </c>
      <c r="F1611" s="4" t="s">
        <v>2373</v>
      </c>
      <c r="G1611" s="4">
        <v>0</v>
      </c>
      <c r="H1611" s="4" t="s">
        <v>2373</v>
      </c>
      <c r="I1611" s="4" t="str">
        <f t="shared" si="51"/>
        <v>Obesity</v>
      </c>
      <c r="J1611" s="36" t="str">
        <f t="shared" si="50"/>
        <v>Diabetes</v>
      </c>
    </row>
    <row r="1612" spans="1:10" x14ac:dyDescent="0.25">
      <c r="A1612" s="35" t="s">
        <v>755</v>
      </c>
      <c r="B1612" s="4">
        <v>29.26</v>
      </c>
      <c r="C1612" s="4">
        <v>5.68</v>
      </c>
      <c r="D1612" s="4" t="s">
        <v>2375</v>
      </c>
      <c r="E1612" s="4" t="s">
        <v>2373</v>
      </c>
      <c r="F1612" s="4" t="s">
        <v>2373</v>
      </c>
      <c r="G1612" s="4">
        <v>1</v>
      </c>
      <c r="H1612" s="4" t="s">
        <v>2373</v>
      </c>
      <c r="I1612" s="4" t="str">
        <f t="shared" si="51"/>
        <v>Over Weight</v>
      </c>
      <c r="J1612" s="36" t="str">
        <f t="shared" si="50"/>
        <v>Normal</v>
      </c>
    </row>
    <row r="1613" spans="1:10" x14ac:dyDescent="0.25">
      <c r="A1613" s="35" t="s">
        <v>754</v>
      </c>
      <c r="B1613" s="4">
        <v>15.09</v>
      </c>
      <c r="C1613" s="4">
        <v>7.59</v>
      </c>
      <c r="D1613" s="4" t="s">
        <v>2375</v>
      </c>
      <c r="E1613" s="4" t="s">
        <v>2373</v>
      </c>
      <c r="F1613" s="4" t="s">
        <v>2373</v>
      </c>
      <c r="G1613" s="4">
        <v>2</v>
      </c>
      <c r="H1613" s="4" t="s">
        <v>2373</v>
      </c>
      <c r="I1613" s="4" t="str">
        <f t="shared" si="51"/>
        <v>Underweight</v>
      </c>
      <c r="J1613" s="36" t="str">
        <f t="shared" si="50"/>
        <v>Diabetes</v>
      </c>
    </row>
    <row r="1614" spans="1:10" x14ac:dyDescent="0.25">
      <c r="A1614" s="35" t="s">
        <v>753</v>
      </c>
      <c r="B1614" s="4">
        <v>22.63</v>
      </c>
      <c r="C1614" s="4">
        <v>5.09</v>
      </c>
      <c r="D1614" s="4" t="s">
        <v>2375</v>
      </c>
      <c r="E1614" s="4" t="s">
        <v>2373</v>
      </c>
      <c r="F1614" s="4" t="s">
        <v>2373</v>
      </c>
      <c r="G1614" s="4">
        <v>0</v>
      </c>
      <c r="H1614" s="4" t="s">
        <v>2373</v>
      </c>
      <c r="I1614" s="4" t="str">
        <f t="shared" si="51"/>
        <v>Normal Weight</v>
      </c>
      <c r="J1614" s="36" t="str">
        <f t="shared" si="50"/>
        <v>Normal</v>
      </c>
    </row>
    <row r="1615" spans="1:10" x14ac:dyDescent="0.25">
      <c r="A1615" s="35" t="s">
        <v>752</v>
      </c>
      <c r="B1615" s="4">
        <v>23.46</v>
      </c>
      <c r="C1615" s="4">
        <v>4.21</v>
      </c>
      <c r="D1615" s="4" t="s">
        <v>2373</v>
      </c>
      <c r="E1615" s="4" t="s">
        <v>2373</v>
      </c>
      <c r="F1615" s="4" t="s">
        <v>2373</v>
      </c>
      <c r="G1615" s="4">
        <v>1</v>
      </c>
      <c r="H1615" s="4" t="s">
        <v>2373</v>
      </c>
      <c r="I1615" s="4" t="str">
        <f t="shared" si="51"/>
        <v>Normal Weight</v>
      </c>
      <c r="J1615" s="36" t="str">
        <f t="shared" si="50"/>
        <v>Normal</v>
      </c>
    </row>
    <row r="1616" spans="1:10" x14ac:dyDescent="0.25">
      <c r="A1616" s="35" t="s">
        <v>751</v>
      </c>
      <c r="B1616" s="4">
        <v>22.56</v>
      </c>
      <c r="C1616" s="4">
        <v>4.34</v>
      </c>
      <c r="D1616" s="4" t="s">
        <v>2375</v>
      </c>
      <c r="E1616" s="4" t="s">
        <v>2373</v>
      </c>
      <c r="F1616" s="4" t="s">
        <v>2373</v>
      </c>
      <c r="G1616" s="4">
        <v>0</v>
      </c>
      <c r="H1616" s="4" t="s">
        <v>2373</v>
      </c>
      <c r="I1616" s="4" t="str">
        <f t="shared" si="51"/>
        <v>Normal Weight</v>
      </c>
      <c r="J1616" s="36" t="str">
        <f t="shared" si="50"/>
        <v>Normal</v>
      </c>
    </row>
    <row r="1617" spans="1:10" x14ac:dyDescent="0.25">
      <c r="A1617" s="35" t="s">
        <v>750</v>
      </c>
      <c r="B1617" s="4">
        <v>19.28</v>
      </c>
      <c r="C1617" s="4">
        <v>11.85</v>
      </c>
      <c r="D1617" s="4" t="s">
        <v>2373</v>
      </c>
      <c r="E1617" s="4" t="s">
        <v>2373</v>
      </c>
      <c r="F1617" s="4" t="s">
        <v>2373</v>
      </c>
      <c r="G1617" s="4">
        <v>2</v>
      </c>
      <c r="H1617" s="4" t="s">
        <v>2373</v>
      </c>
      <c r="I1617" s="4" t="str">
        <f t="shared" si="51"/>
        <v>Normal Weight</v>
      </c>
      <c r="J1617" s="36" t="str">
        <f t="shared" si="50"/>
        <v>Diabetes</v>
      </c>
    </row>
    <row r="1618" spans="1:10" x14ac:dyDescent="0.25">
      <c r="A1618" s="35" t="s">
        <v>749</v>
      </c>
      <c r="B1618" s="4">
        <v>15.37</v>
      </c>
      <c r="C1618" s="4">
        <v>9.61</v>
      </c>
      <c r="D1618" s="4" t="s">
        <v>2375</v>
      </c>
      <c r="E1618" s="4" t="s">
        <v>2373</v>
      </c>
      <c r="F1618" s="4" t="s">
        <v>2373</v>
      </c>
      <c r="G1618" s="4">
        <v>2</v>
      </c>
      <c r="H1618" s="4" t="s">
        <v>2373</v>
      </c>
      <c r="I1618" s="4" t="str">
        <f t="shared" si="51"/>
        <v>Underweight</v>
      </c>
      <c r="J1618" s="36" t="str">
        <f t="shared" si="50"/>
        <v>Diabetes</v>
      </c>
    </row>
    <row r="1619" spans="1:10" x14ac:dyDescent="0.25">
      <c r="A1619" s="35" t="s">
        <v>748</v>
      </c>
      <c r="B1619" s="4">
        <v>18.71</v>
      </c>
      <c r="C1619" s="4">
        <v>5.29</v>
      </c>
      <c r="D1619" s="4" t="s">
        <v>2375</v>
      </c>
      <c r="E1619" s="4" t="s">
        <v>2373</v>
      </c>
      <c r="F1619" s="4" t="s">
        <v>2373</v>
      </c>
      <c r="G1619" s="4">
        <v>0</v>
      </c>
      <c r="H1619" s="4" t="s">
        <v>2373</v>
      </c>
      <c r="I1619" s="4" t="str">
        <f t="shared" si="51"/>
        <v>Normal Weight</v>
      </c>
      <c r="J1619" s="36" t="str">
        <f t="shared" si="50"/>
        <v>Normal</v>
      </c>
    </row>
    <row r="1620" spans="1:10" x14ac:dyDescent="0.25">
      <c r="A1620" s="35" t="s">
        <v>747</v>
      </c>
      <c r="B1620" s="4">
        <v>20.61</v>
      </c>
      <c r="C1620" s="4">
        <v>6.89</v>
      </c>
      <c r="D1620" s="4" t="s">
        <v>2373</v>
      </c>
      <c r="E1620" s="4" t="s">
        <v>2373</v>
      </c>
      <c r="F1620" s="4" t="s">
        <v>2373</v>
      </c>
      <c r="G1620" s="4">
        <v>0</v>
      </c>
      <c r="H1620" s="4" t="s">
        <v>2373</v>
      </c>
      <c r="I1620" s="4" t="str">
        <f t="shared" si="51"/>
        <v>Normal Weight</v>
      </c>
      <c r="J1620" s="36" t="str">
        <f t="shared" si="50"/>
        <v>Diabetes</v>
      </c>
    </row>
    <row r="1621" spans="1:10" x14ac:dyDescent="0.25">
      <c r="A1621" s="35" t="s">
        <v>746</v>
      </c>
      <c r="B1621" s="4">
        <v>15.99</v>
      </c>
      <c r="C1621" s="4">
        <v>4.57</v>
      </c>
      <c r="D1621" s="4" t="s">
        <v>2375</v>
      </c>
      <c r="E1621" s="4" t="s">
        <v>2373</v>
      </c>
      <c r="F1621" s="4" t="s">
        <v>2375</v>
      </c>
      <c r="G1621" s="4">
        <v>1</v>
      </c>
      <c r="H1621" s="4" t="s">
        <v>2373</v>
      </c>
      <c r="I1621" s="4" t="str">
        <f t="shared" si="51"/>
        <v>Underweight</v>
      </c>
      <c r="J1621" s="36" t="str">
        <f t="shared" si="50"/>
        <v>Normal</v>
      </c>
    </row>
    <row r="1622" spans="1:10" x14ac:dyDescent="0.25">
      <c r="A1622" s="35" t="s">
        <v>745</v>
      </c>
      <c r="B1622" s="4">
        <v>33.155000000000001</v>
      </c>
      <c r="C1622" s="4">
        <v>4.32</v>
      </c>
      <c r="D1622" s="4" t="s">
        <v>2373</v>
      </c>
      <c r="E1622" s="4" t="s">
        <v>2373</v>
      </c>
      <c r="F1622" s="4" t="s">
        <v>2373</v>
      </c>
      <c r="G1622" s="4">
        <v>0</v>
      </c>
      <c r="H1622" s="4" t="s">
        <v>2373</v>
      </c>
      <c r="I1622" s="4" t="str">
        <f t="shared" si="51"/>
        <v>Obesity</v>
      </c>
      <c r="J1622" s="36" t="str">
        <f t="shared" si="50"/>
        <v>Normal</v>
      </c>
    </row>
    <row r="1623" spans="1:10" x14ac:dyDescent="0.25">
      <c r="A1623" s="35" t="s">
        <v>744</v>
      </c>
      <c r="B1623" s="4">
        <v>26.22</v>
      </c>
      <c r="C1623" s="4">
        <v>5.57</v>
      </c>
      <c r="D1623" s="4" t="s">
        <v>2375</v>
      </c>
      <c r="E1623" s="4" t="s">
        <v>2373</v>
      </c>
      <c r="F1623" s="4" t="s">
        <v>2375</v>
      </c>
      <c r="G1623" s="4">
        <v>1</v>
      </c>
      <c r="H1623" s="4" t="s">
        <v>2373</v>
      </c>
      <c r="I1623" s="4" t="str">
        <f t="shared" si="51"/>
        <v>Over Weight</v>
      </c>
      <c r="J1623" s="36" t="str">
        <f t="shared" si="50"/>
        <v>Normal</v>
      </c>
    </row>
    <row r="1624" spans="1:10" x14ac:dyDescent="0.25">
      <c r="A1624" s="35" t="s">
        <v>743</v>
      </c>
      <c r="B1624" s="4">
        <v>21.85</v>
      </c>
      <c r="C1624" s="4">
        <v>5.26</v>
      </c>
      <c r="D1624" s="4" t="s">
        <v>2375</v>
      </c>
      <c r="E1624" s="4" t="s">
        <v>2373</v>
      </c>
      <c r="F1624" s="4" t="s">
        <v>2375</v>
      </c>
      <c r="G1624" s="4">
        <v>1</v>
      </c>
      <c r="H1624" s="4" t="s">
        <v>2373</v>
      </c>
      <c r="I1624" s="4" t="str">
        <f t="shared" si="51"/>
        <v>Normal Weight</v>
      </c>
      <c r="J1624" s="36" t="str">
        <f t="shared" si="50"/>
        <v>Normal</v>
      </c>
    </row>
    <row r="1625" spans="1:10" x14ac:dyDescent="0.25">
      <c r="A1625" s="35" t="s">
        <v>742</v>
      </c>
      <c r="B1625" s="4">
        <v>30.495000000000001</v>
      </c>
      <c r="C1625" s="4">
        <v>6.25</v>
      </c>
      <c r="D1625" s="4" t="s">
        <v>2373</v>
      </c>
      <c r="E1625" s="4" t="s">
        <v>2373</v>
      </c>
      <c r="F1625" s="4" t="s">
        <v>2373</v>
      </c>
      <c r="G1625" s="4">
        <v>0</v>
      </c>
      <c r="H1625" s="4" t="s">
        <v>2373</v>
      </c>
      <c r="I1625" s="4" t="str">
        <f t="shared" si="51"/>
        <v>Obesity</v>
      </c>
      <c r="J1625" s="36" t="str">
        <f t="shared" si="50"/>
        <v>Pre diabetes</v>
      </c>
    </row>
    <row r="1626" spans="1:10" x14ac:dyDescent="0.25">
      <c r="A1626" s="35" t="s">
        <v>741</v>
      </c>
      <c r="B1626" s="4">
        <v>34.104999999999997</v>
      </c>
      <c r="C1626" s="4">
        <v>5.67</v>
      </c>
      <c r="D1626" s="4" t="s">
        <v>2375</v>
      </c>
      <c r="E1626" s="4" t="s">
        <v>2373</v>
      </c>
      <c r="F1626" s="4" t="s">
        <v>2373</v>
      </c>
      <c r="G1626" s="4">
        <v>0</v>
      </c>
      <c r="H1626" s="4" t="s">
        <v>2373</v>
      </c>
      <c r="I1626" s="4" t="str">
        <f t="shared" si="51"/>
        <v>Obesity</v>
      </c>
      <c r="J1626" s="36" t="str">
        <f t="shared" si="50"/>
        <v>Normal</v>
      </c>
    </row>
    <row r="1627" spans="1:10" x14ac:dyDescent="0.25">
      <c r="A1627" s="35" t="s">
        <v>740</v>
      </c>
      <c r="B1627" s="4">
        <v>32.770000000000003</v>
      </c>
      <c r="C1627" s="4">
        <v>4.42</v>
      </c>
      <c r="D1627" s="4" t="s">
        <v>2375</v>
      </c>
      <c r="E1627" s="4" t="s">
        <v>2373</v>
      </c>
      <c r="F1627" s="4" t="s">
        <v>2373</v>
      </c>
      <c r="G1627" s="4">
        <v>1</v>
      </c>
      <c r="H1627" s="4" t="s">
        <v>2373</v>
      </c>
      <c r="I1627" s="4" t="str">
        <f t="shared" si="51"/>
        <v>Obesity</v>
      </c>
      <c r="J1627" s="36" t="str">
        <f t="shared" si="50"/>
        <v>Normal</v>
      </c>
    </row>
    <row r="1628" spans="1:10" x14ac:dyDescent="0.25">
      <c r="A1628" s="35" t="s">
        <v>739</v>
      </c>
      <c r="B1628" s="4">
        <v>16.850000000000001</v>
      </c>
      <c r="C1628" s="4">
        <v>11.75</v>
      </c>
      <c r="D1628" s="4" t="s">
        <v>2375</v>
      </c>
      <c r="E1628" s="4" t="s">
        <v>2373</v>
      </c>
      <c r="F1628" s="4" t="s">
        <v>2373</v>
      </c>
      <c r="G1628" s="4">
        <v>2</v>
      </c>
      <c r="H1628" s="4" t="s">
        <v>2373</v>
      </c>
      <c r="I1628" s="4" t="str">
        <f t="shared" si="51"/>
        <v>Underweight</v>
      </c>
      <c r="J1628" s="36" t="str">
        <f t="shared" si="50"/>
        <v>Diabetes</v>
      </c>
    </row>
    <row r="1629" spans="1:10" x14ac:dyDescent="0.25">
      <c r="A1629" s="35" t="s">
        <v>738</v>
      </c>
      <c r="B1629" s="4">
        <v>34.700000000000003</v>
      </c>
      <c r="C1629" s="4">
        <v>6.06</v>
      </c>
      <c r="D1629" s="4" t="s">
        <v>2373</v>
      </c>
      <c r="E1629" s="4" t="s">
        <v>2373</v>
      </c>
      <c r="F1629" s="4" t="s">
        <v>2373</v>
      </c>
      <c r="G1629" s="4">
        <v>1</v>
      </c>
      <c r="H1629" s="4" t="s">
        <v>2373</v>
      </c>
      <c r="I1629" s="4" t="str">
        <f t="shared" si="51"/>
        <v>Obesity</v>
      </c>
      <c r="J1629" s="36" t="str">
        <f t="shared" si="50"/>
        <v>Pre diabetes</v>
      </c>
    </row>
    <row r="1630" spans="1:10" x14ac:dyDescent="0.25">
      <c r="A1630" s="35" t="s">
        <v>737</v>
      </c>
      <c r="B1630" s="4">
        <v>37.049999999999997</v>
      </c>
      <c r="C1630" s="4">
        <v>5.48</v>
      </c>
      <c r="D1630" s="4" t="s">
        <v>2373</v>
      </c>
      <c r="E1630" s="4" t="s">
        <v>2373</v>
      </c>
      <c r="F1630" s="4" t="s">
        <v>2373</v>
      </c>
      <c r="G1630" s="4">
        <v>1</v>
      </c>
      <c r="H1630" s="4" t="s">
        <v>2373</v>
      </c>
      <c r="I1630" s="4" t="str">
        <f t="shared" si="51"/>
        <v>Obesity</v>
      </c>
      <c r="J1630" s="36" t="str">
        <f t="shared" si="50"/>
        <v>Normal</v>
      </c>
    </row>
    <row r="1631" spans="1:10" x14ac:dyDescent="0.25">
      <c r="A1631" s="35" t="s">
        <v>736</v>
      </c>
      <c r="B1631" s="4">
        <v>18.78</v>
      </c>
      <c r="C1631" s="4">
        <v>4.45</v>
      </c>
      <c r="D1631" s="4" t="s">
        <v>2373</v>
      </c>
      <c r="E1631" s="4" t="s">
        <v>2373</v>
      </c>
      <c r="F1631" s="4" t="s">
        <v>2375</v>
      </c>
      <c r="G1631" s="4">
        <v>1</v>
      </c>
      <c r="H1631" s="4" t="s">
        <v>2373</v>
      </c>
      <c r="I1631" s="4" t="str">
        <f t="shared" si="51"/>
        <v>Normal Weight</v>
      </c>
      <c r="J1631" s="36" t="str">
        <f t="shared" si="50"/>
        <v>Normal</v>
      </c>
    </row>
    <row r="1632" spans="1:10" x14ac:dyDescent="0.25">
      <c r="A1632" s="35" t="s">
        <v>735</v>
      </c>
      <c r="B1632" s="4">
        <v>28.024999999999999</v>
      </c>
      <c r="C1632" s="4">
        <v>5</v>
      </c>
      <c r="D1632" s="4" t="s">
        <v>2373</v>
      </c>
      <c r="E1632" s="4" t="s">
        <v>2373</v>
      </c>
      <c r="F1632" s="4" t="s">
        <v>2373</v>
      </c>
      <c r="G1632" s="4">
        <v>1</v>
      </c>
      <c r="H1632" s="4" t="s">
        <v>2373</v>
      </c>
      <c r="I1632" s="4" t="str">
        <f t="shared" si="51"/>
        <v>Over Weight</v>
      </c>
      <c r="J1632" s="36" t="str">
        <f t="shared" si="50"/>
        <v>Normal</v>
      </c>
    </row>
    <row r="1633" spans="1:10" x14ac:dyDescent="0.25">
      <c r="A1633" s="35" t="s">
        <v>734</v>
      </c>
      <c r="B1633" s="4">
        <v>35.090000000000003</v>
      </c>
      <c r="C1633" s="4">
        <v>5.84</v>
      </c>
      <c r="D1633" s="4" t="s">
        <v>2373</v>
      </c>
      <c r="E1633" s="4" t="s">
        <v>2373</v>
      </c>
      <c r="F1633" s="4" t="s">
        <v>2373</v>
      </c>
      <c r="G1633" s="4">
        <v>0</v>
      </c>
      <c r="H1633" s="4" t="s">
        <v>2373</v>
      </c>
      <c r="I1633" s="4" t="str">
        <f t="shared" si="51"/>
        <v>Obesity</v>
      </c>
      <c r="J1633" s="36" t="str">
        <f t="shared" si="50"/>
        <v>Pre diabetes</v>
      </c>
    </row>
    <row r="1634" spans="1:10" x14ac:dyDescent="0.25">
      <c r="A1634" s="35" t="s">
        <v>733</v>
      </c>
      <c r="B1634" s="4">
        <v>34.42</v>
      </c>
      <c r="C1634" s="4">
        <v>5.21</v>
      </c>
      <c r="D1634" s="4" t="s">
        <v>2375</v>
      </c>
      <c r="E1634" s="4" t="s">
        <v>2373</v>
      </c>
      <c r="F1634" s="4" t="s">
        <v>2373</v>
      </c>
      <c r="G1634" s="4">
        <v>0</v>
      </c>
      <c r="H1634" s="4" t="s">
        <v>2373</v>
      </c>
      <c r="I1634" s="4" t="str">
        <f t="shared" si="51"/>
        <v>Obesity</v>
      </c>
      <c r="J1634" s="36" t="str">
        <f t="shared" si="50"/>
        <v>Normal</v>
      </c>
    </row>
    <row r="1635" spans="1:10" x14ac:dyDescent="0.25">
      <c r="A1635" s="35" t="s">
        <v>732</v>
      </c>
      <c r="B1635" s="4">
        <v>29.4</v>
      </c>
      <c r="C1635" s="4">
        <v>4.26</v>
      </c>
      <c r="D1635" s="4" t="s">
        <v>2373</v>
      </c>
      <c r="E1635" s="4" t="s">
        <v>2373</v>
      </c>
      <c r="F1635" s="4" t="s">
        <v>2373</v>
      </c>
      <c r="G1635" s="4">
        <v>0</v>
      </c>
      <c r="H1635" s="4" t="s">
        <v>2373</v>
      </c>
      <c r="I1635" s="4" t="str">
        <f t="shared" si="51"/>
        <v>Over Weight</v>
      </c>
      <c r="J1635" s="36" t="str">
        <f t="shared" si="50"/>
        <v>Normal</v>
      </c>
    </row>
    <row r="1636" spans="1:10" x14ac:dyDescent="0.25">
      <c r="A1636" s="35" t="s">
        <v>731</v>
      </c>
      <c r="B1636" s="4">
        <v>21.31</v>
      </c>
      <c r="C1636" s="4">
        <v>4.17</v>
      </c>
      <c r="D1636" s="4" t="s">
        <v>2373</v>
      </c>
      <c r="E1636" s="4" t="s">
        <v>2373</v>
      </c>
      <c r="F1636" s="4" t="s">
        <v>2373</v>
      </c>
      <c r="G1636" s="4">
        <v>0</v>
      </c>
      <c r="H1636" s="4" t="s">
        <v>2373</v>
      </c>
      <c r="I1636" s="4" t="str">
        <f t="shared" si="51"/>
        <v>Normal Weight</v>
      </c>
      <c r="J1636" s="36" t="str">
        <f t="shared" si="50"/>
        <v>Normal</v>
      </c>
    </row>
    <row r="1637" spans="1:10" x14ac:dyDescent="0.25">
      <c r="A1637" s="35" t="s">
        <v>730</v>
      </c>
      <c r="B1637" s="4">
        <v>19.559999999999999</v>
      </c>
      <c r="C1637" s="4">
        <v>11.96</v>
      </c>
      <c r="D1637" s="4" t="s">
        <v>2373</v>
      </c>
      <c r="E1637" s="4" t="s">
        <v>2373</v>
      </c>
      <c r="F1637" s="4" t="s">
        <v>2373</v>
      </c>
      <c r="G1637" s="4">
        <v>0</v>
      </c>
      <c r="H1637" s="4" t="s">
        <v>2373</v>
      </c>
      <c r="I1637" s="4" t="str">
        <f t="shared" si="51"/>
        <v>Normal Weight</v>
      </c>
      <c r="J1637" s="36" t="str">
        <f t="shared" si="50"/>
        <v>Diabetes</v>
      </c>
    </row>
    <row r="1638" spans="1:10" x14ac:dyDescent="0.25">
      <c r="A1638" s="35" t="s">
        <v>729</v>
      </c>
      <c r="B1638" s="4">
        <v>37.335000000000001</v>
      </c>
      <c r="C1638" s="4">
        <v>6.26</v>
      </c>
      <c r="D1638" s="4" t="s">
        <v>2375</v>
      </c>
      <c r="E1638" s="4" t="s">
        <v>2373</v>
      </c>
      <c r="F1638" s="4" t="s">
        <v>2373</v>
      </c>
      <c r="G1638" s="4">
        <v>1</v>
      </c>
      <c r="H1638" s="4" t="s">
        <v>2373</v>
      </c>
      <c r="I1638" s="4" t="str">
        <f t="shared" si="51"/>
        <v>Obesity</v>
      </c>
      <c r="J1638" s="36" t="str">
        <f t="shared" si="50"/>
        <v>Pre diabetes</v>
      </c>
    </row>
    <row r="1639" spans="1:10" x14ac:dyDescent="0.25">
      <c r="A1639" s="35" t="s">
        <v>728</v>
      </c>
      <c r="B1639" s="4">
        <v>19.53</v>
      </c>
      <c r="C1639" s="4">
        <v>11.68</v>
      </c>
      <c r="D1639" s="4" t="s">
        <v>2373</v>
      </c>
      <c r="E1639" s="4" t="s">
        <v>2373</v>
      </c>
      <c r="F1639" s="4" t="s">
        <v>2373</v>
      </c>
      <c r="G1639" s="4">
        <v>0</v>
      </c>
      <c r="H1639" s="4" t="s">
        <v>2373</v>
      </c>
      <c r="I1639" s="4" t="str">
        <f t="shared" si="51"/>
        <v>Normal Weight</v>
      </c>
      <c r="J1639" s="36" t="str">
        <f t="shared" si="50"/>
        <v>Diabetes</v>
      </c>
    </row>
    <row r="1640" spans="1:10" x14ac:dyDescent="0.25">
      <c r="A1640" s="35" t="s">
        <v>727</v>
      </c>
      <c r="B1640" s="4">
        <v>34.1</v>
      </c>
      <c r="C1640" s="4">
        <v>5.16</v>
      </c>
      <c r="D1640" s="4" t="s">
        <v>2373</v>
      </c>
      <c r="E1640" s="4" t="s">
        <v>2373</v>
      </c>
      <c r="F1640" s="4" t="s">
        <v>2373</v>
      </c>
      <c r="G1640" s="4">
        <v>0</v>
      </c>
      <c r="H1640" s="4" t="s">
        <v>2373</v>
      </c>
      <c r="I1640" s="4" t="str">
        <f t="shared" si="51"/>
        <v>Obesity</v>
      </c>
      <c r="J1640" s="36" t="str">
        <f t="shared" si="50"/>
        <v>Normal</v>
      </c>
    </row>
    <row r="1641" spans="1:10" x14ac:dyDescent="0.25">
      <c r="A1641" s="35" t="s">
        <v>726</v>
      </c>
      <c r="B1641" s="4">
        <v>16.5</v>
      </c>
      <c r="C1641" s="4">
        <v>6.9</v>
      </c>
      <c r="D1641" s="4" t="s">
        <v>2375</v>
      </c>
      <c r="E1641" s="4" t="s">
        <v>2373</v>
      </c>
      <c r="F1641" s="4" t="s">
        <v>2373</v>
      </c>
      <c r="G1641" s="4">
        <v>2</v>
      </c>
      <c r="H1641" s="4" t="s">
        <v>2373</v>
      </c>
      <c r="I1641" s="4" t="str">
        <f t="shared" si="51"/>
        <v>Underweight</v>
      </c>
      <c r="J1641" s="36" t="str">
        <f t="shared" si="50"/>
        <v>Diabetes</v>
      </c>
    </row>
    <row r="1642" spans="1:10" x14ac:dyDescent="0.25">
      <c r="A1642" s="35" t="s">
        <v>725</v>
      </c>
      <c r="B1642" s="4">
        <v>30.69</v>
      </c>
      <c r="C1642" s="4">
        <v>4.83</v>
      </c>
      <c r="D1642" s="4" t="s">
        <v>2373</v>
      </c>
      <c r="E1642" s="4" t="s">
        <v>2373</v>
      </c>
      <c r="F1642" s="4" t="s">
        <v>2373</v>
      </c>
      <c r="G1642" s="4">
        <v>1</v>
      </c>
      <c r="H1642" s="4" t="s">
        <v>2373</v>
      </c>
      <c r="I1642" s="4" t="str">
        <f t="shared" si="51"/>
        <v>Obesity</v>
      </c>
      <c r="J1642" s="36" t="str">
        <f t="shared" si="50"/>
        <v>Normal</v>
      </c>
    </row>
    <row r="1643" spans="1:10" x14ac:dyDescent="0.25">
      <c r="A1643" s="35" t="s">
        <v>724</v>
      </c>
      <c r="B1643" s="4">
        <v>28.93</v>
      </c>
      <c r="C1643" s="4">
        <v>4.87</v>
      </c>
      <c r="D1643" s="4" t="s">
        <v>2373</v>
      </c>
      <c r="E1643" s="4" t="s">
        <v>2373</v>
      </c>
      <c r="F1643" s="4" t="s">
        <v>2373</v>
      </c>
      <c r="G1643" s="4">
        <v>1</v>
      </c>
      <c r="H1643" s="4" t="s">
        <v>2373</v>
      </c>
      <c r="I1643" s="4" t="str">
        <f t="shared" si="51"/>
        <v>Over Weight</v>
      </c>
      <c r="J1643" s="36" t="str">
        <f t="shared" si="50"/>
        <v>Normal</v>
      </c>
    </row>
    <row r="1644" spans="1:10" x14ac:dyDescent="0.25">
      <c r="A1644" s="35" t="s">
        <v>723</v>
      </c>
      <c r="B1644" s="4">
        <v>38.9</v>
      </c>
      <c r="C1644" s="4">
        <v>4.28</v>
      </c>
      <c r="D1644" s="4" t="s">
        <v>2373</v>
      </c>
      <c r="E1644" s="4" t="s">
        <v>2373</v>
      </c>
      <c r="F1644" s="4" t="s">
        <v>2373</v>
      </c>
      <c r="G1644" s="4">
        <v>0</v>
      </c>
      <c r="H1644" s="4" t="s">
        <v>2373</v>
      </c>
      <c r="I1644" s="4" t="str">
        <f t="shared" si="51"/>
        <v>Obesity</v>
      </c>
      <c r="J1644" s="36" t="str">
        <f t="shared" si="50"/>
        <v>Normal</v>
      </c>
    </row>
    <row r="1645" spans="1:10" x14ac:dyDescent="0.25">
      <c r="A1645" s="35" t="s">
        <v>722</v>
      </c>
      <c r="B1645" s="4">
        <v>26.9</v>
      </c>
      <c r="C1645" s="4">
        <v>4.07</v>
      </c>
      <c r="D1645" s="4" t="s">
        <v>2373</v>
      </c>
      <c r="E1645" s="4" t="s">
        <v>2373</v>
      </c>
      <c r="F1645" s="4" t="s">
        <v>2373</v>
      </c>
      <c r="G1645" s="4">
        <v>0</v>
      </c>
      <c r="H1645" s="4" t="s">
        <v>2373</v>
      </c>
      <c r="I1645" s="4" t="str">
        <f t="shared" si="51"/>
        <v>Over Weight</v>
      </c>
      <c r="J1645" s="36" t="str">
        <f t="shared" si="50"/>
        <v>Normal</v>
      </c>
    </row>
    <row r="1646" spans="1:10" x14ac:dyDescent="0.25">
      <c r="A1646" s="35" t="s">
        <v>721</v>
      </c>
      <c r="B1646" s="4">
        <v>24.86</v>
      </c>
      <c r="C1646" s="4">
        <v>6.23</v>
      </c>
      <c r="D1646" s="4" t="s">
        <v>2373</v>
      </c>
      <c r="E1646" s="4" t="s">
        <v>2373</v>
      </c>
      <c r="F1646" s="4" t="s">
        <v>2373</v>
      </c>
      <c r="G1646" s="4">
        <v>0</v>
      </c>
      <c r="H1646" s="4" t="s">
        <v>2373</v>
      </c>
      <c r="I1646" s="4" t="str">
        <f t="shared" si="51"/>
        <v>Normal Weight</v>
      </c>
      <c r="J1646" s="36" t="str">
        <f t="shared" si="50"/>
        <v>Pre diabetes</v>
      </c>
    </row>
    <row r="1647" spans="1:10" x14ac:dyDescent="0.25">
      <c r="A1647" s="35" t="s">
        <v>720</v>
      </c>
      <c r="B1647" s="4">
        <v>39.14</v>
      </c>
      <c r="C1647" s="4">
        <v>6.24</v>
      </c>
      <c r="D1647" s="4" t="s">
        <v>2373</v>
      </c>
      <c r="E1647" s="4" t="s">
        <v>2374</v>
      </c>
      <c r="F1647" s="4" t="s">
        <v>2373</v>
      </c>
      <c r="G1647" s="4">
        <v>1</v>
      </c>
      <c r="H1647" s="4" t="s">
        <v>2373</v>
      </c>
      <c r="I1647" s="4" t="str">
        <f t="shared" si="51"/>
        <v>Obesity</v>
      </c>
      <c r="J1647" s="36" t="str">
        <f t="shared" si="50"/>
        <v>Pre diabetes</v>
      </c>
    </row>
    <row r="1648" spans="1:10" x14ac:dyDescent="0.25">
      <c r="A1648" s="35" t="s">
        <v>719</v>
      </c>
      <c r="B1648" s="4">
        <v>39.799999999999997</v>
      </c>
      <c r="C1648" s="4">
        <v>6.17</v>
      </c>
      <c r="D1648" s="4" t="s">
        <v>2373</v>
      </c>
      <c r="E1648" s="4" t="s">
        <v>2373</v>
      </c>
      <c r="F1648" s="4" t="s">
        <v>2375</v>
      </c>
      <c r="G1648" s="4">
        <v>1</v>
      </c>
      <c r="H1648" s="4" t="s">
        <v>2373</v>
      </c>
      <c r="I1648" s="4" t="str">
        <f t="shared" si="51"/>
        <v>Obesity</v>
      </c>
      <c r="J1648" s="36" t="str">
        <f t="shared" si="50"/>
        <v>Pre diabetes</v>
      </c>
    </row>
    <row r="1649" spans="1:10" x14ac:dyDescent="0.25">
      <c r="A1649" s="35" t="s">
        <v>718</v>
      </c>
      <c r="B1649" s="4">
        <v>34.32</v>
      </c>
      <c r="C1649" s="4">
        <v>5.16</v>
      </c>
      <c r="D1649" s="4" t="s">
        <v>2373</v>
      </c>
      <c r="E1649" s="4" t="s">
        <v>2373</v>
      </c>
      <c r="F1649" s="4" t="s">
        <v>2373</v>
      </c>
      <c r="G1649" s="4">
        <v>1</v>
      </c>
      <c r="H1649" s="4" t="s">
        <v>2373</v>
      </c>
      <c r="I1649" s="4" t="str">
        <f t="shared" si="51"/>
        <v>Obesity</v>
      </c>
      <c r="J1649" s="36" t="str">
        <f t="shared" si="50"/>
        <v>Normal</v>
      </c>
    </row>
    <row r="1650" spans="1:10" x14ac:dyDescent="0.25">
      <c r="A1650" s="35" t="s">
        <v>717</v>
      </c>
      <c r="B1650" s="4">
        <v>32.51</v>
      </c>
      <c r="C1650" s="4">
        <v>4.3</v>
      </c>
      <c r="D1650" s="4" t="s">
        <v>2373</v>
      </c>
      <c r="E1650" s="4" t="s">
        <v>2373</v>
      </c>
      <c r="F1650" s="4" t="s">
        <v>2373</v>
      </c>
      <c r="G1650" s="4">
        <v>0</v>
      </c>
      <c r="H1650" s="4" t="s">
        <v>2373</v>
      </c>
      <c r="I1650" s="4" t="str">
        <f t="shared" si="51"/>
        <v>Obesity</v>
      </c>
      <c r="J1650" s="36" t="str">
        <f t="shared" si="50"/>
        <v>Normal</v>
      </c>
    </row>
    <row r="1651" spans="1:10" x14ac:dyDescent="0.25">
      <c r="A1651" s="35" t="s">
        <v>716</v>
      </c>
      <c r="B1651" s="4">
        <v>30.71</v>
      </c>
      <c r="C1651" s="4">
        <v>6.14</v>
      </c>
      <c r="D1651" s="4" t="s">
        <v>2373</v>
      </c>
      <c r="E1651" s="4" t="s">
        <v>2373</v>
      </c>
      <c r="F1651" s="4" t="s">
        <v>2375</v>
      </c>
      <c r="G1651" s="4">
        <v>1</v>
      </c>
      <c r="H1651" s="4" t="s">
        <v>2373</v>
      </c>
      <c r="I1651" s="4" t="str">
        <f t="shared" si="51"/>
        <v>Obesity</v>
      </c>
      <c r="J1651" s="36" t="str">
        <f t="shared" si="50"/>
        <v>Pre diabetes</v>
      </c>
    </row>
    <row r="1652" spans="1:10" x14ac:dyDescent="0.25">
      <c r="A1652" s="35" t="s">
        <v>715</v>
      </c>
      <c r="B1652" s="4">
        <v>28.9</v>
      </c>
      <c r="C1652" s="4">
        <v>5.36</v>
      </c>
      <c r="D1652" s="4" t="s">
        <v>2373</v>
      </c>
      <c r="E1652" s="4" t="s">
        <v>2373</v>
      </c>
      <c r="F1652" s="4" t="s">
        <v>2373</v>
      </c>
      <c r="G1652" s="4">
        <v>1</v>
      </c>
      <c r="H1652" s="4" t="s">
        <v>2373</v>
      </c>
      <c r="I1652" s="4" t="str">
        <f t="shared" si="51"/>
        <v>Over Weight</v>
      </c>
      <c r="J1652" s="36" t="str">
        <f t="shared" si="50"/>
        <v>Normal</v>
      </c>
    </row>
    <row r="1653" spans="1:10" x14ac:dyDescent="0.25">
      <c r="A1653" s="35" t="s">
        <v>714</v>
      </c>
      <c r="B1653" s="4">
        <v>36.19</v>
      </c>
      <c r="C1653" s="4">
        <v>4.3</v>
      </c>
      <c r="D1653" s="4" t="s">
        <v>2373</v>
      </c>
      <c r="E1653" s="4" t="s">
        <v>2373</v>
      </c>
      <c r="F1653" s="4" t="s">
        <v>2373</v>
      </c>
      <c r="G1653" s="4">
        <v>0</v>
      </c>
      <c r="H1653" s="4" t="s">
        <v>2373</v>
      </c>
      <c r="I1653" s="4" t="str">
        <f t="shared" si="51"/>
        <v>Obesity</v>
      </c>
      <c r="J1653" s="36" t="str">
        <f t="shared" si="50"/>
        <v>Normal</v>
      </c>
    </row>
    <row r="1654" spans="1:10" x14ac:dyDescent="0.25">
      <c r="A1654" s="35" t="s">
        <v>713</v>
      </c>
      <c r="B1654" s="4">
        <v>29.6</v>
      </c>
      <c r="C1654" s="4">
        <v>4.09</v>
      </c>
      <c r="D1654" s="4" t="s">
        <v>2373</v>
      </c>
      <c r="E1654" s="4" t="s">
        <v>2373</v>
      </c>
      <c r="F1654" s="4" t="s">
        <v>2373</v>
      </c>
      <c r="G1654" s="4">
        <v>0</v>
      </c>
      <c r="H1654" s="4" t="s">
        <v>2373</v>
      </c>
      <c r="I1654" s="4" t="str">
        <f t="shared" si="51"/>
        <v>Over Weight</v>
      </c>
      <c r="J1654" s="36" t="str">
        <f t="shared" si="50"/>
        <v>Normal</v>
      </c>
    </row>
    <row r="1655" spans="1:10" x14ac:dyDescent="0.25">
      <c r="A1655" s="35" t="s">
        <v>712</v>
      </c>
      <c r="B1655" s="4">
        <v>30.95</v>
      </c>
      <c r="C1655" s="4">
        <v>6.27</v>
      </c>
      <c r="D1655" s="4" t="s">
        <v>2373</v>
      </c>
      <c r="E1655" s="4" t="s">
        <v>2373</v>
      </c>
      <c r="F1655" s="4" t="s">
        <v>2375</v>
      </c>
      <c r="G1655" s="4">
        <v>1</v>
      </c>
      <c r="H1655" s="4" t="s">
        <v>2373</v>
      </c>
      <c r="I1655" s="4" t="str">
        <f t="shared" si="51"/>
        <v>Obesity</v>
      </c>
      <c r="J1655" s="36" t="str">
        <f t="shared" si="50"/>
        <v>Pre diabetes</v>
      </c>
    </row>
    <row r="1656" spans="1:10" x14ac:dyDescent="0.25">
      <c r="A1656" s="35" t="s">
        <v>711</v>
      </c>
      <c r="B1656" s="4">
        <v>19.95</v>
      </c>
      <c r="C1656" s="4">
        <v>5.39</v>
      </c>
      <c r="D1656" s="4" t="s">
        <v>2373</v>
      </c>
      <c r="E1656" s="4" t="s">
        <v>2373</v>
      </c>
      <c r="F1656" s="4" t="s">
        <v>2373</v>
      </c>
      <c r="G1656" s="4">
        <v>1</v>
      </c>
      <c r="H1656" s="4" t="s">
        <v>2373</v>
      </c>
      <c r="I1656" s="4" t="str">
        <f t="shared" si="51"/>
        <v>Normal Weight</v>
      </c>
      <c r="J1656" s="36" t="str">
        <f t="shared" si="50"/>
        <v>Normal</v>
      </c>
    </row>
    <row r="1657" spans="1:10" x14ac:dyDescent="0.25">
      <c r="A1657" s="35" t="s">
        <v>710</v>
      </c>
      <c r="B1657" s="4">
        <v>23.65</v>
      </c>
      <c r="C1657" s="4">
        <v>5.75</v>
      </c>
      <c r="D1657" s="4" t="s">
        <v>2375</v>
      </c>
      <c r="E1657" s="4" t="s">
        <v>2373</v>
      </c>
      <c r="F1657" s="4" t="s">
        <v>2373</v>
      </c>
      <c r="G1657" s="4">
        <v>0</v>
      </c>
      <c r="H1657" s="4" t="s">
        <v>2373</v>
      </c>
      <c r="I1657" s="4" t="str">
        <f t="shared" si="51"/>
        <v>Normal Weight</v>
      </c>
      <c r="J1657" s="36" t="str">
        <f t="shared" si="50"/>
        <v>Pre diabetes</v>
      </c>
    </row>
    <row r="1658" spans="1:10" x14ac:dyDescent="0.25">
      <c r="A1658" s="35" t="s">
        <v>709</v>
      </c>
      <c r="B1658" s="4">
        <v>43.34</v>
      </c>
      <c r="C1658" s="4">
        <v>4.91</v>
      </c>
      <c r="D1658" s="4" t="s">
        <v>2373</v>
      </c>
      <c r="E1658" s="4" t="s">
        <v>2373</v>
      </c>
      <c r="F1658" s="4" t="s">
        <v>2373</v>
      </c>
      <c r="G1658" s="4">
        <v>1</v>
      </c>
      <c r="H1658" s="4" t="s">
        <v>2373</v>
      </c>
      <c r="I1658" s="4" t="str">
        <f t="shared" si="51"/>
        <v>Obesity</v>
      </c>
      <c r="J1658" s="36" t="str">
        <f t="shared" ref="J1658:J1721" si="52">IF(C1658&lt;5.7,"Normal",IF(C1658&lt;6.4,"Pre diabetes","Diabetes"))</f>
        <v>Normal</v>
      </c>
    </row>
    <row r="1659" spans="1:10" x14ac:dyDescent="0.25">
      <c r="A1659" s="35" t="s">
        <v>708</v>
      </c>
      <c r="B1659" s="4">
        <v>31.98</v>
      </c>
      <c r="C1659" s="4">
        <v>4.46</v>
      </c>
      <c r="D1659" s="4" t="s">
        <v>2375</v>
      </c>
      <c r="E1659" s="4" t="s">
        <v>2373</v>
      </c>
      <c r="F1659" s="4" t="s">
        <v>2373</v>
      </c>
      <c r="G1659" s="4">
        <v>1</v>
      </c>
      <c r="H1659" s="4" t="s">
        <v>2373</v>
      </c>
      <c r="I1659" s="4" t="str">
        <f t="shared" si="51"/>
        <v>Obesity</v>
      </c>
      <c r="J1659" s="36" t="str">
        <f t="shared" si="52"/>
        <v>Normal</v>
      </c>
    </row>
    <row r="1660" spans="1:10" x14ac:dyDescent="0.25">
      <c r="A1660" s="35" t="s">
        <v>707</v>
      </c>
      <c r="B1660" s="4">
        <v>35.86</v>
      </c>
      <c r="C1660" s="4">
        <v>6.22</v>
      </c>
      <c r="D1660" s="4" t="s">
        <v>2373</v>
      </c>
      <c r="E1660" s="4" t="s">
        <v>2373</v>
      </c>
      <c r="F1660" s="4" t="s">
        <v>2373</v>
      </c>
      <c r="G1660" s="4">
        <v>1</v>
      </c>
      <c r="H1660" s="4" t="s">
        <v>2373</v>
      </c>
      <c r="I1660" s="4" t="str">
        <f t="shared" si="51"/>
        <v>Obesity</v>
      </c>
      <c r="J1660" s="36" t="str">
        <f t="shared" si="52"/>
        <v>Pre diabetes</v>
      </c>
    </row>
    <row r="1661" spans="1:10" x14ac:dyDescent="0.25">
      <c r="A1661" s="35" t="s">
        <v>706</v>
      </c>
      <c r="B1661" s="4">
        <v>15.2</v>
      </c>
      <c r="C1661" s="4">
        <v>8.82</v>
      </c>
      <c r="D1661" s="4" t="s">
        <v>2373</v>
      </c>
      <c r="E1661" s="4" t="s">
        <v>2373</v>
      </c>
      <c r="F1661" s="4" t="s">
        <v>2373</v>
      </c>
      <c r="G1661" s="4">
        <v>0</v>
      </c>
      <c r="H1661" s="4" t="s">
        <v>2373</v>
      </c>
      <c r="I1661" s="4" t="str">
        <f t="shared" si="51"/>
        <v>Underweight</v>
      </c>
      <c r="J1661" s="36" t="str">
        <f t="shared" si="52"/>
        <v>Diabetes</v>
      </c>
    </row>
    <row r="1662" spans="1:10" x14ac:dyDescent="0.25">
      <c r="A1662" s="35" t="s">
        <v>705</v>
      </c>
      <c r="B1662" s="4">
        <v>37.200000000000003</v>
      </c>
      <c r="C1662" s="4">
        <v>10.14</v>
      </c>
      <c r="D1662" s="4" t="s">
        <v>2373</v>
      </c>
      <c r="E1662" s="4" t="s">
        <v>2373</v>
      </c>
      <c r="F1662" s="4" t="s">
        <v>2373</v>
      </c>
      <c r="G1662" s="4">
        <v>0</v>
      </c>
      <c r="H1662" s="4" t="s">
        <v>2373</v>
      </c>
      <c r="I1662" s="4" t="str">
        <f t="shared" si="51"/>
        <v>Obesity</v>
      </c>
      <c r="J1662" s="36" t="str">
        <f t="shared" si="52"/>
        <v>Diabetes</v>
      </c>
    </row>
    <row r="1663" spans="1:10" x14ac:dyDescent="0.25">
      <c r="A1663" s="35" t="s">
        <v>704</v>
      </c>
      <c r="B1663" s="4">
        <v>17.91</v>
      </c>
      <c r="C1663" s="4">
        <v>4.66</v>
      </c>
      <c r="D1663" s="4" t="s">
        <v>2373</v>
      </c>
      <c r="E1663" s="4" t="s">
        <v>2373</v>
      </c>
      <c r="F1663" s="4" t="s">
        <v>2373</v>
      </c>
      <c r="G1663" s="4">
        <v>2</v>
      </c>
      <c r="H1663" s="4" t="s">
        <v>2373</v>
      </c>
      <c r="I1663" s="4" t="str">
        <f t="shared" si="51"/>
        <v>Underweight</v>
      </c>
      <c r="J1663" s="36" t="str">
        <f t="shared" si="52"/>
        <v>Normal</v>
      </c>
    </row>
    <row r="1664" spans="1:10" x14ac:dyDescent="0.25">
      <c r="A1664" s="35" t="s">
        <v>703</v>
      </c>
      <c r="B1664" s="4">
        <v>20.76</v>
      </c>
      <c r="C1664" s="4">
        <v>6.26</v>
      </c>
      <c r="D1664" s="4" t="s">
        <v>2373</v>
      </c>
      <c r="E1664" s="4" t="s">
        <v>2373</v>
      </c>
      <c r="F1664" s="4" t="s">
        <v>2373</v>
      </c>
      <c r="G1664" s="4">
        <v>0</v>
      </c>
      <c r="H1664" s="4" t="s">
        <v>2373</v>
      </c>
      <c r="I1664" s="4" t="str">
        <f t="shared" si="51"/>
        <v>Normal Weight</v>
      </c>
      <c r="J1664" s="36" t="str">
        <f t="shared" si="52"/>
        <v>Pre diabetes</v>
      </c>
    </row>
    <row r="1665" spans="1:10" x14ac:dyDescent="0.25">
      <c r="A1665" s="35" t="s">
        <v>702</v>
      </c>
      <c r="B1665" s="4">
        <v>38.99</v>
      </c>
      <c r="C1665" s="4">
        <v>5.21</v>
      </c>
      <c r="D1665" s="4" t="s">
        <v>2373</v>
      </c>
      <c r="E1665" s="4" t="s">
        <v>2374</v>
      </c>
      <c r="F1665" s="4" t="s">
        <v>2373</v>
      </c>
      <c r="G1665" s="4">
        <v>1</v>
      </c>
      <c r="H1665" s="4" t="s">
        <v>2373</v>
      </c>
      <c r="I1665" s="4" t="str">
        <f t="shared" si="51"/>
        <v>Obesity</v>
      </c>
      <c r="J1665" s="36" t="str">
        <f t="shared" si="52"/>
        <v>Normal</v>
      </c>
    </row>
    <row r="1666" spans="1:10" x14ac:dyDescent="0.25">
      <c r="A1666" s="35" t="s">
        <v>701</v>
      </c>
      <c r="B1666" s="4">
        <v>42.655000000000001</v>
      </c>
      <c r="C1666" s="4">
        <v>5.94</v>
      </c>
      <c r="D1666" s="4" t="s">
        <v>2375</v>
      </c>
      <c r="E1666" s="4" t="s">
        <v>2373</v>
      </c>
      <c r="F1666" s="4" t="s">
        <v>2375</v>
      </c>
      <c r="G1666" s="4">
        <v>1</v>
      </c>
      <c r="H1666" s="4" t="s">
        <v>2373</v>
      </c>
      <c r="I1666" s="4" t="str">
        <f t="shared" si="51"/>
        <v>Obesity</v>
      </c>
      <c r="J1666" s="36" t="str">
        <f t="shared" si="52"/>
        <v>Pre diabetes</v>
      </c>
    </row>
    <row r="1667" spans="1:10" x14ac:dyDescent="0.25">
      <c r="A1667" s="35" t="s">
        <v>700</v>
      </c>
      <c r="B1667" s="4">
        <v>30.57</v>
      </c>
      <c r="C1667" s="4">
        <v>5.34</v>
      </c>
      <c r="D1667" s="4" t="s">
        <v>2373</v>
      </c>
      <c r="E1667" s="4" t="s">
        <v>2373</v>
      </c>
      <c r="F1667" s="4" t="s">
        <v>2375</v>
      </c>
      <c r="G1667" s="4">
        <v>1</v>
      </c>
      <c r="H1667" s="4" t="s">
        <v>2373</v>
      </c>
      <c r="I1667" s="4" t="str">
        <f t="shared" ref="I1667:I1730" si="53">IF(B1667&lt;18.5,"Underweight",IF(B1667&lt;24.9,"Normal Weight",IF(B1667&lt;29.9,"Over Weight","Obesity")))</f>
        <v>Obesity</v>
      </c>
      <c r="J1667" s="36" t="str">
        <f t="shared" si="52"/>
        <v>Normal</v>
      </c>
    </row>
    <row r="1668" spans="1:10" x14ac:dyDescent="0.25">
      <c r="A1668" s="35" t="s">
        <v>699</v>
      </c>
      <c r="B1668" s="4">
        <v>17.7</v>
      </c>
      <c r="C1668" s="4">
        <v>6.38</v>
      </c>
      <c r="D1668" s="4" t="s">
        <v>2373</v>
      </c>
      <c r="E1668" s="4" t="s">
        <v>2373</v>
      </c>
      <c r="F1668" s="4" t="s">
        <v>2373</v>
      </c>
      <c r="G1668" s="4">
        <v>2</v>
      </c>
      <c r="H1668" s="4" t="s">
        <v>2373</v>
      </c>
      <c r="I1668" s="4" t="str">
        <f t="shared" si="53"/>
        <v>Underweight</v>
      </c>
      <c r="J1668" s="36" t="str">
        <f t="shared" si="52"/>
        <v>Pre diabetes</v>
      </c>
    </row>
    <row r="1669" spans="1:10" x14ac:dyDescent="0.25">
      <c r="A1669" s="35" t="s">
        <v>698</v>
      </c>
      <c r="B1669" s="4">
        <v>34.770000000000003</v>
      </c>
      <c r="C1669" s="4">
        <v>4.47</v>
      </c>
      <c r="D1669" s="4" t="s">
        <v>2373</v>
      </c>
      <c r="E1669" s="4" t="s">
        <v>2373</v>
      </c>
      <c r="F1669" s="4" t="s">
        <v>2373</v>
      </c>
      <c r="G1669" s="4">
        <v>1</v>
      </c>
      <c r="H1669" s="4" t="s">
        <v>2373</v>
      </c>
      <c r="I1669" s="4" t="str">
        <f t="shared" si="53"/>
        <v>Obesity</v>
      </c>
      <c r="J1669" s="36" t="str">
        <f t="shared" si="52"/>
        <v>Normal</v>
      </c>
    </row>
    <row r="1670" spans="1:10" x14ac:dyDescent="0.25">
      <c r="A1670" s="35" t="s">
        <v>697</v>
      </c>
      <c r="B1670" s="4">
        <v>16.88</v>
      </c>
      <c r="C1670" s="4">
        <v>9.9600000000000009</v>
      </c>
      <c r="D1670" s="4" t="s">
        <v>2373</v>
      </c>
      <c r="E1670" s="4" t="s">
        <v>2373</v>
      </c>
      <c r="F1670" s="4" t="s">
        <v>2373</v>
      </c>
      <c r="G1670" s="4">
        <v>0</v>
      </c>
      <c r="H1670" s="4" t="s">
        <v>2373</v>
      </c>
      <c r="I1670" s="4" t="str">
        <f t="shared" si="53"/>
        <v>Underweight</v>
      </c>
      <c r="J1670" s="36" t="str">
        <f t="shared" si="52"/>
        <v>Diabetes</v>
      </c>
    </row>
    <row r="1671" spans="1:10" x14ac:dyDescent="0.25">
      <c r="A1671" s="35" t="s">
        <v>696</v>
      </c>
      <c r="B1671" s="4">
        <v>40.26</v>
      </c>
      <c r="C1671" s="4">
        <v>9.92</v>
      </c>
      <c r="D1671" s="4" t="s">
        <v>2375</v>
      </c>
      <c r="E1671" s="4" t="s">
        <v>2373</v>
      </c>
      <c r="F1671" s="4" t="s">
        <v>2373</v>
      </c>
      <c r="G1671" s="4">
        <v>0</v>
      </c>
      <c r="H1671" s="4" t="s">
        <v>2373</v>
      </c>
      <c r="I1671" s="4" t="str">
        <f t="shared" si="53"/>
        <v>Obesity</v>
      </c>
      <c r="J1671" s="36" t="str">
        <f t="shared" si="52"/>
        <v>Diabetes</v>
      </c>
    </row>
    <row r="1672" spans="1:10" x14ac:dyDescent="0.25">
      <c r="A1672" s="35" t="s">
        <v>695</v>
      </c>
      <c r="B1672" s="4">
        <v>25.6</v>
      </c>
      <c r="C1672" s="4">
        <v>6.03</v>
      </c>
      <c r="D1672" s="4" t="s">
        <v>2373</v>
      </c>
      <c r="E1672" s="4" t="s">
        <v>2373</v>
      </c>
      <c r="F1672" s="4" t="s">
        <v>2375</v>
      </c>
      <c r="G1672" s="4">
        <v>1</v>
      </c>
      <c r="H1672" s="4" t="s">
        <v>2373</v>
      </c>
      <c r="I1672" s="4" t="str">
        <f t="shared" si="53"/>
        <v>Over Weight</v>
      </c>
      <c r="J1672" s="36" t="str">
        <f t="shared" si="52"/>
        <v>Pre diabetes</v>
      </c>
    </row>
    <row r="1673" spans="1:10" x14ac:dyDescent="0.25">
      <c r="A1673" s="35" t="s">
        <v>694</v>
      </c>
      <c r="B1673" s="4">
        <v>33.549999999999997</v>
      </c>
      <c r="C1673" s="4">
        <v>10.9</v>
      </c>
      <c r="D1673" s="4" t="s">
        <v>2375</v>
      </c>
      <c r="E1673" s="4" t="s">
        <v>2373</v>
      </c>
      <c r="F1673" s="4" t="s">
        <v>2373</v>
      </c>
      <c r="G1673" s="4">
        <v>0</v>
      </c>
      <c r="H1673" s="4" t="s">
        <v>2373</v>
      </c>
      <c r="I1673" s="4" t="str">
        <f t="shared" si="53"/>
        <v>Obesity</v>
      </c>
      <c r="J1673" s="36" t="str">
        <f t="shared" si="52"/>
        <v>Diabetes</v>
      </c>
    </row>
    <row r="1674" spans="1:10" x14ac:dyDescent="0.25">
      <c r="A1674" s="35" t="s">
        <v>693</v>
      </c>
      <c r="B1674" s="4">
        <v>16.690000000000001</v>
      </c>
      <c r="C1674" s="4">
        <v>10.66</v>
      </c>
      <c r="D1674" s="4" t="s">
        <v>2373</v>
      </c>
      <c r="E1674" s="4" t="s">
        <v>2373</v>
      </c>
      <c r="F1674" s="4" t="s">
        <v>2373</v>
      </c>
      <c r="G1674" s="4">
        <v>0</v>
      </c>
      <c r="H1674" s="4" t="s">
        <v>2373</v>
      </c>
      <c r="I1674" s="4" t="str">
        <f t="shared" si="53"/>
        <v>Underweight</v>
      </c>
      <c r="J1674" s="36" t="str">
        <f t="shared" si="52"/>
        <v>Diabetes</v>
      </c>
    </row>
    <row r="1675" spans="1:10" x14ac:dyDescent="0.25">
      <c r="A1675" s="35" t="s">
        <v>692</v>
      </c>
      <c r="B1675" s="4">
        <v>19.95</v>
      </c>
      <c r="C1675" s="4">
        <v>4.05</v>
      </c>
      <c r="D1675" s="4" t="s">
        <v>2373</v>
      </c>
      <c r="E1675" s="4" t="s">
        <v>2373</v>
      </c>
      <c r="F1675" s="4" t="s">
        <v>2373</v>
      </c>
      <c r="G1675" s="4">
        <v>1</v>
      </c>
      <c r="H1675" s="4" t="s">
        <v>2373</v>
      </c>
      <c r="I1675" s="4" t="str">
        <f t="shared" si="53"/>
        <v>Normal Weight</v>
      </c>
      <c r="J1675" s="36" t="str">
        <f t="shared" si="52"/>
        <v>Normal</v>
      </c>
    </row>
    <row r="1676" spans="1:10" x14ac:dyDescent="0.25">
      <c r="A1676" s="35" t="s">
        <v>691</v>
      </c>
      <c r="B1676" s="4">
        <v>17.55</v>
      </c>
      <c r="C1676" s="4">
        <v>4.2300000000000004</v>
      </c>
      <c r="D1676" s="4" t="s">
        <v>2373</v>
      </c>
      <c r="E1676" s="4" t="s">
        <v>2373</v>
      </c>
      <c r="F1676" s="4" t="s">
        <v>2373</v>
      </c>
      <c r="G1676" s="4">
        <v>2</v>
      </c>
      <c r="H1676" s="4" t="s">
        <v>2373</v>
      </c>
      <c r="I1676" s="4" t="str">
        <f t="shared" si="53"/>
        <v>Underweight</v>
      </c>
      <c r="J1676" s="36" t="str">
        <f t="shared" si="52"/>
        <v>Normal</v>
      </c>
    </row>
    <row r="1677" spans="1:10" x14ac:dyDescent="0.25">
      <c r="A1677" s="35" t="s">
        <v>690</v>
      </c>
      <c r="B1677" s="4">
        <v>22.01</v>
      </c>
      <c r="C1677" s="4">
        <v>5.01</v>
      </c>
      <c r="D1677" s="4" t="s">
        <v>2373</v>
      </c>
      <c r="E1677" s="4" t="s">
        <v>2373</v>
      </c>
      <c r="F1677" s="4" t="s">
        <v>2373</v>
      </c>
      <c r="G1677" s="4">
        <v>1</v>
      </c>
      <c r="H1677" s="4" t="s">
        <v>2373</v>
      </c>
      <c r="I1677" s="4" t="str">
        <f t="shared" si="53"/>
        <v>Normal Weight</v>
      </c>
      <c r="J1677" s="36" t="str">
        <f t="shared" si="52"/>
        <v>Normal</v>
      </c>
    </row>
    <row r="1678" spans="1:10" x14ac:dyDescent="0.25">
      <c r="A1678" s="35" t="s">
        <v>689</v>
      </c>
      <c r="B1678" s="4">
        <v>41.8</v>
      </c>
      <c r="C1678" s="4">
        <v>5.82</v>
      </c>
      <c r="D1678" s="4" t="s">
        <v>2375</v>
      </c>
      <c r="E1678" s="4" t="s">
        <v>2373</v>
      </c>
      <c r="F1678" s="4" t="s">
        <v>2375</v>
      </c>
      <c r="G1678" s="4">
        <v>1</v>
      </c>
      <c r="H1678" s="4" t="s">
        <v>2373</v>
      </c>
      <c r="I1678" s="4" t="str">
        <f t="shared" si="53"/>
        <v>Obesity</v>
      </c>
      <c r="J1678" s="36" t="str">
        <f t="shared" si="52"/>
        <v>Pre diabetes</v>
      </c>
    </row>
    <row r="1679" spans="1:10" x14ac:dyDescent="0.25">
      <c r="A1679" s="35" t="s">
        <v>688</v>
      </c>
      <c r="B1679" s="4">
        <v>19.170000000000002</v>
      </c>
      <c r="C1679" s="4">
        <v>7.94</v>
      </c>
      <c r="D1679" s="4" t="s">
        <v>2373</v>
      </c>
      <c r="E1679" s="4" t="s">
        <v>2373</v>
      </c>
      <c r="F1679" s="4" t="s">
        <v>2373</v>
      </c>
      <c r="G1679" s="4">
        <v>0</v>
      </c>
      <c r="H1679" s="4" t="s">
        <v>2373</v>
      </c>
      <c r="I1679" s="4" t="str">
        <f t="shared" si="53"/>
        <v>Normal Weight</v>
      </c>
      <c r="J1679" s="36" t="str">
        <f t="shared" si="52"/>
        <v>Diabetes</v>
      </c>
    </row>
    <row r="1680" spans="1:10" x14ac:dyDescent="0.25">
      <c r="A1680" s="35" t="s">
        <v>687</v>
      </c>
      <c r="B1680" s="4">
        <v>32.799999999999997</v>
      </c>
      <c r="C1680" s="4">
        <v>6.16</v>
      </c>
      <c r="D1680" s="4" t="s">
        <v>2375</v>
      </c>
      <c r="E1680" s="4" t="s">
        <v>2373</v>
      </c>
      <c r="F1680" s="4" t="s">
        <v>2375</v>
      </c>
      <c r="G1680" s="4">
        <v>1</v>
      </c>
      <c r="H1680" s="4" t="s">
        <v>2373</v>
      </c>
      <c r="I1680" s="4" t="str">
        <f t="shared" si="53"/>
        <v>Obesity</v>
      </c>
      <c r="J1680" s="36" t="str">
        <f t="shared" si="52"/>
        <v>Pre diabetes</v>
      </c>
    </row>
    <row r="1681" spans="1:10" x14ac:dyDescent="0.25">
      <c r="A1681" s="35" t="s">
        <v>686</v>
      </c>
      <c r="B1681" s="4">
        <v>35.814999999999998</v>
      </c>
      <c r="C1681" s="4">
        <v>4.1500000000000004</v>
      </c>
      <c r="D1681" s="4" t="s">
        <v>2373</v>
      </c>
      <c r="E1681" s="4" t="s">
        <v>2373</v>
      </c>
      <c r="F1681" s="4" t="s">
        <v>2373</v>
      </c>
      <c r="G1681" s="4">
        <v>1</v>
      </c>
      <c r="H1681" s="4" t="s">
        <v>2373</v>
      </c>
      <c r="I1681" s="4" t="str">
        <f t="shared" si="53"/>
        <v>Obesity</v>
      </c>
      <c r="J1681" s="36" t="str">
        <f t="shared" si="52"/>
        <v>Normal</v>
      </c>
    </row>
    <row r="1682" spans="1:10" x14ac:dyDescent="0.25">
      <c r="A1682" s="35" t="s">
        <v>685</v>
      </c>
      <c r="B1682" s="4">
        <v>24.3</v>
      </c>
      <c r="C1682" s="4">
        <v>6.23</v>
      </c>
      <c r="D1682" s="4" t="s">
        <v>2373</v>
      </c>
      <c r="E1682" s="4" t="s">
        <v>2373</v>
      </c>
      <c r="F1682" s="4" t="s">
        <v>2373</v>
      </c>
      <c r="G1682" s="4">
        <v>0</v>
      </c>
      <c r="H1682" s="4" t="s">
        <v>2373</v>
      </c>
      <c r="I1682" s="4" t="str">
        <f t="shared" si="53"/>
        <v>Normal Weight</v>
      </c>
      <c r="J1682" s="36" t="str">
        <f t="shared" si="52"/>
        <v>Pre diabetes</v>
      </c>
    </row>
    <row r="1683" spans="1:10" x14ac:dyDescent="0.25">
      <c r="A1683" s="35" t="s">
        <v>684</v>
      </c>
      <c r="B1683" s="4">
        <v>19.059999999999999</v>
      </c>
      <c r="C1683" s="4">
        <v>7.41</v>
      </c>
      <c r="D1683" s="4" t="s">
        <v>2373</v>
      </c>
      <c r="E1683" s="4" t="s">
        <v>2373</v>
      </c>
      <c r="F1683" s="4" t="s">
        <v>2373</v>
      </c>
      <c r="G1683" s="4">
        <v>0</v>
      </c>
      <c r="H1683" s="4" t="s">
        <v>2373</v>
      </c>
      <c r="I1683" s="4" t="str">
        <f t="shared" si="53"/>
        <v>Normal Weight</v>
      </c>
      <c r="J1683" s="36" t="str">
        <f t="shared" si="52"/>
        <v>Diabetes</v>
      </c>
    </row>
    <row r="1684" spans="1:10" x14ac:dyDescent="0.25">
      <c r="A1684" s="35" t="s">
        <v>683</v>
      </c>
      <c r="B1684" s="4">
        <v>33.25</v>
      </c>
      <c r="C1684" s="4">
        <v>5.62</v>
      </c>
      <c r="D1684" s="4" t="s">
        <v>2375</v>
      </c>
      <c r="E1684" s="4" t="s">
        <v>2373</v>
      </c>
      <c r="F1684" s="4" t="s">
        <v>2373</v>
      </c>
      <c r="G1684" s="4">
        <v>1</v>
      </c>
      <c r="H1684" s="4" t="s">
        <v>2373</v>
      </c>
      <c r="I1684" s="4" t="str">
        <f t="shared" si="53"/>
        <v>Obesity</v>
      </c>
      <c r="J1684" s="36" t="str">
        <f t="shared" si="52"/>
        <v>Normal</v>
      </c>
    </row>
    <row r="1685" spans="1:10" x14ac:dyDescent="0.25">
      <c r="A1685" s="35" t="s">
        <v>682</v>
      </c>
      <c r="B1685" s="4">
        <v>21.37</v>
      </c>
      <c r="C1685" s="4">
        <v>4.54</v>
      </c>
      <c r="D1685" s="4" t="s">
        <v>2375</v>
      </c>
      <c r="E1685" s="4" t="s">
        <v>2373</v>
      </c>
      <c r="F1685" s="4" t="s">
        <v>2375</v>
      </c>
      <c r="G1685" s="4">
        <v>1</v>
      </c>
      <c r="H1685" s="4" t="s">
        <v>2373</v>
      </c>
      <c r="I1685" s="4" t="str">
        <f t="shared" si="53"/>
        <v>Normal Weight</v>
      </c>
      <c r="J1685" s="36" t="str">
        <f t="shared" si="52"/>
        <v>Normal</v>
      </c>
    </row>
    <row r="1686" spans="1:10" x14ac:dyDescent="0.25">
      <c r="A1686" s="35" t="s">
        <v>681</v>
      </c>
      <c r="B1686" s="4">
        <v>34.43</v>
      </c>
      <c r="C1686" s="4">
        <v>8.6199999999999992</v>
      </c>
      <c r="D1686" s="4" t="s">
        <v>2375</v>
      </c>
      <c r="E1686" s="4" t="s">
        <v>2373</v>
      </c>
      <c r="F1686" s="4" t="s">
        <v>2373</v>
      </c>
      <c r="G1686" s="4">
        <v>1</v>
      </c>
      <c r="H1686" s="4" t="s">
        <v>2373</v>
      </c>
      <c r="I1686" s="4" t="str">
        <f t="shared" si="53"/>
        <v>Obesity</v>
      </c>
      <c r="J1686" s="36" t="str">
        <f t="shared" si="52"/>
        <v>Diabetes</v>
      </c>
    </row>
    <row r="1687" spans="1:10" x14ac:dyDescent="0.25">
      <c r="A1687" s="35" t="s">
        <v>680</v>
      </c>
      <c r="B1687" s="4">
        <v>20.86</v>
      </c>
      <c r="C1687" s="4">
        <v>4.3600000000000003</v>
      </c>
      <c r="D1687" s="4" t="s">
        <v>2375</v>
      </c>
      <c r="E1687" s="4" t="s">
        <v>2373</v>
      </c>
      <c r="F1687" s="4" t="s">
        <v>2373</v>
      </c>
      <c r="G1687" s="4">
        <v>0</v>
      </c>
      <c r="H1687" s="4" t="s">
        <v>2373</v>
      </c>
      <c r="I1687" s="4" t="str">
        <f t="shared" si="53"/>
        <v>Normal Weight</v>
      </c>
      <c r="J1687" s="36" t="str">
        <f t="shared" si="52"/>
        <v>Normal</v>
      </c>
    </row>
    <row r="1688" spans="1:10" x14ac:dyDescent="0.25">
      <c r="A1688" s="35" t="s">
        <v>679</v>
      </c>
      <c r="B1688" s="4">
        <v>18.34</v>
      </c>
      <c r="C1688" s="4">
        <v>10.01</v>
      </c>
      <c r="D1688" s="4" t="s">
        <v>2373</v>
      </c>
      <c r="E1688" s="4" t="s">
        <v>2373</v>
      </c>
      <c r="F1688" s="4" t="s">
        <v>2373</v>
      </c>
      <c r="G1688" s="4">
        <v>0</v>
      </c>
      <c r="H1688" s="4" t="s">
        <v>2373</v>
      </c>
      <c r="I1688" s="4" t="str">
        <f t="shared" si="53"/>
        <v>Underweight</v>
      </c>
      <c r="J1688" s="36" t="str">
        <f t="shared" si="52"/>
        <v>Diabetes</v>
      </c>
    </row>
    <row r="1689" spans="1:10" x14ac:dyDescent="0.25">
      <c r="A1689" s="35" t="s">
        <v>678</v>
      </c>
      <c r="B1689" s="4">
        <v>34.15</v>
      </c>
      <c r="C1689" s="4">
        <v>5.42</v>
      </c>
      <c r="D1689" s="4" t="s">
        <v>2373</v>
      </c>
      <c r="E1689" s="4" t="s">
        <v>2373</v>
      </c>
      <c r="F1689" s="4" t="s">
        <v>2373</v>
      </c>
      <c r="G1689" s="4">
        <v>0</v>
      </c>
      <c r="H1689" s="4" t="s">
        <v>2373</v>
      </c>
      <c r="I1689" s="4" t="str">
        <f t="shared" si="53"/>
        <v>Obesity</v>
      </c>
      <c r="J1689" s="36" t="str">
        <f t="shared" si="52"/>
        <v>Normal</v>
      </c>
    </row>
    <row r="1690" spans="1:10" x14ac:dyDescent="0.25">
      <c r="A1690" s="35" t="s">
        <v>677</v>
      </c>
      <c r="B1690" s="4">
        <v>18.350000000000001</v>
      </c>
      <c r="C1690" s="4">
        <v>5.12</v>
      </c>
      <c r="D1690" s="4" t="s">
        <v>2373</v>
      </c>
      <c r="E1690" s="4" t="s">
        <v>2373</v>
      </c>
      <c r="F1690" s="4" t="s">
        <v>2373</v>
      </c>
      <c r="G1690" s="4">
        <v>0</v>
      </c>
      <c r="H1690" s="4" t="s">
        <v>2373</v>
      </c>
      <c r="I1690" s="4" t="str">
        <f t="shared" si="53"/>
        <v>Underweight</v>
      </c>
      <c r="J1690" s="36" t="str">
        <f t="shared" si="52"/>
        <v>Normal</v>
      </c>
    </row>
    <row r="1691" spans="1:10" x14ac:dyDescent="0.25">
      <c r="A1691" s="35" t="s">
        <v>676</v>
      </c>
      <c r="B1691" s="4">
        <v>22.13</v>
      </c>
      <c r="C1691" s="4">
        <v>9.1999999999999993</v>
      </c>
      <c r="D1691" s="4" t="s">
        <v>2375</v>
      </c>
      <c r="E1691" s="4" t="s">
        <v>2373</v>
      </c>
      <c r="F1691" s="4" t="s">
        <v>2373</v>
      </c>
      <c r="G1691" s="4">
        <v>0</v>
      </c>
      <c r="H1691" s="4" t="s">
        <v>2373</v>
      </c>
      <c r="I1691" s="4" t="str">
        <f t="shared" si="53"/>
        <v>Normal Weight</v>
      </c>
      <c r="J1691" s="36" t="str">
        <f t="shared" si="52"/>
        <v>Diabetes</v>
      </c>
    </row>
    <row r="1692" spans="1:10" x14ac:dyDescent="0.25">
      <c r="A1692" s="35" t="s">
        <v>675</v>
      </c>
      <c r="B1692" s="4">
        <v>22.51</v>
      </c>
      <c r="C1692" s="4">
        <v>6.08</v>
      </c>
      <c r="D1692" s="4" t="s">
        <v>2375</v>
      </c>
      <c r="E1692" s="4" t="s">
        <v>2373</v>
      </c>
      <c r="F1692" s="4" t="s">
        <v>2373</v>
      </c>
      <c r="G1692" s="4">
        <v>1</v>
      </c>
      <c r="H1692" s="4" t="s">
        <v>2373</v>
      </c>
      <c r="I1692" s="4" t="str">
        <f t="shared" si="53"/>
        <v>Normal Weight</v>
      </c>
      <c r="J1692" s="36" t="str">
        <f t="shared" si="52"/>
        <v>Pre diabetes</v>
      </c>
    </row>
    <row r="1693" spans="1:10" x14ac:dyDescent="0.25">
      <c r="A1693" s="35" t="s">
        <v>674</v>
      </c>
      <c r="B1693" s="4">
        <v>31</v>
      </c>
      <c r="C1693" s="4">
        <v>4.7699999999999996</v>
      </c>
      <c r="D1693" s="4" t="s">
        <v>2373</v>
      </c>
      <c r="E1693" s="4" t="s">
        <v>2373</v>
      </c>
      <c r="F1693" s="4" t="s">
        <v>2373</v>
      </c>
      <c r="G1693" s="4">
        <v>1</v>
      </c>
      <c r="H1693" s="4" t="s">
        <v>2373</v>
      </c>
      <c r="I1693" s="4" t="str">
        <f t="shared" si="53"/>
        <v>Obesity</v>
      </c>
      <c r="J1693" s="36" t="str">
        <f t="shared" si="52"/>
        <v>Normal</v>
      </c>
    </row>
    <row r="1694" spans="1:10" x14ac:dyDescent="0.25">
      <c r="A1694" s="35" t="s">
        <v>673</v>
      </c>
      <c r="B1694" s="4">
        <v>28.27</v>
      </c>
      <c r="C1694" s="4">
        <v>4.62</v>
      </c>
      <c r="D1694" s="4" t="s">
        <v>2373</v>
      </c>
      <c r="E1694" s="4" t="s">
        <v>2373</v>
      </c>
      <c r="F1694" s="4" t="s">
        <v>2373</v>
      </c>
      <c r="G1694" s="4">
        <v>1</v>
      </c>
      <c r="H1694" s="4" t="s">
        <v>2373</v>
      </c>
      <c r="I1694" s="4" t="str">
        <f t="shared" si="53"/>
        <v>Over Weight</v>
      </c>
      <c r="J1694" s="36" t="str">
        <f t="shared" si="52"/>
        <v>Normal</v>
      </c>
    </row>
    <row r="1695" spans="1:10" x14ac:dyDescent="0.25">
      <c r="A1695" s="35" t="s">
        <v>672</v>
      </c>
      <c r="B1695" s="4">
        <v>29.92</v>
      </c>
      <c r="C1695" s="4">
        <v>9.07</v>
      </c>
      <c r="D1695" s="4" t="s">
        <v>2375</v>
      </c>
      <c r="E1695" s="4" t="s">
        <v>2373</v>
      </c>
      <c r="F1695" s="4" t="s">
        <v>2373</v>
      </c>
      <c r="G1695" s="4">
        <v>1</v>
      </c>
      <c r="H1695" s="4" t="s">
        <v>2373</v>
      </c>
      <c r="I1695" s="4" t="str">
        <f t="shared" si="53"/>
        <v>Obesity</v>
      </c>
      <c r="J1695" s="36" t="str">
        <f t="shared" si="52"/>
        <v>Diabetes</v>
      </c>
    </row>
    <row r="1696" spans="1:10" x14ac:dyDescent="0.25">
      <c r="A1696" s="35" t="s">
        <v>671</v>
      </c>
      <c r="B1696" s="4">
        <v>25.9</v>
      </c>
      <c r="C1696" s="4">
        <v>9.1199999999999992</v>
      </c>
      <c r="D1696" s="4" t="s">
        <v>2375</v>
      </c>
      <c r="E1696" s="4" t="s">
        <v>2373</v>
      </c>
      <c r="F1696" s="4" t="s">
        <v>2373</v>
      </c>
      <c r="G1696" s="4">
        <v>1</v>
      </c>
      <c r="H1696" s="4" t="s">
        <v>2373</v>
      </c>
      <c r="I1696" s="4" t="str">
        <f t="shared" si="53"/>
        <v>Over Weight</v>
      </c>
      <c r="J1696" s="36" t="str">
        <f t="shared" si="52"/>
        <v>Diabetes</v>
      </c>
    </row>
    <row r="1697" spans="1:10" x14ac:dyDescent="0.25">
      <c r="A1697" s="35" t="s">
        <v>670</v>
      </c>
      <c r="B1697" s="4">
        <v>27.74</v>
      </c>
      <c r="C1697" s="4">
        <v>7.32</v>
      </c>
      <c r="D1697" s="4" t="s">
        <v>2375</v>
      </c>
      <c r="E1697" s="4" t="s">
        <v>2373</v>
      </c>
      <c r="F1697" s="4" t="s">
        <v>2373</v>
      </c>
      <c r="G1697" s="4">
        <v>1</v>
      </c>
      <c r="H1697" s="4" t="s">
        <v>2373</v>
      </c>
      <c r="I1697" s="4" t="str">
        <f t="shared" si="53"/>
        <v>Over Weight</v>
      </c>
      <c r="J1697" s="36" t="str">
        <f t="shared" si="52"/>
        <v>Diabetes</v>
      </c>
    </row>
    <row r="1698" spans="1:10" x14ac:dyDescent="0.25">
      <c r="A1698" s="35" t="s">
        <v>669</v>
      </c>
      <c r="B1698" s="4">
        <v>17.260000000000002</v>
      </c>
      <c r="C1698" s="4">
        <v>11.73</v>
      </c>
      <c r="D1698" s="4" t="s">
        <v>2373</v>
      </c>
      <c r="E1698" s="4" t="s">
        <v>2373</v>
      </c>
      <c r="F1698" s="4" t="s">
        <v>2373</v>
      </c>
      <c r="G1698" s="4">
        <v>2</v>
      </c>
      <c r="H1698" s="4" t="s">
        <v>2373</v>
      </c>
      <c r="I1698" s="4" t="str">
        <f t="shared" si="53"/>
        <v>Underweight</v>
      </c>
      <c r="J1698" s="36" t="str">
        <f t="shared" si="52"/>
        <v>Diabetes</v>
      </c>
    </row>
    <row r="1699" spans="1:10" x14ac:dyDescent="0.25">
      <c r="A1699" s="35" t="s">
        <v>668</v>
      </c>
      <c r="B1699" s="4">
        <v>19.855</v>
      </c>
      <c r="C1699" s="4">
        <v>6.64</v>
      </c>
      <c r="D1699" s="4" t="s">
        <v>2375</v>
      </c>
      <c r="E1699" s="4" t="s">
        <v>2373</v>
      </c>
      <c r="F1699" s="4" t="s">
        <v>2373</v>
      </c>
      <c r="G1699" s="4">
        <v>1</v>
      </c>
      <c r="H1699" s="4" t="s">
        <v>2373</v>
      </c>
      <c r="I1699" s="4" t="str">
        <f t="shared" si="53"/>
        <v>Normal Weight</v>
      </c>
      <c r="J1699" s="36" t="str">
        <f t="shared" si="52"/>
        <v>Diabetes</v>
      </c>
    </row>
    <row r="1700" spans="1:10" x14ac:dyDescent="0.25">
      <c r="A1700" s="35" t="s">
        <v>667</v>
      </c>
      <c r="B1700" s="4">
        <v>41.69</v>
      </c>
      <c r="C1700" s="4">
        <v>5.78</v>
      </c>
      <c r="D1700" s="4" t="s">
        <v>2373</v>
      </c>
      <c r="E1700" s="4" t="s">
        <v>2373</v>
      </c>
      <c r="F1700" s="4" t="s">
        <v>2373</v>
      </c>
      <c r="G1700" s="4">
        <v>0</v>
      </c>
      <c r="H1700" s="4" t="s">
        <v>2373</v>
      </c>
      <c r="I1700" s="4" t="str">
        <f t="shared" si="53"/>
        <v>Obesity</v>
      </c>
      <c r="J1700" s="36" t="str">
        <f t="shared" si="52"/>
        <v>Pre diabetes</v>
      </c>
    </row>
    <row r="1701" spans="1:10" x14ac:dyDescent="0.25">
      <c r="A1701" s="35" t="s">
        <v>666</v>
      </c>
      <c r="B1701" s="4">
        <v>16.12</v>
      </c>
      <c r="C1701" s="4">
        <v>10.45</v>
      </c>
      <c r="D1701" s="4" t="s">
        <v>2373</v>
      </c>
      <c r="E1701" s="4" t="s">
        <v>2373</v>
      </c>
      <c r="F1701" s="4" t="s">
        <v>2373</v>
      </c>
      <c r="G1701" s="4">
        <v>0</v>
      </c>
      <c r="H1701" s="4" t="s">
        <v>2373</v>
      </c>
      <c r="I1701" s="4" t="str">
        <f t="shared" si="53"/>
        <v>Underweight</v>
      </c>
      <c r="J1701" s="36" t="str">
        <f t="shared" si="52"/>
        <v>Diabetes</v>
      </c>
    </row>
    <row r="1702" spans="1:10" x14ac:dyDescent="0.25">
      <c r="A1702" s="35" t="s">
        <v>665</v>
      </c>
      <c r="B1702" s="4">
        <v>37.43</v>
      </c>
      <c r="C1702" s="4">
        <v>4.5199999999999996</v>
      </c>
      <c r="D1702" s="4" t="s">
        <v>2373</v>
      </c>
      <c r="E1702" s="4" t="s">
        <v>2373</v>
      </c>
      <c r="F1702" s="4" t="s">
        <v>2373</v>
      </c>
      <c r="G1702" s="4">
        <v>1</v>
      </c>
      <c r="H1702" s="4" t="s">
        <v>2373</v>
      </c>
      <c r="I1702" s="4" t="str">
        <f t="shared" si="53"/>
        <v>Obesity</v>
      </c>
      <c r="J1702" s="36" t="str">
        <f t="shared" si="52"/>
        <v>Normal</v>
      </c>
    </row>
    <row r="1703" spans="1:10" x14ac:dyDescent="0.25">
      <c r="A1703" s="35" t="s">
        <v>664</v>
      </c>
      <c r="B1703" s="4">
        <v>31.065000000000001</v>
      </c>
      <c r="C1703" s="4">
        <v>5.71</v>
      </c>
      <c r="D1703" s="4" t="s">
        <v>2373</v>
      </c>
      <c r="E1703" s="4" t="s">
        <v>2373</v>
      </c>
      <c r="F1703" s="4" t="s">
        <v>2373</v>
      </c>
      <c r="G1703" s="4">
        <v>0</v>
      </c>
      <c r="H1703" s="4" t="s">
        <v>2373</v>
      </c>
      <c r="I1703" s="4" t="str">
        <f t="shared" si="53"/>
        <v>Obesity</v>
      </c>
      <c r="J1703" s="36" t="str">
        <f t="shared" si="52"/>
        <v>Pre diabetes</v>
      </c>
    </row>
    <row r="1704" spans="1:10" x14ac:dyDescent="0.25">
      <c r="A1704" s="35" t="s">
        <v>663</v>
      </c>
      <c r="B1704" s="4">
        <v>25.08</v>
      </c>
      <c r="C1704" s="4">
        <v>4.7699999999999996</v>
      </c>
      <c r="D1704" s="4" t="s">
        <v>2373</v>
      </c>
      <c r="E1704" s="4" t="s">
        <v>2373</v>
      </c>
      <c r="F1704" s="4" t="s">
        <v>2373</v>
      </c>
      <c r="G1704" s="4">
        <v>0</v>
      </c>
      <c r="H1704" s="4" t="s">
        <v>2373</v>
      </c>
      <c r="I1704" s="4" t="str">
        <f t="shared" si="53"/>
        <v>Over Weight</v>
      </c>
      <c r="J1704" s="36" t="str">
        <f t="shared" si="52"/>
        <v>Normal</v>
      </c>
    </row>
    <row r="1705" spans="1:10" x14ac:dyDescent="0.25">
      <c r="A1705" s="35" t="s">
        <v>662</v>
      </c>
      <c r="B1705" s="4">
        <v>15.2</v>
      </c>
      <c r="C1705" s="4">
        <v>7.81</v>
      </c>
      <c r="D1705" s="4" t="s">
        <v>2375</v>
      </c>
      <c r="E1705" s="4" t="s">
        <v>2373</v>
      </c>
      <c r="F1705" s="4" t="s">
        <v>2373</v>
      </c>
      <c r="G1705" s="4">
        <v>1</v>
      </c>
      <c r="H1705" s="4" t="s">
        <v>2373</v>
      </c>
      <c r="I1705" s="4" t="str">
        <f t="shared" si="53"/>
        <v>Underweight</v>
      </c>
      <c r="J1705" s="36" t="str">
        <f t="shared" si="52"/>
        <v>Diabetes</v>
      </c>
    </row>
    <row r="1706" spans="1:10" x14ac:dyDescent="0.25">
      <c r="A1706" s="35" t="s">
        <v>661</v>
      </c>
      <c r="B1706" s="4">
        <v>22.34</v>
      </c>
      <c r="C1706" s="4">
        <v>5.19</v>
      </c>
      <c r="D1706" s="4" t="s">
        <v>2375</v>
      </c>
      <c r="E1706" s="4" t="s">
        <v>2373</v>
      </c>
      <c r="F1706" s="4" t="s">
        <v>2373</v>
      </c>
      <c r="G1706" s="4">
        <v>0</v>
      </c>
      <c r="H1706" s="4" t="s">
        <v>2373</v>
      </c>
      <c r="I1706" s="4" t="str">
        <f t="shared" si="53"/>
        <v>Normal Weight</v>
      </c>
      <c r="J1706" s="36" t="str">
        <f t="shared" si="52"/>
        <v>Normal</v>
      </c>
    </row>
    <row r="1707" spans="1:10" x14ac:dyDescent="0.25">
      <c r="A1707" s="35" t="s">
        <v>660</v>
      </c>
      <c r="B1707" s="4">
        <v>40.15</v>
      </c>
      <c r="C1707" s="4">
        <v>5.93</v>
      </c>
      <c r="D1707" s="4" t="s">
        <v>2373</v>
      </c>
      <c r="E1707" s="4" t="s">
        <v>2373</v>
      </c>
      <c r="F1707" s="4" t="s">
        <v>2373</v>
      </c>
      <c r="G1707" s="4">
        <v>1</v>
      </c>
      <c r="H1707" s="4" t="s">
        <v>2373</v>
      </c>
      <c r="I1707" s="4" t="str">
        <f t="shared" si="53"/>
        <v>Obesity</v>
      </c>
      <c r="J1707" s="36" t="str">
        <f t="shared" si="52"/>
        <v>Pre diabetes</v>
      </c>
    </row>
    <row r="1708" spans="1:10" x14ac:dyDescent="0.25">
      <c r="A1708" s="35" t="s">
        <v>659</v>
      </c>
      <c r="B1708" s="4">
        <v>37.729999999999997</v>
      </c>
      <c r="C1708" s="4">
        <v>6.29</v>
      </c>
      <c r="D1708" s="4" t="s">
        <v>2373</v>
      </c>
      <c r="E1708" s="4" t="s">
        <v>2373</v>
      </c>
      <c r="F1708" s="4" t="s">
        <v>2373</v>
      </c>
      <c r="G1708" s="4">
        <v>1</v>
      </c>
      <c r="H1708" s="4" t="s">
        <v>2373</v>
      </c>
      <c r="I1708" s="4" t="str">
        <f t="shared" si="53"/>
        <v>Obesity</v>
      </c>
      <c r="J1708" s="36" t="str">
        <f t="shared" si="52"/>
        <v>Pre diabetes</v>
      </c>
    </row>
    <row r="1709" spans="1:10" x14ac:dyDescent="0.25">
      <c r="A1709" s="35" t="s">
        <v>658</v>
      </c>
      <c r="B1709" s="4">
        <v>25.35</v>
      </c>
      <c r="C1709" s="4">
        <v>4.9000000000000004</v>
      </c>
      <c r="D1709" s="4" t="s">
        <v>2373</v>
      </c>
      <c r="E1709" s="4" t="s">
        <v>2373</v>
      </c>
      <c r="F1709" s="4" t="s">
        <v>2373</v>
      </c>
      <c r="G1709" s="4">
        <v>0</v>
      </c>
      <c r="H1709" s="4" t="s">
        <v>2373</v>
      </c>
      <c r="I1709" s="4" t="str">
        <f t="shared" si="53"/>
        <v>Over Weight</v>
      </c>
      <c r="J1709" s="36" t="str">
        <f t="shared" si="52"/>
        <v>Normal</v>
      </c>
    </row>
    <row r="1710" spans="1:10" x14ac:dyDescent="0.25">
      <c r="A1710" s="35" t="s">
        <v>657</v>
      </c>
      <c r="B1710" s="4">
        <v>26.41</v>
      </c>
      <c r="C1710" s="4">
        <v>5.07</v>
      </c>
      <c r="D1710" s="4" t="s">
        <v>2375</v>
      </c>
      <c r="E1710" s="4" t="s">
        <v>2373</v>
      </c>
      <c r="F1710" s="4" t="s">
        <v>2373</v>
      </c>
      <c r="G1710" s="4">
        <v>1</v>
      </c>
      <c r="H1710" s="4" t="s">
        <v>2373</v>
      </c>
      <c r="I1710" s="4" t="str">
        <f t="shared" si="53"/>
        <v>Over Weight</v>
      </c>
      <c r="J1710" s="36" t="str">
        <f t="shared" si="52"/>
        <v>Normal</v>
      </c>
    </row>
    <row r="1711" spans="1:10" x14ac:dyDescent="0.25">
      <c r="A1711" s="35" t="s">
        <v>656</v>
      </c>
      <c r="B1711" s="4">
        <v>27.6</v>
      </c>
      <c r="C1711" s="4">
        <v>5.33</v>
      </c>
      <c r="D1711" s="4" t="s">
        <v>2373</v>
      </c>
      <c r="E1711" s="4" t="s">
        <v>2373</v>
      </c>
      <c r="F1711" s="4" t="s">
        <v>2373</v>
      </c>
      <c r="G1711" s="4">
        <v>1</v>
      </c>
      <c r="H1711" s="4" t="s">
        <v>2373</v>
      </c>
      <c r="I1711" s="4" t="str">
        <f t="shared" si="53"/>
        <v>Over Weight</v>
      </c>
      <c r="J1711" s="36" t="str">
        <f t="shared" si="52"/>
        <v>Normal</v>
      </c>
    </row>
    <row r="1712" spans="1:10" x14ac:dyDescent="0.25">
      <c r="A1712" s="35" t="s">
        <v>655</v>
      </c>
      <c r="B1712" s="4">
        <v>33.82</v>
      </c>
      <c r="C1712" s="4">
        <v>8.93</v>
      </c>
      <c r="D1712" s="4" t="s">
        <v>2375</v>
      </c>
      <c r="E1712" s="4" t="s">
        <v>2373</v>
      </c>
      <c r="F1712" s="4" t="s">
        <v>2373</v>
      </c>
      <c r="G1712" s="4">
        <v>1</v>
      </c>
      <c r="H1712" s="4" t="s">
        <v>2373</v>
      </c>
      <c r="I1712" s="4" t="str">
        <f t="shared" si="53"/>
        <v>Obesity</v>
      </c>
      <c r="J1712" s="36" t="str">
        <f t="shared" si="52"/>
        <v>Diabetes</v>
      </c>
    </row>
    <row r="1713" spans="1:10" x14ac:dyDescent="0.25">
      <c r="A1713" s="35" t="s">
        <v>654</v>
      </c>
      <c r="B1713" s="4">
        <v>32.9</v>
      </c>
      <c r="C1713" s="4">
        <v>4.3499999999999996</v>
      </c>
      <c r="D1713" s="4" t="s">
        <v>2373</v>
      </c>
      <c r="E1713" s="4" t="s">
        <v>2373</v>
      </c>
      <c r="F1713" s="4" t="s">
        <v>2373</v>
      </c>
      <c r="G1713" s="4">
        <v>0</v>
      </c>
      <c r="H1713" s="4" t="s">
        <v>2373</v>
      </c>
      <c r="I1713" s="4" t="str">
        <f t="shared" si="53"/>
        <v>Obesity</v>
      </c>
      <c r="J1713" s="36" t="str">
        <f t="shared" si="52"/>
        <v>Normal</v>
      </c>
    </row>
    <row r="1714" spans="1:10" x14ac:dyDescent="0.25">
      <c r="A1714" s="35" t="s">
        <v>653</v>
      </c>
      <c r="B1714" s="4">
        <v>30.875</v>
      </c>
      <c r="C1714" s="4">
        <v>9.5399999999999991</v>
      </c>
      <c r="D1714" s="4" t="s">
        <v>2375</v>
      </c>
      <c r="E1714" s="4" t="s">
        <v>2373</v>
      </c>
      <c r="F1714" s="4" t="s">
        <v>2373</v>
      </c>
      <c r="G1714" s="4">
        <v>1</v>
      </c>
      <c r="H1714" s="4" t="s">
        <v>2373</v>
      </c>
      <c r="I1714" s="4" t="str">
        <f t="shared" si="53"/>
        <v>Obesity</v>
      </c>
      <c r="J1714" s="36" t="str">
        <f t="shared" si="52"/>
        <v>Diabetes</v>
      </c>
    </row>
    <row r="1715" spans="1:10" x14ac:dyDescent="0.25">
      <c r="A1715" s="35" t="s">
        <v>652</v>
      </c>
      <c r="B1715" s="4">
        <v>32.64</v>
      </c>
      <c r="C1715" s="4">
        <v>5.91</v>
      </c>
      <c r="D1715" s="4" t="s">
        <v>2373</v>
      </c>
      <c r="E1715" s="4" t="s">
        <v>2373</v>
      </c>
      <c r="F1715" s="4" t="s">
        <v>2373</v>
      </c>
      <c r="G1715" s="4">
        <v>0</v>
      </c>
      <c r="H1715" s="4" t="s">
        <v>2373</v>
      </c>
      <c r="I1715" s="4" t="str">
        <f t="shared" si="53"/>
        <v>Obesity</v>
      </c>
      <c r="J1715" s="36" t="str">
        <f t="shared" si="52"/>
        <v>Pre diabetes</v>
      </c>
    </row>
    <row r="1716" spans="1:10" x14ac:dyDescent="0.25">
      <c r="A1716" s="35" t="s">
        <v>651</v>
      </c>
      <c r="B1716" s="4">
        <v>22.135000000000002</v>
      </c>
      <c r="C1716" s="4">
        <v>5.0999999999999996</v>
      </c>
      <c r="D1716" s="4" t="s">
        <v>2373</v>
      </c>
      <c r="E1716" s="4" t="s">
        <v>2373</v>
      </c>
      <c r="F1716" s="4" t="s">
        <v>2373</v>
      </c>
      <c r="G1716" s="4">
        <v>0</v>
      </c>
      <c r="H1716" s="4" t="s">
        <v>2373</v>
      </c>
      <c r="I1716" s="4" t="str">
        <f t="shared" si="53"/>
        <v>Normal Weight</v>
      </c>
      <c r="J1716" s="36" t="str">
        <f t="shared" si="52"/>
        <v>Normal</v>
      </c>
    </row>
    <row r="1717" spans="1:10" x14ac:dyDescent="0.25">
      <c r="A1717" s="35" t="s">
        <v>650</v>
      </c>
      <c r="B1717" s="4">
        <v>16.53</v>
      </c>
      <c r="C1717" s="4">
        <v>5.08</v>
      </c>
      <c r="D1717" s="4" t="s">
        <v>2373</v>
      </c>
      <c r="E1717" s="4" t="s">
        <v>2373</v>
      </c>
      <c r="F1717" s="4" t="s">
        <v>2373</v>
      </c>
      <c r="G1717" s="4">
        <v>2</v>
      </c>
      <c r="H1717" s="4" t="s">
        <v>2373</v>
      </c>
      <c r="I1717" s="4" t="str">
        <f t="shared" si="53"/>
        <v>Underweight</v>
      </c>
      <c r="J1717" s="36" t="str">
        <f t="shared" si="52"/>
        <v>Normal</v>
      </c>
    </row>
    <row r="1718" spans="1:10" x14ac:dyDescent="0.25">
      <c r="A1718" s="35" t="s">
        <v>649</v>
      </c>
      <c r="B1718" s="4">
        <v>32.774999999999999</v>
      </c>
      <c r="C1718" s="4">
        <v>4.75</v>
      </c>
      <c r="D1718" s="4" t="s">
        <v>2373</v>
      </c>
      <c r="E1718" s="4" t="s">
        <v>2373</v>
      </c>
      <c r="F1718" s="4" t="s">
        <v>2373</v>
      </c>
      <c r="G1718" s="4">
        <v>0</v>
      </c>
      <c r="H1718" s="4" t="s">
        <v>2373</v>
      </c>
      <c r="I1718" s="4" t="str">
        <f t="shared" si="53"/>
        <v>Obesity</v>
      </c>
      <c r="J1718" s="36" t="str">
        <f t="shared" si="52"/>
        <v>Normal</v>
      </c>
    </row>
    <row r="1719" spans="1:10" x14ac:dyDescent="0.25">
      <c r="A1719" s="35" t="s">
        <v>648</v>
      </c>
      <c r="B1719" s="4">
        <v>30.9</v>
      </c>
      <c r="C1719" s="4">
        <v>6.05</v>
      </c>
      <c r="D1719" s="4" t="s">
        <v>2373</v>
      </c>
      <c r="E1719" s="4" t="s">
        <v>2373</v>
      </c>
      <c r="F1719" s="4" t="s">
        <v>2373</v>
      </c>
      <c r="G1719" s="4">
        <v>1</v>
      </c>
      <c r="H1719" s="4" t="s">
        <v>2373</v>
      </c>
      <c r="I1719" s="4" t="str">
        <f t="shared" si="53"/>
        <v>Obesity</v>
      </c>
      <c r="J1719" s="36" t="str">
        <f t="shared" si="52"/>
        <v>Pre diabetes</v>
      </c>
    </row>
    <row r="1720" spans="1:10" x14ac:dyDescent="0.25">
      <c r="A1720" s="35" t="s">
        <v>647</v>
      </c>
      <c r="B1720" s="4">
        <v>15.58</v>
      </c>
      <c r="C1720" s="4">
        <v>11.56</v>
      </c>
      <c r="D1720" s="4" t="s">
        <v>2373</v>
      </c>
      <c r="E1720" s="4" t="s">
        <v>2373</v>
      </c>
      <c r="F1720" s="4" t="s">
        <v>2373</v>
      </c>
      <c r="G1720" s="4">
        <v>0</v>
      </c>
      <c r="H1720" s="4" t="s">
        <v>2373</v>
      </c>
      <c r="I1720" s="4" t="str">
        <f t="shared" si="53"/>
        <v>Underweight</v>
      </c>
      <c r="J1720" s="36" t="str">
        <f t="shared" si="52"/>
        <v>Diabetes</v>
      </c>
    </row>
    <row r="1721" spans="1:10" x14ac:dyDescent="0.25">
      <c r="A1721" s="35" t="s">
        <v>646</v>
      </c>
      <c r="B1721" s="4">
        <v>26.315000000000001</v>
      </c>
      <c r="C1721" s="4">
        <v>5.76</v>
      </c>
      <c r="D1721" s="4" t="s">
        <v>2373</v>
      </c>
      <c r="E1721" s="4" t="s">
        <v>2373</v>
      </c>
      <c r="F1721" s="4" t="s">
        <v>2373</v>
      </c>
      <c r="G1721" s="4">
        <v>0</v>
      </c>
      <c r="H1721" s="4" t="s">
        <v>2373</v>
      </c>
      <c r="I1721" s="4" t="str">
        <f t="shared" si="53"/>
        <v>Over Weight</v>
      </c>
      <c r="J1721" s="36" t="str">
        <f t="shared" si="52"/>
        <v>Pre diabetes</v>
      </c>
    </row>
    <row r="1722" spans="1:10" x14ac:dyDescent="0.25">
      <c r="A1722" s="35" t="s">
        <v>645</v>
      </c>
      <c r="B1722" s="4">
        <v>35.61</v>
      </c>
      <c r="C1722" s="4">
        <v>5.65</v>
      </c>
      <c r="D1722" s="4" t="s">
        <v>2373</v>
      </c>
      <c r="E1722" s="4" t="s">
        <v>2374</v>
      </c>
      <c r="F1722" s="4" t="s">
        <v>2373</v>
      </c>
      <c r="G1722" s="4">
        <v>1</v>
      </c>
      <c r="H1722" s="4" t="s">
        <v>2373</v>
      </c>
      <c r="I1722" s="4" t="str">
        <f t="shared" si="53"/>
        <v>Obesity</v>
      </c>
      <c r="J1722" s="36" t="str">
        <f t="shared" ref="J1722:J1785" si="54">IF(C1722&lt;5.7,"Normal",IF(C1722&lt;6.4,"Pre diabetes","Diabetes"))</f>
        <v>Normal</v>
      </c>
    </row>
    <row r="1723" spans="1:10" x14ac:dyDescent="0.25">
      <c r="A1723" s="35" t="s">
        <v>644</v>
      </c>
      <c r="B1723" s="4">
        <v>37.56</v>
      </c>
      <c r="C1723" s="4">
        <v>5.88</v>
      </c>
      <c r="D1723" s="4" t="s">
        <v>2373</v>
      </c>
      <c r="E1723" s="4" t="s">
        <v>2374</v>
      </c>
      <c r="F1723" s="4" t="s">
        <v>2373</v>
      </c>
      <c r="G1723" s="4">
        <v>1</v>
      </c>
      <c r="H1723" s="4" t="s">
        <v>2373</v>
      </c>
      <c r="I1723" s="4" t="str">
        <f t="shared" si="53"/>
        <v>Obesity</v>
      </c>
      <c r="J1723" s="36" t="str">
        <f t="shared" si="54"/>
        <v>Pre diabetes</v>
      </c>
    </row>
    <row r="1724" spans="1:10" x14ac:dyDescent="0.25">
      <c r="A1724" s="35" t="s">
        <v>643</v>
      </c>
      <c r="B1724" s="4">
        <v>15.49</v>
      </c>
      <c r="C1724" s="4">
        <v>9.6</v>
      </c>
      <c r="D1724" s="4" t="s">
        <v>2373</v>
      </c>
      <c r="E1724" s="4" t="s">
        <v>2373</v>
      </c>
      <c r="F1724" s="4" t="s">
        <v>2373</v>
      </c>
      <c r="G1724" s="4">
        <v>0</v>
      </c>
      <c r="H1724" s="4" t="s">
        <v>2373</v>
      </c>
      <c r="I1724" s="4" t="str">
        <f t="shared" si="53"/>
        <v>Underweight</v>
      </c>
      <c r="J1724" s="36" t="str">
        <f t="shared" si="54"/>
        <v>Diabetes</v>
      </c>
    </row>
    <row r="1725" spans="1:10" x14ac:dyDescent="0.25">
      <c r="A1725" s="35" t="s">
        <v>642</v>
      </c>
      <c r="B1725" s="4">
        <v>23.48</v>
      </c>
      <c r="C1725" s="4">
        <v>6.24</v>
      </c>
      <c r="D1725" s="4" t="s">
        <v>2373</v>
      </c>
      <c r="E1725" s="4" t="s">
        <v>2373</v>
      </c>
      <c r="F1725" s="4" t="s">
        <v>2373</v>
      </c>
      <c r="G1725" s="4">
        <v>1</v>
      </c>
      <c r="H1725" s="4" t="s">
        <v>2373</v>
      </c>
      <c r="I1725" s="4" t="str">
        <f t="shared" si="53"/>
        <v>Normal Weight</v>
      </c>
      <c r="J1725" s="36" t="str">
        <f t="shared" si="54"/>
        <v>Pre diabetes</v>
      </c>
    </row>
    <row r="1726" spans="1:10" x14ac:dyDescent="0.25">
      <c r="A1726" s="35" t="s">
        <v>641</v>
      </c>
      <c r="B1726" s="4">
        <v>30.02</v>
      </c>
      <c r="C1726" s="4">
        <v>7.63</v>
      </c>
      <c r="D1726" s="4" t="s">
        <v>2375</v>
      </c>
      <c r="E1726" s="4" t="s">
        <v>2373</v>
      </c>
      <c r="F1726" s="4" t="s">
        <v>2373</v>
      </c>
      <c r="G1726" s="4">
        <v>1</v>
      </c>
      <c r="H1726" s="4" t="s">
        <v>2373</v>
      </c>
      <c r="I1726" s="4" t="str">
        <f t="shared" si="53"/>
        <v>Obesity</v>
      </c>
      <c r="J1726" s="36" t="str">
        <f t="shared" si="54"/>
        <v>Diabetes</v>
      </c>
    </row>
    <row r="1727" spans="1:10" x14ac:dyDescent="0.25">
      <c r="A1727" s="35" t="s">
        <v>640</v>
      </c>
      <c r="B1727" s="4">
        <v>26.885000000000002</v>
      </c>
      <c r="C1727" s="4">
        <v>8.66</v>
      </c>
      <c r="D1727" s="4" t="s">
        <v>2375</v>
      </c>
      <c r="E1727" s="4" t="s">
        <v>2373</v>
      </c>
      <c r="F1727" s="4" t="s">
        <v>2373</v>
      </c>
      <c r="G1727" s="4">
        <v>1</v>
      </c>
      <c r="H1727" s="4" t="s">
        <v>2373</v>
      </c>
      <c r="I1727" s="4" t="str">
        <f t="shared" si="53"/>
        <v>Over Weight</v>
      </c>
      <c r="J1727" s="36" t="str">
        <f t="shared" si="54"/>
        <v>Diabetes</v>
      </c>
    </row>
    <row r="1728" spans="1:10" x14ac:dyDescent="0.25">
      <c r="A1728" s="35" t="s">
        <v>639</v>
      </c>
      <c r="B1728" s="4">
        <v>25.84</v>
      </c>
      <c r="C1728" s="4">
        <v>8.5500000000000007</v>
      </c>
      <c r="D1728" s="4" t="s">
        <v>2375</v>
      </c>
      <c r="E1728" s="4" t="s">
        <v>2373</v>
      </c>
      <c r="F1728" s="4" t="s">
        <v>2373</v>
      </c>
      <c r="G1728" s="4">
        <v>1</v>
      </c>
      <c r="H1728" s="4" t="s">
        <v>2373</v>
      </c>
      <c r="I1728" s="4" t="str">
        <f t="shared" si="53"/>
        <v>Over Weight</v>
      </c>
      <c r="J1728" s="36" t="str">
        <f t="shared" si="54"/>
        <v>Diabetes</v>
      </c>
    </row>
    <row r="1729" spans="1:10" x14ac:dyDescent="0.25">
      <c r="A1729" s="35" t="s">
        <v>638</v>
      </c>
      <c r="B1729" s="4">
        <v>27.454999999999998</v>
      </c>
      <c r="C1729" s="4">
        <v>4.54</v>
      </c>
      <c r="D1729" s="4" t="s">
        <v>2373</v>
      </c>
      <c r="E1729" s="4" t="s">
        <v>2373</v>
      </c>
      <c r="F1729" s="4" t="s">
        <v>2373</v>
      </c>
      <c r="G1729" s="4">
        <v>0</v>
      </c>
      <c r="H1729" s="4" t="s">
        <v>2373</v>
      </c>
      <c r="I1729" s="4" t="str">
        <f t="shared" si="53"/>
        <v>Over Weight</v>
      </c>
      <c r="J1729" s="36" t="str">
        <f t="shared" si="54"/>
        <v>Normal</v>
      </c>
    </row>
    <row r="1730" spans="1:10" x14ac:dyDescent="0.25">
      <c r="A1730" s="35" t="s">
        <v>637</v>
      </c>
      <c r="B1730" s="4">
        <v>24.605</v>
      </c>
      <c r="C1730" s="4">
        <v>5.7</v>
      </c>
      <c r="D1730" s="4" t="s">
        <v>2373</v>
      </c>
      <c r="E1730" s="4" t="s">
        <v>2373</v>
      </c>
      <c r="F1730" s="4" t="s">
        <v>2373</v>
      </c>
      <c r="G1730" s="4">
        <v>0</v>
      </c>
      <c r="H1730" s="4" t="s">
        <v>2373</v>
      </c>
      <c r="I1730" s="4" t="str">
        <f t="shared" si="53"/>
        <v>Normal Weight</v>
      </c>
      <c r="J1730" s="36" t="str">
        <f t="shared" si="54"/>
        <v>Pre diabetes</v>
      </c>
    </row>
    <row r="1731" spans="1:10" x14ac:dyDescent="0.25">
      <c r="A1731" s="35" t="s">
        <v>636</v>
      </c>
      <c r="B1731" s="4">
        <v>30.8</v>
      </c>
      <c r="C1731" s="4">
        <v>5.07</v>
      </c>
      <c r="D1731" s="4" t="s">
        <v>2373</v>
      </c>
      <c r="E1731" s="4" t="s">
        <v>2373</v>
      </c>
      <c r="F1731" s="4" t="s">
        <v>2373</v>
      </c>
      <c r="G1731" s="4">
        <v>0</v>
      </c>
      <c r="H1731" s="4" t="s">
        <v>2373</v>
      </c>
      <c r="I1731" s="4" t="str">
        <f t="shared" ref="I1731:I1794" si="55">IF(B1731&lt;18.5,"Underweight",IF(B1731&lt;24.9,"Normal Weight",IF(B1731&lt;29.9,"Over Weight","Obesity")))</f>
        <v>Obesity</v>
      </c>
      <c r="J1731" s="36" t="str">
        <f t="shared" si="54"/>
        <v>Normal</v>
      </c>
    </row>
    <row r="1732" spans="1:10" x14ac:dyDescent="0.25">
      <c r="A1732" s="35" t="s">
        <v>635</v>
      </c>
      <c r="B1732" s="4">
        <v>34.799999999999997</v>
      </c>
      <c r="C1732" s="4">
        <v>4.38</v>
      </c>
      <c r="D1732" s="4" t="s">
        <v>2373</v>
      </c>
      <c r="E1732" s="4" t="s">
        <v>2373</v>
      </c>
      <c r="F1732" s="4" t="s">
        <v>2373</v>
      </c>
      <c r="G1732" s="4">
        <v>1</v>
      </c>
      <c r="H1732" s="4" t="s">
        <v>2373</v>
      </c>
      <c r="I1732" s="4" t="str">
        <f t="shared" si="55"/>
        <v>Obesity</v>
      </c>
      <c r="J1732" s="36" t="str">
        <f t="shared" si="54"/>
        <v>Normal</v>
      </c>
    </row>
    <row r="1733" spans="1:10" x14ac:dyDescent="0.25">
      <c r="A1733" s="35" t="s">
        <v>634</v>
      </c>
      <c r="B1733" s="4">
        <v>34.21</v>
      </c>
      <c r="C1733" s="4">
        <v>4.54</v>
      </c>
      <c r="D1733" s="4" t="s">
        <v>2373</v>
      </c>
      <c r="E1733" s="4" t="s">
        <v>2373</v>
      </c>
      <c r="F1733" s="4" t="s">
        <v>2373</v>
      </c>
      <c r="G1733" s="4">
        <v>1</v>
      </c>
      <c r="H1733" s="4" t="s">
        <v>2373</v>
      </c>
      <c r="I1733" s="4" t="str">
        <f t="shared" si="55"/>
        <v>Obesity</v>
      </c>
      <c r="J1733" s="36" t="str">
        <f t="shared" si="54"/>
        <v>Normal</v>
      </c>
    </row>
    <row r="1734" spans="1:10" x14ac:dyDescent="0.25">
      <c r="A1734" s="35" t="s">
        <v>633</v>
      </c>
      <c r="B1734" s="4">
        <v>31</v>
      </c>
      <c r="C1734" s="4">
        <v>5.38</v>
      </c>
      <c r="D1734" s="4" t="s">
        <v>2373</v>
      </c>
      <c r="E1734" s="4" t="s">
        <v>2373</v>
      </c>
      <c r="F1734" s="4" t="s">
        <v>2373</v>
      </c>
      <c r="G1734" s="4">
        <v>1</v>
      </c>
      <c r="H1734" s="4" t="s">
        <v>2373</v>
      </c>
      <c r="I1734" s="4" t="str">
        <f t="shared" si="55"/>
        <v>Obesity</v>
      </c>
      <c r="J1734" s="36" t="str">
        <f t="shared" si="54"/>
        <v>Normal</v>
      </c>
    </row>
    <row r="1735" spans="1:10" x14ac:dyDescent="0.25">
      <c r="A1735" s="35" t="s">
        <v>632</v>
      </c>
      <c r="B1735" s="4">
        <v>26.125</v>
      </c>
      <c r="C1735" s="4">
        <v>5.55</v>
      </c>
      <c r="D1735" s="4" t="s">
        <v>2373</v>
      </c>
      <c r="E1735" s="4" t="s">
        <v>2373</v>
      </c>
      <c r="F1735" s="4" t="s">
        <v>2373</v>
      </c>
      <c r="G1735" s="4">
        <v>1</v>
      </c>
      <c r="H1735" s="4" t="s">
        <v>2373</v>
      </c>
      <c r="I1735" s="4" t="str">
        <f t="shared" si="55"/>
        <v>Over Weight</v>
      </c>
      <c r="J1735" s="36" t="str">
        <f t="shared" si="54"/>
        <v>Normal</v>
      </c>
    </row>
    <row r="1736" spans="1:10" x14ac:dyDescent="0.25">
      <c r="A1736" s="35" t="s">
        <v>631</v>
      </c>
      <c r="B1736" s="4">
        <v>30.13</v>
      </c>
      <c r="C1736" s="4">
        <v>4.03</v>
      </c>
      <c r="D1736" s="4" t="s">
        <v>2375</v>
      </c>
      <c r="E1736" s="4" t="s">
        <v>2373</v>
      </c>
      <c r="F1736" s="4" t="s">
        <v>2373</v>
      </c>
      <c r="G1736" s="4">
        <v>1</v>
      </c>
      <c r="H1736" s="4" t="s">
        <v>2373</v>
      </c>
      <c r="I1736" s="4" t="str">
        <f t="shared" si="55"/>
        <v>Obesity</v>
      </c>
      <c r="J1736" s="36" t="str">
        <f t="shared" si="54"/>
        <v>Normal</v>
      </c>
    </row>
    <row r="1737" spans="1:10" x14ac:dyDescent="0.25">
      <c r="A1737" s="35" t="s">
        <v>630</v>
      </c>
      <c r="B1737" s="4">
        <v>34.19</v>
      </c>
      <c r="C1737" s="4">
        <v>4.1900000000000004</v>
      </c>
      <c r="D1737" s="4" t="s">
        <v>2373</v>
      </c>
      <c r="E1737" s="4" t="s">
        <v>2373</v>
      </c>
      <c r="F1737" s="4" t="s">
        <v>2373</v>
      </c>
      <c r="G1737" s="4">
        <v>0</v>
      </c>
      <c r="H1737" s="4" t="s">
        <v>2373</v>
      </c>
      <c r="I1737" s="4" t="str">
        <f t="shared" si="55"/>
        <v>Obesity</v>
      </c>
      <c r="J1737" s="36" t="str">
        <f t="shared" si="54"/>
        <v>Normal</v>
      </c>
    </row>
    <row r="1738" spans="1:10" x14ac:dyDescent="0.25">
      <c r="A1738" s="35" t="s">
        <v>629</v>
      </c>
      <c r="B1738" s="4">
        <v>22.515000000000001</v>
      </c>
      <c r="C1738" s="4">
        <v>4.37</v>
      </c>
      <c r="D1738" s="4" t="s">
        <v>2373</v>
      </c>
      <c r="E1738" s="4" t="s">
        <v>2373</v>
      </c>
      <c r="F1738" s="4" t="s">
        <v>2375</v>
      </c>
      <c r="G1738" s="4">
        <v>1</v>
      </c>
      <c r="H1738" s="4" t="s">
        <v>2373</v>
      </c>
      <c r="I1738" s="4" t="str">
        <f t="shared" si="55"/>
        <v>Normal Weight</v>
      </c>
      <c r="J1738" s="36" t="str">
        <f t="shared" si="54"/>
        <v>Normal</v>
      </c>
    </row>
    <row r="1739" spans="1:10" x14ac:dyDescent="0.25">
      <c r="A1739" s="35" t="s">
        <v>628</v>
      </c>
      <c r="B1739" s="4">
        <v>18.239999999999998</v>
      </c>
      <c r="C1739" s="4">
        <v>5.31</v>
      </c>
      <c r="D1739" s="4" t="s">
        <v>2375</v>
      </c>
      <c r="E1739" s="4" t="s">
        <v>2373</v>
      </c>
      <c r="F1739" s="4" t="s">
        <v>2375</v>
      </c>
      <c r="G1739" s="4">
        <v>1</v>
      </c>
      <c r="H1739" s="4" t="s">
        <v>2373</v>
      </c>
      <c r="I1739" s="4" t="str">
        <f t="shared" si="55"/>
        <v>Underweight</v>
      </c>
      <c r="J1739" s="36" t="str">
        <f t="shared" si="54"/>
        <v>Normal</v>
      </c>
    </row>
    <row r="1740" spans="1:10" x14ac:dyDescent="0.25">
      <c r="A1740" s="35" t="s">
        <v>626</v>
      </c>
      <c r="B1740" s="4">
        <v>37.28</v>
      </c>
      <c r="C1740" s="4">
        <v>4.66</v>
      </c>
      <c r="D1740" s="4" t="s">
        <v>2373</v>
      </c>
      <c r="E1740" s="4" t="s">
        <v>2374</v>
      </c>
      <c r="F1740" s="4" t="s">
        <v>2373</v>
      </c>
      <c r="G1740" s="4">
        <v>1</v>
      </c>
      <c r="H1740" s="4" t="s">
        <v>2373</v>
      </c>
      <c r="I1740" s="4" t="str">
        <f t="shared" si="55"/>
        <v>Obesity</v>
      </c>
      <c r="J1740" s="36" t="str">
        <f t="shared" si="54"/>
        <v>Normal</v>
      </c>
    </row>
    <row r="1741" spans="1:10" x14ac:dyDescent="0.25">
      <c r="A1741" s="35" t="s">
        <v>625</v>
      </c>
      <c r="B1741" s="4">
        <v>18.2</v>
      </c>
      <c r="C1741" s="4">
        <v>6.19</v>
      </c>
      <c r="D1741" s="4" t="s">
        <v>2373</v>
      </c>
      <c r="E1741" s="4" t="s">
        <v>2373</v>
      </c>
      <c r="F1741" s="4" t="s">
        <v>2375</v>
      </c>
      <c r="G1741" s="4">
        <v>1</v>
      </c>
      <c r="H1741" s="4" t="s">
        <v>2373</v>
      </c>
      <c r="I1741" s="4" t="str">
        <f t="shared" si="55"/>
        <v>Underweight</v>
      </c>
      <c r="J1741" s="36" t="str">
        <f t="shared" si="54"/>
        <v>Pre diabetes</v>
      </c>
    </row>
    <row r="1742" spans="1:10" x14ac:dyDescent="0.25">
      <c r="A1742" s="35" t="s">
        <v>624</v>
      </c>
      <c r="B1742" s="4">
        <v>20.53</v>
      </c>
      <c r="C1742" s="4">
        <v>4.8600000000000003</v>
      </c>
      <c r="D1742" s="4" t="s">
        <v>2373</v>
      </c>
      <c r="E1742" s="4" t="s">
        <v>2373</v>
      </c>
      <c r="F1742" s="4" t="s">
        <v>2373</v>
      </c>
      <c r="G1742" s="4">
        <v>1</v>
      </c>
      <c r="H1742" s="4" t="s">
        <v>2373</v>
      </c>
      <c r="I1742" s="4" t="str">
        <f t="shared" si="55"/>
        <v>Normal Weight</v>
      </c>
      <c r="J1742" s="36" t="str">
        <f t="shared" si="54"/>
        <v>Normal</v>
      </c>
    </row>
    <row r="1743" spans="1:10" x14ac:dyDescent="0.25">
      <c r="A1743" s="35" t="s">
        <v>623</v>
      </c>
      <c r="B1743" s="4">
        <v>23.79</v>
      </c>
      <c r="C1743" s="4">
        <v>4.74</v>
      </c>
      <c r="D1743" s="4" t="s">
        <v>2373</v>
      </c>
      <c r="E1743" s="4" t="s">
        <v>2373</v>
      </c>
      <c r="F1743" s="4" t="s">
        <v>2373</v>
      </c>
      <c r="G1743" s="4">
        <v>0</v>
      </c>
      <c r="H1743" s="4" t="s">
        <v>2373</v>
      </c>
      <c r="I1743" s="4" t="str">
        <f t="shared" si="55"/>
        <v>Normal Weight</v>
      </c>
      <c r="J1743" s="36" t="str">
        <f t="shared" si="54"/>
        <v>Normal</v>
      </c>
    </row>
    <row r="1744" spans="1:10" x14ac:dyDescent="0.25">
      <c r="A1744" s="35" t="s">
        <v>622</v>
      </c>
      <c r="B1744" s="4">
        <v>29.8</v>
      </c>
      <c r="C1744" s="4">
        <v>6.03</v>
      </c>
      <c r="D1744" s="4" t="s">
        <v>2373</v>
      </c>
      <c r="E1744" s="4" t="s">
        <v>2373</v>
      </c>
      <c r="F1744" s="4" t="s">
        <v>2373</v>
      </c>
      <c r="G1744" s="4">
        <v>0</v>
      </c>
      <c r="H1744" s="4" t="s">
        <v>2373</v>
      </c>
      <c r="I1744" s="4" t="str">
        <f t="shared" si="55"/>
        <v>Over Weight</v>
      </c>
      <c r="J1744" s="36" t="str">
        <f t="shared" si="54"/>
        <v>Pre diabetes</v>
      </c>
    </row>
    <row r="1745" spans="1:10" x14ac:dyDescent="0.25">
      <c r="A1745" s="35" t="s">
        <v>621</v>
      </c>
      <c r="B1745" s="4">
        <v>31.54</v>
      </c>
      <c r="C1745" s="4">
        <v>4.71</v>
      </c>
      <c r="D1745" s="4" t="s">
        <v>2373</v>
      </c>
      <c r="E1745" s="4" t="s">
        <v>2373</v>
      </c>
      <c r="F1745" s="4" t="s">
        <v>2373</v>
      </c>
      <c r="G1745" s="4">
        <v>0</v>
      </c>
      <c r="H1745" s="4" t="s">
        <v>2373</v>
      </c>
      <c r="I1745" s="4" t="str">
        <f t="shared" si="55"/>
        <v>Obesity</v>
      </c>
      <c r="J1745" s="36" t="str">
        <f t="shared" si="54"/>
        <v>Normal</v>
      </c>
    </row>
    <row r="1746" spans="1:10" x14ac:dyDescent="0.25">
      <c r="A1746" s="35" t="s">
        <v>620</v>
      </c>
      <c r="B1746" s="4">
        <v>20.82</v>
      </c>
      <c r="C1746" s="4">
        <v>5.55</v>
      </c>
      <c r="D1746" s="4" t="s">
        <v>2373</v>
      </c>
      <c r="E1746" s="4" t="s">
        <v>2373</v>
      </c>
      <c r="F1746" s="4" t="s">
        <v>2373</v>
      </c>
      <c r="G1746" s="4">
        <v>1</v>
      </c>
      <c r="H1746" s="4" t="s">
        <v>2373</v>
      </c>
      <c r="I1746" s="4" t="str">
        <f t="shared" si="55"/>
        <v>Normal Weight</v>
      </c>
      <c r="J1746" s="36" t="str">
        <f t="shared" si="54"/>
        <v>Normal</v>
      </c>
    </row>
    <row r="1747" spans="1:10" x14ac:dyDescent="0.25">
      <c r="A1747" s="35" t="s">
        <v>619</v>
      </c>
      <c r="B1747" s="4">
        <v>38.83</v>
      </c>
      <c r="C1747" s="4">
        <v>4.78</v>
      </c>
      <c r="D1747" s="4" t="s">
        <v>2373</v>
      </c>
      <c r="E1747" s="4" t="s">
        <v>2373</v>
      </c>
      <c r="F1747" s="4" t="s">
        <v>2375</v>
      </c>
      <c r="G1747" s="4">
        <v>1</v>
      </c>
      <c r="H1747" s="4" t="s">
        <v>2373</v>
      </c>
      <c r="I1747" s="4" t="str">
        <f t="shared" si="55"/>
        <v>Obesity</v>
      </c>
      <c r="J1747" s="36" t="str">
        <f t="shared" si="54"/>
        <v>Normal</v>
      </c>
    </row>
    <row r="1748" spans="1:10" x14ac:dyDescent="0.25">
      <c r="A1748" s="35" t="s">
        <v>618</v>
      </c>
      <c r="B1748" s="4">
        <v>23.44</v>
      </c>
      <c r="C1748" s="4">
        <v>4.6500000000000004</v>
      </c>
      <c r="D1748" s="4" t="s">
        <v>2375</v>
      </c>
      <c r="E1748" s="4" t="s">
        <v>2373</v>
      </c>
      <c r="F1748" s="4" t="s">
        <v>2373</v>
      </c>
      <c r="G1748" s="4">
        <v>1</v>
      </c>
      <c r="H1748" s="4" t="s">
        <v>2373</v>
      </c>
      <c r="I1748" s="4" t="str">
        <f t="shared" si="55"/>
        <v>Normal Weight</v>
      </c>
      <c r="J1748" s="36" t="str">
        <f t="shared" si="54"/>
        <v>Normal</v>
      </c>
    </row>
    <row r="1749" spans="1:10" x14ac:dyDescent="0.25">
      <c r="A1749" s="35" t="s">
        <v>617</v>
      </c>
      <c r="B1749" s="4">
        <v>24.13</v>
      </c>
      <c r="C1749" s="4">
        <v>5.2</v>
      </c>
      <c r="D1749" s="4" t="s">
        <v>2373</v>
      </c>
      <c r="E1749" s="4" t="s">
        <v>2373</v>
      </c>
      <c r="F1749" s="4" t="s">
        <v>2373</v>
      </c>
      <c r="G1749" s="4">
        <v>1</v>
      </c>
      <c r="H1749" s="4" t="s">
        <v>2373</v>
      </c>
      <c r="I1749" s="4" t="str">
        <f t="shared" si="55"/>
        <v>Normal Weight</v>
      </c>
      <c r="J1749" s="36" t="str">
        <f t="shared" si="54"/>
        <v>Normal</v>
      </c>
    </row>
    <row r="1750" spans="1:10" x14ac:dyDescent="0.25">
      <c r="A1750" s="35" t="s">
        <v>616</v>
      </c>
      <c r="B1750" s="4">
        <v>42.13</v>
      </c>
      <c r="C1750" s="4">
        <v>4.54</v>
      </c>
      <c r="D1750" s="4" t="s">
        <v>2375</v>
      </c>
      <c r="E1750" s="4" t="s">
        <v>2373</v>
      </c>
      <c r="F1750" s="4" t="s">
        <v>2373</v>
      </c>
      <c r="G1750" s="4">
        <v>1</v>
      </c>
      <c r="H1750" s="4" t="s">
        <v>2373</v>
      </c>
      <c r="I1750" s="4" t="str">
        <f t="shared" si="55"/>
        <v>Obesity</v>
      </c>
      <c r="J1750" s="36" t="str">
        <f t="shared" si="54"/>
        <v>Normal</v>
      </c>
    </row>
    <row r="1751" spans="1:10" x14ac:dyDescent="0.25">
      <c r="A1751" s="35" t="s">
        <v>615</v>
      </c>
      <c r="B1751" s="4">
        <v>17.86</v>
      </c>
      <c r="C1751" s="4">
        <v>4.1100000000000003</v>
      </c>
      <c r="D1751" s="4" t="s">
        <v>2373</v>
      </c>
      <c r="E1751" s="4" t="s">
        <v>2373</v>
      </c>
      <c r="F1751" s="4" t="s">
        <v>2373</v>
      </c>
      <c r="G1751" s="4">
        <v>1</v>
      </c>
      <c r="H1751" s="4" t="s">
        <v>2373</v>
      </c>
      <c r="I1751" s="4" t="str">
        <f t="shared" si="55"/>
        <v>Underweight</v>
      </c>
      <c r="J1751" s="36" t="str">
        <f t="shared" si="54"/>
        <v>Normal</v>
      </c>
    </row>
    <row r="1752" spans="1:10" x14ac:dyDescent="0.25">
      <c r="A1752" s="35" t="s">
        <v>614</v>
      </c>
      <c r="B1752" s="4">
        <v>32.78</v>
      </c>
      <c r="C1752" s="4">
        <v>4.63</v>
      </c>
      <c r="D1752" s="4" t="s">
        <v>2373</v>
      </c>
      <c r="E1752" s="4" t="s">
        <v>2373</v>
      </c>
      <c r="F1752" s="4" t="s">
        <v>2373</v>
      </c>
      <c r="G1752" s="4">
        <v>0</v>
      </c>
      <c r="H1752" s="4" t="s">
        <v>2373</v>
      </c>
      <c r="I1752" s="4" t="str">
        <f t="shared" si="55"/>
        <v>Obesity</v>
      </c>
      <c r="J1752" s="36" t="str">
        <f t="shared" si="54"/>
        <v>Normal</v>
      </c>
    </row>
    <row r="1753" spans="1:10" x14ac:dyDescent="0.25">
      <c r="A1753" s="35" t="s">
        <v>613</v>
      </c>
      <c r="B1753" s="4">
        <v>23.9</v>
      </c>
      <c r="C1753" s="4">
        <v>6.06</v>
      </c>
      <c r="D1753" s="4" t="s">
        <v>2375</v>
      </c>
      <c r="E1753" s="4" t="s">
        <v>2373</v>
      </c>
      <c r="F1753" s="4" t="s">
        <v>2375</v>
      </c>
      <c r="G1753" s="4">
        <v>1</v>
      </c>
      <c r="H1753" s="4" t="s">
        <v>2373</v>
      </c>
      <c r="I1753" s="4" t="str">
        <f t="shared" si="55"/>
        <v>Normal Weight</v>
      </c>
      <c r="J1753" s="36" t="str">
        <f t="shared" si="54"/>
        <v>Pre diabetes</v>
      </c>
    </row>
    <row r="1754" spans="1:10" x14ac:dyDescent="0.25">
      <c r="A1754" s="35" t="s">
        <v>612</v>
      </c>
      <c r="B1754" s="4">
        <v>15.47</v>
      </c>
      <c r="C1754" s="4">
        <v>8.43</v>
      </c>
      <c r="D1754" s="4" t="s">
        <v>2373</v>
      </c>
      <c r="E1754" s="4" t="s">
        <v>2373</v>
      </c>
      <c r="F1754" s="4" t="s">
        <v>2373</v>
      </c>
      <c r="G1754" s="4">
        <v>0</v>
      </c>
      <c r="H1754" s="4" t="s">
        <v>2373</v>
      </c>
      <c r="I1754" s="4" t="str">
        <f t="shared" si="55"/>
        <v>Underweight</v>
      </c>
      <c r="J1754" s="36" t="str">
        <f t="shared" si="54"/>
        <v>Diabetes</v>
      </c>
    </row>
    <row r="1755" spans="1:10" x14ac:dyDescent="0.25">
      <c r="A1755" s="35" t="s">
        <v>611</v>
      </c>
      <c r="B1755" s="4">
        <v>28.54</v>
      </c>
      <c r="C1755" s="4">
        <v>5.51</v>
      </c>
      <c r="D1755" s="4" t="s">
        <v>2373</v>
      </c>
      <c r="E1755" s="4" t="s">
        <v>2373</v>
      </c>
      <c r="F1755" s="4" t="s">
        <v>2375</v>
      </c>
      <c r="G1755" s="4">
        <v>1</v>
      </c>
      <c r="H1755" s="4" t="s">
        <v>2373</v>
      </c>
      <c r="I1755" s="4" t="str">
        <f t="shared" si="55"/>
        <v>Over Weight</v>
      </c>
      <c r="J1755" s="36" t="str">
        <f t="shared" si="54"/>
        <v>Normal</v>
      </c>
    </row>
    <row r="1756" spans="1:10" x14ac:dyDescent="0.25">
      <c r="A1756" s="35" t="s">
        <v>610</v>
      </c>
      <c r="B1756" s="4">
        <v>18.54</v>
      </c>
      <c r="C1756" s="4">
        <v>4.95</v>
      </c>
      <c r="D1756" s="4" t="s">
        <v>2373</v>
      </c>
      <c r="E1756" s="4" t="s">
        <v>2373</v>
      </c>
      <c r="F1756" s="4" t="s">
        <v>2373</v>
      </c>
      <c r="G1756" s="4">
        <v>0</v>
      </c>
      <c r="H1756" s="4" t="s">
        <v>2373</v>
      </c>
      <c r="I1756" s="4" t="str">
        <f t="shared" si="55"/>
        <v>Normal Weight</v>
      </c>
      <c r="J1756" s="36" t="str">
        <f t="shared" si="54"/>
        <v>Normal</v>
      </c>
    </row>
    <row r="1757" spans="1:10" x14ac:dyDescent="0.25">
      <c r="A1757" s="35" t="s">
        <v>609</v>
      </c>
      <c r="B1757" s="4">
        <v>32.18</v>
      </c>
      <c r="C1757" s="4">
        <v>6.44</v>
      </c>
      <c r="D1757" s="4" t="s">
        <v>2375</v>
      </c>
      <c r="E1757" s="4" t="s">
        <v>2373</v>
      </c>
      <c r="F1757" s="4" t="s">
        <v>2375</v>
      </c>
      <c r="G1757" s="4">
        <v>1</v>
      </c>
      <c r="H1757" s="4" t="s">
        <v>2373</v>
      </c>
      <c r="I1757" s="4" t="str">
        <f t="shared" si="55"/>
        <v>Obesity</v>
      </c>
      <c r="J1757" s="36" t="str">
        <f t="shared" si="54"/>
        <v>Diabetes</v>
      </c>
    </row>
    <row r="1758" spans="1:10" x14ac:dyDescent="0.25">
      <c r="A1758" s="35" t="s">
        <v>608</v>
      </c>
      <c r="B1758" s="4">
        <v>37.380000000000003</v>
      </c>
      <c r="C1758" s="4">
        <v>6.05</v>
      </c>
      <c r="D1758" s="4" t="s">
        <v>2375</v>
      </c>
      <c r="E1758" s="4" t="s">
        <v>2373</v>
      </c>
      <c r="F1758" s="4" t="s">
        <v>2373</v>
      </c>
      <c r="G1758" s="4">
        <v>0</v>
      </c>
      <c r="H1758" s="4" t="s">
        <v>2373</v>
      </c>
      <c r="I1758" s="4" t="str">
        <f t="shared" si="55"/>
        <v>Obesity</v>
      </c>
      <c r="J1758" s="36" t="str">
        <f t="shared" si="54"/>
        <v>Pre diabetes</v>
      </c>
    </row>
    <row r="1759" spans="1:10" x14ac:dyDescent="0.25">
      <c r="A1759" s="35" t="s">
        <v>607</v>
      </c>
      <c r="B1759" s="4">
        <v>31.12</v>
      </c>
      <c r="C1759" s="4">
        <v>4.76</v>
      </c>
      <c r="D1759" s="4" t="s">
        <v>2375</v>
      </c>
      <c r="E1759" s="4" t="s">
        <v>2373</v>
      </c>
      <c r="F1759" s="4" t="s">
        <v>2375</v>
      </c>
      <c r="G1759" s="4">
        <v>1</v>
      </c>
      <c r="H1759" s="4" t="s">
        <v>2373</v>
      </c>
      <c r="I1759" s="4" t="str">
        <f t="shared" si="55"/>
        <v>Obesity</v>
      </c>
      <c r="J1759" s="36" t="str">
        <f t="shared" si="54"/>
        <v>Normal</v>
      </c>
    </row>
    <row r="1760" spans="1:10" x14ac:dyDescent="0.25">
      <c r="A1760" s="35" t="s">
        <v>606</v>
      </c>
      <c r="B1760" s="4">
        <v>22.01</v>
      </c>
      <c r="C1760" s="4">
        <v>6.72</v>
      </c>
      <c r="D1760" s="4" t="s">
        <v>2375</v>
      </c>
      <c r="E1760" s="4" t="s">
        <v>2373</v>
      </c>
      <c r="F1760" s="4" t="s">
        <v>2373</v>
      </c>
      <c r="G1760" s="4">
        <v>1</v>
      </c>
      <c r="H1760" s="4" t="s">
        <v>2373</v>
      </c>
      <c r="I1760" s="4" t="str">
        <f t="shared" si="55"/>
        <v>Normal Weight</v>
      </c>
      <c r="J1760" s="36" t="str">
        <f t="shared" si="54"/>
        <v>Diabetes</v>
      </c>
    </row>
    <row r="1761" spans="1:10" x14ac:dyDescent="0.25">
      <c r="A1761" s="35" t="s">
        <v>605</v>
      </c>
      <c r="B1761" s="4">
        <v>27.645</v>
      </c>
      <c r="C1761" s="4">
        <v>5.7</v>
      </c>
      <c r="D1761" s="4" t="s">
        <v>2373</v>
      </c>
      <c r="E1761" s="4" t="s">
        <v>2373</v>
      </c>
      <c r="F1761" s="4" t="s">
        <v>2373</v>
      </c>
      <c r="G1761" s="4">
        <v>0</v>
      </c>
      <c r="H1761" s="4" t="s">
        <v>2373</v>
      </c>
      <c r="I1761" s="4" t="str">
        <f t="shared" si="55"/>
        <v>Over Weight</v>
      </c>
      <c r="J1761" s="36" t="str">
        <f t="shared" si="54"/>
        <v>Pre diabetes</v>
      </c>
    </row>
    <row r="1762" spans="1:10" x14ac:dyDescent="0.25">
      <c r="A1762" s="35" t="s">
        <v>604</v>
      </c>
      <c r="B1762" s="4">
        <v>29.64</v>
      </c>
      <c r="C1762" s="4">
        <v>5.31</v>
      </c>
      <c r="D1762" s="4" t="s">
        <v>2375</v>
      </c>
      <c r="E1762" s="4" t="s">
        <v>2373</v>
      </c>
      <c r="F1762" s="4" t="s">
        <v>2373</v>
      </c>
      <c r="G1762" s="4">
        <v>0</v>
      </c>
      <c r="H1762" s="4" t="s">
        <v>2373</v>
      </c>
      <c r="I1762" s="4" t="str">
        <f t="shared" si="55"/>
        <v>Over Weight</v>
      </c>
      <c r="J1762" s="36" t="str">
        <f t="shared" si="54"/>
        <v>Normal</v>
      </c>
    </row>
    <row r="1763" spans="1:10" x14ac:dyDescent="0.25">
      <c r="A1763" s="35" t="s">
        <v>603</v>
      </c>
      <c r="B1763" s="4">
        <v>33.700000000000003</v>
      </c>
      <c r="C1763" s="4">
        <v>4.32</v>
      </c>
      <c r="D1763" s="4" t="s">
        <v>2375</v>
      </c>
      <c r="E1763" s="4" t="s">
        <v>2373</v>
      </c>
      <c r="F1763" s="4" t="s">
        <v>2373</v>
      </c>
      <c r="G1763" s="4">
        <v>1</v>
      </c>
      <c r="H1763" s="4" t="s">
        <v>2373</v>
      </c>
      <c r="I1763" s="4" t="str">
        <f t="shared" si="55"/>
        <v>Obesity</v>
      </c>
      <c r="J1763" s="36" t="str">
        <f t="shared" si="54"/>
        <v>Normal</v>
      </c>
    </row>
    <row r="1764" spans="1:10" x14ac:dyDescent="0.25">
      <c r="A1764" s="35" t="s">
        <v>602</v>
      </c>
      <c r="B1764" s="4">
        <v>27.5</v>
      </c>
      <c r="C1764" s="4">
        <v>4.2300000000000004</v>
      </c>
      <c r="D1764" s="4" t="s">
        <v>2375</v>
      </c>
      <c r="E1764" s="4" t="s">
        <v>2373</v>
      </c>
      <c r="F1764" s="4" t="s">
        <v>2373</v>
      </c>
      <c r="G1764" s="4">
        <v>1</v>
      </c>
      <c r="H1764" s="4" t="s">
        <v>2373</v>
      </c>
      <c r="I1764" s="4" t="str">
        <f t="shared" si="55"/>
        <v>Over Weight</v>
      </c>
      <c r="J1764" s="36" t="str">
        <f t="shared" si="54"/>
        <v>Normal</v>
      </c>
    </row>
    <row r="1765" spans="1:10" x14ac:dyDescent="0.25">
      <c r="A1765" s="35" t="s">
        <v>601</v>
      </c>
      <c r="B1765" s="4">
        <v>16.12</v>
      </c>
      <c r="C1765" s="4">
        <v>6.09</v>
      </c>
      <c r="D1765" s="4" t="s">
        <v>2373</v>
      </c>
      <c r="E1765" s="4" t="s">
        <v>2373</v>
      </c>
      <c r="F1765" s="4" t="s">
        <v>2373</v>
      </c>
      <c r="G1765" s="4">
        <v>0</v>
      </c>
      <c r="H1765" s="4" t="s">
        <v>2373</v>
      </c>
      <c r="I1765" s="4" t="str">
        <f t="shared" si="55"/>
        <v>Underweight</v>
      </c>
      <c r="J1765" s="36" t="str">
        <f t="shared" si="54"/>
        <v>Pre diabetes</v>
      </c>
    </row>
    <row r="1766" spans="1:10" x14ac:dyDescent="0.25">
      <c r="A1766" s="35" t="s">
        <v>600</v>
      </c>
      <c r="B1766" s="4">
        <v>26.73</v>
      </c>
      <c r="C1766" s="4">
        <v>4.74</v>
      </c>
      <c r="D1766" s="4" t="s">
        <v>2375</v>
      </c>
      <c r="E1766" s="4" t="s">
        <v>2373</v>
      </c>
      <c r="F1766" s="4" t="s">
        <v>2373</v>
      </c>
      <c r="G1766" s="4">
        <v>1</v>
      </c>
      <c r="H1766" s="4" t="s">
        <v>2373</v>
      </c>
      <c r="I1766" s="4" t="str">
        <f t="shared" si="55"/>
        <v>Over Weight</v>
      </c>
      <c r="J1766" s="36" t="str">
        <f t="shared" si="54"/>
        <v>Normal</v>
      </c>
    </row>
    <row r="1767" spans="1:10" x14ac:dyDescent="0.25">
      <c r="A1767" s="35" t="s">
        <v>599</v>
      </c>
      <c r="B1767" s="4">
        <v>37.25</v>
      </c>
      <c r="C1767" s="4">
        <v>6.23</v>
      </c>
      <c r="D1767" s="4" t="s">
        <v>2375</v>
      </c>
      <c r="E1767" s="4" t="s">
        <v>2373</v>
      </c>
      <c r="F1767" s="4" t="s">
        <v>2373</v>
      </c>
      <c r="G1767" s="4">
        <v>0</v>
      </c>
      <c r="H1767" s="4" t="s">
        <v>2373</v>
      </c>
      <c r="I1767" s="4" t="str">
        <f t="shared" si="55"/>
        <v>Obesity</v>
      </c>
      <c r="J1767" s="36" t="str">
        <f t="shared" si="54"/>
        <v>Pre diabetes</v>
      </c>
    </row>
    <row r="1768" spans="1:10" x14ac:dyDescent="0.25">
      <c r="A1768" s="35" t="s">
        <v>598</v>
      </c>
      <c r="B1768" s="4">
        <v>23.56</v>
      </c>
      <c r="C1768" s="4">
        <v>5.45</v>
      </c>
      <c r="D1768" s="4" t="s">
        <v>2375</v>
      </c>
      <c r="E1768" s="4" t="s">
        <v>2373</v>
      </c>
      <c r="F1768" s="4" t="s">
        <v>2373</v>
      </c>
      <c r="G1768" s="4">
        <v>1</v>
      </c>
      <c r="H1768" s="4" t="s">
        <v>2373</v>
      </c>
      <c r="I1768" s="4" t="str">
        <f t="shared" si="55"/>
        <v>Normal Weight</v>
      </c>
      <c r="J1768" s="36" t="str">
        <f t="shared" si="54"/>
        <v>Normal</v>
      </c>
    </row>
    <row r="1769" spans="1:10" x14ac:dyDescent="0.25">
      <c r="A1769" s="35" t="s">
        <v>597</v>
      </c>
      <c r="B1769" s="4">
        <v>15.84</v>
      </c>
      <c r="C1769" s="4">
        <v>10.34</v>
      </c>
      <c r="D1769" s="4" t="s">
        <v>2373</v>
      </c>
      <c r="E1769" s="4" t="s">
        <v>2373</v>
      </c>
      <c r="F1769" s="4" t="s">
        <v>2373</v>
      </c>
      <c r="G1769" s="4">
        <v>2</v>
      </c>
      <c r="H1769" s="4" t="s">
        <v>2373</v>
      </c>
      <c r="I1769" s="4" t="str">
        <f t="shared" si="55"/>
        <v>Underweight</v>
      </c>
      <c r="J1769" s="36" t="str">
        <f t="shared" si="54"/>
        <v>Diabetes</v>
      </c>
    </row>
    <row r="1770" spans="1:10" x14ac:dyDescent="0.25">
      <c r="A1770" s="35" t="s">
        <v>596</v>
      </c>
      <c r="B1770" s="4">
        <v>36.630000000000003</v>
      </c>
      <c r="C1770" s="4">
        <v>5.15</v>
      </c>
      <c r="D1770" s="4" t="s">
        <v>2373</v>
      </c>
      <c r="E1770" s="4" t="s">
        <v>2373</v>
      </c>
      <c r="F1770" s="4" t="s">
        <v>2373</v>
      </c>
      <c r="G1770" s="4">
        <v>0</v>
      </c>
      <c r="H1770" s="4" t="s">
        <v>2373</v>
      </c>
      <c r="I1770" s="4" t="str">
        <f t="shared" si="55"/>
        <v>Obesity</v>
      </c>
      <c r="J1770" s="36" t="str">
        <f t="shared" si="54"/>
        <v>Normal</v>
      </c>
    </row>
    <row r="1771" spans="1:10" x14ac:dyDescent="0.25">
      <c r="A1771" s="35" t="s">
        <v>595</v>
      </c>
      <c r="B1771" s="4">
        <v>16.47</v>
      </c>
      <c r="C1771" s="4">
        <v>11.72</v>
      </c>
      <c r="D1771" s="4" t="s">
        <v>2373</v>
      </c>
      <c r="E1771" s="4" t="s">
        <v>2373</v>
      </c>
      <c r="F1771" s="4" t="s">
        <v>2373</v>
      </c>
      <c r="G1771" s="4">
        <v>0</v>
      </c>
      <c r="H1771" s="4" t="s">
        <v>2373</v>
      </c>
      <c r="I1771" s="4" t="str">
        <f t="shared" si="55"/>
        <v>Underweight</v>
      </c>
      <c r="J1771" s="36" t="str">
        <f t="shared" si="54"/>
        <v>Diabetes</v>
      </c>
    </row>
    <row r="1772" spans="1:10" x14ac:dyDescent="0.25">
      <c r="A1772" s="35" t="s">
        <v>594</v>
      </c>
      <c r="B1772" s="4">
        <v>25.8</v>
      </c>
      <c r="C1772" s="4">
        <v>5.29</v>
      </c>
      <c r="D1772" s="4" t="s">
        <v>2373</v>
      </c>
      <c r="E1772" s="4" t="s">
        <v>2373</v>
      </c>
      <c r="F1772" s="4" t="s">
        <v>2373</v>
      </c>
      <c r="G1772" s="4">
        <v>0</v>
      </c>
      <c r="H1772" s="4" t="s">
        <v>2373</v>
      </c>
      <c r="I1772" s="4" t="str">
        <f t="shared" si="55"/>
        <v>Over Weight</v>
      </c>
      <c r="J1772" s="36" t="str">
        <f t="shared" si="54"/>
        <v>Normal</v>
      </c>
    </row>
    <row r="1773" spans="1:10" x14ac:dyDescent="0.25">
      <c r="A1773" s="35" t="s">
        <v>593</v>
      </c>
      <c r="B1773" s="4">
        <v>23.6</v>
      </c>
      <c r="C1773" s="4">
        <v>4.33</v>
      </c>
      <c r="D1773" s="4" t="s">
        <v>2373</v>
      </c>
      <c r="E1773" s="4" t="s">
        <v>2373</v>
      </c>
      <c r="F1773" s="4" t="s">
        <v>2373</v>
      </c>
      <c r="G1773" s="4">
        <v>0</v>
      </c>
      <c r="H1773" s="4" t="s">
        <v>2373</v>
      </c>
      <c r="I1773" s="4" t="str">
        <f t="shared" si="55"/>
        <v>Normal Weight</v>
      </c>
      <c r="J1773" s="36" t="str">
        <f t="shared" si="54"/>
        <v>Normal</v>
      </c>
    </row>
    <row r="1774" spans="1:10" x14ac:dyDescent="0.25">
      <c r="A1774" s="35" t="s">
        <v>592</v>
      </c>
      <c r="B1774" s="4">
        <v>32.11</v>
      </c>
      <c r="C1774" s="4">
        <v>6.24</v>
      </c>
      <c r="D1774" s="4" t="s">
        <v>2373</v>
      </c>
      <c r="E1774" s="4" t="s">
        <v>2373</v>
      </c>
      <c r="F1774" s="4" t="s">
        <v>2375</v>
      </c>
      <c r="G1774" s="4">
        <v>1</v>
      </c>
      <c r="H1774" s="4" t="s">
        <v>2373</v>
      </c>
      <c r="I1774" s="4" t="str">
        <f t="shared" si="55"/>
        <v>Obesity</v>
      </c>
      <c r="J1774" s="36" t="str">
        <f t="shared" si="54"/>
        <v>Pre diabetes</v>
      </c>
    </row>
    <row r="1775" spans="1:10" x14ac:dyDescent="0.25">
      <c r="A1775" s="35" t="s">
        <v>591</v>
      </c>
      <c r="B1775" s="4">
        <v>30.114999999999998</v>
      </c>
      <c r="C1775" s="4">
        <v>11.61</v>
      </c>
      <c r="D1775" s="4" t="s">
        <v>2373</v>
      </c>
      <c r="E1775" s="4" t="s">
        <v>2373</v>
      </c>
      <c r="F1775" s="4" t="s">
        <v>2373</v>
      </c>
      <c r="G1775" s="4">
        <v>0</v>
      </c>
      <c r="H1775" s="4" t="s">
        <v>2373</v>
      </c>
      <c r="I1775" s="4" t="str">
        <f t="shared" si="55"/>
        <v>Obesity</v>
      </c>
      <c r="J1775" s="36" t="str">
        <f t="shared" si="54"/>
        <v>Diabetes</v>
      </c>
    </row>
    <row r="1776" spans="1:10" x14ac:dyDescent="0.25">
      <c r="A1776" s="35" t="s">
        <v>590</v>
      </c>
      <c r="B1776" s="4">
        <v>20.28</v>
      </c>
      <c r="C1776" s="4">
        <v>11.07</v>
      </c>
      <c r="D1776" s="4" t="s">
        <v>2375</v>
      </c>
      <c r="E1776" s="4" t="s">
        <v>2373</v>
      </c>
      <c r="F1776" s="4" t="s">
        <v>2373</v>
      </c>
      <c r="G1776" s="4">
        <v>0</v>
      </c>
      <c r="H1776" s="4" t="s">
        <v>2373</v>
      </c>
      <c r="I1776" s="4" t="str">
        <f t="shared" si="55"/>
        <v>Normal Weight</v>
      </c>
      <c r="J1776" s="36" t="str">
        <f t="shared" si="54"/>
        <v>Diabetes</v>
      </c>
    </row>
    <row r="1777" spans="1:10" x14ac:dyDescent="0.25">
      <c r="A1777" s="35" t="s">
        <v>589</v>
      </c>
      <c r="B1777" s="4">
        <v>20.234999999999999</v>
      </c>
      <c r="C1777" s="4">
        <v>5.19</v>
      </c>
      <c r="D1777" s="4" t="s">
        <v>2373</v>
      </c>
      <c r="E1777" s="4" t="s">
        <v>2373</v>
      </c>
      <c r="F1777" s="4" t="s">
        <v>2375</v>
      </c>
      <c r="G1777" s="4">
        <v>1</v>
      </c>
      <c r="H1777" s="4" t="s">
        <v>2373</v>
      </c>
      <c r="I1777" s="4" t="str">
        <f t="shared" si="55"/>
        <v>Normal Weight</v>
      </c>
      <c r="J1777" s="36" t="str">
        <f t="shared" si="54"/>
        <v>Normal</v>
      </c>
    </row>
    <row r="1778" spans="1:10" x14ac:dyDescent="0.25">
      <c r="A1778" s="35" t="s">
        <v>588</v>
      </c>
      <c r="B1778" s="4">
        <v>25.27</v>
      </c>
      <c r="C1778" s="4">
        <v>5.7</v>
      </c>
      <c r="D1778" s="4" t="s">
        <v>2375</v>
      </c>
      <c r="E1778" s="4" t="s">
        <v>2373</v>
      </c>
      <c r="F1778" s="4" t="s">
        <v>2373</v>
      </c>
      <c r="G1778" s="4">
        <v>1</v>
      </c>
      <c r="H1778" s="4" t="s">
        <v>2373</v>
      </c>
      <c r="I1778" s="4" t="str">
        <f t="shared" si="55"/>
        <v>Over Weight</v>
      </c>
      <c r="J1778" s="36" t="str">
        <f t="shared" si="54"/>
        <v>Pre diabetes</v>
      </c>
    </row>
    <row r="1779" spans="1:10" x14ac:dyDescent="0.25">
      <c r="A1779" s="35" t="s">
        <v>587</v>
      </c>
      <c r="B1779" s="4">
        <v>24.24</v>
      </c>
      <c r="C1779" s="4">
        <v>6.15</v>
      </c>
      <c r="D1779" s="4" t="s">
        <v>2373</v>
      </c>
      <c r="E1779" s="4" t="s">
        <v>2373</v>
      </c>
      <c r="F1779" s="4" t="s">
        <v>2373</v>
      </c>
      <c r="G1779" s="4">
        <v>0</v>
      </c>
      <c r="H1779" s="4" t="s">
        <v>2373</v>
      </c>
      <c r="I1779" s="4" t="str">
        <f t="shared" si="55"/>
        <v>Normal Weight</v>
      </c>
      <c r="J1779" s="36" t="str">
        <f t="shared" si="54"/>
        <v>Pre diabetes</v>
      </c>
    </row>
    <row r="1780" spans="1:10" x14ac:dyDescent="0.25">
      <c r="A1780" s="35" t="s">
        <v>586</v>
      </c>
      <c r="B1780" s="4">
        <v>35.75</v>
      </c>
      <c r="C1780" s="4">
        <v>5.07</v>
      </c>
      <c r="D1780" s="4" t="s">
        <v>2373</v>
      </c>
      <c r="E1780" s="4" t="s">
        <v>2373</v>
      </c>
      <c r="F1780" s="4" t="s">
        <v>2373</v>
      </c>
      <c r="G1780" s="4">
        <v>0</v>
      </c>
      <c r="H1780" s="4" t="s">
        <v>2373</v>
      </c>
      <c r="I1780" s="4" t="str">
        <f t="shared" si="55"/>
        <v>Obesity</v>
      </c>
      <c r="J1780" s="36" t="str">
        <f t="shared" si="54"/>
        <v>Normal</v>
      </c>
    </row>
    <row r="1781" spans="1:10" x14ac:dyDescent="0.25">
      <c r="A1781" s="35" t="s">
        <v>585</v>
      </c>
      <c r="B1781" s="4">
        <v>29.92</v>
      </c>
      <c r="C1781" s="4">
        <v>10.97</v>
      </c>
      <c r="D1781" s="4" t="s">
        <v>2375</v>
      </c>
      <c r="E1781" s="4" t="s">
        <v>2373</v>
      </c>
      <c r="F1781" s="4" t="s">
        <v>2373</v>
      </c>
      <c r="G1781" s="4">
        <v>1</v>
      </c>
      <c r="H1781" s="4" t="s">
        <v>2373</v>
      </c>
      <c r="I1781" s="4" t="str">
        <f t="shared" si="55"/>
        <v>Obesity</v>
      </c>
      <c r="J1781" s="36" t="str">
        <f t="shared" si="54"/>
        <v>Diabetes</v>
      </c>
    </row>
    <row r="1782" spans="1:10" x14ac:dyDescent="0.25">
      <c r="A1782" s="35" t="s">
        <v>584</v>
      </c>
      <c r="B1782" s="4">
        <v>26.2</v>
      </c>
      <c r="C1782" s="4">
        <v>10.93</v>
      </c>
      <c r="D1782" s="4" t="s">
        <v>2375</v>
      </c>
      <c r="E1782" s="4" t="s">
        <v>2373</v>
      </c>
      <c r="F1782" s="4" t="s">
        <v>2373</v>
      </c>
      <c r="G1782" s="4">
        <v>1</v>
      </c>
      <c r="H1782" s="4" t="s">
        <v>2373</v>
      </c>
      <c r="I1782" s="4" t="str">
        <f t="shared" si="55"/>
        <v>Over Weight</v>
      </c>
      <c r="J1782" s="36" t="str">
        <f t="shared" si="54"/>
        <v>Diabetes</v>
      </c>
    </row>
    <row r="1783" spans="1:10" x14ac:dyDescent="0.25">
      <c r="A1783" s="35" t="s">
        <v>583</v>
      </c>
      <c r="B1783" s="4">
        <v>26.695</v>
      </c>
      <c r="C1783" s="4">
        <v>4.21</v>
      </c>
      <c r="D1783" s="4" t="s">
        <v>2375</v>
      </c>
      <c r="E1783" s="4" t="s">
        <v>2373</v>
      </c>
      <c r="F1783" s="4" t="s">
        <v>2375</v>
      </c>
      <c r="G1783" s="4">
        <v>1</v>
      </c>
      <c r="H1783" s="4" t="s">
        <v>2373</v>
      </c>
      <c r="I1783" s="4" t="str">
        <f t="shared" si="55"/>
        <v>Over Weight</v>
      </c>
      <c r="J1783" s="36" t="str">
        <f t="shared" si="54"/>
        <v>Normal</v>
      </c>
    </row>
    <row r="1784" spans="1:10" x14ac:dyDescent="0.25">
      <c r="A1784" s="35" t="s">
        <v>582</v>
      </c>
      <c r="B1784" s="4">
        <v>23.16</v>
      </c>
      <c r="C1784" s="4">
        <v>5.5</v>
      </c>
      <c r="D1784" s="4" t="s">
        <v>2373</v>
      </c>
      <c r="E1784" s="4" t="s">
        <v>2373</v>
      </c>
      <c r="F1784" s="4" t="s">
        <v>2373</v>
      </c>
      <c r="G1784" s="4">
        <v>0</v>
      </c>
      <c r="H1784" s="4" t="s">
        <v>2373</v>
      </c>
      <c r="I1784" s="4" t="str">
        <f t="shared" si="55"/>
        <v>Normal Weight</v>
      </c>
      <c r="J1784" s="36" t="str">
        <f t="shared" si="54"/>
        <v>Normal</v>
      </c>
    </row>
    <row r="1785" spans="1:10" x14ac:dyDescent="0.25">
      <c r="A1785" s="35" t="s">
        <v>581</v>
      </c>
      <c r="B1785" s="4">
        <v>32.585000000000001</v>
      </c>
      <c r="C1785" s="4">
        <v>4.93</v>
      </c>
      <c r="D1785" s="4" t="s">
        <v>2375</v>
      </c>
      <c r="E1785" s="4" t="s">
        <v>2373</v>
      </c>
      <c r="F1785" s="4" t="s">
        <v>2373</v>
      </c>
      <c r="G1785" s="4">
        <v>1</v>
      </c>
      <c r="H1785" s="4" t="s">
        <v>2373</v>
      </c>
      <c r="I1785" s="4" t="str">
        <f t="shared" si="55"/>
        <v>Obesity</v>
      </c>
      <c r="J1785" s="36" t="str">
        <f t="shared" si="54"/>
        <v>Normal</v>
      </c>
    </row>
    <row r="1786" spans="1:10" x14ac:dyDescent="0.25">
      <c r="A1786" s="35" t="s">
        <v>580</v>
      </c>
      <c r="B1786" s="4">
        <v>33.97</v>
      </c>
      <c r="C1786" s="4">
        <v>5.6</v>
      </c>
      <c r="D1786" s="4" t="s">
        <v>2375</v>
      </c>
      <c r="E1786" s="4" t="s">
        <v>2373</v>
      </c>
      <c r="F1786" s="4" t="s">
        <v>2373</v>
      </c>
      <c r="G1786" s="4">
        <v>0</v>
      </c>
      <c r="H1786" s="4" t="s">
        <v>2373</v>
      </c>
      <c r="I1786" s="4" t="str">
        <f t="shared" si="55"/>
        <v>Obesity</v>
      </c>
      <c r="J1786" s="36" t="str">
        <f t="shared" ref="J1786:J1849" si="56">IF(C1786&lt;5.7,"Normal",IF(C1786&lt;6.4,"Pre diabetes","Diabetes"))</f>
        <v>Normal</v>
      </c>
    </row>
    <row r="1787" spans="1:10" x14ac:dyDescent="0.25">
      <c r="A1787" s="35" t="s">
        <v>579</v>
      </c>
      <c r="B1787" s="4">
        <v>16.57</v>
      </c>
      <c r="C1787" s="4">
        <v>9.99</v>
      </c>
      <c r="D1787" s="4" t="s">
        <v>2373</v>
      </c>
      <c r="E1787" s="4" t="s">
        <v>2373</v>
      </c>
      <c r="F1787" s="4" t="s">
        <v>2373</v>
      </c>
      <c r="G1787" s="4">
        <v>0</v>
      </c>
      <c r="H1787" s="4" t="s">
        <v>2373</v>
      </c>
      <c r="I1787" s="4" t="str">
        <f t="shared" si="55"/>
        <v>Underweight</v>
      </c>
      <c r="J1787" s="36" t="str">
        <f t="shared" si="56"/>
        <v>Diabetes</v>
      </c>
    </row>
    <row r="1788" spans="1:10" x14ac:dyDescent="0.25">
      <c r="A1788" s="35" t="s">
        <v>578</v>
      </c>
      <c r="B1788" s="4">
        <v>17.55</v>
      </c>
      <c r="C1788" s="4">
        <v>5.93</v>
      </c>
      <c r="D1788" s="4" t="s">
        <v>2373</v>
      </c>
      <c r="E1788" s="4" t="s">
        <v>2373</v>
      </c>
      <c r="F1788" s="4" t="s">
        <v>2375</v>
      </c>
      <c r="G1788" s="4">
        <v>1</v>
      </c>
      <c r="H1788" s="4" t="s">
        <v>2373</v>
      </c>
      <c r="I1788" s="4" t="str">
        <f t="shared" si="55"/>
        <v>Underweight</v>
      </c>
      <c r="J1788" s="36" t="str">
        <f t="shared" si="56"/>
        <v>Pre diabetes</v>
      </c>
    </row>
    <row r="1789" spans="1:10" x14ac:dyDescent="0.25">
      <c r="A1789" s="35" t="s">
        <v>577</v>
      </c>
      <c r="B1789" s="4">
        <v>29.41</v>
      </c>
      <c r="C1789" s="4">
        <v>6.29</v>
      </c>
      <c r="D1789" s="4" t="s">
        <v>2375</v>
      </c>
      <c r="E1789" s="4" t="s">
        <v>2373</v>
      </c>
      <c r="F1789" s="4" t="s">
        <v>2373</v>
      </c>
      <c r="G1789" s="4">
        <v>1</v>
      </c>
      <c r="H1789" s="4" t="s">
        <v>2373</v>
      </c>
      <c r="I1789" s="4" t="str">
        <f t="shared" si="55"/>
        <v>Over Weight</v>
      </c>
      <c r="J1789" s="36" t="str">
        <f t="shared" si="56"/>
        <v>Pre diabetes</v>
      </c>
    </row>
    <row r="1790" spans="1:10" x14ac:dyDescent="0.25">
      <c r="A1790" s="35" t="s">
        <v>576</v>
      </c>
      <c r="B1790" s="4">
        <v>17.91</v>
      </c>
      <c r="C1790" s="4">
        <v>5.65</v>
      </c>
      <c r="D1790" s="4" t="s">
        <v>2373</v>
      </c>
      <c r="E1790" s="4" t="s">
        <v>2373</v>
      </c>
      <c r="F1790" s="4" t="s">
        <v>2373</v>
      </c>
      <c r="G1790" s="4">
        <v>1</v>
      </c>
      <c r="H1790" s="4" t="s">
        <v>2373</v>
      </c>
      <c r="I1790" s="4" t="str">
        <f t="shared" si="55"/>
        <v>Underweight</v>
      </c>
      <c r="J1790" s="36" t="str">
        <f t="shared" si="56"/>
        <v>Normal</v>
      </c>
    </row>
    <row r="1791" spans="1:10" x14ac:dyDescent="0.25">
      <c r="A1791" s="35" t="s">
        <v>575</v>
      </c>
      <c r="B1791" s="4">
        <v>31.57</v>
      </c>
      <c r="C1791" s="4">
        <v>6.15</v>
      </c>
      <c r="D1791" s="4" t="s">
        <v>2373</v>
      </c>
      <c r="E1791" s="4" t="s">
        <v>2373</v>
      </c>
      <c r="F1791" s="4" t="s">
        <v>2373</v>
      </c>
      <c r="G1791" s="4">
        <v>1</v>
      </c>
      <c r="H1791" s="4" t="s">
        <v>2373</v>
      </c>
      <c r="I1791" s="4" t="str">
        <f t="shared" si="55"/>
        <v>Obesity</v>
      </c>
      <c r="J1791" s="36" t="str">
        <f t="shared" si="56"/>
        <v>Pre diabetes</v>
      </c>
    </row>
    <row r="1792" spans="1:10" x14ac:dyDescent="0.25">
      <c r="A1792" s="35" t="s">
        <v>574</v>
      </c>
      <c r="B1792" s="4">
        <v>33.18</v>
      </c>
      <c r="C1792" s="4">
        <v>5.22</v>
      </c>
      <c r="D1792" s="4" t="s">
        <v>2373</v>
      </c>
      <c r="E1792" s="4" t="s">
        <v>2374</v>
      </c>
      <c r="F1792" s="4" t="s">
        <v>2373</v>
      </c>
      <c r="G1792" s="4">
        <v>1</v>
      </c>
      <c r="H1792" s="4" t="s">
        <v>2373</v>
      </c>
      <c r="I1792" s="4" t="str">
        <f t="shared" si="55"/>
        <v>Obesity</v>
      </c>
      <c r="J1792" s="36" t="str">
        <f t="shared" si="56"/>
        <v>Normal</v>
      </c>
    </row>
    <row r="1793" spans="1:10" x14ac:dyDescent="0.25">
      <c r="A1793" s="35" t="s">
        <v>573</v>
      </c>
      <c r="B1793" s="4">
        <v>37</v>
      </c>
      <c r="C1793" s="4">
        <v>11.66</v>
      </c>
      <c r="D1793" s="4" t="s">
        <v>2373</v>
      </c>
      <c r="E1793" s="4" t="s">
        <v>2373</v>
      </c>
      <c r="F1793" s="4" t="s">
        <v>2373</v>
      </c>
      <c r="G1793" s="4">
        <v>0</v>
      </c>
      <c r="H1793" s="4" t="s">
        <v>2373</v>
      </c>
      <c r="I1793" s="4" t="str">
        <f t="shared" si="55"/>
        <v>Obesity</v>
      </c>
      <c r="J1793" s="36" t="str">
        <f t="shared" si="56"/>
        <v>Diabetes</v>
      </c>
    </row>
    <row r="1794" spans="1:10" x14ac:dyDescent="0.25">
      <c r="A1794" s="35" t="s">
        <v>572</v>
      </c>
      <c r="B1794" s="4">
        <v>18.905000000000001</v>
      </c>
      <c r="C1794" s="4">
        <v>4.91</v>
      </c>
      <c r="D1794" s="4" t="s">
        <v>2375</v>
      </c>
      <c r="E1794" s="4" t="s">
        <v>2373</v>
      </c>
      <c r="F1794" s="4" t="s">
        <v>2373</v>
      </c>
      <c r="G1794" s="4">
        <v>1</v>
      </c>
      <c r="H1794" s="4" t="s">
        <v>2373</v>
      </c>
      <c r="I1794" s="4" t="str">
        <f t="shared" si="55"/>
        <v>Normal Weight</v>
      </c>
      <c r="J1794" s="36" t="str">
        <f t="shared" si="56"/>
        <v>Normal</v>
      </c>
    </row>
    <row r="1795" spans="1:10" x14ac:dyDescent="0.25">
      <c r="A1795" s="35" t="s">
        <v>571</v>
      </c>
      <c r="B1795" s="4">
        <v>20.03</v>
      </c>
      <c r="C1795" s="4">
        <v>9.25</v>
      </c>
      <c r="D1795" s="4" t="s">
        <v>2375</v>
      </c>
      <c r="E1795" s="4" t="s">
        <v>2373</v>
      </c>
      <c r="F1795" s="4" t="s">
        <v>2373</v>
      </c>
      <c r="G1795" s="4">
        <v>0</v>
      </c>
      <c r="H1795" s="4" t="s">
        <v>2373</v>
      </c>
      <c r="I1795" s="4" t="str">
        <f t="shared" ref="I1795:I1858" si="57">IF(B1795&lt;18.5,"Underweight",IF(B1795&lt;24.9,"Normal Weight",IF(B1795&lt;29.9,"Over Weight","Obesity")))</f>
        <v>Normal Weight</v>
      </c>
      <c r="J1795" s="36" t="str">
        <f t="shared" si="56"/>
        <v>Diabetes</v>
      </c>
    </row>
    <row r="1796" spans="1:10" x14ac:dyDescent="0.25">
      <c r="A1796" s="35" t="s">
        <v>570</v>
      </c>
      <c r="B1796" s="4">
        <v>16.7</v>
      </c>
      <c r="C1796" s="4">
        <v>11.48</v>
      </c>
      <c r="D1796" s="4" t="s">
        <v>2373</v>
      </c>
      <c r="E1796" s="4" t="s">
        <v>2373</v>
      </c>
      <c r="F1796" s="4" t="s">
        <v>2373</v>
      </c>
      <c r="G1796" s="4">
        <v>0</v>
      </c>
      <c r="H1796" s="4" t="s">
        <v>2373</v>
      </c>
      <c r="I1796" s="4" t="str">
        <f t="shared" si="57"/>
        <v>Underweight</v>
      </c>
      <c r="J1796" s="36" t="str">
        <f t="shared" si="56"/>
        <v>Diabetes</v>
      </c>
    </row>
    <row r="1797" spans="1:10" x14ac:dyDescent="0.25">
      <c r="A1797" s="35" t="s">
        <v>569</v>
      </c>
      <c r="B1797" s="4">
        <v>39.82</v>
      </c>
      <c r="C1797" s="4">
        <v>6.06</v>
      </c>
      <c r="D1797" s="4" t="s">
        <v>2373</v>
      </c>
      <c r="E1797" s="4" t="s">
        <v>2373</v>
      </c>
      <c r="F1797" s="4" t="s">
        <v>2373</v>
      </c>
      <c r="G1797" s="4">
        <v>0</v>
      </c>
      <c r="H1797" s="4" t="s">
        <v>2373</v>
      </c>
      <c r="I1797" s="4" t="str">
        <f t="shared" si="57"/>
        <v>Obesity</v>
      </c>
      <c r="J1797" s="36" t="str">
        <f t="shared" si="56"/>
        <v>Pre diabetes</v>
      </c>
    </row>
    <row r="1798" spans="1:10" x14ac:dyDescent="0.25">
      <c r="A1798" s="35" t="s">
        <v>568</v>
      </c>
      <c r="B1798" s="4">
        <v>22.04</v>
      </c>
      <c r="C1798" s="4">
        <v>5.86</v>
      </c>
      <c r="D1798" s="4" t="s">
        <v>2373</v>
      </c>
      <c r="E1798" s="4" t="s">
        <v>2373</v>
      </c>
      <c r="F1798" s="4" t="s">
        <v>2373</v>
      </c>
      <c r="G1798" s="4">
        <v>1</v>
      </c>
      <c r="H1798" s="4" t="s">
        <v>2373</v>
      </c>
      <c r="I1798" s="4" t="str">
        <f t="shared" si="57"/>
        <v>Normal Weight</v>
      </c>
      <c r="J1798" s="36" t="str">
        <f t="shared" si="56"/>
        <v>Pre diabetes</v>
      </c>
    </row>
    <row r="1799" spans="1:10" x14ac:dyDescent="0.25">
      <c r="A1799" s="35" t="s">
        <v>567</v>
      </c>
      <c r="B1799" s="4">
        <v>28.27</v>
      </c>
      <c r="C1799" s="4">
        <v>5.33</v>
      </c>
      <c r="D1799" s="4" t="s">
        <v>2373</v>
      </c>
      <c r="E1799" s="4" t="s">
        <v>2373</v>
      </c>
      <c r="F1799" s="4" t="s">
        <v>2373</v>
      </c>
      <c r="G1799" s="4">
        <v>0</v>
      </c>
      <c r="H1799" s="4" t="s">
        <v>2373</v>
      </c>
      <c r="I1799" s="4" t="str">
        <f t="shared" si="57"/>
        <v>Over Weight</v>
      </c>
      <c r="J1799" s="36" t="str">
        <f t="shared" si="56"/>
        <v>Normal</v>
      </c>
    </row>
    <row r="1800" spans="1:10" x14ac:dyDescent="0.25">
      <c r="A1800" s="35" t="s">
        <v>566</v>
      </c>
      <c r="B1800" s="4">
        <v>18.5</v>
      </c>
      <c r="C1800" s="4">
        <v>5.33</v>
      </c>
      <c r="D1800" s="4" t="s">
        <v>2373</v>
      </c>
      <c r="E1800" s="4" t="s">
        <v>2373</v>
      </c>
      <c r="F1800" s="4" t="s">
        <v>2373</v>
      </c>
      <c r="G1800" s="4">
        <v>0</v>
      </c>
      <c r="H1800" s="4" t="s">
        <v>2373</v>
      </c>
      <c r="I1800" s="4" t="str">
        <f t="shared" si="57"/>
        <v>Normal Weight</v>
      </c>
      <c r="J1800" s="36" t="str">
        <f t="shared" si="56"/>
        <v>Normal</v>
      </c>
    </row>
    <row r="1801" spans="1:10" x14ac:dyDescent="0.25">
      <c r="A1801" s="35" t="s">
        <v>565</v>
      </c>
      <c r="B1801" s="4">
        <v>38.6</v>
      </c>
      <c r="C1801" s="4">
        <v>6.02</v>
      </c>
      <c r="D1801" s="4" t="s">
        <v>2373</v>
      </c>
      <c r="E1801" s="4" t="s">
        <v>2373</v>
      </c>
      <c r="F1801" s="4" t="s">
        <v>2373</v>
      </c>
      <c r="G1801" s="4">
        <v>1</v>
      </c>
      <c r="H1801" s="4" t="s">
        <v>2373</v>
      </c>
      <c r="I1801" s="4" t="str">
        <f t="shared" si="57"/>
        <v>Obesity</v>
      </c>
      <c r="J1801" s="36" t="str">
        <f t="shared" si="56"/>
        <v>Pre diabetes</v>
      </c>
    </row>
    <row r="1802" spans="1:10" x14ac:dyDescent="0.25">
      <c r="A1802" s="35" t="s">
        <v>564</v>
      </c>
      <c r="B1802" s="4">
        <v>43.12</v>
      </c>
      <c r="C1802" s="4">
        <v>6.25</v>
      </c>
      <c r="D1802" s="4" t="s">
        <v>2373</v>
      </c>
      <c r="E1802" s="4" t="s">
        <v>2373</v>
      </c>
      <c r="F1802" s="4" t="s">
        <v>2373</v>
      </c>
      <c r="G1802" s="4">
        <v>1</v>
      </c>
      <c r="H1802" s="4" t="s">
        <v>2373</v>
      </c>
      <c r="I1802" s="4" t="str">
        <f t="shared" si="57"/>
        <v>Obesity</v>
      </c>
      <c r="J1802" s="36" t="str">
        <f t="shared" si="56"/>
        <v>Pre diabetes</v>
      </c>
    </row>
    <row r="1803" spans="1:10" x14ac:dyDescent="0.25">
      <c r="A1803" s="35" t="s">
        <v>563</v>
      </c>
      <c r="B1803" s="4">
        <v>30.5</v>
      </c>
      <c r="C1803" s="4">
        <v>4.8099999999999996</v>
      </c>
      <c r="D1803" s="4" t="s">
        <v>2373</v>
      </c>
      <c r="E1803" s="4" t="s">
        <v>2373</v>
      </c>
      <c r="F1803" s="4" t="s">
        <v>2373</v>
      </c>
      <c r="G1803" s="4">
        <v>1</v>
      </c>
      <c r="H1803" s="4" t="s">
        <v>2373</v>
      </c>
      <c r="I1803" s="4" t="str">
        <f t="shared" si="57"/>
        <v>Obesity</v>
      </c>
      <c r="J1803" s="36" t="str">
        <f t="shared" si="56"/>
        <v>Normal</v>
      </c>
    </row>
    <row r="1804" spans="1:10" x14ac:dyDescent="0.25">
      <c r="A1804" s="35" t="s">
        <v>562</v>
      </c>
      <c r="B1804" s="4">
        <v>27.61</v>
      </c>
      <c r="C1804" s="4">
        <v>4.5999999999999996</v>
      </c>
      <c r="D1804" s="4" t="s">
        <v>2373</v>
      </c>
      <c r="E1804" s="4" t="s">
        <v>2373</v>
      </c>
      <c r="F1804" s="4" t="s">
        <v>2373</v>
      </c>
      <c r="G1804" s="4">
        <v>1</v>
      </c>
      <c r="H1804" s="4" t="s">
        <v>2373</v>
      </c>
      <c r="I1804" s="4" t="str">
        <f t="shared" si="57"/>
        <v>Over Weight</v>
      </c>
      <c r="J1804" s="36" t="str">
        <f t="shared" si="56"/>
        <v>Normal</v>
      </c>
    </row>
    <row r="1805" spans="1:10" x14ac:dyDescent="0.25">
      <c r="A1805" s="35" t="s">
        <v>561</v>
      </c>
      <c r="B1805" s="4">
        <v>27.1</v>
      </c>
      <c r="C1805" s="4">
        <v>5.08</v>
      </c>
      <c r="D1805" s="4" t="s">
        <v>2373</v>
      </c>
      <c r="E1805" s="4" t="s">
        <v>2373</v>
      </c>
      <c r="F1805" s="4" t="s">
        <v>2373</v>
      </c>
      <c r="G1805" s="4">
        <v>1</v>
      </c>
      <c r="H1805" s="4" t="s">
        <v>2373</v>
      </c>
      <c r="I1805" s="4" t="str">
        <f t="shared" si="57"/>
        <v>Over Weight</v>
      </c>
      <c r="J1805" s="36" t="str">
        <f t="shared" si="56"/>
        <v>Normal</v>
      </c>
    </row>
    <row r="1806" spans="1:10" x14ac:dyDescent="0.25">
      <c r="A1806" s="35" t="s">
        <v>560</v>
      </c>
      <c r="B1806" s="4">
        <v>35.93</v>
      </c>
      <c r="C1806" s="4">
        <v>5.43</v>
      </c>
      <c r="D1806" s="4" t="s">
        <v>2373</v>
      </c>
      <c r="E1806" s="4" t="s">
        <v>2374</v>
      </c>
      <c r="F1806" s="4" t="s">
        <v>2373</v>
      </c>
      <c r="G1806" s="4">
        <v>1</v>
      </c>
      <c r="H1806" s="4" t="s">
        <v>2373</v>
      </c>
      <c r="I1806" s="4" t="str">
        <f t="shared" si="57"/>
        <v>Obesity</v>
      </c>
      <c r="J1806" s="36" t="str">
        <f t="shared" si="56"/>
        <v>Normal</v>
      </c>
    </row>
    <row r="1807" spans="1:10" x14ac:dyDescent="0.25">
      <c r="A1807" s="35" t="s">
        <v>559</v>
      </c>
      <c r="B1807" s="4">
        <v>32.68</v>
      </c>
      <c r="C1807" s="4">
        <v>5.44</v>
      </c>
      <c r="D1807" s="4" t="s">
        <v>2373</v>
      </c>
      <c r="E1807" s="4" t="s">
        <v>2373</v>
      </c>
      <c r="F1807" s="4" t="s">
        <v>2373</v>
      </c>
      <c r="G1807" s="4">
        <v>0</v>
      </c>
      <c r="H1807" s="4" t="s">
        <v>2373</v>
      </c>
      <c r="I1807" s="4" t="str">
        <f t="shared" si="57"/>
        <v>Obesity</v>
      </c>
      <c r="J1807" s="36" t="str">
        <f t="shared" si="56"/>
        <v>Normal</v>
      </c>
    </row>
    <row r="1808" spans="1:10" x14ac:dyDescent="0.25">
      <c r="A1808" s="35" t="s">
        <v>558</v>
      </c>
      <c r="B1808" s="4">
        <v>20.74</v>
      </c>
      <c r="C1808" s="4">
        <v>11.69</v>
      </c>
      <c r="D1808" s="4" t="s">
        <v>2375</v>
      </c>
      <c r="E1808" s="4" t="s">
        <v>2373</v>
      </c>
      <c r="F1808" s="4" t="s">
        <v>2373</v>
      </c>
      <c r="G1808" s="4">
        <v>1</v>
      </c>
      <c r="H1808" s="4" t="s">
        <v>2373</v>
      </c>
      <c r="I1808" s="4" t="str">
        <f t="shared" si="57"/>
        <v>Normal Weight</v>
      </c>
      <c r="J1808" s="36" t="str">
        <f t="shared" si="56"/>
        <v>Diabetes</v>
      </c>
    </row>
    <row r="1809" spans="1:10" x14ac:dyDescent="0.25">
      <c r="A1809" s="35" t="s">
        <v>557</v>
      </c>
      <c r="B1809" s="4">
        <v>15.57</v>
      </c>
      <c r="C1809" s="4">
        <v>6.07</v>
      </c>
      <c r="D1809" s="4" t="s">
        <v>2373</v>
      </c>
      <c r="E1809" s="4" t="s">
        <v>2373</v>
      </c>
      <c r="F1809" s="4" t="s">
        <v>2373</v>
      </c>
      <c r="G1809" s="4">
        <v>0</v>
      </c>
      <c r="H1809" s="4" t="s">
        <v>2373</v>
      </c>
      <c r="I1809" s="4" t="str">
        <f t="shared" si="57"/>
        <v>Underweight</v>
      </c>
      <c r="J1809" s="36" t="str">
        <f t="shared" si="56"/>
        <v>Pre diabetes</v>
      </c>
    </row>
    <row r="1810" spans="1:10" x14ac:dyDescent="0.25">
      <c r="A1810" s="35" t="s">
        <v>556</v>
      </c>
      <c r="B1810" s="4">
        <v>23.844999999999999</v>
      </c>
      <c r="C1810" s="4">
        <v>4.3600000000000003</v>
      </c>
      <c r="D1810" s="4" t="s">
        <v>2373</v>
      </c>
      <c r="E1810" s="4" t="s">
        <v>2373</v>
      </c>
      <c r="F1810" s="4" t="s">
        <v>2373</v>
      </c>
      <c r="G1810" s="4">
        <v>0</v>
      </c>
      <c r="H1810" s="4" t="s">
        <v>2373</v>
      </c>
      <c r="I1810" s="4" t="str">
        <f t="shared" si="57"/>
        <v>Normal Weight</v>
      </c>
      <c r="J1810" s="36" t="str">
        <f t="shared" si="56"/>
        <v>Normal</v>
      </c>
    </row>
    <row r="1811" spans="1:10" x14ac:dyDescent="0.25">
      <c r="A1811" s="35" t="s">
        <v>555</v>
      </c>
      <c r="B1811" s="4">
        <v>22.895</v>
      </c>
      <c r="C1811" s="4">
        <v>5.24</v>
      </c>
      <c r="D1811" s="4" t="s">
        <v>2373</v>
      </c>
      <c r="E1811" s="4" t="s">
        <v>2373</v>
      </c>
      <c r="F1811" s="4" t="s">
        <v>2373</v>
      </c>
      <c r="G1811" s="4">
        <v>1</v>
      </c>
      <c r="H1811" s="4" t="s">
        <v>2373</v>
      </c>
      <c r="I1811" s="4" t="str">
        <f t="shared" si="57"/>
        <v>Normal Weight</v>
      </c>
      <c r="J1811" s="36" t="str">
        <f t="shared" si="56"/>
        <v>Normal</v>
      </c>
    </row>
    <row r="1812" spans="1:10" x14ac:dyDescent="0.25">
      <c r="A1812" s="35" t="s">
        <v>554</v>
      </c>
      <c r="B1812" s="4">
        <v>21.945</v>
      </c>
      <c r="C1812" s="4">
        <v>5.37</v>
      </c>
      <c r="D1812" s="4" t="s">
        <v>2373</v>
      </c>
      <c r="E1812" s="4" t="s">
        <v>2373</v>
      </c>
      <c r="F1812" s="4" t="s">
        <v>2373</v>
      </c>
      <c r="G1812" s="4">
        <v>1</v>
      </c>
      <c r="H1812" s="4" t="s">
        <v>2373</v>
      </c>
      <c r="I1812" s="4" t="str">
        <f t="shared" si="57"/>
        <v>Normal Weight</v>
      </c>
      <c r="J1812" s="36" t="str">
        <f t="shared" si="56"/>
        <v>Normal</v>
      </c>
    </row>
    <row r="1813" spans="1:10" x14ac:dyDescent="0.25">
      <c r="A1813" s="35" t="s">
        <v>553</v>
      </c>
      <c r="B1813" s="4">
        <v>19.47</v>
      </c>
      <c r="C1813" s="4">
        <v>6.6</v>
      </c>
      <c r="D1813" s="4" t="s">
        <v>2375</v>
      </c>
      <c r="E1813" s="4" t="s">
        <v>2373</v>
      </c>
      <c r="F1813" s="4" t="s">
        <v>2373</v>
      </c>
      <c r="G1813" s="4">
        <v>0</v>
      </c>
      <c r="H1813" s="4" t="s">
        <v>2373</v>
      </c>
      <c r="I1813" s="4" t="str">
        <f t="shared" si="57"/>
        <v>Normal Weight</v>
      </c>
      <c r="J1813" s="36" t="str">
        <f t="shared" si="56"/>
        <v>Diabetes</v>
      </c>
    </row>
    <row r="1814" spans="1:10" x14ac:dyDescent="0.25">
      <c r="A1814" s="35" t="s">
        <v>552</v>
      </c>
      <c r="B1814" s="4">
        <v>15.61</v>
      </c>
      <c r="C1814" s="4">
        <v>5.77</v>
      </c>
      <c r="D1814" s="4" t="s">
        <v>2373</v>
      </c>
      <c r="E1814" s="4" t="s">
        <v>2373</v>
      </c>
      <c r="F1814" s="4" t="s">
        <v>2373</v>
      </c>
      <c r="G1814" s="4">
        <v>0</v>
      </c>
      <c r="H1814" s="4" t="s">
        <v>2373</v>
      </c>
      <c r="I1814" s="4" t="str">
        <f t="shared" si="57"/>
        <v>Underweight</v>
      </c>
      <c r="J1814" s="36" t="str">
        <f t="shared" si="56"/>
        <v>Pre diabetes</v>
      </c>
    </row>
    <row r="1815" spans="1:10" x14ac:dyDescent="0.25">
      <c r="A1815" s="35" t="s">
        <v>551</v>
      </c>
      <c r="B1815" s="4">
        <v>28.6</v>
      </c>
      <c r="C1815" s="4">
        <v>6.08</v>
      </c>
      <c r="D1815" s="4" t="s">
        <v>2373</v>
      </c>
      <c r="E1815" s="4" t="s">
        <v>2373</v>
      </c>
      <c r="F1815" s="4" t="s">
        <v>2375</v>
      </c>
      <c r="G1815" s="4">
        <v>1</v>
      </c>
      <c r="H1815" s="4" t="s">
        <v>2373</v>
      </c>
      <c r="I1815" s="4" t="str">
        <f t="shared" si="57"/>
        <v>Over Weight</v>
      </c>
      <c r="J1815" s="36" t="str">
        <f t="shared" si="56"/>
        <v>Pre diabetes</v>
      </c>
    </row>
    <row r="1816" spans="1:10" x14ac:dyDescent="0.25">
      <c r="A1816" s="35" t="s">
        <v>550</v>
      </c>
      <c r="B1816" s="4">
        <v>46.53</v>
      </c>
      <c r="C1816" s="4">
        <v>4.16</v>
      </c>
      <c r="D1816" s="4" t="s">
        <v>2373</v>
      </c>
      <c r="E1816" s="4" t="s">
        <v>2373</v>
      </c>
      <c r="F1816" s="4" t="s">
        <v>2373</v>
      </c>
      <c r="G1816" s="4">
        <v>0</v>
      </c>
      <c r="H1816" s="4" t="s">
        <v>2373</v>
      </c>
      <c r="I1816" s="4" t="str">
        <f t="shared" si="57"/>
        <v>Obesity</v>
      </c>
      <c r="J1816" s="36" t="str">
        <f t="shared" si="56"/>
        <v>Normal</v>
      </c>
    </row>
    <row r="1817" spans="1:10" x14ac:dyDescent="0.25">
      <c r="A1817" s="35" t="s">
        <v>549</v>
      </c>
      <c r="B1817" s="4">
        <v>34.99</v>
      </c>
      <c r="C1817" s="4">
        <v>5.0999999999999996</v>
      </c>
      <c r="D1817" s="4" t="s">
        <v>2373</v>
      </c>
      <c r="E1817" s="4" t="s">
        <v>2373</v>
      </c>
      <c r="F1817" s="4" t="s">
        <v>2375</v>
      </c>
      <c r="G1817" s="4">
        <v>1</v>
      </c>
      <c r="H1817" s="4" t="s">
        <v>2373</v>
      </c>
      <c r="I1817" s="4" t="str">
        <f t="shared" si="57"/>
        <v>Obesity</v>
      </c>
      <c r="J1817" s="36" t="str">
        <f t="shared" si="56"/>
        <v>Normal</v>
      </c>
    </row>
    <row r="1818" spans="1:10" x14ac:dyDescent="0.25">
      <c r="A1818" s="35" t="s">
        <v>548</v>
      </c>
      <c r="B1818" s="4">
        <v>17.05</v>
      </c>
      <c r="C1818" s="4">
        <v>5.3</v>
      </c>
      <c r="D1818" s="4" t="s">
        <v>2373</v>
      </c>
      <c r="E1818" s="4" t="s">
        <v>2373</v>
      </c>
      <c r="F1818" s="4" t="s">
        <v>2375</v>
      </c>
      <c r="G1818" s="4">
        <v>1</v>
      </c>
      <c r="H1818" s="4" t="s">
        <v>2373</v>
      </c>
      <c r="I1818" s="4" t="str">
        <f t="shared" si="57"/>
        <v>Underweight</v>
      </c>
      <c r="J1818" s="36" t="str">
        <f t="shared" si="56"/>
        <v>Normal</v>
      </c>
    </row>
    <row r="1819" spans="1:10" x14ac:dyDescent="0.25">
      <c r="A1819" s="35" t="s">
        <v>547</v>
      </c>
      <c r="B1819" s="4">
        <v>37.18</v>
      </c>
      <c r="C1819" s="4">
        <v>4.9000000000000004</v>
      </c>
      <c r="D1819" s="4" t="s">
        <v>2373</v>
      </c>
      <c r="E1819" s="4" t="s">
        <v>2373</v>
      </c>
      <c r="F1819" s="4" t="s">
        <v>2373</v>
      </c>
      <c r="G1819" s="4">
        <v>0</v>
      </c>
      <c r="H1819" s="4" t="s">
        <v>2373</v>
      </c>
      <c r="I1819" s="4" t="str">
        <f t="shared" si="57"/>
        <v>Obesity</v>
      </c>
      <c r="J1819" s="36" t="str">
        <f t="shared" si="56"/>
        <v>Normal</v>
      </c>
    </row>
    <row r="1820" spans="1:10" x14ac:dyDescent="0.25">
      <c r="A1820" s="35" t="s">
        <v>546</v>
      </c>
      <c r="B1820" s="4">
        <v>35.200000000000003</v>
      </c>
      <c r="C1820" s="4">
        <v>5.55</v>
      </c>
      <c r="D1820" s="4" t="s">
        <v>2373</v>
      </c>
      <c r="E1820" s="4" t="s">
        <v>2373</v>
      </c>
      <c r="F1820" s="4" t="s">
        <v>2373</v>
      </c>
      <c r="G1820" s="4">
        <v>0</v>
      </c>
      <c r="H1820" s="4" t="s">
        <v>2373</v>
      </c>
      <c r="I1820" s="4" t="str">
        <f t="shared" si="57"/>
        <v>Obesity</v>
      </c>
      <c r="J1820" s="36" t="str">
        <f t="shared" si="56"/>
        <v>Normal</v>
      </c>
    </row>
    <row r="1821" spans="1:10" x14ac:dyDescent="0.25">
      <c r="A1821" s="35" t="s">
        <v>545</v>
      </c>
      <c r="B1821" s="4">
        <v>37.335000000000001</v>
      </c>
      <c r="C1821" s="4">
        <v>4.95</v>
      </c>
      <c r="D1821" s="4" t="s">
        <v>2373</v>
      </c>
      <c r="E1821" s="4" t="s">
        <v>2373</v>
      </c>
      <c r="F1821" s="4" t="s">
        <v>2373</v>
      </c>
      <c r="G1821" s="4">
        <v>0</v>
      </c>
      <c r="H1821" s="4" t="s">
        <v>2373</v>
      </c>
      <c r="I1821" s="4" t="str">
        <f t="shared" si="57"/>
        <v>Obesity</v>
      </c>
      <c r="J1821" s="36" t="str">
        <f t="shared" si="56"/>
        <v>Normal</v>
      </c>
    </row>
    <row r="1822" spans="1:10" x14ac:dyDescent="0.25">
      <c r="A1822" s="35" t="s">
        <v>544</v>
      </c>
      <c r="B1822" s="4">
        <v>27.265000000000001</v>
      </c>
      <c r="C1822" s="4">
        <v>6.46</v>
      </c>
      <c r="D1822" s="4" t="s">
        <v>2375</v>
      </c>
      <c r="E1822" s="4" t="s">
        <v>2373</v>
      </c>
      <c r="F1822" s="4" t="s">
        <v>2373</v>
      </c>
      <c r="G1822" s="4">
        <v>0</v>
      </c>
      <c r="H1822" s="4" t="s">
        <v>2373</v>
      </c>
      <c r="I1822" s="4" t="str">
        <f t="shared" si="57"/>
        <v>Over Weight</v>
      </c>
      <c r="J1822" s="36" t="str">
        <f t="shared" si="56"/>
        <v>Diabetes</v>
      </c>
    </row>
    <row r="1823" spans="1:10" x14ac:dyDescent="0.25">
      <c r="A1823" s="35" t="s">
        <v>543</v>
      </c>
      <c r="B1823" s="4">
        <v>30.8</v>
      </c>
      <c r="C1823" s="4">
        <v>4.9000000000000004</v>
      </c>
      <c r="D1823" s="4" t="s">
        <v>2375</v>
      </c>
      <c r="E1823" s="4" t="s">
        <v>2373</v>
      </c>
      <c r="F1823" s="4" t="s">
        <v>2373</v>
      </c>
      <c r="G1823" s="4">
        <v>0</v>
      </c>
      <c r="H1823" s="4" t="s">
        <v>2373</v>
      </c>
      <c r="I1823" s="4" t="str">
        <f t="shared" si="57"/>
        <v>Obesity</v>
      </c>
      <c r="J1823" s="36" t="str">
        <f t="shared" si="56"/>
        <v>Normal</v>
      </c>
    </row>
    <row r="1824" spans="1:10" x14ac:dyDescent="0.25">
      <c r="A1824" s="35" t="s">
        <v>542</v>
      </c>
      <c r="B1824" s="4">
        <v>30.21</v>
      </c>
      <c r="C1824" s="4">
        <v>5.21</v>
      </c>
      <c r="D1824" s="4" t="s">
        <v>2373</v>
      </c>
      <c r="E1824" s="4" t="s">
        <v>2373</v>
      </c>
      <c r="F1824" s="4" t="s">
        <v>2373</v>
      </c>
      <c r="G1824" s="4">
        <v>1</v>
      </c>
      <c r="H1824" s="4" t="s">
        <v>2373</v>
      </c>
      <c r="I1824" s="4" t="str">
        <f t="shared" si="57"/>
        <v>Obesity</v>
      </c>
      <c r="J1824" s="36" t="str">
        <f t="shared" si="56"/>
        <v>Normal</v>
      </c>
    </row>
    <row r="1825" spans="1:10" x14ac:dyDescent="0.25">
      <c r="A1825" s="35" t="s">
        <v>541</v>
      </c>
      <c r="B1825" s="4">
        <v>35.340000000000003</v>
      </c>
      <c r="C1825" s="4">
        <v>4.13</v>
      </c>
      <c r="D1825" s="4" t="s">
        <v>2373</v>
      </c>
      <c r="E1825" s="4" t="s">
        <v>2374</v>
      </c>
      <c r="F1825" s="4" t="s">
        <v>2373</v>
      </c>
      <c r="G1825" s="4">
        <v>1</v>
      </c>
      <c r="H1825" s="4" t="s">
        <v>2373</v>
      </c>
      <c r="I1825" s="4" t="str">
        <f t="shared" si="57"/>
        <v>Obesity</v>
      </c>
      <c r="J1825" s="36" t="str">
        <f t="shared" si="56"/>
        <v>Normal</v>
      </c>
    </row>
    <row r="1826" spans="1:10" x14ac:dyDescent="0.25">
      <c r="A1826" s="35" t="s">
        <v>540</v>
      </c>
      <c r="B1826" s="4">
        <v>26.695</v>
      </c>
      <c r="C1826" s="4">
        <v>5.28</v>
      </c>
      <c r="D1826" s="4" t="s">
        <v>2373</v>
      </c>
      <c r="E1826" s="4" t="s">
        <v>2373</v>
      </c>
      <c r="F1826" s="4" t="s">
        <v>2373</v>
      </c>
      <c r="G1826" s="4">
        <v>0</v>
      </c>
      <c r="H1826" s="4" t="s">
        <v>2373</v>
      </c>
      <c r="I1826" s="4" t="str">
        <f t="shared" si="57"/>
        <v>Over Weight</v>
      </c>
      <c r="J1826" s="36" t="str">
        <f t="shared" si="56"/>
        <v>Normal</v>
      </c>
    </row>
    <row r="1827" spans="1:10" x14ac:dyDescent="0.25">
      <c r="A1827" s="35" t="s">
        <v>539</v>
      </c>
      <c r="B1827" s="4">
        <v>29.355</v>
      </c>
      <c r="C1827" s="4">
        <v>4.68</v>
      </c>
      <c r="D1827" s="4" t="s">
        <v>2375</v>
      </c>
      <c r="E1827" s="4" t="s">
        <v>2373</v>
      </c>
      <c r="F1827" s="4" t="s">
        <v>2373</v>
      </c>
      <c r="G1827" s="4">
        <v>0</v>
      </c>
      <c r="H1827" s="4" t="s">
        <v>2373</v>
      </c>
      <c r="I1827" s="4" t="str">
        <f t="shared" si="57"/>
        <v>Over Weight</v>
      </c>
      <c r="J1827" s="36" t="str">
        <f t="shared" si="56"/>
        <v>Normal</v>
      </c>
    </row>
    <row r="1828" spans="1:10" x14ac:dyDescent="0.25">
      <c r="A1828" s="35" t="s">
        <v>538</v>
      </c>
      <c r="B1828" s="4">
        <v>29.59</v>
      </c>
      <c r="C1828" s="4">
        <v>4.0599999999999996</v>
      </c>
      <c r="D1828" s="4" t="s">
        <v>2373</v>
      </c>
      <c r="E1828" s="4" t="s">
        <v>2373</v>
      </c>
      <c r="F1828" s="4" t="s">
        <v>2373</v>
      </c>
      <c r="G1828" s="4">
        <v>0</v>
      </c>
      <c r="H1828" s="4" t="s">
        <v>2373</v>
      </c>
      <c r="I1828" s="4" t="str">
        <f t="shared" si="57"/>
        <v>Over Weight</v>
      </c>
      <c r="J1828" s="36" t="str">
        <f t="shared" si="56"/>
        <v>Normal</v>
      </c>
    </row>
    <row r="1829" spans="1:10" x14ac:dyDescent="0.25">
      <c r="A1829" s="35" t="s">
        <v>537</v>
      </c>
      <c r="B1829" s="4">
        <v>31.35</v>
      </c>
      <c r="C1829" s="4">
        <v>4.2</v>
      </c>
      <c r="D1829" s="4" t="s">
        <v>2373</v>
      </c>
      <c r="E1829" s="4" t="s">
        <v>2374</v>
      </c>
      <c r="F1829" s="4" t="s">
        <v>2373</v>
      </c>
      <c r="G1829" s="4">
        <v>1</v>
      </c>
      <c r="H1829" s="4" t="s">
        <v>2373</v>
      </c>
      <c r="I1829" s="4" t="str">
        <f t="shared" si="57"/>
        <v>Obesity</v>
      </c>
      <c r="J1829" s="36" t="str">
        <f t="shared" si="56"/>
        <v>Normal</v>
      </c>
    </row>
    <row r="1830" spans="1:10" x14ac:dyDescent="0.25">
      <c r="A1830" s="35" t="s">
        <v>536</v>
      </c>
      <c r="B1830" s="4">
        <v>20.52</v>
      </c>
      <c r="C1830" s="4">
        <v>4.83</v>
      </c>
      <c r="D1830" s="4" t="s">
        <v>2373</v>
      </c>
      <c r="E1830" s="4" t="s">
        <v>2373</v>
      </c>
      <c r="F1830" s="4" t="s">
        <v>2373</v>
      </c>
      <c r="G1830" s="4">
        <v>0</v>
      </c>
      <c r="H1830" s="4" t="s">
        <v>2373</v>
      </c>
      <c r="I1830" s="4" t="str">
        <f t="shared" si="57"/>
        <v>Normal Weight</v>
      </c>
      <c r="J1830" s="36" t="str">
        <f t="shared" si="56"/>
        <v>Normal</v>
      </c>
    </row>
    <row r="1831" spans="1:10" x14ac:dyDescent="0.25">
      <c r="A1831" s="35" t="s">
        <v>535</v>
      </c>
      <c r="B1831" s="4">
        <v>42.9</v>
      </c>
      <c r="C1831" s="4">
        <v>4.87</v>
      </c>
      <c r="D1831" s="4" t="s">
        <v>2375</v>
      </c>
      <c r="E1831" s="4" t="s">
        <v>2373</v>
      </c>
      <c r="F1831" s="4" t="s">
        <v>2373</v>
      </c>
      <c r="G1831" s="4">
        <v>1</v>
      </c>
      <c r="H1831" s="4" t="s">
        <v>2373</v>
      </c>
      <c r="I1831" s="4" t="str">
        <f t="shared" si="57"/>
        <v>Obesity</v>
      </c>
      <c r="J1831" s="36" t="str">
        <f t="shared" si="56"/>
        <v>Normal</v>
      </c>
    </row>
    <row r="1832" spans="1:10" x14ac:dyDescent="0.25">
      <c r="A1832" s="35" t="s">
        <v>534</v>
      </c>
      <c r="B1832" s="4">
        <v>24.6</v>
      </c>
      <c r="C1832" s="4">
        <v>5.86</v>
      </c>
      <c r="D1832" s="4" t="s">
        <v>2373</v>
      </c>
      <c r="E1832" s="4" t="s">
        <v>2373</v>
      </c>
      <c r="F1832" s="4" t="s">
        <v>2375</v>
      </c>
      <c r="G1832" s="4">
        <v>1</v>
      </c>
      <c r="H1832" s="4" t="s">
        <v>2373</v>
      </c>
      <c r="I1832" s="4" t="str">
        <f t="shared" si="57"/>
        <v>Normal Weight</v>
      </c>
      <c r="J1832" s="36" t="str">
        <f t="shared" si="56"/>
        <v>Pre diabetes</v>
      </c>
    </row>
    <row r="1833" spans="1:10" x14ac:dyDescent="0.25">
      <c r="A1833" s="35" t="s">
        <v>533</v>
      </c>
      <c r="B1833" s="4">
        <v>28.405000000000001</v>
      </c>
      <c r="C1833" s="4">
        <v>4.12</v>
      </c>
      <c r="D1833" s="4" t="s">
        <v>2373</v>
      </c>
      <c r="E1833" s="4" t="s">
        <v>2373</v>
      </c>
      <c r="F1833" s="4" t="s">
        <v>2373</v>
      </c>
      <c r="G1833" s="4">
        <v>1</v>
      </c>
      <c r="H1833" s="4" t="s">
        <v>2373</v>
      </c>
      <c r="I1833" s="4" t="str">
        <f t="shared" si="57"/>
        <v>Over Weight</v>
      </c>
      <c r="J1833" s="36" t="str">
        <f t="shared" si="56"/>
        <v>Normal</v>
      </c>
    </row>
    <row r="1834" spans="1:10" x14ac:dyDescent="0.25">
      <c r="A1834" s="35" t="s">
        <v>532</v>
      </c>
      <c r="B1834" s="4">
        <v>34.674999999999997</v>
      </c>
      <c r="C1834" s="4">
        <v>5.71</v>
      </c>
      <c r="D1834" s="4" t="s">
        <v>2375</v>
      </c>
      <c r="E1834" s="4" t="s">
        <v>2373</v>
      </c>
      <c r="F1834" s="4" t="s">
        <v>2373</v>
      </c>
      <c r="G1834" s="4">
        <v>1</v>
      </c>
      <c r="H1834" s="4" t="s">
        <v>2373</v>
      </c>
      <c r="I1834" s="4" t="str">
        <f t="shared" si="57"/>
        <v>Obesity</v>
      </c>
      <c r="J1834" s="36" t="str">
        <f t="shared" si="56"/>
        <v>Pre diabetes</v>
      </c>
    </row>
    <row r="1835" spans="1:10" x14ac:dyDescent="0.25">
      <c r="A1835" s="35" t="s">
        <v>531</v>
      </c>
      <c r="B1835" s="4">
        <v>18.850000000000001</v>
      </c>
      <c r="C1835" s="4">
        <v>6.03</v>
      </c>
      <c r="D1835" s="4" t="s">
        <v>2373</v>
      </c>
      <c r="E1835" s="4" t="s">
        <v>2373</v>
      </c>
      <c r="F1835" s="4" t="s">
        <v>2373</v>
      </c>
      <c r="G1835" s="4">
        <v>1</v>
      </c>
      <c r="H1835" s="4" t="s">
        <v>2373</v>
      </c>
      <c r="I1835" s="4" t="str">
        <f t="shared" si="57"/>
        <v>Normal Weight</v>
      </c>
      <c r="J1835" s="36" t="str">
        <f t="shared" si="56"/>
        <v>Pre diabetes</v>
      </c>
    </row>
    <row r="1836" spans="1:10" x14ac:dyDescent="0.25">
      <c r="A1836" s="35" t="s">
        <v>529</v>
      </c>
      <c r="B1836" s="4">
        <v>34.130000000000003</v>
      </c>
      <c r="C1836" s="4">
        <v>5.65</v>
      </c>
      <c r="D1836" s="4" t="s">
        <v>2373</v>
      </c>
      <c r="E1836" s="4" t="s">
        <v>2373</v>
      </c>
      <c r="F1836" s="4" t="s">
        <v>2375</v>
      </c>
      <c r="G1836" s="4">
        <v>1</v>
      </c>
      <c r="H1836" s="4" t="s">
        <v>2373</v>
      </c>
      <c r="I1836" s="4" t="str">
        <f t="shared" si="57"/>
        <v>Obesity</v>
      </c>
      <c r="J1836" s="36" t="str">
        <f t="shared" si="56"/>
        <v>Normal</v>
      </c>
    </row>
    <row r="1837" spans="1:10" x14ac:dyDescent="0.25">
      <c r="A1837" s="35" t="s">
        <v>528</v>
      </c>
      <c r="B1837" s="4">
        <v>17.34</v>
      </c>
      <c r="C1837" s="4">
        <v>5.05</v>
      </c>
      <c r="D1837" s="4" t="s">
        <v>2373</v>
      </c>
      <c r="E1837" s="4" t="s">
        <v>2373</v>
      </c>
      <c r="F1837" s="4" t="s">
        <v>2373</v>
      </c>
      <c r="G1837" s="4">
        <v>0</v>
      </c>
      <c r="H1837" s="4" t="s">
        <v>2373</v>
      </c>
      <c r="I1837" s="4" t="str">
        <f t="shared" si="57"/>
        <v>Underweight</v>
      </c>
      <c r="J1837" s="36" t="str">
        <f t="shared" si="56"/>
        <v>Normal</v>
      </c>
    </row>
    <row r="1838" spans="1:10" x14ac:dyDescent="0.25">
      <c r="A1838" s="35" t="s">
        <v>527</v>
      </c>
      <c r="B1838" s="4">
        <v>17.440000000000001</v>
      </c>
      <c r="C1838" s="4">
        <v>6.26</v>
      </c>
      <c r="D1838" s="4" t="s">
        <v>2373</v>
      </c>
      <c r="E1838" s="4" t="s">
        <v>2373</v>
      </c>
      <c r="F1838" s="4" t="s">
        <v>2373</v>
      </c>
      <c r="G1838" s="4">
        <v>0</v>
      </c>
      <c r="H1838" s="4" t="s">
        <v>2373</v>
      </c>
      <c r="I1838" s="4" t="str">
        <f t="shared" si="57"/>
        <v>Underweight</v>
      </c>
      <c r="J1838" s="36" t="str">
        <f t="shared" si="56"/>
        <v>Pre diabetes</v>
      </c>
    </row>
    <row r="1839" spans="1:10" x14ac:dyDescent="0.25">
      <c r="A1839" s="35" t="s">
        <v>526</v>
      </c>
      <c r="B1839" s="4">
        <v>33.659999999999997</v>
      </c>
      <c r="C1839" s="4">
        <v>4.08</v>
      </c>
      <c r="D1839" s="4" t="s">
        <v>2375</v>
      </c>
      <c r="E1839" s="4" t="s">
        <v>2373</v>
      </c>
      <c r="F1839" s="4" t="s">
        <v>2375</v>
      </c>
      <c r="G1839" s="4">
        <v>1</v>
      </c>
      <c r="H1839" s="4" t="s">
        <v>2373</v>
      </c>
      <c r="I1839" s="4" t="str">
        <f t="shared" si="57"/>
        <v>Obesity</v>
      </c>
      <c r="J1839" s="36" t="str">
        <f t="shared" si="56"/>
        <v>Normal</v>
      </c>
    </row>
    <row r="1840" spans="1:10" x14ac:dyDescent="0.25">
      <c r="A1840" s="35" t="s">
        <v>525</v>
      </c>
      <c r="B1840" s="4">
        <v>21.375</v>
      </c>
      <c r="C1840" s="4">
        <v>6.19</v>
      </c>
      <c r="D1840" s="4" t="s">
        <v>2375</v>
      </c>
      <c r="E1840" s="4" t="s">
        <v>2373</v>
      </c>
      <c r="F1840" s="4" t="s">
        <v>2373</v>
      </c>
      <c r="G1840" s="4">
        <v>1</v>
      </c>
      <c r="H1840" s="4" t="s">
        <v>2373</v>
      </c>
      <c r="I1840" s="4" t="str">
        <f t="shared" si="57"/>
        <v>Normal Weight</v>
      </c>
      <c r="J1840" s="36" t="str">
        <f t="shared" si="56"/>
        <v>Pre diabetes</v>
      </c>
    </row>
    <row r="1841" spans="1:10" x14ac:dyDescent="0.25">
      <c r="A1841" s="35" t="s">
        <v>524</v>
      </c>
      <c r="B1841" s="4">
        <v>27.14</v>
      </c>
      <c r="C1841" s="4">
        <v>6.01</v>
      </c>
      <c r="D1841" s="4" t="s">
        <v>2373</v>
      </c>
      <c r="E1841" s="4" t="s">
        <v>2373</v>
      </c>
      <c r="F1841" s="4" t="s">
        <v>2373</v>
      </c>
      <c r="G1841" s="4">
        <v>1</v>
      </c>
      <c r="H1841" s="4" t="s">
        <v>2373</v>
      </c>
      <c r="I1841" s="4" t="str">
        <f t="shared" si="57"/>
        <v>Over Weight</v>
      </c>
      <c r="J1841" s="36" t="str">
        <f t="shared" si="56"/>
        <v>Pre diabetes</v>
      </c>
    </row>
    <row r="1842" spans="1:10" x14ac:dyDescent="0.25">
      <c r="A1842" s="35" t="s">
        <v>523</v>
      </c>
      <c r="B1842" s="4">
        <v>35.78</v>
      </c>
      <c r="C1842" s="4">
        <v>6.07</v>
      </c>
      <c r="D1842" s="4" t="s">
        <v>2373</v>
      </c>
      <c r="E1842" s="4" t="s">
        <v>2374</v>
      </c>
      <c r="F1842" s="4" t="s">
        <v>2373</v>
      </c>
      <c r="G1842" s="4">
        <v>1</v>
      </c>
      <c r="H1842" s="4" t="s">
        <v>2373</v>
      </c>
      <c r="I1842" s="4" t="str">
        <f t="shared" si="57"/>
        <v>Obesity</v>
      </c>
      <c r="J1842" s="36" t="str">
        <f t="shared" si="56"/>
        <v>Pre diabetes</v>
      </c>
    </row>
    <row r="1843" spans="1:10" x14ac:dyDescent="0.25">
      <c r="A1843" s="35" t="s">
        <v>522</v>
      </c>
      <c r="B1843" s="4">
        <v>34.96</v>
      </c>
      <c r="C1843" s="4">
        <v>5.63</v>
      </c>
      <c r="D1843" s="4" t="s">
        <v>2373</v>
      </c>
      <c r="E1843" s="4" t="s">
        <v>2373</v>
      </c>
      <c r="F1843" s="4" t="s">
        <v>2373</v>
      </c>
      <c r="G1843" s="4">
        <v>0</v>
      </c>
      <c r="H1843" s="4" t="s">
        <v>2373</v>
      </c>
      <c r="I1843" s="4" t="str">
        <f t="shared" si="57"/>
        <v>Obesity</v>
      </c>
      <c r="J1843" s="36" t="str">
        <f t="shared" si="56"/>
        <v>Normal</v>
      </c>
    </row>
    <row r="1844" spans="1:10" x14ac:dyDescent="0.25">
      <c r="A1844" s="35" t="s">
        <v>521</v>
      </c>
      <c r="B1844" s="4">
        <v>38.39</v>
      </c>
      <c r="C1844" s="4">
        <v>6.05</v>
      </c>
      <c r="D1844" s="4" t="s">
        <v>2373</v>
      </c>
      <c r="E1844" s="4" t="s">
        <v>2373</v>
      </c>
      <c r="F1844" s="4" t="s">
        <v>2373</v>
      </c>
      <c r="G1844" s="4">
        <v>0</v>
      </c>
      <c r="H1844" s="4" t="s">
        <v>2373</v>
      </c>
      <c r="I1844" s="4" t="str">
        <f t="shared" si="57"/>
        <v>Obesity</v>
      </c>
      <c r="J1844" s="36" t="str">
        <f t="shared" si="56"/>
        <v>Pre diabetes</v>
      </c>
    </row>
    <row r="1845" spans="1:10" x14ac:dyDescent="0.25">
      <c r="A1845" s="35" t="s">
        <v>520</v>
      </c>
      <c r="B1845" s="4">
        <v>33.82</v>
      </c>
      <c r="C1845" s="4">
        <v>4.6500000000000004</v>
      </c>
      <c r="D1845" s="4" t="s">
        <v>2373</v>
      </c>
      <c r="E1845" s="4" t="s">
        <v>2373</v>
      </c>
      <c r="F1845" s="4" t="s">
        <v>2373</v>
      </c>
      <c r="G1845" s="4">
        <v>0</v>
      </c>
      <c r="H1845" s="4" t="s">
        <v>2373</v>
      </c>
      <c r="I1845" s="4" t="str">
        <f t="shared" si="57"/>
        <v>Obesity</v>
      </c>
      <c r="J1845" s="36" t="str">
        <f t="shared" si="56"/>
        <v>Normal</v>
      </c>
    </row>
    <row r="1846" spans="1:10" x14ac:dyDescent="0.25">
      <c r="A1846" s="35" t="s">
        <v>519</v>
      </c>
      <c r="B1846" s="4">
        <v>27.835000000000001</v>
      </c>
      <c r="C1846" s="4">
        <v>5.37</v>
      </c>
      <c r="D1846" s="4" t="s">
        <v>2373</v>
      </c>
      <c r="E1846" s="4" t="s">
        <v>2373</v>
      </c>
      <c r="F1846" s="4" t="s">
        <v>2373</v>
      </c>
      <c r="G1846" s="4">
        <v>0</v>
      </c>
      <c r="H1846" s="4" t="s">
        <v>2373</v>
      </c>
      <c r="I1846" s="4" t="str">
        <f t="shared" si="57"/>
        <v>Over Weight</v>
      </c>
      <c r="J1846" s="36" t="str">
        <f t="shared" si="56"/>
        <v>Normal</v>
      </c>
    </row>
    <row r="1847" spans="1:10" x14ac:dyDescent="0.25">
      <c r="A1847" s="35" t="s">
        <v>518</v>
      </c>
      <c r="B1847" s="4">
        <v>33</v>
      </c>
      <c r="C1847" s="4">
        <v>5.39</v>
      </c>
      <c r="D1847" s="4" t="s">
        <v>2373</v>
      </c>
      <c r="E1847" s="4" t="s">
        <v>2373</v>
      </c>
      <c r="F1847" s="4" t="s">
        <v>2373</v>
      </c>
      <c r="G1847" s="4">
        <v>0</v>
      </c>
      <c r="H1847" s="4" t="s">
        <v>2373</v>
      </c>
      <c r="I1847" s="4" t="str">
        <f t="shared" si="57"/>
        <v>Obesity</v>
      </c>
      <c r="J1847" s="36" t="str">
        <f t="shared" si="56"/>
        <v>Normal</v>
      </c>
    </row>
    <row r="1848" spans="1:10" x14ac:dyDescent="0.25">
      <c r="A1848" s="35" t="s">
        <v>517</v>
      </c>
      <c r="B1848" s="4">
        <v>26.885000000000002</v>
      </c>
      <c r="C1848" s="4">
        <v>5.86</v>
      </c>
      <c r="D1848" s="4" t="s">
        <v>2373</v>
      </c>
      <c r="E1848" s="4" t="s">
        <v>2373</v>
      </c>
      <c r="F1848" s="4" t="s">
        <v>2373</v>
      </c>
      <c r="G1848" s="4">
        <v>0</v>
      </c>
      <c r="H1848" s="4" t="s">
        <v>2373</v>
      </c>
      <c r="I1848" s="4" t="str">
        <f t="shared" si="57"/>
        <v>Over Weight</v>
      </c>
      <c r="J1848" s="36" t="str">
        <f t="shared" si="56"/>
        <v>Pre diabetes</v>
      </c>
    </row>
    <row r="1849" spans="1:10" x14ac:dyDescent="0.25">
      <c r="A1849" s="35" t="s">
        <v>516</v>
      </c>
      <c r="B1849" s="4">
        <v>29.26</v>
      </c>
      <c r="C1849" s="4">
        <v>4.4400000000000004</v>
      </c>
      <c r="D1849" s="4" t="s">
        <v>2373</v>
      </c>
      <c r="E1849" s="4" t="s">
        <v>2373</v>
      </c>
      <c r="F1849" s="4" t="s">
        <v>2373</v>
      </c>
      <c r="G1849" s="4">
        <v>0</v>
      </c>
      <c r="H1849" s="4" t="s">
        <v>2373</v>
      </c>
      <c r="I1849" s="4" t="str">
        <f t="shared" si="57"/>
        <v>Over Weight</v>
      </c>
      <c r="J1849" s="36" t="str">
        <f t="shared" si="56"/>
        <v>Normal</v>
      </c>
    </row>
    <row r="1850" spans="1:10" x14ac:dyDescent="0.25">
      <c r="A1850" s="35" t="s">
        <v>515</v>
      </c>
      <c r="B1850" s="4">
        <v>26.98</v>
      </c>
      <c r="C1850" s="4">
        <v>4.41</v>
      </c>
      <c r="D1850" s="4" t="s">
        <v>2373</v>
      </c>
      <c r="E1850" s="4" t="s">
        <v>2373</v>
      </c>
      <c r="F1850" s="4" t="s">
        <v>2373</v>
      </c>
      <c r="G1850" s="4">
        <v>0</v>
      </c>
      <c r="H1850" s="4" t="s">
        <v>2373</v>
      </c>
      <c r="I1850" s="4" t="str">
        <f t="shared" si="57"/>
        <v>Over Weight</v>
      </c>
      <c r="J1850" s="36" t="str">
        <f t="shared" ref="J1850:J1913" si="58">IF(C1850&lt;5.7,"Normal",IF(C1850&lt;6.4,"Pre diabetes","Diabetes"))</f>
        <v>Normal</v>
      </c>
    </row>
    <row r="1851" spans="1:10" x14ac:dyDescent="0.25">
      <c r="A1851" s="35" t="s">
        <v>514</v>
      </c>
      <c r="B1851" s="4">
        <v>32.11</v>
      </c>
      <c r="C1851" s="4">
        <v>5.19</v>
      </c>
      <c r="D1851" s="4" t="s">
        <v>2373</v>
      </c>
      <c r="E1851" s="4" t="s">
        <v>2373</v>
      </c>
      <c r="F1851" s="4" t="s">
        <v>2375</v>
      </c>
      <c r="G1851" s="4">
        <v>1</v>
      </c>
      <c r="H1851" s="4" t="s">
        <v>2373</v>
      </c>
      <c r="I1851" s="4" t="str">
        <f t="shared" si="57"/>
        <v>Obesity</v>
      </c>
      <c r="J1851" s="36" t="str">
        <f t="shared" si="58"/>
        <v>Normal</v>
      </c>
    </row>
    <row r="1852" spans="1:10" x14ac:dyDescent="0.25">
      <c r="A1852" s="35" t="s">
        <v>513</v>
      </c>
      <c r="B1852" s="4">
        <v>31.73</v>
      </c>
      <c r="C1852" s="4">
        <v>5.16</v>
      </c>
      <c r="D1852" s="4" t="s">
        <v>2373</v>
      </c>
      <c r="E1852" s="4" t="s">
        <v>2373</v>
      </c>
      <c r="F1852" s="4" t="s">
        <v>2375</v>
      </c>
      <c r="G1852" s="4">
        <v>1</v>
      </c>
      <c r="H1852" s="4" t="s">
        <v>2373</v>
      </c>
      <c r="I1852" s="4" t="str">
        <f t="shared" si="57"/>
        <v>Obesity</v>
      </c>
      <c r="J1852" s="36" t="str">
        <f t="shared" si="58"/>
        <v>Normal</v>
      </c>
    </row>
    <row r="1853" spans="1:10" x14ac:dyDescent="0.25">
      <c r="A1853" s="35" t="s">
        <v>512</v>
      </c>
      <c r="B1853" s="4">
        <v>22.515000000000001</v>
      </c>
      <c r="C1853" s="4">
        <v>4.24</v>
      </c>
      <c r="D1853" s="4" t="s">
        <v>2373</v>
      </c>
      <c r="E1853" s="4" t="s">
        <v>2373</v>
      </c>
      <c r="F1853" s="4" t="s">
        <v>2373</v>
      </c>
      <c r="G1853" s="4">
        <v>0</v>
      </c>
      <c r="H1853" s="4" t="s">
        <v>2373</v>
      </c>
      <c r="I1853" s="4" t="str">
        <f t="shared" si="57"/>
        <v>Normal Weight</v>
      </c>
      <c r="J1853" s="36" t="str">
        <f t="shared" si="58"/>
        <v>Normal</v>
      </c>
    </row>
    <row r="1854" spans="1:10" x14ac:dyDescent="0.25">
      <c r="A1854" s="35" t="s">
        <v>510</v>
      </c>
      <c r="B1854" s="4">
        <v>25.9</v>
      </c>
      <c r="C1854" s="4">
        <v>5.45</v>
      </c>
      <c r="D1854" s="4" t="s">
        <v>2373</v>
      </c>
      <c r="E1854" s="4" t="s">
        <v>2373</v>
      </c>
      <c r="F1854" s="4" t="s">
        <v>2373</v>
      </c>
      <c r="G1854" s="4">
        <v>1</v>
      </c>
      <c r="H1854" s="4" t="s">
        <v>2373</v>
      </c>
      <c r="I1854" s="4" t="str">
        <f t="shared" si="57"/>
        <v>Over Weight</v>
      </c>
      <c r="J1854" s="36" t="str">
        <f t="shared" si="58"/>
        <v>Normal</v>
      </c>
    </row>
    <row r="1855" spans="1:10" x14ac:dyDescent="0.25">
      <c r="A1855" s="35" t="s">
        <v>509</v>
      </c>
      <c r="B1855" s="4">
        <v>27.72</v>
      </c>
      <c r="C1855" s="4">
        <v>5.03</v>
      </c>
      <c r="D1855" s="4" t="s">
        <v>2375</v>
      </c>
      <c r="E1855" s="4" t="s">
        <v>2373</v>
      </c>
      <c r="F1855" s="4" t="s">
        <v>2373</v>
      </c>
      <c r="G1855" s="4">
        <v>1</v>
      </c>
      <c r="H1855" s="4" t="s">
        <v>2373</v>
      </c>
      <c r="I1855" s="4" t="str">
        <f t="shared" si="57"/>
        <v>Over Weight</v>
      </c>
      <c r="J1855" s="36" t="str">
        <f t="shared" si="58"/>
        <v>Normal</v>
      </c>
    </row>
    <row r="1856" spans="1:10" x14ac:dyDescent="0.25">
      <c r="A1856" s="35" t="s">
        <v>508</v>
      </c>
      <c r="B1856" s="4">
        <v>31.5</v>
      </c>
      <c r="C1856" s="4">
        <v>9.6199999999999992</v>
      </c>
      <c r="D1856" s="4" t="s">
        <v>2375</v>
      </c>
      <c r="E1856" s="4" t="s">
        <v>2373</v>
      </c>
      <c r="F1856" s="4" t="s">
        <v>2373</v>
      </c>
      <c r="G1856" s="4">
        <v>1</v>
      </c>
      <c r="H1856" s="4" t="s">
        <v>2373</v>
      </c>
      <c r="I1856" s="4" t="str">
        <f t="shared" si="57"/>
        <v>Obesity</v>
      </c>
      <c r="J1856" s="36" t="str">
        <f t="shared" si="58"/>
        <v>Diabetes</v>
      </c>
    </row>
    <row r="1857" spans="1:10" x14ac:dyDescent="0.25">
      <c r="A1857" s="35" t="s">
        <v>507</v>
      </c>
      <c r="B1857" s="4">
        <v>29.7</v>
      </c>
      <c r="C1857" s="4">
        <v>6.77</v>
      </c>
      <c r="D1857" s="4" t="s">
        <v>2375</v>
      </c>
      <c r="E1857" s="4" t="s">
        <v>2373</v>
      </c>
      <c r="F1857" s="4" t="s">
        <v>2373</v>
      </c>
      <c r="G1857" s="4">
        <v>1</v>
      </c>
      <c r="H1857" s="4" t="s">
        <v>2373</v>
      </c>
      <c r="I1857" s="4" t="str">
        <f t="shared" si="57"/>
        <v>Over Weight</v>
      </c>
      <c r="J1857" s="36" t="str">
        <f t="shared" si="58"/>
        <v>Diabetes</v>
      </c>
    </row>
    <row r="1858" spans="1:10" x14ac:dyDescent="0.25">
      <c r="A1858" s="35" t="s">
        <v>506</v>
      </c>
      <c r="B1858" s="4">
        <v>21.26</v>
      </c>
      <c r="C1858" s="4">
        <v>5.36</v>
      </c>
      <c r="D1858" s="4" t="s">
        <v>2375</v>
      </c>
      <c r="E1858" s="4" t="s">
        <v>2373</v>
      </c>
      <c r="F1858" s="4" t="s">
        <v>2373</v>
      </c>
      <c r="G1858" s="4">
        <v>1</v>
      </c>
      <c r="H1858" s="4" t="s">
        <v>2373</v>
      </c>
      <c r="I1858" s="4" t="str">
        <f t="shared" si="57"/>
        <v>Normal Weight</v>
      </c>
      <c r="J1858" s="36" t="str">
        <f t="shared" si="58"/>
        <v>Normal</v>
      </c>
    </row>
    <row r="1859" spans="1:10" x14ac:dyDescent="0.25">
      <c r="A1859" s="35" t="s">
        <v>505</v>
      </c>
      <c r="B1859" s="4">
        <v>17.09</v>
      </c>
      <c r="C1859" s="4">
        <v>5.69</v>
      </c>
      <c r="D1859" s="4" t="s">
        <v>2373</v>
      </c>
      <c r="E1859" s="4" t="s">
        <v>2373</v>
      </c>
      <c r="F1859" s="4" t="s">
        <v>2373</v>
      </c>
      <c r="G1859" s="4">
        <v>0</v>
      </c>
      <c r="H1859" s="4" t="s">
        <v>2373</v>
      </c>
      <c r="I1859" s="4" t="str">
        <f t="shared" ref="I1859:I1922" si="59">IF(B1859&lt;18.5,"Underweight",IF(B1859&lt;24.9,"Normal Weight",IF(B1859&lt;29.9,"Over Weight","Obesity")))</f>
        <v>Underweight</v>
      </c>
      <c r="J1859" s="36" t="str">
        <f t="shared" si="58"/>
        <v>Normal</v>
      </c>
    </row>
    <row r="1860" spans="1:10" x14ac:dyDescent="0.25">
      <c r="A1860" s="35" t="s">
        <v>504</v>
      </c>
      <c r="B1860" s="4">
        <v>24.3</v>
      </c>
      <c r="C1860" s="4">
        <v>4.9000000000000004</v>
      </c>
      <c r="D1860" s="4" t="s">
        <v>2375</v>
      </c>
      <c r="E1860" s="4" t="s">
        <v>2373</v>
      </c>
      <c r="F1860" s="4" t="s">
        <v>2375</v>
      </c>
      <c r="G1860" s="4">
        <v>1</v>
      </c>
      <c r="H1860" s="4" t="s">
        <v>2373</v>
      </c>
      <c r="I1860" s="4" t="str">
        <f t="shared" si="59"/>
        <v>Normal Weight</v>
      </c>
      <c r="J1860" s="36" t="str">
        <f t="shared" si="58"/>
        <v>Normal</v>
      </c>
    </row>
    <row r="1861" spans="1:10" x14ac:dyDescent="0.25">
      <c r="A1861" s="35" t="s">
        <v>503</v>
      </c>
      <c r="B1861" s="4">
        <v>29.734999999999999</v>
      </c>
      <c r="C1861" s="4">
        <v>5.78</v>
      </c>
      <c r="D1861" s="4" t="s">
        <v>2373</v>
      </c>
      <c r="E1861" s="4" t="s">
        <v>2373</v>
      </c>
      <c r="F1861" s="4" t="s">
        <v>2373</v>
      </c>
      <c r="G1861" s="4">
        <v>0</v>
      </c>
      <c r="H1861" s="4" t="s">
        <v>2373</v>
      </c>
      <c r="I1861" s="4" t="str">
        <f t="shared" si="59"/>
        <v>Over Weight</v>
      </c>
      <c r="J1861" s="36" t="str">
        <f t="shared" si="58"/>
        <v>Pre diabetes</v>
      </c>
    </row>
    <row r="1862" spans="1:10" x14ac:dyDescent="0.25">
      <c r="A1862" s="35" t="s">
        <v>502</v>
      </c>
      <c r="B1862" s="4">
        <v>29.26</v>
      </c>
      <c r="C1862" s="4">
        <v>4.7</v>
      </c>
      <c r="D1862" s="4" t="s">
        <v>2373</v>
      </c>
      <c r="E1862" s="4" t="s">
        <v>2373</v>
      </c>
      <c r="F1862" s="4" t="s">
        <v>2373</v>
      </c>
      <c r="G1862" s="4">
        <v>0</v>
      </c>
      <c r="H1862" s="4" t="s">
        <v>2373</v>
      </c>
      <c r="I1862" s="4" t="str">
        <f t="shared" si="59"/>
        <v>Over Weight</v>
      </c>
      <c r="J1862" s="36" t="str">
        <f t="shared" si="58"/>
        <v>Normal</v>
      </c>
    </row>
    <row r="1863" spans="1:10" x14ac:dyDescent="0.25">
      <c r="A1863" s="35" t="s">
        <v>501</v>
      </c>
      <c r="B1863" s="4">
        <v>33</v>
      </c>
      <c r="C1863" s="4">
        <v>6.28</v>
      </c>
      <c r="D1863" s="4" t="s">
        <v>2373</v>
      </c>
      <c r="E1863" s="4" t="s">
        <v>2373</v>
      </c>
      <c r="F1863" s="4" t="s">
        <v>2373</v>
      </c>
      <c r="G1863" s="4">
        <v>0</v>
      </c>
      <c r="H1863" s="4" t="s">
        <v>2373</v>
      </c>
      <c r="I1863" s="4" t="str">
        <f t="shared" si="59"/>
        <v>Obesity</v>
      </c>
      <c r="J1863" s="36" t="str">
        <f t="shared" si="58"/>
        <v>Pre diabetes</v>
      </c>
    </row>
    <row r="1864" spans="1:10" x14ac:dyDescent="0.25">
      <c r="A1864" s="35" t="s">
        <v>500</v>
      </c>
      <c r="B1864" s="4">
        <v>31.065000000000001</v>
      </c>
      <c r="C1864" s="4">
        <v>4.2300000000000004</v>
      </c>
      <c r="D1864" s="4" t="s">
        <v>2373</v>
      </c>
      <c r="E1864" s="4" t="s">
        <v>2373</v>
      </c>
      <c r="F1864" s="4" t="s">
        <v>2373</v>
      </c>
      <c r="G1864" s="4">
        <v>0</v>
      </c>
      <c r="H1864" s="4" t="s">
        <v>2373</v>
      </c>
      <c r="I1864" s="4" t="str">
        <f t="shared" si="59"/>
        <v>Obesity</v>
      </c>
      <c r="J1864" s="36" t="str">
        <f t="shared" si="58"/>
        <v>Normal</v>
      </c>
    </row>
    <row r="1865" spans="1:10" x14ac:dyDescent="0.25">
      <c r="A1865" s="35" t="s">
        <v>499</v>
      </c>
      <c r="B1865" s="4">
        <v>26.51</v>
      </c>
      <c r="C1865" s="4">
        <v>6.17</v>
      </c>
      <c r="D1865" s="4" t="s">
        <v>2373</v>
      </c>
      <c r="E1865" s="4" t="s">
        <v>2373</v>
      </c>
      <c r="F1865" s="4" t="s">
        <v>2373</v>
      </c>
      <c r="G1865" s="4">
        <v>0</v>
      </c>
      <c r="H1865" s="4" t="s">
        <v>2373</v>
      </c>
      <c r="I1865" s="4" t="str">
        <f t="shared" si="59"/>
        <v>Over Weight</v>
      </c>
      <c r="J1865" s="36" t="str">
        <f t="shared" si="58"/>
        <v>Pre diabetes</v>
      </c>
    </row>
    <row r="1866" spans="1:10" x14ac:dyDescent="0.25">
      <c r="A1866" s="35" t="s">
        <v>498</v>
      </c>
      <c r="B1866" s="4">
        <v>28.88</v>
      </c>
      <c r="C1866" s="4">
        <v>4.96</v>
      </c>
      <c r="D1866" s="4" t="s">
        <v>2373</v>
      </c>
      <c r="E1866" s="4" t="s">
        <v>2373</v>
      </c>
      <c r="F1866" s="4" t="s">
        <v>2373</v>
      </c>
      <c r="G1866" s="4">
        <v>0</v>
      </c>
      <c r="H1866" s="4" t="s">
        <v>2373</v>
      </c>
      <c r="I1866" s="4" t="str">
        <f t="shared" si="59"/>
        <v>Over Weight</v>
      </c>
      <c r="J1866" s="36" t="str">
        <f t="shared" si="58"/>
        <v>Normal</v>
      </c>
    </row>
    <row r="1867" spans="1:10" x14ac:dyDescent="0.25">
      <c r="A1867" s="35" t="s">
        <v>497</v>
      </c>
      <c r="B1867" s="4">
        <v>35.814999999999998</v>
      </c>
      <c r="C1867" s="4">
        <v>5.1100000000000003</v>
      </c>
      <c r="D1867" s="4" t="s">
        <v>2375</v>
      </c>
      <c r="E1867" s="4" t="s">
        <v>2373</v>
      </c>
      <c r="F1867" s="4" t="s">
        <v>2373</v>
      </c>
      <c r="G1867" s="4">
        <v>1</v>
      </c>
      <c r="H1867" s="4" t="s">
        <v>2373</v>
      </c>
      <c r="I1867" s="4" t="str">
        <f t="shared" si="59"/>
        <v>Obesity</v>
      </c>
      <c r="J1867" s="36" t="str">
        <f t="shared" si="58"/>
        <v>Normal</v>
      </c>
    </row>
    <row r="1868" spans="1:10" x14ac:dyDescent="0.25">
      <c r="A1868" s="35" t="s">
        <v>496</v>
      </c>
      <c r="B1868" s="4">
        <v>21.28</v>
      </c>
      <c r="C1868" s="4">
        <v>4.05</v>
      </c>
      <c r="D1868" s="4" t="s">
        <v>2373</v>
      </c>
      <c r="E1868" s="4" t="s">
        <v>2374</v>
      </c>
      <c r="F1868" s="4" t="s">
        <v>2373</v>
      </c>
      <c r="G1868" s="4">
        <v>1</v>
      </c>
      <c r="H1868" s="4" t="s">
        <v>2373</v>
      </c>
      <c r="I1868" s="4" t="str">
        <f t="shared" si="59"/>
        <v>Normal Weight</v>
      </c>
      <c r="J1868" s="36" t="str">
        <f t="shared" si="58"/>
        <v>Normal</v>
      </c>
    </row>
    <row r="1869" spans="1:10" x14ac:dyDescent="0.25">
      <c r="A1869" s="35" t="s">
        <v>495</v>
      </c>
      <c r="B1869" s="4">
        <v>33.81</v>
      </c>
      <c r="C1869" s="4">
        <v>6.49</v>
      </c>
      <c r="D1869" s="4" t="s">
        <v>2373</v>
      </c>
      <c r="E1869" s="4" t="s">
        <v>2373</v>
      </c>
      <c r="F1869" s="4" t="s">
        <v>2375</v>
      </c>
      <c r="G1869" s="4">
        <v>1</v>
      </c>
      <c r="H1869" s="4" t="s">
        <v>2373</v>
      </c>
      <c r="I1869" s="4" t="str">
        <f t="shared" si="59"/>
        <v>Obesity</v>
      </c>
      <c r="J1869" s="36" t="str">
        <f t="shared" si="58"/>
        <v>Diabetes</v>
      </c>
    </row>
    <row r="1870" spans="1:10" x14ac:dyDescent="0.25">
      <c r="A1870" s="35" t="s">
        <v>494</v>
      </c>
      <c r="B1870" s="4">
        <v>44.22</v>
      </c>
      <c r="C1870" s="4">
        <v>4.1900000000000004</v>
      </c>
      <c r="D1870" s="4" t="s">
        <v>2373</v>
      </c>
      <c r="E1870" s="4" t="s">
        <v>2373</v>
      </c>
      <c r="F1870" s="4" t="s">
        <v>2373</v>
      </c>
      <c r="G1870" s="4">
        <v>1</v>
      </c>
      <c r="H1870" s="4" t="s">
        <v>2373</v>
      </c>
      <c r="I1870" s="4" t="str">
        <f t="shared" si="59"/>
        <v>Obesity</v>
      </c>
      <c r="J1870" s="36" t="str">
        <f t="shared" si="58"/>
        <v>Normal</v>
      </c>
    </row>
    <row r="1871" spans="1:10" x14ac:dyDescent="0.25">
      <c r="A1871" s="35" t="s">
        <v>493</v>
      </c>
      <c r="B1871" s="4">
        <v>15.46</v>
      </c>
      <c r="C1871" s="4">
        <v>4.99</v>
      </c>
      <c r="D1871" s="4" t="s">
        <v>2375</v>
      </c>
      <c r="E1871" s="4" t="s">
        <v>2373</v>
      </c>
      <c r="F1871" s="4" t="s">
        <v>2375</v>
      </c>
      <c r="G1871" s="4">
        <v>1</v>
      </c>
      <c r="H1871" s="4" t="s">
        <v>2373</v>
      </c>
      <c r="I1871" s="4" t="str">
        <f t="shared" si="59"/>
        <v>Underweight</v>
      </c>
      <c r="J1871" s="36" t="str">
        <f t="shared" si="58"/>
        <v>Normal</v>
      </c>
    </row>
    <row r="1872" spans="1:10" x14ac:dyDescent="0.25">
      <c r="A1872" s="35" t="s">
        <v>492</v>
      </c>
      <c r="B1872" s="4">
        <v>30.3</v>
      </c>
      <c r="C1872" s="4">
        <v>4.7699999999999996</v>
      </c>
      <c r="D1872" s="4" t="s">
        <v>2375</v>
      </c>
      <c r="E1872" s="4" t="s">
        <v>2373</v>
      </c>
      <c r="F1872" s="4" t="s">
        <v>2373</v>
      </c>
      <c r="G1872" s="4">
        <v>1</v>
      </c>
      <c r="H1872" s="4" t="s">
        <v>2373</v>
      </c>
      <c r="I1872" s="4" t="str">
        <f t="shared" si="59"/>
        <v>Obesity</v>
      </c>
      <c r="J1872" s="36" t="str">
        <f t="shared" si="58"/>
        <v>Normal</v>
      </c>
    </row>
    <row r="1873" spans="1:10" x14ac:dyDescent="0.25">
      <c r="A1873" s="35" t="s">
        <v>491</v>
      </c>
      <c r="B1873" s="4">
        <v>16.670000000000002</v>
      </c>
      <c r="C1873" s="4">
        <v>5.46</v>
      </c>
      <c r="D1873" s="4" t="s">
        <v>2373</v>
      </c>
      <c r="E1873" s="4" t="s">
        <v>2373</v>
      </c>
      <c r="F1873" s="4" t="s">
        <v>2373</v>
      </c>
      <c r="G1873" s="4">
        <v>0</v>
      </c>
      <c r="H1873" s="4" t="s">
        <v>2373</v>
      </c>
      <c r="I1873" s="4" t="str">
        <f t="shared" si="59"/>
        <v>Underweight</v>
      </c>
      <c r="J1873" s="36" t="str">
        <f t="shared" si="58"/>
        <v>Normal</v>
      </c>
    </row>
    <row r="1874" spans="1:10" x14ac:dyDescent="0.25">
      <c r="A1874" s="35" t="s">
        <v>490</v>
      </c>
      <c r="B1874" s="4">
        <v>28.594999999999999</v>
      </c>
      <c r="C1874" s="4">
        <v>5.43</v>
      </c>
      <c r="D1874" s="4" t="s">
        <v>2373</v>
      </c>
      <c r="E1874" s="4" t="s">
        <v>2373</v>
      </c>
      <c r="F1874" s="4" t="s">
        <v>2373</v>
      </c>
      <c r="G1874" s="4">
        <v>0</v>
      </c>
      <c r="H1874" s="4" t="s">
        <v>2373</v>
      </c>
      <c r="I1874" s="4" t="str">
        <f t="shared" si="59"/>
        <v>Over Weight</v>
      </c>
      <c r="J1874" s="36" t="str">
        <f t="shared" si="58"/>
        <v>Normal</v>
      </c>
    </row>
    <row r="1875" spans="1:10" x14ac:dyDescent="0.25">
      <c r="A1875" s="35" t="s">
        <v>489</v>
      </c>
      <c r="B1875" s="4">
        <v>25.934999999999999</v>
      </c>
      <c r="C1875" s="4">
        <v>4.29</v>
      </c>
      <c r="D1875" s="4" t="s">
        <v>2373</v>
      </c>
      <c r="E1875" s="4" t="s">
        <v>2373</v>
      </c>
      <c r="F1875" s="4" t="s">
        <v>2373</v>
      </c>
      <c r="G1875" s="4">
        <v>0</v>
      </c>
      <c r="H1875" s="4" t="s">
        <v>2373</v>
      </c>
      <c r="I1875" s="4" t="str">
        <f t="shared" si="59"/>
        <v>Over Weight</v>
      </c>
      <c r="J1875" s="36" t="str">
        <f t="shared" si="58"/>
        <v>Normal</v>
      </c>
    </row>
    <row r="1876" spans="1:10" x14ac:dyDescent="0.25">
      <c r="A1876" s="35" t="s">
        <v>488</v>
      </c>
      <c r="B1876" s="4">
        <v>27.645</v>
      </c>
      <c r="C1876" s="4">
        <v>5.25</v>
      </c>
      <c r="D1876" s="4" t="s">
        <v>2373</v>
      </c>
      <c r="E1876" s="4" t="s">
        <v>2373</v>
      </c>
      <c r="F1876" s="4" t="s">
        <v>2373</v>
      </c>
      <c r="G1876" s="4">
        <v>1</v>
      </c>
      <c r="H1876" s="4" t="s">
        <v>2373</v>
      </c>
      <c r="I1876" s="4" t="str">
        <f t="shared" si="59"/>
        <v>Over Weight</v>
      </c>
      <c r="J1876" s="36" t="str">
        <f t="shared" si="58"/>
        <v>Normal</v>
      </c>
    </row>
    <row r="1877" spans="1:10" x14ac:dyDescent="0.25">
      <c r="A1877" s="35" t="s">
        <v>487</v>
      </c>
      <c r="B1877" s="4">
        <v>30.1</v>
      </c>
      <c r="C1877" s="4">
        <v>4.04</v>
      </c>
      <c r="D1877" s="4" t="s">
        <v>2373</v>
      </c>
      <c r="E1877" s="4" t="s">
        <v>2373</v>
      </c>
      <c r="F1877" s="4" t="s">
        <v>2373</v>
      </c>
      <c r="G1877" s="4">
        <v>1</v>
      </c>
      <c r="H1877" s="4" t="s">
        <v>2373</v>
      </c>
      <c r="I1877" s="4" t="str">
        <f t="shared" si="59"/>
        <v>Obesity</v>
      </c>
      <c r="J1877" s="36" t="str">
        <f t="shared" si="58"/>
        <v>Normal</v>
      </c>
    </row>
    <row r="1878" spans="1:10" x14ac:dyDescent="0.25">
      <c r="A1878" s="35" t="s">
        <v>486</v>
      </c>
      <c r="B1878" s="4">
        <v>26.79</v>
      </c>
      <c r="C1878" s="4">
        <v>5</v>
      </c>
      <c r="D1878" s="4" t="s">
        <v>2375</v>
      </c>
      <c r="E1878" s="4" t="s">
        <v>2373</v>
      </c>
      <c r="F1878" s="4" t="s">
        <v>2375</v>
      </c>
      <c r="G1878" s="4">
        <v>1</v>
      </c>
      <c r="H1878" s="4" t="s">
        <v>2373</v>
      </c>
      <c r="I1878" s="4" t="str">
        <f t="shared" si="59"/>
        <v>Over Weight</v>
      </c>
      <c r="J1878" s="36" t="str">
        <f t="shared" si="58"/>
        <v>Normal</v>
      </c>
    </row>
    <row r="1879" spans="1:10" x14ac:dyDescent="0.25">
      <c r="A1879" s="35" t="s">
        <v>485</v>
      </c>
      <c r="B1879" s="4">
        <v>27.1</v>
      </c>
      <c r="C1879" s="4">
        <v>4.01</v>
      </c>
      <c r="D1879" s="4" t="s">
        <v>2375</v>
      </c>
      <c r="E1879" s="4" t="s">
        <v>2373</v>
      </c>
      <c r="F1879" s="4" t="s">
        <v>2373</v>
      </c>
      <c r="G1879" s="4">
        <v>1</v>
      </c>
      <c r="H1879" s="4" t="s">
        <v>2373</v>
      </c>
      <c r="I1879" s="4" t="str">
        <f t="shared" si="59"/>
        <v>Over Weight</v>
      </c>
      <c r="J1879" s="36" t="str">
        <f t="shared" si="58"/>
        <v>Normal</v>
      </c>
    </row>
    <row r="1880" spans="1:10" x14ac:dyDescent="0.25">
      <c r="A1880" s="35" t="s">
        <v>484</v>
      </c>
      <c r="B1880" s="4">
        <v>24.31</v>
      </c>
      <c r="C1880" s="4">
        <v>5.4</v>
      </c>
      <c r="D1880" s="4" t="s">
        <v>2373</v>
      </c>
      <c r="E1880" s="4" t="s">
        <v>2373</v>
      </c>
      <c r="F1880" s="4" t="s">
        <v>2373</v>
      </c>
      <c r="G1880" s="4">
        <v>0</v>
      </c>
      <c r="H1880" s="4" t="s">
        <v>2373</v>
      </c>
      <c r="I1880" s="4" t="str">
        <f t="shared" si="59"/>
        <v>Normal Weight</v>
      </c>
      <c r="J1880" s="36" t="str">
        <f t="shared" si="58"/>
        <v>Normal</v>
      </c>
    </row>
    <row r="1881" spans="1:10" x14ac:dyDescent="0.25">
      <c r="A1881" s="35" t="s">
        <v>483</v>
      </c>
      <c r="B1881" s="4">
        <v>15.53</v>
      </c>
      <c r="C1881" s="4">
        <v>5.81</v>
      </c>
      <c r="D1881" s="4" t="s">
        <v>2373</v>
      </c>
      <c r="E1881" s="4" t="s">
        <v>2373</v>
      </c>
      <c r="F1881" s="4" t="s">
        <v>2373</v>
      </c>
      <c r="G1881" s="4">
        <v>1</v>
      </c>
      <c r="H1881" s="4" t="s">
        <v>2373</v>
      </c>
      <c r="I1881" s="4" t="str">
        <f t="shared" si="59"/>
        <v>Underweight</v>
      </c>
      <c r="J1881" s="36" t="str">
        <f t="shared" si="58"/>
        <v>Pre diabetes</v>
      </c>
    </row>
    <row r="1882" spans="1:10" x14ac:dyDescent="0.25">
      <c r="A1882" s="35" t="s">
        <v>482</v>
      </c>
      <c r="B1882" s="4">
        <v>30.7</v>
      </c>
      <c r="C1882" s="4">
        <v>5.82</v>
      </c>
      <c r="D1882" s="4" t="s">
        <v>2373</v>
      </c>
      <c r="E1882" s="4" t="s">
        <v>2373</v>
      </c>
      <c r="F1882" s="4" t="s">
        <v>2373</v>
      </c>
      <c r="G1882" s="4">
        <v>1</v>
      </c>
      <c r="H1882" s="4" t="s">
        <v>2373</v>
      </c>
      <c r="I1882" s="4" t="str">
        <f t="shared" si="59"/>
        <v>Obesity</v>
      </c>
      <c r="J1882" s="36" t="str">
        <f t="shared" si="58"/>
        <v>Pre diabetes</v>
      </c>
    </row>
    <row r="1883" spans="1:10" x14ac:dyDescent="0.25">
      <c r="A1883" s="35" t="s">
        <v>481</v>
      </c>
      <c r="B1883" s="4">
        <v>33.33</v>
      </c>
      <c r="C1883" s="4">
        <v>4.82</v>
      </c>
      <c r="D1883" s="4" t="s">
        <v>2373</v>
      </c>
      <c r="E1883" s="4" t="s">
        <v>2373</v>
      </c>
      <c r="F1883" s="4" t="s">
        <v>2373</v>
      </c>
      <c r="G1883" s="4">
        <v>1</v>
      </c>
      <c r="H1883" s="4" t="s">
        <v>2373</v>
      </c>
      <c r="I1883" s="4" t="str">
        <f t="shared" si="59"/>
        <v>Obesity</v>
      </c>
      <c r="J1883" s="36" t="str">
        <f t="shared" si="58"/>
        <v>Normal</v>
      </c>
    </row>
    <row r="1884" spans="1:10" x14ac:dyDescent="0.25">
      <c r="A1884" s="35" t="s">
        <v>480</v>
      </c>
      <c r="B1884" s="4">
        <v>32.4</v>
      </c>
      <c r="C1884" s="4">
        <v>5.08</v>
      </c>
      <c r="D1884" s="4" t="s">
        <v>2373</v>
      </c>
      <c r="E1884" s="4" t="s">
        <v>2373</v>
      </c>
      <c r="F1884" s="4" t="s">
        <v>2373</v>
      </c>
      <c r="G1884" s="4">
        <v>1</v>
      </c>
      <c r="H1884" s="4" t="s">
        <v>2373</v>
      </c>
      <c r="I1884" s="4" t="str">
        <f t="shared" si="59"/>
        <v>Obesity</v>
      </c>
      <c r="J1884" s="36" t="str">
        <f t="shared" si="58"/>
        <v>Normal</v>
      </c>
    </row>
    <row r="1885" spans="1:10" x14ac:dyDescent="0.25">
      <c r="A1885" s="35" t="s">
        <v>479</v>
      </c>
      <c r="B1885" s="4">
        <v>27.93</v>
      </c>
      <c r="C1885" s="4">
        <v>5.59</v>
      </c>
      <c r="D1885" s="4" t="s">
        <v>2373</v>
      </c>
      <c r="E1885" s="4" t="s">
        <v>2373</v>
      </c>
      <c r="F1885" s="4" t="s">
        <v>2373</v>
      </c>
      <c r="G1885" s="4">
        <v>1</v>
      </c>
      <c r="H1885" s="4" t="s">
        <v>2373</v>
      </c>
      <c r="I1885" s="4" t="str">
        <f t="shared" si="59"/>
        <v>Over Weight</v>
      </c>
      <c r="J1885" s="36" t="str">
        <f t="shared" si="58"/>
        <v>Normal</v>
      </c>
    </row>
    <row r="1886" spans="1:10" x14ac:dyDescent="0.25">
      <c r="A1886" s="35" t="s">
        <v>478</v>
      </c>
      <c r="B1886" s="4">
        <v>21.754999999999999</v>
      </c>
      <c r="C1886" s="4">
        <v>5.12</v>
      </c>
      <c r="D1886" s="4" t="s">
        <v>2373</v>
      </c>
      <c r="E1886" s="4" t="s">
        <v>2373</v>
      </c>
      <c r="F1886" s="4" t="s">
        <v>2373</v>
      </c>
      <c r="G1886" s="4">
        <v>0</v>
      </c>
      <c r="H1886" s="4" t="s">
        <v>2373</v>
      </c>
      <c r="I1886" s="4" t="str">
        <f t="shared" si="59"/>
        <v>Normal Weight</v>
      </c>
      <c r="J1886" s="36" t="str">
        <f t="shared" si="58"/>
        <v>Normal</v>
      </c>
    </row>
    <row r="1887" spans="1:10" x14ac:dyDescent="0.25">
      <c r="A1887" s="35" t="s">
        <v>477</v>
      </c>
      <c r="B1887" s="4">
        <v>25.934999999999999</v>
      </c>
      <c r="C1887" s="4">
        <v>4.95</v>
      </c>
      <c r="D1887" s="4" t="s">
        <v>2373</v>
      </c>
      <c r="E1887" s="4" t="s">
        <v>2373</v>
      </c>
      <c r="F1887" s="4" t="s">
        <v>2373</v>
      </c>
      <c r="G1887" s="4">
        <v>0</v>
      </c>
      <c r="H1887" s="4" t="s">
        <v>2373</v>
      </c>
      <c r="I1887" s="4" t="str">
        <f t="shared" si="59"/>
        <v>Over Weight</v>
      </c>
      <c r="J1887" s="36" t="str">
        <f t="shared" si="58"/>
        <v>Normal</v>
      </c>
    </row>
    <row r="1888" spans="1:10" x14ac:dyDescent="0.25">
      <c r="A1888" s="35" t="s">
        <v>476</v>
      </c>
      <c r="B1888" s="4">
        <v>31.5</v>
      </c>
      <c r="C1888" s="4">
        <v>6.16</v>
      </c>
      <c r="D1888" s="4" t="s">
        <v>2373</v>
      </c>
      <c r="E1888" s="4" t="s">
        <v>2373</v>
      </c>
      <c r="F1888" s="4" t="s">
        <v>2373</v>
      </c>
      <c r="G1888" s="4">
        <v>0</v>
      </c>
      <c r="H1888" s="4" t="s">
        <v>2373</v>
      </c>
      <c r="I1888" s="4" t="str">
        <f t="shared" si="59"/>
        <v>Obesity</v>
      </c>
      <c r="J1888" s="36" t="str">
        <f t="shared" si="58"/>
        <v>Pre diabetes</v>
      </c>
    </row>
    <row r="1889" spans="1:10" x14ac:dyDescent="0.25">
      <c r="A1889" s="35" t="s">
        <v>475</v>
      </c>
      <c r="B1889" s="4">
        <v>30.03</v>
      </c>
      <c r="C1889" s="4">
        <v>6.41</v>
      </c>
      <c r="D1889" s="4" t="s">
        <v>2373</v>
      </c>
      <c r="E1889" s="4" t="s">
        <v>2373</v>
      </c>
      <c r="F1889" s="4" t="s">
        <v>2373</v>
      </c>
      <c r="G1889" s="4">
        <v>0</v>
      </c>
      <c r="H1889" s="4" t="s">
        <v>2373</v>
      </c>
      <c r="I1889" s="4" t="str">
        <f t="shared" si="59"/>
        <v>Obesity</v>
      </c>
      <c r="J1889" s="36" t="str">
        <f t="shared" si="58"/>
        <v>Diabetes</v>
      </c>
    </row>
    <row r="1890" spans="1:10" x14ac:dyDescent="0.25">
      <c r="A1890" s="35" t="s">
        <v>474</v>
      </c>
      <c r="B1890" s="4">
        <v>33.479999999999997</v>
      </c>
      <c r="C1890" s="4">
        <v>8.94</v>
      </c>
      <c r="D1890" s="4" t="s">
        <v>2373</v>
      </c>
      <c r="E1890" s="4" t="s">
        <v>2373</v>
      </c>
      <c r="F1890" s="4" t="s">
        <v>2373</v>
      </c>
      <c r="G1890" s="4">
        <v>0</v>
      </c>
      <c r="H1890" s="4" t="s">
        <v>2373</v>
      </c>
      <c r="I1890" s="4" t="str">
        <f t="shared" si="59"/>
        <v>Obesity</v>
      </c>
      <c r="J1890" s="36" t="str">
        <f t="shared" si="58"/>
        <v>Diabetes</v>
      </c>
    </row>
    <row r="1891" spans="1:10" x14ac:dyDescent="0.25">
      <c r="A1891" s="35" t="s">
        <v>473</v>
      </c>
      <c r="B1891" s="4">
        <v>16.510000000000002</v>
      </c>
      <c r="C1891" s="4">
        <v>4.42</v>
      </c>
      <c r="D1891" s="4" t="s">
        <v>2375</v>
      </c>
      <c r="E1891" s="4" t="s">
        <v>2373</v>
      </c>
      <c r="F1891" s="4" t="s">
        <v>2375</v>
      </c>
      <c r="G1891" s="4">
        <v>1</v>
      </c>
      <c r="H1891" s="4" t="s">
        <v>2373</v>
      </c>
      <c r="I1891" s="4" t="str">
        <f t="shared" si="59"/>
        <v>Underweight</v>
      </c>
      <c r="J1891" s="36" t="str">
        <f t="shared" si="58"/>
        <v>Normal</v>
      </c>
    </row>
    <row r="1892" spans="1:10" x14ac:dyDescent="0.25">
      <c r="A1892" s="35" t="s">
        <v>472</v>
      </c>
      <c r="B1892" s="4">
        <v>33.155000000000001</v>
      </c>
      <c r="C1892" s="4">
        <v>5.3</v>
      </c>
      <c r="D1892" s="4" t="s">
        <v>2375</v>
      </c>
      <c r="E1892" s="4" t="s">
        <v>2373</v>
      </c>
      <c r="F1892" s="4" t="s">
        <v>2373</v>
      </c>
      <c r="G1892" s="4">
        <v>1</v>
      </c>
      <c r="H1892" s="4" t="s">
        <v>2373</v>
      </c>
      <c r="I1892" s="4" t="str">
        <f t="shared" si="59"/>
        <v>Obesity</v>
      </c>
      <c r="J1892" s="36" t="str">
        <f t="shared" si="58"/>
        <v>Normal</v>
      </c>
    </row>
    <row r="1893" spans="1:10" x14ac:dyDescent="0.25">
      <c r="A1893" s="35" t="s">
        <v>471</v>
      </c>
      <c r="B1893" s="4">
        <v>37.29</v>
      </c>
      <c r="C1893" s="4">
        <v>4.6399999999999997</v>
      </c>
      <c r="D1893" s="4" t="s">
        <v>2373</v>
      </c>
      <c r="E1893" s="4" t="s">
        <v>2373</v>
      </c>
      <c r="F1893" s="4" t="s">
        <v>2375</v>
      </c>
      <c r="G1893" s="4">
        <v>1</v>
      </c>
      <c r="H1893" s="4" t="s">
        <v>2373</v>
      </c>
      <c r="I1893" s="4" t="str">
        <f t="shared" si="59"/>
        <v>Obesity</v>
      </c>
      <c r="J1893" s="36" t="str">
        <f t="shared" si="58"/>
        <v>Normal</v>
      </c>
    </row>
    <row r="1894" spans="1:10" x14ac:dyDescent="0.25">
      <c r="A1894" s="35" t="s">
        <v>470</v>
      </c>
      <c r="B1894" s="4">
        <v>20.23</v>
      </c>
      <c r="C1894" s="4">
        <v>6.16</v>
      </c>
      <c r="D1894" s="4" t="s">
        <v>2375</v>
      </c>
      <c r="E1894" s="4" t="s">
        <v>2373</v>
      </c>
      <c r="F1894" s="4" t="s">
        <v>2373</v>
      </c>
      <c r="G1894" s="4">
        <v>1</v>
      </c>
      <c r="H1894" s="4" t="s">
        <v>2373</v>
      </c>
      <c r="I1894" s="4" t="str">
        <f t="shared" si="59"/>
        <v>Normal Weight</v>
      </c>
      <c r="J1894" s="36" t="str">
        <f t="shared" si="58"/>
        <v>Pre diabetes</v>
      </c>
    </row>
    <row r="1895" spans="1:10" x14ac:dyDescent="0.25">
      <c r="A1895" s="35" t="s">
        <v>469</v>
      </c>
      <c r="B1895" s="4">
        <v>28.975000000000001</v>
      </c>
      <c r="C1895" s="4">
        <v>4.12</v>
      </c>
      <c r="D1895" s="4" t="s">
        <v>2373</v>
      </c>
      <c r="E1895" s="4" t="s">
        <v>2373</v>
      </c>
      <c r="F1895" s="4" t="s">
        <v>2375</v>
      </c>
      <c r="G1895" s="4">
        <v>1</v>
      </c>
      <c r="H1895" s="4" t="s">
        <v>2373</v>
      </c>
      <c r="I1895" s="4" t="str">
        <f t="shared" si="59"/>
        <v>Over Weight</v>
      </c>
      <c r="J1895" s="36" t="str">
        <f t="shared" si="58"/>
        <v>Normal</v>
      </c>
    </row>
    <row r="1896" spans="1:10" x14ac:dyDescent="0.25">
      <c r="A1896" s="35" t="s">
        <v>468</v>
      </c>
      <c r="B1896" s="4">
        <v>16.420000000000002</v>
      </c>
      <c r="C1896" s="4">
        <v>5.77</v>
      </c>
      <c r="D1896" s="4" t="s">
        <v>2375</v>
      </c>
      <c r="E1896" s="4" t="s">
        <v>2373</v>
      </c>
      <c r="F1896" s="4" t="s">
        <v>2375</v>
      </c>
      <c r="G1896" s="4">
        <v>1</v>
      </c>
      <c r="H1896" s="4" t="s">
        <v>2373</v>
      </c>
      <c r="I1896" s="4" t="str">
        <f t="shared" si="59"/>
        <v>Underweight</v>
      </c>
      <c r="J1896" s="36" t="str">
        <f t="shared" si="58"/>
        <v>Pre diabetes</v>
      </c>
    </row>
    <row r="1897" spans="1:10" x14ac:dyDescent="0.25">
      <c r="A1897" s="35" t="s">
        <v>467</v>
      </c>
      <c r="B1897" s="4">
        <v>17.559999999999999</v>
      </c>
      <c r="C1897" s="4">
        <v>6.2</v>
      </c>
      <c r="D1897" s="4" t="s">
        <v>2373</v>
      </c>
      <c r="E1897" s="4" t="s">
        <v>2373</v>
      </c>
      <c r="F1897" s="4" t="s">
        <v>2373</v>
      </c>
      <c r="G1897" s="4">
        <v>1</v>
      </c>
      <c r="H1897" s="4" t="s">
        <v>2373</v>
      </c>
      <c r="I1897" s="4" t="str">
        <f t="shared" si="59"/>
        <v>Underweight</v>
      </c>
      <c r="J1897" s="36" t="str">
        <f t="shared" si="58"/>
        <v>Pre diabetes</v>
      </c>
    </row>
    <row r="1898" spans="1:10" x14ac:dyDescent="0.25">
      <c r="A1898" s="35" t="s">
        <v>466</v>
      </c>
      <c r="B1898" s="4">
        <v>24.13</v>
      </c>
      <c r="C1898" s="4">
        <v>4.3899999999999997</v>
      </c>
      <c r="D1898" s="4" t="s">
        <v>2373</v>
      </c>
      <c r="E1898" s="4" t="s">
        <v>2373</v>
      </c>
      <c r="F1898" s="4" t="s">
        <v>2373</v>
      </c>
      <c r="G1898" s="4">
        <v>1</v>
      </c>
      <c r="H1898" s="4" t="s">
        <v>2373</v>
      </c>
      <c r="I1898" s="4" t="str">
        <f t="shared" si="59"/>
        <v>Normal Weight</v>
      </c>
      <c r="J1898" s="36" t="str">
        <f t="shared" si="58"/>
        <v>Normal</v>
      </c>
    </row>
    <row r="1899" spans="1:10" x14ac:dyDescent="0.25">
      <c r="A1899" s="35" t="s">
        <v>465</v>
      </c>
      <c r="B1899" s="4">
        <v>19.95</v>
      </c>
      <c r="C1899" s="4">
        <v>5.13</v>
      </c>
      <c r="D1899" s="4" t="s">
        <v>2373</v>
      </c>
      <c r="E1899" s="4" t="s">
        <v>2374</v>
      </c>
      <c r="F1899" s="4" t="s">
        <v>2373</v>
      </c>
      <c r="G1899" s="4">
        <v>2</v>
      </c>
      <c r="H1899" s="4" t="s">
        <v>2373</v>
      </c>
      <c r="I1899" s="4" t="str">
        <f t="shared" si="59"/>
        <v>Normal Weight</v>
      </c>
      <c r="J1899" s="36" t="str">
        <f t="shared" si="58"/>
        <v>Normal</v>
      </c>
    </row>
    <row r="1900" spans="1:10" x14ac:dyDescent="0.25">
      <c r="A1900" s="35" t="s">
        <v>464</v>
      </c>
      <c r="B1900" s="4">
        <v>21.24</v>
      </c>
      <c r="C1900" s="4">
        <v>4.49</v>
      </c>
      <c r="D1900" s="4" t="s">
        <v>2373</v>
      </c>
      <c r="E1900" s="4" t="s">
        <v>2373</v>
      </c>
      <c r="F1900" s="4" t="s">
        <v>2373</v>
      </c>
      <c r="G1900" s="4">
        <v>0</v>
      </c>
      <c r="H1900" s="4" t="s">
        <v>2373</v>
      </c>
      <c r="I1900" s="4" t="str">
        <f t="shared" si="59"/>
        <v>Normal Weight</v>
      </c>
      <c r="J1900" s="36" t="str">
        <f t="shared" si="58"/>
        <v>Normal</v>
      </c>
    </row>
    <row r="1901" spans="1:10" x14ac:dyDescent="0.25">
      <c r="A1901" s="35" t="s">
        <v>463</v>
      </c>
      <c r="B1901" s="4">
        <v>44.22</v>
      </c>
      <c r="C1901" s="4">
        <v>6.35</v>
      </c>
      <c r="D1901" s="4" t="s">
        <v>2373</v>
      </c>
      <c r="E1901" s="4" t="s">
        <v>2373</v>
      </c>
      <c r="F1901" s="4" t="s">
        <v>2373</v>
      </c>
      <c r="G1901" s="4">
        <v>0</v>
      </c>
      <c r="H1901" s="4" t="s">
        <v>2373</v>
      </c>
      <c r="I1901" s="4" t="str">
        <f t="shared" si="59"/>
        <v>Obesity</v>
      </c>
      <c r="J1901" s="36" t="str">
        <f t="shared" si="58"/>
        <v>Pre diabetes</v>
      </c>
    </row>
    <row r="1902" spans="1:10" x14ac:dyDescent="0.25">
      <c r="A1902" s="35" t="s">
        <v>462</v>
      </c>
      <c r="B1902" s="4">
        <v>41.1</v>
      </c>
      <c r="C1902" s="4">
        <v>5.79</v>
      </c>
      <c r="D1902" s="4" t="s">
        <v>2373</v>
      </c>
      <c r="E1902" s="4" t="s">
        <v>2373</v>
      </c>
      <c r="F1902" s="4" t="s">
        <v>2373</v>
      </c>
      <c r="G1902" s="4">
        <v>0</v>
      </c>
      <c r="H1902" s="4" t="s">
        <v>2373</v>
      </c>
      <c r="I1902" s="4" t="str">
        <f t="shared" si="59"/>
        <v>Obesity</v>
      </c>
      <c r="J1902" s="36" t="str">
        <f t="shared" si="58"/>
        <v>Pre diabetes</v>
      </c>
    </row>
    <row r="1903" spans="1:10" x14ac:dyDescent="0.25">
      <c r="A1903" s="35" t="s">
        <v>461</v>
      </c>
      <c r="B1903" s="4">
        <v>34.200000000000003</v>
      </c>
      <c r="C1903" s="4">
        <v>4.78</v>
      </c>
      <c r="D1903" s="4" t="s">
        <v>2375</v>
      </c>
      <c r="E1903" s="4" t="s">
        <v>2373</v>
      </c>
      <c r="F1903" s="4" t="s">
        <v>2373</v>
      </c>
      <c r="G1903" s="4">
        <v>0</v>
      </c>
      <c r="H1903" s="4" t="s">
        <v>2373</v>
      </c>
      <c r="I1903" s="4" t="str">
        <f t="shared" si="59"/>
        <v>Obesity</v>
      </c>
      <c r="J1903" s="36" t="str">
        <f t="shared" si="58"/>
        <v>Normal</v>
      </c>
    </row>
    <row r="1904" spans="1:10" x14ac:dyDescent="0.25">
      <c r="A1904" s="35" t="s">
        <v>460</v>
      </c>
      <c r="B1904" s="4">
        <v>29.92</v>
      </c>
      <c r="C1904" s="4">
        <v>6.02</v>
      </c>
      <c r="D1904" s="4" t="s">
        <v>2375</v>
      </c>
      <c r="E1904" s="4" t="s">
        <v>2373</v>
      </c>
      <c r="F1904" s="4" t="s">
        <v>2373</v>
      </c>
      <c r="G1904" s="4">
        <v>0</v>
      </c>
      <c r="H1904" s="4" t="s">
        <v>2373</v>
      </c>
      <c r="I1904" s="4" t="str">
        <f t="shared" si="59"/>
        <v>Obesity</v>
      </c>
      <c r="J1904" s="36" t="str">
        <f t="shared" si="58"/>
        <v>Pre diabetes</v>
      </c>
    </row>
    <row r="1905" spans="1:10" x14ac:dyDescent="0.25">
      <c r="A1905" s="35" t="s">
        <v>459</v>
      </c>
      <c r="B1905" s="4">
        <v>28.93</v>
      </c>
      <c r="C1905" s="4">
        <v>4.4400000000000004</v>
      </c>
      <c r="D1905" s="4" t="s">
        <v>2373</v>
      </c>
      <c r="E1905" s="4" t="s">
        <v>2373</v>
      </c>
      <c r="F1905" s="4" t="s">
        <v>2373</v>
      </c>
      <c r="G1905" s="4">
        <v>0</v>
      </c>
      <c r="H1905" s="4" t="s">
        <v>2373</v>
      </c>
      <c r="I1905" s="4" t="str">
        <f t="shared" si="59"/>
        <v>Over Weight</v>
      </c>
      <c r="J1905" s="36" t="str">
        <f t="shared" si="58"/>
        <v>Normal</v>
      </c>
    </row>
    <row r="1906" spans="1:10" x14ac:dyDescent="0.25">
      <c r="A1906" s="35" t="s">
        <v>458</v>
      </c>
      <c r="B1906" s="4">
        <v>31.254999999999999</v>
      </c>
      <c r="C1906" s="4">
        <v>5.84</v>
      </c>
      <c r="D1906" s="4" t="s">
        <v>2375</v>
      </c>
      <c r="E1906" s="4" t="s">
        <v>2373</v>
      </c>
      <c r="F1906" s="4" t="s">
        <v>2373</v>
      </c>
      <c r="G1906" s="4">
        <v>1</v>
      </c>
      <c r="H1906" s="4" t="s">
        <v>2373</v>
      </c>
      <c r="I1906" s="4" t="str">
        <f t="shared" si="59"/>
        <v>Obesity</v>
      </c>
      <c r="J1906" s="36" t="str">
        <f t="shared" si="58"/>
        <v>Pre diabetes</v>
      </c>
    </row>
    <row r="1907" spans="1:10" x14ac:dyDescent="0.25">
      <c r="A1907" s="35" t="s">
        <v>457</v>
      </c>
      <c r="B1907" s="4">
        <v>29.83</v>
      </c>
      <c r="C1907" s="4">
        <v>5.39</v>
      </c>
      <c r="D1907" s="4" t="s">
        <v>2373</v>
      </c>
      <c r="E1907" s="4" t="s">
        <v>2373</v>
      </c>
      <c r="F1907" s="4" t="s">
        <v>2373</v>
      </c>
      <c r="G1907" s="4">
        <v>0</v>
      </c>
      <c r="H1907" s="4" t="s">
        <v>2373</v>
      </c>
      <c r="I1907" s="4" t="str">
        <f t="shared" si="59"/>
        <v>Over Weight</v>
      </c>
      <c r="J1907" s="36" t="str">
        <f t="shared" si="58"/>
        <v>Normal</v>
      </c>
    </row>
    <row r="1908" spans="1:10" x14ac:dyDescent="0.25">
      <c r="A1908" s="35" t="s">
        <v>456</v>
      </c>
      <c r="B1908" s="4">
        <v>29.59</v>
      </c>
      <c r="C1908" s="4">
        <v>6.16</v>
      </c>
      <c r="D1908" s="4" t="s">
        <v>2373</v>
      </c>
      <c r="E1908" s="4" t="s">
        <v>2373</v>
      </c>
      <c r="F1908" s="4" t="s">
        <v>2375</v>
      </c>
      <c r="G1908" s="4">
        <v>1</v>
      </c>
      <c r="H1908" s="4" t="s">
        <v>2373</v>
      </c>
      <c r="I1908" s="4" t="str">
        <f t="shared" si="59"/>
        <v>Over Weight</v>
      </c>
      <c r="J1908" s="36" t="str">
        <f t="shared" si="58"/>
        <v>Pre diabetes</v>
      </c>
    </row>
    <row r="1909" spans="1:10" x14ac:dyDescent="0.25">
      <c r="A1909" s="35" t="s">
        <v>455</v>
      </c>
      <c r="B1909" s="4">
        <v>31.16</v>
      </c>
      <c r="C1909" s="4">
        <v>4.49</v>
      </c>
      <c r="D1909" s="4" t="s">
        <v>2373</v>
      </c>
      <c r="E1909" s="4" t="s">
        <v>2373</v>
      </c>
      <c r="F1909" s="4" t="s">
        <v>2375</v>
      </c>
      <c r="G1909" s="4">
        <v>1</v>
      </c>
      <c r="H1909" s="4" t="s">
        <v>2373</v>
      </c>
      <c r="I1909" s="4" t="str">
        <f t="shared" si="59"/>
        <v>Obesity</v>
      </c>
      <c r="J1909" s="36" t="str">
        <f t="shared" si="58"/>
        <v>Normal</v>
      </c>
    </row>
    <row r="1910" spans="1:10" x14ac:dyDescent="0.25">
      <c r="A1910" s="35" t="s">
        <v>454</v>
      </c>
      <c r="B1910" s="4">
        <v>34.21</v>
      </c>
      <c r="C1910" s="4">
        <v>4.4800000000000004</v>
      </c>
      <c r="D1910" s="4" t="s">
        <v>2375</v>
      </c>
      <c r="E1910" s="4" t="s">
        <v>2373</v>
      </c>
      <c r="F1910" s="4" t="s">
        <v>2373</v>
      </c>
      <c r="G1910" s="4">
        <v>1</v>
      </c>
      <c r="H1910" s="4" t="s">
        <v>2373</v>
      </c>
      <c r="I1910" s="4" t="str">
        <f t="shared" si="59"/>
        <v>Obesity</v>
      </c>
      <c r="J1910" s="36" t="str">
        <f t="shared" si="58"/>
        <v>Normal</v>
      </c>
    </row>
    <row r="1911" spans="1:10" x14ac:dyDescent="0.25">
      <c r="A1911" s="35" t="s">
        <v>453</v>
      </c>
      <c r="B1911" s="4">
        <v>34.86</v>
      </c>
      <c r="C1911" s="4">
        <v>10.97</v>
      </c>
      <c r="D1911" s="4" t="s">
        <v>2373</v>
      </c>
      <c r="E1911" s="4" t="s">
        <v>2373</v>
      </c>
      <c r="F1911" s="4" t="s">
        <v>2373</v>
      </c>
      <c r="G1911" s="4">
        <v>0</v>
      </c>
      <c r="H1911" s="4" t="s">
        <v>2373</v>
      </c>
      <c r="I1911" s="4" t="str">
        <f t="shared" si="59"/>
        <v>Obesity</v>
      </c>
      <c r="J1911" s="36" t="str">
        <f t="shared" si="58"/>
        <v>Diabetes</v>
      </c>
    </row>
    <row r="1912" spans="1:10" x14ac:dyDescent="0.25">
      <c r="A1912" s="35" t="s">
        <v>452</v>
      </c>
      <c r="B1912" s="4">
        <v>34.58</v>
      </c>
      <c r="C1912" s="4">
        <v>5.14</v>
      </c>
      <c r="D1912" s="4" t="s">
        <v>2373</v>
      </c>
      <c r="E1912" s="4" t="s">
        <v>2374</v>
      </c>
      <c r="F1912" s="4" t="s">
        <v>2373</v>
      </c>
      <c r="G1912" s="4">
        <v>2</v>
      </c>
      <c r="H1912" s="4" t="s">
        <v>2373</v>
      </c>
      <c r="I1912" s="4" t="str">
        <f t="shared" si="59"/>
        <v>Obesity</v>
      </c>
      <c r="J1912" s="36" t="str">
        <f t="shared" si="58"/>
        <v>Normal</v>
      </c>
    </row>
    <row r="1913" spans="1:10" x14ac:dyDescent="0.25">
      <c r="A1913" s="35" t="s">
        <v>451</v>
      </c>
      <c r="B1913" s="4">
        <v>17.940000000000001</v>
      </c>
      <c r="C1913" s="4">
        <v>5.17</v>
      </c>
      <c r="D1913" s="4" t="s">
        <v>2375</v>
      </c>
      <c r="E1913" s="4" t="s">
        <v>2373</v>
      </c>
      <c r="F1913" s="4" t="s">
        <v>2373</v>
      </c>
      <c r="G1913" s="4">
        <v>0</v>
      </c>
      <c r="H1913" s="4" t="s">
        <v>2373</v>
      </c>
      <c r="I1913" s="4" t="str">
        <f t="shared" si="59"/>
        <v>Underweight</v>
      </c>
      <c r="J1913" s="36" t="str">
        <f t="shared" si="58"/>
        <v>Normal</v>
      </c>
    </row>
    <row r="1914" spans="1:10" x14ac:dyDescent="0.25">
      <c r="A1914" s="35" t="s">
        <v>450</v>
      </c>
      <c r="B1914" s="4">
        <v>26.8</v>
      </c>
      <c r="C1914" s="4">
        <v>6.18</v>
      </c>
      <c r="D1914" s="4" t="s">
        <v>2375</v>
      </c>
      <c r="E1914" s="4" t="s">
        <v>2373</v>
      </c>
      <c r="F1914" s="4" t="s">
        <v>2375</v>
      </c>
      <c r="G1914" s="4">
        <v>1</v>
      </c>
      <c r="H1914" s="4" t="s">
        <v>2373</v>
      </c>
      <c r="I1914" s="4" t="str">
        <f t="shared" si="59"/>
        <v>Over Weight</v>
      </c>
      <c r="J1914" s="36" t="str">
        <f t="shared" ref="J1914:J1977" si="60">IF(C1914&lt;5.7,"Normal",IF(C1914&lt;6.4,"Pre diabetes","Diabetes"))</f>
        <v>Pre diabetes</v>
      </c>
    </row>
    <row r="1915" spans="1:10" x14ac:dyDescent="0.25">
      <c r="A1915" s="35" t="s">
        <v>449</v>
      </c>
      <c r="B1915" s="4">
        <v>17.690000000000001</v>
      </c>
      <c r="C1915" s="4">
        <v>9.07</v>
      </c>
      <c r="D1915" s="4" t="s">
        <v>2375</v>
      </c>
      <c r="E1915" s="4" t="s">
        <v>2373</v>
      </c>
      <c r="F1915" s="4" t="s">
        <v>2373</v>
      </c>
      <c r="G1915" s="4">
        <v>0</v>
      </c>
      <c r="H1915" s="4" t="s">
        <v>2373</v>
      </c>
      <c r="I1915" s="4" t="str">
        <f t="shared" si="59"/>
        <v>Underweight</v>
      </c>
      <c r="J1915" s="36" t="str">
        <f t="shared" si="60"/>
        <v>Diabetes</v>
      </c>
    </row>
    <row r="1916" spans="1:10" x14ac:dyDescent="0.25">
      <c r="A1916" s="35" t="s">
        <v>448</v>
      </c>
      <c r="B1916" s="4">
        <v>25.77</v>
      </c>
      <c r="C1916" s="4">
        <v>4.43</v>
      </c>
      <c r="D1916" s="4" t="s">
        <v>2373</v>
      </c>
      <c r="E1916" s="4" t="s">
        <v>2373</v>
      </c>
      <c r="F1916" s="4" t="s">
        <v>2375</v>
      </c>
      <c r="G1916" s="4">
        <v>1</v>
      </c>
      <c r="H1916" s="4" t="s">
        <v>2373</v>
      </c>
      <c r="I1916" s="4" t="str">
        <f t="shared" si="59"/>
        <v>Over Weight</v>
      </c>
      <c r="J1916" s="36" t="str">
        <f t="shared" si="60"/>
        <v>Normal</v>
      </c>
    </row>
    <row r="1917" spans="1:10" x14ac:dyDescent="0.25">
      <c r="A1917" s="35" t="s">
        <v>447</v>
      </c>
      <c r="B1917" s="4">
        <v>34.46</v>
      </c>
      <c r="C1917" s="4">
        <v>4.17</v>
      </c>
      <c r="D1917" s="4" t="s">
        <v>2373</v>
      </c>
      <c r="E1917" s="4" t="s">
        <v>2374</v>
      </c>
      <c r="F1917" s="4" t="s">
        <v>2373</v>
      </c>
      <c r="G1917" s="4">
        <v>1</v>
      </c>
      <c r="H1917" s="4" t="s">
        <v>2373</v>
      </c>
      <c r="I1917" s="4" t="str">
        <f t="shared" si="59"/>
        <v>Obesity</v>
      </c>
      <c r="J1917" s="36" t="str">
        <f t="shared" si="60"/>
        <v>Normal</v>
      </c>
    </row>
    <row r="1918" spans="1:10" x14ac:dyDescent="0.25">
      <c r="A1918" s="35" t="s">
        <v>446</v>
      </c>
      <c r="B1918" s="4">
        <v>30.875</v>
      </c>
      <c r="C1918" s="4">
        <v>4.95</v>
      </c>
      <c r="D1918" s="4" t="s">
        <v>2375</v>
      </c>
      <c r="E1918" s="4" t="s">
        <v>2373</v>
      </c>
      <c r="F1918" s="4" t="s">
        <v>2373</v>
      </c>
      <c r="G1918" s="4">
        <v>0</v>
      </c>
      <c r="H1918" s="4" t="s">
        <v>2373</v>
      </c>
      <c r="I1918" s="4" t="str">
        <f t="shared" si="59"/>
        <v>Obesity</v>
      </c>
      <c r="J1918" s="36" t="str">
        <f t="shared" si="60"/>
        <v>Normal</v>
      </c>
    </row>
    <row r="1919" spans="1:10" x14ac:dyDescent="0.25">
      <c r="A1919" s="35" t="s">
        <v>445</v>
      </c>
      <c r="B1919" s="4">
        <v>39.49</v>
      </c>
      <c r="C1919" s="4">
        <v>5.13</v>
      </c>
      <c r="D1919" s="4" t="s">
        <v>2373</v>
      </c>
      <c r="E1919" s="4" t="s">
        <v>2373</v>
      </c>
      <c r="F1919" s="4" t="s">
        <v>2373</v>
      </c>
      <c r="G1919" s="4">
        <v>0</v>
      </c>
      <c r="H1919" s="4" t="s">
        <v>2373</v>
      </c>
      <c r="I1919" s="4" t="str">
        <f t="shared" si="59"/>
        <v>Obesity</v>
      </c>
      <c r="J1919" s="36" t="str">
        <f t="shared" si="60"/>
        <v>Normal</v>
      </c>
    </row>
    <row r="1920" spans="1:10" x14ac:dyDescent="0.25">
      <c r="A1920" s="35" t="s">
        <v>444</v>
      </c>
      <c r="B1920" s="4">
        <v>28.88</v>
      </c>
      <c r="C1920" s="4">
        <v>4.0999999999999996</v>
      </c>
      <c r="D1920" s="4" t="s">
        <v>2373</v>
      </c>
      <c r="E1920" s="4" t="s">
        <v>2373</v>
      </c>
      <c r="F1920" s="4" t="s">
        <v>2373</v>
      </c>
      <c r="G1920" s="4">
        <v>0</v>
      </c>
      <c r="H1920" s="4" t="s">
        <v>2373</v>
      </c>
      <c r="I1920" s="4" t="str">
        <f t="shared" si="59"/>
        <v>Over Weight</v>
      </c>
      <c r="J1920" s="36" t="str">
        <f t="shared" si="60"/>
        <v>Normal</v>
      </c>
    </row>
    <row r="1921" spans="1:10" x14ac:dyDescent="0.25">
      <c r="A1921" s="35" t="s">
        <v>443</v>
      </c>
      <c r="B1921" s="4">
        <v>20.234999999999999</v>
      </c>
      <c r="C1921" s="4">
        <v>5.01</v>
      </c>
      <c r="D1921" s="4" t="s">
        <v>2375</v>
      </c>
      <c r="E1921" s="4" t="s">
        <v>2373</v>
      </c>
      <c r="F1921" s="4" t="s">
        <v>2373</v>
      </c>
      <c r="G1921" s="4">
        <v>0</v>
      </c>
      <c r="H1921" s="4" t="s">
        <v>2373</v>
      </c>
      <c r="I1921" s="4" t="str">
        <f t="shared" si="59"/>
        <v>Normal Weight</v>
      </c>
      <c r="J1921" s="36" t="str">
        <f t="shared" si="60"/>
        <v>Normal</v>
      </c>
    </row>
    <row r="1922" spans="1:10" x14ac:dyDescent="0.25">
      <c r="A1922" s="35" t="s">
        <v>442</v>
      </c>
      <c r="B1922" s="4">
        <v>30.67</v>
      </c>
      <c r="C1922" s="4">
        <v>5.09</v>
      </c>
      <c r="D1922" s="4" t="s">
        <v>2375</v>
      </c>
      <c r="E1922" s="4" t="s">
        <v>2373</v>
      </c>
      <c r="F1922" s="4" t="s">
        <v>2373</v>
      </c>
      <c r="G1922" s="4">
        <v>0</v>
      </c>
      <c r="H1922" s="4" t="s">
        <v>2373</v>
      </c>
      <c r="I1922" s="4" t="str">
        <f t="shared" si="59"/>
        <v>Obesity</v>
      </c>
      <c r="J1922" s="36" t="str">
        <f t="shared" si="60"/>
        <v>Normal</v>
      </c>
    </row>
    <row r="1923" spans="1:10" x14ac:dyDescent="0.25">
      <c r="A1923" s="35" t="s">
        <v>441</v>
      </c>
      <c r="B1923" s="4">
        <v>30.875</v>
      </c>
      <c r="C1923" s="4">
        <v>6.49</v>
      </c>
      <c r="D1923" s="4" t="s">
        <v>2373</v>
      </c>
      <c r="E1923" s="4" t="s">
        <v>2373</v>
      </c>
      <c r="F1923" s="4" t="s">
        <v>2373</v>
      </c>
      <c r="G1923" s="4">
        <v>0</v>
      </c>
      <c r="H1923" s="4" t="s">
        <v>2373</v>
      </c>
      <c r="I1923" s="4" t="str">
        <f t="shared" ref="I1923:I1986" si="61">IF(B1923&lt;18.5,"Underweight",IF(B1923&lt;24.9,"Normal Weight",IF(B1923&lt;29.9,"Over Weight","Obesity")))</f>
        <v>Obesity</v>
      </c>
      <c r="J1923" s="36" t="str">
        <f t="shared" si="60"/>
        <v>Diabetes</v>
      </c>
    </row>
    <row r="1924" spans="1:10" x14ac:dyDescent="0.25">
      <c r="A1924" s="35" t="s">
        <v>440</v>
      </c>
      <c r="B1924" s="4">
        <v>23.8</v>
      </c>
      <c r="C1924" s="4">
        <v>4.08</v>
      </c>
      <c r="D1924" s="4" t="s">
        <v>2373</v>
      </c>
      <c r="E1924" s="4" t="s">
        <v>2373</v>
      </c>
      <c r="F1924" s="4" t="s">
        <v>2373</v>
      </c>
      <c r="G1924" s="4">
        <v>0</v>
      </c>
      <c r="H1924" s="4" t="s">
        <v>2373</v>
      </c>
      <c r="I1924" s="4" t="str">
        <f t="shared" si="61"/>
        <v>Normal Weight</v>
      </c>
      <c r="J1924" s="36" t="str">
        <f t="shared" si="60"/>
        <v>Normal</v>
      </c>
    </row>
    <row r="1925" spans="1:10" x14ac:dyDescent="0.25">
      <c r="A1925" s="35" t="s">
        <v>439</v>
      </c>
      <c r="B1925" s="4">
        <v>15.37</v>
      </c>
      <c r="C1925" s="4">
        <v>8.6300000000000008</v>
      </c>
      <c r="D1925" s="4" t="s">
        <v>2375</v>
      </c>
      <c r="E1925" s="4" t="s">
        <v>2373</v>
      </c>
      <c r="F1925" s="4" t="s">
        <v>2373</v>
      </c>
      <c r="G1925" s="4">
        <v>0</v>
      </c>
      <c r="H1925" s="4" t="s">
        <v>2373</v>
      </c>
      <c r="I1925" s="4" t="str">
        <f t="shared" si="61"/>
        <v>Underweight</v>
      </c>
      <c r="J1925" s="36" t="str">
        <f t="shared" si="60"/>
        <v>Diabetes</v>
      </c>
    </row>
    <row r="1926" spans="1:10" x14ac:dyDescent="0.25">
      <c r="A1926" s="35" t="s">
        <v>438</v>
      </c>
      <c r="B1926" s="4">
        <v>30.4</v>
      </c>
      <c r="C1926" s="4">
        <v>5.28</v>
      </c>
      <c r="D1926" s="4" t="s">
        <v>2373</v>
      </c>
      <c r="E1926" s="4" t="s">
        <v>2373</v>
      </c>
      <c r="F1926" s="4" t="s">
        <v>2373</v>
      </c>
      <c r="G1926" s="4">
        <v>0</v>
      </c>
      <c r="H1926" s="4" t="s">
        <v>2373</v>
      </c>
      <c r="I1926" s="4" t="str">
        <f t="shared" si="61"/>
        <v>Obesity</v>
      </c>
      <c r="J1926" s="36" t="str">
        <f t="shared" si="60"/>
        <v>Normal</v>
      </c>
    </row>
    <row r="1927" spans="1:10" x14ac:dyDescent="0.25">
      <c r="A1927" s="35" t="s">
        <v>437</v>
      </c>
      <c r="B1927" s="4">
        <v>19.48</v>
      </c>
      <c r="C1927" s="4">
        <v>5.63</v>
      </c>
      <c r="D1927" s="4" t="s">
        <v>2375</v>
      </c>
      <c r="E1927" s="4" t="s">
        <v>2373</v>
      </c>
      <c r="F1927" s="4" t="s">
        <v>2373</v>
      </c>
      <c r="G1927" s="4">
        <v>1</v>
      </c>
      <c r="H1927" s="4" t="s">
        <v>2373</v>
      </c>
      <c r="I1927" s="4" t="str">
        <f t="shared" si="61"/>
        <v>Normal Weight</v>
      </c>
      <c r="J1927" s="36" t="str">
        <f t="shared" si="60"/>
        <v>Normal</v>
      </c>
    </row>
    <row r="1928" spans="1:10" x14ac:dyDescent="0.25">
      <c r="A1928" s="35" t="s">
        <v>436</v>
      </c>
      <c r="B1928" s="4">
        <v>16.96</v>
      </c>
      <c r="C1928" s="4">
        <v>11.47</v>
      </c>
      <c r="D1928" s="4" t="s">
        <v>2375</v>
      </c>
      <c r="E1928" s="4" t="s">
        <v>2373</v>
      </c>
      <c r="F1928" s="4" t="s">
        <v>2373</v>
      </c>
      <c r="G1928" s="4">
        <v>0</v>
      </c>
      <c r="H1928" s="4" t="s">
        <v>2373</v>
      </c>
      <c r="I1928" s="4" t="str">
        <f t="shared" si="61"/>
        <v>Underweight</v>
      </c>
      <c r="J1928" s="36" t="str">
        <f t="shared" si="60"/>
        <v>Diabetes</v>
      </c>
    </row>
    <row r="1929" spans="1:10" x14ac:dyDescent="0.25">
      <c r="A1929" s="35" t="s">
        <v>435</v>
      </c>
      <c r="B1929" s="4">
        <v>19.05</v>
      </c>
      <c r="C1929" s="4">
        <v>4.92</v>
      </c>
      <c r="D1929" s="4" t="s">
        <v>2373</v>
      </c>
      <c r="E1929" s="4" t="s">
        <v>2373</v>
      </c>
      <c r="F1929" s="4" t="s">
        <v>2373</v>
      </c>
      <c r="G1929" s="4">
        <v>1</v>
      </c>
      <c r="H1929" s="4" t="s">
        <v>2373</v>
      </c>
      <c r="I1929" s="4" t="str">
        <f t="shared" si="61"/>
        <v>Normal Weight</v>
      </c>
      <c r="J1929" s="36" t="str">
        <f t="shared" si="60"/>
        <v>Normal</v>
      </c>
    </row>
    <row r="1930" spans="1:10" x14ac:dyDescent="0.25">
      <c r="A1930" s="35" t="s">
        <v>434</v>
      </c>
      <c r="B1930" s="4">
        <v>37.619999999999997</v>
      </c>
      <c r="C1930" s="4">
        <v>4.18</v>
      </c>
      <c r="D1930" s="4" t="s">
        <v>2373</v>
      </c>
      <c r="E1930" s="4" t="s">
        <v>2373</v>
      </c>
      <c r="F1930" s="4" t="s">
        <v>2373</v>
      </c>
      <c r="G1930" s="4">
        <v>0</v>
      </c>
      <c r="H1930" s="4" t="s">
        <v>2373</v>
      </c>
      <c r="I1930" s="4" t="str">
        <f t="shared" si="61"/>
        <v>Obesity</v>
      </c>
      <c r="J1930" s="36" t="str">
        <f t="shared" si="60"/>
        <v>Normal</v>
      </c>
    </row>
    <row r="1931" spans="1:10" x14ac:dyDescent="0.25">
      <c r="A1931" s="35" t="s">
        <v>433</v>
      </c>
      <c r="B1931" s="4">
        <v>29.1</v>
      </c>
      <c r="C1931" s="4">
        <v>4.67</v>
      </c>
      <c r="D1931" s="4" t="s">
        <v>2373</v>
      </c>
      <c r="E1931" s="4" t="s">
        <v>2373</v>
      </c>
      <c r="F1931" s="4" t="s">
        <v>2373</v>
      </c>
      <c r="G1931" s="4">
        <v>0</v>
      </c>
      <c r="H1931" s="4" t="s">
        <v>2373</v>
      </c>
      <c r="I1931" s="4" t="str">
        <f t="shared" si="61"/>
        <v>Over Weight</v>
      </c>
      <c r="J1931" s="36" t="str">
        <f t="shared" si="60"/>
        <v>Normal</v>
      </c>
    </row>
    <row r="1932" spans="1:10" x14ac:dyDescent="0.25">
      <c r="A1932" s="35" t="s">
        <v>432</v>
      </c>
      <c r="B1932" s="4">
        <v>26.62</v>
      </c>
      <c r="C1932" s="4">
        <v>6.24</v>
      </c>
      <c r="D1932" s="4" t="s">
        <v>2373</v>
      </c>
      <c r="E1932" s="4" t="s">
        <v>2373</v>
      </c>
      <c r="F1932" s="4" t="s">
        <v>2373</v>
      </c>
      <c r="G1932" s="4">
        <v>0</v>
      </c>
      <c r="H1932" s="4" t="s">
        <v>2373</v>
      </c>
      <c r="I1932" s="4" t="str">
        <f t="shared" si="61"/>
        <v>Over Weight</v>
      </c>
      <c r="J1932" s="36" t="str">
        <f t="shared" si="60"/>
        <v>Pre diabetes</v>
      </c>
    </row>
    <row r="1933" spans="1:10" x14ac:dyDescent="0.25">
      <c r="A1933" s="35" t="s">
        <v>431</v>
      </c>
      <c r="B1933" s="4">
        <v>25.74</v>
      </c>
      <c r="C1933" s="4">
        <v>5.99</v>
      </c>
      <c r="D1933" s="4" t="s">
        <v>2373</v>
      </c>
      <c r="E1933" s="4" t="s">
        <v>2373</v>
      </c>
      <c r="F1933" s="4" t="s">
        <v>2373</v>
      </c>
      <c r="G1933" s="4">
        <v>0</v>
      </c>
      <c r="H1933" s="4" t="s">
        <v>2373</v>
      </c>
      <c r="I1933" s="4" t="str">
        <f t="shared" si="61"/>
        <v>Over Weight</v>
      </c>
      <c r="J1933" s="36" t="str">
        <f t="shared" si="60"/>
        <v>Pre diabetes</v>
      </c>
    </row>
    <row r="1934" spans="1:10" x14ac:dyDescent="0.25">
      <c r="A1934" s="35" t="s">
        <v>430</v>
      </c>
      <c r="B1934" s="4">
        <v>18.22</v>
      </c>
      <c r="C1934" s="4">
        <v>10.27</v>
      </c>
      <c r="D1934" s="4" t="s">
        <v>2375</v>
      </c>
      <c r="E1934" s="4" t="s">
        <v>2373</v>
      </c>
      <c r="F1934" s="4" t="s">
        <v>2373</v>
      </c>
      <c r="G1934" s="4">
        <v>1</v>
      </c>
      <c r="H1934" s="4" t="s">
        <v>2373</v>
      </c>
      <c r="I1934" s="4" t="str">
        <f t="shared" si="61"/>
        <v>Underweight</v>
      </c>
      <c r="J1934" s="36" t="str">
        <f t="shared" si="60"/>
        <v>Diabetes</v>
      </c>
    </row>
    <row r="1935" spans="1:10" x14ac:dyDescent="0.25">
      <c r="A1935" s="35" t="s">
        <v>429</v>
      </c>
      <c r="B1935" s="4">
        <v>26.03</v>
      </c>
      <c r="C1935" s="4">
        <v>5.97</v>
      </c>
      <c r="D1935" s="4" t="s">
        <v>2373</v>
      </c>
      <c r="E1935" s="4" t="s">
        <v>2373</v>
      </c>
      <c r="F1935" s="4" t="s">
        <v>2375</v>
      </c>
      <c r="G1935" s="4">
        <v>1</v>
      </c>
      <c r="H1935" s="4" t="s">
        <v>2373</v>
      </c>
      <c r="I1935" s="4" t="str">
        <f t="shared" si="61"/>
        <v>Over Weight</v>
      </c>
      <c r="J1935" s="36" t="str">
        <f t="shared" si="60"/>
        <v>Pre diabetes</v>
      </c>
    </row>
    <row r="1936" spans="1:10" x14ac:dyDescent="0.25">
      <c r="A1936" s="35" t="s">
        <v>428</v>
      </c>
      <c r="B1936" s="4">
        <v>17.29</v>
      </c>
      <c r="C1936" s="4">
        <v>4.9800000000000004</v>
      </c>
      <c r="D1936" s="4" t="s">
        <v>2373</v>
      </c>
      <c r="E1936" s="4" t="s">
        <v>2373</v>
      </c>
      <c r="F1936" s="4" t="s">
        <v>2373</v>
      </c>
      <c r="G1936" s="4">
        <v>0</v>
      </c>
      <c r="H1936" s="4" t="s">
        <v>2373</v>
      </c>
      <c r="I1936" s="4" t="str">
        <f t="shared" si="61"/>
        <v>Underweight</v>
      </c>
      <c r="J1936" s="36" t="str">
        <f t="shared" si="60"/>
        <v>Normal</v>
      </c>
    </row>
    <row r="1937" spans="1:10" x14ac:dyDescent="0.25">
      <c r="A1937" s="35" t="s">
        <v>427</v>
      </c>
      <c r="B1937" s="4">
        <v>18.170000000000002</v>
      </c>
      <c r="C1937" s="4">
        <v>6.91</v>
      </c>
      <c r="D1937" s="4" t="s">
        <v>2375</v>
      </c>
      <c r="E1937" s="4" t="s">
        <v>2373</v>
      </c>
      <c r="F1937" s="4" t="s">
        <v>2373</v>
      </c>
      <c r="G1937" s="4">
        <v>1</v>
      </c>
      <c r="H1937" s="4" t="s">
        <v>2373</v>
      </c>
      <c r="I1937" s="4" t="str">
        <f t="shared" si="61"/>
        <v>Underweight</v>
      </c>
      <c r="J1937" s="36" t="str">
        <f t="shared" si="60"/>
        <v>Diabetes</v>
      </c>
    </row>
    <row r="1938" spans="1:10" x14ac:dyDescent="0.25">
      <c r="A1938" s="35" t="s">
        <v>426</v>
      </c>
      <c r="B1938" s="4">
        <v>32.54</v>
      </c>
      <c r="C1938" s="4">
        <v>6.38</v>
      </c>
      <c r="D1938" s="4" t="s">
        <v>2373</v>
      </c>
      <c r="E1938" s="4" t="s">
        <v>2374</v>
      </c>
      <c r="F1938" s="4" t="s">
        <v>2373</v>
      </c>
      <c r="G1938" s="4">
        <v>1</v>
      </c>
      <c r="H1938" s="4" t="s">
        <v>2373</v>
      </c>
      <c r="I1938" s="4" t="str">
        <f t="shared" si="61"/>
        <v>Obesity</v>
      </c>
      <c r="J1938" s="36" t="str">
        <f t="shared" si="60"/>
        <v>Pre diabetes</v>
      </c>
    </row>
    <row r="1939" spans="1:10" x14ac:dyDescent="0.25">
      <c r="A1939" s="35" t="s">
        <v>425</v>
      </c>
      <c r="B1939" s="4">
        <v>30.25</v>
      </c>
      <c r="C1939" s="4">
        <v>4.7699999999999996</v>
      </c>
      <c r="D1939" s="4" t="s">
        <v>2373</v>
      </c>
      <c r="E1939" s="4" t="s">
        <v>2373</v>
      </c>
      <c r="F1939" s="4" t="s">
        <v>2373</v>
      </c>
      <c r="G1939" s="4">
        <v>0</v>
      </c>
      <c r="H1939" s="4" t="s">
        <v>2373</v>
      </c>
      <c r="I1939" s="4" t="str">
        <f t="shared" si="61"/>
        <v>Obesity</v>
      </c>
      <c r="J1939" s="36" t="str">
        <f t="shared" si="60"/>
        <v>Normal</v>
      </c>
    </row>
    <row r="1940" spans="1:10" x14ac:dyDescent="0.25">
      <c r="A1940" s="35" t="s">
        <v>424</v>
      </c>
      <c r="B1940" s="4">
        <v>19.59</v>
      </c>
      <c r="C1940" s="4">
        <v>6.04</v>
      </c>
      <c r="D1940" s="4" t="s">
        <v>2375</v>
      </c>
      <c r="E1940" s="4" t="s">
        <v>2373</v>
      </c>
      <c r="F1940" s="4" t="s">
        <v>2373</v>
      </c>
      <c r="G1940" s="4">
        <v>1</v>
      </c>
      <c r="H1940" s="4" t="s">
        <v>2373</v>
      </c>
      <c r="I1940" s="4" t="str">
        <f t="shared" si="61"/>
        <v>Normal Weight</v>
      </c>
      <c r="J1940" s="36" t="str">
        <f t="shared" si="60"/>
        <v>Pre diabetes</v>
      </c>
    </row>
    <row r="1941" spans="1:10" x14ac:dyDescent="0.25">
      <c r="A1941" s="35" t="s">
        <v>423</v>
      </c>
      <c r="B1941" s="4">
        <v>45.9</v>
      </c>
      <c r="C1941" s="4">
        <v>4.3</v>
      </c>
      <c r="D1941" s="4" t="s">
        <v>2375</v>
      </c>
      <c r="E1941" s="4" t="s">
        <v>2373</v>
      </c>
      <c r="F1941" s="4" t="s">
        <v>2373</v>
      </c>
      <c r="G1941" s="4">
        <v>1</v>
      </c>
      <c r="H1941" s="4" t="s">
        <v>2373</v>
      </c>
      <c r="I1941" s="4" t="str">
        <f t="shared" si="61"/>
        <v>Obesity</v>
      </c>
      <c r="J1941" s="36" t="str">
        <f t="shared" si="60"/>
        <v>Normal</v>
      </c>
    </row>
    <row r="1942" spans="1:10" x14ac:dyDescent="0.25">
      <c r="A1942" s="35" t="s">
        <v>422</v>
      </c>
      <c r="B1942" s="4">
        <v>17.059999999999999</v>
      </c>
      <c r="C1942" s="4">
        <v>8.75</v>
      </c>
      <c r="D1942" s="4" t="s">
        <v>2375</v>
      </c>
      <c r="E1942" s="4" t="s">
        <v>2373</v>
      </c>
      <c r="F1942" s="4" t="s">
        <v>2373</v>
      </c>
      <c r="G1942" s="4">
        <v>0</v>
      </c>
      <c r="H1942" s="4" t="s">
        <v>2373</v>
      </c>
      <c r="I1942" s="4" t="str">
        <f t="shared" si="61"/>
        <v>Underweight</v>
      </c>
      <c r="J1942" s="36" t="str">
        <f t="shared" si="60"/>
        <v>Diabetes</v>
      </c>
    </row>
    <row r="1943" spans="1:10" x14ac:dyDescent="0.25">
      <c r="A1943" s="35" t="s">
        <v>421</v>
      </c>
      <c r="B1943" s="4">
        <v>32.07</v>
      </c>
      <c r="C1943" s="4">
        <v>5.25</v>
      </c>
      <c r="D1943" s="4" t="s">
        <v>2373</v>
      </c>
      <c r="E1943" s="4" t="s">
        <v>2373</v>
      </c>
      <c r="F1943" s="4" t="s">
        <v>2375</v>
      </c>
      <c r="G1943" s="4">
        <v>1</v>
      </c>
      <c r="H1943" s="4" t="s">
        <v>2373</v>
      </c>
      <c r="I1943" s="4" t="str">
        <f t="shared" si="61"/>
        <v>Obesity</v>
      </c>
      <c r="J1943" s="36" t="str">
        <f t="shared" si="60"/>
        <v>Normal</v>
      </c>
    </row>
    <row r="1944" spans="1:10" x14ac:dyDescent="0.25">
      <c r="A1944" s="35" t="s">
        <v>420</v>
      </c>
      <c r="B1944" s="4">
        <v>16.5</v>
      </c>
      <c r="C1944" s="4">
        <v>5.03</v>
      </c>
      <c r="D1944" s="4" t="s">
        <v>2373</v>
      </c>
      <c r="E1944" s="4" t="s">
        <v>2373</v>
      </c>
      <c r="F1944" s="4" t="s">
        <v>2373</v>
      </c>
      <c r="G1944" s="4">
        <v>1</v>
      </c>
      <c r="H1944" s="4" t="s">
        <v>2373</v>
      </c>
      <c r="I1944" s="4" t="str">
        <f t="shared" si="61"/>
        <v>Underweight</v>
      </c>
      <c r="J1944" s="36" t="str">
        <f t="shared" si="60"/>
        <v>Normal</v>
      </c>
    </row>
    <row r="1945" spans="1:10" x14ac:dyDescent="0.25">
      <c r="A1945" s="35" t="s">
        <v>419</v>
      </c>
      <c r="B1945" s="4">
        <v>31.4</v>
      </c>
      <c r="C1945" s="4">
        <v>5.88</v>
      </c>
      <c r="D1945" s="4" t="s">
        <v>2373</v>
      </c>
      <c r="E1945" s="4" t="s">
        <v>2373</v>
      </c>
      <c r="F1945" s="4" t="s">
        <v>2373</v>
      </c>
      <c r="G1945" s="4">
        <v>1</v>
      </c>
      <c r="H1945" s="4" t="s">
        <v>2373</v>
      </c>
      <c r="I1945" s="4" t="str">
        <f t="shared" si="61"/>
        <v>Obesity</v>
      </c>
      <c r="J1945" s="36" t="str">
        <f t="shared" si="60"/>
        <v>Pre diabetes</v>
      </c>
    </row>
    <row r="1946" spans="1:10" x14ac:dyDescent="0.25">
      <c r="A1946" s="35" t="s">
        <v>418</v>
      </c>
      <c r="B1946" s="4">
        <v>20.36</v>
      </c>
      <c r="C1946" s="4">
        <v>4.49</v>
      </c>
      <c r="D1946" s="4" t="s">
        <v>2373</v>
      </c>
      <c r="E1946" s="4" t="s">
        <v>2373</v>
      </c>
      <c r="F1946" s="4" t="s">
        <v>2373</v>
      </c>
      <c r="G1946" s="4">
        <v>0</v>
      </c>
      <c r="H1946" s="4" t="s">
        <v>2373</v>
      </c>
      <c r="I1946" s="4" t="str">
        <f t="shared" si="61"/>
        <v>Normal Weight</v>
      </c>
      <c r="J1946" s="36" t="str">
        <f t="shared" si="60"/>
        <v>Normal</v>
      </c>
    </row>
    <row r="1947" spans="1:10" x14ac:dyDescent="0.25">
      <c r="A1947" s="35" t="s">
        <v>417</v>
      </c>
      <c r="B1947" s="4">
        <v>25.46</v>
      </c>
      <c r="C1947" s="4">
        <v>4.1399999999999997</v>
      </c>
      <c r="D1947" s="4" t="s">
        <v>2373</v>
      </c>
      <c r="E1947" s="4" t="s">
        <v>2373</v>
      </c>
      <c r="F1947" s="4" t="s">
        <v>2373</v>
      </c>
      <c r="G1947" s="4">
        <v>1</v>
      </c>
      <c r="H1947" s="4" t="s">
        <v>2373</v>
      </c>
      <c r="I1947" s="4" t="str">
        <f t="shared" si="61"/>
        <v>Over Weight</v>
      </c>
      <c r="J1947" s="36" t="str">
        <f t="shared" si="60"/>
        <v>Normal</v>
      </c>
    </row>
    <row r="1948" spans="1:10" x14ac:dyDescent="0.25">
      <c r="A1948" s="35" t="s">
        <v>416</v>
      </c>
      <c r="B1948" s="4">
        <v>17.09</v>
      </c>
      <c r="C1948" s="4">
        <v>5.8</v>
      </c>
      <c r="D1948" s="4" t="s">
        <v>2375</v>
      </c>
      <c r="E1948" s="4" t="s">
        <v>2373</v>
      </c>
      <c r="F1948" s="4" t="s">
        <v>2373</v>
      </c>
      <c r="G1948" s="4">
        <v>0</v>
      </c>
      <c r="H1948" s="4" t="s">
        <v>2373</v>
      </c>
      <c r="I1948" s="4" t="str">
        <f t="shared" si="61"/>
        <v>Underweight</v>
      </c>
      <c r="J1948" s="36" t="str">
        <f t="shared" si="60"/>
        <v>Pre diabetes</v>
      </c>
    </row>
    <row r="1949" spans="1:10" x14ac:dyDescent="0.25">
      <c r="A1949" s="35" t="s">
        <v>415</v>
      </c>
      <c r="B1949" s="4">
        <v>20.83</v>
      </c>
      <c r="C1949" s="4">
        <v>5.12</v>
      </c>
      <c r="D1949" s="4" t="s">
        <v>2373</v>
      </c>
      <c r="E1949" s="4" t="s">
        <v>2373</v>
      </c>
      <c r="F1949" s="4" t="s">
        <v>2373</v>
      </c>
      <c r="G1949" s="4">
        <v>0</v>
      </c>
      <c r="H1949" s="4" t="s">
        <v>2373</v>
      </c>
      <c r="I1949" s="4" t="str">
        <f t="shared" si="61"/>
        <v>Normal Weight</v>
      </c>
      <c r="J1949" s="36" t="str">
        <f t="shared" si="60"/>
        <v>Normal</v>
      </c>
    </row>
    <row r="1950" spans="1:10" x14ac:dyDescent="0.25">
      <c r="A1950" s="35" t="s">
        <v>414</v>
      </c>
      <c r="B1950" s="4">
        <v>18.920000000000002</v>
      </c>
      <c r="C1950" s="4">
        <v>5.98</v>
      </c>
      <c r="D1950" s="4" t="s">
        <v>2375</v>
      </c>
      <c r="E1950" s="4" t="s">
        <v>2373</v>
      </c>
      <c r="F1950" s="4" t="s">
        <v>2373</v>
      </c>
      <c r="G1950" s="4">
        <v>1</v>
      </c>
      <c r="H1950" s="4" t="s">
        <v>2373</v>
      </c>
      <c r="I1950" s="4" t="str">
        <f t="shared" si="61"/>
        <v>Normal Weight</v>
      </c>
      <c r="J1950" s="36" t="str">
        <f t="shared" si="60"/>
        <v>Pre diabetes</v>
      </c>
    </row>
    <row r="1951" spans="1:10" x14ac:dyDescent="0.25">
      <c r="A1951" s="35" t="s">
        <v>413</v>
      </c>
      <c r="B1951" s="4">
        <v>37.1</v>
      </c>
      <c r="C1951" s="4">
        <v>5.46</v>
      </c>
      <c r="D1951" s="4" t="s">
        <v>2373</v>
      </c>
      <c r="E1951" s="4" t="s">
        <v>2373</v>
      </c>
      <c r="F1951" s="4" t="s">
        <v>2373</v>
      </c>
      <c r="G1951" s="4">
        <v>0</v>
      </c>
      <c r="H1951" s="4" t="s">
        <v>2373</v>
      </c>
      <c r="I1951" s="4" t="str">
        <f t="shared" si="61"/>
        <v>Obesity</v>
      </c>
      <c r="J1951" s="36" t="str">
        <f t="shared" si="60"/>
        <v>Normal</v>
      </c>
    </row>
    <row r="1952" spans="1:10" x14ac:dyDescent="0.25">
      <c r="A1952" s="35" t="s">
        <v>412</v>
      </c>
      <c r="B1952" s="4">
        <v>22.515000000000001</v>
      </c>
      <c r="C1952" s="4">
        <v>4.91</v>
      </c>
      <c r="D1952" s="4" t="s">
        <v>2375</v>
      </c>
      <c r="E1952" s="4" t="s">
        <v>2373</v>
      </c>
      <c r="F1952" s="4" t="s">
        <v>2375</v>
      </c>
      <c r="G1952" s="4">
        <v>1</v>
      </c>
      <c r="H1952" s="4" t="s">
        <v>2373</v>
      </c>
      <c r="I1952" s="4" t="str">
        <f t="shared" si="61"/>
        <v>Normal Weight</v>
      </c>
      <c r="J1952" s="36" t="str">
        <f t="shared" si="60"/>
        <v>Normal</v>
      </c>
    </row>
    <row r="1953" spans="1:10" x14ac:dyDescent="0.25">
      <c r="A1953" s="35" t="s">
        <v>411</v>
      </c>
      <c r="B1953" s="4">
        <v>32.700000000000003</v>
      </c>
      <c r="C1953" s="4">
        <v>4.66</v>
      </c>
      <c r="D1953" s="4" t="s">
        <v>2373</v>
      </c>
      <c r="E1953" s="4" t="s">
        <v>2373</v>
      </c>
      <c r="F1953" s="4" t="s">
        <v>2373</v>
      </c>
      <c r="G1953" s="4">
        <v>0</v>
      </c>
      <c r="H1953" s="4" t="s">
        <v>2373</v>
      </c>
      <c r="I1953" s="4" t="str">
        <f t="shared" si="61"/>
        <v>Obesity</v>
      </c>
      <c r="J1953" s="36" t="str">
        <f t="shared" si="60"/>
        <v>Normal</v>
      </c>
    </row>
    <row r="1954" spans="1:10" x14ac:dyDescent="0.25">
      <c r="A1954" s="35" t="s">
        <v>410</v>
      </c>
      <c r="B1954" s="4">
        <v>17.75</v>
      </c>
      <c r="C1954" s="4">
        <v>6.8</v>
      </c>
      <c r="D1954" s="4" t="s">
        <v>2375</v>
      </c>
      <c r="E1954" s="4" t="s">
        <v>2373</v>
      </c>
      <c r="F1954" s="4" t="s">
        <v>2373</v>
      </c>
      <c r="G1954" s="4">
        <v>1</v>
      </c>
      <c r="H1954" s="4" t="s">
        <v>2373</v>
      </c>
      <c r="I1954" s="4" t="str">
        <f t="shared" si="61"/>
        <v>Underweight</v>
      </c>
      <c r="J1954" s="36" t="str">
        <f t="shared" si="60"/>
        <v>Diabetes</v>
      </c>
    </row>
    <row r="1955" spans="1:10" x14ac:dyDescent="0.25">
      <c r="A1955" s="35" t="s">
        <v>409</v>
      </c>
      <c r="B1955" s="4">
        <v>33.630000000000003</v>
      </c>
      <c r="C1955" s="4">
        <v>4.47</v>
      </c>
      <c r="D1955" s="4" t="s">
        <v>2375</v>
      </c>
      <c r="E1955" s="4" t="s">
        <v>2373</v>
      </c>
      <c r="F1955" s="4" t="s">
        <v>2373</v>
      </c>
      <c r="G1955" s="4">
        <v>0</v>
      </c>
      <c r="H1955" s="4" t="s">
        <v>2373</v>
      </c>
      <c r="I1955" s="4" t="str">
        <f t="shared" si="61"/>
        <v>Obesity</v>
      </c>
      <c r="J1955" s="36" t="str">
        <f t="shared" si="60"/>
        <v>Normal</v>
      </c>
    </row>
    <row r="1956" spans="1:10" x14ac:dyDescent="0.25">
      <c r="A1956" s="35" t="s">
        <v>408</v>
      </c>
      <c r="B1956" s="4">
        <v>34.799999999999997</v>
      </c>
      <c r="C1956" s="4">
        <v>4.08</v>
      </c>
      <c r="D1956" s="4" t="s">
        <v>2375</v>
      </c>
      <c r="E1956" s="4" t="s">
        <v>2373</v>
      </c>
      <c r="F1956" s="4" t="s">
        <v>2373</v>
      </c>
      <c r="G1956" s="4">
        <v>1</v>
      </c>
      <c r="H1956" s="4" t="s">
        <v>2373</v>
      </c>
      <c r="I1956" s="4" t="str">
        <f t="shared" si="61"/>
        <v>Obesity</v>
      </c>
      <c r="J1956" s="36" t="str">
        <f t="shared" si="60"/>
        <v>Normal</v>
      </c>
    </row>
    <row r="1957" spans="1:10" x14ac:dyDescent="0.25">
      <c r="A1957" s="35" t="s">
        <v>407</v>
      </c>
      <c r="B1957" s="4">
        <v>16.809999999999999</v>
      </c>
      <c r="C1957" s="4">
        <v>5.51</v>
      </c>
      <c r="D1957" s="4" t="s">
        <v>2375</v>
      </c>
      <c r="E1957" s="4" t="s">
        <v>2373</v>
      </c>
      <c r="F1957" s="4" t="s">
        <v>2373</v>
      </c>
      <c r="G1957" s="4">
        <v>1</v>
      </c>
      <c r="H1957" s="4" t="s">
        <v>2373</v>
      </c>
      <c r="I1957" s="4" t="str">
        <f t="shared" si="61"/>
        <v>Underweight</v>
      </c>
      <c r="J1957" s="36" t="str">
        <f t="shared" si="60"/>
        <v>Normal</v>
      </c>
    </row>
    <row r="1958" spans="1:10" x14ac:dyDescent="0.25">
      <c r="A1958" s="35" t="s">
        <v>406</v>
      </c>
      <c r="B1958" s="4">
        <v>16.690000000000001</v>
      </c>
      <c r="C1958" s="4">
        <v>8.4</v>
      </c>
      <c r="D1958" s="4" t="s">
        <v>2375</v>
      </c>
      <c r="E1958" s="4" t="s">
        <v>2373</v>
      </c>
      <c r="F1958" s="4" t="s">
        <v>2373</v>
      </c>
      <c r="G1958" s="4">
        <v>0</v>
      </c>
      <c r="H1958" s="4" t="s">
        <v>2373</v>
      </c>
      <c r="I1958" s="4" t="str">
        <f t="shared" si="61"/>
        <v>Underweight</v>
      </c>
      <c r="J1958" s="36" t="str">
        <f t="shared" si="60"/>
        <v>Diabetes</v>
      </c>
    </row>
    <row r="1959" spans="1:10" x14ac:dyDescent="0.25">
      <c r="A1959" s="35" t="s">
        <v>405</v>
      </c>
      <c r="B1959" s="4">
        <v>23.21</v>
      </c>
      <c r="C1959" s="4">
        <v>5.14</v>
      </c>
      <c r="D1959" s="4" t="s">
        <v>2375</v>
      </c>
      <c r="E1959" s="4" t="s">
        <v>2373</v>
      </c>
      <c r="F1959" s="4" t="s">
        <v>2373</v>
      </c>
      <c r="G1959" s="4">
        <v>1</v>
      </c>
      <c r="H1959" s="4" t="s">
        <v>2373</v>
      </c>
      <c r="I1959" s="4" t="str">
        <f t="shared" si="61"/>
        <v>Normal Weight</v>
      </c>
      <c r="J1959" s="36" t="str">
        <f t="shared" si="60"/>
        <v>Normal</v>
      </c>
    </row>
    <row r="1960" spans="1:10" x14ac:dyDescent="0.25">
      <c r="A1960" s="35" t="s">
        <v>404</v>
      </c>
      <c r="B1960" s="4">
        <v>25.175000000000001</v>
      </c>
      <c r="C1960" s="4">
        <v>5.21</v>
      </c>
      <c r="D1960" s="4" t="s">
        <v>2375</v>
      </c>
      <c r="E1960" s="4" t="s">
        <v>2373</v>
      </c>
      <c r="F1960" s="4" t="s">
        <v>2373</v>
      </c>
      <c r="G1960" s="4">
        <v>1</v>
      </c>
      <c r="H1960" s="4" t="s">
        <v>2373</v>
      </c>
      <c r="I1960" s="4" t="str">
        <f t="shared" si="61"/>
        <v>Over Weight</v>
      </c>
      <c r="J1960" s="36" t="str">
        <f t="shared" si="60"/>
        <v>Normal</v>
      </c>
    </row>
    <row r="1961" spans="1:10" x14ac:dyDescent="0.25">
      <c r="A1961" s="35" t="s">
        <v>403</v>
      </c>
      <c r="B1961" s="4">
        <v>34.770000000000003</v>
      </c>
      <c r="C1961" s="4">
        <v>6.23</v>
      </c>
      <c r="D1961" s="4" t="s">
        <v>2373</v>
      </c>
      <c r="E1961" s="4" t="s">
        <v>2373</v>
      </c>
      <c r="F1961" s="4" t="s">
        <v>2373</v>
      </c>
      <c r="G1961" s="4">
        <v>0</v>
      </c>
      <c r="H1961" s="4" t="s">
        <v>2373</v>
      </c>
      <c r="I1961" s="4" t="str">
        <f t="shared" si="61"/>
        <v>Obesity</v>
      </c>
      <c r="J1961" s="36" t="str">
        <f t="shared" si="60"/>
        <v>Pre diabetes</v>
      </c>
    </row>
    <row r="1962" spans="1:10" x14ac:dyDescent="0.25">
      <c r="A1962" s="35" t="s">
        <v>402</v>
      </c>
      <c r="B1962" s="4">
        <v>27.7</v>
      </c>
      <c r="C1962" s="4">
        <v>5.6</v>
      </c>
      <c r="D1962" s="4" t="s">
        <v>2373</v>
      </c>
      <c r="E1962" s="4" t="s">
        <v>2373</v>
      </c>
      <c r="F1962" s="4" t="s">
        <v>2373</v>
      </c>
      <c r="G1962" s="4">
        <v>1</v>
      </c>
      <c r="H1962" s="4" t="s">
        <v>2373</v>
      </c>
      <c r="I1962" s="4" t="str">
        <f t="shared" si="61"/>
        <v>Over Weight</v>
      </c>
      <c r="J1962" s="36" t="str">
        <f t="shared" si="60"/>
        <v>Normal</v>
      </c>
    </row>
    <row r="1963" spans="1:10" x14ac:dyDescent="0.25">
      <c r="A1963" s="35" t="s">
        <v>401</v>
      </c>
      <c r="B1963" s="4">
        <v>19.12</v>
      </c>
      <c r="C1963" s="4">
        <v>4.72</v>
      </c>
      <c r="D1963" s="4" t="s">
        <v>2375</v>
      </c>
      <c r="E1963" s="4" t="s">
        <v>2373</v>
      </c>
      <c r="F1963" s="4" t="s">
        <v>2373</v>
      </c>
      <c r="G1963" s="4">
        <v>1</v>
      </c>
      <c r="H1963" s="4" t="s">
        <v>2373</v>
      </c>
      <c r="I1963" s="4" t="str">
        <f t="shared" si="61"/>
        <v>Normal Weight</v>
      </c>
      <c r="J1963" s="36" t="str">
        <f t="shared" si="60"/>
        <v>Normal</v>
      </c>
    </row>
    <row r="1964" spans="1:10" x14ac:dyDescent="0.25">
      <c r="A1964" s="35" t="s">
        <v>400</v>
      </c>
      <c r="B1964" s="4">
        <v>32.67</v>
      </c>
      <c r="C1964" s="4">
        <v>4.67</v>
      </c>
      <c r="D1964" s="4" t="s">
        <v>2373</v>
      </c>
      <c r="E1964" s="4" t="s">
        <v>2373</v>
      </c>
      <c r="F1964" s="4" t="s">
        <v>2375</v>
      </c>
      <c r="G1964" s="4">
        <v>1</v>
      </c>
      <c r="H1964" s="4" t="s">
        <v>2373</v>
      </c>
      <c r="I1964" s="4" t="str">
        <f t="shared" si="61"/>
        <v>Obesity</v>
      </c>
      <c r="J1964" s="36" t="str">
        <f t="shared" si="60"/>
        <v>Normal</v>
      </c>
    </row>
    <row r="1965" spans="1:10" x14ac:dyDescent="0.25">
      <c r="A1965" s="35" t="s">
        <v>399</v>
      </c>
      <c r="B1965" s="4">
        <v>28.5</v>
      </c>
      <c r="C1965" s="4">
        <v>6.11</v>
      </c>
      <c r="D1965" s="4" t="s">
        <v>2373</v>
      </c>
      <c r="E1965" s="4" t="s">
        <v>2373</v>
      </c>
      <c r="F1965" s="4" t="s">
        <v>2373</v>
      </c>
      <c r="G1965" s="4">
        <v>1</v>
      </c>
      <c r="H1965" s="4" t="s">
        <v>2373</v>
      </c>
      <c r="I1965" s="4" t="str">
        <f t="shared" si="61"/>
        <v>Over Weight</v>
      </c>
      <c r="J1965" s="36" t="str">
        <f t="shared" si="60"/>
        <v>Pre diabetes</v>
      </c>
    </row>
    <row r="1966" spans="1:10" x14ac:dyDescent="0.25">
      <c r="A1966" s="35" t="s">
        <v>398</v>
      </c>
      <c r="B1966" s="4">
        <v>39.270000000000003</v>
      </c>
      <c r="C1966" s="4">
        <v>6.25</v>
      </c>
      <c r="D1966" s="4" t="s">
        <v>2373</v>
      </c>
      <c r="E1966" s="4" t="s">
        <v>2373</v>
      </c>
      <c r="F1966" s="4" t="s">
        <v>2373</v>
      </c>
      <c r="G1966" s="4">
        <v>0</v>
      </c>
      <c r="H1966" s="4" t="s">
        <v>2373</v>
      </c>
      <c r="I1966" s="4" t="str">
        <f t="shared" si="61"/>
        <v>Obesity</v>
      </c>
      <c r="J1966" s="36" t="str">
        <f t="shared" si="60"/>
        <v>Pre diabetes</v>
      </c>
    </row>
    <row r="1967" spans="1:10" x14ac:dyDescent="0.25">
      <c r="A1967" s="35" t="s">
        <v>397</v>
      </c>
      <c r="B1967" s="4">
        <v>32.49</v>
      </c>
      <c r="C1967" s="4">
        <v>4</v>
      </c>
      <c r="D1967" s="4" t="s">
        <v>2375</v>
      </c>
      <c r="E1967" s="4" t="s">
        <v>2373</v>
      </c>
      <c r="F1967" s="4" t="s">
        <v>2373</v>
      </c>
      <c r="G1967" s="4">
        <v>0</v>
      </c>
      <c r="H1967" s="4" t="s">
        <v>2373</v>
      </c>
      <c r="I1967" s="4" t="str">
        <f t="shared" si="61"/>
        <v>Obesity</v>
      </c>
      <c r="J1967" s="36" t="str">
        <f t="shared" si="60"/>
        <v>Normal</v>
      </c>
    </row>
    <row r="1968" spans="1:10" x14ac:dyDescent="0.25">
      <c r="A1968" s="35" t="s">
        <v>396</v>
      </c>
      <c r="B1968" s="4">
        <v>23.7</v>
      </c>
      <c r="C1968" s="4">
        <v>5.55</v>
      </c>
      <c r="D1968" s="4" t="s">
        <v>2375</v>
      </c>
      <c r="E1968" s="4" t="s">
        <v>2373</v>
      </c>
      <c r="F1968" s="4" t="s">
        <v>2373</v>
      </c>
      <c r="G1968" s="4">
        <v>0</v>
      </c>
      <c r="H1968" s="4" t="s">
        <v>2373</v>
      </c>
      <c r="I1968" s="4" t="str">
        <f t="shared" si="61"/>
        <v>Normal Weight</v>
      </c>
      <c r="J1968" s="36" t="str">
        <f t="shared" si="60"/>
        <v>Normal</v>
      </c>
    </row>
    <row r="1969" spans="1:10" x14ac:dyDescent="0.25">
      <c r="A1969" s="35" t="s">
        <v>395</v>
      </c>
      <c r="B1969" s="4">
        <v>30.4</v>
      </c>
      <c r="C1969" s="4">
        <v>5.95</v>
      </c>
      <c r="D1969" s="4" t="s">
        <v>2373</v>
      </c>
      <c r="E1969" s="4" t="s">
        <v>2374</v>
      </c>
      <c r="F1969" s="4" t="s">
        <v>2373</v>
      </c>
      <c r="G1969" s="4">
        <v>1</v>
      </c>
      <c r="H1969" s="4" t="s">
        <v>2373</v>
      </c>
      <c r="I1969" s="4" t="str">
        <f t="shared" si="61"/>
        <v>Obesity</v>
      </c>
      <c r="J1969" s="36" t="str">
        <f t="shared" si="60"/>
        <v>Pre diabetes</v>
      </c>
    </row>
    <row r="1970" spans="1:10" x14ac:dyDescent="0.25">
      <c r="A1970" s="35" t="s">
        <v>394</v>
      </c>
      <c r="B1970" s="4">
        <v>38.94</v>
      </c>
      <c r="C1970" s="4">
        <v>4.3600000000000003</v>
      </c>
      <c r="D1970" s="4" t="s">
        <v>2373</v>
      </c>
      <c r="E1970" s="4" t="s">
        <v>2373</v>
      </c>
      <c r="F1970" s="4" t="s">
        <v>2375</v>
      </c>
      <c r="G1970" s="4">
        <v>1</v>
      </c>
      <c r="H1970" s="4" t="s">
        <v>2373</v>
      </c>
      <c r="I1970" s="4" t="str">
        <f t="shared" si="61"/>
        <v>Obesity</v>
      </c>
      <c r="J1970" s="36" t="str">
        <f t="shared" si="60"/>
        <v>Normal</v>
      </c>
    </row>
    <row r="1971" spans="1:10" x14ac:dyDescent="0.25">
      <c r="A1971" s="35" t="s">
        <v>393</v>
      </c>
      <c r="B1971" s="4">
        <v>31.02</v>
      </c>
      <c r="C1971" s="4">
        <v>4.84</v>
      </c>
      <c r="D1971" s="4" t="s">
        <v>2373</v>
      </c>
      <c r="E1971" s="4" t="s">
        <v>2373</v>
      </c>
      <c r="F1971" s="4" t="s">
        <v>2375</v>
      </c>
      <c r="G1971" s="4">
        <v>1</v>
      </c>
      <c r="H1971" s="4" t="s">
        <v>2373</v>
      </c>
      <c r="I1971" s="4" t="str">
        <f t="shared" si="61"/>
        <v>Obesity</v>
      </c>
      <c r="J1971" s="36" t="str">
        <f t="shared" si="60"/>
        <v>Normal</v>
      </c>
    </row>
    <row r="1972" spans="1:10" x14ac:dyDescent="0.25">
      <c r="A1972" s="35" t="s">
        <v>392</v>
      </c>
      <c r="B1972" s="4">
        <v>17.5</v>
      </c>
      <c r="C1972" s="4">
        <v>4.5599999999999996</v>
      </c>
      <c r="D1972" s="4" t="s">
        <v>2373</v>
      </c>
      <c r="E1972" s="4" t="s">
        <v>2373</v>
      </c>
      <c r="F1972" s="4" t="s">
        <v>2373</v>
      </c>
      <c r="G1972" s="4">
        <v>1</v>
      </c>
      <c r="H1972" s="4" t="s">
        <v>2373</v>
      </c>
      <c r="I1972" s="4" t="str">
        <f t="shared" si="61"/>
        <v>Underweight</v>
      </c>
      <c r="J1972" s="36" t="str">
        <f t="shared" si="60"/>
        <v>Normal</v>
      </c>
    </row>
    <row r="1973" spans="1:10" x14ac:dyDescent="0.25">
      <c r="A1973" s="35" t="s">
        <v>391</v>
      </c>
      <c r="B1973" s="4">
        <v>34.799999999999997</v>
      </c>
      <c r="C1973" s="4">
        <v>4.42</v>
      </c>
      <c r="D1973" s="4" t="s">
        <v>2375</v>
      </c>
      <c r="E1973" s="4" t="s">
        <v>2374</v>
      </c>
      <c r="F1973" s="4" t="s">
        <v>2373</v>
      </c>
      <c r="G1973" s="4">
        <v>2</v>
      </c>
      <c r="H1973" s="4" t="s">
        <v>2373</v>
      </c>
      <c r="I1973" s="4" t="str">
        <f t="shared" si="61"/>
        <v>Obesity</v>
      </c>
      <c r="J1973" s="36" t="str">
        <f t="shared" si="60"/>
        <v>Normal</v>
      </c>
    </row>
    <row r="1974" spans="1:10" x14ac:dyDescent="0.25">
      <c r="A1974" s="35" t="s">
        <v>390</v>
      </c>
      <c r="B1974" s="4">
        <v>17.3</v>
      </c>
      <c r="C1974" s="4">
        <v>7.66</v>
      </c>
      <c r="D1974" s="4" t="s">
        <v>2375</v>
      </c>
      <c r="E1974" s="4" t="s">
        <v>2373</v>
      </c>
      <c r="F1974" s="4" t="s">
        <v>2373</v>
      </c>
      <c r="G1974" s="4">
        <v>1</v>
      </c>
      <c r="H1974" s="4" t="s">
        <v>2373</v>
      </c>
      <c r="I1974" s="4" t="str">
        <f t="shared" si="61"/>
        <v>Underweight</v>
      </c>
      <c r="J1974" s="36" t="str">
        <f t="shared" si="60"/>
        <v>Diabetes</v>
      </c>
    </row>
    <row r="1975" spans="1:10" x14ac:dyDescent="0.25">
      <c r="A1975" s="35" t="s">
        <v>389</v>
      </c>
      <c r="B1975" s="4">
        <v>32.25</v>
      </c>
      <c r="C1975" s="4">
        <v>5.2</v>
      </c>
      <c r="D1975" s="4" t="s">
        <v>2375</v>
      </c>
      <c r="E1975" s="4" t="s">
        <v>2373</v>
      </c>
      <c r="F1975" s="4" t="s">
        <v>2373</v>
      </c>
      <c r="G1975" s="4">
        <v>0</v>
      </c>
      <c r="H1975" s="4" t="s">
        <v>2373</v>
      </c>
      <c r="I1975" s="4" t="str">
        <f t="shared" si="61"/>
        <v>Obesity</v>
      </c>
      <c r="J1975" s="36" t="str">
        <f t="shared" si="60"/>
        <v>Normal</v>
      </c>
    </row>
    <row r="1976" spans="1:10" x14ac:dyDescent="0.25">
      <c r="A1976" s="35" t="s">
        <v>388</v>
      </c>
      <c r="B1976" s="4">
        <v>42.4</v>
      </c>
      <c r="C1976" s="4">
        <v>5.53</v>
      </c>
      <c r="D1976" s="4" t="s">
        <v>2375</v>
      </c>
      <c r="E1976" s="4" t="s">
        <v>2373</v>
      </c>
      <c r="F1976" s="4" t="s">
        <v>2373</v>
      </c>
      <c r="G1976" s="4">
        <v>0</v>
      </c>
      <c r="H1976" s="4" t="s">
        <v>2373</v>
      </c>
      <c r="I1976" s="4" t="str">
        <f t="shared" si="61"/>
        <v>Obesity</v>
      </c>
      <c r="J1976" s="36" t="str">
        <f t="shared" si="60"/>
        <v>Normal</v>
      </c>
    </row>
    <row r="1977" spans="1:10" x14ac:dyDescent="0.25">
      <c r="A1977" s="35" t="s">
        <v>387</v>
      </c>
      <c r="B1977" s="4">
        <v>38.664999999999999</v>
      </c>
      <c r="C1977" s="4">
        <v>4.8600000000000003</v>
      </c>
      <c r="D1977" s="4" t="s">
        <v>2373</v>
      </c>
      <c r="E1977" s="4" t="s">
        <v>2374</v>
      </c>
      <c r="F1977" s="4" t="s">
        <v>2373</v>
      </c>
      <c r="G1977" s="4">
        <v>1</v>
      </c>
      <c r="H1977" s="4" t="s">
        <v>2373</v>
      </c>
      <c r="I1977" s="4" t="str">
        <f t="shared" si="61"/>
        <v>Obesity</v>
      </c>
      <c r="J1977" s="36" t="str">
        <f t="shared" si="60"/>
        <v>Normal</v>
      </c>
    </row>
    <row r="1978" spans="1:10" x14ac:dyDescent="0.25">
      <c r="A1978" s="35" t="s">
        <v>386</v>
      </c>
      <c r="B1978" s="4">
        <v>29.92</v>
      </c>
      <c r="C1978" s="4">
        <v>5.49</v>
      </c>
      <c r="D1978" s="4" t="s">
        <v>2375</v>
      </c>
      <c r="E1978" s="4" t="s">
        <v>2373</v>
      </c>
      <c r="F1978" s="4" t="s">
        <v>2373</v>
      </c>
      <c r="G1978" s="4">
        <v>0</v>
      </c>
      <c r="H1978" s="4" t="s">
        <v>2373</v>
      </c>
      <c r="I1978" s="4" t="str">
        <f t="shared" si="61"/>
        <v>Obesity</v>
      </c>
      <c r="J1978" s="36" t="str">
        <f t="shared" ref="J1978:J2041" si="62">IF(C1978&lt;5.7,"Normal",IF(C1978&lt;6.4,"Pre diabetes","Diabetes"))</f>
        <v>Normal</v>
      </c>
    </row>
    <row r="1979" spans="1:10" x14ac:dyDescent="0.25">
      <c r="A1979" s="35" t="s">
        <v>385</v>
      </c>
      <c r="B1979" s="4">
        <v>29.48</v>
      </c>
      <c r="C1979" s="4">
        <v>4.09</v>
      </c>
      <c r="D1979" s="4" t="s">
        <v>2375</v>
      </c>
      <c r="E1979" s="4" t="s">
        <v>2373</v>
      </c>
      <c r="F1979" s="4" t="s">
        <v>2373</v>
      </c>
      <c r="G1979" s="4">
        <v>0</v>
      </c>
      <c r="H1979" s="4" t="s">
        <v>2373</v>
      </c>
      <c r="I1979" s="4" t="str">
        <f t="shared" si="61"/>
        <v>Over Weight</v>
      </c>
      <c r="J1979" s="36" t="str">
        <f t="shared" si="62"/>
        <v>Normal</v>
      </c>
    </row>
    <row r="1980" spans="1:10" x14ac:dyDescent="0.25">
      <c r="A1980" s="35" t="s">
        <v>384</v>
      </c>
      <c r="B1980" s="4">
        <v>28.785</v>
      </c>
      <c r="C1980" s="4">
        <v>4.3099999999999996</v>
      </c>
      <c r="D1980" s="4" t="s">
        <v>2375</v>
      </c>
      <c r="E1980" s="4" t="s">
        <v>2373</v>
      </c>
      <c r="F1980" s="4" t="s">
        <v>2373</v>
      </c>
      <c r="G1980" s="4">
        <v>0</v>
      </c>
      <c r="H1980" s="4" t="s">
        <v>2373</v>
      </c>
      <c r="I1980" s="4" t="str">
        <f t="shared" si="61"/>
        <v>Over Weight</v>
      </c>
      <c r="J1980" s="36" t="str">
        <f t="shared" si="62"/>
        <v>Normal</v>
      </c>
    </row>
    <row r="1981" spans="1:10" x14ac:dyDescent="0.25">
      <c r="A1981" s="35" t="s">
        <v>383</v>
      </c>
      <c r="B1981" s="4">
        <v>19.8</v>
      </c>
      <c r="C1981" s="4">
        <v>4</v>
      </c>
      <c r="D1981" s="4" t="s">
        <v>2375</v>
      </c>
      <c r="E1981" s="4" t="s">
        <v>2373</v>
      </c>
      <c r="F1981" s="4" t="s">
        <v>2373</v>
      </c>
      <c r="G1981" s="4">
        <v>0</v>
      </c>
      <c r="H1981" s="4" t="s">
        <v>2373</v>
      </c>
      <c r="I1981" s="4" t="str">
        <f t="shared" si="61"/>
        <v>Normal Weight</v>
      </c>
      <c r="J1981" s="36" t="str">
        <f t="shared" si="62"/>
        <v>Normal</v>
      </c>
    </row>
    <row r="1982" spans="1:10" x14ac:dyDescent="0.25">
      <c r="A1982" s="35" t="s">
        <v>382</v>
      </c>
      <c r="B1982" s="4">
        <v>35.53</v>
      </c>
      <c r="C1982" s="4">
        <v>4.68</v>
      </c>
      <c r="D1982" s="4" t="s">
        <v>2373</v>
      </c>
      <c r="E1982" s="4" t="s">
        <v>2373</v>
      </c>
      <c r="F1982" s="4" t="s">
        <v>2375</v>
      </c>
      <c r="G1982" s="4">
        <v>1</v>
      </c>
      <c r="H1982" s="4" t="s">
        <v>2373</v>
      </c>
      <c r="I1982" s="4" t="str">
        <f t="shared" si="61"/>
        <v>Obesity</v>
      </c>
      <c r="J1982" s="36" t="str">
        <f t="shared" si="62"/>
        <v>Normal</v>
      </c>
    </row>
    <row r="1983" spans="1:10" x14ac:dyDescent="0.25">
      <c r="A1983" s="35" t="s">
        <v>381</v>
      </c>
      <c r="B1983" s="4">
        <v>21.47</v>
      </c>
      <c r="C1983" s="4">
        <v>4.0199999999999996</v>
      </c>
      <c r="D1983" s="4" t="s">
        <v>2375</v>
      </c>
      <c r="E1983" s="4" t="s">
        <v>2373</v>
      </c>
      <c r="F1983" s="4" t="s">
        <v>2373</v>
      </c>
      <c r="G1983" s="4">
        <v>1</v>
      </c>
      <c r="H1983" s="4" t="s">
        <v>2373</v>
      </c>
      <c r="I1983" s="4" t="str">
        <f t="shared" si="61"/>
        <v>Normal Weight</v>
      </c>
      <c r="J1983" s="36" t="str">
        <f t="shared" si="62"/>
        <v>Normal</v>
      </c>
    </row>
    <row r="1984" spans="1:10" x14ac:dyDescent="0.25">
      <c r="A1984" s="35" t="s">
        <v>380</v>
      </c>
      <c r="B1984" s="4">
        <v>25.9</v>
      </c>
      <c r="C1984" s="4">
        <v>5.12</v>
      </c>
      <c r="D1984" s="4" t="s">
        <v>2373</v>
      </c>
      <c r="E1984" s="4" t="s">
        <v>2373</v>
      </c>
      <c r="F1984" s="4" t="s">
        <v>2375</v>
      </c>
      <c r="G1984" s="4">
        <v>1</v>
      </c>
      <c r="H1984" s="4" t="s">
        <v>2373</v>
      </c>
      <c r="I1984" s="4" t="str">
        <f t="shared" si="61"/>
        <v>Over Weight</v>
      </c>
      <c r="J1984" s="36" t="str">
        <f t="shared" si="62"/>
        <v>Normal</v>
      </c>
    </row>
    <row r="1985" spans="1:10" x14ac:dyDescent="0.25">
      <c r="A1985" s="35" t="s">
        <v>379</v>
      </c>
      <c r="B1985" s="4">
        <v>20.81</v>
      </c>
      <c r="C1985" s="4">
        <v>5.52</v>
      </c>
      <c r="D1985" s="4" t="s">
        <v>2373</v>
      </c>
      <c r="E1985" s="4" t="s">
        <v>2373</v>
      </c>
      <c r="F1985" s="4" t="s">
        <v>2373</v>
      </c>
      <c r="G1985" s="4">
        <v>0</v>
      </c>
      <c r="H1985" s="4" t="s">
        <v>2373</v>
      </c>
      <c r="I1985" s="4" t="str">
        <f t="shared" si="61"/>
        <v>Normal Weight</v>
      </c>
      <c r="J1985" s="36" t="str">
        <f t="shared" si="62"/>
        <v>Normal</v>
      </c>
    </row>
    <row r="1986" spans="1:10" x14ac:dyDescent="0.25">
      <c r="A1986" s="35" t="s">
        <v>378</v>
      </c>
      <c r="B1986" s="4">
        <v>25.84</v>
      </c>
      <c r="C1986" s="4">
        <v>5.81</v>
      </c>
      <c r="D1986" s="4" t="s">
        <v>2375</v>
      </c>
      <c r="E1986" s="4" t="s">
        <v>2373</v>
      </c>
      <c r="F1986" s="4" t="s">
        <v>2375</v>
      </c>
      <c r="G1986" s="4">
        <v>1</v>
      </c>
      <c r="H1986" s="4" t="s">
        <v>2373</v>
      </c>
      <c r="I1986" s="4" t="str">
        <f t="shared" si="61"/>
        <v>Over Weight</v>
      </c>
      <c r="J1986" s="36" t="str">
        <f t="shared" si="62"/>
        <v>Pre diabetes</v>
      </c>
    </row>
    <row r="1987" spans="1:10" x14ac:dyDescent="0.25">
      <c r="A1987" s="35" t="s">
        <v>377</v>
      </c>
      <c r="B1987" s="4">
        <v>30.95</v>
      </c>
      <c r="C1987" s="4">
        <v>5.16</v>
      </c>
      <c r="D1987" s="4" t="s">
        <v>2373</v>
      </c>
      <c r="E1987" s="4" t="s">
        <v>2373</v>
      </c>
      <c r="F1987" s="4" t="s">
        <v>2375</v>
      </c>
      <c r="G1987" s="4">
        <v>1</v>
      </c>
      <c r="H1987" s="4" t="s">
        <v>2373</v>
      </c>
      <c r="I1987" s="4" t="str">
        <f t="shared" ref="I1987:I2050" si="63">IF(B1987&lt;18.5,"Underweight",IF(B1987&lt;24.9,"Normal Weight",IF(B1987&lt;29.9,"Over Weight","Obesity")))</f>
        <v>Obesity</v>
      </c>
      <c r="J1987" s="36" t="str">
        <f t="shared" si="62"/>
        <v>Normal</v>
      </c>
    </row>
    <row r="1988" spans="1:10" x14ac:dyDescent="0.25">
      <c r="A1988" s="35" t="s">
        <v>376</v>
      </c>
      <c r="B1988" s="4">
        <v>30.54</v>
      </c>
      <c r="C1988" s="4">
        <v>5</v>
      </c>
      <c r="D1988" s="4" t="s">
        <v>2373</v>
      </c>
      <c r="E1988" s="4" t="s">
        <v>2373</v>
      </c>
      <c r="F1988" s="4" t="s">
        <v>2375</v>
      </c>
      <c r="G1988" s="4">
        <v>1</v>
      </c>
      <c r="H1988" s="4" t="s">
        <v>2373</v>
      </c>
      <c r="I1988" s="4" t="str">
        <f t="shared" si="63"/>
        <v>Obesity</v>
      </c>
      <c r="J1988" s="36" t="str">
        <f t="shared" si="62"/>
        <v>Normal</v>
      </c>
    </row>
    <row r="1989" spans="1:10" x14ac:dyDescent="0.25">
      <c r="A1989" s="35" t="s">
        <v>375</v>
      </c>
      <c r="B1989" s="4">
        <v>33.914999999999999</v>
      </c>
      <c r="C1989" s="4">
        <v>5.84</v>
      </c>
      <c r="D1989" s="4" t="s">
        <v>2375</v>
      </c>
      <c r="E1989" s="4" t="s">
        <v>2373</v>
      </c>
      <c r="F1989" s="4" t="s">
        <v>2373</v>
      </c>
      <c r="G1989" s="4">
        <v>0</v>
      </c>
      <c r="H1989" s="4" t="s">
        <v>2373</v>
      </c>
      <c r="I1989" s="4" t="str">
        <f t="shared" si="63"/>
        <v>Obesity</v>
      </c>
      <c r="J1989" s="36" t="str">
        <f t="shared" si="62"/>
        <v>Pre diabetes</v>
      </c>
    </row>
    <row r="1990" spans="1:10" x14ac:dyDescent="0.25">
      <c r="A1990" s="35" t="s">
        <v>374</v>
      </c>
      <c r="B1990" s="4">
        <v>33.31</v>
      </c>
      <c r="C1990" s="4">
        <v>4.1900000000000004</v>
      </c>
      <c r="D1990" s="4" t="s">
        <v>2373</v>
      </c>
      <c r="E1990" s="4" t="s">
        <v>2373</v>
      </c>
      <c r="F1990" s="4" t="s">
        <v>2375</v>
      </c>
      <c r="G1990" s="4">
        <v>1</v>
      </c>
      <c r="H1990" s="4" t="s">
        <v>2373</v>
      </c>
      <c r="I1990" s="4" t="str">
        <f t="shared" si="63"/>
        <v>Obesity</v>
      </c>
      <c r="J1990" s="36" t="str">
        <f t="shared" si="62"/>
        <v>Normal</v>
      </c>
    </row>
    <row r="1991" spans="1:10" x14ac:dyDescent="0.25">
      <c r="A1991" s="35" t="s">
        <v>373</v>
      </c>
      <c r="B1991" s="4">
        <v>25.745000000000001</v>
      </c>
      <c r="C1991" s="4">
        <v>4.62</v>
      </c>
      <c r="D1991" s="4" t="s">
        <v>2375</v>
      </c>
      <c r="E1991" s="4" t="s">
        <v>2373</v>
      </c>
      <c r="F1991" s="4" t="s">
        <v>2373</v>
      </c>
      <c r="G1991" s="4">
        <v>0</v>
      </c>
      <c r="H1991" s="4" t="s">
        <v>2373</v>
      </c>
      <c r="I1991" s="4" t="str">
        <f t="shared" si="63"/>
        <v>Over Weight</v>
      </c>
      <c r="J1991" s="36" t="str">
        <f t="shared" si="62"/>
        <v>Normal</v>
      </c>
    </row>
    <row r="1992" spans="1:10" x14ac:dyDescent="0.25">
      <c r="A1992" s="35" t="s">
        <v>372</v>
      </c>
      <c r="B1992" s="4">
        <v>37.1</v>
      </c>
      <c r="C1992" s="4">
        <v>6.24</v>
      </c>
      <c r="D1992" s="4" t="s">
        <v>2373</v>
      </c>
      <c r="E1992" s="4" t="s">
        <v>2373</v>
      </c>
      <c r="F1992" s="4" t="s">
        <v>2373</v>
      </c>
      <c r="G1992" s="4">
        <v>0</v>
      </c>
      <c r="H1992" s="4" t="s">
        <v>2373</v>
      </c>
      <c r="I1992" s="4" t="str">
        <f t="shared" si="63"/>
        <v>Obesity</v>
      </c>
      <c r="J1992" s="36" t="str">
        <f t="shared" si="62"/>
        <v>Pre diabetes</v>
      </c>
    </row>
    <row r="1993" spans="1:10" x14ac:dyDescent="0.25">
      <c r="A1993" s="35" t="s">
        <v>371</v>
      </c>
      <c r="B1993" s="4">
        <v>35.435000000000002</v>
      </c>
      <c r="C1993" s="4">
        <v>5.81</v>
      </c>
      <c r="D1993" s="4" t="s">
        <v>2373</v>
      </c>
      <c r="E1993" s="4" t="s">
        <v>2373</v>
      </c>
      <c r="F1993" s="4" t="s">
        <v>2373</v>
      </c>
      <c r="G1993" s="4">
        <v>0</v>
      </c>
      <c r="H1993" s="4" t="s">
        <v>2373</v>
      </c>
      <c r="I1993" s="4" t="str">
        <f t="shared" si="63"/>
        <v>Obesity</v>
      </c>
      <c r="J1993" s="36" t="str">
        <f t="shared" si="62"/>
        <v>Pre diabetes</v>
      </c>
    </row>
    <row r="1994" spans="1:10" x14ac:dyDescent="0.25">
      <c r="A1994" s="35" t="s">
        <v>370</v>
      </c>
      <c r="B1994" s="4">
        <v>20.399999999999999</v>
      </c>
      <c r="C1994" s="4">
        <v>4.83</v>
      </c>
      <c r="D1994" s="4" t="s">
        <v>2373</v>
      </c>
      <c r="E1994" s="4" t="s">
        <v>2373</v>
      </c>
      <c r="F1994" s="4" t="s">
        <v>2373</v>
      </c>
      <c r="G1994" s="4">
        <v>0</v>
      </c>
      <c r="H1994" s="4" t="s">
        <v>2373</v>
      </c>
      <c r="I1994" s="4" t="str">
        <f t="shared" si="63"/>
        <v>Normal Weight</v>
      </c>
      <c r="J1994" s="36" t="str">
        <f t="shared" si="62"/>
        <v>Normal</v>
      </c>
    </row>
    <row r="1995" spans="1:10" x14ac:dyDescent="0.25">
      <c r="A1995" s="35" t="s">
        <v>369</v>
      </c>
      <c r="B1995" s="4">
        <v>42.13</v>
      </c>
      <c r="C1995" s="4">
        <v>5.72</v>
      </c>
      <c r="D1995" s="4" t="s">
        <v>2375</v>
      </c>
      <c r="E1995" s="4" t="s">
        <v>2373</v>
      </c>
      <c r="F1995" s="4" t="s">
        <v>2375</v>
      </c>
      <c r="G1995" s="4">
        <v>1</v>
      </c>
      <c r="H1995" s="4" t="s">
        <v>2373</v>
      </c>
      <c r="I1995" s="4" t="str">
        <f t="shared" si="63"/>
        <v>Obesity</v>
      </c>
      <c r="J1995" s="36" t="str">
        <f t="shared" si="62"/>
        <v>Pre diabetes</v>
      </c>
    </row>
    <row r="1996" spans="1:10" x14ac:dyDescent="0.25">
      <c r="A1996" s="35" t="s">
        <v>368</v>
      </c>
      <c r="B1996" s="4">
        <v>33.99</v>
      </c>
      <c r="C1996" s="4">
        <v>4.83</v>
      </c>
      <c r="D1996" s="4" t="s">
        <v>2375</v>
      </c>
      <c r="E1996" s="4" t="s">
        <v>2373</v>
      </c>
      <c r="F1996" s="4" t="s">
        <v>2375</v>
      </c>
      <c r="G1996" s="4">
        <v>1</v>
      </c>
      <c r="H1996" s="4" t="s">
        <v>2373</v>
      </c>
      <c r="I1996" s="4" t="str">
        <f t="shared" si="63"/>
        <v>Obesity</v>
      </c>
      <c r="J1996" s="36" t="str">
        <f t="shared" si="62"/>
        <v>Normal</v>
      </c>
    </row>
    <row r="1997" spans="1:10" x14ac:dyDescent="0.25">
      <c r="A1997" s="35" t="s">
        <v>367</v>
      </c>
      <c r="B1997" s="4">
        <v>28.594999999999999</v>
      </c>
      <c r="C1997" s="4">
        <v>4.1399999999999997</v>
      </c>
      <c r="D1997" s="4" t="s">
        <v>2375</v>
      </c>
      <c r="E1997" s="4" t="s">
        <v>2373</v>
      </c>
      <c r="F1997" s="4" t="s">
        <v>2375</v>
      </c>
      <c r="G1997" s="4">
        <v>1</v>
      </c>
      <c r="H1997" s="4" t="s">
        <v>2373</v>
      </c>
      <c r="I1997" s="4" t="str">
        <f t="shared" si="63"/>
        <v>Over Weight</v>
      </c>
      <c r="J1997" s="36" t="str">
        <f t="shared" si="62"/>
        <v>Normal</v>
      </c>
    </row>
    <row r="1998" spans="1:10" x14ac:dyDescent="0.25">
      <c r="A1998" s="35" t="s">
        <v>366</v>
      </c>
      <c r="B1998" s="4">
        <v>20.8</v>
      </c>
      <c r="C1998" s="4">
        <v>4.07</v>
      </c>
      <c r="D1998" s="4" t="s">
        <v>2375</v>
      </c>
      <c r="E1998" s="4" t="s">
        <v>2373</v>
      </c>
      <c r="F1998" s="4" t="s">
        <v>2375</v>
      </c>
      <c r="G1998" s="4">
        <v>1</v>
      </c>
      <c r="H1998" s="4" t="s">
        <v>2373</v>
      </c>
      <c r="I1998" s="4" t="str">
        <f t="shared" si="63"/>
        <v>Normal Weight</v>
      </c>
      <c r="J1998" s="36" t="str">
        <f t="shared" si="62"/>
        <v>Normal</v>
      </c>
    </row>
    <row r="1999" spans="1:10" x14ac:dyDescent="0.25">
      <c r="A1999" s="35" t="s">
        <v>365</v>
      </c>
      <c r="B1999" s="4">
        <v>23.465</v>
      </c>
      <c r="C1999" s="4">
        <v>6.26</v>
      </c>
      <c r="D1999" s="4" t="s">
        <v>2375</v>
      </c>
      <c r="E1999" s="4" t="s">
        <v>2373</v>
      </c>
      <c r="F1999" s="4" t="s">
        <v>2375</v>
      </c>
      <c r="G1999" s="4">
        <v>1</v>
      </c>
      <c r="H1999" s="4" t="s">
        <v>2373</v>
      </c>
      <c r="I1999" s="4" t="str">
        <f t="shared" si="63"/>
        <v>Normal Weight</v>
      </c>
      <c r="J1999" s="36" t="str">
        <f t="shared" si="62"/>
        <v>Pre diabetes</v>
      </c>
    </row>
    <row r="2000" spans="1:10" x14ac:dyDescent="0.25">
      <c r="A2000" s="35" t="s">
        <v>364</v>
      </c>
      <c r="B2000" s="4">
        <v>40.185000000000002</v>
      </c>
      <c r="C2000" s="4">
        <v>5.88</v>
      </c>
      <c r="D2000" s="4" t="s">
        <v>2375</v>
      </c>
      <c r="E2000" s="4" t="s">
        <v>2373</v>
      </c>
      <c r="F2000" s="4" t="s">
        <v>2373</v>
      </c>
      <c r="G2000" s="4">
        <v>0</v>
      </c>
      <c r="H2000" s="4" t="s">
        <v>2373</v>
      </c>
      <c r="I2000" s="4" t="str">
        <f t="shared" si="63"/>
        <v>Obesity</v>
      </c>
      <c r="J2000" s="36" t="str">
        <f t="shared" si="62"/>
        <v>Pre diabetes</v>
      </c>
    </row>
    <row r="2001" spans="1:10" x14ac:dyDescent="0.25">
      <c r="A2001" s="35" t="s">
        <v>363</v>
      </c>
      <c r="B2001" s="4">
        <v>21.89</v>
      </c>
      <c r="C2001" s="4">
        <v>5.72</v>
      </c>
      <c r="D2001" s="4" t="s">
        <v>2375</v>
      </c>
      <c r="E2001" s="4" t="s">
        <v>2373</v>
      </c>
      <c r="F2001" s="4" t="s">
        <v>2373</v>
      </c>
      <c r="G2001" s="4">
        <v>0</v>
      </c>
      <c r="H2001" s="4" t="s">
        <v>2373</v>
      </c>
      <c r="I2001" s="4" t="str">
        <f t="shared" si="63"/>
        <v>Normal Weight</v>
      </c>
      <c r="J2001" s="36" t="str">
        <f t="shared" si="62"/>
        <v>Pre diabetes</v>
      </c>
    </row>
    <row r="2002" spans="1:10" x14ac:dyDescent="0.25">
      <c r="A2002" s="35" t="s">
        <v>362</v>
      </c>
      <c r="B2002" s="4">
        <v>29.34</v>
      </c>
      <c r="C2002" s="4">
        <v>6.09</v>
      </c>
      <c r="D2002" s="4" t="s">
        <v>2375</v>
      </c>
      <c r="E2002" s="4" t="s">
        <v>2374</v>
      </c>
      <c r="F2002" s="4" t="s">
        <v>2373</v>
      </c>
      <c r="G2002" s="4">
        <v>2</v>
      </c>
      <c r="H2002" s="4" t="s">
        <v>2373</v>
      </c>
      <c r="I2002" s="4" t="str">
        <f t="shared" si="63"/>
        <v>Over Weight</v>
      </c>
      <c r="J2002" s="36" t="str">
        <f t="shared" si="62"/>
        <v>Pre diabetes</v>
      </c>
    </row>
    <row r="2003" spans="1:10" x14ac:dyDescent="0.25">
      <c r="A2003" s="35" t="s">
        <v>361</v>
      </c>
      <c r="B2003" s="4">
        <v>22.61</v>
      </c>
      <c r="C2003" s="4">
        <v>4.25</v>
      </c>
      <c r="D2003" s="4" t="s">
        <v>2375</v>
      </c>
      <c r="E2003" s="4" t="s">
        <v>2373</v>
      </c>
      <c r="F2003" s="4" t="s">
        <v>2373</v>
      </c>
      <c r="G2003" s="4">
        <v>0</v>
      </c>
      <c r="H2003" s="4" t="s">
        <v>2373</v>
      </c>
      <c r="I2003" s="4" t="str">
        <f t="shared" si="63"/>
        <v>Normal Weight</v>
      </c>
      <c r="J2003" s="36" t="str">
        <f t="shared" si="62"/>
        <v>Normal</v>
      </c>
    </row>
    <row r="2004" spans="1:10" x14ac:dyDescent="0.25">
      <c r="A2004" s="35" t="s">
        <v>360</v>
      </c>
      <c r="B2004" s="4">
        <v>22.23</v>
      </c>
      <c r="C2004" s="4">
        <v>6.09</v>
      </c>
      <c r="D2004" s="4" t="s">
        <v>2375</v>
      </c>
      <c r="E2004" s="4" t="s">
        <v>2373</v>
      </c>
      <c r="F2004" s="4" t="s">
        <v>2373</v>
      </c>
      <c r="G2004" s="4">
        <v>0</v>
      </c>
      <c r="H2004" s="4" t="s">
        <v>2373</v>
      </c>
      <c r="I2004" s="4" t="str">
        <f t="shared" si="63"/>
        <v>Normal Weight</v>
      </c>
      <c r="J2004" s="36" t="str">
        <f t="shared" si="62"/>
        <v>Pre diabetes</v>
      </c>
    </row>
    <row r="2005" spans="1:10" x14ac:dyDescent="0.25">
      <c r="A2005" s="35" t="s">
        <v>359</v>
      </c>
      <c r="B2005" s="4">
        <v>33.4</v>
      </c>
      <c r="C2005" s="4">
        <v>5.51</v>
      </c>
      <c r="D2005" s="4" t="s">
        <v>2373</v>
      </c>
      <c r="E2005" s="4" t="s">
        <v>2373</v>
      </c>
      <c r="F2005" s="4" t="s">
        <v>2373</v>
      </c>
      <c r="G2005" s="4">
        <v>0</v>
      </c>
      <c r="H2005" s="4" t="s">
        <v>2373</v>
      </c>
      <c r="I2005" s="4" t="str">
        <f t="shared" si="63"/>
        <v>Obesity</v>
      </c>
      <c r="J2005" s="36" t="str">
        <f t="shared" si="62"/>
        <v>Normal</v>
      </c>
    </row>
    <row r="2006" spans="1:10" x14ac:dyDescent="0.25">
      <c r="A2006" s="35" t="s">
        <v>358</v>
      </c>
      <c r="B2006" s="4">
        <v>33.11</v>
      </c>
      <c r="C2006" s="4">
        <v>5.63</v>
      </c>
      <c r="D2006" s="4" t="s">
        <v>2373</v>
      </c>
      <c r="E2006" s="4" t="s">
        <v>2373</v>
      </c>
      <c r="F2006" s="4" t="s">
        <v>2373</v>
      </c>
      <c r="G2006" s="4">
        <v>0</v>
      </c>
      <c r="H2006" s="4" t="s">
        <v>2373</v>
      </c>
      <c r="I2006" s="4" t="str">
        <f t="shared" si="63"/>
        <v>Obesity</v>
      </c>
      <c r="J2006" s="36" t="str">
        <f t="shared" si="62"/>
        <v>Normal</v>
      </c>
    </row>
    <row r="2007" spans="1:10" x14ac:dyDescent="0.25">
      <c r="A2007" s="35" t="s">
        <v>357</v>
      </c>
      <c r="B2007" s="4">
        <v>16.815000000000001</v>
      </c>
      <c r="C2007" s="4">
        <v>5.29</v>
      </c>
      <c r="D2007" s="4" t="s">
        <v>2375</v>
      </c>
      <c r="E2007" s="4" t="s">
        <v>2373</v>
      </c>
      <c r="F2007" s="4" t="s">
        <v>2373</v>
      </c>
      <c r="G2007" s="4">
        <v>0</v>
      </c>
      <c r="H2007" s="4" t="s">
        <v>2373</v>
      </c>
      <c r="I2007" s="4" t="str">
        <f t="shared" si="63"/>
        <v>Underweight</v>
      </c>
      <c r="J2007" s="36" t="str">
        <f t="shared" si="62"/>
        <v>Normal</v>
      </c>
    </row>
    <row r="2008" spans="1:10" x14ac:dyDescent="0.25">
      <c r="A2008" s="35" t="s">
        <v>356</v>
      </c>
      <c r="B2008" s="4">
        <v>25.61</v>
      </c>
      <c r="C2008" s="4">
        <v>4</v>
      </c>
      <c r="D2008" s="4" t="s">
        <v>2373</v>
      </c>
      <c r="E2008" s="4" t="s">
        <v>2373</v>
      </c>
      <c r="F2008" s="4" t="s">
        <v>2375</v>
      </c>
      <c r="G2008" s="4">
        <v>1</v>
      </c>
      <c r="H2008" s="4" t="s">
        <v>2373</v>
      </c>
      <c r="I2008" s="4" t="str">
        <f t="shared" si="63"/>
        <v>Over Weight</v>
      </c>
      <c r="J2008" s="36" t="str">
        <f t="shared" si="62"/>
        <v>Normal</v>
      </c>
    </row>
    <row r="2009" spans="1:10" x14ac:dyDescent="0.25">
      <c r="A2009" s="35" t="s">
        <v>355</v>
      </c>
      <c r="B2009" s="4">
        <v>25.8</v>
      </c>
      <c r="C2009" s="4">
        <v>5.49</v>
      </c>
      <c r="D2009" s="4" t="s">
        <v>2373</v>
      </c>
      <c r="E2009" s="4" t="s">
        <v>2373</v>
      </c>
      <c r="F2009" s="4" t="s">
        <v>2373</v>
      </c>
      <c r="G2009" s="4">
        <v>0</v>
      </c>
      <c r="H2009" s="4" t="s">
        <v>2373</v>
      </c>
      <c r="I2009" s="4" t="str">
        <f t="shared" si="63"/>
        <v>Over Weight</v>
      </c>
      <c r="J2009" s="36" t="str">
        <f t="shared" si="62"/>
        <v>Normal</v>
      </c>
    </row>
    <row r="2010" spans="1:10" x14ac:dyDescent="0.25">
      <c r="A2010" s="35" t="s">
        <v>354</v>
      </c>
      <c r="B2010" s="4">
        <v>27.39</v>
      </c>
      <c r="C2010" s="4">
        <v>5.34</v>
      </c>
      <c r="D2010" s="4" t="s">
        <v>2373</v>
      </c>
      <c r="E2010" s="4" t="s">
        <v>2373</v>
      </c>
      <c r="F2010" s="4" t="s">
        <v>2373</v>
      </c>
      <c r="G2010" s="4">
        <v>0</v>
      </c>
      <c r="H2010" s="4" t="s">
        <v>2373</v>
      </c>
      <c r="I2010" s="4" t="str">
        <f t="shared" si="63"/>
        <v>Over Weight</v>
      </c>
      <c r="J2010" s="36" t="str">
        <f t="shared" si="62"/>
        <v>Normal</v>
      </c>
    </row>
    <row r="2011" spans="1:10" x14ac:dyDescent="0.25">
      <c r="A2011" s="35" t="s">
        <v>353</v>
      </c>
      <c r="B2011" s="4">
        <v>17.03</v>
      </c>
      <c r="C2011" s="4">
        <v>4.12</v>
      </c>
      <c r="D2011" s="4" t="s">
        <v>2373</v>
      </c>
      <c r="E2011" s="4" t="s">
        <v>2373</v>
      </c>
      <c r="F2011" s="4" t="s">
        <v>2373</v>
      </c>
      <c r="G2011" s="4">
        <v>1</v>
      </c>
      <c r="H2011" s="4" t="s">
        <v>2373</v>
      </c>
      <c r="I2011" s="4" t="str">
        <f t="shared" si="63"/>
        <v>Underweight</v>
      </c>
      <c r="J2011" s="36" t="str">
        <f t="shared" si="62"/>
        <v>Normal</v>
      </c>
    </row>
    <row r="2012" spans="1:10" x14ac:dyDescent="0.25">
      <c r="A2012" s="35" t="s">
        <v>352</v>
      </c>
      <c r="B2012" s="4">
        <v>23.75</v>
      </c>
      <c r="C2012" s="4">
        <v>5.49</v>
      </c>
      <c r="D2012" s="4" t="s">
        <v>2375</v>
      </c>
      <c r="E2012" s="4" t="s">
        <v>2373</v>
      </c>
      <c r="F2012" s="4" t="s">
        <v>2373</v>
      </c>
      <c r="G2012" s="4">
        <v>0</v>
      </c>
      <c r="H2012" s="4" t="s">
        <v>2373</v>
      </c>
      <c r="I2012" s="4" t="str">
        <f t="shared" si="63"/>
        <v>Normal Weight</v>
      </c>
      <c r="J2012" s="36" t="str">
        <f t="shared" si="62"/>
        <v>Normal</v>
      </c>
    </row>
    <row r="2013" spans="1:10" x14ac:dyDescent="0.25">
      <c r="A2013" s="35" t="s">
        <v>350</v>
      </c>
      <c r="B2013" s="4">
        <v>26.03</v>
      </c>
      <c r="C2013" s="4">
        <v>5.1100000000000003</v>
      </c>
      <c r="D2013" s="4" t="s">
        <v>2375</v>
      </c>
      <c r="E2013" s="4" t="s">
        <v>2373</v>
      </c>
      <c r="F2013" s="4" t="s">
        <v>2373</v>
      </c>
      <c r="G2013" s="4">
        <v>1</v>
      </c>
      <c r="H2013" s="4" t="s">
        <v>2373</v>
      </c>
      <c r="I2013" s="4" t="str">
        <f t="shared" si="63"/>
        <v>Over Weight</v>
      </c>
      <c r="J2013" s="36" t="str">
        <f t="shared" si="62"/>
        <v>Normal</v>
      </c>
    </row>
    <row r="2014" spans="1:10" x14ac:dyDescent="0.25">
      <c r="A2014" s="35" t="s">
        <v>349</v>
      </c>
      <c r="B2014" s="4">
        <v>16.079999999999998</v>
      </c>
      <c r="C2014" s="4">
        <v>5.94</v>
      </c>
      <c r="D2014" s="4" t="s">
        <v>2373</v>
      </c>
      <c r="E2014" s="4" t="s">
        <v>2373</v>
      </c>
      <c r="F2014" s="4" t="s">
        <v>2373</v>
      </c>
      <c r="G2014" s="4">
        <v>0</v>
      </c>
      <c r="H2014" s="4" t="s">
        <v>2373</v>
      </c>
      <c r="I2014" s="4" t="str">
        <f t="shared" si="63"/>
        <v>Underweight</v>
      </c>
      <c r="J2014" s="36" t="str">
        <f t="shared" si="62"/>
        <v>Pre diabetes</v>
      </c>
    </row>
    <row r="2015" spans="1:10" x14ac:dyDescent="0.25">
      <c r="A2015" s="35" t="s">
        <v>348</v>
      </c>
      <c r="B2015" s="4">
        <v>30.875</v>
      </c>
      <c r="C2015" s="4">
        <v>5.54</v>
      </c>
      <c r="D2015" s="4" t="s">
        <v>2373</v>
      </c>
      <c r="E2015" s="4" t="s">
        <v>2373</v>
      </c>
      <c r="F2015" s="4" t="s">
        <v>2373</v>
      </c>
      <c r="G2015" s="4">
        <v>0</v>
      </c>
      <c r="H2015" s="4" t="s">
        <v>2373</v>
      </c>
      <c r="I2015" s="4" t="str">
        <f t="shared" si="63"/>
        <v>Obesity</v>
      </c>
      <c r="J2015" s="36" t="str">
        <f t="shared" si="62"/>
        <v>Normal</v>
      </c>
    </row>
    <row r="2016" spans="1:10" x14ac:dyDescent="0.25">
      <c r="A2016" s="35" t="s">
        <v>347</v>
      </c>
      <c r="B2016" s="4">
        <v>31.79</v>
      </c>
      <c r="C2016" s="4">
        <v>7.09</v>
      </c>
      <c r="D2016" s="4" t="s">
        <v>2373</v>
      </c>
      <c r="E2016" s="4" t="s">
        <v>2373</v>
      </c>
      <c r="F2016" s="4" t="s">
        <v>2373</v>
      </c>
      <c r="G2016" s="4">
        <v>0</v>
      </c>
      <c r="H2016" s="4" t="s">
        <v>2373</v>
      </c>
      <c r="I2016" s="4" t="str">
        <f t="shared" si="63"/>
        <v>Obesity</v>
      </c>
      <c r="J2016" s="36" t="str">
        <f t="shared" si="62"/>
        <v>Diabetes</v>
      </c>
    </row>
    <row r="2017" spans="1:10" x14ac:dyDescent="0.25">
      <c r="A2017" s="35" t="s">
        <v>346</v>
      </c>
      <c r="B2017" s="4">
        <v>28.48</v>
      </c>
      <c r="C2017" s="4">
        <v>6.22</v>
      </c>
      <c r="D2017" s="4" t="s">
        <v>2375</v>
      </c>
      <c r="E2017" s="4" t="s">
        <v>2373</v>
      </c>
      <c r="F2017" s="4" t="s">
        <v>2375</v>
      </c>
      <c r="G2017" s="4">
        <v>1</v>
      </c>
      <c r="H2017" s="4" t="s">
        <v>2373</v>
      </c>
      <c r="I2017" s="4" t="str">
        <f t="shared" si="63"/>
        <v>Over Weight</v>
      </c>
      <c r="J2017" s="36" t="str">
        <f t="shared" si="62"/>
        <v>Pre diabetes</v>
      </c>
    </row>
    <row r="2018" spans="1:10" x14ac:dyDescent="0.25">
      <c r="A2018" s="35" t="s">
        <v>345</v>
      </c>
      <c r="B2018" s="4">
        <v>26.6</v>
      </c>
      <c r="C2018" s="4">
        <v>4.33</v>
      </c>
      <c r="D2018" s="4" t="s">
        <v>2373</v>
      </c>
      <c r="E2018" s="4" t="s">
        <v>2373</v>
      </c>
      <c r="F2018" s="4" t="s">
        <v>2373</v>
      </c>
      <c r="G2018" s="4">
        <v>1</v>
      </c>
      <c r="H2018" s="4" t="s">
        <v>2373</v>
      </c>
      <c r="I2018" s="4" t="str">
        <f t="shared" si="63"/>
        <v>Over Weight</v>
      </c>
      <c r="J2018" s="36" t="str">
        <f t="shared" si="62"/>
        <v>Normal</v>
      </c>
    </row>
    <row r="2019" spans="1:10" x14ac:dyDescent="0.25">
      <c r="A2019" s="35" t="s">
        <v>344</v>
      </c>
      <c r="B2019" s="4">
        <v>25.27</v>
      </c>
      <c r="C2019" s="4">
        <v>5.83</v>
      </c>
      <c r="D2019" s="4" t="s">
        <v>2373</v>
      </c>
      <c r="E2019" s="4" t="s">
        <v>2373</v>
      </c>
      <c r="F2019" s="4" t="s">
        <v>2373</v>
      </c>
      <c r="G2019" s="4">
        <v>1</v>
      </c>
      <c r="H2019" s="4" t="s">
        <v>2373</v>
      </c>
      <c r="I2019" s="4" t="str">
        <f t="shared" si="63"/>
        <v>Over Weight</v>
      </c>
      <c r="J2019" s="36" t="str">
        <f t="shared" si="62"/>
        <v>Pre diabetes</v>
      </c>
    </row>
    <row r="2020" spans="1:10" x14ac:dyDescent="0.25">
      <c r="A2020" s="35" t="s">
        <v>343</v>
      </c>
      <c r="B2020" s="4">
        <v>34.484999999999999</v>
      </c>
      <c r="C2020" s="4">
        <v>4.7</v>
      </c>
      <c r="D2020" s="4" t="s">
        <v>2375</v>
      </c>
      <c r="E2020" s="4" t="s">
        <v>2373</v>
      </c>
      <c r="F2020" s="4" t="s">
        <v>2375</v>
      </c>
      <c r="G2020" s="4">
        <v>1</v>
      </c>
      <c r="H2020" s="4" t="s">
        <v>2373</v>
      </c>
      <c r="I2020" s="4" t="str">
        <f t="shared" si="63"/>
        <v>Obesity</v>
      </c>
      <c r="J2020" s="36" t="str">
        <f t="shared" si="62"/>
        <v>Normal</v>
      </c>
    </row>
    <row r="2021" spans="1:10" x14ac:dyDescent="0.25">
      <c r="A2021" s="35" t="s">
        <v>342</v>
      </c>
      <c r="B2021" s="4">
        <v>15.57</v>
      </c>
      <c r="C2021" s="4">
        <v>4.07</v>
      </c>
      <c r="D2021" s="4" t="s">
        <v>2375</v>
      </c>
      <c r="E2021" s="4" t="s">
        <v>2373</v>
      </c>
      <c r="F2021" s="4" t="s">
        <v>2373</v>
      </c>
      <c r="G2021" s="4">
        <v>1</v>
      </c>
      <c r="H2021" s="4" t="s">
        <v>2373</v>
      </c>
      <c r="I2021" s="4" t="str">
        <f t="shared" si="63"/>
        <v>Underweight</v>
      </c>
      <c r="J2021" s="36" t="str">
        <f t="shared" si="62"/>
        <v>Normal</v>
      </c>
    </row>
    <row r="2022" spans="1:10" x14ac:dyDescent="0.25">
      <c r="A2022" s="35" t="s">
        <v>341</v>
      </c>
      <c r="B2022" s="4">
        <v>30.36</v>
      </c>
      <c r="C2022" s="4">
        <v>9.39</v>
      </c>
      <c r="D2022" s="4" t="s">
        <v>2373</v>
      </c>
      <c r="E2022" s="4" t="s">
        <v>2373</v>
      </c>
      <c r="F2022" s="4" t="s">
        <v>2373</v>
      </c>
      <c r="G2022" s="4">
        <v>0</v>
      </c>
      <c r="H2022" s="4" t="s">
        <v>2373</v>
      </c>
      <c r="I2022" s="4" t="str">
        <f t="shared" si="63"/>
        <v>Obesity</v>
      </c>
      <c r="J2022" s="36" t="str">
        <f t="shared" si="62"/>
        <v>Diabetes</v>
      </c>
    </row>
    <row r="2023" spans="1:10" x14ac:dyDescent="0.25">
      <c r="A2023" s="35" t="s">
        <v>340</v>
      </c>
      <c r="B2023" s="4">
        <v>19.37</v>
      </c>
      <c r="C2023" s="4">
        <v>4.18</v>
      </c>
      <c r="D2023" s="4" t="s">
        <v>2373</v>
      </c>
      <c r="E2023" s="4" t="s">
        <v>2373</v>
      </c>
      <c r="F2023" s="4" t="s">
        <v>2373</v>
      </c>
      <c r="G2023" s="4">
        <v>0</v>
      </c>
      <c r="H2023" s="4" t="s">
        <v>2373</v>
      </c>
      <c r="I2023" s="4" t="str">
        <f t="shared" si="63"/>
        <v>Normal Weight</v>
      </c>
      <c r="J2023" s="36" t="str">
        <f t="shared" si="62"/>
        <v>Normal</v>
      </c>
    </row>
    <row r="2024" spans="1:10" x14ac:dyDescent="0.25">
      <c r="A2024" s="35" t="s">
        <v>339</v>
      </c>
      <c r="B2024" s="4">
        <v>16.71</v>
      </c>
      <c r="C2024" s="4">
        <v>4.18</v>
      </c>
      <c r="D2024" s="4" t="s">
        <v>2373</v>
      </c>
      <c r="E2024" s="4" t="s">
        <v>2373</v>
      </c>
      <c r="F2024" s="4" t="s">
        <v>2373</v>
      </c>
      <c r="G2024" s="4">
        <v>1</v>
      </c>
      <c r="H2024" s="4" t="s">
        <v>2373</v>
      </c>
      <c r="I2024" s="4" t="str">
        <f t="shared" si="63"/>
        <v>Underweight</v>
      </c>
      <c r="J2024" s="36" t="str">
        <f t="shared" si="62"/>
        <v>Normal</v>
      </c>
    </row>
    <row r="2025" spans="1:10" x14ac:dyDescent="0.25">
      <c r="A2025" s="35" t="s">
        <v>338</v>
      </c>
      <c r="B2025" s="4">
        <v>24.1</v>
      </c>
      <c r="C2025" s="4">
        <v>4.4000000000000004</v>
      </c>
      <c r="D2025" s="4" t="s">
        <v>2375</v>
      </c>
      <c r="E2025" s="4" t="s">
        <v>2373</v>
      </c>
      <c r="F2025" s="4" t="s">
        <v>2373</v>
      </c>
      <c r="G2025" s="4">
        <v>1</v>
      </c>
      <c r="H2025" s="4" t="s">
        <v>2373</v>
      </c>
      <c r="I2025" s="4" t="str">
        <f t="shared" si="63"/>
        <v>Normal Weight</v>
      </c>
      <c r="J2025" s="36" t="str">
        <f t="shared" si="62"/>
        <v>Normal</v>
      </c>
    </row>
    <row r="2026" spans="1:10" x14ac:dyDescent="0.25">
      <c r="A2026" s="35" t="s">
        <v>337</v>
      </c>
      <c r="B2026" s="4">
        <v>29.77</v>
      </c>
      <c r="C2026" s="4">
        <v>9.9</v>
      </c>
      <c r="D2026" s="4" t="s">
        <v>2373</v>
      </c>
      <c r="E2026" s="4" t="s">
        <v>2373</v>
      </c>
      <c r="F2026" s="4" t="s">
        <v>2373</v>
      </c>
      <c r="G2026" s="4">
        <v>0</v>
      </c>
      <c r="H2026" s="4" t="s">
        <v>2373</v>
      </c>
      <c r="I2026" s="4" t="str">
        <f t="shared" si="63"/>
        <v>Over Weight</v>
      </c>
      <c r="J2026" s="36" t="str">
        <f t="shared" si="62"/>
        <v>Diabetes</v>
      </c>
    </row>
    <row r="2027" spans="1:10" x14ac:dyDescent="0.25">
      <c r="A2027" s="35" t="s">
        <v>336</v>
      </c>
      <c r="B2027" s="4">
        <v>46.53</v>
      </c>
      <c r="C2027" s="4">
        <v>4.84</v>
      </c>
      <c r="D2027" s="4" t="s">
        <v>2375</v>
      </c>
      <c r="E2027" s="4" t="s">
        <v>2373</v>
      </c>
      <c r="F2027" s="4" t="s">
        <v>2373</v>
      </c>
      <c r="G2027" s="4">
        <v>0</v>
      </c>
      <c r="H2027" s="4" t="s">
        <v>2373</v>
      </c>
      <c r="I2027" s="4" t="str">
        <f t="shared" si="63"/>
        <v>Obesity</v>
      </c>
      <c r="J2027" s="36" t="str">
        <f t="shared" si="62"/>
        <v>Normal</v>
      </c>
    </row>
    <row r="2028" spans="1:10" x14ac:dyDescent="0.25">
      <c r="A2028" s="35" t="s">
        <v>335</v>
      </c>
      <c r="B2028" s="4">
        <v>23.4</v>
      </c>
      <c r="C2028" s="4">
        <v>5.53</v>
      </c>
      <c r="D2028" s="4" t="s">
        <v>2373</v>
      </c>
      <c r="E2028" s="4" t="s">
        <v>2373</v>
      </c>
      <c r="F2028" s="4" t="s">
        <v>2375</v>
      </c>
      <c r="G2028" s="4">
        <v>1</v>
      </c>
      <c r="H2028" s="4" t="s">
        <v>2373</v>
      </c>
      <c r="I2028" s="4" t="str">
        <f t="shared" si="63"/>
        <v>Normal Weight</v>
      </c>
      <c r="J2028" s="36" t="str">
        <f t="shared" si="62"/>
        <v>Normal</v>
      </c>
    </row>
    <row r="2029" spans="1:10" x14ac:dyDescent="0.25">
      <c r="A2029" s="35" t="s">
        <v>334</v>
      </c>
      <c r="B2029" s="4">
        <v>30</v>
      </c>
      <c r="C2029" s="4">
        <v>4.33</v>
      </c>
      <c r="D2029" s="4" t="s">
        <v>2375</v>
      </c>
      <c r="E2029" s="4" t="s">
        <v>2373</v>
      </c>
      <c r="F2029" s="4" t="s">
        <v>2373</v>
      </c>
      <c r="G2029" s="4">
        <v>0</v>
      </c>
      <c r="H2029" s="4" t="s">
        <v>2373</v>
      </c>
      <c r="I2029" s="4" t="str">
        <f t="shared" si="63"/>
        <v>Obesity</v>
      </c>
      <c r="J2029" s="36" t="str">
        <f t="shared" si="62"/>
        <v>Normal</v>
      </c>
    </row>
    <row r="2030" spans="1:10" x14ac:dyDescent="0.25">
      <c r="A2030" s="35" t="s">
        <v>333</v>
      </c>
      <c r="B2030" s="4">
        <v>29.15</v>
      </c>
      <c r="C2030" s="4">
        <v>4.91</v>
      </c>
      <c r="D2030" s="4" t="s">
        <v>2375</v>
      </c>
      <c r="E2030" s="4" t="s">
        <v>2373</v>
      </c>
      <c r="F2030" s="4" t="s">
        <v>2373</v>
      </c>
      <c r="G2030" s="4">
        <v>0</v>
      </c>
      <c r="H2030" s="4" t="s">
        <v>2373</v>
      </c>
      <c r="I2030" s="4" t="str">
        <f t="shared" si="63"/>
        <v>Over Weight</v>
      </c>
      <c r="J2030" s="36" t="str">
        <f t="shared" si="62"/>
        <v>Normal</v>
      </c>
    </row>
    <row r="2031" spans="1:10" x14ac:dyDescent="0.25">
      <c r="A2031" s="35" t="s">
        <v>332</v>
      </c>
      <c r="B2031" s="4">
        <v>34.865000000000002</v>
      </c>
      <c r="C2031" s="4">
        <v>4.8</v>
      </c>
      <c r="D2031" s="4" t="s">
        <v>2373</v>
      </c>
      <c r="E2031" s="4" t="s">
        <v>2373</v>
      </c>
      <c r="F2031" s="4" t="s">
        <v>2373</v>
      </c>
      <c r="G2031" s="4">
        <v>0</v>
      </c>
      <c r="H2031" s="4" t="s">
        <v>2373</v>
      </c>
      <c r="I2031" s="4" t="str">
        <f t="shared" si="63"/>
        <v>Obesity</v>
      </c>
      <c r="J2031" s="36" t="str">
        <f t="shared" si="62"/>
        <v>Normal</v>
      </c>
    </row>
    <row r="2032" spans="1:10" x14ac:dyDescent="0.25">
      <c r="A2032" s="35" t="s">
        <v>331</v>
      </c>
      <c r="B2032" s="4">
        <v>28.12</v>
      </c>
      <c r="C2032" s="4">
        <v>5.55</v>
      </c>
      <c r="D2032" s="4" t="s">
        <v>2375</v>
      </c>
      <c r="E2032" s="4" t="s">
        <v>2374</v>
      </c>
      <c r="F2032" s="4" t="s">
        <v>2373</v>
      </c>
      <c r="G2032" s="4">
        <v>2</v>
      </c>
      <c r="H2032" s="4" t="s">
        <v>2373</v>
      </c>
      <c r="I2032" s="4" t="str">
        <f t="shared" si="63"/>
        <v>Over Weight</v>
      </c>
      <c r="J2032" s="36" t="str">
        <f t="shared" si="62"/>
        <v>Normal</v>
      </c>
    </row>
    <row r="2033" spans="1:10" x14ac:dyDescent="0.25">
      <c r="A2033" s="35" t="s">
        <v>330</v>
      </c>
      <c r="B2033" s="4">
        <v>29.45</v>
      </c>
      <c r="C2033" s="4">
        <v>5.24</v>
      </c>
      <c r="D2033" s="4" t="s">
        <v>2375</v>
      </c>
      <c r="E2033" s="4" t="s">
        <v>2373</v>
      </c>
      <c r="F2033" s="4" t="s">
        <v>2373</v>
      </c>
      <c r="G2033" s="4">
        <v>0</v>
      </c>
      <c r="H2033" s="4" t="s">
        <v>2373</v>
      </c>
      <c r="I2033" s="4" t="str">
        <f t="shared" si="63"/>
        <v>Over Weight</v>
      </c>
      <c r="J2033" s="36" t="str">
        <f t="shared" si="62"/>
        <v>Normal</v>
      </c>
    </row>
    <row r="2034" spans="1:10" x14ac:dyDescent="0.25">
      <c r="A2034" s="35" t="s">
        <v>329</v>
      </c>
      <c r="B2034" s="4">
        <v>27.94</v>
      </c>
      <c r="C2034" s="4">
        <v>6.08</v>
      </c>
      <c r="D2034" s="4" t="s">
        <v>2373</v>
      </c>
      <c r="E2034" s="4" t="s">
        <v>2373</v>
      </c>
      <c r="F2034" s="4" t="s">
        <v>2375</v>
      </c>
      <c r="G2034" s="4">
        <v>1</v>
      </c>
      <c r="H2034" s="4" t="s">
        <v>2373</v>
      </c>
      <c r="I2034" s="4" t="str">
        <f t="shared" si="63"/>
        <v>Over Weight</v>
      </c>
      <c r="J2034" s="36" t="str">
        <f t="shared" si="62"/>
        <v>Pre diabetes</v>
      </c>
    </row>
    <row r="2035" spans="1:10" x14ac:dyDescent="0.25">
      <c r="A2035" s="35" t="s">
        <v>328</v>
      </c>
      <c r="B2035" s="4">
        <v>27.2</v>
      </c>
      <c r="C2035" s="4">
        <v>5.83</v>
      </c>
      <c r="D2035" s="4" t="s">
        <v>2373</v>
      </c>
      <c r="E2035" s="4" t="s">
        <v>2373</v>
      </c>
      <c r="F2035" s="4" t="s">
        <v>2375</v>
      </c>
      <c r="G2035" s="4">
        <v>1</v>
      </c>
      <c r="H2035" s="4" t="s">
        <v>2373</v>
      </c>
      <c r="I2035" s="4" t="str">
        <f t="shared" si="63"/>
        <v>Over Weight</v>
      </c>
      <c r="J2035" s="36" t="str">
        <f t="shared" si="62"/>
        <v>Pre diabetes</v>
      </c>
    </row>
    <row r="2036" spans="1:10" x14ac:dyDescent="0.25">
      <c r="A2036" s="35" t="s">
        <v>327</v>
      </c>
      <c r="B2036" s="4">
        <v>33.344999999999999</v>
      </c>
      <c r="C2036" s="4">
        <v>4.29</v>
      </c>
      <c r="D2036" s="4" t="s">
        <v>2373</v>
      </c>
      <c r="E2036" s="4" t="s">
        <v>2373</v>
      </c>
      <c r="F2036" s="4" t="s">
        <v>2373</v>
      </c>
      <c r="G2036" s="4">
        <v>1</v>
      </c>
      <c r="H2036" s="4" t="s">
        <v>2373</v>
      </c>
      <c r="I2036" s="4" t="str">
        <f t="shared" si="63"/>
        <v>Obesity</v>
      </c>
      <c r="J2036" s="36" t="str">
        <f t="shared" si="62"/>
        <v>Normal</v>
      </c>
    </row>
    <row r="2037" spans="1:10" x14ac:dyDescent="0.25">
      <c r="A2037" s="35" t="s">
        <v>326</v>
      </c>
      <c r="B2037" s="4">
        <v>29.925000000000001</v>
      </c>
      <c r="C2037" s="4">
        <v>5.3</v>
      </c>
      <c r="D2037" s="4" t="s">
        <v>2373</v>
      </c>
      <c r="E2037" s="4" t="s">
        <v>2373</v>
      </c>
      <c r="F2037" s="4" t="s">
        <v>2373</v>
      </c>
      <c r="G2037" s="4">
        <v>1</v>
      </c>
      <c r="H2037" s="4" t="s">
        <v>2373</v>
      </c>
      <c r="I2037" s="4" t="str">
        <f t="shared" si="63"/>
        <v>Obesity</v>
      </c>
      <c r="J2037" s="36" t="str">
        <f t="shared" si="62"/>
        <v>Normal</v>
      </c>
    </row>
    <row r="2038" spans="1:10" x14ac:dyDescent="0.25">
      <c r="A2038" s="35" t="s">
        <v>325</v>
      </c>
      <c r="B2038" s="4">
        <v>24.225000000000001</v>
      </c>
      <c r="C2038" s="4">
        <v>4.42</v>
      </c>
      <c r="D2038" s="4" t="s">
        <v>2373</v>
      </c>
      <c r="E2038" s="4" t="s">
        <v>2373</v>
      </c>
      <c r="F2038" s="4" t="s">
        <v>2373</v>
      </c>
      <c r="G2038" s="4">
        <v>1</v>
      </c>
      <c r="H2038" s="4" t="s">
        <v>2373</v>
      </c>
      <c r="I2038" s="4" t="str">
        <f t="shared" si="63"/>
        <v>Normal Weight</v>
      </c>
      <c r="J2038" s="36" t="str">
        <f t="shared" si="62"/>
        <v>Normal</v>
      </c>
    </row>
    <row r="2039" spans="1:10" x14ac:dyDescent="0.25">
      <c r="A2039" s="35" t="s">
        <v>324</v>
      </c>
      <c r="B2039" s="4">
        <v>29.68</v>
      </c>
      <c r="C2039" s="4">
        <v>5.68</v>
      </c>
      <c r="D2039" s="4" t="s">
        <v>2373</v>
      </c>
      <c r="E2039" s="4" t="s">
        <v>2374</v>
      </c>
      <c r="F2039" s="4" t="s">
        <v>2373</v>
      </c>
      <c r="G2039" s="4">
        <v>1</v>
      </c>
      <c r="H2039" s="4" t="s">
        <v>2373</v>
      </c>
      <c r="I2039" s="4" t="str">
        <f t="shared" si="63"/>
        <v>Over Weight</v>
      </c>
      <c r="J2039" s="36" t="str">
        <f t="shared" si="62"/>
        <v>Normal</v>
      </c>
    </row>
    <row r="2040" spans="1:10" x14ac:dyDescent="0.25">
      <c r="A2040" s="35" t="s">
        <v>323</v>
      </c>
      <c r="B2040" s="4">
        <v>20.614999999999998</v>
      </c>
      <c r="C2040" s="4">
        <v>6.05</v>
      </c>
      <c r="D2040" s="4" t="s">
        <v>2373</v>
      </c>
      <c r="E2040" s="4" t="s">
        <v>2373</v>
      </c>
      <c r="F2040" s="4" t="s">
        <v>2375</v>
      </c>
      <c r="G2040" s="4">
        <v>1</v>
      </c>
      <c r="H2040" s="4" t="s">
        <v>2373</v>
      </c>
      <c r="I2040" s="4" t="str">
        <f t="shared" si="63"/>
        <v>Normal Weight</v>
      </c>
      <c r="J2040" s="36" t="str">
        <f t="shared" si="62"/>
        <v>Pre diabetes</v>
      </c>
    </row>
    <row r="2041" spans="1:10" x14ac:dyDescent="0.25">
      <c r="A2041" s="35" t="s">
        <v>322</v>
      </c>
      <c r="B2041" s="4">
        <v>32.119999999999997</v>
      </c>
      <c r="C2041" s="4">
        <v>5.33</v>
      </c>
      <c r="D2041" s="4" t="s">
        <v>2373</v>
      </c>
      <c r="E2041" s="4" t="s">
        <v>2374</v>
      </c>
      <c r="F2041" s="4" t="s">
        <v>2373</v>
      </c>
      <c r="G2041" s="4">
        <v>1</v>
      </c>
      <c r="H2041" s="4" t="s">
        <v>2373</v>
      </c>
      <c r="I2041" s="4" t="str">
        <f t="shared" si="63"/>
        <v>Obesity</v>
      </c>
      <c r="J2041" s="36" t="str">
        <f t="shared" si="62"/>
        <v>Normal</v>
      </c>
    </row>
    <row r="2042" spans="1:10" x14ac:dyDescent="0.25">
      <c r="A2042" s="35" t="s">
        <v>321</v>
      </c>
      <c r="B2042" s="4">
        <v>27.36</v>
      </c>
      <c r="C2042" s="4">
        <v>6.22</v>
      </c>
      <c r="D2042" s="4" t="s">
        <v>2373</v>
      </c>
      <c r="E2042" s="4" t="s">
        <v>2373</v>
      </c>
      <c r="F2042" s="4" t="s">
        <v>2373</v>
      </c>
      <c r="G2042" s="4">
        <v>0</v>
      </c>
      <c r="H2042" s="4" t="s">
        <v>2373</v>
      </c>
      <c r="I2042" s="4" t="str">
        <f t="shared" si="63"/>
        <v>Over Weight</v>
      </c>
      <c r="J2042" s="36" t="str">
        <f t="shared" ref="J2042:J2105" si="64">IF(C2042&lt;5.7,"Normal",IF(C2042&lt;6.4,"Pre diabetes","Diabetes"))</f>
        <v>Pre diabetes</v>
      </c>
    </row>
    <row r="2043" spans="1:10" x14ac:dyDescent="0.25">
      <c r="A2043" s="35" t="s">
        <v>320</v>
      </c>
      <c r="B2043" s="4">
        <v>17.385000000000002</v>
      </c>
      <c r="C2043" s="4">
        <v>5.84</v>
      </c>
      <c r="D2043" s="4" t="s">
        <v>2373</v>
      </c>
      <c r="E2043" s="4" t="s">
        <v>2373</v>
      </c>
      <c r="F2043" s="4" t="s">
        <v>2373</v>
      </c>
      <c r="G2043" s="4">
        <v>0</v>
      </c>
      <c r="H2043" s="4" t="s">
        <v>2373</v>
      </c>
      <c r="I2043" s="4" t="str">
        <f t="shared" si="63"/>
        <v>Underweight</v>
      </c>
      <c r="J2043" s="36" t="str">
        <f t="shared" si="64"/>
        <v>Pre diabetes</v>
      </c>
    </row>
    <row r="2044" spans="1:10" x14ac:dyDescent="0.25">
      <c r="A2044" s="35" t="s">
        <v>319</v>
      </c>
      <c r="B2044" s="4">
        <v>30.13</v>
      </c>
      <c r="C2044" s="4">
        <v>5.71</v>
      </c>
      <c r="D2044" s="4" t="s">
        <v>2373</v>
      </c>
      <c r="E2044" s="4" t="s">
        <v>2374</v>
      </c>
      <c r="F2044" s="4" t="s">
        <v>2373</v>
      </c>
      <c r="G2044" s="4">
        <v>1</v>
      </c>
      <c r="H2044" s="4" t="s">
        <v>2373</v>
      </c>
      <c r="I2044" s="4" t="str">
        <f t="shared" si="63"/>
        <v>Obesity</v>
      </c>
      <c r="J2044" s="36" t="str">
        <f t="shared" si="64"/>
        <v>Pre diabetes</v>
      </c>
    </row>
    <row r="2045" spans="1:10" x14ac:dyDescent="0.25">
      <c r="A2045" s="35" t="s">
        <v>318</v>
      </c>
      <c r="B2045" s="4">
        <v>25.44</v>
      </c>
      <c r="C2045" s="4">
        <v>6.04</v>
      </c>
      <c r="D2045" s="4" t="s">
        <v>2375</v>
      </c>
      <c r="E2045" s="4" t="s">
        <v>2373</v>
      </c>
      <c r="F2045" s="4" t="s">
        <v>2375</v>
      </c>
      <c r="G2045" s="4">
        <v>1</v>
      </c>
      <c r="H2045" s="4" t="s">
        <v>2373</v>
      </c>
      <c r="I2045" s="4" t="str">
        <f t="shared" si="63"/>
        <v>Over Weight</v>
      </c>
      <c r="J2045" s="36" t="str">
        <f t="shared" si="64"/>
        <v>Pre diabetes</v>
      </c>
    </row>
    <row r="2046" spans="1:10" x14ac:dyDescent="0.25">
      <c r="A2046" s="35" t="s">
        <v>317</v>
      </c>
      <c r="B2046" s="4">
        <v>39.805</v>
      </c>
      <c r="C2046" s="4">
        <v>4.38</v>
      </c>
      <c r="D2046" s="4" t="s">
        <v>2373</v>
      </c>
      <c r="E2046" s="4" t="s">
        <v>2374</v>
      </c>
      <c r="F2046" s="4" t="s">
        <v>2373</v>
      </c>
      <c r="G2046" s="4">
        <v>1</v>
      </c>
      <c r="H2046" s="4" t="s">
        <v>2373</v>
      </c>
      <c r="I2046" s="4" t="str">
        <f t="shared" si="63"/>
        <v>Obesity</v>
      </c>
      <c r="J2046" s="36" t="str">
        <f t="shared" si="64"/>
        <v>Normal</v>
      </c>
    </row>
    <row r="2047" spans="1:10" x14ac:dyDescent="0.25">
      <c r="A2047" s="35" t="s">
        <v>316</v>
      </c>
      <c r="B2047" s="4">
        <v>30.4</v>
      </c>
      <c r="C2047" s="4">
        <v>5.56</v>
      </c>
      <c r="D2047" s="4" t="s">
        <v>2375</v>
      </c>
      <c r="E2047" s="4" t="s">
        <v>2374</v>
      </c>
      <c r="F2047" s="4" t="s">
        <v>2373</v>
      </c>
      <c r="G2047" s="4">
        <v>1</v>
      </c>
      <c r="H2047" s="4" t="s">
        <v>2373</v>
      </c>
      <c r="I2047" s="4" t="str">
        <f t="shared" si="63"/>
        <v>Obesity</v>
      </c>
      <c r="J2047" s="36" t="str">
        <f t="shared" si="64"/>
        <v>Normal</v>
      </c>
    </row>
    <row r="2048" spans="1:10" x14ac:dyDescent="0.25">
      <c r="A2048" s="35" t="s">
        <v>315</v>
      </c>
      <c r="B2048" s="4">
        <v>23.18</v>
      </c>
      <c r="C2048" s="4">
        <v>4.24</v>
      </c>
      <c r="D2048" s="4" t="s">
        <v>2373</v>
      </c>
      <c r="E2048" s="4" t="s">
        <v>2374</v>
      </c>
      <c r="F2048" s="4" t="s">
        <v>2373</v>
      </c>
      <c r="G2048" s="4">
        <v>1</v>
      </c>
      <c r="H2048" s="4" t="s">
        <v>2373</v>
      </c>
      <c r="I2048" s="4" t="str">
        <f t="shared" si="63"/>
        <v>Normal Weight</v>
      </c>
      <c r="J2048" s="36" t="str">
        <f t="shared" si="64"/>
        <v>Normal</v>
      </c>
    </row>
    <row r="2049" spans="1:10" x14ac:dyDescent="0.25">
      <c r="A2049" s="35" t="s">
        <v>314</v>
      </c>
      <c r="B2049" s="4">
        <v>39.615000000000002</v>
      </c>
      <c r="C2049" s="4">
        <v>6.32</v>
      </c>
      <c r="D2049" s="4" t="s">
        <v>2373</v>
      </c>
      <c r="E2049" s="4" t="s">
        <v>2373</v>
      </c>
      <c r="F2049" s="4" t="s">
        <v>2375</v>
      </c>
      <c r="G2049" s="4">
        <v>1</v>
      </c>
      <c r="H2049" s="4" t="s">
        <v>2373</v>
      </c>
      <c r="I2049" s="4" t="str">
        <f t="shared" si="63"/>
        <v>Obesity</v>
      </c>
      <c r="J2049" s="36" t="str">
        <f t="shared" si="64"/>
        <v>Pre diabetes</v>
      </c>
    </row>
    <row r="2050" spans="1:10" x14ac:dyDescent="0.25">
      <c r="A2050" s="35" t="s">
        <v>313</v>
      </c>
      <c r="B2050" s="4">
        <v>30.59</v>
      </c>
      <c r="C2050" s="4">
        <v>6.3</v>
      </c>
      <c r="D2050" s="4" t="s">
        <v>2375</v>
      </c>
      <c r="E2050" s="4" t="s">
        <v>2373</v>
      </c>
      <c r="F2050" s="4" t="s">
        <v>2375</v>
      </c>
      <c r="G2050" s="4">
        <v>1</v>
      </c>
      <c r="H2050" s="4" t="s">
        <v>2373</v>
      </c>
      <c r="I2050" s="4" t="str">
        <f t="shared" si="63"/>
        <v>Obesity</v>
      </c>
      <c r="J2050" s="36" t="str">
        <f t="shared" si="64"/>
        <v>Pre diabetes</v>
      </c>
    </row>
    <row r="2051" spans="1:10" x14ac:dyDescent="0.25">
      <c r="A2051" s="35" t="s">
        <v>312</v>
      </c>
      <c r="B2051" s="4">
        <v>16.72</v>
      </c>
      <c r="C2051" s="4">
        <v>4.38</v>
      </c>
      <c r="D2051" s="4" t="s">
        <v>2375</v>
      </c>
      <c r="E2051" s="4" t="s">
        <v>2373</v>
      </c>
      <c r="F2051" s="4" t="s">
        <v>2373</v>
      </c>
      <c r="G2051" s="4">
        <v>1</v>
      </c>
      <c r="H2051" s="4" t="s">
        <v>2373</v>
      </c>
      <c r="I2051" s="4" t="str">
        <f t="shared" ref="I2051:I2114" si="65">IF(B2051&lt;18.5,"Underweight",IF(B2051&lt;24.9,"Normal Weight",IF(B2051&lt;29.9,"Over Weight","Obesity")))</f>
        <v>Underweight</v>
      </c>
      <c r="J2051" s="36" t="str">
        <f t="shared" si="64"/>
        <v>Normal</v>
      </c>
    </row>
    <row r="2052" spans="1:10" x14ac:dyDescent="0.25">
      <c r="A2052" s="35" t="s">
        <v>311</v>
      </c>
      <c r="B2052" s="4">
        <v>26.22</v>
      </c>
      <c r="C2052" s="4">
        <v>4.6500000000000004</v>
      </c>
      <c r="D2052" s="4" t="s">
        <v>2375</v>
      </c>
      <c r="E2052" s="4" t="s">
        <v>2373</v>
      </c>
      <c r="F2052" s="4" t="s">
        <v>2375</v>
      </c>
      <c r="G2052" s="4">
        <v>1</v>
      </c>
      <c r="H2052" s="4" t="s">
        <v>2373</v>
      </c>
      <c r="I2052" s="4" t="str">
        <f t="shared" si="65"/>
        <v>Over Weight</v>
      </c>
      <c r="J2052" s="36" t="str">
        <f t="shared" si="64"/>
        <v>Normal</v>
      </c>
    </row>
    <row r="2053" spans="1:10" x14ac:dyDescent="0.25">
      <c r="A2053" s="35" t="s">
        <v>310</v>
      </c>
      <c r="B2053" s="4">
        <v>31.824999999999999</v>
      </c>
      <c r="C2053" s="4">
        <v>4.7</v>
      </c>
      <c r="D2053" s="4" t="s">
        <v>2373</v>
      </c>
      <c r="E2053" s="4" t="s">
        <v>2373</v>
      </c>
      <c r="F2053" s="4" t="s">
        <v>2375</v>
      </c>
      <c r="G2053" s="4">
        <v>1</v>
      </c>
      <c r="H2053" s="4" t="s">
        <v>2373</v>
      </c>
      <c r="I2053" s="4" t="str">
        <f t="shared" si="65"/>
        <v>Obesity</v>
      </c>
      <c r="J2053" s="36" t="str">
        <f t="shared" si="64"/>
        <v>Normal</v>
      </c>
    </row>
    <row r="2054" spans="1:10" x14ac:dyDescent="0.25">
      <c r="A2054" s="35" t="s">
        <v>309</v>
      </c>
      <c r="B2054" s="4">
        <v>25.745000000000001</v>
      </c>
      <c r="C2054" s="4">
        <v>4.34</v>
      </c>
      <c r="D2054" s="4" t="s">
        <v>2373</v>
      </c>
      <c r="E2054" s="4" t="s">
        <v>2373</v>
      </c>
      <c r="F2054" s="4" t="s">
        <v>2375</v>
      </c>
      <c r="G2054" s="4">
        <v>1</v>
      </c>
      <c r="H2054" s="4" t="s">
        <v>2373</v>
      </c>
      <c r="I2054" s="4" t="str">
        <f t="shared" si="65"/>
        <v>Over Weight</v>
      </c>
      <c r="J2054" s="36" t="str">
        <f t="shared" si="64"/>
        <v>Normal</v>
      </c>
    </row>
    <row r="2055" spans="1:10" x14ac:dyDescent="0.25">
      <c r="A2055" s="35" t="s">
        <v>308</v>
      </c>
      <c r="B2055" s="4">
        <v>24.605</v>
      </c>
      <c r="C2055" s="4">
        <v>5.62</v>
      </c>
      <c r="D2055" s="4" t="s">
        <v>2373</v>
      </c>
      <c r="E2055" s="4" t="s">
        <v>2373</v>
      </c>
      <c r="F2055" s="4" t="s">
        <v>2375</v>
      </c>
      <c r="G2055" s="4">
        <v>1</v>
      </c>
      <c r="H2055" s="4" t="s">
        <v>2373</v>
      </c>
      <c r="I2055" s="4" t="str">
        <f t="shared" si="65"/>
        <v>Normal Weight</v>
      </c>
      <c r="J2055" s="36" t="str">
        <f t="shared" si="64"/>
        <v>Normal</v>
      </c>
    </row>
    <row r="2056" spans="1:10" x14ac:dyDescent="0.25">
      <c r="A2056" s="35" t="s">
        <v>307</v>
      </c>
      <c r="B2056" s="4">
        <v>24.51</v>
      </c>
      <c r="C2056" s="4">
        <v>4.24</v>
      </c>
      <c r="D2056" s="4" t="s">
        <v>2373</v>
      </c>
      <c r="E2056" s="4" t="s">
        <v>2373</v>
      </c>
      <c r="F2056" s="4" t="s">
        <v>2375</v>
      </c>
      <c r="G2056" s="4">
        <v>1</v>
      </c>
      <c r="H2056" s="4" t="s">
        <v>2373</v>
      </c>
      <c r="I2056" s="4" t="str">
        <f t="shared" si="65"/>
        <v>Normal Weight</v>
      </c>
      <c r="J2056" s="36" t="str">
        <f t="shared" si="64"/>
        <v>Normal</v>
      </c>
    </row>
    <row r="2057" spans="1:10" x14ac:dyDescent="0.25">
      <c r="A2057" s="35" t="s">
        <v>306</v>
      </c>
      <c r="B2057" s="4">
        <v>31.065000000000001</v>
      </c>
      <c r="C2057" s="4">
        <v>4.57</v>
      </c>
      <c r="D2057" s="4" t="s">
        <v>2375</v>
      </c>
      <c r="E2057" s="4" t="s">
        <v>2373</v>
      </c>
      <c r="F2057" s="4" t="s">
        <v>2373</v>
      </c>
      <c r="G2057" s="4">
        <v>0</v>
      </c>
      <c r="H2057" s="4" t="s">
        <v>2373</v>
      </c>
      <c r="I2057" s="4" t="str">
        <f t="shared" si="65"/>
        <v>Obesity</v>
      </c>
      <c r="J2057" s="36" t="str">
        <f t="shared" si="64"/>
        <v>Normal</v>
      </c>
    </row>
    <row r="2058" spans="1:10" x14ac:dyDescent="0.25">
      <c r="A2058" s="35" t="s">
        <v>305</v>
      </c>
      <c r="B2058" s="4">
        <v>28.12</v>
      </c>
      <c r="C2058" s="4">
        <v>5.05</v>
      </c>
      <c r="D2058" s="4" t="s">
        <v>2373</v>
      </c>
      <c r="E2058" s="4" t="s">
        <v>2373</v>
      </c>
      <c r="F2058" s="4" t="s">
        <v>2373</v>
      </c>
      <c r="G2058" s="4">
        <v>0</v>
      </c>
      <c r="H2058" s="4" t="s">
        <v>2373</v>
      </c>
      <c r="I2058" s="4" t="str">
        <f t="shared" si="65"/>
        <v>Over Weight</v>
      </c>
      <c r="J2058" s="36" t="str">
        <f t="shared" si="64"/>
        <v>Normal</v>
      </c>
    </row>
    <row r="2059" spans="1:10" x14ac:dyDescent="0.25">
      <c r="A2059" s="35" t="s">
        <v>304</v>
      </c>
      <c r="B2059" s="4">
        <v>38.06</v>
      </c>
      <c r="C2059" s="4">
        <v>6.16</v>
      </c>
      <c r="D2059" s="4" t="s">
        <v>2373</v>
      </c>
      <c r="E2059" s="4" t="s">
        <v>2373</v>
      </c>
      <c r="F2059" s="4" t="s">
        <v>2373</v>
      </c>
      <c r="G2059" s="4">
        <v>0</v>
      </c>
      <c r="H2059" s="4" t="s">
        <v>2373</v>
      </c>
      <c r="I2059" s="4" t="str">
        <f t="shared" si="65"/>
        <v>Obesity</v>
      </c>
      <c r="J2059" s="36" t="str">
        <f t="shared" si="64"/>
        <v>Pre diabetes</v>
      </c>
    </row>
    <row r="2060" spans="1:10" x14ac:dyDescent="0.25">
      <c r="A2060" s="35" t="s">
        <v>303</v>
      </c>
      <c r="B2060" s="4">
        <v>24.96</v>
      </c>
      <c r="C2060" s="4">
        <v>4.57</v>
      </c>
      <c r="D2060" s="4" t="s">
        <v>2373</v>
      </c>
      <c r="E2060" s="4" t="s">
        <v>2373</v>
      </c>
      <c r="F2060" s="4" t="s">
        <v>2373</v>
      </c>
      <c r="G2060" s="4">
        <v>0</v>
      </c>
      <c r="H2060" s="4" t="s">
        <v>2373</v>
      </c>
      <c r="I2060" s="4" t="str">
        <f t="shared" si="65"/>
        <v>Over Weight</v>
      </c>
      <c r="J2060" s="36" t="str">
        <f t="shared" si="64"/>
        <v>Normal</v>
      </c>
    </row>
    <row r="2061" spans="1:10" x14ac:dyDescent="0.25">
      <c r="A2061" s="35" t="s">
        <v>302</v>
      </c>
      <c r="B2061" s="4">
        <v>17.670000000000002</v>
      </c>
      <c r="C2061" s="4">
        <v>5.53</v>
      </c>
      <c r="D2061" s="4" t="s">
        <v>2375</v>
      </c>
      <c r="E2061" s="4" t="s">
        <v>2373</v>
      </c>
      <c r="F2061" s="4" t="s">
        <v>2373</v>
      </c>
      <c r="G2061" s="4">
        <v>0</v>
      </c>
      <c r="H2061" s="4" t="s">
        <v>2373</v>
      </c>
      <c r="I2061" s="4" t="str">
        <f t="shared" si="65"/>
        <v>Underweight</v>
      </c>
      <c r="J2061" s="36" t="str">
        <f t="shared" si="64"/>
        <v>Normal</v>
      </c>
    </row>
    <row r="2062" spans="1:10" x14ac:dyDescent="0.25">
      <c r="A2062" s="35" t="s">
        <v>301</v>
      </c>
      <c r="B2062" s="4">
        <v>31.35</v>
      </c>
      <c r="C2062" s="4">
        <v>5.84</v>
      </c>
      <c r="D2062" s="4" t="s">
        <v>2373</v>
      </c>
      <c r="E2062" s="4" t="s">
        <v>2374</v>
      </c>
      <c r="F2062" s="4" t="s">
        <v>2373</v>
      </c>
      <c r="G2062" s="4">
        <v>1</v>
      </c>
      <c r="H2062" s="4" t="s">
        <v>2373</v>
      </c>
      <c r="I2062" s="4" t="str">
        <f t="shared" si="65"/>
        <v>Obesity</v>
      </c>
      <c r="J2062" s="36" t="str">
        <f t="shared" si="64"/>
        <v>Pre diabetes</v>
      </c>
    </row>
    <row r="2063" spans="1:10" x14ac:dyDescent="0.25">
      <c r="A2063" s="35" t="s">
        <v>300</v>
      </c>
      <c r="B2063" s="4">
        <v>28.31</v>
      </c>
      <c r="C2063" s="4">
        <v>6.41</v>
      </c>
      <c r="D2063" s="4" t="s">
        <v>2373</v>
      </c>
      <c r="E2063" s="4" t="s">
        <v>2374</v>
      </c>
      <c r="F2063" s="4" t="s">
        <v>2373</v>
      </c>
      <c r="G2063" s="4">
        <v>1</v>
      </c>
      <c r="H2063" s="4" t="s">
        <v>2373</v>
      </c>
      <c r="I2063" s="4" t="str">
        <f t="shared" si="65"/>
        <v>Over Weight</v>
      </c>
      <c r="J2063" s="36" t="str">
        <f t="shared" si="64"/>
        <v>Diabetes</v>
      </c>
    </row>
    <row r="2064" spans="1:10" x14ac:dyDescent="0.25">
      <c r="A2064" s="35" t="s">
        <v>299</v>
      </c>
      <c r="B2064" s="4">
        <v>30.3</v>
      </c>
      <c r="C2064" s="4">
        <v>4.7300000000000004</v>
      </c>
      <c r="D2064" s="4" t="s">
        <v>2375</v>
      </c>
      <c r="E2064" s="4" t="s">
        <v>2373</v>
      </c>
      <c r="F2064" s="4" t="s">
        <v>2375</v>
      </c>
      <c r="G2064" s="4">
        <v>1</v>
      </c>
      <c r="H2064" s="4" t="s">
        <v>2373</v>
      </c>
      <c r="I2064" s="4" t="str">
        <f t="shared" si="65"/>
        <v>Obesity</v>
      </c>
      <c r="J2064" s="36" t="str">
        <f t="shared" si="64"/>
        <v>Normal</v>
      </c>
    </row>
    <row r="2065" spans="1:10" x14ac:dyDescent="0.25">
      <c r="A2065" s="35" t="s">
        <v>298</v>
      </c>
      <c r="B2065" s="4">
        <v>26.4</v>
      </c>
      <c r="C2065" s="4">
        <v>6.22</v>
      </c>
      <c r="D2065" s="4" t="s">
        <v>2375</v>
      </c>
      <c r="E2065" s="4" t="s">
        <v>2373</v>
      </c>
      <c r="F2065" s="4" t="s">
        <v>2373</v>
      </c>
      <c r="G2065" s="4">
        <v>0</v>
      </c>
      <c r="H2065" s="4" t="s">
        <v>2373</v>
      </c>
      <c r="I2065" s="4" t="str">
        <f t="shared" si="65"/>
        <v>Over Weight</v>
      </c>
      <c r="J2065" s="36" t="str">
        <f t="shared" si="64"/>
        <v>Pre diabetes</v>
      </c>
    </row>
    <row r="2066" spans="1:10" x14ac:dyDescent="0.25">
      <c r="A2066" s="35" t="s">
        <v>297</v>
      </c>
      <c r="B2066" s="4">
        <v>22.135000000000002</v>
      </c>
      <c r="C2066" s="4">
        <v>4.46</v>
      </c>
      <c r="D2066" s="4" t="s">
        <v>2375</v>
      </c>
      <c r="E2066" s="4" t="s">
        <v>2373</v>
      </c>
      <c r="F2066" s="4" t="s">
        <v>2373</v>
      </c>
      <c r="G2066" s="4">
        <v>0</v>
      </c>
      <c r="H2066" s="4" t="s">
        <v>2373</v>
      </c>
      <c r="I2066" s="4" t="str">
        <f t="shared" si="65"/>
        <v>Normal Weight</v>
      </c>
      <c r="J2066" s="36" t="str">
        <f t="shared" si="64"/>
        <v>Normal</v>
      </c>
    </row>
    <row r="2067" spans="1:10" x14ac:dyDescent="0.25">
      <c r="A2067" s="35" t="s">
        <v>296</v>
      </c>
      <c r="B2067" s="4">
        <v>17.399999999999999</v>
      </c>
      <c r="C2067" s="4">
        <v>4.5</v>
      </c>
      <c r="D2067" s="4" t="s">
        <v>2375</v>
      </c>
      <c r="E2067" s="4" t="s">
        <v>2373</v>
      </c>
      <c r="F2067" s="4" t="s">
        <v>2373</v>
      </c>
      <c r="G2067" s="4">
        <v>0</v>
      </c>
      <c r="H2067" s="4" t="s">
        <v>2373</v>
      </c>
      <c r="I2067" s="4" t="str">
        <f t="shared" si="65"/>
        <v>Underweight</v>
      </c>
      <c r="J2067" s="36" t="str">
        <f t="shared" si="64"/>
        <v>Normal</v>
      </c>
    </row>
    <row r="2068" spans="1:10" x14ac:dyDescent="0.25">
      <c r="A2068" s="35" t="s">
        <v>294</v>
      </c>
      <c r="B2068" s="4">
        <v>28.06</v>
      </c>
      <c r="C2068" s="4">
        <v>8.93</v>
      </c>
      <c r="D2068" s="4" t="s">
        <v>2373</v>
      </c>
      <c r="E2068" s="4" t="s">
        <v>2373</v>
      </c>
      <c r="F2068" s="4" t="s">
        <v>2373</v>
      </c>
      <c r="G2068" s="4">
        <v>0</v>
      </c>
      <c r="H2068" s="4" t="s">
        <v>2373</v>
      </c>
      <c r="I2068" s="4" t="str">
        <f t="shared" si="65"/>
        <v>Over Weight</v>
      </c>
      <c r="J2068" s="36" t="str">
        <f t="shared" si="64"/>
        <v>Diabetes</v>
      </c>
    </row>
    <row r="2069" spans="1:10" x14ac:dyDescent="0.25">
      <c r="A2069" s="35" t="s">
        <v>293</v>
      </c>
      <c r="B2069" s="4">
        <v>31.13</v>
      </c>
      <c r="C2069" s="4">
        <v>11.02</v>
      </c>
      <c r="D2069" s="4" t="s">
        <v>2373</v>
      </c>
      <c r="E2069" s="4" t="s">
        <v>2373</v>
      </c>
      <c r="F2069" s="4" t="s">
        <v>2373</v>
      </c>
      <c r="G2069" s="4">
        <v>0</v>
      </c>
      <c r="H2069" s="4" t="s">
        <v>2373</v>
      </c>
      <c r="I2069" s="4" t="str">
        <f t="shared" si="65"/>
        <v>Obesity</v>
      </c>
      <c r="J2069" s="36" t="str">
        <f t="shared" si="64"/>
        <v>Diabetes</v>
      </c>
    </row>
    <row r="2070" spans="1:10" x14ac:dyDescent="0.25">
      <c r="A2070" s="35" t="s">
        <v>292</v>
      </c>
      <c r="B2070" s="4">
        <v>18.46</v>
      </c>
      <c r="C2070" s="4">
        <v>5.25</v>
      </c>
      <c r="D2070" s="4" t="s">
        <v>2373</v>
      </c>
      <c r="E2070" s="4" t="s">
        <v>2373</v>
      </c>
      <c r="F2070" s="4" t="s">
        <v>2373</v>
      </c>
      <c r="G2070" s="4">
        <v>0</v>
      </c>
      <c r="H2070" s="4" t="s">
        <v>2373</v>
      </c>
      <c r="I2070" s="4" t="str">
        <f t="shared" si="65"/>
        <v>Underweight</v>
      </c>
      <c r="J2070" s="36" t="str">
        <f t="shared" si="64"/>
        <v>Normal</v>
      </c>
    </row>
    <row r="2071" spans="1:10" x14ac:dyDescent="0.25">
      <c r="A2071" s="35" t="s">
        <v>291</v>
      </c>
      <c r="B2071" s="4">
        <v>17.3</v>
      </c>
      <c r="C2071" s="4">
        <v>4.75</v>
      </c>
      <c r="D2071" s="4" t="s">
        <v>2373</v>
      </c>
      <c r="E2071" s="4" t="s">
        <v>2373</v>
      </c>
      <c r="F2071" s="4" t="s">
        <v>2373</v>
      </c>
      <c r="G2071" s="4">
        <v>0</v>
      </c>
      <c r="H2071" s="4" t="s">
        <v>2373</v>
      </c>
      <c r="I2071" s="4" t="str">
        <f t="shared" si="65"/>
        <v>Underweight</v>
      </c>
      <c r="J2071" s="36" t="str">
        <f t="shared" si="64"/>
        <v>Normal</v>
      </c>
    </row>
    <row r="2072" spans="1:10" x14ac:dyDescent="0.25">
      <c r="A2072" s="35" t="s">
        <v>290</v>
      </c>
      <c r="B2072" s="4">
        <v>35.625</v>
      </c>
      <c r="C2072" s="4">
        <v>4.68</v>
      </c>
      <c r="D2072" s="4" t="s">
        <v>2375</v>
      </c>
      <c r="E2072" s="4" t="s">
        <v>2373</v>
      </c>
      <c r="F2072" s="4" t="s">
        <v>2375</v>
      </c>
      <c r="G2072" s="4">
        <v>1</v>
      </c>
      <c r="H2072" s="4" t="s">
        <v>2373</v>
      </c>
      <c r="I2072" s="4" t="str">
        <f t="shared" si="65"/>
        <v>Obesity</v>
      </c>
      <c r="J2072" s="36" t="str">
        <f t="shared" si="64"/>
        <v>Normal</v>
      </c>
    </row>
    <row r="2073" spans="1:10" x14ac:dyDescent="0.25">
      <c r="A2073" s="35" t="s">
        <v>289</v>
      </c>
      <c r="B2073" s="4">
        <v>20.234999999999999</v>
      </c>
      <c r="C2073" s="4">
        <v>6.17</v>
      </c>
      <c r="D2073" s="4" t="s">
        <v>2375</v>
      </c>
      <c r="E2073" s="4" t="s">
        <v>2374</v>
      </c>
      <c r="F2073" s="4" t="s">
        <v>2373</v>
      </c>
      <c r="G2073" s="4">
        <v>2</v>
      </c>
      <c r="H2073" s="4" t="s">
        <v>2373</v>
      </c>
      <c r="I2073" s="4" t="str">
        <f t="shared" si="65"/>
        <v>Normal Weight</v>
      </c>
      <c r="J2073" s="36" t="str">
        <f t="shared" si="64"/>
        <v>Pre diabetes</v>
      </c>
    </row>
    <row r="2074" spans="1:10" x14ac:dyDescent="0.25">
      <c r="A2074" s="35" t="s">
        <v>288</v>
      </c>
      <c r="B2074" s="4">
        <v>27.55</v>
      </c>
      <c r="C2074" s="4">
        <v>4.5599999999999996</v>
      </c>
      <c r="D2074" s="4" t="s">
        <v>2375</v>
      </c>
      <c r="E2074" s="4" t="s">
        <v>2373</v>
      </c>
      <c r="F2074" s="4" t="s">
        <v>2375</v>
      </c>
      <c r="G2074" s="4">
        <v>1</v>
      </c>
      <c r="H2074" s="4" t="s">
        <v>2373</v>
      </c>
      <c r="I2074" s="4" t="str">
        <f t="shared" si="65"/>
        <v>Over Weight</v>
      </c>
      <c r="J2074" s="36" t="str">
        <f t="shared" si="64"/>
        <v>Normal</v>
      </c>
    </row>
    <row r="2075" spans="1:10" x14ac:dyDescent="0.25">
      <c r="A2075" s="35" t="s">
        <v>287</v>
      </c>
      <c r="B2075" s="4">
        <v>17.97</v>
      </c>
      <c r="C2075" s="4">
        <v>6.3</v>
      </c>
      <c r="D2075" s="4" t="s">
        <v>2373</v>
      </c>
      <c r="E2075" s="4" t="s">
        <v>2373</v>
      </c>
      <c r="F2075" s="4" t="s">
        <v>2373</v>
      </c>
      <c r="G2075" s="4">
        <v>0</v>
      </c>
      <c r="H2075" s="4" t="s">
        <v>2373</v>
      </c>
      <c r="I2075" s="4" t="str">
        <f t="shared" si="65"/>
        <v>Underweight</v>
      </c>
      <c r="J2075" s="36" t="str">
        <f t="shared" si="64"/>
        <v>Pre diabetes</v>
      </c>
    </row>
    <row r="2076" spans="1:10" x14ac:dyDescent="0.25">
      <c r="A2076" s="35" t="s">
        <v>286</v>
      </c>
      <c r="B2076" s="4">
        <v>29.98</v>
      </c>
      <c r="C2076" s="4">
        <v>6.03</v>
      </c>
      <c r="D2076" s="4" t="s">
        <v>2373</v>
      </c>
      <c r="E2076" s="4" t="s">
        <v>2374</v>
      </c>
      <c r="F2076" s="4" t="s">
        <v>2373</v>
      </c>
      <c r="G2076" s="4">
        <v>1</v>
      </c>
      <c r="H2076" s="4" t="s">
        <v>2373</v>
      </c>
      <c r="I2076" s="4" t="str">
        <f t="shared" si="65"/>
        <v>Obesity</v>
      </c>
      <c r="J2076" s="36" t="str">
        <f t="shared" si="64"/>
        <v>Pre diabetes</v>
      </c>
    </row>
    <row r="2077" spans="1:10" x14ac:dyDescent="0.25">
      <c r="A2077" s="35" t="s">
        <v>285</v>
      </c>
      <c r="B2077" s="4">
        <v>33.659999999999997</v>
      </c>
      <c r="C2077" s="4">
        <v>4.2</v>
      </c>
      <c r="D2077" s="4" t="s">
        <v>2375</v>
      </c>
      <c r="E2077" s="4" t="s">
        <v>2373</v>
      </c>
      <c r="F2077" s="4" t="s">
        <v>2373</v>
      </c>
      <c r="G2077" s="4">
        <v>1</v>
      </c>
      <c r="H2077" s="4" t="s">
        <v>2373</v>
      </c>
      <c r="I2077" s="4" t="str">
        <f t="shared" si="65"/>
        <v>Obesity</v>
      </c>
      <c r="J2077" s="36" t="str">
        <f t="shared" si="64"/>
        <v>Normal</v>
      </c>
    </row>
    <row r="2078" spans="1:10" x14ac:dyDescent="0.25">
      <c r="A2078" s="35" t="s">
        <v>284</v>
      </c>
      <c r="B2078" s="4">
        <v>32.67</v>
      </c>
      <c r="C2078" s="4">
        <v>5.61</v>
      </c>
      <c r="D2078" s="4" t="s">
        <v>2375</v>
      </c>
      <c r="E2078" s="4" t="s">
        <v>2373</v>
      </c>
      <c r="F2078" s="4" t="s">
        <v>2373</v>
      </c>
      <c r="G2078" s="4">
        <v>1</v>
      </c>
      <c r="H2078" s="4" t="s">
        <v>2373</v>
      </c>
      <c r="I2078" s="4" t="str">
        <f t="shared" si="65"/>
        <v>Obesity</v>
      </c>
      <c r="J2078" s="36" t="str">
        <f t="shared" si="64"/>
        <v>Normal</v>
      </c>
    </row>
    <row r="2079" spans="1:10" x14ac:dyDescent="0.25">
      <c r="A2079" s="35" t="s">
        <v>283</v>
      </c>
      <c r="B2079" s="4">
        <v>30.5</v>
      </c>
      <c r="C2079" s="4">
        <v>5.88</v>
      </c>
      <c r="D2079" s="4" t="s">
        <v>2375</v>
      </c>
      <c r="E2079" s="4" t="s">
        <v>2373</v>
      </c>
      <c r="F2079" s="4" t="s">
        <v>2373</v>
      </c>
      <c r="G2079" s="4">
        <v>1</v>
      </c>
      <c r="H2079" s="4" t="s">
        <v>2373</v>
      </c>
      <c r="I2079" s="4" t="str">
        <f t="shared" si="65"/>
        <v>Obesity</v>
      </c>
      <c r="J2079" s="36" t="str">
        <f t="shared" si="64"/>
        <v>Pre diabetes</v>
      </c>
    </row>
    <row r="2080" spans="1:10" x14ac:dyDescent="0.25">
      <c r="A2080" s="35" t="s">
        <v>282</v>
      </c>
      <c r="B2080" s="4">
        <v>23.1</v>
      </c>
      <c r="C2080" s="4">
        <v>5.92</v>
      </c>
      <c r="D2080" s="4" t="s">
        <v>2375</v>
      </c>
      <c r="E2080" s="4" t="s">
        <v>2373</v>
      </c>
      <c r="F2080" s="4" t="s">
        <v>2373</v>
      </c>
      <c r="G2080" s="4">
        <v>1</v>
      </c>
      <c r="H2080" s="4" t="s">
        <v>2373</v>
      </c>
      <c r="I2080" s="4" t="str">
        <f t="shared" si="65"/>
        <v>Normal Weight</v>
      </c>
      <c r="J2080" s="36" t="str">
        <f t="shared" si="64"/>
        <v>Pre diabetes</v>
      </c>
    </row>
    <row r="2081" spans="1:10" x14ac:dyDescent="0.25">
      <c r="A2081" s="35" t="s">
        <v>281</v>
      </c>
      <c r="B2081" s="4">
        <v>39.49</v>
      </c>
      <c r="C2081" s="4">
        <v>4.8099999999999996</v>
      </c>
      <c r="D2081" s="4" t="s">
        <v>2373</v>
      </c>
      <c r="E2081" s="4" t="s">
        <v>2373</v>
      </c>
      <c r="F2081" s="4" t="s">
        <v>2373</v>
      </c>
      <c r="G2081" s="4">
        <v>1</v>
      </c>
      <c r="H2081" s="4" t="s">
        <v>2373</v>
      </c>
      <c r="I2081" s="4" t="str">
        <f t="shared" si="65"/>
        <v>Obesity</v>
      </c>
      <c r="J2081" s="36" t="str">
        <f t="shared" si="64"/>
        <v>Normal</v>
      </c>
    </row>
    <row r="2082" spans="1:10" x14ac:dyDescent="0.25">
      <c r="A2082" s="35" t="s">
        <v>280</v>
      </c>
      <c r="B2082" s="4">
        <v>33.99</v>
      </c>
      <c r="C2082" s="4">
        <v>4.55</v>
      </c>
      <c r="D2082" s="4" t="s">
        <v>2373</v>
      </c>
      <c r="E2082" s="4" t="s">
        <v>2373</v>
      </c>
      <c r="F2082" s="4" t="s">
        <v>2373</v>
      </c>
      <c r="G2082" s="4">
        <v>1</v>
      </c>
      <c r="H2082" s="4" t="s">
        <v>2373</v>
      </c>
      <c r="I2082" s="4" t="str">
        <f t="shared" si="65"/>
        <v>Obesity</v>
      </c>
      <c r="J2082" s="36" t="str">
        <f t="shared" si="64"/>
        <v>Normal</v>
      </c>
    </row>
    <row r="2083" spans="1:10" x14ac:dyDescent="0.25">
      <c r="A2083" s="35" t="s">
        <v>279</v>
      </c>
      <c r="B2083" s="4">
        <v>27.72</v>
      </c>
      <c r="C2083" s="4">
        <v>6.43</v>
      </c>
      <c r="D2083" s="4" t="s">
        <v>2373</v>
      </c>
      <c r="E2083" s="4" t="s">
        <v>2373</v>
      </c>
      <c r="F2083" s="4" t="s">
        <v>2373</v>
      </c>
      <c r="G2083" s="4">
        <v>1</v>
      </c>
      <c r="H2083" s="4" t="s">
        <v>2373</v>
      </c>
      <c r="I2083" s="4" t="str">
        <f t="shared" si="65"/>
        <v>Over Weight</v>
      </c>
      <c r="J2083" s="36" t="str">
        <f t="shared" si="64"/>
        <v>Diabetes</v>
      </c>
    </row>
    <row r="2084" spans="1:10" x14ac:dyDescent="0.25">
      <c r="A2084" s="35" t="s">
        <v>278</v>
      </c>
      <c r="B2084" s="4">
        <v>30.59</v>
      </c>
      <c r="C2084" s="4">
        <v>11.62</v>
      </c>
      <c r="D2084" s="4" t="s">
        <v>2373</v>
      </c>
      <c r="E2084" s="4" t="s">
        <v>2373</v>
      </c>
      <c r="F2084" s="4" t="s">
        <v>2373</v>
      </c>
      <c r="G2084" s="4">
        <v>0</v>
      </c>
      <c r="H2084" s="4" t="s">
        <v>2373</v>
      </c>
      <c r="I2084" s="4" t="str">
        <f t="shared" si="65"/>
        <v>Obesity</v>
      </c>
      <c r="J2084" s="36" t="str">
        <f t="shared" si="64"/>
        <v>Diabetes</v>
      </c>
    </row>
    <row r="2085" spans="1:10" x14ac:dyDescent="0.25">
      <c r="A2085" s="35" t="s">
        <v>277</v>
      </c>
      <c r="B2085" s="4">
        <v>22.6</v>
      </c>
      <c r="C2085" s="4">
        <v>6.04</v>
      </c>
      <c r="D2085" s="4" t="s">
        <v>2373</v>
      </c>
      <c r="E2085" s="4" t="s">
        <v>2373</v>
      </c>
      <c r="F2085" s="4" t="s">
        <v>2373</v>
      </c>
      <c r="G2085" s="4">
        <v>1</v>
      </c>
      <c r="H2085" s="4" t="s">
        <v>2373</v>
      </c>
      <c r="I2085" s="4" t="str">
        <f t="shared" si="65"/>
        <v>Normal Weight</v>
      </c>
      <c r="J2085" s="36" t="str">
        <f t="shared" si="64"/>
        <v>Pre diabetes</v>
      </c>
    </row>
    <row r="2086" spans="1:10" x14ac:dyDescent="0.25">
      <c r="A2086" s="35" t="s">
        <v>276</v>
      </c>
      <c r="B2086" s="4">
        <v>28.785</v>
      </c>
      <c r="C2086" s="4">
        <v>8.82</v>
      </c>
      <c r="D2086" s="4" t="s">
        <v>2373</v>
      </c>
      <c r="E2086" s="4" t="s">
        <v>2373</v>
      </c>
      <c r="F2086" s="4" t="s">
        <v>2373</v>
      </c>
      <c r="G2086" s="4">
        <v>0</v>
      </c>
      <c r="H2086" s="4" t="s">
        <v>2373</v>
      </c>
      <c r="I2086" s="4" t="str">
        <f t="shared" si="65"/>
        <v>Over Weight</v>
      </c>
      <c r="J2086" s="36" t="str">
        <f t="shared" si="64"/>
        <v>Diabetes</v>
      </c>
    </row>
    <row r="2087" spans="1:10" x14ac:dyDescent="0.25">
      <c r="A2087" s="35" t="s">
        <v>275</v>
      </c>
      <c r="B2087" s="4">
        <v>50.38</v>
      </c>
      <c r="C2087" s="4">
        <v>5.8</v>
      </c>
      <c r="D2087" s="4" t="s">
        <v>2373</v>
      </c>
      <c r="E2087" s="4" t="s">
        <v>2373</v>
      </c>
      <c r="F2087" s="4" t="s">
        <v>2373</v>
      </c>
      <c r="G2087" s="4">
        <v>0</v>
      </c>
      <c r="H2087" s="4" t="s">
        <v>2373</v>
      </c>
      <c r="I2087" s="4" t="str">
        <f t="shared" si="65"/>
        <v>Obesity</v>
      </c>
      <c r="J2087" s="36" t="str">
        <f t="shared" si="64"/>
        <v>Pre diabetes</v>
      </c>
    </row>
    <row r="2088" spans="1:10" x14ac:dyDescent="0.25">
      <c r="A2088" s="35" t="s">
        <v>274</v>
      </c>
      <c r="B2088" s="4">
        <v>35.200000000000003</v>
      </c>
      <c r="C2088" s="4">
        <v>4.28</v>
      </c>
      <c r="D2088" s="4" t="s">
        <v>2373</v>
      </c>
      <c r="E2088" s="4" t="s">
        <v>2373</v>
      </c>
      <c r="F2088" s="4" t="s">
        <v>2373</v>
      </c>
      <c r="G2088" s="4">
        <v>0</v>
      </c>
      <c r="H2088" s="4" t="s">
        <v>2373</v>
      </c>
      <c r="I2088" s="4" t="str">
        <f t="shared" si="65"/>
        <v>Obesity</v>
      </c>
      <c r="J2088" s="36" t="str">
        <f t="shared" si="64"/>
        <v>Normal</v>
      </c>
    </row>
    <row r="2089" spans="1:10" x14ac:dyDescent="0.25">
      <c r="A2089" s="35" t="s">
        <v>273</v>
      </c>
      <c r="B2089" s="4">
        <v>35.72</v>
      </c>
      <c r="C2089" s="4">
        <v>5.5</v>
      </c>
      <c r="D2089" s="4" t="s">
        <v>2375</v>
      </c>
      <c r="E2089" s="4" t="s">
        <v>2373</v>
      </c>
      <c r="F2089" s="4" t="s">
        <v>2373</v>
      </c>
      <c r="G2089" s="4">
        <v>0</v>
      </c>
      <c r="H2089" s="4" t="s">
        <v>2373</v>
      </c>
      <c r="I2089" s="4" t="str">
        <f t="shared" si="65"/>
        <v>Obesity</v>
      </c>
      <c r="J2089" s="36" t="str">
        <f t="shared" si="64"/>
        <v>Normal</v>
      </c>
    </row>
    <row r="2090" spans="1:10" x14ac:dyDescent="0.25">
      <c r="A2090" s="35" t="s">
        <v>272</v>
      </c>
      <c r="B2090" s="4">
        <v>24.51</v>
      </c>
      <c r="C2090" s="4">
        <v>4.6900000000000004</v>
      </c>
      <c r="D2090" s="4" t="s">
        <v>2373</v>
      </c>
      <c r="E2090" s="4" t="s">
        <v>2373</v>
      </c>
      <c r="F2090" s="4" t="s">
        <v>2373</v>
      </c>
      <c r="G2090" s="4">
        <v>0</v>
      </c>
      <c r="H2090" s="4" t="s">
        <v>2373</v>
      </c>
      <c r="I2090" s="4" t="str">
        <f t="shared" si="65"/>
        <v>Normal Weight</v>
      </c>
      <c r="J2090" s="36" t="str">
        <f t="shared" si="64"/>
        <v>Normal</v>
      </c>
    </row>
    <row r="2091" spans="1:10" x14ac:dyDescent="0.25">
      <c r="A2091" s="35" t="s">
        <v>270</v>
      </c>
      <c r="B2091" s="4">
        <v>23.844999999999999</v>
      </c>
      <c r="C2091" s="4">
        <v>4.43</v>
      </c>
      <c r="D2091" s="4" t="s">
        <v>2373</v>
      </c>
      <c r="E2091" s="4" t="s">
        <v>2373</v>
      </c>
      <c r="F2091" s="4" t="s">
        <v>2373</v>
      </c>
      <c r="G2091" s="4">
        <v>0</v>
      </c>
      <c r="H2091" s="4" t="s">
        <v>2373</v>
      </c>
      <c r="I2091" s="4" t="str">
        <f t="shared" si="65"/>
        <v>Normal Weight</v>
      </c>
      <c r="J2091" s="36" t="str">
        <f t="shared" si="64"/>
        <v>Normal</v>
      </c>
    </row>
    <row r="2092" spans="1:10" x14ac:dyDescent="0.25">
      <c r="A2092" s="35" t="s">
        <v>269</v>
      </c>
      <c r="B2092" s="4">
        <v>15.68</v>
      </c>
      <c r="C2092" s="4">
        <v>6.16</v>
      </c>
      <c r="D2092" s="4" t="s">
        <v>2375</v>
      </c>
      <c r="E2092" s="4" t="s">
        <v>2373</v>
      </c>
      <c r="F2092" s="4" t="s">
        <v>2373</v>
      </c>
      <c r="G2092" s="4">
        <v>1</v>
      </c>
      <c r="H2092" s="4" t="s">
        <v>2373</v>
      </c>
      <c r="I2092" s="4" t="str">
        <f t="shared" si="65"/>
        <v>Underweight</v>
      </c>
      <c r="J2092" s="36" t="str">
        <f t="shared" si="64"/>
        <v>Pre diabetes</v>
      </c>
    </row>
    <row r="2093" spans="1:10" x14ac:dyDescent="0.25">
      <c r="A2093" s="35" t="s">
        <v>268</v>
      </c>
      <c r="B2093" s="4">
        <v>32.395000000000003</v>
      </c>
      <c r="C2093" s="4">
        <v>6.66</v>
      </c>
      <c r="D2093" s="4" t="s">
        <v>2373</v>
      </c>
      <c r="E2093" s="4" t="s">
        <v>2373</v>
      </c>
      <c r="F2093" s="4" t="s">
        <v>2373</v>
      </c>
      <c r="G2093" s="4">
        <v>0</v>
      </c>
      <c r="H2093" s="4" t="s">
        <v>2373</v>
      </c>
      <c r="I2093" s="4" t="str">
        <f t="shared" si="65"/>
        <v>Obesity</v>
      </c>
      <c r="J2093" s="36" t="str">
        <f t="shared" si="64"/>
        <v>Diabetes</v>
      </c>
    </row>
    <row r="2094" spans="1:10" x14ac:dyDescent="0.25">
      <c r="A2094" s="35" t="s">
        <v>267</v>
      </c>
      <c r="B2094" s="4">
        <v>23.655000000000001</v>
      </c>
      <c r="C2094" s="4">
        <v>5.92</v>
      </c>
      <c r="D2094" s="4" t="s">
        <v>2373</v>
      </c>
      <c r="E2094" s="4" t="s">
        <v>2373</v>
      </c>
      <c r="F2094" s="4" t="s">
        <v>2373</v>
      </c>
      <c r="G2094" s="4">
        <v>1</v>
      </c>
      <c r="H2094" s="4" t="s">
        <v>2373</v>
      </c>
      <c r="I2094" s="4" t="str">
        <f t="shared" si="65"/>
        <v>Normal Weight</v>
      </c>
      <c r="J2094" s="36" t="str">
        <f t="shared" si="64"/>
        <v>Pre diabetes</v>
      </c>
    </row>
    <row r="2095" spans="1:10" x14ac:dyDescent="0.25">
      <c r="A2095" s="35" t="s">
        <v>266</v>
      </c>
      <c r="B2095" s="4">
        <v>28.4</v>
      </c>
      <c r="C2095" s="4">
        <v>5.97</v>
      </c>
      <c r="D2095" s="4" t="s">
        <v>2373</v>
      </c>
      <c r="E2095" s="4" t="s">
        <v>2373</v>
      </c>
      <c r="F2095" s="4" t="s">
        <v>2375</v>
      </c>
      <c r="G2095" s="4">
        <v>1</v>
      </c>
      <c r="H2095" s="4" t="s">
        <v>2373</v>
      </c>
      <c r="I2095" s="4" t="str">
        <f t="shared" si="65"/>
        <v>Over Weight</v>
      </c>
      <c r="J2095" s="36" t="str">
        <f t="shared" si="64"/>
        <v>Pre diabetes</v>
      </c>
    </row>
    <row r="2096" spans="1:10" x14ac:dyDescent="0.25">
      <c r="A2096" s="35" t="s">
        <v>265</v>
      </c>
      <c r="B2096" s="4">
        <v>35.42</v>
      </c>
      <c r="C2096" s="4">
        <v>4.6399999999999997</v>
      </c>
      <c r="D2096" s="4" t="s">
        <v>2375</v>
      </c>
      <c r="E2096" s="4" t="s">
        <v>2373</v>
      </c>
      <c r="F2096" s="4" t="s">
        <v>2373</v>
      </c>
      <c r="G2096" s="4">
        <v>0</v>
      </c>
      <c r="H2096" s="4" t="s">
        <v>2373</v>
      </c>
      <c r="I2096" s="4" t="str">
        <f t="shared" si="65"/>
        <v>Obesity</v>
      </c>
      <c r="J2096" s="36" t="str">
        <f t="shared" si="64"/>
        <v>Normal</v>
      </c>
    </row>
    <row r="2097" spans="1:10" x14ac:dyDescent="0.25">
      <c r="A2097" s="35" t="s">
        <v>264</v>
      </c>
      <c r="B2097" s="4">
        <v>26.18</v>
      </c>
      <c r="C2097" s="4">
        <v>6.12</v>
      </c>
      <c r="D2097" s="4" t="s">
        <v>2373</v>
      </c>
      <c r="E2097" s="4" t="s">
        <v>2374</v>
      </c>
      <c r="F2097" s="4" t="s">
        <v>2373</v>
      </c>
      <c r="G2097" s="4">
        <v>1</v>
      </c>
      <c r="H2097" s="4" t="s">
        <v>2373</v>
      </c>
      <c r="I2097" s="4" t="str">
        <f t="shared" si="65"/>
        <v>Over Weight</v>
      </c>
      <c r="J2097" s="36" t="str">
        <f t="shared" si="64"/>
        <v>Pre diabetes</v>
      </c>
    </row>
    <row r="2098" spans="1:10" x14ac:dyDescent="0.25">
      <c r="A2098" s="35" t="s">
        <v>263</v>
      </c>
      <c r="B2098" s="4">
        <v>20.8</v>
      </c>
      <c r="C2098" s="4">
        <v>4.87</v>
      </c>
      <c r="D2098" s="4" t="s">
        <v>2375</v>
      </c>
      <c r="E2098" s="4" t="s">
        <v>2373</v>
      </c>
      <c r="F2098" s="4" t="s">
        <v>2373</v>
      </c>
      <c r="G2098" s="4">
        <v>0</v>
      </c>
      <c r="H2098" s="4" t="s">
        <v>2373</v>
      </c>
      <c r="I2098" s="4" t="str">
        <f t="shared" si="65"/>
        <v>Normal Weight</v>
      </c>
      <c r="J2098" s="36" t="str">
        <f t="shared" si="64"/>
        <v>Normal</v>
      </c>
    </row>
    <row r="2099" spans="1:10" x14ac:dyDescent="0.25">
      <c r="A2099" s="35" t="s">
        <v>262</v>
      </c>
      <c r="B2099" s="4">
        <v>15.82</v>
      </c>
      <c r="C2099" s="4">
        <v>4.5999999999999996</v>
      </c>
      <c r="D2099" s="4" t="s">
        <v>2373</v>
      </c>
      <c r="E2099" s="4" t="s">
        <v>2373</v>
      </c>
      <c r="F2099" s="4" t="s">
        <v>2373</v>
      </c>
      <c r="G2099" s="4">
        <v>0</v>
      </c>
      <c r="H2099" s="4" t="s">
        <v>2373</v>
      </c>
      <c r="I2099" s="4" t="str">
        <f t="shared" si="65"/>
        <v>Underweight</v>
      </c>
      <c r="J2099" s="36" t="str">
        <f t="shared" si="64"/>
        <v>Normal</v>
      </c>
    </row>
    <row r="2100" spans="1:10" x14ac:dyDescent="0.25">
      <c r="A2100" s="35" t="s">
        <v>261</v>
      </c>
      <c r="B2100" s="4">
        <v>17.670000000000002</v>
      </c>
      <c r="C2100" s="4">
        <v>4.78</v>
      </c>
      <c r="D2100" s="4" t="s">
        <v>2373</v>
      </c>
      <c r="E2100" s="4" t="s">
        <v>2373</v>
      </c>
      <c r="F2100" s="4" t="s">
        <v>2373</v>
      </c>
      <c r="G2100" s="4">
        <v>0</v>
      </c>
      <c r="H2100" s="4" t="s">
        <v>2373</v>
      </c>
      <c r="I2100" s="4" t="str">
        <f t="shared" si="65"/>
        <v>Underweight</v>
      </c>
      <c r="J2100" s="36" t="str">
        <f t="shared" si="64"/>
        <v>Normal</v>
      </c>
    </row>
    <row r="2101" spans="1:10" x14ac:dyDescent="0.25">
      <c r="A2101" s="35" t="s">
        <v>260</v>
      </c>
      <c r="B2101" s="4">
        <v>31.92</v>
      </c>
      <c r="C2101" s="4">
        <v>11.05</v>
      </c>
      <c r="D2101" s="4" t="s">
        <v>2373</v>
      </c>
      <c r="E2101" s="4" t="s">
        <v>2373</v>
      </c>
      <c r="F2101" s="4" t="s">
        <v>2373</v>
      </c>
      <c r="G2101" s="4">
        <v>0</v>
      </c>
      <c r="H2101" s="4" t="s">
        <v>2373</v>
      </c>
      <c r="I2101" s="4" t="str">
        <f t="shared" si="65"/>
        <v>Obesity</v>
      </c>
      <c r="J2101" s="36" t="str">
        <f t="shared" si="64"/>
        <v>Diabetes</v>
      </c>
    </row>
    <row r="2102" spans="1:10" x14ac:dyDescent="0.25">
      <c r="A2102" s="35" t="s">
        <v>259</v>
      </c>
      <c r="B2102" s="4">
        <v>28.975000000000001</v>
      </c>
      <c r="C2102" s="4">
        <v>7.62</v>
      </c>
      <c r="D2102" s="4" t="s">
        <v>2373</v>
      </c>
      <c r="E2102" s="4" t="s">
        <v>2373</v>
      </c>
      <c r="F2102" s="4" t="s">
        <v>2373</v>
      </c>
      <c r="G2102" s="4">
        <v>0</v>
      </c>
      <c r="H2102" s="4" t="s">
        <v>2373</v>
      </c>
      <c r="I2102" s="4" t="str">
        <f t="shared" si="65"/>
        <v>Over Weight</v>
      </c>
      <c r="J2102" s="36" t="str">
        <f t="shared" si="64"/>
        <v>Diabetes</v>
      </c>
    </row>
    <row r="2103" spans="1:10" x14ac:dyDescent="0.25">
      <c r="A2103" s="35" t="s">
        <v>258</v>
      </c>
      <c r="B2103" s="4">
        <v>31.73</v>
      </c>
      <c r="C2103" s="4">
        <v>4.78</v>
      </c>
      <c r="D2103" s="4" t="s">
        <v>2375</v>
      </c>
      <c r="E2103" s="4" t="s">
        <v>2374</v>
      </c>
      <c r="F2103" s="4" t="s">
        <v>2373</v>
      </c>
      <c r="G2103" s="4">
        <v>2</v>
      </c>
      <c r="H2103" s="4" t="s">
        <v>2373</v>
      </c>
      <c r="I2103" s="4" t="str">
        <f t="shared" si="65"/>
        <v>Obesity</v>
      </c>
      <c r="J2103" s="36" t="str">
        <f t="shared" si="64"/>
        <v>Normal</v>
      </c>
    </row>
    <row r="2104" spans="1:10" x14ac:dyDescent="0.25">
      <c r="A2104" s="35" t="s">
        <v>257</v>
      </c>
      <c r="B2104" s="4">
        <v>28.88</v>
      </c>
      <c r="C2104" s="4">
        <v>6.09</v>
      </c>
      <c r="D2104" s="4" t="s">
        <v>2375</v>
      </c>
      <c r="E2104" s="4" t="s">
        <v>2374</v>
      </c>
      <c r="F2104" s="4" t="s">
        <v>2373</v>
      </c>
      <c r="G2104" s="4">
        <v>2</v>
      </c>
      <c r="H2104" s="4" t="s">
        <v>2373</v>
      </c>
      <c r="I2104" s="4" t="str">
        <f t="shared" si="65"/>
        <v>Over Weight</v>
      </c>
      <c r="J2104" s="36" t="str">
        <f t="shared" si="64"/>
        <v>Pre diabetes</v>
      </c>
    </row>
    <row r="2105" spans="1:10" x14ac:dyDescent="0.25">
      <c r="A2105" s="35" t="s">
        <v>256</v>
      </c>
      <c r="B2105" s="4">
        <v>25.555</v>
      </c>
      <c r="C2105" s="4">
        <v>5.1100000000000003</v>
      </c>
      <c r="D2105" s="4" t="s">
        <v>2373</v>
      </c>
      <c r="E2105" s="4" t="s">
        <v>2373</v>
      </c>
      <c r="F2105" s="4" t="s">
        <v>2375</v>
      </c>
      <c r="G2105" s="4">
        <v>1</v>
      </c>
      <c r="H2105" s="4" t="s">
        <v>2373</v>
      </c>
      <c r="I2105" s="4" t="str">
        <f t="shared" si="65"/>
        <v>Over Weight</v>
      </c>
      <c r="J2105" s="36" t="str">
        <f t="shared" si="64"/>
        <v>Normal</v>
      </c>
    </row>
    <row r="2106" spans="1:10" x14ac:dyDescent="0.25">
      <c r="A2106" s="35" t="s">
        <v>255</v>
      </c>
      <c r="B2106" s="4">
        <v>37.29</v>
      </c>
      <c r="C2106" s="4">
        <v>4.46</v>
      </c>
      <c r="D2106" s="4" t="s">
        <v>2373</v>
      </c>
      <c r="E2106" s="4" t="s">
        <v>2374</v>
      </c>
      <c r="F2106" s="4" t="s">
        <v>2373</v>
      </c>
      <c r="G2106" s="4">
        <v>1</v>
      </c>
      <c r="H2106" s="4" t="s">
        <v>2373</v>
      </c>
      <c r="I2106" s="4" t="str">
        <f t="shared" si="65"/>
        <v>Obesity</v>
      </c>
      <c r="J2106" s="36" t="str">
        <f t="shared" ref="J2106:J2169" si="66">IF(C2106&lt;5.7,"Normal",IF(C2106&lt;6.4,"Pre diabetes","Diabetes"))</f>
        <v>Normal</v>
      </c>
    </row>
    <row r="2107" spans="1:10" x14ac:dyDescent="0.25">
      <c r="A2107" s="35" t="s">
        <v>254</v>
      </c>
      <c r="B2107" s="4">
        <v>40.28</v>
      </c>
      <c r="C2107" s="4">
        <v>6.11</v>
      </c>
      <c r="D2107" s="4" t="s">
        <v>2373</v>
      </c>
      <c r="E2107" s="4" t="s">
        <v>2374</v>
      </c>
      <c r="F2107" s="4" t="s">
        <v>2373</v>
      </c>
      <c r="G2107" s="4">
        <v>1</v>
      </c>
      <c r="H2107" s="4" t="s">
        <v>2373</v>
      </c>
      <c r="I2107" s="4" t="str">
        <f t="shared" si="65"/>
        <v>Obesity</v>
      </c>
      <c r="J2107" s="36" t="str">
        <f t="shared" si="66"/>
        <v>Pre diabetes</v>
      </c>
    </row>
    <row r="2108" spans="1:10" x14ac:dyDescent="0.25">
      <c r="A2108" s="35" t="s">
        <v>253</v>
      </c>
      <c r="B2108" s="4">
        <v>40.185000000000002</v>
      </c>
      <c r="C2108" s="4">
        <v>4.66</v>
      </c>
      <c r="D2108" s="4" t="s">
        <v>2373</v>
      </c>
      <c r="E2108" s="4" t="s">
        <v>2374</v>
      </c>
      <c r="F2108" s="4" t="s">
        <v>2373</v>
      </c>
      <c r="G2108" s="4">
        <v>1</v>
      </c>
      <c r="H2108" s="4" t="s">
        <v>2373</v>
      </c>
      <c r="I2108" s="4" t="str">
        <f t="shared" si="65"/>
        <v>Obesity</v>
      </c>
      <c r="J2108" s="36" t="str">
        <f t="shared" si="66"/>
        <v>Normal</v>
      </c>
    </row>
    <row r="2109" spans="1:10" x14ac:dyDescent="0.25">
      <c r="A2109" s="35" t="s">
        <v>252</v>
      </c>
      <c r="B2109" s="4">
        <v>23.57</v>
      </c>
      <c r="C2109" s="4">
        <v>6.14</v>
      </c>
      <c r="D2109" s="4" t="s">
        <v>2373</v>
      </c>
      <c r="E2109" s="4" t="s">
        <v>2373</v>
      </c>
      <c r="F2109" s="4" t="s">
        <v>2373</v>
      </c>
      <c r="G2109" s="4">
        <v>0</v>
      </c>
      <c r="H2109" s="4" t="s">
        <v>2373</v>
      </c>
      <c r="I2109" s="4" t="str">
        <f t="shared" si="65"/>
        <v>Normal Weight</v>
      </c>
      <c r="J2109" s="36" t="str">
        <f t="shared" si="66"/>
        <v>Pre diabetes</v>
      </c>
    </row>
    <row r="2110" spans="1:10" x14ac:dyDescent="0.25">
      <c r="A2110" s="35" t="s">
        <v>251</v>
      </c>
      <c r="B2110" s="4">
        <v>35.625</v>
      </c>
      <c r="C2110" s="4">
        <v>6.21</v>
      </c>
      <c r="D2110" s="4" t="s">
        <v>2373</v>
      </c>
      <c r="E2110" s="4" t="s">
        <v>2374</v>
      </c>
      <c r="F2110" s="4" t="s">
        <v>2373</v>
      </c>
      <c r="G2110" s="4">
        <v>1</v>
      </c>
      <c r="H2110" s="4" t="s">
        <v>2373</v>
      </c>
      <c r="I2110" s="4" t="str">
        <f t="shared" si="65"/>
        <v>Obesity</v>
      </c>
      <c r="J2110" s="36" t="str">
        <f t="shared" si="66"/>
        <v>Pre diabetes</v>
      </c>
    </row>
    <row r="2111" spans="1:10" x14ac:dyDescent="0.25">
      <c r="A2111" s="35" t="s">
        <v>250</v>
      </c>
      <c r="B2111" s="4">
        <v>33.155000000000001</v>
      </c>
      <c r="C2111" s="4">
        <v>4.5999999999999996</v>
      </c>
      <c r="D2111" s="4" t="s">
        <v>2373</v>
      </c>
      <c r="E2111" s="4" t="s">
        <v>2374</v>
      </c>
      <c r="F2111" s="4" t="s">
        <v>2373</v>
      </c>
      <c r="G2111" s="4">
        <v>1</v>
      </c>
      <c r="H2111" s="4" t="s">
        <v>2373</v>
      </c>
      <c r="I2111" s="4" t="str">
        <f t="shared" si="65"/>
        <v>Obesity</v>
      </c>
      <c r="J2111" s="36" t="str">
        <f t="shared" si="66"/>
        <v>Normal</v>
      </c>
    </row>
    <row r="2112" spans="1:10" x14ac:dyDescent="0.25">
      <c r="A2112" s="35" t="s">
        <v>249</v>
      </c>
      <c r="B2112" s="4">
        <v>31.92</v>
      </c>
      <c r="C2112" s="4">
        <v>5.04</v>
      </c>
      <c r="D2112" s="4" t="s">
        <v>2373</v>
      </c>
      <c r="E2112" s="4" t="s">
        <v>2374</v>
      </c>
      <c r="F2112" s="4" t="s">
        <v>2373</v>
      </c>
      <c r="G2112" s="4">
        <v>1</v>
      </c>
      <c r="H2112" s="4" t="s">
        <v>2373</v>
      </c>
      <c r="I2112" s="4" t="str">
        <f t="shared" si="65"/>
        <v>Obesity</v>
      </c>
      <c r="J2112" s="36" t="str">
        <f t="shared" si="66"/>
        <v>Normal</v>
      </c>
    </row>
    <row r="2113" spans="1:10" x14ac:dyDescent="0.25">
      <c r="A2113" s="35" t="s">
        <v>248</v>
      </c>
      <c r="B2113" s="4">
        <v>30.305</v>
      </c>
      <c r="C2113" s="4">
        <v>5.08</v>
      </c>
      <c r="D2113" s="4" t="s">
        <v>2373</v>
      </c>
      <c r="E2113" s="4" t="s">
        <v>2374</v>
      </c>
      <c r="F2113" s="4" t="s">
        <v>2373</v>
      </c>
      <c r="G2113" s="4">
        <v>1</v>
      </c>
      <c r="H2113" s="4" t="s">
        <v>2373</v>
      </c>
      <c r="I2113" s="4" t="str">
        <f t="shared" si="65"/>
        <v>Obesity</v>
      </c>
      <c r="J2113" s="36" t="str">
        <f t="shared" si="66"/>
        <v>Normal</v>
      </c>
    </row>
    <row r="2114" spans="1:10" x14ac:dyDescent="0.25">
      <c r="A2114" s="35" t="s">
        <v>247</v>
      </c>
      <c r="B2114" s="4">
        <v>30.114999999999998</v>
      </c>
      <c r="C2114" s="4">
        <v>4.38</v>
      </c>
      <c r="D2114" s="4" t="s">
        <v>2373</v>
      </c>
      <c r="E2114" s="4" t="s">
        <v>2374</v>
      </c>
      <c r="F2114" s="4" t="s">
        <v>2373</v>
      </c>
      <c r="G2114" s="4">
        <v>1</v>
      </c>
      <c r="H2114" s="4" t="s">
        <v>2373</v>
      </c>
      <c r="I2114" s="4" t="str">
        <f t="shared" si="65"/>
        <v>Obesity</v>
      </c>
      <c r="J2114" s="36" t="str">
        <f t="shared" si="66"/>
        <v>Normal</v>
      </c>
    </row>
    <row r="2115" spans="1:10" x14ac:dyDescent="0.25">
      <c r="A2115" s="35" t="s">
        <v>246</v>
      </c>
      <c r="B2115" s="4">
        <v>24.09</v>
      </c>
      <c r="C2115" s="4">
        <v>4.79</v>
      </c>
      <c r="D2115" s="4" t="s">
        <v>2373</v>
      </c>
      <c r="E2115" s="4" t="s">
        <v>2374</v>
      </c>
      <c r="F2115" s="4" t="s">
        <v>2373</v>
      </c>
      <c r="G2115" s="4">
        <v>1</v>
      </c>
      <c r="H2115" s="4" t="s">
        <v>2373</v>
      </c>
      <c r="I2115" s="4" t="str">
        <f t="shared" ref="I2115:I2178" si="67">IF(B2115&lt;18.5,"Underweight",IF(B2115&lt;24.9,"Normal Weight",IF(B2115&lt;29.9,"Over Weight","Obesity")))</f>
        <v>Normal Weight</v>
      </c>
      <c r="J2115" s="36" t="str">
        <f t="shared" si="66"/>
        <v>Normal</v>
      </c>
    </row>
    <row r="2116" spans="1:10" x14ac:dyDescent="0.25">
      <c r="A2116" s="35" t="s">
        <v>245</v>
      </c>
      <c r="B2116" s="4">
        <v>28.215</v>
      </c>
      <c r="C2116" s="4">
        <v>4.21</v>
      </c>
      <c r="D2116" s="4" t="s">
        <v>2373</v>
      </c>
      <c r="E2116" s="4" t="s">
        <v>2374</v>
      </c>
      <c r="F2116" s="4" t="s">
        <v>2373</v>
      </c>
      <c r="G2116" s="4">
        <v>1</v>
      </c>
      <c r="H2116" s="4" t="s">
        <v>2373</v>
      </c>
      <c r="I2116" s="4" t="str">
        <f t="shared" si="67"/>
        <v>Over Weight</v>
      </c>
      <c r="J2116" s="36" t="str">
        <f t="shared" si="66"/>
        <v>Normal</v>
      </c>
    </row>
    <row r="2117" spans="1:10" x14ac:dyDescent="0.25">
      <c r="A2117" s="35" t="s">
        <v>243</v>
      </c>
      <c r="B2117" s="4">
        <v>26.315000000000001</v>
      </c>
      <c r="C2117" s="4">
        <v>5.47</v>
      </c>
      <c r="D2117" s="4" t="s">
        <v>2373</v>
      </c>
      <c r="E2117" s="4" t="s">
        <v>2374</v>
      </c>
      <c r="F2117" s="4" t="s">
        <v>2373</v>
      </c>
      <c r="G2117" s="4">
        <v>1</v>
      </c>
      <c r="H2117" s="4" t="s">
        <v>2373</v>
      </c>
      <c r="I2117" s="4" t="str">
        <f t="shared" si="67"/>
        <v>Over Weight</v>
      </c>
      <c r="J2117" s="36" t="str">
        <f t="shared" si="66"/>
        <v>Normal</v>
      </c>
    </row>
    <row r="2118" spans="1:10" x14ac:dyDescent="0.25">
      <c r="A2118" s="35" t="s">
        <v>241</v>
      </c>
      <c r="B2118" s="4">
        <v>25.08</v>
      </c>
      <c r="C2118" s="4">
        <v>5.09</v>
      </c>
      <c r="D2118" s="4" t="s">
        <v>2373</v>
      </c>
      <c r="E2118" s="4" t="s">
        <v>2374</v>
      </c>
      <c r="F2118" s="4" t="s">
        <v>2373</v>
      </c>
      <c r="G2118" s="4">
        <v>1</v>
      </c>
      <c r="H2118" s="4" t="s">
        <v>2373</v>
      </c>
      <c r="I2118" s="4" t="str">
        <f t="shared" si="67"/>
        <v>Over Weight</v>
      </c>
      <c r="J2118" s="36" t="str">
        <f t="shared" si="66"/>
        <v>Normal</v>
      </c>
    </row>
    <row r="2119" spans="1:10" x14ac:dyDescent="0.25">
      <c r="A2119" s="35" t="s">
        <v>240</v>
      </c>
      <c r="B2119" s="4">
        <v>15.41</v>
      </c>
      <c r="C2119" s="4">
        <v>5.08</v>
      </c>
      <c r="D2119" s="4" t="s">
        <v>2373</v>
      </c>
      <c r="E2119" s="4" t="s">
        <v>2373</v>
      </c>
      <c r="F2119" s="4" t="s">
        <v>2373</v>
      </c>
      <c r="G2119" s="4">
        <v>0</v>
      </c>
      <c r="H2119" s="4" t="s">
        <v>2373</v>
      </c>
      <c r="I2119" s="4" t="str">
        <f t="shared" si="67"/>
        <v>Underweight</v>
      </c>
      <c r="J2119" s="36" t="str">
        <f t="shared" si="66"/>
        <v>Normal</v>
      </c>
    </row>
    <row r="2120" spans="1:10" x14ac:dyDescent="0.25">
      <c r="A2120" s="35" t="s">
        <v>239</v>
      </c>
      <c r="B2120" s="4">
        <v>23.83</v>
      </c>
      <c r="C2120" s="4">
        <v>5.68</v>
      </c>
      <c r="D2120" s="4" t="s">
        <v>2373</v>
      </c>
      <c r="E2120" s="4" t="s">
        <v>2373</v>
      </c>
      <c r="F2120" s="4" t="s">
        <v>2373</v>
      </c>
      <c r="G2120" s="4">
        <v>0</v>
      </c>
      <c r="H2120" s="4" t="s">
        <v>2373</v>
      </c>
      <c r="I2120" s="4" t="str">
        <f t="shared" si="67"/>
        <v>Normal Weight</v>
      </c>
      <c r="J2120" s="36" t="str">
        <f t="shared" si="66"/>
        <v>Normal</v>
      </c>
    </row>
    <row r="2121" spans="1:10" x14ac:dyDescent="0.25">
      <c r="A2121" s="35" t="s">
        <v>238</v>
      </c>
      <c r="B2121" s="4">
        <v>36</v>
      </c>
      <c r="C2121" s="4">
        <v>4.66</v>
      </c>
      <c r="D2121" s="4" t="s">
        <v>2373</v>
      </c>
      <c r="E2121" s="4" t="s">
        <v>2374</v>
      </c>
      <c r="F2121" s="4" t="s">
        <v>2373</v>
      </c>
      <c r="G2121" s="4">
        <v>1</v>
      </c>
      <c r="H2121" s="4" t="s">
        <v>2373</v>
      </c>
      <c r="I2121" s="4" t="str">
        <f t="shared" si="67"/>
        <v>Obesity</v>
      </c>
      <c r="J2121" s="36" t="str">
        <f t="shared" si="66"/>
        <v>Normal</v>
      </c>
    </row>
    <row r="2122" spans="1:10" x14ac:dyDescent="0.25">
      <c r="A2122" s="35" t="s">
        <v>237</v>
      </c>
      <c r="B2122" s="4">
        <v>28.82</v>
      </c>
      <c r="C2122" s="4">
        <v>5.59</v>
      </c>
      <c r="D2122" s="4" t="s">
        <v>2373</v>
      </c>
      <c r="E2122" s="4" t="s">
        <v>2374</v>
      </c>
      <c r="F2122" s="4" t="s">
        <v>2373</v>
      </c>
      <c r="G2122" s="4">
        <v>1</v>
      </c>
      <c r="H2122" s="4" t="s">
        <v>2373</v>
      </c>
      <c r="I2122" s="4" t="str">
        <f t="shared" si="67"/>
        <v>Over Weight</v>
      </c>
      <c r="J2122" s="36" t="str">
        <f t="shared" si="66"/>
        <v>Normal</v>
      </c>
    </row>
    <row r="2123" spans="1:10" x14ac:dyDescent="0.25">
      <c r="A2123" s="35" t="s">
        <v>236</v>
      </c>
      <c r="B2123" s="4">
        <v>28.05</v>
      </c>
      <c r="C2123" s="4">
        <v>6.2</v>
      </c>
      <c r="D2123" s="4" t="s">
        <v>2373</v>
      </c>
      <c r="E2123" s="4" t="s">
        <v>2374</v>
      </c>
      <c r="F2123" s="4" t="s">
        <v>2373</v>
      </c>
      <c r="G2123" s="4">
        <v>1</v>
      </c>
      <c r="H2123" s="4" t="s">
        <v>2373</v>
      </c>
      <c r="I2123" s="4" t="str">
        <f t="shared" si="67"/>
        <v>Over Weight</v>
      </c>
      <c r="J2123" s="36" t="str">
        <f t="shared" si="66"/>
        <v>Pre diabetes</v>
      </c>
    </row>
    <row r="2124" spans="1:10" x14ac:dyDescent="0.25">
      <c r="A2124" s="35" t="s">
        <v>235</v>
      </c>
      <c r="B2124" s="4">
        <v>27.1</v>
      </c>
      <c r="C2124" s="4">
        <v>4.45</v>
      </c>
      <c r="D2124" s="4" t="s">
        <v>2373</v>
      </c>
      <c r="E2124" s="4" t="s">
        <v>2374</v>
      </c>
      <c r="F2124" s="4" t="s">
        <v>2373</v>
      </c>
      <c r="G2124" s="4">
        <v>1</v>
      </c>
      <c r="H2124" s="4" t="s">
        <v>2373</v>
      </c>
      <c r="I2124" s="4" t="str">
        <f t="shared" si="67"/>
        <v>Over Weight</v>
      </c>
      <c r="J2124" s="36" t="str">
        <f t="shared" si="66"/>
        <v>Normal</v>
      </c>
    </row>
    <row r="2125" spans="1:10" x14ac:dyDescent="0.25">
      <c r="A2125" s="35" t="s">
        <v>234</v>
      </c>
      <c r="B2125" s="4">
        <v>24.3</v>
      </c>
      <c r="C2125" s="4">
        <v>6.1</v>
      </c>
      <c r="D2125" s="4" t="s">
        <v>2375</v>
      </c>
      <c r="E2125" s="4" t="s">
        <v>2374</v>
      </c>
      <c r="F2125" s="4" t="s">
        <v>2373</v>
      </c>
      <c r="G2125" s="4">
        <v>1</v>
      </c>
      <c r="H2125" s="4" t="s">
        <v>2373</v>
      </c>
      <c r="I2125" s="4" t="str">
        <f t="shared" si="67"/>
        <v>Normal Weight</v>
      </c>
      <c r="J2125" s="36" t="str">
        <f t="shared" si="66"/>
        <v>Pre diabetes</v>
      </c>
    </row>
    <row r="2126" spans="1:10" x14ac:dyDescent="0.25">
      <c r="A2126" s="35" t="s">
        <v>233</v>
      </c>
      <c r="B2126" s="4">
        <v>30.72</v>
      </c>
      <c r="C2126" s="4">
        <v>6.06</v>
      </c>
      <c r="D2126" s="4" t="s">
        <v>2373</v>
      </c>
      <c r="E2126" s="4" t="s">
        <v>2374</v>
      </c>
      <c r="F2126" s="4" t="s">
        <v>2373</v>
      </c>
      <c r="G2126" s="4">
        <v>1</v>
      </c>
      <c r="H2126" s="4" t="s">
        <v>2373</v>
      </c>
      <c r="I2126" s="4" t="str">
        <f t="shared" si="67"/>
        <v>Obesity</v>
      </c>
      <c r="J2126" s="36" t="str">
        <f t="shared" si="66"/>
        <v>Pre diabetes</v>
      </c>
    </row>
    <row r="2127" spans="1:10" x14ac:dyDescent="0.25">
      <c r="A2127" s="35" t="s">
        <v>232</v>
      </c>
      <c r="B2127" s="4">
        <v>37.43</v>
      </c>
      <c r="C2127" s="4">
        <v>4.5599999999999996</v>
      </c>
      <c r="D2127" s="4" t="s">
        <v>2373</v>
      </c>
      <c r="E2127" s="4" t="s">
        <v>2373</v>
      </c>
      <c r="F2127" s="4" t="s">
        <v>2375</v>
      </c>
      <c r="G2127" s="4">
        <v>1</v>
      </c>
      <c r="H2127" s="4" t="s">
        <v>2373</v>
      </c>
      <c r="I2127" s="4" t="str">
        <f t="shared" si="67"/>
        <v>Obesity</v>
      </c>
      <c r="J2127" s="36" t="str">
        <f t="shared" si="66"/>
        <v>Normal</v>
      </c>
    </row>
    <row r="2128" spans="1:10" x14ac:dyDescent="0.25">
      <c r="A2128" s="35" t="s">
        <v>231</v>
      </c>
      <c r="B2128" s="4">
        <v>25.74</v>
      </c>
      <c r="C2128" s="4">
        <v>6.41</v>
      </c>
      <c r="D2128" s="4" t="s">
        <v>2375</v>
      </c>
      <c r="E2128" s="4" t="s">
        <v>2373</v>
      </c>
      <c r="F2128" s="4" t="s">
        <v>2375</v>
      </c>
      <c r="G2128" s="4">
        <v>1</v>
      </c>
      <c r="H2128" s="4" t="s">
        <v>2373</v>
      </c>
      <c r="I2128" s="4" t="str">
        <f t="shared" si="67"/>
        <v>Over Weight</v>
      </c>
      <c r="J2128" s="36" t="str">
        <f t="shared" si="66"/>
        <v>Diabetes</v>
      </c>
    </row>
    <row r="2129" spans="1:10" x14ac:dyDescent="0.25">
      <c r="A2129" s="35" t="s">
        <v>230</v>
      </c>
      <c r="B2129" s="4">
        <v>36.575000000000003</v>
      </c>
      <c r="C2129" s="4">
        <v>5.57</v>
      </c>
      <c r="D2129" s="4" t="s">
        <v>2373</v>
      </c>
      <c r="E2129" s="4" t="s">
        <v>2373</v>
      </c>
      <c r="F2129" s="4" t="s">
        <v>2375</v>
      </c>
      <c r="G2129" s="4">
        <v>1</v>
      </c>
      <c r="H2129" s="4" t="s">
        <v>2373</v>
      </c>
      <c r="I2129" s="4" t="str">
        <f t="shared" si="67"/>
        <v>Obesity</v>
      </c>
      <c r="J2129" s="36" t="str">
        <f t="shared" si="66"/>
        <v>Normal</v>
      </c>
    </row>
    <row r="2130" spans="1:10" x14ac:dyDescent="0.25">
      <c r="A2130" s="35" t="s">
        <v>229</v>
      </c>
      <c r="B2130" s="4">
        <v>35.15</v>
      </c>
      <c r="C2130" s="4">
        <v>5.47</v>
      </c>
      <c r="D2130" s="4" t="s">
        <v>2373</v>
      </c>
      <c r="E2130" s="4" t="s">
        <v>2373</v>
      </c>
      <c r="F2130" s="4" t="s">
        <v>2375</v>
      </c>
      <c r="G2130" s="4">
        <v>1</v>
      </c>
      <c r="H2130" s="4" t="s">
        <v>2373</v>
      </c>
      <c r="I2130" s="4" t="str">
        <f t="shared" si="67"/>
        <v>Obesity</v>
      </c>
      <c r="J2130" s="36" t="str">
        <f t="shared" si="66"/>
        <v>Normal</v>
      </c>
    </row>
    <row r="2131" spans="1:10" x14ac:dyDescent="0.25">
      <c r="A2131" s="35" t="s">
        <v>228</v>
      </c>
      <c r="B2131" s="4">
        <v>32.11</v>
      </c>
      <c r="C2131" s="4">
        <v>4.43</v>
      </c>
      <c r="D2131" s="4" t="s">
        <v>2373</v>
      </c>
      <c r="E2131" s="4" t="s">
        <v>2373</v>
      </c>
      <c r="F2131" s="4" t="s">
        <v>2375</v>
      </c>
      <c r="G2131" s="4">
        <v>1</v>
      </c>
      <c r="H2131" s="4" t="s">
        <v>2373</v>
      </c>
      <c r="I2131" s="4" t="str">
        <f t="shared" si="67"/>
        <v>Obesity</v>
      </c>
      <c r="J2131" s="36" t="str">
        <f t="shared" si="66"/>
        <v>Normal</v>
      </c>
    </row>
    <row r="2132" spans="1:10" x14ac:dyDescent="0.25">
      <c r="A2132" s="35" t="s">
        <v>227</v>
      </c>
      <c r="B2132" s="4">
        <v>30.495000000000001</v>
      </c>
      <c r="C2132" s="4">
        <v>4.95</v>
      </c>
      <c r="D2132" s="4" t="s">
        <v>2373</v>
      </c>
      <c r="E2132" s="4" t="s">
        <v>2373</v>
      </c>
      <c r="F2132" s="4" t="s">
        <v>2375</v>
      </c>
      <c r="G2132" s="4">
        <v>1</v>
      </c>
      <c r="H2132" s="4" t="s">
        <v>2373</v>
      </c>
      <c r="I2132" s="4" t="str">
        <f t="shared" si="67"/>
        <v>Obesity</v>
      </c>
      <c r="J2132" s="36" t="str">
        <f t="shared" si="66"/>
        <v>Normal</v>
      </c>
    </row>
    <row r="2133" spans="1:10" x14ac:dyDescent="0.25">
      <c r="A2133" s="35" t="s">
        <v>226</v>
      </c>
      <c r="B2133" s="4">
        <v>29.24</v>
      </c>
      <c r="C2133" s="4">
        <v>4.04</v>
      </c>
      <c r="D2133" s="4" t="s">
        <v>2373</v>
      </c>
      <c r="E2133" s="4" t="s">
        <v>2374</v>
      </c>
      <c r="F2133" s="4" t="s">
        <v>2373</v>
      </c>
      <c r="G2133" s="4">
        <v>1</v>
      </c>
      <c r="H2133" s="4" t="s">
        <v>2373</v>
      </c>
      <c r="I2133" s="4" t="str">
        <f t="shared" si="67"/>
        <v>Over Weight</v>
      </c>
      <c r="J2133" s="36" t="str">
        <f t="shared" si="66"/>
        <v>Normal</v>
      </c>
    </row>
    <row r="2134" spans="1:10" x14ac:dyDescent="0.25">
      <c r="A2134" s="35" t="s">
        <v>225</v>
      </c>
      <c r="B2134" s="4">
        <v>22.515000000000001</v>
      </c>
      <c r="C2134" s="4">
        <v>5.93</v>
      </c>
      <c r="D2134" s="4" t="s">
        <v>2373</v>
      </c>
      <c r="E2134" s="4" t="s">
        <v>2373</v>
      </c>
      <c r="F2134" s="4" t="s">
        <v>2375</v>
      </c>
      <c r="G2134" s="4">
        <v>1</v>
      </c>
      <c r="H2134" s="4" t="s">
        <v>2373</v>
      </c>
      <c r="I2134" s="4" t="str">
        <f t="shared" si="67"/>
        <v>Normal Weight</v>
      </c>
      <c r="J2134" s="36" t="str">
        <f t="shared" si="66"/>
        <v>Pre diabetes</v>
      </c>
    </row>
    <row r="2135" spans="1:10" x14ac:dyDescent="0.25">
      <c r="A2135" s="35" t="s">
        <v>224</v>
      </c>
      <c r="B2135" s="4">
        <v>15.65</v>
      </c>
      <c r="C2135" s="4">
        <v>4.2300000000000004</v>
      </c>
      <c r="D2135" s="4" t="s">
        <v>2373</v>
      </c>
      <c r="E2135" s="4" t="s">
        <v>2373</v>
      </c>
      <c r="F2135" s="4" t="s">
        <v>2373</v>
      </c>
      <c r="G2135" s="4">
        <v>0</v>
      </c>
      <c r="H2135" s="4" t="s">
        <v>2373</v>
      </c>
      <c r="I2135" s="4" t="str">
        <f t="shared" si="67"/>
        <v>Underweight</v>
      </c>
      <c r="J2135" s="36" t="str">
        <f t="shared" si="66"/>
        <v>Normal</v>
      </c>
    </row>
    <row r="2136" spans="1:10" x14ac:dyDescent="0.25">
      <c r="A2136" s="35" t="s">
        <v>223</v>
      </c>
      <c r="B2136" s="4">
        <v>27.36</v>
      </c>
      <c r="C2136" s="4">
        <v>5.59</v>
      </c>
      <c r="D2136" s="4" t="s">
        <v>2375</v>
      </c>
      <c r="E2136" s="4" t="s">
        <v>2373</v>
      </c>
      <c r="F2136" s="4" t="s">
        <v>2373</v>
      </c>
      <c r="G2136" s="4">
        <v>0</v>
      </c>
      <c r="H2136" s="4" t="s">
        <v>2373</v>
      </c>
      <c r="I2136" s="4" t="str">
        <f t="shared" si="67"/>
        <v>Over Weight</v>
      </c>
      <c r="J2136" s="36" t="str">
        <f t="shared" si="66"/>
        <v>Normal</v>
      </c>
    </row>
    <row r="2137" spans="1:10" x14ac:dyDescent="0.25">
      <c r="A2137" s="35" t="s">
        <v>222</v>
      </c>
      <c r="B2137" s="4">
        <v>22.3</v>
      </c>
      <c r="C2137" s="4">
        <v>4.8899999999999997</v>
      </c>
      <c r="D2137" s="4" t="s">
        <v>2375</v>
      </c>
      <c r="E2137" s="4" t="s">
        <v>2373</v>
      </c>
      <c r="F2137" s="4" t="s">
        <v>2373</v>
      </c>
      <c r="G2137" s="4">
        <v>0</v>
      </c>
      <c r="H2137" s="4" t="s">
        <v>2373</v>
      </c>
      <c r="I2137" s="4" t="str">
        <f t="shared" si="67"/>
        <v>Normal Weight</v>
      </c>
      <c r="J2137" s="36" t="str">
        <f t="shared" si="66"/>
        <v>Normal</v>
      </c>
    </row>
    <row r="2138" spans="1:10" x14ac:dyDescent="0.25">
      <c r="A2138" s="35" t="s">
        <v>221</v>
      </c>
      <c r="B2138" s="4">
        <v>26.03</v>
      </c>
      <c r="C2138" s="4">
        <v>5.81</v>
      </c>
      <c r="D2138" s="4" t="s">
        <v>2375</v>
      </c>
      <c r="E2138" s="4" t="s">
        <v>2373</v>
      </c>
      <c r="F2138" s="4" t="s">
        <v>2373</v>
      </c>
      <c r="G2138" s="4">
        <v>0</v>
      </c>
      <c r="H2138" s="4" t="s">
        <v>2373</v>
      </c>
      <c r="I2138" s="4" t="str">
        <f t="shared" si="67"/>
        <v>Over Weight</v>
      </c>
      <c r="J2138" s="36" t="str">
        <f t="shared" si="66"/>
        <v>Pre diabetes</v>
      </c>
    </row>
    <row r="2139" spans="1:10" x14ac:dyDescent="0.25">
      <c r="A2139" s="35" t="s">
        <v>220</v>
      </c>
      <c r="B2139" s="4">
        <v>27.74</v>
      </c>
      <c r="C2139" s="4">
        <v>4.29</v>
      </c>
      <c r="D2139" s="4" t="s">
        <v>2373</v>
      </c>
      <c r="E2139" s="4" t="s">
        <v>2374</v>
      </c>
      <c r="F2139" s="4" t="s">
        <v>2373</v>
      </c>
      <c r="G2139" s="4">
        <v>1</v>
      </c>
      <c r="H2139" s="4" t="s">
        <v>2373</v>
      </c>
      <c r="I2139" s="4" t="str">
        <f t="shared" si="67"/>
        <v>Over Weight</v>
      </c>
      <c r="J2139" s="36" t="str">
        <f t="shared" si="66"/>
        <v>Normal</v>
      </c>
    </row>
    <row r="2140" spans="1:10" x14ac:dyDescent="0.25">
      <c r="A2140" s="35" t="s">
        <v>219</v>
      </c>
      <c r="B2140" s="4">
        <v>32.11</v>
      </c>
      <c r="C2140" s="4">
        <v>4.03</v>
      </c>
      <c r="D2140" s="4" t="s">
        <v>2375</v>
      </c>
      <c r="E2140" s="4" t="s">
        <v>2374</v>
      </c>
      <c r="F2140" s="4" t="s">
        <v>2373</v>
      </c>
      <c r="G2140" s="4">
        <v>2</v>
      </c>
      <c r="H2140" s="4" t="s">
        <v>2373</v>
      </c>
      <c r="I2140" s="4" t="str">
        <f t="shared" si="67"/>
        <v>Obesity</v>
      </c>
      <c r="J2140" s="36" t="str">
        <f t="shared" si="66"/>
        <v>Normal</v>
      </c>
    </row>
    <row r="2141" spans="1:10" x14ac:dyDescent="0.25">
      <c r="A2141" s="35" t="s">
        <v>218</v>
      </c>
      <c r="B2141" s="4">
        <v>25.175000000000001</v>
      </c>
      <c r="C2141" s="4">
        <v>6.29</v>
      </c>
      <c r="D2141" s="4" t="s">
        <v>2375</v>
      </c>
      <c r="E2141" s="4" t="s">
        <v>2374</v>
      </c>
      <c r="F2141" s="4" t="s">
        <v>2373</v>
      </c>
      <c r="G2141" s="4">
        <v>2</v>
      </c>
      <c r="H2141" s="4" t="s">
        <v>2373</v>
      </c>
      <c r="I2141" s="4" t="str">
        <f t="shared" si="67"/>
        <v>Over Weight</v>
      </c>
      <c r="J2141" s="36" t="str">
        <f t="shared" si="66"/>
        <v>Pre diabetes</v>
      </c>
    </row>
    <row r="2142" spans="1:10" x14ac:dyDescent="0.25">
      <c r="A2142" s="35" t="s">
        <v>217</v>
      </c>
      <c r="B2142" s="4">
        <v>39.49</v>
      </c>
      <c r="C2142" s="4">
        <v>4.4800000000000004</v>
      </c>
      <c r="D2142" s="4" t="s">
        <v>2375</v>
      </c>
      <c r="E2142" s="4" t="s">
        <v>2373</v>
      </c>
      <c r="F2142" s="4" t="s">
        <v>2373</v>
      </c>
      <c r="G2142" s="4">
        <v>0</v>
      </c>
      <c r="H2142" s="4" t="s">
        <v>2373</v>
      </c>
      <c r="I2142" s="4" t="str">
        <f t="shared" si="67"/>
        <v>Obesity</v>
      </c>
      <c r="J2142" s="36" t="str">
        <f t="shared" si="66"/>
        <v>Normal</v>
      </c>
    </row>
    <row r="2143" spans="1:10" x14ac:dyDescent="0.25">
      <c r="A2143" s="35" t="s">
        <v>216</v>
      </c>
      <c r="B2143" s="4">
        <v>34.869999999999997</v>
      </c>
      <c r="C2143" s="4">
        <v>5.51</v>
      </c>
      <c r="D2143" s="4" t="s">
        <v>2375</v>
      </c>
      <c r="E2143" s="4" t="s">
        <v>2373</v>
      </c>
      <c r="F2143" s="4" t="s">
        <v>2373</v>
      </c>
      <c r="G2143" s="4">
        <v>0</v>
      </c>
      <c r="H2143" s="4" t="s">
        <v>2373</v>
      </c>
      <c r="I2143" s="4" t="str">
        <f t="shared" si="67"/>
        <v>Obesity</v>
      </c>
      <c r="J2143" s="36" t="str">
        <f t="shared" si="66"/>
        <v>Normal</v>
      </c>
    </row>
    <row r="2144" spans="1:10" x14ac:dyDescent="0.25">
      <c r="A2144" s="35" t="s">
        <v>215</v>
      </c>
      <c r="B2144" s="4">
        <v>34.6</v>
      </c>
      <c r="C2144" s="4">
        <v>4.5</v>
      </c>
      <c r="D2144" s="4" t="s">
        <v>2375</v>
      </c>
      <c r="E2144" s="4" t="s">
        <v>2373</v>
      </c>
      <c r="F2144" s="4" t="s">
        <v>2373</v>
      </c>
      <c r="G2144" s="4">
        <v>0</v>
      </c>
      <c r="H2144" s="4" t="s">
        <v>2373</v>
      </c>
      <c r="I2144" s="4" t="str">
        <f t="shared" si="67"/>
        <v>Obesity</v>
      </c>
      <c r="J2144" s="36" t="str">
        <f t="shared" si="66"/>
        <v>Normal</v>
      </c>
    </row>
    <row r="2145" spans="1:10" x14ac:dyDescent="0.25">
      <c r="A2145" s="35" t="s">
        <v>214</v>
      </c>
      <c r="B2145" s="4">
        <v>25.8</v>
      </c>
      <c r="C2145" s="4">
        <v>6.29</v>
      </c>
      <c r="D2145" s="4" t="s">
        <v>2375</v>
      </c>
      <c r="E2145" s="4" t="s">
        <v>2373</v>
      </c>
      <c r="F2145" s="4" t="s">
        <v>2373</v>
      </c>
      <c r="G2145" s="4">
        <v>0</v>
      </c>
      <c r="H2145" s="4" t="s">
        <v>2373</v>
      </c>
      <c r="I2145" s="4" t="str">
        <f t="shared" si="67"/>
        <v>Over Weight</v>
      </c>
      <c r="J2145" s="36" t="str">
        <f t="shared" si="66"/>
        <v>Pre diabetes</v>
      </c>
    </row>
    <row r="2146" spans="1:10" x14ac:dyDescent="0.25">
      <c r="A2146" s="35" t="s">
        <v>213</v>
      </c>
      <c r="B2146" s="4">
        <v>35.86</v>
      </c>
      <c r="C2146" s="4">
        <v>4.33</v>
      </c>
      <c r="D2146" s="4" t="s">
        <v>2373</v>
      </c>
      <c r="E2146" s="4" t="s">
        <v>2373</v>
      </c>
      <c r="F2146" s="4" t="s">
        <v>2373</v>
      </c>
      <c r="G2146" s="4">
        <v>1</v>
      </c>
      <c r="H2146" s="4" t="s">
        <v>2373</v>
      </c>
      <c r="I2146" s="4" t="str">
        <f t="shared" si="67"/>
        <v>Obesity</v>
      </c>
      <c r="J2146" s="36" t="str">
        <f t="shared" si="66"/>
        <v>Normal</v>
      </c>
    </row>
    <row r="2147" spans="1:10" x14ac:dyDescent="0.25">
      <c r="A2147" s="35" t="s">
        <v>212</v>
      </c>
      <c r="B2147" s="4">
        <v>40.47</v>
      </c>
      <c r="C2147" s="4">
        <v>11.15</v>
      </c>
      <c r="D2147" s="4" t="s">
        <v>2373</v>
      </c>
      <c r="E2147" s="4" t="s">
        <v>2373</v>
      </c>
      <c r="F2147" s="4" t="s">
        <v>2373</v>
      </c>
      <c r="G2147" s="4">
        <v>0</v>
      </c>
      <c r="H2147" s="4" t="s">
        <v>2373</v>
      </c>
      <c r="I2147" s="4" t="str">
        <f t="shared" si="67"/>
        <v>Obesity</v>
      </c>
      <c r="J2147" s="36" t="str">
        <f t="shared" si="66"/>
        <v>Diabetes</v>
      </c>
    </row>
    <row r="2148" spans="1:10" x14ac:dyDescent="0.25">
      <c r="A2148" s="35" t="s">
        <v>211</v>
      </c>
      <c r="B2148" s="4">
        <v>32.01</v>
      </c>
      <c r="C2148" s="4">
        <v>6.45</v>
      </c>
      <c r="D2148" s="4" t="s">
        <v>2373</v>
      </c>
      <c r="E2148" s="4" t="s">
        <v>2373</v>
      </c>
      <c r="F2148" s="4" t="s">
        <v>2373</v>
      </c>
      <c r="G2148" s="4">
        <v>1</v>
      </c>
      <c r="H2148" s="4" t="s">
        <v>2373</v>
      </c>
      <c r="I2148" s="4" t="str">
        <f t="shared" si="67"/>
        <v>Obesity</v>
      </c>
      <c r="J2148" s="36" t="str">
        <f t="shared" si="66"/>
        <v>Diabetes</v>
      </c>
    </row>
    <row r="2149" spans="1:10" x14ac:dyDescent="0.25">
      <c r="A2149" s="35" t="s">
        <v>210</v>
      </c>
      <c r="B2149" s="4">
        <v>33</v>
      </c>
      <c r="C2149" s="4">
        <v>9.27</v>
      </c>
      <c r="D2149" s="4" t="s">
        <v>2373</v>
      </c>
      <c r="E2149" s="4" t="s">
        <v>2373</v>
      </c>
      <c r="F2149" s="4" t="s">
        <v>2373</v>
      </c>
      <c r="G2149" s="4">
        <v>0</v>
      </c>
      <c r="H2149" s="4" t="s">
        <v>2373</v>
      </c>
      <c r="I2149" s="4" t="str">
        <f t="shared" si="67"/>
        <v>Obesity</v>
      </c>
      <c r="J2149" s="36" t="str">
        <f t="shared" si="66"/>
        <v>Diabetes</v>
      </c>
    </row>
    <row r="2150" spans="1:10" x14ac:dyDescent="0.25">
      <c r="A2150" s="35" t="s">
        <v>209</v>
      </c>
      <c r="B2150" s="4">
        <v>29.3</v>
      </c>
      <c r="C2150" s="4">
        <v>6.15</v>
      </c>
      <c r="D2150" s="4" t="s">
        <v>2373</v>
      </c>
      <c r="E2150" s="4" t="s">
        <v>2373</v>
      </c>
      <c r="F2150" s="4" t="s">
        <v>2373</v>
      </c>
      <c r="G2150" s="4">
        <v>1</v>
      </c>
      <c r="H2150" s="4" t="s">
        <v>2373</v>
      </c>
      <c r="I2150" s="4" t="str">
        <f t="shared" si="67"/>
        <v>Over Weight</v>
      </c>
      <c r="J2150" s="36" t="str">
        <f t="shared" si="66"/>
        <v>Pre diabetes</v>
      </c>
    </row>
    <row r="2151" spans="1:10" x14ac:dyDescent="0.25">
      <c r="A2151" s="35" t="s">
        <v>208</v>
      </c>
      <c r="B2151" s="4">
        <v>25.8</v>
      </c>
      <c r="C2151" s="4">
        <v>4.13</v>
      </c>
      <c r="D2151" s="4" t="s">
        <v>2373</v>
      </c>
      <c r="E2151" s="4" t="s">
        <v>2373</v>
      </c>
      <c r="F2151" s="4" t="s">
        <v>2373</v>
      </c>
      <c r="G2151" s="4">
        <v>1</v>
      </c>
      <c r="H2151" s="4" t="s">
        <v>2373</v>
      </c>
      <c r="I2151" s="4" t="str">
        <f t="shared" si="67"/>
        <v>Over Weight</v>
      </c>
      <c r="J2151" s="36" t="str">
        <f t="shared" si="66"/>
        <v>Normal</v>
      </c>
    </row>
    <row r="2152" spans="1:10" x14ac:dyDescent="0.25">
      <c r="A2152" s="35" t="s">
        <v>207</v>
      </c>
      <c r="B2152" s="4">
        <v>23.4</v>
      </c>
      <c r="C2152" s="4">
        <v>4.24</v>
      </c>
      <c r="D2152" s="4" t="s">
        <v>2373</v>
      </c>
      <c r="E2152" s="4" t="s">
        <v>2373</v>
      </c>
      <c r="F2152" s="4" t="s">
        <v>2373</v>
      </c>
      <c r="G2152" s="4">
        <v>1</v>
      </c>
      <c r="H2152" s="4" t="s">
        <v>2373</v>
      </c>
      <c r="I2152" s="4" t="str">
        <f t="shared" si="67"/>
        <v>Normal Weight</v>
      </c>
      <c r="J2152" s="36" t="str">
        <f t="shared" si="66"/>
        <v>Normal</v>
      </c>
    </row>
    <row r="2153" spans="1:10" x14ac:dyDescent="0.25">
      <c r="A2153" s="35" t="s">
        <v>206</v>
      </c>
      <c r="B2153" s="4">
        <v>27.93</v>
      </c>
      <c r="C2153" s="4">
        <v>9.8800000000000008</v>
      </c>
      <c r="D2153" s="4" t="s">
        <v>2373</v>
      </c>
      <c r="E2153" s="4" t="s">
        <v>2373</v>
      </c>
      <c r="F2153" s="4" t="s">
        <v>2373</v>
      </c>
      <c r="G2153" s="4">
        <v>0</v>
      </c>
      <c r="H2153" s="4" t="s">
        <v>2373</v>
      </c>
      <c r="I2153" s="4" t="str">
        <f t="shared" si="67"/>
        <v>Over Weight</v>
      </c>
      <c r="J2153" s="36" t="str">
        <f t="shared" si="66"/>
        <v>Diabetes</v>
      </c>
    </row>
    <row r="2154" spans="1:10" x14ac:dyDescent="0.25">
      <c r="A2154" s="35" t="s">
        <v>205</v>
      </c>
      <c r="B2154" s="4">
        <v>22</v>
      </c>
      <c r="C2154" s="4">
        <v>9.5</v>
      </c>
      <c r="D2154" s="4" t="s">
        <v>2373</v>
      </c>
      <c r="E2154" s="4" t="s">
        <v>2373</v>
      </c>
      <c r="F2154" s="4" t="s">
        <v>2373</v>
      </c>
      <c r="G2154" s="4">
        <v>0</v>
      </c>
      <c r="H2154" s="4" t="s">
        <v>2373</v>
      </c>
      <c r="I2154" s="4" t="str">
        <f t="shared" si="67"/>
        <v>Normal Weight</v>
      </c>
      <c r="J2154" s="36" t="str">
        <f t="shared" si="66"/>
        <v>Diabetes</v>
      </c>
    </row>
    <row r="2155" spans="1:10" x14ac:dyDescent="0.25">
      <c r="A2155" s="35" t="s">
        <v>204</v>
      </c>
      <c r="B2155" s="4">
        <v>36.86</v>
      </c>
      <c r="C2155" s="4">
        <v>4.97</v>
      </c>
      <c r="D2155" s="4" t="s">
        <v>2375</v>
      </c>
      <c r="E2155" s="4" t="s">
        <v>2373</v>
      </c>
      <c r="F2155" s="4" t="s">
        <v>2373</v>
      </c>
      <c r="G2155" s="4">
        <v>0</v>
      </c>
      <c r="H2155" s="4" t="s">
        <v>2373</v>
      </c>
      <c r="I2155" s="4" t="str">
        <f t="shared" si="67"/>
        <v>Obesity</v>
      </c>
      <c r="J2155" s="36" t="str">
        <f t="shared" si="66"/>
        <v>Normal</v>
      </c>
    </row>
    <row r="2156" spans="1:10" x14ac:dyDescent="0.25">
      <c r="A2156" s="35" t="s">
        <v>203</v>
      </c>
      <c r="B2156" s="4">
        <v>31.254999999999999</v>
      </c>
      <c r="C2156" s="4">
        <v>5.49</v>
      </c>
      <c r="D2156" s="4" t="s">
        <v>2375</v>
      </c>
      <c r="E2156" s="4" t="s">
        <v>2373</v>
      </c>
      <c r="F2156" s="4" t="s">
        <v>2373</v>
      </c>
      <c r="G2156" s="4">
        <v>0</v>
      </c>
      <c r="H2156" s="4" t="s">
        <v>2373</v>
      </c>
      <c r="I2156" s="4" t="str">
        <f t="shared" si="67"/>
        <v>Obesity</v>
      </c>
      <c r="J2156" s="36" t="str">
        <f t="shared" si="66"/>
        <v>Normal</v>
      </c>
    </row>
    <row r="2157" spans="1:10" x14ac:dyDescent="0.25">
      <c r="A2157" s="35" t="s">
        <v>202</v>
      </c>
      <c r="B2157" s="4">
        <v>23.06</v>
      </c>
      <c r="C2157" s="4">
        <v>4.47</v>
      </c>
      <c r="D2157" s="4" t="s">
        <v>2373</v>
      </c>
      <c r="E2157" s="4" t="s">
        <v>2373</v>
      </c>
      <c r="F2157" s="4" t="s">
        <v>2373</v>
      </c>
      <c r="G2157" s="4">
        <v>0</v>
      </c>
      <c r="H2157" s="4" t="s">
        <v>2373</v>
      </c>
      <c r="I2157" s="4" t="str">
        <f t="shared" si="67"/>
        <v>Normal Weight</v>
      </c>
      <c r="J2157" s="36" t="str">
        <f t="shared" si="66"/>
        <v>Normal</v>
      </c>
    </row>
    <row r="2158" spans="1:10" x14ac:dyDescent="0.25">
      <c r="A2158" s="35" t="s">
        <v>201</v>
      </c>
      <c r="B2158" s="4">
        <v>28.975000000000001</v>
      </c>
      <c r="C2158" s="4">
        <v>4.34</v>
      </c>
      <c r="D2158" s="4" t="s">
        <v>2375</v>
      </c>
      <c r="E2158" s="4" t="s">
        <v>2373</v>
      </c>
      <c r="F2158" s="4" t="s">
        <v>2373</v>
      </c>
      <c r="G2158" s="4">
        <v>0</v>
      </c>
      <c r="H2158" s="4" t="s">
        <v>2373</v>
      </c>
      <c r="I2158" s="4" t="str">
        <f t="shared" si="67"/>
        <v>Over Weight</v>
      </c>
      <c r="J2158" s="36" t="str">
        <f t="shared" si="66"/>
        <v>Normal</v>
      </c>
    </row>
    <row r="2159" spans="1:10" x14ac:dyDescent="0.25">
      <c r="A2159" s="35" t="s">
        <v>200</v>
      </c>
      <c r="B2159" s="4">
        <v>33.299999999999997</v>
      </c>
      <c r="C2159" s="4">
        <v>9.49</v>
      </c>
      <c r="D2159" s="4" t="s">
        <v>2373</v>
      </c>
      <c r="E2159" s="4" t="s">
        <v>2373</v>
      </c>
      <c r="F2159" s="4" t="s">
        <v>2373</v>
      </c>
      <c r="G2159" s="4">
        <v>0</v>
      </c>
      <c r="H2159" s="4" t="s">
        <v>2373</v>
      </c>
      <c r="I2159" s="4" t="str">
        <f t="shared" si="67"/>
        <v>Obesity</v>
      </c>
      <c r="J2159" s="36" t="str">
        <f t="shared" si="66"/>
        <v>Diabetes</v>
      </c>
    </row>
    <row r="2160" spans="1:10" x14ac:dyDescent="0.25">
      <c r="A2160" s="35" t="s">
        <v>199</v>
      </c>
      <c r="B2160" s="4">
        <v>33</v>
      </c>
      <c r="C2160" s="4">
        <v>10.16</v>
      </c>
      <c r="D2160" s="4" t="s">
        <v>2373</v>
      </c>
      <c r="E2160" s="4" t="s">
        <v>2373</v>
      </c>
      <c r="F2160" s="4" t="s">
        <v>2373</v>
      </c>
      <c r="G2160" s="4">
        <v>0</v>
      </c>
      <c r="H2160" s="4" t="s">
        <v>2373</v>
      </c>
      <c r="I2160" s="4" t="str">
        <f t="shared" si="67"/>
        <v>Obesity</v>
      </c>
      <c r="J2160" s="36" t="str">
        <f t="shared" si="66"/>
        <v>Diabetes</v>
      </c>
    </row>
    <row r="2161" spans="1:10" x14ac:dyDescent="0.25">
      <c r="A2161" s="35" t="s">
        <v>198</v>
      </c>
      <c r="B2161" s="4">
        <v>31.46</v>
      </c>
      <c r="C2161" s="4">
        <v>11.19</v>
      </c>
      <c r="D2161" s="4" t="s">
        <v>2373</v>
      </c>
      <c r="E2161" s="4" t="s">
        <v>2373</v>
      </c>
      <c r="F2161" s="4" t="s">
        <v>2373</v>
      </c>
      <c r="G2161" s="4">
        <v>0</v>
      </c>
      <c r="H2161" s="4" t="s">
        <v>2373</v>
      </c>
      <c r="I2161" s="4" t="str">
        <f t="shared" si="67"/>
        <v>Obesity</v>
      </c>
      <c r="J2161" s="36" t="str">
        <f t="shared" si="66"/>
        <v>Diabetes</v>
      </c>
    </row>
    <row r="2162" spans="1:10" x14ac:dyDescent="0.25">
      <c r="A2162" s="35" t="s">
        <v>197</v>
      </c>
      <c r="B2162" s="4">
        <v>29.6</v>
      </c>
      <c r="C2162" s="4">
        <v>11.03</v>
      </c>
      <c r="D2162" s="4" t="s">
        <v>2373</v>
      </c>
      <c r="E2162" s="4" t="s">
        <v>2373</v>
      </c>
      <c r="F2162" s="4" t="s">
        <v>2373</v>
      </c>
      <c r="G2162" s="4">
        <v>0</v>
      </c>
      <c r="H2162" s="4" t="s">
        <v>2373</v>
      </c>
      <c r="I2162" s="4" t="str">
        <f t="shared" si="67"/>
        <v>Over Weight</v>
      </c>
      <c r="J2162" s="36" t="str">
        <f t="shared" si="66"/>
        <v>Diabetes</v>
      </c>
    </row>
    <row r="2163" spans="1:10" x14ac:dyDescent="0.25">
      <c r="A2163" s="35" t="s">
        <v>196</v>
      </c>
      <c r="B2163" s="4">
        <v>22.05</v>
      </c>
      <c r="C2163" s="4">
        <v>4.43</v>
      </c>
      <c r="D2163" s="4" t="s">
        <v>2375</v>
      </c>
      <c r="E2163" s="4" t="s">
        <v>2373</v>
      </c>
      <c r="F2163" s="4" t="s">
        <v>2373</v>
      </c>
      <c r="G2163" s="4">
        <v>0</v>
      </c>
      <c r="H2163" s="4" t="s">
        <v>2373</v>
      </c>
      <c r="I2163" s="4" t="str">
        <f t="shared" si="67"/>
        <v>Normal Weight</v>
      </c>
      <c r="J2163" s="36" t="str">
        <f t="shared" si="66"/>
        <v>Normal</v>
      </c>
    </row>
    <row r="2164" spans="1:10" x14ac:dyDescent="0.25">
      <c r="A2164" s="35" t="s">
        <v>194</v>
      </c>
      <c r="B2164" s="4">
        <v>27.06</v>
      </c>
      <c r="C2164" s="4">
        <v>6.14</v>
      </c>
      <c r="D2164" s="4" t="s">
        <v>2373</v>
      </c>
      <c r="E2164" s="4" t="s">
        <v>2374</v>
      </c>
      <c r="F2164" s="4" t="s">
        <v>2373</v>
      </c>
      <c r="G2164" s="4">
        <v>1</v>
      </c>
      <c r="H2164" s="4" t="s">
        <v>2373</v>
      </c>
      <c r="I2164" s="4" t="str">
        <f t="shared" si="67"/>
        <v>Over Weight</v>
      </c>
      <c r="J2164" s="36" t="str">
        <f t="shared" si="66"/>
        <v>Pre diabetes</v>
      </c>
    </row>
    <row r="2165" spans="1:10" x14ac:dyDescent="0.25">
      <c r="A2165" s="35" t="s">
        <v>193</v>
      </c>
      <c r="B2165" s="4">
        <v>20.49</v>
      </c>
      <c r="C2165" s="4">
        <v>4.87</v>
      </c>
      <c r="D2165" s="4" t="s">
        <v>2373</v>
      </c>
      <c r="E2165" s="4" t="s">
        <v>2373</v>
      </c>
      <c r="F2165" s="4" t="s">
        <v>2373</v>
      </c>
      <c r="G2165" s="4">
        <v>0</v>
      </c>
      <c r="H2165" s="4" t="s">
        <v>2373</v>
      </c>
      <c r="I2165" s="4" t="str">
        <f t="shared" si="67"/>
        <v>Normal Weight</v>
      </c>
      <c r="J2165" s="36" t="str">
        <f t="shared" si="66"/>
        <v>Normal</v>
      </c>
    </row>
    <row r="2166" spans="1:10" x14ac:dyDescent="0.25">
      <c r="A2166" s="35" t="s">
        <v>192</v>
      </c>
      <c r="B2166" s="4">
        <v>28.4</v>
      </c>
      <c r="C2166" s="4">
        <v>4.3</v>
      </c>
      <c r="D2166" s="4" t="s">
        <v>2373</v>
      </c>
      <c r="E2166" s="4" t="s">
        <v>2373</v>
      </c>
      <c r="F2166" s="4" t="s">
        <v>2375</v>
      </c>
      <c r="G2166" s="4">
        <v>1</v>
      </c>
      <c r="H2166" s="4" t="s">
        <v>2373</v>
      </c>
      <c r="I2166" s="4" t="str">
        <f t="shared" si="67"/>
        <v>Over Weight</v>
      </c>
      <c r="J2166" s="36" t="str">
        <f t="shared" si="66"/>
        <v>Normal</v>
      </c>
    </row>
    <row r="2167" spans="1:10" x14ac:dyDescent="0.25">
      <c r="A2167" s="35" t="s">
        <v>191</v>
      </c>
      <c r="B2167" s="4">
        <v>41.91</v>
      </c>
      <c r="C2167" s="4">
        <v>6.19</v>
      </c>
      <c r="D2167" s="4" t="s">
        <v>2373</v>
      </c>
      <c r="E2167" s="4" t="s">
        <v>2373</v>
      </c>
      <c r="F2167" s="4" t="s">
        <v>2373</v>
      </c>
      <c r="G2167" s="4">
        <v>0</v>
      </c>
      <c r="H2167" s="4" t="s">
        <v>2373</v>
      </c>
      <c r="I2167" s="4" t="str">
        <f t="shared" si="67"/>
        <v>Obesity</v>
      </c>
      <c r="J2167" s="36" t="str">
        <f t="shared" si="66"/>
        <v>Pre diabetes</v>
      </c>
    </row>
    <row r="2168" spans="1:10" x14ac:dyDescent="0.25">
      <c r="A2168" s="35" t="s">
        <v>190</v>
      </c>
      <c r="B2168" s="4">
        <v>24.6</v>
      </c>
      <c r="C2168" s="4">
        <v>6.19</v>
      </c>
      <c r="D2168" s="4" t="s">
        <v>2373</v>
      </c>
      <c r="E2168" s="4" t="s">
        <v>2373</v>
      </c>
      <c r="F2168" s="4" t="s">
        <v>2375</v>
      </c>
      <c r="G2168" s="4">
        <v>1</v>
      </c>
      <c r="H2168" s="4" t="s">
        <v>2373</v>
      </c>
      <c r="I2168" s="4" t="str">
        <f t="shared" si="67"/>
        <v>Normal Weight</v>
      </c>
      <c r="J2168" s="36" t="str">
        <f t="shared" si="66"/>
        <v>Pre diabetes</v>
      </c>
    </row>
    <row r="2169" spans="1:10" x14ac:dyDescent="0.25">
      <c r="A2169" s="35" t="s">
        <v>189</v>
      </c>
      <c r="B2169" s="4">
        <v>20.9</v>
      </c>
      <c r="C2169" s="4">
        <v>5.12</v>
      </c>
      <c r="D2169" s="4" t="s">
        <v>2373</v>
      </c>
      <c r="E2169" s="4" t="s">
        <v>2373</v>
      </c>
      <c r="F2169" s="4" t="s">
        <v>2375</v>
      </c>
      <c r="G2169" s="4">
        <v>1</v>
      </c>
      <c r="H2169" s="4" t="s">
        <v>2373</v>
      </c>
      <c r="I2169" s="4" t="str">
        <f t="shared" si="67"/>
        <v>Normal Weight</v>
      </c>
      <c r="J2169" s="36" t="str">
        <f t="shared" si="66"/>
        <v>Normal</v>
      </c>
    </row>
    <row r="2170" spans="1:10" x14ac:dyDescent="0.25">
      <c r="A2170" s="35" t="s">
        <v>188</v>
      </c>
      <c r="B2170" s="4">
        <v>34.4</v>
      </c>
      <c r="C2170" s="4">
        <v>4.04</v>
      </c>
      <c r="D2170" s="4" t="s">
        <v>2373</v>
      </c>
      <c r="E2170" s="4" t="s">
        <v>2373</v>
      </c>
      <c r="F2170" s="4" t="s">
        <v>2373</v>
      </c>
      <c r="G2170" s="4">
        <v>0</v>
      </c>
      <c r="H2170" s="4" t="s">
        <v>2373</v>
      </c>
      <c r="I2170" s="4" t="str">
        <f t="shared" si="67"/>
        <v>Obesity</v>
      </c>
      <c r="J2170" s="36" t="str">
        <f t="shared" ref="J2170:J2233" si="68">IF(C2170&lt;5.7,"Normal",IF(C2170&lt;6.4,"Pre diabetes","Diabetes"))</f>
        <v>Normal</v>
      </c>
    </row>
    <row r="2171" spans="1:10" x14ac:dyDescent="0.25">
      <c r="A2171" s="35" t="s">
        <v>187</v>
      </c>
      <c r="B2171" s="4">
        <v>32.56</v>
      </c>
      <c r="C2171" s="4">
        <v>5.36</v>
      </c>
      <c r="D2171" s="4" t="s">
        <v>2373</v>
      </c>
      <c r="E2171" s="4" t="s">
        <v>2373</v>
      </c>
      <c r="F2171" s="4" t="s">
        <v>2373</v>
      </c>
      <c r="G2171" s="4">
        <v>0</v>
      </c>
      <c r="H2171" s="4" t="s">
        <v>2373</v>
      </c>
      <c r="I2171" s="4" t="str">
        <f t="shared" si="67"/>
        <v>Obesity</v>
      </c>
      <c r="J2171" s="36" t="str">
        <f t="shared" si="68"/>
        <v>Normal</v>
      </c>
    </row>
    <row r="2172" spans="1:10" x14ac:dyDescent="0.25">
      <c r="A2172" s="35" t="s">
        <v>186</v>
      </c>
      <c r="B2172" s="4">
        <v>27.98</v>
      </c>
      <c r="C2172" s="4">
        <v>4.38</v>
      </c>
      <c r="D2172" s="4" t="s">
        <v>2373</v>
      </c>
      <c r="E2172" s="4" t="s">
        <v>2374</v>
      </c>
      <c r="F2172" s="4" t="s">
        <v>2373</v>
      </c>
      <c r="G2172" s="4">
        <v>1</v>
      </c>
      <c r="H2172" s="4" t="s">
        <v>2373</v>
      </c>
      <c r="I2172" s="4" t="str">
        <f t="shared" si="67"/>
        <v>Over Weight</v>
      </c>
      <c r="J2172" s="36" t="str">
        <f t="shared" si="68"/>
        <v>Normal</v>
      </c>
    </row>
    <row r="2173" spans="1:10" x14ac:dyDescent="0.25">
      <c r="A2173" s="35" t="s">
        <v>185</v>
      </c>
      <c r="B2173" s="4">
        <v>26.51</v>
      </c>
      <c r="C2173" s="4">
        <v>4.58</v>
      </c>
      <c r="D2173" s="4" t="s">
        <v>2373</v>
      </c>
      <c r="E2173" s="4" t="s">
        <v>2373</v>
      </c>
      <c r="F2173" s="4" t="s">
        <v>2373</v>
      </c>
      <c r="G2173" s="4">
        <v>0</v>
      </c>
      <c r="H2173" s="4" t="s">
        <v>2373</v>
      </c>
      <c r="I2173" s="4" t="str">
        <f t="shared" si="67"/>
        <v>Over Weight</v>
      </c>
      <c r="J2173" s="36" t="str">
        <f t="shared" si="68"/>
        <v>Normal</v>
      </c>
    </row>
    <row r="2174" spans="1:10" x14ac:dyDescent="0.25">
      <c r="A2174" s="35" t="s">
        <v>184</v>
      </c>
      <c r="B2174" s="4">
        <v>29.734999999999999</v>
      </c>
      <c r="C2174" s="4">
        <v>11.92</v>
      </c>
      <c r="D2174" s="4" t="s">
        <v>2373</v>
      </c>
      <c r="E2174" s="4" t="s">
        <v>2373</v>
      </c>
      <c r="F2174" s="4" t="s">
        <v>2373</v>
      </c>
      <c r="G2174" s="4">
        <v>0</v>
      </c>
      <c r="H2174" s="4" t="s">
        <v>2373</v>
      </c>
      <c r="I2174" s="4" t="str">
        <f t="shared" si="67"/>
        <v>Over Weight</v>
      </c>
      <c r="J2174" s="36" t="str">
        <f t="shared" si="68"/>
        <v>Diabetes</v>
      </c>
    </row>
    <row r="2175" spans="1:10" x14ac:dyDescent="0.25">
      <c r="A2175" s="35" t="s">
        <v>183</v>
      </c>
      <c r="B2175" s="4">
        <v>40.5</v>
      </c>
      <c r="C2175" s="4">
        <v>5.4</v>
      </c>
      <c r="D2175" s="4" t="s">
        <v>2373</v>
      </c>
      <c r="E2175" s="4" t="s">
        <v>2373</v>
      </c>
      <c r="F2175" s="4" t="s">
        <v>2375</v>
      </c>
      <c r="G2175" s="4">
        <v>1</v>
      </c>
      <c r="H2175" s="4" t="s">
        <v>2373</v>
      </c>
      <c r="I2175" s="4" t="str">
        <f t="shared" si="67"/>
        <v>Obesity</v>
      </c>
      <c r="J2175" s="36" t="str">
        <f t="shared" si="68"/>
        <v>Normal</v>
      </c>
    </row>
    <row r="2176" spans="1:10" x14ac:dyDescent="0.25">
      <c r="A2176" s="35" t="s">
        <v>182</v>
      </c>
      <c r="B2176" s="4">
        <v>25.64</v>
      </c>
      <c r="C2176" s="4">
        <v>4.76</v>
      </c>
      <c r="D2176" s="4" t="s">
        <v>2373</v>
      </c>
      <c r="E2176" s="4" t="s">
        <v>2373</v>
      </c>
      <c r="F2176" s="4" t="s">
        <v>2373</v>
      </c>
      <c r="G2176" s="4">
        <v>1</v>
      </c>
      <c r="H2176" s="4" t="s">
        <v>2373</v>
      </c>
      <c r="I2176" s="4" t="str">
        <f t="shared" si="67"/>
        <v>Over Weight</v>
      </c>
      <c r="J2176" s="36" t="str">
        <f t="shared" si="68"/>
        <v>Normal</v>
      </c>
    </row>
    <row r="2177" spans="1:10" x14ac:dyDescent="0.25">
      <c r="A2177" s="35" t="s">
        <v>181</v>
      </c>
      <c r="B2177" s="4">
        <v>32.9</v>
      </c>
      <c r="C2177" s="4">
        <v>4.78</v>
      </c>
      <c r="D2177" s="4" t="s">
        <v>2373</v>
      </c>
      <c r="E2177" s="4" t="s">
        <v>2373</v>
      </c>
      <c r="F2177" s="4" t="s">
        <v>2375</v>
      </c>
      <c r="G2177" s="4">
        <v>1</v>
      </c>
      <c r="H2177" s="4" t="s">
        <v>2373</v>
      </c>
      <c r="I2177" s="4" t="str">
        <f t="shared" si="67"/>
        <v>Obesity</v>
      </c>
      <c r="J2177" s="36" t="str">
        <f t="shared" si="68"/>
        <v>Normal</v>
      </c>
    </row>
    <row r="2178" spans="1:10" x14ac:dyDescent="0.25">
      <c r="A2178" s="35" t="s">
        <v>180</v>
      </c>
      <c r="B2178" s="4">
        <v>29.8</v>
      </c>
      <c r="C2178" s="4">
        <v>4.26</v>
      </c>
      <c r="D2178" s="4" t="s">
        <v>2373</v>
      </c>
      <c r="E2178" s="4" t="s">
        <v>2373</v>
      </c>
      <c r="F2178" s="4" t="s">
        <v>2375</v>
      </c>
      <c r="G2178" s="4">
        <v>1</v>
      </c>
      <c r="H2178" s="4" t="s">
        <v>2373</v>
      </c>
      <c r="I2178" s="4" t="str">
        <f t="shared" si="67"/>
        <v>Over Weight</v>
      </c>
      <c r="J2178" s="36" t="str">
        <f t="shared" si="68"/>
        <v>Normal</v>
      </c>
    </row>
    <row r="2179" spans="1:10" x14ac:dyDescent="0.25">
      <c r="A2179" s="35" t="s">
        <v>179</v>
      </c>
      <c r="B2179" s="4">
        <v>28.9</v>
      </c>
      <c r="C2179" s="4">
        <v>5.85</v>
      </c>
      <c r="D2179" s="4" t="s">
        <v>2373</v>
      </c>
      <c r="E2179" s="4" t="s">
        <v>2373</v>
      </c>
      <c r="F2179" s="4" t="s">
        <v>2375</v>
      </c>
      <c r="G2179" s="4">
        <v>1</v>
      </c>
      <c r="H2179" s="4" t="s">
        <v>2373</v>
      </c>
      <c r="I2179" s="4" t="str">
        <f t="shared" ref="I2179:I2242" si="69">IF(B2179&lt;18.5,"Underweight",IF(B2179&lt;24.9,"Normal Weight",IF(B2179&lt;29.9,"Over Weight","Obesity")))</f>
        <v>Over Weight</v>
      </c>
      <c r="J2179" s="36" t="str">
        <f t="shared" si="68"/>
        <v>Pre diabetes</v>
      </c>
    </row>
    <row r="2180" spans="1:10" x14ac:dyDescent="0.25">
      <c r="A2180" s="35" t="s">
        <v>178</v>
      </c>
      <c r="B2180" s="4">
        <v>24.7</v>
      </c>
      <c r="C2180" s="4">
        <v>5.32</v>
      </c>
      <c r="D2180" s="4" t="s">
        <v>2373</v>
      </c>
      <c r="E2180" s="4" t="s">
        <v>2373</v>
      </c>
      <c r="F2180" s="4" t="s">
        <v>2375</v>
      </c>
      <c r="G2180" s="4">
        <v>1</v>
      </c>
      <c r="H2180" s="4" t="s">
        <v>2373</v>
      </c>
      <c r="I2180" s="4" t="str">
        <f t="shared" si="69"/>
        <v>Normal Weight</v>
      </c>
      <c r="J2180" s="36" t="str">
        <f t="shared" si="68"/>
        <v>Normal</v>
      </c>
    </row>
    <row r="2181" spans="1:10" x14ac:dyDescent="0.25">
      <c r="A2181" s="35" t="s">
        <v>177</v>
      </c>
      <c r="B2181" s="4">
        <v>20.6</v>
      </c>
      <c r="C2181" s="4">
        <v>5.14</v>
      </c>
      <c r="D2181" s="4" t="s">
        <v>2373</v>
      </c>
      <c r="E2181" s="4" t="s">
        <v>2373</v>
      </c>
      <c r="F2181" s="4" t="s">
        <v>2375</v>
      </c>
      <c r="G2181" s="4">
        <v>1</v>
      </c>
      <c r="H2181" s="4" t="s">
        <v>2373</v>
      </c>
      <c r="I2181" s="4" t="str">
        <f t="shared" si="69"/>
        <v>Normal Weight</v>
      </c>
      <c r="J2181" s="36" t="str">
        <f t="shared" si="68"/>
        <v>Normal</v>
      </c>
    </row>
    <row r="2182" spans="1:10" x14ac:dyDescent="0.25">
      <c r="A2182" s="35" t="s">
        <v>176</v>
      </c>
      <c r="B2182" s="4">
        <v>18.600000000000001</v>
      </c>
      <c r="C2182" s="4">
        <v>5</v>
      </c>
      <c r="D2182" s="4" t="s">
        <v>2373</v>
      </c>
      <c r="E2182" s="4" t="s">
        <v>2373</v>
      </c>
      <c r="F2182" s="4" t="s">
        <v>2375</v>
      </c>
      <c r="G2182" s="4">
        <v>1</v>
      </c>
      <c r="H2182" s="4" t="s">
        <v>2373</v>
      </c>
      <c r="I2182" s="4" t="str">
        <f t="shared" si="69"/>
        <v>Normal Weight</v>
      </c>
      <c r="J2182" s="36" t="str">
        <f t="shared" si="68"/>
        <v>Normal</v>
      </c>
    </row>
    <row r="2183" spans="1:10" x14ac:dyDescent="0.25">
      <c r="A2183" s="35" t="s">
        <v>175</v>
      </c>
      <c r="B2183" s="4">
        <v>17.8</v>
      </c>
      <c r="C2183" s="4">
        <v>4.55</v>
      </c>
      <c r="D2183" s="4" t="s">
        <v>2373</v>
      </c>
      <c r="E2183" s="4" t="s">
        <v>2373</v>
      </c>
      <c r="F2183" s="4" t="s">
        <v>2375</v>
      </c>
      <c r="G2183" s="4">
        <v>1</v>
      </c>
      <c r="H2183" s="4" t="s">
        <v>2373</v>
      </c>
      <c r="I2183" s="4" t="str">
        <f t="shared" si="69"/>
        <v>Underweight</v>
      </c>
      <c r="J2183" s="36" t="str">
        <f t="shared" si="68"/>
        <v>Normal</v>
      </c>
    </row>
    <row r="2184" spans="1:10" x14ac:dyDescent="0.25">
      <c r="A2184" s="35" t="s">
        <v>174</v>
      </c>
      <c r="B2184" s="4">
        <v>35.200000000000003</v>
      </c>
      <c r="C2184" s="4">
        <v>5.97</v>
      </c>
      <c r="D2184" s="4" t="s">
        <v>2373</v>
      </c>
      <c r="E2184" s="4" t="s">
        <v>2374</v>
      </c>
      <c r="F2184" s="4" t="s">
        <v>2373</v>
      </c>
      <c r="G2184" s="4">
        <v>1</v>
      </c>
      <c r="H2184" s="4" t="s">
        <v>2373</v>
      </c>
      <c r="I2184" s="4" t="str">
        <f t="shared" si="69"/>
        <v>Obesity</v>
      </c>
      <c r="J2184" s="36" t="str">
        <f t="shared" si="68"/>
        <v>Pre diabetes</v>
      </c>
    </row>
    <row r="2185" spans="1:10" x14ac:dyDescent="0.25">
      <c r="A2185" s="35" t="s">
        <v>173</v>
      </c>
      <c r="B2185" s="4">
        <v>33.770000000000003</v>
      </c>
      <c r="C2185" s="4">
        <v>4.0199999999999996</v>
      </c>
      <c r="D2185" s="4" t="s">
        <v>2373</v>
      </c>
      <c r="E2185" s="4" t="s">
        <v>2374</v>
      </c>
      <c r="F2185" s="4" t="s">
        <v>2373</v>
      </c>
      <c r="G2185" s="4">
        <v>1</v>
      </c>
      <c r="H2185" s="4" t="s">
        <v>2373</v>
      </c>
      <c r="I2185" s="4" t="str">
        <f t="shared" si="69"/>
        <v>Obesity</v>
      </c>
      <c r="J2185" s="36" t="str">
        <f t="shared" si="68"/>
        <v>Normal</v>
      </c>
    </row>
    <row r="2186" spans="1:10" x14ac:dyDescent="0.25">
      <c r="A2186" s="35" t="s">
        <v>172</v>
      </c>
      <c r="B2186" s="4">
        <v>30.03</v>
      </c>
      <c r="C2186" s="4">
        <v>4.04</v>
      </c>
      <c r="D2186" s="4" t="s">
        <v>2373</v>
      </c>
      <c r="E2186" s="4" t="s">
        <v>2374</v>
      </c>
      <c r="F2186" s="4" t="s">
        <v>2373</v>
      </c>
      <c r="G2186" s="4">
        <v>1</v>
      </c>
      <c r="H2186" s="4" t="s">
        <v>2373</v>
      </c>
      <c r="I2186" s="4" t="str">
        <f t="shared" si="69"/>
        <v>Obesity</v>
      </c>
      <c r="J2186" s="36" t="str">
        <f t="shared" si="68"/>
        <v>Normal</v>
      </c>
    </row>
    <row r="2187" spans="1:10" x14ac:dyDescent="0.25">
      <c r="A2187" s="35" t="s">
        <v>171</v>
      </c>
      <c r="B2187" s="4">
        <v>29.37</v>
      </c>
      <c r="C2187" s="4">
        <v>5.54</v>
      </c>
      <c r="D2187" s="4" t="s">
        <v>2373</v>
      </c>
      <c r="E2187" s="4" t="s">
        <v>2374</v>
      </c>
      <c r="F2187" s="4" t="s">
        <v>2373</v>
      </c>
      <c r="G2187" s="4">
        <v>1</v>
      </c>
      <c r="H2187" s="4" t="s">
        <v>2373</v>
      </c>
      <c r="I2187" s="4" t="str">
        <f t="shared" si="69"/>
        <v>Over Weight</v>
      </c>
      <c r="J2187" s="36" t="str">
        <f t="shared" si="68"/>
        <v>Normal</v>
      </c>
    </row>
    <row r="2188" spans="1:10" x14ac:dyDescent="0.25">
      <c r="A2188" s="35" t="s">
        <v>170</v>
      </c>
      <c r="B2188" s="4">
        <v>28.5</v>
      </c>
      <c r="C2188" s="4">
        <v>4.03</v>
      </c>
      <c r="D2188" s="4" t="s">
        <v>2373</v>
      </c>
      <c r="E2188" s="4" t="s">
        <v>2374</v>
      </c>
      <c r="F2188" s="4" t="s">
        <v>2373</v>
      </c>
      <c r="G2188" s="4">
        <v>1</v>
      </c>
      <c r="H2188" s="4" t="s">
        <v>2373</v>
      </c>
      <c r="I2188" s="4" t="str">
        <f t="shared" si="69"/>
        <v>Over Weight</v>
      </c>
      <c r="J2188" s="36" t="str">
        <f t="shared" si="68"/>
        <v>Normal</v>
      </c>
    </row>
    <row r="2189" spans="1:10" x14ac:dyDescent="0.25">
      <c r="A2189" s="35" t="s">
        <v>169</v>
      </c>
      <c r="B2189" s="4">
        <v>23.32</v>
      </c>
      <c r="C2189" s="4">
        <v>5.62</v>
      </c>
      <c r="D2189" s="4" t="s">
        <v>2373</v>
      </c>
      <c r="E2189" s="4" t="s">
        <v>2374</v>
      </c>
      <c r="F2189" s="4" t="s">
        <v>2373</v>
      </c>
      <c r="G2189" s="4">
        <v>1</v>
      </c>
      <c r="H2189" s="4" t="s">
        <v>2373</v>
      </c>
      <c r="I2189" s="4" t="str">
        <f t="shared" si="69"/>
        <v>Normal Weight</v>
      </c>
      <c r="J2189" s="36" t="str">
        <f t="shared" si="68"/>
        <v>Normal</v>
      </c>
    </row>
    <row r="2190" spans="1:10" x14ac:dyDescent="0.25">
      <c r="A2190" s="35" t="s">
        <v>168</v>
      </c>
      <c r="B2190" s="4">
        <v>26.125</v>
      </c>
      <c r="C2190" s="4">
        <v>5.27</v>
      </c>
      <c r="D2190" s="4" t="s">
        <v>2373</v>
      </c>
      <c r="E2190" s="4" t="s">
        <v>2374</v>
      </c>
      <c r="F2190" s="4" t="s">
        <v>2373</v>
      </c>
      <c r="G2190" s="4">
        <v>1</v>
      </c>
      <c r="H2190" s="4" t="s">
        <v>2373</v>
      </c>
      <c r="I2190" s="4" t="str">
        <f t="shared" si="69"/>
        <v>Over Weight</v>
      </c>
      <c r="J2190" s="36" t="str">
        <f t="shared" si="68"/>
        <v>Normal</v>
      </c>
    </row>
    <row r="2191" spans="1:10" x14ac:dyDescent="0.25">
      <c r="A2191" s="35" t="s">
        <v>167</v>
      </c>
      <c r="B2191" s="4">
        <v>25.46</v>
      </c>
      <c r="C2191" s="4">
        <v>5.18</v>
      </c>
      <c r="D2191" s="4" t="s">
        <v>2373</v>
      </c>
      <c r="E2191" s="4" t="s">
        <v>2374</v>
      </c>
      <c r="F2191" s="4" t="s">
        <v>2373</v>
      </c>
      <c r="G2191" s="4">
        <v>1</v>
      </c>
      <c r="H2191" s="4" t="s">
        <v>2373</v>
      </c>
      <c r="I2191" s="4" t="str">
        <f t="shared" si="69"/>
        <v>Over Weight</v>
      </c>
      <c r="J2191" s="36" t="str">
        <f t="shared" si="68"/>
        <v>Normal</v>
      </c>
    </row>
    <row r="2192" spans="1:10" x14ac:dyDescent="0.25">
      <c r="A2192" s="35" t="s">
        <v>166</v>
      </c>
      <c r="B2192" s="4">
        <v>23.75</v>
      </c>
      <c r="C2192" s="4">
        <v>5.27</v>
      </c>
      <c r="D2192" s="4" t="s">
        <v>2373</v>
      </c>
      <c r="E2192" s="4" t="s">
        <v>2374</v>
      </c>
      <c r="F2192" s="4" t="s">
        <v>2373</v>
      </c>
      <c r="G2192" s="4">
        <v>1</v>
      </c>
      <c r="H2192" s="4" t="s">
        <v>2373</v>
      </c>
      <c r="I2192" s="4" t="str">
        <f t="shared" si="69"/>
        <v>Normal Weight</v>
      </c>
      <c r="J2192" s="36" t="str">
        <f t="shared" si="68"/>
        <v>Normal</v>
      </c>
    </row>
    <row r="2193" spans="1:10" x14ac:dyDescent="0.25">
      <c r="A2193" s="35" t="s">
        <v>164</v>
      </c>
      <c r="B2193" s="4">
        <v>23.085000000000001</v>
      </c>
      <c r="C2193" s="4">
        <v>5.62</v>
      </c>
      <c r="D2193" s="4" t="s">
        <v>2373</v>
      </c>
      <c r="E2193" s="4" t="s">
        <v>2374</v>
      </c>
      <c r="F2193" s="4" t="s">
        <v>2373</v>
      </c>
      <c r="G2193" s="4">
        <v>1</v>
      </c>
      <c r="H2193" s="4" t="s">
        <v>2373</v>
      </c>
      <c r="I2193" s="4" t="str">
        <f t="shared" si="69"/>
        <v>Normal Weight</v>
      </c>
      <c r="J2193" s="36" t="str">
        <f t="shared" si="68"/>
        <v>Normal</v>
      </c>
    </row>
    <row r="2194" spans="1:10" x14ac:dyDescent="0.25">
      <c r="A2194" s="35" t="s">
        <v>162</v>
      </c>
      <c r="B2194" s="4">
        <v>22.99</v>
      </c>
      <c r="C2194" s="4">
        <v>5.0599999999999996</v>
      </c>
      <c r="D2194" s="4" t="s">
        <v>2373</v>
      </c>
      <c r="E2194" s="4" t="s">
        <v>2374</v>
      </c>
      <c r="F2194" s="4" t="s">
        <v>2373</v>
      </c>
      <c r="G2194" s="4">
        <v>1</v>
      </c>
      <c r="H2194" s="4" t="s">
        <v>2373</v>
      </c>
      <c r="I2194" s="4" t="str">
        <f t="shared" si="69"/>
        <v>Normal Weight</v>
      </c>
      <c r="J2194" s="36" t="str">
        <f t="shared" si="68"/>
        <v>Normal</v>
      </c>
    </row>
    <row r="2195" spans="1:10" x14ac:dyDescent="0.25">
      <c r="A2195" s="35" t="s">
        <v>160</v>
      </c>
      <c r="B2195" s="4">
        <v>21.47</v>
      </c>
      <c r="C2195" s="4">
        <v>4.6900000000000004</v>
      </c>
      <c r="D2195" s="4" t="s">
        <v>2373</v>
      </c>
      <c r="E2195" s="4" t="s">
        <v>2374</v>
      </c>
      <c r="F2195" s="4" t="s">
        <v>2373</v>
      </c>
      <c r="G2195" s="4">
        <v>1</v>
      </c>
      <c r="H2195" s="4" t="s">
        <v>2373</v>
      </c>
      <c r="I2195" s="4" t="str">
        <f t="shared" si="69"/>
        <v>Normal Weight</v>
      </c>
      <c r="J2195" s="36" t="str">
        <f t="shared" si="68"/>
        <v>Normal</v>
      </c>
    </row>
    <row r="2196" spans="1:10" x14ac:dyDescent="0.25">
      <c r="A2196" s="35" t="s">
        <v>158</v>
      </c>
      <c r="B2196" s="4">
        <v>15.96</v>
      </c>
      <c r="C2196" s="4">
        <v>5.44</v>
      </c>
      <c r="D2196" s="4" t="s">
        <v>2373</v>
      </c>
      <c r="E2196" s="4" t="s">
        <v>2374</v>
      </c>
      <c r="F2196" s="4" t="s">
        <v>2373</v>
      </c>
      <c r="G2196" s="4">
        <v>1</v>
      </c>
      <c r="H2196" s="4" t="s">
        <v>2373</v>
      </c>
      <c r="I2196" s="4" t="str">
        <f t="shared" si="69"/>
        <v>Underweight</v>
      </c>
      <c r="J2196" s="36" t="str">
        <f t="shared" si="68"/>
        <v>Normal</v>
      </c>
    </row>
    <row r="2197" spans="1:10" x14ac:dyDescent="0.25">
      <c r="A2197" s="35" t="s">
        <v>157</v>
      </c>
      <c r="B2197" s="4">
        <v>39.5</v>
      </c>
      <c r="C2197" s="4">
        <v>5.05</v>
      </c>
      <c r="D2197" s="4" t="s">
        <v>2373</v>
      </c>
      <c r="E2197" s="4" t="s">
        <v>2374</v>
      </c>
      <c r="F2197" s="4" t="s">
        <v>2373</v>
      </c>
      <c r="G2197" s="4">
        <v>1</v>
      </c>
      <c r="H2197" s="4" t="s">
        <v>2373</v>
      </c>
      <c r="I2197" s="4" t="str">
        <f t="shared" si="69"/>
        <v>Obesity</v>
      </c>
      <c r="J2197" s="36" t="str">
        <f t="shared" si="68"/>
        <v>Normal</v>
      </c>
    </row>
    <row r="2198" spans="1:10" x14ac:dyDescent="0.25">
      <c r="A2198" s="35" t="s">
        <v>156</v>
      </c>
      <c r="B2198" s="4">
        <v>33.770000000000003</v>
      </c>
      <c r="C2198" s="4">
        <v>6</v>
      </c>
      <c r="D2198" s="4" t="s">
        <v>2373</v>
      </c>
      <c r="E2198" s="4" t="s">
        <v>2374</v>
      </c>
      <c r="F2198" s="4" t="s">
        <v>2373</v>
      </c>
      <c r="G2198" s="4">
        <v>1</v>
      </c>
      <c r="H2198" s="4" t="s">
        <v>2373</v>
      </c>
      <c r="I2198" s="4" t="str">
        <f t="shared" si="69"/>
        <v>Obesity</v>
      </c>
      <c r="J2198" s="36" t="str">
        <f t="shared" si="68"/>
        <v>Pre diabetes</v>
      </c>
    </row>
    <row r="2199" spans="1:10" x14ac:dyDescent="0.25">
      <c r="A2199" s="35" t="s">
        <v>155</v>
      </c>
      <c r="B2199" s="4">
        <v>26.84</v>
      </c>
      <c r="C2199" s="4">
        <v>5.99</v>
      </c>
      <c r="D2199" s="4" t="s">
        <v>2375</v>
      </c>
      <c r="E2199" s="4" t="s">
        <v>2374</v>
      </c>
      <c r="F2199" s="4" t="s">
        <v>2373</v>
      </c>
      <c r="G2199" s="4">
        <v>1</v>
      </c>
      <c r="H2199" s="4" t="s">
        <v>2373</v>
      </c>
      <c r="I2199" s="4" t="str">
        <f t="shared" si="69"/>
        <v>Over Weight</v>
      </c>
      <c r="J2199" s="36" t="str">
        <f t="shared" si="68"/>
        <v>Pre diabetes</v>
      </c>
    </row>
    <row r="2200" spans="1:10" x14ac:dyDescent="0.25">
      <c r="A2200" s="35" t="s">
        <v>154</v>
      </c>
      <c r="B2200" s="4">
        <v>35.53</v>
      </c>
      <c r="C2200" s="4">
        <v>4.3600000000000003</v>
      </c>
      <c r="D2200" s="4" t="s">
        <v>2373</v>
      </c>
      <c r="E2200" s="4" t="s">
        <v>2373</v>
      </c>
      <c r="F2200" s="4" t="s">
        <v>2375</v>
      </c>
      <c r="G2200" s="4">
        <v>1</v>
      </c>
      <c r="H2200" s="4" t="s">
        <v>2373</v>
      </c>
      <c r="I2200" s="4" t="str">
        <f t="shared" si="69"/>
        <v>Obesity</v>
      </c>
      <c r="J2200" s="36" t="str">
        <f t="shared" si="68"/>
        <v>Normal</v>
      </c>
    </row>
    <row r="2201" spans="1:10" x14ac:dyDescent="0.25">
      <c r="A2201" s="35" t="s">
        <v>153</v>
      </c>
      <c r="B2201" s="4">
        <v>30.59</v>
      </c>
      <c r="C2201" s="4">
        <v>4.41</v>
      </c>
      <c r="D2201" s="4" t="s">
        <v>2373</v>
      </c>
      <c r="E2201" s="4" t="s">
        <v>2373</v>
      </c>
      <c r="F2201" s="4" t="s">
        <v>2375</v>
      </c>
      <c r="G2201" s="4">
        <v>1</v>
      </c>
      <c r="H2201" s="4" t="s">
        <v>2373</v>
      </c>
      <c r="I2201" s="4" t="str">
        <f t="shared" si="69"/>
        <v>Obesity</v>
      </c>
      <c r="J2201" s="36" t="str">
        <f t="shared" si="68"/>
        <v>Normal</v>
      </c>
    </row>
    <row r="2202" spans="1:10" x14ac:dyDescent="0.25">
      <c r="A2202" s="35" t="s">
        <v>152</v>
      </c>
      <c r="B2202" s="4">
        <v>30.59</v>
      </c>
      <c r="C2202" s="4">
        <v>4.17</v>
      </c>
      <c r="D2202" s="4" t="s">
        <v>2373</v>
      </c>
      <c r="E2202" s="4" t="s">
        <v>2373</v>
      </c>
      <c r="F2202" s="4" t="s">
        <v>2375</v>
      </c>
      <c r="G2202" s="4">
        <v>1</v>
      </c>
      <c r="H2202" s="4" t="s">
        <v>2373</v>
      </c>
      <c r="I2202" s="4" t="str">
        <f t="shared" si="69"/>
        <v>Obesity</v>
      </c>
      <c r="J2202" s="36" t="str">
        <f t="shared" si="68"/>
        <v>Normal</v>
      </c>
    </row>
    <row r="2203" spans="1:10" x14ac:dyDescent="0.25">
      <c r="A2203" s="35" t="s">
        <v>151</v>
      </c>
      <c r="B2203" s="4">
        <v>27.835000000000001</v>
      </c>
      <c r="C2203" s="4">
        <v>4.4400000000000004</v>
      </c>
      <c r="D2203" s="4" t="s">
        <v>2373</v>
      </c>
      <c r="E2203" s="4" t="s">
        <v>2373</v>
      </c>
      <c r="F2203" s="4" t="s">
        <v>2375</v>
      </c>
      <c r="G2203" s="4">
        <v>1</v>
      </c>
      <c r="H2203" s="4" t="s">
        <v>2373</v>
      </c>
      <c r="I2203" s="4" t="str">
        <f t="shared" si="69"/>
        <v>Over Weight</v>
      </c>
      <c r="J2203" s="36" t="str">
        <f t="shared" si="68"/>
        <v>Normal</v>
      </c>
    </row>
    <row r="2204" spans="1:10" x14ac:dyDescent="0.25">
      <c r="A2204" s="35" t="s">
        <v>150</v>
      </c>
      <c r="B2204" s="4">
        <v>40.26</v>
      </c>
      <c r="C2204" s="4">
        <v>5.52</v>
      </c>
      <c r="D2204" s="4" t="s">
        <v>2373</v>
      </c>
      <c r="E2204" s="4" t="s">
        <v>2374</v>
      </c>
      <c r="F2204" s="4" t="s">
        <v>2373</v>
      </c>
      <c r="G2204" s="4">
        <v>1</v>
      </c>
      <c r="H2204" s="4" t="s">
        <v>2373</v>
      </c>
      <c r="I2204" s="4" t="str">
        <f t="shared" si="69"/>
        <v>Obesity</v>
      </c>
      <c r="J2204" s="36" t="str">
        <f t="shared" si="68"/>
        <v>Normal</v>
      </c>
    </row>
    <row r="2205" spans="1:10" x14ac:dyDescent="0.25">
      <c r="A2205" s="35" t="s">
        <v>149</v>
      </c>
      <c r="B2205" s="4">
        <v>39.82</v>
      </c>
      <c r="C2205" s="4">
        <v>6.01</v>
      </c>
      <c r="D2205" s="4" t="s">
        <v>2373</v>
      </c>
      <c r="E2205" s="4" t="s">
        <v>2374</v>
      </c>
      <c r="F2205" s="4" t="s">
        <v>2373</v>
      </c>
      <c r="G2205" s="4">
        <v>1</v>
      </c>
      <c r="H2205" s="4" t="s">
        <v>2373</v>
      </c>
      <c r="I2205" s="4" t="str">
        <f t="shared" si="69"/>
        <v>Obesity</v>
      </c>
      <c r="J2205" s="36" t="str">
        <f t="shared" si="68"/>
        <v>Pre diabetes</v>
      </c>
    </row>
    <row r="2206" spans="1:10" x14ac:dyDescent="0.25">
      <c r="A2206" s="35" t="s">
        <v>148</v>
      </c>
      <c r="B2206" s="4">
        <v>39.159999999999997</v>
      </c>
      <c r="C2206" s="4">
        <v>5.81</v>
      </c>
      <c r="D2206" s="4" t="s">
        <v>2373</v>
      </c>
      <c r="E2206" s="4" t="s">
        <v>2374</v>
      </c>
      <c r="F2206" s="4" t="s">
        <v>2373</v>
      </c>
      <c r="G2206" s="4">
        <v>1</v>
      </c>
      <c r="H2206" s="4" t="s">
        <v>2373</v>
      </c>
      <c r="I2206" s="4" t="str">
        <f t="shared" si="69"/>
        <v>Obesity</v>
      </c>
      <c r="J2206" s="36" t="str">
        <f t="shared" si="68"/>
        <v>Pre diabetes</v>
      </c>
    </row>
    <row r="2207" spans="1:10" x14ac:dyDescent="0.25">
      <c r="A2207" s="35" t="s">
        <v>147</v>
      </c>
      <c r="B2207" s="4">
        <v>25.555</v>
      </c>
      <c r="C2207" s="4">
        <v>4.37</v>
      </c>
      <c r="D2207" s="4" t="s">
        <v>2373</v>
      </c>
      <c r="E2207" s="4" t="s">
        <v>2373</v>
      </c>
      <c r="F2207" s="4" t="s">
        <v>2375</v>
      </c>
      <c r="G2207" s="4">
        <v>1</v>
      </c>
      <c r="H2207" s="4" t="s">
        <v>2373</v>
      </c>
      <c r="I2207" s="4" t="str">
        <f t="shared" si="69"/>
        <v>Over Weight</v>
      </c>
      <c r="J2207" s="36" t="str">
        <f t="shared" si="68"/>
        <v>Normal</v>
      </c>
    </row>
    <row r="2208" spans="1:10" x14ac:dyDescent="0.25">
      <c r="A2208" s="35" t="s">
        <v>146</v>
      </c>
      <c r="B2208" s="4">
        <v>25.175000000000001</v>
      </c>
      <c r="C2208" s="4">
        <v>5.74</v>
      </c>
      <c r="D2208" s="4" t="s">
        <v>2373</v>
      </c>
      <c r="E2208" s="4" t="s">
        <v>2373</v>
      </c>
      <c r="F2208" s="4" t="s">
        <v>2375</v>
      </c>
      <c r="G2208" s="4">
        <v>1</v>
      </c>
      <c r="H2208" s="4" t="s">
        <v>2373</v>
      </c>
      <c r="I2208" s="4" t="str">
        <f t="shared" si="69"/>
        <v>Over Weight</v>
      </c>
      <c r="J2208" s="36" t="str">
        <f t="shared" si="68"/>
        <v>Pre diabetes</v>
      </c>
    </row>
    <row r="2209" spans="1:10" x14ac:dyDescent="0.25">
      <c r="A2209" s="35" t="s">
        <v>145</v>
      </c>
      <c r="B2209" s="4">
        <v>38.28</v>
      </c>
      <c r="C2209" s="4">
        <v>5.39</v>
      </c>
      <c r="D2209" s="4" t="s">
        <v>2373</v>
      </c>
      <c r="E2209" s="4" t="s">
        <v>2374</v>
      </c>
      <c r="F2209" s="4" t="s">
        <v>2373</v>
      </c>
      <c r="G2209" s="4">
        <v>1</v>
      </c>
      <c r="H2209" s="4" t="s">
        <v>2373</v>
      </c>
      <c r="I2209" s="4" t="str">
        <f t="shared" si="69"/>
        <v>Obesity</v>
      </c>
      <c r="J2209" s="36" t="str">
        <f t="shared" si="68"/>
        <v>Normal</v>
      </c>
    </row>
    <row r="2210" spans="1:10" x14ac:dyDescent="0.25">
      <c r="A2210" s="35" t="s">
        <v>144</v>
      </c>
      <c r="B2210" s="4">
        <v>38.17</v>
      </c>
      <c r="C2210" s="4">
        <v>4.07</v>
      </c>
      <c r="D2210" s="4" t="s">
        <v>2373</v>
      </c>
      <c r="E2210" s="4" t="s">
        <v>2374</v>
      </c>
      <c r="F2210" s="4" t="s">
        <v>2373</v>
      </c>
      <c r="G2210" s="4">
        <v>1</v>
      </c>
      <c r="H2210" s="4" t="s">
        <v>2373</v>
      </c>
      <c r="I2210" s="4" t="str">
        <f t="shared" si="69"/>
        <v>Obesity</v>
      </c>
      <c r="J2210" s="36" t="str">
        <f t="shared" si="68"/>
        <v>Normal</v>
      </c>
    </row>
    <row r="2211" spans="1:10" x14ac:dyDescent="0.25">
      <c r="A2211" s="35" t="s">
        <v>143</v>
      </c>
      <c r="B2211" s="4">
        <v>36.85</v>
      </c>
      <c r="C2211" s="4">
        <v>5.49</v>
      </c>
      <c r="D2211" s="4" t="s">
        <v>2373</v>
      </c>
      <c r="E2211" s="4" t="s">
        <v>2374</v>
      </c>
      <c r="F2211" s="4" t="s">
        <v>2373</v>
      </c>
      <c r="G2211" s="4">
        <v>1</v>
      </c>
      <c r="H2211" s="4" t="s">
        <v>2373</v>
      </c>
      <c r="I2211" s="4" t="str">
        <f t="shared" si="69"/>
        <v>Obesity</v>
      </c>
      <c r="J2211" s="36" t="str">
        <f t="shared" si="68"/>
        <v>Normal</v>
      </c>
    </row>
    <row r="2212" spans="1:10" x14ac:dyDescent="0.25">
      <c r="A2212" s="35" t="s">
        <v>142</v>
      </c>
      <c r="B2212" s="4">
        <v>22.61</v>
      </c>
      <c r="C2212" s="4">
        <v>5.68</v>
      </c>
      <c r="D2212" s="4" t="s">
        <v>2373</v>
      </c>
      <c r="E2212" s="4" t="s">
        <v>2373</v>
      </c>
      <c r="F2212" s="4" t="s">
        <v>2375</v>
      </c>
      <c r="G2212" s="4">
        <v>1</v>
      </c>
      <c r="H2212" s="4" t="s">
        <v>2373</v>
      </c>
      <c r="I2212" s="4" t="str">
        <f t="shared" si="69"/>
        <v>Normal Weight</v>
      </c>
      <c r="J2212" s="36" t="str">
        <f t="shared" si="68"/>
        <v>Normal</v>
      </c>
    </row>
    <row r="2213" spans="1:10" x14ac:dyDescent="0.25">
      <c r="A2213" s="35" t="s">
        <v>141</v>
      </c>
      <c r="B2213" s="4">
        <v>21.754999999999999</v>
      </c>
      <c r="C2213" s="4">
        <v>6.09</v>
      </c>
      <c r="D2213" s="4" t="s">
        <v>2373</v>
      </c>
      <c r="E2213" s="4" t="s">
        <v>2373</v>
      </c>
      <c r="F2213" s="4" t="s">
        <v>2375</v>
      </c>
      <c r="G2213" s="4">
        <v>1</v>
      </c>
      <c r="H2213" s="4" t="s">
        <v>2373</v>
      </c>
      <c r="I2213" s="4" t="str">
        <f t="shared" si="69"/>
        <v>Normal Weight</v>
      </c>
      <c r="J2213" s="36" t="str">
        <f t="shared" si="68"/>
        <v>Pre diabetes</v>
      </c>
    </row>
    <row r="2214" spans="1:10" x14ac:dyDescent="0.25">
      <c r="A2214" s="35" t="s">
        <v>140</v>
      </c>
      <c r="B2214" s="4">
        <v>20.425000000000001</v>
      </c>
      <c r="C2214" s="4">
        <v>5.53</v>
      </c>
      <c r="D2214" s="4" t="s">
        <v>2373</v>
      </c>
      <c r="E2214" s="4" t="s">
        <v>2373</v>
      </c>
      <c r="F2214" s="4" t="s">
        <v>2375</v>
      </c>
      <c r="G2214" s="4">
        <v>1</v>
      </c>
      <c r="H2214" s="4" t="s">
        <v>2373</v>
      </c>
      <c r="I2214" s="4" t="str">
        <f t="shared" si="69"/>
        <v>Normal Weight</v>
      </c>
      <c r="J2214" s="36" t="str">
        <f t="shared" si="68"/>
        <v>Normal</v>
      </c>
    </row>
    <row r="2215" spans="1:10" x14ac:dyDescent="0.25">
      <c r="A2215" s="35" t="s">
        <v>139</v>
      </c>
      <c r="B2215" s="4">
        <v>31.35</v>
      </c>
      <c r="C2215" s="4">
        <v>4.28</v>
      </c>
      <c r="D2215" s="4" t="s">
        <v>2373</v>
      </c>
      <c r="E2215" s="4" t="s">
        <v>2374</v>
      </c>
      <c r="F2215" s="4" t="s">
        <v>2373</v>
      </c>
      <c r="G2215" s="4">
        <v>1</v>
      </c>
      <c r="H2215" s="4" t="s">
        <v>2373</v>
      </c>
      <c r="I2215" s="4" t="str">
        <f t="shared" si="69"/>
        <v>Obesity</v>
      </c>
      <c r="J2215" s="36" t="str">
        <f t="shared" si="68"/>
        <v>Normal</v>
      </c>
    </row>
    <row r="2216" spans="1:10" x14ac:dyDescent="0.25">
      <c r="A2216" s="35" t="s">
        <v>138</v>
      </c>
      <c r="B2216" s="4">
        <v>31.13</v>
      </c>
      <c r="C2216" s="4">
        <v>6.01</v>
      </c>
      <c r="D2216" s="4" t="s">
        <v>2373</v>
      </c>
      <c r="E2216" s="4" t="s">
        <v>2374</v>
      </c>
      <c r="F2216" s="4" t="s">
        <v>2373</v>
      </c>
      <c r="G2216" s="4">
        <v>1</v>
      </c>
      <c r="H2216" s="4" t="s">
        <v>2373</v>
      </c>
      <c r="I2216" s="4" t="str">
        <f t="shared" si="69"/>
        <v>Obesity</v>
      </c>
      <c r="J2216" s="36" t="str">
        <f t="shared" si="68"/>
        <v>Pre diabetes</v>
      </c>
    </row>
    <row r="2217" spans="1:10" x14ac:dyDescent="0.25">
      <c r="A2217" s="35" t="s">
        <v>137</v>
      </c>
      <c r="B2217" s="4">
        <v>17.48</v>
      </c>
      <c r="C2217" s="4">
        <v>4.59</v>
      </c>
      <c r="D2217" s="4" t="s">
        <v>2373</v>
      </c>
      <c r="E2217" s="4" t="s">
        <v>2373</v>
      </c>
      <c r="F2217" s="4" t="s">
        <v>2375</v>
      </c>
      <c r="G2217" s="4">
        <v>1</v>
      </c>
      <c r="H2217" s="4" t="s">
        <v>2373</v>
      </c>
      <c r="I2217" s="4" t="str">
        <f t="shared" si="69"/>
        <v>Underweight</v>
      </c>
      <c r="J2217" s="36" t="str">
        <f t="shared" si="68"/>
        <v>Normal</v>
      </c>
    </row>
    <row r="2218" spans="1:10" x14ac:dyDescent="0.25">
      <c r="A2218" s="35" t="s">
        <v>136</v>
      </c>
      <c r="B2218" s="4">
        <v>22.57</v>
      </c>
      <c r="C2218" s="4">
        <v>5.8</v>
      </c>
      <c r="D2218" s="4" t="s">
        <v>2375</v>
      </c>
      <c r="E2218" s="4" t="s">
        <v>2373</v>
      </c>
      <c r="F2218" s="4" t="s">
        <v>2373</v>
      </c>
      <c r="G2218" s="4">
        <v>1</v>
      </c>
      <c r="H2218" s="4" t="s">
        <v>2373</v>
      </c>
      <c r="I2218" s="4" t="str">
        <f t="shared" si="69"/>
        <v>Normal Weight</v>
      </c>
      <c r="J2218" s="36" t="str">
        <f t="shared" si="68"/>
        <v>Pre diabetes</v>
      </c>
    </row>
    <row r="2219" spans="1:10" x14ac:dyDescent="0.25">
      <c r="A2219" s="35" t="s">
        <v>135</v>
      </c>
      <c r="B2219" s="4">
        <v>26.73</v>
      </c>
      <c r="C2219" s="4">
        <v>5.08</v>
      </c>
      <c r="D2219" s="4" t="s">
        <v>2373</v>
      </c>
      <c r="E2219" s="4" t="s">
        <v>2374</v>
      </c>
      <c r="F2219" s="4" t="s">
        <v>2373</v>
      </c>
      <c r="G2219" s="4">
        <v>1</v>
      </c>
      <c r="H2219" s="4" t="s">
        <v>2373</v>
      </c>
      <c r="I2219" s="4" t="str">
        <f t="shared" si="69"/>
        <v>Over Weight</v>
      </c>
      <c r="J2219" s="36" t="str">
        <f t="shared" si="68"/>
        <v>Normal</v>
      </c>
    </row>
    <row r="2220" spans="1:10" x14ac:dyDescent="0.25">
      <c r="A2220" s="35" t="s">
        <v>134</v>
      </c>
      <c r="B2220" s="4">
        <v>20.79</v>
      </c>
      <c r="C2220" s="4">
        <v>5.84</v>
      </c>
      <c r="D2220" s="4" t="s">
        <v>2373</v>
      </c>
      <c r="E2220" s="4" t="s">
        <v>2374</v>
      </c>
      <c r="F2220" s="4" t="s">
        <v>2373</v>
      </c>
      <c r="G2220" s="4">
        <v>1</v>
      </c>
      <c r="H2220" s="4" t="s">
        <v>2373</v>
      </c>
      <c r="I2220" s="4" t="str">
        <f t="shared" si="69"/>
        <v>Normal Weight</v>
      </c>
      <c r="J2220" s="36" t="str">
        <f t="shared" si="68"/>
        <v>Pre diabetes</v>
      </c>
    </row>
    <row r="2221" spans="1:10" x14ac:dyDescent="0.25">
      <c r="A2221" s="35" t="s">
        <v>133</v>
      </c>
      <c r="B2221" s="4">
        <v>20.149999999999999</v>
      </c>
      <c r="C2221" s="4">
        <v>4.1500000000000004</v>
      </c>
      <c r="D2221" s="4" t="s">
        <v>2373</v>
      </c>
      <c r="E2221" s="4" t="s">
        <v>2373</v>
      </c>
      <c r="F2221" s="4" t="s">
        <v>2373</v>
      </c>
      <c r="G2221" s="4">
        <v>1</v>
      </c>
      <c r="H2221" s="4" t="s">
        <v>2373</v>
      </c>
      <c r="I2221" s="4" t="str">
        <f t="shared" si="69"/>
        <v>Normal Weight</v>
      </c>
      <c r="J2221" s="36" t="str">
        <f t="shared" si="68"/>
        <v>Normal</v>
      </c>
    </row>
    <row r="2222" spans="1:10" x14ac:dyDescent="0.25">
      <c r="A2222" s="35" t="s">
        <v>132</v>
      </c>
      <c r="B2222" s="4">
        <v>36.85</v>
      </c>
      <c r="C2222" s="4">
        <v>4.3600000000000003</v>
      </c>
      <c r="D2222" s="4" t="s">
        <v>2375</v>
      </c>
      <c r="E2222" s="4" t="s">
        <v>2373</v>
      </c>
      <c r="F2222" s="4" t="s">
        <v>2373</v>
      </c>
      <c r="G2222" s="4">
        <v>0</v>
      </c>
      <c r="H2222" s="4" t="s">
        <v>2373</v>
      </c>
      <c r="I2222" s="4" t="str">
        <f t="shared" si="69"/>
        <v>Obesity</v>
      </c>
      <c r="J2222" s="36" t="str">
        <f t="shared" si="68"/>
        <v>Normal</v>
      </c>
    </row>
    <row r="2223" spans="1:10" x14ac:dyDescent="0.25">
      <c r="A2223" s="35" t="s">
        <v>131</v>
      </c>
      <c r="B2223" s="4">
        <v>35.53</v>
      </c>
      <c r="C2223" s="4">
        <v>4.55</v>
      </c>
      <c r="D2223" s="4" t="s">
        <v>2375</v>
      </c>
      <c r="E2223" s="4" t="s">
        <v>2373</v>
      </c>
      <c r="F2223" s="4" t="s">
        <v>2373</v>
      </c>
      <c r="G2223" s="4">
        <v>0</v>
      </c>
      <c r="H2223" s="4" t="s">
        <v>2373</v>
      </c>
      <c r="I2223" s="4" t="str">
        <f t="shared" si="69"/>
        <v>Obesity</v>
      </c>
      <c r="J2223" s="36" t="str">
        <f t="shared" si="68"/>
        <v>Normal</v>
      </c>
    </row>
    <row r="2224" spans="1:10" x14ac:dyDescent="0.25">
      <c r="A2224" s="35" t="s">
        <v>130</v>
      </c>
      <c r="B2224" s="4">
        <v>31.1</v>
      </c>
      <c r="C2224" s="4">
        <v>4.37</v>
      </c>
      <c r="D2224" s="4" t="s">
        <v>2375</v>
      </c>
      <c r="E2224" s="4" t="s">
        <v>2373</v>
      </c>
      <c r="F2224" s="4" t="s">
        <v>2373</v>
      </c>
      <c r="G2224" s="4">
        <v>0</v>
      </c>
      <c r="H2224" s="4" t="s">
        <v>2373</v>
      </c>
      <c r="I2224" s="4" t="str">
        <f t="shared" si="69"/>
        <v>Obesity</v>
      </c>
      <c r="J2224" s="36" t="str">
        <f t="shared" si="68"/>
        <v>Normal</v>
      </c>
    </row>
    <row r="2225" spans="1:10" x14ac:dyDescent="0.25">
      <c r="A2225" s="35" t="s">
        <v>129</v>
      </c>
      <c r="B2225" s="4">
        <v>23.21</v>
      </c>
      <c r="C2225" s="4">
        <v>5.24</v>
      </c>
      <c r="D2225" s="4" t="s">
        <v>2375</v>
      </c>
      <c r="E2225" s="4" t="s">
        <v>2373</v>
      </c>
      <c r="F2225" s="4" t="s">
        <v>2373</v>
      </c>
      <c r="G2225" s="4">
        <v>0</v>
      </c>
      <c r="H2225" s="4" t="s">
        <v>2373</v>
      </c>
      <c r="I2225" s="4" t="str">
        <f t="shared" si="69"/>
        <v>Normal Weight</v>
      </c>
      <c r="J2225" s="36" t="str">
        <f t="shared" si="68"/>
        <v>Normal</v>
      </c>
    </row>
    <row r="2226" spans="1:10" x14ac:dyDescent="0.25">
      <c r="A2226" s="35" t="s">
        <v>128</v>
      </c>
      <c r="B2226" s="4">
        <v>18.36</v>
      </c>
      <c r="C2226" s="4">
        <v>5.96</v>
      </c>
      <c r="D2226" s="4" t="s">
        <v>2373</v>
      </c>
      <c r="E2226" s="4" t="s">
        <v>2373</v>
      </c>
      <c r="F2226" s="4" t="s">
        <v>2373</v>
      </c>
      <c r="G2226" s="4">
        <v>1</v>
      </c>
      <c r="H2226" s="4" t="s">
        <v>2373</v>
      </c>
      <c r="I2226" s="4" t="str">
        <f t="shared" si="69"/>
        <v>Underweight</v>
      </c>
      <c r="J2226" s="36" t="str">
        <f t="shared" si="68"/>
        <v>Pre diabetes</v>
      </c>
    </row>
    <row r="2227" spans="1:10" x14ac:dyDescent="0.25">
      <c r="A2227" s="35" t="s">
        <v>127</v>
      </c>
      <c r="B2227" s="4">
        <v>15.92</v>
      </c>
      <c r="C2227" s="4">
        <v>4.76</v>
      </c>
      <c r="D2227" s="4" t="s">
        <v>2375</v>
      </c>
      <c r="E2227" s="4" t="s">
        <v>2373</v>
      </c>
      <c r="F2227" s="4" t="s">
        <v>2373</v>
      </c>
      <c r="G2227" s="4">
        <v>1</v>
      </c>
      <c r="H2227" s="4" t="s">
        <v>2373</v>
      </c>
      <c r="I2227" s="4" t="str">
        <f t="shared" si="69"/>
        <v>Underweight</v>
      </c>
      <c r="J2227" s="36" t="str">
        <f t="shared" si="68"/>
        <v>Normal</v>
      </c>
    </row>
    <row r="2228" spans="1:10" x14ac:dyDescent="0.25">
      <c r="A2228" s="35" t="s">
        <v>126</v>
      </c>
      <c r="B2228" s="4">
        <v>15.17</v>
      </c>
      <c r="C2228" s="4">
        <v>4.3</v>
      </c>
      <c r="D2228" s="4" t="s">
        <v>2375</v>
      </c>
      <c r="E2228" s="4" t="s">
        <v>2373</v>
      </c>
      <c r="F2228" s="4" t="s">
        <v>2375</v>
      </c>
      <c r="G2228" s="4">
        <v>1</v>
      </c>
      <c r="H2228" s="4" t="s">
        <v>2373</v>
      </c>
      <c r="I2228" s="4" t="str">
        <f t="shared" si="69"/>
        <v>Underweight</v>
      </c>
      <c r="J2228" s="36" t="str">
        <f t="shared" si="68"/>
        <v>Normal</v>
      </c>
    </row>
    <row r="2229" spans="1:10" x14ac:dyDescent="0.25">
      <c r="A2229" s="35" t="s">
        <v>125</v>
      </c>
      <c r="B2229" s="4">
        <v>16.63</v>
      </c>
      <c r="C2229" s="4">
        <v>4.5</v>
      </c>
      <c r="D2229" s="4" t="s">
        <v>2373</v>
      </c>
      <c r="E2229" s="4" t="s">
        <v>2373</v>
      </c>
      <c r="F2229" s="4" t="s">
        <v>2373</v>
      </c>
      <c r="G2229" s="4">
        <v>1</v>
      </c>
      <c r="H2229" s="4" t="s">
        <v>2373</v>
      </c>
      <c r="I2229" s="4" t="str">
        <f t="shared" si="69"/>
        <v>Underweight</v>
      </c>
      <c r="J2229" s="36" t="str">
        <f t="shared" si="68"/>
        <v>Normal</v>
      </c>
    </row>
    <row r="2230" spans="1:10" x14ac:dyDescent="0.25">
      <c r="A2230" s="35" t="s">
        <v>124</v>
      </c>
      <c r="B2230" s="4">
        <v>19.39</v>
      </c>
      <c r="C2230" s="4">
        <v>5.59</v>
      </c>
      <c r="D2230" s="4" t="s">
        <v>2373</v>
      </c>
      <c r="E2230" s="4" t="s">
        <v>2373</v>
      </c>
      <c r="F2230" s="4" t="s">
        <v>2375</v>
      </c>
      <c r="G2230" s="4">
        <v>1</v>
      </c>
      <c r="H2230" s="4" t="s">
        <v>2373</v>
      </c>
      <c r="I2230" s="4" t="str">
        <f t="shared" si="69"/>
        <v>Normal Weight</v>
      </c>
      <c r="J2230" s="36" t="str">
        <f t="shared" si="68"/>
        <v>Normal</v>
      </c>
    </row>
    <row r="2231" spans="1:10" x14ac:dyDescent="0.25">
      <c r="A2231" s="35" t="s">
        <v>123</v>
      </c>
      <c r="B2231" s="4">
        <v>17.34</v>
      </c>
      <c r="C2231" s="4">
        <v>6.29</v>
      </c>
      <c r="D2231" s="4" t="s">
        <v>2375</v>
      </c>
      <c r="E2231" s="4" t="s">
        <v>2373</v>
      </c>
      <c r="F2231" s="4" t="s">
        <v>2375</v>
      </c>
      <c r="G2231" s="4">
        <v>1</v>
      </c>
      <c r="H2231" s="4" t="s">
        <v>2373</v>
      </c>
      <c r="I2231" s="4" t="str">
        <f t="shared" si="69"/>
        <v>Underweight</v>
      </c>
      <c r="J2231" s="36" t="str">
        <f t="shared" si="68"/>
        <v>Pre diabetes</v>
      </c>
    </row>
    <row r="2232" spans="1:10" x14ac:dyDescent="0.25">
      <c r="A2232" s="35" t="s">
        <v>122</v>
      </c>
      <c r="B2232" s="4">
        <v>17.940000000000001</v>
      </c>
      <c r="C2232" s="4">
        <v>4.1900000000000004</v>
      </c>
      <c r="D2232" s="4" t="s">
        <v>2373</v>
      </c>
      <c r="E2232" s="4" t="s">
        <v>2374</v>
      </c>
      <c r="F2232" s="4" t="s">
        <v>2373</v>
      </c>
      <c r="G2232" s="4">
        <v>1</v>
      </c>
      <c r="H2232" s="4" t="s">
        <v>2373</v>
      </c>
      <c r="I2232" s="4" t="str">
        <f t="shared" si="69"/>
        <v>Underweight</v>
      </c>
      <c r="J2232" s="36" t="str">
        <f t="shared" si="68"/>
        <v>Normal</v>
      </c>
    </row>
    <row r="2233" spans="1:10" x14ac:dyDescent="0.25">
      <c r="A2233" s="35" t="s">
        <v>121</v>
      </c>
      <c r="B2233" s="4">
        <v>16.670000000000002</v>
      </c>
      <c r="C2233" s="4">
        <v>4.7</v>
      </c>
      <c r="D2233" s="4" t="s">
        <v>2375</v>
      </c>
      <c r="E2233" s="4" t="s">
        <v>2373</v>
      </c>
      <c r="F2233" s="4" t="s">
        <v>2375</v>
      </c>
      <c r="G2233" s="4">
        <v>1</v>
      </c>
      <c r="H2233" s="4" t="s">
        <v>2373</v>
      </c>
      <c r="I2233" s="4" t="str">
        <f t="shared" si="69"/>
        <v>Underweight</v>
      </c>
      <c r="J2233" s="36" t="str">
        <f t="shared" si="68"/>
        <v>Normal</v>
      </c>
    </row>
    <row r="2234" spans="1:10" x14ac:dyDescent="0.25">
      <c r="A2234" s="35" t="s">
        <v>120</v>
      </c>
      <c r="B2234" s="4">
        <v>20.58</v>
      </c>
      <c r="C2234" s="4">
        <v>5.64</v>
      </c>
      <c r="D2234" s="4" t="s">
        <v>2375</v>
      </c>
      <c r="E2234" s="4" t="s">
        <v>2373</v>
      </c>
      <c r="F2234" s="4" t="s">
        <v>2373</v>
      </c>
      <c r="G2234" s="4">
        <v>0</v>
      </c>
      <c r="H2234" s="4" t="s">
        <v>2373</v>
      </c>
      <c r="I2234" s="4" t="str">
        <f t="shared" si="69"/>
        <v>Normal Weight</v>
      </c>
      <c r="J2234" s="36" t="str">
        <f t="shared" ref="J2234:J2297" si="70">IF(C2234&lt;5.7,"Normal",IF(C2234&lt;6.4,"Pre diabetes","Diabetes"))</f>
        <v>Normal</v>
      </c>
    </row>
    <row r="2235" spans="1:10" x14ac:dyDescent="0.25">
      <c r="A2235" s="35" t="s">
        <v>119</v>
      </c>
      <c r="B2235" s="4">
        <v>16.5</v>
      </c>
      <c r="C2235" s="4">
        <v>4.1100000000000003</v>
      </c>
      <c r="D2235" s="4" t="s">
        <v>2375</v>
      </c>
      <c r="E2235" s="4" t="s">
        <v>2373</v>
      </c>
      <c r="F2235" s="4" t="s">
        <v>2373</v>
      </c>
      <c r="G2235" s="4">
        <v>0</v>
      </c>
      <c r="H2235" s="4" t="s">
        <v>2373</v>
      </c>
      <c r="I2235" s="4" t="str">
        <f t="shared" si="69"/>
        <v>Underweight</v>
      </c>
      <c r="J2235" s="36" t="str">
        <f t="shared" si="70"/>
        <v>Normal</v>
      </c>
    </row>
    <row r="2236" spans="1:10" x14ac:dyDescent="0.25">
      <c r="A2236" s="35" t="s">
        <v>118</v>
      </c>
      <c r="B2236" s="4">
        <v>15.41</v>
      </c>
      <c r="C2236" s="4">
        <v>5.43</v>
      </c>
      <c r="D2236" s="4" t="s">
        <v>2375</v>
      </c>
      <c r="E2236" s="4" t="s">
        <v>2373</v>
      </c>
      <c r="F2236" s="4" t="s">
        <v>2375</v>
      </c>
      <c r="G2236" s="4">
        <v>1</v>
      </c>
      <c r="H2236" s="4" t="s">
        <v>2373</v>
      </c>
      <c r="I2236" s="4" t="str">
        <f t="shared" si="69"/>
        <v>Underweight</v>
      </c>
      <c r="J2236" s="36" t="str">
        <f t="shared" si="70"/>
        <v>Normal</v>
      </c>
    </row>
    <row r="2237" spans="1:10" x14ac:dyDescent="0.25">
      <c r="A2237" s="35" t="s">
        <v>117</v>
      </c>
      <c r="B2237" s="4">
        <v>24.59</v>
      </c>
      <c r="C2237" s="4">
        <v>4.38</v>
      </c>
      <c r="D2237" s="4" t="s">
        <v>2373</v>
      </c>
      <c r="E2237" s="4" t="s">
        <v>2373</v>
      </c>
      <c r="F2237" s="4" t="s">
        <v>2373</v>
      </c>
      <c r="G2237" s="4">
        <v>1</v>
      </c>
      <c r="H2237" s="4" t="s">
        <v>2373</v>
      </c>
      <c r="I2237" s="4" t="str">
        <f t="shared" si="69"/>
        <v>Normal Weight</v>
      </c>
      <c r="J2237" s="36" t="str">
        <f t="shared" si="70"/>
        <v>Normal</v>
      </c>
    </row>
    <row r="2238" spans="1:10" x14ac:dyDescent="0.25">
      <c r="A2238" s="35" t="s">
        <v>116</v>
      </c>
      <c r="B2238" s="4">
        <v>33.33</v>
      </c>
      <c r="C2238" s="4">
        <v>9.7899999999999991</v>
      </c>
      <c r="D2238" s="4" t="s">
        <v>2373</v>
      </c>
      <c r="E2238" s="4" t="s">
        <v>2373</v>
      </c>
      <c r="F2238" s="4" t="s">
        <v>2373</v>
      </c>
      <c r="G2238" s="4">
        <v>0</v>
      </c>
      <c r="H2238" s="4" t="s">
        <v>2373</v>
      </c>
      <c r="I2238" s="4" t="str">
        <f t="shared" si="69"/>
        <v>Obesity</v>
      </c>
      <c r="J2238" s="36" t="str">
        <f t="shared" si="70"/>
        <v>Diabetes</v>
      </c>
    </row>
    <row r="2239" spans="1:10" x14ac:dyDescent="0.25">
      <c r="A2239" s="35" t="s">
        <v>115</v>
      </c>
      <c r="B2239" s="4">
        <v>18.5</v>
      </c>
      <c r="C2239" s="4">
        <v>11.84</v>
      </c>
      <c r="D2239" s="4" t="s">
        <v>2373</v>
      </c>
      <c r="E2239" s="4" t="s">
        <v>2373</v>
      </c>
      <c r="F2239" s="4" t="s">
        <v>2373</v>
      </c>
      <c r="G2239" s="4">
        <v>0</v>
      </c>
      <c r="H2239" s="4" t="s">
        <v>2373</v>
      </c>
      <c r="I2239" s="4" t="str">
        <f t="shared" si="69"/>
        <v>Normal Weight</v>
      </c>
      <c r="J2239" s="36" t="str">
        <f t="shared" si="70"/>
        <v>Diabetes</v>
      </c>
    </row>
    <row r="2240" spans="1:10" x14ac:dyDescent="0.25">
      <c r="A2240" s="35" t="s">
        <v>114</v>
      </c>
      <c r="B2240" s="4">
        <v>18.579999999999998</v>
      </c>
      <c r="C2240" s="4">
        <v>6.22</v>
      </c>
      <c r="D2240" s="4" t="s">
        <v>2373</v>
      </c>
      <c r="E2240" s="4" t="s">
        <v>2373</v>
      </c>
      <c r="F2240" s="4" t="s">
        <v>2373</v>
      </c>
      <c r="G2240" s="4">
        <v>0</v>
      </c>
      <c r="H2240" s="4" t="s">
        <v>2373</v>
      </c>
      <c r="I2240" s="4" t="str">
        <f t="shared" si="69"/>
        <v>Normal Weight</v>
      </c>
      <c r="J2240" s="36" t="str">
        <f t="shared" si="70"/>
        <v>Pre diabetes</v>
      </c>
    </row>
    <row r="2241" spans="1:10" x14ac:dyDescent="0.25">
      <c r="A2241" s="35" t="s">
        <v>113</v>
      </c>
      <c r="B2241" s="4">
        <v>16.64</v>
      </c>
      <c r="C2241" s="4">
        <v>10.01</v>
      </c>
      <c r="D2241" s="4" t="s">
        <v>2373</v>
      </c>
      <c r="E2241" s="4" t="s">
        <v>2373</v>
      </c>
      <c r="F2241" s="4" t="s">
        <v>2373</v>
      </c>
      <c r="G2241" s="4">
        <v>0</v>
      </c>
      <c r="H2241" s="4" t="s">
        <v>2373</v>
      </c>
      <c r="I2241" s="4" t="str">
        <f t="shared" si="69"/>
        <v>Underweight</v>
      </c>
      <c r="J2241" s="36" t="str">
        <f t="shared" si="70"/>
        <v>Diabetes</v>
      </c>
    </row>
    <row r="2242" spans="1:10" x14ac:dyDescent="0.25">
      <c r="A2242" s="35" t="s">
        <v>112</v>
      </c>
      <c r="B2242" s="4">
        <v>19.329999999999998</v>
      </c>
      <c r="C2242" s="4">
        <v>4.32</v>
      </c>
      <c r="D2242" s="4" t="s">
        <v>2373</v>
      </c>
      <c r="E2242" s="4" t="s">
        <v>2373</v>
      </c>
      <c r="F2242" s="4" t="s">
        <v>2373</v>
      </c>
      <c r="G2242" s="4">
        <v>1</v>
      </c>
      <c r="H2242" s="4" t="s">
        <v>2373</v>
      </c>
      <c r="I2242" s="4" t="str">
        <f t="shared" si="69"/>
        <v>Normal Weight</v>
      </c>
      <c r="J2242" s="36" t="str">
        <f t="shared" si="70"/>
        <v>Normal</v>
      </c>
    </row>
    <row r="2243" spans="1:10" x14ac:dyDescent="0.25">
      <c r="A2243" s="35" t="s">
        <v>111</v>
      </c>
      <c r="B2243" s="4">
        <v>21.26</v>
      </c>
      <c r="C2243" s="4">
        <v>5.65</v>
      </c>
      <c r="D2243" s="4" t="s">
        <v>2375</v>
      </c>
      <c r="E2243" s="4" t="s">
        <v>2373</v>
      </c>
      <c r="F2243" s="4" t="s">
        <v>2375</v>
      </c>
      <c r="G2243" s="4">
        <v>1</v>
      </c>
      <c r="H2243" s="4" t="s">
        <v>2373</v>
      </c>
      <c r="I2243" s="4" t="str">
        <f t="shared" ref="I2243:I2306" si="71">IF(B2243&lt;18.5,"Underweight",IF(B2243&lt;24.9,"Normal Weight",IF(B2243&lt;29.9,"Over Weight","Obesity")))</f>
        <v>Normal Weight</v>
      </c>
      <c r="J2243" s="36" t="str">
        <f t="shared" si="70"/>
        <v>Normal</v>
      </c>
    </row>
    <row r="2244" spans="1:10" x14ac:dyDescent="0.25">
      <c r="A2244" s="35" t="s">
        <v>110</v>
      </c>
      <c r="B2244" s="4">
        <v>15.6</v>
      </c>
      <c r="C2244" s="4">
        <v>4.12</v>
      </c>
      <c r="D2244" s="4" t="s">
        <v>2375</v>
      </c>
      <c r="E2244" s="4" t="s">
        <v>2373</v>
      </c>
      <c r="F2244" s="4" t="s">
        <v>2373</v>
      </c>
      <c r="G2244" s="4">
        <v>1</v>
      </c>
      <c r="H2244" s="4" t="s">
        <v>2373</v>
      </c>
      <c r="I2244" s="4" t="str">
        <f t="shared" si="71"/>
        <v>Underweight</v>
      </c>
      <c r="J2244" s="36" t="str">
        <f t="shared" si="70"/>
        <v>Normal</v>
      </c>
    </row>
    <row r="2245" spans="1:10" x14ac:dyDescent="0.25">
      <c r="A2245" s="35" t="s">
        <v>109</v>
      </c>
      <c r="B2245" s="4">
        <v>24.39</v>
      </c>
      <c r="C2245" s="4">
        <v>6.24</v>
      </c>
      <c r="D2245" s="4" t="s">
        <v>2373</v>
      </c>
      <c r="E2245" s="4" t="s">
        <v>2373</v>
      </c>
      <c r="F2245" s="4" t="s">
        <v>2373</v>
      </c>
      <c r="G2245" s="4">
        <v>1</v>
      </c>
      <c r="H2245" s="4" t="s">
        <v>2373</v>
      </c>
      <c r="I2245" s="4" t="str">
        <f t="shared" si="71"/>
        <v>Normal Weight</v>
      </c>
      <c r="J2245" s="36" t="str">
        <f t="shared" si="70"/>
        <v>Pre diabetes</v>
      </c>
    </row>
    <row r="2246" spans="1:10" x14ac:dyDescent="0.25">
      <c r="A2246" s="35" t="s">
        <v>108</v>
      </c>
      <c r="B2246" s="4">
        <v>24.75</v>
      </c>
      <c r="C2246" s="4">
        <v>4.83</v>
      </c>
      <c r="D2246" s="4" t="s">
        <v>2373</v>
      </c>
      <c r="E2246" s="4" t="s">
        <v>2373</v>
      </c>
      <c r="F2246" s="4" t="s">
        <v>2373</v>
      </c>
      <c r="G2246" s="4">
        <v>0</v>
      </c>
      <c r="H2246" s="4" t="s">
        <v>2373</v>
      </c>
      <c r="I2246" s="4" t="str">
        <f t="shared" si="71"/>
        <v>Normal Weight</v>
      </c>
      <c r="J2246" s="36" t="str">
        <f t="shared" si="70"/>
        <v>Normal</v>
      </c>
    </row>
    <row r="2247" spans="1:10" x14ac:dyDescent="0.25">
      <c r="A2247" s="35" t="s">
        <v>107</v>
      </c>
      <c r="B2247" s="4">
        <v>20.88</v>
      </c>
      <c r="C2247" s="4">
        <v>7.4</v>
      </c>
      <c r="D2247" s="4" t="s">
        <v>2373</v>
      </c>
      <c r="E2247" s="4" t="s">
        <v>2373</v>
      </c>
      <c r="F2247" s="4" t="s">
        <v>2373</v>
      </c>
      <c r="G2247" s="4">
        <v>0</v>
      </c>
      <c r="H2247" s="4" t="s">
        <v>2373</v>
      </c>
      <c r="I2247" s="4" t="str">
        <f t="shared" si="71"/>
        <v>Normal Weight</v>
      </c>
      <c r="J2247" s="36" t="str">
        <f t="shared" si="70"/>
        <v>Diabetes</v>
      </c>
    </row>
    <row r="2248" spans="1:10" x14ac:dyDescent="0.25">
      <c r="A2248" s="35" t="s">
        <v>106</v>
      </c>
      <c r="B2248" s="4">
        <v>20.43</v>
      </c>
      <c r="C2248" s="4">
        <v>4.54</v>
      </c>
      <c r="D2248" s="4" t="s">
        <v>2373</v>
      </c>
      <c r="E2248" s="4" t="s">
        <v>2373</v>
      </c>
      <c r="F2248" s="4" t="s">
        <v>2373</v>
      </c>
      <c r="G2248" s="4">
        <v>0</v>
      </c>
      <c r="H2248" s="4" t="s">
        <v>2373</v>
      </c>
      <c r="I2248" s="4" t="str">
        <f t="shared" si="71"/>
        <v>Normal Weight</v>
      </c>
      <c r="J2248" s="36" t="str">
        <f t="shared" si="70"/>
        <v>Normal</v>
      </c>
    </row>
    <row r="2249" spans="1:10" x14ac:dyDescent="0.25">
      <c r="A2249" s="35" t="s">
        <v>105</v>
      </c>
      <c r="B2249" s="4">
        <v>15.18</v>
      </c>
      <c r="C2249" s="4">
        <v>11.11</v>
      </c>
      <c r="D2249" s="4" t="s">
        <v>2373</v>
      </c>
      <c r="E2249" s="4" t="s">
        <v>2373</v>
      </c>
      <c r="F2249" s="4" t="s">
        <v>2373</v>
      </c>
      <c r="G2249" s="4">
        <v>0</v>
      </c>
      <c r="H2249" s="4" t="s">
        <v>2373</v>
      </c>
      <c r="I2249" s="4" t="str">
        <f t="shared" si="71"/>
        <v>Underweight</v>
      </c>
      <c r="J2249" s="36" t="str">
        <f t="shared" si="70"/>
        <v>Diabetes</v>
      </c>
    </row>
    <row r="2250" spans="1:10" x14ac:dyDescent="0.25">
      <c r="A2250" s="35" t="s">
        <v>104</v>
      </c>
      <c r="B2250" s="4">
        <v>15.12</v>
      </c>
      <c r="C2250" s="4">
        <v>4.03</v>
      </c>
      <c r="D2250" s="4" t="s">
        <v>2375</v>
      </c>
      <c r="E2250" s="4" t="s">
        <v>2373</v>
      </c>
      <c r="F2250" s="4" t="s">
        <v>2373</v>
      </c>
      <c r="G2250" s="4">
        <v>0</v>
      </c>
      <c r="H2250" s="4" t="s">
        <v>2373</v>
      </c>
      <c r="I2250" s="4" t="str">
        <f t="shared" si="71"/>
        <v>Underweight</v>
      </c>
      <c r="J2250" s="36" t="str">
        <f t="shared" si="70"/>
        <v>Normal</v>
      </c>
    </row>
    <row r="2251" spans="1:10" x14ac:dyDescent="0.25">
      <c r="A2251" s="35" t="s">
        <v>103</v>
      </c>
      <c r="B2251" s="4">
        <v>23.88</v>
      </c>
      <c r="C2251" s="4">
        <v>4.51</v>
      </c>
      <c r="D2251" s="4" t="s">
        <v>2373</v>
      </c>
      <c r="E2251" s="4" t="s">
        <v>2373</v>
      </c>
      <c r="F2251" s="4" t="s">
        <v>2373</v>
      </c>
      <c r="G2251" s="4">
        <v>1</v>
      </c>
      <c r="H2251" s="4" t="s">
        <v>2373</v>
      </c>
      <c r="I2251" s="4" t="str">
        <f t="shared" si="71"/>
        <v>Normal Weight</v>
      </c>
      <c r="J2251" s="36" t="str">
        <f t="shared" si="70"/>
        <v>Normal</v>
      </c>
    </row>
    <row r="2252" spans="1:10" x14ac:dyDescent="0.25">
      <c r="A2252" s="35" t="s">
        <v>102</v>
      </c>
      <c r="B2252" s="4">
        <v>16.13</v>
      </c>
      <c r="C2252" s="4">
        <v>5.56</v>
      </c>
      <c r="D2252" s="4" t="s">
        <v>2373</v>
      </c>
      <c r="E2252" s="4" t="s">
        <v>2374</v>
      </c>
      <c r="F2252" s="4" t="s">
        <v>2373</v>
      </c>
      <c r="G2252" s="4">
        <v>1</v>
      </c>
      <c r="H2252" s="4" t="s">
        <v>2373</v>
      </c>
      <c r="I2252" s="4" t="str">
        <f t="shared" si="71"/>
        <v>Underweight</v>
      </c>
      <c r="J2252" s="36" t="str">
        <f t="shared" si="70"/>
        <v>Normal</v>
      </c>
    </row>
    <row r="2253" spans="1:10" x14ac:dyDescent="0.25">
      <c r="A2253" s="35" t="s">
        <v>101</v>
      </c>
      <c r="B2253" s="4">
        <v>24.09</v>
      </c>
      <c r="C2253" s="4">
        <v>4.0999999999999996</v>
      </c>
      <c r="D2253" s="4" t="s">
        <v>2373</v>
      </c>
      <c r="E2253" s="4" t="s">
        <v>2374</v>
      </c>
      <c r="F2253" s="4" t="s">
        <v>2373</v>
      </c>
      <c r="G2253" s="4">
        <v>1</v>
      </c>
      <c r="H2253" s="4" t="s">
        <v>2373</v>
      </c>
      <c r="I2253" s="4" t="str">
        <f t="shared" si="71"/>
        <v>Normal Weight</v>
      </c>
      <c r="J2253" s="36" t="str">
        <f t="shared" si="70"/>
        <v>Normal</v>
      </c>
    </row>
    <row r="2254" spans="1:10" x14ac:dyDescent="0.25">
      <c r="A2254" s="35" t="s">
        <v>100</v>
      </c>
      <c r="B2254" s="4">
        <v>19.43</v>
      </c>
      <c r="C2254" s="4">
        <v>5.85</v>
      </c>
      <c r="D2254" s="4" t="s">
        <v>2373</v>
      </c>
      <c r="E2254" s="4" t="s">
        <v>2374</v>
      </c>
      <c r="F2254" s="4" t="s">
        <v>2373</v>
      </c>
      <c r="G2254" s="4">
        <v>1</v>
      </c>
      <c r="H2254" s="4" t="s">
        <v>2373</v>
      </c>
      <c r="I2254" s="4" t="str">
        <f t="shared" si="71"/>
        <v>Normal Weight</v>
      </c>
      <c r="J2254" s="36" t="str">
        <f t="shared" si="70"/>
        <v>Pre diabetes</v>
      </c>
    </row>
    <row r="2255" spans="1:10" x14ac:dyDescent="0.25">
      <c r="A2255" s="35" t="s">
        <v>99</v>
      </c>
      <c r="B2255" s="4">
        <v>15.22</v>
      </c>
      <c r="C2255" s="4">
        <v>4.92</v>
      </c>
      <c r="D2255" s="4" t="s">
        <v>2375</v>
      </c>
      <c r="E2255" s="4" t="s">
        <v>2373</v>
      </c>
      <c r="F2255" s="4" t="s">
        <v>2375</v>
      </c>
      <c r="G2255" s="4">
        <v>1</v>
      </c>
      <c r="H2255" s="4" t="s">
        <v>2373</v>
      </c>
      <c r="I2255" s="4" t="str">
        <f t="shared" si="71"/>
        <v>Underweight</v>
      </c>
      <c r="J2255" s="36" t="str">
        <f t="shared" si="70"/>
        <v>Normal</v>
      </c>
    </row>
    <row r="2256" spans="1:10" x14ac:dyDescent="0.25">
      <c r="A2256" s="35" t="s">
        <v>98</v>
      </c>
      <c r="B2256" s="4">
        <v>20.72</v>
      </c>
      <c r="C2256" s="4">
        <v>9.4600000000000009</v>
      </c>
      <c r="D2256" s="4" t="s">
        <v>2373</v>
      </c>
      <c r="E2256" s="4" t="s">
        <v>2373</v>
      </c>
      <c r="F2256" s="4" t="s">
        <v>2373</v>
      </c>
      <c r="G2256" s="4">
        <v>0</v>
      </c>
      <c r="H2256" s="4" t="s">
        <v>2373</v>
      </c>
      <c r="I2256" s="4" t="str">
        <f t="shared" si="71"/>
        <v>Normal Weight</v>
      </c>
      <c r="J2256" s="36" t="str">
        <f t="shared" si="70"/>
        <v>Diabetes</v>
      </c>
    </row>
    <row r="2257" spans="1:10" x14ac:dyDescent="0.25">
      <c r="A2257" s="35" t="s">
        <v>97</v>
      </c>
      <c r="B2257" s="4">
        <v>35.4</v>
      </c>
      <c r="C2257" s="4">
        <v>5.94</v>
      </c>
      <c r="D2257" s="4" t="s">
        <v>2373</v>
      </c>
      <c r="E2257" s="4" t="s">
        <v>2373</v>
      </c>
      <c r="F2257" s="4" t="s">
        <v>2375</v>
      </c>
      <c r="G2257" s="4">
        <v>1</v>
      </c>
      <c r="H2257" s="4" t="s">
        <v>2373</v>
      </c>
      <c r="I2257" s="4" t="str">
        <f t="shared" si="71"/>
        <v>Obesity</v>
      </c>
      <c r="J2257" s="36" t="str">
        <f t="shared" si="70"/>
        <v>Pre diabetes</v>
      </c>
    </row>
    <row r="2258" spans="1:10" x14ac:dyDescent="0.25">
      <c r="A2258" s="35" t="s">
        <v>96</v>
      </c>
      <c r="B2258" s="4">
        <v>34.4</v>
      </c>
      <c r="C2258" s="4">
        <v>5.7</v>
      </c>
      <c r="D2258" s="4" t="s">
        <v>2373</v>
      </c>
      <c r="E2258" s="4" t="s">
        <v>2373</v>
      </c>
      <c r="F2258" s="4" t="s">
        <v>2375</v>
      </c>
      <c r="G2258" s="4">
        <v>1</v>
      </c>
      <c r="H2258" s="4" t="s">
        <v>2373</v>
      </c>
      <c r="I2258" s="4" t="str">
        <f t="shared" si="71"/>
        <v>Obesity</v>
      </c>
      <c r="J2258" s="36" t="str">
        <f t="shared" si="70"/>
        <v>Pre diabetes</v>
      </c>
    </row>
    <row r="2259" spans="1:10" x14ac:dyDescent="0.25">
      <c r="A2259" s="35" t="s">
        <v>95</v>
      </c>
      <c r="B2259" s="4">
        <v>34.1</v>
      </c>
      <c r="C2259" s="4">
        <v>4.13</v>
      </c>
      <c r="D2259" s="4" t="s">
        <v>2373</v>
      </c>
      <c r="E2259" s="4" t="s">
        <v>2373</v>
      </c>
      <c r="F2259" s="4" t="s">
        <v>2375</v>
      </c>
      <c r="G2259" s="4">
        <v>1</v>
      </c>
      <c r="H2259" s="4" t="s">
        <v>2373</v>
      </c>
      <c r="I2259" s="4" t="str">
        <f t="shared" si="71"/>
        <v>Obesity</v>
      </c>
      <c r="J2259" s="36" t="str">
        <f t="shared" si="70"/>
        <v>Normal</v>
      </c>
    </row>
    <row r="2260" spans="1:10" x14ac:dyDescent="0.25">
      <c r="A2260" s="35" t="s">
        <v>94</v>
      </c>
      <c r="B2260" s="4">
        <v>30.4</v>
      </c>
      <c r="C2260" s="4">
        <v>4.7699999999999996</v>
      </c>
      <c r="D2260" s="4" t="s">
        <v>2373</v>
      </c>
      <c r="E2260" s="4" t="s">
        <v>2373</v>
      </c>
      <c r="F2260" s="4" t="s">
        <v>2375</v>
      </c>
      <c r="G2260" s="4">
        <v>1</v>
      </c>
      <c r="H2260" s="4" t="s">
        <v>2373</v>
      </c>
      <c r="I2260" s="4" t="str">
        <f t="shared" si="71"/>
        <v>Obesity</v>
      </c>
      <c r="J2260" s="36" t="str">
        <f t="shared" si="70"/>
        <v>Normal</v>
      </c>
    </row>
    <row r="2261" spans="1:10" x14ac:dyDescent="0.25">
      <c r="A2261" s="35" t="s">
        <v>93</v>
      </c>
      <c r="B2261" s="4">
        <v>28.7</v>
      </c>
      <c r="C2261" s="4">
        <v>4.99</v>
      </c>
      <c r="D2261" s="4" t="s">
        <v>2373</v>
      </c>
      <c r="E2261" s="4" t="s">
        <v>2373</v>
      </c>
      <c r="F2261" s="4" t="s">
        <v>2375</v>
      </c>
      <c r="G2261" s="4">
        <v>1</v>
      </c>
      <c r="H2261" s="4" t="s">
        <v>2373</v>
      </c>
      <c r="I2261" s="4" t="str">
        <f t="shared" si="71"/>
        <v>Over Weight</v>
      </c>
      <c r="J2261" s="36" t="str">
        <f t="shared" si="70"/>
        <v>Normal</v>
      </c>
    </row>
    <row r="2262" spans="1:10" x14ac:dyDescent="0.25">
      <c r="A2262" s="35" t="s">
        <v>92</v>
      </c>
      <c r="B2262" s="4">
        <v>17.440000000000001</v>
      </c>
      <c r="C2262" s="4">
        <v>4.42</v>
      </c>
      <c r="D2262" s="4" t="s">
        <v>2375</v>
      </c>
      <c r="E2262" s="4" t="s">
        <v>2373</v>
      </c>
      <c r="F2262" s="4" t="s">
        <v>2375</v>
      </c>
      <c r="G2262" s="4">
        <v>1</v>
      </c>
      <c r="H2262" s="4" t="s">
        <v>2373</v>
      </c>
      <c r="I2262" s="4" t="str">
        <f t="shared" si="71"/>
        <v>Underweight</v>
      </c>
      <c r="J2262" s="36" t="str">
        <f t="shared" si="70"/>
        <v>Normal</v>
      </c>
    </row>
    <row r="2263" spans="1:10" x14ac:dyDescent="0.25">
      <c r="A2263" s="35" t="s">
        <v>91</v>
      </c>
      <c r="B2263" s="4">
        <v>27.6</v>
      </c>
      <c r="C2263" s="4">
        <v>4.01</v>
      </c>
      <c r="D2263" s="4" t="s">
        <v>2373</v>
      </c>
      <c r="E2263" s="4" t="s">
        <v>2373</v>
      </c>
      <c r="F2263" s="4" t="s">
        <v>2375</v>
      </c>
      <c r="G2263" s="4">
        <v>1</v>
      </c>
      <c r="H2263" s="4" t="s">
        <v>2373</v>
      </c>
      <c r="I2263" s="4" t="str">
        <f t="shared" si="71"/>
        <v>Over Weight</v>
      </c>
      <c r="J2263" s="36" t="str">
        <f t="shared" si="70"/>
        <v>Normal</v>
      </c>
    </row>
    <row r="2264" spans="1:10" x14ac:dyDescent="0.25">
      <c r="A2264" s="35" t="s">
        <v>90</v>
      </c>
      <c r="B2264" s="4">
        <v>20.7</v>
      </c>
      <c r="C2264" s="4">
        <v>4.49</v>
      </c>
      <c r="D2264" s="4" t="s">
        <v>2373</v>
      </c>
      <c r="E2264" s="4" t="s">
        <v>2373</v>
      </c>
      <c r="F2264" s="4" t="s">
        <v>2375</v>
      </c>
      <c r="G2264" s="4">
        <v>1</v>
      </c>
      <c r="H2264" s="4" t="s">
        <v>2373</v>
      </c>
      <c r="I2264" s="4" t="str">
        <f t="shared" si="71"/>
        <v>Normal Weight</v>
      </c>
      <c r="J2264" s="36" t="str">
        <f t="shared" si="70"/>
        <v>Normal</v>
      </c>
    </row>
    <row r="2265" spans="1:10" x14ac:dyDescent="0.25">
      <c r="A2265" s="35" t="s">
        <v>89</v>
      </c>
      <c r="B2265" s="4">
        <v>20.3</v>
      </c>
      <c r="C2265" s="4">
        <v>6.37</v>
      </c>
      <c r="D2265" s="4" t="s">
        <v>2373</v>
      </c>
      <c r="E2265" s="4" t="s">
        <v>2373</v>
      </c>
      <c r="F2265" s="4" t="s">
        <v>2375</v>
      </c>
      <c r="G2265" s="4">
        <v>1</v>
      </c>
      <c r="H2265" s="4" t="s">
        <v>2373</v>
      </c>
      <c r="I2265" s="4" t="str">
        <f t="shared" si="71"/>
        <v>Normal Weight</v>
      </c>
      <c r="J2265" s="36" t="str">
        <f t="shared" si="70"/>
        <v>Pre diabetes</v>
      </c>
    </row>
    <row r="2266" spans="1:10" x14ac:dyDescent="0.25">
      <c r="A2266" s="35" t="s">
        <v>88</v>
      </c>
      <c r="B2266" s="4">
        <v>19.8</v>
      </c>
      <c r="C2266" s="4">
        <v>5.12</v>
      </c>
      <c r="D2266" s="4" t="s">
        <v>2373</v>
      </c>
      <c r="E2266" s="4" t="s">
        <v>2373</v>
      </c>
      <c r="F2266" s="4" t="s">
        <v>2375</v>
      </c>
      <c r="G2266" s="4">
        <v>1</v>
      </c>
      <c r="H2266" s="4" t="s">
        <v>2373</v>
      </c>
      <c r="I2266" s="4" t="str">
        <f t="shared" si="71"/>
        <v>Normal Weight</v>
      </c>
      <c r="J2266" s="36" t="str">
        <f t="shared" si="70"/>
        <v>Normal</v>
      </c>
    </row>
    <row r="2267" spans="1:10" x14ac:dyDescent="0.25">
      <c r="A2267" s="35" t="s">
        <v>87</v>
      </c>
      <c r="B2267" s="4">
        <v>21.87</v>
      </c>
      <c r="C2267" s="4">
        <v>8.59</v>
      </c>
      <c r="D2267" s="4" t="s">
        <v>2373</v>
      </c>
      <c r="E2267" s="4" t="s">
        <v>2373</v>
      </c>
      <c r="F2267" s="4" t="s">
        <v>2373</v>
      </c>
      <c r="G2267" s="4">
        <v>0</v>
      </c>
      <c r="H2267" s="4" t="s">
        <v>2373</v>
      </c>
      <c r="I2267" s="4" t="str">
        <f t="shared" si="71"/>
        <v>Normal Weight</v>
      </c>
      <c r="J2267" s="36" t="str">
        <f t="shared" si="70"/>
        <v>Diabetes</v>
      </c>
    </row>
    <row r="2268" spans="1:10" x14ac:dyDescent="0.25">
      <c r="A2268" s="35" t="s">
        <v>86</v>
      </c>
      <c r="B2268" s="4">
        <v>16.600000000000001</v>
      </c>
      <c r="C2268" s="4">
        <v>5.87</v>
      </c>
      <c r="D2268" s="4" t="s">
        <v>2373</v>
      </c>
      <c r="E2268" s="4" t="s">
        <v>2373</v>
      </c>
      <c r="F2268" s="4" t="s">
        <v>2373</v>
      </c>
      <c r="G2268" s="4">
        <v>1</v>
      </c>
      <c r="H2268" s="4" t="s">
        <v>2373</v>
      </c>
      <c r="I2268" s="4" t="str">
        <f t="shared" si="71"/>
        <v>Underweight</v>
      </c>
      <c r="J2268" s="36" t="str">
        <f t="shared" si="70"/>
        <v>Pre diabetes</v>
      </c>
    </row>
    <row r="2269" spans="1:10" x14ac:dyDescent="0.25">
      <c r="A2269" s="35" t="s">
        <v>85</v>
      </c>
      <c r="B2269" s="4">
        <v>21.98</v>
      </c>
      <c r="C2269" s="4">
        <v>7.03</v>
      </c>
      <c r="D2269" s="4" t="s">
        <v>2373</v>
      </c>
      <c r="E2269" s="4" t="s">
        <v>2373</v>
      </c>
      <c r="F2269" s="4" t="s">
        <v>2373</v>
      </c>
      <c r="G2269" s="4">
        <v>0</v>
      </c>
      <c r="H2269" s="4" t="s">
        <v>2373</v>
      </c>
      <c r="I2269" s="4" t="str">
        <f t="shared" si="71"/>
        <v>Normal Weight</v>
      </c>
      <c r="J2269" s="36" t="str">
        <f t="shared" si="70"/>
        <v>Diabetes</v>
      </c>
    </row>
    <row r="2270" spans="1:10" x14ac:dyDescent="0.25">
      <c r="A2270" s="35" t="s">
        <v>84</v>
      </c>
      <c r="B2270" s="4">
        <v>19.7</v>
      </c>
      <c r="C2270" s="4">
        <v>5.51</v>
      </c>
      <c r="D2270" s="4" t="s">
        <v>2373</v>
      </c>
      <c r="E2270" s="4" t="s">
        <v>2373</v>
      </c>
      <c r="F2270" s="4" t="s">
        <v>2373</v>
      </c>
      <c r="G2270" s="4">
        <v>1</v>
      </c>
      <c r="H2270" s="4" t="s">
        <v>2373</v>
      </c>
      <c r="I2270" s="4" t="str">
        <f t="shared" si="71"/>
        <v>Normal Weight</v>
      </c>
      <c r="J2270" s="36" t="str">
        <f t="shared" si="70"/>
        <v>Normal</v>
      </c>
    </row>
    <row r="2271" spans="1:10" x14ac:dyDescent="0.25">
      <c r="A2271" s="35" t="s">
        <v>83</v>
      </c>
      <c r="B2271" s="4">
        <v>19.21</v>
      </c>
      <c r="C2271" s="4">
        <v>4.76</v>
      </c>
      <c r="D2271" s="4" t="s">
        <v>2373</v>
      </c>
      <c r="E2271" s="4" t="s">
        <v>2374</v>
      </c>
      <c r="F2271" s="4" t="s">
        <v>2373</v>
      </c>
      <c r="G2271" s="4">
        <v>1</v>
      </c>
      <c r="H2271" s="4" t="s">
        <v>2373</v>
      </c>
      <c r="I2271" s="4" t="str">
        <f t="shared" si="71"/>
        <v>Normal Weight</v>
      </c>
      <c r="J2271" s="36" t="str">
        <f t="shared" si="70"/>
        <v>Normal</v>
      </c>
    </row>
    <row r="2272" spans="1:10" x14ac:dyDescent="0.25">
      <c r="A2272" s="35" t="s">
        <v>82</v>
      </c>
      <c r="B2272" s="4">
        <v>19.3</v>
      </c>
      <c r="C2272" s="4">
        <v>4.7</v>
      </c>
      <c r="D2272" s="4" t="s">
        <v>2373</v>
      </c>
      <c r="E2272" s="4" t="s">
        <v>2374</v>
      </c>
      <c r="F2272" s="4" t="s">
        <v>2373</v>
      </c>
      <c r="G2272" s="4">
        <v>1</v>
      </c>
      <c r="H2272" s="4" t="s">
        <v>2373</v>
      </c>
      <c r="I2272" s="4" t="str">
        <f t="shared" si="71"/>
        <v>Normal Weight</v>
      </c>
      <c r="J2272" s="36" t="str">
        <f t="shared" si="70"/>
        <v>Normal</v>
      </c>
    </row>
    <row r="2273" spans="1:10" x14ac:dyDescent="0.25">
      <c r="A2273" s="35" t="s">
        <v>81</v>
      </c>
      <c r="B2273" s="4">
        <v>16.22</v>
      </c>
      <c r="C2273" s="4">
        <v>6.21</v>
      </c>
      <c r="D2273" s="4" t="s">
        <v>2375</v>
      </c>
      <c r="E2273" s="4" t="s">
        <v>2373</v>
      </c>
      <c r="F2273" s="4" t="s">
        <v>2373</v>
      </c>
      <c r="G2273" s="4">
        <v>0</v>
      </c>
      <c r="H2273" s="4" t="s">
        <v>2373</v>
      </c>
      <c r="I2273" s="4" t="str">
        <f t="shared" si="71"/>
        <v>Underweight</v>
      </c>
      <c r="J2273" s="36" t="str">
        <f t="shared" si="70"/>
        <v>Pre diabetes</v>
      </c>
    </row>
    <row r="2274" spans="1:10" x14ac:dyDescent="0.25">
      <c r="A2274" s="35" t="s">
        <v>80</v>
      </c>
      <c r="B2274" s="4">
        <v>17.12</v>
      </c>
      <c r="C2274" s="4">
        <v>4.5199999999999996</v>
      </c>
      <c r="D2274" s="4" t="s">
        <v>2373</v>
      </c>
      <c r="E2274" s="4" t="s">
        <v>2374</v>
      </c>
      <c r="F2274" s="4" t="s">
        <v>2373</v>
      </c>
      <c r="G2274" s="4">
        <v>1</v>
      </c>
      <c r="H2274" s="4" t="s">
        <v>2373</v>
      </c>
      <c r="I2274" s="4" t="str">
        <f t="shared" si="71"/>
        <v>Underweight</v>
      </c>
      <c r="J2274" s="36" t="str">
        <f t="shared" si="70"/>
        <v>Normal</v>
      </c>
    </row>
    <row r="2275" spans="1:10" x14ac:dyDescent="0.25">
      <c r="A2275" s="35" t="s">
        <v>79</v>
      </c>
      <c r="B2275" s="4">
        <v>19.07</v>
      </c>
      <c r="C2275" s="4">
        <v>5.45</v>
      </c>
      <c r="D2275" s="4" t="s">
        <v>2373</v>
      </c>
      <c r="E2275" s="4" t="s">
        <v>2373</v>
      </c>
      <c r="F2275" s="4" t="s">
        <v>2373</v>
      </c>
      <c r="G2275" s="4">
        <v>1</v>
      </c>
      <c r="H2275" s="4" t="s">
        <v>2373</v>
      </c>
      <c r="I2275" s="4" t="str">
        <f t="shared" si="71"/>
        <v>Normal Weight</v>
      </c>
      <c r="J2275" s="36" t="str">
        <f t="shared" si="70"/>
        <v>Normal</v>
      </c>
    </row>
    <row r="2276" spans="1:10" x14ac:dyDescent="0.25">
      <c r="A2276" s="35" t="s">
        <v>78</v>
      </c>
      <c r="B2276" s="4">
        <v>15.56</v>
      </c>
      <c r="C2276" s="4">
        <v>4.42</v>
      </c>
      <c r="D2276" s="4" t="s">
        <v>2373</v>
      </c>
      <c r="E2276" s="4" t="s">
        <v>2373</v>
      </c>
      <c r="F2276" s="4" t="s">
        <v>2373</v>
      </c>
      <c r="G2276" s="4">
        <v>0</v>
      </c>
      <c r="H2276" s="4" t="s">
        <v>2373</v>
      </c>
      <c r="I2276" s="4" t="str">
        <f t="shared" si="71"/>
        <v>Underweight</v>
      </c>
      <c r="J2276" s="36" t="str">
        <f t="shared" si="70"/>
        <v>Normal</v>
      </c>
    </row>
    <row r="2277" spans="1:10" x14ac:dyDescent="0.25">
      <c r="A2277" s="35" t="s">
        <v>77</v>
      </c>
      <c r="B2277" s="4">
        <v>22.76</v>
      </c>
      <c r="C2277" s="4">
        <v>9.44</v>
      </c>
      <c r="D2277" s="4" t="s">
        <v>2373</v>
      </c>
      <c r="E2277" s="4" t="s">
        <v>2373</v>
      </c>
      <c r="F2277" s="4" t="s">
        <v>2373</v>
      </c>
      <c r="G2277" s="4">
        <v>0</v>
      </c>
      <c r="H2277" s="4" t="s">
        <v>2373</v>
      </c>
      <c r="I2277" s="4" t="str">
        <f t="shared" si="71"/>
        <v>Normal Weight</v>
      </c>
      <c r="J2277" s="36" t="str">
        <f t="shared" si="70"/>
        <v>Diabetes</v>
      </c>
    </row>
    <row r="2278" spans="1:10" x14ac:dyDescent="0.25">
      <c r="A2278" s="35" t="s">
        <v>76</v>
      </c>
      <c r="B2278" s="4">
        <v>22.79</v>
      </c>
      <c r="C2278" s="4">
        <v>6.15</v>
      </c>
      <c r="D2278" s="4" t="s">
        <v>2375</v>
      </c>
      <c r="E2278" s="4" t="s">
        <v>2373</v>
      </c>
      <c r="F2278" s="4" t="s">
        <v>2375</v>
      </c>
      <c r="G2278" s="4">
        <v>1</v>
      </c>
      <c r="H2278" s="4" t="s">
        <v>2373</v>
      </c>
      <c r="I2278" s="4" t="str">
        <f t="shared" si="71"/>
        <v>Normal Weight</v>
      </c>
      <c r="J2278" s="36" t="str">
        <f t="shared" si="70"/>
        <v>Pre diabetes</v>
      </c>
    </row>
    <row r="2279" spans="1:10" x14ac:dyDescent="0.25">
      <c r="A2279" s="35" t="s">
        <v>75</v>
      </c>
      <c r="B2279" s="4">
        <v>17.41</v>
      </c>
      <c r="C2279" s="4">
        <v>5.13</v>
      </c>
      <c r="D2279" s="4" t="s">
        <v>2375</v>
      </c>
      <c r="E2279" s="4" t="s">
        <v>2373</v>
      </c>
      <c r="F2279" s="4" t="s">
        <v>2373</v>
      </c>
      <c r="G2279" s="4">
        <v>0</v>
      </c>
      <c r="H2279" s="4" t="s">
        <v>2373</v>
      </c>
      <c r="I2279" s="4" t="str">
        <f t="shared" si="71"/>
        <v>Underweight</v>
      </c>
      <c r="J2279" s="36" t="str">
        <f t="shared" si="70"/>
        <v>Normal</v>
      </c>
    </row>
    <row r="2280" spans="1:10" x14ac:dyDescent="0.25">
      <c r="A2280" s="35" t="s">
        <v>74</v>
      </c>
      <c r="B2280" s="4">
        <v>19.32</v>
      </c>
      <c r="C2280" s="4">
        <v>4.96</v>
      </c>
      <c r="D2280" s="4" t="s">
        <v>2375</v>
      </c>
      <c r="E2280" s="4" t="s">
        <v>2373</v>
      </c>
      <c r="F2280" s="4" t="s">
        <v>2373</v>
      </c>
      <c r="G2280" s="4">
        <v>0</v>
      </c>
      <c r="H2280" s="4" t="s">
        <v>2373</v>
      </c>
      <c r="I2280" s="4" t="str">
        <f t="shared" si="71"/>
        <v>Normal Weight</v>
      </c>
      <c r="J2280" s="36" t="str">
        <f t="shared" si="70"/>
        <v>Normal</v>
      </c>
    </row>
    <row r="2281" spans="1:10" x14ac:dyDescent="0.25">
      <c r="A2281" s="35" t="s">
        <v>73</v>
      </c>
      <c r="B2281" s="4">
        <v>18.25</v>
      </c>
      <c r="C2281" s="4">
        <v>10.95</v>
      </c>
      <c r="D2281" s="4" t="s">
        <v>2373</v>
      </c>
      <c r="E2281" s="4" t="s">
        <v>2373</v>
      </c>
      <c r="F2281" s="4" t="s">
        <v>2373</v>
      </c>
      <c r="G2281" s="4">
        <v>0</v>
      </c>
      <c r="H2281" s="4" t="s">
        <v>2373</v>
      </c>
      <c r="I2281" s="4" t="str">
        <f t="shared" si="71"/>
        <v>Underweight</v>
      </c>
      <c r="J2281" s="36" t="str">
        <f t="shared" si="70"/>
        <v>Diabetes</v>
      </c>
    </row>
    <row r="2282" spans="1:10" x14ac:dyDescent="0.25">
      <c r="A2282" s="35" t="s">
        <v>72</v>
      </c>
      <c r="B2282" s="4">
        <v>53.13</v>
      </c>
      <c r="C2282" s="4">
        <v>4.4400000000000004</v>
      </c>
      <c r="D2282" s="4" t="s">
        <v>2373</v>
      </c>
      <c r="E2282" s="4" t="s">
        <v>2374</v>
      </c>
      <c r="F2282" s="4" t="s">
        <v>2373</v>
      </c>
      <c r="G2282" s="4">
        <v>1</v>
      </c>
      <c r="H2282" s="4" t="s">
        <v>2373</v>
      </c>
      <c r="I2282" s="4" t="str">
        <f t="shared" si="71"/>
        <v>Obesity</v>
      </c>
      <c r="J2282" s="36" t="str">
        <f t="shared" si="70"/>
        <v>Normal</v>
      </c>
    </row>
    <row r="2283" spans="1:10" x14ac:dyDescent="0.25">
      <c r="A2283" s="35" t="s">
        <v>71</v>
      </c>
      <c r="B2283" s="4">
        <v>20.46</v>
      </c>
      <c r="C2283" s="4">
        <v>4.0199999999999996</v>
      </c>
      <c r="D2283" s="4" t="s">
        <v>2373</v>
      </c>
      <c r="E2283" s="4" t="s">
        <v>2373</v>
      </c>
      <c r="F2283" s="4" t="s">
        <v>2373</v>
      </c>
      <c r="G2283" s="4">
        <v>0</v>
      </c>
      <c r="H2283" s="4" t="s">
        <v>2373</v>
      </c>
      <c r="I2283" s="4" t="str">
        <f t="shared" si="71"/>
        <v>Normal Weight</v>
      </c>
      <c r="J2283" s="36" t="str">
        <f t="shared" si="70"/>
        <v>Normal</v>
      </c>
    </row>
    <row r="2284" spans="1:10" x14ac:dyDescent="0.25">
      <c r="A2284" s="35" t="s">
        <v>70</v>
      </c>
      <c r="B2284" s="4">
        <v>43.01</v>
      </c>
      <c r="C2284" s="4">
        <v>5.44</v>
      </c>
      <c r="D2284" s="4" t="s">
        <v>2373</v>
      </c>
      <c r="E2284" s="4" t="s">
        <v>2374</v>
      </c>
      <c r="F2284" s="4" t="s">
        <v>2373</v>
      </c>
      <c r="G2284" s="4">
        <v>1</v>
      </c>
      <c r="H2284" s="4" t="s">
        <v>2373</v>
      </c>
      <c r="I2284" s="4" t="str">
        <f t="shared" si="71"/>
        <v>Obesity</v>
      </c>
      <c r="J2284" s="36" t="str">
        <f t="shared" si="70"/>
        <v>Normal</v>
      </c>
    </row>
    <row r="2285" spans="1:10" x14ac:dyDescent="0.25">
      <c r="A2285" s="35" t="s">
        <v>69</v>
      </c>
      <c r="B2285" s="4">
        <v>15.01</v>
      </c>
      <c r="C2285" s="4">
        <v>4.1500000000000004</v>
      </c>
      <c r="D2285" s="4" t="s">
        <v>2373</v>
      </c>
      <c r="E2285" s="4" t="s">
        <v>2373</v>
      </c>
      <c r="F2285" s="4" t="s">
        <v>2375</v>
      </c>
      <c r="G2285" s="4">
        <v>1</v>
      </c>
      <c r="H2285" s="4" t="s">
        <v>2373</v>
      </c>
      <c r="I2285" s="4" t="str">
        <f t="shared" si="71"/>
        <v>Underweight</v>
      </c>
      <c r="J2285" s="36" t="str">
        <f t="shared" si="70"/>
        <v>Normal</v>
      </c>
    </row>
    <row r="2286" spans="1:10" x14ac:dyDescent="0.25">
      <c r="A2286" s="35" t="s">
        <v>68</v>
      </c>
      <c r="B2286" s="4">
        <v>41.14</v>
      </c>
      <c r="C2286" s="4">
        <v>6.02</v>
      </c>
      <c r="D2286" s="4" t="s">
        <v>2373</v>
      </c>
      <c r="E2286" s="4" t="s">
        <v>2374</v>
      </c>
      <c r="F2286" s="4" t="s">
        <v>2373</v>
      </c>
      <c r="G2286" s="4">
        <v>1</v>
      </c>
      <c r="H2286" s="4" t="s">
        <v>2373</v>
      </c>
      <c r="I2286" s="4" t="str">
        <f t="shared" si="71"/>
        <v>Obesity</v>
      </c>
      <c r="J2286" s="36" t="str">
        <f t="shared" si="70"/>
        <v>Pre diabetes</v>
      </c>
    </row>
    <row r="2287" spans="1:10" x14ac:dyDescent="0.25">
      <c r="A2287" s="35" t="s">
        <v>67</v>
      </c>
      <c r="B2287" s="4">
        <v>16.55</v>
      </c>
      <c r="C2287" s="4">
        <v>7.73</v>
      </c>
      <c r="D2287" s="4" t="s">
        <v>2373</v>
      </c>
      <c r="E2287" s="4" t="s">
        <v>2373</v>
      </c>
      <c r="F2287" s="4" t="s">
        <v>2373</v>
      </c>
      <c r="G2287" s="4">
        <v>0</v>
      </c>
      <c r="H2287" s="4" t="s">
        <v>2373</v>
      </c>
      <c r="I2287" s="4" t="str">
        <f t="shared" si="71"/>
        <v>Underweight</v>
      </c>
      <c r="J2287" s="36" t="str">
        <f t="shared" si="70"/>
        <v>Diabetes</v>
      </c>
    </row>
    <row r="2288" spans="1:10" x14ac:dyDescent="0.25">
      <c r="A2288" s="35" t="s">
        <v>66</v>
      </c>
      <c r="B2288" s="4">
        <v>37.29</v>
      </c>
      <c r="C2288" s="4">
        <v>5.03</v>
      </c>
      <c r="D2288" s="4" t="s">
        <v>2373</v>
      </c>
      <c r="E2288" s="4" t="s">
        <v>2374</v>
      </c>
      <c r="F2288" s="4" t="s">
        <v>2373</v>
      </c>
      <c r="G2288" s="4">
        <v>1</v>
      </c>
      <c r="H2288" s="4" t="s">
        <v>2373</v>
      </c>
      <c r="I2288" s="4" t="str">
        <f t="shared" si="71"/>
        <v>Obesity</v>
      </c>
      <c r="J2288" s="36" t="str">
        <f t="shared" si="70"/>
        <v>Normal</v>
      </c>
    </row>
    <row r="2289" spans="1:10" x14ac:dyDescent="0.25">
      <c r="A2289" s="35" t="s">
        <v>65</v>
      </c>
      <c r="B2289" s="4">
        <v>16.739999999999998</v>
      </c>
      <c r="C2289" s="4">
        <v>4.08</v>
      </c>
      <c r="D2289" s="4" t="s">
        <v>2375</v>
      </c>
      <c r="E2289" s="4" t="s">
        <v>2373</v>
      </c>
      <c r="F2289" s="4" t="s">
        <v>2373</v>
      </c>
      <c r="G2289" s="4">
        <v>0</v>
      </c>
      <c r="H2289" s="4" t="s">
        <v>2373</v>
      </c>
      <c r="I2289" s="4" t="str">
        <f t="shared" si="71"/>
        <v>Underweight</v>
      </c>
      <c r="J2289" s="36" t="str">
        <f t="shared" si="70"/>
        <v>Normal</v>
      </c>
    </row>
    <row r="2290" spans="1:10" x14ac:dyDescent="0.25">
      <c r="A2290" s="35" t="s">
        <v>64</v>
      </c>
      <c r="B2290" s="4">
        <v>34.43</v>
      </c>
      <c r="C2290" s="4">
        <v>4.2699999999999996</v>
      </c>
      <c r="D2290" s="4" t="s">
        <v>2373</v>
      </c>
      <c r="E2290" s="4" t="s">
        <v>2374</v>
      </c>
      <c r="F2290" s="4" t="s">
        <v>2373</v>
      </c>
      <c r="G2290" s="4">
        <v>1</v>
      </c>
      <c r="H2290" s="4" t="s">
        <v>2373</v>
      </c>
      <c r="I2290" s="4" t="str">
        <f t="shared" si="71"/>
        <v>Obesity</v>
      </c>
      <c r="J2290" s="36" t="str">
        <f t="shared" si="70"/>
        <v>Normal</v>
      </c>
    </row>
    <row r="2291" spans="1:10" x14ac:dyDescent="0.25">
      <c r="A2291" s="35" t="s">
        <v>63</v>
      </c>
      <c r="B2291" s="4">
        <v>34.1</v>
      </c>
      <c r="C2291" s="4">
        <v>4.07</v>
      </c>
      <c r="D2291" s="4" t="s">
        <v>2373</v>
      </c>
      <c r="E2291" s="4" t="s">
        <v>2374</v>
      </c>
      <c r="F2291" s="4" t="s">
        <v>2373</v>
      </c>
      <c r="G2291" s="4">
        <v>1</v>
      </c>
      <c r="H2291" s="4" t="s">
        <v>2373</v>
      </c>
      <c r="I2291" s="4" t="str">
        <f t="shared" si="71"/>
        <v>Obesity</v>
      </c>
      <c r="J2291" s="36" t="str">
        <f t="shared" si="70"/>
        <v>Normal</v>
      </c>
    </row>
    <row r="2292" spans="1:10" x14ac:dyDescent="0.25">
      <c r="A2292" s="35" t="s">
        <v>62</v>
      </c>
      <c r="B2292" s="4">
        <v>19.3</v>
      </c>
      <c r="C2292" s="4">
        <v>10.36</v>
      </c>
      <c r="D2292" s="4" t="s">
        <v>2373</v>
      </c>
      <c r="E2292" s="4" t="s">
        <v>2373</v>
      </c>
      <c r="F2292" s="4" t="s">
        <v>2373</v>
      </c>
      <c r="G2292" s="4">
        <v>0</v>
      </c>
      <c r="H2292" s="4" t="s">
        <v>2373</v>
      </c>
      <c r="I2292" s="4" t="str">
        <f t="shared" si="71"/>
        <v>Normal Weight</v>
      </c>
      <c r="J2292" s="36" t="str">
        <f t="shared" si="70"/>
        <v>Diabetes</v>
      </c>
    </row>
    <row r="2293" spans="1:10" x14ac:dyDescent="0.25">
      <c r="A2293" s="35" t="s">
        <v>61</v>
      </c>
      <c r="B2293" s="4">
        <v>33.659999999999997</v>
      </c>
      <c r="C2293" s="4">
        <v>5.71</v>
      </c>
      <c r="D2293" s="4" t="s">
        <v>2373</v>
      </c>
      <c r="E2293" s="4" t="s">
        <v>2374</v>
      </c>
      <c r="F2293" s="4" t="s">
        <v>2373</v>
      </c>
      <c r="G2293" s="4">
        <v>1</v>
      </c>
      <c r="H2293" s="4" t="s">
        <v>2373</v>
      </c>
      <c r="I2293" s="4" t="str">
        <f t="shared" si="71"/>
        <v>Obesity</v>
      </c>
      <c r="J2293" s="36" t="str">
        <f t="shared" si="70"/>
        <v>Pre diabetes</v>
      </c>
    </row>
    <row r="2294" spans="1:10" x14ac:dyDescent="0.25">
      <c r="A2294" s="35" t="s">
        <v>60</v>
      </c>
      <c r="B2294" s="4">
        <v>33.33</v>
      </c>
      <c r="C2294" s="4">
        <v>6.08</v>
      </c>
      <c r="D2294" s="4" t="s">
        <v>2373</v>
      </c>
      <c r="E2294" s="4" t="s">
        <v>2374</v>
      </c>
      <c r="F2294" s="4" t="s">
        <v>2373</v>
      </c>
      <c r="G2294" s="4">
        <v>1</v>
      </c>
      <c r="H2294" s="4" t="s">
        <v>2373</v>
      </c>
      <c r="I2294" s="4" t="str">
        <f t="shared" si="71"/>
        <v>Obesity</v>
      </c>
      <c r="J2294" s="36" t="str">
        <f t="shared" si="70"/>
        <v>Pre diabetes</v>
      </c>
    </row>
    <row r="2295" spans="1:10" x14ac:dyDescent="0.25">
      <c r="A2295" s="35" t="s">
        <v>59</v>
      </c>
      <c r="B2295" s="4">
        <v>21.84</v>
      </c>
      <c r="C2295" s="4">
        <v>5.71</v>
      </c>
      <c r="D2295" s="4" t="s">
        <v>2373</v>
      </c>
      <c r="E2295" s="4" t="s">
        <v>2374</v>
      </c>
      <c r="F2295" s="4" t="s">
        <v>2373</v>
      </c>
      <c r="G2295" s="4">
        <v>1</v>
      </c>
      <c r="H2295" s="4" t="s">
        <v>2373</v>
      </c>
      <c r="I2295" s="4" t="str">
        <f t="shared" si="71"/>
        <v>Normal Weight</v>
      </c>
      <c r="J2295" s="36" t="str">
        <f t="shared" si="70"/>
        <v>Pre diabetes</v>
      </c>
    </row>
    <row r="2296" spans="1:10" x14ac:dyDescent="0.25">
      <c r="A2296" s="35" t="s">
        <v>58</v>
      </c>
      <c r="B2296" s="4">
        <v>16.87</v>
      </c>
      <c r="C2296" s="4">
        <v>9.1300000000000008</v>
      </c>
      <c r="D2296" s="4" t="s">
        <v>2373</v>
      </c>
      <c r="E2296" s="4" t="s">
        <v>2373</v>
      </c>
      <c r="F2296" s="4" t="s">
        <v>2373</v>
      </c>
      <c r="G2296" s="4">
        <v>0</v>
      </c>
      <c r="H2296" s="4" t="s">
        <v>2373</v>
      </c>
      <c r="I2296" s="4" t="str">
        <f t="shared" si="71"/>
        <v>Underweight</v>
      </c>
      <c r="J2296" s="36" t="str">
        <f t="shared" si="70"/>
        <v>Diabetes</v>
      </c>
    </row>
    <row r="2297" spans="1:10" x14ac:dyDescent="0.25">
      <c r="A2297" s="35" t="s">
        <v>57</v>
      </c>
      <c r="B2297" s="4">
        <v>30.14</v>
      </c>
      <c r="C2297" s="4">
        <v>5.49</v>
      </c>
      <c r="D2297" s="4" t="s">
        <v>2373</v>
      </c>
      <c r="E2297" s="4" t="s">
        <v>2374</v>
      </c>
      <c r="F2297" s="4" t="s">
        <v>2373</v>
      </c>
      <c r="G2297" s="4">
        <v>1</v>
      </c>
      <c r="H2297" s="4" t="s">
        <v>2373</v>
      </c>
      <c r="I2297" s="4" t="str">
        <f t="shared" si="71"/>
        <v>Obesity</v>
      </c>
      <c r="J2297" s="36" t="str">
        <f t="shared" si="70"/>
        <v>Normal</v>
      </c>
    </row>
    <row r="2298" spans="1:10" x14ac:dyDescent="0.25">
      <c r="A2298" s="35" t="s">
        <v>56</v>
      </c>
      <c r="B2298" s="4">
        <v>23.21</v>
      </c>
      <c r="C2298" s="4">
        <v>4.37</v>
      </c>
      <c r="D2298" s="4" t="s">
        <v>2373</v>
      </c>
      <c r="E2298" s="4" t="s">
        <v>2374</v>
      </c>
      <c r="F2298" s="4" t="s">
        <v>2373</v>
      </c>
      <c r="G2298" s="4">
        <v>1</v>
      </c>
      <c r="H2298" s="4" t="s">
        <v>2373</v>
      </c>
      <c r="I2298" s="4" t="str">
        <f t="shared" si="71"/>
        <v>Normal Weight</v>
      </c>
      <c r="J2298" s="36" t="str">
        <f t="shared" ref="J2298:J2336" si="72">IF(C2298&lt;5.7,"Normal",IF(C2298&lt;6.4,"Pre diabetes","Diabetes"))</f>
        <v>Normal</v>
      </c>
    </row>
    <row r="2299" spans="1:10" x14ac:dyDescent="0.25">
      <c r="A2299" s="35" t="s">
        <v>55</v>
      </c>
      <c r="B2299" s="4">
        <v>17.170000000000002</v>
      </c>
      <c r="C2299" s="4">
        <v>8.4600000000000009</v>
      </c>
      <c r="D2299" s="4" t="s">
        <v>2373</v>
      </c>
      <c r="E2299" s="4" t="s">
        <v>2373</v>
      </c>
      <c r="F2299" s="4" t="s">
        <v>2373</v>
      </c>
      <c r="G2299" s="4">
        <v>0</v>
      </c>
      <c r="H2299" s="4" t="s">
        <v>2373</v>
      </c>
      <c r="I2299" s="4" t="str">
        <f t="shared" si="71"/>
        <v>Underweight</v>
      </c>
      <c r="J2299" s="36" t="str">
        <f t="shared" si="72"/>
        <v>Diabetes</v>
      </c>
    </row>
    <row r="2300" spans="1:10" x14ac:dyDescent="0.25">
      <c r="A2300" s="35" t="s">
        <v>54</v>
      </c>
      <c r="B2300" s="4">
        <v>15.61</v>
      </c>
      <c r="C2300" s="4">
        <v>5.28</v>
      </c>
      <c r="D2300" s="4" t="s">
        <v>2373</v>
      </c>
      <c r="E2300" s="4" t="s">
        <v>2373</v>
      </c>
      <c r="F2300" s="4" t="s">
        <v>2373</v>
      </c>
      <c r="G2300" s="4">
        <v>1</v>
      </c>
      <c r="H2300" s="4" t="s">
        <v>2373</v>
      </c>
      <c r="I2300" s="4" t="str">
        <f t="shared" si="71"/>
        <v>Underweight</v>
      </c>
      <c r="J2300" s="36" t="str">
        <f t="shared" si="72"/>
        <v>Normal</v>
      </c>
    </row>
    <row r="2301" spans="1:10" x14ac:dyDescent="0.25">
      <c r="A2301" s="35" t="s">
        <v>53</v>
      </c>
      <c r="B2301" s="4">
        <v>17.98</v>
      </c>
      <c r="C2301" s="4">
        <v>5.33</v>
      </c>
      <c r="D2301" s="4" t="s">
        <v>2375</v>
      </c>
      <c r="E2301" s="4" t="s">
        <v>2373</v>
      </c>
      <c r="F2301" s="4" t="s">
        <v>2375</v>
      </c>
      <c r="G2301" s="4">
        <v>1</v>
      </c>
      <c r="H2301" s="4" t="s">
        <v>2373</v>
      </c>
      <c r="I2301" s="4" t="str">
        <f t="shared" si="71"/>
        <v>Underweight</v>
      </c>
      <c r="J2301" s="36" t="str">
        <f t="shared" si="72"/>
        <v>Normal</v>
      </c>
    </row>
    <row r="2302" spans="1:10" x14ac:dyDescent="0.25">
      <c r="A2302" s="35" t="s">
        <v>52</v>
      </c>
      <c r="B2302" s="4">
        <v>21.64</v>
      </c>
      <c r="C2302" s="4">
        <v>5.5</v>
      </c>
      <c r="D2302" s="4" t="s">
        <v>2373</v>
      </c>
      <c r="E2302" s="4" t="s">
        <v>2374</v>
      </c>
      <c r="F2302" s="4" t="s">
        <v>2373</v>
      </c>
      <c r="G2302" s="4">
        <v>1</v>
      </c>
      <c r="H2302" s="4" t="s">
        <v>2373</v>
      </c>
      <c r="I2302" s="4" t="str">
        <f t="shared" si="71"/>
        <v>Normal Weight</v>
      </c>
      <c r="J2302" s="36" t="str">
        <f t="shared" si="72"/>
        <v>Normal</v>
      </c>
    </row>
    <row r="2303" spans="1:10" x14ac:dyDescent="0.25">
      <c r="A2303" s="35" t="s">
        <v>51</v>
      </c>
      <c r="B2303" s="4">
        <v>16.399999999999999</v>
      </c>
      <c r="C2303" s="4">
        <v>5.4</v>
      </c>
      <c r="D2303" s="4" t="s">
        <v>2373</v>
      </c>
      <c r="E2303" s="4" t="s">
        <v>2373</v>
      </c>
      <c r="F2303" s="4" t="s">
        <v>2375</v>
      </c>
      <c r="G2303" s="4">
        <v>1</v>
      </c>
      <c r="H2303" s="4" t="s">
        <v>2373</v>
      </c>
      <c r="I2303" s="4" t="str">
        <f t="shared" si="71"/>
        <v>Underweight</v>
      </c>
      <c r="J2303" s="36" t="str">
        <f t="shared" si="72"/>
        <v>Normal</v>
      </c>
    </row>
    <row r="2304" spans="1:10" x14ac:dyDescent="0.25">
      <c r="A2304" s="35" t="s">
        <v>50</v>
      </c>
      <c r="B2304" s="4">
        <v>15.77</v>
      </c>
      <c r="C2304" s="4">
        <v>6.05</v>
      </c>
      <c r="D2304" s="4" t="s">
        <v>2375</v>
      </c>
      <c r="E2304" s="4" t="s">
        <v>2373</v>
      </c>
      <c r="F2304" s="4" t="s">
        <v>2373</v>
      </c>
      <c r="G2304" s="4">
        <v>1</v>
      </c>
      <c r="H2304" s="4" t="s">
        <v>2373</v>
      </c>
      <c r="I2304" s="4" t="str">
        <f t="shared" si="71"/>
        <v>Underweight</v>
      </c>
      <c r="J2304" s="36" t="str">
        <f t="shared" si="72"/>
        <v>Pre diabetes</v>
      </c>
    </row>
    <row r="2305" spans="1:10" x14ac:dyDescent="0.25">
      <c r="A2305" s="35" t="s">
        <v>49</v>
      </c>
      <c r="B2305" s="4">
        <v>18.27</v>
      </c>
      <c r="C2305" s="4">
        <v>11.46</v>
      </c>
      <c r="D2305" s="4" t="s">
        <v>2373</v>
      </c>
      <c r="E2305" s="4" t="s">
        <v>2373</v>
      </c>
      <c r="F2305" s="4" t="s">
        <v>2373</v>
      </c>
      <c r="G2305" s="4">
        <v>0</v>
      </c>
      <c r="H2305" s="4" t="s">
        <v>2373</v>
      </c>
      <c r="I2305" s="4" t="str">
        <f t="shared" si="71"/>
        <v>Underweight</v>
      </c>
      <c r="J2305" s="36" t="str">
        <f t="shared" si="72"/>
        <v>Diabetes</v>
      </c>
    </row>
    <row r="2306" spans="1:10" x14ac:dyDescent="0.25">
      <c r="A2306" s="35" t="s">
        <v>48</v>
      </c>
      <c r="B2306" s="4">
        <v>16.489999999999998</v>
      </c>
      <c r="C2306" s="4">
        <v>8.48</v>
      </c>
      <c r="D2306" s="4" t="s">
        <v>2373</v>
      </c>
      <c r="E2306" s="4" t="s">
        <v>2373</v>
      </c>
      <c r="F2306" s="4" t="s">
        <v>2373</v>
      </c>
      <c r="G2306" s="4">
        <v>0</v>
      </c>
      <c r="H2306" s="4" t="s">
        <v>2373</v>
      </c>
      <c r="I2306" s="4" t="str">
        <f t="shared" si="71"/>
        <v>Underweight</v>
      </c>
      <c r="J2306" s="36" t="str">
        <f t="shared" si="72"/>
        <v>Diabetes</v>
      </c>
    </row>
    <row r="2307" spans="1:10" x14ac:dyDescent="0.25">
      <c r="A2307" s="35" t="s">
        <v>47</v>
      </c>
      <c r="B2307" s="4">
        <v>16.14</v>
      </c>
      <c r="C2307" s="4">
        <v>4.8600000000000003</v>
      </c>
      <c r="D2307" s="4" t="s">
        <v>2373</v>
      </c>
      <c r="E2307" s="4" t="s">
        <v>2373</v>
      </c>
      <c r="F2307" s="4" t="s">
        <v>2373</v>
      </c>
      <c r="G2307" s="4">
        <v>0</v>
      </c>
      <c r="H2307" s="4" t="s">
        <v>2373</v>
      </c>
      <c r="I2307" s="4" t="str">
        <f t="shared" ref="I2307:I2336" si="73">IF(B2307&lt;18.5,"Underweight",IF(B2307&lt;24.9,"Normal Weight",IF(B2307&lt;29.9,"Over Weight","Obesity")))</f>
        <v>Underweight</v>
      </c>
      <c r="J2307" s="36" t="str">
        <f t="shared" si="72"/>
        <v>Normal</v>
      </c>
    </row>
    <row r="2308" spans="1:10" x14ac:dyDescent="0.25">
      <c r="A2308" s="35" t="s">
        <v>46</v>
      </c>
      <c r="B2308" s="4">
        <v>20.85</v>
      </c>
      <c r="C2308" s="4">
        <v>4.45</v>
      </c>
      <c r="D2308" s="4" t="s">
        <v>2375</v>
      </c>
      <c r="E2308" s="4" t="s">
        <v>2373</v>
      </c>
      <c r="F2308" s="4" t="s">
        <v>2373</v>
      </c>
      <c r="G2308" s="4">
        <v>1</v>
      </c>
      <c r="H2308" s="4" t="s">
        <v>2373</v>
      </c>
      <c r="I2308" s="4" t="str">
        <f t="shared" si="73"/>
        <v>Normal Weight</v>
      </c>
      <c r="J2308" s="36" t="str">
        <f t="shared" si="72"/>
        <v>Normal</v>
      </c>
    </row>
    <row r="2309" spans="1:10" x14ac:dyDescent="0.25">
      <c r="A2309" s="35" t="s">
        <v>45</v>
      </c>
      <c r="B2309" s="4">
        <v>15.88</v>
      </c>
      <c r="C2309" s="4">
        <v>4.3600000000000003</v>
      </c>
      <c r="D2309" s="4" t="s">
        <v>2373</v>
      </c>
      <c r="E2309" s="4" t="s">
        <v>2373</v>
      </c>
      <c r="F2309" s="4" t="s">
        <v>2373</v>
      </c>
      <c r="G2309" s="4">
        <v>0</v>
      </c>
      <c r="H2309" s="4" t="s">
        <v>2373</v>
      </c>
      <c r="I2309" s="4" t="str">
        <f t="shared" si="73"/>
        <v>Underweight</v>
      </c>
      <c r="J2309" s="36" t="str">
        <f t="shared" si="72"/>
        <v>Normal</v>
      </c>
    </row>
    <row r="2310" spans="1:10" x14ac:dyDescent="0.25">
      <c r="A2310" s="35" t="s">
        <v>44</v>
      </c>
      <c r="B2310" s="4">
        <v>20.66</v>
      </c>
      <c r="C2310" s="4">
        <v>5.8</v>
      </c>
      <c r="D2310" s="4" t="s">
        <v>2373</v>
      </c>
      <c r="E2310" s="4" t="s">
        <v>2374</v>
      </c>
      <c r="F2310" s="4" t="s">
        <v>2373</v>
      </c>
      <c r="G2310" s="4">
        <v>1</v>
      </c>
      <c r="H2310" s="4" t="s">
        <v>2373</v>
      </c>
      <c r="I2310" s="4" t="str">
        <f t="shared" si="73"/>
        <v>Normal Weight</v>
      </c>
      <c r="J2310" s="36" t="str">
        <f t="shared" si="72"/>
        <v>Pre diabetes</v>
      </c>
    </row>
    <row r="2311" spans="1:10" x14ac:dyDescent="0.25">
      <c r="A2311" s="35" t="s">
        <v>43</v>
      </c>
      <c r="B2311" s="4">
        <v>20.399999999999999</v>
      </c>
      <c r="C2311" s="4">
        <v>5.27</v>
      </c>
      <c r="D2311" s="4" t="s">
        <v>2373</v>
      </c>
      <c r="E2311" s="4" t="s">
        <v>2373</v>
      </c>
      <c r="F2311" s="4" t="s">
        <v>2373</v>
      </c>
      <c r="G2311" s="4">
        <v>0</v>
      </c>
      <c r="H2311" s="4" t="s">
        <v>2373</v>
      </c>
      <c r="I2311" s="4" t="str">
        <f t="shared" si="73"/>
        <v>Normal Weight</v>
      </c>
      <c r="J2311" s="36" t="str">
        <f t="shared" si="72"/>
        <v>Normal</v>
      </c>
    </row>
    <row r="2312" spans="1:10" x14ac:dyDescent="0.25">
      <c r="A2312" s="35" t="s">
        <v>42</v>
      </c>
      <c r="B2312" s="4">
        <v>25.19</v>
      </c>
      <c r="C2312" s="4">
        <v>5.64</v>
      </c>
      <c r="D2312" s="4" t="s">
        <v>2375</v>
      </c>
      <c r="E2312" s="4" t="s">
        <v>2373</v>
      </c>
      <c r="F2312" s="4" t="s">
        <v>2373</v>
      </c>
      <c r="G2312" s="4">
        <v>0</v>
      </c>
      <c r="H2312" s="4" t="s">
        <v>2373</v>
      </c>
      <c r="I2312" s="4" t="str">
        <f t="shared" si="73"/>
        <v>Over Weight</v>
      </c>
      <c r="J2312" s="36" t="str">
        <f t="shared" si="72"/>
        <v>Normal</v>
      </c>
    </row>
    <row r="2313" spans="1:10" x14ac:dyDescent="0.25">
      <c r="A2313" s="35" t="s">
        <v>41</v>
      </c>
      <c r="B2313" s="4">
        <v>20.54</v>
      </c>
      <c r="C2313" s="4">
        <v>4.2</v>
      </c>
      <c r="D2313" s="4" t="s">
        <v>2375</v>
      </c>
      <c r="E2313" s="4" t="s">
        <v>2373</v>
      </c>
      <c r="F2313" s="4" t="s">
        <v>2373</v>
      </c>
      <c r="G2313" s="4">
        <v>1</v>
      </c>
      <c r="H2313" s="4" t="s">
        <v>2373</v>
      </c>
      <c r="I2313" s="4" t="str">
        <f t="shared" si="73"/>
        <v>Normal Weight</v>
      </c>
      <c r="J2313" s="36" t="str">
        <f t="shared" si="72"/>
        <v>Normal</v>
      </c>
    </row>
    <row r="2314" spans="1:10" x14ac:dyDescent="0.25">
      <c r="A2314" s="35" t="s">
        <v>40</v>
      </c>
      <c r="B2314" s="4">
        <v>20.13</v>
      </c>
      <c r="C2314" s="4">
        <v>5.42</v>
      </c>
      <c r="D2314" s="4" t="s">
        <v>2373</v>
      </c>
      <c r="E2314" s="4" t="s">
        <v>2373</v>
      </c>
      <c r="F2314" s="4" t="s">
        <v>2373</v>
      </c>
      <c r="G2314" s="4">
        <v>0</v>
      </c>
      <c r="H2314" s="4" t="s">
        <v>2373</v>
      </c>
      <c r="I2314" s="4" t="str">
        <f t="shared" si="73"/>
        <v>Normal Weight</v>
      </c>
      <c r="J2314" s="36" t="str">
        <f t="shared" si="72"/>
        <v>Normal</v>
      </c>
    </row>
    <row r="2315" spans="1:10" x14ac:dyDescent="0.25">
      <c r="A2315" s="35" t="s">
        <v>39</v>
      </c>
      <c r="B2315" s="4">
        <v>18.93</v>
      </c>
      <c r="C2315" s="4">
        <v>6.11</v>
      </c>
      <c r="D2315" s="4" t="s">
        <v>2373</v>
      </c>
      <c r="E2315" s="4" t="s">
        <v>2373</v>
      </c>
      <c r="F2315" s="4" t="s">
        <v>2375</v>
      </c>
      <c r="G2315" s="4">
        <v>1</v>
      </c>
      <c r="H2315" s="4" t="s">
        <v>2373</v>
      </c>
      <c r="I2315" s="4" t="str">
        <f t="shared" si="73"/>
        <v>Normal Weight</v>
      </c>
      <c r="J2315" s="36" t="str">
        <f t="shared" si="72"/>
        <v>Pre diabetes</v>
      </c>
    </row>
    <row r="2316" spans="1:10" x14ac:dyDescent="0.25">
      <c r="A2316" s="35" t="s">
        <v>38</v>
      </c>
      <c r="B2316" s="4">
        <v>24.14</v>
      </c>
      <c r="C2316" s="4">
        <v>5.29</v>
      </c>
      <c r="D2316" s="4" t="s">
        <v>2373</v>
      </c>
      <c r="E2316" s="4" t="s">
        <v>2374</v>
      </c>
      <c r="F2316" s="4" t="s">
        <v>2373</v>
      </c>
      <c r="G2316" s="4">
        <v>1</v>
      </c>
      <c r="H2316" s="4" t="s">
        <v>2373</v>
      </c>
      <c r="I2316" s="4" t="str">
        <f t="shared" si="73"/>
        <v>Normal Weight</v>
      </c>
      <c r="J2316" s="36" t="str">
        <f t="shared" si="72"/>
        <v>Normal</v>
      </c>
    </row>
    <row r="2317" spans="1:10" x14ac:dyDescent="0.25">
      <c r="A2317" s="35" t="s">
        <v>36</v>
      </c>
      <c r="B2317" s="4">
        <v>25.03</v>
      </c>
      <c r="C2317" s="4">
        <v>5.91</v>
      </c>
      <c r="D2317" s="4" t="s">
        <v>2373</v>
      </c>
      <c r="E2317" s="4" t="s">
        <v>2374</v>
      </c>
      <c r="F2317" s="4" t="s">
        <v>2373</v>
      </c>
      <c r="G2317" s="4">
        <v>1</v>
      </c>
      <c r="H2317" s="4" t="s">
        <v>2373</v>
      </c>
      <c r="I2317" s="4" t="str">
        <f t="shared" si="73"/>
        <v>Over Weight</v>
      </c>
      <c r="J2317" s="36" t="str">
        <f t="shared" si="72"/>
        <v>Pre diabetes</v>
      </c>
    </row>
    <row r="2318" spans="1:10" x14ac:dyDescent="0.25">
      <c r="A2318" s="35" t="s">
        <v>35</v>
      </c>
      <c r="B2318" s="4">
        <v>20.47</v>
      </c>
      <c r="C2318" s="4">
        <v>5.81</v>
      </c>
      <c r="D2318" s="4" t="s">
        <v>2375</v>
      </c>
      <c r="E2318" s="4" t="s">
        <v>2373</v>
      </c>
      <c r="F2318" s="4" t="s">
        <v>2373</v>
      </c>
      <c r="G2318" s="4">
        <v>1</v>
      </c>
      <c r="H2318" s="4" t="s">
        <v>2373</v>
      </c>
      <c r="I2318" s="4" t="str">
        <f t="shared" si="73"/>
        <v>Normal Weight</v>
      </c>
      <c r="J2318" s="36" t="str">
        <f t="shared" si="72"/>
        <v>Pre diabetes</v>
      </c>
    </row>
    <row r="2319" spans="1:10" x14ac:dyDescent="0.25">
      <c r="A2319" s="35" t="s">
        <v>34</v>
      </c>
      <c r="B2319" s="4">
        <v>18.82</v>
      </c>
      <c r="C2319" s="4">
        <v>5.51</v>
      </c>
      <c r="D2319" s="4" t="s">
        <v>2375</v>
      </c>
      <c r="E2319" s="4" t="s">
        <v>2373</v>
      </c>
      <c r="F2319" s="4" t="s">
        <v>2373</v>
      </c>
      <c r="G2319" s="4">
        <v>0</v>
      </c>
      <c r="H2319" s="4" t="s">
        <v>2373</v>
      </c>
      <c r="I2319" s="4" t="str">
        <f t="shared" si="73"/>
        <v>Normal Weight</v>
      </c>
      <c r="J2319" s="36" t="str">
        <f t="shared" si="72"/>
        <v>Normal</v>
      </c>
    </row>
    <row r="2320" spans="1:10" x14ac:dyDescent="0.25">
      <c r="A2320" s="35" t="s">
        <v>33</v>
      </c>
      <c r="B2320" s="4">
        <v>17.079999999999998</v>
      </c>
      <c r="C2320" s="4">
        <v>5.73</v>
      </c>
      <c r="D2320" s="4" t="s">
        <v>2373</v>
      </c>
      <c r="E2320" s="4" t="s">
        <v>2373</v>
      </c>
      <c r="F2320" s="4" t="s">
        <v>2375</v>
      </c>
      <c r="G2320" s="4">
        <v>1</v>
      </c>
      <c r="H2320" s="4" t="s">
        <v>2373</v>
      </c>
      <c r="I2320" s="4" t="str">
        <f t="shared" si="73"/>
        <v>Underweight</v>
      </c>
      <c r="J2320" s="36" t="str">
        <f t="shared" si="72"/>
        <v>Pre diabetes</v>
      </c>
    </row>
    <row r="2321" spans="1:10" x14ac:dyDescent="0.25">
      <c r="A2321" s="35" t="s">
        <v>31</v>
      </c>
      <c r="B2321" s="4">
        <v>19.21</v>
      </c>
      <c r="C2321" s="4">
        <v>5.53</v>
      </c>
      <c r="D2321" s="4" t="s">
        <v>2375</v>
      </c>
      <c r="E2321" s="4" t="s">
        <v>2373</v>
      </c>
      <c r="F2321" s="4" t="s">
        <v>2373</v>
      </c>
      <c r="G2321" s="4">
        <v>0</v>
      </c>
      <c r="H2321" s="4" t="s">
        <v>2373</v>
      </c>
      <c r="I2321" s="4" t="str">
        <f t="shared" si="73"/>
        <v>Normal Weight</v>
      </c>
      <c r="J2321" s="36" t="str">
        <f t="shared" si="72"/>
        <v>Normal</v>
      </c>
    </row>
    <row r="2322" spans="1:10" x14ac:dyDescent="0.25">
      <c r="A2322" s="35" t="s">
        <v>29</v>
      </c>
      <c r="B2322" s="4">
        <v>17.86</v>
      </c>
      <c r="C2322" s="4">
        <v>5.43</v>
      </c>
      <c r="D2322" s="4" t="s">
        <v>2373</v>
      </c>
      <c r="E2322" s="4" t="s">
        <v>2373</v>
      </c>
      <c r="F2322" s="4" t="s">
        <v>2375</v>
      </c>
      <c r="G2322" s="4">
        <v>1</v>
      </c>
      <c r="H2322" s="4" t="s">
        <v>2373</v>
      </c>
      <c r="I2322" s="4" t="str">
        <f t="shared" si="73"/>
        <v>Underweight</v>
      </c>
      <c r="J2322" s="36" t="str">
        <f t="shared" si="72"/>
        <v>Normal</v>
      </c>
    </row>
    <row r="2323" spans="1:10" x14ac:dyDescent="0.25">
      <c r="A2323" s="35" t="s">
        <v>28</v>
      </c>
      <c r="B2323" s="4">
        <v>21.38</v>
      </c>
      <c r="C2323" s="4">
        <v>8.01</v>
      </c>
      <c r="D2323" s="4" t="s">
        <v>2373</v>
      </c>
      <c r="E2323" s="4" t="s">
        <v>2373</v>
      </c>
      <c r="F2323" s="4" t="s">
        <v>2373</v>
      </c>
      <c r="G2323" s="4">
        <v>0</v>
      </c>
      <c r="H2323" s="4" t="s">
        <v>2373</v>
      </c>
      <c r="I2323" s="4" t="str">
        <f t="shared" si="73"/>
        <v>Normal Weight</v>
      </c>
      <c r="J2323" s="36" t="str">
        <f t="shared" si="72"/>
        <v>Diabetes</v>
      </c>
    </row>
    <row r="2324" spans="1:10" x14ac:dyDescent="0.25">
      <c r="A2324" s="35" t="s">
        <v>27</v>
      </c>
      <c r="B2324" s="4">
        <v>23.35</v>
      </c>
      <c r="C2324" s="4">
        <v>5.94</v>
      </c>
      <c r="D2324" s="4" t="s">
        <v>2373</v>
      </c>
      <c r="E2324" s="4" t="s">
        <v>2373</v>
      </c>
      <c r="F2324" s="4" t="s">
        <v>2373</v>
      </c>
      <c r="G2324" s="4">
        <v>0</v>
      </c>
      <c r="H2324" s="4" t="s">
        <v>2373</v>
      </c>
      <c r="I2324" s="4" t="str">
        <f t="shared" si="73"/>
        <v>Normal Weight</v>
      </c>
      <c r="J2324" s="36" t="str">
        <f t="shared" si="72"/>
        <v>Pre diabetes</v>
      </c>
    </row>
    <row r="2325" spans="1:10" x14ac:dyDescent="0.25">
      <c r="A2325" s="35" t="s">
        <v>24</v>
      </c>
      <c r="B2325" s="4">
        <v>22.24</v>
      </c>
      <c r="C2325" s="4">
        <v>5.04</v>
      </c>
      <c r="D2325" s="4" t="s">
        <v>2373</v>
      </c>
      <c r="E2325" s="4" t="s">
        <v>2373</v>
      </c>
      <c r="F2325" s="4" t="s">
        <v>2373</v>
      </c>
      <c r="G2325" s="4">
        <v>0</v>
      </c>
      <c r="H2325" s="4" t="s">
        <v>2373</v>
      </c>
      <c r="I2325" s="4" t="str">
        <f t="shared" si="73"/>
        <v>Normal Weight</v>
      </c>
      <c r="J2325" s="36" t="str">
        <f t="shared" si="72"/>
        <v>Normal</v>
      </c>
    </row>
    <row r="2326" spans="1:10" x14ac:dyDescent="0.25">
      <c r="A2326" s="35" t="s">
        <v>23</v>
      </c>
      <c r="B2326" s="4">
        <v>24.76</v>
      </c>
      <c r="C2326" s="4">
        <v>4.54</v>
      </c>
      <c r="D2326" s="4" t="s">
        <v>2375</v>
      </c>
      <c r="E2326" s="4" t="s">
        <v>2373</v>
      </c>
      <c r="F2326" s="4" t="s">
        <v>2373</v>
      </c>
      <c r="G2326" s="4">
        <v>0</v>
      </c>
      <c r="H2326" s="4" t="s">
        <v>2373</v>
      </c>
      <c r="I2326" s="4" t="str">
        <f t="shared" si="73"/>
        <v>Normal Weight</v>
      </c>
      <c r="J2326" s="36" t="str">
        <f t="shared" si="72"/>
        <v>Normal</v>
      </c>
    </row>
    <row r="2327" spans="1:10" x14ac:dyDescent="0.25">
      <c r="A2327" s="35" t="s">
        <v>22</v>
      </c>
      <c r="B2327" s="4">
        <v>20.100000000000001</v>
      </c>
      <c r="C2327" s="4">
        <v>5.6</v>
      </c>
      <c r="D2327" s="4" t="s">
        <v>2375</v>
      </c>
      <c r="E2327" s="4" t="s">
        <v>2373</v>
      </c>
      <c r="F2327" s="4" t="s">
        <v>2375</v>
      </c>
      <c r="G2327" s="4">
        <v>1</v>
      </c>
      <c r="H2327" s="4" t="s">
        <v>2373</v>
      </c>
      <c r="I2327" s="4" t="str">
        <f t="shared" si="73"/>
        <v>Normal Weight</v>
      </c>
      <c r="J2327" s="36" t="str">
        <f t="shared" si="72"/>
        <v>Normal</v>
      </c>
    </row>
    <row r="2328" spans="1:10" x14ac:dyDescent="0.25">
      <c r="A2328" s="35" t="s">
        <v>21</v>
      </c>
      <c r="B2328" s="4">
        <v>21.77</v>
      </c>
      <c r="C2328" s="4">
        <v>10.67</v>
      </c>
      <c r="D2328" s="4" t="s">
        <v>2373</v>
      </c>
      <c r="E2328" s="4" t="s">
        <v>2373</v>
      </c>
      <c r="F2328" s="4" t="s">
        <v>2373</v>
      </c>
      <c r="G2328" s="4">
        <v>0</v>
      </c>
      <c r="H2328" s="4" t="s">
        <v>2373</v>
      </c>
      <c r="I2328" s="4" t="str">
        <f t="shared" si="73"/>
        <v>Normal Weight</v>
      </c>
      <c r="J2328" s="36" t="str">
        <f t="shared" si="72"/>
        <v>Diabetes</v>
      </c>
    </row>
    <row r="2329" spans="1:10" x14ac:dyDescent="0.25">
      <c r="A2329" s="35" t="s">
        <v>20</v>
      </c>
      <c r="B2329" s="4">
        <v>17.82</v>
      </c>
      <c r="C2329" s="4">
        <v>5.26</v>
      </c>
      <c r="D2329" s="4" t="s">
        <v>2375</v>
      </c>
      <c r="E2329" s="4" t="s">
        <v>2373</v>
      </c>
      <c r="F2329" s="4" t="s">
        <v>2373</v>
      </c>
      <c r="G2329" s="4">
        <v>1</v>
      </c>
      <c r="H2329" s="4" t="s">
        <v>2373</v>
      </c>
      <c r="I2329" s="4" t="str">
        <f t="shared" si="73"/>
        <v>Underweight</v>
      </c>
      <c r="J2329" s="36" t="str">
        <f t="shared" si="72"/>
        <v>Normal</v>
      </c>
    </row>
    <row r="2330" spans="1:10" x14ac:dyDescent="0.25">
      <c r="A2330" s="35" t="s">
        <v>19</v>
      </c>
      <c r="B2330" s="4">
        <v>17.07</v>
      </c>
      <c r="C2330" s="4">
        <v>5.22</v>
      </c>
      <c r="D2330" s="4" t="s">
        <v>2373</v>
      </c>
      <c r="E2330" s="4" t="s">
        <v>2373</v>
      </c>
      <c r="F2330" s="4" t="s">
        <v>2375</v>
      </c>
      <c r="G2330" s="4">
        <v>1</v>
      </c>
      <c r="H2330" s="4" t="s">
        <v>2373</v>
      </c>
      <c r="I2330" s="4" t="str">
        <f t="shared" si="73"/>
        <v>Underweight</v>
      </c>
      <c r="J2330" s="36" t="str">
        <f t="shared" si="72"/>
        <v>Normal</v>
      </c>
    </row>
    <row r="2331" spans="1:10" x14ac:dyDescent="0.25">
      <c r="A2331" s="35" t="s">
        <v>17</v>
      </c>
      <c r="B2331" s="4">
        <v>22.24</v>
      </c>
      <c r="C2331" s="4">
        <v>4.29</v>
      </c>
      <c r="D2331" s="4" t="s">
        <v>2375</v>
      </c>
      <c r="E2331" s="4" t="s">
        <v>2373</v>
      </c>
      <c r="F2331" s="4" t="s">
        <v>2373</v>
      </c>
      <c r="G2331" s="4">
        <v>0</v>
      </c>
      <c r="H2331" s="4" t="s">
        <v>2373</v>
      </c>
      <c r="I2331" s="4" t="str">
        <f t="shared" si="73"/>
        <v>Normal Weight</v>
      </c>
      <c r="J2331" s="36" t="str">
        <f t="shared" si="72"/>
        <v>Normal</v>
      </c>
    </row>
    <row r="2332" spans="1:10" x14ac:dyDescent="0.25">
      <c r="A2332" s="35" t="s">
        <v>16</v>
      </c>
      <c r="B2332" s="4">
        <v>22.34</v>
      </c>
      <c r="C2332" s="4">
        <v>5.57</v>
      </c>
      <c r="D2332" s="4" t="s">
        <v>2373</v>
      </c>
      <c r="E2332" s="4" t="s">
        <v>2373</v>
      </c>
      <c r="F2332" s="4" t="s">
        <v>2373</v>
      </c>
      <c r="G2332" s="4">
        <v>1</v>
      </c>
      <c r="H2332" s="4" t="s">
        <v>2373</v>
      </c>
      <c r="I2332" s="4" t="str">
        <f t="shared" si="73"/>
        <v>Normal Weight</v>
      </c>
      <c r="J2332" s="36" t="str">
        <f t="shared" si="72"/>
        <v>Normal</v>
      </c>
    </row>
    <row r="2333" spans="1:10" x14ac:dyDescent="0.25">
      <c r="A2333" s="35" t="s">
        <v>14</v>
      </c>
      <c r="B2333" s="4">
        <v>17.7</v>
      </c>
      <c r="C2333" s="4">
        <v>6.28</v>
      </c>
      <c r="D2333" s="4" t="s">
        <v>2373</v>
      </c>
      <c r="E2333" s="4" t="s">
        <v>2373</v>
      </c>
      <c r="F2333" s="4" t="s">
        <v>2373</v>
      </c>
      <c r="G2333" s="4">
        <v>1</v>
      </c>
      <c r="H2333" s="4" t="s">
        <v>2373</v>
      </c>
      <c r="I2333" s="4" t="str">
        <f t="shared" si="73"/>
        <v>Underweight</v>
      </c>
      <c r="J2333" s="36" t="str">
        <f t="shared" si="72"/>
        <v>Pre diabetes</v>
      </c>
    </row>
    <row r="2334" spans="1:10" x14ac:dyDescent="0.25">
      <c r="A2334" s="35" t="s">
        <v>12</v>
      </c>
      <c r="B2334" s="4">
        <v>16.47</v>
      </c>
      <c r="C2334" s="4">
        <v>6.35</v>
      </c>
      <c r="D2334" s="4" t="s">
        <v>2373</v>
      </c>
      <c r="E2334" s="4" t="s">
        <v>2373</v>
      </c>
      <c r="F2334" s="4" t="s">
        <v>2375</v>
      </c>
      <c r="G2334" s="4">
        <v>1</v>
      </c>
      <c r="H2334" s="4" t="s">
        <v>2373</v>
      </c>
      <c r="I2334" s="4" t="str">
        <f t="shared" si="73"/>
        <v>Underweight</v>
      </c>
      <c r="J2334" s="36" t="str">
        <f t="shared" si="72"/>
        <v>Pre diabetes</v>
      </c>
    </row>
    <row r="2335" spans="1:10" x14ac:dyDescent="0.25">
      <c r="A2335" s="35" t="s">
        <v>9</v>
      </c>
      <c r="B2335" s="4">
        <v>17.600000000000001</v>
      </c>
      <c r="C2335" s="4">
        <v>4.3899999999999997</v>
      </c>
      <c r="D2335" s="4" t="s">
        <v>2373</v>
      </c>
      <c r="E2335" s="4" t="s">
        <v>2373</v>
      </c>
      <c r="F2335" s="4" t="s">
        <v>2373</v>
      </c>
      <c r="G2335" s="4">
        <v>1</v>
      </c>
      <c r="H2335" s="4" t="s">
        <v>2373</v>
      </c>
      <c r="I2335" s="4" t="str">
        <f t="shared" si="73"/>
        <v>Underweight</v>
      </c>
      <c r="J2335" s="36" t="str">
        <f t="shared" si="72"/>
        <v>Normal</v>
      </c>
    </row>
    <row r="2336" spans="1:10" x14ac:dyDescent="0.25">
      <c r="A2336" s="40" t="s">
        <v>4</v>
      </c>
      <c r="B2336" s="41">
        <v>17.579999999999998</v>
      </c>
      <c r="C2336" s="41">
        <v>4.51</v>
      </c>
      <c r="D2336" s="41" t="s">
        <v>2373</v>
      </c>
      <c r="E2336" s="41" t="s">
        <v>2373</v>
      </c>
      <c r="F2336" s="41" t="s">
        <v>2373</v>
      </c>
      <c r="G2336" s="41">
        <v>1</v>
      </c>
      <c r="H2336" s="41" t="s">
        <v>2373</v>
      </c>
      <c r="I2336" s="41" t="str">
        <f t="shared" si="73"/>
        <v>Underweight</v>
      </c>
      <c r="J2336" s="42" t="str">
        <f t="shared" si="72"/>
        <v>Normal</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48"/>
  <sheetViews>
    <sheetView workbookViewId="0">
      <pane ySplit="1" topLeftCell="A2323" activePane="bottomLeft" state="frozen"/>
      <selection pane="bottomLeft" activeCell="A2" sqref="A2:A2339"/>
    </sheetView>
  </sheetViews>
  <sheetFormatPr defaultRowHeight="15" x14ac:dyDescent="0.25"/>
  <cols>
    <col min="1" max="1" width="15" style="5" customWidth="1"/>
    <col min="3" max="3" width="9.7109375" customWidth="1"/>
    <col min="5" max="5" width="11.140625" customWidth="1"/>
    <col min="6" max="6" width="10.5703125" style="21" customWidth="1"/>
    <col min="7" max="7" width="15.140625" customWidth="1"/>
    <col min="8" max="8" width="10.85546875" customWidth="1"/>
    <col min="9" max="9" width="13.28515625" customWidth="1"/>
    <col min="10" max="10" width="10.85546875" customWidth="1"/>
    <col min="12" max="12" width="12" customWidth="1"/>
    <col min="13" max="13" width="23.42578125" customWidth="1"/>
    <col min="14" max="14" width="11.42578125" style="9" bestFit="1" customWidth="1"/>
    <col min="15" max="15" width="9.140625" style="6"/>
  </cols>
  <sheetData>
    <row r="1" spans="1:16" s="2" customFormat="1" ht="18.95" customHeight="1" x14ac:dyDescent="0.25">
      <c r="A1" s="10" t="s">
        <v>0</v>
      </c>
      <c r="B1" s="11" t="s">
        <v>6001</v>
      </c>
      <c r="C1" s="11" t="s">
        <v>6002</v>
      </c>
      <c r="D1" s="11" t="s">
        <v>6003</v>
      </c>
      <c r="E1" s="11" t="s">
        <v>5998</v>
      </c>
      <c r="F1" s="19" t="s">
        <v>5996</v>
      </c>
      <c r="G1" s="11" t="s">
        <v>1</v>
      </c>
      <c r="H1" s="11" t="s">
        <v>2</v>
      </c>
      <c r="I1" s="11" t="s">
        <v>3</v>
      </c>
      <c r="J1" s="11" t="s">
        <v>5997</v>
      </c>
      <c r="K1" s="11" t="s">
        <v>6004</v>
      </c>
      <c r="L1" s="11" t="s">
        <v>5992</v>
      </c>
      <c r="M1" s="11" t="s">
        <v>5991</v>
      </c>
      <c r="N1" s="15" t="s">
        <v>5993</v>
      </c>
      <c r="O1" s="17" t="s">
        <v>5994</v>
      </c>
    </row>
    <row r="2" spans="1:16" x14ac:dyDescent="0.25">
      <c r="A2" s="12" t="s">
        <v>4</v>
      </c>
      <c r="B2" s="13">
        <v>1992</v>
      </c>
      <c r="C2" s="13" t="s">
        <v>5</v>
      </c>
      <c r="D2" s="13">
        <v>9</v>
      </c>
      <c r="E2" s="13">
        <v>0</v>
      </c>
      <c r="F2" s="20">
        <v>563.84</v>
      </c>
      <c r="G2" s="13" t="s">
        <v>6</v>
      </c>
      <c r="H2" s="13" t="s">
        <v>7</v>
      </c>
      <c r="I2" s="13" t="s">
        <v>8</v>
      </c>
      <c r="J2" s="12" t="str">
        <f t="shared" ref="J2:J65" si="0">IF($C2="?","Sep",$C2)</f>
        <v>Jul</v>
      </c>
      <c r="K2" s="13">
        <f>IF(B2="?",ROUND(AVERAGE($B$2:$B$2339),0),B2)</f>
        <v>1992</v>
      </c>
      <c r="L2" s="13" t="str">
        <f t="shared" ref="L2:L65" si="1">IF(I2="?","Unknown",I2)</f>
        <v>R1013</v>
      </c>
      <c r="M2" s="13" t="str">
        <f t="shared" ref="M2:M65" si="2">CONCATENATE(D2,"-",J2,"-",K2)</f>
        <v>9-Jul-1992</v>
      </c>
      <c r="N2" s="16">
        <v>45085</v>
      </c>
      <c r="O2" s="18">
        <f t="shared" ref="O2:O65" si="3">DATEDIF(M2,N2,"Y")</f>
        <v>30</v>
      </c>
      <c r="P2" s="5"/>
    </row>
    <row r="3" spans="1:16" x14ac:dyDescent="0.25">
      <c r="A3" s="12" t="s">
        <v>9</v>
      </c>
      <c r="B3" s="13">
        <v>1992</v>
      </c>
      <c r="C3" s="13" t="s">
        <v>10</v>
      </c>
      <c r="D3" s="13">
        <v>30</v>
      </c>
      <c r="E3" s="13">
        <v>0</v>
      </c>
      <c r="F3" s="20">
        <v>570.62</v>
      </c>
      <c r="G3" s="13" t="s">
        <v>6</v>
      </c>
      <c r="H3" s="13" t="s">
        <v>11</v>
      </c>
      <c r="I3" s="13" t="s">
        <v>8</v>
      </c>
      <c r="J3" s="12" t="str">
        <f t="shared" si="0"/>
        <v>Nov</v>
      </c>
      <c r="K3" s="13">
        <f t="shared" ref="K3:K66" si="4">IF(B3="?",ROUND(AVERAGE($B$2:$B$2339),0),B3)</f>
        <v>1992</v>
      </c>
      <c r="L3" s="13" t="str">
        <f t="shared" si="1"/>
        <v>R1013</v>
      </c>
      <c r="M3" s="13" t="str">
        <f t="shared" si="2"/>
        <v>30-Nov-1992</v>
      </c>
      <c r="N3" s="16">
        <v>45085</v>
      </c>
      <c r="O3" s="18">
        <f t="shared" si="3"/>
        <v>30</v>
      </c>
      <c r="P3" s="5"/>
    </row>
    <row r="4" spans="1:16" x14ac:dyDescent="0.25">
      <c r="A4" s="12" t="s">
        <v>12</v>
      </c>
      <c r="B4" s="13">
        <v>1993</v>
      </c>
      <c r="C4" s="13" t="s">
        <v>13</v>
      </c>
      <c r="D4" s="13">
        <v>30</v>
      </c>
      <c r="E4" s="13">
        <v>0</v>
      </c>
      <c r="F4" s="20">
        <v>600</v>
      </c>
      <c r="G4" s="13" t="s">
        <v>6</v>
      </c>
      <c r="H4" s="13" t="s">
        <v>11</v>
      </c>
      <c r="I4" s="13" t="s">
        <v>8</v>
      </c>
      <c r="J4" s="12" t="str">
        <f t="shared" si="0"/>
        <v>Jun</v>
      </c>
      <c r="K4" s="13">
        <f t="shared" si="4"/>
        <v>1993</v>
      </c>
      <c r="L4" s="13" t="str">
        <f t="shared" si="1"/>
        <v>R1013</v>
      </c>
      <c r="M4" s="13" t="str">
        <f t="shared" si="2"/>
        <v>30-Jun-1993</v>
      </c>
      <c r="N4" s="16">
        <v>45085</v>
      </c>
      <c r="O4" s="18">
        <f t="shared" si="3"/>
        <v>29</v>
      </c>
      <c r="P4" s="5"/>
    </row>
    <row r="5" spans="1:16" x14ac:dyDescent="0.25">
      <c r="A5" s="12" t="s">
        <v>14</v>
      </c>
      <c r="B5" s="13">
        <v>1992</v>
      </c>
      <c r="C5" s="13" t="s">
        <v>15</v>
      </c>
      <c r="D5" s="13">
        <v>13</v>
      </c>
      <c r="E5" s="13">
        <v>0</v>
      </c>
      <c r="F5" s="20">
        <v>604.54</v>
      </c>
      <c r="G5" s="13" t="s">
        <v>7</v>
      </c>
      <c r="H5" s="13" t="s">
        <v>7</v>
      </c>
      <c r="I5" s="13" t="s">
        <v>8</v>
      </c>
      <c r="J5" s="12" t="str">
        <f t="shared" si="0"/>
        <v>Sep</v>
      </c>
      <c r="K5" s="13">
        <f t="shared" si="4"/>
        <v>1992</v>
      </c>
      <c r="L5" s="13" t="str">
        <f t="shared" si="1"/>
        <v>R1013</v>
      </c>
      <c r="M5" s="13" t="str">
        <f t="shared" si="2"/>
        <v>13-Sep-1992</v>
      </c>
      <c r="N5" s="16">
        <v>45085</v>
      </c>
      <c r="O5" s="18">
        <f t="shared" si="3"/>
        <v>30</v>
      </c>
      <c r="P5" s="5"/>
    </row>
    <row r="6" spans="1:16" x14ac:dyDescent="0.25">
      <c r="A6" s="12" t="s">
        <v>16</v>
      </c>
      <c r="B6" s="13">
        <v>1998</v>
      </c>
      <c r="C6" s="13" t="s">
        <v>5</v>
      </c>
      <c r="D6" s="13">
        <v>27</v>
      </c>
      <c r="E6" s="13">
        <v>0</v>
      </c>
      <c r="F6" s="20">
        <v>637.26</v>
      </c>
      <c r="G6" s="13" t="s">
        <v>7</v>
      </c>
      <c r="H6" s="13" t="s">
        <v>7</v>
      </c>
      <c r="I6" s="13" t="s">
        <v>8</v>
      </c>
      <c r="J6" s="12" t="str">
        <f t="shared" si="0"/>
        <v>Jul</v>
      </c>
      <c r="K6" s="13">
        <f t="shared" si="4"/>
        <v>1998</v>
      </c>
      <c r="L6" s="13" t="str">
        <f t="shared" si="1"/>
        <v>R1013</v>
      </c>
      <c r="M6" s="13" t="str">
        <f t="shared" si="2"/>
        <v>27-Jul-1998</v>
      </c>
      <c r="N6" s="16">
        <v>45085</v>
      </c>
      <c r="O6" s="18">
        <f t="shared" si="3"/>
        <v>24</v>
      </c>
      <c r="P6" s="5"/>
    </row>
    <row r="7" spans="1:16" x14ac:dyDescent="0.25">
      <c r="A7" s="12" t="s">
        <v>17</v>
      </c>
      <c r="B7" s="13">
        <v>2001</v>
      </c>
      <c r="C7" s="13" t="s">
        <v>10</v>
      </c>
      <c r="D7" s="13">
        <v>20</v>
      </c>
      <c r="E7" s="13">
        <v>0</v>
      </c>
      <c r="F7" s="20">
        <v>646.14</v>
      </c>
      <c r="G7" s="13" t="s">
        <v>7</v>
      </c>
      <c r="H7" s="13" t="s">
        <v>7</v>
      </c>
      <c r="I7" s="13" t="s">
        <v>18</v>
      </c>
      <c r="J7" s="12" t="str">
        <f t="shared" si="0"/>
        <v>Nov</v>
      </c>
      <c r="K7" s="13">
        <f t="shared" si="4"/>
        <v>2001</v>
      </c>
      <c r="L7" s="13" t="str">
        <f t="shared" si="1"/>
        <v>R1012</v>
      </c>
      <c r="M7" s="13" t="str">
        <f t="shared" si="2"/>
        <v>20-Nov-2001</v>
      </c>
      <c r="N7" s="16">
        <v>45085</v>
      </c>
      <c r="O7" s="18">
        <f t="shared" si="3"/>
        <v>21</v>
      </c>
      <c r="P7" s="5"/>
    </row>
    <row r="8" spans="1:16" x14ac:dyDescent="0.25">
      <c r="A8" s="12" t="s">
        <v>19</v>
      </c>
      <c r="B8" s="13">
        <v>1993</v>
      </c>
      <c r="C8" s="13" t="s">
        <v>13</v>
      </c>
      <c r="D8" s="13">
        <v>1</v>
      </c>
      <c r="E8" s="13">
        <v>0</v>
      </c>
      <c r="F8" s="20">
        <v>650</v>
      </c>
      <c r="G8" s="13" t="s">
        <v>7</v>
      </c>
      <c r="H8" s="13" t="s">
        <v>7</v>
      </c>
      <c r="I8" s="13" t="s">
        <v>8</v>
      </c>
      <c r="J8" s="12" t="str">
        <f t="shared" si="0"/>
        <v>Jun</v>
      </c>
      <c r="K8" s="13">
        <f t="shared" si="4"/>
        <v>1993</v>
      </c>
      <c r="L8" s="13" t="str">
        <f t="shared" si="1"/>
        <v>R1013</v>
      </c>
      <c r="M8" s="13" t="str">
        <f t="shared" si="2"/>
        <v>1-Jun-1993</v>
      </c>
      <c r="N8" s="16">
        <v>45085</v>
      </c>
      <c r="O8" s="18">
        <f t="shared" si="3"/>
        <v>30</v>
      </c>
      <c r="P8" s="5"/>
    </row>
    <row r="9" spans="1:16" x14ac:dyDescent="0.25">
      <c r="A9" s="12" t="s">
        <v>20</v>
      </c>
      <c r="B9" s="13">
        <v>1995</v>
      </c>
      <c r="C9" s="13" t="s">
        <v>5</v>
      </c>
      <c r="D9" s="13">
        <v>4</v>
      </c>
      <c r="E9" s="13">
        <v>0</v>
      </c>
      <c r="F9" s="20">
        <v>650</v>
      </c>
      <c r="G9" s="13" t="s">
        <v>7</v>
      </c>
      <c r="H9" s="13" t="s">
        <v>7</v>
      </c>
      <c r="I9" s="13" t="s">
        <v>8</v>
      </c>
      <c r="J9" s="12" t="str">
        <f t="shared" si="0"/>
        <v>Jul</v>
      </c>
      <c r="K9" s="13">
        <f t="shared" si="4"/>
        <v>1995</v>
      </c>
      <c r="L9" s="13" t="str">
        <f t="shared" si="1"/>
        <v>R1013</v>
      </c>
      <c r="M9" s="13" t="str">
        <f t="shared" si="2"/>
        <v>4-Jul-1995</v>
      </c>
      <c r="N9" s="16">
        <v>45085</v>
      </c>
      <c r="O9" s="18">
        <f t="shared" si="3"/>
        <v>27</v>
      </c>
    </row>
    <row r="10" spans="1:16" x14ac:dyDescent="0.25">
      <c r="A10" s="12" t="s">
        <v>21</v>
      </c>
      <c r="B10" s="13">
        <v>2002</v>
      </c>
      <c r="C10" s="13" t="s">
        <v>10</v>
      </c>
      <c r="D10" s="13">
        <v>29</v>
      </c>
      <c r="E10" s="13">
        <v>0</v>
      </c>
      <c r="F10" s="20">
        <v>668</v>
      </c>
      <c r="G10" s="13" t="s">
        <v>7</v>
      </c>
      <c r="H10" s="13" t="s">
        <v>6</v>
      </c>
      <c r="I10" s="13" t="s">
        <v>18</v>
      </c>
      <c r="J10" s="12" t="str">
        <f t="shared" si="0"/>
        <v>Nov</v>
      </c>
      <c r="K10" s="13">
        <f t="shared" si="4"/>
        <v>2002</v>
      </c>
      <c r="L10" s="13" t="str">
        <f t="shared" si="1"/>
        <v>R1012</v>
      </c>
      <c r="M10" s="13" t="str">
        <f t="shared" si="2"/>
        <v>29-Nov-2002</v>
      </c>
      <c r="N10" s="16">
        <v>45085</v>
      </c>
      <c r="O10" s="18">
        <f t="shared" si="3"/>
        <v>20</v>
      </c>
    </row>
    <row r="11" spans="1:16" x14ac:dyDescent="0.25">
      <c r="A11" s="12" t="s">
        <v>22</v>
      </c>
      <c r="B11" s="13">
        <v>1997</v>
      </c>
      <c r="C11" s="13" t="s">
        <v>10</v>
      </c>
      <c r="D11" s="13">
        <v>9</v>
      </c>
      <c r="E11" s="13">
        <v>0</v>
      </c>
      <c r="F11" s="20">
        <v>670</v>
      </c>
      <c r="G11" s="13" t="s">
        <v>7</v>
      </c>
      <c r="H11" s="13" t="s">
        <v>7</v>
      </c>
      <c r="I11" s="13" t="s">
        <v>8</v>
      </c>
      <c r="J11" s="12" t="str">
        <f t="shared" si="0"/>
        <v>Nov</v>
      </c>
      <c r="K11" s="13">
        <f t="shared" si="4"/>
        <v>1997</v>
      </c>
      <c r="L11" s="13" t="str">
        <f t="shared" si="1"/>
        <v>R1013</v>
      </c>
      <c r="M11" s="13" t="str">
        <f t="shared" si="2"/>
        <v>9-Nov-1997</v>
      </c>
      <c r="N11" s="16">
        <v>45085</v>
      </c>
      <c r="O11" s="18">
        <f t="shared" si="3"/>
        <v>25</v>
      </c>
    </row>
    <row r="12" spans="1:16" x14ac:dyDescent="0.25">
      <c r="A12" s="12" t="s">
        <v>23</v>
      </c>
      <c r="B12" s="13">
        <v>2001</v>
      </c>
      <c r="C12" s="13" t="s">
        <v>15</v>
      </c>
      <c r="D12" s="13">
        <v>12</v>
      </c>
      <c r="E12" s="13">
        <v>0</v>
      </c>
      <c r="F12" s="20">
        <v>687.54</v>
      </c>
      <c r="G12" s="13" t="s">
        <v>7</v>
      </c>
      <c r="H12" s="13" t="s">
        <v>6</v>
      </c>
      <c r="I12" s="13" t="s">
        <v>8</v>
      </c>
      <c r="J12" s="12" t="str">
        <f t="shared" si="0"/>
        <v>Sep</v>
      </c>
      <c r="K12" s="13">
        <f t="shared" si="4"/>
        <v>2001</v>
      </c>
      <c r="L12" s="13" t="str">
        <f t="shared" si="1"/>
        <v>R1013</v>
      </c>
      <c r="M12" s="13" t="str">
        <f t="shared" si="2"/>
        <v>12-Sep-2001</v>
      </c>
      <c r="N12" s="16">
        <v>45085</v>
      </c>
      <c r="O12" s="18">
        <f t="shared" si="3"/>
        <v>21</v>
      </c>
    </row>
    <row r="13" spans="1:16" x14ac:dyDescent="0.25">
      <c r="A13" s="12" t="s">
        <v>24</v>
      </c>
      <c r="B13" s="13">
        <v>1999</v>
      </c>
      <c r="C13" s="13" t="s">
        <v>25</v>
      </c>
      <c r="D13" s="13">
        <v>26</v>
      </c>
      <c r="E13" s="13">
        <v>0</v>
      </c>
      <c r="F13" s="20">
        <v>700</v>
      </c>
      <c r="G13" s="13" t="s">
        <v>6</v>
      </c>
      <c r="H13" s="13" t="s">
        <v>7</v>
      </c>
      <c r="I13" s="13" t="s">
        <v>8</v>
      </c>
      <c r="J13" s="12" t="str">
        <f t="shared" si="0"/>
        <v>Dec</v>
      </c>
      <c r="K13" s="13">
        <f t="shared" si="4"/>
        <v>1999</v>
      </c>
      <c r="L13" s="13" t="str">
        <f t="shared" si="1"/>
        <v>R1013</v>
      </c>
      <c r="M13" s="13" t="str">
        <f t="shared" si="2"/>
        <v>26-Dec-1999</v>
      </c>
      <c r="N13" s="16">
        <v>45085</v>
      </c>
      <c r="O13" s="18">
        <f t="shared" si="3"/>
        <v>23</v>
      </c>
    </row>
    <row r="14" spans="1:16" x14ac:dyDescent="0.25">
      <c r="A14" s="12" t="s">
        <v>27</v>
      </c>
      <c r="B14" s="13">
        <v>1999</v>
      </c>
      <c r="C14" s="13" t="s">
        <v>25</v>
      </c>
      <c r="D14" s="13">
        <v>14</v>
      </c>
      <c r="E14" s="13">
        <v>0</v>
      </c>
      <c r="F14" s="20">
        <v>722.99</v>
      </c>
      <c r="G14" s="13" t="s">
        <v>7</v>
      </c>
      <c r="H14" s="13" t="s">
        <v>11</v>
      </c>
      <c r="I14" s="13" t="s">
        <v>8</v>
      </c>
      <c r="J14" s="12" t="str">
        <f t="shared" si="0"/>
        <v>Dec</v>
      </c>
      <c r="K14" s="13">
        <f t="shared" si="4"/>
        <v>1999</v>
      </c>
      <c r="L14" s="13" t="str">
        <f t="shared" si="1"/>
        <v>R1013</v>
      </c>
      <c r="M14" s="13" t="str">
        <f t="shared" si="2"/>
        <v>14-Dec-1999</v>
      </c>
      <c r="N14" s="16">
        <v>45085</v>
      </c>
      <c r="O14" s="18">
        <f t="shared" si="3"/>
        <v>23</v>
      </c>
    </row>
    <row r="15" spans="1:16" x14ac:dyDescent="0.25">
      <c r="A15" s="12" t="s">
        <v>28</v>
      </c>
      <c r="B15" s="13">
        <v>2002</v>
      </c>
      <c r="C15" s="13" t="s">
        <v>26</v>
      </c>
      <c r="D15" s="13">
        <v>19</v>
      </c>
      <c r="E15" s="13">
        <v>0</v>
      </c>
      <c r="F15" s="20">
        <v>750</v>
      </c>
      <c r="G15" s="13" t="s">
        <v>7</v>
      </c>
      <c r="H15" s="13" t="s">
        <v>11</v>
      </c>
      <c r="I15" s="13" t="s">
        <v>18</v>
      </c>
      <c r="J15" s="12" t="str">
        <f t="shared" si="0"/>
        <v>Sep</v>
      </c>
      <c r="K15" s="13">
        <f t="shared" si="4"/>
        <v>2002</v>
      </c>
      <c r="L15" s="13" t="str">
        <f t="shared" si="1"/>
        <v>R1012</v>
      </c>
      <c r="M15" s="13" t="str">
        <f t="shared" si="2"/>
        <v>19-Sep-2002</v>
      </c>
      <c r="N15" s="16">
        <v>45085</v>
      </c>
      <c r="O15" s="18">
        <f t="shared" si="3"/>
        <v>20</v>
      </c>
    </row>
    <row r="16" spans="1:16" x14ac:dyDescent="0.25">
      <c r="A16" s="12" t="s">
        <v>29</v>
      </c>
      <c r="B16" s="13">
        <v>1993</v>
      </c>
      <c r="C16" s="13" t="s">
        <v>30</v>
      </c>
      <c r="D16" s="13">
        <v>9</v>
      </c>
      <c r="E16" s="13">
        <v>0</v>
      </c>
      <c r="F16" s="20">
        <v>760</v>
      </c>
      <c r="G16" s="13" t="s">
        <v>7</v>
      </c>
      <c r="H16" s="13" t="s">
        <v>11</v>
      </c>
      <c r="I16" s="13" t="s">
        <v>8</v>
      </c>
      <c r="J16" s="12" t="str">
        <f t="shared" si="0"/>
        <v>Aug</v>
      </c>
      <c r="K16" s="13">
        <f t="shared" si="4"/>
        <v>1993</v>
      </c>
      <c r="L16" s="13" t="str">
        <f t="shared" si="1"/>
        <v>R1013</v>
      </c>
      <c r="M16" s="13" t="str">
        <f t="shared" si="2"/>
        <v>9-Aug-1993</v>
      </c>
      <c r="N16" s="16">
        <v>45085</v>
      </c>
      <c r="O16" s="18">
        <f t="shared" si="3"/>
        <v>29</v>
      </c>
    </row>
    <row r="17" spans="1:15" x14ac:dyDescent="0.25">
      <c r="A17" s="12" t="s">
        <v>31</v>
      </c>
      <c r="B17" s="13">
        <v>1996</v>
      </c>
      <c r="C17" s="13" t="s">
        <v>32</v>
      </c>
      <c r="D17" s="13">
        <v>22</v>
      </c>
      <c r="E17" s="13">
        <v>0</v>
      </c>
      <c r="F17" s="20">
        <v>760</v>
      </c>
      <c r="G17" s="13" t="s">
        <v>7</v>
      </c>
      <c r="H17" s="13" t="s">
        <v>7</v>
      </c>
      <c r="I17" s="13" t="s">
        <v>8</v>
      </c>
      <c r="J17" s="12" t="str">
        <f t="shared" si="0"/>
        <v>Oct</v>
      </c>
      <c r="K17" s="13">
        <f t="shared" si="4"/>
        <v>1996</v>
      </c>
      <c r="L17" s="13" t="str">
        <f t="shared" si="1"/>
        <v>R1013</v>
      </c>
      <c r="M17" s="13" t="str">
        <f t="shared" si="2"/>
        <v>22-Oct-1996</v>
      </c>
      <c r="N17" s="16">
        <v>45085</v>
      </c>
      <c r="O17" s="18">
        <f t="shared" si="3"/>
        <v>26</v>
      </c>
    </row>
    <row r="18" spans="1:15" x14ac:dyDescent="0.25">
      <c r="A18" s="12" t="s">
        <v>33</v>
      </c>
      <c r="B18" s="13">
        <v>1993</v>
      </c>
      <c r="C18" s="13" t="s">
        <v>13</v>
      </c>
      <c r="D18" s="13">
        <v>28</v>
      </c>
      <c r="E18" s="13">
        <v>0</v>
      </c>
      <c r="F18" s="20">
        <v>770</v>
      </c>
      <c r="G18" s="13" t="s">
        <v>7</v>
      </c>
      <c r="H18" s="13" t="s">
        <v>7</v>
      </c>
      <c r="I18" s="13" t="s">
        <v>8</v>
      </c>
      <c r="J18" s="12" t="str">
        <f t="shared" si="0"/>
        <v>Jun</v>
      </c>
      <c r="K18" s="13">
        <f t="shared" si="4"/>
        <v>1993</v>
      </c>
      <c r="L18" s="13" t="str">
        <f t="shared" si="1"/>
        <v>R1013</v>
      </c>
      <c r="M18" s="13" t="str">
        <f t="shared" si="2"/>
        <v>28-Jun-1993</v>
      </c>
      <c r="N18" s="16">
        <v>45085</v>
      </c>
      <c r="O18" s="18">
        <f t="shared" si="3"/>
        <v>29</v>
      </c>
    </row>
    <row r="19" spans="1:15" x14ac:dyDescent="0.25">
      <c r="A19" s="12" t="s">
        <v>34</v>
      </c>
      <c r="B19" s="13">
        <v>1996</v>
      </c>
      <c r="C19" s="13" t="s">
        <v>26</v>
      </c>
      <c r="D19" s="13">
        <v>18</v>
      </c>
      <c r="E19" s="13">
        <v>0</v>
      </c>
      <c r="F19" s="20">
        <v>770.38</v>
      </c>
      <c r="G19" s="13" t="s">
        <v>7</v>
      </c>
      <c r="H19" s="13" t="s">
        <v>6</v>
      </c>
      <c r="I19" s="13" t="s">
        <v>18</v>
      </c>
      <c r="J19" s="12" t="str">
        <f t="shared" si="0"/>
        <v>Sep</v>
      </c>
      <c r="K19" s="13">
        <f t="shared" si="4"/>
        <v>1996</v>
      </c>
      <c r="L19" s="13" t="str">
        <f t="shared" si="1"/>
        <v>R1012</v>
      </c>
      <c r="M19" s="13" t="str">
        <f t="shared" si="2"/>
        <v>18-Sep-1996</v>
      </c>
      <c r="N19" s="16">
        <v>45085</v>
      </c>
      <c r="O19" s="18">
        <f t="shared" si="3"/>
        <v>26</v>
      </c>
    </row>
    <row r="20" spans="1:15" x14ac:dyDescent="0.25">
      <c r="A20" s="12" t="s">
        <v>35</v>
      </c>
      <c r="B20" s="13">
        <v>1995</v>
      </c>
      <c r="C20" s="13" t="s">
        <v>25</v>
      </c>
      <c r="D20" s="13">
        <v>7</v>
      </c>
      <c r="E20" s="13">
        <v>0</v>
      </c>
      <c r="F20" s="20">
        <v>773.54</v>
      </c>
      <c r="G20" s="13" t="s">
        <v>7</v>
      </c>
      <c r="H20" s="13" t="s">
        <v>6</v>
      </c>
      <c r="I20" s="13" t="s">
        <v>8</v>
      </c>
      <c r="J20" s="12" t="str">
        <f t="shared" si="0"/>
        <v>Dec</v>
      </c>
      <c r="K20" s="13">
        <f t="shared" si="4"/>
        <v>1995</v>
      </c>
      <c r="L20" s="13" t="str">
        <f t="shared" si="1"/>
        <v>R1013</v>
      </c>
      <c r="M20" s="13" t="str">
        <f t="shared" si="2"/>
        <v>7-Dec-1995</v>
      </c>
      <c r="N20" s="16">
        <v>45085</v>
      </c>
      <c r="O20" s="18">
        <f t="shared" si="3"/>
        <v>27</v>
      </c>
    </row>
    <row r="21" spans="1:15" x14ac:dyDescent="0.25">
      <c r="A21" s="12" t="s">
        <v>36</v>
      </c>
      <c r="B21" s="13">
        <v>2004</v>
      </c>
      <c r="C21" s="13" t="s">
        <v>32</v>
      </c>
      <c r="D21" s="13">
        <v>7</v>
      </c>
      <c r="E21" s="13">
        <v>0</v>
      </c>
      <c r="F21" s="20">
        <v>830.52</v>
      </c>
      <c r="G21" s="13" t="s">
        <v>7</v>
      </c>
      <c r="H21" s="13" t="s">
        <v>6</v>
      </c>
      <c r="I21" s="13" t="s">
        <v>37</v>
      </c>
      <c r="J21" s="12" t="str">
        <f t="shared" si="0"/>
        <v>Oct</v>
      </c>
      <c r="K21" s="13">
        <f t="shared" si="4"/>
        <v>2004</v>
      </c>
      <c r="L21" s="13" t="str">
        <f t="shared" si="1"/>
        <v>R1011</v>
      </c>
      <c r="M21" s="13" t="str">
        <f t="shared" si="2"/>
        <v>7-Oct-2004</v>
      </c>
      <c r="N21" s="16">
        <v>45085</v>
      </c>
      <c r="O21" s="18">
        <f t="shared" si="3"/>
        <v>18</v>
      </c>
    </row>
    <row r="22" spans="1:15" x14ac:dyDescent="0.25">
      <c r="A22" s="12" t="s">
        <v>38</v>
      </c>
      <c r="B22" s="13">
        <v>2000</v>
      </c>
      <c r="C22" s="13" t="s">
        <v>10</v>
      </c>
      <c r="D22" s="13">
        <v>18</v>
      </c>
      <c r="E22" s="13">
        <v>0</v>
      </c>
      <c r="F22" s="20">
        <v>865.41</v>
      </c>
      <c r="G22" s="13" t="s">
        <v>7</v>
      </c>
      <c r="H22" s="13" t="s">
        <v>11</v>
      </c>
      <c r="I22" s="13" t="s">
        <v>8</v>
      </c>
      <c r="J22" s="12" t="str">
        <f t="shared" si="0"/>
        <v>Nov</v>
      </c>
      <c r="K22" s="13">
        <f t="shared" si="4"/>
        <v>2000</v>
      </c>
      <c r="L22" s="13" t="str">
        <f t="shared" si="1"/>
        <v>R1013</v>
      </c>
      <c r="M22" s="13" t="str">
        <f t="shared" si="2"/>
        <v>18-Nov-2000</v>
      </c>
      <c r="N22" s="16">
        <v>45085</v>
      </c>
      <c r="O22" s="18">
        <f t="shared" si="3"/>
        <v>22</v>
      </c>
    </row>
    <row r="23" spans="1:15" x14ac:dyDescent="0.25">
      <c r="A23" s="12" t="s">
        <v>39</v>
      </c>
      <c r="B23" s="13">
        <v>1993</v>
      </c>
      <c r="C23" s="13" t="s">
        <v>10</v>
      </c>
      <c r="D23" s="13">
        <v>27</v>
      </c>
      <c r="E23" s="13">
        <v>0</v>
      </c>
      <c r="F23" s="20">
        <v>896.21</v>
      </c>
      <c r="G23" s="13" t="s">
        <v>7</v>
      </c>
      <c r="H23" s="13" t="s">
        <v>11</v>
      </c>
      <c r="I23" s="13" t="s">
        <v>8</v>
      </c>
      <c r="J23" s="12" t="str">
        <f t="shared" si="0"/>
        <v>Nov</v>
      </c>
      <c r="K23" s="13">
        <f t="shared" si="4"/>
        <v>1993</v>
      </c>
      <c r="L23" s="13" t="str">
        <f t="shared" si="1"/>
        <v>R1013</v>
      </c>
      <c r="M23" s="13" t="str">
        <f t="shared" si="2"/>
        <v>27-Nov-1993</v>
      </c>
      <c r="N23" s="16">
        <v>45085</v>
      </c>
      <c r="O23" s="18">
        <f t="shared" si="3"/>
        <v>29</v>
      </c>
    </row>
    <row r="24" spans="1:15" x14ac:dyDescent="0.25">
      <c r="A24" s="12" t="s">
        <v>40</v>
      </c>
      <c r="B24" s="13">
        <v>1994</v>
      </c>
      <c r="C24" s="13" t="s">
        <v>32</v>
      </c>
      <c r="D24" s="13">
        <v>30</v>
      </c>
      <c r="E24" s="13">
        <v>0</v>
      </c>
      <c r="F24" s="20">
        <v>915.07</v>
      </c>
      <c r="G24" s="13" t="s">
        <v>7</v>
      </c>
      <c r="H24" s="13" t="s">
        <v>11</v>
      </c>
      <c r="I24" s="13" t="s">
        <v>8</v>
      </c>
      <c r="J24" s="12" t="str">
        <f t="shared" si="0"/>
        <v>Oct</v>
      </c>
      <c r="K24" s="13">
        <f t="shared" si="4"/>
        <v>1994</v>
      </c>
      <c r="L24" s="13" t="str">
        <f t="shared" si="1"/>
        <v>R1013</v>
      </c>
      <c r="M24" s="13" t="str">
        <f t="shared" si="2"/>
        <v>30-Oct-1994</v>
      </c>
      <c r="N24" s="16">
        <v>45085</v>
      </c>
      <c r="O24" s="18">
        <f t="shared" si="3"/>
        <v>28</v>
      </c>
    </row>
    <row r="25" spans="1:15" x14ac:dyDescent="0.25">
      <c r="A25" s="12" t="s">
        <v>41</v>
      </c>
      <c r="B25" s="13">
        <v>1995</v>
      </c>
      <c r="C25" s="13" t="s">
        <v>32</v>
      </c>
      <c r="D25" s="13">
        <v>28</v>
      </c>
      <c r="E25" s="13">
        <v>0</v>
      </c>
      <c r="F25" s="20">
        <v>928.59</v>
      </c>
      <c r="G25" s="13" t="s">
        <v>7</v>
      </c>
      <c r="H25" s="13" t="s">
        <v>11</v>
      </c>
      <c r="I25" s="13" t="s">
        <v>8</v>
      </c>
      <c r="J25" s="12" t="str">
        <f t="shared" si="0"/>
        <v>Oct</v>
      </c>
      <c r="K25" s="13">
        <f t="shared" si="4"/>
        <v>1995</v>
      </c>
      <c r="L25" s="13" t="str">
        <f t="shared" si="1"/>
        <v>R1013</v>
      </c>
      <c r="M25" s="13" t="str">
        <f t="shared" si="2"/>
        <v>28-Oct-1995</v>
      </c>
      <c r="N25" s="16">
        <v>45085</v>
      </c>
      <c r="O25" s="18">
        <f t="shared" si="3"/>
        <v>27</v>
      </c>
    </row>
    <row r="26" spans="1:15" x14ac:dyDescent="0.25">
      <c r="A26" s="12" t="s">
        <v>42</v>
      </c>
      <c r="B26" s="13">
        <v>2001</v>
      </c>
      <c r="C26" s="13" t="s">
        <v>30</v>
      </c>
      <c r="D26" s="13">
        <v>19</v>
      </c>
      <c r="E26" s="13">
        <v>0</v>
      </c>
      <c r="F26" s="20">
        <v>964.71</v>
      </c>
      <c r="G26" s="13" t="s">
        <v>7</v>
      </c>
      <c r="H26" s="13" t="s">
        <v>6</v>
      </c>
      <c r="I26" s="13" t="s">
        <v>8</v>
      </c>
      <c r="J26" s="12" t="str">
        <f t="shared" si="0"/>
        <v>Aug</v>
      </c>
      <c r="K26" s="13">
        <f t="shared" si="4"/>
        <v>2001</v>
      </c>
      <c r="L26" s="13" t="str">
        <f t="shared" si="1"/>
        <v>R1013</v>
      </c>
      <c r="M26" s="13" t="str">
        <f t="shared" si="2"/>
        <v>19-Aug-2001</v>
      </c>
      <c r="N26" s="16">
        <v>45085</v>
      </c>
      <c r="O26" s="18">
        <f t="shared" si="3"/>
        <v>21</v>
      </c>
    </row>
    <row r="27" spans="1:15" x14ac:dyDescent="0.25">
      <c r="A27" s="12" t="s">
        <v>43</v>
      </c>
      <c r="B27" s="13">
        <v>1994</v>
      </c>
      <c r="C27" s="13" t="s">
        <v>10</v>
      </c>
      <c r="D27" s="13">
        <v>22</v>
      </c>
      <c r="E27" s="13">
        <v>0</v>
      </c>
      <c r="F27" s="20">
        <v>1006.65</v>
      </c>
      <c r="G27" s="13" t="s">
        <v>7</v>
      </c>
      <c r="H27" s="13" t="s">
        <v>6</v>
      </c>
      <c r="I27" s="13" t="s">
        <v>8</v>
      </c>
      <c r="J27" s="12" t="str">
        <f t="shared" si="0"/>
        <v>Nov</v>
      </c>
      <c r="K27" s="13">
        <f t="shared" si="4"/>
        <v>1994</v>
      </c>
      <c r="L27" s="13" t="str">
        <f t="shared" si="1"/>
        <v>R1013</v>
      </c>
      <c r="M27" s="13" t="str">
        <f t="shared" si="2"/>
        <v>22-Nov-1994</v>
      </c>
      <c r="N27" s="16">
        <v>45085</v>
      </c>
      <c r="O27" s="18">
        <f t="shared" si="3"/>
        <v>28</v>
      </c>
    </row>
    <row r="28" spans="1:15" x14ac:dyDescent="0.25">
      <c r="A28" s="12" t="s">
        <v>44</v>
      </c>
      <c r="B28" s="13">
        <v>2000</v>
      </c>
      <c r="C28" s="13" t="s">
        <v>32</v>
      </c>
      <c r="D28" s="13">
        <v>9</v>
      </c>
      <c r="E28" s="13">
        <v>0</v>
      </c>
      <c r="F28" s="20">
        <v>1012</v>
      </c>
      <c r="G28" s="13" t="s">
        <v>7</v>
      </c>
      <c r="H28" s="13" t="s">
        <v>6</v>
      </c>
      <c r="I28" s="13" t="s">
        <v>8</v>
      </c>
      <c r="J28" s="12" t="str">
        <f t="shared" si="0"/>
        <v>Oct</v>
      </c>
      <c r="K28" s="13">
        <f t="shared" si="4"/>
        <v>2000</v>
      </c>
      <c r="L28" s="13" t="str">
        <f t="shared" si="1"/>
        <v>R1013</v>
      </c>
      <c r="M28" s="13" t="str">
        <f t="shared" si="2"/>
        <v>9-Oct-2000</v>
      </c>
      <c r="N28" s="16">
        <v>45085</v>
      </c>
      <c r="O28" s="18">
        <f t="shared" si="3"/>
        <v>22</v>
      </c>
    </row>
    <row r="29" spans="1:15" x14ac:dyDescent="0.25">
      <c r="A29" s="12" t="s">
        <v>45</v>
      </c>
      <c r="B29" s="13">
        <v>1999</v>
      </c>
      <c r="C29" s="13" t="s">
        <v>30</v>
      </c>
      <c r="D29" s="13">
        <v>5</v>
      </c>
      <c r="E29" s="13">
        <v>0</v>
      </c>
      <c r="F29" s="20">
        <v>1019</v>
      </c>
      <c r="G29" s="13" t="s">
        <v>7</v>
      </c>
      <c r="H29" s="13" t="s">
        <v>6</v>
      </c>
      <c r="I29" s="13" t="s">
        <v>8</v>
      </c>
      <c r="J29" s="12" t="str">
        <f t="shared" si="0"/>
        <v>Aug</v>
      </c>
      <c r="K29" s="13">
        <f t="shared" si="4"/>
        <v>1999</v>
      </c>
      <c r="L29" s="13" t="str">
        <f t="shared" si="1"/>
        <v>R1013</v>
      </c>
      <c r="M29" s="13" t="str">
        <f t="shared" si="2"/>
        <v>5-Aug-1999</v>
      </c>
      <c r="N29" s="16">
        <v>45085</v>
      </c>
      <c r="O29" s="18">
        <f t="shared" si="3"/>
        <v>23</v>
      </c>
    </row>
    <row r="30" spans="1:15" x14ac:dyDescent="0.25">
      <c r="A30" s="12" t="s">
        <v>46</v>
      </c>
      <c r="B30" s="13">
        <v>1995</v>
      </c>
      <c r="C30" s="13" t="s">
        <v>32</v>
      </c>
      <c r="D30" s="13">
        <v>5</v>
      </c>
      <c r="E30" s="13">
        <v>0</v>
      </c>
      <c r="F30" s="20">
        <v>1033.74</v>
      </c>
      <c r="G30" s="13" t="s">
        <v>7</v>
      </c>
      <c r="H30" s="13" t="s">
        <v>11</v>
      </c>
      <c r="I30" s="13" t="s">
        <v>8</v>
      </c>
      <c r="J30" s="12" t="str">
        <f t="shared" si="0"/>
        <v>Oct</v>
      </c>
      <c r="K30" s="13">
        <f t="shared" si="4"/>
        <v>1995</v>
      </c>
      <c r="L30" s="13" t="str">
        <f t="shared" si="1"/>
        <v>R1013</v>
      </c>
      <c r="M30" s="13" t="str">
        <f t="shared" si="2"/>
        <v>5-Oct-1995</v>
      </c>
      <c r="N30" s="16">
        <v>45085</v>
      </c>
      <c r="O30" s="18">
        <f t="shared" si="3"/>
        <v>27</v>
      </c>
    </row>
    <row r="31" spans="1:15" x14ac:dyDescent="0.25">
      <c r="A31" s="12" t="s">
        <v>47</v>
      </c>
      <c r="B31" s="13">
        <v>1994</v>
      </c>
      <c r="C31" s="13" t="s">
        <v>10</v>
      </c>
      <c r="D31" s="13">
        <v>17</v>
      </c>
      <c r="E31" s="13">
        <v>0</v>
      </c>
      <c r="F31" s="20">
        <v>1044</v>
      </c>
      <c r="G31" s="13" t="s">
        <v>7</v>
      </c>
      <c r="H31" s="13" t="s">
        <v>6</v>
      </c>
      <c r="I31" s="13" t="s">
        <v>8</v>
      </c>
      <c r="J31" s="12" t="str">
        <f t="shared" si="0"/>
        <v>Nov</v>
      </c>
      <c r="K31" s="13">
        <f t="shared" si="4"/>
        <v>1994</v>
      </c>
      <c r="L31" s="13" t="str">
        <f t="shared" si="1"/>
        <v>R1013</v>
      </c>
      <c r="M31" s="13" t="str">
        <f t="shared" si="2"/>
        <v>17-Nov-1994</v>
      </c>
      <c r="N31" s="16">
        <v>45085</v>
      </c>
      <c r="O31" s="18">
        <f t="shared" si="3"/>
        <v>28</v>
      </c>
    </row>
    <row r="32" spans="1:15" x14ac:dyDescent="0.25">
      <c r="A32" s="12" t="s">
        <v>48</v>
      </c>
      <c r="B32" s="13">
        <v>2002</v>
      </c>
      <c r="C32" s="13" t="s">
        <v>5</v>
      </c>
      <c r="D32" s="13">
        <v>20</v>
      </c>
      <c r="E32" s="13">
        <v>0</v>
      </c>
      <c r="F32" s="20">
        <v>1047</v>
      </c>
      <c r="G32" s="13" t="s">
        <v>7</v>
      </c>
      <c r="H32" s="13" t="s">
        <v>11</v>
      </c>
      <c r="I32" s="13" t="s">
        <v>8</v>
      </c>
      <c r="J32" s="12" t="str">
        <f t="shared" si="0"/>
        <v>Jul</v>
      </c>
      <c r="K32" s="13">
        <f t="shared" si="4"/>
        <v>2002</v>
      </c>
      <c r="L32" s="13" t="str">
        <f t="shared" si="1"/>
        <v>R1013</v>
      </c>
      <c r="M32" s="13" t="str">
        <f t="shared" si="2"/>
        <v>20-Jul-2002</v>
      </c>
      <c r="N32" s="16">
        <v>45085</v>
      </c>
      <c r="O32" s="18">
        <f t="shared" si="3"/>
        <v>20</v>
      </c>
    </row>
    <row r="33" spans="1:15" x14ac:dyDescent="0.25">
      <c r="A33" s="12" t="s">
        <v>49</v>
      </c>
      <c r="B33" s="13">
        <v>2002</v>
      </c>
      <c r="C33" s="13" t="s">
        <v>5</v>
      </c>
      <c r="D33" s="13">
        <v>1</v>
      </c>
      <c r="E33" s="13">
        <v>0</v>
      </c>
      <c r="F33" s="20">
        <v>1049</v>
      </c>
      <c r="G33" s="13" t="s">
        <v>7</v>
      </c>
      <c r="H33" s="13" t="s">
        <v>6</v>
      </c>
      <c r="I33" s="13" t="s">
        <v>18</v>
      </c>
      <c r="J33" s="12" t="str">
        <f t="shared" si="0"/>
        <v>Jul</v>
      </c>
      <c r="K33" s="13">
        <f t="shared" si="4"/>
        <v>2002</v>
      </c>
      <c r="L33" s="13" t="str">
        <f t="shared" si="1"/>
        <v>R1012</v>
      </c>
      <c r="M33" s="13" t="str">
        <f t="shared" si="2"/>
        <v>1-Jul-2002</v>
      </c>
      <c r="N33" s="16">
        <v>45085</v>
      </c>
      <c r="O33" s="18">
        <f t="shared" si="3"/>
        <v>20</v>
      </c>
    </row>
    <row r="34" spans="1:15" x14ac:dyDescent="0.25">
      <c r="A34" s="12" t="s">
        <v>50</v>
      </c>
      <c r="B34" s="13">
        <v>1995</v>
      </c>
      <c r="C34" s="13" t="s">
        <v>13</v>
      </c>
      <c r="D34" s="13">
        <v>1</v>
      </c>
      <c r="E34" s="13">
        <v>0</v>
      </c>
      <c r="F34" s="20">
        <v>1056</v>
      </c>
      <c r="G34" s="13" t="s">
        <v>7</v>
      </c>
      <c r="H34" s="13" t="s">
        <v>6</v>
      </c>
      <c r="I34" s="13" t="s">
        <v>8</v>
      </c>
      <c r="J34" s="12" t="str">
        <f t="shared" si="0"/>
        <v>Jun</v>
      </c>
      <c r="K34" s="13">
        <f t="shared" si="4"/>
        <v>1995</v>
      </c>
      <c r="L34" s="13" t="str">
        <f t="shared" si="1"/>
        <v>R1013</v>
      </c>
      <c r="M34" s="13" t="str">
        <f t="shared" si="2"/>
        <v>1-Jun-1995</v>
      </c>
      <c r="N34" s="16">
        <v>45085</v>
      </c>
      <c r="O34" s="18">
        <f t="shared" si="3"/>
        <v>28</v>
      </c>
    </row>
    <row r="35" spans="1:15" x14ac:dyDescent="0.25">
      <c r="A35" s="12" t="s">
        <v>51</v>
      </c>
      <c r="B35" s="13">
        <v>1993</v>
      </c>
      <c r="C35" s="13" t="s">
        <v>15</v>
      </c>
      <c r="D35" s="13">
        <v>28</v>
      </c>
      <c r="E35" s="13">
        <v>0</v>
      </c>
      <c r="F35" s="20">
        <v>1068</v>
      </c>
      <c r="G35" s="13" t="s">
        <v>7</v>
      </c>
      <c r="H35" s="13" t="s">
        <v>11</v>
      </c>
      <c r="I35" s="13" t="s">
        <v>8</v>
      </c>
      <c r="J35" s="12" t="str">
        <f t="shared" si="0"/>
        <v>Sep</v>
      </c>
      <c r="K35" s="13">
        <f t="shared" si="4"/>
        <v>1993</v>
      </c>
      <c r="L35" s="13" t="str">
        <f t="shared" si="1"/>
        <v>R1013</v>
      </c>
      <c r="M35" s="13" t="str">
        <f t="shared" si="2"/>
        <v>28-Sep-1993</v>
      </c>
      <c r="N35" s="16">
        <v>45085</v>
      </c>
      <c r="O35" s="18">
        <f t="shared" si="3"/>
        <v>29</v>
      </c>
    </row>
    <row r="36" spans="1:15" x14ac:dyDescent="0.25">
      <c r="A36" s="12" t="s">
        <v>52</v>
      </c>
      <c r="B36" s="13">
        <v>2004</v>
      </c>
      <c r="C36" s="13" t="s">
        <v>30</v>
      </c>
      <c r="D36" s="13">
        <v>24</v>
      </c>
      <c r="E36" s="13">
        <v>0</v>
      </c>
      <c r="F36" s="20">
        <v>1070</v>
      </c>
      <c r="G36" s="13" t="s">
        <v>7</v>
      </c>
      <c r="H36" s="13" t="s">
        <v>7</v>
      </c>
      <c r="I36" s="13" t="s">
        <v>8</v>
      </c>
      <c r="J36" s="12" t="str">
        <f t="shared" si="0"/>
        <v>Aug</v>
      </c>
      <c r="K36" s="13">
        <f t="shared" si="4"/>
        <v>2004</v>
      </c>
      <c r="L36" s="13" t="str">
        <f t="shared" si="1"/>
        <v>R1013</v>
      </c>
      <c r="M36" s="13" t="str">
        <f t="shared" si="2"/>
        <v>24-Aug-2004</v>
      </c>
      <c r="N36" s="16">
        <v>45085</v>
      </c>
      <c r="O36" s="18">
        <f t="shared" si="3"/>
        <v>18</v>
      </c>
    </row>
    <row r="37" spans="1:15" x14ac:dyDescent="0.25">
      <c r="A37" s="12" t="s">
        <v>53</v>
      </c>
      <c r="B37" s="13">
        <v>1997</v>
      </c>
      <c r="C37" s="13" t="s">
        <v>30</v>
      </c>
      <c r="D37" s="13">
        <v>13</v>
      </c>
      <c r="E37" s="13">
        <v>0</v>
      </c>
      <c r="F37" s="20">
        <v>1071</v>
      </c>
      <c r="G37" s="13" t="s">
        <v>7</v>
      </c>
      <c r="H37" s="13" t="s">
        <v>7</v>
      </c>
      <c r="I37" s="13" t="s">
        <v>8</v>
      </c>
      <c r="J37" s="12" t="str">
        <f t="shared" si="0"/>
        <v>Aug</v>
      </c>
      <c r="K37" s="13">
        <f t="shared" si="4"/>
        <v>1997</v>
      </c>
      <c r="L37" s="13" t="str">
        <f t="shared" si="1"/>
        <v>R1013</v>
      </c>
      <c r="M37" s="13" t="str">
        <f t="shared" si="2"/>
        <v>13-Aug-1997</v>
      </c>
      <c r="N37" s="16">
        <v>45085</v>
      </c>
      <c r="O37" s="18">
        <f t="shared" si="3"/>
        <v>25</v>
      </c>
    </row>
    <row r="38" spans="1:15" x14ac:dyDescent="0.25">
      <c r="A38" s="12" t="s">
        <v>54</v>
      </c>
      <c r="B38" s="13">
        <v>1998</v>
      </c>
      <c r="C38" s="13" t="s">
        <v>25</v>
      </c>
      <c r="D38" s="13">
        <v>26</v>
      </c>
      <c r="E38" s="13">
        <v>0</v>
      </c>
      <c r="F38" s="20">
        <v>1082</v>
      </c>
      <c r="G38" s="13" t="s">
        <v>7</v>
      </c>
      <c r="H38" s="13" t="s">
        <v>6</v>
      </c>
      <c r="I38" s="13" t="s">
        <v>8</v>
      </c>
      <c r="J38" s="12" t="str">
        <f t="shared" si="0"/>
        <v>Dec</v>
      </c>
      <c r="K38" s="13">
        <f t="shared" si="4"/>
        <v>1998</v>
      </c>
      <c r="L38" s="13" t="str">
        <f t="shared" si="1"/>
        <v>R1013</v>
      </c>
      <c r="M38" s="13" t="str">
        <f t="shared" si="2"/>
        <v>26-Dec-1998</v>
      </c>
      <c r="N38" s="16">
        <v>45085</v>
      </c>
      <c r="O38" s="18">
        <f t="shared" si="3"/>
        <v>24</v>
      </c>
    </row>
    <row r="39" spans="1:15" x14ac:dyDescent="0.25">
      <c r="A39" s="12" t="s">
        <v>55</v>
      </c>
      <c r="B39" s="13">
        <v>2002</v>
      </c>
      <c r="C39" s="13" t="s">
        <v>30</v>
      </c>
      <c r="D39" s="13">
        <v>13</v>
      </c>
      <c r="E39" s="13">
        <v>0</v>
      </c>
      <c r="F39" s="20">
        <v>1086</v>
      </c>
      <c r="G39" s="13" t="s">
        <v>7</v>
      </c>
      <c r="H39" s="13" t="s">
        <v>7</v>
      </c>
      <c r="I39" s="13" t="s">
        <v>8</v>
      </c>
      <c r="J39" s="12" t="str">
        <f t="shared" si="0"/>
        <v>Aug</v>
      </c>
      <c r="K39" s="13">
        <f t="shared" si="4"/>
        <v>2002</v>
      </c>
      <c r="L39" s="13" t="str">
        <f t="shared" si="1"/>
        <v>R1013</v>
      </c>
      <c r="M39" s="13" t="str">
        <f t="shared" si="2"/>
        <v>13-Aug-2002</v>
      </c>
      <c r="N39" s="16">
        <v>45085</v>
      </c>
      <c r="O39" s="18">
        <f t="shared" si="3"/>
        <v>20</v>
      </c>
    </row>
    <row r="40" spans="1:15" x14ac:dyDescent="0.25">
      <c r="A40" s="12" t="s">
        <v>56</v>
      </c>
      <c r="B40" s="13">
        <v>2004</v>
      </c>
      <c r="C40" s="13" t="s">
        <v>10</v>
      </c>
      <c r="D40" s="13">
        <v>12</v>
      </c>
      <c r="E40" s="13">
        <v>0</v>
      </c>
      <c r="F40" s="20">
        <v>1121.8699999999999</v>
      </c>
      <c r="G40" s="13" t="s">
        <v>7</v>
      </c>
      <c r="H40" s="13" t="s">
        <v>11</v>
      </c>
      <c r="I40" s="13" t="s">
        <v>8</v>
      </c>
      <c r="J40" s="12" t="str">
        <f t="shared" si="0"/>
        <v>Nov</v>
      </c>
      <c r="K40" s="13">
        <f t="shared" si="4"/>
        <v>2004</v>
      </c>
      <c r="L40" s="13" t="str">
        <f t="shared" si="1"/>
        <v>R1013</v>
      </c>
      <c r="M40" s="13" t="str">
        <f t="shared" si="2"/>
        <v>12-Nov-2004</v>
      </c>
      <c r="N40" s="16">
        <v>45085</v>
      </c>
      <c r="O40" s="18">
        <f t="shared" si="3"/>
        <v>18</v>
      </c>
    </row>
    <row r="41" spans="1:15" x14ac:dyDescent="0.25">
      <c r="A41" s="12" t="s">
        <v>57</v>
      </c>
      <c r="B41" s="13">
        <v>2004</v>
      </c>
      <c r="C41" s="13" t="s">
        <v>13</v>
      </c>
      <c r="D41" s="13">
        <v>14</v>
      </c>
      <c r="E41" s="13">
        <v>0</v>
      </c>
      <c r="F41" s="20">
        <v>1131.51</v>
      </c>
      <c r="G41" s="13" t="s">
        <v>7</v>
      </c>
      <c r="H41" s="13" t="s">
        <v>11</v>
      </c>
      <c r="I41" s="13" t="s">
        <v>8</v>
      </c>
      <c r="J41" s="12" t="str">
        <f t="shared" si="0"/>
        <v>Jun</v>
      </c>
      <c r="K41" s="13">
        <f t="shared" si="4"/>
        <v>2004</v>
      </c>
      <c r="L41" s="13" t="str">
        <f t="shared" si="1"/>
        <v>R1013</v>
      </c>
      <c r="M41" s="13" t="str">
        <f t="shared" si="2"/>
        <v>14-Jun-2004</v>
      </c>
      <c r="N41" s="16">
        <v>45085</v>
      </c>
      <c r="O41" s="18">
        <f t="shared" si="3"/>
        <v>18</v>
      </c>
    </row>
    <row r="42" spans="1:15" x14ac:dyDescent="0.25">
      <c r="A42" s="12" t="s">
        <v>58</v>
      </c>
      <c r="B42" s="13">
        <v>2002</v>
      </c>
      <c r="C42" s="13" t="s">
        <v>5</v>
      </c>
      <c r="D42" s="13">
        <v>19</v>
      </c>
      <c r="E42" s="13">
        <v>0</v>
      </c>
      <c r="F42" s="20">
        <v>1132</v>
      </c>
      <c r="G42" s="13" t="s">
        <v>7</v>
      </c>
      <c r="H42" s="13" t="s">
        <v>11</v>
      </c>
      <c r="I42" s="13" t="s">
        <v>8</v>
      </c>
      <c r="J42" s="12" t="str">
        <f t="shared" si="0"/>
        <v>Jul</v>
      </c>
      <c r="K42" s="13">
        <f t="shared" si="4"/>
        <v>2002</v>
      </c>
      <c r="L42" s="13" t="str">
        <f t="shared" si="1"/>
        <v>R1013</v>
      </c>
      <c r="M42" s="13" t="str">
        <f t="shared" si="2"/>
        <v>19-Jul-2002</v>
      </c>
      <c r="N42" s="16">
        <v>45085</v>
      </c>
      <c r="O42" s="18">
        <f t="shared" si="3"/>
        <v>20</v>
      </c>
    </row>
    <row r="43" spans="1:15" x14ac:dyDescent="0.25">
      <c r="A43" s="12" t="s">
        <v>59</v>
      </c>
      <c r="B43" s="13">
        <v>2004</v>
      </c>
      <c r="C43" s="13" t="s">
        <v>32</v>
      </c>
      <c r="D43" s="13">
        <v>6</v>
      </c>
      <c r="E43" s="13">
        <v>0</v>
      </c>
      <c r="F43" s="20">
        <v>1135</v>
      </c>
      <c r="G43" s="13" t="s">
        <v>7</v>
      </c>
      <c r="H43" s="13" t="s">
        <v>7</v>
      </c>
      <c r="I43" s="13" t="s">
        <v>8</v>
      </c>
      <c r="J43" s="12" t="str">
        <f t="shared" si="0"/>
        <v>Oct</v>
      </c>
      <c r="K43" s="13">
        <f t="shared" si="4"/>
        <v>2004</v>
      </c>
      <c r="L43" s="13" t="str">
        <f t="shared" si="1"/>
        <v>R1013</v>
      </c>
      <c r="M43" s="13" t="str">
        <f t="shared" si="2"/>
        <v>6-Oct-2004</v>
      </c>
      <c r="N43" s="16">
        <v>45085</v>
      </c>
      <c r="O43" s="18">
        <f t="shared" si="3"/>
        <v>18</v>
      </c>
    </row>
    <row r="44" spans="1:15" x14ac:dyDescent="0.25">
      <c r="A44" s="12" t="s">
        <v>60</v>
      </c>
      <c r="B44" s="13">
        <v>2004</v>
      </c>
      <c r="C44" s="13" t="s">
        <v>13</v>
      </c>
      <c r="D44" s="13">
        <v>11</v>
      </c>
      <c r="E44" s="13">
        <v>0</v>
      </c>
      <c r="F44" s="20">
        <v>1135.94</v>
      </c>
      <c r="G44" s="13" t="s">
        <v>7</v>
      </c>
      <c r="H44" s="13" t="s">
        <v>7</v>
      </c>
      <c r="I44" s="13" t="s">
        <v>8</v>
      </c>
      <c r="J44" s="12" t="str">
        <f t="shared" si="0"/>
        <v>Jun</v>
      </c>
      <c r="K44" s="13">
        <f t="shared" si="4"/>
        <v>2004</v>
      </c>
      <c r="L44" s="13" t="str">
        <f t="shared" si="1"/>
        <v>R1013</v>
      </c>
      <c r="M44" s="13" t="str">
        <f t="shared" si="2"/>
        <v>11-Jun-2004</v>
      </c>
      <c r="N44" s="16">
        <v>45085</v>
      </c>
      <c r="O44" s="18">
        <f t="shared" si="3"/>
        <v>18</v>
      </c>
    </row>
    <row r="45" spans="1:15" x14ac:dyDescent="0.25">
      <c r="A45" s="12" t="s">
        <v>61</v>
      </c>
      <c r="B45" s="13">
        <v>2004</v>
      </c>
      <c r="C45" s="13" t="s">
        <v>10</v>
      </c>
      <c r="D45" s="13">
        <v>28</v>
      </c>
      <c r="E45" s="13">
        <v>0</v>
      </c>
      <c r="F45" s="20">
        <v>1136.4000000000001</v>
      </c>
      <c r="G45" s="13" t="s">
        <v>7</v>
      </c>
      <c r="H45" s="13" t="s">
        <v>7</v>
      </c>
      <c r="I45" s="13" t="s">
        <v>8</v>
      </c>
      <c r="J45" s="12" t="str">
        <f t="shared" si="0"/>
        <v>Nov</v>
      </c>
      <c r="K45" s="13">
        <f t="shared" si="4"/>
        <v>2004</v>
      </c>
      <c r="L45" s="13" t="str">
        <f t="shared" si="1"/>
        <v>R1013</v>
      </c>
      <c r="M45" s="13" t="str">
        <f t="shared" si="2"/>
        <v>28-Nov-2004</v>
      </c>
      <c r="N45" s="16">
        <v>45085</v>
      </c>
      <c r="O45" s="18">
        <f t="shared" si="3"/>
        <v>18</v>
      </c>
    </row>
    <row r="46" spans="1:15" x14ac:dyDescent="0.25">
      <c r="A46" s="12" t="s">
        <v>62</v>
      </c>
      <c r="B46" s="13">
        <v>2002</v>
      </c>
      <c r="C46" s="13" t="s">
        <v>30</v>
      </c>
      <c r="D46" s="13">
        <v>11</v>
      </c>
      <c r="E46" s="13">
        <v>0</v>
      </c>
      <c r="F46" s="20">
        <v>1137</v>
      </c>
      <c r="G46" s="13" t="s">
        <v>7</v>
      </c>
      <c r="H46" s="13" t="s">
        <v>11</v>
      </c>
      <c r="I46" s="13" t="s">
        <v>8</v>
      </c>
      <c r="J46" s="12" t="str">
        <f t="shared" si="0"/>
        <v>Aug</v>
      </c>
      <c r="K46" s="13">
        <f t="shared" si="4"/>
        <v>2002</v>
      </c>
      <c r="L46" s="13" t="str">
        <f t="shared" si="1"/>
        <v>R1013</v>
      </c>
      <c r="M46" s="13" t="str">
        <f t="shared" si="2"/>
        <v>11-Aug-2002</v>
      </c>
      <c r="N46" s="16">
        <v>45085</v>
      </c>
      <c r="O46" s="18">
        <f t="shared" si="3"/>
        <v>20</v>
      </c>
    </row>
    <row r="47" spans="1:15" x14ac:dyDescent="0.25">
      <c r="A47" s="14" t="s">
        <v>26</v>
      </c>
      <c r="B47" s="13">
        <v>2004</v>
      </c>
      <c r="C47" s="13" t="s">
        <v>10</v>
      </c>
      <c r="D47" s="13">
        <v>6</v>
      </c>
      <c r="E47" s="13">
        <v>0</v>
      </c>
      <c r="F47" s="20">
        <v>1137.01</v>
      </c>
      <c r="G47" s="13" t="s">
        <v>7</v>
      </c>
      <c r="H47" s="13" t="s">
        <v>11</v>
      </c>
      <c r="I47" s="13" t="s">
        <v>8</v>
      </c>
      <c r="J47" s="12" t="str">
        <f t="shared" si="0"/>
        <v>Nov</v>
      </c>
      <c r="K47" s="13">
        <f t="shared" si="4"/>
        <v>2004</v>
      </c>
      <c r="L47" s="13" t="str">
        <f t="shared" si="1"/>
        <v>R1013</v>
      </c>
      <c r="M47" s="13" t="str">
        <f t="shared" si="2"/>
        <v>6-Nov-2004</v>
      </c>
      <c r="N47" s="16">
        <v>45085</v>
      </c>
      <c r="O47" s="18">
        <f t="shared" si="3"/>
        <v>18</v>
      </c>
    </row>
    <row r="48" spans="1:15" x14ac:dyDescent="0.25">
      <c r="A48" s="12" t="s">
        <v>63</v>
      </c>
      <c r="B48" s="13">
        <v>2004</v>
      </c>
      <c r="C48" s="13" t="s">
        <v>32</v>
      </c>
      <c r="D48" s="13">
        <v>15</v>
      </c>
      <c r="E48" s="13">
        <v>0</v>
      </c>
      <c r="F48" s="20">
        <v>1137.01</v>
      </c>
      <c r="G48" s="13" t="s">
        <v>7</v>
      </c>
      <c r="H48" s="13" t="s">
        <v>11</v>
      </c>
      <c r="I48" s="13" t="s">
        <v>8</v>
      </c>
      <c r="J48" s="12" t="str">
        <f t="shared" si="0"/>
        <v>Oct</v>
      </c>
      <c r="K48" s="13">
        <f t="shared" si="4"/>
        <v>2004</v>
      </c>
      <c r="L48" s="13" t="str">
        <f t="shared" si="1"/>
        <v>R1013</v>
      </c>
      <c r="M48" s="13" t="str">
        <f t="shared" si="2"/>
        <v>15-Oct-2004</v>
      </c>
      <c r="N48" s="16">
        <v>45085</v>
      </c>
      <c r="O48" s="18">
        <f t="shared" si="3"/>
        <v>18</v>
      </c>
    </row>
    <row r="49" spans="1:15" x14ac:dyDescent="0.25">
      <c r="A49" s="12" t="s">
        <v>64</v>
      </c>
      <c r="B49" s="13">
        <v>2004</v>
      </c>
      <c r="C49" s="13" t="s">
        <v>10</v>
      </c>
      <c r="D49" s="13">
        <v>27</v>
      </c>
      <c r="E49" s="13">
        <v>0</v>
      </c>
      <c r="F49" s="20">
        <v>1137.47</v>
      </c>
      <c r="G49" s="13" t="s">
        <v>7</v>
      </c>
      <c r="H49" s="13" t="s">
        <v>6</v>
      </c>
      <c r="I49" s="13" t="s">
        <v>8</v>
      </c>
      <c r="J49" s="12" t="str">
        <f t="shared" si="0"/>
        <v>Nov</v>
      </c>
      <c r="K49" s="13">
        <f t="shared" si="4"/>
        <v>2004</v>
      </c>
      <c r="L49" s="13" t="str">
        <f t="shared" si="1"/>
        <v>R1013</v>
      </c>
      <c r="M49" s="13" t="str">
        <f t="shared" si="2"/>
        <v>27-Nov-2004</v>
      </c>
      <c r="N49" s="16">
        <v>45085</v>
      </c>
      <c r="O49" s="18">
        <f t="shared" si="3"/>
        <v>18</v>
      </c>
    </row>
    <row r="50" spans="1:15" x14ac:dyDescent="0.25">
      <c r="A50" s="12" t="s">
        <v>65</v>
      </c>
      <c r="B50" s="13">
        <v>2001</v>
      </c>
      <c r="C50" s="13" t="s">
        <v>32</v>
      </c>
      <c r="D50" s="13">
        <v>25</v>
      </c>
      <c r="E50" s="13">
        <v>0</v>
      </c>
      <c r="F50" s="20">
        <v>1141</v>
      </c>
      <c r="G50" s="13" t="s">
        <v>7</v>
      </c>
      <c r="H50" s="13" t="s">
        <v>11</v>
      </c>
      <c r="I50" s="13" t="s">
        <v>8</v>
      </c>
      <c r="J50" s="12" t="str">
        <f t="shared" si="0"/>
        <v>Oct</v>
      </c>
      <c r="K50" s="13">
        <f t="shared" si="4"/>
        <v>2001</v>
      </c>
      <c r="L50" s="13" t="str">
        <f t="shared" si="1"/>
        <v>R1013</v>
      </c>
      <c r="M50" s="13" t="str">
        <f t="shared" si="2"/>
        <v>25-Oct-2001</v>
      </c>
      <c r="N50" s="16">
        <v>45085</v>
      </c>
      <c r="O50" s="18">
        <f t="shared" si="3"/>
        <v>21</v>
      </c>
    </row>
    <row r="51" spans="1:15" x14ac:dyDescent="0.25">
      <c r="A51" s="12" t="s">
        <v>66</v>
      </c>
      <c r="B51" s="13">
        <v>2004</v>
      </c>
      <c r="C51" s="13" t="s">
        <v>15</v>
      </c>
      <c r="D51" s="13">
        <v>12</v>
      </c>
      <c r="E51" s="13">
        <v>0</v>
      </c>
      <c r="F51" s="20">
        <v>1141.45</v>
      </c>
      <c r="G51" s="13" t="s">
        <v>7</v>
      </c>
      <c r="H51" s="13" t="s">
        <v>7</v>
      </c>
      <c r="I51" s="13" t="s">
        <v>8</v>
      </c>
      <c r="J51" s="12" t="str">
        <f t="shared" si="0"/>
        <v>Sep</v>
      </c>
      <c r="K51" s="13">
        <f t="shared" si="4"/>
        <v>2004</v>
      </c>
      <c r="L51" s="13" t="str">
        <f t="shared" si="1"/>
        <v>R1013</v>
      </c>
      <c r="M51" s="13" t="str">
        <f t="shared" si="2"/>
        <v>12-Sep-2004</v>
      </c>
      <c r="N51" s="16">
        <v>45085</v>
      </c>
      <c r="O51" s="18">
        <f t="shared" si="3"/>
        <v>18</v>
      </c>
    </row>
    <row r="52" spans="1:15" x14ac:dyDescent="0.25">
      <c r="A52" s="12" t="s">
        <v>67</v>
      </c>
      <c r="B52" s="13">
        <v>2002</v>
      </c>
      <c r="C52" s="13" t="s">
        <v>32</v>
      </c>
      <c r="D52" s="13">
        <v>1</v>
      </c>
      <c r="E52" s="13">
        <v>0</v>
      </c>
      <c r="F52" s="20">
        <v>1142</v>
      </c>
      <c r="G52" s="13" t="s">
        <v>7</v>
      </c>
      <c r="H52" s="13" t="s">
        <v>6</v>
      </c>
      <c r="I52" s="13" t="s">
        <v>37</v>
      </c>
      <c r="J52" s="12" t="str">
        <f t="shared" si="0"/>
        <v>Oct</v>
      </c>
      <c r="K52" s="13">
        <f t="shared" si="4"/>
        <v>2002</v>
      </c>
      <c r="L52" s="13" t="str">
        <f t="shared" si="1"/>
        <v>R1011</v>
      </c>
      <c r="M52" s="13" t="str">
        <f t="shared" si="2"/>
        <v>1-Oct-2002</v>
      </c>
      <c r="N52" s="16">
        <v>45085</v>
      </c>
      <c r="O52" s="18">
        <f t="shared" si="3"/>
        <v>20</v>
      </c>
    </row>
    <row r="53" spans="1:15" x14ac:dyDescent="0.25">
      <c r="A53" s="12" t="s">
        <v>68</v>
      </c>
      <c r="B53" s="13">
        <v>2004</v>
      </c>
      <c r="C53" s="13" t="s">
        <v>13</v>
      </c>
      <c r="D53" s="13">
        <v>10</v>
      </c>
      <c r="E53" s="13">
        <v>0</v>
      </c>
      <c r="F53" s="20">
        <v>1146.8</v>
      </c>
      <c r="G53" s="13" t="s">
        <v>6</v>
      </c>
      <c r="H53" s="13" t="s">
        <v>6</v>
      </c>
      <c r="I53" s="13" t="s">
        <v>8</v>
      </c>
      <c r="J53" s="12" t="str">
        <f t="shared" si="0"/>
        <v>Jun</v>
      </c>
      <c r="K53" s="13">
        <f t="shared" si="4"/>
        <v>2004</v>
      </c>
      <c r="L53" s="13" t="str">
        <f t="shared" si="1"/>
        <v>R1013</v>
      </c>
      <c r="M53" s="13" t="str">
        <f t="shared" si="2"/>
        <v>10-Jun-2004</v>
      </c>
      <c r="N53" s="16">
        <v>45085</v>
      </c>
      <c r="O53" s="18">
        <f t="shared" si="3"/>
        <v>18</v>
      </c>
    </row>
    <row r="54" spans="1:15" x14ac:dyDescent="0.25">
      <c r="A54" s="12" t="s">
        <v>69</v>
      </c>
      <c r="B54" s="13">
        <v>2003</v>
      </c>
      <c r="C54" s="13" t="s">
        <v>13</v>
      </c>
      <c r="D54" s="13">
        <v>12</v>
      </c>
      <c r="E54" s="13">
        <v>0</v>
      </c>
      <c r="F54" s="20">
        <v>1149</v>
      </c>
      <c r="G54" s="13" t="s">
        <v>6</v>
      </c>
      <c r="H54" s="13" t="s">
        <v>11</v>
      </c>
      <c r="I54" s="13" t="s">
        <v>18</v>
      </c>
      <c r="J54" s="12" t="str">
        <f t="shared" si="0"/>
        <v>Jun</v>
      </c>
      <c r="K54" s="13">
        <f t="shared" si="4"/>
        <v>2003</v>
      </c>
      <c r="L54" s="13" t="str">
        <f t="shared" si="1"/>
        <v>R1012</v>
      </c>
      <c r="M54" s="13" t="str">
        <f t="shared" si="2"/>
        <v>12-Jun-2003</v>
      </c>
      <c r="N54" s="16">
        <v>45085</v>
      </c>
      <c r="O54" s="18">
        <f t="shared" si="3"/>
        <v>19</v>
      </c>
    </row>
    <row r="55" spans="1:15" x14ac:dyDescent="0.25">
      <c r="A55" s="12" t="s">
        <v>70</v>
      </c>
      <c r="B55" s="13">
        <v>2004</v>
      </c>
      <c r="C55" s="13" t="s">
        <v>5</v>
      </c>
      <c r="D55" s="13">
        <v>18</v>
      </c>
      <c r="E55" s="13">
        <v>0</v>
      </c>
      <c r="F55" s="20">
        <v>1149.4000000000001</v>
      </c>
      <c r="G55" s="13" t="s">
        <v>6</v>
      </c>
      <c r="H55" s="13" t="s">
        <v>6</v>
      </c>
      <c r="I55" s="13" t="s">
        <v>8</v>
      </c>
      <c r="J55" s="12" t="str">
        <f t="shared" si="0"/>
        <v>Jul</v>
      </c>
      <c r="K55" s="13">
        <f t="shared" si="4"/>
        <v>2004</v>
      </c>
      <c r="L55" s="13" t="str">
        <f t="shared" si="1"/>
        <v>R1013</v>
      </c>
      <c r="M55" s="13" t="str">
        <f t="shared" si="2"/>
        <v>18-Jul-2004</v>
      </c>
      <c r="N55" s="16">
        <v>45085</v>
      </c>
      <c r="O55" s="18">
        <f t="shared" si="3"/>
        <v>18</v>
      </c>
    </row>
    <row r="56" spans="1:15" x14ac:dyDescent="0.25">
      <c r="A56" s="12" t="s">
        <v>71</v>
      </c>
      <c r="B56" s="13">
        <v>1994</v>
      </c>
      <c r="C56" s="13" t="s">
        <v>5</v>
      </c>
      <c r="D56" s="13">
        <v>26</v>
      </c>
      <c r="E56" s="13">
        <v>0</v>
      </c>
      <c r="F56" s="20">
        <v>1158.32</v>
      </c>
      <c r="G56" s="13" t="s">
        <v>6</v>
      </c>
      <c r="H56" s="13" t="s">
        <v>11</v>
      </c>
      <c r="I56" s="13" t="s">
        <v>8</v>
      </c>
      <c r="J56" s="12" t="str">
        <f t="shared" si="0"/>
        <v>Jul</v>
      </c>
      <c r="K56" s="13">
        <f t="shared" si="4"/>
        <v>1994</v>
      </c>
      <c r="L56" s="13" t="str">
        <f t="shared" si="1"/>
        <v>R1013</v>
      </c>
      <c r="M56" s="13" t="str">
        <f t="shared" si="2"/>
        <v>26-Jul-1994</v>
      </c>
      <c r="N56" s="16">
        <v>45085</v>
      </c>
      <c r="O56" s="18">
        <f t="shared" si="3"/>
        <v>28</v>
      </c>
    </row>
    <row r="57" spans="1:15" x14ac:dyDescent="0.25">
      <c r="A57" s="12" t="s">
        <v>72</v>
      </c>
      <c r="B57" s="13">
        <v>2004</v>
      </c>
      <c r="C57" s="13" t="s">
        <v>10</v>
      </c>
      <c r="D57" s="13">
        <v>11</v>
      </c>
      <c r="E57" s="13">
        <v>0</v>
      </c>
      <c r="F57" s="20">
        <v>1163.46</v>
      </c>
      <c r="G57" s="13" t="s">
        <v>6</v>
      </c>
      <c r="H57" s="13" t="s">
        <v>7</v>
      </c>
      <c r="I57" s="13" t="s">
        <v>8</v>
      </c>
      <c r="J57" s="12" t="str">
        <f t="shared" si="0"/>
        <v>Nov</v>
      </c>
      <c r="K57" s="13">
        <f t="shared" si="4"/>
        <v>2004</v>
      </c>
      <c r="L57" s="13" t="str">
        <f t="shared" si="1"/>
        <v>R1013</v>
      </c>
      <c r="M57" s="13" t="str">
        <f t="shared" si="2"/>
        <v>11-Nov-2004</v>
      </c>
      <c r="N57" s="16">
        <v>45085</v>
      </c>
      <c r="O57" s="18">
        <f t="shared" si="3"/>
        <v>18</v>
      </c>
    </row>
    <row r="58" spans="1:15" x14ac:dyDescent="0.25">
      <c r="A58" s="12" t="s">
        <v>73</v>
      </c>
      <c r="B58" s="13">
        <v>2002</v>
      </c>
      <c r="C58" s="13" t="s">
        <v>13</v>
      </c>
      <c r="D58" s="13">
        <v>11</v>
      </c>
      <c r="E58" s="13">
        <v>0</v>
      </c>
      <c r="F58" s="20">
        <v>1165</v>
      </c>
      <c r="G58" s="13" t="s">
        <v>6</v>
      </c>
      <c r="H58" s="13" t="s">
        <v>7</v>
      </c>
      <c r="I58" s="13" t="s">
        <v>18</v>
      </c>
      <c r="J58" s="12" t="str">
        <f t="shared" si="0"/>
        <v>Jun</v>
      </c>
      <c r="K58" s="13">
        <f t="shared" si="4"/>
        <v>2002</v>
      </c>
      <c r="L58" s="13" t="str">
        <f t="shared" si="1"/>
        <v>R1012</v>
      </c>
      <c r="M58" s="13" t="str">
        <f t="shared" si="2"/>
        <v>11-Jun-2002</v>
      </c>
      <c r="N58" s="16">
        <v>45085</v>
      </c>
      <c r="O58" s="18">
        <f t="shared" si="3"/>
        <v>20</v>
      </c>
    </row>
    <row r="59" spans="1:15" x14ac:dyDescent="0.25">
      <c r="A59" s="12" t="s">
        <v>74</v>
      </c>
      <c r="B59" s="13">
        <v>2001</v>
      </c>
      <c r="C59" s="13" t="s">
        <v>10</v>
      </c>
      <c r="D59" s="13">
        <v>12</v>
      </c>
      <c r="E59" s="13">
        <v>0</v>
      </c>
      <c r="F59" s="20">
        <v>1167</v>
      </c>
      <c r="G59" s="13" t="s">
        <v>6</v>
      </c>
      <c r="H59" s="13" t="s">
        <v>11</v>
      </c>
      <c r="I59" s="13" t="s">
        <v>8</v>
      </c>
      <c r="J59" s="12" t="str">
        <f t="shared" si="0"/>
        <v>Nov</v>
      </c>
      <c r="K59" s="13">
        <f t="shared" si="4"/>
        <v>2001</v>
      </c>
      <c r="L59" s="13" t="str">
        <f t="shared" si="1"/>
        <v>R1013</v>
      </c>
      <c r="M59" s="13" t="str">
        <f t="shared" si="2"/>
        <v>12-Nov-2001</v>
      </c>
      <c r="N59" s="16">
        <v>45085</v>
      </c>
      <c r="O59" s="18">
        <f t="shared" si="3"/>
        <v>21</v>
      </c>
    </row>
    <row r="60" spans="1:15" x14ac:dyDescent="0.25">
      <c r="A60" s="12" t="s">
        <v>75</v>
      </c>
      <c r="B60" s="13">
        <v>1996</v>
      </c>
      <c r="C60" s="13" t="s">
        <v>30</v>
      </c>
      <c r="D60" s="13">
        <v>11</v>
      </c>
      <c r="E60" s="13">
        <v>0</v>
      </c>
      <c r="F60" s="20">
        <v>1178</v>
      </c>
      <c r="G60" s="13" t="s">
        <v>6</v>
      </c>
      <c r="H60" s="13" t="s">
        <v>7</v>
      </c>
      <c r="I60" s="13" t="s">
        <v>8</v>
      </c>
      <c r="J60" s="12" t="str">
        <f t="shared" si="0"/>
        <v>Aug</v>
      </c>
      <c r="K60" s="13">
        <f t="shared" si="4"/>
        <v>1996</v>
      </c>
      <c r="L60" s="13" t="str">
        <f t="shared" si="1"/>
        <v>R1013</v>
      </c>
      <c r="M60" s="13" t="str">
        <f t="shared" si="2"/>
        <v>11-Aug-1996</v>
      </c>
      <c r="N60" s="16">
        <v>45085</v>
      </c>
      <c r="O60" s="18">
        <f t="shared" si="3"/>
        <v>26</v>
      </c>
    </row>
    <row r="61" spans="1:15" x14ac:dyDescent="0.25">
      <c r="A61" s="12" t="s">
        <v>76</v>
      </c>
      <c r="B61" s="13">
        <v>1997</v>
      </c>
      <c r="C61" s="13" t="s">
        <v>13</v>
      </c>
      <c r="D61" s="13">
        <v>28</v>
      </c>
      <c r="E61" s="13">
        <v>0</v>
      </c>
      <c r="F61" s="20">
        <v>1178.07</v>
      </c>
      <c r="G61" s="13" t="s">
        <v>6</v>
      </c>
      <c r="H61" s="13" t="s">
        <v>6</v>
      </c>
      <c r="I61" s="13" t="s">
        <v>8</v>
      </c>
      <c r="J61" s="12" t="str">
        <f t="shared" si="0"/>
        <v>Jun</v>
      </c>
      <c r="K61" s="13">
        <f t="shared" si="4"/>
        <v>1997</v>
      </c>
      <c r="L61" s="13" t="str">
        <f t="shared" si="1"/>
        <v>R1013</v>
      </c>
      <c r="M61" s="13" t="str">
        <f t="shared" si="2"/>
        <v>28-Jun-1997</v>
      </c>
      <c r="N61" s="16">
        <v>45085</v>
      </c>
      <c r="O61" s="18">
        <f t="shared" si="3"/>
        <v>25</v>
      </c>
    </row>
    <row r="62" spans="1:15" x14ac:dyDescent="0.25">
      <c r="A62" s="12" t="s">
        <v>77</v>
      </c>
      <c r="B62" s="13">
        <v>2002</v>
      </c>
      <c r="C62" s="13" t="s">
        <v>30</v>
      </c>
      <c r="D62" s="13">
        <v>26</v>
      </c>
      <c r="E62" s="13">
        <v>0</v>
      </c>
      <c r="F62" s="20">
        <v>1191</v>
      </c>
      <c r="G62" s="13" t="s">
        <v>6</v>
      </c>
      <c r="H62" s="13" t="s">
        <v>11</v>
      </c>
      <c r="I62" s="13" t="s">
        <v>8</v>
      </c>
      <c r="J62" s="12" t="str">
        <f t="shared" si="0"/>
        <v>Aug</v>
      </c>
      <c r="K62" s="13">
        <f t="shared" si="4"/>
        <v>2002</v>
      </c>
      <c r="L62" s="13" t="str">
        <f t="shared" si="1"/>
        <v>R1013</v>
      </c>
      <c r="M62" s="13" t="str">
        <f t="shared" si="2"/>
        <v>26-Aug-2002</v>
      </c>
      <c r="N62" s="16">
        <v>45085</v>
      </c>
      <c r="O62" s="18">
        <f t="shared" si="3"/>
        <v>20</v>
      </c>
    </row>
    <row r="63" spans="1:15" x14ac:dyDescent="0.25">
      <c r="A63" s="12" t="s">
        <v>78</v>
      </c>
      <c r="B63" s="13">
        <v>1999</v>
      </c>
      <c r="C63" s="13" t="s">
        <v>13</v>
      </c>
      <c r="D63" s="13">
        <v>28</v>
      </c>
      <c r="E63" s="13">
        <v>0</v>
      </c>
      <c r="F63" s="20">
        <v>1200</v>
      </c>
      <c r="G63" s="13" t="s">
        <v>6</v>
      </c>
      <c r="H63" s="13" t="s">
        <v>7</v>
      </c>
      <c r="I63" s="13" t="s">
        <v>18</v>
      </c>
      <c r="J63" s="12" t="str">
        <f t="shared" si="0"/>
        <v>Jun</v>
      </c>
      <c r="K63" s="13">
        <f t="shared" si="4"/>
        <v>1999</v>
      </c>
      <c r="L63" s="13" t="str">
        <f t="shared" si="1"/>
        <v>R1012</v>
      </c>
      <c r="M63" s="13" t="str">
        <f t="shared" si="2"/>
        <v>28-Jun-1999</v>
      </c>
      <c r="N63" s="16">
        <v>45085</v>
      </c>
      <c r="O63" s="18">
        <f t="shared" si="3"/>
        <v>23</v>
      </c>
    </row>
    <row r="64" spans="1:15" x14ac:dyDescent="0.25">
      <c r="A64" s="12" t="s">
        <v>79</v>
      </c>
      <c r="B64" s="13">
        <v>1992</v>
      </c>
      <c r="C64" s="13" t="s">
        <v>32</v>
      </c>
      <c r="D64" s="13">
        <v>6</v>
      </c>
      <c r="E64" s="13">
        <v>0</v>
      </c>
      <c r="F64" s="20">
        <v>1200.55</v>
      </c>
      <c r="G64" s="13" t="s">
        <v>6</v>
      </c>
      <c r="H64" s="13" t="s">
        <v>7</v>
      </c>
      <c r="I64" s="13" t="s">
        <v>8</v>
      </c>
      <c r="J64" s="12" t="str">
        <f t="shared" si="0"/>
        <v>Oct</v>
      </c>
      <c r="K64" s="13">
        <f t="shared" si="4"/>
        <v>1992</v>
      </c>
      <c r="L64" s="13" t="str">
        <f t="shared" si="1"/>
        <v>R1013</v>
      </c>
      <c r="M64" s="13" t="str">
        <f t="shared" si="2"/>
        <v>6-Oct-1992</v>
      </c>
      <c r="N64" s="16">
        <v>45085</v>
      </c>
      <c r="O64" s="18">
        <f t="shared" si="3"/>
        <v>30</v>
      </c>
    </row>
    <row r="65" spans="1:15" x14ac:dyDescent="0.25">
      <c r="A65" s="12" t="s">
        <v>80</v>
      </c>
      <c r="B65" s="13">
        <v>2004</v>
      </c>
      <c r="C65" s="13" t="s">
        <v>13</v>
      </c>
      <c r="D65" s="13">
        <v>2</v>
      </c>
      <c r="E65" s="13">
        <v>0</v>
      </c>
      <c r="F65" s="20">
        <v>1210</v>
      </c>
      <c r="G65" s="13" t="s">
        <v>6</v>
      </c>
      <c r="H65" s="13" t="s">
        <v>11</v>
      </c>
      <c r="I65" s="13" t="s">
        <v>8</v>
      </c>
      <c r="J65" s="12" t="str">
        <f t="shared" si="0"/>
        <v>Jun</v>
      </c>
      <c r="K65" s="13">
        <f t="shared" si="4"/>
        <v>2004</v>
      </c>
      <c r="L65" s="13" t="str">
        <f t="shared" si="1"/>
        <v>R1013</v>
      </c>
      <c r="M65" s="13" t="str">
        <f t="shared" si="2"/>
        <v>2-Jun-2004</v>
      </c>
      <c r="N65" s="16">
        <v>45085</v>
      </c>
      <c r="O65" s="18">
        <f t="shared" si="3"/>
        <v>19</v>
      </c>
    </row>
    <row r="66" spans="1:15" x14ac:dyDescent="0.25">
      <c r="A66" s="12" t="s">
        <v>81</v>
      </c>
      <c r="B66" s="13">
        <v>1996</v>
      </c>
      <c r="C66" s="13" t="s">
        <v>10</v>
      </c>
      <c r="D66" s="13">
        <v>4</v>
      </c>
      <c r="E66" s="13">
        <v>0</v>
      </c>
      <c r="F66" s="20">
        <v>1220</v>
      </c>
      <c r="G66" s="13" t="s">
        <v>6</v>
      </c>
      <c r="H66" s="13" t="s">
        <v>7</v>
      </c>
      <c r="I66" s="13" t="s">
        <v>18</v>
      </c>
      <c r="J66" s="12" t="str">
        <f t="shared" ref="J66:J129" si="5">IF($C66="?","Sep",$C66)</f>
        <v>Nov</v>
      </c>
      <c r="K66" s="13">
        <f t="shared" si="4"/>
        <v>1996</v>
      </c>
      <c r="L66" s="13" t="str">
        <f t="shared" ref="L66:L129" si="6">IF(I66="?","Unknown",I66)</f>
        <v>R1012</v>
      </c>
      <c r="M66" s="13" t="str">
        <f t="shared" ref="M66:M129" si="7">CONCATENATE(D66,"-",J66,"-",K66)</f>
        <v>4-Nov-1996</v>
      </c>
      <c r="N66" s="16">
        <v>45085</v>
      </c>
      <c r="O66" s="18">
        <f t="shared" ref="O66:O129" si="8">DATEDIF(M66,N66,"Y")</f>
        <v>26</v>
      </c>
    </row>
    <row r="67" spans="1:15" x14ac:dyDescent="0.25">
      <c r="A67" s="12" t="s">
        <v>82</v>
      </c>
      <c r="B67" s="13">
        <v>2004</v>
      </c>
      <c r="C67" s="13" t="s">
        <v>5</v>
      </c>
      <c r="D67" s="13">
        <v>9</v>
      </c>
      <c r="E67" s="13">
        <v>0</v>
      </c>
      <c r="F67" s="20">
        <v>1224</v>
      </c>
      <c r="G67" s="13" t="s">
        <v>6</v>
      </c>
      <c r="H67" s="13" t="s">
        <v>11</v>
      </c>
      <c r="I67" s="13" t="s">
        <v>8</v>
      </c>
      <c r="J67" s="12" t="str">
        <f t="shared" si="5"/>
        <v>Jul</v>
      </c>
      <c r="K67" s="13">
        <f t="shared" ref="K67:K130" si="9">IF(B67="?",ROUND(AVERAGE($B$2:$B$2339),0),B67)</f>
        <v>2004</v>
      </c>
      <c r="L67" s="13" t="str">
        <f t="shared" si="6"/>
        <v>R1013</v>
      </c>
      <c r="M67" s="13" t="str">
        <f t="shared" si="7"/>
        <v>9-Jul-2004</v>
      </c>
      <c r="N67" s="16">
        <v>45085</v>
      </c>
      <c r="O67" s="18">
        <f t="shared" si="8"/>
        <v>18</v>
      </c>
    </row>
    <row r="68" spans="1:15" x14ac:dyDescent="0.25">
      <c r="A68" s="12" t="s">
        <v>83</v>
      </c>
      <c r="B68" s="13">
        <v>2004</v>
      </c>
      <c r="C68" s="13" t="s">
        <v>32</v>
      </c>
      <c r="D68" s="13">
        <v>16</v>
      </c>
      <c r="E68" s="13">
        <v>0</v>
      </c>
      <c r="F68" s="20">
        <v>1228</v>
      </c>
      <c r="G68" s="13" t="s">
        <v>6</v>
      </c>
      <c r="H68" s="13" t="s">
        <v>11</v>
      </c>
      <c r="I68" s="13" t="s">
        <v>18</v>
      </c>
      <c r="J68" s="12" t="str">
        <f t="shared" si="5"/>
        <v>Oct</v>
      </c>
      <c r="K68" s="13">
        <f t="shared" si="9"/>
        <v>2004</v>
      </c>
      <c r="L68" s="13" t="str">
        <f t="shared" si="6"/>
        <v>R1012</v>
      </c>
      <c r="M68" s="13" t="str">
        <f t="shared" si="7"/>
        <v>16-Oct-2004</v>
      </c>
      <c r="N68" s="16">
        <v>45085</v>
      </c>
      <c r="O68" s="18">
        <f t="shared" si="8"/>
        <v>18</v>
      </c>
    </row>
    <row r="69" spans="1:15" x14ac:dyDescent="0.25">
      <c r="A69" s="12" t="s">
        <v>84</v>
      </c>
      <c r="B69" s="13">
        <v>1998</v>
      </c>
      <c r="C69" s="13" t="s">
        <v>5</v>
      </c>
      <c r="D69" s="13">
        <v>13</v>
      </c>
      <c r="E69" s="13">
        <v>0</v>
      </c>
      <c r="F69" s="20">
        <v>1234</v>
      </c>
      <c r="G69" s="13" t="s">
        <v>6</v>
      </c>
      <c r="H69" s="13" t="s">
        <v>11</v>
      </c>
      <c r="I69" s="13" t="s">
        <v>8</v>
      </c>
      <c r="J69" s="12" t="str">
        <f t="shared" si="5"/>
        <v>Jul</v>
      </c>
      <c r="K69" s="13">
        <f t="shared" si="9"/>
        <v>1998</v>
      </c>
      <c r="L69" s="13" t="str">
        <f t="shared" si="6"/>
        <v>R1013</v>
      </c>
      <c r="M69" s="13" t="str">
        <f t="shared" si="7"/>
        <v>13-Jul-1998</v>
      </c>
      <c r="N69" s="16">
        <v>45085</v>
      </c>
      <c r="O69" s="18">
        <f t="shared" si="8"/>
        <v>24</v>
      </c>
    </row>
    <row r="70" spans="1:15" x14ac:dyDescent="0.25">
      <c r="A70" s="12" t="s">
        <v>85</v>
      </c>
      <c r="B70" s="13">
        <v>2002</v>
      </c>
      <c r="C70" s="13" t="s">
        <v>25</v>
      </c>
      <c r="D70" s="13">
        <v>12</v>
      </c>
      <c r="E70" s="13">
        <v>0</v>
      </c>
      <c r="F70" s="20">
        <v>1237</v>
      </c>
      <c r="G70" s="13" t="s">
        <v>6</v>
      </c>
      <c r="H70" s="13" t="s">
        <v>6</v>
      </c>
      <c r="I70" s="13" t="s">
        <v>8</v>
      </c>
      <c r="J70" s="12" t="str">
        <f t="shared" si="5"/>
        <v>Dec</v>
      </c>
      <c r="K70" s="13">
        <f t="shared" si="9"/>
        <v>2002</v>
      </c>
      <c r="L70" s="13" t="str">
        <f t="shared" si="6"/>
        <v>R1013</v>
      </c>
      <c r="M70" s="13" t="str">
        <f t="shared" si="7"/>
        <v>12-Dec-2002</v>
      </c>
      <c r="N70" s="16">
        <v>45085</v>
      </c>
      <c r="O70" s="18">
        <f t="shared" si="8"/>
        <v>20</v>
      </c>
    </row>
    <row r="71" spans="1:15" x14ac:dyDescent="0.25">
      <c r="A71" s="12" t="s">
        <v>86</v>
      </c>
      <c r="B71" s="13">
        <v>1998</v>
      </c>
      <c r="C71" s="13" t="s">
        <v>32</v>
      </c>
      <c r="D71" s="13">
        <v>11</v>
      </c>
      <c r="E71" s="13">
        <v>0</v>
      </c>
      <c r="F71" s="20">
        <v>1240</v>
      </c>
      <c r="G71" s="13" t="s">
        <v>6</v>
      </c>
      <c r="H71" s="13" t="s">
        <v>11</v>
      </c>
      <c r="I71" s="13" t="s">
        <v>18</v>
      </c>
      <c r="J71" s="12" t="str">
        <f t="shared" si="5"/>
        <v>Oct</v>
      </c>
      <c r="K71" s="13">
        <f t="shared" si="9"/>
        <v>1998</v>
      </c>
      <c r="L71" s="13" t="str">
        <f t="shared" si="6"/>
        <v>R1012</v>
      </c>
      <c r="M71" s="13" t="str">
        <f t="shared" si="7"/>
        <v>11-Oct-1998</v>
      </c>
      <c r="N71" s="16">
        <v>45085</v>
      </c>
      <c r="O71" s="18">
        <f t="shared" si="8"/>
        <v>24</v>
      </c>
    </row>
    <row r="72" spans="1:15" x14ac:dyDescent="0.25">
      <c r="A72" s="12" t="s">
        <v>87</v>
      </c>
      <c r="B72" s="13">
        <v>2002</v>
      </c>
      <c r="C72" s="13" t="s">
        <v>5</v>
      </c>
      <c r="D72" s="13">
        <v>1</v>
      </c>
      <c r="E72" s="13">
        <v>0</v>
      </c>
      <c r="F72" s="20">
        <v>1241</v>
      </c>
      <c r="G72" s="13" t="s">
        <v>6</v>
      </c>
      <c r="H72" s="13" t="s">
        <v>6</v>
      </c>
      <c r="I72" s="13" t="s">
        <v>8</v>
      </c>
      <c r="J72" s="12" t="str">
        <f t="shared" si="5"/>
        <v>Jul</v>
      </c>
      <c r="K72" s="13">
        <f t="shared" si="9"/>
        <v>2002</v>
      </c>
      <c r="L72" s="13" t="str">
        <f t="shared" si="6"/>
        <v>R1013</v>
      </c>
      <c r="M72" s="13" t="str">
        <f t="shared" si="7"/>
        <v>1-Jul-2002</v>
      </c>
      <c r="N72" s="16">
        <v>45085</v>
      </c>
      <c r="O72" s="18">
        <f t="shared" si="8"/>
        <v>20</v>
      </c>
    </row>
    <row r="73" spans="1:15" x14ac:dyDescent="0.25">
      <c r="A73" s="12" t="s">
        <v>88</v>
      </c>
      <c r="B73" s="13">
        <v>2003</v>
      </c>
      <c r="C73" s="13" t="s">
        <v>30</v>
      </c>
      <c r="D73" s="13">
        <v>2</v>
      </c>
      <c r="E73" s="13">
        <v>0</v>
      </c>
      <c r="F73" s="20">
        <v>1241.57</v>
      </c>
      <c r="G73" s="13" t="s">
        <v>6</v>
      </c>
      <c r="H73" s="13" t="s">
        <v>6</v>
      </c>
      <c r="I73" s="13" t="s">
        <v>37</v>
      </c>
      <c r="J73" s="12" t="str">
        <f t="shared" si="5"/>
        <v>Aug</v>
      </c>
      <c r="K73" s="13">
        <f t="shared" si="9"/>
        <v>2003</v>
      </c>
      <c r="L73" s="13" t="str">
        <f t="shared" si="6"/>
        <v>R1011</v>
      </c>
      <c r="M73" s="13" t="str">
        <f t="shared" si="7"/>
        <v>2-Aug-2003</v>
      </c>
      <c r="N73" s="16">
        <v>45085</v>
      </c>
      <c r="O73" s="18">
        <f t="shared" si="8"/>
        <v>19</v>
      </c>
    </row>
    <row r="74" spans="1:15" x14ac:dyDescent="0.25">
      <c r="A74" s="12" t="s">
        <v>89</v>
      </c>
      <c r="B74" s="13">
        <v>2003</v>
      </c>
      <c r="C74" s="13" t="s">
        <v>15</v>
      </c>
      <c r="D74" s="13">
        <v>15</v>
      </c>
      <c r="E74" s="13">
        <v>0</v>
      </c>
      <c r="F74" s="20">
        <v>1242.26</v>
      </c>
      <c r="G74" s="13" t="s">
        <v>6</v>
      </c>
      <c r="H74" s="13" t="s">
        <v>11</v>
      </c>
      <c r="I74" s="13" t="s">
        <v>37</v>
      </c>
      <c r="J74" s="12" t="str">
        <f t="shared" si="5"/>
        <v>Sep</v>
      </c>
      <c r="K74" s="13">
        <f t="shared" si="9"/>
        <v>2003</v>
      </c>
      <c r="L74" s="13" t="str">
        <f t="shared" si="6"/>
        <v>R1011</v>
      </c>
      <c r="M74" s="13" t="str">
        <f t="shared" si="7"/>
        <v>15-Sep-2003</v>
      </c>
      <c r="N74" s="16">
        <v>45085</v>
      </c>
      <c r="O74" s="18">
        <f t="shared" si="8"/>
        <v>19</v>
      </c>
    </row>
    <row r="75" spans="1:15" x14ac:dyDescent="0.25">
      <c r="A75" s="12" t="s">
        <v>90</v>
      </c>
      <c r="B75" s="13">
        <v>2003</v>
      </c>
      <c r="C75" s="13" t="s">
        <v>15</v>
      </c>
      <c r="D75" s="13">
        <v>8</v>
      </c>
      <c r="E75" s="13">
        <v>0</v>
      </c>
      <c r="F75" s="20">
        <v>1242.82</v>
      </c>
      <c r="G75" s="13" t="s">
        <v>6</v>
      </c>
      <c r="H75" s="13" t="s">
        <v>11</v>
      </c>
      <c r="I75" s="13" t="s">
        <v>37</v>
      </c>
      <c r="J75" s="12" t="str">
        <f t="shared" si="5"/>
        <v>Sep</v>
      </c>
      <c r="K75" s="13">
        <f t="shared" si="9"/>
        <v>2003</v>
      </c>
      <c r="L75" s="13" t="str">
        <f t="shared" si="6"/>
        <v>R1011</v>
      </c>
      <c r="M75" s="13" t="str">
        <f t="shared" si="7"/>
        <v>8-Sep-2003</v>
      </c>
      <c r="N75" s="16">
        <v>45085</v>
      </c>
      <c r="O75" s="18">
        <f t="shared" si="8"/>
        <v>19</v>
      </c>
    </row>
    <row r="76" spans="1:15" x14ac:dyDescent="0.25">
      <c r="A76" s="12" t="s">
        <v>91</v>
      </c>
      <c r="B76" s="13">
        <v>2003</v>
      </c>
      <c r="C76" s="13" t="s">
        <v>15</v>
      </c>
      <c r="D76" s="13">
        <v>15</v>
      </c>
      <c r="E76" s="13">
        <v>0</v>
      </c>
      <c r="F76" s="20">
        <v>1252.4100000000001</v>
      </c>
      <c r="G76" s="13" t="s">
        <v>6</v>
      </c>
      <c r="H76" s="13" t="s">
        <v>7</v>
      </c>
      <c r="I76" s="13" t="s">
        <v>37</v>
      </c>
      <c r="J76" s="12" t="str">
        <f t="shared" si="5"/>
        <v>Sep</v>
      </c>
      <c r="K76" s="13">
        <f t="shared" si="9"/>
        <v>2003</v>
      </c>
      <c r="L76" s="13" t="str">
        <f t="shared" si="6"/>
        <v>R1011</v>
      </c>
      <c r="M76" s="13" t="str">
        <f t="shared" si="7"/>
        <v>15-Sep-2003</v>
      </c>
      <c r="N76" s="16">
        <v>45085</v>
      </c>
      <c r="O76" s="18">
        <f t="shared" si="8"/>
        <v>19</v>
      </c>
    </row>
    <row r="77" spans="1:15" x14ac:dyDescent="0.25">
      <c r="A77" s="12" t="s">
        <v>92</v>
      </c>
      <c r="B77" s="13">
        <v>1997</v>
      </c>
      <c r="C77" s="13" t="s">
        <v>10</v>
      </c>
      <c r="D77" s="13">
        <v>4</v>
      </c>
      <c r="E77" s="13">
        <v>0</v>
      </c>
      <c r="F77" s="20">
        <v>1253</v>
      </c>
      <c r="G77" s="13" t="s">
        <v>6</v>
      </c>
      <c r="H77" s="13" t="s">
        <v>6</v>
      </c>
      <c r="I77" s="13" t="s">
        <v>8</v>
      </c>
      <c r="J77" s="12" t="str">
        <f t="shared" si="5"/>
        <v>Nov</v>
      </c>
      <c r="K77" s="13">
        <f t="shared" si="9"/>
        <v>1997</v>
      </c>
      <c r="L77" s="13" t="str">
        <f t="shared" si="6"/>
        <v>R1013</v>
      </c>
      <c r="M77" s="13" t="str">
        <f t="shared" si="7"/>
        <v>4-Nov-1997</v>
      </c>
      <c r="N77" s="16">
        <v>45085</v>
      </c>
      <c r="O77" s="18">
        <f t="shared" si="8"/>
        <v>25</v>
      </c>
    </row>
    <row r="78" spans="1:15" x14ac:dyDescent="0.25">
      <c r="A78" s="12" t="s">
        <v>93</v>
      </c>
      <c r="B78" s="13">
        <v>2003</v>
      </c>
      <c r="C78" s="13" t="s">
        <v>25</v>
      </c>
      <c r="D78" s="13">
        <v>10</v>
      </c>
      <c r="E78" s="13">
        <v>0</v>
      </c>
      <c r="F78" s="20">
        <v>1253.94</v>
      </c>
      <c r="G78" s="13" t="s">
        <v>6</v>
      </c>
      <c r="H78" s="13" t="s">
        <v>6</v>
      </c>
      <c r="I78" s="13" t="s">
        <v>37</v>
      </c>
      <c r="J78" s="12" t="str">
        <f t="shared" si="5"/>
        <v>Dec</v>
      </c>
      <c r="K78" s="13">
        <f t="shared" si="9"/>
        <v>2003</v>
      </c>
      <c r="L78" s="13" t="str">
        <f t="shared" si="6"/>
        <v>R1011</v>
      </c>
      <c r="M78" s="13" t="str">
        <f t="shared" si="7"/>
        <v>10-Dec-2003</v>
      </c>
      <c r="N78" s="16">
        <v>45085</v>
      </c>
      <c r="O78" s="18">
        <f t="shared" si="8"/>
        <v>19</v>
      </c>
    </row>
    <row r="79" spans="1:15" x14ac:dyDescent="0.25">
      <c r="A79" s="12" t="s">
        <v>94</v>
      </c>
      <c r="B79" s="13">
        <v>2003</v>
      </c>
      <c r="C79" s="13" t="s">
        <v>32</v>
      </c>
      <c r="D79" s="13">
        <v>13</v>
      </c>
      <c r="E79" s="13">
        <v>0</v>
      </c>
      <c r="F79" s="20">
        <v>1256.3</v>
      </c>
      <c r="G79" s="13" t="s">
        <v>6</v>
      </c>
      <c r="H79" s="13" t="s">
        <v>7</v>
      </c>
      <c r="I79" s="13" t="s">
        <v>37</v>
      </c>
      <c r="J79" s="12" t="str">
        <f t="shared" si="5"/>
        <v>Oct</v>
      </c>
      <c r="K79" s="13">
        <f t="shared" si="9"/>
        <v>2003</v>
      </c>
      <c r="L79" s="13" t="str">
        <f t="shared" si="6"/>
        <v>R1011</v>
      </c>
      <c r="M79" s="13" t="str">
        <f t="shared" si="7"/>
        <v>13-Oct-2003</v>
      </c>
      <c r="N79" s="16">
        <v>45085</v>
      </c>
      <c r="O79" s="18">
        <f t="shared" si="8"/>
        <v>19</v>
      </c>
    </row>
    <row r="80" spans="1:15" x14ac:dyDescent="0.25">
      <c r="A80" s="12" t="s">
        <v>95</v>
      </c>
      <c r="B80" s="13">
        <v>2003</v>
      </c>
      <c r="C80" s="13" t="s">
        <v>32</v>
      </c>
      <c r="D80" s="13">
        <v>30</v>
      </c>
      <c r="E80" s="13">
        <v>0</v>
      </c>
      <c r="F80" s="20">
        <v>1261.44</v>
      </c>
      <c r="G80" s="13" t="s">
        <v>6</v>
      </c>
      <c r="H80" s="13" t="s">
        <v>7</v>
      </c>
      <c r="I80" s="13" t="s">
        <v>37</v>
      </c>
      <c r="J80" s="12" t="str">
        <f t="shared" si="5"/>
        <v>Oct</v>
      </c>
      <c r="K80" s="13">
        <f t="shared" si="9"/>
        <v>2003</v>
      </c>
      <c r="L80" s="13" t="str">
        <f t="shared" si="6"/>
        <v>R1011</v>
      </c>
      <c r="M80" s="13" t="str">
        <f t="shared" si="7"/>
        <v>30-Oct-2003</v>
      </c>
      <c r="N80" s="16">
        <v>45085</v>
      </c>
      <c r="O80" s="18">
        <f t="shared" si="8"/>
        <v>19</v>
      </c>
    </row>
    <row r="81" spans="1:15" x14ac:dyDescent="0.25">
      <c r="A81" s="12" t="s">
        <v>96</v>
      </c>
      <c r="B81" s="13">
        <v>2003</v>
      </c>
      <c r="C81" s="13" t="s">
        <v>30</v>
      </c>
      <c r="D81" s="13">
        <v>15</v>
      </c>
      <c r="E81" s="13">
        <v>0</v>
      </c>
      <c r="F81" s="20">
        <v>1261.8599999999999</v>
      </c>
      <c r="G81" s="13" t="s">
        <v>6</v>
      </c>
      <c r="H81" s="13" t="s">
        <v>7</v>
      </c>
      <c r="I81" s="13" t="s">
        <v>37</v>
      </c>
      <c r="J81" s="12" t="str">
        <f t="shared" si="5"/>
        <v>Aug</v>
      </c>
      <c r="K81" s="13">
        <f t="shared" si="9"/>
        <v>2003</v>
      </c>
      <c r="L81" s="13" t="str">
        <f t="shared" si="6"/>
        <v>R1011</v>
      </c>
      <c r="M81" s="13" t="str">
        <f t="shared" si="7"/>
        <v>15-Aug-2003</v>
      </c>
      <c r="N81" s="16">
        <v>45085</v>
      </c>
      <c r="O81" s="18">
        <f t="shared" si="8"/>
        <v>19</v>
      </c>
    </row>
    <row r="82" spans="1:15" x14ac:dyDescent="0.25">
      <c r="A82" s="12" t="s">
        <v>97</v>
      </c>
      <c r="B82" s="13">
        <v>2003</v>
      </c>
      <c r="C82" s="13" t="s">
        <v>10</v>
      </c>
      <c r="D82" s="13">
        <v>21</v>
      </c>
      <c r="E82" s="13">
        <v>0</v>
      </c>
      <c r="F82" s="20">
        <v>1263.25</v>
      </c>
      <c r="G82" s="13" t="s">
        <v>6</v>
      </c>
      <c r="H82" s="13" t="s">
        <v>7</v>
      </c>
      <c r="I82" s="13" t="s">
        <v>37</v>
      </c>
      <c r="J82" s="12" t="str">
        <f t="shared" si="5"/>
        <v>Nov</v>
      </c>
      <c r="K82" s="13">
        <f t="shared" si="9"/>
        <v>2003</v>
      </c>
      <c r="L82" s="13" t="str">
        <f t="shared" si="6"/>
        <v>R1011</v>
      </c>
      <c r="M82" s="13" t="str">
        <f t="shared" si="7"/>
        <v>21-Nov-2003</v>
      </c>
      <c r="N82" s="16">
        <v>45085</v>
      </c>
      <c r="O82" s="18">
        <f t="shared" si="8"/>
        <v>19</v>
      </c>
    </row>
    <row r="83" spans="1:15" x14ac:dyDescent="0.25">
      <c r="A83" s="12" t="s">
        <v>98</v>
      </c>
      <c r="B83" s="13">
        <v>2002</v>
      </c>
      <c r="C83" s="13" t="s">
        <v>25</v>
      </c>
      <c r="D83" s="13">
        <v>4</v>
      </c>
      <c r="E83" s="13">
        <v>0</v>
      </c>
      <c r="F83" s="20">
        <v>1267</v>
      </c>
      <c r="G83" s="13" t="s">
        <v>6</v>
      </c>
      <c r="H83" s="13" t="s">
        <v>11</v>
      </c>
      <c r="I83" s="13" t="s">
        <v>8</v>
      </c>
      <c r="J83" s="12" t="str">
        <f t="shared" si="5"/>
        <v>Dec</v>
      </c>
      <c r="K83" s="13">
        <f t="shared" si="9"/>
        <v>2002</v>
      </c>
      <c r="L83" s="13" t="str">
        <f t="shared" si="6"/>
        <v>R1013</v>
      </c>
      <c r="M83" s="13" t="str">
        <f t="shared" si="7"/>
        <v>4-Dec-2002</v>
      </c>
      <c r="N83" s="16">
        <v>45085</v>
      </c>
      <c r="O83" s="18">
        <f t="shared" si="8"/>
        <v>20</v>
      </c>
    </row>
    <row r="84" spans="1:15" x14ac:dyDescent="0.25">
      <c r="A84" s="12" t="s">
        <v>99</v>
      </c>
      <c r="B84" s="13">
        <v>1997</v>
      </c>
      <c r="C84" s="13" t="s">
        <v>32</v>
      </c>
      <c r="D84" s="13">
        <v>26</v>
      </c>
      <c r="E84" s="13">
        <v>0</v>
      </c>
      <c r="F84" s="20">
        <v>1276</v>
      </c>
      <c r="G84" s="13" t="s">
        <v>6</v>
      </c>
      <c r="H84" s="13" t="s">
        <v>6</v>
      </c>
      <c r="I84" s="13" t="s">
        <v>18</v>
      </c>
      <c r="J84" s="12" t="str">
        <f t="shared" si="5"/>
        <v>Oct</v>
      </c>
      <c r="K84" s="13">
        <f t="shared" si="9"/>
        <v>1997</v>
      </c>
      <c r="L84" s="13" t="str">
        <f t="shared" si="6"/>
        <v>R1012</v>
      </c>
      <c r="M84" s="13" t="str">
        <f t="shared" si="7"/>
        <v>26-Oct-1997</v>
      </c>
      <c r="N84" s="16">
        <v>45085</v>
      </c>
      <c r="O84" s="18">
        <f t="shared" si="8"/>
        <v>25</v>
      </c>
    </row>
    <row r="85" spans="1:15" x14ac:dyDescent="0.25">
      <c r="A85" s="12" t="s">
        <v>100</v>
      </c>
      <c r="B85" s="13">
        <v>2004</v>
      </c>
      <c r="C85" s="13" t="s">
        <v>15</v>
      </c>
      <c r="D85" s="13">
        <v>30</v>
      </c>
      <c r="E85" s="13">
        <v>0</v>
      </c>
      <c r="F85" s="20">
        <v>1283</v>
      </c>
      <c r="G85" s="13" t="s">
        <v>6</v>
      </c>
      <c r="H85" s="13" t="s">
        <v>11</v>
      </c>
      <c r="I85" s="13" t="s">
        <v>8</v>
      </c>
      <c r="J85" s="12" t="str">
        <f t="shared" si="5"/>
        <v>Sep</v>
      </c>
      <c r="K85" s="13">
        <f t="shared" si="9"/>
        <v>2004</v>
      </c>
      <c r="L85" s="13" t="str">
        <f t="shared" si="6"/>
        <v>R1013</v>
      </c>
      <c r="M85" s="13" t="str">
        <f t="shared" si="7"/>
        <v>30-Sep-2004</v>
      </c>
      <c r="N85" s="16">
        <v>45085</v>
      </c>
      <c r="O85" s="18">
        <f t="shared" si="8"/>
        <v>18</v>
      </c>
    </row>
    <row r="86" spans="1:15" x14ac:dyDescent="0.25">
      <c r="A86" s="12" t="s">
        <v>101</v>
      </c>
      <c r="B86" s="13">
        <v>2004</v>
      </c>
      <c r="C86" s="13" t="s">
        <v>5</v>
      </c>
      <c r="D86" s="13">
        <v>28</v>
      </c>
      <c r="E86" s="13">
        <v>0</v>
      </c>
      <c r="F86" s="20">
        <v>1285</v>
      </c>
      <c r="G86" s="13" t="s">
        <v>6</v>
      </c>
      <c r="H86" s="13" t="s">
        <v>7</v>
      </c>
      <c r="I86" s="13" t="s">
        <v>8</v>
      </c>
      <c r="J86" s="12" t="str">
        <f t="shared" si="5"/>
        <v>Jul</v>
      </c>
      <c r="K86" s="13">
        <f t="shared" si="9"/>
        <v>2004</v>
      </c>
      <c r="L86" s="13" t="str">
        <f t="shared" si="6"/>
        <v>R1013</v>
      </c>
      <c r="M86" s="13" t="str">
        <f t="shared" si="7"/>
        <v>28-Jul-2004</v>
      </c>
      <c r="N86" s="16">
        <v>45085</v>
      </c>
      <c r="O86" s="18">
        <f t="shared" si="8"/>
        <v>18</v>
      </c>
    </row>
    <row r="87" spans="1:15" x14ac:dyDescent="0.25">
      <c r="A87" s="12" t="s">
        <v>102</v>
      </c>
      <c r="B87" s="13">
        <v>2000</v>
      </c>
      <c r="C87" s="13" t="s">
        <v>13</v>
      </c>
      <c r="D87" s="13">
        <v>26</v>
      </c>
      <c r="E87" s="13">
        <v>0</v>
      </c>
      <c r="F87" s="20">
        <v>1286</v>
      </c>
      <c r="G87" s="13" t="s">
        <v>6</v>
      </c>
      <c r="H87" s="13" t="s">
        <v>6</v>
      </c>
      <c r="I87" s="13" t="s">
        <v>8</v>
      </c>
      <c r="J87" s="12" t="str">
        <f t="shared" si="5"/>
        <v>Jun</v>
      </c>
      <c r="K87" s="13">
        <f t="shared" si="9"/>
        <v>2000</v>
      </c>
      <c r="L87" s="13" t="str">
        <f t="shared" si="6"/>
        <v>R1013</v>
      </c>
      <c r="M87" s="13" t="str">
        <f t="shared" si="7"/>
        <v>26-Jun-2000</v>
      </c>
      <c r="N87" s="16">
        <v>45085</v>
      </c>
      <c r="O87" s="18">
        <f t="shared" si="8"/>
        <v>22</v>
      </c>
    </row>
    <row r="88" spans="1:15" x14ac:dyDescent="0.25">
      <c r="A88" s="12" t="s">
        <v>103</v>
      </c>
      <c r="B88" s="13">
        <v>1998</v>
      </c>
      <c r="C88" s="13" t="s">
        <v>13</v>
      </c>
      <c r="D88" s="13">
        <v>4</v>
      </c>
      <c r="E88" s="13">
        <v>0</v>
      </c>
      <c r="F88" s="20">
        <v>1290.93</v>
      </c>
      <c r="G88" s="13" t="s">
        <v>6</v>
      </c>
      <c r="H88" s="13" t="s">
        <v>6</v>
      </c>
      <c r="I88" s="13" t="s">
        <v>8</v>
      </c>
      <c r="J88" s="12" t="str">
        <f t="shared" si="5"/>
        <v>Jun</v>
      </c>
      <c r="K88" s="13">
        <f t="shared" si="9"/>
        <v>1998</v>
      </c>
      <c r="L88" s="13" t="str">
        <f t="shared" si="6"/>
        <v>R1013</v>
      </c>
      <c r="M88" s="13" t="str">
        <f t="shared" si="7"/>
        <v>4-Jun-1998</v>
      </c>
      <c r="N88" s="16">
        <v>45085</v>
      </c>
      <c r="O88" s="18">
        <f t="shared" si="8"/>
        <v>25</v>
      </c>
    </row>
    <row r="89" spans="1:15" x14ac:dyDescent="0.25">
      <c r="A89" s="12" t="s">
        <v>104</v>
      </c>
      <c r="B89" s="13">
        <v>2001</v>
      </c>
      <c r="C89" s="13" t="s">
        <v>10</v>
      </c>
      <c r="D89" s="13">
        <v>29</v>
      </c>
      <c r="E89" s="13">
        <v>0</v>
      </c>
      <c r="F89" s="20">
        <v>1293</v>
      </c>
      <c r="G89" s="13" t="s">
        <v>6</v>
      </c>
      <c r="H89" s="13" t="s">
        <v>7</v>
      </c>
      <c r="I89" s="13" t="s">
        <v>18</v>
      </c>
      <c r="J89" s="12" t="str">
        <f t="shared" si="5"/>
        <v>Nov</v>
      </c>
      <c r="K89" s="13">
        <f t="shared" si="9"/>
        <v>2001</v>
      </c>
      <c r="L89" s="13" t="str">
        <f t="shared" si="6"/>
        <v>R1012</v>
      </c>
      <c r="M89" s="13" t="str">
        <f t="shared" si="7"/>
        <v>29-Nov-2001</v>
      </c>
      <c r="N89" s="16">
        <v>45085</v>
      </c>
      <c r="O89" s="18">
        <f t="shared" si="8"/>
        <v>21</v>
      </c>
    </row>
    <row r="90" spans="1:15" x14ac:dyDescent="0.25">
      <c r="A90" s="12" t="s">
        <v>105</v>
      </c>
      <c r="B90" s="13">
        <v>2002</v>
      </c>
      <c r="C90" s="13" t="s">
        <v>25</v>
      </c>
      <c r="D90" s="13">
        <v>10</v>
      </c>
      <c r="E90" s="13">
        <v>0</v>
      </c>
      <c r="F90" s="20">
        <v>1304</v>
      </c>
      <c r="G90" s="13" t="s">
        <v>6</v>
      </c>
      <c r="H90" s="13" t="s">
        <v>6</v>
      </c>
      <c r="I90" s="13" t="s">
        <v>18</v>
      </c>
      <c r="J90" s="12" t="str">
        <f t="shared" si="5"/>
        <v>Dec</v>
      </c>
      <c r="K90" s="13">
        <f t="shared" si="9"/>
        <v>2002</v>
      </c>
      <c r="L90" s="13" t="str">
        <f t="shared" si="6"/>
        <v>R1012</v>
      </c>
      <c r="M90" s="13" t="str">
        <f t="shared" si="7"/>
        <v>10-Dec-2002</v>
      </c>
      <c r="N90" s="16">
        <v>45085</v>
      </c>
      <c r="O90" s="18">
        <f t="shared" si="8"/>
        <v>20</v>
      </c>
    </row>
    <row r="91" spans="1:15" x14ac:dyDescent="0.25">
      <c r="A91" s="12" t="s">
        <v>106</v>
      </c>
      <c r="B91" s="13">
        <v>1999</v>
      </c>
      <c r="C91" s="13" t="s">
        <v>25</v>
      </c>
      <c r="D91" s="13">
        <v>2</v>
      </c>
      <c r="E91" s="13">
        <v>0</v>
      </c>
      <c r="F91" s="20">
        <v>1304</v>
      </c>
      <c r="G91" s="13" t="s">
        <v>6</v>
      </c>
      <c r="H91" s="13" t="s">
        <v>6</v>
      </c>
      <c r="I91" s="13" t="s">
        <v>8</v>
      </c>
      <c r="J91" s="12" t="str">
        <f t="shared" si="5"/>
        <v>Dec</v>
      </c>
      <c r="K91" s="13">
        <f t="shared" si="9"/>
        <v>1999</v>
      </c>
      <c r="L91" s="13" t="str">
        <f t="shared" si="6"/>
        <v>R1013</v>
      </c>
      <c r="M91" s="13" t="str">
        <f t="shared" si="7"/>
        <v>2-Dec-1999</v>
      </c>
      <c r="N91" s="16">
        <v>45085</v>
      </c>
      <c r="O91" s="18">
        <f t="shared" si="8"/>
        <v>23</v>
      </c>
    </row>
    <row r="92" spans="1:15" x14ac:dyDescent="0.25">
      <c r="A92" s="12" t="s">
        <v>107</v>
      </c>
      <c r="B92" s="13">
        <v>2002</v>
      </c>
      <c r="C92" s="13" t="s">
        <v>32</v>
      </c>
      <c r="D92" s="13">
        <v>13</v>
      </c>
      <c r="E92" s="13">
        <v>0</v>
      </c>
      <c r="F92" s="20">
        <v>1315</v>
      </c>
      <c r="G92" s="13" t="s">
        <v>6</v>
      </c>
      <c r="H92" s="13" t="s">
        <v>6</v>
      </c>
      <c r="I92" s="13" t="s">
        <v>8</v>
      </c>
      <c r="J92" s="12" t="str">
        <f t="shared" si="5"/>
        <v>Oct</v>
      </c>
      <c r="K92" s="13">
        <f t="shared" si="9"/>
        <v>2002</v>
      </c>
      <c r="L92" s="13" t="str">
        <f t="shared" si="6"/>
        <v>R1013</v>
      </c>
      <c r="M92" s="13" t="str">
        <f t="shared" si="7"/>
        <v>13-Oct-2002</v>
      </c>
      <c r="N92" s="16">
        <v>45085</v>
      </c>
      <c r="O92" s="18">
        <f t="shared" si="8"/>
        <v>20</v>
      </c>
    </row>
    <row r="93" spans="1:15" x14ac:dyDescent="0.25">
      <c r="A93" s="12" t="s">
        <v>108</v>
      </c>
      <c r="B93" s="13">
        <v>1999</v>
      </c>
      <c r="C93" s="13" t="s">
        <v>32</v>
      </c>
      <c r="D93" s="13">
        <v>14</v>
      </c>
      <c r="E93" s="13">
        <v>0</v>
      </c>
      <c r="F93" s="20">
        <v>1329.17</v>
      </c>
      <c r="G93" s="13" t="s">
        <v>6</v>
      </c>
      <c r="H93" s="13" t="s">
        <v>7</v>
      </c>
      <c r="I93" s="13" t="s">
        <v>8</v>
      </c>
      <c r="J93" s="12" t="str">
        <f t="shared" si="5"/>
        <v>Oct</v>
      </c>
      <c r="K93" s="13">
        <f t="shared" si="9"/>
        <v>1999</v>
      </c>
      <c r="L93" s="13" t="str">
        <f t="shared" si="6"/>
        <v>R1013</v>
      </c>
      <c r="M93" s="13" t="str">
        <f t="shared" si="7"/>
        <v>14-Oct-1999</v>
      </c>
      <c r="N93" s="16">
        <v>45085</v>
      </c>
      <c r="O93" s="18">
        <f t="shared" si="8"/>
        <v>23</v>
      </c>
    </row>
    <row r="94" spans="1:15" x14ac:dyDescent="0.25">
      <c r="A94" s="12" t="s">
        <v>109</v>
      </c>
      <c r="B94" s="13">
        <v>1998</v>
      </c>
      <c r="C94" s="13" t="s">
        <v>5</v>
      </c>
      <c r="D94" s="13">
        <v>12</v>
      </c>
      <c r="E94" s="13">
        <v>0</v>
      </c>
      <c r="F94" s="20">
        <v>1332.61</v>
      </c>
      <c r="G94" s="13" t="s">
        <v>6</v>
      </c>
      <c r="H94" s="13" t="s">
        <v>7</v>
      </c>
      <c r="I94" s="13" t="s">
        <v>8</v>
      </c>
      <c r="J94" s="12" t="str">
        <f t="shared" si="5"/>
        <v>Jul</v>
      </c>
      <c r="K94" s="13">
        <f t="shared" si="9"/>
        <v>1998</v>
      </c>
      <c r="L94" s="13" t="str">
        <f t="shared" si="6"/>
        <v>R1013</v>
      </c>
      <c r="M94" s="13" t="str">
        <f t="shared" si="7"/>
        <v>12-Jul-1998</v>
      </c>
      <c r="N94" s="16">
        <v>45085</v>
      </c>
      <c r="O94" s="18">
        <f t="shared" si="8"/>
        <v>24</v>
      </c>
    </row>
    <row r="95" spans="1:15" x14ac:dyDescent="0.25">
      <c r="A95" s="12" t="s">
        <v>110</v>
      </c>
      <c r="B95" s="13">
        <v>1995</v>
      </c>
      <c r="C95" s="13" t="s">
        <v>5</v>
      </c>
      <c r="D95" s="13">
        <v>30</v>
      </c>
      <c r="E95" s="13">
        <v>0</v>
      </c>
      <c r="F95" s="20">
        <v>1338</v>
      </c>
      <c r="G95" s="13" t="s">
        <v>6</v>
      </c>
      <c r="H95" s="13" t="s">
        <v>7</v>
      </c>
      <c r="I95" s="13" t="s">
        <v>18</v>
      </c>
      <c r="J95" s="12" t="str">
        <f t="shared" si="5"/>
        <v>Jul</v>
      </c>
      <c r="K95" s="13">
        <f t="shared" si="9"/>
        <v>1995</v>
      </c>
      <c r="L95" s="13" t="str">
        <f t="shared" si="6"/>
        <v>R1012</v>
      </c>
      <c r="M95" s="13" t="str">
        <f t="shared" si="7"/>
        <v>30-Jul-1995</v>
      </c>
      <c r="N95" s="16">
        <v>45085</v>
      </c>
      <c r="O95" s="18">
        <f t="shared" si="8"/>
        <v>27</v>
      </c>
    </row>
    <row r="96" spans="1:15" x14ac:dyDescent="0.25">
      <c r="A96" s="12" t="s">
        <v>111</v>
      </c>
      <c r="B96" s="13">
        <v>1997</v>
      </c>
      <c r="C96" s="13" t="s">
        <v>10</v>
      </c>
      <c r="D96" s="13">
        <v>7</v>
      </c>
      <c r="E96" s="13">
        <v>0</v>
      </c>
      <c r="F96" s="20">
        <v>1341.16</v>
      </c>
      <c r="G96" s="13" t="s">
        <v>6</v>
      </c>
      <c r="H96" s="13" t="s">
        <v>6</v>
      </c>
      <c r="I96" s="13" t="s">
        <v>18</v>
      </c>
      <c r="J96" s="12" t="str">
        <f t="shared" si="5"/>
        <v>Nov</v>
      </c>
      <c r="K96" s="13">
        <f t="shared" si="9"/>
        <v>1997</v>
      </c>
      <c r="L96" s="13" t="str">
        <f t="shared" si="6"/>
        <v>R1012</v>
      </c>
      <c r="M96" s="13" t="str">
        <f t="shared" si="7"/>
        <v>7-Nov-1997</v>
      </c>
      <c r="N96" s="16">
        <v>45085</v>
      </c>
      <c r="O96" s="18">
        <f t="shared" si="8"/>
        <v>25</v>
      </c>
    </row>
    <row r="97" spans="1:15" x14ac:dyDescent="0.25">
      <c r="A97" s="12" t="s">
        <v>112</v>
      </c>
      <c r="B97" s="13">
        <v>1998</v>
      </c>
      <c r="C97" s="13" t="s">
        <v>25</v>
      </c>
      <c r="D97" s="13">
        <v>3</v>
      </c>
      <c r="E97" s="13">
        <v>0</v>
      </c>
      <c r="F97" s="20">
        <v>1359</v>
      </c>
      <c r="G97" s="13" t="s">
        <v>6</v>
      </c>
      <c r="H97" s="13" t="s">
        <v>11</v>
      </c>
      <c r="I97" s="13" t="s">
        <v>8</v>
      </c>
      <c r="J97" s="12" t="str">
        <f t="shared" si="5"/>
        <v>Dec</v>
      </c>
      <c r="K97" s="13">
        <f t="shared" si="9"/>
        <v>1998</v>
      </c>
      <c r="L97" s="13" t="str">
        <f t="shared" si="6"/>
        <v>R1013</v>
      </c>
      <c r="M97" s="13" t="str">
        <f t="shared" si="7"/>
        <v>3-Dec-1998</v>
      </c>
      <c r="N97" s="16">
        <v>45085</v>
      </c>
      <c r="O97" s="18">
        <f t="shared" si="8"/>
        <v>24</v>
      </c>
    </row>
    <row r="98" spans="1:15" x14ac:dyDescent="0.25">
      <c r="A98" s="12" t="s">
        <v>113</v>
      </c>
      <c r="B98" s="13">
        <v>2002</v>
      </c>
      <c r="C98" s="13" t="s">
        <v>30</v>
      </c>
      <c r="D98" s="13">
        <v>15</v>
      </c>
      <c r="E98" s="13">
        <v>0</v>
      </c>
      <c r="F98" s="20">
        <v>1382</v>
      </c>
      <c r="G98" s="13" t="s">
        <v>6</v>
      </c>
      <c r="H98" s="13" t="s">
        <v>11</v>
      </c>
      <c r="I98" s="13" t="s">
        <v>8</v>
      </c>
      <c r="J98" s="12" t="str">
        <f t="shared" si="5"/>
        <v>Aug</v>
      </c>
      <c r="K98" s="13">
        <f t="shared" si="9"/>
        <v>2002</v>
      </c>
      <c r="L98" s="13" t="str">
        <f t="shared" si="6"/>
        <v>R1013</v>
      </c>
      <c r="M98" s="13" t="str">
        <f t="shared" si="7"/>
        <v>15-Aug-2002</v>
      </c>
      <c r="N98" s="16">
        <v>45085</v>
      </c>
      <c r="O98" s="18">
        <f t="shared" si="8"/>
        <v>20</v>
      </c>
    </row>
    <row r="99" spans="1:15" x14ac:dyDescent="0.25">
      <c r="A99" s="12" t="s">
        <v>114</v>
      </c>
      <c r="B99" s="13">
        <v>1999</v>
      </c>
      <c r="C99" s="13" t="s">
        <v>5</v>
      </c>
      <c r="D99" s="13">
        <v>6</v>
      </c>
      <c r="E99" s="13">
        <v>0</v>
      </c>
      <c r="F99" s="20">
        <v>1389</v>
      </c>
      <c r="G99" s="13" t="s">
        <v>6</v>
      </c>
      <c r="H99" s="13" t="s">
        <v>6</v>
      </c>
      <c r="I99" s="13" t="s">
        <v>8</v>
      </c>
      <c r="J99" s="12" t="str">
        <f t="shared" si="5"/>
        <v>Jul</v>
      </c>
      <c r="K99" s="13">
        <f t="shared" si="9"/>
        <v>1999</v>
      </c>
      <c r="L99" s="13" t="str">
        <f t="shared" si="6"/>
        <v>R1013</v>
      </c>
      <c r="M99" s="13" t="str">
        <f t="shared" si="7"/>
        <v>6-Jul-1999</v>
      </c>
      <c r="N99" s="16">
        <v>45085</v>
      </c>
      <c r="O99" s="18">
        <f t="shared" si="8"/>
        <v>23</v>
      </c>
    </row>
    <row r="100" spans="1:15" x14ac:dyDescent="0.25">
      <c r="A100" s="12" t="s">
        <v>115</v>
      </c>
      <c r="B100" s="13">
        <v>2002</v>
      </c>
      <c r="C100" s="13" t="s">
        <v>10</v>
      </c>
      <c r="D100" s="13">
        <v>14</v>
      </c>
      <c r="E100" s="13">
        <v>0</v>
      </c>
      <c r="F100" s="20">
        <v>1390</v>
      </c>
      <c r="G100" s="13" t="s">
        <v>6</v>
      </c>
      <c r="H100" s="13" t="s">
        <v>6</v>
      </c>
      <c r="I100" s="13" t="s">
        <v>8</v>
      </c>
      <c r="J100" s="12" t="str">
        <f t="shared" si="5"/>
        <v>Nov</v>
      </c>
      <c r="K100" s="13">
        <f t="shared" si="9"/>
        <v>2002</v>
      </c>
      <c r="L100" s="13" t="str">
        <f t="shared" si="6"/>
        <v>R1013</v>
      </c>
      <c r="M100" s="13" t="str">
        <f t="shared" si="7"/>
        <v>14-Nov-2002</v>
      </c>
      <c r="N100" s="16">
        <v>45085</v>
      </c>
      <c r="O100" s="18">
        <f t="shared" si="8"/>
        <v>20</v>
      </c>
    </row>
    <row r="101" spans="1:15" x14ac:dyDescent="0.25">
      <c r="A101" s="12" t="s">
        <v>116</v>
      </c>
      <c r="B101" s="13">
        <v>2002</v>
      </c>
      <c r="C101" s="13" t="s">
        <v>25</v>
      </c>
      <c r="D101" s="13">
        <v>22</v>
      </c>
      <c r="E101" s="13">
        <v>0</v>
      </c>
      <c r="F101" s="20">
        <v>1391.53</v>
      </c>
      <c r="G101" s="13" t="s">
        <v>6</v>
      </c>
      <c r="H101" s="13" t="s">
        <v>11</v>
      </c>
      <c r="I101" s="13" t="s">
        <v>8</v>
      </c>
      <c r="J101" s="12" t="str">
        <f t="shared" si="5"/>
        <v>Dec</v>
      </c>
      <c r="K101" s="13">
        <f t="shared" si="9"/>
        <v>2002</v>
      </c>
      <c r="L101" s="13" t="str">
        <f t="shared" si="6"/>
        <v>R1013</v>
      </c>
      <c r="M101" s="13" t="str">
        <f t="shared" si="7"/>
        <v>22-Dec-2002</v>
      </c>
      <c r="N101" s="16">
        <v>45085</v>
      </c>
      <c r="O101" s="18">
        <f t="shared" si="8"/>
        <v>20</v>
      </c>
    </row>
    <row r="102" spans="1:15" x14ac:dyDescent="0.25">
      <c r="A102" s="12" t="s">
        <v>117</v>
      </c>
      <c r="B102" s="13">
        <v>1998</v>
      </c>
      <c r="C102" s="13" t="s">
        <v>15</v>
      </c>
      <c r="D102" s="13">
        <v>5</v>
      </c>
      <c r="E102" s="13">
        <v>0</v>
      </c>
      <c r="F102" s="20">
        <v>1400.44</v>
      </c>
      <c r="G102" s="13" t="s">
        <v>6</v>
      </c>
      <c r="H102" s="13" t="s">
        <v>6</v>
      </c>
      <c r="I102" s="13" t="s">
        <v>8</v>
      </c>
      <c r="J102" s="12" t="str">
        <f t="shared" si="5"/>
        <v>Sep</v>
      </c>
      <c r="K102" s="13">
        <f t="shared" si="9"/>
        <v>1998</v>
      </c>
      <c r="L102" s="13" t="str">
        <f t="shared" si="6"/>
        <v>R1013</v>
      </c>
      <c r="M102" s="13" t="str">
        <f t="shared" si="7"/>
        <v>5-Sep-1998</v>
      </c>
      <c r="N102" s="16">
        <v>45085</v>
      </c>
      <c r="O102" s="18">
        <f t="shared" si="8"/>
        <v>24</v>
      </c>
    </row>
    <row r="103" spans="1:15" x14ac:dyDescent="0.25">
      <c r="A103" s="12" t="s">
        <v>118</v>
      </c>
      <c r="B103" s="13">
        <v>1997</v>
      </c>
      <c r="C103" s="13" t="s">
        <v>32</v>
      </c>
      <c r="D103" s="13">
        <v>27</v>
      </c>
      <c r="E103" s="13">
        <v>0</v>
      </c>
      <c r="F103" s="20">
        <v>1402</v>
      </c>
      <c r="G103" s="13" t="s">
        <v>6</v>
      </c>
      <c r="H103" s="13" t="s">
        <v>7</v>
      </c>
      <c r="I103" s="13" t="s">
        <v>37</v>
      </c>
      <c r="J103" s="12" t="str">
        <f t="shared" si="5"/>
        <v>Oct</v>
      </c>
      <c r="K103" s="13">
        <f t="shared" si="9"/>
        <v>1997</v>
      </c>
      <c r="L103" s="13" t="str">
        <f t="shared" si="6"/>
        <v>R1011</v>
      </c>
      <c r="M103" s="13" t="str">
        <f t="shared" si="7"/>
        <v>27-Oct-1997</v>
      </c>
      <c r="N103" s="16">
        <v>45085</v>
      </c>
      <c r="O103" s="18">
        <f t="shared" si="8"/>
        <v>25</v>
      </c>
    </row>
    <row r="104" spans="1:15" x14ac:dyDescent="0.25">
      <c r="A104" s="12" t="s">
        <v>119</v>
      </c>
      <c r="B104" s="13">
        <v>1996</v>
      </c>
      <c r="C104" s="13" t="s">
        <v>13</v>
      </c>
      <c r="D104" s="13">
        <v>23</v>
      </c>
      <c r="E104" s="13">
        <v>0</v>
      </c>
      <c r="F104" s="20">
        <v>1417</v>
      </c>
      <c r="G104" s="13" t="s">
        <v>6</v>
      </c>
      <c r="H104" s="13" t="s">
        <v>7</v>
      </c>
      <c r="I104" s="13" t="s">
        <v>8</v>
      </c>
      <c r="J104" s="12" t="str">
        <f t="shared" si="5"/>
        <v>Jun</v>
      </c>
      <c r="K104" s="13">
        <f t="shared" si="9"/>
        <v>1996</v>
      </c>
      <c r="L104" s="13" t="str">
        <f t="shared" si="6"/>
        <v>R1013</v>
      </c>
      <c r="M104" s="13" t="str">
        <f t="shared" si="7"/>
        <v>23-Jun-1996</v>
      </c>
      <c r="N104" s="16">
        <v>45085</v>
      </c>
      <c r="O104" s="18">
        <f t="shared" si="8"/>
        <v>26</v>
      </c>
    </row>
    <row r="105" spans="1:15" x14ac:dyDescent="0.25">
      <c r="A105" s="12" t="s">
        <v>120</v>
      </c>
      <c r="B105" s="13">
        <v>2001</v>
      </c>
      <c r="C105" s="13" t="s">
        <v>30</v>
      </c>
      <c r="D105" s="13">
        <v>23</v>
      </c>
      <c r="E105" s="13">
        <v>0</v>
      </c>
      <c r="F105" s="20">
        <v>1421</v>
      </c>
      <c r="G105" s="13" t="s">
        <v>6</v>
      </c>
      <c r="H105" s="13" t="s">
        <v>6</v>
      </c>
      <c r="I105" s="13" t="s">
        <v>8</v>
      </c>
      <c r="J105" s="12" t="str">
        <f t="shared" si="5"/>
        <v>Aug</v>
      </c>
      <c r="K105" s="13">
        <f t="shared" si="9"/>
        <v>2001</v>
      </c>
      <c r="L105" s="13" t="str">
        <f t="shared" si="6"/>
        <v>R1013</v>
      </c>
      <c r="M105" s="13" t="str">
        <f t="shared" si="7"/>
        <v>23-Aug-2001</v>
      </c>
      <c r="N105" s="16">
        <v>45085</v>
      </c>
      <c r="O105" s="18">
        <f t="shared" si="8"/>
        <v>21</v>
      </c>
    </row>
    <row r="106" spans="1:15" x14ac:dyDescent="0.25">
      <c r="A106" s="12" t="s">
        <v>121</v>
      </c>
      <c r="B106" s="13">
        <v>1997</v>
      </c>
      <c r="C106" s="13" t="s">
        <v>25</v>
      </c>
      <c r="D106" s="13">
        <v>5</v>
      </c>
      <c r="E106" s="13">
        <v>0</v>
      </c>
      <c r="F106" s="20">
        <v>1422</v>
      </c>
      <c r="G106" s="13" t="s">
        <v>6</v>
      </c>
      <c r="H106" s="13" t="s">
        <v>6</v>
      </c>
      <c r="I106" s="13" t="s">
        <v>8</v>
      </c>
      <c r="J106" s="12" t="str">
        <f t="shared" si="5"/>
        <v>Dec</v>
      </c>
      <c r="K106" s="13">
        <f t="shared" si="9"/>
        <v>1997</v>
      </c>
      <c r="L106" s="13" t="str">
        <f t="shared" si="6"/>
        <v>R1013</v>
      </c>
      <c r="M106" s="13" t="str">
        <f t="shared" si="7"/>
        <v>5-Dec-1997</v>
      </c>
      <c r="N106" s="16">
        <v>45085</v>
      </c>
      <c r="O106" s="18">
        <f t="shared" si="8"/>
        <v>25</v>
      </c>
    </row>
    <row r="107" spans="1:15" x14ac:dyDescent="0.25">
      <c r="A107" s="12" t="s">
        <v>122</v>
      </c>
      <c r="B107" s="13">
        <v>2000</v>
      </c>
      <c r="C107" s="13" t="s">
        <v>15</v>
      </c>
      <c r="D107" s="13">
        <v>1</v>
      </c>
      <c r="E107" s="13">
        <v>0</v>
      </c>
      <c r="F107" s="20">
        <v>1438</v>
      </c>
      <c r="G107" s="13" t="s">
        <v>6</v>
      </c>
      <c r="H107" s="13" t="s">
        <v>6</v>
      </c>
      <c r="I107" s="13" t="s">
        <v>8</v>
      </c>
      <c r="J107" s="12" t="str">
        <f t="shared" si="5"/>
        <v>Sep</v>
      </c>
      <c r="K107" s="13">
        <f t="shared" si="9"/>
        <v>2000</v>
      </c>
      <c r="L107" s="13" t="str">
        <f t="shared" si="6"/>
        <v>R1013</v>
      </c>
      <c r="M107" s="13" t="str">
        <f t="shared" si="7"/>
        <v>1-Sep-2000</v>
      </c>
      <c r="N107" s="16">
        <v>45085</v>
      </c>
      <c r="O107" s="18">
        <f t="shared" si="8"/>
        <v>22</v>
      </c>
    </row>
    <row r="108" spans="1:15" x14ac:dyDescent="0.25">
      <c r="A108" s="12" t="s">
        <v>123</v>
      </c>
      <c r="B108" s="13">
        <v>1997</v>
      </c>
      <c r="C108" s="13" t="s">
        <v>13</v>
      </c>
      <c r="D108" s="13">
        <v>19</v>
      </c>
      <c r="E108" s="13">
        <v>0</v>
      </c>
      <c r="F108" s="20">
        <v>1445</v>
      </c>
      <c r="G108" s="13" t="s">
        <v>6</v>
      </c>
      <c r="H108" s="13" t="s">
        <v>11</v>
      </c>
      <c r="I108" s="13" t="s">
        <v>8</v>
      </c>
      <c r="J108" s="12" t="str">
        <f t="shared" si="5"/>
        <v>Jun</v>
      </c>
      <c r="K108" s="13">
        <f t="shared" si="9"/>
        <v>1997</v>
      </c>
      <c r="L108" s="13" t="str">
        <f t="shared" si="6"/>
        <v>R1013</v>
      </c>
      <c r="M108" s="13" t="str">
        <f t="shared" si="7"/>
        <v>19-Jun-1997</v>
      </c>
      <c r="N108" s="16">
        <v>45085</v>
      </c>
      <c r="O108" s="18">
        <f t="shared" si="8"/>
        <v>25</v>
      </c>
    </row>
    <row r="109" spans="1:15" x14ac:dyDescent="0.25">
      <c r="A109" s="12" t="s">
        <v>124</v>
      </c>
      <c r="B109" s="13">
        <v>2003</v>
      </c>
      <c r="C109" s="13" t="s">
        <v>13</v>
      </c>
      <c r="D109" s="13">
        <v>20</v>
      </c>
      <c r="E109" s="13">
        <v>0</v>
      </c>
      <c r="F109" s="20">
        <v>1467</v>
      </c>
      <c r="G109" s="13" t="s">
        <v>6</v>
      </c>
      <c r="H109" s="13" t="s">
        <v>6</v>
      </c>
      <c r="I109" s="13" t="s">
        <v>8</v>
      </c>
      <c r="J109" s="12" t="str">
        <f t="shared" si="5"/>
        <v>Jun</v>
      </c>
      <c r="K109" s="13">
        <f t="shared" si="9"/>
        <v>2003</v>
      </c>
      <c r="L109" s="13" t="str">
        <f t="shared" si="6"/>
        <v>R1013</v>
      </c>
      <c r="M109" s="13" t="str">
        <f t="shared" si="7"/>
        <v>20-Jun-2003</v>
      </c>
      <c r="N109" s="16">
        <v>45085</v>
      </c>
      <c r="O109" s="18">
        <f t="shared" si="8"/>
        <v>19</v>
      </c>
    </row>
    <row r="110" spans="1:15" x14ac:dyDescent="0.25">
      <c r="A110" s="12" t="s">
        <v>125</v>
      </c>
      <c r="B110" s="13">
        <v>1998</v>
      </c>
      <c r="C110" s="13" t="s">
        <v>25</v>
      </c>
      <c r="D110" s="13">
        <v>7</v>
      </c>
      <c r="E110" s="13">
        <v>0</v>
      </c>
      <c r="F110" s="20">
        <v>1477</v>
      </c>
      <c r="G110" s="13" t="s">
        <v>6</v>
      </c>
      <c r="H110" s="13" t="s">
        <v>11</v>
      </c>
      <c r="I110" s="13" t="s">
        <v>8</v>
      </c>
      <c r="J110" s="12" t="str">
        <f t="shared" si="5"/>
        <v>Dec</v>
      </c>
      <c r="K110" s="13">
        <f t="shared" si="9"/>
        <v>1998</v>
      </c>
      <c r="L110" s="13" t="str">
        <f t="shared" si="6"/>
        <v>R1013</v>
      </c>
      <c r="M110" s="13" t="str">
        <f t="shared" si="7"/>
        <v>7-Dec-1998</v>
      </c>
      <c r="N110" s="16">
        <v>45085</v>
      </c>
      <c r="O110" s="18">
        <f t="shared" si="8"/>
        <v>24</v>
      </c>
    </row>
    <row r="111" spans="1:15" x14ac:dyDescent="0.25">
      <c r="A111" s="12" t="s">
        <v>126</v>
      </c>
      <c r="B111" s="13">
        <v>1997</v>
      </c>
      <c r="C111" s="13" t="s">
        <v>13</v>
      </c>
      <c r="D111" s="13">
        <v>9</v>
      </c>
      <c r="E111" s="13">
        <v>0</v>
      </c>
      <c r="F111" s="20">
        <v>1481</v>
      </c>
      <c r="G111" s="13" t="s">
        <v>6</v>
      </c>
      <c r="H111" s="13" t="s">
        <v>11</v>
      </c>
      <c r="I111" s="13" t="s">
        <v>18</v>
      </c>
      <c r="J111" s="12" t="str">
        <f t="shared" si="5"/>
        <v>Jun</v>
      </c>
      <c r="K111" s="13">
        <f t="shared" si="9"/>
        <v>1997</v>
      </c>
      <c r="L111" s="13" t="str">
        <f t="shared" si="6"/>
        <v>R1012</v>
      </c>
      <c r="M111" s="13" t="str">
        <f t="shared" si="7"/>
        <v>9-Jun-1997</v>
      </c>
      <c r="N111" s="16">
        <v>45085</v>
      </c>
      <c r="O111" s="18">
        <f t="shared" si="8"/>
        <v>25</v>
      </c>
    </row>
    <row r="112" spans="1:15" x14ac:dyDescent="0.25">
      <c r="A112" s="12" t="s">
        <v>127</v>
      </c>
      <c r="B112" s="13">
        <v>1995</v>
      </c>
      <c r="C112" s="13" t="s">
        <v>32</v>
      </c>
      <c r="D112" s="13">
        <v>7</v>
      </c>
      <c r="E112" s="13">
        <v>0</v>
      </c>
      <c r="F112" s="20">
        <v>1493</v>
      </c>
      <c r="G112" s="13" t="s">
        <v>6</v>
      </c>
      <c r="H112" s="13" t="s">
        <v>7</v>
      </c>
      <c r="I112" s="13" t="s">
        <v>8</v>
      </c>
      <c r="J112" s="12" t="str">
        <f t="shared" si="5"/>
        <v>Oct</v>
      </c>
      <c r="K112" s="13">
        <f t="shared" si="9"/>
        <v>1995</v>
      </c>
      <c r="L112" s="13" t="str">
        <f t="shared" si="6"/>
        <v>R1013</v>
      </c>
      <c r="M112" s="13" t="str">
        <f t="shared" si="7"/>
        <v>7-Oct-1995</v>
      </c>
      <c r="N112" s="16">
        <v>45085</v>
      </c>
      <c r="O112" s="18">
        <f t="shared" si="8"/>
        <v>27</v>
      </c>
    </row>
    <row r="113" spans="1:15" x14ac:dyDescent="0.25">
      <c r="A113" s="12" t="s">
        <v>128</v>
      </c>
      <c r="B113" s="13">
        <v>1998</v>
      </c>
      <c r="C113" s="13" t="s">
        <v>13</v>
      </c>
      <c r="D113" s="13">
        <v>19</v>
      </c>
      <c r="E113" s="13">
        <v>0</v>
      </c>
      <c r="F113" s="20">
        <v>1497</v>
      </c>
      <c r="G113" s="13" t="s">
        <v>6</v>
      </c>
      <c r="H113" s="13" t="s">
        <v>6</v>
      </c>
      <c r="I113" s="13" t="s">
        <v>8</v>
      </c>
      <c r="J113" s="12" t="str">
        <f t="shared" si="5"/>
        <v>Jun</v>
      </c>
      <c r="K113" s="13">
        <f t="shared" si="9"/>
        <v>1998</v>
      </c>
      <c r="L113" s="13" t="str">
        <f t="shared" si="6"/>
        <v>R1013</v>
      </c>
      <c r="M113" s="13" t="str">
        <f t="shared" si="7"/>
        <v>19-Jun-1998</v>
      </c>
      <c r="N113" s="16">
        <v>45085</v>
      </c>
      <c r="O113" s="18">
        <f t="shared" si="8"/>
        <v>24</v>
      </c>
    </row>
    <row r="114" spans="1:15" x14ac:dyDescent="0.25">
      <c r="A114" s="12" t="s">
        <v>129</v>
      </c>
      <c r="B114" s="13">
        <v>2001</v>
      </c>
      <c r="C114" s="13" t="s">
        <v>30</v>
      </c>
      <c r="D114" s="13">
        <v>25</v>
      </c>
      <c r="E114" s="13">
        <v>0</v>
      </c>
      <c r="F114" s="20">
        <v>1515.34</v>
      </c>
      <c r="G114" s="13" t="s">
        <v>6</v>
      </c>
      <c r="H114" s="13" t="s">
        <v>7</v>
      </c>
      <c r="I114" s="13" t="s">
        <v>8</v>
      </c>
      <c r="J114" s="12" t="str">
        <f t="shared" si="5"/>
        <v>Aug</v>
      </c>
      <c r="K114" s="13">
        <f t="shared" si="9"/>
        <v>2001</v>
      </c>
      <c r="L114" s="13" t="str">
        <f t="shared" si="6"/>
        <v>R1013</v>
      </c>
      <c r="M114" s="13" t="str">
        <f t="shared" si="7"/>
        <v>25-Aug-2001</v>
      </c>
      <c r="N114" s="16">
        <v>45085</v>
      </c>
      <c r="O114" s="18">
        <f t="shared" si="8"/>
        <v>21</v>
      </c>
    </row>
    <row r="115" spans="1:15" x14ac:dyDescent="0.25">
      <c r="A115" s="12" t="s">
        <v>130</v>
      </c>
      <c r="B115" s="13">
        <v>2001</v>
      </c>
      <c r="C115" s="13" t="s">
        <v>5</v>
      </c>
      <c r="D115" s="13">
        <v>7</v>
      </c>
      <c r="E115" s="13">
        <v>0</v>
      </c>
      <c r="F115" s="20">
        <v>1526.31</v>
      </c>
      <c r="G115" s="13" t="s">
        <v>6</v>
      </c>
      <c r="H115" s="13" t="s">
        <v>7</v>
      </c>
      <c r="I115" s="13" t="s">
        <v>37</v>
      </c>
      <c r="J115" s="12" t="str">
        <f t="shared" si="5"/>
        <v>Jul</v>
      </c>
      <c r="K115" s="13">
        <f t="shared" si="9"/>
        <v>2001</v>
      </c>
      <c r="L115" s="13" t="str">
        <f t="shared" si="6"/>
        <v>R1011</v>
      </c>
      <c r="M115" s="13" t="str">
        <f t="shared" si="7"/>
        <v>7-Jul-2001</v>
      </c>
      <c r="N115" s="16">
        <v>45085</v>
      </c>
      <c r="O115" s="18">
        <f t="shared" si="8"/>
        <v>21</v>
      </c>
    </row>
    <row r="116" spans="1:15" x14ac:dyDescent="0.25">
      <c r="A116" s="12" t="s">
        <v>131</v>
      </c>
      <c r="B116" s="13">
        <v>2001</v>
      </c>
      <c r="C116" s="13" t="s">
        <v>13</v>
      </c>
      <c r="D116" s="13">
        <v>2</v>
      </c>
      <c r="E116" s="13">
        <v>0</v>
      </c>
      <c r="F116" s="20">
        <v>1532.47</v>
      </c>
      <c r="G116" s="13" t="s">
        <v>6</v>
      </c>
      <c r="H116" s="13" t="s">
        <v>6</v>
      </c>
      <c r="I116" s="13" t="s">
        <v>8</v>
      </c>
      <c r="J116" s="12" t="str">
        <f t="shared" si="5"/>
        <v>Jun</v>
      </c>
      <c r="K116" s="13">
        <f t="shared" si="9"/>
        <v>2001</v>
      </c>
      <c r="L116" s="13" t="str">
        <f t="shared" si="6"/>
        <v>R1013</v>
      </c>
      <c r="M116" s="13" t="str">
        <f t="shared" si="7"/>
        <v>2-Jun-2001</v>
      </c>
      <c r="N116" s="16">
        <v>45085</v>
      </c>
      <c r="O116" s="18">
        <f t="shared" si="8"/>
        <v>22</v>
      </c>
    </row>
    <row r="117" spans="1:15" x14ac:dyDescent="0.25">
      <c r="A117" s="12" t="s">
        <v>132</v>
      </c>
      <c r="B117" s="13">
        <v>2001</v>
      </c>
      <c r="C117" s="13" t="s">
        <v>25</v>
      </c>
      <c r="D117" s="13">
        <v>5</v>
      </c>
      <c r="E117" s="13">
        <v>0</v>
      </c>
      <c r="F117" s="20">
        <v>1534.3</v>
      </c>
      <c r="G117" s="13" t="s">
        <v>6</v>
      </c>
      <c r="H117" s="13" t="s">
        <v>6</v>
      </c>
      <c r="I117" s="13" t="s">
        <v>8</v>
      </c>
      <c r="J117" s="12" t="str">
        <f t="shared" si="5"/>
        <v>Dec</v>
      </c>
      <c r="K117" s="13">
        <f t="shared" si="9"/>
        <v>2001</v>
      </c>
      <c r="L117" s="13" t="str">
        <f t="shared" si="6"/>
        <v>R1013</v>
      </c>
      <c r="M117" s="13" t="str">
        <f t="shared" si="7"/>
        <v>5-Dec-2001</v>
      </c>
      <c r="N117" s="16">
        <v>45085</v>
      </c>
      <c r="O117" s="18">
        <f t="shared" si="8"/>
        <v>21</v>
      </c>
    </row>
    <row r="118" spans="1:15" x14ac:dyDescent="0.25">
      <c r="A118" s="12" t="s">
        <v>133</v>
      </c>
      <c r="B118" s="13">
        <v>1992</v>
      </c>
      <c r="C118" s="13" t="s">
        <v>15</v>
      </c>
      <c r="D118" s="13">
        <v>22</v>
      </c>
      <c r="E118" s="13">
        <v>0</v>
      </c>
      <c r="F118" s="20">
        <v>1566.88</v>
      </c>
      <c r="G118" s="13" t="s">
        <v>6</v>
      </c>
      <c r="H118" s="13" t="s">
        <v>11</v>
      </c>
      <c r="I118" s="13" t="s">
        <v>8</v>
      </c>
      <c r="J118" s="12" t="str">
        <f t="shared" si="5"/>
        <v>Sep</v>
      </c>
      <c r="K118" s="13">
        <f t="shared" si="9"/>
        <v>1992</v>
      </c>
      <c r="L118" s="13" t="str">
        <f t="shared" si="6"/>
        <v>R1013</v>
      </c>
      <c r="M118" s="13" t="str">
        <f t="shared" si="7"/>
        <v>22-Sep-1992</v>
      </c>
      <c r="N118" s="16">
        <v>45085</v>
      </c>
      <c r="O118" s="18">
        <f t="shared" si="8"/>
        <v>30</v>
      </c>
    </row>
    <row r="119" spans="1:15" x14ac:dyDescent="0.25">
      <c r="A119" s="12" t="s">
        <v>134</v>
      </c>
      <c r="B119" s="13">
        <v>2004</v>
      </c>
      <c r="C119" s="13" t="s">
        <v>10</v>
      </c>
      <c r="D119" s="13">
        <v>19</v>
      </c>
      <c r="E119" s="13">
        <v>0</v>
      </c>
      <c r="F119" s="20">
        <v>1607.51</v>
      </c>
      <c r="G119" s="13" t="s">
        <v>6</v>
      </c>
      <c r="H119" s="13" t="s">
        <v>7</v>
      </c>
      <c r="I119" s="13" t="s">
        <v>8</v>
      </c>
      <c r="J119" s="12" t="str">
        <f t="shared" si="5"/>
        <v>Nov</v>
      </c>
      <c r="K119" s="13">
        <f t="shared" si="9"/>
        <v>2004</v>
      </c>
      <c r="L119" s="13" t="str">
        <f t="shared" si="6"/>
        <v>R1013</v>
      </c>
      <c r="M119" s="13" t="str">
        <f t="shared" si="7"/>
        <v>19-Nov-2004</v>
      </c>
      <c r="N119" s="16">
        <v>45085</v>
      </c>
      <c r="O119" s="18">
        <f t="shared" si="8"/>
        <v>18</v>
      </c>
    </row>
    <row r="120" spans="1:15" x14ac:dyDescent="0.25">
      <c r="A120" s="12" t="s">
        <v>135</v>
      </c>
      <c r="B120" s="13">
        <v>2004</v>
      </c>
      <c r="C120" s="13" t="s">
        <v>5</v>
      </c>
      <c r="D120" s="13">
        <v>22</v>
      </c>
      <c r="E120" s="13">
        <v>0</v>
      </c>
      <c r="F120" s="20">
        <v>1615.77</v>
      </c>
      <c r="G120" s="13" t="s">
        <v>6</v>
      </c>
      <c r="H120" s="13" t="s">
        <v>11</v>
      </c>
      <c r="I120" s="13" t="s">
        <v>8</v>
      </c>
      <c r="J120" s="12" t="str">
        <f t="shared" si="5"/>
        <v>Jul</v>
      </c>
      <c r="K120" s="13">
        <f t="shared" si="9"/>
        <v>2004</v>
      </c>
      <c r="L120" s="13" t="str">
        <f t="shared" si="6"/>
        <v>R1013</v>
      </c>
      <c r="M120" s="13" t="str">
        <f t="shared" si="7"/>
        <v>22-Jul-2004</v>
      </c>
      <c r="N120" s="16">
        <v>45085</v>
      </c>
      <c r="O120" s="18">
        <f t="shared" si="8"/>
        <v>18</v>
      </c>
    </row>
    <row r="121" spans="1:15" x14ac:dyDescent="0.25">
      <c r="A121" s="12" t="s">
        <v>136</v>
      </c>
      <c r="B121" s="13">
        <v>1995</v>
      </c>
      <c r="C121" s="13" t="s">
        <v>30</v>
      </c>
      <c r="D121" s="13">
        <v>5</v>
      </c>
      <c r="E121" s="13">
        <v>0</v>
      </c>
      <c r="F121" s="20">
        <v>1617.16</v>
      </c>
      <c r="G121" s="13" t="s">
        <v>6</v>
      </c>
      <c r="H121" s="13" t="s">
        <v>11</v>
      </c>
      <c r="I121" s="13" t="s">
        <v>8</v>
      </c>
      <c r="J121" s="12" t="str">
        <f t="shared" si="5"/>
        <v>Aug</v>
      </c>
      <c r="K121" s="13">
        <f t="shared" si="9"/>
        <v>1995</v>
      </c>
      <c r="L121" s="13" t="str">
        <f t="shared" si="6"/>
        <v>R1013</v>
      </c>
      <c r="M121" s="13" t="str">
        <f t="shared" si="7"/>
        <v>5-Aug-1995</v>
      </c>
      <c r="N121" s="16">
        <v>45085</v>
      </c>
      <c r="O121" s="18">
        <f t="shared" si="8"/>
        <v>27</v>
      </c>
    </row>
    <row r="122" spans="1:15" x14ac:dyDescent="0.25">
      <c r="A122" s="12" t="s">
        <v>137</v>
      </c>
      <c r="B122" s="13">
        <v>2003</v>
      </c>
      <c r="C122" s="13" t="s">
        <v>15</v>
      </c>
      <c r="D122" s="13">
        <v>14</v>
      </c>
      <c r="E122" s="13">
        <v>0</v>
      </c>
      <c r="F122" s="20">
        <v>1621.34</v>
      </c>
      <c r="G122" s="13" t="s">
        <v>6</v>
      </c>
      <c r="H122" s="13" t="s">
        <v>6</v>
      </c>
      <c r="I122" s="13" t="s">
        <v>18</v>
      </c>
      <c r="J122" s="12" t="str">
        <f t="shared" si="5"/>
        <v>Sep</v>
      </c>
      <c r="K122" s="13">
        <f t="shared" si="9"/>
        <v>2003</v>
      </c>
      <c r="L122" s="13" t="str">
        <f t="shared" si="6"/>
        <v>R1012</v>
      </c>
      <c r="M122" s="13" t="str">
        <f t="shared" si="7"/>
        <v>14-Sep-2003</v>
      </c>
      <c r="N122" s="16">
        <v>45085</v>
      </c>
      <c r="O122" s="18">
        <f t="shared" si="8"/>
        <v>19</v>
      </c>
    </row>
    <row r="123" spans="1:15" x14ac:dyDescent="0.25">
      <c r="A123" s="12" t="s">
        <v>138</v>
      </c>
      <c r="B123" s="13">
        <v>2004</v>
      </c>
      <c r="C123" s="13" t="s">
        <v>30</v>
      </c>
      <c r="D123" s="13">
        <v>21</v>
      </c>
      <c r="E123" s="13">
        <v>0</v>
      </c>
      <c r="F123" s="20">
        <v>1621.88</v>
      </c>
      <c r="G123" s="13" t="s">
        <v>6</v>
      </c>
      <c r="H123" s="13" t="s">
        <v>6</v>
      </c>
      <c r="I123" s="13" t="s">
        <v>8</v>
      </c>
      <c r="J123" s="12" t="str">
        <f t="shared" si="5"/>
        <v>Aug</v>
      </c>
      <c r="K123" s="13">
        <f t="shared" si="9"/>
        <v>2004</v>
      </c>
      <c r="L123" s="13" t="str">
        <f t="shared" si="6"/>
        <v>R1013</v>
      </c>
      <c r="M123" s="13" t="str">
        <f t="shared" si="7"/>
        <v>21-Aug-2004</v>
      </c>
      <c r="N123" s="16">
        <v>45085</v>
      </c>
      <c r="O123" s="18">
        <f t="shared" si="8"/>
        <v>18</v>
      </c>
    </row>
    <row r="124" spans="1:15" x14ac:dyDescent="0.25">
      <c r="A124" s="12" t="s">
        <v>139</v>
      </c>
      <c r="B124" s="13">
        <v>2004</v>
      </c>
      <c r="C124" s="13" t="s">
        <v>5</v>
      </c>
      <c r="D124" s="13">
        <v>25</v>
      </c>
      <c r="E124" s="13">
        <v>0</v>
      </c>
      <c r="F124" s="20">
        <v>1622.19</v>
      </c>
      <c r="G124" s="13" t="s">
        <v>6</v>
      </c>
      <c r="H124" s="13" t="s">
        <v>11</v>
      </c>
      <c r="I124" s="13" t="s">
        <v>8</v>
      </c>
      <c r="J124" s="12" t="str">
        <f t="shared" si="5"/>
        <v>Jul</v>
      </c>
      <c r="K124" s="13">
        <f t="shared" si="9"/>
        <v>2004</v>
      </c>
      <c r="L124" s="13" t="str">
        <f t="shared" si="6"/>
        <v>R1013</v>
      </c>
      <c r="M124" s="13" t="str">
        <f t="shared" si="7"/>
        <v>25-Jul-2004</v>
      </c>
      <c r="N124" s="16">
        <v>45085</v>
      </c>
      <c r="O124" s="18">
        <f t="shared" si="8"/>
        <v>18</v>
      </c>
    </row>
    <row r="125" spans="1:15" x14ac:dyDescent="0.25">
      <c r="A125" s="12" t="s">
        <v>140</v>
      </c>
      <c r="B125" s="13">
        <v>2003</v>
      </c>
      <c r="C125" s="13" t="s">
        <v>15</v>
      </c>
      <c r="D125" s="13">
        <v>9</v>
      </c>
      <c r="E125" s="13">
        <v>0</v>
      </c>
      <c r="F125" s="20">
        <v>1625.43</v>
      </c>
      <c r="G125" s="13" t="s">
        <v>6</v>
      </c>
      <c r="H125" s="13" t="s">
        <v>7</v>
      </c>
      <c r="I125" s="13" t="s">
        <v>18</v>
      </c>
      <c r="J125" s="12" t="str">
        <f t="shared" si="5"/>
        <v>Sep</v>
      </c>
      <c r="K125" s="13">
        <f t="shared" si="9"/>
        <v>2003</v>
      </c>
      <c r="L125" s="13" t="str">
        <f t="shared" si="6"/>
        <v>R1012</v>
      </c>
      <c r="M125" s="13" t="str">
        <f t="shared" si="7"/>
        <v>9-Sep-2003</v>
      </c>
      <c r="N125" s="16">
        <v>45085</v>
      </c>
      <c r="O125" s="18">
        <f t="shared" si="8"/>
        <v>19</v>
      </c>
    </row>
    <row r="126" spans="1:15" x14ac:dyDescent="0.25">
      <c r="A126" s="12" t="s">
        <v>141</v>
      </c>
      <c r="B126" s="13">
        <v>2003</v>
      </c>
      <c r="C126" s="13" t="s">
        <v>25</v>
      </c>
      <c r="D126" s="13">
        <v>4</v>
      </c>
      <c r="E126" s="13">
        <v>0</v>
      </c>
      <c r="F126" s="20">
        <v>1627.28</v>
      </c>
      <c r="G126" s="13" t="s">
        <v>6</v>
      </c>
      <c r="H126" s="13" t="s">
        <v>6</v>
      </c>
      <c r="I126" s="13" t="s">
        <v>18</v>
      </c>
      <c r="J126" s="12" t="str">
        <f t="shared" si="5"/>
        <v>Dec</v>
      </c>
      <c r="K126" s="13">
        <f t="shared" si="9"/>
        <v>2003</v>
      </c>
      <c r="L126" s="13" t="str">
        <f t="shared" si="6"/>
        <v>R1012</v>
      </c>
      <c r="M126" s="13" t="str">
        <f t="shared" si="7"/>
        <v>4-Dec-2003</v>
      </c>
      <c r="N126" s="16">
        <v>45085</v>
      </c>
      <c r="O126" s="18">
        <f t="shared" si="8"/>
        <v>19</v>
      </c>
    </row>
    <row r="127" spans="1:15" x14ac:dyDescent="0.25">
      <c r="A127" s="12" t="s">
        <v>142</v>
      </c>
      <c r="B127" s="13">
        <v>2003</v>
      </c>
      <c r="C127" s="13" t="s">
        <v>5</v>
      </c>
      <c r="D127" s="13">
        <v>17</v>
      </c>
      <c r="E127" s="13">
        <v>0</v>
      </c>
      <c r="F127" s="20">
        <v>1628.47</v>
      </c>
      <c r="G127" s="13" t="s">
        <v>6</v>
      </c>
      <c r="H127" s="13" t="s">
        <v>11</v>
      </c>
      <c r="I127" s="13" t="s">
        <v>18</v>
      </c>
      <c r="J127" s="12" t="str">
        <f t="shared" si="5"/>
        <v>Jul</v>
      </c>
      <c r="K127" s="13">
        <f t="shared" si="9"/>
        <v>2003</v>
      </c>
      <c r="L127" s="13" t="str">
        <f t="shared" si="6"/>
        <v>R1012</v>
      </c>
      <c r="M127" s="13" t="str">
        <f t="shared" si="7"/>
        <v>17-Jul-2003</v>
      </c>
      <c r="N127" s="16">
        <v>45085</v>
      </c>
      <c r="O127" s="18">
        <f t="shared" si="8"/>
        <v>19</v>
      </c>
    </row>
    <row r="128" spans="1:15" x14ac:dyDescent="0.25">
      <c r="A128" s="12" t="s">
        <v>143</v>
      </c>
      <c r="B128" s="13">
        <v>2004</v>
      </c>
      <c r="C128" s="13" t="s">
        <v>32</v>
      </c>
      <c r="D128" s="13">
        <v>4</v>
      </c>
      <c r="E128" s="13">
        <v>0</v>
      </c>
      <c r="F128" s="20">
        <v>1629.83</v>
      </c>
      <c r="G128" s="13" t="s">
        <v>6</v>
      </c>
      <c r="H128" s="13" t="s">
        <v>6</v>
      </c>
      <c r="I128" s="13" t="s">
        <v>8</v>
      </c>
      <c r="J128" s="12" t="str">
        <f t="shared" si="5"/>
        <v>Oct</v>
      </c>
      <c r="K128" s="13">
        <f t="shared" si="9"/>
        <v>2004</v>
      </c>
      <c r="L128" s="13" t="str">
        <f t="shared" si="6"/>
        <v>R1013</v>
      </c>
      <c r="M128" s="13" t="str">
        <f t="shared" si="7"/>
        <v>4-Oct-2004</v>
      </c>
      <c r="N128" s="16">
        <v>45085</v>
      </c>
      <c r="O128" s="18">
        <f t="shared" si="8"/>
        <v>18</v>
      </c>
    </row>
    <row r="129" spans="1:15" x14ac:dyDescent="0.25">
      <c r="A129" s="12" t="s">
        <v>144</v>
      </c>
      <c r="B129" s="13">
        <v>2004</v>
      </c>
      <c r="C129" s="13" t="s">
        <v>25</v>
      </c>
      <c r="D129" s="13">
        <v>5</v>
      </c>
      <c r="E129" s="13">
        <v>0</v>
      </c>
      <c r="F129" s="20">
        <v>1631.67</v>
      </c>
      <c r="G129" s="13" t="s">
        <v>6</v>
      </c>
      <c r="H129" s="13" t="s">
        <v>7</v>
      </c>
      <c r="I129" s="13" t="s">
        <v>8</v>
      </c>
      <c r="J129" s="12" t="str">
        <f t="shared" si="5"/>
        <v>Dec</v>
      </c>
      <c r="K129" s="13">
        <f t="shared" si="9"/>
        <v>2004</v>
      </c>
      <c r="L129" s="13" t="str">
        <f t="shared" si="6"/>
        <v>R1013</v>
      </c>
      <c r="M129" s="13" t="str">
        <f t="shared" si="7"/>
        <v>5-Dec-2004</v>
      </c>
      <c r="N129" s="16">
        <v>45085</v>
      </c>
      <c r="O129" s="18">
        <f t="shared" si="8"/>
        <v>18</v>
      </c>
    </row>
    <row r="130" spans="1:15" x14ac:dyDescent="0.25">
      <c r="A130" s="12" t="s">
        <v>145</v>
      </c>
      <c r="B130" s="13">
        <v>2004</v>
      </c>
      <c r="C130" s="13" t="s">
        <v>5</v>
      </c>
      <c r="D130" s="13">
        <v>9</v>
      </c>
      <c r="E130" s="13">
        <v>0</v>
      </c>
      <c r="F130" s="20">
        <v>1631.82</v>
      </c>
      <c r="G130" s="13" t="s">
        <v>6</v>
      </c>
      <c r="H130" s="13" t="s">
        <v>11</v>
      </c>
      <c r="I130" s="13" t="s">
        <v>8</v>
      </c>
      <c r="J130" s="12" t="str">
        <f t="shared" ref="J130:J193" si="10">IF($C130="?","Sep",$C130)</f>
        <v>Jul</v>
      </c>
      <c r="K130" s="13">
        <f t="shared" si="9"/>
        <v>2004</v>
      </c>
      <c r="L130" s="13" t="str">
        <f t="shared" ref="L130:L193" si="11">IF(I130="?","Unknown",I130)</f>
        <v>R1013</v>
      </c>
      <c r="M130" s="13" t="str">
        <f t="shared" ref="M130:M193" si="12">CONCATENATE(D130,"-",J130,"-",K130)</f>
        <v>9-Jul-2004</v>
      </c>
      <c r="N130" s="16">
        <v>45085</v>
      </c>
      <c r="O130" s="18">
        <f t="shared" ref="O130:O193" si="13">DATEDIF(M130,N130,"Y")</f>
        <v>18</v>
      </c>
    </row>
    <row r="131" spans="1:15" x14ac:dyDescent="0.25">
      <c r="A131" s="12" t="s">
        <v>146</v>
      </c>
      <c r="B131" s="13">
        <v>2003</v>
      </c>
      <c r="C131" s="13" t="s">
        <v>32</v>
      </c>
      <c r="D131" s="13">
        <v>3</v>
      </c>
      <c r="E131" s="13">
        <v>0</v>
      </c>
      <c r="F131" s="20">
        <v>1632.04</v>
      </c>
      <c r="G131" s="13" t="s">
        <v>6</v>
      </c>
      <c r="H131" s="13" t="s">
        <v>6</v>
      </c>
      <c r="I131" s="13" t="s">
        <v>18</v>
      </c>
      <c r="J131" s="12" t="str">
        <f t="shared" si="10"/>
        <v>Oct</v>
      </c>
      <c r="K131" s="13">
        <f t="shared" ref="K131:K194" si="14">IF(B131="?",ROUND(AVERAGE($B$2:$B$2339),0),B131)</f>
        <v>2003</v>
      </c>
      <c r="L131" s="13" t="str">
        <f t="shared" si="11"/>
        <v>R1012</v>
      </c>
      <c r="M131" s="13" t="str">
        <f t="shared" si="12"/>
        <v>3-Oct-2003</v>
      </c>
      <c r="N131" s="16">
        <v>45085</v>
      </c>
      <c r="O131" s="18">
        <f t="shared" si="13"/>
        <v>19</v>
      </c>
    </row>
    <row r="132" spans="1:15" x14ac:dyDescent="0.25">
      <c r="A132" s="12" t="s">
        <v>147</v>
      </c>
      <c r="B132" s="13">
        <v>2003</v>
      </c>
      <c r="C132" s="13" t="s">
        <v>15</v>
      </c>
      <c r="D132" s="13">
        <v>16</v>
      </c>
      <c r="E132" s="13">
        <v>0</v>
      </c>
      <c r="F132" s="20">
        <v>1632.56</v>
      </c>
      <c r="G132" s="13" t="s">
        <v>6</v>
      </c>
      <c r="H132" s="13" t="s">
        <v>6</v>
      </c>
      <c r="I132" s="13" t="s">
        <v>18</v>
      </c>
      <c r="J132" s="12" t="str">
        <f t="shared" si="10"/>
        <v>Sep</v>
      </c>
      <c r="K132" s="13">
        <f t="shared" si="14"/>
        <v>2003</v>
      </c>
      <c r="L132" s="13" t="str">
        <f t="shared" si="11"/>
        <v>R1012</v>
      </c>
      <c r="M132" s="13" t="str">
        <f t="shared" si="12"/>
        <v>16-Sep-2003</v>
      </c>
      <c r="N132" s="16">
        <v>45085</v>
      </c>
      <c r="O132" s="18">
        <f t="shared" si="13"/>
        <v>19</v>
      </c>
    </row>
    <row r="133" spans="1:15" x14ac:dyDescent="0.25">
      <c r="A133" s="12" t="s">
        <v>148</v>
      </c>
      <c r="B133" s="13">
        <v>2004</v>
      </c>
      <c r="C133" s="13" t="s">
        <v>25</v>
      </c>
      <c r="D133" s="13">
        <v>13</v>
      </c>
      <c r="E133" s="13">
        <v>0</v>
      </c>
      <c r="F133" s="20">
        <v>1633.04</v>
      </c>
      <c r="G133" s="13" t="s">
        <v>6</v>
      </c>
      <c r="H133" s="13" t="s">
        <v>6</v>
      </c>
      <c r="I133" s="13" t="s">
        <v>8</v>
      </c>
      <c r="J133" s="12" t="str">
        <f t="shared" si="10"/>
        <v>Dec</v>
      </c>
      <c r="K133" s="13">
        <f t="shared" si="14"/>
        <v>2004</v>
      </c>
      <c r="L133" s="13" t="str">
        <f t="shared" si="11"/>
        <v>R1013</v>
      </c>
      <c r="M133" s="13" t="str">
        <f t="shared" si="12"/>
        <v>13-Dec-2004</v>
      </c>
      <c r="N133" s="16">
        <v>45085</v>
      </c>
      <c r="O133" s="18">
        <f t="shared" si="13"/>
        <v>18</v>
      </c>
    </row>
    <row r="134" spans="1:15" x14ac:dyDescent="0.25">
      <c r="A134" s="12" t="s">
        <v>149</v>
      </c>
      <c r="B134" s="13">
        <v>2004</v>
      </c>
      <c r="C134" s="13" t="s">
        <v>30</v>
      </c>
      <c r="D134" s="13">
        <v>8</v>
      </c>
      <c r="E134" s="13">
        <v>0</v>
      </c>
      <c r="F134" s="20">
        <v>1633.96</v>
      </c>
      <c r="G134" s="13" t="s">
        <v>6</v>
      </c>
      <c r="H134" s="13" t="s">
        <v>11</v>
      </c>
      <c r="I134" s="13" t="s">
        <v>8</v>
      </c>
      <c r="J134" s="12" t="str">
        <f t="shared" si="10"/>
        <v>Aug</v>
      </c>
      <c r="K134" s="13">
        <f t="shared" si="14"/>
        <v>2004</v>
      </c>
      <c r="L134" s="13" t="str">
        <f t="shared" si="11"/>
        <v>R1013</v>
      </c>
      <c r="M134" s="13" t="str">
        <f t="shared" si="12"/>
        <v>8-Aug-2004</v>
      </c>
      <c r="N134" s="16">
        <v>45085</v>
      </c>
      <c r="O134" s="18">
        <f t="shared" si="13"/>
        <v>18</v>
      </c>
    </row>
    <row r="135" spans="1:15" x14ac:dyDescent="0.25">
      <c r="A135" s="12" t="s">
        <v>150</v>
      </c>
      <c r="B135" s="13">
        <v>2004</v>
      </c>
      <c r="C135" s="13" t="s">
        <v>13</v>
      </c>
      <c r="D135" s="13">
        <v>13</v>
      </c>
      <c r="E135" s="13">
        <v>0</v>
      </c>
      <c r="F135" s="20">
        <v>1634.57</v>
      </c>
      <c r="G135" s="13" t="s">
        <v>6</v>
      </c>
      <c r="H135" s="13" t="s">
        <v>6</v>
      </c>
      <c r="I135" s="13" t="s">
        <v>8</v>
      </c>
      <c r="J135" s="12" t="str">
        <f t="shared" si="10"/>
        <v>Jun</v>
      </c>
      <c r="K135" s="13">
        <f t="shared" si="14"/>
        <v>2004</v>
      </c>
      <c r="L135" s="13" t="str">
        <f t="shared" si="11"/>
        <v>R1013</v>
      </c>
      <c r="M135" s="13" t="str">
        <f t="shared" si="12"/>
        <v>13-Jun-2004</v>
      </c>
      <c r="N135" s="16">
        <v>45085</v>
      </c>
      <c r="O135" s="18">
        <f t="shared" si="13"/>
        <v>18</v>
      </c>
    </row>
    <row r="136" spans="1:15" x14ac:dyDescent="0.25">
      <c r="A136" s="12" t="s">
        <v>151</v>
      </c>
      <c r="B136" s="13">
        <v>2003</v>
      </c>
      <c r="C136" s="13" t="s">
        <v>25</v>
      </c>
      <c r="D136" s="13">
        <v>30</v>
      </c>
      <c r="E136" s="13">
        <v>0</v>
      </c>
      <c r="F136" s="20">
        <v>1635.73</v>
      </c>
      <c r="G136" s="13" t="s">
        <v>6</v>
      </c>
      <c r="H136" s="13" t="s">
        <v>7</v>
      </c>
      <c r="I136" s="13" t="s">
        <v>18</v>
      </c>
      <c r="J136" s="12" t="str">
        <f t="shared" si="10"/>
        <v>Dec</v>
      </c>
      <c r="K136" s="13">
        <f t="shared" si="14"/>
        <v>2003</v>
      </c>
      <c r="L136" s="13" t="str">
        <f t="shared" si="11"/>
        <v>R1012</v>
      </c>
      <c r="M136" s="13" t="str">
        <f t="shared" si="12"/>
        <v>30-Dec-2003</v>
      </c>
      <c r="N136" s="16">
        <v>45085</v>
      </c>
      <c r="O136" s="18">
        <f t="shared" si="13"/>
        <v>19</v>
      </c>
    </row>
    <row r="137" spans="1:15" x14ac:dyDescent="0.25">
      <c r="A137" s="12" t="s">
        <v>152</v>
      </c>
      <c r="B137" s="13">
        <v>2003</v>
      </c>
      <c r="C137" s="13" t="s">
        <v>15</v>
      </c>
      <c r="D137" s="13">
        <v>16</v>
      </c>
      <c r="E137" s="13">
        <v>0</v>
      </c>
      <c r="F137" s="20">
        <v>1639.56</v>
      </c>
      <c r="G137" s="13" t="s">
        <v>6</v>
      </c>
      <c r="H137" s="13" t="s">
        <v>6</v>
      </c>
      <c r="I137" s="13" t="s">
        <v>18</v>
      </c>
      <c r="J137" s="12" t="str">
        <f t="shared" si="10"/>
        <v>Sep</v>
      </c>
      <c r="K137" s="13">
        <f t="shared" si="14"/>
        <v>2003</v>
      </c>
      <c r="L137" s="13" t="str">
        <f t="shared" si="11"/>
        <v>R1012</v>
      </c>
      <c r="M137" s="13" t="str">
        <f t="shared" si="12"/>
        <v>16-Sep-2003</v>
      </c>
      <c r="N137" s="16">
        <v>45085</v>
      </c>
      <c r="O137" s="18">
        <f t="shared" si="13"/>
        <v>19</v>
      </c>
    </row>
    <row r="138" spans="1:15" x14ac:dyDescent="0.25">
      <c r="A138" s="12" t="s">
        <v>153</v>
      </c>
      <c r="B138" s="13">
        <v>2003</v>
      </c>
      <c r="C138" s="13" t="s">
        <v>30</v>
      </c>
      <c r="D138" s="13">
        <v>21</v>
      </c>
      <c r="E138" s="13">
        <v>0</v>
      </c>
      <c r="F138" s="20">
        <v>1639.56</v>
      </c>
      <c r="G138" s="13" t="s">
        <v>6</v>
      </c>
      <c r="H138" s="13" t="s">
        <v>6</v>
      </c>
      <c r="I138" s="13" t="s">
        <v>18</v>
      </c>
      <c r="J138" s="12" t="str">
        <f t="shared" si="10"/>
        <v>Aug</v>
      </c>
      <c r="K138" s="13">
        <f t="shared" si="14"/>
        <v>2003</v>
      </c>
      <c r="L138" s="13" t="str">
        <f t="shared" si="11"/>
        <v>R1012</v>
      </c>
      <c r="M138" s="13" t="str">
        <f t="shared" si="12"/>
        <v>21-Aug-2003</v>
      </c>
      <c r="N138" s="16">
        <v>45085</v>
      </c>
      <c r="O138" s="18">
        <f t="shared" si="13"/>
        <v>19</v>
      </c>
    </row>
    <row r="139" spans="1:15" x14ac:dyDescent="0.25">
      <c r="A139" s="12" t="s">
        <v>154</v>
      </c>
      <c r="B139" s="13">
        <v>2003</v>
      </c>
      <c r="C139" s="13" t="s">
        <v>25</v>
      </c>
      <c r="D139" s="13">
        <v>30</v>
      </c>
      <c r="E139" s="13">
        <v>0</v>
      </c>
      <c r="F139" s="20">
        <v>1646.43</v>
      </c>
      <c r="G139" s="13" t="s">
        <v>6</v>
      </c>
      <c r="H139" s="13" t="s">
        <v>11</v>
      </c>
      <c r="I139" s="13" t="s">
        <v>18</v>
      </c>
      <c r="J139" s="12" t="str">
        <f t="shared" si="10"/>
        <v>Dec</v>
      </c>
      <c r="K139" s="13">
        <f t="shared" si="14"/>
        <v>2003</v>
      </c>
      <c r="L139" s="13" t="str">
        <f t="shared" si="11"/>
        <v>R1012</v>
      </c>
      <c r="M139" s="13" t="str">
        <f t="shared" si="12"/>
        <v>30-Dec-2003</v>
      </c>
      <c r="N139" s="16">
        <v>45085</v>
      </c>
      <c r="O139" s="18">
        <f t="shared" si="13"/>
        <v>19</v>
      </c>
    </row>
    <row r="140" spans="1:15" x14ac:dyDescent="0.25">
      <c r="A140" s="12" t="s">
        <v>155</v>
      </c>
      <c r="B140" s="13">
        <v>2000</v>
      </c>
      <c r="C140" s="13" t="s">
        <v>32</v>
      </c>
      <c r="D140" s="13">
        <v>23</v>
      </c>
      <c r="E140" s="13">
        <v>0</v>
      </c>
      <c r="F140" s="20">
        <v>1665</v>
      </c>
      <c r="G140" s="13" t="s">
        <v>6</v>
      </c>
      <c r="H140" s="13" t="s">
        <v>6</v>
      </c>
      <c r="I140" s="13" t="s">
        <v>8</v>
      </c>
      <c r="J140" s="12" t="str">
        <f t="shared" si="10"/>
        <v>Oct</v>
      </c>
      <c r="K140" s="13">
        <f t="shared" si="14"/>
        <v>2000</v>
      </c>
      <c r="L140" s="13" t="str">
        <f t="shared" si="11"/>
        <v>R1013</v>
      </c>
      <c r="M140" s="13" t="str">
        <f t="shared" si="12"/>
        <v>23-Oct-2000</v>
      </c>
      <c r="N140" s="16">
        <v>45085</v>
      </c>
      <c r="O140" s="18">
        <f t="shared" si="13"/>
        <v>22</v>
      </c>
    </row>
    <row r="141" spans="1:15" x14ac:dyDescent="0.25">
      <c r="A141" s="12" t="s">
        <v>156</v>
      </c>
      <c r="B141" s="13">
        <v>2000</v>
      </c>
      <c r="C141" s="13" t="s">
        <v>13</v>
      </c>
      <c r="D141" s="13">
        <v>10</v>
      </c>
      <c r="E141" s="13">
        <v>0</v>
      </c>
      <c r="F141" s="20">
        <v>1674.63</v>
      </c>
      <c r="G141" s="13" t="s">
        <v>6</v>
      </c>
      <c r="H141" s="13" t="s">
        <v>6</v>
      </c>
      <c r="I141" s="13" t="s">
        <v>8</v>
      </c>
      <c r="J141" s="12" t="str">
        <f t="shared" si="10"/>
        <v>Jun</v>
      </c>
      <c r="K141" s="13">
        <f t="shared" si="14"/>
        <v>2000</v>
      </c>
      <c r="L141" s="13" t="str">
        <f t="shared" si="11"/>
        <v>R1013</v>
      </c>
      <c r="M141" s="13" t="str">
        <f t="shared" si="12"/>
        <v>10-Jun-2000</v>
      </c>
      <c r="N141" s="16">
        <v>45085</v>
      </c>
      <c r="O141" s="18">
        <f t="shared" si="13"/>
        <v>22</v>
      </c>
    </row>
    <row r="142" spans="1:15" x14ac:dyDescent="0.25">
      <c r="A142" s="12" t="s">
        <v>157</v>
      </c>
      <c r="B142" s="13">
        <v>2000</v>
      </c>
      <c r="C142" s="13" t="s">
        <v>32</v>
      </c>
      <c r="D142" s="13">
        <v>21</v>
      </c>
      <c r="E142" s="13">
        <v>0</v>
      </c>
      <c r="F142" s="20">
        <v>1682.6</v>
      </c>
      <c r="G142" s="13" t="s">
        <v>6</v>
      </c>
      <c r="H142" s="13" t="s">
        <v>6</v>
      </c>
      <c r="I142" s="13" t="s">
        <v>37</v>
      </c>
      <c r="J142" s="12" t="str">
        <f t="shared" si="10"/>
        <v>Oct</v>
      </c>
      <c r="K142" s="13">
        <f t="shared" si="14"/>
        <v>2000</v>
      </c>
      <c r="L142" s="13" t="str">
        <f t="shared" si="11"/>
        <v>R1011</v>
      </c>
      <c r="M142" s="13" t="str">
        <f t="shared" si="12"/>
        <v>21-Oct-2000</v>
      </c>
      <c r="N142" s="16">
        <v>45085</v>
      </c>
      <c r="O142" s="18">
        <f t="shared" si="13"/>
        <v>22</v>
      </c>
    </row>
    <row r="143" spans="1:15" x14ac:dyDescent="0.25">
      <c r="A143" s="12" t="s">
        <v>158</v>
      </c>
      <c r="B143" s="13">
        <v>2004</v>
      </c>
      <c r="C143" s="13" t="s">
        <v>10</v>
      </c>
      <c r="D143" s="13">
        <v>17</v>
      </c>
      <c r="E143" s="13">
        <v>0</v>
      </c>
      <c r="F143" s="20">
        <v>1694.8</v>
      </c>
      <c r="G143" s="13" t="s">
        <v>6</v>
      </c>
      <c r="H143" s="13" t="s">
        <v>6</v>
      </c>
      <c r="I143" s="13" t="s">
        <v>159</v>
      </c>
      <c r="J143" s="12" t="str">
        <f t="shared" si="10"/>
        <v>Nov</v>
      </c>
      <c r="K143" s="13">
        <f t="shared" si="14"/>
        <v>2004</v>
      </c>
      <c r="L143" s="13" t="str">
        <f t="shared" si="11"/>
        <v>R1015</v>
      </c>
      <c r="M143" s="13" t="str">
        <f t="shared" si="12"/>
        <v>17-Nov-2004</v>
      </c>
      <c r="N143" s="16">
        <v>45085</v>
      </c>
      <c r="O143" s="18">
        <f t="shared" si="13"/>
        <v>18</v>
      </c>
    </row>
    <row r="144" spans="1:15" x14ac:dyDescent="0.25">
      <c r="A144" s="12" t="s">
        <v>160</v>
      </c>
      <c r="B144" s="13">
        <v>2004</v>
      </c>
      <c r="C144" s="13" t="s">
        <v>25</v>
      </c>
      <c r="D144" s="13">
        <v>10</v>
      </c>
      <c r="E144" s="13">
        <v>0</v>
      </c>
      <c r="F144" s="20">
        <v>1702.46</v>
      </c>
      <c r="G144" s="13" t="s">
        <v>6</v>
      </c>
      <c r="H144" s="13" t="s">
        <v>7</v>
      </c>
      <c r="I144" s="13" t="s">
        <v>161</v>
      </c>
      <c r="J144" s="12" t="str">
        <f t="shared" si="10"/>
        <v>Dec</v>
      </c>
      <c r="K144" s="13">
        <f t="shared" si="14"/>
        <v>2004</v>
      </c>
      <c r="L144" s="13" t="str">
        <f t="shared" si="11"/>
        <v>R1019</v>
      </c>
      <c r="M144" s="13" t="str">
        <f t="shared" si="12"/>
        <v>10-Dec-2004</v>
      </c>
      <c r="N144" s="16">
        <v>45085</v>
      </c>
      <c r="O144" s="18">
        <f t="shared" si="13"/>
        <v>18</v>
      </c>
    </row>
    <row r="145" spans="1:15" x14ac:dyDescent="0.25">
      <c r="A145" s="12" t="s">
        <v>162</v>
      </c>
      <c r="B145" s="13">
        <v>2004</v>
      </c>
      <c r="C145" s="13" t="s">
        <v>10</v>
      </c>
      <c r="D145" s="13">
        <v>7</v>
      </c>
      <c r="E145" s="13">
        <v>0</v>
      </c>
      <c r="F145" s="20">
        <v>1704.57</v>
      </c>
      <c r="G145" s="13" t="s">
        <v>6</v>
      </c>
      <c r="H145" s="13" t="s">
        <v>11</v>
      </c>
      <c r="I145" s="13" t="s">
        <v>163</v>
      </c>
      <c r="J145" s="12" t="str">
        <f t="shared" si="10"/>
        <v>Nov</v>
      </c>
      <c r="K145" s="13">
        <f t="shared" si="14"/>
        <v>2004</v>
      </c>
      <c r="L145" s="13" t="str">
        <f t="shared" si="11"/>
        <v>R1016</v>
      </c>
      <c r="M145" s="13" t="str">
        <f t="shared" si="12"/>
        <v>7-Nov-2004</v>
      </c>
      <c r="N145" s="16">
        <v>45085</v>
      </c>
      <c r="O145" s="18">
        <f t="shared" si="13"/>
        <v>18</v>
      </c>
    </row>
    <row r="146" spans="1:15" x14ac:dyDescent="0.25">
      <c r="A146" s="12" t="s">
        <v>164</v>
      </c>
      <c r="B146" s="13">
        <v>2004</v>
      </c>
      <c r="C146" s="13" t="s">
        <v>25</v>
      </c>
      <c r="D146" s="13">
        <v>14</v>
      </c>
      <c r="E146" s="13">
        <v>0</v>
      </c>
      <c r="F146" s="20">
        <v>1704.7</v>
      </c>
      <c r="G146" s="13" t="s">
        <v>6</v>
      </c>
      <c r="H146" s="13" t="s">
        <v>7</v>
      </c>
      <c r="I146" s="13" t="s">
        <v>165</v>
      </c>
      <c r="J146" s="12" t="str">
        <f t="shared" si="10"/>
        <v>Dec</v>
      </c>
      <c r="K146" s="13">
        <f t="shared" si="14"/>
        <v>2004</v>
      </c>
      <c r="L146" s="13" t="str">
        <f t="shared" si="11"/>
        <v>R1018</v>
      </c>
      <c r="M146" s="13" t="str">
        <f t="shared" si="12"/>
        <v>14-Dec-2004</v>
      </c>
      <c r="N146" s="16">
        <v>45085</v>
      </c>
      <c r="O146" s="18">
        <f t="shared" si="13"/>
        <v>18</v>
      </c>
    </row>
    <row r="147" spans="1:15" x14ac:dyDescent="0.25">
      <c r="A147" s="12" t="s">
        <v>166</v>
      </c>
      <c r="B147" s="13">
        <v>2004</v>
      </c>
      <c r="C147" s="13" t="s">
        <v>25</v>
      </c>
      <c r="D147" s="13">
        <v>6</v>
      </c>
      <c r="E147" s="13">
        <v>0</v>
      </c>
      <c r="F147" s="20">
        <v>1705.62</v>
      </c>
      <c r="G147" s="13" t="s">
        <v>6</v>
      </c>
      <c r="H147" s="13" t="s">
        <v>6</v>
      </c>
      <c r="I147" s="13" t="s">
        <v>159</v>
      </c>
      <c r="J147" s="12" t="str">
        <f t="shared" si="10"/>
        <v>Dec</v>
      </c>
      <c r="K147" s="13">
        <f t="shared" si="14"/>
        <v>2004</v>
      </c>
      <c r="L147" s="13" t="str">
        <f t="shared" si="11"/>
        <v>R1015</v>
      </c>
      <c r="M147" s="13" t="str">
        <f t="shared" si="12"/>
        <v>6-Dec-2004</v>
      </c>
      <c r="N147" s="16">
        <v>45085</v>
      </c>
      <c r="O147" s="18">
        <f t="shared" si="13"/>
        <v>18</v>
      </c>
    </row>
    <row r="148" spans="1:15" x14ac:dyDescent="0.25">
      <c r="A148" s="12" t="s">
        <v>167</v>
      </c>
      <c r="B148" s="13">
        <v>2004</v>
      </c>
      <c r="C148" s="13" t="s">
        <v>32</v>
      </c>
      <c r="D148" s="13">
        <v>17</v>
      </c>
      <c r="E148" s="13">
        <v>0</v>
      </c>
      <c r="F148" s="20">
        <v>1708</v>
      </c>
      <c r="G148" s="13" t="s">
        <v>7</v>
      </c>
      <c r="H148" s="13" t="s">
        <v>6</v>
      </c>
      <c r="I148" s="13" t="s">
        <v>163</v>
      </c>
      <c r="J148" s="12" t="str">
        <f t="shared" si="10"/>
        <v>Oct</v>
      </c>
      <c r="K148" s="13">
        <f t="shared" si="14"/>
        <v>2004</v>
      </c>
      <c r="L148" s="13" t="str">
        <f t="shared" si="11"/>
        <v>R1016</v>
      </c>
      <c r="M148" s="13" t="str">
        <f t="shared" si="12"/>
        <v>17-Oct-2004</v>
      </c>
      <c r="N148" s="16">
        <v>45085</v>
      </c>
      <c r="O148" s="18">
        <f t="shared" si="13"/>
        <v>18</v>
      </c>
    </row>
    <row r="149" spans="1:15" x14ac:dyDescent="0.25">
      <c r="A149" s="12" t="s">
        <v>168</v>
      </c>
      <c r="B149" s="13">
        <v>2004</v>
      </c>
      <c r="C149" s="13" t="s">
        <v>25</v>
      </c>
      <c r="D149" s="13">
        <v>12</v>
      </c>
      <c r="E149" s="13">
        <v>0</v>
      </c>
      <c r="F149" s="20">
        <v>1708.93</v>
      </c>
      <c r="G149" s="13" t="s">
        <v>7</v>
      </c>
      <c r="H149" s="13" t="s">
        <v>11</v>
      </c>
      <c r="I149" s="13" t="s">
        <v>161</v>
      </c>
      <c r="J149" s="12" t="str">
        <f t="shared" si="10"/>
        <v>Dec</v>
      </c>
      <c r="K149" s="13">
        <f t="shared" si="14"/>
        <v>2004</v>
      </c>
      <c r="L149" s="13" t="str">
        <f t="shared" si="11"/>
        <v>R1019</v>
      </c>
      <c r="M149" s="13" t="str">
        <f t="shared" si="12"/>
        <v>12-Dec-2004</v>
      </c>
      <c r="N149" s="16">
        <v>45085</v>
      </c>
      <c r="O149" s="18">
        <f t="shared" si="13"/>
        <v>18</v>
      </c>
    </row>
    <row r="150" spans="1:15" x14ac:dyDescent="0.25">
      <c r="A150" s="12" t="s">
        <v>169</v>
      </c>
      <c r="B150" s="13">
        <v>2004</v>
      </c>
      <c r="C150" s="13" t="s">
        <v>15</v>
      </c>
      <c r="D150" s="13">
        <v>19</v>
      </c>
      <c r="E150" s="13">
        <v>1</v>
      </c>
      <c r="F150" s="20">
        <v>1711.03</v>
      </c>
      <c r="G150" s="13" t="s">
        <v>7</v>
      </c>
      <c r="H150" s="13" t="s">
        <v>7</v>
      </c>
      <c r="I150" s="13" t="s">
        <v>8</v>
      </c>
      <c r="J150" s="12" t="str">
        <f t="shared" si="10"/>
        <v>Sep</v>
      </c>
      <c r="K150" s="13">
        <f t="shared" si="14"/>
        <v>2004</v>
      </c>
      <c r="L150" s="13" t="str">
        <f t="shared" si="11"/>
        <v>R1013</v>
      </c>
      <c r="M150" s="13" t="str">
        <f t="shared" si="12"/>
        <v>19-Sep-2004</v>
      </c>
      <c r="N150" s="16">
        <v>45085</v>
      </c>
      <c r="O150" s="18">
        <f t="shared" si="13"/>
        <v>18</v>
      </c>
    </row>
    <row r="151" spans="1:15" x14ac:dyDescent="0.25">
      <c r="A151" s="12" t="s">
        <v>170</v>
      </c>
      <c r="B151" s="13">
        <v>2004</v>
      </c>
      <c r="C151" s="13" t="s">
        <v>15</v>
      </c>
      <c r="D151" s="13">
        <v>21</v>
      </c>
      <c r="E151" s="13">
        <v>0</v>
      </c>
      <c r="F151" s="20">
        <v>1712.23</v>
      </c>
      <c r="G151" s="13" t="s">
        <v>7</v>
      </c>
      <c r="H151" s="13" t="s">
        <v>11</v>
      </c>
      <c r="I151" s="13" t="s">
        <v>163</v>
      </c>
      <c r="J151" s="12" t="str">
        <f t="shared" si="10"/>
        <v>Sep</v>
      </c>
      <c r="K151" s="13">
        <f t="shared" si="14"/>
        <v>2004</v>
      </c>
      <c r="L151" s="13" t="str">
        <f t="shared" si="11"/>
        <v>R1016</v>
      </c>
      <c r="M151" s="13" t="str">
        <f t="shared" si="12"/>
        <v>21-Sep-2004</v>
      </c>
      <c r="N151" s="16">
        <v>45085</v>
      </c>
      <c r="O151" s="18">
        <f t="shared" si="13"/>
        <v>18</v>
      </c>
    </row>
    <row r="152" spans="1:15" x14ac:dyDescent="0.25">
      <c r="A152" s="12" t="s">
        <v>171</v>
      </c>
      <c r="B152" s="13">
        <v>2004</v>
      </c>
      <c r="C152" s="13" t="s">
        <v>13</v>
      </c>
      <c r="D152" s="13">
        <v>10</v>
      </c>
      <c r="E152" s="13">
        <v>1</v>
      </c>
      <c r="F152" s="20">
        <v>1719.44</v>
      </c>
      <c r="G152" s="13" t="s">
        <v>7</v>
      </c>
      <c r="H152" s="13" t="s">
        <v>7</v>
      </c>
      <c r="I152" s="13" t="s">
        <v>8</v>
      </c>
      <c r="J152" s="12" t="str">
        <f t="shared" si="10"/>
        <v>Jun</v>
      </c>
      <c r="K152" s="13">
        <f t="shared" si="14"/>
        <v>2004</v>
      </c>
      <c r="L152" s="13" t="str">
        <f t="shared" si="11"/>
        <v>R1013</v>
      </c>
      <c r="M152" s="13" t="str">
        <f t="shared" si="12"/>
        <v>10-Jun-2004</v>
      </c>
      <c r="N152" s="16">
        <v>45085</v>
      </c>
      <c r="O152" s="18">
        <f t="shared" si="13"/>
        <v>18</v>
      </c>
    </row>
    <row r="153" spans="1:15" x14ac:dyDescent="0.25">
      <c r="A153" s="12" t="s">
        <v>172</v>
      </c>
      <c r="B153" s="13">
        <v>2004</v>
      </c>
      <c r="C153" s="13" t="s">
        <v>15</v>
      </c>
      <c r="D153" s="13">
        <v>11</v>
      </c>
      <c r="E153" s="13">
        <v>1</v>
      </c>
      <c r="F153" s="20">
        <v>1720.35</v>
      </c>
      <c r="G153" s="13" t="s">
        <v>7</v>
      </c>
      <c r="H153" s="13" t="s">
        <v>7</v>
      </c>
      <c r="I153" s="13" t="s">
        <v>8</v>
      </c>
      <c r="J153" s="12" t="str">
        <f t="shared" si="10"/>
        <v>Sep</v>
      </c>
      <c r="K153" s="13">
        <f t="shared" si="14"/>
        <v>2004</v>
      </c>
      <c r="L153" s="13" t="str">
        <f t="shared" si="11"/>
        <v>R1013</v>
      </c>
      <c r="M153" s="13" t="str">
        <f t="shared" si="12"/>
        <v>11-Sep-2004</v>
      </c>
      <c r="N153" s="16">
        <v>45085</v>
      </c>
      <c r="O153" s="18">
        <f t="shared" si="13"/>
        <v>18</v>
      </c>
    </row>
    <row r="154" spans="1:15" x14ac:dyDescent="0.25">
      <c r="A154" s="12" t="s">
        <v>173</v>
      </c>
      <c r="B154" s="13">
        <v>2004</v>
      </c>
      <c r="C154" s="13" t="s">
        <v>32</v>
      </c>
      <c r="D154" s="13">
        <v>21</v>
      </c>
      <c r="E154" s="13">
        <v>1</v>
      </c>
      <c r="F154" s="20">
        <v>1725.55</v>
      </c>
      <c r="G154" s="13" t="s">
        <v>7</v>
      </c>
      <c r="H154" s="13" t="s">
        <v>6</v>
      </c>
      <c r="I154" s="13" t="s">
        <v>8</v>
      </c>
      <c r="J154" s="12" t="str">
        <f t="shared" si="10"/>
        <v>Oct</v>
      </c>
      <c r="K154" s="13">
        <f t="shared" si="14"/>
        <v>2004</v>
      </c>
      <c r="L154" s="13" t="str">
        <f t="shared" si="11"/>
        <v>R1013</v>
      </c>
      <c r="M154" s="13" t="str">
        <f t="shared" si="12"/>
        <v>21-Oct-2004</v>
      </c>
      <c r="N154" s="16">
        <v>45085</v>
      </c>
      <c r="O154" s="18">
        <f t="shared" si="13"/>
        <v>18</v>
      </c>
    </row>
    <row r="155" spans="1:15" x14ac:dyDescent="0.25">
      <c r="A155" s="12" t="s">
        <v>174</v>
      </c>
      <c r="B155" s="13">
        <v>2004</v>
      </c>
      <c r="C155" s="13" t="s">
        <v>15</v>
      </c>
      <c r="D155" s="13">
        <v>9</v>
      </c>
      <c r="E155" s="13">
        <v>1</v>
      </c>
      <c r="F155" s="20">
        <v>1727.54</v>
      </c>
      <c r="G155" s="13" t="s">
        <v>7</v>
      </c>
      <c r="H155" s="13" t="s">
        <v>11</v>
      </c>
      <c r="I155" s="13" t="s">
        <v>8</v>
      </c>
      <c r="J155" s="12" t="str">
        <f t="shared" si="10"/>
        <v>Sep</v>
      </c>
      <c r="K155" s="13">
        <f t="shared" si="14"/>
        <v>2004</v>
      </c>
      <c r="L155" s="13" t="str">
        <f t="shared" si="11"/>
        <v>R1013</v>
      </c>
      <c r="M155" s="13" t="str">
        <f t="shared" si="12"/>
        <v>9-Sep-2004</v>
      </c>
      <c r="N155" s="16">
        <v>45085</v>
      </c>
      <c r="O155" s="18">
        <f t="shared" si="13"/>
        <v>18</v>
      </c>
    </row>
    <row r="156" spans="1:15" x14ac:dyDescent="0.25">
      <c r="A156" s="12" t="s">
        <v>175</v>
      </c>
      <c r="B156" s="13">
        <v>2003</v>
      </c>
      <c r="C156" s="13" t="s">
        <v>10</v>
      </c>
      <c r="D156" s="13">
        <v>21</v>
      </c>
      <c r="E156" s="13">
        <v>0</v>
      </c>
      <c r="F156" s="20">
        <v>1727.79</v>
      </c>
      <c r="G156" s="13" t="s">
        <v>7</v>
      </c>
      <c r="H156" s="13" t="s">
        <v>7</v>
      </c>
      <c r="I156" s="13" t="s">
        <v>37</v>
      </c>
      <c r="J156" s="12" t="str">
        <f t="shared" si="10"/>
        <v>Nov</v>
      </c>
      <c r="K156" s="13">
        <f t="shared" si="14"/>
        <v>2003</v>
      </c>
      <c r="L156" s="13" t="str">
        <f t="shared" si="11"/>
        <v>R1011</v>
      </c>
      <c r="M156" s="13" t="str">
        <f t="shared" si="12"/>
        <v>21-Nov-2003</v>
      </c>
      <c r="N156" s="16">
        <v>45085</v>
      </c>
      <c r="O156" s="18">
        <f t="shared" si="13"/>
        <v>19</v>
      </c>
    </row>
    <row r="157" spans="1:15" x14ac:dyDescent="0.25">
      <c r="A157" s="12" t="s">
        <v>176</v>
      </c>
      <c r="B157" s="13">
        <v>2003</v>
      </c>
      <c r="C157" s="13" t="s">
        <v>15</v>
      </c>
      <c r="D157" s="13">
        <v>1</v>
      </c>
      <c r="E157" s="13">
        <v>0</v>
      </c>
      <c r="F157" s="20">
        <v>1728.9</v>
      </c>
      <c r="G157" s="13" t="s">
        <v>7</v>
      </c>
      <c r="H157" s="13" t="s">
        <v>6</v>
      </c>
      <c r="I157" s="13" t="s">
        <v>37</v>
      </c>
      <c r="J157" s="12" t="str">
        <f t="shared" si="10"/>
        <v>Sep</v>
      </c>
      <c r="K157" s="13">
        <f t="shared" si="14"/>
        <v>2003</v>
      </c>
      <c r="L157" s="13" t="str">
        <f t="shared" si="11"/>
        <v>R1011</v>
      </c>
      <c r="M157" s="13" t="str">
        <f t="shared" si="12"/>
        <v>1-Sep-2003</v>
      </c>
      <c r="N157" s="16">
        <v>45085</v>
      </c>
      <c r="O157" s="18">
        <f t="shared" si="13"/>
        <v>19</v>
      </c>
    </row>
    <row r="158" spans="1:15" x14ac:dyDescent="0.25">
      <c r="A158" s="12" t="s">
        <v>177</v>
      </c>
      <c r="B158" s="13">
        <v>2003</v>
      </c>
      <c r="C158" s="13" t="s">
        <v>10</v>
      </c>
      <c r="D158" s="13">
        <v>9</v>
      </c>
      <c r="E158" s="13">
        <v>0</v>
      </c>
      <c r="F158" s="20">
        <v>1731.68</v>
      </c>
      <c r="G158" s="13" t="s">
        <v>7</v>
      </c>
      <c r="H158" s="13" t="s">
        <v>6</v>
      </c>
      <c r="I158" s="13" t="s">
        <v>37</v>
      </c>
      <c r="J158" s="12" t="str">
        <f t="shared" si="10"/>
        <v>Nov</v>
      </c>
      <c r="K158" s="13">
        <f t="shared" si="14"/>
        <v>2003</v>
      </c>
      <c r="L158" s="13" t="str">
        <f t="shared" si="11"/>
        <v>R1011</v>
      </c>
      <c r="M158" s="13" t="str">
        <f t="shared" si="12"/>
        <v>9-Nov-2003</v>
      </c>
      <c r="N158" s="16">
        <v>45085</v>
      </c>
      <c r="O158" s="18">
        <f t="shared" si="13"/>
        <v>19</v>
      </c>
    </row>
    <row r="159" spans="1:15" x14ac:dyDescent="0.25">
      <c r="A159" s="12" t="s">
        <v>178</v>
      </c>
      <c r="B159" s="13">
        <v>2003</v>
      </c>
      <c r="C159" s="13" t="s">
        <v>10</v>
      </c>
      <c r="D159" s="13">
        <v>14</v>
      </c>
      <c r="E159" s="13">
        <v>0</v>
      </c>
      <c r="F159" s="20">
        <v>1737.38</v>
      </c>
      <c r="G159" s="13" t="s">
        <v>7</v>
      </c>
      <c r="H159" s="13" t="s">
        <v>6</v>
      </c>
      <c r="I159" s="13" t="s">
        <v>37</v>
      </c>
      <c r="J159" s="12" t="str">
        <f t="shared" si="10"/>
        <v>Nov</v>
      </c>
      <c r="K159" s="13">
        <f t="shared" si="14"/>
        <v>2003</v>
      </c>
      <c r="L159" s="13" t="str">
        <f t="shared" si="11"/>
        <v>R1011</v>
      </c>
      <c r="M159" s="13" t="str">
        <f t="shared" si="12"/>
        <v>14-Nov-2003</v>
      </c>
      <c r="N159" s="16">
        <v>45085</v>
      </c>
      <c r="O159" s="18">
        <f t="shared" si="13"/>
        <v>19</v>
      </c>
    </row>
    <row r="160" spans="1:15" x14ac:dyDescent="0.25">
      <c r="A160" s="12" t="s">
        <v>179</v>
      </c>
      <c r="B160" s="13">
        <v>2003</v>
      </c>
      <c r="C160" s="13" t="s">
        <v>5</v>
      </c>
      <c r="D160" s="13">
        <v>25</v>
      </c>
      <c r="E160" s="13">
        <v>0</v>
      </c>
      <c r="F160" s="20">
        <v>1743.21</v>
      </c>
      <c r="G160" s="13" t="s">
        <v>7</v>
      </c>
      <c r="H160" s="13" t="s">
        <v>11</v>
      </c>
      <c r="I160" s="13" t="s">
        <v>37</v>
      </c>
      <c r="J160" s="12" t="str">
        <f t="shared" si="10"/>
        <v>Jul</v>
      </c>
      <c r="K160" s="13">
        <f t="shared" si="14"/>
        <v>2003</v>
      </c>
      <c r="L160" s="13" t="str">
        <f t="shared" si="11"/>
        <v>R1011</v>
      </c>
      <c r="M160" s="13" t="str">
        <f t="shared" si="12"/>
        <v>25-Jul-2003</v>
      </c>
      <c r="N160" s="16">
        <v>45085</v>
      </c>
      <c r="O160" s="18">
        <f t="shared" si="13"/>
        <v>19</v>
      </c>
    </row>
    <row r="161" spans="1:15" x14ac:dyDescent="0.25">
      <c r="A161" s="12" t="s">
        <v>180</v>
      </c>
      <c r="B161" s="13">
        <v>2003</v>
      </c>
      <c r="C161" s="13" t="s">
        <v>5</v>
      </c>
      <c r="D161" s="13">
        <v>28</v>
      </c>
      <c r="E161" s="13">
        <v>0</v>
      </c>
      <c r="F161" s="20">
        <v>1744.47</v>
      </c>
      <c r="G161" s="13" t="s">
        <v>7</v>
      </c>
      <c r="H161" s="13" t="s">
        <v>11</v>
      </c>
      <c r="I161" s="13" t="s">
        <v>37</v>
      </c>
      <c r="J161" s="12" t="str">
        <f t="shared" si="10"/>
        <v>Jul</v>
      </c>
      <c r="K161" s="13">
        <f t="shared" si="14"/>
        <v>2003</v>
      </c>
      <c r="L161" s="13" t="str">
        <f t="shared" si="11"/>
        <v>R1011</v>
      </c>
      <c r="M161" s="13" t="str">
        <f t="shared" si="12"/>
        <v>28-Jul-2003</v>
      </c>
      <c r="N161" s="16">
        <v>45085</v>
      </c>
      <c r="O161" s="18">
        <f t="shared" si="13"/>
        <v>19</v>
      </c>
    </row>
    <row r="162" spans="1:15" x14ac:dyDescent="0.25">
      <c r="A162" s="12" t="s">
        <v>181</v>
      </c>
      <c r="B162" s="13">
        <v>2003</v>
      </c>
      <c r="C162" s="13" t="s">
        <v>15</v>
      </c>
      <c r="D162" s="13">
        <v>26</v>
      </c>
      <c r="E162" s="13">
        <v>0</v>
      </c>
      <c r="F162" s="20">
        <v>1748.77</v>
      </c>
      <c r="G162" s="13" t="s">
        <v>7</v>
      </c>
      <c r="H162" s="13" t="s">
        <v>11</v>
      </c>
      <c r="I162" s="13" t="s">
        <v>37</v>
      </c>
      <c r="J162" s="12" t="str">
        <f t="shared" si="10"/>
        <v>Sep</v>
      </c>
      <c r="K162" s="13">
        <f t="shared" si="14"/>
        <v>2003</v>
      </c>
      <c r="L162" s="13" t="str">
        <f t="shared" si="11"/>
        <v>R1011</v>
      </c>
      <c r="M162" s="13" t="str">
        <f t="shared" si="12"/>
        <v>26-Sep-2003</v>
      </c>
      <c r="N162" s="16">
        <v>45085</v>
      </c>
      <c r="O162" s="18">
        <f t="shared" si="13"/>
        <v>19</v>
      </c>
    </row>
    <row r="163" spans="1:15" x14ac:dyDescent="0.25">
      <c r="A163" s="12" t="s">
        <v>182</v>
      </c>
      <c r="B163" s="13">
        <v>1998</v>
      </c>
      <c r="C163" s="13" t="s">
        <v>32</v>
      </c>
      <c r="D163" s="13">
        <v>7</v>
      </c>
      <c r="E163" s="13">
        <v>0</v>
      </c>
      <c r="F163" s="20">
        <v>1756.6</v>
      </c>
      <c r="G163" s="13" t="s">
        <v>7</v>
      </c>
      <c r="H163" s="13" t="s">
        <v>7</v>
      </c>
      <c r="I163" s="13" t="s">
        <v>8</v>
      </c>
      <c r="J163" s="12" t="str">
        <f t="shared" si="10"/>
        <v>Oct</v>
      </c>
      <c r="K163" s="13">
        <f t="shared" si="14"/>
        <v>1998</v>
      </c>
      <c r="L163" s="13" t="str">
        <f t="shared" si="11"/>
        <v>R1013</v>
      </c>
      <c r="M163" s="13" t="str">
        <f t="shared" si="12"/>
        <v>7-Oct-1998</v>
      </c>
      <c r="N163" s="16">
        <v>45085</v>
      </c>
      <c r="O163" s="18">
        <f t="shared" si="13"/>
        <v>24</v>
      </c>
    </row>
    <row r="164" spans="1:15" x14ac:dyDescent="0.25">
      <c r="A164" s="12" t="s">
        <v>183</v>
      </c>
      <c r="B164" s="13">
        <v>2003</v>
      </c>
      <c r="C164" s="13" t="s">
        <v>10</v>
      </c>
      <c r="D164" s="13">
        <v>19</v>
      </c>
      <c r="E164" s="13">
        <v>0</v>
      </c>
      <c r="F164" s="20">
        <v>1759.34</v>
      </c>
      <c r="G164" s="13" t="s">
        <v>7</v>
      </c>
      <c r="H164" s="13" t="s">
        <v>11</v>
      </c>
      <c r="I164" s="13" t="s">
        <v>37</v>
      </c>
      <c r="J164" s="12" t="str">
        <f t="shared" si="10"/>
        <v>Nov</v>
      </c>
      <c r="K164" s="13">
        <f t="shared" si="14"/>
        <v>2003</v>
      </c>
      <c r="L164" s="13" t="str">
        <f t="shared" si="11"/>
        <v>R1011</v>
      </c>
      <c r="M164" s="13" t="str">
        <f t="shared" si="12"/>
        <v>19-Nov-2003</v>
      </c>
      <c r="N164" s="16">
        <v>45085</v>
      </c>
      <c r="O164" s="18">
        <f t="shared" si="13"/>
        <v>19</v>
      </c>
    </row>
    <row r="165" spans="1:15" x14ac:dyDescent="0.25">
      <c r="A165" s="12" t="s">
        <v>184</v>
      </c>
      <c r="B165" s="13">
        <v>2002</v>
      </c>
      <c r="C165" s="13" t="s">
        <v>25</v>
      </c>
      <c r="D165" s="13">
        <v>13</v>
      </c>
      <c r="E165" s="13">
        <v>0</v>
      </c>
      <c r="F165" s="20">
        <v>1769.53</v>
      </c>
      <c r="G165" s="13" t="s">
        <v>7</v>
      </c>
      <c r="H165" s="13" t="s">
        <v>7</v>
      </c>
      <c r="I165" s="13" t="s">
        <v>18</v>
      </c>
      <c r="J165" s="12" t="str">
        <f t="shared" si="10"/>
        <v>Dec</v>
      </c>
      <c r="K165" s="13">
        <f t="shared" si="14"/>
        <v>2002</v>
      </c>
      <c r="L165" s="13" t="str">
        <f t="shared" si="11"/>
        <v>R1012</v>
      </c>
      <c r="M165" s="13" t="str">
        <f t="shared" si="12"/>
        <v>13-Dec-2002</v>
      </c>
      <c r="N165" s="16">
        <v>45085</v>
      </c>
      <c r="O165" s="18">
        <f t="shared" si="13"/>
        <v>20</v>
      </c>
    </row>
    <row r="166" spans="1:15" x14ac:dyDescent="0.25">
      <c r="A166" s="12" t="s">
        <v>185</v>
      </c>
      <c r="B166" s="13">
        <v>1999</v>
      </c>
      <c r="C166" s="13" t="s">
        <v>15</v>
      </c>
      <c r="D166" s="13">
        <v>25</v>
      </c>
      <c r="E166" s="13">
        <v>0</v>
      </c>
      <c r="F166" s="20">
        <v>1815.88</v>
      </c>
      <c r="G166" s="13" t="s">
        <v>7</v>
      </c>
      <c r="H166" s="13" t="s">
        <v>7</v>
      </c>
      <c r="I166" s="13" t="s">
        <v>8</v>
      </c>
      <c r="J166" s="12" t="str">
        <f t="shared" si="10"/>
        <v>Sep</v>
      </c>
      <c r="K166" s="13">
        <f t="shared" si="14"/>
        <v>1999</v>
      </c>
      <c r="L166" s="13" t="str">
        <f t="shared" si="11"/>
        <v>R1013</v>
      </c>
      <c r="M166" s="13" t="str">
        <f t="shared" si="12"/>
        <v>25-Sep-1999</v>
      </c>
      <c r="N166" s="16">
        <v>45085</v>
      </c>
      <c r="O166" s="18">
        <f t="shared" si="13"/>
        <v>23</v>
      </c>
    </row>
    <row r="167" spans="1:15" x14ac:dyDescent="0.25">
      <c r="A167" s="12" t="s">
        <v>186</v>
      </c>
      <c r="B167" s="13">
        <v>2004</v>
      </c>
      <c r="C167" s="13" t="s">
        <v>30</v>
      </c>
      <c r="D167" s="13">
        <v>19</v>
      </c>
      <c r="E167" s="13">
        <v>0</v>
      </c>
      <c r="F167" s="20">
        <v>1822.54</v>
      </c>
      <c r="G167" s="13" t="s">
        <v>7</v>
      </c>
      <c r="H167" s="13" t="s">
        <v>11</v>
      </c>
      <c r="I167" s="13" t="s">
        <v>18</v>
      </c>
      <c r="J167" s="12" t="str">
        <f t="shared" si="10"/>
        <v>Aug</v>
      </c>
      <c r="K167" s="13">
        <f t="shared" si="14"/>
        <v>2004</v>
      </c>
      <c r="L167" s="13" t="str">
        <f t="shared" si="11"/>
        <v>R1012</v>
      </c>
      <c r="M167" s="13" t="str">
        <f t="shared" si="12"/>
        <v>19-Aug-2004</v>
      </c>
      <c r="N167" s="16">
        <v>45085</v>
      </c>
      <c r="O167" s="18">
        <f t="shared" si="13"/>
        <v>18</v>
      </c>
    </row>
    <row r="168" spans="1:15" x14ac:dyDescent="0.25">
      <c r="A168" s="12" t="s">
        <v>187</v>
      </c>
      <c r="B168" s="13">
        <v>1999</v>
      </c>
      <c r="C168" s="13" t="s">
        <v>10</v>
      </c>
      <c r="D168" s="13">
        <v>17</v>
      </c>
      <c r="E168" s="13">
        <v>0</v>
      </c>
      <c r="F168" s="20">
        <v>1824.29</v>
      </c>
      <c r="G168" s="13" t="s">
        <v>7</v>
      </c>
      <c r="H168" s="13" t="s">
        <v>7</v>
      </c>
      <c r="I168" s="13" t="s">
        <v>8</v>
      </c>
      <c r="J168" s="12" t="str">
        <f t="shared" si="10"/>
        <v>Nov</v>
      </c>
      <c r="K168" s="13">
        <f t="shared" si="14"/>
        <v>1999</v>
      </c>
      <c r="L168" s="13" t="str">
        <f t="shared" si="11"/>
        <v>R1013</v>
      </c>
      <c r="M168" s="13" t="str">
        <f t="shared" si="12"/>
        <v>17-Nov-1999</v>
      </c>
      <c r="N168" s="16">
        <v>45085</v>
      </c>
      <c r="O168" s="18">
        <f t="shared" si="13"/>
        <v>23</v>
      </c>
    </row>
    <row r="169" spans="1:15" x14ac:dyDescent="0.25">
      <c r="A169" s="12" t="s">
        <v>188</v>
      </c>
      <c r="B169" s="13">
        <v>1999</v>
      </c>
      <c r="C169" s="13" t="s">
        <v>32</v>
      </c>
      <c r="D169" s="13">
        <v>1</v>
      </c>
      <c r="E169" s="13">
        <v>0</v>
      </c>
      <c r="F169" s="20">
        <v>1826.84</v>
      </c>
      <c r="G169" s="13" t="s">
        <v>7</v>
      </c>
      <c r="H169" s="13" t="s">
        <v>6</v>
      </c>
      <c r="I169" s="13" t="s">
        <v>37</v>
      </c>
      <c r="J169" s="12" t="str">
        <f t="shared" si="10"/>
        <v>Oct</v>
      </c>
      <c r="K169" s="13">
        <f t="shared" si="14"/>
        <v>1999</v>
      </c>
      <c r="L169" s="13" t="str">
        <f t="shared" si="11"/>
        <v>R1011</v>
      </c>
      <c r="M169" s="13" t="str">
        <f t="shared" si="12"/>
        <v>1-Oct-1999</v>
      </c>
      <c r="N169" s="16">
        <v>45085</v>
      </c>
      <c r="O169" s="18">
        <f t="shared" si="13"/>
        <v>23</v>
      </c>
    </row>
    <row r="170" spans="1:15" x14ac:dyDescent="0.25">
      <c r="A170" s="12" t="s">
        <v>189</v>
      </c>
      <c r="B170" s="13">
        <v>2003</v>
      </c>
      <c r="C170" s="13" t="s">
        <v>30</v>
      </c>
      <c r="D170" s="13">
        <v>11</v>
      </c>
      <c r="E170" s="13">
        <v>1</v>
      </c>
      <c r="F170" s="20">
        <v>1832.09</v>
      </c>
      <c r="G170" s="13" t="s">
        <v>7</v>
      </c>
      <c r="H170" s="13" t="s">
        <v>7</v>
      </c>
      <c r="I170" s="13" t="s">
        <v>37</v>
      </c>
      <c r="J170" s="12" t="str">
        <f t="shared" si="10"/>
        <v>Aug</v>
      </c>
      <c r="K170" s="13">
        <f t="shared" si="14"/>
        <v>2003</v>
      </c>
      <c r="L170" s="13" t="str">
        <f t="shared" si="11"/>
        <v>R1011</v>
      </c>
      <c r="M170" s="13" t="str">
        <f t="shared" si="12"/>
        <v>11-Aug-2003</v>
      </c>
      <c r="N170" s="16">
        <v>45085</v>
      </c>
      <c r="O170" s="18">
        <f t="shared" si="13"/>
        <v>19</v>
      </c>
    </row>
    <row r="171" spans="1:15" x14ac:dyDescent="0.25">
      <c r="A171" s="12" t="s">
        <v>190</v>
      </c>
      <c r="B171" s="13">
        <v>2003</v>
      </c>
      <c r="C171" s="13" t="s">
        <v>30</v>
      </c>
      <c r="D171" s="13">
        <v>4</v>
      </c>
      <c r="E171" s="13">
        <v>1</v>
      </c>
      <c r="F171" s="20">
        <v>1837.24</v>
      </c>
      <c r="G171" s="13" t="s">
        <v>7</v>
      </c>
      <c r="H171" s="13" t="s">
        <v>6</v>
      </c>
      <c r="I171" s="13" t="s">
        <v>37</v>
      </c>
      <c r="J171" s="12" t="str">
        <f t="shared" si="10"/>
        <v>Aug</v>
      </c>
      <c r="K171" s="13">
        <f t="shared" si="14"/>
        <v>2003</v>
      </c>
      <c r="L171" s="13" t="str">
        <f t="shared" si="11"/>
        <v>R1011</v>
      </c>
      <c r="M171" s="13" t="str">
        <f t="shared" si="12"/>
        <v>4-Aug-2003</v>
      </c>
      <c r="N171" s="16">
        <v>45085</v>
      </c>
      <c r="O171" s="18">
        <f t="shared" si="13"/>
        <v>19</v>
      </c>
    </row>
    <row r="172" spans="1:15" x14ac:dyDescent="0.25">
      <c r="A172" s="12" t="s">
        <v>191</v>
      </c>
      <c r="B172" s="13">
        <v>1999</v>
      </c>
      <c r="C172" s="13" t="s">
        <v>25</v>
      </c>
      <c r="D172" s="13">
        <v>12</v>
      </c>
      <c r="E172" s="13">
        <v>0</v>
      </c>
      <c r="F172" s="20">
        <v>1837.28</v>
      </c>
      <c r="G172" s="13" t="s">
        <v>7</v>
      </c>
      <c r="H172" s="13" t="s">
        <v>6</v>
      </c>
      <c r="I172" s="13" t="s">
        <v>8</v>
      </c>
      <c r="J172" s="12" t="str">
        <f t="shared" si="10"/>
        <v>Dec</v>
      </c>
      <c r="K172" s="13">
        <f t="shared" si="14"/>
        <v>1999</v>
      </c>
      <c r="L172" s="13" t="str">
        <f t="shared" si="11"/>
        <v>R1013</v>
      </c>
      <c r="M172" s="13" t="str">
        <f t="shared" si="12"/>
        <v>12-Dec-1999</v>
      </c>
      <c r="N172" s="16">
        <v>45085</v>
      </c>
      <c r="O172" s="18">
        <f t="shared" si="13"/>
        <v>23</v>
      </c>
    </row>
    <row r="173" spans="1:15" x14ac:dyDescent="0.25">
      <c r="A173" s="12" t="s">
        <v>192</v>
      </c>
      <c r="B173" s="13">
        <v>2003</v>
      </c>
      <c r="C173" s="13" t="s">
        <v>5</v>
      </c>
      <c r="D173" s="13">
        <v>20</v>
      </c>
      <c r="E173" s="13">
        <v>1</v>
      </c>
      <c r="F173" s="20">
        <v>1842.52</v>
      </c>
      <c r="G173" s="13" t="s">
        <v>7</v>
      </c>
      <c r="H173" s="13" t="s">
        <v>6</v>
      </c>
      <c r="I173" s="13" t="s">
        <v>37</v>
      </c>
      <c r="J173" s="12" t="str">
        <f t="shared" si="10"/>
        <v>Jul</v>
      </c>
      <c r="K173" s="13">
        <f t="shared" si="14"/>
        <v>2003</v>
      </c>
      <c r="L173" s="13" t="str">
        <f t="shared" si="11"/>
        <v>R1011</v>
      </c>
      <c r="M173" s="13" t="str">
        <f t="shared" si="12"/>
        <v>20-Jul-2003</v>
      </c>
      <c r="N173" s="16">
        <v>45085</v>
      </c>
      <c r="O173" s="18">
        <f t="shared" si="13"/>
        <v>19</v>
      </c>
    </row>
    <row r="174" spans="1:15" x14ac:dyDescent="0.25">
      <c r="A174" s="12" t="s">
        <v>193</v>
      </c>
      <c r="B174" s="13">
        <v>1994</v>
      </c>
      <c r="C174" s="13" t="s">
        <v>25</v>
      </c>
      <c r="D174" s="13">
        <v>6</v>
      </c>
      <c r="E174" s="13">
        <v>0</v>
      </c>
      <c r="F174" s="20">
        <v>1850.55</v>
      </c>
      <c r="G174" s="13" t="s">
        <v>7</v>
      </c>
      <c r="H174" s="13" t="s">
        <v>6</v>
      </c>
      <c r="I174" s="13" t="s">
        <v>18</v>
      </c>
      <c r="J174" s="12" t="str">
        <f t="shared" si="10"/>
        <v>Dec</v>
      </c>
      <c r="K174" s="13">
        <f t="shared" si="14"/>
        <v>1994</v>
      </c>
      <c r="L174" s="13" t="str">
        <f t="shared" si="11"/>
        <v>R1012</v>
      </c>
      <c r="M174" s="13" t="str">
        <f t="shared" si="12"/>
        <v>6-Dec-1994</v>
      </c>
      <c r="N174" s="16">
        <v>45085</v>
      </c>
      <c r="O174" s="18">
        <f t="shared" si="13"/>
        <v>28</v>
      </c>
    </row>
    <row r="175" spans="1:15" x14ac:dyDescent="0.25">
      <c r="A175" s="12" t="s">
        <v>194</v>
      </c>
      <c r="B175" s="13">
        <v>2004</v>
      </c>
      <c r="C175" s="13" t="s">
        <v>25</v>
      </c>
      <c r="D175" s="13">
        <v>27</v>
      </c>
      <c r="E175" s="13">
        <v>0</v>
      </c>
      <c r="F175" s="20">
        <v>1863.45</v>
      </c>
      <c r="G175" s="13" t="s">
        <v>7</v>
      </c>
      <c r="H175" s="13" t="s">
        <v>11</v>
      </c>
      <c r="I175" s="13" t="s">
        <v>195</v>
      </c>
      <c r="J175" s="12" t="str">
        <f t="shared" si="10"/>
        <v>Dec</v>
      </c>
      <c r="K175" s="13">
        <f t="shared" si="14"/>
        <v>2004</v>
      </c>
      <c r="L175" s="13" t="str">
        <f t="shared" si="11"/>
        <v>R1025</v>
      </c>
      <c r="M175" s="13" t="str">
        <f t="shared" si="12"/>
        <v>27-Dec-2004</v>
      </c>
      <c r="N175" s="16">
        <v>45085</v>
      </c>
      <c r="O175" s="18">
        <f t="shared" si="13"/>
        <v>18</v>
      </c>
    </row>
    <row r="176" spans="1:15" x14ac:dyDescent="0.25">
      <c r="A176" s="12" t="s">
        <v>196</v>
      </c>
      <c r="B176" s="13">
        <v>1996</v>
      </c>
      <c r="C176" s="13" t="s">
        <v>5</v>
      </c>
      <c r="D176" s="13">
        <v>2</v>
      </c>
      <c r="E176" s="13">
        <v>0</v>
      </c>
      <c r="F176" s="20">
        <v>1865.98</v>
      </c>
      <c r="G176" s="13" t="s">
        <v>7</v>
      </c>
      <c r="H176" s="13" t="s">
        <v>7</v>
      </c>
      <c r="I176" s="13" t="s">
        <v>18</v>
      </c>
      <c r="J176" s="12" t="str">
        <f t="shared" si="10"/>
        <v>Jul</v>
      </c>
      <c r="K176" s="13">
        <f t="shared" si="14"/>
        <v>1996</v>
      </c>
      <c r="L176" s="13" t="str">
        <f t="shared" si="11"/>
        <v>R1012</v>
      </c>
      <c r="M176" s="13" t="str">
        <f t="shared" si="12"/>
        <v>2-Jul-1996</v>
      </c>
      <c r="N176" s="16">
        <v>45085</v>
      </c>
      <c r="O176" s="18">
        <f t="shared" si="13"/>
        <v>26</v>
      </c>
    </row>
    <row r="177" spans="1:15" x14ac:dyDescent="0.25">
      <c r="A177" s="12" t="s">
        <v>197</v>
      </c>
      <c r="B177" s="13">
        <v>2002</v>
      </c>
      <c r="C177" s="13" t="s">
        <v>15</v>
      </c>
      <c r="D177" s="13">
        <v>22</v>
      </c>
      <c r="E177" s="13">
        <v>0</v>
      </c>
      <c r="F177" s="20">
        <v>1875.34</v>
      </c>
      <c r="G177" s="13" t="s">
        <v>7</v>
      </c>
      <c r="H177" s="13" t="s">
        <v>6</v>
      </c>
      <c r="I177" s="13" t="s">
        <v>37</v>
      </c>
      <c r="J177" s="12" t="str">
        <f t="shared" si="10"/>
        <v>Sep</v>
      </c>
      <c r="K177" s="13">
        <f t="shared" si="14"/>
        <v>2002</v>
      </c>
      <c r="L177" s="13" t="str">
        <f t="shared" si="11"/>
        <v>R1011</v>
      </c>
      <c r="M177" s="13" t="str">
        <f t="shared" si="12"/>
        <v>22-Sep-2002</v>
      </c>
      <c r="N177" s="16">
        <v>45085</v>
      </c>
      <c r="O177" s="18">
        <f t="shared" si="13"/>
        <v>20</v>
      </c>
    </row>
    <row r="178" spans="1:15" x14ac:dyDescent="0.25">
      <c r="A178" s="12" t="s">
        <v>198</v>
      </c>
      <c r="B178" s="13">
        <v>2002</v>
      </c>
      <c r="C178" s="13" t="s">
        <v>32</v>
      </c>
      <c r="D178" s="13">
        <v>29</v>
      </c>
      <c r="E178" s="13">
        <v>0</v>
      </c>
      <c r="F178" s="20">
        <v>1877.93</v>
      </c>
      <c r="G178" s="13" t="s">
        <v>7</v>
      </c>
      <c r="H178" s="13" t="s">
        <v>11</v>
      </c>
      <c r="I178" s="13" t="s">
        <v>8</v>
      </c>
      <c r="J178" s="12" t="str">
        <f t="shared" si="10"/>
        <v>Oct</v>
      </c>
      <c r="K178" s="13">
        <f t="shared" si="14"/>
        <v>2002</v>
      </c>
      <c r="L178" s="13" t="str">
        <f t="shared" si="11"/>
        <v>R1013</v>
      </c>
      <c r="M178" s="13" t="str">
        <f t="shared" si="12"/>
        <v>29-Oct-2002</v>
      </c>
      <c r="N178" s="16">
        <v>45085</v>
      </c>
      <c r="O178" s="18">
        <f t="shared" si="13"/>
        <v>20</v>
      </c>
    </row>
    <row r="179" spans="1:15" x14ac:dyDescent="0.25">
      <c r="A179" s="12" t="s">
        <v>199</v>
      </c>
      <c r="B179" s="13">
        <v>2002</v>
      </c>
      <c r="C179" s="13" t="s">
        <v>30</v>
      </c>
      <c r="D179" s="13">
        <v>29</v>
      </c>
      <c r="E179" s="13">
        <v>0</v>
      </c>
      <c r="F179" s="20">
        <v>1880.07</v>
      </c>
      <c r="G179" s="13" t="s">
        <v>7</v>
      </c>
      <c r="H179" s="13" t="s">
        <v>6</v>
      </c>
      <c r="I179" s="13" t="s">
        <v>8</v>
      </c>
      <c r="J179" s="12" t="str">
        <f t="shared" si="10"/>
        <v>Aug</v>
      </c>
      <c r="K179" s="13">
        <f t="shared" si="14"/>
        <v>2002</v>
      </c>
      <c r="L179" s="13" t="str">
        <f t="shared" si="11"/>
        <v>R1013</v>
      </c>
      <c r="M179" s="13" t="str">
        <f t="shared" si="12"/>
        <v>29-Aug-2002</v>
      </c>
      <c r="N179" s="16">
        <v>45085</v>
      </c>
      <c r="O179" s="18">
        <f t="shared" si="13"/>
        <v>20</v>
      </c>
    </row>
    <row r="180" spans="1:15" x14ac:dyDescent="0.25">
      <c r="A180" s="12" t="s">
        <v>200</v>
      </c>
      <c r="B180" s="13">
        <v>2002</v>
      </c>
      <c r="C180" s="13" t="s">
        <v>30</v>
      </c>
      <c r="D180" s="13">
        <v>21</v>
      </c>
      <c r="E180" s="13">
        <v>0</v>
      </c>
      <c r="F180" s="20">
        <v>1880.49</v>
      </c>
      <c r="G180" s="13" t="s">
        <v>7</v>
      </c>
      <c r="H180" s="13" t="s">
        <v>11</v>
      </c>
      <c r="I180" s="13" t="s">
        <v>37</v>
      </c>
      <c r="J180" s="12" t="str">
        <f t="shared" si="10"/>
        <v>Aug</v>
      </c>
      <c r="K180" s="13">
        <f t="shared" si="14"/>
        <v>2002</v>
      </c>
      <c r="L180" s="13" t="str">
        <f t="shared" si="11"/>
        <v>R1011</v>
      </c>
      <c r="M180" s="13" t="str">
        <f t="shared" si="12"/>
        <v>21-Aug-2002</v>
      </c>
      <c r="N180" s="16">
        <v>45085</v>
      </c>
      <c r="O180" s="18">
        <f t="shared" si="13"/>
        <v>20</v>
      </c>
    </row>
    <row r="181" spans="1:15" x14ac:dyDescent="0.25">
      <c r="A181" s="12" t="s">
        <v>201</v>
      </c>
      <c r="B181" s="13">
        <v>2001</v>
      </c>
      <c r="C181" s="13" t="s">
        <v>30</v>
      </c>
      <c r="D181" s="13">
        <v>10</v>
      </c>
      <c r="E181" s="13">
        <v>0</v>
      </c>
      <c r="F181" s="20">
        <v>1906.36</v>
      </c>
      <c r="G181" s="13" t="s">
        <v>7</v>
      </c>
      <c r="H181" s="13" t="s">
        <v>11</v>
      </c>
      <c r="I181" s="13" t="s">
        <v>18</v>
      </c>
      <c r="J181" s="12" t="str">
        <f t="shared" si="10"/>
        <v>Aug</v>
      </c>
      <c r="K181" s="13">
        <f t="shared" si="14"/>
        <v>2001</v>
      </c>
      <c r="L181" s="13" t="str">
        <f t="shared" si="11"/>
        <v>R1012</v>
      </c>
      <c r="M181" s="13" t="str">
        <f t="shared" si="12"/>
        <v>10-Aug-2001</v>
      </c>
      <c r="N181" s="16">
        <v>45085</v>
      </c>
      <c r="O181" s="18">
        <f t="shared" si="13"/>
        <v>21</v>
      </c>
    </row>
    <row r="182" spans="1:15" x14ac:dyDescent="0.25">
      <c r="A182" s="12" t="s">
        <v>202</v>
      </c>
      <c r="B182" s="13">
        <v>1994</v>
      </c>
      <c r="C182" s="13" t="s">
        <v>32</v>
      </c>
      <c r="D182" s="13">
        <v>6</v>
      </c>
      <c r="E182" s="13">
        <v>0</v>
      </c>
      <c r="F182" s="20">
        <v>1908.9</v>
      </c>
      <c r="G182" s="13" t="s">
        <v>7</v>
      </c>
      <c r="H182" s="13" t="s">
        <v>7</v>
      </c>
      <c r="I182" s="13" t="s">
        <v>8</v>
      </c>
      <c r="J182" s="12" t="str">
        <f t="shared" si="10"/>
        <v>Oct</v>
      </c>
      <c r="K182" s="13">
        <f t="shared" si="14"/>
        <v>1994</v>
      </c>
      <c r="L182" s="13" t="str">
        <f t="shared" si="11"/>
        <v>R1013</v>
      </c>
      <c r="M182" s="13" t="str">
        <f t="shared" si="12"/>
        <v>6-Oct-1994</v>
      </c>
      <c r="N182" s="16">
        <v>45085</v>
      </c>
      <c r="O182" s="18">
        <f t="shared" si="13"/>
        <v>28</v>
      </c>
    </row>
    <row r="183" spans="1:15" x14ac:dyDescent="0.25">
      <c r="A183" s="12" t="s">
        <v>203</v>
      </c>
      <c r="B183" s="13">
        <v>2001</v>
      </c>
      <c r="C183" s="13" t="s">
        <v>30</v>
      </c>
      <c r="D183" s="13">
        <v>3</v>
      </c>
      <c r="E183" s="13">
        <v>0</v>
      </c>
      <c r="F183" s="20">
        <v>1909.53</v>
      </c>
      <c r="G183" s="13" t="s">
        <v>7</v>
      </c>
      <c r="H183" s="13" t="s">
        <v>7</v>
      </c>
      <c r="I183" s="13" t="s">
        <v>18</v>
      </c>
      <c r="J183" s="12" t="str">
        <f t="shared" si="10"/>
        <v>Aug</v>
      </c>
      <c r="K183" s="13">
        <f t="shared" si="14"/>
        <v>2001</v>
      </c>
      <c r="L183" s="13" t="str">
        <f t="shared" si="11"/>
        <v>R1012</v>
      </c>
      <c r="M183" s="13" t="str">
        <f t="shared" si="12"/>
        <v>3-Aug-2001</v>
      </c>
      <c r="N183" s="16">
        <v>45085</v>
      </c>
      <c r="O183" s="18">
        <f t="shared" si="13"/>
        <v>21</v>
      </c>
    </row>
    <row r="184" spans="1:15" x14ac:dyDescent="0.25">
      <c r="A184" s="12" t="s">
        <v>204</v>
      </c>
      <c r="B184" s="13">
        <v>2001</v>
      </c>
      <c r="C184" s="13" t="s">
        <v>25</v>
      </c>
      <c r="D184" s="13">
        <v>9</v>
      </c>
      <c r="E184" s="13">
        <v>0</v>
      </c>
      <c r="F184" s="20">
        <v>1917.32</v>
      </c>
      <c r="G184" s="13" t="s">
        <v>7</v>
      </c>
      <c r="H184" s="13" t="s">
        <v>6</v>
      </c>
      <c r="I184" s="13" t="s">
        <v>18</v>
      </c>
      <c r="J184" s="12" t="str">
        <f t="shared" si="10"/>
        <v>Dec</v>
      </c>
      <c r="K184" s="13">
        <f t="shared" si="14"/>
        <v>2001</v>
      </c>
      <c r="L184" s="13" t="str">
        <f t="shared" si="11"/>
        <v>R1012</v>
      </c>
      <c r="M184" s="13" t="str">
        <f t="shared" si="12"/>
        <v>9-Dec-2001</v>
      </c>
      <c r="N184" s="16">
        <v>45085</v>
      </c>
      <c r="O184" s="18">
        <f t="shared" si="13"/>
        <v>21</v>
      </c>
    </row>
    <row r="185" spans="1:15" x14ac:dyDescent="0.25">
      <c r="A185" s="12" t="s">
        <v>205</v>
      </c>
      <c r="B185" s="13">
        <v>2002</v>
      </c>
      <c r="C185" s="13" t="s">
        <v>15</v>
      </c>
      <c r="D185" s="13">
        <v>7</v>
      </c>
      <c r="E185" s="13">
        <v>1</v>
      </c>
      <c r="F185" s="20">
        <v>1964.78</v>
      </c>
      <c r="G185" s="13" t="s">
        <v>7</v>
      </c>
      <c r="H185" s="13" t="s">
        <v>11</v>
      </c>
      <c r="I185" s="13" t="s">
        <v>37</v>
      </c>
      <c r="J185" s="12" t="str">
        <f t="shared" si="10"/>
        <v>Sep</v>
      </c>
      <c r="K185" s="13">
        <f t="shared" si="14"/>
        <v>2002</v>
      </c>
      <c r="L185" s="13" t="str">
        <f t="shared" si="11"/>
        <v>R1011</v>
      </c>
      <c r="M185" s="13" t="str">
        <f t="shared" si="12"/>
        <v>7-Sep-2002</v>
      </c>
      <c r="N185" s="16">
        <v>45085</v>
      </c>
      <c r="O185" s="18">
        <f t="shared" si="13"/>
        <v>20</v>
      </c>
    </row>
    <row r="186" spans="1:15" x14ac:dyDescent="0.25">
      <c r="A186" s="12" t="s">
        <v>206</v>
      </c>
      <c r="B186" s="13">
        <v>2002</v>
      </c>
      <c r="C186" s="13" t="s">
        <v>5</v>
      </c>
      <c r="D186" s="13">
        <v>29</v>
      </c>
      <c r="E186" s="13">
        <v>0</v>
      </c>
      <c r="F186" s="20">
        <v>1967.02</v>
      </c>
      <c r="G186" s="13" t="s">
        <v>7</v>
      </c>
      <c r="H186" s="13" t="s">
        <v>6</v>
      </c>
      <c r="I186" s="13" t="s">
        <v>163</v>
      </c>
      <c r="J186" s="12" t="str">
        <f t="shared" si="10"/>
        <v>Jul</v>
      </c>
      <c r="K186" s="13">
        <f t="shared" si="14"/>
        <v>2002</v>
      </c>
      <c r="L186" s="13" t="str">
        <f t="shared" si="11"/>
        <v>R1016</v>
      </c>
      <c r="M186" s="13" t="str">
        <f t="shared" si="12"/>
        <v>29-Jul-2002</v>
      </c>
      <c r="N186" s="16">
        <v>45085</v>
      </c>
      <c r="O186" s="18">
        <f t="shared" si="13"/>
        <v>20</v>
      </c>
    </row>
    <row r="187" spans="1:15" x14ac:dyDescent="0.25">
      <c r="A187" s="12" t="s">
        <v>207</v>
      </c>
      <c r="B187" s="13">
        <v>1998</v>
      </c>
      <c r="C187" s="13" t="s">
        <v>15</v>
      </c>
      <c r="D187" s="13">
        <v>28</v>
      </c>
      <c r="E187" s="13">
        <v>0</v>
      </c>
      <c r="F187" s="20">
        <v>1969.61</v>
      </c>
      <c r="G187" s="13" t="s">
        <v>7</v>
      </c>
      <c r="H187" s="13" t="s">
        <v>7</v>
      </c>
      <c r="I187" s="13" t="s">
        <v>37</v>
      </c>
      <c r="J187" s="12" t="str">
        <f t="shared" si="10"/>
        <v>Sep</v>
      </c>
      <c r="K187" s="13">
        <f t="shared" si="14"/>
        <v>1998</v>
      </c>
      <c r="L187" s="13" t="str">
        <f t="shared" si="11"/>
        <v>R1011</v>
      </c>
      <c r="M187" s="13" t="str">
        <f t="shared" si="12"/>
        <v>28-Sep-1998</v>
      </c>
      <c r="N187" s="16">
        <v>45085</v>
      </c>
      <c r="O187" s="18">
        <f t="shared" si="13"/>
        <v>24</v>
      </c>
    </row>
    <row r="188" spans="1:15" x14ac:dyDescent="0.25">
      <c r="A188" s="12" t="s">
        <v>208</v>
      </c>
      <c r="B188" s="13">
        <v>1998</v>
      </c>
      <c r="C188" s="13" t="s">
        <v>32</v>
      </c>
      <c r="D188" s="13">
        <v>5</v>
      </c>
      <c r="E188" s="13">
        <v>0</v>
      </c>
      <c r="F188" s="20">
        <v>1972.95</v>
      </c>
      <c r="G188" s="13" t="s">
        <v>7</v>
      </c>
      <c r="H188" s="13" t="s">
        <v>11</v>
      </c>
      <c r="I188" s="13" t="s">
        <v>37</v>
      </c>
      <c r="J188" s="12" t="str">
        <f t="shared" si="10"/>
        <v>Oct</v>
      </c>
      <c r="K188" s="13">
        <f t="shared" si="14"/>
        <v>1998</v>
      </c>
      <c r="L188" s="13" t="str">
        <f t="shared" si="11"/>
        <v>R1011</v>
      </c>
      <c r="M188" s="13" t="str">
        <f t="shared" si="12"/>
        <v>5-Oct-1998</v>
      </c>
      <c r="N188" s="16">
        <v>45085</v>
      </c>
      <c r="O188" s="18">
        <f t="shared" si="13"/>
        <v>24</v>
      </c>
    </row>
    <row r="189" spans="1:15" x14ac:dyDescent="0.25">
      <c r="A189" s="12" t="s">
        <v>209</v>
      </c>
      <c r="B189" s="13">
        <v>1998</v>
      </c>
      <c r="C189" s="13" t="s">
        <v>15</v>
      </c>
      <c r="D189" s="13">
        <v>29</v>
      </c>
      <c r="E189" s="13">
        <v>0</v>
      </c>
      <c r="F189" s="20">
        <v>1977.82</v>
      </c>
      <c r="G189" s="13" t="s">
        <v>7</v>
      </c>
      <c r="H189" s="13" t="s">
        <v>11</v>
      </c>
      <c r="I189" s="13" t="s">
        <v>37</v>
      </c>
      <c r="J189" s="12" t="str">
        <f t="shared" si="10"/>
        <v>Sep</v>
      </c>
      <c r="K189" s="13">
        <f t="shared" si="14"/>
        <v>1998</v>
      </c>
      <c r="L189" s="13" t="str">
        <f t="shared" si="11"/>
        <v>R1011</v>
      </c>
      <c r="M189" s="13" t="str">
        <f t="shared" si="12"/>
        <v>29-Sep-1998</v>
      </c>
      <c r="N189" s="16">
        <v>45085</v>
      </c>
      <c r="O189" s="18">
        <f t="shared" si="13"/>
        <v>24</v>
      </c>
    </row>
    <row r="190" spans="1:15" x14ac:dyDescent="0.25">
      <c r="A190" s="12" t="s">
        <v>210</v>
      </c>
      <c r="B190" s="13">
        <v>2002</v>
      </c>
      <c r="C190" s="13" t="s">
        <v>5</v>
      </c>
      <c r="D190" s="13">
        <v>16</v>
      </c>
      <c r="E190" s="13">
        <v>1</v>
      </c>
      <c r="F190" s="20">
        <v>1980.07</v>
      </c>
      <c r="G190" s="13" t="s">
        <v>7</v>
      </c>
      <c r="H190" s="13" t="s">
        <v>7</v>
      </c>
      <c r="I190" s="13" t="s">
        <v>37</v>
      </c>
      <c r="J190" s="12" t="str">
        <f t="shared" si="10"/>
        <v>Jul</v>
      </c>
      <c r="K190" s="13">
        <f t="shared" si="14"/>
        <v>2002</v>
      </c>
      <c r="L190" s="13" t="str">
        <f t="shared" si="11"/>
        <v>R1011</v>
      </c>
      <c r="M190" s="13" t="str">
        <f t="shared" si="12"/>
        <v>16-Jul-2002</v>
      </c>
      <c r="N190" s="16">
        <v>45085</v>
      </c>
      <c r="O190" s="18">
        <f t="shared" si="13"/>
        <v>20</v>
      </c>
    </row>
    <row r="191" spans="1:15" x14ac:dyDescent="0.25">
      <c r="A191" s="12" t="s">
        <v>211</v>
      </c>
      <c r="B191" s="13">
        <v>1998</v>
      </c>
      <c r="C191" s="13" t="s">
        <v>25</v>
      </c>
      <c r="D191" s="13">
        <v>29</v>
      </c>
      <c r="E191" s="13">
        <v>0</v>
      </c>
      <c r="F191" s="20">
        <v>1981.58</v>
      </c>
      <c r="G191" s="13" t="s">
        <v>7</v>
      </c>
      <c r="H191" s="13" t="s">
        <v>11</v>
      </c>
      <c r="I191" s="13" t="s">
        <v>8</v>
      </c>
      <c r="J191" s="12" t="str">
        <f t="shared" si="10"/>
        <v>Dec</v>
      </c>
      <c r="K191" s="13">
        <f t="shared" si="14"/>
        <v>1998</v>
      </c>
      <c r="L191" s="13" t="str">
        <f t="shared" si="11"/>
        <v>R1013</v>
      </c>
      <c r="M191" s="13" t="str">
        <f t="shared" si="12"/>
        <v>29-Dec-1998</v>
      </c>
      <c r="N191" s="16">
        <v>45085</v>
      </c>
      <c r="O191" s="18">
        <f t="shared" si="13"/>
        <v>24</v>
      </c>
    </row>
    <row r="192" spans="1:15" x14ac:dyDescent="0.25">
      <c r="A192" s="12" t="s">
        <v>212</v>
      </c>
      <c r="B192" s="13">
        <v>2002</v>
      </c>
      <c r="C192" s="13" t="s">
        <v>15</v>
      </c>
      <c r="D192" s="13">
        <v>29</v>
      </c>
      <c r="E192" s="13">
        <v>0</v>
      </c>
      <c r="F192" s="20">
        <v>1984.45</v>
      </c>
      <c r="G192" s="13" t="s">
        <v>7</v>
      </c>
      <c r="H192" s="13" t="s">
        <v>7</v>
      </c>
      <c r="I192" s="13" t="s">
        <v>163</v>
      </c>
      <c r="J192" s="12" t="str">
        <f t="shared" si="10"/>
        <v>Sep</v>
      </c>
      <c r="K192" s="13">
        <f t="shared" si="14"/>
        <v>2002</v>
      </c>
      <c r="L192" s="13" t="str">
        <f t="shared" si="11"/>
        <v>R1016</v>
      </c>
      <c r="M192" s="13" t="str">
        <f t="shared" si="12"/>
        <v>29-Sep-2002</v>
      </c>
      <c r="N192" s="16">
        <v>45085</v>
      </c>
      <c r="O192" s="18">
        <f t="shared" si="13"/>
        <v>20</v>
      </c>
    </row>
    <row r="193" spans="1:15" x14ac:dyDescent="0.25">
      <c r="A193" s="12" t="s">
        <v>213</v>
      </c>
      <c r="B193" s="13">
        <v>1998</v>
      </c>
      <c r="C193" s="13" t="s">
        <v>15</v>
      </c>
      <c r="D193" s="13">
        <v>14</v>
      </c>
      <c r="E193" s="13">
        <v>0</v>
      </c>
      <c r="F193" s="20">
        <v>1986.93</v>
      </c>
      <c r="G193" s="13" t="s">
        <v>7</v>
      </c>
      <c r="H193" s="13" t="s">
        <v>6</v>
      </c>
      <c r="I193" s="13" t="s">
        <v>8</v>
      </c>
      <c r="J193" s="12" t="str">
        <f t="shared" si="10"/>
        <v>Sep</v>
      </c>
      <c r="K193" s="13">
        <f t="shared" si="14"/>
        <v>1998</v>
      </c>
      <c r="L193" s="13" t="str">
        <f t="shared" si="11"/>
        <v>R1013</v>
      </c>
      <c r="M193" s="13" t="str">
        <f t="shared" si="12"/>
        <v>14-Sep-1998</v>
      </c>
      <c r="N193" s="16">
        <v>45085</v>
      </c>
      <c r="O193" s="18">
        <f t="shared" si="13"/>
        <v>24</v>
      </c>
    </row>
    <row r="194" spans="1:15" x14ac:dyDescent="0.25">
      <c r="A194" s="12" t="s">
        <v>214</v>
      </c>
      <c r="B194" s="13">
        <v>2001</v>
      </c>
      <c r="C194" s="13" t="s">
        <v>30</v>
      </c>
      <c r="D194" s="13">
        <v>14</v>
      </c>
      <c r="E194" s="13">
        <v>0</v>
      </c>
      <c r="F194" s="20">
        <v>2007.95</v>
      </c>
      <c r="G194" s="13" t="s">
        <v>7</v>
      </c>
      <c r="H194" s="13" t="s">
        <v>6</v>
      </c>
      <c r="I194" s="13" t="s">
        <v>37</v>
      </c>
      <c r="J194" s="12" t="str">
        <f t="shared" ref="J194:J257" si="15">IF($C194="?","Sep",$C194)</f>
        <v>Aug</v>
      </c>
      <c r="K194" s="13">
        <f t="shared" si="14"/>
        <v>2001</v>
      </c>
      <c r="L194" s="13" t="str">
        <f t="shared" ref="L194:L257" si="16">IF(I194="?","Unknown",I194)</f>
        <v>R1011</v>
      </c>
      <c r="M194" s="13" t="str">
        <f t="shared" ref="M194:M257" si="17">CONCATENATE(D194,"-",J194,"-",K194)</f>
        <v>14-Aug-2001</v>
      </c>
      <c r="N194" s="16">
        <v>45085</v>
      </c>
      <c r="O194" s="18">
        <f t="shared" ref="O194:O257" si="18">DATEDIF(M194,N194,"Y")</f>
        <v>21</v>
      </c>
    </row>
    <row r="195" spans="1:15" x14ac:dyDescent="0.25">
      <c r="A195" s="12" t="s">
        <v>215</v>
      </c>
      <c r="B195" s="13">
        <v>2001</v>
      </c>
      <c r="C195" s="13" t="s">
        <v>5</v>
      </c>
      <c r="D195" s="13">
        <v>1</v>
      </c>
      <c r="E195" s="13">
        <v>0</v>
      </c>
      <c r="F195" s="20">
        <v>2020.18</v>
      </c>
      <c r="G195" s="13" t="s">
        <v>7</v>
      </c>
      <c r="H195" s="13" t="s">
        <v>11</v>
      </c>
      <c r="I195" s="13" t="s">
        <v>37</v>
      </c>
      <c r="J195" s="12" t="str">
        <f t="shared" si="15"/>
        <v>Jul</v>
      </c>
      <c r="K195" s="13">
        <f t="shared" ref="K195:K258" si="19">IF(B195="?",ROUND(AVERAGE($B$2:$B$2339),0),B195)</f>
        <v>2001</v>
      </c>
      <c r="L195" s="13" t="str">
        <f t="shared" si="16"/>
        <v>R1011</v>
      </c>
      <c r="M195" s="13" t="str">
        <f t="shared" si="17"/>
        <v>1-Jul-2001</v>
      </c>
      <c r="N195" s="16">
        <v>45085</v>
      </c>
      <c r="O195" s="18">
        <f t="shared" si="18"/>
        <v>21</v>
      </c>
    </row>
    <row r="196" spans="1:15" x14ac:dyDescent="0.25">
      <c r="A196" s="12" t="s">
        <v>216</v>
      </c>
      <c r="B196" s="13">
        <v>2001</v>
      </c>
      <c r="C196" s="13" t="s">
        <v>15</v>
      </c>
      <c r="D196" s="13">
        <v>6</v>
      </c>
      <c r="E196" s="13">
        <v>0</v>
      </c>
      <c r="F196" s="20">
        <v>2020.55</v>
      </c>
      <c r="G196" s="13" t="s">
        <v>7</v>
      </c>
      <c r="H196" s="13" t="s">
        <v>6</v>
      </c>
      <c r="I196" s="13" t="s">
        <v>8</v>
      </c>
      <c r="J196" s="12" t="str">
        <f t="shared" si="15"/>
        <v>Sep</v>
      </c>
      <c r="K196" s="13">
        <f t="shared" si="19"/>
        <v>2001</v>
      </c>
      <c r="L196" s="13" t="str">
        <f t="shared" si="16"/>
        <v>R1013</v>
      </c>
      <c r="M196" s="13" t="str">
        <f t="shared" si="17"/>
        <v>6-Sep-2001</v>
      </c>
      <c r="N196" s="16">
        <v>45085</v>
      </c>
      <c r="O196" s="18">
        <f t="shared" si="18"/>
        <v>21</v>
      </c>
    </row>
    <row r="197" spans="1:15" x14ac:dyDescent="0.25">
      <c r="A197" s="12" t="s">
        <v>217</v>
      </c>
      <c r="B197" s="13">
        <v>2001</v>
      </c>
      <c r="C197" s="13" t="s">
        <v>30</v>
      </c>
      <c r="D197" s="13">
        <v>4</v>
      </c>
      <c r="E197" s="13">
        <v>0</v>
      </c>
      <c r="F197" s="20">
        <v>2026.97</v>
      </c>
      <c r="G197" s="13" t="s">
        <v>7</v>
      </c>
      <c r="H197" s="13" t="s">
        <v>6</v>
      </c>
      <c r="I197" s="13" t="s">
        <v>8</v>
      </c>
      <c r="J197" s="12" t="str">
        <f t="shared" si="15"/>
        <v>Aug</v>
      </c>
      <c r="K197" s="13">
        <f t="shared" si="19"/>
        <v>2001</v>
      </c>
      <c r="L197" s="13" t="str">
        <f t="shared" si="16"/>
        <v>R1013</v>
      </c>
      <c r="M197" s="13" t="str">
        <f t="shared" si="17"/>
        <v>4-Aug-2001</v>
      </c>
      <c r="N197" s="16">
        <v>45085</v>
      </c>
      <c r="O197" s="18">
        <f t="shared" si="18"/>
        <v>21</v>
      </c>
    </row>
    <row r="198" spans="1:15" x14ac:dyDescent="0.25">
      <c r="A198" s="12" t="s">
        <v>218</v>
      </c>
      <c r="B198" s="13">
        <v>2000</v>
      </c>
      <c r="C198" s="13" t="s">
        <v>15</v>
      </c>
      <c r="D198" s="13">
        <v>2</v>
      </c>
      <c r="E198" s="13">
        <v>0</v>
      </c>
      <c r="F198" s="20">
        <v>2045.69</v>
      </c>
      <c r="G198" s="13" t="s">
        <v>7</v>
      </c>
      <c r="H198" s="13" t="s">
        <v>7</v>
      </c>
      <c r="I198" s="13" t="s">
        <v>18</v>
      </c>
      <c r="J198" s="12" t="str">
        <f t="shared" si="15"/>
        <v>Sep</v>
      </c>
      <c r="K198" s="13">
        <f t="shared" si="19"/>
        <v>2000</v>
      </c>
      <c r="L198" s="13" t="str">
        <f t="shared" si="16"/>
        <v>R1012</v>
      </c>
      <c r="M198" s="13" t="str">
        <f t="shared" si="17"/>
        <v>2-Sep-2000</v>
      </c>
      <c r="N198" s="16">
        <v>45085</v>
      </c>
      <c r="O198" s="18">
        <f t="shared" si="18"/>
        <v>22</v>
      </c>
    </row>
    <row r="199" spans="1:15" x14ac:dyDescent="0.25">
      <c r="A199" s="12" t="s">
        <v>219</v>
      </c>
      <c r="B199" s="13">
        <v>2000</v>
      </c>
      <c r="C199" s="13" t="s">
        <v>5</v>
      </c>
      <c r="D199" s="13">
        <v>26</v>
      </c>
      <c r="E199" s="13">
        <v>0</v>
      </c>
      <c r="F199" s="20">
        <v>2055.3200000000002</v>
      </c>
      <c r="G199" s="13" t="s">
        <v>7</v>
      </c>
      <c r="H199" s="13" t="s">
        <v>7</v>
      </c>
      <c r="I199" s="13" t="s">
        <v>18</v>
      </c>
      <c r="J199" s="12" t="str">
        <f t="shared" si="15"/>
        <v>Jul</v>
      </c>
      <c r="K199" s="13">
        <f t="shared" si="19"/>
        <v>2000</v>
      </c>
      <c r="L199" s="13" t="str">
        <f t="shared" si="16"/>
        <v>R1012</v>
      </c>
      <c r="M199" s="13" t="str">
        <f t="shared" si="17"/>
        <v>26-Jul-2000</v>
      </c>
      <c r="N199" s="16">
        <v>45085</v>
      </c>
      <c r="O199" s="18">
        <f t="shared" si="18"/>
        <v>22</v>
      </c>
    </row>
    <row r="200" spans="1:15" x14ac:dyDescent="0.25">
      <c r="A200" s="12" t="s">
        <v>220</v>
      </c>
      <c r="B200" s="13">
        <v>2004</v>
      </c>
      <c r="C200" s="13" t="s">
        <v>13</v>
      </c>
      <c r="D200" s="13">
        <v>12</v>
      </c>
      <c r="E200" s="13">
        <v>0</v>
      </c>
      <c r="F200" s="20">
        <v>2094.1</v>
      </c>
      <c r="G200" s="13" t="s">
        <v>7</v>
      </c>
      <c r="H200" s="13" t="s">
        <v>6</v>
      </c>
      <c r="I200" s="13" t="s">
        <v>195</v>
      </c>
      <c r="J200" s="12" t="str">
        <f t="shared" si="15"/>
        <v>Jun</v>
      </c>
      <c r="K200" s="13">
        <f t="shared" si="19"/>
        <v>2004</v>
      </c>
      <c r="L200" s="13" t="str">
        <f t="shared" si="16"/>
        <v>R1025</v>
      </c>
      <c r="M200" s="13" t="str">
        <f t="shared" si="17"/>
        <v>12-Jun-2004</v>
      </c>
      <c r="N200" s="16">
        <v>45085</v>
      </c>
      <c r="O200" s="18">
        <f t="shared" si="18"/>
        <v>18</v>
      </c>
    </row>
    <row r="201" spans="1:15" x14ac:dyDescent="0.25">
      <c r="A201" s="12" t="s">
        <v>221</v>
      </c>
      <c r="B201" s="13">
        <v>2001</v>
      </c>
      <c r="C201" s="13" t="s">
        <v>30</v>
      </c>
      <c r="D201" s="13">
        <v>14</v>
      </c>
      <c r="E201" s="13">
        <v>0</v>
      </c>
      <c r="F201" s="20">
        <v>2102.2600000000002</v>
      </c>
      <c r="G201" s="13" t="s">
        <v>7</v>
      </c>
      <c r="H201" s="13" t="s">
        <v>6</v>
      </c>
      <c r="I201" s="13" t="s">
        <v>161</v>
      </c>
      <c r="J201" s="12" t="str">
        <f t="shared" si="15"/>
        <v>Aug</v>
      </c>
      <c r="K201" s="13">
        <f t="shared" si="19"/>
        <v>2001</v>
      </c>
      <c r="L201" s="13" t="str">
        <f t="shared" si="16"/>
        <v>R1019</v>
      </c>
      <c r="M201" s="13" t="str">
        <f t="shared" si="17"/>
        <v>14-Aug-2001</v>
      </c>
      <c r="N201" s="16">
        <v>45085</v>
      </c>
      <c r="O201" s="18">
        <f t="shared" si="18"/>
        <v>21</v>
      </c>
    </row>
    <row r="202" spans="1:15" x14ac:dyDescent="0.25">
      <c r="A202" s="12" t="s">
        <v>222</v>
      </c>
      <c r="B202" s="13">
        <v>2001</v>
      </c>
      <c r="C202" s="13" t="s">
        <v>13</v>
      </c>
      <c r="D202" s="13">
        <v>22</v>
      </c>
      <c r="E202" s="13">
        <v>1</v>
      </c>
      <c r="F202" s="20">
        <v>2103.08</v>
      </c>
      <c r="G202" s="13" t="s">
        <v>7</v>
      </c>
      <c r="H202" s="13" t="s">
        <v>6</v>
      </c>
      <c r="I202" s="13" t="s">
        <v>37</v>
      </c>
      <c r="J202" s="12" t="str">
        <f t="shared" si="15"/>
        <v>Jun</v>
      </c>
      <c r="K202" s="13">
        <f t="shared" si="19"/>
        <v>2001</v>
      </c>
      <c r="L202" s="13" t="str">
        <f t="shared" si="16"/>
        <v>R1011</v>
      </c>
      <c r="M202" s="13" t="str">
        <f t="shared" si="17"/>
        <v>22-Jun-2001</v>
      </c>
      <c r="N202" s="16">
        <v>45085</v>
      </c>
      <c r="O202" s="18">
        <f t="shared" si="18"/>
        <v>21</v>
      </c>
    </row>
    <row r="203" spans="1:15" x14ac:dyDescent="0.25">
      <c r="A203" s="12" t="s">
        <v>223</v>
      </c>
      <c r="B203" s="13">
        <v>2001</v>
      </c>
      <c r="C203" s="13" t="s">
        <v>10</v>
      </c>
      <c r="D203" s="13">
        <v>28</v>
      </c>
      <c r="E203" s="13">
        <v>0</v>
      </c>
      <c r="F203" s="20">
        <v>2104.11</v>
      </c>
      <c r="G203" s="13" t="s">
        <v>6</v>
      </c>
      <c r="H203" s="13" t="s">
        <v>11</v>
      </c>
      <c r="I203" s="13" t="s">
        <v>163</v>
      </c>
      <c r="J203" s="12" t="str">
        <f t="shared" si="15"/>
        <v>Nov</v>
      </c>
      <c r="K203" s="13">
        <f t="shared" si="19"/>
        <v>2001</v>
      </c>
      <c r="L203" s="13" t="str">
        <f t="shared" si="16"/>
        <v>R1016</v>
      </c>
      <c r="M203" s="13" t="str">
        <f t="shared" si="17"/>
        <v>28-Nov-2001</v>
      </c>
      <c r="N203" s="16">
        <v>45085</v>
      </c>
      <c r="O203" s="18">
        <f t="shared" si="18"/>
        <v>21</v>
      </c>
    </row>
    <row r="204" spans="1:15" x14ac:dyDescent="0.25">
      <c r="A204" s="12" t="s">
        <v>224</v>
      </c>
      <c r="B204" s="13">
        <v>1989</v>
      </c>
      <c r="C204" s="13" t="s">
        <v>5</v>
      </c>
      <c r="D204" s="13">
        <v>21</v>
      </c>
      <c r="E204" s="13">
        <v>3</v>
      </c>
      <c r="F204" s="20">
        <v>2106.2600000000002</v>
      </c>
      <c r="G204" s="13" t="s">
        <v>6</v>
      </c>
      <c r="H204" s="13" t="s">
        <v>6</v>
      </c>
      <c r="I204" s="13" t="s">
        <v>8</v>
      </c>
      <c r="J204" s="12" t="str">
        <f t="shared" si="15"/>
        <v>Jul</v>
      </c>
      <c r="K204" s="13">
        <f t="shared" si="19"/>
        <v>1989</v>
      </c>
      <c r="L204" s="13" t="str">
        <f t="shared" si="16"/>
        <v>R1013</v>
      </c>
      <c r="M204" s="13" t="str">
        <f t="shared" si="17"/>
        <v>21-Jul-1989</v>
      </c>
      <c r="N204" s="16">
        <v>45085</v>
      </c>
      <c r="O204" s="18">
        <f t="shared" si="18"/>
        <v>33</v>
      </c>
    </row>
    <row r="205" spans="1:15" x14ac:dyDescent="0.25">
      <c r="A205" s="12" t="s">
        <v>225</v>
      </c>
      <c r="B205" s="13">
        <v>2003</v>
      </c>
      <c r="C205" s="13" t="s">
        <v>15</v>
      </c>
      <c r="D205" s="13">
        <v>30</v>
      </c>
      <c r="E205" s="13">
        <v>0</v>
      </c>
      <c r="F205" s="20">
        <v>2117.34</v>
      </c>
      <c r="G205" s="13" t="s">
        <v>6</v>
      </c>
      <c r="H205" s="13" t="s">
        <v>7</v>
      </c>
      <c r="I205" s="13" t="s">
        <v>18</v>
      </c>
      <c r="J205" s="12" t="str">
        <f t="shared" si="15"/>
        <v>Sep</v>
      </c>
      <c r="K205" s="13">
        <f t="shared" si="19"/>
        <v>2003</v>
      </c>
      <c r="L205" s="13" t="str">
        <f t="shared" si="16"/>
        <v>R1012</v>
      </c>
      <c r="M205" s="13" t="str">
        <f t="shared" si="17"/>
        <v>30-Sep-2003</v>
      </c>
      <c r="N205" s="16">
        <v>45085</v>
      </c>
      <c r="O205" s="18">
        <f t="shared" si="18"/>
        <v>19</v>
      </c>
    </row>
    <row r="206" spans="1:15" x14ac:dyDescent="0.25">
      <c r="A206" s="12" t="s">
        <v>226</v>
      </c>
      <c r="B206" s="13">
        <v>2004</v>
      </c>
      <c r="C206" s="13" t="s">
        <v>10</v>
      </c>
      <c r="D206" s="13">
        <v>4</v>
      </c>
      <c r="E206" s="13">
        <v>0</v>
      </c>
      <c r="F206" s="20">
        <v>2118.61</v>
      </c>
      <c r="G206" s="13" t="s">
        <v>6</v>
      </c>
      <c r="H206" s="13" t="s">
        <v>11</v>
      </c>
      <c r="I206" s="13" t="s">
        <v>18</v>
      </c>
      <c r="J206" s="12" t="str">
        <f t="shared" si="15"/>
        <v>Nov</v>
      </c>
      <c r="K206" s="13">
        <f t="shared" si="19"/>
        <v>2004</v>
      </c>
      <c r="L206" s="13" t="str">
        <f t="shared" si="16"/>
        <v>R1012</v>
      </c>
      <c r="M206" s="13" t="str">
        <f t="shared" si="17"/>
        <v>4-Nov-2004</v>
      </c>
      <c r="N206" s="16">
        <v>45085</v>
      </c>
      <c r="O206" s="18">
        <f t="shared" si="18"/>
        <v>18</v>
      </c>
    </row>
    <row r="207" spans="1:15" x14ac:dyDescent="0.25">
      <c r="A207" s="12" t="s">
        <v>227</v>
      </c>
      <c r="B207" s="13">
        <v>2003</v>
      </c>
      <c r="C207" s="13" t="s">
        <v>30</v>
      </c>
      <c r="D207" s="13">
        <v>30</v>
      </c>
      <c r="E207" s="13">
        <v>0</v>
      </c>
      <c r="F207" s="20">
        <v>2128.4299999999998</v>
      </c>
      <c r="G207" s="13" t="s">
        <v>6</v>
      </c>
      <c r="H207" s="13" t="s">
        <v>11</v>
      </c>
      <c r="I207" s="13" t="s">
        <v>18</v>
      </c>
      <c r="J207" s="12" t="str">
        <f t="shared" si="15"/>
        <v>Aug</v>
      </c>
      <c r="K207" s="13">
        <f t="shared" si="19"/>
        <v>2003</v>
      </c>
      <c r="L207" s="13" t="str">
        <f t="shared" si="16"/>
        <v>R1012</v>
      </c>
      <c r="M207" s="13" t="str">
        <f t="shared" si="17"/>
        <v>30-Aug-2003</v>
      </c>
      <c r="N207" s="16">
        <v>45085</v>
      </c>
      <c r="O207" s="18">
        <f t="shared" si="18"/>
        <v>19</v>
      </c>
    </row>
    <row r="208" spans="1:15" x14ac:dyDescent="0.25">
      <c r="A208" s="12" t="s">
        <v>228</v>
      </c>
      <c r="B208" s="13">
        <v>2003</v>
      </c>
      <c r="C208" s="13" t="s">
        <v>25</v>
      </c>
      <c r="D208" s="13">
        <v>22</v>
      </c>
      <c r="E208" s="13">
        <v>0</v>
      </c>
      <c r="F208" s="20">
        <v>2130.6799999999998</v>
      </c>
      <c r="G208" s="13" t="s">
        <v>6</v>
      </c>
      <c r="H208" s="13" t="s">
        <v>7</v>
      </c>
      <c r="I208" s="13" t="s">
        <v>18</v>
      </c>
      <c r="J208" s="12" t="str">
        <f t="shared" si="15"/>
        <v>Dec</v>
      </c>
      <c r="K208" s="13">
        <f t="shared" si="19"/>
        <v>2003</v>
      </c>
      <c r="L208" s="13" t="str">
        <f t="shared" si="16"/>
        <v>R1012</v>
      </c>
      <c r="M208" s="13" t="str">
        <f t="shared" si="17"/>
        <v>22-Dec-2003</v>
      </c>
      <c r="N208" s="16">
        <v>45085</v>
      </c>
      <c r="O208" s="18">
        <f t="shared" si="18"/>
        <v>19</v>
      </c>
    </row>
    <row r="209" spans="1:15" x14ac:dyDescent="0.25">
      <c r="A209" s="12" t="s">
        <v>229</v>
      </c>
      <c r="B209" s="13">
        <v>2003</v>
      </c>
      <c r="C209" s="13" t="s">
        <v>15</v>
      </c>
      <c r="D209" s="13">
        <v>1</v>
      </c>
      <c r="E209" s="13">
        <v>0</v>
      </c>
      <c r="F209" s="20">
        <v>2134.9</v>
      </c>
      <c r="G209" s="13" t="s">
        <v>6</v>
      </c>
      <c r="H209" s="13" t="s">
        <v>7</v>
      </c>
      <c r="I209" s="13" t="s">
        <v>18</v>
      </c>
      <c r="J209" s="12" t="str">
        <f t="shared" si="15"/>
        <v>Sep</v>
      </c>
      <c r="K209" s="13">
        <f t="shared" si="19"/>
        <v>2003</v>
      </c>
      <c r="L209" s="13" t="str">
        <f t="shared" si="16"/>
        <v>R1012</v>
      </c>
      <c r="M209" s="13" t="str">
        <f t="shared" si="17"/>
        <v>1-Sep-2003</v>
      </c>
      <c r="N209" s="16">
        <v>45085</v>
      </c>
      <c r="O209" s="18">
        <f t="shared" si="18"/>
        <v>19</v>
      </c>
    </row>
    <row r="210" spans="1:15" x14ac:dyDescent="0.25">
      <c r="A210" s="12" t="s">
        <v>230</v>
      </c>
      <c r="B210" s="13">
        <v>2003</v>
      </c>
      <c r="C210" s="13" t="s">
        <v>15</v>
      </c>
      <c r="D210" s="13">
        <v>26</v>
      </c>
      <c r="E210" s="13">
        <v>0</v>
      </c>
      <c r="F210" s="20">
        <v>2136.88</v>
      </c>
      <c r="G210" s="13" t="s">
        <v>6</v>
      </c>
      <c r="H210" s="13" t="s">
        <v>6</v>
      </c>
      <c r="I210" s="13" t="s">
        <v>18</v>
      </c>
      <c r="J210" s="12" t="str">
        <f t="shared" si="15"/>
        <v>Sep</v>
      </c>
      <c r="K210" s="13">
        <f t="shared" si="19"/>
        <v>2003</v>
      </c>
      <c r="L210" s="13" t="str">
        <f t="shared" si="16"/>
        <v>R1012</v>
      </c>
      <c r="M210" s="13" t="str">
        <f t="shared" si="17"/>
        <v>26-Sep-2003</v>
      </c>
      <c r="N210" s="16">
        <v>45085</v>
      </c>
      <c r="O210" s="18">
        <f t="shared" si="18"/>
        <v>19</v>
      </c>
    </row>
    <row r="211" spans="1:15" x14ac:dyDescent="0.25">
      <c r="A211" s="12" t="s">
        <v>231</v>
      </c>
      <c r="B211" s="13">
        <v>1997</v>
      </c>
      <c r="C211" s="13" t="s">
        <v>15</v>
      </c>
      <c r="D211" s="13">
        <v>3</v>
      </c>
      <c r="E211" s="13">
        <v>0</v>
      </c>
      <c r="F211" s="20">
        <v>2137.65</v>
      </c>
      <c r="G211" s="13" t="s">
        <v>7</v>
      </c>
      <c r="H211" s="13" t="s">
        <v>11</v>
      </c>
      <c r="I211" s="13" t="s">
        <v>8</v>
      </c>
      <c r="J211" s="12" t="str">
        <f t="shared" si="15"/>
        <v>Sep</v>
      </c>
      <c r="K211" s="13">
        <f t="shared" si="19"/>
        <v>1997</v>
      </c>
      <c r="L211" s="13" t="str">
        <f t="shared" si="16"/>
        <v>R1013</v>
      </c>
      <c r="M211" s="13" t="str">
        <f t="shared" si="17"/>
        <v>3-Sep-1997</v>
      </c>
      <c r="N211" s="16">
        <v>45085</v>
      </c>
      <c r="O211" s="18">
        <f t="shared" si="18"/>
        <v>25</v>
      </c>
    </row>
    <row r="212" spans="1:15" x14ac:dyDescent="0.25">
      <c r="A212" s="12" t="s">
        <v>232</v>
      </c>
      <c r="B212" s="13">
        <v>2003</v>
      </c>
      <c r="C212" s="13" t="s">
        <v>30</v>
      </c>
      <c r="D212" s="13">
        <v>19</v>
      </c>
      <c r="E212" s="13">
        <v>0</v>
      </c>
      <c r="F212" s="20">
        <v>2138.0700000000002</v>
      </c>
      <c r="G212" s="13" t="s">
        <v>6</v>
      </c>
      <c r="H212" s="13" t="s">
        <v>11</v>
      </c>
      <c r="I212" s="13" t="s">
        <v>18</v>
      </c>
      <c r="J212" s="12" t="str">
        <f t="shared" si="15"/>
        <v>Aug</v>
      </c>
      <c r="K212" s="13">
        <f t="shared" si="19"/>
        <v>2003</v>
      </c>
      <c r="L212" s="13" t="str">
        <f t="shared" si="16"/>
        <v>R1012</v>
      </c>
      <c r="M212" s="13" t="str">
        <f t="shared" si="17"/>
        <v>19-Aug-2003</v>
      </c>
      <c r="N212" s="16">
        <v>45085</v>
      </c>
      <c r="O212" s="18">
        <f t="shared" si="18"/>
        <v>19</v>
      </c>
    </row>
    <row r="213" spans="1:15" x14ac:dyDescent="0.25">
      <c r="A213" s="12" t="s">
        <v>233</v>
      </c>
      <c r="B213" s="13">
        <v>2004</v>
      </c>
      <c r="C213" s="13" t="s">
        <v>32</v>
      </c>
      <c r="D213" s="13">
        <v>4</v>
      </c>
      <c r="E213" s="13">
        <v>0</v>
      </c>
      <c r="F213" s="20">
        <v>2144.85</v>
      </c>
      <c r="G213" s="13" t="s">
        <v>6</v>
      </c>
      <c r="H213" s="13" t="s">
        <v>11</v>
      </c>
      <c r="I213" s="13" t="s">
        <v>37</v>
      </c>
      <c r="J213" s="12" t="str">
        <f t="shared" si="15"/>
        <v>Oct</v>
      </c>
      <c r="K213" s="13">
        <f t="shared" si="19"/>
        <v>2004</v>
      </c>
      <c r="L213" s="13" t="str">
        <f t="shared" si="16"/>
        <v>R1011</v>
      </c>
      <c r="M213" s="13" t="str">
        <f t="shared" si="17"/>
        <v>4-Oct-2004</v>
      </c>
      <c r="N213" s="16">
        <v>45085</v>
      </c>
      <c r="O213" s="18">
        <f t="shared" si="18"/>
        <v>18</v>
      </c>
    </row>
    <row r="214" spans="1:15" x14ac:dyDescent="0.25">
      <c r="A214" s="12" t="s">
        <v>234</v>
      </c>
      <c r="B214" s="13">
        <v>2000</v>
      </c>
      <c r="C214" s="13" t="s">
        <v>25</v>
      </c>
      <c r="D214" s="13">
        <v>27</v>
      </c>
      <c r="E214" s="13">
        <v>0</v>
      </c>
      <c r="F214" s="20">
        <v>2150.4699999999998</v>
      </c>
      <c r="G214" s="13" t="s">
        <v>6</v>
      </c>
      <c r="H214" s="13" t="s">
        <v>7</v>
      </c>
      <c r="I214" s="13" t="s">
        <v>37</v>
      </c>
      <c r="J214" s="12" t="str">
        <f t="shared" si="15"/>
        <v>Dec</v>
      </c>
      <c r="K214" s="13">
        <f t="shared" si="19"/>
        <v>2000</v>
      </c>
      <c r="L214" s="13" t="str">
        <f t="shared" si="16"/>
        <v>R1011</v>
      </c>
      <c r="M214" s="13" t="str">
        <f t="shared" si="17"/>
        <v>27-Dec-2000</v>
      </c>
      <c r="N214" s="16">
        <v>45085</v>
      </c>
      <c r="O214" s="18">
        <f t="shared" si="18"/>
        <v>22</v>
      </c>
    </row>
    <row r="215" spans="1:15" x14ac:dyDescent="0.25">
      <c r="A215" s="12" t="s">
        <v>235</v>
      </c>
      <c r="B215" s="13">
        <v>2000</v>
      </c>
      <c r="C215" s="13" t="s">
        <v>32</v>
      </c>
      <c r="D215" s="13">
        <v>22</v>
      </c>
      <c r="E215" s="13">
        <v>0</v>
      </c>
      <c r="F215" s="20">
        <v>2154.36</v>
      </c>
      <c r="G215" s="13" t="s">
        <v>6</v>
      </c>
      <c r="H215" s="13" t="s">
        <v>6</v>
      </c>
      <c r="I215" s="13" t="s">
        <v>37</v>
      </c>
      <c r="J215" s="12" t="str">
        <f t="shared" si="15"/>
        <v>Oct</v>
      </c>
      <c r="K215" s="13">
        <f t="shared" si="19"/>
        <v>2000</v>
      </c>
      <c r="L215" s="13" t="str">
        <f t="shared" si="16"/>
        <v>R1011</v>
      </c>
      <c r="M215" s="13" t="str">
        <f t="shared" si="17"/>
        <v>22-Oct-2000</v>
      </c>
      <c r="N215" s="16">
        <v>45085</v>
      </c>
      <c r="O215" s="18">
        <f t="shared" si="18"/>
        <v>22</v>
      </c>
    </row>
    <row r="216" spans="1:15" x14ac:dyDescent="0.25">
      <c r="A216" s="12" t="s">
        <v>236</v>
      </c>
      <c r="B216" s="13">
        <v>2000</v>
      </c>
      <c r="C216" s="13" t="s">
        <v>10</v>
      </c>
      <c r="D216" s="13">
        <v>29</v>
      </c>
      <c r="E216" s="13">
        <v>0</v>
      </c>
      <c r="F216" s="20">
        <v>2155.6799999999998</v>
      </c>
      <c r="G216" s="13" t="s">
        <v>6</v>
      </c>
      <c r="H216" s="13" t="s">
        <v>7</v>
      </c>
      <c r="I216" s="13" t="s">
        <v>8</v>
      </c>
      <c r="J216" s="12" t="str">
        <f t="shared" si="15"/>
        <v>Nov</v>
      </c>
      <c r="K216" s="13">
        <f t="shared" si="19"/>
        <v>2000</v>
      </c>
      <c r="L216" s="13" t="str">
        <f t="shared" si="16"/>
        <v>R1013</v>
      </c>
      <c r="M216" s="13" t="str">
        <f t="shared" si="17"/>
        <v>29-Nov-2000</v>
      </c>
      <c r="N216" s="16">
        <v>45085</v>
      </c>
      <c r="O216" s="18">
        <f t="shared" si="18"/>
        <v>22</v>
      </c>
    </row>
    <row r="217" spans="1:15" x14ac:dyDescent="0.25">
      <c r="A217" s="12" t="s">
        <v>237</v>
      </c>
      <c r="B217" s="13">
        <v>2000</v>
      </c>
      <c r="C217" s="13" t="s">
        <v>25</v>
      </c>
      <c r="D217" s="13">
        <v>10</v>
      </c>
      <c r="E217" s="13">
        <v>0</v>
      </c>
      <c r="F217" s="20">
        <v>2156.75</v>
      </c>
      <c r="G217" s="13" t="s">
        <v>6</v>
      </c>
      <c r="H217" s="13" t="s">
        <v>6</v>
      </c>
      <c r="I217" s="13" t="s">
        <v>8</v>
      </c>
      <c r="J217" s="12" t="str">
        <f t="shared" si="15"/>
        <v>Dec</v>
      </c>
      <c r="K217" s="13">
        <f t="shared" si="19"/>
        <v>2000</v>
      </c>
      <c r="L217" s="13" t="str">
        <f t="shared" si="16"/>
        <v>R1013</v>
      </c>
      <c r="M217" s="13" t="str">
        <f t="shared" si="17"/>
        <v>10-Dec-2000</v>
      </c>
      <c r="N217" s="16">
        <v>45085</v>
      </c>
      <c r="O217" s="18">
        <f t="shared" si="18"/>
        <v>22</v>
      </c>
    </row>
    <row r="218" spans="1:15" x14ac:dyDescent="0.25">
      <c r="A218" s="12" t="s">
        <v>238</v>
      </c>
      <c r="B218" s="13">
        <v>2000</v>
      </c>
      <c r="C218" s="13" t="s">
        <v>30</v>
      </c>
      <c r="D218" s="13">
        <v>23</v>
      </c>
      <c r="E218" s="13">
        <v>0</v>
      </c>
      <c r="F218" s="20">
        <v>2166.73</v>
      </c>
      <c r="G218" s="13" t="s">
        <v>6</v>
      </c>
      <c r="H218" s="13" t="s">
        <v>6</v>
      </c>
      <c r="I218" s="13" t="s">
        <v>37</v>
      </c>
      <c r="J218" s="12" t="str">
        <f t="shared" si="15"/>
        <v>Aug</v>
      </c>
      <c r="K218" s="13">
        <f t="shared" si="19"/>
        <v>2000</v>
      </c>
      <c r="L218" s="13" t="str">
        <f t="shared" si="16"/>
        <v>R1011</v>
      </c>
      <c r="M218" s="13" t="str">
        <f t="shared" si="17"/>
        <v>23-Aug-2000</v>
      </c>
      <c r="N218" s="16">
        <v>45085</v>
      </c>
      <c r="O218" s="18">
        <f t="shared" si="18"/>
        <v>22</v>
      </c>
    </row>
    <row r="219" spans="1:15" x14ac:dyDescent="0.25">
      <c r="A219" s="12" t="s">
        <v>239</v>
      </c>
      <c r="B219" s="13">
        <v>1994</v>
      </c>
      <c r="C219" s="13" t="s">
        <v>15</v>
      </c>
      <c r="D219" s="13">
        <v>27</v>
      </c>
      <c r="E219" s="13">
        <v>0</v>
      </c>
      <c r="F219" s="20">
        <v>2170.08</v>
      </c>
      <c r="G219" s="13" t="s">
        <v>6</v>
      </c>
      <c r="H219" s="13" t="s">
        <v>6</v>
      </c>
      <c r="I219" s="13" t="s">
        <v>8</v>
      </c>
      <c r="J219" s="12" t="str">
        <f t="shared" si="15"/>
        <v>Sep</v>
      </c>
      <c r="K219" s="13">
        <f t="shared" si="19"/>
        <v>1994</v>
      </c>
      <c r="L219" s="13" t="str">
        <f t="shared" si="16"/>
        <v>R1013</v>
      </c>
      <c r="M219" s="13" t="str">
        <f t="shared" si="17"/>
        <v>27-Sep-1994</v>
      </c>
      <c r="N219" s="16">
        <v>45085</v>
      </c>
      <c r="O219" s="18">
        <f t="shared" si="18"/>
        <v>28</v>
      </c>
    </row>
    <row r="220" spans="1:15" x14ac:dyDescent="0.25">
      <c r="A220" s="12" t="s">
        <v>240</v>
      </c>
      <c r="B220" s="13">
        <v>1991</v>
      </c>
      <c r="C220" s="13" t="s">
        <v>25</v>
      </c>
      <c r="D220" s="13">
        <v>16</v>
      </c>
      <c r="E220" s="13">
        <v>3</v>
      </c>
      <c r="F220" s="20">
        <v>2193.1999999999998</v>
      </c>
      <c r="G220" s="13" t="s">
        <v>6</v>
      </c>
      <c r="H220" s="13" t="s">
        <v>6</v>
      </c>
      <c r="I220" s="13" t="s">
        <v>18</v>
      </c>
      <c r="J220" s="12" t="str">
        <f t="shared" si="15"/>
        <v>Dec</v>
      </c>
      <c r="K220" s="13">
        <f t="shared" si="19"/>
        <v>1991</v>
      </c>
      <c r="L220" s="13" t="str">
        <f t="shared" si="16"/>
        <v>R1012</v>
      </c>
      <c r="M220" s="13" t="str">
        <f t="shared" si="17"/>
        <v>16-Dec-1991</v>
      </c>
      <c r="N220" s="16">
        <v>45085</v>
      </c>
      <c r="O220" s="18">
        <f t="shared" si="18"/>
        <v>31</v>
      </c>
    </row>
    <row r="221" spans="1:15" x14ac:dyDescent="0.25">
      <c r="A221" s="12" t="s">
        <v>241</v>
      </c>
      <c r="B221" s="13">
        <v>2004</v>
      </c>
      <c r="C221" s="13" t="s">
        <v>25</v>
      </c>
      <c r="D221" s="13">
        <v>7</v>
      </c>
      <c r="E221" s="13">
        <v>0</v>
      </c>
      <c r="F221" s="20">
        <v>2196.4699999999998</v>
      </c>
      <c r="G221" s="13" t="s">
        <v>6</v>
      </c>
      <c r="H221" s="13" t="s">
        <v>7</v>
      </c>
      <c r="I221" s="13" t="s">
        <v>242</v>
      </c>
      <c r="J221" s="12" t="str">
        <f t="shared" si="15"/>
        <v>Dec</v>
      </c>
      <c r="K221" s="13">
        <f t="shared" si="19"/>
        <v>2004</v>
      </c>
      <c r="L221" s="13" t="str">
        <f t="shared" si="16"/>
        <v>R1024</v>
      </c>
      <c r="M221" s="13" t="str">
        <f t="shared" si="17"/>
        <v>7-Dec-2004</v>
      </c>
      <c r="N221" s="16">
        <v>45085</v>
      </c>
      <c r="O221" s="18">
        <f t="shared" si="18"/>
        <v>18</v>
      </c>
    </row>
    <row r="222" spans="1:15" x14ac:dyDescent="0.25">
      <c r="A222" s="12" t="s">
        <v>243</v>
      </c>
      <c r="B222" s="13">
        <v>2004</v>
      </c>
      <c r="C222" s="13" t="s">
        <v>15</v>
      </c>
      <c r="D222" s="13">
        <v>3</v>
      </c>
      <c r="E222" s="13">
        <v>0</v>
      </c>
      <c r="F222" s="20">
        <v>2198.19</v>
      </c>
      <c r="G222" s="13" t="s">
        <v>6</v>
      </c>
      <c r="H222" s="13" t="s">
        <v>11</v>
      </c>
      <c r="I222" s="13" t="s">
        <v>244</v>
      </c>
      <c r="J222" s="12" t="str">
        <f t="shared" si="15"/>
        <v>Sep</v>
      </c>
      <c r="K222" s="13">
        <f t="shared" si="19"/>
        <v>2004</v>
      </c>
      <c r="L222" s="13" t="str">
        <f t="shared" si="16"/>
        <v>R1023</v>
      </c>
      <c r="M222" s="13" t="str">
        <f t="shared" si="17"/>
        <v>3-Sep-2004</v>
      </c>
      <c r="N222" s="16">
        <v>45085</v>
      </c>
      <c r="O222" s="18">
        <f t="shared" si="18"/>
        <v>18</v>
      </c>
    </row>
    <row r="223" spans="1:15" x14ac:dyDescent="0.25">
      <c r="A223" s="12" t="s">
        <v>245</v>
      </c>
      <c r="B223" s="13">
        <v>2004</v>
      </c>
      <c r="C223" s="13" t="s">
        <v>15</v>
      </c>
      <c r="D223" s="13">
        <v>12</v>
      </c>
      <c r="E223" s="13">
        <v>0</v>
      </c>
      <c r="F223" s="20">
        <v>2200.83</v>
      </c>
      <c r="G223" s="13" t="s">
        <v>6</v>
      </c>
      <c r="H223" s="13" t="s">
        <v>6</v>
      </c>
      <c r="I223" s="13" t="s">
        <v>242</v>
      </c>
      <c r="J223" s="12" t="str">
        <f t="shared" si="15"/>
        <v>Sep</v>
      </c>
      <c r="K223" s="13">
        <f t="shared" si="19"/>
        <v>2004</v>
      </c>
      <c r="L223" s="13" t="str">
        <f t="shared" si="16"/>
        <v>R1024</v>
      </c>
      <c r="M223" s="13" t="str">
        <f t="shared" si="17"/>
        <v>12-Sep-2004</v>
      </c>
      <c r="N223" s="16">
        <v>45085</v>
      </c>
      <c r="O223" s="18">
        <f t="shared" si="18"/>
        <v>18</v>
      </c>
    </row>
    <row r="224" spans="1:15" x14ac:dyDescent="0.25">
      <c r="A224" s="12" t="s">
        <v>246</v>
      </c>
      <c r="B224" s="13">
        <v>2004</v>
      </c>
      <c r="C224" s="13" t="s">
        <v>5</v>
      </c>
      <c r="D224" s="13">
        <v>27</v>
      </c>
      <c r="E224" s="13">
        <v>1</v>
      </c>
      <c r="F224" s="20">
        <v>2201.1</v>
      </c>
      <c r="G224" s="13" t="s">
        <v>6</v>
      </c>
      <c r="H224" s="13" t="s">
        <v>7</v>
      </c>
      <c r="I224" s="13" t="s">
        <v>8</v>
      </c>
      <c r="J224" s="12" t="str">
        <f t="shared" si="15"/>
        <v>Jul</v>
      </c>
      <c r="K224" s="13">
        <f t="shared" si="19"/>
        <v>2004</v>
      </c>
      <c r="L224" s="13" t="str">
        <f t="shared" si="16"/>
        <v>R1013</v>
      </c>
      <c r="M224" s="13" t="str">
        <f t="shared" si="17"/>
        <v>27-Jul-2004</v>
      </c>
      <c r="N224" s="16">
        <v>45085</v>
      </c>
      <c r="O224" s="18">
        <f t="shared" si="18"/>
        <v>18</v>
      </c>
    </row>
    <row r="225" spans="1:15" x14ac:dyDescent="0.25">
      <c r="A225" s="12" t="s">
        <v>247</v>
      </c>
      <c r="B225" s="13">
        <v>2004</v>
      </c>
      <c r="C225" s="13" t="s">
        <v>30</v>
      </c>
      <c r="D225" s="13">
        <v>6</v>
      </c>
      <c r="E225" s="13">
        <v>0</v>
      </c>
      <c r="F225" s="20">
        <v>2203.4699999999998</v>
      </c>
      <c r="G225" s="13" t="s">
        <v>6</v>
      </c>
      <c r="H225" s="13" t="s">
        <v>6</v>
      </c>
      <c r="I225" s="13" t="s">
        <v>242</v>
      </c>
      <c r="J225" s="12" t="str">
        <f t="shared" si="15"/>
        <v>Aug</v>
      </c>
      <c r="K225" s="13">
        <f t="shared" si="19"/>
        <v>2004</v>
      </c>
      <c r="L225" s="13" t="str">
        <f t="shared" si="16"/>
        <v>R1024</v>
      </c>
      <c r="M225" s="13" t="str">
        <f t="shared" si="17"/>
        <v>6-Aug-2004</v>
      </c>
      <c r="N225" s="16">
        <v>45085</v>
      </c>
      <c r="O225" s="18">
        <f t="shared" si="18"/>
        <v>18</v>
      </c>
    </row>
    <row r="226" spans="1:15" x14ac:dyDescent="0.25">
      <c r="A226" s="12" t="s">
        <v>248</v>
      </c>
      <c r="B226" s="13">
        <v>2004</v>
      </c>
      <c r="C226" s="13" t="s">
        <v>32</v>
      </c>
      <c r="D226" s="13">
        <v>28</v>
      </c>
      <c r="E226" s="13">
        <v>0</v>
      </c>
      <c r="F226" s="20">
        <v>2203.7399999999998</v>
      </c>
      <c r="G226" s="13" t="s">
        <v>6</v>
      </c>
      <c r="H226" s="13" t="s">
        <v>6</v>
      </c>
      <c r="I226" s="13" t="s">
        <v>242</v>
      </c>
      <c r="J226" s="12" t="str">
        <f t="shared" si="15"/>
        <v>Oct</v>
      </c>
      <c r="K226" s="13">
        <f t="shared" si="19"/>
        <v>2004</v>
      </c>
      <c r="L226" s="13" t="str">
        <f t="shared" si="16"/>
        <v>R1024</v>
      </c>
      <c r="M226" s="13" t="str">
        <f t="shared" si="17"/>
        <v>28-Oct-2004</v>
      </c>
      <c r="N226" s="16">
        <v>45085</v>
      </c>
      <c r="O226" s="18">
        <f t="shared" si="18"/>
        <v>18</v>
      </c>
    </row>
    <row r="227" spans="1:15" x14ac:dyDescent="0.25">
      <c r="A227" s="12" t="s">
        <v>249</v>
      </c>
      <c r="B227" s="13">
        <v>2004</v>
      </c>
      <c r="C227" s="13" t="s">
        <v>10</v>
      </c>
      <c r="D227" s="13">
        <v>13</v>
      </c>
      <c r="E227" s="13">
        <v>0</v>
      </c>
      <c r="F227" s="20">
        <v>2205.98</v>
      </c>
      <c r="G227" s="13" t="s">
        <v>6</v>
      </c>
      <c r="H227" s="13" t="s">
        <v>7</v>
      </c>
      <c r="I227" s="13" t="s">
        <v>242</v>
      </c>
      <c r="J227" s="12" t="str">
        <f t="shared" si="15"/>
        <v>Nov</v>
      </c>
      <c r="K227" s="13">
        <f t="shared" si="19"/>
        <v>2004</v>
      </c>
      <c r="L227" s="13" t="str">
        <f t="shared" si="16"/>
        <v>R1024</v>
      </c>
      <c r="M227" s="13" t="str">
        <f t="shared" si="17"/>
        <v>13-Nov-2004</v>
      </c>
      <c r="N227" s="16">
        <v>45085</v>
      </c>
      <c r="O227" s="18">
        <f t="shared" si="18"/>
        <v>18</v>
      </c>
    </row>
    <row r="228" spans="1:15" x14ac:dyDescent="0.25">
      <c r="A228" s="12" t="s">
        <v>250</v>
      </c>
      <c r="B228" s="13">
        <v>2004</v>
      </c>
      <c r="C228" s="13" t="s">
        <v>30</v>
      </c>
      <c r="D228" s="13">
        <v>6</v>
      </c>
      <c r="E228" s="13">
        <v>0</v>
      </c>
      <c r="F228" s="20">
        <v>2207.6999999999998</v>
      </c>
      <c r="G228" s="13" t="s">
        <v>6</v>
      </c>
      <c r="H228" s="13" t="s">
        <v>6</v>
      </c>
      <c r="I228" s="13" t="s">
        <v>242</v>
      </c>
      <c r="J228" s="12" t="str">
        <f t="shared" si="15"/>
        <v>Aug</v>
      </c>
      <c r="K228" s="13">
        <f t="shared" si="19"/>
        <v>2004</v>
      </c>
      <c r="L228" s="13" t="str">
        <f t="shared" si="16"/>
        <v>R1024</v>
      </c>
      <c r="M228" s="13" t="str">
        <f t="shared" si="17"/>
        <v>6-Aug-2004</v>
      </c>
      <c r="N228" s="16">
        <v>45085</v>
      </c>
      <c r="O228" s="18">
        <f t="shared" si="18"/>
        <v>18</v>
      </c>
    </row>
    <row r="229" spans="1:15" x14ac:dyDescent="0.25">
      <c r="A229" s="12" t="s">
        <v>251</v>
      </c>
      <c r="B229" s="13">
        <v>2004</v>
      </c>
      <c r="C229" s="13" t="s">
        <v>5</v>
      </c>
      <c r="D229" s="13">
        <v>27</v>
      </c>
      <c r="E229" s="13">
        <v>0</v>
      </c>
      <c r="F229" s="20">
        <v>2211.13</v>
      </c>
      <c r="G229" s="13" t="s">
        <v>6</v>
      </c>
      <c r="H229" s="13" t="s">
        <v>6</v>
      </c>
      <c r="I229" s="13" t="s">
        <v>242</v>
      </c>
      <c r="J229" s="12" t="str">
        <f t="shared" si="15"/>
        <v>Jul</v>
      </c>
      <c r="K229" s="13">
        <f t="shared" si="19"/>
        <v>2004</v>
      </c>
      <c r="L229" s="13" t="str">
        <f t="shared" si="16"/>
        <v>R1024</v>
      </c>
      <c r="M229" s="13" t="str">
        <f t="shared" si="17"/>
        <v>27-Jul-2004</v>
      </c>
      <c r="N229" s="16">
        <v>45085</v>
      </c>
      <c r="O229" s="18">
        <f t="shared" si="18"/>
        <v>18</v>
      </c>
    </row>
    <row r="230" spans="1:15" x14ac:dyDescent="0.25">
      <c r="A230" s="12" t="s">
        <v>252</v>
      </c>
      <c r="B230" s="13">
        <v>1994</v>
      </c>
      <c r="C230" s="13" t="s">
        <v>10</v>
      </c>
      <c r="D230" s="13">
        <v>17</v>
      </c>
      <c r="E230" s="13">
        <v>0</v>
      </c>
      <c r="F230" s="20">
        <v>2213.21</v>
      </c>
      <c r="G230" s="13" t="s">
        <v>6</v>
      </c>
      <c r="H230" s="13" t="s">
        <v>6</v>
      </c>
      <c r="I230" s="13" t="s">
        <v>8</v>
      </c>
      <c r="J230" s="12" t="str">
        <f t="shared" si="15"/>
        <v>Nov</v>
      </c>
      <c r="K230" s="13">
        <f t="shared" si="19"/>
        <v>1994</v>
      </c>
      <c r="L230" s="13" t="str">
        <f t="shared" si="16"/>
        <v>R1013</v>
      </c>
      <c r="M230" s="13" t="str">
        <f t="shared" si="17"/>
        <v>17-Nov-1994</v>
      </c>
      <c r="N230" s="16">
        <v>45085</v>
      </c>
      <c r="O230" s="18">
        <f t="shared" si="18"/>
        <v>28</v>
      </c>
    </row>
    <row r="231" spans="1:15" x14ac:dyDescent="0.25">
      <c r="A231" s="12" t="s">
        <v>253</v>
      </c>
      <c r="B231" s="13">
        <v>2004</v>
      </c>
      <c r="C231" s="13" t="s">
        <v>13</v>
      </c>
      <c r="D231" s="13">
        <v>13</v>
      </c>
      <c r="E231" s="13">
        <v>0</v>
      </c>
      <c r="F231" s="20">
        <v>2217.4699999999998</v>
      </c>
      <c r="G231" s="13" t="s">
        <v>6</v>
      </c>
      <c r="H231" s="13" t="s">
        <v>11</v>
      </c>
      <c r="I231" s="13" t="s">
        <v>242</v>
      </c>
      <c r="J231" s="12" t="str">
        <f t="shared" si="15"/>
        <v>Jun</v>
      </c>
      <c r="K231" s="13">
        <f t="shared" si="19"/>
        <v>2004</v>
      </c>
      <c r="L231" s="13" t="str">
        <f t="shared" si="16"/>
        <v>R1024</v>
      </c>
      <c r="M231" s="13" t="str">
        <f t="shared" si="17"/>
        <v>13-Jun-2004</v>
      </c>
      <c r="N231" s="16">
        <v>45085</v>
      </c>
      <c r="O231" s="18">
        <f t="shared" si="18"/>
        <v>18</v>
      </c>
    </row>
    <row r="232" spans="1:15" x14ac:dyDescent="0.25">
      <c r="A232" s="12" t="s">
        <v>254</v>
      </c>
      <c r="B232" s="13">
        <v>2004</v>
      </c>
      <c r="C232" s="13" t="s">
        <v>15</v>
      </c>
      <c r="D232" s="13">
        <v>25</v>
      </c>
      <c r="E232" s="13">
        <v>0</v>
      </c>
      <c r="F232" s="20">
        <v>2217.6</v>
      </c>
      <c r="G232" s="13" t="s">
        <v>6</v>
      </c>
      <c r="H232" s="13" t="s">
        <v>11</v>
      </c>
      <c r="I232" s="13" t="s">
        <v>242</v>
      </c>
      <c r="J232" s="12" t="str">
        <f t="shared" si="15"/>
        <v>Sep</v>
      </c>
      <c r="K232" s="13">
        <f t="shared" si="19"/>
        <v>2004</v>
      </c>
      <c r="L232" s="13" t="str">
        <f t="shared" si="16"/>
        <v>R1024</v>
      </c>
      <c r="M232" s="13" t="str">
        <f t="shared" si="17"/>
        <v>25-Sep-2004</v>
      </c>
      <c r="N232" s="16">
        <v>45085</v>
      </c>
      <c r="O232" s="18">
        <f t="shared" si="18"/>
        <v>18</v>
      </c>
    </row>
    <row r="233" spans="1:15" x14ac:dyDescent="0.25">
      <c r="A233" s="12" t="s">
        <v>255</v>
      </c>
      <c r="B233" s="13">
        <v>2004</v>
      </c>
      <c r="C233" s="13" t="s">
        <v>25</v>
      </c>
      <c r="D233" s="13">
        <v>12</v>
      </c>
      <c r="E233" s="13">
        <v>1</v>
      </c>
      <c r="F233" s="20">
        <v>2219.4499999999998</v>
      </c>
      <c r="G233" s="13" t="s">
        <v>6</v>
      </c>
      <c r="H233" s="13" t="s">
        <v>11</v>
      </c>
      <c r="I233" s="13" t="s">
        <v>8</v>
      </c>
      <c r="J233" s="12" t="str">
        <f t="shared" si="15"/>
        <v>Dec</v>
      </c>
      <c r="K233" s="13">
        <f t="shared" si="19"/>
        <v>2004</v>
      </c>
      <c r="L233" s="13" t="str">
        <f t="shared" si="16"/>
        <v>R1013</v>
      </c>
      <c r="M233" s="13" t="str">
        <f t="shared" si="17"/>
        <v>12-Dec-2004</v>
      </c>
      <c r="N233" s="16">
        <v>45085</v>
      </c>
      <c r="O233" s="18">
        <f t="shared" si="18"/>
        <v>18</v>
      </c>
    </row>
    <row r="234" spans="1:15" x14ac:dyDescent="0.25">
      <c r="A234" s="12" t="s">
        <v>256</v>
      </c>
      <c r="B234" s="13">
        <v>2003</v>
      </c>
      <c r="C234" s="13" t="s">
        <v>25</v>
      </c>
      <c r="D234" s="13">
        <v>10</v>
      </c>
      <c r="E234" s="13">
        <v>1</v>
      </c>
      <c r="F234" s="20">
        <v>2221.56</v>
      </c>
      <c r="G234" s="13" t="s">
        <v>6</v>
      </c>
      <c r="H234" s="13" t="s">
        <v>7</v>
      </c>
      <c r="I234" s="13" t="s">
        <v>18</v>
      </c>
      <c r="J234" s="12" t="str">
        <f t="shared" si="15"/>
        <v>Dec</v>
      </c>
      <c r="K234" s="13">
        <f t="shared" si="19"/>
        <v>2003</v>
      </c>
      <c r="L234" s="13" t="str">
        <f t="shared" si="16"/>
        <v>R1012</v>
      </c>
      <c r="M234" s="13" t="str">
        <f t="shared" si="17"/>
        <v>10-Dec-2003</v>
      </c>
      <c r="N234" s="16">
        <v>45085</v>
      </c>
      <c r="O234" s="18">
        <f t="shared" si="18"/>
        <v>19</v>
      </c>
    </row>
    <row r="235" spans="1:15" x14ac:dyDescent="0.25">
      <c r="A235" s="12" t="s">
        <v>257</v>
      </c>
      <c r="B235" s="13">
        <v>2000</v>
      </c>
      <c r="C235" s="13" t="s">
        <v>13</v>
      </c>
      <c r="D235" s="13">
        <v>30</v>
      </c>
      <c r="E235" s="13">
        <v>0</v>
      </c>
      <c r="F235" s="20">
        <v>2250.84</v>
      </c>
      <c r="G235" s="13" t="s">
        <v>6</v>
      </c>
      <c r="H235" s="13" t="s">
        <v>6</v>
      </c>
      <c r="I235" s="13" t="s">
        <v>165</v>
      </c>
      <c r="J235" s="12" t="str">
        <f t="shared" si="15"/>
        <v>Jun</v>
      </c>
      <c r="K235" s="13">
        <f t="shared" si="19"/>
        <v>2000</v>
      </c>
      <c r="L235" s="13" t="str">
        <f t="shared" si="16"/>
        <v>R1018</v>
      </c>
      <c r="M235" s="13" t="str">
        <f t="shared" si="17"/>
        <v>30-Jun-2000</v>
      </c>
      <c r="N235" s="16">
        <v>45085</v>
      </c>
      <c r="O235" s="18">
        <f t="shared" si="18"/>
        <v>22</v>
      </c>
    </row>
    <row r="236" spans="1:15" x14ac:dyDescent="0.25">
      <c r="A236" s="12" t="s">
        <v>258</v>
      </c>
      <c r="B236" s="13">
        <v>2000</v>
      </c>
      <c r="C236" s="13" t="s">
        <v>25</v>
      </c>
      <c r="D236" s="13">
        <v>11</v>
      </c>
      <c r="E236" s="13">
        <v>0</v>
      </c>
      <c r="F236" s="20">
        <v>2254.8000000000002</v>
      </c>
      <c r="G236" s="13" t="s">
        <v>6</v>
      </c>
      <c r="H236" s="13" t="s">
        <v>7</v>
      </c>
      <c r="I236" s="13" t="s">
        <v>163</v>
      </c>
      <c r="J236" s="12" t="str">
        <f t="shared" si="15"/>
        <v>Dec</v>
      </c>
      <c r="K236" s="13">
        <f t="shared" si="19"/>
        <v>2000</v>
      </c>
      <c r="L236" s="13" t="str">
        <f t="shared" si="16"/>
        <v>R1016</v>
      </c>
      <c r="M236" s="13" t="str">
        <f t="shared" si="17"/>
        <v>11-Dec-2000</v>
      </c>
      <c r="N236" s="16">
        <v>45085</v>
      </c>
      <c r="O236" s="18">
        <f t="shared" si="18"/>
        <v>22</v>
      </c>
    </row>
    <row r="237" spans="1:15" x14ac:dyDescent="0.25">
      <c r="A237" s="12" t="s">
        <v>259</v>
      </c>
      <c r="B237" s="13">
        <v>2002</v>
      </c>
      <c r="C237" s="13" t="s">
        <v>5</v>
      </c>
      <c r="D237" s="13">
        <v>15</v>
      </c>
      <c r="E237" s="13">
        <v>0</v>
      </c>
      <c r="F237" s="20">
        <v>2257.48</v>
      </c>
      <c r="G237" s="13" t="s">
        <v>6</v>
      </c>
      <c r="H237" s="13" t="s">
        <v>11</v>
      </c>
      <c r="I237" s="13" t="s">
        <v>18</v>
      </c>
      <c r="J237" s="12" t="str">
        <f t="shared" si="15"/>
        <v>Jul</v>
      </c>
      <c r="K237" s="13">
        <f t="shared" si="19"/>
        <v>2002</v>
      </c>
      <c r="L237" s="13" t="str">
        <f t="shared" si="16"/>
        <v>R1012</v>
      </c>
      <c r="M237" s="13" t="str">
        <f t="shared" si="17"/>
        <v>15-Jul-2002</v>
      </c>
      <c r="N237" s="16">
        <v>45085</v>
      </c>
      <c r="O237" s="18">
        <f t="shared" si="18"/>
        <v>20</v>
      </c>
    </row>
    <row r="238" spans="1:15" x14ac:dyDescent="0.25">
      <c r="A238" s="12" t="s">
        <v>260</v>
      </c>
      <c r="B238" s="13">
        <v>2002</v>
      </c>
      <c r="C238" s="13" t="s">
        <v>10</v>
      </c>
      <c r="D238" s="13">
        <v>12</v>
      </c>
      <c r="E238" s="13">
        <v>0</v>
      </c>
      <c r="F238" s="20">
        <v>2261.5700000000002</v>
      </c>
      <c r="G238" s="13" t="s">
        <v>6</v>
      </c>
      <c r="H238" s="13" t="s">
        <v>11</v>
      </c>
      <c r="I238" s="13" t="s">
        <v>18</v>
      </c>
      <c r="J238" s="12" t="str">
        <f t="shared" si="15"/>
        <v>Nov</v>
      </c>
      <c r="K238" s="13">
        <f t="shared" si="19"/>
        <v>2002</v>
      </c>
      <c r="L238" s="13" t="str">
        <f t="shared" si="16"/>
        <v>R1012</v>
      </c>
      <c r="M238" s="13" t="str">
        <f t="shared" si="17"/>
        <v>12-Nov-2002</v>
      </c>
      <c r="N238" s="16">
        <v>45085</v>
      </c>
      <c r="O238" s="18">
        <f t="shared" si="18"/>
        <v>20</v>
      </c>
    </row>
    <row r="239" spans="1:15" x14ac:dyDescent="0.25">
      <c r="A239" s="12" t="s">
        <v>261</v>
      </c>
      <c r="B239" s="13">
        <v>1991</v>
      </c>
      <c r="C239" s="13" t="s">
        <v>13</v>
      </c>
      <c r="D239" s="13">
        <v>16</v>
      </c>
      <c r="E239" s="13">
        <v>3</v>
      </c>
      <c r="F239" s="20">
        <v>2277.7199999999998</v>
      </c>
      <c r="G239" s="13" t="s">
        <v>6</v>
      </c>
      <c r="H239" s="13" t="s">
        <v>11</v>
      </c>
      <c r="I239" s="13" t="s">
        <v>8</v>
      </c>
      <c r="J239" s="12" t="str">
        <f t="shared" si="15"/>
        <v>Jun</v>
      </c>
      <c r="K239" s="13">
        <f t="shared" si="19"/>
        <v>1991</v>
      </c>
      <c r="L239" s="13" t="str">
        <f t="shared" si="16"/>
        <v>R1013</v>
      </c>
      <c r="M239" s="13" t="str">
        <f t="shared" si="17"/>
        <v>16-Jun-1991</v>
      </c>
      <c r="N239" s="16">
        <v>45085</v>
      </c>
      <c r="O239" s="18">
        <f t="shared" si="18"/>
        <v>31</v>
      </c>
    </row>
    <row r="240" spans="1:15" x14ac:dyDescent="0.25">
      <c r="A240" s="12" t="s">
        <v>262</v>
      </c>
      <c r="B240" s="13">
        <v>1989</v>
      </c>
      <c r="C240" s="13" t="s">
        <v>32</v>
      </c>
      <c r="D240" s="13">
        <v>5</v>
      </c>
      <c r="E240" s="13">
        <v>3</v>
      </c>
      <c r="F240" s="20">
        <v>2295.2399999999998</v>
      </c>
      <c r="G240" s="13" t="s">
        <v>6</v>
      </c>
      <c r="H240" s="13" t="s">
        <v>11</v>
      </c>
      <c r="I240" s="13" t="s">
        <v>8</v>
      </c>
      <c r="J240" s="12" t="str">
        <f t="shared" si="15"/>
        <v>Oct</v>
      </c>
      <c r="K240" s="13">
        <f t="shared" si="19"/>
        <v>1989</v>
      </c>
      <c r="L240" s="13" t="str">
        <f t="shared" si="16"/>
        <v>R1013</v>
      </c>
      <c r="M240" s="13" t="str">
        <f t="shared" si="17"/>
        <v>5-Oct-1989</v>
      </c>
      <c r="N240" s="16">
        <v>45085</v>
      </c>
      <c r="O240" s="18">
        <f t="shared" si="18"/>
        <v>33</v>
      </c>
    </row>
    <row r="241" spans="1:15" x14ac:dyDescent="0.25">
      <c r="A241" s="12" t="s">
        <v>263</v>
      </c>
      <c r="B241" s="13">
        <v>1996</v>
      </c>
      <c r="C241" s="13" t="s">
        <v>10</v>
      </c>
      <c r="D241" s="13">
        <v>28</v>
      </c>
      <c r="E241" s="13">
        <v>0</v>
      </c>
      <c r="F241" s="20">
        <v>2302.3000000000002</v>
      </c>
      <c r="G241" s="13" t="s">
        <v>11</v>
      </c>
      <c r="H241" s="13" t="s">
        <v>6</v>
      </c>
      <c r="I241" s="13" t="s">
        <v>37</v>
      </c>
      <c r="J241" s="12" t="str">
        <f t="shared" si="15"/>
        <v>Nov</v>
      </c>
      <c r="K241" s="13">
        <f t="shared" si="19"/>
        <v>1996</v>
      </c>
      <c r="L241" s="13" t="str">
        <f t="shared" si="16"/>
        <v>R1011</v>
      </c>
      <c r="M241" s="13" t="str">
        <f t="shared" si="17"/>
        <v>28-Nov-1996</v>
      </c>
      <c r="N241" s="16">
        <v>45085</v>
      </c>
      <c r="O241" s="18">
        <f t="shared" si="18"/>
        <v>26</v>
      </c>
    </row>
    <row r="242" spans="1:15" x14ac:dyDescent="0.25">
      <c r="A242" s="12" t="s">
        <v>264</v>
      </c>
      <c r="B242" s="13">
        <v>2004</v>
      </c>
      <c r="C242" s="13" t="s">
        <v>15</v>
      </c>
      <c r="D242" s="13">
        <v>6</v>
      </c>
      <c r="E242" s="13">
        <v>2</v>
      </c>
      <c r="F242" s="20">
        <v>2304</v>
      </c>
      <c r="G242" s="13" t="s">
        <v>6</v>
      </c>
      <c r="H242" s="13" t="s">
        <v>7</v>
      </c>
      <c r="I242" s="13" t="s">
        <v>8</v>
      </c>
      <c r="J242" s="12" t="str">
        <f t="shared" si="15"/>
        <v>Sep</v>
      </c>
      <c r="K242" s="13">
        <f t="shared" si="19"/>
        <v>2004</v>
      </c>
      <c r="L242" s="13" t="str">
        <f t="shared" si="16"/>
        <v>R1013</v>
      </c>
      <c r="M242" s="13" t="str">
        <f t="shared" si="17"/>
        <v>6-Sep-2004</v>
      </c>
      <c r="N242" s="16">
        <v>45085</v>
      </c>
      <c r="O242" s="18">
        <f t="shared" si="18"/>
        <v>18</v>
      </c>
    </row>
    <row r="243" spans="1:15" x14ac:dyDescent="0.25">
      <c r="A243" s="12" t="s">
        <v>265</v>
      </c>
      <c r="B243" s="13">
        <v>1996</v>
      </c>
      <c r="C243" s="13" t="s">
        <v>25</v>
      </c>
      <c r="D243" s="13">
        <v>17</v>
      </c>
      <c r="E243" s="13">
        <v>0</v>
      </c>
      <c r="F243" s="20">
        <v>2322.62</v>
      </c>
      <c r="G243" s="13" t="s">
        <v>6</v>
      </c>
      <c r="H243" s="13" t="s">
        <v>11</v>
      </c>
      <c r="I243" s="13" t="s">
        <v>8</v>
      </c>
      <c r="J243" s="12" t="str">
        <f t="shared" si="15"/>
        <v>Dec</v>
      </c>
      <c r="K243" s="13">
        <f t="shared" si="19"/>
        <v>1996</v>
      </c>
      <c r="L243" s="13" t="str">
        <f t="shared" si="16"/>
        <v>R1013</v>
      </c>
      <c r="M243" s="13" t="str">
        <f t="shared" si="17"/>
        <v>17-Dec-1996</v>
      </c>
      <c r="N243" s="16">
        <v>45085</v>
      </c>
      <c r="O243" s="18">
        <f t="shared" si="18"/>
        <v>26</v>
      </c>
    </row>
    <row r="244" spans="1:15" x14ac:dyDescent="0.25">
      <c r="A244" s="12" t="s">
        <v>266</v>
      </c>
      <c r="B244" s="13">
        <v>2003</v>
      </c>
      <c r="C244" s="13" t="s">
        <v>10</v>
      </c>
      <c r="D244" s="13">
        <v>18</v>
      </c>
      <c r="E244" s="13">
        <v>1</v>
      </c>
      <c r="F244" s="20">
        <v>2331.52</v>
      </c>
      <c r="G244" s="13" t="s">
        <v>6</v>
      </c>
      <c r="H244" s="13" t="s">
        <v>7</v>
      </c>
      <c r="I244" s="13" t="s">
        <v>37</v>
      </c>
      <c r="J244" s="12" t="str">
        <f t="shared" si="15"/>
        <v>Nov</v>
      </c>
      <c r="K244" s="13">
        <f t="shared" si="19"/>
        <v>2003</v>
      </c>
      <c r="L244" s="13" t="str">
        <f t="shared" si="16"/>
        <v>R1011</v>
      </c>
      <c r="M244" s="13" t="str">
        <f t="shared" si="17"/>
        <v>18-Nov-2003</v>
      </c>
      <c r="N244" s="16">
        <v>45085</v>
      </c>
      <c r="O244" s="18">
        <f t="shared" si="18"/>
        <v>19</v>
      </c>
    </row>
    <row r="245" spans="1:15" x14ac:dyDescent="0.25">
      <c r="A245" s="12" t="s">
        <v>267</v>
      </c>
      <c r="B245" s="13">
        <v>1998</v>
      </c>
      <c r="C245" s="13" t="s">
        <v>32</v>
      </c>
      <c r="D245" s="13">
        <v>21</v>
      </c>
      <c r="E245" s="13">
        <v>0</v>
      </c>
      <c r="F245" s="20">
        <v>2352.9699999999998</v>
      </c>
      <c r="G245" s="13" t="s">
        <v>7</v>
      </c>
      <c r="H245" s="13" t="s">
        <v>7</v>
      </c>
      <c r="I245" s="13" t="s">
        <v>18</v>
      </c>
      <c r="J245" s="12" t="str">
        <f t="shared" si="15"/>
        <v>Oct</v>
      </c>
      <c r="K245" s="13">
        <f t="shared" si="19"/>
        <v>1998</v>
      </c>
      <c r="L245" s="13" t="str">
        <f t="shared" si="16"/>
        <v>R1012</v>
      </c>
      <c r="M245" s="13" t="str">
        <f t="shared" si="17"/>
        <v>21-Oct-1998</v>
      </c>
      <c r="N245" s="16">
        <v>45085</v>
      </c>
      <c r="O245" s="18">
        <f t="shared" si="18"/>
        <v>24</v>
      </c>
    </row>
    <row r="246" spans="1:15" x14ac:dyDescent="0.25">
      <c r="A246" s="12" t="s">
        <v>268</v>
      </c>
      <c r="B246" s="13">
        <v>2002</v>
      </c>
      <c r="C246" s="13" t="s">
        <v>10</v>
      </c>
      <c r="D246" s="13">
        <v>5</v>
      </c>
      <c r="E246" s="13">
        <v>1</v>
      </c>
      <c r="F246" s="20">
        <v>2362.23</v>
      </c>
      <c r="G246" s="13" t="s">
        <v>6</v>
      </c>
      <c r="H246" s="13" t="s">
        <v>11</v>
      </c>
      <c r="I246" s="13" t="s">
        <v>18</v>
      </c>
      <c r="J246" s="12" t="str">
        <f t="shared" si="15"/>
        <v>Nov</v>
      </c>
      <c r="K246" s="13">
        <f t="shared" si="19"/>
        <v>2002</v>
      </c>
      <c r="L246" s="13" t="str">
        <f t="shared" si="16"/>
        <v>R1012</v>
      </c>
      <c r="M246" s="13" t="str">
        <f t="shared" si="17"/>
        <v>5-Nov-2002</v>
      </c>
      <c r="N246" s="16">
        <v>45085</v>
      </c>
      <c r="O246" s="18">
        <f t="shared" si="18"/>
        <v>20</v>
      </c>
    </row>
    <row r="247" spans="1:15" x14ac:dyDescent="0.25">
      <c r="A247" s="12" t="s">
        <v>269</v>
      </c>
      <c r="B247" s="13">
        <v>1988</v>
      </c>
      <c r="C247" s="13" t="s">
        <v>25</v>
      </c>
      <c r="D247" s="13">
        <v>12</v>
      </c>
      <c r="E247" s="13">
        <v>3</v>
      </c>
      <c r="F247" s="20">
        <v>2373.3000000000002</v>
      </c>
      <c r="G247" s="13" t="s">
        <v>6</v>
      </c>
      <c r="H247" s="13" t="s">
        <v>6</v>
      </c>
      <c r="I247" s="13" t="s">
        <v>8</v>
      </c>
      <c r="J247" s="12" t="str">
        <f t="shared" si="15"/>
        <v>Dec</v>
      </c>
      <c r="K247" s="13">
        <f t="shared" si="19"/>
        <v>1988</v>
      </c>
      <c r="L247" s="13" t="str">
        <f t="shared" si="16"/>
        <v>R1013</v>
      </c>
      <c r="M247" s="13" t="str">
        <f t="shared" si="17"/>
        <v>12-Dec-1988</v>
      </c>
      <c r="N247" s="16">
        <v>45085</v>
      </c>
      <c r="O247" s="18">
        <f t="shared" si="18"/>
        <v>34</v>
      </c>
    </row>
    <row r="248" spans="1:15" x14ac:dyDescent="0.25">
      <c r="A248" s="12" t="s">
        <v>270</v>
      </c>
      <c r="B248" s="13">
        <v>1999</v>
      </c>
      <c r="C248" s="13" t="s">
        <v>25</v>
      </c>
      <c r="D248" s="13">
        <v>17</v>
      </c>
      <c r="E248" s="13">
        <v>0</v>
      </c>
      <c r="F248" s="20">
        <v>2395.17</v>
      </c>
      <c r="G248" s="13" t="s">
        <v>6</v>
      </c>
      <c r="H248" s="13" t="s">
        <v>11</v>
      </c>
      <c r="I248" s="13" t="s">
        <v>271</v>
      </c>
      <c r="J248" s="12" t="str">
        <f t="shared" si="15"/>
        <v>Dec</v>
      </c>
      <c r="K248" s="13">
        <f t="shared" si="19"/>
        <v>1999</v>
      </c>
      <c r="L248" s="13" t="str">
        <f t="shared" si="16"/>
        <v>R1014</v>
      </c>
      <c r="M248" s="13" t="str">
        <f t="shared" si="17"/>
        <v>17-Dec-1999</v>
      </c>
      <c r="N248" s="16">
        <v>45085</v>
      </c>
      <c r="O248" s="18">
        <f t="shared" si="18"/>
        <v>23</v>
      </c>
    </row>
    <row r="249" spans="1:15" x14ac:dyDescent="0.25">
      <c r="A249" s="12" t="s">
        <v>272</v>
      </c>
      <c r="B249" s="13">
        <v>1999</v>
      </c>
      <c r="C249" s="13" t="s">
        <v>30</v>
      </c>
      <c r="D249" s="13">
        <v>10</v>
      </c>
      <c r="E249" s="13">
        <v>0</v>
      </c>
      <c r="F249" s="20">
        <v>2396.1</v>
      </c>
      <c r="G249" s="13" t="s">
        <v>6</v>
      </c>
      <c r="H249" s="13" t="s">
        <v>11</v>
      </c>
      <c r="I249" s="13" t="s">
        <v>161</v>
      </c>
      <c r="J249" s="12" t="str">
        <f t="shared" si="15"/>
        <v>Aug</v>
      </c>
      <c r="K249" s="13">
        <f t="shared" si="19"/>
        <v>1999</v>
      </c>
      <c r="L249" s="13" t="str">
        <f t="shared" si="16"/>
        <v>R1019</v>
      </c>
      <c r="M249" s="13" t="str">
        <f t="shared" si="17"/>
        <v>10-Aug-1999</v>
      </c>
      <c r="N249" s="16">
        <v>45085</v>
      </c>
      <c r="O249" s="18">
        <f t="shared" si="18"/>
        <v>23</v>
      </c>
    </row>
    <row r="250" spans="1:15" x14ac:dyDescent="0.25">
      <c r="A250" s="12" t="s">
        <v>273</v>
      </c>
      <c r="B250" s="13">
        <v>2001</v>
      </c>
      <c r="C250" s="13" t="s">
        <v>13</v>
      </c>
      <c r="D250" s="13">
        <v>3</v>
      </c>
      <c r="E250" s="13">
        <v>0</v>
      </c>
      <c r="F250" s="20">
        <v>2404.73</v>
      </c>
      <c r="G250" s="13" t="s">
        <v>6</v>
      </c>
      <c r="H250" s="13" t="s">
        <v>7</v>
      </c>
      <c r="I250" s="13" t="s">
        <v>18</v>
      </c>
      <c r="J250" s="12" t="str">
        <f t="shared" si="15"/>
        <v>Jun</v>
      </c>
      <c r="K250" s="13">
        <f t="shared" si="19"/>
        <v>2001</v>
      </c>
      <c r="L250" s="13" t="str">
        <f t="shared" si="16"/>
        <v>R1012</v>
      </c>
      <c r="M250" s="13" t="str">
        <f t="shared" si="17"/>
        <v>3-Jun-2001</v>
      </c>
      <c r="N250" s="16">
        <v>45085</v>
      </c>
      <c r="O250" s="18">
        <f t="shared" si="18"/>
        <v>22</v>
      </c>
    </row>
    <row r="251" spans="1:15" x14ac:dyDescent="0.25">
      <c r="A251" s="12" t="s">
        <v>274</v>
      </c>
      <c r="B251" s="13">
        <v>1999</v>
      </c>
      <c r="C251" s="13" t="s">
        <v>10</v>
      </c>
      <c r="D251" s="13">
        <v>12</v>
      </c>
      <c r="E251" s="13">
        <v>1</v>
      </c>
      <c r="F251" s="20">
        <v>2416.96</v>
      </c>
      <c r="G251" s="13" t="s">
        <v>6</v>
      </c>
      <c r="H251" s="13" t="s">
        <v>6</v>
      </c>
      <c r="I251" s="13" t="s">
        <v>37</v>
      </c>
      <c r="J251" s="12" t="str">
        <f t="shared" si="15"/>
        <v>Nov</v>
      </c>
      <c r="K251" s="13">
        <f t="shared" si="19"/>
        <v>1999</v>
      </c>
      <c r="L251" s="13" t="str">
        <f t="shared" si="16"/>
        <v>R1011</v>
      </c>
      <c r="M251" s="13" t="str">
        <f t="shared" si="17"/>
        <v>12-Nov-1999</v>
      </c>
      <c r="N251" s="16">
        <v>45085</v>
      </c>
      <c r="O251" s="18">
        <f t="shared" si="18"/>
        <v>23</v>
      </c>
    </row>
    <row r="252" spans="1:15" x14ac:dyDescent="0.25">
      <c r="A252" s="12" t="s">
        <v>275</v>
      </c>
      <c r="B252" s="13">
        <v>1999</v>
      </c>
      <c r="C252" s="13" t="s">
        <v>10</v>
      </c>
      <c r="D252" s="13">
        <v>21</v>
      </c>
      <c r="E252" s="13">
        <v>1</v>
      </c>
      <c r="F252" s="20">
        <v>2438.06</v>
      </c>
      <c r="G252" s="13" t="s">
        <v>6</v>
      </c>
      <c r="H252" s="13" t="s">
        <v>6</v>
      </c>
      <c r="I252" s="13" t="s">
        <v>8</v>
      </c>
      <c r="J252" s="12" t="str">
        <f t="shared" si="15"/>
        <v>Nov</v>
      </c>
      <c r="K252" s="13">
        <f t="shared" si="19"/>
        <v>1999</v>
      </c>
      <c r="L252" s="13" t="str">
        <f t="shared" si="16"/>
        <v>R1013</v>
      </c>
      <c r="M252" s="13" t="str">
        <f t="shared" si="17"/>
        <v>21-Nov-1999</v>
      </c>
      <c r="N252" s="16">
        <v>45085</v>
      </c>
      <c r="O252" s="18">
        <f t="shared" si="18"/>
        <v>23</v>
      </c>
    </row>
    <row r="253" spans="1:15" x14ac:dyDescent="0.25">
      <c r="A253" s="12" t="s">
        <v>276</v>
      </c>
      <c r="B253" s="13">
        <v>2002</v>
      </c>
      <c r="C253" s="13" t="s">
        <v>5</v>
      </c>
      <c r="D253" s="13">
        <v>29</v>
      </c>
      <c r="E253" s="13">
        <v>0</v>
      </c>
      <c r="F253" s="20">
        <v>2457.21</v>
      </c>
      <c r="G253" s="13" t="s">
        <v>6</v>
      </c>
      <c r="H253" s="13" t="s">
        <v>11</v>
      </c>
      <c r="I253" s="13" t="s">
        <v>242</v>
      </c>
      <c r="J253" s="12" t="str">
        <f t="shared" si="15"/>
        <v>Jul</v>
      </c>
      <c r="K253" s="13">
        <f t="shared" si="19"/>
        <v>2002</v>
      </c>
      <c r="L253" s="13" t="str">
        <f t="shared" si="16"/>
        <v>R1024</v>
      </c>
      <c r="M253" s="13" t="str">
        <f t="shared" si="17"/>
        <v>29-Jul-2002</v>
      </c>
      <c r="N253" s="16">
        <v>45085</v>
      </c>
      <c r="O253" s="18">
        <f t="shared" si="18"/>
        <v>20</v>
      </c>
    </row>
    <row r="254" spans="1:15" x14ac:dyDescent="0.25">
      <c r="A254" s="12" t="s">
        <v>277</v>
      </c>
      <c r="B254" s="13">
        <v>1998</v>
      </c>
      <c r="C254" s="13" t="s">
        <v>10</v>
      </c>
      <c r="D254" s="13">
        <v>19</v>
      </c>
      <c r="E254" s="13">
        <v>0</v>
      </c>
      <c r="F254" s="20">
        <v>2457.5</v>
      </c>
      <c r="G254" s="13" t="s">
        <v>6</v>
      </c>
      <c r="H254" s="13" t="s">
        <v>11</v>
      </c>
      <c r="I254" s="13" t="s">
        <v>37</v>
      </c>
      <c r="J254" s="12" t="str">
        <f t="shared" si="15"/>
        <v>Nov</v>
      </c>
      <c r="K254" s="13">
        <f t="shared" si="19"/>
        <v>1998</v>
      </c>
      <c r="L254" s="13" t="str">
        <f t="shared" si="16"/>
        <v>R1011</v>
      </c>
      <c r="M254" s="13" t="str">
        <f t="shared" si="17"/>
        <v>19-Nov-1998</v>
      </c>
      <c r="N254" s="16">
        <v>45085</v>
      </c>
      <c r="O254" s="18">
        <f t="shared" si="18"/>
        <v>24</v>
      </c>
    </row>
    <row r="255" spans="1:15" x14ac:dyDescent="0.25">
      <c r="A255" s="12" t="s">
        <v>278</v>
      </c>
      <c r="B255" s="13">
        <v>2002</v>
      </c>
      <c r="C255" s="13" t="s">
        <v>5</v>
      </c>
      <c r="D255" s="13">
        <v>11</v>
      </c>
      <c r="E255" s="13">
        <v>0</v>
      </c>
      <c r="F255" s="20">
        <v>2459.7199999999998</v>
      </c>
      <c r="G255" s="13" t="s">
        <v>6</v>
      </c>
      <c r="H255" s="13" t="s">
        <v>6</v>
      </c>
      <c r="I255" s="13" t="s">
        <v>242</v>
      </c>
      <c r="J255" s="12" t="str">
        <f t="shared" si="15"/>
        <v>Jul</v>
      </c>
      <c r="K255" s="13">
        <f t="shared" si="19"/>
        <v>2002</v>
      </c>
      <c r="L255" s="13" t="str">
        <f t="shared" si="16"/>
        <v>R1024</v>
      </c>
      <c r="M255" s="13" t="str">
        <f t="shared" si="17"/>
        <v>11-Jul-2002</v>
      </c>
      <c r="N255" s="16">
        <v>45085</v>
      </c>
      <c r="O255" s="18">
        <f t="shared" si="18"/>
        <v>20</v>
      </c>
    </row>
    <row r="256" spans="1:15" x14ac:dyDescent="0.25">
      <c r="A256" s="12" t="s">
        <v>279</v>
      </c>
      <c r="B256" s="13">
        <v>1998</v>
      </c>
      <c r="C256" s="13" t="s">
        <v>30</v>
      </c>
      <c r="D256" s="13">
        <v>17</v>
      </c>
      <c r="E256" s="13">
        <v>0</v>
      </c>
      <c r="F256" s="20">
        <v>2464.62</v>
      </c>
      <c r="G256" s="13" t="s">
        <v>6</v>
      </c>
      <c r="H256" s="13" t="s">
        <v>7</v>
      </c>
      <c r="I256" s="13" t="s">
        <v>8</v>
      </c>
      <c r="J256" s="12" t="str">
        <f t="shared" si="15"/>
        <v>Aug</v>
      </c>
      <c r="K256" s="13">
        <f t="shared" si="19"/>
        <v>1998</v>
      </c>
      <c r="L256" s="13" t="str">
        <f t="shared" si="16"/>
        <v>R1013</v>
      </c>
      <c r="M256" s="13" t="str">
        <f t="shared" si="17"/>
        <v>17-Aug-1998</v>
      </c>
      <c r="N256" s="16">
        <v>45085</v>
      </c>
      <c r="O256" s="18">
        <f t="shared" si="18"/>
        <v>24</v>
      </c>
    </row>
    <row r="257" spans="1:15" x14ac:dyDescent="0.25">
      <c r="A257" s="12" t="s">
        <v>280</v>
      </c>
      <c r="B257" s="13">
        <v>1998</v>
      </c>
      <c r="C257" s="13" t="s">
        <v>5</v>
      </c>
      <c r="D257" s="13">
        <v>2</v>
      </c>
      <c r="E257" s="13">
        <v>0</v>
      </c>
      <c r="F257" s="20">
        <v>2473.33</v>
      </c>
      <c r="G257" s="13" t="s">
        <v>6</v>
      </c>
      <c r="H257" s="13" t="s">
        <v>7</v>
      </c>
      <c r="I257" s="13" t="s">
        <v>8</v>
      </c>
      <c r="J257" s="12" t="str">
        <f t="shared" si="15"/>
        <v>Jul</v>
      </c>
      <c r="K257" s="13">
        <f t="shared" si="19"/>
        <v>1998</v>
      </c>
      <c r="L257" s="13" t="str">
        <f t="shared" si="16"/>
        <v>R1013</v>
      </c>
      <c r="M257" s="13" t="str">
        <f t="shared" si="17"/>
        <v>2-Jul-1998</v>
      </c>
      <c r="N257" s="16">
        <v>45085</v>
      </c>
      <c r="O257" s="18">
        <f t="shared" si="18"/>
        <v>24</v>
      </c>
    </row>
    <row r="258" spans="1:15" x14ac:dyDescent="0.25">
      <c r="A258" s="12" t="s">
        <v>281</v>
      </c>
      <c r="B258" s="13">
        <v>1998</v>
      </c>
      <c r="C258" s="13" t="s">
        <v>13</v>
      </c>
      <c r="D258" s="13">
        <v>20</v>
      </c>
      <c r="E258" s="13">
        <v>0</v>
      </c>
      <c r="F258" s="20">
        <v>2480.98</v>
      </c>
      <c r="G258" s="13" t="s">
        <v>6</v>
      </c>
      <c r="H258" s="13" t="s">
        <v>6</v>
      </c>
      <c r="I258" s="13" t="s">
        <v>8</v>
      </c>
      <c r="J258" s="12" t="str">
        <f t="shared" ref="J258:J321" si="20">IF($C258="?","Sep",$C258)</f>
        <v>Jun</v>
      </c>
      <c r="K258" s="13">
        <f t="shared" si="19"/>
        <v>1998</v>
      </c>
      <c r="L258" s="13" t="str">
        <f t="shared" ref="L258:L321" si="21">IF(I258="?","Unknown",I258)</f>
        <v>R1013</v>
      </c>
      <c r="M258" s="13" t="str">
        <f t="shared" ref="M258:M321" si="22">CONCATENATE(D258,"-",J258,"-",K258)</f>
        <v>20-Jun-1998</v>
      </c>
      <c r="N258" s="16">
        <v>45085</v>
      </c>
      <c r="O258" s="18">
        <f t="shared" ref="O258:O321" si="23">DATEDIF(M258,N258,"Y")</f>
        <v>24</v>
      </c>
    </row>
    <row r="259" spans="1:15" x14ac:dyDescent="0.25">
      <c r="A259" s="12" t="s">
        <v>282</v>
      </c>
      <c r="B259" s="13">
        <v>1995</v>
      </c>
      <c r="C259" s="13" t="s">
        <v>10</v>
      </c>
      <c r="D259" s="13">
        <v>6</v>
      </c>
      <c r="E259" s="13">
        <v>0</v>
      </c>
      <c r="F259" s="20">
        <v>2483.7399999999998</v>
      </c>
      <c r="G259" s="13" t="s">
        <v>7</v>
      </c>
      <c r="H259" s="13" t="s">
        <v>6</v>
      </c>
      <c r="I259" s="13" t="s">
        <v>8</v>
      </c>
      <c r="J259" s="12" t="str">
        <f t="shared" si="20"/>
        <v>Nov</v>
      </c>
      <c r="K259" s="13">
        <f t="shared" ref="K259:K322" si="24">IF(B259="?",ROUND(AVERAGE($B$2:$B$2339),0),B259)</f>
        <v>1995</v>
      </c>
      <c r="L259" s="13" t="str">
        <f t="shared" si="21"/>
        <v>R1013</v>
      </c>
      <c r="M259" s="13" t="str">
        <f t="shared" si="22"/>
        <v>6-Nov-1995</v>
      </c>
      <c r="N259" s="16">
        <v>45085</v>
      </c>
      <c r="O259" s="18">
        <f t="shared" si="23"/>
        <v>27</v>
      </c>
    </row>
    <row r="260" spans="1:15" x14ac:dyDescent="0.25">
      <c r="A260" s="12" t="s">
        <v>283</v>
      </c>
      <c r="B260" s="13">
        <v>1995</v>
      </c>
      <c r="C260" s="13" t="s">
        <v>32</v>
      </c>
      <c r="D260" s="13">
        <v>14</v>
      </c>
      <c r="E260" s="13">
        <v>0</v>
      </c>
      <c r="F260" s="20">
        <v>2494.02</v>
      </c>
      <c r="G260" s="13" t="s">
        <v>7</v>
      </c>
      <c r="H260" s="13" t="s">
        <v>11</v>
      </c>
      <c r="I260" s="13" t="s">
        <v>37</v>
      </c>
      <c r="J260" s="12" t="str">
        <f t="shared" si="20"/>
        <v>Oct</v>
      </c>
      <c r="K260" s="13">
        <f t="shared" si="24"/>
        <v>1995</v>
      </c>
      <c r="L260" s="13" t="str">
        <f t="shared" si="21"/>
        <v>R1011</v>
      </c>
      <c r="M260" s="13" t="str">
        <f t="shared" si="22"/>
        <v>14-Oct-1995</v>
      </c>
      <c r="N260" s="16">
        <v>45085</v>
      </c>
      <c r="O260" s="18">
        <f t="shared" si="23"/>
        <v>27</v>
      </c>
    </row>
    <row r="261" spans="1:15" x14ac:dyDescent="0.25">
      <c r="A261" s="12" t="s">
        <v>284</v>
      </c>
      <c r="B261" s="13">
        <v>1995</v>
      </c>
      <c r="C261" s="13" t="s">
        <v>5</v>
      </c>
      <c r="D261" s="13">
        <v>9</v>
      </c>
      <c r="E261" s="13">
        <v>0</v>
      </c>
      <c r="F261" s="20">
        <v>2497.04</v>
      </c>
      <c r="G261" s="13" t="s">
        <v>7</v>
      </c>
      <c r="H261" s="13" t="s">
        <v>7</v>
      </c>
      <c r="I261" s="13" t="s">
        <v>8</v>
      </c>
      <c r="J261" s="12" t="str">
        <f t="shared" si="20"/>
        <v>Jul</v>
      </c>
      <c r="K261" s="13">
        <f t="shared" si="24"/>
        <v>1995</v>
      </c>
      <c r="L261" s="13" t="str">
        <f t="shared" si="21"/>
        <v>R1013</v>
      </c>
      <c r="M261" s="13" t="str">
        <f t="shared" si="22"/>
        <v>9-Jul-1995</v>
      </c>
      <c r="N261" s="16">
        <v>45085</v>
      </c>
      <c r="O261" s="18">
        <f t="shared" si="23"/>
        <v>27</v>
      </c>
    </row>
    <row r="262" spans="1:15" x14ac:dyDescent="0.25">
      <c r="A262" s="12" t="s">
        <v>285</v>
      </c>
      <c r="B262" s="13">
        <v>1995</v>
      </c>
      <c r="C262" s="13" t="s">
        <v>32</v>
      </c>
      <c r="D262" s="13">
        <v>15</v>
      </c>
      <c r="E262" s="13">
        <v>0</v>
      </c>
      <c r="F262" s="20">
        <v>2498.41</v>
      </c>
      <c r="G262" s="13" t="s">
        <v>7</v>
      </c>
      <c r="H262" s="13" t="s">
        <v>7</v>
      </c>
      <c r="I262" s="13" t="s">
        <v>8</v>
      </c>
      <c r="J262" s="12" t="str">
        <f t="shared" si="20"/>
        <v>Oct</v>
      </c>
      <c r="K262" s="13">
        <f t="shared" si="24"/>
        <v>1995</v>
      </c>
      <c r="L262" s="13" t="str">
        <f t="shared" si="21"/>
        <v>R1013</v>
      </c>
      <c r="M262" s="13" t="str">
        <f t="shared" si="22"/>
        <v>15-Oct-1995</v>
      </c>
      <c r="N262" s="16">
        <v>45085</v>
      </c>
      <c r="O262" s="18">
        <f t="shared" si="23"/>
        <v>27</v>
      </c>
    </row>
    <row r="263" spans="1:15" x14ac:dyDescent="0.25">
      <c r="A263" s="12" t="s">
        <v>286</v>
      </c>
      <c r="B263" s="13">
        <v>2004</v>
      </c>
      <c r="C263" s="13" t="s">
        <v>15</v>
      </c>
      <c r="D263" s="13">
        <v>6</v>
      </c>
      <c r="E263" s="13">
        <v>0</v>
      </c>
      <c r="F263" s="20">
        <v>2500.9299999999998</v>
      </c>
      <c r="G263" s="13" t="s">
        <v>6</v>
      </c>
      <c r="H263" s="13" t="s">
        <v>6</v>
      </c>
      <c r="I263" s="13" t="s">
        <v>18</v>
      </c>
      <c r="J263" s="12" t="str">
        <f t="shared" si="20"/>
        <v>Sep</v>
      </c>
      <c r="K263" s="13">
        <f t="shared" si="24"/>
        <v>2004</v>
      </c>
      <c r="L263" s="13" t="str">
        <f t="shared" si="21"/>
        <v>R1012</v>
      </c>
      <c r="M263" s="13" t="str">
        <f t="shared" si="22"/>
        <v>6-Sep-2004</v>
      </c>
      <c r="N263" s="16">
        <v>45085</v>
      </c>
      <c r="O263" s="18">
        <f t="shared" si="23"/>
        <v>18</v>
      </c>
    </row>
    <row r="264" spans="1:15" x14ac:dyDescent="0.25">
      <c r="A264" s="12" t="s">
        <v>287</v>
      </c>
      <c r="B264" s="13">
        <v>1991</v>
      </c>
      <c r="C264" s="13" t="s">
        <v>30</v>
      </c>
      <c r="D264" s="13">
        <v>5</v>
      </c>
      <c r="E264" s="13">
        <v>3</v>
      </c>
      <c r="F264" s="20">
        <v>2510.79</v>
      </c>
      <c r="G264" s="13" t="s">
        <v>6</v>
      </c>
      <c r="H264" s="13" t="s">
        <v>11</v>
      </c>
      <c r="I264" s="13" t="s">
        <v>8</v>
      </c>
      <c r="J264" s="12" t="str">
        <f t="shared" si="20"/>
        <v>Aug</v>
      </c>
      <c r="K264" s="13">
        <f t="shared" si="24"/>
        <v>1991</v>
      </c>
      <c r="L264" s="13" t="str">
        <f t="shared" si="21"/>
        <v>R1013</v>
      </c>
      <c r="M264" s="13" t="str">
        <f t="shared" si="22"/>
        <v>5-Aug-1991</v>
      </c>
      <c r="N264" s="16">
        <v>45085</v>
      </c>
      <c r="O264" s="18">
        <f t="shared" si="23"/>
        <v>31</v>
      </c>
    </row>
    <row r="265" spans="1:15" x14ac:dyDescent="0.25">
      <c r="A265" s="12" t="s">
        <v>288</v>
      </c>
      <c r="B265" s="13">
        <v>1997</v>
      </c>
      <c r="C265" s="13" t="s">
        <v>10</v>
      </c>
      <c r="D265" s="13">
        <v>2</v>
      </c>
      <c r="E265" s="13">
        <v>0</v>
      </c>
      <c r="F265" s="20">
        <v>2523.17</v>
      </c>
      <c r="G265" s="13" t="s">
        <v>7</v>
      </c>
      <c r="H265" s="13" t="s">
        <v>11</v>
      </c>
      <c r="I265" s="13" t="s">
        <v>18</v>
      </c>
      <c r="J265" s="12" t="str">
        <f t="shared" si="20"/>
        <v>Nov</v>
      </c>
      <c r="K265" s="13">
        <f t="shared" si="24"/>
        <v>1997</v>
      </c>
      <c r="L265" s="13" t="str">
        <f t="shared" si="21"/>
        <v>R1012</v>
      </c>
      <c r="M265" s="13" t="str">
        <f t="shared" si="22"/>
        <v>2-Nov-1997</v>
      </c>
      <c r="N265" s="16">
        <v>45085</v>
      </c>
      <c r="O265" s="18">
        <f t="shared" si="23"/>
        <v>25</v>
      </c>
    </row>
    <row r="266" spans="1:15" x14ac:dyDescent="0.25">
      <c r="A266" s="12" t="s">
        <v>289</v>
      </c>
      <c r="B266" s="13">
        <v>2000</v>
      </c>
      <c r="C266" s="13" t="s">
        <v>30</v>
      </c>
      <c r="D266" s="13">
        <v>25</v>
      </c>
      <c r="E266" s="13">
        <v>0</v>
      </c>
      <c r="F266" s="20">
        <v>2527.8200000000002</v>
      </c>
      <c r="G266" s="13" t="s">
        <v>6</v>
      </c>
      <c r="H266" s="13" t="s">
        <v>7</v>
      </c>
      <c r="I266" s="13" t="s">
        <v>18</v>
      </c>
      <c r="J266" s="12" t="str">
        <f t="shared" si="20"/>
        <v>Aug</v>
      </c>
      <c r="K266" s="13">
        <f t="shared" si="24"/>
        <v>2000</v>
      </c>
      <c r="L266" s="13" t="str">
        <f t="shared" si="21"/>
        <v>R1012</v>
      </c>
      <c r="M266" s="13" t="str">
        <f t="shared" si="22"/>
        <v>25-Aug-2000</v>
      </c>
      <c r="N266" s="16">
        <v>45085</v>
      </c>
      <c r="O266" s="18">
        <f t="shared" si="23"/>
        <v>22</v>
      </c>
    </row>
    <row r="267" spans="1:15" x14ac:dyDescent="0.25">
      <c r="A267" s="12" t="s">
        <v>290</v>
      </c>
      <c r="B267" s="13">
        <v>1997</v>
      </c>
      <c r="C267" s="13" t="s">
        <v>5</v>
      </c>
      <c r="D267" s="13">
        <v>28</v>
      </c>
      <c r="E267" s="13">
        <v>0</v>
      </c>
      <c r="F267" s="20">
        <v>2534.39</v>
      </c>
      <c r="G267" s="13" t="s">
        <v>7</v>
      </c>
      <c r="H267" s="13" t="s">
        <v>7</v>
      </c>
      <c r="I267" s="13" t="s">
        <v>18</v>
      </c>
      <c r="J267" s="12" t="str">
        <f t="shared" si="20"/>
        <v>Jul</v>
      </c>
      <c r="K267" s="13">
        <f t="shared" si="24"/>
        <v>1997</v>
      </c>
      <c r="L267" s="13" t="str">
        <f t="shared" si="21"/>
        <v>R1012</v>
      </c>
      <c r="M267" s="13" t="str">
        <f t="shared" si="22"/>
        <v>28-Jul-1997</v>
      </c>
      <c r="N267" s="16">
        <v>45085</v>
      </c>
      <c r="O267" s="18">
        <f t="shared" si="23"/>
        <v>25</v>
      </c>
    </row>
    <row r="268" spans="1:15" x14ac:dyDescent="0.25">
      <c r="A268" s="12" t="s">
        <v>291</v>
      </c>
      <c r="B268" s="13">
        <v>1990</v>
      </c>
      <c r="C268" s="13" t="s">
        <v>32</v>
      </c>
      <c r="D268" s="13">
        <v>1</v>
      </c>
      <c r="E268" s="13">
        <v>3</v>
      </c>
      <c r="F268" s="20">
        <v>2540.39</v>
      </c>
      <c r="G268" s="13" t="s">
        <v>6</v>
      </c>
      <c r="H268" s="13" t="s">
        <v>6</v>
      </c>
      <c r="I268" s="13" t="s">
        <v>8</v>
      </c>
      <c r="J268" s="12" t="str">
        <f t="shared" si="20"/>
        <v>Oct</v>
      </c>
      <c r="K268" s="13">
        <f t="shared" si="24"/>
        <v>1990</v>
      </c>
      <c r="L268" s="13" t="str">
        <f t="shared" si="21"/>
        <v>R1013</v>
      </c>
      <c r="M268" s="13" t="str">
        <f t="shared" si="22"/>
        <v>1-Oct-1990</v>
      </c>
      <c r="N268" s="16">
        <v>45085</v>
      </c>
      <c r="O268" s="18">
        <f t="shared" si="23"/>
        <v>32</v>
      </c>
    </row>
    <row r="269" spans="1:15" x14ac:dyDescent="0.25">
      <c r="A269" s="12" t="s">
        <v>292</v>
      </c>
      <c r="B269" s="13">
        <v>1991</v>
      </c>
      <c r="C269" s="13" t="s">
        <v>10</v>
      </c>
      <c r="D269" s="13">
        <v>17</v>
      </c>
      <c r="E269" s="13">
        <v>3</v>
      </c>
      <c r="F269" s="20">
        <v>2545.6799999999998</v>
      </c>
      <c r="G269" s="13" t="s">
        <v>6</v>
      </c>
      <c r="H269" s="13" t="s">
        <v>11</v>
      </c>
      <c r="I269" s="13" t="s">
        <v>8</v>
      </c>
      <c r="J269" s="12" t="str">
        <f t="shared" si="20"/>
        <v>Nov</v>
      </c>
      <c r="K269" s="13">
        <f t="shared" si="24"/>
        <v>1991</v>
      </c>
      <c r="L269" s="13" t="str">
        <f t="shared" si="21"/>
        <v>R1013</v>
      </c>
      <c r="M269" s="13" t="str">
        <f t="shared" si="22"/>
        <v>17-Nov-1991</v>
      </c>
      <c r="N269" s="16">
        <v>45085</v>
      </c>
      <c r="O269" s="18">
        <f t="shared" si="23"/>
        <v>31</v>
      </c>
    </row>
    <row r="270" spans="1:15" x14ac:dyDescent="0.25">
      <c r="A270" s="12" t="s">
        <v>293</v>
      </c>
      <c r="B270" s="13">
        <v>2002</v>
      </c>
      <c r="C270" s="13" t="s">
        <v>32</v>
      </c>
      <c r="D270" s="13">
        <v>11</v>
      </c>
      <c r="E270" s="13">
        <v>2</v>
      </c>
      <c r="F270" s="20">
        <v>2566.4699999999998</v>
      </c>
      <c r="G270" s="13" t="s">
        <v>6</v>
      </c>
      <c r="H270" s="13" t="s">
        <v>7</v>
      </c>
      <c r="I270" s="13" t="s">
        <v>8</v>
      </c>
      <c r="J270" s="12" t="str">
        <f t="shared" si="20"/>
        <v>Oct</v>
      </c>
      <c r="K270" s="13">
        <f t="shared" si="24"/>
        <v>2002</v>
      </c>
      <c r="L270" s="13" t="str">
        <f t="shared" si="21"/>
        <v>R1013</v>
      </c>
      <c r="M270" s="13" t="str">
        <f t="shared" si="22"/>
        <v>11-Oct-2002</v>
      </c>
      <c r="N270" s="16">
        <v>45085</v>
      </c>
      <c r="O270" s="18">
        <f t="shared" si="23"/>
        <v>20</v>
      </c>
    </row>
    <row r="271" spans="1:15" x14ac:dyDescent="0.25">
      <c r="A271" s="12" t="s">
        <v>294</v>
      </c>
      <c r="B271" s="13">
        <v>2002</v>
      </c>
      <c r="C271" s="13" t="s">
        <v>5</v>
      </c>
      <c r="D271" s="13">
        <v>20</v>
      </c>
      <c r="E271" s="13">
        <v>0</v>
      </c>
      <c r="F271" s="20">
        <v>2585.04</v>
      </c>
      <c r="G271" s="13" t="s">
        <v>6</v>
      </c>
      <c r="H271" s="13" t="s">
        <v>6</v>
      </c>
      <c r="I271" s="13" t="s">
        <v>295</v>
      </c>
      <c r="J271" s="12" t="str">
        <f t="shared" si="20"/>
        <v>Jul</v>
      </c>
      <c r="K271" s="13">
        <f t="shared" si="24"/>
        <v>2002</v>
      </c>
      <c r="L271" s="13" t="str">
        <f t="shared" si="21"/>
        <v>R1021</v>
      </c>
      <c r="M271" s="13" t="str">
        <f t="shared" si="22"/>
        <v>20-Jul-2002</v>
      </c>
      <c r="N271" s="16">
        <v>45085</v>
      </c>
      <c r="O271" s="18">
        <f t="shared" si="23"/>
        <v>20</v>
      </c>
    </row>
    <row r="272" spans="1:15" x14ac:dyDescent="0.25">
      <c r="A272" s="12" t="s">
        <v>296</v>
      </c>
      <c r="B272" s="13">
        <v>2001</v>
      </c>
      <c r="C272" s="13" t="s">
        <v>32</v>
      </c>
      <c r="D272" s="13">
        <v>15</v>
      </c>
      <c r="E272" s="13">
        <v>1</v>
      </c>
      <c r="F272" s="20">
        <v>2585.27</v>
      </c>
      <c r="G272" s="13" t="s">
        <v>6</v>
      </c>
      <c r="H272" s="13" t="s">
        <v>7</v>
      </c>
      <c r="I272" s="13" t="s">
        <v>37</v>
      </c>
      <c r="J272" s="12" t="str">
        <f t="shared" si="20"/>
        <v>Oct</v>
      </c>
      <c r="K272" s="13">
        <f t="shared" si="24"/>
        <v>2001</v>
      </c>
      <c r="L272" s="13" t="str">
        <f t="shared" si="21"/>
        <v>R1011</v>
      </c>
      <c r="M272" s="13" t="str">
        <f t="shared" si="22"/>
        <v>15-Oct-2001</v>
      </c>
      <c r="N272" s="16">
        <v>45085</v>
      </c>
      <c r="O272" s="18">
        <f t="shared" si="23"/>
        <v>21</v>
      </c>
    </row>
    <row r="273" spans="1:15" x14ac:dyDescent="0.25">
      <c r="A273" s="12" t="s">
        <v>297</v>
      </c>
      <c r="B273" s="13">
        <v>2001</v>
      </c>
      <c r="C273" s="13" t="s">
        <v>5</v>
      </c>
      <c r="D273" s="13">
        <v>28</v>
      </c>
      <c r="E273" s="13">
        <v>0</v>
      </c>
      <c r="F273" s="20">
        <v>2585.85</v>
      </c>
      <c r="G273" s="13" t="s">
        <v>6</v>
      </c>
      <c r="H273" s="13" t="s">
        <v>6</v>
      </c>
      <c r="I273" s="13" t="s">
        <v>242</v>
      </c>
      <c r="J273" s="12" t="str">
        <f t="shared" si="20"/>
        <v>Jul</v>
      </c>
      <c r="K273" s="13">
        <f t="shared" si="24"/>
        <v>2001</v>
      </c>
      <c r="L273" s="13" t="str">
        <f t="shared" si="21"/>
        <v>R1024</v>
      </c>
      <c r="M273" s="13" t="str">
        <f t="shared" si="22"/>
        <v>28-Jul-2001</v>
      </c>
      <c r="N273" s="16">
        <v>45085</v>
      </c>
      <c r="O273" s="18">
        <f t="shared" si="23"/>
        <v>21</v>
      </c>
    </row>
    <row r="274" spans="1:15" x14ac:dyDescent="0.25">
      <c r="A274" s="12" t="s">
        <v>298</v>
      </c>
      <c r="B274" s="13">
        <v>2001</v>
      </c>
      <c r="C274" s="13" t="s">
        <v>30</v>
      </c>
      <c r="D274" s="13">
        <v>26</v>
      </c>
      <c r="E274" s="13">
        <v>1</v>
      </c>
      <c r="F274" s="20">
        <v>2597.7800000000002</v>
      </c>
      <c r="G274" s="13" t="s">
        <v>6</v>
      </c>
      <c r="H274" s="13" t="s">
        <v>11</v>
      </c>
      <c r="I274" s="13" t="s">
        <v>37</v>
      </c>
      <c r="J274" s="12" t="str">
        <f t="shared" si="20"/>
        <v>Aug</v>
      </c>
      <c r="K274" s="13">
        <f t="shared" si="24"/>
        <v>2001</v>
      </c>
      <c r="L274" s="13" t="str">
        <f t="shared" si="21"/>
        <v>R1011</v>
      </c>
      <c r="M274" s="13" t="str">
        <f t="shared" si="22"/>
        <v>26-Aug-2001</v>
      </c>
      <c r="N274" s="16">
        <v>45085</v>
      </c>
      <c r="O274" s="18">
        <f t="shared" si="23"/>
        <v>21</v>
      </c>
    </row>
    <row r="275" spans="1:15" x14ac:dyDescent="0.25">
      <c r="A275" s="12" t="s">
        <v>299</v>
      </c>
      <c r="B275" s="13">
        <v>1997</v>
      </c>
      <c r="C275" s="13" t="s">
        <v>30</v>
      </c>
      <c r="D275" s="13">
        <v>26</v>
      </c>
      <c r="E275" s="13">
        <v>0</v>
      </c>
      <c r="F275" s="20">
        <v>2632.99</v>
      </c>
      <c r="G275" s="13" t="s">
        <v>6</v>
      </c>
      <c r="H275" s="13" t="s">
        <v>11</v>
      </c>
      <c r="I275" s="13" t="s">
        <v>37</v>
      </c>
      <c r="J275" s="12" t="str">
        <f t="shared" si="20"/>
        <v>Aug</v>
      </c>
      <c r="K275" s="13">
        <f t="shared" si="24"/>
        <v>1997</v>
      </c>
      <c r="L275" s="13" t="str">
        <f t="shared" si="21"/>
        <v>R1011</v>
      </c>
      <c r="M275" s="13" t="str">
        <f t="shared" si="22"/>
        <v>26-Aug-1997</v>
      </c>
      <c r="N275" s="16">
        <v>45085</v>
      </c>
      <c r="O275" s="18">
        <f t="shared" si="23"/>
        <v>25</v>
      </c>
    </row>
    <row r="276" spans="1:15" x14ac:dyDescent="0.25">
      <c r="A276" s="12" t="s">
        <v>300</v>
      </c>
      <c r="B276" s="13">
        <v>2000</v>
      </c>
      <c r="C276" s="13" t="s">
        <v>13</v>
      </c>
      <c r="D276" s="13">
        <v>24</v>
      </c>
      <c r="E276" s="13">
        <v>1</v>
      </c>
      <c r="F276" s="20">
        <v>2639.04</v>
      </c>
      <c r="G276" s="13" t="s">
        <v>6</v>
      </c>
      <c r="H276" s="13" t="s">
        <v>6</v>
      </c>
      <c r="I276" s="13" t="s">
        <v>18</v>
      </c>
      <c r="J276" s="12" t="str">
        <f t="shared" si="20"/>
        <v>Jun</v>
      </c>
      <c r="K276" s="13">
        <f t="shared" si="24"/>
        <v>2000</v>
      </c>
      <c r="L276" s="13" t="str">
        <f t="shared" si="21"/>
        <v>R1012</v>
      </c>
      <c r="M276" s="13" t="str">
        <f t="shared" si="22"/>
        <v>24-Jun-2000</v>
      </c>
      <c r="N276" s="16">
        <v>45085</v>
      </c>
      <c r="O276" s="18">
        <f t="shared" si="23"/>
        <v>22</v>
      </c>
    </row>
    <row r="277" spans="1:15" x14ac:dyDescent="0.25">
      <c r="A277" s="12" t="s">
        <v>301</v>
      </c>
      <c r="B277" s="13">
        <v>2000</v>
      </c>
      <c r="C277" s="13" t="s">
        <v>25</v>
      </c>
      <c r="D277" s="13">
        <v>9</v>
      </c>
      <c r="E277" s="13">
        <v>1</v>
      </c>
      <c r="F277" s="20">
        <v>2643.27</v>
      </c>
      <c r="G277" s="13" t="s">
        <v>6</v>
      </c>
      <c r="H277" s="13" t="s">
        <v>11</v>
      </c>
      <c r="I277" s="13" t="s">
        <v>18</v>
      </c>
      <c r="J277" s="12" t="str">
        <f t="shared" si="20"/>
        <v>Dec</v>
      </c>
      <c r="K277" s="13">
        <f t="shared" si="24"/>
        <v>2000</v>
      </c>
      <c r="L277" s="13" t="str">
        <f t="shared" si="21"/>
        <v>R1012</v>
      </c>
      <c r="M277" s="13" t="str">
        <f t="shared" si="22"/>
        <v>9-Dec-2000</v>
      </c>
      <c r="N277" s="16">
        <v>45085</v>
      </c>
      <c r="O277" s="18">
        <f t="shared" si="23"/>
        <v>22</v>
      </c>
    </row>
    <row r="278" spans="1:15" x14ac:dyDescent="0.25">
      <c r="A278" s="12" t="s">
        <v>302</v>
      </c>
      <c r="B278" s="13">
        <v>1996</v>
      </c>
      <c r="C278" s="13" t="s">
        <v>30</v>
      </c>
      <c r="D278" s="13">
        <v>5</v>
      </c>
      <c r="E278" s="13">
        <v>0</v>
      </c>
      <c r="F278" s="20">
        <v>2680.95</v>
      </c>
      <c r="G278" s="13" t="s">
        <v>7</v>
      </c>
      <c r="H278" s="13" t="s">
        <v>6</v>
      </c>
      <c r="I278" s="13" t="s">
        <v>18</v>
      </c>
      <c r="J278" s="12" t="str">
        <f t="shared" si="20"/>
        <v>Aug</v>
      </c>
      <c r="K278" s="13">
        <f t="shared" si="24"/>
        <v>1996</v>
      </c>
      <c r="L278" s="13" t="str">
        <f t="shared" si="21"/>
        <v>R1012</v>
      </c>
      <c r="M278" s="13" t="str">
        <f t="shared" si="22"/>
        <v>5-Aug-1996</v>
      </c>
      <c r="N278" s="16">
        <v>45085</v>
      </c>
      <c r="O278" s="18">
        <f t="shared" si="23"/>
        <v>26</v>
      </c>
    </row>
    <row r="279" spans="1:15" x14ac:dyDescent="0.25">
      <c r="A279" s="12" t="s">
        <v>303</v>
      </c>
      <c r="B279" s="13">
        <v>1994</v>
      </c>
      <c r="C279" s="13" t="s">
        <v>15</v>
      </c>
      <c r="D279" s="13">
        <v>17</v>
      </c>
      <c r="E279" s="13">
        <v>0</v>
      </c>
      <c r="F279" s="20">
        <v>2684.69</v>
      </c>
      <c r="G279" s="13" t="s">
        <v>6</v>
      </c>
      <c r="H279" s="13" t="s">
        <v>6</v>
      </c>
      <c r="I279" s="13" t="s">
        <v>8</v>
      </c>
      <c r="J279" s="12" t="str">
        <f t="shared" si="20"/>
        <v>Sep</v>
      </c>
      <c r="K279" s="13">
        <f t="shared" si="24"/>
        <v>1994</v>
      </c>
      <c r="L279" s="13" t="str">
        <f t="shared" si="21"/>
        <v>R1013</v>
      </c>
      <c r="M279" s="13" t="str">
        <f t="shared" si="22"/>
        <v>17-Sep-1994</v>
      </c>
      <c r="N279" s="16">
        <v>45085</v>
      </c>
      <c r="O279" s="18">
        <f t="shared" si="23"/>
        <v>28</v>
      </c>
    </row>
    <row r="280" spans="1:15" x14ac:dyDescent="0.25">
      <c r="A280" s="12" t="s">
        <v>304</v>
      </c>
      <c r="B280" s="13">
        <v>1994</v>
      </c>
      <c r="C280" s="13" t="s">
        <v>32</v>
      </c>
      <c r="D280" s="13">
        <v>2</v>
      </c>
      <c r="E280" s="13">
        <v>0</v>
      </c>
      <c r="F280" s="20">
        <v>2689.5</v>
      </c>
      <c r="G280" s="13" t="s">
        <v>7</v>
      </c>
      <c r="H280" s="13" t="s">
        <v>6</v>
      </c>
      <c r="I280" s="13" t="s">
        <v>8</v>
      </c>
      <c r="J280" s="12" t="str">
        <f t="shared" si="20"/>
        <v>Oct</v>
      </c>
      <c r="K280" s="13">
        <f t="shared" si="24"/>
        <v>1994</v>
      </c>
      <c r="L280" s="13" t="str">
        <f t="shared" si="21"/>
        <v>R1013</v>
      </c>
      <c r="M280" s="13" t="str">
        <f t="shared" si="22"/>
        <v>2-Oct-1994</v>
      </c>
      <c r="N280" s="16">
        <v>45085</v>
      </c>
      <c r="O280" s="18">
        <f t="shared" si="23"/>
        <v>28</v>
      </c>
    </row>
    <row r="281" spans="1:15" x14ac:dyDescent="0.25">
      <c r="A281" s="12" t="s">
        <v>305</v>
      </c>
      <c r="B281" s="13">
        <v>1999</v>
      </c>
      <c r="C281" s="13" t="s">
        <v>13</v>
      </c>
      <c r="D281" s="13">
        <v>11</v>
      </c>
      <c r="E281" s="13">
        <v>0</v>
      </c>
      <c r="F281" s="20">
        <v>2690.11</v>
      </c>
      <c r="G281" s="13" t="s">
        <v>6</v>
      </c>
      <c r="H281" s="13" t="s">
        <v>6</v>
      </c>
      <c r="I281" s="13" t="s">
        <v>18</v>
      </c>
      <c r="J281" s="12" t="str">
        <f t="shared" si="20"/>
        <v>Jun</v>
      </c>
      <c r="K281" s="13">
        <f t="shared" si="24"/>
        <v>1999</v>
      </c>
      <c r="L281" s="13" t="str">
        <f t="shared" si="21"/>
        <v>R1012</v>
      </c>
      <c r="M281" s="13" t="str">
        <f t="shared" si="22"/>
        <v>11-Jun-1999</v>
      </c>
      <c r="N281" s="16">
        <v>45085</v>
      </c>
      <c r="O281" s="18">
        <f t="shared" si="23"/>
        <v>23</v>
      </c>
    </row>
    <row r="282" spans="1:15" x14ac:dyDescent="0.25">
      <c r="A282" s="12" t="s">
        <v>306</v>
      </c>
      <c r="B282" s="13">
        <v>1996</v>
      </c>
      <c r="C282" s="13" t="s">
        <v>13</v>
      </c>
      <c r="D282" s="13">
        <v>13</v>
      </c>
      <c r="E282" s="13">
        <v>0</v>
      </c>
      <c r="F282" s="20">
        <v>2699.57</v>
      </c>
      <c r="G282" s="13" t="s">
        <v>6</v>
      </c>
      <c r="H282" s="13" t="s">
        <v>11</v>
      </c>
      <c r="I282" s="13" t="s">
        <v>18</v>
      </c>
      <c r="J282" s="12" t="str">
        <f t="shared" si="20"/>
        <v>Jun</v>
      </c>
      <c r="K282" s="13">
        <f t="shared" si="24"/>
        <v>1996</v>
      </c>
      <c r="L282" s="13" t="str">
        <f t="shared" si="21"/>
        <v>R1012</v>
      </c>
      <c r="M282" s="13" t="str">
        <f t="shared" si="22"/>
        <v>13-Jun-1996</v>
      </c>
      <c r="N282" s="16">
        <v>45085</v>
      </c>
      <c r="O282" s="18">
        <f t="shared" si="23"/>
        <v>26</v>
      </c>
    </row>
    <row r="283" spans="1:15" x14ac:dyDescent="0.25">
      <c r="A283" s="12" t="s">
        <v>307</v>
      </c>
      <c r="B283" s="13">
        <v>2003</v>
      </c>
      <c r="C283" s="13" t="s">
        <v>5</v>
      </c>
      <c r="D283" s="13">
        <v>17</v>
      </c>
      <c r="E283" s="13">
        <v>1</v>
      </c>
      <c r="F283" s="20">
        <v>2709.11</v>
      </c>
      <c r="G283" s="13" t="s">
        <v>6</v>
      </c>
      <c r="H283" s="13" t="s">
        <v>6</v>
      </c>
      <c r="I283" s="13" t="s">
        <v>18</v>
      </c>
      <c r="J283" s="12" t="str">
        <f t="shared" si="20"/>
        <v>Jul</v>
      </c>
      <c r="K283" s="13">
        <f t="shared" si="24"/>
        <v>2003</v>
      </c>
      <c r="L283" s="13" t="str">
        <f t="shared" si="21"/>
        <v>R1012</v>
      </c>
      <c r="M283" s="13" t="str">
        <f t="shared" si="22"/>
        <v>17-Jul-2003</v>
      </c>
      <c r="N283" s="16">
        <v>45085</v>
      </c>
      <c r="O283" s="18">
        <f t="shared" si="23"/>
        <v>19</v>
      </c>
    </row>
    <row r="284" spans="1:15" x14ac:dyDescent="0.25">
      <c r="A284" s="12" t="s">
        <v>308</v>
      </c>
      <c r="B284" s="13">
        <v>2003</v>
      </c>
      <c r="C284" s="13" t="s">
        <v>10</v>
      </c>
      <c r="D284" s="13">
        <v>21</v>
      </c>
      <c r="E284" s="13">
        <v>1</v>
      </c>
      <c r="F284" s="20">
        <v>2709.24</v>
      </c>
      <c r="G284" s="13" t="s">
        <v>6</v>
      </c>
      <c r="H284" s="13" t="s">
        <v>6</v>
      </c>
      <c r="I284" s="13" t="s">
        <v>18</v>
      </c>
      <c r="J284" s="12" t="str">
        <f t="shared" si="20"/>
        <v>Nov</v>
      </c>
      <c r="K284" s="13">
        <f t="shared" si="24"/>
        <v>2003</v>
      </c>
      <c r="L284" s="13" t="str">
        <f t="shared" si="21"/>
        <v>R1012</v>
      </c>
      <c r="M284" s="13" t="str">
        <f t="shared" si="22"/>
        <v>21-Nov-2003</v>
      </c>
      <c r="N284" s="16">
        <v>45085</v>
      </c>
      <c r="O284" s="18">
        <f t="shared" si="23"/>
        <v>19</v>
      </c>
    </row>
    <row r="285" spans="1:15" x14ac:dyDescent="0.25">
      <c r="A285" s="12" t="s">
        <v>309</v>
      </c>
      <c r="B285" s="13">
        <v>2003</v>
      </c>
      <c r="C285" s="13" t="s">
        <v>25</v>
      </c>
      <c r="D285" s="13">
        <v>1</v>
      </c>
      <c r="E285" s="13">
        <v>1</v>
      </c>
      <c r="F285" s="20">
        <v>2710.83</v>
      </c>
      <c r="G285" s="13" t="s">
        <v>6</v>
      </c>
      <c r="H285" s="13" t="s">
        <v>7</v>
      </c>
      <c r="I285" s="13" t="s">
        <v>18</v>
      </c>
      <c r="J285" s="12" t="str">
        <f t="shared" si="20"/>
        <v>Dec</v>
      </c>
      <c r="K285" s="13">
        <f t="shared" si="24"/>
        <v>2003</v>
      </c>
      <c r="L285" s="13" t="str">
        <f t="shared" si="21"/>
        <v>R1012</v>
      </c>
      <c r="M285" s="13" t="str">
        <f t="shared" si="22"/>
        <v>1-Dec-2003</v>
      </c>
      <c r="N285" s="16">
        <v>45085</v>
      </c>
      <c r="O285" s="18">
        <f t="shared" si="23"/>
        <v>19</v>
      </c>
    </row>
    <row r="286" spans="1:15" x14ac:dyDescent="0.25">
      <c r="A286" s="12" t="s">
        <v>310</v>
      </c>
      <c r="B286" s="13">
        <v>2003</v>
      </c>
      <c r="C286" s="13" t="s">
        <v>30</v>
      </c>
      <c r="D286" s="13">
        <v>6</v>
      </c>
      <c r="E286" s="13">
        <v>1</v>
      </c>
      <c r="F286" s="20">
        <v>2719.28</v>
      </c>
      <c r="G286" s="13" t="s">
        <v>6</v>
      </c>
      <c r="H286" s="13" t="s">
        <v>6</v>
      </c>
      <c r="I286" s="13" t="s">
        <v>18</v>
      </c>
      <c r="J286" s="12" t="str">
        <f t="shared" si="20"/>
        <v>Aug</v>
      </c>
      <c r="K286" s="13">
        <f t="shared" si="24"/>
        <v>2003</v>
      </c>
      <c r="L286" s="13" t="str">
        <f t="shared" si="21"/>
        <v>R1012</v>
      </c>
      <c r="M286" s="13" t="str">
        <f t="shared" si="22"/>
        <v>6-Aug-2003</v>
      </c>
      <c r="N286" s="16">
        <v>45085</v>
      </c>
      <c r="O286" s="18">
        <f t="shared" si="23"/>
        <v>19</v>
      </c>
    </row>
    <row r="287" spans="1:15" x14ac:dyDescent="0.25">
      <c r="A287" s="12" t="s">
        <v>311</v>
      </c>
      <c r="B287" s="13">
        <v>1997</v>
      </c>
      <c r="C287" s="13" t="s">
        <v>32</v>
      </c>
      <c r="D287" s="13">
        <v>30</v>
      </c>
      <c r="E287" s="13">
        <v>0</v>
      </c>
      <c r="F287" s="20">
        <v>2721.32</v>
      </c>
      <c r="G287" s="13" t="s">
        <v>11</v>
      </c>
      <c r="H287" s="13" t="s">
        <v>7</v>
      </c>
      <c r="I287" s="13" t="s">
        <v>271</v>
      </c>
      <c r="J287" s="12" t="str">
        <f t="shared" si="20"/>
        <v>Oct</v>
      </c>
      <c r="K287" s="13">
        <f t="shared" si="24"/>
        <v>1997</v>
      </c>
      <c r="L287" s="13" t="str">
        <f t="shared" si="21"/>
        <v>R1014</v>
      </c>
      <c r="M287" s="13" t="str">
        <f t="shared" si="22"/>
        <v>30-Oct-1997</v>
      </c>
      <c r="N287" s="16">
        <v>45085</v>
      </c>
      <c r="O287" s="18">
        <f t="shared" si="23"/>
        <v>25</v>
      </c>
    </row>
    <row r="288" spans="1:15" x14ac:dyDescent="0.25">
      <c r="A288" s="12" t="s">
        <v>312</v>
      </c>
      <c r="B288" s="13">
        <v>1988</v>
      </c>
      <c r="C288" s="13" t="s">
        <v>30</v>
      </c>
      <c r="D288" s="13">
        <v>20</v>
      </c>
      <c r="E288" s="13">
        <v>3</v>
      </c>
      <c r="F288" s="20">
        <v>2726.06</v>
      </c>
      <c r="G288" s="13" t="s">
        <v>6</v>
      </c>
      <c r="H288" s="13" t="s">
        <v>6</v>
      </c>
      <c r="I288" s="13" t="s">
        <v>8</v>
      </c>
      <c r="J288" s="12" t="str">
        <f t="shared" si="20"/>
        <v>Aug</v>
      </c>
      <c r="K288" s="13">
        <f t="shared" si="24"/>
        <v>1988</v>
      </c>
      <c r="L288" s="13" t="str">
        <f t="shared" si="21"/>
        <v>R1013</v>
      </c>
      <c r="M288" s="13" t="str">
        <f t="shared" si="22"/>
        <v>20-Aug-1988</v>
      </c>
      <c r="N288" s="16">
        <v>45085</v>
      </c>
      <c r="O288" s="18">
        <f t="shared" si="23"/>
        <v>34</v>
      </c>
    </row>
    <row r="289" spans="1:15" x14ac:dyDescent="0.25">
      <c r="A289" s="12" t="s">
        <v>313</v>
      </c>
      <c r="B289" s="13">
        <v>1997</v>
      </c>
      <c r="C289" s="13" t="s">
        <v>32</v>
      </c>
      <c r="D289" s="13">
        <v>6</v>
      </c>
      <c r="E289" s="13">
        <v>0</v>
      </c>
      <c r="F289" s="20">
        <v>2727.4</v>
      </c>
      <c r="G289" s="13" t="s">
        <v>7</v>
      </c>
      <c r="H289" s="13" t="s">
        <v>7</v>
      </c>
      <c r="I289" s="13" t="s">
        <v>163</v>
      </c>
      <c r="J289" s="12" t="str">
        <f t="shared" si="20"/>
        <v>Oct</v>
      </c>
      <c r="K289" s="13">
        <f t="shared" si="24"/>
        <v>1997</v>
      </c>
      <c r="L289" s="13" t="str">
        <f t="shared" si="21"/>
        <v>R1016</v>
      </c>
      <c r="M289" s="13" t="str">
        <f t="shared" si="22"/>
        <v>6-Oct-1997</v>
      </c>
      <c r="N289" s="16">
        <v>45085</v>
      </c>
      <c r="O289" s="18">
        <f t="shared" si="23"/>
        <v>25</v>
      </c>
    </row>
    <row r="290" spans="1:15" x14ac:dyDescent="0.25">
      <c r="A290" s="12" t="s">
        <v>314</v>
      </c>
      <c r="B290" s="13">
        <v>2003</v>
      </c>
      <c r="C290" s="13" t="s">
        <v>25</v>
      </c>
      <c r="D290" s="13">
        <v>3</v>
      </c>
      <c r="E290" s="13">
        <v>1</v>
      </c>
      <c r="F290" s="20">
        <v>2730.11</v>
      </c>
      <c r="G290" s="13" t="s">
        <v>6</v>
      </c>
      <c r="H290" s="13" t="s">
        <v>7</v>
      </c>
      <c r="I290" s="13" t="s">
        <v>18</v>
      </c>
      <c r="J290" s="12" t="str">
        <f t="shared" si="20"/>
        <v>Dec</v>
      </c>
      <c r="K290" s="13">
        <f t="shared" si="24"/>
        <v>2003</v>
      </c>
      <c r="L290" s="13" t="str">
        <f t="shared" si="21"/>
        <v>R1012</v>
      </c>
      <c r="M290" s="13" t="str">
        <f t="shared" si="22"/>
        <v>3-Dec-2003</v>
      </c>
      <c r="N290" s="16">
        <v>45085</v>
      </c>
      <c r="O290" s="18">
        <f t="shared" si="23"/>
        <v>19</v>
      </c>
    </row>
    <row r="291" spans="1:15" x14ac:dyDescent="0.25">
      <c r="A291" s="12" t="s">
        <v>315</v>
      </c>
      <c r="B291" s="13">
        <v>2000</v>
      </c>
      <c r="C291" s="13" t="s">
        <v>25</v>
      </c>
      <c r="D291" s="13">
        <v>17</v>
      </c>
      <c r="E291" s="13">
        <v>0</v>
      </c>
      <c r="F291" s="20">
        <v>2731.91</v>
      </c>
      <c r="G291" s="13" t="s">
        <v>6</v>
      </c>
      <c r="H291" s="13" t="s">
        <v>7</v>
      </c>
      <c r="I291" s="13" t="s">
        <v>242</v>
      </c>
      <c r="J291" s="12" t="str">
        <f t="shared" si="20"/>
        <v>Dec</v>
      </c>
      <c r="K291" s="13">
        <f t="shared" si="24"/>
        <v>2000</v>
      </c>
      <c r="L291" s="13" t="str">
        <f t="shared" si="21"/>
        <v>R1024</v>
      </c>
      <c r="M291" s="13" t="str">
        <f t="shared" si="22"/>
        <v>17-Dec-2000</v>
      </c>
      <c r="N291" s="16">
        <v>45085</v>
      </c>
      <c r="O291" s="18">
        <f t="shared" si="23"/>
        <v>22</v>
      </c>
    </row>
    <row r="292" spans="1:15" x14ac:dyDescent="0.25">
      <c r="A292" s="12" t="s">
        <v>316</v>
      </c>
      <c r="B292" s="13">
        <v>2000</v>
      </c>
      <c r="C292" s="13" t="s">
        <v>32</v>
      </c>
      <c r="D292" s="13">
        <v>3</v>
      </c>
      <c r="E292" s="13">
        <v>0</v>
      </c>
      <c r="F292" s="20">
        <v>2741.95</v>
      </c>
      <c r="G292" s="13" t="s">
        <v>6</v>
      </c>
      <c r="H292" s="13" t="s">
        <v>7</v>
      </c>
      <c r="I292" s="13" t="s">
        <v>242</v>
      </c>
      <c r="J292" s="12" t="str">
        <f t="shared" si="20"/>
        <v>Oct</v>
      </c>
      <c r="K292" s="13">
        <f t="shared" si="24"/>
        <v>2000</v>
      </c>
      <c r="L292" s="13" t="str">
        <f t="shared" si="21"/>
        <v>R1024</v>
      </c>
      <c r="M292" s="13" t="str">
        <f t="shared" si="22"/>
        <v>3-Oct-2000</v>
      </c>
      <c r="N292" s="16">
        <v>45085</v>
      </c>
      <c r="O292" s="18">
        <f t="shared" si="23"/>
        <v>22</v>
      </c>
    </row>
    <row r="293" spans="1:15" x14ac:dyDescent="0.25">
      <c r="A293" s="12" t="s">
        <v>317</v>
      </c>
      <c r="B293" s="13">
        <v>2000</v>
      </c>
      <c r="C293" s="13" t="s">
        <v>32</v>
      </c>
      <c r="D293" s="13">
        <v>11</v>
      </c>
      <c r="E293" s="13">
        <v>0</v>
      </c>
      <c r="F293" s="20">
        <v>2755.02</v>
      </c>
      <c r="G293" s="13" t="s">
        <v>6</v>
      </c>
      <c r="H293" s="13" t="s">
        <v>11</v>
      </c>
      <c r="I293" s="13" t="s">
        <v>242</v>
      </c>
      <c r="J293" s="12" t="str">
        <f t="shared" si="20"/>
        <v>Oct</v>
      </c>
      <c r="K293" s="13">
        <f t="shared" si="24"/>
        <v>2000</v>
      </c>
      <c r="L293" s="13" t="str">
        <f t="shared" si="21"/>
        <v>R1024</v>
      </c>
      <c r="M293" s="13" t="str">
        <f t="shared" si="22"/>
        <v>11-Oct-2000</v>
      </c>
      <c r="N293" s="16">
        <v>45085</v>
      </c>
      <c r="O293" s="18">
        <f t="shared" si="23"/>
        <v>22</v>
      </c>
    </row>
    <row r="294" spans="1:15" x14ac:dyDescent="0.25">
      <c r="A294" s="12" t="s">
        <v>318</v>
      </c>
      <c r="B294" s="13">
        <v>1997</v>
      </c>
      <c r="C294" s="13" t="s">
        <v>30</v>
      </c>
      <c r="D294" s="13">
        <v>10</v>
      </c>
      <c r="E294" s="13">
        <v>0</v>
      </c>
      <c r="F294" s="20">
        <v>2758.99</v>
      </c>
      <c r="G294" s="13" t="s">
        <v>6</v>
      </c>
      <c r="H294" s="13" t="s">
        <v>11</v>
      </c>
      <c r="I294" s="13" t="s">
        <v>18</v>
      </c>
      <c r="J294" s="12" t="str">
        <f t="shared" si="20"/>
        <v>Aug</v>
      </c>
      <c r="K294" s="13">
        <f t="shared" si="24"/>
        <v>1997</v>
      </c>
      <c r="L294" s="13" t="str">
        <f t="shared" si="21"/>
        <v>R1012</v>
      </c>
      <c r="M294" s="13" t="str">
        <f t="shared" si="22"/>
        <v>10-Aug-1997</v>
      </c>
      <c r="N294" s="16">
        <v>45085</v>
      </c>
      <c r="O294" s="18">
        <f t="shared" si="23"/>
        <v>25</v>
      </c>
    </row>
    <row r="295" spans="1:15" x14ac:dyDescent="0.25">
      <c r="A295" s="12" t="s">
        <v>319</v>
      </c>
      <c r="B295" s="13">
        <v>2004</v>
      </c>
      <c r="C295" s="13" t="s">
        <v>10</v>
      </c>
      <c r="D295" s="13">
        <v>14</v>
      </c>
      <c r="E295" s="13">
        <v>0</v>
      </c>
      <c r="F295" s="20">
        <v>2773.46</v>
      </c>
      <c r="G295" s="13" t="s">
        <v>6</v>
      </c>
      <c r="H295" s="13" t="s">
        <v>11</v>
      </c>
      <c r="I295" s="13" t="s">
        <v>295</v>
      </c>
      <c r="J295" s="12" t="str">
        <f t="shared" si="20"/>
        <v>Nov</v>
      </c>
      <c r="K295" s="13">
        <f t="shared" si="24"/>
        <v>2004</v>
      </c>
      <c r="L295" s="13" t="str">
        <f t="shared" si="21"/>
        <v>R1021</v>
      </c>
      <c r="M295" s="13" t="str">
        <f t="shared" si="22"/>
        <v>14-Nov-2004</v>
      </c>
      <c r="N295" s="16">
        <v>45085</v>
      </c>
      <c r="O295" s="18">
        <f t="shared" si="23"/>
        <v>18</v>
      </c>
    </row>
    <row r="296" spans="1:15" x14ac:dyDescent="0.25">
      <c r="A296" s="12" t="s">
        <v>320</v>
      </c>
      <c r="B296" s="13">
        <v>1999</v>
      </c>
      <c r="C296" s="13" t="s">
        <v>30</v>
      </c>
      <c r="D296" s="13">
        <v>29</v>
      </c>
      <c r="E296" s="13">
        <v>1</v>
      </c>
      <c r="F296" s="20">
        <v>2775.19</v>
      </c>
      <c r="G296" s="13" t="s">
        <v>6</v>
      </c>
      <c r="H296" s="13" t="s">
        <v>11</v>
      </c>
      <c r="I296" s="13" t="s">
        <v>18</v>
      </c>
      <c r="J296" s="12" t="str">
        <f t="shared" si="20"/>
        <v>Aug</v>
      </c>
      <c r="K296" s="13">
        <f t="shared" si="24"/>
        <v>1999</v>
      </c>
      <c r="L296" s="13" t="str">
        <f t="shared" si="21"/>
        <v>R1012</v>
      </c>
      <c r="M296" s="13" t="str">
        <f t="shared" si="22"/>
        <v>29-Aug-1999</v>
      </c>
      <c r="N296" s="16">
        <v>45085</v>
      </c>
      <c r="O296" s="18">
        <f t="shared" si="23"/>
        <v>23</v>
      </c>
    </row>
    <row r="297" spans="1:15" x14ac:dyDescent="0.25">
      <c r="A297" s="12" t="s">
        <v>321</v>
      </c>
      <c r="B297" s="13">
        <v>1999</v>
      </c>
      <c r="C297" s="13" t="s">
        <v>25</v>
      </c>
      <c r="D297" s="13">
        <v>24</v>
      </c>
      <c r="E297" s="13">
        <v>1</v>
      </c>
      <c r="F297" s="20">
        <v>2789.06</v>
      </c>
      <c r="G297" s="13" t="s">
        <v>6</v>
      </c>
      <c r="H297" s="13" t="s">
        <v>7</v>
      </c>
      <c r="I297" s="13" t="s">
        <v>18</v>
      </c>
      <c r="J297" s="12" t="str">
        <f t="shared" si="20"/>
        <v>Dec</v>
      </c>
      <c r="K297" s="13">
        <f t="shared" si="24"/>
        <v>1999</v>
      </c>
      <c r="L297" s="13" t="str">
        <f t="shared" si="21"/>
        <v>R1012</v>
      </c>
      <c r="M297" s="13" t="str">
        <f t="shared" si="22"/>
        <v>24-Dec-1999</v>
      </c>
      <c r="N297" s="16">
        <v>45085</v>
      </c>
      <c r="O297" s="18">
        <f t="shared" si="23"/>
        <v>23</v>
      </c>
    </row>
    <row r="298" spans="1:15" x14ac:dyDescent="0.25">
      <c r="A298" s="12" t="s">
        <v>322</v>
      </c>
      <c r="B298" s="13">
        <v>2004</v>
      </c>
      <c r="C298" s="13" t="s">
        <v>30</v>
      </c>
      <c r="D298" s="13">
        <v>4</v>
      </c>
      <c r="E298" s="13">
        <v>2</v>
      </c>
      <c r="F298" s="20">
        <v>2801.26</v>
      </c>
      <c r="G298" s="13" t="s">
        <v>6</v>
      </c>
      <c r="H298" s="13" t="s">
        <v>7</v>
      </c>
      <c r="I298" s="13" t="s">
        <v>8</v>
      </c>
      <c r="J298" s="12" t="str">
        <f t="shared" si="20"/>
        <v>Aug</v>
      </c>
      <c r="K298" s="13">
        <f t="shared" si="24"/>
        <v>2004</v>
      </c>
      <c r="L298" s="13" t="str">
        <f t="shared" si="21"/>
        <v>R1013</v>
      </c>
      <c r="M298" s="13" t="str">
        <f t="shared" si="22"/>
        <v>4-Aug-2004</v>
      </c>
      <c r="N298" s="16">
        <v>45085</v>
      </c>
      <c r="O298" s="18">
        <f t="shared" si="23"/>
        <v>18</v>
      </c>
    </row>
    <row r="299" spans="1:15" x14ac:dyDescent="0.25">
      <c r="A299" s="12" t="s">
        <v>323</v>
      </c>
      <c r="B299" s="13">
        <v>2003</v>
      </c>
      <c r="C299" s="13" t="s">
        <v>15</v>
      </c>
      <c r="D299" s="13">
        <v>23</v>
      </c>
      <c r="E299" s="13">
        <v>2</v>
      </c>
      <c r="F299" s="20">
        <v>2803.7</v>
      </c>
      <c r="G299" s="13" t="s">
        <v>6</v>
      </c>
      <c r="H299" s="13" t="s">
        <v>11</v>
      </c>
      <c r="I299" s="13" t="s">
        <v>18</v>
      </c>
      <c r="J299" s="12" t="str">
        <f t="shared" si="20"/>
        <v>Sep</v>
      </c>
      <c r="K299" s="13">
        <f t="shared" si="24"/>
        <v>2003</v>
      </c>
      <c r="L299" s="13" t="str">
        <f t="shared" si="21"/>
        <v>R1012</v>
      </c>
      <c r="M299" s="13" t="str">
        <f t="shared" si="22"/>
        <v>23-Sep-2003</v>
      </c>
      <c r="N299" s="16">
        <v>45085</v>
      </c>
      <c r="O299" s="18">
        <f t="shared" si="23"/>
        <v>19</v>
      </c>
    </row>
    <row r="300" spans="1:15" x14ac:dyDescent="0.25">
      <c r="A300" s="12" t="s">
        <v>324</v>
      </c>
      <c r="B300" s="13">
        <v>2000</v>
      </c>
      <c r="C300" s="13" t="s">
        <v>32</v>
      </c>
      <c r="D300" s="13">
        <v>1</v>
      </c>
      <c r="E300" s="13">
        <v>0</v>
      </c>
      <c r="F300" s="20">
        <v>2819.51</v>
      </c>
      <c r="G300" s="13" t="s">
        <v>6</v>
      </c>
      <c r="H300" s="13" t="s">
        <v>7</v>
      </c>
      <c r="I300" s="13" t="s">
        <v>37</v>
      </c>
      <c r="J300" s="12" t="str">
        <f t="shared" si="20"/>
        <v>Oct</v>
      </c>
      <c r="K300" s="13">
        <f t="shared" si="24"/>
        <v>2000</v>
      </c>
      <c r="L300" s="13" t="str">
        <f t="shared" si="21"/>
        <v>R1011</v>
      </c>
      <c r="M300" s="13" t="str">
        <f t="shared" si="22"/>
        <v>1-Oct-2000</v>
      </c>
      <c r="N300" s="16">
        <v>45085</v>
      </c>
      <c r="O300" s="18">
        <f t="shared" si="23"/>
        <v>22</v>
      </c>
    </row>
    <row r="301" spans="1:15" x14ac:dyDescent="0.25">
      <c r="A301" s="12" t="s">
        <v>325</v>
      </c>
      <c r="B301" s="13">
        <v>1998</v>
      </c>
      <c r="C301" s="13" t="s">
        <v>10</v>
      </c>
      <c r="D301" s="13">
        <v>15</v>
      </c>
      <c r="E301" s="13">
        <v>0</v>
      </c>
      <c r="F301" s="20">
        <v>2842.76</v>
      </c>
      <c r="G301" s="13" t="s">
        <v>6</v>
      </c>
      <c r="H301" s="13" t="s">
        <v>7</v>
      </c>
      <c r="I301" s="13" t="s">
        <v>18</v>
      </c>
      <c r="J301" s="12" t="str">
        <f t="shared" si="20"/>
        <v>Nov</v>
      </c>
      <c r="K301" s="13">
        <f t="shared" si="24"/>
        <v>1998</v>
      </c>
      <c r="L301" s="13" t="str">
        <f t="shared" si="21"/>
        <v>R1012</v>
      </c>
      <c r="M301" s="13" t="str">
        <f t="shared" si="22"/>
        <v>15-Nov-1998</v>
      </c>
      <c r="N301" s="16">
        <v>45085</v>
      </c>
      <c r="O301" s="18">
        <f t="shared" si="23"/>
        <v>24</v>
      </c>
    </row>
    <row r="302" spans="1:15" x14ac:dyDescent="0.25">
      <c r="A302" s="12" t="s">
        <v>326</v>
      </c>
      <c r="B302" s="13">
        <v>1998</v>
      </c>
      <c r="C302" s="13" t="s">
        <v>13</v>
      </c>
      <c r="D302" s="13">
        <v>17</v>
      </c>
      <c r="E302" s="13">
        <v>0</v>
      </c>
      <c r="F302" s="20">
        <v>2850.68</v>
      </c>
      <c r="G302" s="13" t="s">
        <v>6</v>
      </c>
      <c r="H302" s="13" t="s">
        <v>7</v>
      </c>
      <c r="I302" s="13" t="s">
        <v>18</v>
      </c>
      <c r="J302" s="12" t="str">
        <f t="shared" si="20"/>
        <v>Jun</v>
      </c>
      <c r="K302" s="13">
        <f t="shared" si="24"/>
        <v>1998</v>
      </c>
      <c r="L302" s="13" t="str">
        <f t="shared" si="21"/>
        <v>R1012</v>
      </c>
      <c r="M302" s="13" t="str">
        <f t="shared" si="22"/>
        <v>17-Jun-1998</v>
      </c>
      <c r="N302" s="16">
        <v>45085</v>
      </c>
      <c r="O302" s="18">
        <f t="shared" si="23"/>
        <v>24</v>
      </c>
    </row>
    <row r="303" spans="1:15" x14ac:dyDescent="0.25">
      <c r="A303" s="12" t="s">
        <v>327</v>
      </c>
      <c r="B303" s="13">
        <v>1998</v>
      </c>
      <c r="C303" s="13" t="s">
        <v>15</v>
      </c>
      <c r="D303" s="13">
        <v>4</v>
      </c>
      <c r="E303" s="13">
        <v>0</v>
      </c>
      <c r="F303" s="20">
        <v>2855.44</v>
      </c>
      <c r="G303" s="13" t="s">
        <v>6</v>
      </c>
      <c r="H303" s="13" t="s">
        <v>7</v>
      </c>
      <c r="I303" s="13" t="s">
        <v>18</v>
      </c>
      <c r="J303" s="12" t="str">
        <f t="shared" si="20"/>
        <v>Sep</v>
      </c>
      <c r="K303" s="13">
        <f t="shared" si="24"/>
        <v>1998</v>
      </c>
      <c r="L303" s="13" t="str">
        <f t="shared" si="21"/>
        <v>R1012</v>
      </c>
      <c r="M303" s="13" t="str">
        <f t="shared" si="22"/>
        <v>4-Sep-1998</v>
      </c>
      <c r="N303" s="16">
        <v>45085</v>
      </c>
      <c r="O303" s="18">
        <f t="shared" si="23"/>
        <v>24</v>
      </c>
    </row>
    <row r="304" spans="1:15" x14ac:dyDescent="0.25">
      <c r="A304" s="12" t="s">
        <v>328</v>
      </c>
      <c r="B304" s="13">
        <v>1993</v>
      </c>
      <c r="C304" s="13" t="s">
        <v>10</v>
      </c>
      <c r="D304" s="13">
        <v>1</v>
      </c>
      <c r="E304" s="13">
        <v>0</v>
      </c>
      <c r="F304" s="20">
        <v>2866.09</v>
      </c>
      <c r="G304" s="13" t="s">
        <v>7</v>
      </c>
      <c r="H304" s="13" t="s">
        <v>7</v>
      </c>
      <c r="I304" s="13" t="s">
        <v>37</v>
      </c>
      <c r="J304" s="12" t="str">
        <f t="shared" si="20"/>
        <v>Nov</v>
      </c>
      <c r="K304" s="13">
        <f t="shared" si="24"/>
        <v>1993</v>
      </c>
      <c r="L304" s="13" t="str">
        <f t="shared" si="21"/>
        <v>R1011</v>
      </c>
      <c r="M304" s="13" t="str">
        <f t="shared" si="22"/>
        <v>1-Nov-1993</v>
      </c>
      <c r="N304" s="16">
        <v>45085</v>
      </c>
      <c r="O304" s="18">
        <f t="shared" si="23"/>
        <v>29</v>
      </c>
    </row>
    <row r="305" spans="1:15" x14ac:dyDescent="0.25">
      <c r="A305" s="12" t="s">
        <v>329</v>
      </c>
      <c r="B305" s="13">
        <v>1993</v>
      </c>
      <c r="C305" s="13" t="s">
        <v>30</v>
      </c>
      <c r="D305" s="13">
        <v>12</v>
      </c>
      <c r="E305" s="13">
        <v>0</v>
      </c>
      <c r="F305" s="20">
        <v>2867.12</v>
      </c>
      <c r="G305" s="13" t="s">
        <v>11</v>
      </c>
      <c r="H305" s="13" t="s">
        <v>7</v>
      </c>
      <c r="I305" s="13" t="s">
        <v>8</v>
      </c>
      <c r="J305" s="12" t="str">
        <f t="shared" si="20"/>
        <v>Aug</v>
      </c>
      <c r="K305" s="13">
        <f t="shared" si="24"/>
        <v>1993</v>
      </c>
      <c r="L305" s="13" t="str">
        <f t="shared" si="21"/>
        <v>R1013</v>
      </c>
      <c r="M305" s="13" t="str">
        <f t="shared" si="22"/>
        <v>12-Aug-1993</v>
      </c>
      <c r="N305" s="16">
        <v>45085</v>
      </c>
      <c r="O305" s="18">
        <f t="shared" si="23"/>
        <v>29</v>
      </c>
    </row>
    <row r="306" spans="1:15" x14ac:dyDescent="0.25">
      <c r="A306" s="12" t="s">
        <v>330</v>
      </c>
      <c r="B306" s="13">
        <v>1996</v>
      </c>
      <c r="C306" s="13" t="s">
        <v>13</v>
      </c>
      <c r="D306" s="13">
        <v>21</v>
      </c>
      <c r="E306" s="13">
        <v>0</v>
      </c>
      <c r="F306" s="20">
        <v>2897.32</v>
      </c>
      <c r="G306" s="13" t="s">
        <v>7</v>
      </c>
      <c r="H306" s="13" t="s">
        <v>7</v>
      </c>
      <c r="I306" s="13" t="s">
        <v>163</v>
      </c>
      <c r="J306" s="12" t="str">
        <f t="shared" si="20"/>
        <v>Jun</v>
      </c>
      <c r="K306" s="13">
        <f t="shared" si="24"/>
        <v>1996</v>
      </c>
      <c r="L306" s="13" t="str">
        <f t="shared" si="21"/>
        <v>R1016</v>
      </c>
      <c r="M306" s="13" t="str">
        <f t="shared" si="22"/>
        <v>21-Jun-1996</v>
      </c>
      <c r="N306" s="16">
        <v>45085</v>
      </c>
      <c r="O306" s="18">
        <f t="shared" si="23"/>
        <v>26</v>
      </c>
    </row>
    <row r="307" spans="1:15" x14ac:dyDescent="0.25">
      <c r="A307" s="12" t="s">
        <v>331</v>
      </c>
      <c r="B307" s="13">
        <v>2000</v>
      </c>
      <c r="C307" s="13" t="s">
        <v>5</v>
      </c>
      <c r="D307" s="13">
        <v>14</v>
      </c>
      <c r="E307" s="13">
        <v>0</v>
      </c>
      <c r="F307" s="20">
        <v>2897.46</v>
      </c>
      <c r="G307" s="13" t="s">
        <v>6</v>
      </c>
      <c r="H307" s="13" t="s">
        <v>11</v>
      </c>
      <c r="I307" s="13" t="s">
        <v>18</v>
      </c>
      <c r="J307" s="12" t="str">
        <f t="shared" si="20"/>
        <v>Jul</v>
      </c>
      <c r="K307" s="13">
        <f t="shared" si="24"/>
        <v>2000</v>
      </c>
      <c r="L307" s="13" t="str">
        <f t="shared" si="21"/>
        <v>R1012</v>
      </c>
      <c r="M307" s="13" t="str">
        <f t="shared" si="22"/>
        <v>14-Jul-2000</v>
      </c>
      <c r="N307" s="16">
        <v>45085</v>
      </c>
      <c r="O307" s="18">
        <f t="shared" si="23"/>
        <v>22</v>
      </c>
    </row>
    <row r="308" spans="1:15" x14ac:dyDescent="0.25">
      <c r="A308" s="12" t="s">
        <v>332</v>
      </c>
      <c r="B308" s="13">
        <v>1999</v>
      </c>
      <c r="C308" s="13" t="s">
        <v>10</v>
      </c>
      <c r="D308" s="13">
        <v>1</v>
      </c>
      <c r="E308" s="13">
        <v>0</v>
      </c>
      <c r="F308" s="20">
        <v>2899.49</v>
      </c>
      <c r="G308" s="13" t="s">
        <v>6</v>
      </c>
      <c r="H308" s="13" t="s">
        <v>6</v>
      </c>
      <c r="I308" s="13" t="s">
        <v>242</v>
      </c>
      <c r="J308" s="12" t="str">
        <f t="shared" si="20"/>
        <v>Nov</v>
      </c>
      <c r="K308" s="13">
        <f t="shared" si="24"/>
        <v>1999</v>
      </c>
      <c r="L308" s="13" t="str">
        <f t="shared" si="21"/>
        <v>R1024</v>
      </c>
      <c r="M308" s="13" t="str">
        <f t="shared" si="22"/>
        <v>1-Nov-1999</v>
      </c>
      <c r="N308" s="16">
        <v>45085</v>
      </c>
      <c r="O308" s="18">
        <f t="shared" si="23"/>
        <v>23</v>
      </c>
    </row>
    <row r="309" spans="1:15" x14ac:dyDescent="0.25">
      <c r="A309" s="12" t="s">
        <v>333</v>
      </c>
      <c r="B309" s="13">
        <v>1996</v>
      </c>
      <c r="C309" s="13" t="s">
        <v>32</v>
      </c>
      <c r="D309" s="13">
        <v>24</v>
      </c>
      <c r="E309" s="13">
        <v>1</v>
      </c>
      <c r="F309" s="20">
        <v>2902.91</v>
      </c>
      <c r="G309" s="13" t="s">
        <v>6</v>
      </c>
      <c r="H309" s="13" t="s">
        <v>6</v>
      </c>
      <c r="I309" s="13" t="s">
        <v>8</v>
      </c>
      <c r="J309" s="12" t="str">
        <f t="shared" si="20"/>
        <v>Oct</v>
      </c>
      <c r="K309" s="13">
        <f t="shared" si="24"/>
        <v>1996</v>
      </c>
      <c r="L309" s="13" t="str">
        <f t="shared" si="21"/>
        <v>R1013</v>
      </c>
      <c r="M309" s="13" t="str">
        <f t="shared" si="22"/>
        <v>24-Oct-1996</v>
      </c>
      <c r="N309" s="16">
        <v>45085</v>
      </c>
      <c r="O309" s="18">
        <f t="shared" si="23"/>
        <v>26</v>
      </c>
    </row>
    <row r="310" spans="1:15" x14ac:dyDescent="0.25">
      <c r="A310" s="12" t="s">
        <v>334</v>
      </c>
      <c r="B310" s="13">
        <v>1996</v>
      </c>
      <c r="C310" s="13" t="s">
        <v>13</v>
      </c>
      <c r="D310" s="13">
        <v>13</v>
      </c>
      <c r="E310" s="13">
        <v>1</v>
      </c>
      <c r="F310" s="20">
        <v>2904.09</v>
      </c>
      <c r="G310" s="13" t="s">
        <v>6</v>
      </c>
      <c r="H310" s="13" t="s">
        <v>6</v>
      </c>
      <c r="I310" s="13" t="s">
        <v>37</v>
      </c>
      <c r="J310" s="12" t="str">
        <f t="shared" si="20"/>
        <v>Jun</v>
      </c>
      <c r="K310" s="13">
        <f t="shared" si="24"/>
        <v>1996</v>
      </c>
      <c r="L310" s="13" t="str">
        <f t="shared" si="21"/>
        <v>R1011</v>
      </c>
      <c r="M310" s="13" t="str">
        <f t="shared" si="22"/>
        <v>13-Jun-1996</v>
      </c>
      <c r="N310" s="16">
        <v>45085</v>
      </c>
      <c r="O310" s="18">
        <f t="shared" si="23"/>
        <v>26</v>
      </c>
    </row>
    <row r="311" spans="1:15" x14ac:dyDescent="0.25">
      <c r="A311" s="12" t="s">
        <v>335</v>
      </c>
      <c r="B311" s="13">
        <v>2003</v>
      </c>
      <c r="C311" s="13" t="s">
        <v>13</v>
      </c>
      <c r="D311" s="13">
        <v>5</v>
      </c>
      <c r="E311" s="13">
        <v>2</v>
      </c>
      <c r="F311" s="20">
        <v>2913.57</v>
      </c>
      <c r="G311" s="13" t="s">
        <v>6</v>
      </c>
      <c r="H311" s="13" t="s">
        <v>6</v>
      </c>
      <c r="I311" s="13" t="s">
        <v>37</v>
      </c>
      <c r="J311" s="12" t="str">
        <f t="shared" si="20"/>
        <v>Jun</v>
      </c>
      <c r="K311" s="13">
        <f t="shared" si="24"/>
        <v>2003</v>
      </c>
      <c r="L311" s="13" t="str">
        <f t="shared" si="21"/>
        <v>R1011</v>
      </c>
      <c r="M311" s="13" t="str">
        <f t="shared" si="22"/>
        <v>5-Jun-2003</v>
      </c>
      <c r="N311" s="16">
        <v>45085</v>
      </c>
      <c r="O311" s="18">
        <f t="shared" si="23"/>
        <v>20</v>
      </c>
    </row>
    <row r="312" spans="1:15" x14ac:dyDescent="0.25">
      <c r="A312" s="12" t="s">
        <v>336</v>
      </c>
      <c r="B312" s="13">
        <v>1996</v>
      </c>
      <c r="C312" s="13" t="s">
        <v>13</v>
      </c>
      <c r="D312" s="13">
        <v>30</v>
      </c>
      <c r="E312" s="13">
        <v>1</v>
      </c>
      <c r="F312" s="20">
        <v>2927.06</v>
      </c>
      <c r="G312" s="13" t="s">
        <v>6</v>
      </c>
      <c r="H312" s="13" t="s">
        <v>6</v>
      </c>
      <c r="I312" s="13" t="s">
        <v>8</v>
      </c>
      <c r="J312" s="12" t="str">
        <f t="shared" si="20"/>
        <v>Jun</v>
      </c>
      <c r="K312" s="13">
        <f t="shared" si="24"/>
        <v>1996</v>
      </c>
      <c r="L312" s="13" t="str">
        <f t="shared" si="21"/>
        <v>R1013</v>
      </c>
      <c r="M312" s="13" t="str">
        <f t="shared" si="22"/>
        <v>30-Jun-1996</v>
      </c>
      <c r="N312" s="16">
        <v>45085</v>
      </c>
      <c r="O312" s="18">
        <f t="shared" si="23"/>
        <v>26</v>
      </c>
    </row>
    <row r="313" spans="1:15" x14ac:dyDescent="0.25">
      <c r="A313" s="12" t="s">
        <v>337</v>
      </c>
      <c r="B313" s="13">
        <v>2002</v>
      </c>
      <c r="C313" s="13" t="s">
        <v>15</v>
      </c>
      <c r="D313" s="13">
        <v>30</v>
      </c>
      <c r="E313" s="13">
        <v>0</v>
      </c>
      <c r="F313" s="20">
        <v>2943.41</v>
      </c>
      <c r="G313" s="13" t="s">
        <v>6</v>
      </c>
      <c r="H313" s="13" t="s">
        <v>7</v>
      </c>
      <c r="I313" s="13" t="s">
        <v>18</v>
      </c>
      <c r="J313" s="12" t="str">
        <f t="shared" si="20"/>
        <v>Sep</v>
      </c>
      <c r="K313" s="13">
        <f t="shared" si="24"/>
        <v>2002</v>
      </c>
      <c r="L313" s="13" t="str">
        <f t="shared" si="21"/>
        <v>R1012</v>
      </c>
      <c r="M313" s="13" t="str">
        <f t="shared" si="22"/>
        <v>30-Sep-2002</v>
      </c>
      <c r="N313" s="16">
        <v>45085</v>
      </c>
      <c r="O313" s="18">
        <f t="shared" si="23"/>
        <v>20</v>
      </c>
    </row>
    <row r="314" spans="1:15" x14ac:dyDescent="0.25">
      <c r="A314" s="12" t="s">
        <v>338</v>
      </c>
      <c r="B314" s="13">
        <v>1995</v>
      </c>
      <c r="C314" s="13" t="s">
        <v>15</v>
      </c>
      <c r="D314" s="13">
        <v>24</v>
      </c>
      <c r="E314" s="13">
        <v>0</v>
      </c>
      <c r="F314" s="20">
        <v>2974.13</v>
      </c>
      <c r="G314" s="13" t="s">
        <v>6</v>
      </c>
      <c r="H314" s="13" t="s">
        <v>11</v>
      </c>
      <c r="I314" s="13" t="s">
        <v>37</v>
      </c>
      <c r="J314" s="12" t="str">
        <f t="shared" si="20"/>
        <v>Sep</v>
      </c>
      <c r="K314" s="13">
        <f t="shared" si="24"/>
        <v>1995</v>
      </c>
      <c r="L314" s="13" t="str">
        <f t="shared" si="21"/>
        <v>R1011</v>
      </c>
      <c r="M314" s="13" t="str">
        <f t="shared" si="22"/>
        <v>24-Sep-1995</v>
      </c>
      <c r="N314" s="16">
        <v>45085</v>
      </c>
      <c r="O314" s="18">
        <f t="shared" si="23"/>
        <v>27</v>
      </c>
    </row>
    <row r="315" spans="1:15" x14ac:dyDescent="0.25">
      <c r="A315" s="12" t="s">
        <v>339</v>
      </c>
      <c r="B315" s="13">
        <v>1987</v>
      </c>
      <c r="C315" s="13" t="s">
        <v>13</v>
      </c>
      <c r="D315" s="13">
        <v>18</v>
      </c>
      <c r="E315" s="13">
        <v>3</v>
      </c>
      <c r="F315" s="20">
        <v>2979.52</v>
      </c>
      <c r="G315" s="13" t="s">
        <v>6</v>
      </c>
      <c r="H315" s="13" t="s">
        <v>7</v>
      </c>
      <c r="I315" s="13" t="s">
        <v>8</v>
      </c>
      <c r="J315" s="12" t="str">
        <f t="shared" si="20"/>
        <v>Jun</v>
      </c>
      <c r="K315" s="13">
        <f t="shared" si="24"/>
        <v>1987</v>
      </c>
      <c r="L315" s="13" t="str">
        <f t="shared" si="21"/>
        <v>R1013</v>
      </c>
      <c r="M315" s="13" t="str">
        <f t="shared" si="22"/>
        <v>18-Jun-1987</v>
      </c>
      <c r="N315" s="16">
        <v>45085</v>
      </c>
      <c r="O315" s="18">
        <f t="shared" si="23"/>
        <v>35</v>
      </c>
    </row>
    <row r="316" spans="1:15" x14ac:dyDescent="0.25">
      <c r="A316" s="12" t="s">
        <v>340</v>
      </c>
      <c r="B316" s="13">
        <v>1991</v>
      </c>
      <c r="C316" s="13" t="s">
        <v>10</v>
      </c>
      <c r="D316" s="13">
        <v>20</v>
      </c>
      <c r="E316" s="13">
        <v>3</v>
      </c>
      <c r="F316" s="20">
        <v>2985.67</v>
      </c>
      <c r="G316" s="13" t="s">
        <v>6</v>
      </c>
      <c r="H316" s="13" t="s">
        <v>6</v>
      </c>
      <c r="I316" s="13" t="s">
        <v>8</v>
      </c>
      <c r="J316" s="12" t="str">
        <f t="shared" si="20"/>
        <v>Nov</v>
      </c>
      <c r="K316" s="13">
        <f t="shared" si="24"/>
        <v>1991</v>
      </c>
      <c r="L316" s="13" t="str">
        <f t="shared" si="21"/>
        <v>R1013</v>
      </c>
      <c r="M316" s="13" t="str">
        <f t="shared" si="22"/>
        <v>20-Nov-1991</v>
      </c>
      <c r="N316" s="16">
        <v>45085</v>
      </c>
      <c r="O316" s="18">
        <f t="shared" si="23"/>
        <v>31</v>
      </c>
    </row>
    <row r="317" spans="1:15" x14ac:dyDescent="0.25">
      <c r="A317" s="12" t="s">
        <v>341</v>
      </c>
      <c r="B317" s="13">
        <v>2002</v>
      </c>
      <c r="C317" s="13" t="s">
        <v>25</v>
      </c>
      <c r="D317" s="13">
        <v>15</v>
      </c>
      <c r="E317" s="13">
        <v>0</v>
      </c>
      <c r="F317" s="20">
        <v>3012.22</v>
      </c>
      <c r="G317" s="13" t="s">
        <v>6</v>
      </c>
      <c r="H317" s="13" t="s">
        <v>7</v>
      </c>
      <c r="I317" s="13" t="s">
        <v>18</v>
      </c>
      <c r="J317" s="12" t="str">
        <f t="shared" si="20"/>
        <v>Dec</v>
      </c>
      <c r="K317" s="13">
        <f t="shared" si="24"/>
        <v>2002</v>
      </c>
      <c r="L317" s="13" t="str">
        <f t="shared" si="21"/>
        <v>R1012</v>
      </c>
      <c r="M317" s="13" t="str">
        <f t="shared" si="22"/>
        <v>15-Dec-2002</v>
      </c>
      <c r="N317" s="16">
        <v>45085</v>
      </c>
      <c r="O317" s="18">
        <f t="shared" si="23"/>
        <v>20</v>
      </c>
    </row>
    <row r="318" spans="1:15" x14ac:dyDescent="0.25">
      <c r="A318" s="12" t="s">
        <v>342</v>
      </c>
      <c r="B318" s="13">
        <v>1988</v>
      </c>
      <c r="C318" s="13" t="s">
        <v>15</v>
      </c>
      <c r="D318" s="13">
        <v>28</v>
      </c>
      <c r="E318" s="13">
        <v>3</v>
      </c>
      <c r="F318" s="20">
        <v>3018.04</v>
      </c>
      <c r="G318" s="13" t="s">
        <v>6</v>
      </c>
      <c r="H318" s="13" t="s">
        <v>6</v>
      </c>
      <c r="I318" s="13" t="s">
        <v>18</v>
      </c>
      <c r="J318" s="12" t="str">
        <f t="shared" si="20"/>
        <v>Sep</v>
      </c>
      <c r="K318" s="13">
        <f t="shared" si="24"/>
        <v>1988</v>
      </c>
      <c r="L318" s="13" t="str">
        <f t="shared" si="21"/>
        <v>R1012</v>
      </c>
      <c r="M318" s="13" t="str">
        <f t="shared" si="22"/>
        <v>28-Sep-1988</v>
      </c>
      <c r="N318" s="16">
        <v>45085</v>
      </c>
      <c r="O318" s="18">
        <f t="shared" si="23"/>
        <v>34</v>
      </c>
    </row>
    <row r="319" spans="1:15" x14ac:dyDescent="0.25">
      <c r="A319" s="12" t="s">
        <v>343</v>
      </c>
      <c r="B319" s="13">
        <v>1997</v>
      </c>
      <c r="C319" s="13" t="s">
        <v>25</v>
      </c>
      <c r="D319" s="13">
        <v>19</v>
      </c>
      <c r="E319" s="13">
        <v>0</v>
      </c>
      <c r="F319" s="20">
        <v>3021.81</v>
      </c>
      <c r="G319" s="13" t="s">
        <v>6</v>
      </c>
      <c r="H319" s="13" t="s">
        <v>7</v>
      </c>
      <c r="I319" s="13" t="s">
        <v>18</v>
      </c>
      <c r="J319" s="12" t="str">
        <f t="shared" si="20"/>
        <v>Dec</v>
      </c>
      <c r="K319" s="13">
        <f t="shared" si="24"/>
        <v>1997</v>
      </c>
      <c r="L319" s="13" t="str">
        <f t="shared" si="21"/>
        <v>R1012</v>
      </c>
      <c r="M319" s="13" t="str">
        <f t="shared" si="22"/>
        <v>19-Dec-1997</v>
      </c>
      <c r="N319" s="16">
        <v>45085</v>
      </c>
      <c r="O319" s="18">
        <f t="shared" si="23"/>
        <v>25</v>
      </c>
    </row>
    <row r="320" spans="1:15" x14ac:dyDescent="0.25">
      <c r="A320" s="12" t="s">
        <v>344</v>
      </c>
      <c r="B320" s="13">
        <v>1998</v>
      </c>
      <c r="C320" s="13" t="s">
        <v>15</v>
      </c>
      <c r="D320" s="13">
        <v>15</v>
      </c>
      <c r="E320" s="13">
        <v>0</v>
      </c>
      <c r="F320" s="20">
        <v>3044.21</v>
      </c>
      <c r="G320" s="13" t="s">
        <v>6</v>
      </c>
      <c r="H320" s="13" t="s">
        <v>7</v>
      </c>
      <c r="I320" s="13" t="s">
        <v>242</v>
      </c>
      <c r="J320" s="12" t="str">
        <f t="shared" si="20"/>
        <v>Sep</v>
      </c>
      <c r="K320" s="13">
        <f t="shared" si="24"/>
        <v>1998</v>
      </c>
      <c r="L320" s="13" t="str">
        <f t="shared" si="21"/>
        <v>R1024</v>
      </c>
      <c r="M320" s="13" t="str">
        <f t="shared" si="22"/>
        <v>15-Sep-1998</v>
      </c>
      <c r="N320" s="16">
        <v>45085</v>
      </c>
      <c r="O320" s="18">
        <f t="shared" si="23"/>
        <v>24</v>
      </c>
    </row>
    <row r="321" spans="1:15" x14ac:dyDescent="0.25">
      <c r="A321" s="12" t="s">
        <v>345</v>
      </c>
      <c r="B321" s="13">
        <v>1998</v>
      </c>
      <c r="C321" s="13" t="s">
        <v>30</v>
      </c>
      <c r="D321" s="13">
        <v>9</v>
      </c>
      <c r="E321" s="13">
        <v>0</v>
      </c>
      <c r="F321" s="20">
        <v>3046.06</v>
      </c>
      <c r="G321" s="13" t="s">
        <v>6</v>
      </c>
      <c r="H321" s="13" t="s">
        <v>11</v>
      </c>
      <c r="I321" s="13" t="s">
        <v>244</v>
      </c>
      <c r="J321" s="12" t="str">
        <f t="shared" si="20"/>
        <v>Aug</v>
      </c>
      <c r="K321" s="13">
        <f t="shared" si="24"/>
        <v>1998</v>
      </c>
      <c r="L321" s="13" t="str">
        <f t="shared" si="21"/>
        <v>R1023</v>
      </c>
      <c r="M321" s="13" t="str">
        <f t="shared" si="22"/>
        <v>9-Aug-1998</v>
      </c>
      <c r="N321" s="16">
        <v>45085</v>
      </c>
      <c r="O321" s="18">
        <f t="shared" si="23"/>
        <v>24</v>
      </c>
    </row>
    <row r="322" spans="1:15" x14ac:dyDescent="0.25">
      <c r="A322" s="12" t="s">
        <v>346</v>
      </c>
      <c r="B322" s="13">
        <v>1997</v>
      </c>
      <c r="C322" s="13" t="s">
        <v>25</v>
      </c>
      <c r="D322" s="13">
        <v>22</v>
      </c>
      <c r="E322" s="13">
        <v>0</v>
      </c>
      <c r="F322" s="20">
        <v>3051.73</v>
      </c>
      <c r="G322" s="13" t="s">
        <v>6</v>
      </c>
      <c r="H322" s="13" t="s">
        <v>6</v>
      </c>
      <c r="I322" s="13" t="s">
        <v>37</v>
      </c>
      <c r="J322" s="12" t="str">
        <f t="shared" ref="J322:J385" si="25">IF($C322="?","Sep",$C322)</f>
        <v>Dec</v>
      </c>
      <c r="K322" s="13">
        <f t="shared" si="24"/>
        <v>1997</v>
      </c>
      <c r="L322" s="13" t="str">
        <f t="shared" ref="L322:L385" si="26">IF(I322="?","Unknown",I322)</f>
        <v>R1011</v>
      </c>
      <c r="M322" s="13" t="str">
        <f t="shared" ref="M322:M385" si="27">CONCATENATE(D322,"-",J322,"-",K322)</f>
        <v>22-Dec-1997</v>
      </c>
      <c r="N322" s="16">
        <v>45085</v>
      </c>
      <c r="O322" s="18">
        <f t="shared" ref="O322:O385" si="28">DATEDIF(M322,N322,"Y")</f>
        <v>25</v>
      </c>
    </row>
    <row r="323" spans="1:15" x14ac:dyDescent="0.25">
      <c r="A323" s="12" t="s">
        <v>347</v>
      </c>
      <c r="B323" s="13">
        <v>2002</v>
      </c>
      <c r="C323" s="13" t="s">
        <v>13</v>
      </c>
      <c r="D323" s="13">
        <v>21</v>
      </c>
      <c r="E323" s="13">
        <v>2</v>
      </c>
      <c r="F323" s="20">
        <v>3056.39</v>
      </c>
      <c r="G323" s="13" t="s">
        <v>6</v>
      </c>
      <c r="H323" s="13" t="s">
        <v>7</v>
      </c>
      <c r="I323" s="13" t="s">
        <v>8</v>
      </c>
      <c r="J323" s="12" t="str">
        <f t="shared" si="25"/>
        <v>Jun</v>
      </c>
      <c r="K323" s="13">
        <f t="shared" ref="K323:K386" si="29">IF(B323="?",ROUND(AVERAGE($B$2:$B$2339),0),B323)</f>
        <v>2002</v>
      </c>
      <c r="L323" s="13" t="str">
        <f t="shared" si="26"/>
        <v>R1013</v>
      </c>
      <c r="M323" s="13" t="str">
        <f t="shared" si="27"/>
        <v>21-Jun-2002</v>
      </c>
      <c r="N323" s="16">
        <v>45085</v>
      </c>
      <c r="O323" s="18">
        <f t="shared" si="28"/>
        <v>20</v>
      </c>
    </row>
    <row r="324" spans="1:15" x14ac:dyDescent="0.25">
      <c r="A324" s="12" t="s">
        <v>348</v>
      </c>
      <c r="B324" s="13">
        <v>1994</v>
      </c>
      <c r="C324" s="13" t="s">
        <v>15</v>
      </c>
      <c r="D324" s="13">
        <v>26</v>
      </c>
      <c r="E324" s="13">
        <v>0</v>
      </c>
      <c r="F324" s="20">
        <v>3062.51</v>
      </c>
      <c r="G324" s="13" t="s">
        <v>7</v>
      </c>
      <c r="H324" s="13" t="s">
        <v>11</v>
      </c>
      <c r="I324" s="13" t="s">
        <v>18</v>
      </c>
      <c r="J324" s="12" t="str">
        <f t="shared" si="25"/>
        <v>Sep</v>
      </c>
      <c r="K324" s="13">
        <f t="shared" si="29"/>
        <v>1994</v>
      </c>
      <c r="L324" s="13" t="str">
        <f t="shared" si="26"/>
        <v>R1012</v>
      </c>
      <c r="M324" s="13" t="str">
        <f t="shared" si="27"/>
        <v>26-Sep-1994</v>
      </c>
      <c r="N324" s="16">
        <v>45085</v>
      </c>
      <c r="O324" s="18">
        <f t="shared" si="28"/>
        <v>28</v>
      </c>
    </row>
    <row r="325" spans="1:15" x14ac:dyDescent="0.25">
      <c r="A325" s="12" t="s">
        <v>349</v>
      </c>
      <c r="B325" s="13">
        <v>1989</v>
      </c>
      <c r="C325" s="13" t="s">
        <v>32</v>
      </c>
      <c r="D325" s="13">
        <v>1</v>
      </c>
      <c r="E325" s="13">
        <v>3</v>
      </c>
      <c r="F325" s="20">
        <v>3065.49</v>
      </c>
      <c r="G325" s="13" t="s">
        <v>6</v>
      </c>
      <c r="H325" s="13" t="s">
        <v>11</v>
      </c>
      <c r="I325" s="13" t="s">
        <v>18</v>
      </c>
      <c r="J325" s="12" t="str">
        <f t="shared" si="25"/>
        <v>Oct</v>
      </c>
      <c r="K325" s="13">
        <f t="shared" si="29"/>
        <v>1989</v>
      </c>
      <c r="L325" s="13" t="str">
        <f t="shared" si="26"/>
        <v>R1012</v>
      </c>
      <c r="M325" s="13" t="str">
        <f t="shared" si="27"/>
        <v>1-Oct-1989</v>
      </c>
      <c r="N325" s="16">
        <v>45085</v>
      </c>
      <c r="O325" s="18">
        <f t="shared" si="28"/>
        <v>33</v>
      </c>
    </row>
    <row r="326" spans="1:15" x14ac:dyDescent="0.25">
      <c r="A326" s="12" t="s">
        <v>350</v>
      </c>
      <c r="B326" s="13">
        <v>1995</v>
      </c>
      <c r="C326" s="13" t="s">
        <v>15</v>
      </c>
      <c r="D326" s="13">
        <v>10</v>
      </c>
      <c r="E326" s="13">
        <v>0</v>
      </c>
      <c r="F326" s="20">
        <v>3070.81</v>
      </c>
      <c r="G326" s="13" t="s">
        <v>7</v>
      </c>
      <c r="H326" s="13" t="s">
        <v>11</v>
      </c>
      <c r="I326" s="13" t="s">
        <v>351</v>
      </c>
      <c r="J326" s="12" t="str">
        <f t="shared" si="25"/>
        <v>Sep</v>
      </c>
      <c r="K326" s="13">
        <f t="shared" si="29"/>
        <v>1995</v>
      </c>
      <c r="L326" s="13" t="str">
        <f t="shared" si="26"/>
        <v>R1017</v>
      </c>
      <c r="M326" s="13" t="str">
        <f t="shared" si="27"/>
        <v>10-Sep-1995</v>
      </c>
      <c r="N326" s="16">
        <v>45085</v>
      </c>
      <c r="O326" s="18">
        <f t="shared" si="28"/>
        <v>27</v>
      </c>
    </row>
    <row r="327" spans="1:15" x14ac:dyDescent="0.25">
      <c r="A327" s="12" t="s">
        <v>352</v>
      </c>
      <c r="B327" s="13">
        <v>2001</v>
      </c>
      <c r="C327" s="13" t="s">
        <v>32</v>
      </c>
      <c r="D327" s="13">
        <v>13</v>
      </c>
      <c r="E327" s="13">
        <v>2</v>
      </c>
      <c r="F327" s="20">
        <v>3077.1</v>
      </c>
      <c r="G327" s="13" t="s">
        <v>6</v>
      </c>
      <c r="H327" s="13" t="s">
        <v>11</v>
      </c>
      <c r="I327" s="13" t="s">
        <v>18</v>
      </c>
      <c r="J327" s="12" t="str">
        <f t="shared" si="25"/>
        <v>Oct</v>
      </c>
      <c r="K327" s="13">
        <f t="shared" si="29"/>
        <v>2001</v>
      </c>
      <c r="L327" s="13" t="str">
        <f t="shared" si="26"/>
        <v>R1012</v>
      </c>
      <c r="M327" s="13" t="str">
        <f t="shared" si="27"/>
        <v>13-Oct-2001</v>
      </c>
      <c r="N327" s="16">
        <v>45085</v>
      </c>
      <c r="O327" s="18">
        <f t="shared" si="28"/>
        <v>21</v>
      </c>
    </row>
    <row r="328" spans="1:15" x14ac:dyDescent="0.25">
      <c r="A328" s="12" t="s">
        <v>353</v>
      </c>
      <c r="B328" s="13">
        <v>1987</v>
      </c>
      <c r="C328" s="13" t="s">
        <v>30</v>
      </c>
      <c r="D328" s="13">
        <v>1</v>
      </c>
      <c r="E328" s="13">
        <v>3</v>
      </c>
      <c r="F328" s="20">
        <v>3088.06</v>
      </c>
      <c r="G328" s="13" t="s">
        <v>6</v>
      </c>
      <c r="H328" s="13" t="s">
        <v>6</v>
      </c>
      <c r="I328" s="13" t="s">
        <v>8</v>
      </c>
      <c r="J328" s="12" t="str">
        <f t="shared" si="25"/>
        <v>Aug</v>
      </c>
      <c r="K328" s="13">
        <f t="shared" si="29"/>
        <v>1987</v>
      </c>
      <c r="L328" s="13" t="str">
        <f t="shared" si="26"/>
        <v>R1013</v>
      </c>
      <c r="M328" s="13" t="str">
        <f t="shared" si="27"/>
        <v>1-Aug-1987</v>
      </c>
      <c r="N328" s="16">
        <v>45085</v>
      </c>
      <c r="O328" s="18">
        <f t="shared" si="28"/>
        <v>35</v>
      </c>
    </row>
    <row r="329" spans="1:15" x14ac:dyDescent="0.25">
      <c r="A329" s="12" t="s">
        <v>354</v>
      </c>
      <c r="B329" s="13">
        <v>1999</v>
      </c>
      <c r="C329" s="13" t="s">
        <v>13</v>
      </c>
      <c r="D329" s="13">
        <v>25</v>
      </c>
      <c r="E329" s="13">
        <v>0</v>
      </c>
      <c r="F329" s="20">
        <v>3128.35</v>
      </c>
      <c r="G329" s="13" t="s">
        <v>6</v>
      </c>
      <c r="H329" s="13" t="s">
        <v>7</v>
      </c>
      <c r="I329" s="13" t="s">
        <v>295</v>
      </c>
      <c r="J329" s="12" t="str">
        <f t="shared" si="25"/>
        <v>Jun</v>
      </c>
      <c r="K329" s="13">
        <f t="shared" si="29"/>
        <v>1999</v>
      </c>
      <c r="L329" s="13" t="str">
        <f t="shared" si="26"/>
        <v>R1021</v>
      </c>
      <c r="M329" s="13" t="str">
        <f t="shared" si="27"/>
        <v>25-Jun-1999</v>
      </c>
      <c r="N329" s="16">
        <v>45085</v>
      </c>
      <c r="O329" s="18">
        <f t="shared" si="28"/>
        <v>23</v>
      </c>
    </row>
    <row r="330" spans="1:15" x14ac:dyDescent="0.25">
      <c r="A330" s="12" t="s">
        <v>355</v>
      </c>
      <c r="B330" s="13">
        <v>1994</v>
      </c>
      <c r="C330" s="13" t="s">
        <v>5</v>
      </c>
      <c r="D330" s="13">
        <v>10</v>
      </c>
      <c r="E330" s="13">
        <v>0</v>
      </c>
      <c r="F330" s="20">
        <v>3161.45</v>
      </c>
      <c r="G330" s="13" t="s">
        <v>6</v>
      </c>
      <c r="H330" s="13" t="s">
        <v>11</v>
      </c>
      <c r="I330" s="13" t="s">
        <v>37</v>
      </c>
      <c r="J330" s="12" t="str">
        <f t="shared" si="25"/>
        <v>Jul</v>
      </c>
      <c r="K330" s="13">
        <f t="shared" si="29"/>
        <v>1994</v>
      </c>
      <c r="L330" s="13" t="str">
        <f t="shared" si="26"/>
        <v>R1011</v>
      </c>
      <c r="M330" s="13" t="str">
        <f t="shared" si="27"/>
        <v>10-Jul-1994</v>
      </c>
      <c r="N330" s="16">
        <v>45085</v>
      </c>
      <c r="O330" s="18">
        <f t="shared" si="28"/>
        <v>28</v>
      </c>
    </row>
    <row r="331" spans="1:15" x14ac:dyDescent="0.25">
      <c r="A331" s="12" t="s">
        <v>356</v>
      </c>
      <c r="B331" s="13">
        <v>1993</v>
      </c>
      <c r="C331" s="13" t="s">
        <v>15</v>
      </c>
      <c r="D331" s="13">
        <v>25</v>
      </c>
      <c r="E331" s="13">
        <v>0</v>
      </c>
      <c r="F331" s="20">
        <v>3162.02</v>
      </c>
      <c r="G331" s="13" t="s">
        <v>6</v>
      </c>
      <c r="H331" s="13" t="s">
        <v>7</v>
      </c>
      <c r="I331" s="13" t="s">
        <v>8</v>
      </c>
      <c r="J331" s="12" t="str">
        <f t="shared" si="25"/>
        <v>Sep</v>
      </c>
      <c r="K331" s="13">
        <f t="shared" si="29"/>
        <v>1993</v>
      </c>
      <c r="L331" s="13" t="str">
        <f t="shared" si="26"/>
        <v>R1013</v>
      </c>
      <c r="M331" s="13" t="str">
        <f t="shared" si="27"/>
        <v>25-Sep-1993</v>
      </c>
      <c r="N331" s="16">
        <v>45085</v>
      </c>
      <c r="O331" s="18">
        <f t="shared" si="28"/>
        <v>29</v>
      </c>
    </row>
    <row r="332" spans="1:15" x14ac:dyDescent="0.25">
      <c r="A332" s="12" t="s">
        <v>357</v>
      </c>
      <c r="B332" s="13">
        <v>2001</v>
      </c>
      <c r="C332" s="13" t="s">
        <v>30</v>
      </c>
      <c r="D332" s="13">
        <v>29</v>
      </c>
      <c r="E332" s="13">
        <v>1</v>
      </c>
      <c r="F332" s="20">
        <v>3167.46</v>
      </c>
      <c r="G332" s="13" t="s">
        <v>6</v>
      </c>
      <c r="H332" s="13" t="s">
        <v>7</v>
      </c>
      <c r="I332" s="13" t="s">
        <v>242</v>
      </c>
      <c r="J332" s="12" t="str">
        <f t="shared" si="25"/>
        <v>Aug</v>
      </c>
      <c r="K332" s="13">
        <f t="shared" si="29"/>
        <v>2001</v>
      </c>
      <c r="L332" s="13" t="str">
        <f t="shared" si="26"/>
        <v>R1024</v>
      </c>
      <c r="M332" s="13" t="str">
        <f t="shared" si="27"/>
        <v>29-Aug-2001</v>
      </c>
      <c r="N332" s="16">
        <v>45085</v>
      </c>
      <c r="O332" s="18">
        <f t="shared" si="28"/>
        <v>21</v>
      </c>
    </row>
    <row r="333" spans="1:15" x14ac:dyDescent="0.25">
      <c r="A333" s="12" t="s">
        <v>358</v>
      </c>
      <c r="B333" s="13">
        <v>1994</v>
      </c>
      <c r="C333" s="13" t="s">
        <v>32</v>
      </c>
      <c r="D333" s="13">
        <v>25</v>
      </c>
      <c r="E333" s="13">
        <v>0</v>
      </c>
      <c r="F333" s="20">
        <v>3171.61</v>
      </c>
      <c r="G333" s="13" t="s">
        <v>6</v>
      </c>
      <c r="H333" s="13" t="s">
        <v>7</v>
      </c>
      <c r="I333" s="13" t="s">
        <v>8</v>
      </c>
      <c r="J333" s="12" t="str">
        <f t="shared" si="25"/>
        <v>Oct</v>
      </c>
      <c r="K333" s="13">
        <f t="shared" si="29"/>
        <v>1994</v>
      </c>
      <c r="L333" s="13" t="str">
        <f t="shared" si="26"/>
        <v>R1013</v>
      </c>
      <c r="M333" s="13" t="str">
        <f t="shared" si="27"/>
        <v>25-Oct-1994</v>
      </c>
      <c r="N333" s="16">
        <v>45085</v>
      </c>
      <c r="O333" s="18">
        <f t="shared" si="28"/>
        <v>28</v>
      </c>
    </row>
    <row r="334" spans="1:15" x14ac:dyDescent="0.25">
      <c r="A334" s="12" t="s">
        <v>359</v>
      </c>
      <c r="B334" s="13">
        <v>1994</v>
      </c>
      <c r="C334" s="13" t="s">
        <v>5</v>
      </c>
      <c r="D334" s="13">
        <v>6</v>
      </c>
      <c r="E334" s="13">
        <v>0</v>
      </c>
      <c r="F334" s="20">
        <v>3172.02</v>
      </c>
      <c r="G334" s="13" t="s">
        <v>6</v>
      </c>
      <c r="H334" s="13" t="s">
        <v>11</v>
      </c>
      <c r="I334" s="13" t="s">
        <v>37</v>
      </c>
      <c r="J334" s="12" t="str">
        <f t="shared" si="25"/>
        <v>Jul</v>
      </c>
      <c r="K334" s="13">
        <f t="shared" si="29"/>
        <v>1994</v>
      </c>
      <c r="L334" s="13" t="str">
        <f t="shared" si="26"/>
        <v>R1011</v>
      </c>
      <c r="M334" s="13" t="str">
        <f t="shared" si="27"/>
        <v>6-Jul-1994</v>
      </c>
      <c r="N334" s="16">
        <v>45085</v>
      </c>
      <c r="O334" s="18">
        <f t="shared" si="28"/>
        <v>28</v>
      </c>
    </row>
    <row r="335" spans="1:15" x14ac:dyDescent="0.25">
      <c r="A335" s="12" t="s">
        <v>360</v>
      </c>
      <c r="B335" s="13">
        <v>1996</v>
      </c>
      <c r="C335" s="13" t="s">
        <v>30</v>
      </c>
      <c r="D335" s="13">
        <v>14</v>
      </c>
      <c r="E335" s="13">
        <v>0</v>
      </c>
      <c r="F335" s="20">
        <v>3176.29</v>
      </c>
      <c r="G335" s="13" t="s">
        <v>6</v>
      </c>
      <c r="H335" s="13" t="s">
        <v>6</v>
      </c>
      <c r="I335" s="13" t="s">
        <v>18</v>
      </c>
      <c r="J335" s="12" t="str">
        <f t="shared" si="25"/>
        <v>Aug</v>
      </c>
      <c r="K335" s="13">
        <f t="shared" si="29"/>
        <v>1996</v>
      </c>
      <c r="L335" s="13" t="str">
        <f t="shared" si="26"/>
        <v>R1012</v>
      </c>
      <c r="M335" s="13" t="str">
        <f t="shared" si="27"/>
        <v>14-Aug-1996</v>
      </c>
      <c r="N335" s="16">
        <v>45085</v>
      </c>
      <c r="O335" s="18">
        <f t="shared" si="28"/>
        <v>26</v>
      </c>
    </row>
    <row r="336" spans="1:15" x14ac:dyDescent="0.25">
      <c r="A336" s="12" t="s">
        <v>361</v>
      </c>
      <c r="B336" s="13">
        <v>1996</v>
      </c>
      <c r="C336" s="13" t="s">
        <v>5</v>
      </c>
      <c r="D336" s="13">
        <v>3</v>
      </c>
      <c r="E336" s="13">
        <v>0</v>
      </c>
      <c r="F336" s="20">
        <v>3176.82</v>
      </c>
      <c r="G336" s="13" t="s">
        <v>6</v>
      </c>
      <c r="H336" s="13" t="s">
        <v>11</v>
      </c>
      <c r="I336" s="13" t="s">
        <v>18</v>
      </c>
      <c r="J336" s="12" t="str">
        <f t="shared" si="25"/>
        <v>Jul</v>
      </c>
      <c r="K336" s="13">
        <f t="shared" si="29"/>
        <v>1996</v>
      </c>
      <c r="L336" s="13" t="str">
        <f t="shared" si="26"/>
        <v>R1012</v>
      </c>
      <c r="M336" s="13" t="str">
        <f t="shared" si="27"/>
        <v>3-Jul-1996</v>
      </c>
      <c r="N336" s="16">
        <v>45085</v>
      </c>
      <c r="O336" s="18">
        <f t="shared" si="28"/>
        <v>26</v>
      </c>
    </row>
    <row r="337" spans="1:15" x14ac:dyDescent="0.25">
      <c r="A337" s="12" t="s">
        <v>362</v>
      </c>
      <c r="B337" s="13">
        <v>2000</v>
      </c>
      <c r="C337" s="13" t="s">
        <v>15</v>
      </c>
      <c r="D337" s="13">
        <v>23</v>
      </c>
      <c r="E337" s="13">
        <v>0</v>
      </c>
      <c r="F337" s="20">
        <v>3179.96</v>
      </c>
      <c r="G337" s="13" t="s">
        <v>6</v>
      </c>
      <c r="H337" s="13" t="s">
        <v>6</v>
      </c>
      <c r="I337" s="13" t="s">
        <v>18</v>
      </c>
      <c r="J337" s="12" t="str">
        <f t="shared" si="25"/>
        <v>Sep</v>
      </c>
      <c r="K337" s="13">
        <f t="shared" si="29"/>
        <v>2000</v>
      </c>
      <c r="L337" s="13" t="str">
        <f t="shared" si="26"/>
        <v>R1012</v>
      </c>
      <c r="M337" s="13" t="str">
        <f t="shared" si="27"/>
        <v>23-Sep-2000</v>
      </c>
      <c r="N337" s="16">
        <v>45085</v>
      </c>
      <c r="O337" s="18">
        <f t="shared" si="28"/>
        <v>22</v>
      </c>
    </row>
    <row r="338" spans="1:15" x14ac:dyDescent="0.25">
      <c r="A338" s="12" t="s">
        <v>363</v>
      </c>
      <c r="B338" s="13">
        <v>2001</v>
      </c>
      <c r="C338" s="13" t="s">
        <v>15</v>
      </c>
      <c r="D338" s="13">
        <v>2</v>
      </c>
      <c r="E338" s="13">
        <v>2</v>
      </c>
      <c r="F338" s="20">
        <v>3180.51</v>
      </c>
      <c r="G338" s="13" t="s">
        <v>6</v>
      </c>
      <c r="H338" s="13" t="s">
        <v>6</v>
      </c>
      <c r="I338" s="13" t="s">
        <v>8</v>
      </c>
      <c r="J338" s="12" t="str">
        <f t="shared" si="25"/>
        <v>Sep</v>
      </c>
      <c r="K338" s="13">
        <f t="shared" si="29"/>
        <v>2001</v>
      </c>
      <c r="L338" s="13" t="str">
        <f t="shared" si="26"/>
        <v>R1013</v>
      </c>
      <c r="M338" s="13" t="str">
        <f t="shared" si="27"/>
        <v>2-Sep-2001</v>
      </c>
      <c r="N338" s="16">
        <v>45085</v>
      </c>
      <c r="O338" s="18">
        <f t="shared" si="28"/>
        <v>21</v>
      </c>
    </row>
    <row r="339" spans="1:15" x14ac:dyDescent="0.25">
      <c r="A339" s="12" t="s">
        <v>364</v>
      </c>
      <c r="B339" s="13">
        <v>1996</v>
      </c>
      <c r="C339" s="13" t="s">
        <v>32</v>
      </c>
      <c r="D339" s="13">
        <v>11</v>
      </c>
      <c r="E339" s="13">
        <v>0</v>
      </c>
      <c r="F339" s="20">
        <v>3201.25</v>
      </c>
      <c r="G339" s="13" t="s">
        <v>6</v>
      </c>
      <c r="H339" s="13" t="s">
        <v>7</v>
      </c>
      <c r="I339" s="13" t="s">
        <v>18</v>
      </c>
      <c r="J339" s="12" t="str">
        <f t="shared" si="25"/>
        <v>Oct</v>
      </c>
      <c r="K339" s="13">
        <f t="shared" si="29"/>
        <v>1996</v>
      </c>
      <c r="L339" s="13" t="str">
        <f t="shared" si="26"/>
        <v>R1012</v>
      </c>
      <c r="M339" s="13" t="str">
        <f t="shared" si="27"/>
        <v>11-Oct-1996</v>
      </c>
      <c r="N339" s="16">
        <v>45085</v>
      </c>
      <c r="O339" s="18">
        <f t="shared" si="28"/>
        <v>26</v>
      </c>
    </row>
    <row r="340" spans="1:15" x14ac:dyDescent="0.25">
      <c r="A340" s="12" t="s">
        <v>365</v>
      </c>
      <c r="B340" s="13">
        <v>1997</v>
      </c>
      <c r="C340" s="13" t="s">
        <v>5</v>
      </c>
      <c r="D340" s="13">
        <v>5</v>
      </c>
      <c r="E340" s="13">
        <v>0</v>
      </c>
      <c r="F340" s="20">
        <v>3206.49</v>
      </c>
      <c r="G340" s="13" t="s">
        <v>6</v>
      </c>
      <c r="H340" s="13" t="s">
        <v>7</v>
      </c>
      <c r="I340" s="13" t="s">
        <v>242</v>
      </c>
      <c r="J340" s="12" t="str">
        <f t="shared" si="25"/>
        <v>Jul</v>
      </c>
      <c r="K340" s="13">
        <f t="shared" si="29"/>
        <v>1997</v>
      </c>
      <c r="L340" s="13" t="str">
        <f t="shared" si="26"/>
        <v>R1024</v>
      </c>
      <c r="M340" s="13" t="str">
        <f t="shared" si="27"/>
        <v>5-Jul-1997</v>
      </c>
      <c r="N340" s="16">
        <v>45085</v>
      </c>
      <c r="O340" s="18">
        <f t="shared" si="28"/>
        <v>25</v>
      </c>
    </row>
    <row r="341" spans="1:15" x14ac:dyDescent="0.25">
      <c r="A341" s="12" t="s">
        <v>366</v>
      </c>
      <c r="B341" s="13">
        <v>1997</v>
      </c>
      <c r="C341" s="13" t="s">
        <v>25</v>
      </c>
      <c r="D341" s="13">
        <v>22</v>
      </c>
      <c r="E341" s="13">
        <v>1</v>
      </c>
      <c r="F341" s="20">
        <v>3208.79</v>
      </c>
      <c r="G341" s="13" t="s">
        <v>6</v>
      </c>
      <c r="H341" s="13" t="s">
        <v>7</v>
      </c>
      <c r="I341" s="13" t="s">
        <v>37</v>
      </c>
      <c r="J341" s="12" t="str">
        <f t="shared" si="25"/>
        <v>Dec</v>
      </c>
      <c r="K341" s="13">
        <f t="shared" si="29"/>
        <v>1997</v>
      </c>
      <c r="L341" s="13" t="str">
        <f t="shared" si="26"/>
        <v>R1011</v>
      </c>
      <c r="M341" s="13" t="str">
        <f t="shared" si="27"/>
        <v>22-Dec-1997</v>
      </c>
      <c r="N341" s="16">
        <v>45085</v>
      </c>
      <c r="O341" s="18">
        <f t="shared" si="28"/>
        <v>25</v>
      </c>
    </row>
    <row r="342" spans="1:15" x14ac:dyDescent="0.25">
      <c r="A342" s="12" t="s">
        <v>367</v>
      </c>
      <c r="B342" s="13">
        <v>1997</v>
      </c>
      <c r="C342" s="13" t="s">
        <v>5</v>
      </c>
      <c r="D342" s="13">
        <v>6</v>
      </c>
      <c r="E342" s="13">
        <v>0</v>
      </c>
      <c r="F342" s="20">
        <v>3213.62</v>
      </c>
      <c r="G342" s="13" t="s">
        <v>6</v>
      </c>
      <c r="H342" s="13" t="s">
        <v>6</v>
      </c>
      <c r="I342" s="13" t="s">
        <v>242</v>
      </c>
      <c r="J342" s="12" t="str">
        <f t="shared" si="25"/>
        <v>Jul</v>
      </c>
      <c r="K342" s="13">
        <f t="shared" si="29"/>
        <v>1997</v>
      </c>
      <c r="L342" s="13" t="str">
        <f t="shared" si="26"/>
        <v>R1024</v>
      </c>
      <c r="M342" s="13" t="str">
        <f t="shared" si="27"/>
        <v>6-Jul-1997</v>
      </c>
      <c r="N342" s="16">
        <v>45085</v>
      </c>
      <c r="O342" s="18">
        <f t="shared" si="28"/>
        <v>25</v>
      </c>
    </row>
    <row r="343" spans="1:15" x14ac:dyDescent="0.25">
      <c r="A343" s="12" t="s">
        <v>368</v>
      </c>
      <c r="B343" s="13">
        <v>1997</v>
      </c>
      <c r="C343" s="13" t="s">
        <v>30</v>
      </c>
      <c r="D343" s="13">
        <v>2</v>
      </c>
      <c r="E343" s="13">
        <v>1</v>
      </c>
      <c r="F343" s="20">
        <v>3227.12</v>
      </c>
      <c r="G343" s="13" t="s">
        <v>6</v>
      </c>
      <c r="H343" s="13" t="s">
        <v>7</v>
      </c>
      <c r="I343" s="13" t="s">
        <v>8</v>
      </c>
      <c r="J343" s="12" t="str">
        <f t="shared" si="25"/>
        <v>Aug</v>
      </c>
      <c r="K343" s="13">
        <f t="shared" si="29"/>
        <v>1997</v>
      </c>
      <c r="L343" s="13" t="str">
        <f t="shared" si="26"/>
        <v>R1013</v>
      </c>
      <c r="M343" s="13" t="str">
        <f t="shared" si="27"/>
        <v>2-Aug-1997</v>
      </c>
      <c r="N343" s="16">
        <v>45085</v>
      </c>
      <c r="O343" s="18">
        <f t="shared" si="28"/>
        <v>25</v>
      </c>
    </row>
    <row r="344" spans="1:15" x14ac:dyDescent="0.25">
      <c r="A344" s="12" t="s">
        <v>369</v>
      </c>
      <c r="B344" s="13">
        <v>1997</v>
      </c>
      <c r="C344" s="13" t="s">
        <v>15</v>
      </c>
      <c r="D344" s="13">
        <v>2</v>
      </c>
      <c r="E344" s="13">
        <v>1</v>
      </c>
      <c r="F344" s="20">
        <v>3238.44</v>
      </c>
      <c r="G344" s="13" t="s">
        <v>6</v>
      </c>
      <c r="H344" s="13" t="s">
        <v>7</v>
      </c>
      <c r="I344" s="13" t="s">
        <v>8</v>
      </c>
      <c r="J344" s="12" t="str">
        <f t="shared" si="25"/>
        <v>Sep</v>
      </c>
      <c r="K344" s="13">
        <f t="shared" si="29"/>
        <v>1997</v>
      </c>
      <c r="L344" s="13" t="str">
        <f t="shared" si="26"/>
        <v>R1013</v>
      </c>
      <c r="M344" s="13" t="str">
        <f t="shared" si="27"/>
        <v>2-Sep-1997</v>
      </c>
      <c r="N344" s="16">
        <v>45085</v>
      </c>
      <c r="O344" s="18">
        <f t="shared" si="28"/>
        <v>25</v>
      </c>
    </row>
    <row r="345" spans="1:15" x14ac:dyDescent="0.25">
      <c r="A345" s="12" t="s">
        <v>370</v>
      </c>
      <c r="B345" s="13">
        <v>1991</v>
      </c>
      <c r="C345" s="13" t="s">
        <v>10</v>
      </c>
      <c r="D345" s="13">
        <v>13</v>
      </c>
      <c r="E345" s="13">
        <v>0</v>
      </c>
      <c r="F345" s="20">
        <v>3260.2</v>
      </c>
      <c r="G345" s="13" t="s">
        <v>7</v>
      </c>
      <c r="H345" s="13" t="s">
        <v>6</v>
      </c>
      <c r="I345" s="13" t="s">
        <v>37</v>
      </c>
      <c r="J345" s="12" t="str">
        <f t="shared" si="25"/>
        <v>Nov</v>
      </c>
      <c r="K345" s="13">
        <f t="shared" si="29"/>
        <v>1991</v>
      </c>
      <c r="L345" s="13" t="str">
        <f t="shared" si="26"/>
        <v>R1011</v>
      </c>
      <c r="M345" s="13" t="str">
        <f t="shared" si="27"/>
        <v>13-Nov-1991</v>
      </c>
      <c r="N345" s="16">
        <v>45085</v>
      </c>
      <c r="O345" s="18">
        <f t="shared" si="28"/>
        <v>31</v>
      </c>
    </row>
    <row r="346" spans="1:15" x14ac:dyDescent="0.25">
      <c r="A346" s="12" t="s">
        <v>371</v>
      </c>
      <c r="B346" s="13">
        <v>1994</v>
      </c>
      <c r="C346" s="13" t="s">
        <v>25</v>
      </c>
      <c r="D346" s="13">
        <v>2</v>
      </c>
      <c r="E346" s="13">
        <v>0</v>
      </c>
      <c r="F346" s="20">
        <v>3268.85</v>
      </c>
      <c r="G346" s="13" t="s">
        <v>7</v>
      </c>
      <c r="H346" s="13" t="s">
        <v>11</v>
      </c>
      <c r="I346" s="13" t="s">
        <v>163</v>
      </c>
      <c r="J346" s="12" t="str">
        <f t="shared" si="25"/>
        <v>Dec</v>
      </c>
      <c r="K346" s="13">
        <f t="shared" si="29"/>
        <v>1994</v>
      </c>
      <c r="L346" s="13" t="str">
        <f t="shared" si="26"/>
        <v>R1016</v>
      </c>
      <c r="M346" s="13" t="str">
        <f t="shared" si="27"/>
        <v>2-Dec-1994</v>
      </c>
      <c r="N346" s="16">
        <v>45085</v>
      </c>
      <c r="O346" s="18">
        <f t="shared" si="28"/>
        <v>28</v>
      </c>
    </row>
    <row r="347" spans="1:15" x14ac:dyDescent="0.25">
      <c r="A347" s="12" t="s">
        <v>372</v>
      </c>
      <c r="B347" s="13">
        <v>1994</v>
      </c>
      <c r="C347" s="13" t="s">
        <v>5</v>
      </c>
      <c r="D347" s="13">
        <v>1</v>
      </c>
      <c r="E347" s="13">
        <v>1</v>
      </c>
      <c r="F347" s="20">
        <v>3277.16</v>
      </c>
      <c r="G347" s="13" t="s">
        <v>6</v>
      </c>
      <c r="H347" s="13" t="s">
        <v>7</v>
      </c>
      <c r="I347" s="13" t="s">
        <v>37</v>
      </c>
      <c r="J347" s="12" t="str">
        <f t="shared" si="25"/>
        <v>Jul</v>
      </c>
      <c r="K347" s="13">
        <f t="shared" si="29"/>
        <v>1994</v>
      </c>
      <c r="L347" s="13" t="str">
        <f t="shared" si="26"/>
        <v>R1011</v>
      </c>
      <c r="M347" s="13" t="str">
        <f t="shared" si="27"/>
        <v>1-Jul-1994</v>
      </c>
      <c r="N347" s="16">
        <v>45085</v>
      </c>
      <c r="O347" s="18">
        <f t="shared" si="28"/>
        <v>28</v>
      </c>
    </row>
    <row r="348" spans="1:15" x14ac:dyDescent="0.25">
      <c r="A348" s="12" t="s">
        <v>373</v>
      </c>
      <c r="B348" s="13">
        <v>2001</v>
      </c>
      <c r="C348" s="13" t="s">
        <v>32</v>
      </c>
      <c r="D348" s="13">
        <v>6</v>
      </c>
      <c r="E348" s="13">
        <v>2</v>
      </c>
      <c r="F348" s="20">
        <v>3279.87</v>
      </c>
      <c r="G348" s="13" t="s">
        <v>6</v>
      </c>
      <c r="H348" s="13" t="s">
        <v>11</v>
      </c>
      <c r="I348" s="13" t="s">
        <v>351</v>
      </c>
      <c r="J348" s="12" t="str">
        <f t="shared" si="25"/>
        <v>Oct</v>
      </c>
      <c r="K348" s="13">
        <f t="shared" si="29"/>
        <v>2001</v>
      </c>
      <c r="L348" s="13" t="str">
        <f t="shared" si="26"/>
        <v>R1017</v>
      </c>
      <c r="M348" s="13" t="str">
        <f t="shared" si="27"/>
        <v>6-Oct-2001</v>
      </c>
      <c r="N348" s="16">
        <v>45085</v>
      </c>
      <c r="O348" s="18">
        <f t="shared" si="28"/>
        <v>21</v>
      </c>
    </row>
    <row r="349" spans="1:15" x14ac:dyDescent="0.25">
      <c r="A349" s="12" t="s">
        <v>374</v>
      </c>
      <c r="B349" s="13">
        <v>2003</v>
      </c>
      <c r="C349" s="13" t="s">
        <v>5</v>
      </c>
      <c r="D349" s="13">
        <v>3</v>
      </c>
      <c r="E349" s="13">
        <v>0</v>
      </c>
      <c r="F349" s="20">
        <v>3280.22</v>
      </c>
      <c r="G349" s="13" t="s">
        <v>6</v>
      </c>
      <c r="H349" s="13" t="s">
        <v>7</v>
      </c>
      <c r="I349" s="13" t="s">
        <v>37</v>
      </c>
      <c r="J349" s="12" t="str">
        <f t="shared" si="25"/>
        <v>Jul</v>
      </c>
      <c r="K349" s="13">
        <f t="shared" si="29"/>
        <v>2003</v>
      </c>
      <c r="L349" s="13" t="str">
        <f t="shared" si="26"/>
        <v>R1011</v>
      </c>
      <c r="M349" s="13" t="str">
        <f t="shared" si="27"/>
        <v>3-Jul-2003</v>
      </c>
      <c r="N349" s="16">
        <v>45085</v>
      </c>
      <c r="O349" s="18">
        <f t="shared" si="28"/>
        <v>19</v>
      </c>
    </row>
    <row r="350" spans="1:15" x14ac:dyDescent="0.25">
      <c r="A350" s="12" t="s">
        <v>375</v>
      </c>
      <c r="B350" s="13">
        <v>1996</v>
      </c>
      <c r="C350" s="13" t="s">
        <v>10</v>
      </c>
      <c r="D350" s="13">
        <v>17</v>
      </c>
      <c r="E350" s="13">
        <v>1</v>
      </c>
      <c r="F350" s="20">
        <v>3292.53</v>
      </c>
      <c r="G350" s="13" t="s">
        <v>6</v>
      </c>
      <c r="H350" s="13" t="s">
        <v>6</v>
      </c>
      <c r="I350" s="13" t="s">
        <v>18</v>
      </c>
      <c r="J350" s="12" t="str">
        <f t="shared" si="25"/>
        <v>Nov</v>
      </c>
      <c r="K350" s="13">
        <f t="shared" si="29"/>
        <v>1996</v>
      </c>
      <c r="L350" s="13" t="str">
        <f t="shared" si="26"/>
        <v>R1012</v>
      </c>
      <c r="M350" s="13" t="str">
        <f t="shared" si="27"/>
        <v>17-Nov-1996</v>
      </c>
      <c r="N350" s="16">
        <v>45085</v>
      </c>
      <c r="O350" s="18">
        <f t="shared" si="28"/>
        <v>26</v>
      </c>
    </row>
    <row r="351" spans="1:15" x14ac:dyDescent="0.25">
      <c r="A351" s="12" t="s">
        <v>376</v>
      </c>
      <c r="B351" s="13">
        <v>2003</v>
      </c>
      <c r="C351" s="13" t="s">
        <v>25</v>
      </c>
      <c r="D351" s="13">
        <v>5</v>
      </c>
      <c r="E351" s="13">
        <v>0</v>
      </c>
      <c r="F351" s="20">
        <v>3300.7</v>
      </c>
      <c r="G351" s="13" t="s">
        <v>6</v>
      </c>
      <c r="H351" s="13" t="s">
        <v>6</v>
      </c>
      <c r="I351" s="13" t="s">
        <v>195</v>
      </c>
      <c r="J351" s="12" t="str">
        <f t="shared" si="25"/>
        <v>Dec</v>
      </c>
      <c r="K351" s="13">
        <f t="shared" si="29"/>
        <v>2003</v>
      </c>
      <c r="L351" s="13" t="str">
        <f t="shared" si="26"/>
        <v>R1025</v>
      </c>
      <c r="M351" s="13" t="str">
        <f t="shared" si="27"/>
        <v>5-Dec-2003</v>
      </c>
      <c r="N351" s="16">
        <v>45085</v>
      </c>
      <c r="O351" s="18">
        <f t="shared" si="28"/>
        <v>19</v>
      </c>
    </row>
    <row r="352" spans="1:15" x14ac:dyDescent="0.25">
      <c r="A352" s="12" t="s">
        <v>377</v>
      </c>
      <c r="B352" s="13">
        <v>2003</v>
      </c>
      <c r="C352" s="13" t="s">
        <v>10</v>
      </c>
      <c r="D352" s="13">
        <v>18</v>
      </c>
      <c r="E352" s="13">
        <v>0</v>
      </c>
      <c r="F352" s="20">
        <v>3308.46</v>
      </c>
      <c r="G352" s="13" t="s">
        <v>6</v>
      </c>
      <c r="H352" s="13" t="s">
        <v>11</v>
      </c>
      <c r="I352" s="13" t="s">
        <v>295</v>
      </c>
      <c r="J352" s="12" t="str">
        <f t="shared" si="25"/>
        <v>Nov</v>
      </c>
      <c r="K352" s="13">
        <f t="shared" si="29"/>
        <v>2003</v>
      </c>
      <c r="L352" s="13" t="str">
        <f t="shared" si="26"/>
        <v>R1021</v>
      </c>
      <c r="M352" s="13" t="str">
        <f t="shared" si="27"/>
        <v>18-Nov-2003</v>
      </c>
      <c r="N352" s="16">
        <v>45085</v>
      </c>
      <c r="O352" s="18">
        <f t="shared" si="28"/>
        <v>19</v>
      </c>
    </row>
    <row r="353" spans="1:15" x14ac:dyDescent="0.25">
      <c r="A353" s="12" t="s">
        <v>378</v>
      </c>
      <c r="B353" s="13">
        <v>1997</v>
      </c>
      <c r="C353" s="13" t="s">
        <v>13</v>
      </c>
      <c r="D353" s="13">
        <v>20</v>
      </c>
      <c r="E353" s="13">
        <v>1</v>
      </c>
      <c r="F353" s="20">
        <v>3309.79</v>
      </c>
      <c r="G353" s="13" t="s">
        <v>7</v>
      </c>
      <c r="H353" s="13" t="s">
        <v>7</v>
      </c>
      <c r="I353" s="13" t="s">
        <v>351</v>
      </c>
      <c r="J353" s="12" t="str">
        <f t="shared" si="25"/>
        <v>Jun</v>
      </c>
      <c r="K353" s="13">
        <f t="shared" si="29"/>
        <v>1997</v>
      </c>
      <c r="L353" s="13" t="str">
        <f t="shared" si="26"/>
        <v>R1017</v>
      </c>
      <c r="M353" s="13" t="str">
        <f t="shared" si="27"/>
        <v>20-Jun-1997</v>
      </c>
      <c r="N353" s="16">
        <v>45085</v>
      </c>
      <c r="O353" s="18">
        <f t="shared" si="28"/>
        <v>25</v>
      </c>
    </row>
    <row r="354" spans="1:15" x14ac:dyDescent="0.25">
      <c r="A354" s="12" t="s">
        <v>379</v>
      </c>
      <c r="B354" s="13">
        <v>1991</v>
      </c>
      <c r="C354" s="13" t="s">
        <v>15</v>
      </c>
      <c r="D354" s="13">
        <v>1</v>
      </c>
      <c r="E354" s="13">
        <v>3</v>
      </c>
      <c r="F354" s="20">
        <v>3342.79</v>
      </c>
      <c r="G354" s="13" t="s">
        <v>6</v>
      </c>
      <c r="H354" s="13" t="s">
        <v>11</v>
      </c>
      <c r="I354" s="13" t="s">
        <v>8</v>
      </c>
      <c r="J354" s="12" t="str">
        <f t="shared" si="25"/>
        <v>Sep</v>
      </c>
      <c r="K354" s="13">
        <f t="shared" si="29"/>
        <v>1991</v>
      </c>
      <c r="L354" s="13" t="str">
        <f t="shared" si="26"/>
        <v>R1013</v>
      </c>
      <c r="M354" s="13" t="str">
        <f t="shared" si="27"/>
        <v>1-Sep-1991</v>
      </c>
      <c r="N354" s="16">
        <v>45085</v>
      </c>
      <c r="O354" s="18">
        <f t="shared" si="28"/>
        <v>31</v>
      </c>
    </row>
    <row r="355" spans="1:15" x14ac:dyDescent="0.25">
      <c r="A355" s="12" t="s">
        <v>380</v>
      </c>
      <c r="B355" s="13">
        <v>1993</v>
      </c>
      <c r="C355" s="13" t="s">
        <v>32</v>
      </c>
      <c r="D355" s="13">
        <v>28</v>
      </c>
      <c r="E355" s="13">
        <v>0</v>
      </c>
      <c r="F355" s="20">
        <v>3353.28</v>
      </c>
      <c r="G355" s="13" t="s">
        <v>6</v>
      </c>
      <c r="H355" s="13" t="s">
        <v>11</v>
      </c>
      <c r="I355" s="13" t="s">
        <v>37</v>
      </c>
      <c r="J355" s="12" t="str">
        <f t="shared" si="25"/>
        <v>Oct</v>
      </c>
      <c r="K355" s="13">
        <f t="shared" si="29"/>
        <v>1993</v>
      </c>
      <c r="L355" s="13" t="str">
        <f t="shared" si="26"/>
        <v>R1011</v>
      </c>
      <c r="M355" s="13" t="str">
        <f t="shared" si="27"/>
        <v>28-Oct-1993</v>
      </c>
      <c r="N355" s="16">
        <v>45085</v>
      </c>
      <c r="O355" s="18">
        <f t="shared" si="28"/>
        <v>29</v>
      </c>
    </row>
    <row r="356" spans="1:15" x14ac:dyDescent="0.25">
      <c r="A356" s="12" t="s">
        <v>381</v>
      </c>
      <c r="B356" s="13">
        <v>1995</v>
      </c>
      <c r="C356" s="13" t="s">
        <v>13</v>
      </c>
      <c r="D356" s="13">
        <v>23</v>
      </c>
      <c r="E356" s="13">
        <v>0</v>
      </c>
      <c r="F356" s="20">
        <v>3353.47</v>
      </c>
      <c r="G356" s="13" t="s">
        <v>6</v>
      </c>
      <c r="H356" s="13" t="s">
        <v>7</v>
      </c>
      <c r="I356" s="13" t="s">
        <v>18</v>
      </c>
      <c r="J356" s="12" t="str">
        <f t="shared" si="25"/>
        <v>Jun</v>
      </c>
      <c r="K356" s="13">
        <f t="shared" si="29"/>
        <v>1995</v>
      </c>
      <c r="L356" s="13" t="str">
        <f t="shared" si="26"/>
        <v>R1012</v>
      </c>
      <c r="M356" s="13" t="str">
        <f t="shared" si="27"/>
        <v>23-Jun-1995</v>
      </c>
      <c r="N356" s="16">
        <v>45085</v>
      </c>
      <c r="O356" s="18">
        <f t="shared" si="28"/>
        <v>27</v>
      </c>
    </row>
    <row r="357" spans="1:15" x14ac:dyDescent="0.25">
      <c r="A357" s="12" t="s">
        <v>382</v>
      </c>
      <c r="B357" s="13">
        <v>1993</v>
      </c>
      <c r="C357" s="13" t="s">
        <v>32</v>
      </c>
      <c r="D357" s="13">
        <v>7</v>
      </c>
      <c r="E357" s="13">
        <v>0</v>
      </c>
      <c r="F357" s="20">
        <v>3366.67</v>
      </c>
      <c r="G357" s="13" t="s">
        <v>6</v>
      </c>
      <c r="H357" s="13" t="s">
        <v>6</v>
      </c>
      <c r="I357" s="13" t="s">
        <v>8</v>
      </c>
      <c r="J357" s="12" t="str">
        <f t="shared" si="25"/>
        <v>Oct</v>
      </c>
      <c r="K357" s="13">
        <f t="shared" si="29"/>
        <v>1993</v>
      </c>
      <c r="L357" s="13" t="str">
        <f t="shared" si="26"/>
        <v>R1013</v>
      </c>
      <c r="M357" s="13" t="str">
        <f t="shared" si="27"/>
        <v>7-Oct-1993</v>
      </c>
      <c r="N357" s="16">
        <v>45085</v>
      </c>
      <c r="O357" s="18">
        <f t="shared" si="28"/>
        <v>29</v>
      </c>
    </row>
    <row r="358" spans="1:15" x14ac:dyDescent="0.25">
      <c r="A358" s="12" t="s">
        <v>383</v>
      </c>
      <c r="B358" s="13">
        <v>1996</v>
      </c>
      <c r="C358" s="13" t="s">
        <v>25</v>
      </c>
      <c r="D358" s="13">
        <v>14</v>
      </c>
      <c r="E358" s="13">
        <v>1</v>
      </c>
      <c r="F358" s="20">
        <v>3378.91</v>
      </c>
      <c r="G358" s="13" t="s">
        <v>6</v>
      </c>
      <c r="H358" s="13" t="s">
        <v>11</v>
      </c>
      <c r="I358" s="13" t="s">
        <v>37</v>
      </c>
      <c r="J358" s="12" t="str">
        <f t="shared" si="25"/>
        <v>Dec</v>
      </c>
      <c r="K358" s="13">
        <f t="shared" si="29"/>
        <v>1996</v>
      </c>
      <c r="L358" s="13" t="str">
        <f t="shared" si="26"/>
        <v>R1011</v>
      </c>
      <c r="M358" s="13" t="str">
        <f t="shared" si="27"/>
        <v>14-Dec-1996</v>
      </c>
      <c r="N358" s="16">
        <v>45085</v>
      </c>
      <c r="O358" s="18">
        <f t="shared" si="28"/>
        <v>26</v>
      </c>
    </row>
    <row r="359" spans="1:15" x14ac:dyDescent="0.25">
      <c r="A359" s="12" t="s">
        <v>384</v>
      </c>
      <c r="B359" s="13">
        <v>1996</v>
      </c>
      <c r="C359" s="13" t="s">
        <v>10</v>
      </c>
      <c r="D359" s="13">
        <v>13</v>
      </c>
      <c r="E359" s="13">
        <v>0</v>
      </c>
      <c r="F359" s="20">
        <v>3385.4</v>
      </c>
      <c r="G359" s="13" t="s">
        <v>6</v>
      </c>
      <c r="H359" s="13" t="s">
        <v>6</v>
      </c>
      <c r="I359" s="13" t="s">
        <v>242</v>
      </c>
      <c r="J359" s="12" t="str">
        <f t="shared" si="25"/>
        <v>Nov</v>
      </c>
      <c r="K359" s="13">
        <f t="shared" si="29"/>
        <v>1996</v>
      </c>
      <c r="L359" s="13" t="str">
        <f t="shared" si="26"/>
        <v>R1024</v>
      </c>
      <c r="M359" s="13" t="str">
        <f t="shared" si="27"/>
        <v>13-Nov-1996</v>
      </c>
      <c r="N359" s="16">
        <v>45085</v>
      </c>
      <c r="O359" s="18">
        <f t="shared" si="28"/>
        <v>26</v>
      </c>
    </row>
    <row r="360" spans="1:15" x14ac:dyDescent="0.25">
      <c r="A360" s="12" t="s">
        <v>385</v>
      </c>
      <c r="B360" s="13">
        <v>1996</v>
      </c>
      <c r="C360" s="13" t="s">
        <v>30</v>
      </c>
      <c r="D360" s="13">
        <v>10</v>
      </c>
      <c r="E360" s="13">
        <v>1</v>
      </c>
      <c r="F360" s="20">
        <v>3392.37</v>
      </c>
      <c r="G360" s="13" t="s">
        <v>6</v>
      </c>
      <c r="H360" s="13" t="s">
        <v>7</v>
      </c>
      <c r="I360" s="13" t="s">
        <v>8</v>
      </c>
      <c r="J360" s="12" t="str">
        <f t="shared" si="25"/>
        <v>Aug</v>
      </c>
      <c r="K360" s="13">
        <f t="shared" si="29"/>
        <v>1996</v>
      </c>
      <c r="L360" s="13" t="str">
        <f t="shared" si="26"/>
        <v>R1013</v>
      </c>
      <c r="M360" s="13" t="str">
        <f t="shared" si="27"/>
        <v>10-Aug-1996</v>
      </c>
      <c r="N360" s="16">
        <v>45085</v>
      </c>
      <c r="O360" s="18">
        <f t="shared" si="28"/>
        <v>26</v>
      </c>
    </row>
    <row r="361" spans="1:15" x14ac:dyDescent="0.25">
      <c r="A361" s="12" t="s">
        <v>386</v>
      </c>
      <c r="B361" s="13">
        <v>1996</v>
      </c>
      <c r="C361" s="13" t="s">
        <v>32</v>
      </c>
      <c r="D361" s="13">
        <v>27</v>
      </c>
      <c r="E361" s="13">
        <v>1</v>
      </c>
      <c r="F361" s="20">
        <v>3392.98</v>
      </c>
      <c r="G361" s="13" t="s">
        <v>6</v>
      </c>
      <c r="H361" s="13" t="s">
        <v>7</v>
      </c>
      <c r="I361" s="13" t="s">
        <v>8</v>
      </c>
      <c r="J361" s="12" t="str">
        <f t="shared" si="25"/>
        <v>Oct</v>
      </c>
      <c r="K361" s="13">
        <f t="shared" si="29"/>
        <v>1996</v>
      </c>
      <c r="L361" s="13" t="str">
        <f t="shared" si="26"/>
        <v>R1013</v>
      </c>
      <c r="M361" s="13" t="str">
        <f t="shared" si="27"/>
        <v>27-Oct-1996</v>
      </c>
      <c r="N361" s="16">
        <v>45085</v>
      </c>
      <c r="O361" s="18">
        <f t="shared" si="28"/>
        <v>26</v>
      </c>
    </row>
    <row r="362" spans="1:15" x14ac:dyDescent="0.25">
      <c r="A362" s="12" t="s">
        <v>387</v>
      </c>
      <c r="B362" s="13">
        <v>2004</v>
      </c>
      <c r="C362" s="13" t="s">
        <v>5</v>
      </c>
      <c r="D362" s="13">
        <v>16</v>
      </c>
      <c r="E362" s="13">
        <v>2</v>
      </c>
      <c r="F362" s="20">
        <v>3393.36</v>
      </c>
      <c r="G362" s="13" t="s">
        <v>6</v>
      </c>
      <c r="H362" s="13" t="s">
        <v>6</v>
      </c>
      <c r="I362" s="13" t="s">
        <v>244</v>
      </c>
      <c r="J362" s="12" t="str">
        <f t="shared" si="25"/>
        <v>Jul</v>
      </c>
      <c r="K362" s="13">
        <f t="shared" si="29"/>
        <v>2004</v>
      </c>
      <c r="L362" s="13" t="str">
        <f t="shared" si="26"/>
        <v>R1023</v>
      </c>
      <c r="M362" s="13" t="str">
        <f t="shared" si="27"/>
        <v>16-Jul-2004</v>
      </c>
      <c r="N362" s="16">
        <v>45085</v>
      </c>
      <c r="O362" s="18">
        <f t="shared" si="28"/>
        <v>18</v>
      </c>
    </row>
    <row r="363" spans="1:15" x14ac:dyDescent="0.25">
      <c r="A363" s="12" t="s">
        <v>388</v>
      </c>
      <c r="B363" s="13">
        <v>1996</v>
      </c>
      <c r="C363" s="13" t="s">
        <v>25</v>
      </c>
      <c r="D363" s="13">
        <v>19</v>
      </c>
      <c r="E363" s="13">
        <v>1</v>
      </c>
      <c r="F363" s="20">
        <v>3410.32</v>
      </c>
      <c r="G363" s="13" t="s">
        <v>6</v>
      </c>
      <c r="H363" s="13" t="s">
        <v>6</v>
      </c>
      <c r="I363" s="13" t="s">
        <v>37</v>
      </c>
      <c r="J363" s="12" t="str">
        <f t="shared" si="25"/>
        <v>Dec</v>
      </c>
      <c r="K363" s="13">
        <f t="shared" si="29"/>
        <v>1996</v>
      </c>
      <c r="L363" s="13" t="str">
        <f t="shared" si="26"/>
        <v>R1011</v>
      </c>
      <c r="M363" s="13" t="str">
        <f t="shared" si="27"/>
        <v>19-Dec-1996</v>
      </c>
      <c r="N363" s="16">
        <v>45085</v>
      </c>
      <c r="O363" s="18">
        <f t="shared" si="28"/>
        <v>26</v>
      </c>
    </row>
    <row r="364" spans="1:15" x14ac:dyDescent="0.25">
      <c r="A364" s="12" t="s">
        <v>389</v>
      </c>
      <c r="B364" s="13">
        <v>2001</v>
      </c>
      <c r="C364" s="13" t="s">
        <v>25</v>
      </c>
      <c r="D364" s="13">
        <v>26</v>
      </c>
      <c r="E364" s="13">
        <v>0</v>
      </c>
      <c r="F364" s="20">
        <v>3434.38</v>
      </c>
      <c r="G364" s="13" t="s">
        <v>6</v>
      </c>
      <c r="H364" s="13" t="s">
        <v>6</v>
      </c>
      <c r="I364" s="13" t="s">
        <v>37</v>
      </c>
      <c r="J364" s="12" t="str">
        <f t="shared" si="25"/>
        <v>Dec</v>
      </c>
      <c r="K364" s="13">
        <f t="shared" si="29"/>
        <v>2001</v>
      </c>
      <c r="L364" s="13" t="str">
        <f t="shared" si="26"/>
        <v>R1011</v>
      </c>
      <c r="M364" s="13" t="str">
        <f t="shared" si="27"/>
        <v>26-Dec-2001</v>
      </c>
      <c r="N364" s="16">
        <v>45085</v>
      </c>
      <c r="O364" s="18">
        <f t="shared" si="28"/>
        <v>21</v>
      </c>
    </row>
    <row r="365" spans="1:15" x14ac:dyDescent="0.25">
      <c r="A365" s="12" t="s">
        <v>390</v>
      </c>
      <c r="B365" s="13">
        <v>1986</v>
      </c>
      <c r="C365" s="13" t="s">
        <v>30</v>
      </c>
      <c r="D365" s="13">
        <v>27</v>
      </c>
      <c r="E365" s="13">
        <v>3</v>
      </c>
      <c r="F365" s="20">
        <v>3436.5</v>
      </c>
      <c r="G365" s="13" t="s">
        <v>6</v>
      </c>
      <c r="H365" s="13" t="s">
        <v>11</v>
      </c>
      <c r="I365" s="13" t="s">
        <v>8</v>
      </c>
      <c r="J365" s="12" t="str">
        <f t="shared" si="25"/>
        <v>Aug</v>
      </c>
      <c r="K365" s="13">
        <f t="shared" si="29"/>
        <v>1986</v>
      </c>
      <c r="L365" s="13" t="str">
        <f t="shared" si="26"/>
        <v>R1013</v>
      </c>
      <c r="M365" s="13" t="str">
        <f t="shared" si="27"/>
        <v>27-Aug-1986</v>
      </c>
      <c r="N365" s="16">
        <v>45085</v>
      </c>
      <c r="O365" s="18">
        <f t="shared" si="28"/>
        <v>36</v>
      </c>
    </row>
    <row r="366" spans="1:15" x14ac:dyDescent="0.25">
      <c r="A366" s="12" t="s">
        <v>391</v>
      </c>
      <c r="B366" s="13">
        <v>2000</v>
      </c>
      <c r="C366" s="13" t="s">
        <v>13</v>
      </c>
      <c r="D366" s="13">
        <v>20</v>
      </c>
      <c r="E366" s="13">
        <v>3</v>
      </c>
      <c r="F366" s="20">
        <v>3443.06</v>
      </c>
      <c r="G366" s="13" t="s">
        <v>6</v>
      </c>
      <c r="H366" s="13" t="s">
        <v>11</v>
      </c>
      <c r="I366" s="13" t="s">
        <v>37</v>
      </c>
      <c r="J366" s="12" t="str">
        <f t="shared" si="25"/>
        <v>Jun</v>
      </c>
      <c r="K366" s="13">
        <f t="shared" si="29"/>
        <v>2000</v>
      </c>
      <c r="L366" s="13" t="str">
        <f t="shared" si="26"/>
        <v>R1011</v>
      </c>
      <c r="M366" s="13" t="str">
        <f t="shared" si="27"/>
        <v>20-Jun-2000</v>
      </c>
      <c r="N366" s="16">
        <v>45085</v>
      </c>
      <c r="O366" s="18">
        <f t="shared" si="28"/>
        <v>22</v>
      </c>
    </row>
    <row r="367" spans="1:15" x14ac:dyDescent="0.25">
      <c r="A367" s="12" t="s">
        <v>392</v>
      </c>
      <c r="B367" s="13">
        <v>1987</v>
      </c>
      <c r="C367" s="13" t="s">
        <v>15</v>
      </c>
      <c r="D367" s="13">
        <v>14</v>
      </c>
      <c r="E367" s="13">
        <v>3</v>
      </c>
      <c r="F367" s="20">
        <v>3453.77</v>
      </c>
      <c r="G367" s="13" t="s">
        <v>6</v>
      </c>
      <c r="H367" s="13" t="s">
        <v>11</v>
      </c>
      <c r="I367" s="13" t="s">
        <v>37</v>
      </c>
      <c r="J367" s="12" t="str">
        <f t="shared" si="25"/>
        <v>Sep</v>
      </c>
      <c r="K367" s="13">
        <f t="shared" si="29"/>
        <v>1987</v>
      </c>
      <c r="L367" s="13" t="str">
        <f t="shared" si="26"/>
        <v>R1011</v>
      </c>
      <c r="M367" s="13" t="str">
        <f t="shared" si="27"/>
        <v>14-Sep-1987</v>
      </c>
      <c r="N367" s="16">
        <v>45085</v>
      </c>
      <c r="O367" s="18">
        <f t="shared" si="28"/>
        <v>35</v>
      </c>
    </row>
    <row r="368" spans="1:15" x14ac:dyDescent="0.25">
      <c r="A368" s="12" t="s">
        <v>393</v>
      </c>
      <c r="B368" s="13">
        <v>2003</v>
      </c>
      <c r="C368" s="13" t="s">
        <v>5</v>
      </c>
      <c r="D368" s="13">
        <v>29</v>
      </c>
      <c r="E368" s="13">
        <v>0</v>
      </c>
      <c r="F368" s="20">
        <v>3463.51</v>
      </c>
      <c r="G368" s="13" t="s">
        <v>6</v>
      </c>
      <c r="H368" s="13" t="s">
        <v>11</v>
      </c>
      <c r="I368" s="13" t="s">
        <v>195</v>
      </c>
      <c r="J368" s="12" t="str">
        <f t="shared" si="25"/>
        <v>Jul</v>
      </c>
      <c r="K368" s="13">
        <f t="shared" si="29"/>
        <v>2003</v>
      </c>
      <c r="L368" s="13" t="str">
        <f t="shared" si="26"/>
        <v>R1025</v>
      </c>
      <c r="M368" s="13" t="str">
        <f t="shared" si="27"/>
        <v>29-Jul-2003</v>
      </c>
      <c r="N368" s="16">
        <v>45085</v>
      </c>
      <c r="O368" s="18">
        <f t="shared" si="28"/>
        <v>19</v>
      </c>
    </row>
    <row r="369" spans="1:15" x14ac:dyDescent="0.25">
      <c r="A369" s="12" t="s">
        <v>394</v>
      </c>
      <c r="B369" s="13">
        <v>1993</v>
      </c>
      <c r="C369" s="13" t="s">
        <v>32</v>
      </c>
      <c r="D369" s="13">
        <v>12</v>
      </c>
      <c r="E369" s="13">
        <v>1</v>
      </c>
      <c r="F369" s="20">
        <v>3471.41</v>
      </c>
      <c r="G369" s="13" t="s">
        <v>6</v>
      </c>
      <c r="H369" s="13" t="s">
        <v>6</v>
      </c>
      <c r="I369" s="13" t="s">
        <v>8</v>
      </c>
      <c r="J369" s="12" t="str">
        <f t="shared" si="25"/>
        <v>Oct</v>
      </c>
      <c r="K369" s="13">
        <f t="shared" si="29"/>
        <v>1993</v>
      </c>
      <c r="L369" s="13" t="str">
        <f t="shared" si="26"/>
        <v>R1013</v>
      </c>
      <c r="M369" s="13" t="str">
        <f t="shared" si="27"/>
        <v>12-Oct-1993</v>
      </c>
      <c r="N369" s="16">
        <v>45085</v>
      </c>
      <c r="O369" s="18">
        <f t="shared" si="28"/>
        <v>29</v>
      </c>
    </row>
    <row r="370" spans="1:15" x14ac:dyDescent="0.25">
      <c r="A370" s="12" t="s">
        <v>395</v>
      </c>
      <c r="B370" s="13">
        <v>2004</v>
      </c>
      <c r="C370" s="13" t="s">
        <v>13</v>
      </c>
      <c r="D370" s="13">
        <v>26</v>
      </c>
      <c r="E370" s="13">
        <v>3</v>
      </c>
      <c r="F370" s="20">
        <v>3481.87</v>
      </c>
      <c r="G370" s="13" t="s">
        <v>6</v>
      </c>
      <c r="H370" s="13" t="s">
        <v>7</v>
      </c>
      <c r="I370" s="13" t="s">
        <v>163</v>
      </c>
      <c r="J370" s="12" t="str">
        <f t="shared" si="25"/>
        <v>Jun</v>
      </c>
      <c r="K370" s="13">
        <f t="shared" si="29"/>
        <v>2004</v>
      </c>
      <c r="L370" s="13" t="str">
        <f t="shared" si="26"/>
        <v>R1016</v>
      </c>
      <c r="M370" s="13" t="str">
        <f t="shared" si="27"/>
        <v>26-Jun-2004</v>
      </c>
      <c r="N370" s="16">
        <v>45085</v>
      </c>
      <c r="O370" s="18">
        <f t="shared" si="28"/>
        <v>18</v>
      </c>
    </row>
    <row r="371" spans="1:15" x14ac:dyDescent="0.25">
      <c r="A371" s="12" t="s">
        <v>396</v>
      </c>
      <c r="B371" s="13">
        <v>1996</v>
      </c>
      <c r="C371" s="13" t="s">
        <v>15</v>
      </c>
      <c r="D371" s="13">
        <v>19</v>
      </c>
      <c r="E371" s="13">
        <v>2</v>
      </c>
      <c r="F371" s="20">
        <v>3484.33</v>
      </c>
      <c r="G371" s="13" t="s">
        <v>7</v>
      </c>
      <c r="H371" s="13" t="s">
        <v>7</v>
      </c>
      <c r="I371" s="13" t="s">
        <v>37</v>
      </c>
      <c r="J371" s="12" t="str">
        <f t="shared" si="25"/>
        <v>Sep</v>
      </c>
      <c r="K371" s="13">
        <f t="shared" si="29"/>
        <v>1996</v>
      </c>
      <c r="L371" s="13" t="str">
        <f t="shared" si="26"/>
        <v>R1011</v>
      </c>
      <c r="M371" s="13" t="str">
        <f t="shared" si="27"/>
        <v>19-Sep-1996</v>
      </c>
      <c r="N371" s="16">
        <v>45085</v>
      </c>
      <c r="O371" s="18">
        <f t="shared" si="28"/>
        <v>26</v>
      </c>
    </row>
    <row r="372" spans="1:15" x14ac:dyDescent="0.25">
      <c r="A372" s="12" t="s">
        <v>397</v>
      </c>
      <c r="B372" s="13">
        <v>1996</v>
      </c>
      <c r="C372" s="13" t="s">
        <v>15</v>
      </c>
      <c r="D372" s="13">
        <v>18</v>
      </c>
      <c r="E372" s="13">
        <v>1</v>
      </c>
      <c r="F372" s="20">
        <v>3490.55</v>
      </c>
      <c r="G372" s="13" t="s">
        <v>11</v>
      </c>
      <c r="H372" s="13" t="s">
        <v>6</v>
      </c>
      <c r="I372" s="13" t="s">
        <v>159</v>
      </c>
      <c r="J372" s="12" t="str">
        <f t="shared" si="25"/>
        <v>Sep</v>
      </c>
      <c r="K372" s="13">
        <f t="shared" si="29"/>
        <v>1996</v>
      </c>
      <c r="L372" s="13" t="str">
        <f t="shared" si="26"/>
        <v>R1015</v>
      </c>
      <c r="M372" s="13" t="str">
        <f t="shared" si="27"/>
        <v>18-Sep-1996</v>
      </c>
      <c r="N372" s="16">
        <v>45085</v>
      </c>
      <c r="O372" s="18">
        <f t="shared" si="28"/>
        <v>26</v>
      </c>
    </row>
    <row r="373" spans="1:15" x14ac:dyDescent="0.25">
      <c r="A373" s="12" t="s">
        <v>398</v>
      </c>
      <c r="B373" s="13">
        <v>1999</v>
      </c>
      <c r="C373" s="13" t="s">
        <v>15</v>
      </c>
      <c r="D373" s="13">
        <v>22</v>
      </c>
      <c r="E373" s="13">
        <v>2</v>
      </c>
      <c r="F373" s="20">
        <v>3500.61</v>
      </c>
      <c r="G373" s="13" t="s">
        <v>6</v>
      </c>
      <c r="H373" s="13" t="s">
        <v>6</v>
      </c>
      <c r="I373" s="13" t="s">
        <v>8</v>
      </c>
      <c r="J373" s="12" t="str">
        <f t="shared" si="25"/>
        <v>Sep</v>
      </c>
      <c r="K373" s="13">
        <f t="shared" si="29"/>
        <v>1999</v>
      </c>
      <c r="L373" s="13" t="str">
        <f t="shared" si="26"/>
        <v>R1013</v>
      </c>
      <c r="M373" s="13" t="str">
        <f t="shared" si="27"/>
        <v>22-Sep-1999</v>
      </c>
      <c r="N373" s="16">
        <v>45085</v>
      </c>
      <c r="O373" s="18">
        <f t="shared" si="28"/>
        <v>23</v>
      </c>
    </row>
    <row r="374" spans="1:15" x14ac:dyDescent="0.25">
      <c r="A374" s="12" t="s">
        <v>399</v>
      </c>
      <c r="B374" s="13">
        <v>1998</v>
      </c>
      <c r="C374" s="13" t="s">
        <v>15</v>
      </c>
      <c r="D374" s="13">
        <v>16</v>
      </c>
      <c r="E374" s="13">
        <v>2</v>
      </c>
      <c r="F374" s="20">
        <v>3537.7</v>
      </c>
      <c r="G374" s="13" t="s">
        <v>7</v>
      </c>
      <c r="H374" s="13" t="s">
        <v>7</v>
      </c>
      <c r="I374" s="13" t="s">
        <v>18</v>
      </c>
      <c r="J374" s="12" t="str">
        <f t="shared" si="25"/>
        <v>Sep</v>
      </c>
      <c r="K374" s="13">
        <f t="shared" si="29"/>
        <v>1998</v>
      </c>
      <c r="L374" s="13" t="str">
        <f t="shared" si="26"/>
        <v>R1012</v>
      </c>
      <c r="M374" s="13" t="str">
        <f t="shared" si="27"/>
        <v>16-Sep-1998</v>
      </c>
      <c r="N374" s="16">
        <v>45085</v>
      </c>
      <c r="O374" s="18">
        <f t="shared" si="28"/>
        <v>24</v>
      </c>
    </row>
    <row r="375" spans="1:15" x14ac:dyDescent="0.25">
      <c r="A375" s="12" t="s">
        <v>400</v>
      </c>
      <c r="B375" s="13">
        <v>2003</v>
      </c>
      <c r="C375" s="13" t="s">
        <v>30</v>
      </c>
      <c r="D375" s="13">
        <v>24</v>
      </c>
      <c r="E375" s="13">
        <v>0</v>
      </c>
      <c r="F375" s="20">
        <v>3538.9</v>
      </c>
      <c r="G375" s="13" t="s">
        <v>6</v>
      </c>
      <c r="H375" s="13" t="s">
        <v>6</v>
      </c>
      <c r="I375" s="13" t="s">
        <v>18</v>
      </c>
      <c r="J375" s="12" t="str">
        <f t="shared" si="25"/>
        <v>Aug</v>
      </c>
      <c r="K375" s="13">
        <f t="shared" si="29"/>
        <v>2003</v>
      </c>
      <c r="L375" s="13" t="str">
        <f t="shared" si="26"/>
        <v>R1012</v>
      </c>
      <c r="M375" s="13" t="str">
        <f t="shared" si="27"/>
        <v>24-Aug-2003</v>
      </c>
      <c r="N375" s="16">
        <v>45085</v>
      </c>
      <c r="O375" s="18">
        <f t="shared" si="28"/>
        <v>19</v>
      </c>
    </row>
    <row r="376" spans="1:15" x14ac:dyDescent="0.25">
      <c r="A376" s="12" t="s">
        <v>401</v>
      </c>
      <c r="B376" s="13">
        <v>1988</v>
      </c>
      <c r="C376" s="13" t="s">
        <v>32</v>
      </c>
      <c r="D376" s="13">
        <v>15</v>
      </c>
      <c r="E376" s="13">
        <v>3</v>
      </c>
      <c r="F376" s="20">
        <v>3540.12</v>
      </c>
      <c r="G376" s="13" t="s">
        <v>6</v>
      </c>
      <c r="H376" s="13" t="s">
        <v>11</v>
      </c>
      <c r="I376" s="13" t="s">
        <v>8</v>
      </c>
      <c r="J376" s="12" t="str">
        <f t="shared" si="25"/>
        <v>Oct</v>
      </c>
      <c r="K376" s="13">
        <f t="shared" si="29"/>
        <v>1988</v>
      </c>
      <c r="L376" s="13" t="str">
        <f t="shared" si="26"/>
        <v>R1013</v>
      </c>
      <c r="M376" s="13" t="str">
        <f t="shared" si="27"/>
        <v>15-Oct-1988</v>
      </c>
      <c r="N376" s="16">
        <v>45085</v>
      </c>
      <c r="O376" s="18">
        <f t="shared" si="28"/>
        <v>34</v>
      </c>
    </row>
    <row r="377" spans="1:15" x14ac:dyDescent="0.25">
      <c r="A377" s="12" t="s">
        <v>402</v>
      </c>
      <c r="B377" s="13">
        <v>1992</v>
      </c>
      <c r="C377" s="13" t="s">
        <v>25</v>
      </c>
      <c r="D377" s="13">
        <v>22</v>
      </c>
      <c r="E377" s="13">
        <v>0</v>
      </c>
      <c r="F377" s="20">
        <v>3554.2</v>
      </c>
      <c r="G377" s="13" t="s">
        <v>6</v>
      </c>
      <c r="H377" s="13" t="s">
        <v>7</v>
      </c>
      <c r="I377" s="13" t="s">
        <v>37</v>
      </c>
      <c r="J377" s="12" t="str">
        <f t="shared" si="25"/>
        <v>Dec</v>
      </c>
      <c r="K377" s="13">
        <f t="shared" si="29"/>
        <v>1992</v>
      </c>
      <c r="L377" s="13" t="str">
        <f t="shared" si="26"/>
        <v>R1011</v>
      </c>
      <c r="M377" s="13" t="str">
        <f t="shared" si="27"/>
        <v>22-Dec-1992</v>
      </c>
      <c r="N377" s="16">
        <v>45085</v>
      </c>
      <c r="O377" s="18">
        <f t="shared" si="28"/>
        <v>30</v>
      </c>
    </row>
    <row r="378" spans="1:15" x14ac:dyDescent="0.25">
      <c r="A378" s="12" t="s">
        <v>403</v>
      </c>
      <c r="B378" s="13">
        <v>1994</v>
      </c>
      <c r="C378" s="13" t="s">
        <v>15</v>
      </c>
      <c r="D378" s="13">
        <v>24</v>
      </c>
      <c r="E378" s="13">
        <v>0</v>
      </c>
      <c r="F378" s="20">
        <v>3556.92</v>
      </c>
      <c r="G378" s="13" t="s">
        <v>6</v>
      </c>
      <c r="H378" s="13" t="s">
        <v>7</v>
      </c>
      <c r="I378" s="13" t="s">
        <v>18</v>
      </c>
      <c r="J378" s="12" t="str">
        <f t="shared" si="25"/>
        <v>Sep</v>
      </c>
      <c r="K378" s="13">
        <f t="shared" si="29"/>
        <v>1994</v>
      </c>
      <c r="L378" s="13" t="str">
        <f t="shared" si="26"/>
        <v>R1012</v>
      </c>
      <c r="M378" s="13" t="str">
        <f t="shared" si="27"/>
        <v>24-Sep-1994</v>
      </c>
      <c r="N378" s="16">
        <v>45085</v>
      </c>
      <c r="O378" s="18">
        <f t="shared" si="28"/>
        <v>28</v>
      </c>
    </row>
    <row r="379" spans="1:15" x14ac:dyDescent="0.25">
      <c r="A379" s="12" t="s">
        <v>404</v>
      </c>
      <c r="B379" s="13">
        <v>1995</v>
      </c>
      <c r="C379" s="13" t="s">
        <v>32</v>
      </c>
      <c r="D379" s="13">
        <v>9</v>
      </c>
      <c r="E379" s="13">
        <v>0</v>
      </c>
      <c r="F379" s="20">
        <v>3558.62</v>
      </c>
      <c r="G379" s="13" t="s">
        <v>6</v>
      </c>
      <c r="H379" s="13" t="s">
        <v>7</v>
      </c>
      <c r="I379" s="13" t="s">
        <v>242</v>
      </c>
      <c r="J379" s="12" t="str">
        <f t="shared" si="25"/>
        <v>Oct</v>
      </c>
      <c r="K379" s="13">
        <f t="shared" si="29"/>
        <v>1995</v>
      </c>
      <c r="L379" s="13" t="str">
        <f t="shared" si="26"/>
        <v>R1024</v>
      </c>
      <c r="M379" s="13" t="str">
        <f t="shared" si="27"/>
        <v>9-Oct-1995</v>
      </c>
      <c r="N379" s="16">
        <v>45085</v>
      </c>
      <c r="O379" s="18">
        <f t="shared" si="28"/>
        <v>27</v>
      </c>
    </row>
    <row r="380" spans="1:15" x14ac:dyDescent="0.25">
      <c r="A380" s="12" t="s">
        <v>405</v>
      </c>
      <c r="B380" s="13">
        <v>1995</v>
      </c>
      <c r="C380" s="13" t="s">
        <v>13</v>
      </c>
      <c r="D380" s="13">
        <v>16</v>
      </c>
      <c r="E380" s="13">
        <v>1</v>
      </c>
      <c r="F380" s="20">
        <v>3561.89</v>
      </c>
      <c r="G380" s="13" t="s">
        <v>6</v>
      </c>
      <c r="H380" s="13" t="s">
        <v>11</v>
      </c>
      <c r="I380" s="13" t="s">
        <v>8</v>
      </c>
      <c r="J380" s="12" t="str">
        <f t="shared" si="25"/>
        <v>Jun</v>
      </c>
      <c r="K380" s="13">
        <f t="shared" si="29"/>
        <v>1995</v>
      </c>
      <c r="L380" s="13" t="str">
        <f t="shared" si="26"/>
        <v>R1013</v>
      </c>
      <c r="M380" s="13" t="str">
        <f t="shared" si="27"/>
        <v>16-Jun-1995</v>
      </c>
      <c r="N380" s="16">
        <v>45085</v>
      </c>
      <c r="O380" s="18">
        <f t="shared" si="28"/>
        <v>27</v>
      </c>
    </row>
    <row r="381" spans="1:15" x14ac:dyDescent="0.25">
      <c r="A381" s="12" t="s">
        <v>406</v>
      </c>
      <c r="B381" s="13">
        <v>1981</v>
      </c>
      <c r="C381" s="13" t="s">
        <v>32</v>
      </c>
      <c r="D381" s="13">
        <v>10</v>
      </c>
      <c r="E381" s="13">
        <v>1</v>
      </c>
      <c r="F381" s="20">
        <v>3562.87</v>
      </c>
      <c r="G381" s="13" t="s">
        <v>6</v>
      </c>
      <c r="H381" s="13" t="s">
        <v>11</v>
      </c>
      <c r="I381" s="13" t="s">
        <v>8</v>
      </c>
      <c r="J381" s="12" t="str">
        <f t="shared" si="25"/>
        <v>Oct</v>
      </c>
      <c r="K381" s="13">
        <f t="shared" si="29"/>
        <v>1981</v>
      </c>
      <c r="L381" s="13" t="str">
        <f t="shared" si="26"/>
        <v>R1013</v>
      </c>
      <c r="M381" s="13" t="str">
        <f t="shared" si="27"/>
        <v>10-Oct-1981</v>
      </c>
      <c r="N381" s="16">
        <v>45085</v>
      </c>
      <c r="O381" s="18">
        <f t="shared" si="28"/>
        <v>41</v>
      </c>
    </row>
    <row r="382" spans="1:15" x14ac:dyDescent="0.25">
      <c r="A382" s="12" t="s">
        <v>407</v>
      </c>
      <c r="B382" s="13">
        <v>1988</v>
      </c>
      <c r="C382" s="13" t="s">
        <v>30</v>
      </c>
      <c r="D382" s="13">
        <v>18</v>
      </c>
      <c r="E382" s="13">
        <v>3</v>
      </c>
      <c r="F382" s="20">
        <v>3569.96</v>
      </c>
      <c r="G382" s="13" t="s">
        <v>6</v>
      </c>
      <c r="H382" s="13" t="s">
        <v>11</v>
      </c>
      <c r="I382" s="13" t="s">
        <v>18</v>
      </c>
      <c r="J382" s="12" t="str">
        <f t="shared" si="25"/>
        <v>Aug</v>
      </c>
      <c r="K382" s="13">
        <f t="shared" si="29"/>
        <v>1988</v>
      </c>
      <c r="L382" s="13" t="str">
        <f t="shared" si="26"/>
        <v>R1012</v>
      </c>
      <c r="M382" s="13" t="str">
        <f t="shared" si="27"/>
        <v>18-Aug-1988</v>
      </c>
      <c r="N382" s="16">
        <v>45085</v>
      </c>
      <c r="O382" s="18">
        <f t="shared" si="28"/>
        <v>34</v>
      </c>
    </row>
    <row r="383" spans="1:15" x14ac:dyDescent="0.25">
      <c r="A383" s="12" t="s">
        <v>408</v>
      </c>
      <c r="B383" s="13">
        <v>1995</v>
      </c>
      <c r="C383" s="13" t="s">
        <v>30</v>
      </c>
      <c r="D383" s="13">
        <v>23</v>
      </c>
      <c r="E383" s="13">
        <v>1</v>
      </c>
      <c r="F383" s="20">
        <v>3578</v>
      </c>
      <c r="G383" s="13" t="s">
        <v>6</v>
      </c>
      <c r="H383" s="13" t="s">
        <v>7</v>
      </c>
      <c r="I383" s="13" t="s">
        <v>37</v>
      </c>
      <c r="J383" s="12" t="str">
        <f t="shared" si="25"/>
        <v>Aug</v>
      </c>
      <c r="K383" s="13">
        <f t="shared" si="29"/>
        <v>1995</v>
      </c>
      <c r="L383" s="13" t="str">
        <f t="shared" si="26"/>
        <v>R1011</v>
      </c>
      <c r="M383" s="13" t="str">
        <f t="shared" si="27"/>
        <v>23-Aug-1995</v>
      </c>
      <c r="N383" s="16">
        <v>45085</v>
      </c>
      <c r="O383" s="18">
        <f t="shared" si="28"/>
        <v>27</v>
      </c>
    </row>
    <row r="384" spans="1:15" x14ac:dyDescent="0.25">
      <c r="A384" s="12" t="s">
        <v>409</v>
      </c>
      <c r="B384" s="13">
        <v>2001</v>
      </c>
      <c r="C384" s="13" t="s">
        <v>10</v>
      </c>
      <c r="D384" s="13">
        <v>11</v>
      </c>
      <c r="E384" s="13">
        <v>2</v>
      </c>
      <c r="F384" s="20">
        <v>3579.83</v>
      </c>
      <c r="G384" s="13" t="s">
        <v>6</v>
      </c>
      <c r="H384" s="13" t="s">
        <v>6</v>
      </c>
      <c r="I384" s="13" t="s">
        <v>18</v>
      </c>
      <c r="J384" s="12" t="str">
        <f t="shared" si="25"/>
        <v>Nov</v>
      </c>
      <c r="K384" s="13">
        <f t="shared" si="29"/>
        <v>2001</v>
      </c>
      <c r="L384" s="13" t="str">
        <f t="shared" si="26"/>
        <v>R1012</v>
      </c>
      <c r="M384" s="13" t="str">
        <f t="shared" si="27"/>
        <v>11-Nov-2001</v>
      </c>
      <c r="N384" s="16">
        <v>45085</v>
      </c>
      <c r="O384" s="18">
        <f t="shared" si="28"/>
        <v>21</v>
      </c>
    </row>
    <row r="385" spans="1:15" x14ac:dyDescent="0.25">
      <c r="A385" s="12" t="s">
        <v>410</v>
      </c>
      <c r="B385" s="13">
        <v>1986</v>
      </c>
      <c r="C385" s="13" t="s">
        <v>25</v>
      </c>
      <c r="D385" s="13">
        <v>27</v>
      </c>
      <c r="E385" s="13">
        <v>3</v>
      </c>
      <c r="F385" s="20">
        <v>3589.14</v>
      </c>
      <c r="G385" s="13" t="s">
        <v>6</v>
      </c>
      <c r="H385" s="13" t="s">
        <v>6</v>
      </c>
      <c r="I385" s="13" t="s">
        <v>8</v>
      </c>
      <c r="J385" s="12" t="str">
        <f t="shared" si="25"/>
        <v>Dec</v>
      </c>
      <c r="K385" s="13">
        <f t="shared" si="29"/>
        <v>1986</v>
      </c>
      <c r="L385" s="13" t="str">
        <f t="shared" si="26"/>
        <v>R1013</v>
      </c>
      <c r="M385" s="13" t="str">
        <f t="shared" si="27"/>
        <v>27-Dec-1986</v>
      </c>
      <c r="N385" s="16">
        <v>45085</v>
      </c>
      <c r="O385" s="18">
        <f t="shared" si="28"/>
        <v>36</v>
      </c>
    </row>
    <row r="386" spans="1:15" x14ac:dyDescent="0.25">
      <c r="A386" s="12" t="s">
        <v>411</v>
      </c>
      <c r="B386" s="13">
        <v>1999</v>
      </c>
      <c r="C386" s="13" t="s">
        <v>13</v>
      </c>
      <c r="D386" s="13">
        <v>6</v>
      </c>
      <c r="E386" s="13">
        <v>3</v>
      </c>
      <c r="F386" s="20">
        <v>3591.48</v>
      </c>
      <c r="G386" s="13" t="s">
        <v>6</v>
      </c>
      <c r="H386" s="13" t="s">
        <v>7</v>
      </c>
      <c r="I386" s="13" t="s">
        <v>37</v>
      </c>
      <c r="J386" s="12" t="str">
        <f t="shared" ref="J386:J449" si="30">IF($C386="?","Sep",$C386)</f>
        <v>Jun</v>
      </c>
      <c r="K386" s="13">
        <f t="shared" si="29"/>
        <v>1999</v>
      </c>
      <c r="L386" s="13" t="str">
        <f t="shared" ref="L386:L449" si="31">IF(I386="?","Unknown",I386)</f>
        <v>R1011</v>
      </c>
      <c r="M386" s="13" t="str">
        <f t="shared" ref="M386:M449" si="32">CONCATENATE(D386,"-",J386,"-",K386)</f>
        <v>6-Jun-1999</v>
      </c>
      <c r="N386" s="16">
        <v>45085</v>
      </c>
      <c r="O386" s="18">
        <f t="shared" ref="O386:O449" si="33">DATEDIF(M386,N386,"Y")</f>
        <v>24</v>
      </c>
    </row>
    <row r="387" spans="1:15" x14ac:dyDescent="0.25">
      <c r="A387" s="12" t="s">
        <v>412</v>
      </c>
      <c r="B387" s="13">
        <v>1997</v>
      </c>
      <c r="C387" s="13" t="s">
        <v>10</v>
      </c>
      <c r="D387" s="13">
        <v>4</v>
      </c>
      <c r="E387" s="13">
        <v>1</v>
      </c>
      <c r="F387" s="20">
        <v>3594.17</v>
      </c>
      <c r="G387" s="13" t="s">
        <v>6</v>
      </c>
      <c r="H387" s="13" t="s">
        <v>6</v>
      </c>
      <c r="I387" s="13" t="s">
        <v>18</v>
      </c>
      <c r="J387" s="12" t="str">
        <f t="shared" si="30"/>
        <v>Nov</v>
      </c>
      <c r="K387" s="13">
        <f t="shared" ref="K387:K450" si="34">IF(B387="?",ROUND(AVERAGE($B$2:$B$2339),0),B387)</f>
        <v>1997</v>
      </c>
      <c r="L387" s="13" t="str">
        <f t="shared" si="31"/>
        <v>R1012</v>
      </c>
      <c r="M387" s="13" t="str">
        <f t="shared" si="32"/>
        <v>4-Nov-1997</v>
      </c>
      <c r="N387" s="16">
        <v>45085</v>
      </c>
      <c r="O387" s="18">
        <f t="shared" si="33"/>
        <v>25</v>
      </c>
    </row>
    <row r="388" spans="1:15" x14ac:dyDescent="0.25">
      <c r="A388" s="12" t="s">
        <v>413</v>
      </c>
      <c r="B388" s="13">
        <v>1999</v>
      </c>
      <c r="C388" s="13" t="s">
        <v>30</v>
      </c>
      <c r="D388" s="13">
        <v>12</v>
      </c>
      <c r="E388" s="13">
        <v>3</v>
      </c>
      <c r="F388" s="20">
        <v>3597.6</v>
      </c>
      <c r="G388" s="13" t="s">
        <v>6</v>
      </c>
      <c r="H388" s="13" t="s">
        <v>6</v>
      </c>
      <c r="I388" s="13" t="s">
        <v>37</v>
      </c>
      <c r="J388" s="12" t="str">
        <f t="shared" si="30"/>
        <v>Aug</v>
      </c>
      <c r="K388" s="13">
        <f t="shared" si="34"/>
        <v>1999</v>
      </c>
      <c r="L388" s="13" t="str">
        <f t="shared" si="31"/>
        <v>R1011</v>
      </c>
      <c r="M388" s="13" t="str">
        <f t="shared" si="32"/>
        <v>12-Aug-1999</v>
      </c>
      <c r="N388" s="16">
        <v>45085</v>
      </c>
      <c r="O388" s="18">
        <f t="shared" si="33"/>
        <v>23</v>
      </c>
    </row>
    <row r="389" spans="1:15" x14ac:dyDescent="0.25">
      <c r="A389" s="12" t="s">
        <v>414</v>
      </c>
      <c r="B389" s="13">
        <v>1988</v>
      </c>
      <c r="C389" s="13" t="s">
        <v>10</v>
      </c>
      <c r="D389" s="13">
        <v>4</v>
      </c>
      <c r="E389" s="13">
        <v>3</v>
      </c>
      <c r="F389" s="20">
        <v>3603.6</v>
      </c>
      <c r="G389" s="13" t="s">
        <v>6</v>
      </c>
      <c r="H389" s="13" t="s">
        <v>11</v>
      </c>
      <c r="I389" s="13" t="s">
        <v>8</v>
      </c>
      <c r="J389" s="12" t="str">
        <f t="shared" si="30"/>
        <v>Nov</v>
      </c>
      <c r="K389" s="13">
        <f t="shared" si="34"/>
        <v>1988</v>
      </c>
      <c r="L389" s="13" t="str">
        <f t="shared" si="31"/>
        <v>R1013</v>
      </c>
      <c r="M389" s="13" t="str">
        <f t="shared" si="32"/>
        <v>4-Nov-1988</v>
      </c>
      <c r="N389" s="16">
        <v>45085</v>
      </c>
      <c r="O389" s="18">
        <f t="shared" si="33"/>
        <v>34</v>
      </c>
    </row>
    <row r="390" spans="1:15" x14ac:dyDescent="0.25">
      <c r="A390" s="12" t="s">
        <v>415</v>
      </c>
      <c r="B390" s="13">
        <v>1990</v>
      </c>
      <c r="C390" s="13" t="s">
        <v>32</v>
      </c>
      <c r="D390" s="13">
        <v>11</v>
      </c>
      <c r="E390" s="13">
        <v>3</v>
      </c>
      <c r="F390" s="20">
        <v>3606.43</v>
      </c>
      <c r="G390" s="13" t="s">
        <v>6</v>
      </c>
      <c r="H390" s="13" t="s">
        <v>11</v>
      </c>
      <c r="I390" s="13" t="s">
        <v>8</v>
      </c>
      <c r="J390" s="12" t="str">
        <f t="shared" si="30"/>
        <v>Oct</v>
      </c>
      <c r="K390" s="13">
        <f t="shared" si="34"/>
        <v>1990</v>
      </c>
      <c r="L390" s="13" t="str">
        <f t="shared" si="31"/>
        <v>R1013</v>
      </c>
      <c r="M390" s="13" t="str">
        <f t="shared" si="32"/>
        <v>11-Oct-1990</v>
      </c>
      <c r="N390" s="16">
        <v>45085</v>
      </c>
      <c r="O390" s="18">
        <f t="shared" si="33"/>
        <v>32</v>
      </c>
    </row>
    <row r="391" spans="1:15" x14ac:dyDescent="0.25">
      <c r="A391" s="12" t="s">
        <v>416</v>
      </c>
      <c r="B391" s="13">
        <v>1985</v>
      </c>
      <c r="C391" s="13" t="s">
        <v>13</v>
      </c>
      <c r="D391" s="13">
        <v>14</v>
      </c>
      <c r="E391" s="13">
        <v>3</v>
      </c>
      <c r="F391" s="20">
        <v>3622.13</v>
      </c>
      <c r="G391" s="13" t="s">
        <v>6</v>
      </c>
      <c r="H391" s="13" t="s">
        <v>11</v>
      </c>
      <c r="I391" s="13" t="s">
        <v>8</v>
      </c>
      <c r="J391" s="12" t="str">
        <f t="shared" si="30"/>
        <v>Jun</v>
      </c>
      <c r="K391" s="13">
        <f t="shared" si="34"/>
        <v>1985</v>
      </c>
      <c r="L391" s="13" t="str">
        <f t="shared" si="31"/>
        <v>R1013</v>
      </c>
      <c r="M391" s="13" t="str">
        <f t="shared" si="32"/>
        <v>14-Jun-1985</v>
      </c>
      <c r="N391" s="16">
        <v>45085</v>
      </c>
      <c r="O391" s="18">
        <f t="shared" si="33"/>
        <v>37</v>
      </c>
    </row>
    <row r="392" spans="1:15" x14ac:dyDescent="0.25">
      <c r="A392" s="12" t="s">
        <v>417</v>
      </c>
      <c r="B392" s="13">
        <v>1992</v>
      </c>
      <c r="C392" s="13" t="s">
        <v>10</v>
      </c>
      <c r="D392" s="13">
        <v>17</v>
      </c>
      <c r="E392" s="13">
        <v>0</v>
      </c>
      <c r="F392" s="20">
        <v>3645.09</v>
      </c>
      <c r="G392" s="13" t="s">
        <v>11</v>
      </c>
      <c r="H392" s="13" t="s">
        <v>6</v>
      </c>
      <c r="I392" s="13" t="s">
        <v>271</v>
      </c>
      <c r="J392" s="12" t="str">
        <f t="shared" si="30"/>
        <v>Nov</v>
      </c>
      <c r="K392" s="13">
        <f t="shared" si="34"/>
        <v>1992</v>
      </c>
      <c r="L392" s="13" t="str">
        <f t="shared" si="31"/>
        <v>R1014</v>
      </c>
      <c r="M392" s="13" t="str">
        <f t="shared" si="32"/>
        <v>17-Nov-1992</v>
      </c>
      <c r="N392" s="16">
        <v>45085</v>
      </c>
      <c r="O392" s="18">
        <f t="shared" si="33"/>
        <v>30</v>
      </c>
    </row>
    <row r="393" spans="1:15" x14ac:dyDescent="0.25">
      <c r="A393" s="12" t="s">
        <v>418</v>
      </c>
      <c r="B393" s="13">
        <v>1990</v>
      </c>
      <c r="C393" s="13" t="s">
        <v>10</v>
      </c>
      <c r="D393" s="13">
        <v>8</v>
      </c>
      <c r="E393" s="13">
        <v>3</v>
      </c>
      <c r="F393" s="20">
        <v>3653.29</v>
      </c>
      <c r="G393" s="13" t="s">
        <v>6</v>
      </c>
      <c r="H393" s="13" t="s">
        <v>7</v>
      </c>
      <c r="I393" s="13" t="s">
        <v>37</v>
      </c>
      <c r="J393" s="12" t="str">
        <f t="shared" si="30"/>
        <v>Nov</v>
      </c>
      <c r="K393" s="13">
        <f t="shared" si="34"/>
        <v>1990</v>
      </c>
      <c r="L393" s="13" t="str">
        <f t="shared" si="31"/>
        <v>R1011</v>
      </c>
      <c r="M393" s="13" t="str">
        <f t="shared" si="32"/>
        <v>8-Nov-1990</v>
      </c>
      <c r="N393" s="16">
        <v>45085</v>
      </c>
      <c r="O393" s="18">
        <f t="shared" si="33"/>
        <v>32</v>
      </c>
    </row>
    <row r="394" spans="1:15" x14ac:dyDescent="0.25">
      <c r="A394" s="12" t="s">
        <v>419</v>
      </c>
      <c r="B394" s="13">
        <v>1992</v>
      </c>
      <c r="C394" s="13" t="s">
        <v>15</v>
      </c>
      <c r="D394" s="13">
        <v>14</v>
      </c>
      <c r="E394" s="13">
        <v>1</v>
      </c>
      <c r="F394" s="20">
        <v>3659.35</v>
      </c>
      <c r="G394" s="13" t="s">
        <v>7</v>
      </c>
      <c r="H394" s="13" t="s">
        <v>11</v>
      </c>
      <c r="I394" s="13" t="s">
        <v>37</v>
      </c>
      <c r="J394" s="12" t="str">
        <f t="shared" si="30"/>
        <v>Sep</v>
      </c>
      <c r="K394" s="13">
        <f t="shared" si="34"/>
        <v>1992</v>
      </c>
      <c r="L394" s="13" t="str">
        <f t="shared" si="31"/>
        <v>R1011</v>
      </c>
      <c r="M394" s="13" t="str">
        <f t="shared" si="32"/>
        <v>14-Sep-1992</v>
      </c>
      <c r="N394" s="16">
        <v>45085</v>
      </c>
      <c r="O394" s="18">
        <f t="shared" si="33"/>
        <v>30</v>
      </c>
    </row>
    <row r="395" spans="1:15" x14ac:dyDescent="0.25">
      <c r="A395" s="12" t="s">
        <v>420</v>
      </c>
      <c r="B395" s="13">
        <v>1984</v>
      </c>
      <c r="C395" s="13" t="s">
        <v>5</v>
      </c>
      <c r="D395" s="13">
        <v>6</v>
      </c>
      <c r="E395" s="13">
        <v>3</v>
      </c>
      <c r="F395" s="20">
        <v>3678.86</v>
      </c>
      <c r="G395" s="13" t="s">
        <v>6</v>
      </c>
      <c r="H395" s="13" t="s">
        <v>7</v>
      </c>
      <c r="I395" s="13" t="s">
        <v>8</v>
      </c>
      <c r="J395" s="12" t="str">
        <f t="shared" si="30"/>
        <v>Jul</v>
      </c>
      <c r="K395" s="13">
        <f t="shared" si="34"/>
        <v>1984</v>
      </c>
      <c r="L395" s="13" t="str">
        <f t="shared" si="31"/>
        <v>R1013</v>
      </c>
      <c r="M395" s="13" t="str">
        <f t="shared" si="32"/>
        <v>6-Jul-1984</v>
      </c>
      <c r="N395" s="16">
        <v>45085</v>
      </c>
      <c r="O395" s="18">
        <f t="shared" si="33"/>
        <v>38</v>
      </c>
    </row>
    <row r="396" spans="1:15" x14ac:dyDescent="0.25">
      <c r="A396" s="12" t="s">
        <v>421</v>
      </c>
      <c r="B396" s="13">
        <v>2003</v>
      </c>
      <c r="C396" s="13" t="s">
        <v>5</v>
      </c>
      <c r="D396" s="13">
        <v>10</v>
      </c>
      <c r="E396" s="13">
        <v>0</v>
      </c>
      <c r="F396" s="20">
        <v>3688.35</v>
      </c>
      <c r="G396" s="13" t="s">
        <v>6</v>
      </c>
      <c r="H396" s="13" t="s">
        <v>6</v>
      </c>
      <c r="I396" s="13" t="s">
        <v>295</v>
      </c>
      <c r="J396" s="12" t="str">
        <f t="shared" si="30"/>
        <v>Jul</v>
      </c>
      <c r="K396" s="13">
        <f t="shared" si="34"/>
        <v>2003</v>
      </c>
      <c r="L396" s="13" t="str">
        <f t="shared" si="31"/>
        <v>R1021</v>
      </c>
      <c r="M396" s="13" t="str">
        <f t="shared" si="32"/>
        <v>10-Jul-2003</v>
      </c>
      <c r="N396" s="16">
        <v>45085</v>
      </c>
      <c r="O396" s="18">
        <f t="shared" si="33"/>
        <v>19</v>
      </c>
    </row>
    <row r="397" spans="1:15" x14ac:dyDescent="0.25">
      <c r="A397" s="12" t="s">
        <v>422</v>
      </c>
      <c r="B397" s="13">
        <v>1981</v>
      </c>
      <c r="C397" s="13" t="s">
        <v>25</v>
      </c>
      <c r="D397" s="13">
        <v>14</v>
      </c>
      <c r="E397" s="13">
        <v>1</v>
      </c>
      <c r="F397" s="20">
        <v>3688.38</v>
      </c>
      <c r="G397" s="13" t="s">
        <v>6</v>
      </c>
      <c r="H397" s="13" t="s">
        <v>6</v>
      </c>
      <c r="I397" s="13" t="s">
        <v>8</v>
      </c>
      <c r="J397" s="12" t="str">
        <f t="shared" si="30"/>
        <v>Dec</v>
      </c>
      <c r="K397" s="13">
        <f t="shared" si="34"/>
        <v>1981</v>
      </c>
      <c r="L397" s="13" t="str">
        <f t="shared" si="31"/>
        <v>R1013</v>
      </c>
      <c r="M397" s="13" t="str">
        <f t="shared" si="32"/>
        <v>14-Dec-1981</v>
      </c>
      <c r="N397" s="16">
        <v>45085</v>
      </c>
      <c r="O397" s="18">
        <f t="shared" si="33"/>
        <v>41</v>
      </c>
    </row>
    <row r="398" spans="1:15" x14ac:dyDescent="0.25">
      <c r="A398" s="12" t="s">
        <v>423</v>
      </c>
      <c r="B398" s="13">
        <v>1995</v>
      </c>
      <c r="C398" s="13" t="s">
        <v>32</v>
      </c>
      <c r="D398" s="13">
        <v>21</v>
      </c>
      <c r="E398" s="13">
        <v>2</v>
      </c>
      <c r="F398" s="20">
        <v>3693.43</v>
      </c>
      <c r="G398" s="13" t="s">
        <v>6</v>
      </c>
      <c r="H398" s="13" t="s">
        <v>7</v>
      </c>
      <c r="I398" s="13" t="s">
        <v>37</v>
      </c>
      <c r="J398" s="12" t="str">
        <f t="shared" si="30"/>
        <v>Oct</v>
      </c>
      <c r="K398" s="13">
        <f t="shared" si="34"/>
        <v>1995</v>
      </c>
      <c r="L398" s="13" t="str">
        <f t="shared" si="31"/>
        <v>R1011</v>
      </c>
      <c r="M398" s="13" t="str">
        <f t="shared" si="32"/>
        <v>21-Oct-1995</v>
      </c>
      <c r="N398" s="16">
        <v>45085</v>
      </c>
      <c r="O398" s="18">
        <f t="shared" si="33"/>
        <v>27</v>
      </c>
    </row>
    <row r="399" spans="1:15" x14ac:dyDescent="0.25">
      <c r="A399" s="12" t="s">
        <v>424</v>
      </c>
      <c r="B399" s="13">
        <v>1988</v>
      </c>
      <c r="C399" s="13" t="s">
        <v>30</v>
      </c>
      <c r="D399" s="13">
        <v>18</v>
      </c>
      <c r="E399" s="13">
        <v>3</v>
      </c>
      <c r="F399" s="20">
        <v>3699.54</v>
      </c>
      <c r="G399" s="13" t="s">
        <v>6</v>
      </c>
      <c r="H399" s="13" t="s">
        <v>7</v>
      </c>
      <c r="I399" s="13" t="s">
        <v>8</v>
      </c>
      <c r="J399" s="12" t="str">
        <f t="shared" si="30"/>
        <v>Aug</v>
      </c>
      <c r="K399" s="13">
        <f t="shared" si="34"/>
        <v>1988</v>
      </c>
      <c r="L399" s="13" t="str">
        <f t="shared" si="31"/>
        <v>R1013</v>
      </c>
      <c r="M399" s="13" t="str">
        <f t="shared" si="32"/>
        <v>18-Aug-1988</v>
      </c>
      <c r="N399" s="16">
        <v>45085</v>
      </c>
      <c r="O399" s="18">
        <f t="shared" si="33"/>
        <v>34</v>
      </c>
    </row>
    <row r="400" spans="1:15" x14ac:dyDescent="0.25">
      <c r="A400" s="12" t="s">
        <v>425</v>
      </c>
      <c r="B400" s="13">
        <v>1989</v>
      </c>
      <c r="C400" s="13" t="s">
        <v>25</v>
      </c>
      <c r="D400" s="13">
        <v>2</v>
      </c>
      <c r="E400" s="13">
        <v>0</v>
      </c>
      <c r="F400" s="20">
        <v>3704.35</v>
      </c>
      <c r="G400" s="13" t="s">
        <v>6</v>
      </c>
      <c r="H400" s="13" t="s">
        <v>6</v>
      </c>
      <c r="I400" s="13" t="s">
        <v>8</v>
      </c>
      <c r="J400" s="12" t="str">
        <f t="shared" si="30"/>
        <v>Dec</v>
      </c>
      <c r="K400" s="13">
        <f t="shared" si="34"/>
        <v>1989</v>
      </c>
      <c r="L400" s="13" t="str">
        <f t="shared" si="31"/>
        <v>R1013</v>
      </c>
      <c r="M400" s="13" t="str">
        <f t="shared" si="32"/>
        <v>2-Dec-1989</v>
      </c>
      <c r="N400" s="16">
        <v>45085</v>
      </c>
      <c r="O400" s="18">
        <f t="shared" si="33"/>
        <v>33</v>
      </c>
    </row>
    <row r="401" spans="1:15" x14ac:dyDescent="0.25">
      <c r="A401" s="12" t="s">
        <v>426</v>
      </c>
      <c r="B401" s="13">
        <v>2004</v>
      </c>
      <c r="C401" s="13" t="s">
        <v>10</v>
      </c>
      <c r="D401" s="13">
        <v>5</v>
      </c>
      <c r="E401" s="13">
        <v>0</v>
      </c>
      <c r="F401" s="20">
        <v>3722.23</v>
      </c>
      <c r="G401" s="13" t="s">
        <v>6</v>
      </c>
      <c r="H401" s="13" t="s">
        <v>6</v>
      </c>
      <c r="I401" s="13" t="s">
        <v>195</v>
      </c>
      <c r="J401" s="12" t="str">
        <f t="shared" si="30"/>
        <v>Nov</v>
      </c>
      <c r="K401" s="13">
        <f t="shared" si="34"/>
        <v>2004</v>
      </c>
      <c r="L401" s="13" t="str">
        <f t="shared" si="31"/>
        <v>R1025</v>
      </c>
      <c r="M401" s="13" t="str">
        <f t="shared" si="32"/>
        <v>5-Nov-2004</v>
      </c>
      <c r="N401" s="16">
        <v>45085</v>
      </c>
      <c r="O401" s="18">
        <f t="shared" si="33"/>
        <v>18</v>
      </c>
    </row>
    <row r="402" spans="1:15" x14ac:dyDescent="0.25">
      <c r="A402" s="12" t="s">
        <v>427</v>
      </c>
      <c r="B402" s="13">
        <v>1986</v>
      </c>
      <c r="C402" s="13" t="s">
        <v>25</v>
      </c>
      <c r="D402" s="13">
        <v>1</v>
      </c>
      <c r="E402" s="13">
        <v>3</v>
      </c>
      <c r="F402" s="20">
        <v>3731.6</v>
      </c>
      <c r="G402" s="13" t="s">
        <v>6</v>
      </c>
      <c r="H402" s="13" t="s">
        <v>6</v>
      </c>
      <c r="I402" s="13" t="s">
        <v>8</v>
      </c>
      <c r="J402" s="12" t="str">
        <f t="shared" si="30"/>
        <v>Dec</v>
      </c>
      <c r="K402" s="13">
        <f t="shared" si="34"/>
        <v>1986</v>
      </c>
      <c r="L402" s="13" t="str">
        <f t="shared" si="31"/>
        <v>R1013</v>
      </c>
      <c r="M402" s="13" t="str">
        <f t="shared" si="32"/>
        <v>1-Dec-1986</v>
      </c>
      <c r="N402" s="16">
        <v>45085</v>
      </c>
      <c r="O402" s="18">
        <f t="shared" si="33"/>
        <v>36</v>
      </c>
    </row>
    <row r="403" spans="1:15" x14ac:dyDescent="0.25">
      <c r="A403" s="12" t="s">
        <v>428</v>
      </c>
      <c r="B403" s="13">
        <v>1994</v>
      </c>
      <c r="C403" s="13" t="s">
        <v>30</v>
      </c>
      <c r="D403" s="13">
        <v>22</v>
      </c>
      <c r="E403" s="13">
        <v>0</v>
      </c>
      <c r="F403" s="20">
        <v>3732.63</v>
      </c>
      <c r="G403" s="13" t="s">
        <v>6</v>
      </c>
      <c r="H403" s="13" t="s">
        <v>7</v>
      </c>
      <c r="I403" s="13" t="s">
        <v>242</v>
      </c>
      <c r="J403" s="12" t="str">
        <f t="shared" si="30"/>
        <v>Aug</v>
      </c>
      <c r="K403" s="13">
        <f t="shared" si="34"/>
        <v>1994</v>
      </c>
      <c r="L403" s="13" t="str">
        <f t="shared" si="31"/>
        <v>R1024</v>
      </c>
      <c r="M403" s="13" t="str">
        <f t="shared" si="32"/>
        <v>22-Aug-1994</v>
      </c>
      <c r="N403" s="16">
        <v>45085</v>
      </c>
      <c r="O403" s="18">
        <f t="shared" si="33"/>
        <v>28</v>
      </c>
    </row>
    <row r="404" spans="1:15" x14ac:dyDescent="0.25">
      <c r="A404" s="12" t="s">
        <v>429</v>
      </c>
      <c r="B404" s="13">
        <v>1993</v>
      </c>
      <c r="C404" s="13" t="s">
        <v>13</v>
      </c>
      <c r="D404" s="13">
        <v>22</v>
      </c>
      <c r="E404" s="13">
        <v>0</v>
      </c>
      <c r="F404" s="20">
        <v>3736.46</v>
      </c>
      <c r="G404" s="13" t="s">
        <v>6</v>
      </c>
      <c r="H404" s="13" t="s">
        <v>6</v>
      </c>
      <c r="I404" s="13" t="s">
        <v>18</v>
      </c>
      <c r="J404" s="12" t="str">
        <f t="shared" si="30"/>
        <v>Jun</v>
      </c>
      <c r="K404" s="13">
        <f t="shared" si="34"/>
        <v>1993</v>
      </c>
      <c r="L404" s="13" t="str">
        <f t="shared" si="31"/>
        <v>R1012</v>
      </c>
      <c r="M404" s="13" t="str">
        <f t="shared" si="32"/>
        <v>22-Jun-1993</v>
      </c>
      <c r="N404" s="16">
        <v>45085</v>
      </c>
      <c r="O404" s="18">
        <f t="shared" si="33"/>
        <v>29</v>
      </c>
    </row>
    <row r="405" spans="1:15" x14ac:dyDescent="0.25">
      <c r="A405" s="12" t="s">
        <v>430</v>
      </c>
      <c r="B405" s="13">
        <v>1986</v>
      </c>
      <c r="C405" s="13" t="s">
        <v>15</v>
      </c>
      <c r="D405" s="13">
        <v>9</v>
      </c>
      <c r="E405" s="13">
        <v>3</v>
      </c>
      <c r="F405" s="20">
        <v>3748.56</v>
      </c>
      <c r="G405" s="13" t="s">
        <v>6</v>
      </c>
      <c r="H405" s="13" t="s">
        <v>6</v>
      </c>
      <c r="I405" s="13" t="s">
        <v>8</v>
      </c>
      <c r="J405" s="12" t="str">
        <f t="shared" si="30"/>
        <v>Sep</v>
      </c>
      <c r="K405" s="13">
        <f t="shared" si="34"/>
        <v>1986</v>
      </c>
      <c r="L405" s="13" t="str">
        <f t="shared" si="31"/>
        <v>R1013</v>
      </c>
      <c r="M405" s="13" t="str">
        <f t="shared" si="32"/>
        <v>9-Sep-1986</v>
      </c>
      <c r="N405" s="16">
        <v>45085</v>
      </c>
      <c r="O405" s="18">
        <f t="shared" si="33"/>
        <v>36</v>
      </c>
    </row>
    <row r="406" spans="1:15" x14ac:dyDescent="0.25">
      <c r="A406" s="12" t="s">
        <v>431</v>
      </c>
      <c r="B406" s="13">
        <v>1991</v>
      </c>
      <c r="C406" s="13" t="s">
        <v>32</v>
      </c>
      <c r="D406" s="13">
        <v>28</v>
      </c>
      <c r="E406" s="13">
        <v>0</v>
      </c>
      <c r="F406" s="20">
        <v>3756.62</v>
      </c>
      <c r="G406" s="13" t="s">
        <v>6</v>
      </c>
      <c r="H406" s="13" t="s">
        <v>6</v>
      </c>
      <c r="I406" s="13" t="s">
        <v>8</v>
      </c>
      <c r="J406" s="12" t="str">
        <f t="shared" si="30"/>
        <v>Oct</v>
      </c>
      <c r="K406" s="13">
        <f t="shared" si="34"/>
        <v>1991</v>
      </c>
      <c r="L406" s="13" t="str">
        <f t="shared" si="31"/>
        <v>R1013</v>
      </c>
      <c r="M406" s="13" t="str">
        <f t="shared" si="32"/>
        <v>28-Oct-1991</v>
      </c>
      <c r="N406" s="16">
        <v>45085</v>
      </c>
      <c r="O406" s="18">
        <f t="shared" si="33"/>
        <v>31</v>
      </c>
    </row>
    <row r="407" spans="1:15" x14ac:dyDescent="0.25">
      <c r="A407" s="12" t="s">
        <v>432</v>
      </c>
      <c r="B407" s="13">
        <v>1991</v>
      </c>
      <c r="C407" s="13" t="s">
        <v>30</v>
      </c>
      <c r="D407" s="13">
        <v>25</v>
      </c>
      <c r="E407" s="13">
        <v>0</v>
      </c>
      <c r="F407" s="20">
        <v>3757.84</v>
      </c>
      <c r="G407" s="13" t="s">
        <v>6</v>
      </c>
      <c r="H407" s="13" t="s">
        <v>11</v>
      </c>
      <c r="I407" s="13" t="s">
        <v>8</v>
      </c>
      <c r="J407" s="12" t="str">
        <f t="shared" si="30"/>
        <v>Aug</v>
      </c>
      <c r="K407" s="13">
        <f t="shared" si="34"/>
        <v>1991</v>
      </c>
      <c r="L407" s="13" t="str">
        <f t="shared" si="31"/>
        <v>R1013</v>
      </c>
      <c r="M407" s="13" t="str">
        <f t="shared" si="32"/>
        <v>25-Aug-1991</v>
      </c>
      <c r="N407" s="16">
        <v>45085</v>
      </c>
      <c r="O407" s="18">
        <f t="shared" si="33"/>
        <v>31</v>
      </c>
    </row>
    <row r="408" spans="1:15" x14ac:dyDescent="0.25">
      <c r="A408" s="12" t="s">
        <v>433</v>
      </c>
      <c r="B408" s="13">
        <v>1991</v>
      </c>
      <c r="C408" s="13" t="s">
        <v>32</v>
      </c>
      <c r="D408" s="13">
        <v>24</v>
      </c>
      <c r="E408" s="13">
        <v>0</v>
      </c>
      <c r="F408" s="20">
        <v>3761.29</v>
      </c>
      <c r="G408" s="13" t="s">
        <v>6</v>
      </c>
      <c r="H408" s="13" t="s">
        <v>7</v>
      </c>
      <c r="I408" s="13" t="s">
        <v>37</v>
      </c>
      <c r="J408" s="12" t="str">
        <f t="shared" si="30"/>
        <v>Oct</v>
      </c>
      <c r="K408" s="13">
        <f t="shared" si="34"/>
        <v>1991</v>
      </c>
      <c r="L408" s="13" t="str">
        <f t="shared" si="31"/>
        <v>R1011</v>
      </c>
      <c r="M408" s="13" t="str">
        <f t="shared" si="32"/>
        <v>24-Oct-1991</v>
      </c>
      <c r="N408" s="16">
        <v>45085</v>
      </c>
      <c r="O408" s="18">
        <f t="shared" si="33"/>
        <v>31</v>
      </c>
    </row>
    <row r="409" spans="1:15" x14ac:dyDescent="0.25">
      <c r="A409" s="12" t="s">
        <v>434</v>
      </c>
      <c r="B409" s="13">
        <v>1994</v>
      </c>
      <c r="C409" s="13" t="s">
        <v>10</v>
      </c>
      <c r="D409" s="13">
        <v>21</v>
      </c>
      <c r="E409" s="13">
        <v>1</v>
      </c>
      <c r="F409" s="20">
        <v>3766.88</v>
      </c>
      <c r="G409" s="13" t="s">
        <v>6</v>
      </c>
      <c r="H409" s="13" t="s">
        <v>11</v>
      </c>
      <c r="I409" s="13" t="s">
        <v>8</v>
      </c>
      <c r="J409" s="12" t="str">
        <f t="shared" si="30"/>
        <v>Nov</v>
      </c>
      <c r="K409" s="13">
        <f t="shared" si="34"/>
        <v>1994</v>
      </c>
      <c r="L409" s="13" t="str">
        <f t="shared" si="31"/>
        <v>R1013</v>
      </c>
      <c r="M409" s="13" t="str">
        <f t="shared" si="32"/>
        <v>21-Nov-1994</v>
      </c>
      <c r="N409" s="16">
        <v>45085</v>
      </c>
      <c r="O409" s="18">
        <f t="shared" si="33"/>
        <v>28</v>
      </c>
    </row>
    <row r="410" spans="1:15" x14ac:dyDescent="0.25">
      <c r="A410" s="12" t="s">
        <v>435</v>
      </c>
      <c r="B410" s="13">
        <v>1987</v>
      </c>
      <c r="C410" s="13" t="s">
        <v>32</v>
      </c>
      <c r="D410" s="13">
        <v>24</v>
      </c>
      <c r="E410" s="13">
        <v>3</v>
      </c>
      <c r="F410" s="20">
        <v>3773.23</v>
      </c>
      <c r="G410" s="13" t="s">
        <v>6</v>
      </c>
      <c r="H410" s="13" t="s">
        <v>7</v>
      </c>
      <c r="I410" s="13" t="s">
        <v>8</v>
      </c>
      <c r="J410" s="12" t="str">
        <f t="shared" si="30"/>
        <v>Oct</v>
      </c>
      <c r="K410" s="13">
        <f t="shared" si="34"/>
        <v>1987</v>
      </c>
      <c r="L410" s="13" t="str">
        <f t="shared" si="31"/>
        <v>R1013</v>
      </c>
      <c r="M410" s="13" t="str">
        <f t="shared" si="32"/>
        <v>24-Oct-1987</v>
      </c>
      <c r="N410" s="16">
        <v>45085</v>
      </c>
      <c r="O410" s="18">
        <f t="shared" si="33"/>
        <v>35</v>
      </c>
    </row>
    <row r="411" spans="1:15" x14ac:dyDescent="0.25">
      <c r="A411" s="12" t="s">
        <v>436</v>
      </c>
      <c r="B411" s="13">
        <v>1981</v>
      </c>
      <c r="C411" s="13" t="s">
        <v>25</v>
      </c>
      <c r="D411" s="13">
        <v>13</v>
      </c>
      <c r="E411" s="13">
        <v>1</v>
      </c>
      <c r="F411" s="20">
        <v>3785.77</v>
      </c>
      <c r="G411" s="13" t="s">
        <v>6</v>
      </c>
      <c r="H411" s="13" t="s">
        <v>11</v>
      </c>
      <c r="I411" s="13" t="s">
        <v>8</v>
      </c>
      <c r="J411" s="12" t="str">
        <f t="shared" si="30"/>
        <v>Dec</v>
      </c>
      <c r="K411" s="13">
        <f t="shared" si="34"/>
        <v>1981</v>
      </c>
      <c r="L411" s="13" t="str">
        <f t="shared" si="31"/>
        <v>R1013</v>
      </c>
      <c r="M411" s="13" t="str">
        <f t="shared" si="32"/>
        <v>13-Dec-1981</v>
      </c>
      <c r="N411" s="16">
        <v>45085</v>
      </c>
      <c r="O411" s="18">
        <f t="shared" si="33"/>
        <v>41</v>
      </c>
    </row>
    <row r="412" spans="1:15" x14ac:dyDescent="0.25">
      <c r="A412" s="12" t="s">
        <v>437</v>
      </c>
      <c r="B412" s="13">
        <v>1988</v>
      </c>
      <c r="C412" s="13" t="s">
        <v>30</v>
      </c>
      <c r="D412" s="13">
        <v>28</v>
      </c>
      <c r="E412" s="13">
        <v>3</v>
      </c>
      <c r="F412" s="20">
        <v>3793.55</v>
      </c>
      <c r="G412" s="13" t="s">
        <v>6</v>
      </c>
      <c r="H412" s="13" t="s">
        <v>7</v>
      </c>
      <c r="I412" s="13" t="s">
        <v>8</v>
      </c>
      <c r="J412" s="12" t="str">
        <f t="shared" si="30"/>
        <v>Aug</v>
      </c>
      <c r="K412" s="13">
        <f t="shared" si="34"/>
        <v>1988</v>
      </c>
      <c r="L412" s="13" t="str">
        <f t="shared" si="31"/>
        <v>R1013</v>
      </c>
      <c r="M412" s="13" t="str">
        <f t="shared" si="32"/>
        <v>28-Aug-1988</v>
      </c>
      <c r="N412" s="16">
        <v>45085</v>
      </c>
      <c r="O412" s="18">
        <f t="shared" si="33"/>
        <v>34</v>
      </c>
    </row>
    <row r="413" spans="1:15" x14ac:dyDescent="0.25">
      <c r="A413" s="12" t="s">
        <v>438</v>
      </c>
      <c r="B413" s="13">
        <v>1999</v>
      </c>
      <c r="C413" s="13" t="s">
        <v>13</v>
      </c>
      <c r="D413" s="13">
        <v>24</v>
      </c>
      <c r="E413" s="13">
        <v>0</v>
      </c>
      <c r="F413" s="20">
        <v>3796.36</v>
      </c>
      <c r="G413" s="13" t="s">
        <v>6</v>
      </c>
      <c r="H413" s="13" t="s">
        <v>7</v>
      </c>
      <c r="I413" s="13" t="s">
        <v>18</v>
      </c>
      <c r="J413" s="12" t="str">
        <f t="shared" si="30"/>
        <v>Jun</v>
      </c>
      <c r="K413" s="13">
        <f t="shared" si="34"/>
        <v>1999</v>
      </c>
      <c r="L413" s="13" t="str">
        <f t="shared" si="31"/>
        <v>R1012</v>
      </c>
      <c r="M413" s="13" t="str">
        <f t="shared" si="32"/>
        <v>24-Jun-1999</v>
      </c>
      <c r="N413" s="16">
        <v>45085</v>
      </c>
      <c r="O413" s="18">
        <f t="shared" si="33"/>
        <v>23</v>
      </c>
    </row>
    <row r="414" spans="1:15" x14ac:dyDescent="0.25">
      <c r="A414" s="12" t="s">
        <v>439</v>
      </c>
      <c r="B414" s="13">
        <v>1981</v>
      </c>
      <c r="C414" s="13" t="s">
        <v>15</v>
      </c>
      <c r="D414" s="13">
        <v>29</v>
      </c>
      <c r="E414" s="13">
        <v>1</v>
      </c>
      <c r="F414" s="20">
        <v>3797.2</v>
      </c>
      <c r="G414" s="13" t="s">
        <v>6</v>
      </c>
      <c r="H414" s="13" t="s">
        <v>7</v>
      </c>
      <c r="I414" s="13" t="s">
        <v>18</v>
      </c>
      <c r="J414" s="12" t="str">
        <f t="shared" si="30"/>
        <v>Sep</v>
      </c>
      <c r="K414" s="13">
        <f t="shared" si="34"/>
        <v>1981</v>
      </c>
      <c r="L414" s="13" t="str">
        <f t="shared" si="31"/>
        <v>R1012</v>
      </c>
      <c r="M414" s="13" t="str">
        <f t="shared" si="32"/>
        <v>29-Sep-1981</v>
      </c>
      <c r="N414" s="16">
        <v>45085</v>
      </c>
      <c r="O414" s="18">
        <f t="shared" si="33"/>
        <v>41</v>
      </c>
    </row>
    <row r="415" spans="1:15" x14ac:dyDescent="0.25">
      <c r="A415" s="12" t="s">
        <v>440</v>
      </c>
      <c r="B415" s="13">
        <v>1994</v>
      </c>
      <c r="C415" s="13" t="s">
        <v>30</v>
      </c>
      <c r="D415" s="13">
        <v>12</v>
      </c>
      <c r="E415" s="13">
        <v>2</v>
      </c>
      <c r="F415" s="20">
        <v>3847.67</v>
      </c>
      <c r="G415" s="13" t="s">
        <v>7</v>
      </c>
      <c r="H415" s="13" t="s">
        <v>6</v>
      </c>
      <c r="I415" s="13" t="s">
        <v>37</v>
      </c>
      <c r="J415" s="12" t="str">
        <f t="shared" si="30"/>
        <v>Aug</v>
      </c>
      <c r="K415" s="13">
        <f t="shared" si="34"/>
        <v>1994</v>
      </c>
      <c r="L415" s="13" t="str">
        <f t="shared" si="31"/>
        <v>R1011</v>
      </c>
      <c r="M415" s="13" t="str">
        <f t="shared" si="32"/>
        <v>12-Aug-1994</v>
      </c>
      <c r="N415" s="16">
        <v>45085</v>
      </c>
      <c r="O415" s="18">
        <f t="shared" si="33"/>
        <v>28</v>
      </c>
    </row>
    <row r="416" spans="1:15" x14ac:dyDescent="0.25">
      <c r="A416" s="12" t="s">
        <v>441</v>
      </c>
      <c r="B416" s="13">
        <v>1991</v>
      </c>
      <c r="C416" s="13" t="s">
        <v>30</v>
      </c>
      <c r="D416" s="13">
        <v>19</v>
      </c>
      <c r="E416" s="13">
        <v>0</v>
      </c>
      <c r="F416" s="20">
        <v>3857.76</v>
      </c>
      <c r="G416" s="13" t="s">
        <v>7</v>
      </c>
      <c r="H416" s="13" t="s">
        <v>11</v>
      </c>
      <c r="I416" s="13" t="s">
        <v>163</v>
      </c>
      <c r="J416" s="12" t="str">
        <f t="shared" si="30"/>
        <v>Aug</v>
      </c>
      <c r="K416" s="13">
        <f t="shared" si="34"/>
        <v>1991</v>
      </c>
      <c r="L416" s="13" t="str">
        <f t="shared" si="31"/>
        <v>R1016</v>
      </c>
      <c r="M416" s="13" t="str">
        <f t="shared" si="32"/>
        <v>19-Aug-1991</v>
      </c>
      <c r="N416" s="16">
        <v>45085</v>
      </c>
      <c r="O416" s="18">
        <f t="shared" si="33"/>
        <v>31</v>
      </c>
    </row>
    <row r="417" spans="1:15" x14ac:dyDescent="0.25">
      <c r="A417" s="12" t="s">
        <v>442</v>
      </c>
      <c r="B417" s="13">
        <v>2001</v>
      </c>
      <c r="C417" s="13" t="s">
        <v>13</v>
      </c>
      <c r="D417" s="13">
        <v>6</v>
      </c>
      <c r="E417" s="13">
        <v>0</v>
      </c>
      <c r="F417" s="20">
        <v>3858.51</v>
      </c>
      <c r="G417" s="13" t="s">
        <v>6</v>
      </c>
      <c r="H417" s="13" t="s">
        <v>7</v>
      </c>
      <c r="I417" s="13" t="s">
        <v>195</v>
      </c>
      <c r="J417" s="12" t="str">
        <f t="shared" si="30"/>
        <v>Jun</v>
      </c>
      <c r="K417" s="13">
        <f t="shared" si="34"/>
        <v>2001</v>
      </c>
      <c r="L417" s="13" t="str">
        <f t="shared" si="31"/>
        <v>R1025</v>
      </c>
      <c r="M417" s="13" t="str">
        <f t="shared" si="32"/>
        <v>6-Jun-2001</v>
      </c>
      <c r="N417" s="16">
        <v>45085</v>
      </c>
      <c r="O417" s="18">
        <f t="shared" si="33"/>
        <v>22</v>
      </c>
    </row>
    <row r="418" spans="1:15" x14ac:dyDescent="0.25">
      <c r="A418" s="12" t="s">
        <v>443</v>
      </c>
      <c r="B418" s="13">
        <v>2001</v>
      </c>
      <c r="C418" s="13" t="s">
        <v>32</v>
      </c>
      <c r="D418" s="13">
        <v>18</v>
      </c>
      <c r="E418" s="13">
        <v>3</v>
      </c>
      <c r="F418" s="20">
        <v>3861.21</v>
      </c>
      <c r="G418" s="13" t="s">
        <v>6</v>
      </c>
      <c r="H418" s="13" t="s">
        <v>6</v>
      </c>
      <c r="I418" s="13" t="s">
        <v>163</v>
      </c>
      <c r="J418" s="12" t="str">
        <f t="shared" si="30"/>
        <v>Oct</v>
      </c>
      <c r="K418" s="13">
        <f t="shared" si="34"/>
        <v>2001</v>
      </c>
      <c r="L418" s="13" t="str">
        <f t="shared" si="31"/>
        <v>R1016</v>
      </c>
      <c r="M418" s="13" t="str">
        <f t="shared" si="32"/>
        <v>18-Oct-2001</v>
      </c>
      <c r="N418" s="16">
        <v>45085</v>
      </c>
      <c r="O418" s="18">
        <f t="shared" si="33"/>
        <v>21</v>
      </c>
    </row>
    <row r="419" spans="1:15" x14ac:dyDescent="0.25">
      <c r="A419" s="12" t="s">
        <v>444</v>
      </c>
      <c r="B419" s="13">
        <v>1990</v>
      </c>
      <c r="C419" s="13" t="s">
        <v>13</v>
      </c>
      <c r="D419" s="13">
        <v>24</v>
      </c>
      <c r="E419" s="13">
        <v>0</v>
      </c>
      <c r="F419" s="20">
        <v>3866.86</v>
      </c>
      <c r="G419" s="13" t="s">
        <v>11</v>
      </c>
      <c r="H419" s="13" t="s">
        <v>11</v>
      </c>
      <c r="I419" s="13" t="s">
        <v>18</v>
      </c>
      <c r="J419" s="12" t="str">
        <f t="shared" si="30"/>
        <v>Jun</v>
      </c>
      <c r="K419" s="13">
        <f t="shared" si="34"/>
        <v>1990</v>
      </c>
      <c r="L419" s="13" t="str">
        <f t="shared" si="31"/>
        <v>R1012</v>
      </c>
      <c r="M419" s="13" t="str">
        <f t="shared" si="32"/>
        <v>24-Jun-1990</v>
      </c>
      <c r="N419" s="16">
        <v>45085</v>
      </c>
      <c r="O419" s="18">
        <f t="shared" si="33"/>
        <v>32</v>
      </c>
    </row>
    <row r="420" spans="1:15" x14ac:dyDescent="0.25">
      <c r="A420" s="12" t="s">
        <v>445</v>
      </c>
      <c r="B420" s="13">
        <v>1991</v>
      </c>
      <c r="C420" s="13" t="s">
        <v>5</v>
      </c>
      <c r="D420" s="13">
        <v>25</v>
      </c>
      <c r="E420" s="13">
        <v>1</v>
      </c>
      <c r="F420" s="20">
        <v>3875.73</v>
      </c>
      <c r="G420" s="13" t="s">
        <v>6</v>
      </c>
      <c r="H420" s="13" t="s">
        <v>7</v>
      </c>
      <c r="I420" s="13" t="s">
        <v>8</v>
      </c>
      <c r="J420" s="12" t="str">
        <f t="shared" si="30"/>
        <v>Jul</v>
      </c>
      <c r="K420" s="13">
        <f t="shared" si="34"/>
        <v>1991</v>
      </c>
      <c r="L420" s="13" t="str">
        <f t="shared" si="31"/>
        <v>R1013</v>
      </c>
      <c r="M420" s="13" t="str">
        <f t="shared" si="32"/>
        <v>25-Jul-1991</v>
      </c>
      <c r="N420" s="16">
        <v>45085</v>
      </c>
      <c r="O420" s="18">
        <f t="shared" si="33"/>
        <v>31</v>
      </c>
    </row>
    <row r="421" spans="1:15" x14ac:dyDescent="0.25">
      <c r="A421" s="12" t="s">
        <v>446</v>
      </c>
      <c r="B421" s="13">
        <v>1996</v>
      </c>
      <c r="C421" s="13" t="s">
        <v>32</v>
      </c>
      <c r="D421" s="13">
        <v>23</v>
      </c>
      <c r="E421" s="13">
        <v>2</v>
      </c>
      <c r="F421" s="20">
        <v>3877.3</v>
      </c>
      <c r="G421" s="13" t="s">
        <v>11</v>
      </c>
      <c r="H421" s="13" t="s">
        <v>7</v>
      </c>
      <c r="I421" s="13" t="s">
        <v>18</v>
      </c>
      <c r="J421" s="12" t="str">
        <f t="shared" si="30"/>
        <v>Oct</v>
      </c>
      <c r="K421" s="13">
        <f t="shared" si="34"/>
        <v>1996</v>
      </c>
      <c r="L421" s="13" t="str">
        <f t="shared" si="31"/>
        <v>R1012</v>
      </c>
      <c r="M421" s="13" t="str">
        <f t="shared" si="32"/>
        <v>23-Oct-1996</v>
      </c>
      <c r="N421" s="16">
        <v>45085</v>
      </c>
      <c r="O421" s="18">
        <f t="shared" si="33"/>
        <v>26</v>
      </c>
    </row>
    <row r="422" spans="1:15" x14ac:dyDescent="0.25">
      <c r="A422" s="12" t="s">
        <v>447</v>
      </c>
      <c r="B422" s="13">
        <v>2004</v>
      </c>
      <c r="C422" s="13" t="s">
        <v>5</v>
      </c>
      <c r="D422" s="13">
        <v>13</v>
      </c>
      <c r="E422" s="13">
        <v>0</v>
      </c>
      <c r="F422" s="20">
        <v>3889.2</v>
      </c>
      <c r="G422" s="13" t="s">
        <v>6</v>
      </c>
      <c r="H422" s="13" t="s">
        <v>6</v>
      </c>
      <c r="I422" s="13" t="s">
        <v>18</v>
      </c>
      <c r="J422" s="12" t="str">
        <f t="shared" si="30"/>
        <v>Jul</v>
      </c>
      <c r="K422" s="13">
        <f t="shared" si="34"/>
        <v>2004</v>
      </c>
      <c r="L422" s="13" t="str">
        <f t="shared" si="31"/>
        <v>R1012</v>
      </c>
      <c r="M422" s="13" t="str">
        <f t="shared" si="32"/>
        <v>13-Jul-2004</v>
      </c>
      <c r="N422" s="16">
        <v>45085</v>
      </c>
      <c r="O422" s="18">
        <f t="shared" si="33"/>
        <v>18</v>
      </c>
    </row>
    <row r="423" spans="1:15" x14ac:dyDescent="0.25">
      <c r="A423" s="12" t="s">
        <v>448</v>
      </c>
      <c r="B423" s="13">
        <v>1993</v>
      </c>
      <c r="C423" s="13" t="s">
        <v>15</v>
      </c>
      <c r="D423" s="13">
        <v>14</v>
      </c>
      <c r="E423" s="13">
        <v>0</v>
      </c>
      <c r="F423" s="20">
        <v>3898.35</v>
      </c>
      <c r="G423" s="13" t="s">
        <v>6</v>
      </c>
      <c r="H423" s="13" t="s">
        <v>6</v>
      </c>
      <c r="I423" s="13" t="s">
        <v>18</v>
      </c>
      <c r="J423" s="12" t="str">
        <f t="shared" si="30"/>
        <v>Sep</v>
      </c>
      <c r="K423" s="13">
        <f t="shared" si="34"/>
        <v>1993</v>
      </c>
      <c r="L423" s="13" t="str">
        <f t="shared" si="31"/>
        <v>R1012</v>
      </c>
      <c r="M423" s="13" t="str">
        <f t="shared" si="32"/>
        <v>14-Sep-1993</v>
      </c>
      <c r="N423" s="16">
        <v>45085</v>
      </c>
      <c r="O423" s="18">
        <f t="shared" si="33"/>
        <v>29</v>
      </c>
    </row>
    <row r="424" spans="1:15" x14ac:dyDescent="0.25">
      <c r="A424" s="12" t="s">
        <v>449</v>
      </c>
      <c r="B424" s="13">
        <v>1981</v>
      </c>
      <c r="C424" s="13" t="s">
        <v>30</v>
      </c>
      <c r="D424" s="13">
        <v>27</v>
      </c>
      <c r="E424" s="13">
        <v>1</v>
      </c>
      <c r="F424" s="20">
        <v>3902.07</v>
      </c>
      <c r="G424" s="13" t="s">
        <v>6</v>
      </c>
      <c r="H424" s="13" t="s">
        <v>6</v>
      </c>
      <c r="I424" s="13" t="s">
        <v>8</v>
      </c>
      <c r="J424" s="12" t="str">
        <f t="shared" si="30"/>
        <v>Aug</v>
      </c>
      <c r="K424" s="13">
        <f t="shared" si="34"/>
        <v>1981</v>
      </c>
      <c r="L424" s="13" t="str">
        <f t="shared" si="31"/>
        <v>R1013</v>
      </c>
      <c r="M424" s="13" t="str">
        <f t="shared" si="32"/>
        <v>27-Aug-1981</v>
      </c>
      <c r="N424" s="16">
        <v>45085</v>
      </c>
      <c r="O424" s="18">
        <f t="shared" si="33"/>
        <v>41</v>
      </c>
    </row>
    <row r="425" spans="1:15" x14ac:dyDescent="0.25">
      <c r="A425" s="12" t="s">
        <v>450</v>
      </c>
      <c r="B425" s="13">
        <v>1997</v>
      </c>
      <c r="C425" s="13" t="s">
        <v>10</v>
      </c>
      <c r="D425" s="13">
        <v>24</v>
      </c>
      <c r="E425" s="13">
        <v>3</v>
      </c>
      <c r="F425" s="20">
        <v>3906.13</v>
      </c>
      <c r="G425" s="13" t="s">
        <v>7</v>
      </c>
      <c r="H425" s="13" t="s">
        <v>7</v>
      </c>
      <c r="I425" s="13" t="s">
        <v>37</v>
      </c>
      <c r="J425" s="12" t="str">
        <f t="shared" si="30"/>
        <v>Nov</v>
      </c>
      <c r="K425" s="13">
        <f t="shared" si="34"/>
        <v>1997</v>
      </c>
      <c r="L425" s="13" t="str">
        <f t="shared" si="31"/>
        <v>R1011</v>
      </c>
      <c r="M425" s="13" t="str">
        <f t="shared" si="32"/>
        <v>24-Nov-1997</v>
      </c>
      <c r="N425" s="16">
        <v>45085</v>
      </c>
      <c r="O425" s="18">
        <f t="shared" si="33"/>
        <v>25</v>
      </c>
    </row>
    <row r="426" spans="1:15" x14ac:dyDescent="0.25">
      <c r="A426" s="12" t="s">
        <v>451</v>
      </c>
      <c r="B426" s="13">
        <v>1985</v>
      </c>
      <c r="C426" s="13" t="s">
        <v>5</v>
      </c>
      <c r="D426" s="13">
        <v>5</v>
      </c>
      <c r="E426" s="13">
        <v>3</v>
      </c>
      <c r="F426" s="20">
        <v>3910.44</v>
      </c>
      <c r="G426" s="13" t="s">
        <v>6</v>
      </c>
      <c r="H426" s="13" t="s">
        <v>6</v>
      </c>
      <c r="I426" s="13" t="s">
        <v>8</v>
      </c>
      <c r="J426" s="12" t="str">
        <f t="shared" si="30"/>
        <v>Jul</v>
      </c>
      <c r="K426" s="13">
        <f t="shared" si="34"/>
        <v>1985</v>
      </c>
      <c r="L426" s="13" t="str">
        <f t="shared" si="31"/>
        <v>R1013</v>
      </c>
      <c r="M426" s="13" t="str">
        <f t="shared" si="32"/>
        <v>5-Jul-1985</v>
      </c>
      <c r="N426" s="16">
        <v>45085</v>
      </c>
      <c r="O426" s="18">
        <f t="shared" si="33"/>
        <v>37</v>
      </c>
    </row>
    <row r="427" spans="1:15" x14ac:dyDescent="0.25">
      <c r="A427" s="12" t="s">
        <v>452</v>
      </c>
      <c r="B427" s="13">
        <v>2000</v>
      </c>
      <c r="C427" s="13" t="s">
        <v>5</v>
      </c>
      <c r="D427" s="13">
        <v>10</v>
      </c>
      <c r="E427" s="13">
        <v>2</v>
      </c>
      <c r="F427" s="20">
        <v>3925.76</v>
      </c>
      <c r="G427" s="13" t="s">
        <v>6</v>
      </c>
      <c r="H427" s="13" t="s">
        <v>6</v>
      </c>
      <c r="I427" s="13" t="s">
        <v>242</v>
      </c>
      <c r="J427" s="12" t="str">
        <f t="shared" si="30"/>
        <v>Jul</v>
      </c>
      <c r="K427" s="13">
        <f t="shared" si="34"/>
        <v>2000</v>
      </c>
      <c r="L427" s="13" t="str">
        <f t="shared" si="31"/>
        <v>R1024</v>
      </c>
      <c r="M427" s="13" t="str">
        <f t="shared" si="32"/>
        <v>10-Jul-2000</v>
      </c>
      <c r="N427" s="16">
        <v>45085</v>
      </c>
      <c r="O427" s="18">
        <f t="shared" si="33"/>
        <v>22</v>
      </c>
    </row>
    <row r="428" spans="1:15" x14ac:dyDescent="0.25">
      <c r="A428" s="12" t="s">
        <v>453</v>
      </c>
      <c r="B428" s="13">
        <v>2002</v>
      </c>
      <c r="C428" s="13" t="s">
        <v>13</v>
      </c>
      <c r="D428" s="13">
        <v>15</v>
      </c>
      <c r="E428" s="13">
        <v>0</v>
      </c>
      <c r="F428" s="20">
        <v>3931.51</v>
      </c>
      <c r="G428" s="13" t="s">
        <v>6</v>
      </c>
      <c r="H428" s="13" t="s">
        <v>7</v>
      </c>
      <c r="I428" s="13" t="s">
        <v>37</v>
      </c>
      <c r="J428" s="12" t="str">
        <f t="shared" si="30"/>
        <v>Jun</v>
      </c>
      <c r="K428" s="13">
        <f t="shared" si="34"/>
        <v>2002</v>
      </c>
      <c r="L428" s="13" t="str">
        <f t="shared" si="31"/>
        <v>R1011</v>
      </c>
      <c r="M428" s="13" t="str">
        <f t="shared" si="32"/>
        <v>15-Jun-2002</v>
      </c>
      <c r="N428" s="16">
        <v>45085</v>
      </c>
      <c r="O428" s="18">
        <f t="shared" si="33"/>
        <v>20</v>
      </c>
    </row>
    <row r="429" spans="1:15" x14ac:dyDescent="0.25">
      <c r="A429" s="12" t="s">
        <v>454</v>
      </c>
      <c r="B429" s="13">
        <v>1988</v>
      </c>
      <c r="C429" s="13" t="s">
        <v>32</v>
      </c>
      <c r="D429" s="13">
        <v>24</v>
      </c>
      <c r="E429" s="13">
        <v>0</v>
      </c>
      <c r="F429" s="20">
        <v>3935.18</v>
      </c>
      <c r="G429" s="13" t="s">
        <v>7</v>
      </c>
      <c r="H429" s="13" t="s">
        <v>11</v>
      </c>
      <c r="I429" s="13" t="s">
        <v>8</v>
      </c>
      <c r="J429" s="12" t="str">
        <f t="shared" si="30"/>
        <v>Oct</v>
      </c>
      <c r="K429" s="13">
        <f t="shared" si="34"/>
        <v>1988</v>
      </c>
      <c r="L429" s="13" t="str">
        <f t="shared" si="31"/>
        <v>R1013</v>
      </c>
      <c r="M429" s="13" t="str">
        <f t="shared" si="32"/>
        <v>24-Oct-1988</v>
      </c>
      <c r="N429" s="16">
        <v>45085</v>
      </c>
      <c r="O429" s="18">
        <f t="shared" si="33"/>
        <v>34</v>
      </c>
    </row>
    <row r="430" spans="1:15" x14ac:dyDescent="0.25">
      <c r="A430" s="12" t="s">
        <v>455</v>
      </c>
      <c r="B430" s="13">
        <v>1993</v>
      </c>
      <c r="C430" s="13" t="s">
        <v>15</v>
      </c>
      <c r="D430" s="13">
        <v>29</v>
      </c>
      <c r="E430" s="13">
        <v>0</v>
      </c>
      <c r="F430" s="20">
        <v>3943.6</v>
      </c>
      <c r="G430" s="13" t="s">
        <v>6</v>
      </c>
      <c r="H430" s="13" t="s">
        <v>7</v>
      </c>
      <c r="I430" s="13" t="s">
        <v>242</v>
      </c>
      <c r="J430" s="12" t="str">
        <f t="shared" si="30"/>
        <v>Sep</v>
      </c>
      <c r="K430" s="13">
        <f t="shared" si="34"/>
        <v>1993</v>
      </c>
      <c r="L430" s="13" t="str">
        <f t="shared" si="31"/>
        <v>R1024</v>
      </c>
      <c r="M430" s="13" t="str">
        <f t="shared" si="32"/>
        <v>29-Sep-1993</v>
      </c>
      <c r="N430" s="16">
        <v>45085</v>
      </c>
      <c r="O430" s="18">
        <f t="shared" si="33"/>
        <v>29</v>
      </c>
    </row>
    <row r="431" spans="1:15" x14ac:dyDescent="0.25">
      <c r="A431" s="12" t="s">
        <v>456</v>
      </c>
      <c r="B431" s="13">
        <v>1993</v>
      </c>
      <c r="C431" s="13" t="s">
        <v>10</v>
      </c>
      <c r="D431" s="13">
        <v>11</v>
      </c>
      <c r="E431" s="13">
        <v>1</v>
      </c>
      <c r="F431" s="20">
        <v>3947.41</v>
      </c>
      <c r="G431" s="13" t="s">
        <v>6</v>
      </c>
      <c r="H431" s="13" t="s">
        <v>6</v>
      </c>
      <c r="I431" s="13" t="s">
        <v>8</v>
      </c>
      <c r="J431" s="12" t="str">
        <f t="shared" si="30"/>
        <v>Nov</v>
      </c>
      <c r="K431" s="13">
        <f t="shared" si="34"/>
        <v>1993</v>
      </c>
      <c r="L431" s="13" t="str">
        <f t="shared" si="31"/>
        <v>R1013</v>
      </c>
      <c r="M431" s="13" t="str">
        <f t="shared" si="32"/>
        <v>11-Nov-1993</v>
      </c>
      <c r="N431" s="16">
        <v>45085</v>
      </c>
      <c r="O431" s="18">
        <f t="shared" si="33"/>
        <v>29</v>
      </c>
    </row>
    <row r="432" spans="1:15" x14ac:dyDescent="0.25">
      <c r="A432" s="12" t="s">
        <v>457</v>
      </c>
      <c r="B432" s="13">
        <v>1999</v>
      </c>
      <c r="C432" s="13" t="s">
        <v>5</v>
      </c>
      <c r="D432" s="13">
        <v>10</v>
      </c>
      <c r="E432" s="13">
        <v>0</v>
      </c>
      <c r="F432" s="20">
        <v>3955.98</v>
      </c>
      <c r="G432" s="13" t="s">
        <v>6</v>
      </c>
      <c r="H432" s="13" t="s">
        <v>7</v>
      </c>
      <c r="I432" s="13" t="s">
        <v>295</v>
      </c>
      <c r="J432" s="12" t="str">
        <f t="shared" si="30"/>
        <v>Jul</v>
      </c>
      <c r="K432" s="13">
        <f t="shared" si="34"/>
        <v>1999</v>
      </c>
      <c r="L432" s="13" t="str">
        <f t="shared" si="31"/>
        <v>R1021</v>
      </c>
      <c r="M432" s="13" t="str">
        <f t="shared" si="32"/>
        <v>10-Jul-1999</v>
      </c>
      <c r="N432" s="16">
        <v>45085</v>
      </c>
      <c r="O432" s="18">
        <f t="shared" si="33"/>
        <v>23</v>
      </c>
    </row>
    <row r="433" spans="1:15" x14ac:dyDescent="0.25">
      <c r="A433" s="12" t="s">
        <v>458</v>
      </c>
      <c r="B433" s="13">
        <v>1995</v>
      </c>
      <c r="C433" s="13" t="s">
        <v>5</v>
      </c>
      <c r="D433" s="13">
        <v>11</v>
      </c>
      <c r="E433" s="13">
        <v>1</v>
      </c>
      <c r="F433" s="20">
        <v>3956.07</v>
      </c>
      <c r="G433" s="13" t="s">
        <v>6</v>
      </c>
      <c r="H433" s="13" t="s">
        <v>6</v>
      </c>
      <c r="I433" s="13" t="s">
        <v>18</v>
      </c>
      <c r="J433" s="12" t="str">
        <f t="shared" si="30"/>
        <v>Jul</v>
      </c>
      <c r="K433" s="13">
        <f t="shared" si="34"/>
        <v>1995</v>
      </c>
      <c r="L433" s="13" t="str">
        <f t="shared" si="31"/>
        <v>R1012</v>
      </c>
      <c r="M433" s="13" t="str">
        <f t="shared" si="32"/>
        <v>11-Jul-1995</v>
      </c>
      <c r="N433" s="16">
        <v>45085</v>
      </c>
      <c r="O433" s="18">
        <f t="shared" si="33"/>
        <v>27</v>
      </c>
    </row>
    <row r="434" spans="1:15" x14ac:dyDescent="0.25">
      <c r="A434" s="12" t="s">
        <v>459</v>
      </c>
      <c r="B434" s="13">
        <v>1990</v>
      </c>
      <c r="C434" s="13" t="s">
        <v>5</v>
      </c>
      <c r="D434" s="13">
        <v>29</v>
      </c>
      <c r="E434" s="13">
        <v>0</v>
      </c>
      <c r="F434" s="20">
        <v>3972.92</v>
      </c>
      <c r="G434" s="13" t="s">
        <v>6</v>
      </c>
      <c r="H434" s="13" t="s">
        <v>7</v>
      </c>
      <c r="I434" s="13" t="s">
        <v>8</v>
      </c>
      <c r="J434" s="12" t="str">
        <f t="shared" si="30"/>
        <v>Jul</v>
      </c>
      <c r="K434" s="13">
        <f t="shared" si="34"/>
        <v>1990</v>
      </c>
      <c r="L434" s="13" t="str">
        <f t="shared" si="31"/>
        <v>R1013</v>
      </c>
      <c r="M434" s="13" t="str">
        <f t="shared" si="32"/>
        <v>29-Jul-1990</v>
      </c>
      <c r="N434" s="16">
        <v>45085</v>
      </c>
      <c r="O434" s="18">
        <f t="shared" si="33"/>
        <v>32</v>
      </c>
    </row>
    <row r="435" spans="1:15" x14ac:dyDescent="0.25">
      <c r="A435" s="12" t="s">
        <v>460</v>
      </c>
      <c r="B435" s="13">
        <v>1996</v>
      </c>
      <c r="C435" s="13" t="s">
        <v>30</v>
      </c>
      <c r="D435" s="13">
        <v>17</v>
      </c>
      <c r="E435" s="13">
        <v>2</v>
      </c>
      <c r="F435" s="20">
        <v>3981.98</v>
      </c>
      <c r="G435" s="13" t="s">
        <v>6</v>
      </c>
      <c r="H435" s="13" t="s">
        <v>6</v>
      </c>
      <c r="I435" s="13" t="s">
        <v>8</v>
      </c>
      <c r="J435" s="12" t="str">
        <f t="shared" si="30"/>
        <v>Aug</v>
      </c>
      <c r="K435" s="13">
        <f t="shared" si="34"/>
        <v>1996</v>
      </c>
      <c r="L435" s="13" t="str">
        <f t="shared" si="31"/>
        <v>R1013</v>
      </c>
      <c r="M435" s="13" t="str">
        <f t="shared" si="32"/>
        <v>17-Aug-1996</v>
      </c>
      <c r="N435" s="16">
        <v>45085</v>
      </c>
      <c r="O435" s="18">
        <f t="shared" si="33"/>
        <v>26</v>
      </c>
    </row>
    <row r="436" spans="1:15" x14ac:dyDescent="0.25">
      <c r="A436" s="12" t="s">
        <v>461</v>
      </c>
      <c r="B436" s="13">
        <v>1996</v>
      </c>
      <c r="C436" s="13" t="s">
        <v>15</v>
      </c>
      <c r="D436" s="13">
        <v>8</v>
      </c>
      <c r="E436" s="13">
        <v>2</v>
      </c>
      <c r="F436" s="20">
        <v>3987.93</v>
      </c>
      <c r="G436" s="13" t="s">
        <v>6</v>
      </c>
      <c r="H436" s="13" t="s">
        <v>6</v>
      </c>
      <c r="I436" s="13" t="s">
        <v>37</v>
      </c>
      <c r="J436" s="12" t="str">
        <f t="shared" si="30"/>
        <v>Sep</v>
      </c>
      <c r="K436" s="13">
        <f t="shared" si="34"/>
        <v>1996</v>
      </c>
      <c r="L436" s="13" t="str">
        <f t="shared" si="31"/>
        <v>R1011</v>
      </c>
      <c r="M436" s="13" t="str">
        <f t="shared" si="32"/>
        <v>8-Sep-1996</v>
      </c>
      <c r="N436" s="16">
        <v>45085</v>
      </c>
      <c r="O436" s="18">
        <f t="shared" si="33"/>
        <v>26</v>
      </c>
    </row>
    <row r="437" spans="1:15" x14ac:dyDescent="0.25">
      <c r="A437" s="12" t="s">
        <v>462</v>
      </c>
      <c r="B437" s="13">
        <v>1990</v>
      </c>
      <c r="C437" s="13" t="s">
        <v>10</v>
      </c>
      <c r="D437" s="13">
        <v>22</v>
      </c>
      <c r="E437" s="13">
        <v>0</v>
      </c>
      <c r="F437" s="20">
        <v>3989.84</v>
      </c>
      <c r="G437" s="13" t="s">
        <v>6</v>
      </c>
      <c r="H437" s="13" t="s">
        <v>6</v>
      </c>
      <c r="I437" s="13" t="s">
        <v>37</v>
      </c>
      <c r="J437" s="12" t="str">
        <f t="shared" si="30"/>
        <v>Nov</v>
      </c>
      <c r="K437" s="13">
        <f t="shared" si="34"/>
        <v>1990</v>
      </c>
      <c r="L437" s="13" t="str">
        <f t="shared" si="31"/>
        <v>R1011</v>
      </c>
      <c r="M437" s="13" t="str">
        <f t="shared" si="32"/>
        <v>22-Nov-1990</v>
      </c>
      <c r="N437" s="16">
        <v>45085</v>
      </c>
      <c r="O437" s="18">
        <f t="shared" si="33"/>
        <v>32</v>
      </c>
    </row>
    <row r="438" spans="1:15" x14ac:dyDescent="0.25">
      <c r="A438" s="12" t="s">
        <v>463</v>
      </c>
      <c r="B438" s="13">
        <v>1990</v>
      </c>
      <c r="C438" s="13" t="s">
        <v>10</v>
      </c>
      <c r="D438" s="13">
        <v>1</v>
      </c>
      <c r="E438" s="13">
        <v>0</v>
      </c>
      <c r="F438" s="20">
        <v>3994.18</v>
      </c>
      <c r="G438" s="13" t="s">
        <v>6</v>
      </c>
      <c r="H438" s="13" t="s">
        <v>6</v>
      </c>
      <c r="I438" s="13" t="s">
        <v>8</v>
      </c>
      <c r="J438" s="12" t="str">
        <f t="shared" si="30"/>
        <v>Nov</v>
      </c>
      <c r="K438" s="13">
        <f t="shared" si="34"/>
        <v>1990</v>
      </c>
      <c r="L438" s="13" t="str">
        <f t="shared" si="31"/>
        <v>R1013</v>
      </c>
      <c r="M438" s="13" t="str">
        <f t="shared" si="32"/>
        <v>1-Nov-1990</v>
      </c>
      <c r="N438" s="16">
        <v>45085</v>
      </c>
      <c r="O438" s="18">
        <f t="shared" si="33"/>
        <v>32</v>
      </c>
    </row>
    <row r="439" spans="1:15" x14ac:dyDescent="0.25">
      <c r="A439" s="12" t="s">
        <v>464</v>
      </c>
      <c r="B439" s="13">
        <v>1989</v>
      </c>
      <c r="C439" s="13" t="s">
        <v>5</v>
      </c>
      <c r="D439" s="13">
        <v>10</v>
      </c>
      <c r="E439" s="13">
        <v>3</v>
      </c>
      <c r="F439" s="20">
        <v>4002.36</v>
      </c>
      <c r="G439" s="13" t="s">
        <v>6</v>
      </c>
      <c r="H439" s="13" t="s">
        <v>11</v>
      </c>
      <c r="I439" s="13" t="s">
        <v>8</v>
      </c>
      <c r="J439" s="12" t="str">
        <f t="shared" si="30"/>
        <v>Jul</v>
      </c>
      <c r="K439" s="13">
        <f t="shared" si="34"/>
        <v>1989</v>
      </c>
      <c r="L439" s="13" t="str">
        <f t="shared" si="31"/>
        <v>R1013</v>
      </c>
      <c r="M439" s="13" t="str">
        <f t="shared" si="32"/>
        <v>10-Jul-1989</v>
      </c>
      <c r="N439" s="16">
        <v>45085</v>
      </c>
      <c r="O439" s="18">
        <f t="shared" si="33"/>
        <v>33</v>
      </c>
    </row>
    <row r="440" spans="1:15" x14ac:dyDescent="0.25">
      <c r="A440" s="12" t="s">
        <v>465</v>
      </c>
      <c r="B440" s="13">
        <v>2000</v>
      </c>
      <c r="C440" s="13" t="s">
        <v>15</v>
      </c>
      <c r="D440" s="13">
        <v>13</v>
      </c>
      <c r="E440" s="13">
        <v>3</v>
      </c>
      <c r="F440" s="20">
        <v>4005.42</v>
      </c>
      <c r="G440" s="13" t="s">
        <v>6</v>
      </c>
      <c r="H440" s="13" t="s">
        <v>11</v>
      </c>
      <c r="I440" s="13" t="s">
        <v>159</v>
      </c>
      <c r="J440" s="12" t="str">
        <f t="shared" si="30"/>
        <v>Sep</v>
      </c>
      <c r="K440" s="13">
        <f t="shared" si="34"/>
        <v>2000</v>
      </c>
      <c r="L440" s="13" t="str">
        <f t="shared" si="31"/>
        <v>R1015</v>
      </c>
      <c r="M440" s="13" t="str">
        <f t="shared" si="32"/>
        <v>13-Sep-2000</v>
      </c>
      <c r="N440" s="16">
        <v>45085</v>
      </c>
      <c r="O440" s="18">
        <f t="shared" si="33"/>
        <v>22</v>
      </c>
    </row>
    <row r="441" spans="1:15" x14ac:dyDescent="0.25">
      <c r="A441" s="12" t="s">
        <v>466</v>
      </c>
      <c r="B441" s="13">
        <v>1992</v>
      </c>
      <c r="C441" s="13" t="s">
        <v>32</v>
      </c>
      <c r="D441" s="13">
        <v>11</v>
      </c>
      <c r="E441" s="13">
        <v>1</v>
      </c>
      <c r="F441" s="20">
        <v>4032.24</v>
      </c>
      <c r="G441" s="13" t="s">
        <v>7</v>
      </c>
      <c r="H441" s="13" t="s">
        <v>7</v>
      </c>
      <c r="I441" s="13" t="s">
        <v>18</v>
      </c>
      <c r="J441" s="12" t="str">
        <f t="shared" si="30"/>
        <v>Oct</v>
      </c>
      <c r="K441" s="13">
        <f t="shared" si="34"/>
        <v>1992</v>
      </c>
      <c r="L441" s="13" t="str">
        <f t="shared" si="31"/>
        <v>R1012</v>
      </c>
      <c r="M441" s="13" t="str">
        <f t="shared" si="32"/>
        <v>11-Oct-1992</v>
      </c>
      <c r="N441" s="16">
        <v>45085</v>
      </c>
      <c r="O441" s="18">
        <f t="shared" si="33"/>
        <v>30</v>
      </c>
    </row>
    <row r="442" spans="1:15" x14ac:dyDescent="0.25">
      <c r="A442" s="12" t="s">
        <v>467</v>
      </c>
      <c r="B442" s="13">
        <v>1984</v>
      </c>
      <c r="C442" s="13" t="s">
        <v>5</v>
      </c>
      <c r="D442" s="13">
        <v>7</v>
      </c>
      <c r="E442" s="13">
        <v>3</v>
      </c>
      <c r="F442" s="20">
        <v>4038.41</v>
      </c>
      <c r="G442" s="13" t="s">
        <v>6</v>
      </c>
      <c r="H442" s="13" t="s">
        <v>11</v>
      </c>
      <c r="I442" s="13" t="s">
        <v>8</v>
      </c>
      <c r="J442" s="12" t="str">
        <f t="shared" si="30"/>
        <v>Jul</v>
      </c>
      <c r="K442" s="13">
        <f t="shared" si="34"/>
        <v>1984</v>
      </c>
      <c r="L442" s="13" t="str">
        <f t="shared" si="31"/>
        <v>R1013</v>
      </c>
      <c r="M442" s="13" t="str">
        <f t="shared" si="32"/>
        <v>7-Jul-1984</v>
      </c>
      <c r="N442" s="16">
        <v>45085</v>
      </c>
      <c r="O442" s="18">
        <f t="shared" si="33"/>
        <v>38</v>
      </c>
    </row>
    <row r="443" spans="1:15" x14ac:dyDescent="0.25">
      <c r="A443" s="12" t="s">
        <v>468</v>
      </c>
      <c r="B443" s="13">
        <v>1983</v>
      </c>
      <c r="C443" s="13" t="s">
        <v>10</v>
      </c>
      <c r="D443" s="13">
        <v>10</v>
      </c>
      <c r="E443" s="13">
        <v>3</v>
      </c>
      <c r="F443" s="20">
        <v>4039.9</v>
      </c>
      <c r="G443" s="13" t="s">
        <v>6</v>
      </c>
      <c r="H443" s="13" t="s">
        <v>11</v>
      </c>
      <c r="I443" s="13" t="s">
        <v>8</v>
      </c>
      <c r="J443" s="12" t="str">
        <f t="shared" si="30"/>
        <v>Nov</v>
      </c>
      <c r="K443" s="13">
        <f t="shared" si="34"/>
        <v>1983</v>
      </c>
      <c r="L443" s="13" t="str">
        <f t="shared" si="31"/>
        <v>R1013</v>
      </c>
      <c r="M443" s="13" t="str">
        <f t="shared" si="32"/>
        <v>10-Nov-1983</v>
      </c>
      <c r="N443" s="16">
        <v>45085</v>
      </c>
      <c r="O443" s="18">
        <f t="shared" si="33"/>
        <v>39</v>
      </c>
    </row>
    <row r="444" spans="1:15" x14ac:dyDescent="0.25">
      <c r="A444" s="12" t="s">
        <v>469</v>
      </c>
      <c r="B444" s="13">
        <v>1993</v>
      </c>
      <c r="C444" s="13" t="s">
        <v>25</v>
      </c>
      <c r="D444" s="13">
        <v>26</v>
      </c>
      <c r="E444" s="13">
        <v>1</v>
      </c>
      <c r="F444" s="20">
        <v>4040.56</v>
      </c>
      <c r="G444" s="13" t="s">
        <v>7</v>
      </c>
      <c r="H444" s="13" t="s">
        <v>7</v>
      </c>
      <c r="I444" s="13" t="s">
        <v>159</v>
      </c>
      <c r="J444" s="12" t="str">
        <f t="shared" si="30"/>
        <v>Dec</v>
      </c>
      <c r="K444" s="13">
        <f t="shared" si="34"/>
        <v>1993</v>
      </c>
      <c r="L444" s="13" t="str">
        <f t="shared" si="31"/>
        <v>R1015</v>
      </c>
      <c r="M444" s="13" t="str">
        <f t="shared" si="32"/>
        <v>26-Dec-1993</v>
      </c>
      <c r="N444" s="16">
        <v>45085</v>
      </c>
      <c r="O444" s="18">
        <f t="shared" si="33"/>
        <v>29</v>
      </c>
    </row>
    <row r="445" spans="1:15" x14ac:dyDescent="0.25">
      <c r="A445" s="12" t="s">
        <v>470</v>
      </c>
      <c r="B445" s="13">
        <v>1988</v>
      </c>
      <c r="C445" s="13" t="s">
        <v>10</v>
      </c>
      <c r="D445" s="13">
        <v>30</v>
      </c>
      <c r="E445" s="13">
        <v>3</v>
      </c>
      <c r="F445" s="20">
        <v>4047.94</v>
      </c>
      <c r="G445" s="13" t="s">
        <v>6</v>
      </c>
      <c r="H445" s="13" t="s">
        <v>11</v>
      </c>
      <c r="I445" s="13" t="s">
        <v>8</v>
      </c>
      <c r="J445" s="12" t="str">
        <f t="shared" si="30"/>
        <v>Nov</v>
      </c>
      <c r="K445" s="13">
        <f t="shared" si="34"/>
        <v>1988</v>
      </c>
      <c r="L445" s="13" t="str">
        <f t="shared" si="31"/>
        <v>R1013</v>
      </c>
      <c r="M445" s="13" t="str">
        <f t="shared" si="32"/>
        <v>30-Nov-1988</v>
      </c>
      <c r="N445" s="16">
        <v>45085</v>
      </c>
      <c r="O445" s="18">
        <f t="shared" si="33"/>
        <v>34</v>
      </c>
    </row>
    <row r="446" spans="1:15" x14ac:dyDescent="0.25">
      <c r="A446" s="12" t="s">
        <v>471</v>
      </c>
      <c r="B446" s="13">
        <v>1993</v>
      </c>
      <c r="C446" s="13" t="s">
        <v>30</v>
      </c>
      <c r="D446" s="13">
        <v>13</v>
      </c>
      <c r="E446" s="13">
        <v>2</v>
      </c>
      <c r="F446" s="20">
        <v>4058.12</v>
      </c>
      <c r="G446" s="13" t="s">
        <v>6</v>
      </c>
      <c r="H446" s="13" t="s">
        <v>11</v>
      </c>
      <c r="I446" s="13" t="s">
        <v>8</v>
      </c>
      <c r="J446" s="12" t="str">
        <f t="shared" si="30"/>
        <v>Aug</v>
      </c>
      <c r="K446" s="13">
        <f t="shared" si="34"/>
        <v>1993</v>
      </c>
      <c r="L446" s="13" t="str">
        <f t="shared" si="31"/>
        <v>R1013</v>
      </c>
      <c r="M446" s="13" t="str">
        <f t="shared" si="32"/>
        <v>13-Aug-1993</v>
      </c>
      <c r="N446" s="16">
        <v>45085</v>
      </c>
      <c r="O446" s="18">
        <f t="shared" si="33"/>
        <v>29</v>
      </c>
    </row>
    <row r="447" spans="1:15" x14ac:dyDescent="0.25">
      <c r="A447" s="12" t="s">
        <v>472</v>
      </c>
      <c r="B447" s="13">
        <v>1995</v>
      </c>
      <c r="C447" s="13" t="s">
        <v>15</v>
      </c>
      <c r="D447" s="13">
        <v>14</v>
      </c>
      <c r="E447" s="13">
        <v>2</v>
      </c>
      <c r="F447" s="20">
        <v>4058.71</v>
      </c>
      <c r="G447" s="13" t="s">
        <v>7</v>
      </c>
      <c r="H447" s="13" t="s">
        <v>7</v>
      </c>
      <c r="I447" s="13" t="s">
        <v>18</v>
      </c>
      <c r="J447" s="12" t="str">
        <f t="shared" si="30"/>
        <v>Sep</v>
      </c>
      <c r="K447" s="13">
        <f t="shared" si="34"/>
        <v>1995</v>
      </c>
      <c r="L447" s="13" t="str">
        <f t="shared" si="31"/>
        <v>R1012</v>
      </c>
      <c r="M447" s="13" t="str">
        <f t="shared" si="32"/>
        <v>14-Sep-1995</v>
      </c>
      <c r="N447" s="16">
        <v>45085</v>
      </c>
      <c r="O447" s="18">
        <f t="shared" si="33"/>
        <v>27</v>
      </c>
    </row>
    <row r="448" spans="1:15" x14ac:dyDescent="0.25">
      <c r="A448" s="12" t="s">
        <v>473</v>
      </c>
      <c r="B448" s="13">
        <v>1983</v>
      </c>
      <c r="C448" s="13" t="s">
        <v>15</v>
      </c>
      <c r="D448" s="13">
        <v>16</v>
      </c>
      <c r="E448" s="13">
        <v>3</v>
      </c>
      <c r="F448" s="20">
        <v>4070.42</v>
      </c>
      <c r="G448" s="13" t="s">
        <v>6</v>
      </c>
      <c r="H448" s="13" t="s">
        <v>11</v>
      </c>
      <c r="I448" s="13" t="s">
        <v>8</v>
      </c>
      <c r="J448" s="12" t="str">
        <f t="shared" si="30"/>
        <v>Sep</v>
      </c>
      <c r="K448" s="13">
        <f t="shared" si="34"/>
        <v>1983</v>
      </c>
      <c r="L448" s="13" t="str">
        <f t="shared" si="31"/>
        <v>R1013</v>
      </c>
      <c r="M448" s="13" t="str">
        <f t="shared" si="32"/>
        <v>16-Sep-1983</v>
      </c>
      <c r="N448" s="16">
        <v>45085</v>
      </c>
      <c r="O448" s="18">
        <f t="shared" si="33"/>
        <v>39</v>
      </c>
    </row>
    <row r="449" spans="1:15" x14ac:dyDescent="0.25">
      <c r="A449" s="12" t="s">
        <v>474</v>
      </c>
      <c r="B449" s="13">
        <v>2002</v>
      </c>
      <c r="C449" s="13" t="s">
        <v>32</v>
      </c>
      <c r="D449" s="13">
        <v>18</v>
      </c>
      <c r="E449" s="13">
        <v>0</v>
      </c>
      <c r="F449" s="20">
        <v>4070.51</v>
      </c>
      <c r="G449" s="13" t="s">
        <v>6</v>
      </c>
      <c r="H449" s="13" t="s">
        <v>11</v>
      </c>
      <c r="I449" s="13" t="s">
        <v>18</v>
      </c>
      <c r="J449" s="12" t="str">
        <f t="shared" si="30"/>
        <v>Oct</v>
      </c>
      <c r="K449" s="13">
        <f t="shared" si="34"/>
        <v>2002</v>
      </c>
      <c r="L449" s="13" t="str">
        <f t="shared" si="31"/>
        <v>R1012</v>
      </c>
      <c r="M449" s="13" t="str">
        <f t="shared" si="32"/>
        <v>18-Oct-2002</v>
      </c>
      <c r="N449" s="16">
        <v>45085</v>
      </c>
      <c r="O449" s="18">
        <f t="shared" si="33"/>
        <v>20</v>
      </c>
    </row>
    <row r="450" spans="1:15" x14ac:dyDescent="0.25">
      <c r="A450" s="12" t="s">
        <v>475</v>
      </c>
      <c r="B450" s="13">
        <v>1990</v>
      </c>
      <c r="C450" s="13" t="s">
        <v>25</v>
      </c>
      <c r="D450" s="13">
        <v>1</v>
      </c>
      <c r="E450" s="13">
        <v>1</v>
      </c>
      <c r="F450" s="20">
        <v>4074.45</v>
      </c>
      <c r="G450" s="13" t="s">
        <v>7</v>
      </c>
      <c r="H450" s="13" t="s">
        <v>6</v>
      </c>
      <c r="I450" s="13" t="s">
        <v>8</v>
      </c>
      <c r="J450" s="12" t="str">
        <f t="shared" ref="J450:J513" si="35">IF($C450="?","Sep",$C450)</f>
        <v>Dec</v>
      </c>
      <c r="K450" s="13">
        <f t="shared" si="34"/>
        <v>1990</v>
      </c>
      <c r="L450" s="13" t="str">
        <f t="shared" ref="L450:L513" si="36">IF(I450="?","Unknown",I450)</f>
        <v>R1013</v>
      </c>
      <c r="M450" s="13" t="str">
        <f t="shared" ref="M450:M513" si="37">CONCATENATE(D450,"-",J450,"-",K450)</f>
        <v>1-Dec-1990</v>
      </c>
      <c r="N450" s="16">
        <v>45085</v>
      </c>
      <c r="O450" s="18">
        <f t="shared" ref="O450:O513" si="38">DATEDIF(M450,N450,"Y")</f>
        <v>32</v>
      </c>
    </row>
    <row r="451" spans="1:15" x14ac:dyDescent="0.25">
      <c r="A451" s="12" t="s">
        <v>476</v>
      </c>
      <c r="B451" s="13">
        <v>1990</v>
      </c>
      <c r="C451" s="13" t="s">
        <v>25</v>
      </c>
      <c r="D451" s="13">
        <v>14</v>
      </c>
      <c r="E451" s="13">
        <v>1</v>
      </c>
      <c r="F451" s="20">
        <v>4076.5</v>
      </c>
      <c r="G451" s="13" t="s">
        <v>6</v>
      </c>
      <c r="H451" s="13" t="s">
        <v>7</v>
      </c>
      <c r="I451" s="13" t="s">
        <v>37</v>
      </c>
      <c r="J451" s="12" t="str">
        <f t="shared" si="35"/>
        <v>Dec</v>
      </c>
      <c r="K451" s="13">
        <f t="shared" ref="K451:K514" si="39">IF(B451="?",ROUND(AVERAGE($B$2:$B$2339),0),B451)</f>
        <v>1990</v>
      </c>
      <c r="L451" s="13" t="str">
        <f t="shared" si="36"/>
        <v>R1011</v>
      </c>
      <c r="M451" s="13" t="str">
        <f t="shared" si="37"/>
        <v>14-Dec-1990</v>
      </c>
      <c r="N451" s="16">
        <v>45085</v>
      </c>
      <c r="O451" s="18">
        <f t="shared" si="38"/>
        <v>32</v>
      </c>
    </row>
    <row r="452" spans="1:15" x14ac:dyDescent="0.25">
      <c r="A452" s="12" t="s">
        <v>477</v>
      </c>
      <c r="B452" s="13">
        <v>1994</v>
      </c>
      <c r="C452" s="13" t="s">
        <v>30</v>
      </c>
      <c r="D452" s="13">
        <v>21</v>
      </c>
      <c r="E452" s="13">
        <v>1</v>
      </c>
      <c r="F452" s="20">
        <v>4133.6400000000003</v>
      </c>
      <c r="G452" s="13" t="s">
        <v>6</v>
      </c>
      <c r="H452" s="13" t="s">
        <v>7</v>
      </c>
      <c r="I452" s="13" t="s">
        <v>18</v>
      </c>
      <c r="J452" s="12" t="str">
        <f t="shared" si="35"/>
        <v>Aug</v>
      </c>
      <c r="K452" s="13">
        <f t="shared" si="39"/>
        <v>1994</v>
      </c>
      <c r="L452" s="13" t="str">
        <f t="shared" si="36"/>
        <v>R1012</v>
      </c>
      <c r="M452" s="13" t="str">
        <f t="shared" si="37"/>
        <v>21-Aug-1994</v>
      </c>
      <c r="N452" s="16">
        <v>45085</v>
      </c>
      <c r="O452" s="18">
        <f t="shared" si="38"/>
        <v>28</v>
      </c>
    </row>
    <row r="453" spans="1:15" x14ac:dyDescent="0.25">
      <c r="A453" s="12" t="s">
        <v>478</v>
      </c>
      <c r="B453" s="13">
        <v>1991</v>
      </c>
      <c r="C453" s="13" t="s">
        <v>30</v>
      </c>
      <c r="D453" s="13">
        <v>6</v>
      </c>
      <c r="E453" s="13">
        <v>0</v>
      </c>
      <c r="F453" s="20">
        <v>4134.08</v>
      </c>
      <c r="G453" s="13" t="s">
        <v>6</v>
      </c>
      <c r="H453" s="13" t="s">
        <v>11</v>
      </c>
      <c r="I453" s="13" t="s">
        <v>18</v>
      </c>
      <c r="J453" s="12" t="str">
        <f t="shared" si="35"/>
        <v>Aug</v>
      </c>
      <c r="K453" s="13">
        <f t="shared" si="39"/>
        <v>1991</v>
      </c>
      <c r="L453" s="13" t="str">
        <f t="shared" si="36"/>
        <v>R1012</v>
      </c>
      <c r="M453" s="13" t="str">
        <f t="shared" si="37"/>
        <v>6-Aug-1991</v>
      </c>
      <c r="N453" s="16">
        <v>45085</v>
      </c>
      <c r="O453" s="18">
        <f t="shared" si="38"/>
        <v>31</v>
      </c>
    </row>
    <row r="454" spans="1:15" x14ac:dyDescent="0.25">
      <c r="A454" s="12" t="s">
        <v>479</v>
      </c>
      <c r="B454" s="13">
        <v>1992</v>
      </c>
      <c r="C454" s="13" t="s">
        <v>13</v>
      </c>
      <c r="D454" s="13">
        <v>18</v>
      </c>
      <c r="E454" s="13">
        <v>0</v>
      </c>
      <c r="F454" s="20">
        <v>4137.5200000000004</v>
      </c>
      <c r="G454" s="13" t="s">
        <v>6</v>
      </c>
      <c r="H454" s="13" t="s">
        <v>7</v>
      </c>
      <c r="I454" s="13" t="s">
        <v>242</v>
      </c>
      <c r="J454" s="12" t="str">
        <f t="shared" si="35"/>
        <v>Jun</v>
      </c>
      <c r="K454" s="13">
        <f t="shared" si="39"/>
        <v>1992</v>
      </c>
      <c r="L454" s="13" t="str">
        <f t="shared" si="36"/>
        <v>R1024</v>
      </c>
      <c r="M454" s="13" t="str">
        <f t="shared" si="37"/>
        <v>18-Jun-1992</v>
      </c>
      <c r="N454" s="16">
        <v>45085</v>
      </c>
      <c r="O454" s="18">
        <f t="shared" si="38"/>
        <v>30</v>
      </c>
    </row>
    <row r="455" spans="1:15" x14ac:dyDescent="0.25">
      <c r="A455" s="12" t="s">
        <v>480</v>
      </c>
      <c r="B455" s="13">
        <v>1992</v>
      </c>
      <c r="C455" s="13" t="s">
        <v>13</v>
      </c>
      <c r="D455" s="13">
        <v>28</v>
      </c>
      <c r="E455" s="13">
        <v>1</v>
      </c>
      <c r="F455" s="20">
        <v>4149.74</v>
      </c>
      <c r="G455" s="13" t="s">
        <v>6</v>
      </c>
      <c r="H455" s="13" t="s">
        <v>11</v>
      </c>
      <c r="I455" s="13" t="s">
        <v>37</v>
      </c>
      <c r="J455" s="12" t="str">
        <f t="shared" si="35"/>
        <v>Jun</v>
      </c>
      <c r="K455" s="13">
        <f t="shared" si="39"/>
        <v>1992</v>
      </c>
      <c r="L455" s="13" t="str">
        <f t="shared" si="36"/>
        <v>R1011</v>
      </c>
      <c r="M455" s="13" t="str">
        <f t="shared" si="37"/>
        <v>28-Jun-1992</v>
      </c>
      <c r="N455" s="16">
        <v>45085</v>
      </c>
      <c r="O455" s="18">
        <f t="shared" si="38"/>
        <v>30</v>
      </c>
    </row>
    <row r="456" spans="1:15" x14ac:dyDescent="0.25">
      <c r="A456" s="12" t="s">
        <v>481</v>
      </c>
      <c r="B456" s="13">
        <v>1992</v>
      </c>
      <c r="C456" s="13" t="s">
        <v>30</v>
      </c>
      <c r="D456" s="13">
        <v>4</v>
      </c>
      <c r="E456" s="13">
        <v>1</v>
      </c>
      <c r="F456" s="20">
        <v>4151.03</v>
      </c>
      <c r="G456" s="13" t="s">
        <v>6</v>
      </c>
      <c r="H456" s="13" t="s">
        <v>6</v>
      </c>
      <c r="I456" s="13" t="s">
        <v>8</v>
      </c>
      <c r="J456" s="12" t="str">
        <f t="shared" si="35"/>
        <v>Aug</v>
      </c>
      <c r="K456" s="13">
        <f t="shared" si="39"/>
        <v>1992</v>
      </c>
      <c r="L456" s="13" t="str">
        <f t="shared" si="36"/>
        <v>R1013</v>
      </c>
      <c r="M456" s="13" t="str">
        <f t="shared" si="37"/>
        <v>4-Aug-1992</v>
      </c>
      <c r="N456" s="16">
        <v>45085</v>
      </c>
      <c r="O456" s="18">
        <f t="shared" si="38"/>
        <v>30</v>
      </c>
    </row>
    <row r="457" spans="1:15" x14ac:dyDescent="0.25">
      <c r="A457" s="12" t="s">
        <v>482</v>
      </c>
      <c r="B457" s="13">
        <v>1998</v>
      </c>
      <c r="C457" s="13" t="s">
        <v>10</v>
      </c>
      <c r="D457" s="13">
        <v>26</v>
      </c>
      <c r="E457" s="13">
        <v>0</v>
      </c>
      <c r="F457" s="20">
        <v>4154.97</v>
      </c>
      <c r="G457" s="13" t="s">
        <v>6</v>
      </c>
      <c r="H457" s="13" t="s">
        <v>11</v>
      </c>
      <c r="I457" s="13" t="s">
        <v>18</v>
      </c>
      <c r="J457" s="12" t="str">
        <f t="shared" si="35"/>
        <v>Nov</v>
      </c>
      <c r="K457" s="13">
        <f t="shared" si="39"/>
        <v>1998</v>
      </c>
      <c r="L457" s="13" t="str">
        <f t="shared" si="36"/>
        <v>R1012</v>
      </c>
      <c r="M457" s="13" t="str">
        <f t="shared" si="37"/>
        <v>26-Nov-1998</v>
      </c>
      <c r="N457" s="16">
        <v>45085</v>
      </c>
      <c r="O457" s="18">
        <f t="shared" si="38"/>
        <v>24</v>
      </c>
    </row>
    <row r="458" spans="1:15" x14ac:dyDescent="0.25">
      <c r="A458" s="12" t="s">
        <v>483</v>
      </c>
      <c r="B458" s="13">
        <v>1984</v>
      </c>
      <c r="C458" s="13" t="s">
        <v>15</v>
      </c>
      <c r="D458" s="13">
        <v>16</v>
      </c>
      <c r="E458" s="13">
        <v>3</v>
      </c>
      <c r="F458" s="20">
        <v>4163.21</v>
      </c>
      <c r="G458" s="13" t="s">
        <v>6</v>
      </c>
      <c r="H458" s="13" t="s">
        <v>6</v>
      </c>
      <c r="I458" s="13" t="s">
        <v>18</v>
      </c>
      <c r="J458" s="12" t="str">
        <f t="shared" si="35"/>
        <v>Sep</v>
      </c>
      <c r="K458" s="13">
        <f t="shared" si="39"/>
        <v>1984</v>
      </c>
      <c r="L458" s="13" t="str">
        <f t="shared" si="36"/>
        <v>R1012</v>
      </c>
      <c r="M458" s="13" t="str">
        <f t="shared" si="37"/>
        <v>16-Sep-1984</v>
      </c>
      <c r="N458" s="16">
        <v>45085</v>
      </c>
      <c r="O458" s="18">
        <f t="shared" si="38"/>
        <v>38</v>
      </c>
    </row>
    <row r="459" spans="1:15" x14ac:dyDescent="0.25">
      <c r="A459" s="12" t="s">
        <v>484</v>
      </c>
      <c r="B459" s="13">
        <v>1989</v>
      </c>
      <c r="C459" s="13" t="s">
        <v>13</v>
      </c>
      <c r="D459" s="13">
        <v>25</v>
      </c>
      <c r="E459" s="13">
        <v>0</v>
      </c>
      <c r="F459" s="20">
        <v>4185.1000000000004</v>
      </c>
      <c r="G459" s="13" t="s">
        <v>6</v>
      </c>
      <c r="H459" s="13" t="s">
        <v>7</v>
      </c>
      <c r="I459" s="13" t="s">
        <v>8</v>
      </c>
      <c r="J459" s="12" t="str">
        <f t="shared" si="35"/>
        <v>Jun</v>
      </c>
      <c r="K459" s="13">
        <f t="shared" si="39"/>
        <v>1989</v>
      </c>
      <c r="L459" s="13" t="str">
        <f t="shared" si="36"/>
        <v>R1013</v>
      </c>
      <c r="M459" s="13" t="str">
        <f t="shared" si="37"/>
        <v>25-Jun-1989</v>
      </c>
      <c r="N459" s="16">
        <v>45085</v>
      </c>
      <c r="O459" s="18">
        <f t="shared" si="38"/>
        <v>33</v>
      </c>
    </row>
    <row r="460" spans="1:15" x14ac:dyDescent="0.25">
      <c r="A460" s="12" t="s">
        <v>485</v>
      </c>
      <c r="B460" s="13">
        <v>1995</v>
      </c>
      <c r="C460" s="13" t="s">
        <v>32</v>
      </c>
      <c r="D460" s="13">
        <v>3</v>
      </c>
      <c r="E460" s="13">
        <v>0</v>
      </c>
      <c r="F460" s="20">
        <v>4188.7299999999996</v>
      </c>
      <c r="G460" s="13" t="s">
        <v>6</v>
      </c>
      <c r="H460" s="13" t="s">
        <v>6</v>
      </c>
      <c r="I460" s="13" t="s">
        <v>195</v>
      </c>
      <c r="J460" s="12" t="str">
        <f t="shared" si="35"/>
        <v>Oct</v>
      </c>
      <c r="K460" s="13">
        <f t="shared" si="39"/>
        <v>1995</v>
      </c>
      <c r="L460" s="13" t="str">
        <f t="shared" si="36"/>
        <v>R1025</v>
      </c>
      <c r="M460" s="13" t="str">
        <f t="shared" si="37"/>
        <v>3-Oct-1995</v>
      </c>
      <c r="N460" s="16">
        <v>45085</v>
      </c>
      <c r="O460" s="18">
        <f t="shared" si="38"/>
        <v>27</v>
      </c>
    </row>
    <row r="461" spans="1:15" x14ac:dyDescent="0.25">
      <c r="A461" s="12" t="s">
        <v>486</v>
      </c>
      <c r="B461" s="13">
        <v>1997</v>
      </c>
      <c r="C461" s="13" t="s">
        <v>15</v>
      </c>
      <c r="D461" s="13">
        <v>6</v>
      </c>
      <c r="E461" s="13">
        <v>2</v>
      </c>
      <c r="F461" s="20">
        <v>4189.1099999999997</v>
      </c>
      <c r="G461" s="13" t="s">
        <v>6</v>
      </c>
      <c r="H461" s="13" t="s">
        <v>6</v>
      </c>
      <c r="I461" s="13" t="s">
        <v>18</v>
      </c>
      <c r="J461" s="12" t="str">
        <f t="shared" si="35"/>
        <v>Sep</v>
      </c>
      <c r="K461" s="13">
        <f t="shared" si="39"/>
        <v>1997</v>
      </c>
      <c r="L461" s="13" t="str">
        <f t="shared" si="36"/>
        <v>R1012</v>
      </c>
      <c r="M461" s="13" t="str">
        <f t="shared" si="37"/>
        <v>6-Sep-1997</v>
      </c>
      <c r="N461" s="16">
        <v>45085</v>
      </c>
      <c r="O461" s="18">
        <f t="shared" si="38"/>
        <v>25</v>
      </c>
    </row>
    <row r="462" spans="1:15" x14ac:dyDescent="0.25">
      <c r="A462" s="12" t="s">
        <v>487</v>
      </c>
      <c r="B462" s="13">
        <v>1998</v>
      </c>
      <c r="C462" s="13" t="s">
        <v>25</v>
      </c>
      <c r="D462" s="13">
        <v>14</v>
      </c>
      <c r="E462" s="13">
        <v>3</v>
      </c>
      <c r="F462" s="20">
        <v>4234.93</v>
      </c>
      <c r="G462" s="13" t="s">
        <v>6</v>
      </c>
      <c r="H462" s="13" t="s">
        <v>11</v>
      </c>
      <c r="I462" s="13" t="s">
        <v>37</v>
      </c>
      <c r="J462" s="12" t="str">
        <f t="shared" si="35"/>
        <v>Dec</v>
      </c>
      <c r="K462" s="13">
        <f t="shared" si="39"/>
        <v>1998</v>
      </c>
      <c r="L462" s="13" t="str">
        <f t="shared" si="36"/>
        <v>R1011</v>
      </c>
      <c r="M462" s="13" t="str">
        <f t="shared" si="37"/>
        <v>14-Dec-1998</v>
      </c>
      <c r="N462" s="16">
        <v>45085</v>
      </c>
      <c r="O462" s="18">
        <f t="shared" si="38"/>
        <v>24</v>
      </c>
    </row>
    <row r="463" spans="1:15" x14ac:dyDescent="0.25">
      <c r="A463" s="12" t="s">
        <v>488</v>
      </c>
      <c r="B463" s="13">
        <v>1992</v>
      </c>
      <c r="C463" s="13" t="s">
        <v>13</v>
      </c>
      <c r="D463" s="13">
        <v>27</v>
      </c>
      <c r="E463" s="13">
        <v>1</v>
      </c>
      <c r="F463" s="20">
        <v>4237.13</v>
      </c>
      <c r="G463" s="13" t="s">
        <v>7</v>
      </c>
      <c r="H463" s="13" t="s">
        <v>11</v>
      </c>
      <c r="I463" s="13" t="s">
        <v>163</v>
      </c>
      <c r="J463" s="12" t="str">
        <f t="shared" si="35"/>
        <v>Jun</v>
      </c>
      <c r="K463" s="13">
        <f t="shared" si="39"/>
        <v>1992</v>
      </c>
      <c r="L463" s="13" t="str">
        <f t="shared" si="36"/>
        <v>R1016</v>
      </c>
      <c r="M463" s="13" t="str">
        <f t="shared" si="37"/>
        <v>27-Jun-1992</v>
      </c>
      <c r="N463" s="16">
        <v>45085</v>
      </c>
      <c r="O463" s="18">
        <f t="shared" si="38"/>
        <v>30</v>
      </c>
    </row>
    <row r="464" spans="1:15" x14ac:dyDescent="0.25">
      <c r="A464" s="12" t="s">
        <v>489</v>
      </c>
      <c r="B464" s="13">
        <v>1991</v>
      </c>
      <c r="C464" s="13" t="s">
        <v>10</v>
      </c>
      <c r="D464" s="13">
        <v>3</v>
      </c>
      <c r="E464" s="13">
        <v>1</v>
      </c>
      <c r="F464" s="20">
        <v>4239.8900000000003</v>
      </c>
      <c r="G464" s="13" t="s">
        <v>6</v>
      </c>
      <c r="H464" s="13" t="s">
        <v>6</v>
      </c>
      <c r="I464" s="13" t="s">
        <v>18</v>
      </c>
      <c r="J464" s="12" t="str">
        <f t="shared" si="35"/>
        <v>Nov</v>
      </c>
      <c r="K464" s="13">
        <f t="shared" si="39"/>
        <v>1991</v>
      </c>
      <c r="L464" s="13" t="str">
        <f t="shared" si="36"/>
        <v>R1012</v>
      </c>
      <c r="M464" s="13" t="str">
        <f t="shared" si="37"/>
        <v>3-Nov-1991</v>
      </c>
      <c r="N464" s="16">
        <v>45085</v>
      </c>
      <c r="O464" s="18">
        <f t="shared" si="38"/>
        <v>31</v>
      </c>
    </row>
    <row r="465" spans="1:15" x14ac:dyDescent="0.25">
      <c r="A465" s="12" t="s">
        <v>490</v>
      </c>
      <c r="B465" s="13">
        <v>1991</v>
      </c>
      <c r="C465" s="13" t="s">
        <v>25</v>
      </c>
      <c r="D465" s="13">
        <v>1</v>
      </c>
      <c r="E465" s="13">
        <v>1</v>
      </c>
      <c r="F465" s="20">
        <v>4243.59</v>
      </c>
      <c r="G465" s="13" t="s">
        <v>7</v>
      </c>
      <c r="H465" s="13" t="s">
        <v>11</v>
      </c>
      <c r="I465" s="13" t="s">
        <v>18</v>
      </c>
      <c r="J465" s="12" t="str">
        <f t="shared" si="35"/>
        <v>Dec</v>
      </c>
      <c r="K465" s="13">
        <f t="shared" si="39"/>
        <v>1991</v>
      </c>
      <c r="L465" s="13" t="str">
        <f t="shared" si="36"/>
        <v>R1012</v>
      </c>
      <c r="M465" s="13" t="str">
        <f t="shared" si="37"/>
        <v>1-Dec-1991</v>
      </c>
      <c r="N465" s="16">
        <v>45085</v>
      </c>
      <c r="O465" s="18">
        <f t="shared" si="38"/>
        <v>31</v>
      </c>
    </row>
    <row r="466" spans="1:15" x14ac:dyDescent="0.25">
      <c r="A466" s="12" t="s">
        <v>491</v>
      </c>
      <c r="B466" s="13">
        <v>1982</v>
      </c>
      <c r="C466" s="13" t="s">
        <v>13</v>
      </c>
      <c r="D466" s="13">
        <v>16</v>
      </c>
      <c r="E466" s="13">
        <v>3</v>
      </c>
      <c r="F466" s="20">
        <v>4250.24</v>
      </c>
      <c r="G466" s="13" t="s">
        <v>6</v>
      </c>
      <c r="H466" s="13" t="s">
        <v>7</v>
      </c>
      <c r="I466" s="13" t="s">
        <v>8</v>
      </c>
      <c r="J466" s="12" t="str">
        <f t="shared" si="35"/>
        <v>Jun</v>
      </c>
      <c r="K466" s="13">
        <f t="shared" si="39"/>
        <v>1982</v>
      </c>
      <c r="L466" s="13" t="str">
        <f t="shared" si="36"/>
        <v>R1013</v>
      </c>
      <c r="M466" s="13" t="str">
        <f t="shared" si="37"/>
        <v>16-Jun-1982</v>
      </c>
      <c r="N466" s="16">
        <v>45085</v>
      </c>
      <c r="O466" s="18">
        <f t="shared" si="38"/>
        <v>40</v>
      </c>
    </row>
    <row r="467" spans="1:15" x14ac:dyDescent="0.25">
      <c r="A467" s="12" t="s">
        <v>492</v>
      </c>
      <c r="B467" s="13">
        <v>1995</v>
      </c>
      <c r="C467" s="13" t="s">
        <v>32</v>
      </c>
      <c r="D467" s="13">
        <v>14</v>
      </c>
      <c r="E467" s="13">
        <v>3</v>
      </c>
      <c r="F467" s="20">
        <v>4260.74</v>
      </c>
      <c r="G467" s="13" t="s">
        <v>7</v>
      </c>
      <c r="H467" s="13" t="s">
        <v>6</v>
      </c>
      <c r="I467" s="13" t="s">
        <v>37</v>
      </c>
      <c r="J467" s="12" t="str">
        <f t="shared" si="35"/>
        <v>Oct</v>
      </c>
      <c r="K467" s="13">
        <f t="shared" si="39"/>
        <v>1995</v>
      </c>
      <c r="L467" s="13" t="str">
        <f t="shared" si="36"/>
        <v>R1011</v>
      </c>
      <c r="M467" s="13" t="str">
        <f t="shared" si="37"/>
        <v>14-Oct-1995</v>
      </c>
      <c r="N467" s="16">
        <v>45085</v>
      </c>
      <c r="O467" s="18">
        <f t="shared" si="38"/>
        <v>27</v>
      </c>
    </row>
    <row r="468" spans="1:15" x14ac:dyDescent="0.25">
      <c r="A468" s="12" t="s">
        <v>493</v>
      </c>
      <c r="B468" s="13">
        <v>1983</v>
      </c>
      <c r="C468" s="13" t="s">
        <v>10</v>
      </c>
      <c r="D468" s="13">
        <v>20</v>
      </c>
      <c r="E468" s="13">
        <v>3</v>
      </c>
      <c r="F468" s="20">
        <v>4265.01</v>
      </c>
      <c r="G468" s="13" t="s">
        <v>6</v>
      </c>
      <c r="H468" s="13" t="s">
        <v>11</v>
      </c>
      <c r="I468" s="13" t="s">
        <v>18</v>
      </c>
      <c r="J468" s="12" t="str">
        <f t="shared" si="35"/>
        <v>Nov</v>
      </c>
      <c r="K468" s="13">
        <f t="shared" si="39"/>
        <v>1983</v>
      </c>
      <c r="L468" s="13" t="str">
        <f t="shared" si="36"/>
        <v>R1012</v>
      </c>
      <c r="M468" s="13" t="str">
        <f t="shared" si="37"/>
        <v>20-Nov-1983</v>
      </c>
      <c r="N468" s="16">
        <v>45085</v>
      </c>
      <c r="O468" s="18">
        <f t="shared" si="38"/>
        <v>39</v>
      </c>
    </row>
    <row r="469" spans="1:15" x14ac:dyDescent="0.25">
      <c r="A469" s="12" t="s">
        <v>494</v>
      </c>
      <c r="B469" s="13">
        <v>1992</v>
      </c>
      <c r="C469" s="13" t="s">
        <v>13</v>
      </c>
      <c r="D469" s="13">
        <v>18</v>
      </c>
      <c r="E469" s="13">
        <v>2</v>
      </c>
      <c r="F469" s="20">
        <v>4266.17</v>
      </c>
      <c r="G469" s="13" t="s">
        <v>7</v>
      </c>
      <c r="H469" s="13" t="s">
        <v>6</v>
      </c>
      <c r="I469" s="13" t="s">
        <v>8</v>
      </c>
      <c r="J469" s="12" t="str">
        <f t="shared" si="35"/>
        <v>Jun</v>
      </c>
      <c r="K469" s="13">
        <f t="shared" si="39"/>
        <v>1992</v>
      </c>
      <c r="L469" s="13" t="str">
        <f t="shared" si="36"/>
        <v>R1013</v>
      </c>
      <c r="M469" s="13" t="str">
        <f t="shared" si="37"/>
        <v>18-Jun-1992</v>
      </c>
      <c r="N469" s="16">
        <v>45085</v>
      </c>
      <c r="O469" s="18">
        <f t="shared" si="38"/>
        <v>30</v>
      </c>
    </row>
    <row r="470" spans="1:15" x14ac:dyDescent="0.25">
      <c r="A470" s="12" t="s">
        <v>495</v>
      </c>
      <c r="B470" s="13">
        <v>2003</v>
      </c>
      <c r="C470" s="13" t="s">
        <v>13</v>
      </c>
      <c r="D470" s="13">
        <v>8</v>
      </c>
      <c r="E470" s="13">
        <v>0</v>
      </c>
      <c r="F470" s="20">
        <v>4278.55</v>
      </c>
      <c r="G470" s="13" t="s">
        <v>6</v>
      </c>
      <c r="H470" s="13" t="s">
        <v>11</v>
      </c>
      <c r="I470" s="13" t="s">
        <v>295</v>
      </c>
      <c r="J470" s="12" t="str">
        <f t="shared" si="35"/>
        <v>Jun</v>
      </c>
      <c r="K470" s="13">
        <f t="shared" si="39"/>
        <v>2003</v>
      </c>
      <c r="L470" s="13" t="str">
        <f t="shared" si="36"/>
        <v>R1021</v>
      </c>
      <c r="M470" s="13" t="str">
        <f t="shared" si="37"/>
        <v>8-Jun-2003</v>
      </c>
      <c r="N470" s="16">
        <v>45085</v>
      </c>
      <c r="O470" s="18">
        <f t="shared" si="38"/>
        <v>20</v>
      </c>
    </row>
    <row r="471" spans="1:15" x14ac:dyDescent="0.25">
      <c r="A471" s="12" t="s">
        <v>496</v>
      </c>
      <c r="B471" s="13">
        <v>2000</v>
      </c>
      <c r="C471" s="13" t="s">
        <v>10</v>
      </c>
      <c r="D471" s="13">
        <v>25</v>
      </c>
      <c r="E471" s="13">
        <v>3</v>
      </c>
      <c r="F471" s="20">
        <v>4296.2700000000004</v>
      </c>
      <c r="G471" s="13" t="s">
        <v>6</v>
      </c>
      <c r="H471" s="13" t="s">
        <v>7</v>
      </c>
      <c r="I471" s="13" t="s">
        <v>18</v>
      </c>
      <c r="J471" s="12" t="str">
        <f t="shared" si="35"/>
        <v>Nov</v>
      </c>
      <c r="K471" s="13">
        <f t="shared" si="39"/>
        <v>2000</v>
      </c>
      <c r="L471" s="13" t="str">
        <f t="shared" si="36"/>
        <v>R1012</v>
      </c>
      <c r="M471" s="13" t="str">
        <f t="shared" si="37"/>
        <v>25-Nov-2000</v>
      </c>
      <c r="N471" s="16">
        <v>45085</v>
      </c>
      <c r="O471" s="18">
        <f t="shared" si="38"/>
        <v>22</v>
      </c>
    </row>
    <row r="472" spans="1:15" x14ac:dyDescent="0.25">
      <c r="A472" s="12" t="s">
        <v>497</v>
      </c>
      <c r="B472" s="13">
        <v>1988</v>
      </c>
      <c r="C472" s="13" t="s">
        <v>25</v>
      </c>
      <c r="D472" s="13">
        <v>19</v>
      </c>
      <c r="E472" s="13">
        <v>0</v>
      </c>
      <c r="F472" s="20">
        <v>4320.41</v>
      </c>
      <c r="G472" s="13" t="s">
        <v>6</v>
      </c>
      <c r="H472" s="13" t="s">
        <v>11</v>
      </c>
      <c r="I472" s="13" t="s">
        <v>18</v>
      </c>
      <c r="J472" s="12" t="str">
        <f t="shared" si="35"/>
        <v>Dec</v>
      </c>
      <c r="K472" s="13">
        <f t="shared" si="39"/>
        <v>1988</v>
      </c>
      <c r="L472" s="13" t="str">
        <f t="shared" si="36"/>
        <v>R1012</v>
      </c>
      <c r="M472" s="13" t="str">
        <f t="shared" si="37"/>
        <v>19-Dec-1988</v>
      </c>
      <c r="N472" s="16">
        <v>45085</v>
      </c>
      <c r="O472" s="18">
        <f t="shared" si="38"/>
        <v>34</v>
      </c>
    </row>
    <row r="473" spans="1:15" x14ac:dyDescent="0.25">
      <c r="A473" s="12" t="s">
        <v>498</v>
      </c>
      <c r="B473" s="13">
        <v>1994</v>
      </c>
      <c r="C473" s="13" t="s">
        <v>10</v>
      </c>
      <c r="D473" s="13">
        <v>2</v>
      </c>
      <c r="E473" s="13">
        <v>1</v>
      </c>
      <c r="F473" s="20">
        <v>4337.74</v>
      </c>
      <c r="G473" s="13" t="s">
        <v>6</v>
      </c>
      <c r="H473" s="13" t="s">
        <v>11</v>
      </c>
      <c r="I473" s="13" t="s">
        <v>242</v>
      </c>
      <c r="J473" s="12" t="str">
        <f t="shared" si="35"/>
        <v>Nov</v>
      </c>
      <c r="K473" s="13">
        <f t="shared" si="39"/>
        <v>1994</v>
      </c>
      <c r="L473" s="13" t="str">
        <f t="shared" si="36"/>
        <v>R1024</v>
      </c>
      <c r="M473" s="13" t="str">
        <f t="shared" si="37"/>
        <v>2-Nov-1994</v>
      </c>
      <c r="N473" s="16">
        <v>45085</v>
      </c>
      <c r="O473" s="18">
        <f t="shared" si="38"/>
        <v>28</v>
      </c>
    </row>
    <row r="474" spans="1:15" x14ac:dyDescent="0.25">
      <c r="A474" s="12" t="s">
        <v>499</v>
      </c>
      <c r="B474" s="13">
        <v>1994</v>
      </c>
      <c r="C474" s="13" t="s">
        <v>32</v>
      </c>
      <c r="D474" s="13">
        <v>26</v>
      </c>
      <c r="E474" s="13">
        <v>2</v>
      </c>
      <c r="F474" s="20">
        <v>4340.4399999999996</v>
      </c>
      <c r="G474" s="13" t="s">
        <v>6</v>
      </c>
      <c r="H474" s="13" t="s">
        <v>11</v>
      </c>
      <c r="I474" s="13" t="s">
        <v>8</v>
      </c>
      <c r="J474" s="12" t="str">
        <f t="shared" si="35"/>
        <v>Oct</v>
      </c>
      <c r="K474" s="13">
        <f t="shared" si="39"/>
        <v>1994</v>
      </c>
      <c r="L474" s="13" t="str">
        <f t="shared" si="36"/>
        <v>R1013</v>
      </c>
      <c r="M474" s="13" t="str">
        <f t="shared" si="37"/>
        <v>26-Oct-1994</v>
      </c>
      <c r="N474" s="16">
        <v>45085</v>
      </c>
      <c r="O474" s="18">
        <f t="shared" si="38"/>
        <v>28</v>
      </c>
    </row>
    <row r="475" spans="1:15" x14ac:dyDescent="0.25">
      <c r="A475" s="12" t="s">
        <v>500</v>
      </c>
      <c r="B475" s="13">
        <v>1991</v>
      </c>
      <c r="C475" s="13" t="s">
        <v>13</v>
      </c>
      <c r="D475" s="13">
        <v>1</v>
      </c>
      <c r="E475" s="13">
        <v>0</v>
      </c>
      <c r="F475" s="20">
        <v>4347.0200000000004</v>
      </c>
      <c r="G475" s="13" t="s">
        <v>6</v>
      </c>
      <c r="H475" s="13" t="s">
        <v>11</v>
      </c>
      <c r="I475" s="13" t="s">
        <v>242</v>
      </c>
      <c r="J475" s="12" t="str">
        <f t="shared" si="35"/>
        <v>Jun</v>
      </c>
      <c r="K475" s="13">
        <f t="shared" si="39"/>
        <v>1991</v>
      </c>
      <c r="L475" s="13" t="str">
        <f t="shared" si="36"/>
        <v>R1024</v>
      </c>
      <c r="M475" s="13" t="str">
        <f t="shared" si="37"/>
        <v>1-Jun-1991</v>
      </c>
      <c r="N475" s="16">
        <v>45085</v>
      </c>
      <c r="O475" s="18">
        <f t="shared" si="38"/>
        <v>32</v>
      </c>
    </row>
    <row r="476" spans="1:15" x14ac:dyDescent="0.25">
      <c r="A476" s="12" t="s">
        <v>501</v>
      </c>
      <c r="B476" s="13">
        <v>1994</v>
      </c>
      <c r="C476" s="13" t="s">
        <v>10</v>
      </c>
      <c r="D476" s="13">
        <v>1</v>
      </c>
      <c r="E476" s="13">
        <v>2</v>
      </c>
      <c r="F476" s="20">
        <v>4349.46</v>
      </c>
      <c r="G476" s="13" t="s">
        <v>6</v>
      </c>
      <c r="H476" s="13" t="s">
        <v>6</v>
      </c>
      <c r="I476" s="13" t="s">
        <v>8</v>
      </c>
      <c r="J476" s="12" t="str">
        <f t="shared" si="35"/>
        <v>Nov</v>
      </c>
      <c r="K476" s="13">
        <f t="shared" si="39"/>
        <v>1994</v>
      </c>
      <c r="L476" s="13" t="str">
        <f t="shared" si="36"/>
        <v>R1013</v>
      </c>
      <c r="M476" s="13" t="str">
        <f t="shared" si="37"/>
        <v>1-Nov-1994</v>
      </c>
      <c r="N476" s="16">
        <v>45085</v>
      </c>
      <c r="O476" s="18">
        <f t="shared" si="38"/>
        <v>28</v>
      </c>
    </row>
    <row r="477" spans="1:15" x14ac:dyDescent="0.25">
      <c r="A477" s="12" t="s">
        <v>502</v>
      </c>
      <c r="B477" s="13">
        <v>1991</v>
      </c>
      <c r="C477" s="13" t="s">
        <v>15</v>
      </c>
      <c r="D477" s="13">
        <v>13</v>
      </c>
      <c r="E477" s="13">
        <v>1</v>
      </c>
      <c r="F477" s="20">
        <v>4350.51</v>
      </c>
      <c r="G477" s="13" t="s">
        <v>6</v>
      </c>
      <c r="H477" s="13" t="s">
        <v>6</v>
      </c>
      <c r="I477" s="13" t="s">
        <v>8</v>
      </c>
      <c r="J477" s="12" t="str">
        <f t="shared" si="35"/>
        <v>Sep</v>
      </c>
      <c r="K477" s="13">
        <f t="shared" si="39"/>
        <v>1991</v>
      </c>
      <c r="L477" s="13" t="str">
        <f t="shared" si="36"/>
        <v>R1013</v>
      </c>
      <c r="M477" s="13" t="str">
        <f t="shared" si="37"/>
        <v>13-Sep-1991</v>
      </c>
      <c r="N477" s="16">
        <v>45085</v>
      </c>
      <c r="O477" s="18">
        <f t="shared" si="38"/>
        <v>31</v>
      </c>
    </row>
    <row r="478" spans="1:15" x14ac:dyDescent="0.25">
      <c r="A478" s="12" t="s">
        <v>503</v>
      </c>
      <c r="B478" s="13">
        <v>1990</v>
      </c>
      <c r="C478" s="13" t="s">
        <v>30</v>
      </c>
      <c r="D478" s="13">
        <v>28</v>
      </c>
      <c r="E478" s="13">
        <v>0</v>
      </c>
      <c r="F478" s="20">
        <v>4357.04</v>
      </c>
      <c r="G478" s="13" t="s">
        <v>6</v>
      </c>
      <c r="H478" s="13" t="s">
        <v>7</v>
      </c>
      <c r="I478" s="13" t="s">
        <v>18</v>
      </c>
      <c r="J478" s="12" t="str">
        <f t="shared" si="35"/>
        <v>Aug</v>
      </c>
      <c r="K478" s="13">
        <f t="shared" si="39"/>
        <v>1990</v>
      </c>
      <c r="L478" s="13" t="str">
        <f t="shared" si="36"/>
        <v>R1012</v>
      </c>
      <c r="M478" s="13" t="str">
        <f t="shared" si="37"/>
        <v>28-Aug-1990</v>
      </c>
      <c r="N478" s="16">
        <v>45085</v>
      </c>
      <c r="O478" s="18">
        <f t="shared" si="38"/>
        <v>32</v>
      </c>
    </row>
    <row r="479" spans="1:15" x14ac:dyDescent="0.25">
      <c r="A479" s="12" t="s">
        <v>504</v>
      </c>
      <c r="B479" s="13">
        <v>1997</v>
      </c>
      <c r="C479" s="13" t="s">
        <v>10</v>
      </c>
      <c r="D479" s="13">
        <v>29</v>
      </c>
      <c r="E479" s="13">
        <v>3</v>
      </c>
      <c r="F479" s="20">
        <v>4391.6499999999996</v>
      </c>
      <c r="G479" s="13" t="s">
        <v>6</v>
      </c>
      <c r="H479" s="13" t="s">
        <v>6</v>
      </c>
      <c r="I479" s="13" t="s">
        <v>37</v>
      </c>
      <c r="J479" s="12" t="str">
        <f t="shared" si="35"/>
        <v>Nov</v>
      </c>
      <c r="K479" s="13">
        <f t="shared" si="39"/>
        <v>1997</v>
      </c>
      <c r="L479" s="13" t="str">
        <f t="shared" si="36"/>
        <v>R1011</v>
      </c>
      <c r="M479" s="13" t="str">
        <f t="shared" si="37"/>
        <v>29-Nov-1997</v>
      </c>
      <c r="N479" s="16">
        <v>45085</v>
      </c>
      <c r="O479" s="18">
        <f t="shared" si="38"/>
        <v>25</v>
      </c>
    </row>
    <row r="480" spans="1:15" x14ac:dyDescent="0.25">
      <c r="A480" s="12" t="s">
        <v>505</v>
      </c>
      <c r="B480" s="13">
        <v>1982</v>
      </c>
      <c r="C480" s="13" t="s">
        <v>13</v>
      </c>
      <c r="D480" s="13">
        <v>29</v>
      </c>
      <c r="E480" s="13">
        <v>3</v>
      </c>
      <c r="F480" s="20">
        <v>4392.7</v>
      </c>
      <c r="G480" s="13" t="s">
        <v>6</v>
      </c>
      <c r="H480" s="13" t="s">
        <v>6</v>
      </c>
      <c r="I480" s="13" t="s">
        <v>8</v>
      </c>
      <c r="J480" s="12" t="str">
        <f t="shared" si="35"/>
        <v>Jun</v>
      </c>
      <c r="K480" s="13">
        <f t="shared" si="39"/>
        <v>1982</v>
      </c>
      <c r="L480" s="13" t="str">
        <f t="shared" si="36"/>
        <v>R1013</v>
      </c>
      <c r="M480" s="13" t="str">
        <f t="shared" si="37"/>
        <v>29-Jun-1982</v>
      </c>
      <c r="N480" s="16">
        <v>45085</v>
      </c>
      <c r="O480" s="18">
        <f t="shared" si="38"/>
        <v>40</v>
      </c>
    </row>
    <row r="481" spans="1:15" x14ac:dyDescent="0.25">
      <c r="A481" s="12" t="s">
        <v>506</v>
      </c>
      <c r="B481" s="13">
        <v>1988</v>
      </c>
      <c r="C481" s="13" t="s">
        <v>5</v>
      </c>
      <c r="D481" s="13">
        <v>18</v>
      </c>
      <c r="E481" s="13">
        <v>3</v>
      </c>
      <c r="F481" s="20">
        <v>4397.3100000000004</v>
      </c>
      <c r="G481" s="13" t="s">
        <v>6</v>
      </c>
      <c r="H481" s="13" t="s">
        <v>6</v>
      </c>
      <c r="I481" s="13" t="s">
        <v>8</v>
      </c>
      <c r="J481" s="12" t="str">
        <f t="shared" si="35"/>
        <v>Jul</v>
      </c>
      <c r="K481" s="13">
        <f t="shared" si="39"/>
        <v>1988</v>
      </c>
      <c r="L481" s="13" t="str">
        <f t="shared" si="36"/>
        <v>R1013</v>
      </c>
      <c r="M481" s="13" t="str">
        <f t="shared" si="37"/>
        <v>18-Jul-1988</v>
      </c>
      <c r="N481" s="16">
        <v>45085</v>
      </c>
      <c r="O481" s="18">
        <f t="shared" si="38"/>
        <v>34</v>
      </c>
    </row>
    <row r="482" spans="1:15" x14ac:dyDescent="0.25">
      <c r="A482" s="12" t="s">
        <v>507</v>
      </c>
      <c r="B482" s="13">
        <v>1986</v>
      </c>
      <c r="C482" s="13" t="s">
        <v>30</v>
      </c>
      <c r="D482" s="13">
        <v>11</v>
      </c>
      <c r="E482" s="13">
        <v>0</v>
      </c>
      <c r="F482" s="20">
        <v>4399.7299999999996</v>
      </c>
      <c r="G482" s="13" t="s">
        <v>7</v>
      </c>
      <c r="H482" s="13" t="s">
        <v>6</v>
      </c>
      <c r="I482" s="13" t="s">
        <v>8</v>
      </c>
      <c r="J482" s="12" t="str">
        <f t="shared" si="35"/>
        <v>Aug</v>
      </c>
      <c r="K482" s="13">
        <f t="shared" si="39"/>
        <v>1986</v>
      </c>
      <c r="L482" s="13" t="str">
        <f t="shared" si="36"/>
        <v>R1013</v>
      </c>
      <c r="M482" s="13" t="str">
        <f t="shared" si="37"/>
        <v>11-Aug-1986</v>
      </c>
      <c r="N482" s="16">
        <v>45085</v>
      </c>
      <c r="O482" s="18">
        <f t="shared" si="38"/>
        <v>36</v>
      </c>
    </row>
    <row r="483" spans="1:15" x14ac:dyDescent="0.25">
      <c r="A483" s="12" t="s">
        <v>508</v>
      </c>
      <c r="B483" s="13">
        <v>1986</v>
      </c>
      <c r="C483" s="13" t="s">
        <v>5</v>
      </c>
      <c r="D483" s="13">
        <v>13</v>
      </c>
      <c r="E483" s="13">
        <v>0</v>
      </c>
      <c r="F483" s="20">
        <v>4402.2299999999996</v>
      </c>
      <c r="G483" s="13" t="s">
        <v>6</v>
      </c>
      <c r="H483" s="13" t="s">
        <v>6</v>
      </c>
      <c r="I483" s="13" t="s">
        <v>37</v>
      </c>
      <c r="J483" s="12" t="str">
        <f t="shared" si="35"/>
        <v>Jul</v>
      </c>
      <c r="K483" s="13">
        <f t="shared" si="39"/>
        <v>1986</v>
      </c>
      <c r="L483" s="13" t="str">
        <f t="shared" si="36"/>
        <v>R1011</v>
      </c>
      <c r="M483" s="13" t="str">
        <f t="shared" si="37"/>
        <v>13-Jul-1986</v>
      </c>
      <c r="N483" s="16">
        <v>45085</v>
      </c>
      <c r="O483" s="18">
        <f t="shared" si="38"/>
        <v>36</v>
      </c>
    </row>
    <row r="484" spans="1:15" x14ac:dyDescent="0.25">
      <c r="A484" s="12" t="s">
        <v>509</v>
      </c>
      <c r="B484" s="13">
        <v>1988</v>
      </c>
      <c r="C484" s="13" t="s">
        <v>15</v>
      </c>
      <c r="D484" s="13">
        <v>16</v>
      </c>
      <c r="E484" s="13">
        <v>0</v>
      </c>
      <c r="F484" s="20">
        <v>4415.16</v>
      </c>
      <c r="G484" s="13" t="s">
        <v>6</v>
      </c>
      <c r="H484" s="13" t="s">
        <v>11</v>
      </c>
      <c r="I484" s="13" t="s">
        <v>8</v>
      </c>
      <c r="J484" s="12" t="str">
        <f t="shared" si="35"/>
        <v>Sep</v>
      </c>
      <c r="K484" s="13">
        <f t="shared" si="39"/>
        <v>1988</v>
      </c>
      <c r="L484" s="13" t="str">
        <f t="shared" si="36"/>
        <v>R1013</v>
      </c>
      <c r="M484" s="13" t="str">
        <f t="shared" si="37"/>
        <v>16-Sep-1988</v>
      </c>
      <c r="N484" s="16">
        <v>45085</v>
      </c>
      <c r="O484" s="18">
        <f t="shared" si="38"/>
        <v>34</v>
      </c>
    </row>
    <row r="485" spans="1:15" x14ac:dyDescent="0.25">
      <c r="A485" s="12" t="s">
        <v>510</v>
      </c>
      <c r="B485" s="13">
        <v>1992</v>
      </c>
      <c r="C485" s="13" t="s">
        <v>30</v>
      </c>
      <c r="D485" s="13">
        <v>15</v>
      </c>
      <c r="E485" s="13">
        <v>0</v>
      </c>
      <c r="F485" s="20">
        <v>4420.95</v>
      </c>
      <c r="G485" s="13" t="s">
        <v>6</v>
      </c>
      <c r="H485" s="13" t="s">
        <v>7</v>
      </c>
      <c r="I485" s="13" t="s">
        <v>511</v>
      </c>
      <c r="J485" s="12" t="str">
        <f t="shared" si="35"/>
        <v>Aug</v>
      </c>
      <c r="K485" s="13">
        <f t="shared" si="39"/>
        <v>1992</v>
      </c>
      <c r="L485" s="13" t="str">
        <f t="shared" si="36"/>
        <v>R1020</v>
      </c>
      <c r="M485" s="13" t="str">
        <f t="shared" si="37"/>
        <v>15-Aug-1992</v>
      </c>
      <c r="N485" s="16">
        <v>45085</v>
      </c>
      <c r="O485" s="18">
        <f t="shared" si="38"/>
        <v>30</v>
      </c>
    </row>
    <row r="486" spans="1:15" x14ac:dyDescent="0.25">
      <c r="A486" s="12" t="s">
        <v>512</v>
      </c>
      <c r="B486" s="13">
        <v>1994</v>
      </c>
      <c r="C486" s="13" t="s">
        <v>25</v>
      </c>
      <c r="D486" s="13">
        <v>29</v>
      </c>
      <c r="E486" s="13">
        <v>2</v>
      </c>
      <c r="F486" s="20">
        <v>4428.8900000000003</v>
      </c>
      <c r="G486" s="13" t="s">
        <v>7</v>
      </c>
      <c r="H486" s="13" t="s">
        <v>11</v>
      </c>
      <c r="I486" s="13" t="s">
        <v>351</v>
      </c>
      <c r="J486" s="12" t="str">
        <f t="shared" si="35"/>
        <v>Dec</v>
      </c>
      <c r="K486" s="13">
        <f t="shared" si="39"/>
        <v>1994</v>
      </c>
      <c r="L486" s="13" t="str">
        <f t="shared" si="36"/>
        <v>R1017</v>
      </c>
      <c r="M486" s="13" t="str">
        <f t="shared" si="37"/>
        <v>29-Dec-1994</v>
      </c>
      <c r="N486" s="16">
        <v>45085</v>
      </c>
      <c r="O486" s="18">
        <f t="shared" si="38"/>
        <v>28</v>
      </c>
    </row>
    <row r="487" spans="1:15" x14ac:dyDescent="0.25">
      <c r="A487" s="12" t="s">
        <v>513</v>
      </c>
      <c r="B487" s="13">
        <v>1993</v>
      </c>
      <c r="C487" s="13" t="s">
        <v>15</v>
      </c>
      <c r="D487" s="13">
        <v>4</v>
      </c>
      <c r="E487" s="13">
        <v>2</v>
      </c>
      <c r="F487" s="20">
        <v>4433.3900000000003</v>
      </c>
      <c r="G487" s="13" t="s">
        <v>6</v>
      </c>
      <c r="H487" s="13" t="s">
        <v>7</v>
      </c>
      <c r="I487" s="13" t="s">
        <v>18</v>
      </c>
      <c r="J487" s="12" t="str">
        <f t="shared" si="35"/>
        <v>Sep</v>
      </c>
      <c r="K487" s="13">
        <f t="shared" si="39"/>
        <v>1993</v>
      </c>
      <c r="L487" s="13" t="str">
        <f t="shared" si="36"/>
        <v>R1012</v>
      </c>
      <c r="M487" s="13" t="str">
        <f t="shared" si="37"/>
        <v>4-Sep-1993</v>
      </c>
      <c r="N487" s="16">
        <v>45085</v>
      </c>
      <c r="O487" s="18">
        <f t="shared" si="38"/>
        <v>29</v>
      </c>
    </row>
    <row r="488" spans="1:15" x14ac:dyDescent="0.25">
      <c r="A488" s="12" t="s">
        <v>514</v>
      </c>
      <c r="B488" s="13">
        <v>1993</v>
      </c>
      <c r="C488" s="13" t="s">
        <v>25</v>
      </c>
      <c r="D488" s="13">
        <v>23</v>
      </c>
      <c r="E488" s="13">
        <v>2</v>
      </c>
      <c r="F488" s="20">
        <v>4433.92</v>
      </c>
      <c r="G488" s="13" t="s">
        <v>6</v>
      </c>
      <c r="H488" s="13" t="s">
        <v>6</v>
      </c>
      <c r="I488" s="13" t="s">
        <v>18</v>
      </c>
      <c r="J488" s="12" t="str">
        <f t="shared" si="35"/>
        <v>Dec</v>
      </c>
      <c r="K488" s="13">
        <f t="shared" si="39"/>
        <v>1993</v>
      </c>
      <c r="L488" s="13" t="str">
        <f t="shared" si="36"/>
        <v>R1012</v>
      </c>
      <c r="M488" s="13" t="str">
        <f t="shared" si="37"/>
        <v>23-Dec-1993</v>
      </c>
      <c r="N488" s="16">
        <v>45085</v>
      </c>
      <c r="O488" s="18">
        <f t="shared" si="38"/>
        <v>29</v>
      </c>
    </row>
    <row r="489" spans="1:15" x14ac:dyDescent="0.25">
      <c r="A489" s="12" t="s">
        <v>515</v>
      </c>
      <c r="B489" s="13">
        <v>1994</v>
      </c>
      <c r="C489" s="13" t="s">
        <v>32</v>
      </c>
      <c r="D489" s="13">
        <v>8</v>
      </c>
      <c r="E489" s="13">
        <v>2</v>
      </c>
      <c r="F489" s="20">
        <v>4435.09</v>
      </c>
      <c r="G489" s="13" t="s">
        <v>7</v>
      </c>
      <c r="H489" s="13" t="s">
        <v>6</v>
      </c>
      <c r="I489" s="13" t="s">
        <v>163</v>
      </c>
      <c r="J489" s="12" t="str">
        <f t="shared" si="35"/>
        <v>Oct</v>
      </c>
      <c r="K489" s="13">
        <f t="shared" si="39"/>
        <v>1994</v>
      </c>
      <c r="L489" s="13" t="str">
        <f t="shared" si="36"/>
        <v>R1016</v>
      </c>
      <c r="M489" s="13" t="str">
        <f t="shared" si="37"/>
        <v>8-Oct-1994</v>
      </c>
      <c r="N489" s="16">
        <v>45085</v>
      </c>
      <c r="O489" s="18">
        <f t="shared" si="38"/>
        <v>28</v>
      </c>
    </row>
    <row r="490" spans="1:15" x14ac:dyDescent="0.25">
      <c r="A490" s="12" t="s">
        <v>516</v>
      </c>
      <c r="B490" s="13">
        <v>1994</v>
      </c>
      <c r="C490" s="13" t="s">
        <v>32</v>
      </c>
      <c r="D490" s="13">
        <v>24</v>
      </c>
      <c r="E490" s="13">
        <v>2</v>
      </c>
      <c r="F490" s="20">
        <v>4438.26</v>
      </c>
      <c r="G490" s="13" t="s">
        <v>6</v>
      </c>
      <c r="H490" s="13" t="s">
        <v>7</v>
      </c>
      <c r="I490" s="13" t="s">
        <v>351</v>
      </c>
      <c r="J490" s="12" t="str">
        <f t="shared" si="35"/>
        <v>Oct</v>
      </c>
      <c r="K490" s="13">
        <f t="shared" si="39"/>
        <v>1994</v>
      </c>
      <c r="L490" s="13" t="str">
        <f t="shared" si="36"/>
        <v>R1017</v>
      </c>
      <c r="M490" s="13" t="str">
        <f t="shared" si="37"/>
        <v>24-Oct-1994</v>
      </c>
      <c r="N490" s="16">
        <v>45085</v>
      </c>
      <c r="O490" s="18">
        <f t="shared" si="38"/>
        <v>28</v>
      </c>
    </row>
    <row r="491" spans="1:15" x14ac:dyDescent="0.25">
      <c r="A491" s="12" t="s">
        <v>517</v>
      </c>
      <c r="B491" s="13">
        <v>1991</v>
      </c>
      <c r="C491" s="13" t="s">
        <v>15</v>
      </c>
      <c r="D491" s="13">
        <v>3</v>
      </c>
      <c r="E491" s="13">
        <v>1</v>
      </c>
      <c r="F491" s="20">
        <v>4441.21</v>
      </c>
      <c r="G491" s="13" t="s">
        <v>11</v>
      </c>
      <c r="H491" s="13" t="s">
        <v>6</v>
      </c>
      <c r="I491" s="13" t="s">
        <v>271</v>
      </c>
      <c r="J491" s="12" t="str">
        <f t="shared" si="35"/>
        <v>Sep</v>
      </c>
      <c r="K491" s="13">
        <f t="shared" si="39"/>
        <v>1991</v>
      </c>
      <c r="L491" s="13" t="str">
        <f t="shared" si="36"/>
        <v>R1014</v>
      </c>
      <c r="M491" s="13" t="str">
        <f t="shared" si="37"/>
        <v>3-Sep-1991</v>
      </c>
      <c r="N491" s="16">
        <v>45085</v>
      </c>
      <c r="O491" s="18">
        <f t="shared" si="38"/>
        <v>31</v>
      </c>
    </row>
    <row r="492" spans="1:15" x14ac:dyDescent="0.25">
      <c r="A492" s="12" t="s">
        <v>518</v>
      </c>
      <c r="B492" s="13">
        <v>1994</v>
      </c>
      <c r="C492" s="13" t="s">
        <v>13</v>
      </c>
      <c r="D492" s="13">
        <v>28</v>
      </c>
      <c r="E492" s="13">
        <v>3</v>
      </c>
      <c r="F492" s="20">
        <v>4449.46</v>
      </c>
      <c r="G492" s="13" t="s">
        <v>11</v>
      </c>
      <c r="H492" s="13" t="s">
        <v>6</v>
      </c>
      <c r="I492" s="13" t="s">
        <v>8</v>
      </c>
      <c r="J492" s="12" t="str">
        <f t="shared" si="35"/>
        <v>Jun</v>
      </c>
      <c r="K492" s="13">
        <f t="shared" si="39"/>
        <v>1994</v>
      </c>
      <c r="L492" s="13" t="str">
        <f t="shared" si="36"/>
        <v>R1013</v>
      </c>
      <c r="M492" s="13" t="str">
        <f t="shared" si="37"/>
        <v>28-Jun-1994</v>
      </c>
      <c r="N492" s="16">
        <v>45085</v>
      </c>
      <c r="O492" s="18">
        <f t="shared" si="38"/>
        <v>28</v>
      </c>
    </row>
    <row r="493" spans="1:15" x14ac:dyDescent="0.25">
      <c r="A493" s="12" t="s">
        <v>519</v>
      </c>
      <c r="B493" s="13">
        <v>1990</v>
      </c>
      <c r="C493" s="13" t="s">
        <v>30</v>
      </c>
      <c r="D493" s="13">
        <v>8</v>
      </c>
      <c r="E493" s="13">
        <v>1</v>
      </c>
      <c r="F493" s="20">
        <v>4454.3999999999996</v>
      </c>
      <c r="G493" s="13" t="s">
        <v>6</v>
      </c>
      <c r="H493" s="13" t="s">
        <v>7</v>
      </c>
      <c r="I493" s="13" t="s">
        <v>18</v>
      </c>
      <c r="J493" s="12" t="str">
        <f t="shared" si="35"/>
        <v>Aug</v>
      </c>
      <c r="K493" s="13">
        <f t="shared" si="39"/>
        <v>1990</v>
      </c>
      <c r="L493" s="13" t="str">
        <f t="shared" si="36"/>
        <v>R1012</v>
      </c>
      <c r="M493" s="13" t="str">
        <f t="shared" si="37"/>
        <v>8-Aug-1990</v>
      </c>
      <c r="N493" s="16">
        <v>45085</v>
      </c>
      <c r="O493" s="18">
        <f t="shared" si="38"/>
        <v>32</v>
      </c>
    </row>
    <row r="494" spans="1:15" x14ac:dyDescent="0.25">
      <c r="A494" s="12" t="s">
        <v>520</v>
      </c>
      <c r="B494" s="13">
        <v>1990</v>
      </c>
      <c r="C494" s="13" t="s">
        <v>5</v>
      </c>
      <c r="D494" s="13">
        <v>15</v>
      </c>
      <c r="E494" s="13">
        <v>1</v>
      </c>
      <c r="F494" s="20">
        <v>4462.72</v>
      </c>
      <c r="G494" s="13" t="s">
        <v>6</v>
      </c>
      <c r="H494" s="13" t="s">
        <v>7</v>
      </c>
      <c r="I494" s="13" t="s">
        <v>18</v>
      </c>
      <c r="J494" s="12" t="str">
        <f t="shared" si="35"/>
        <v>Jul</v>
      </c>
      <c r="K494" s="13">
        <f t="shared" si="39"/>
        <v>1990</v>
      </c>
      <c r="L494" s="13" t="str">
        <f t="shared" si="36"/>
        <v>R1012</v>
      </c>
      <c r="M494" s="13" t="str">
        <f t="shared" si="37"/>
        <v>15-Jul-1990</v>
      </c>
      <c r="N494" s="16">
        <v>45085</v>
      </c>
      <c r="O494" s="18">
        <f t="shared" si="38"/>
        <v>32</v>
      </c>
    </row>
    <row r="495" spans="1:15" x14ac:dyDescent="0.25">
      <c r="A495" s="12" t="s">
        <v>521</v>
      </c>
      <c r="B495" s="13">
        <v>1991</v>
      </c>
      <c r="C495" s="13" t="s">
        <v>5</v>
      </c>
      <c r="D495" s="13">
        <v>4</v>
      </c>
      <c r="E495" s="13">
        <v>2</v>
      </c>
      <c r="F495" s="20">
        <v>4463.21</v>
      </c>
      <c r="G495" s="13" t="s">
        <v>7</v>
      </c>
      <c r="H495" s="13" t="s">
        <v>7</v>
      </c>
      <c r="I495" s="13" t="s">
        <v>8</v>
      </c>
      <c r="J495" s="12" t="str">
        <f t="shared" si="35"/>
        <v>Jul</v>
      </c>
      <c r="K495" s="13">
        <f t="shared" si="39"/>
        <v>1991</v>
      </c>
      <c r="L495" s="13" t="str">
        <f t="shared" si="36"/>
        <v>R1013</v>
      </c>
      <c r="M495" s="13" t="str">
        <f t="shared" si="37"/>
        <v>4-Jul-1991</v>
      </c>
      <c r="N495" s="16">
        <v>45085</v>
      </c>
      <c r="O495" s="18">
        <f t="shared" si="38"/>
        <v>31</v>
      </c>
    </row>
    <row r="496" spans="1:15" x14ac:dyDescent="0.25">
      <c r="A496" s="12" t="s">
        <v>522</v>
      </c>
      <c r="B496" s="13">
        <v>1999</v>
      </c>
      <c r="C496" s="13" t="s">
        <v>10</v>
      </c>
      <c r="D496" s="13">
        <v>20</v>
      </c>
      <c r="E496" s="13">
        <v>3</v>
      </c>
      <c r="F496" s="20">
        <v>4466.62</v>
      </c>
      <c r="G496" s="13" t="s">
        <v>6</v>
      </c>
      <c r="H496" s="13" t="s">
        <v>6</v>
      </c>
      <c r="I496" s="13" t="s">
        <v>18</v>
      </c>
      <c r="J496" s="12" t="str">
        <f t="shared" si="35"/>
        <v>Nov</v>
      </c>
      <c r="K496" s="13">
        <f t="shared" si="39"/>
        <v>1999</v>
      </c>
      <c r="L496" s="13" t="str">
        <f t="shared" si="36"/>
        <v>R1012</v>
      </c>
      <c r="M496" s="13" t="str">
        <f t="shared" si="37"/>
        <v>20-Nov-1999</v>
      </c>
      <c r="N496" s="16">
        <v>45085</v>
      </c>
      <c r="O496" s="18">
        <f t="shared" si="38"/>
        <v>23</v>
      </c>
    </row>
    <row r="497" spans="1:15" x14ac:dyDescent="0.25">
      <c r="A497" s="12" t="s">
        <v>523</v>
      </c>
      <c r="B497" s="13">
        <v>2004</v>
      </c>
      <c r="C497" s="13" t="s">
        <v>5</v>
      </c>
      <c r="D497" s="13">
        <v>18</v>
      </c>
      <c r="E497" s="13">
        <v>0</v>
      </c>
      <c r="F497" s="20">
        <v>4468.25</v>
      </c>
      <c r="G497" s="13" t="s">
        <v>6</v>
      </c>
      <c r="H497" s="13" t="s">
        <v>6</v>
      </c>
      <c r="I497" s="13" t="s">
        <v>18</v>
      </c>
      <c r="J497" s="12" t="str">
        <f t="shared" si="35"/>
        <v>Jul</v>
      </c>
      <c r="K497" s="13">
        <f t="shared" si="39"/>
        <v>2004</v>
      </c>
      <c r="L497" s="13" t="str">
        <f t="shared" si="36"/>
        <v>R1012</v>
      </c>
      <c r="M497" s="13" t="str">
        <f t="shared" si="37"/>
        <v>18-Jul-2004</v>
      </c>
      <c r="N497" s="16">
        <v>45085</v>
      </c>
      <c r="O497" s="18">
        <f t="shared" si="38"/>
        <v>18</v>
      </c>
    </row>
    <row r="498" spans="1:15" x14ac:dyDescent="0.25">
      <c r="A498" s="12" t="s">
        <v>524</v>
      </c>
      <c r="B498" s="13">
        <v>1992</v>
      </c>
      <c r="C498" s="13" t="s">
        <v>5</v>
      </c>
      <c r="D498" s="13">
        <v>12</v>
      </c>
      <c r="E498" s="13">
        <v>0</v>
      </c>
      <c r="F498" s="20">
        <v>4488.58</v>
      </c>
      <c r="G498" s="13" t="s">
        <v>6</v>
      </c>
      <c r="H498" s="13" t="s">
        <v>7</v>
      </c>
      <c r="I498" s="13" t="s">
        <v>18</v>
      </c>
      <c r="J498" s="12" t="str">
        <f t="shared" si="35"/>
        <v>Jul</v>
      </c>
      <c r="K498" s="13">
        <f t="shared" si="39"/>
        <v>1992</v>
      </c>
      <c r="L498" s="13" t="str">
        <f t="shared" si="36"/>
        <v>R1012</v>
      </c>
      <c r="M498" s="13" t="str">
        <f t="shared" si="37"/>
        <v>12-Jul-1992</v>
      </c>
      <c r="N498" s="16">
        <v>45085</v>
      </c>
      <c r="O498" s="18">
        <f t="shared" si="38"/>
        <v>30</v>
      </c>
    </row>
    <row r="499" spans="1:15" x14ac:dyDescent="0.25">
      <c r="A499" s="12" t="s">
        <v>525</v>
      </c>
      <c r="B499" s="13">
        <v>1988</v>
      </c>
      <c r="C499" s="13" t="s">
        <v>13</v>
      </c>
      <c r="D499" s="13">
        <v>26</v>
      </c>
      <c r="E499" s="13">
        <v>0</v>
      </c>
      <c r="F499" s="20">
        <v>4500.34</v>
      </c>
      <c r="G499" s="13" t="s">
        <v>6</v>
      </c>
      <c r="H499" s="13" t="s">
        <v>11</v>
      </c>
      <c r="I499" s="13" t="s">
        <v>351</v>
      </c>
      <c r="J499" s="12" t="str">
        <f t="shared" si="35"/>
        <v>Jun</v>
      </c>
      <c r="K499" s="13">
        <f t="shared" si="39"/>
        <v>1988</v>
      </c>
      <c r="L499" s="13" t="str">
        <f t="shared" si="36"/>
        <v>R1017</v>
      </c>
      <c r="M499" s="13" t="str">
        <f t="shared" si="37"/>
        <v>26-Jun-1988</v>
      </c>
      <c r="N499" s="16">
        <v>45085</v>
      </c>
      <c r="O499" s="18">
        <f t="shared" si="38"/>
        <v>34</v>
      </c>
    </row>
    <row r="500" spans="1:15" x14ac:dyDescent="0.25">
      <c r="A500" s="12" t="s">
        <v>526</v>
      </c>
      <c r="B500" s="13">
        <v>1997</v>
      </c>
      <c r="C500" s="13" t="s">
        <v>32</v>
      </c>
      <c r="D500" s="13">
        <v>13</v>
      </c>
      <c r="E500" s="13">
        <v>4</v>
      </c>
      <c r="F500" s="20">
        <v>4504.66</v>
      </c>
      <c r="G500" s="13" t="s">
        <v>11</v>
      </c>
      <c r="H500" s="13" t="s">
        <v>6</v>
      </c>
      <c r="I500" s="13" t="s">
        <v>8</v>
      </c>
      <c r="J500" s="12" t="str">
        <f t="shared" si="35"/>
        <v>Oct</v>
      </c>
      <c r="K500" s="13">
        <f t="shared" si="39"/>
        <v>1997</v>
      </c>
      <c r="L500" s="13" t="str">
        <f t="shared" si="36"/>
        <v>R1013</v>
      </c>
      <c r="M500" s="13" t="str">
        <f t="shared" si="37"/>
        <v>13-Oct-1997</v>
      </c>
      <c r="N500" s="16">
        <v>45085</v>
      </c>
      <c r="O500" s="18">
        <f t="shared" si="38"/>
        <v>25</v>
      </c>
    </row>
    <row r="501" spans="1:15" x14ac:dyDescent="0.25">
      <c r="A501" s="12" t="s">
        <v>527</v>
      </c>
      <c r="B501" s="13">
        <v>1982</v>
      </c>
      <c r="C501" s="13" t="s">
        <v>15</v>
      </c>
      <c r="D501" s="13">
        <v>27</v>
      </c>
      <c r="E501" s="13">
        <v>3</v>
      </c>
      <c r="F501" s="20">
        <v>4511.41</v>
      </c>
      <c r="G501" s="13" t="s">
        <v>6</v>
      </c>
      <c r="H501" s="13" t="s">
        <v>7</v>
      </c>
      <c r="I501" s="13" t="s">
        <v>8</v>
      </c>
      <c r="J501" s="12" t="str">
        <f t="shared" si="35"/>
        <v>Sep</v>
      </c>
      <c r="K501" s="13">
        <f t="shared" si="39"/>
        <v>1982</v>
      </c>
      <c r="L501" s="13" t="str">
        <f t="shared" si="36"/>
        <v>R1013</v>
      </c>
      <c r="M501" s="13" t="str">
        <f t="shared" si="37"/>
        <v>27-Sep-1982</v>
      </c>
      <c r="N501" s="16">
        <v>45085</v>
      </c>
      <c r="O501" s="18">
        <f t="shared" si="38"/>
        <v>40</v>
      </c>
    </row>
    <row r="502" spans="1:15" x14ac:dyDescent="0.25">
      <c r="A502" s="12" t="s">
        <v>528</v>
      </c>
      <c r="B502" s="13">
        <v>1980</v>
      </c>
      <c r="C502" s="13" t="s">
        <v>13</v>
      </c>
      <c r="D502" s="13">
        <v>16</v>
      </c>
      <c r="E502" s="13">
        <v>2</v>
      </c>
      <c r="F502" s="20">
        <v>4515.71</v>
      </c>
      <c r="G502" s="13" t="s">
        <v>6</v>
      </c>
      <c r="H502" s="13" t="s">
        <v>7</v>
      </c>
      <c r="I502" s="13" t="s">
        <v>8</v>
      </c>
      <c r="J502" s="12" t="str">
        <f t="shared" si="35"/>
        <v>Jun</v>
      </c>
      <c r="K502" s="13">
        <f t="shared" si="39"/>
        <v>1980</v>
      </c>
      <c r="L502" s="13" t="str">
        <f t="shared" si="36"/>
        <v>R1013</v>
      </c>
      <c r="M502" s="13" t="str">
        <f t="shared" si="37"/>
        <v>16-Jun-1980</v>
      </c>
      <c r="N502" s="16">
        <v>45085</v>
      </c>
      <c r="O502" s="18">
        <f t="shared" si="38"/>
        <v>42</v>
      </c>
    </row>
    <row r="503" spans="1:15" x14ac:dyDescent="0.25">
      <c r="A503" s="12" t="s">
        <v>529</v>
      </c>
      <c r="B503" s="13">
        <v>2003</v>
      </c>
      <c r="C503" s="13" t="s">
        <v>32</v>
      </c>
      <c r="D503" s="13">
        <v>2</v>
      </c>
      <c r="E503" s="13">
        <v>0</v>
      </c>
      <c r="F503" s="20">
        <v>4518.3999999999996</v>
      </c>
      <c r="G503" s="13" t="s">
        <v>6</v>
      </c>
      <c r="H503" s="13" t="s">
        <v>7</v>
      </c>
      <c r="I503" s="13" t="s">
        <v>530</v>
      </c>
      <c r="J503" s="12" t="str">
        <f t="shared" si="35"/>
        <v>Oct</v>
      </c>
      <c r="K503" s="13">
        <f t="shared" si="39"/>
        <v>2003</v>
      </c>
      <c r="L503" s="13" t="str">
        <f t="shared" si="36"/>
        <v>R1026</v>
      </c>
      <c r="M503" s="13" t="str">
        <f t="shared" si="37"/>
        <v>2-Oct-2003</v>
      </c>
      <c r="N503" s="16">
        <v>45085</v>
      </c>
      <c r="O503" s="18">
        <f t="shared" si="38"/>
        <v>19</v>
      </c>
    </row>
    <row r="504" spans="1:15" x14ac:dyDescent="0.25">
      <c r="A504" s="12" t="s">
        <v>531</v>
      </c>
      <c r="B504" s="13">
        <v>1987</v>
      </c>
      <c r="C504" s="13" t="s">
        <v>25</v>
      </c>
      <c r="D504" s="13">
        <v>5</v>
      </c>
      <c r="E504" s="13">
        <v>3</v>
      </c>
      <c r="F504" s="20">
        <v>4518.7700000000004</v>
      </c>
      <c r="G504" s="13" t="s">
        <v>6</v>
      </c>
      <c r="H504" s="13" t="s">
        <v>7</v>
      </c>
      <c r="I504" s="13" t="s">
        <v>18</v>
      </c>
      <c r="J504" s="12" t="str">
        <f t="shared" si="35"/>
        <v>Dec</v>
      </c>
      <c r="K504" s="13">
        <f t="shared" si="39"/>
        <v>1987</v>
      </c>
      <c r="L504" s="13" t="str">
        <f t="shared" si="36"/>
        <v>R1012</v>
      </c>
      <c r="M504" s="13" t="str">
        <f t="shared" si="37"/>
        <v>5-Dec-1987</v>
      </c>
      <c r="N504" s="16">
        <v>45085</v>
      </c>
      <c r="O504" s="18">
        <f t="shared" si="38"/>
        <v>35</v>
      </c>
    </row>
    <row r="505" spans="1:15" x14ac:dyDescent="0.25">
      <c r="A505" s="12" t="s">
        <v>532</v>
      </c>
      <c r="B505" s="13">
        <v>1988</v>
      </c>
      <c r="C505" s="13" t="s">
        <v>25</v>
      </c>
      <c r="D505" s="13">
        <v>21</v>
      </c>
      <c r="E505" s="13">
        <v>0</v>
      </c>
      <c r="F505" s="20">
        <v>4518.83</v>
      </c>
      <c r="G505" s="13" t="s">
        <v>6</v>
      </c>
      <c r="H505" s="13" t="s">
        <v>6</v>
      </c>
      <c r="I505" s="13" t="s">
        <v>351</v>
      </c>
      <c r="J505" s="12" t="str">
        <f t="shared" si="35"/>
        <v>Dec</v>
      </c>
      <c r="K505" s="13">
        <f t="shared" si="39"/>
        <v>1988</v>
      </c>
      <c r="L505" s="13" t="str">
        <f t="shared" si="36"/>
        <v>R1017</v>
      </c>
      <c r="M505" s="13" t="str">
        <f t="shared" si="37"/>
        <v>21-Dec-1988</v>
      </c>
      <c r="N505" s="16">
        <v>45085</v>
      </c>
      <c r="O505" s="18">
        <f t="shared" si="38"/>
        <v>34</v>
      </c>
    </row>
    <row r="506" spans="1:15" x14ac:dyDescent="0.25">
      <c r="A506" s="12" t="s">
        <v>533</v>
      </c>
      <c r="B506" s="13">
        <v>1992</v>
      </c>
      <c r="C506" s="13" t="s">
        <v>30</v>
      </c>
      <c r="D506" s="13">
        <v>13</v>
      </c>
      <c r="E506" s="13">
        <v>1</v>
      </c>
      <c r="F506" s="20">
        <v>4527.18</v>
      </c>
      <c r="G506" s="13" t="s">
        <v>6</v>
      </c>
      <c r="H506" s="13" t="s">
        <v>6</v>
      </c>
      <c r="I506" s="13" t="s">
        <v>18</v>
      </c>
      <c r="J506" s="12" t="str">
        <f t="shared" si="35"/>
        <v>Aug</v>
      </c>
      <c r="K506" s="13">
        <f t="shared" si="39"/>
        <v>1992</v>
      </c>
      <c r="L506" s="13" t="str">
        <f t="shared" si="36"/>
        <v>R1012</v>
      </c>
      <c r="M506" s="13" t="str">
        <f t="shared" si="37"/>
        <v>13-Aug-1992</v>
      </c>
      <c r="N506" s="16">
        <v>45085</v>
      </c>
      <c r="O506" s="18">
        <f t="shared" si="38"/>
        <v>30</v>
      </c>
    </row>
    <row r="507" spans="1:15" x14ac:dyDescent="0.25">
      <c r="A507" s="12" t="s">
        <v>534</v>
      </c>
      <c r="B507" s="13">
        <v>1993</v>
      </c>
      <c r="C507" s="13" t="s">
        <v>13</v>
      </c>
      <c r="D507" s="13">
        <v>29</v>
      </c>
      <c r="E507" s="13">
        <v>2</v>
      </c>
      <c r="F507" s="20">
        <v>4529.4799999999996</v>
      </c>
      <c r="G507" s="13" t="s">
        <v>6</v>
      </c>
      <c r="H507" s="13" t="s">
        <v>11</v>
      </c>
      <c r="I507" s="13" t="s">
        <v>37</v>
      </c>
      <c r="J507" s="12" t="str">
        <f t="shared" si="35"/>
        <v>Jun</v>
      </c>
      <c r="K507" s="13">
        <f t="shared" si="39"/>
        <v>1993</v>
      </c>
      <c r="L507" s="13" t="str">
        <f t="shared" si="36"/>
        <v>R1011</v>
      </c>
      <c r="M507" s="13" t="str">
        <f t="shared" si="37"/>
        <v>29-Jun-1993</v>
      </c>
      <c r="N507" s="16">
        <v>45085</v>
      </c>
      <c r="O507" s="18">
        <f t="shared" si="38"/>
        <v>29</v>
      </c>
    </row>
    <row r="508" spans="1:15" x14ac:dyDescent="0.25">
      <c r="A508" s="12" t="s">
        <v>535</v>
      </c>
      <c r="B508" s="13">
        <v>1988</v>
      </c>
      <c r="C508" s="13" t="s">
        <v>13</v>
      </c>
      <c r="D508" s="13">
        <v>13</v>
      </c>
      <c r="E508" s="13">
        <v>1</v>
      </c>
      <c r="F508" s="20">
        <v>4536.26</v>
      </c>
      <c r="G508" s="13" t="s">
        <v>6</v>
      </c>
      <c r="H508" s="13" t="s">
        <v>6</v>
      </c>
      <c r="I508" s="13" t="s">
        <v>37</v>
      </c>
      <c r="J508" s="12" t="str">
        <f t="shared" si="35"/>
        <v>Jun</v>
      </c>
      <c r="K508" s="13">
        <f t="shared" si="39"/>
        <v>1988</v>
      </c>
      <c r="L508" s="13" t="str">
        <f t="shared" si="36"/>
        <v>R1011</v>
      </c>
      <c r="M508" s="13" t="str">
        <f t="shared" si="37"/>
        <v>13-Jun-1988</v>
      </c>
      <c r="N508" s="16">
        <v>45085</v>
      </c>
      <c r="O508" s="18">
        <f t="shared" si="38"/>
        <v>34</v>
      </c>
    </row>
    <row r="509" spans="1:15" x14ac:dyDescent="0.25">
      <c r="A509" s="12" t="s">
        <v>536</v>
      </c>
      <c r="B509" s="13">
        <v>1990</v>
      </c>
      <c r="C509" s="13" t="s">
        <v>10</v>
      </c>
      <c r="D509" s="13">
        <v>17</v>
      </c>
      <c r="E509" s="13">
        <v>0</v>
      </c>
      <c r="F509" s="20">
        <v>4544.2299999999996</v>
      </c>
      <c r="G509" s="13" t="s">
        <v>6</v>
      </c>
      <c r="H509" s="13" t="s">
        <v>11</v>
      </c>
      <c r="I509" s="13" t="s">
        <v>242</v>
      </c>
      <c r="J509" s="12" t="str">
        <f t="shared" si="35"/>
        <v>Nov</v>
      </c>
      <c r="K509" s="13">
        <f t="shared" si="39"/>
        <v>1990</v>
      </c>
      <c r="L509" s="13" t="str">
        <f t="shared" si="36"/>
        <v>R1024</v>
      </c>
      <c r="M509" s="13" t="str">
        <f t="shared" si="37"/>
        <v>17-Nov-1990</v>
      </c>
      <c r="N509" s="16">
        <v>45085</v>
      </c>
      <c r="O509" s="18">
        <f t="shared" si="38"/>
        <v>32</v>
      </c>
    </row>
    <row r="510" spans="1:15" x14ac:dyDescent="0.25">
      <c r="A510" s="12" t="s">
        <v>537</v>
      </c>
      <c r="B510" s="13">
        <v>2004</v>
      </c>
      <c r="C510" s="13" t="s">
        <v>25</v>
      </c>
      <c r="D510" s="13">
        <v>22</v>
      </c>
      <c r="E510" s="13">
        <v>4</v>
      </c>
      <c r="F510" s="20">
        <v>4561.1899999999996</v>
      </c>
      <c r="G510" s="13" t="s">
        <v>6</v>
      </c>
      <c r="H510" s="13" t="s">
        <v>6</v>
      </c>
      <c r="I510" s="13" t="s">
        <v>242</v>
      </c>
      <c r="J510" s="12" t="str">
        <f t="shared" si="35"/>
        <v>Dec</v>
      </c>
      <c r="K510" s="13">
        <f t="shared" si="39"/>
        <v>2004</v>
      </c>
      <c r="L510" s="13" t="str">
        <f t="shared" si="36"/>
        <v>R1024</v>
      </c>
      <c r="M510" s="13" t="str">
        <f t="shared" si="37"/>
        <v>22-Dec-2004</v>
      </c>
      <c r="N510" s="16">
        <v>45085</v>
      </c>
      <c r="O510" s="18">
        <f t="shared" si="38"/>
        <v>18</v>
      </c>
    </row>
    <row r="511" spans="1:15" x14ac:dyDescent="0.25">
      <c r="A511" s="12" t="s">
        <v>538</v>
      </c>
      <c r="B511" s="13">
        <v>1990</v>
      </c>
      <c r="C511" s="13" t="s">
        <v>15</v>
      </c>
      <c r="D511" s="13">
        <v>20</v>
      </c>
      <c r="E511" s="13">
        <v>1</v>
      </c>
      <c r="F511" s="20">
        <v>4562.84</v>
      </c>
      <c r="G511" s="13" t="s">
        <v>6</v>
      </c>
      <c r="H511" s="13" t="s">
        <v>6</v>
      </c>
      <c r="I511" s="13" t="s">
        <v>8</v>
      </c>
      <c r="J511" s="12" t="str">
        <f t="shared" si="35"/>
        <v>Sep</v>
      </c>
      <c r="K511" s="13">
        <f t="shared" si="39"/>
        <v>1990</v>
      </c>
      <c r="L511" s="13" t="str">
        <f t="shared" si="36"/>
        <v>R1013</v>
      </c>
      <c r="M511" s="13" t="str">
        <f t="shared" si="37"/>
        <v>20-Sep-1990</v>
      </c>
      <c r="N511" s="16">
        <v>45085</v>
      </c>
      <c r="O511" s="18">
        <f t="shared" si="38"/>
        <v>32</v>
      </c>
    </row>
    <row r="512" spans="1:15" x14ac:dyDescent="0.25">
      <c r="A512" s="12" t="s">
        <v>539</v>
      </c>
      <c r="B512" s="13">
        <v>1996</v>
      </c>
      <c r="C512" s="13" t="s">
        <v>25</v>
      </c>
      <c r="D512" s="13">
        <v>25</v>
      </c>
      <c r="E512" s="13">
        <v>2</v>
      </c>
      <c r="F512" s="20">
        <v>4564.1899999999996</v>
      </c>
      <c r="G512" s="13" t="s">
        <v>6</v>
      </c>
      <c r="H512" s="13" t="s">
        <v>6</v>
      </c>
      <c r="I512" s="13" t="s">
        <v>242</v>
      </c>
      <c r="J512" s="12" t="str">
        <f t="shared" si="35"/>
        <v>Dec</v>
      </c>
      <c r="K512" s="13">
        <f t="shared" si="39"/>
        <v>1996</v>
      </c>
      <c r="L512" s="13" t="str">
        <f t="shared" si="36"/>
        <v>R1024</v>
      </c>
      <c r="M512" s="13" t="str">
        <f t="shared" si="37"/>
        <v>25-Dec-1996</v>
      </c>
      <c r="N512" s="16">
        <v>45085</v>
      </c>
      <c r="O512" s="18">
        <f t="shared" si="38"/>
        <v>26</v>
      </c>
    </row>
    <row r="513" spans="1:15" x14ac:dyDescent="0.25">
      <c r="A513" s="12" t="s">
        <v>540</v>
      </c>
      <c r="B513" s="13">
        <v>1989</v>
      </c>
      <c r="C513" s="13" t="s">
        <v>15</v>
      </c>
      <c r="D513" s="13">
        <v>18</v>
      </c>
      <c r="E513" s="13">
        <v>0</v>
      </c>
      <c r="F513" s="20">
        <v>4571.41</v>
      </c>
      <c r="G513" s="13" t="s">
        <v>6</v>
      </c>
      <c r="H513" s="13" t="s">
        <v>6</v>
      </c>
      <c r="I513" s="13" t="s">
        <v>18</v>
      </c>
      <c r="J513" s="12" t="str">
        <f t="shared" si="35"/>
        <v>Sep</v>
      </c>
      <c r="K513" s="13">
        <f t="shared" si="39"/>
        <v>1989</v>
      </c>
      <c r="L513" s="13" t="str">
        <f t="shared" si="36"/>
        <v>R1012</v>
      </c>
      <c r="M513" s="13" t="str">
        <f t="shared" si="37"/>
        <v>18-Sep-1989</v>
      </c>
      <c r="N513" s="16">
        <v>45085</v>
      </c>
      <c r="O513" s="18">
        <f t="shared" si="38"/>
        <v>33</v>
      </c>
    </row>
    <row r="514" spans="1:15" x14ac:dyDescent="0.25">
      <c r="A514" s="12" t="s">
        <v>541</v>
      </c>
      <c r="B514" s="13">
        <v>2000</v>
      </c>
      <c r="C514" s="13" t="s">
        <v>5</v>
      </c>
      <c r="D514" s="13">
        <v>2</v>
      </c>
      <c r="E514" s="13">
        <v>0</v>
      </c>
      <c r="F514" s="20">
        <v>4608.03</v>
      </c>
      <c r="G514" s="13" t="s">
        <v>6</v>
      </c>
      <c r="H514" s="13" t="s">
        <v>7</v>
      </c>
      <c r="I514" s="13" t="s">
        <v>37</v>
      </c>
      <c r="J514" s="12" t="str">
        <f t="shared" ref="J514:J577" si="40">IF($C514="?","Sep",$C514)</f>
        <v>Jul</v>
      </c>
      <c r="K514" s="13">
        <f t="shared" si="39"/>
        <v>2000</v>
      </c>
      <c r="L514" s="13" t="str">
        <f t="shared" ref="L514:L577" si="41">IF(I514="?","Unknown",I514)</f>
        <v>R1011</v>
      </c>
      <c r="M514" s="13" t="str">
        <f t="shared" ref="M514:M577" si="42">CONCATENATE(D514,"-",J514,"-",K514)</f>
        <v>2-Jul-2000</v>
      </c>
      <c r="N514" s="16">
        <v>45085</v>
      </c>
      <c r="O514" s="18">
        <f t="shared" ref="O514:O577" si="43">DATEDIF(M514,N514,"Y")</f>
        <v>22</v>
      </c>
    </row>
    <row r="515" spans="1:15" x14ac:dyDescent="0.25">
      <c r="A515" s="12" t="s">
        <v>542</v>
      </c>
      <c r="B515" s="13">
        <v>1998</v>
      </c>
      <c r="C515" s="13" t="s">
        <v>13</v>
      </c>
      <c r="D515" s="13">
        <v>29</v>
      </c>
      <c r="E515" s="13">
        <v>3</v>
      </c>
      <c r="F515" s="20">
        <v>4618.08</v>
      </c>
      <c r="G515" s="13" t="s">
        <v>6</v>
      </c>
      <c r="H515" s="13" t="s">
        <v>11</v>
      </c>
      <c r="I515" s="13" t="s">
        <v>18</v>
      </c>
      <c r="J515" s="12" t="str">
        <f t="shared" si="40"/>
        <v>Jun</v>
      </c>
      <c r="K515" s="13">
        <f t="shared" ref="K515:K578" si="44">IF(B515="?",ROUND(AVERAGE($B$2:$B$2339),0),B515)</f>
        <v>1998</v>
      </c>
      <c r="L515" s="13" t="str">
        <f t="shared" si="41"/>
        <v>R1012</v>
      </c>
      <c r="M515" s="13" t="str">
        <f t="shared" si="42"/>
        <v>29-Jun-1998</v>
      </c>
      <c r="N515" s="16">
        <v>45085</v>
      </c>
      <c r="O515" s="18">
        <f t="shared" si="43"/>
        <v>24</v>
      </c>
    </row>
    <row r="516" spans="1:15" x14ac:dyDescent="0.25">
      <c r="A516" s="12" t="s">
        <v>543</v>
      </c>
      <c r="B516" s="13">
        <v>1985</v>
      </c>
      <c r="C516" s="13" t="s">
        <v>13</v>
      </c>
      <c r="D516" s="13">
        <v>22</v>
      </c>
      <c r="E516" s="13">
        <v>0</v>
      </c>
      <c r="F516" s="20">
        <v>4646.76</v>
      </c>
      <c r="G516" s="13" t="s">
        <v>11</v>
      </c>
      <c r="H516" s="13" t="s">
        <v>11</v>
      </c>
      <c r="I516" s="13" t="s">
        <v>37</v>
      </c>
      <c r="J516" s="12" t="str">
        <f t="shared" si="40"/>
        <v>Jun</v>
      </c>
      <c r="K516" s="13">
        <f t="shared" si="44"/>
        <v>1985</v>
      </c>
      <c r="L516" s="13" t="str">
        <f t="shared" si="41"/>
        <v>R1011</v>
      </c>
      <c r="M516" s="13" t="str">
        <f t="shared" si="42"/>
        <v>22-Jun-1985</v>
      </c>
      <c r="N516" s="16">
        <v>45085</v>
      </c>
      <c r="O516" s="18">
        <f t="shared" si="43"/>
        <v>37</v>
      </c>
    </row>
    <row r="517" spans="1:15" x14ac:dyDescent="0.25">
      <c r="A517" s="12" t="s">
        <v>544</v>
      </c>
      <c r="B517" s="13">
        <v>1996</v>
      </c>
      <c r="C517" s="13" t="s">
        <v>32</v>
      </c>
      <c r="D517" s="13">
        <v>25</v>
      </c>
      <c r="E517" s="13">
        <v>3</v>
      </c>
      <c r="F517" s="20">
        <v>4661.29</v>
      </c>
      <c r="G517" s="13" t="s">
        <v>6</v>
      </c>
      <c r="H517" s="13" t="s">
        <v>11</v>
      </c>
      <c r="I517" s="13" t="s">
        <v>351</v>
      </c>
      <c r="J517" s="12" t="str">
        <f t="shared" si="40"/>
        <v>Oct</v>
      </c>
      <c r="K517" s="13">
        <f t="shared" si="44"/>
        <v>1996</v>
      </c>
      <c r="L517" s="13" t="str">
        <f t="shared" si="41"/>
        <v>R1017</v>
      </c>
      <c r="M517" s="13" t="str">
        <f t="shared" si="42"/>
        <v>25-Oct-1996</v>
      </c>
      <c r="N517" s="16">
        <v>45085</v>
      </c>
      <c r="O517" s="18">
        <f t="shared" si="43"/>
        <v>26</v>
      </c>
    </row>
    <row r="518" spans="1:15" x14ac:dyDescent="0.25">
      <c r="A518" s="12" t="s">
        <v>545</v>
      </c>
      <c r="B518" s="13">
        <v>1990</v>
      </c>
      <c r="C518" s="13" t="s">
        <v>30</v>
      </c>
      <c r="D518" s="13">
        <v>5</v>
      </c>
      <c r="E518" s="13">
        <v>1</v>
      </c>
      <c r="F518" s="20">
        <v>4667.6099999999997</v>
      </c>
      <c r="G518" s="13" t="s">
        <v>7</v>
      </c>
      <c r="H518" s="13" t="s">
        <v>7</v>
      </c>
      <c r="I518" s="13" t="s">
        <v>163</v>
      </c>
      <c r="J518" s="12" t="str">
        <f t="shared" si="40"/>
        <v>Aug</v>
      </c>
      <c r="K518" s="13">
        <f t="shared" si="44"/>
        <v>1990</v>
      </c>
      <c r="L518" s="13" t="str">
        <f t="shared" si="41"/>
        <v>R1016</v>
      </c>
      <c r="M518" s="13" t="str">
        <f t="shared" si="42"/>
        <v>5-Aug-1990</v>
      </c>
      <c r="N518" s="16">
        <v>45085</v>
      </c>
      <c r="O518" s="18">
        <f t="shared" si="43"/>
        <v>32</v>
      </c>
    </row>
    <row r="519" spans="1:15" x14ac:dyDescent="0.25">
      <c r="A519" s="12" t="s">
        <v>546</v>
      </c>
      <c r="B519" s="13">
        <v>1990</v>
      </c>
      <c r="C519" s="13" t="s">
        <v>15</v>
      </c>
      <c r="D519" s="13">
        <v>26</v>
      </c>
      <c r="E519" s="13">
        <v>2</v>
      </c>
      <c r="F519" s="20">
        <v>4670.6400000000003</v>
      </c>
      <c r="G519" s="13" t="s">
        <v>6</v>
      </c>
      <c r="H519" s="13" t="s">
        <v>6</v>
      </c>
      <c r="I519" s="13" t="s">
        <v>37</v>
      </c>
      <c r="J519" s="12" t="str">
        <f t="shared" si="40"/>
        <v>Sep</v>
      </c>
      <c r="K519" s="13">
        <f t="shared" si="44"/>
        <v>1990</v>
      </c>
      <c r="L519" s="13" t="str">
        <f t="shared" si="41"/>
        <v>R1011</v>
      </c>
      <c r="M519" s="13" t="str">
        <f t="shared" si="42"/>
        <v>26-Sep-1990</v>
      </c>
      <c r="N519" s="16">
        <v>45085</v>
      </c>
      <c r="O519" s="18">
        <f t="shared" si="43"/>
        <v>32</v>
      </c>
    </row>
    <row r="520" spans="1:15" x14ac:dyDescent="0.25">
      <c r="A520" s="12" t="s">
        <v>547</v>
      </c>
      <c r="B520" s="13">
        <v>1990</v>
      </c>
      <c r="C520" s="13" t="s">
        <v>5</v>
      </c>
      <c r="D520" s="13">
        <v>13</v>
      </c>
      <c r="E520" s="13">
        <v>2</v>
      </c>
      <c r="F520" s="20">
        <v>4673.3900000000003</v>
      </c>
      <c r="G520" s="13" t="s">
        <v>6</v>
      </c>
      <c r="H520" s="13" t="s">
        <v>11</v>
      </c>
      <c r="I520" s="13" t="s">
        <v>8</v>
      </c>
      <c r="J520" s="12" t="str">
        <f t="shared" si="40"/>
        <v>Jul</v>
      </c>
      <c r="K520" s="13">
        <f t="shared" si="44"/>
        <v>1990</v>
      </c>
      <c r="L520" s="13" t="str">
        <f t="shared" si="41"/>
        <v>R1013</v>
      </c>
      <c r="M520" s="13" t="str">
        <f t="shared" si="42"/>
        <v>13-Jul-1990</v>
      </c>
      <c r="N520" s="16">
        <v>45085</v>
      </c>
      <c r="O520" s="18">
        <f t="shared" si="43"/>
        <v>32</v>
      </c>
    </row>
    <row r="521" spans="1:15" x14ac:dyDescent="0.25">
      <c r="A521" s="12" t="s">
        <v>548</v>
      </c>
      <c r="B521" s="13">
        <v>1979</v>
      </c>
      <c r="C521" s="13" t="s">
        <v>32</v>
      </c>
      <c r="D521" s="13">
        <v>18</v>
      </c>
      <c r="E521" s="13">
        <v>2</v>
      </c>
      <c r="F521" s="20">
        <v>4674.2</v>
      </c>
      <c r="G521" s="13" t="s">
        <v>6</v>
      </c>
      <c r="H521" s="13" t="s">
        <v>11</v>
      </c>
      <c r="I521" s="13" t="s">
        <v>8</v>
      </c>
      <c r="J521" s="12" t="str">
        <f t="shared" si="40"/>
        <v>Oct</v>
      </c>
      <c r="K521" s="13">
        <f t="shared" si="44"/>
        <v>1979</v>
      </c>
      <c r="L521" s="13" t="str">
        <f t="shared" si="41"/>
        <v>R1013</v>
      </c>
      <c r="M521" s="13" t="str">
        <f t="shared" si="42"/>
        <v>18-Oct-1979</v>
      </c>
      <c r="N521" s="16">
        <v>45085</v>
      </c>
      <c r="O521" s="18">
        <f t="shared" si="43"/>
        <v>43</v>
      </c>
    </row>
    <row r="522" spans="1:15" x14ac:dyDescent="0.25">
      <c r="A522" s="12" t="s">
        <v>549</v>
      </c>
      <c r="B522" s="13">
        <v>2003</v>
      </c>
      <c r="C522" s="13" t="s">
        <v>32</v>
      </c>
      <c r="D522" s="13">
        <v>4</v>
      </c>
      <c r="E522" s="13">
        <v>0</v>
      </c>
      <c r="F522" s="20">
        <v>4678.8</v>
      </c>
      <c r="G522" s="13" t="s">
        <v>6</v>
      </c>
      <c r="H522" s="13" t="s">
        <v>11</v>
      </c>
      <c r="I522" s="13" t="s">
        <v>295</v>
      </c>
      <c r="J522" s="12" t="str">
        <f t="shared" si="40"/>
        <v>Oct</v>
      </c>
      <c r="K522" s="13">
        <f t="shared" si="44"/>
        <v>2003</v>
      </c>
      <c r="L522" s="13" t="str">
        <f t="shared" si="41"/>
        <v>R1021</v>
      </c>
      <c r="M522" s="13" t="str">
        <f t="shared" si="42"/>
        <v>4-Oct-2003</v>
      </c>
      <c r="N522" s="16">
        <v>45085</v>
      </c>
      <c r="O522" s="18">
        <f t="shared" si="43"/>
        <v>19</v>
      </c>
    </row>
    <row r="523" spans="1:15" x14ac:dyDescent="0.25">
      <c r="A523" s="12" t="s">
        <v>550</v>
      </c>
      <c r="B523" s="13">
        <v>1990</v>
      </c>
      <c r="C523" s="13" t="s">
        <v>15</v>
      </c>
      <c r="D523" s="13">
        <v>4</v>
      </c>
      <c r="E523" s="13">
        <v>2</v>
      </c>
      <c r="F523" s="20">
        <v>4686.3900000000003</v>
      </c>
      <c r="G523" s="13" t="s">
        <v>7</v>
      </c>
      <c r="H523" s="13" t="s">
        <v>7</v>
      </c>
      <c r="I523" s="13" t="s">
        <v>8</v>
      </c>
      <c r="J523" s="12" t="str">
        <f t="shared" si="40"/>
        <v>Sep</v>
      </c>
      <c r="K523" s="13">
        <f t="shared" si="44"/>
        <v>1990</v>
      </c>
      <c r="L523" s="13" t="str">
        <f t="shared" si="41"/>
        <v>R1013</v>
      </c>
      <c r="M523" s="13" t="str">
        <f t="shared" si="42"/>
        <v>4-Sep-1990</v>
      </c>
      <c r="N523" s="16">
        <v>45085</v>
      </c>
      <c r="O523" s="18">
        <f t="shared" si="43"/>
        <v>32</v>
      </c>
    </row>
    <row r="524" spans="1:15" x14ac:dyDescent="0.25">
      <c r="A524" s="12" t="s">
        <v>551</v>
      </c>
      <c r="B524" s="13">
        <v>2003</v>
      </c>
      <c r="C524" s="13" t="s">
        <v>13</v>
      </c>
      <c r="D524" s="13">
        <v>22</v>
      </c>
      <c r="E524" s="13">
        <v>5</v>
      </c>
      <c r="F524" s="20">
        <v>4687.8</v>
      </c>
      <c r="G524" s="13" t="s">
        <v>6</v>
      </c>
      <c r="H524" s="13" t="s">
        <v>7</v>
      </c>
      <c r="I524" s="13" t="s">
        <v>37</v>
      </c>
      <c r="J524" s="12" t="str">
        <f t="shared" si="40"/>
        <v>Jun</v>
      </c>
      <c r="K524" s="13">
        <f t="shared" si="44"/>
        <v>2003</v>
      </c>
      <c r="L524" s="13" t="str">
        <f t="shared" si="41"/>
        <v>R1011</v>
      </c>
      <c r="M524" s="13" t="str">
        <f t="shared" si="42"/>
        <v>22-Jun-2003</v>
      </c>
      <c r="N524" s="16">
        <v>45085</v>
      </c>
      <c r="O524" s="18">
        <f t="shared" si="43"/>
        <v>19</v>
      </c>
    </row>
    <row r="525" spans="1:15" x14ac:dyDescent="0.25">
      <c r="A525" s="12" t="s">
        <v>552</v>
      </c>
      <c r="B525" s="13">
        <v>1977</v>
      </c>
      <c r="C525" s="13" t="s">
        <v>25</v>
      </c>
      <c r="D525" s="13">
        <v>4</v>
      </c>
      <c r="E525" s="13">
        <v>2</v>
      </c>
      <c r="F525" s="20">
        <v>4699.47</v>
      </c>
      <c r="G525" s="13" t="s">
        <v>6</v>
      </c>
      <c r="H525" s="13" t="s">
        <v>7</v>
      </c>
      <c r="I525" s="13" t="s">
        <v>8</v>
      </c>
      <c r="J525" s="12" t="str">
        <f t="shared" si="40"/>
        <v>Dec</v>
      </c>
      <c r="K525" s="13">
        <f t="shared" si="44"/>
        <v>1977</v>
      </c>
      <c r="L525" s="13" t="str">
        <f t="shared" si="41"/>
        <v>R1013</v>
      </c>
      <c r="M525" s="13" t="str">
        <f t="shared" si="42"/>
        <v>4-Dec-1977</v>
      </c>
      <c r="N525" s="16">
        <v>45085</v>
      </c>
      <c r="O525" s="18">
        <f t="shared" si="43"/>
        <v>45</v>
      </c>
    </row>
    <row r="526" spans="1:15" x14ac:dyDescent="0.25">
      <c r="A526" s="12" t="s">
        <v>553</v>
      </c>
      <c r="B526" s="13">
        <v>1981</v>
      </c>
      <c r="C526" s="13" t="s">
        <v>30</v>
      </c>
      <c r="D526" s="13">
        <v>12</v>
      </c>
      <c r="E526" s="13">
        <v>1</v>
      </c>
      <c r="F526" s="20">
        <v>4712.12</v>
      </c>
      <c r="G526" s="13" t="s">
        <v>6</v>
      </c>
      <c r="H526" s="13" t="s">
        <v>7</v>
      </c>
      <c r="I526" s="13" t="s">
        <v>37</v>
      </c>
      <c r="J526" s="12" t="str">
        <f t="shared" si="40"/>
        <v>Aug</v>
      </c>
      <c r="K526" s="13">
        <f t="shared" si="44"/>
        <v>1981</v>
      </c>
      <c r="L526" s="13" t="str">
        <f t="shared" si="41"/>
        <v>R1011</v>
      </c>
      <c r="M526" s="13" t="str">
        <f t="shared" si="42"/>
        <v>12-Aug-1981</v>
      </c>
      <c r="N526" s="16">
        <v>45085</v>
      </c>
      <c r="O526" s="18">
        <f t="shared" si="43"/>
        <v>41</v>
      </c>
    </row>
    <row r="527" spans="1:15" x14ac:dyDescent="0.25">
      <c r="A527" s="12" t="s">
        <v>554</v>
      </c>
      <c r="B527" s="13">
        <v>1992</v>
      </c>
      <c r="C527" s="13" t="s">
        <v>32</v>
      </c>
      <c r="D527" s="13">
        <v>9</v>
      </c>
      <c r="E527" s="13">
        <v>1</v>
      </c>
      <c r="F527" s="20">
        <v>4718.2</v>
      </c>
      <c r="G527" s="13" t="s">
        <v>6</v>
      </c>
      <c r="H527" s="13" t="s">
        <v>7</v>
      </c>
      <c r="I527" s="13" t="s">
        <v>242</v>
      </c>
      <c r="J527" s="12" t="str">
        <f t="shared" si="40"/>
        <v>Oct</v>
      </c>
      <c r="K527" s="13">
        <f t="shared" si="44"/>
        <v>1992</v>
      </c>
      <c r="L527" s="13" t="str">
        <f t="shared" si="41"/>
        <v>R1024</v>
      </c>
      <c r="M527" s="13" t="str">
        <f t="shared" si="42"/>
        <v>9-Oct-1992</v>
      </c>
      <c r="N527" s="16">
        <v>45085</v>
      </c>
      <c r="O527" s="18">
        <f t="shared" si="43"/>
        <v>30</v>
      </c>
    </row>
    <row r="528" spans="1:15" x14ac:dyDescent="0.25">
      <c r="A528" s="12" t="s">
        <v>555</v>
      </c>
      <c r="B528" s="13">
        <v>1992</v>
      </c>
      <c r="C528" s="13" t="s">
        <v>15</v>
      </c>
      <c r="D528" s="13">
        <v>28</v>
      </c>
      <c r="E528" s="13">
        <v>1</v>
      </c>
      <c r="F528" s="20">
        <v>4719.5200000000004</v>
      </c>
      <c r="G528" s="13" t="s">
        <v>6</v>
      </c>
      <c r="H528" s="13" t="s">
        <v>6</v>
      </c>
      <c r="I528" s="13" t="s">
        <v>242</v>
      </c>
      <c r="J528" s="12" t="str">
        <f t="shared" si="40"/>
        <v>Sep</v>
      </c>
      <c r="K528" s="13">
        <f t="shared" si="44"/>
        <v>1992</v>
      </c>
      <c r="L528" s="13" t="str">
        <f t="shared" si="41"/>
        <v>R1024</v>
      </c>
      <c r="M528" s="13" t="str">
        <f t="shared" si="42"/>
        <v>28-Sep-1992</v>
      </c>
      <c r="N528" s="16">
        <v>45085</v>
      </c>
      <c r="O528" s="18">
        <f t="shared" si="43"/>
        <v>30</v>
      </c>
    </row>
    <row r="529" spans="1:15" x14ac:dyDescent="0.25">
      <c r="A529" s="12" t="s">
        <v>556</v>
      </c>
      <c r="B529" s="13">
        <v>1994</v>
      </c>
      <c r="C529" s="13" t="s">
        <v>30</v>
      </c>
      <c r="D529" s="13">
        <v>12</v>
      </c>
      <c r="E529" s="13">
        <v>2</v>
      </c>
      <c r="F529" s="20">
        <v>4719.74</v>
      </c>
      <c r="G529" s="13" t="s">
        <v>6</v>
      </c>
      <c r="H529" s="13" t="s">
        <v>11</v>
      </c>
      <c r="I529" s="13" t="s">
        <v>18</v>
      </c>
      <c r="J529" s="12" t="str">
        <f t="shared" si="40"/>
        <v>Aug</v>
      </c>
      <c r="K529" s="13">
        <f t="shared" si="44"/>
        <v>1994</v>
      </c>
      <c r="L529" s="13" t="str">
        <f t="shared" si="41"/>
        <v>R1012</v>
      </c>
      <c r="M529" s="13" t="str">
        <f t="shared" si="42"/>
        <v>12-Aug-1994</v>
      </c>
      <c r="N529" s="16">
        <v>45085</v>
      </c>
      <c r="O529" s="18">
        <f t="shared" si="43"/>
        <v>28</v>
      </c>
    </row>
    <row r="530" spans="1:15" x14ac:dyDescent="0.25">
      <c r="A530" s="12" t="s">
        <v>557</v>
      </c>
      <c r="B530" s="13">
        <v>1980</v>
      </c>
      <c r="C530" s="13" t="s">
        <v>5</v>
      </c>
      <c r="D530" s="13">
        <v>2</v>
      </c>
      <c r="E530" s="13">
        <v>2</v>
      </c>
      <c r="F530" s="20">
        <v>4728.71</v>
      </c>
      <c r="G530" s="13" t="s">
        <v>6</v>
      </c>
      <c r="H530" s="13" t="s">
        <v>7</v>
      </c>
      <c r="I530" s="13" t="s">
        <v>18</v>
      </c>
      <c r="J530" s="12" t="str">
        <f t="shared" si="40"/>
        <v>Jul</v>
      </c>
      <c r="K530" s="13">
        <f t="shared" si="44"/>
        <v>1980</v>
      </c>
      <c r="L530" s="13" t="str">
        <f t="shared" si="41"/>
        <v>R1012</v>
      </c>
      <c r="M530" s="13" t="str">
        <f t="shared" si="42"/>
        <v>2-Jul-1980</v>
      </c>
      <c r="N530" s="16">
        <v>45085</v>
      </c>
      <c r="O530" s="18">
        <f t="shared" si="43"/>
        <v>42</v>
      </c>
    </row>
    <row r="531" spans="1:15" x14ac:dyDescent="0.25">
      <c r="A531" s="12" t="s">
        <v>558</v>
      </c>
      <c r="B531" s="13">
        <v>1986</v>
      </c>
      <c r="C531" s="13" t="s">
        <v>15</v>
      </c>
      <c r="D531" s="13">
        <v>5</v>
      </c>
      <c r="E531" s="13">
        <v>3</v>
      </c>
      <c r="F531" s="20">
        <v>4734.6400000000003</v>
      </c>
      <c r="G531" s="13" t="s">
        <v>6</v>
      </c>
      <c r="H531" s="13" t="s">
        <v>11</v>
      </c>
      <c r="I531" s="13" t="s">
        <v>8</v>
      </c>
      <c r="J531" s="12" t="str">
        <f t="shared" si="40"/>
        <v>Sep</v>
      </c>
      <c r="K531" s="13">
        <f t="shared" si="44"/>
        <v>1986</v>
      </c>
      <c r="L531" s="13" t="str">
        <f t="shared" si="41"/>
        <v>R1013</v>
      </c>
      <c r="M531" s="13" t="str">
        <f t="shared" si="42"/>
        <v>5-Sep-1986</v>
      </c>
      <c r="N531" s="16">
        <v>45085</v>
      </c>
      <c r="O531" s="18">
        <f t="shared" si="43"/>
        <v>36</v>
      </c>
    </row>
    <row r="532" spans="1:15" x14ac:dyDescent="0.25">
      <c r="A532" s="12" t="s">
        <v>559</v>
      </c>
      <c r="B532" s="13">
        <v>1991</v>
      </c>
      <c r="C532" s="13" t="s">
        <v>32</v>
      </c>
      <c r="D532" s="13">
        <v>12</v>
      </c>
      <c r="E532" s="13">
        <v>1</v>
      </c>
      <c r="F532" s="20">
        <v>4738.2700000000004</v>
      </c>
      <c r="G532" s="13" t="s">
        <v>6</v>
      </c>
      <c r="H532" s="13" t="s">
        <v>7</v>
      </c>
      <c r="I532" s="13" t="s">
        <v>18</v>
      </c>
      <c r="J532" s="12" t="str">
        <f t="shared" si="40"/>
        <v>Oct</v>
      </c>
      <c r="K532" s="13">
        <f t="shared" si="44"/>
        <v>1991</v>
      </c>
      <c r="L532" s="13" t="str">
        <f t="shared" si="41"/>
        <v>R1012</v>
      </c>
      <c r="M532" s="13" t="str">
        <f t="shared" si="42"/>
        <v>12-Oct-1991</v>
      </c>
      <c r="N532" s="16">
        <v>45085</v>
      </c>
      <c r="O532" s="18">
        <f t="shared" si="43"/>
        <v>31</v>
      </c>
    </row>
    <row r="533" spans="1:15" x14ac:dyDescent="0.25">
      <c r="A533" s="12" t="s">
        <v>560</v>
      </c>
      <c r="B533" s="13">
        <v>2004</v>
      </c>
      <c r="C533" s="13" t="s">
        <v>10</v>
      </c>
      <c r="D533" s="13">
        <v>24</v>
      </c>
      <c r="E533" s="13">
        <v>0</v>
      </c>
      <c r="F533" s="20">
        <v>4740.78</v>
      </c>
      <c r="G533" s="13" t="s">
        <v>6</v>
      </c>
      <c r="H533" s="13" t="s">
        <v>7</v>
      </c>
      <c r="I533" s="13" t="s">
        <v>295</v>
      </c>
      <c r="J533" s="12" t="str">
        <f t="shared" si="40"/>
        <v>Nov</v>
      </c>
      <c r="K533" s="13">
        <f t="shared" si="44"/>
        <v>2004</v>
      </c>
      <c r="L533" s="13" t="str">
        <f t="shared" si="41"/>
        <v>R1021</v>
      </c>
      <c r="M533" s="13" t="str">
        <f t="shared" si="42"/>
        <v>24-Nov-2004</v>
      </c>
      <c r="N533" s="16">
        <v>45085</v>
      </c>
      <c r="O533" s="18">
        <f t="shared" si="43"/>
        <v>18</v>
      </c>
    </row>
    <row r="534" spans="1:15" x14ac:dyDescent="0.25">
      <c r="A534" s="12" t="s">
        <v>561</v>
      </c>
      <c r="B534" s="13">
        <v>1987</v>
      </c>
      <c r="C534" s="13" t="s">
        <v>13</v>
      </c>
      <c r="D534" s="13">
        <v>5</v>
      </c>
      <c r="E534" s="13">
        <v>1</v>
      </c>
      <c r="F534" s="20">
        <v>4746.34</v>
      </c>
      <c r="G534" s="13" t="s">
        <v>6</v>
      </c>
      <c r="H534" s="13" t="s">
        <v>6</v>
      </c>
      <c r="I534" s="13" t="s">
        <v>37</v>
      </c>
      <c r="J534" s="12" t="str">
        <f t="shared" si="40"/>
        <v>Jun</v>
      </c>
      <c r="K534" s="13">
        <f t="shared" si="44"/>
        <v>1987</v>
      </c>
      <c r="L534" s="13" t="str">
        <f t="shared" si="41"/>
        <v>R1011</v>
      </c>
      <c r="M534" s="13" t="str">
        <f t="shared" si="42"/>
        <v>5-Jun-1987</v>
      </c>
      <c r="N534" s="16">
        <v>45085</v>
      </c>
      <c r="O534" s="18">
        <f t="shared" si="43"/>
        <v>36</v>
      </c>
    </row>
    <row r="535" spans="1:15" x14ac:dyDescent="0.25">
      <c r="A535" s="12" t="s">
        <v>562</v>
      </c>
      <c r="B535" s="13">
        <v>1987</v>
      </c>
      <c r="C535" s="13" t="s">
        <v>15</v>
      </c>
      <c r="D535" s="13">
        <v>2</v>
      </c>
      <c r="E535" s="13">
        <v>1</v>
      </c>
      <c r="F535" s="20">
        <v>4747.05</v>
      </c>
      <c r="G535" s="13" t="s">
        <v>6</v>
      </c>
      <c r="H535" s="13" t="s">
        <v>6</v>
      </c>
      <c r="I535" s="13" t="s">
        <v>8</v>
      </c>
      <c r="J535" s="12" t="str">
        <f t="shared" si="40"/>
        <v>Sep</v>
      </c>
      <c r="K535" s="13">
        <f t="shared" si="44"/>
        <v>1987</v>
      </c>
      <c r="L535" s="13" t="str">
        <f t="shared" si="41"/>
        <v>R1013</v>
      </c>
      <c r="M535" s="13" t="str">
        <f t="shared" si="42"/>
        <v>2-Sep-1987</v>
      </c>
      <c r="N535" s="16">
        <v>45085</v>
      </c>
      <c r="O535" s="18">
        <f t="shared" si="43"/>
        <v>35</v>
      </c>
    </row>
    <row r="536" spans="1:15" x14ac:dyDescent="0.25">
      <c r="A536" s="12" t="s">
        <v>563</v>
      </c>
      <c r="B536" s="13">
        <v>1987</v>
      </c>
      <c r="C536" s="13" t="s">
        <v>10</v>
      </c>
      <c r="D536" s="13">
        <v>22</v>
      </c>
      <c r="E536" s="13">
        <v>1</v>
      </c>
      <c r="F536" s="20">
        <v>4751.07</v>
      </c>
      <c r="G536" s="13" t="s">
        <v>7</v>
      </c>
      <c r="H536" s="13" t="s">
        <v>11</v>
      </c>
      <c r="I536" s="13" t="s">
        <v>37</v>
      </c>
      <c r="J536" s="12" t="str">
        <f t="shared" si="40"/>
        <v>Nov</v>
      </c>
      <c r="K536" s="13">
        <f t="shared" si="44"/>
        <v>1987</v>
      </c>
      <c r="L536" s="13" t="str">
        <f t="shared" si="41"/>
        <v>R1011</v>
      </c>
      <c r="M536" s="13" t="str">
        <f t="shared" si="42"/>
        <v>22-Nov-1987</v>
      </c>
      <c r="N536" s="16">
        <v>45085</v>
      </c>
      <c r="O536" s="18">
        <f t="shared" si="43"/>
        <v>35</v>
      </c>
    </row>
    <row r="537" spans="1:15" x14ac:dyDescent="0.25">
      <c r="A537" s="12" t="s">
        <v>564</v>
      </c>
      <c r="B537" s="13">
        <v>1992</v>
      </c>
      <c r="C537" s="13" t="s">
        <v>30</v>
      </c>
      <c r="D537" s="13">
        <v>16</v>
      </c>
      <c r="E537" s="13">
        <v>2</v>
      </c>
      <c r="F537" s="20">
        <v>4753.6400000000003</v>
      </c>
      <c r="G537" s="13" t="s">
        <v>6</v>
      </c>
      <c r="H537" s="13" t="s">
        <v>7</v>
      </c>
      <c r="I537" s="13" t="s">
        <v>8</v>
      </c>
      <c r="J537" s="12" t="str">
        <f t="shared" si="40"/>
        <v>Aug</v>
      </c>
      <c r="K537" s="13">
        <f t="shared" si="44"/>
        <v>1992</v>
      </c>
      <c r="L537" s="13" t="str">
        <f t="shared" si="41"/>
        <v>R1013</v>
      </c>
      <c r="M537" s="13" t="str">
        <f t="shared" si="42"/>
        <v>16-Aug-1992</v>
      </c>
      <c r="N537" s="16">
        <v>45085</v>
      </c>
      <c r="O537" s="18">
        <f t="shared" si="43"/>
        <v>30</v>
      </c>
    </row>
    <row r="538" spans="1:15" x14ac:dyDescent="0.25">
      <c r="A538" s="12" t="s">
        <v>565</v>
      </c>
      <c r="B538" s="13">
        <v>1987</v>
      </c>
      <c r="C538" s="13" t="s">
        <v>15</v>
      </c>
      <c r="D538" s="13">
        <v>27</v>
      </c>
      <c r="E538" s="13">
        <v>1</v>
      </c>
      <c r="F538" s="20">
        <v>4762.33</v>
      </c>
      <c r="G538" s="13" t="s">
        <v>7</v>
      </c>
      <c r="H538" s="13" t="s">
        <v>7</v>
      </c>
      <c r="I538" s="13" t="s">
        <v>37</v>
      </c>
      <c r="J538" s="12" t="str">
        <f t="shared" si="40"/>
        <v>Sep</v>
      </c>
      <c r="K538" s="13">
        <f t="shared" si="44"/>
        <v>1987</v>
      </c>
      <c r="L538" s="13" t="str">
        <f t="shared" si="41"/>
        <v>R1011</v>
      </c>
      <c r="M538" s="13" t="str">
        <f t="shared" si="42"/>
        <v>27-Sep-1987</v>
      </c>
      <c r="N538" s="16">
        <v>45085</v>
      </c>
      <c r="O538" s="18">
        <f t="shared" si="43"/>
        <v>35</v>
      </c>
    </row>
    <row r="539" spans="1:15" x14ac:dyDescent="0.25">
      <c r="A539" s="12" t="s">
        <v>566</v>
      </c>
      <c r="B539" s="13">
        <v>1989</v>
      </c>
      <c r="C539" s="13" t="s">
        <v>30</v>
      </c>
      <c r="D539" s="13">
        <v>1</v>
      </c>
      <c r="E539" s="13">
        <v>1</v>
      </c>
      <c r="F539" s="20">
        <v>4766.0200000000004</v>
      </c>
      <c r="G539" s="13" t="s">
        <v>6</v>
      </c>
      <c r="H539" s="13" t="s">
        <v>7</v>
      </c>
      <c r="I539" s="13" t="s">
        <v>37</v>
      </c>
      <c r="J539" s="12" t="str">
        <f t="shared" si="40"/>
        <v>Aug</v>
      </c>
      <c r="K539" s="13">
        <f t="shared" si="44"/>
        <v>1989</v>
      </c>
      <c r="L539" s="13" t="str">
        <f t="shared" si="41"/>
        <v>R1011</v>
      </c>
      <c r="M539" s="13" t="str">
        <f t="shared" si="42"/>
        <v>1-Aug-1989</v>
      </c>
      <c r="N539" s="16">
        <v>45085</v>
      </c>
      <c r="O539" s="18">
        <f t="shared" si="43"/>
        <v>33</v>
      </c>
    </row>
    <row r="540" spans="1:15" x14ac:dyDescent="0.25">
      <c r="A540" s="12" t="s">
        <v>567</v>
      </c>
      <c r="B540" s="13">
        <v>1989</v>
      </c>
      <c r="C540" s="13" t="s">
        <v>25</v>
      </c>
      <c r="D540" s="13">
        <v>9</v>
      </c>
      <c r="E540" s="13">
        <v>1</v>
      </c>
      <c r="F540" s="20">
        <v>4779.6000000000004</v>
      </c>
      <c r="G540" s="13" t="s">
        <v>6</v>
      </c>
      <c r="H540" s="13" t="s">
        <v>7</v>
      </c>
      <c r="I540" s="13" t="s">
        <v>8</v>
      </c>
      <c r="J540" s="12" t="str">
        <f t="shared" si="40"/>
        <v>Dec</v>
      </c>
      <c r="K540" s="13">
        <f t="shared" si="44"/>
        <v>1989</v>
      </c>
      <c r="L540" s="13" t="str">
        <f t="shared" si="41"/>
        <v>R1013</v>
      </c>
      <c r="M540" s="13" t="str">
        <f t="shared" si="42"/>
        <v>9-Dec-1989</v>
      </c>
      <c r="N540" s="16">
        <v>45085</v>
      </c>
      <c r="O540" s="18">
        <f t="shared" si="43"/>
        <v>33</v>
      </c>
    </row>
    <row r="541" spans="1:15" x14ac:dyDescent="0.25">
      <c r="A541" s="12" t="s">
        <v>568</v>
      </c>
      <c r="B541" s="13">
        <v>1987</v>
      </c>
      <c r="C541" s="13" t="s">
        <v>13</v>
      </c>
      <c r="D541" s="13">
        <v>22</v>
      </c>
      <c r="E541" s="13">
        <v>3</v>
      </c>
      <c r="F541" s="20">
        <v>4787.42</v>
      </c>
      <c r="G541" s="13" t="s">
        <v>6</v>
      </c>
      <c r="H541" s="13" t="s">
        <v>7</v>
      </c>
      <c r="I541" s="13" t="s">
        <v>8</v>
      </c>
      <c r="J541" s="12" t="str">
        <f t="shared" si="40"/>
        <v>Jun</v>
      </c>
      <c r="K541" s="13">
        <f t="shared" si="44"/>
        <v>1987</v>
      </c>
      <c r="L541" s="13" t="str">
        <f t="shared" si="41"/>
        <v>R1013</v>
      </c>
      <c r="M541" s="13" t="str">
        <f t="shared" si="42"/>
        <v>22-Jun-1987</v>
      </c>
      <c r="N541" s="16">
        <v>45085</v>
      </c>
      <c r="O541" s="18">
        <f t="shared" si="43"/>
        <v>35</v>
      </c>
    </row>
    <row r="542" spans="1:15" x14ac:dyDescent="0.25">
      <c r="A542" s="12" t="s">
        <v>569</v>
      </c>
      <c r="B542" s="13">
        <v>1989</v>
      </c>
      <c r="C542" s="13" t="s">
        <v>25</v>
      </c>
      <c r="D542" s="13">
        <v>16</v>
      </c>
      <c r="E542" s="13">
        <v>1</v>
      </c>
      <c r="F542" s="20">
        <v>4795.66</v>
      </c>
      <c r="G542" s="13" t="s">
        <v>6</v>
      </c>
      <c r="H542" s="13" t="s">
        <v>11</v>
      </c>
      <c r="I542" s="13" t="s">
        <v>8</v>
      </c>
      <c r="J542" s="12" t="str">
        <f t="shared" si="40"/>
        <v>Dec</v>
      </c>
      <c r="K542" s="13">
        <f t="shared" si="44"/>
        <v>1989</v>
      </c>
      <c r="L542" s="13" t="str">
        <f t="shared" si="41"/>
        <v>R1013</v>
      </c>
      <c r="M542" s="13" t="str">
        <f t="shared" si="42"/>
        <v>16-Dec-1989</v>
      </c>
      <c r="N542" s="16">
        <v>45085</v>
      </c>
      <c r="O542" s="18">
        <f t="shared" si="43"/>
        <v>33</v>
      </c>
    </row>
    <row r="543" spans="1:15" x14ac:dyDescent="0.25">
      <c r="A543" s="12" t="s">
        <v>570</v>
      </c>
      <c r="B543" s="13">
        <v>1978</v>
      </c>
      <c r="C543" s="13" t="s">
        <v>32</v>
      </c>
      <c r="D543" s="13">
        <v>3</v>
      </c>
      <c r="E543" s="13">
        <v>2</v>
      </c>
      <c r="F543" s="20">
        <v>4812.34</v>
      </c>
      <c r="G543" s="13" t="s">
        <v>6</v>
      </c>
      <c r="H543" s="13" t="s">
        <v>7</v>
      </c>
      <c r="I543" s="13" t="s">
        <v>8</v>
      </c>
      <c r="J543" s="12" t="str">
        <f t="shared" si="40"/>
        <v>Oct</v>
      </c>
      <c r="K543" s="13">
        <f t="shared" si="44"/>
        <v>1978</v>
      </c>
      <c r="L543" s="13" t="str">
        <f t="shared" si="41"/>
        <v>R1013</v>
      </c>
      <c r="M543" s="13" t="str">
        <f t="shared" si="42"/>
        <v>3-Oct-1978</v>
      </c>
      <c r="N543" s="16">
        <v>45085</v>
      </c>
      <c r="O543" s="18">
        <f t="shared" si="43"/>
        <v>44</v>
      </c>
    </row>
    <row r="544" spans="1:15" x14ac:dyDescent="0.25">
      <c r="A544" s="12" t="s">
        <v>571</v>
      </c>
      <c r="B544" s="13">
        <v>1981</v>
      </c>
      <c r="C544" s="13" t="s">
        <v>5</v>
      </c>
      <c r="D544" s="13">
        <v>3</v>
      </c>
      <c r="E544" s="13">
        <v>1</v>
      </c>
      <c r="F544" s="20">
        <v>4827.1000000000004</v>
      </c>
      <c r="G544" s="13" t="s">
        <v>6</v>
      </c>
      <c r="H544" s="13" t="s">
        <v>11</v>
      </c>
      <c r="I544" s="13" t="s">
        <v>8</v>
      </c>
      <c r="J544" s="12" t="str">
        <f t="shared" si="40"/>
        <v>Jul</v>
      </c>
      <c r="K544" s="13">
        <f t="shared" si="44"/>
        <v>1981</v>
      </c>
      <c r="L544" s="13" t="str">
        <f t="shared" si="41"/>
        <v>R1013</v>
      </c>
      <c r="M544" s="13" t="str">
        <f t="shared" si="42"/>
        <v>3-Jul-1981</v>
      </c>
      <c r="N544" s="16">
        <v>45085</v>
      </c>
      <c r="O544" s="18">
        <f t="shared" si="43"/>
        <v>41</v>
      </c>
    </row>
    <row r="545" spans="1:15" x14ac:dyDescent="0.25">
      <c r="A545" s="12" t="s">
        <v>572</v>
      </c>
      <c r="B545" s="13">
        <v>1995</v>
      </c>
      <c r="C545" s="13" t="s">
        <v>25</v>
      </c>
      <c r="D545" s="13">
        <v>1</v>
      </c>
      <c r="E545" s="13">
        <v>3</v>
      </c>
      <c r="F545" s="20">
        <v>4827.8999999999996</v>
      </c>
      <c r="G545" s="13" t="s">
        <v>11</v>
      </c>
      <c r="H545" s="13" t="s">
        <v>6</v>
      </c>
      <c r="I545" s="13" t="s">
        <v>26</v>
      </c>
      <c r="J545" s="12" t="str">
        <f t="shared" si="40"/>
        <v>Dec</v>
      </c>
      <c r="K545" s="13">
        <f t="shared" si="44"/>
        <v>1995</v>
      </c>
      <c r="L545" s="13" t="str">
        <f t="shared" si="41"/>
        <v>Unknown</v>
      </c>
      <c r="M545" s="13" t="str">
        <f t="shared" si="42"/>
        <v>1-Dec-1995</v>
      </c>
      <c r="N545" s="16">
        <v>45085</v>
      </c>
      <c r="O545" s="18">
        <f t="shared" si="43"/>
        <v>27</v>
      </c>
    </row>
    <row r="546" spans="1:15" x14ac:dyDescent="0.25">
      <c r="A546" s="12" t="s">
        <v>573</v>
      </c>
      <c r="B546" s="13">
        <v>2002</v>
      </c>
      <c r="C546" s="13" t="s">
        <v>13</v>
      </c>
      <c r="D546" s="13">
        <v>27</v>
      </c>
      <c r="E546" s="13">
        <v>5</v>
      </c>
      <c r="F546" s="20">
        <v>4830.63</v>
      </c>
      <c r="G546" s="13" t="s">
        <v>6</v>
      </c>
      <c r="H546" s="13" t="s">
        <v>11</v>
      </c>
      <c r="I546" s="13" t="s">
        <v>37</v>
      </c>
      <c r="J546" s="12" t="str">
        <f t="shared" si="40"/>
        <v>Jun</v>
      </c>
      <c r="K546" s="13">
        <f t="shared" si="44"/>
        <v>2002</v>
      </c>
      <c r="L546" s="13" t="str">
        <f t="shared" si="41"/>
        <v>R1011</v>
      </c>
      <c r="M546" s="13" t="str">
        <f t="shared" si="42"/>
        <v>27-Jun-2002</v>
      </c>
      <c r="N546" s="16">
        <v>45085</v>
      </c>
      <c r="O546" s="18">
        <f t="shared" si="43"/>
        <v>20</v>
      </c>
    </row>
    <row r="547" spans="1:15" x14ac:dyDescent="0.25">
      <c r="A547" s="12" t="s">
        <v>574</v>
      </c>
      <c r="B547" s="13">
        <v>2000</v>
      </c>
      <c r="C547" s="13" t="s">
        <v>25</v>
      </c>
      <c r="D547" s="13">
        <v>11</v>
      </c>
      <c r="E547" s="13">
        <v>0</v>
      </c>
      <c r="F547" s="20">
        <v>4835.43</v>
      </c>
      <c r="G547" s="13" t="s">
        <v>6</v>
      </c>
      <c r="H547" s="13" t="s">
        <v>6</v>
      </c>
      <c r="I547" s="13" t="s">
        <v>295</v>
      </c>
      <c r="J547" s="12" t="str">
        <f t="shared" si="40"/>
        <v>Dec</v>
      </c>
      <c r="K547" s="13">
        <f t="shared" si="44"/>
        <v>2000</v>
      </c>
      <c r="L547" s="13" t="str">
        <f t="shared" si="41"/>
        <v>R1021</v>
      </c>
      <c r="M547" s="13" t="str">
        <f t="shared" si="42"/>
        <v>11-Dec-2000</v>
      </c>
      <c r="N547" s="16">
        <v>45085</v>
      </c>
      <c r="O547" s="18">
        <f t="shared" si="43"/>
        <v>22</v>
      </c>
    </row>
    <row r="548" spans="1:15" x14ac:dyDescent="0.25">
      <c r="A548" s="12" t="s">
        <v>575</v>
      </c>
      <c r="B548" s="13">
        <v>1992</v>
      </c>
      <c r="C548" s="13" t="s">
        <v>15</v>
      </c>
      <c r="D548" s="13">
        <v>10</v>
      </c>
      <c r="E548" s="13">
        <v>3</v>
      </c>
      <c r="F548" s="20">
        <v>4837.58</v>
      </c>
      <c r="G548" s="13" t="s">
        <v>7</v>
      </c>
      <c r="H548" s="13" t="s">
        <v>6</v>
      </c>
      <c r="I548" s="13" t="s">
        <v>8</v>
      </c>
      <c r="J548" s="12" t="str">
        <f t="shared" si="40"/>
        <v>Sep</v>
      </c>
      <c r="K548" s="13">
        <f t="shared" si="44"/>
        <v>1992</v>
      </c>
      <c r="L548" s="13" t="str">
        <f t="shared" si="41"/>
        <v>R1013</v>
      </c>
      <c r="M548" s="13" t="str">
        <f t="shared" si="42"/>
        <v>10-Sep-1992</v>
      </c>
      <c r="N548" s="16">
        <v>45085</v>
      </c>
      <c r="O548" s="18">
        <f t="shared" si="43"/>
        <v>30</v>
      </c>
    </row>
    <row r="549" spans="1:15" x14ac:dyDescent="0.25">
      <c r="A549" s="12" t="s">
        <v>576</v>
      </c>
      <c r="B549" s="13">
        <v>1984</v>
      </c>
      <c r="C549" s="13" t="s">
        <v>32</v>
      </c>
      <c r="D549" s="13">
        <v>15</v>
      </c>
      <c r="E549" s="13">
        <v>3</v>
      </c>
      <c r="F549" s="20">
        <v>4839.18</v>
      </c>
      <c r="G549" s="13" t="s">
        <v>6</v>
      </c>
      <c r="H549" s="13" t="s">
        <v>11</v>
      </c>
      <c r="I549" s="13" t="s">
        <v>18</v>
      </c>
      <c r="J549" s="12" t="str">
        <f t="shared" si="40"/>
        <v>Oct</v>
      </c>
      <c r="K549" s="13">
        <f t="shared" si="44"/>
        <v>1984</v>
      </c>
      <c r="L549" s="13" t="str">
        <f t="shared" si="41"/>
        <v>R1012</v>
      </c>
      <c r="M549" s="13" t="str">
        <f t="shared" si="42"/>
        <v>15-Oct-1984</v>
      </c>
      <c r="N549" s="16">
        <v>45085</v>
      </c>
      <c r="O549" s="18">
        <f t="shared" si="43"/>
        <v>38</v>
      </c>
    </row>
    <row r="550" spans="1:15" x14ac:dyDescent="0.25">
      <c r="A550" s="12" t="s">
        <v>577</v>
      </c>
      <c r="B550" s="13">
        <v>1995</v>
      </c>
      <c r="C550" s="13" t="s">
        <v>15</v>
      </c>
      <c r="D550" s="13">
        <v>29</v>
      </c>
      <c r="E550" s="13">
        <v>0</v>
      </c>
      <c r="F550" s="20">
        <v>4840.95</v>
      </c>
      <c r="G550" s="13" t="s">
        <v>6</v>
      </c>
      <c r="H550" s="13" t="s">
        <v>11</v>
      </c>
      <c r="I550" s="13" t="s">
        <v>295</v>
      </c>
      <c r="J550" s="12" t="str">
        <f t="shared" si="40"/>
        <v>Sep</v>
      </c>
      <c r="K550" s="13">
        <f t="shared" si="44"/>
        <v>1995</v>
      </c>
      <c r="L550" s="13" t="str">
        <f t="shared" si="41"/>
        <v>R1021</v>
      </c>
      <c r="M550" s="13" t="str">
        <f t="shared" si="42"/>
        <v>29-Sep-1995</v>
      </c>
      <c r="N550" s="16">
        <v>45085</v>
      </c>
      <c r="O550" s="18">
        <f t="shared" si="43"/>
        <v>27</v>
      </c>
    </row>
    <row r="551" spans="1:15" x14ac:dyDescent="0.25">
      <c r="A551" s="12" t="s">
        <v>578</v>
      </c>
      <c r="B551" s="13">
        <v>1979</v>
      </c>
      <c r="C551" s="13" t="s">
        <v>25</v>
      </c>
      <c r="D551" s="13">
        <v>13</v>
      </c>
      <c r="E551" s="13">
        <v>2</v>
      </c>
      <c r="F551" s="20">
        <v>4843.79</v>
      </c>
      <c r="G551" s="13" t="s">
        <v>6</v>
      </c>
      <c r="H551" s="13" t="s">
        <v>7</v>
      </c>
      <c r="I551" s="13" t="s">
        <v>8</v>
      </c>
      <c r="J551" s="12" t="str">
        <f t="shared" si="40"/>
        <v>Dec</v>
      </c>
      <c r="K551" s="13">
        <f t="shared" si="44"/>
        <v>1979</v>
      </c>
      <c r="L551" s="13" t="str">
        <f t="shared" si="41"/>
        <v>R1013</v>
      </c>
      <c r="M551" s="13" t="str">
        <f t="shared" si="42"/>
        <v>13-Dec-1979</v>
      </c>
      <c r="N551" s="16">
        <v>45085</v>
      </c>
      <c r="O551" s="18">
        <f t="shared" si="43"/>
        <v>43</v>
      </c>
    </row>
    <row r="552" spans="1:15" x14ac:dyDescent="0.25">
      <c r="A552" s="12" t="s">
        <v>579</v>
      </c>
      <c r="B552" s="13">
        <v>1974</v>
      </c>
      <c r="C552" s="13" t="s">
        <v>15</v>
      </c>
      <c r="D552" s="13">
        <v>11</v>
      </c>
      <c r="E552" s="13">
        <v>0</v>
      </c>
      <c r="F552" s="20">
        <v>4844.67</v>
      </c>
      <c r="G552" s="13" t="s">
        <v>6</v>
      </c>
      <c r="H552" s="13" t="s">
        <v>6</v>
      </c>
      <c r="I552" s="13" t="s">
        <v>8</v>
      </c>
      <c r="J552" s="12" t="str">
        <f t="shared" si="40"/>
        <v>Sep</v>
      </c>
      <c r="K552" s="13">
        <f t="shared" si="44"/>
        <v>1974</v>
      </c>
      <c r="L552" s="13" t="str">
        <f t="shared" si="41"/>
        <v>R1013</v>
      </c>
      <c r="M552" s="13" t="str">
        <f t="shared" si="42"/>
        <v>11-Sep-1974</v>
      </c>
      <c r="N552" s="16">
        <v>45085</v>
      </c>
      <c r="O552" s="18">
        <f t="shared" si="43"/>
        <v>48</v>
      </c>
    </row>
    <row r="553" spans="1:15" x14ac:dyDescent="0.25">
      <c r="A553" s="12" t="s">
        <v>580</v>
      </c>
      <c r="B553" s="13">
        <v>2001</v>
      </c>
      <c r="C553" s="13" t="s">
        <v>13</v>
      </c>
      <c r="D553" s="13">
        <v>7</v>
      </c>
      <c r="E553" s="13">
        <v>0</v>
      </c>
      <c r="F553" s="20">
        <v>4846.53</v>
      </c>
      <c r="G553" s="13" t="s">
        <v>6</v>
      </c>
      <c r="H553" s="13" t="s">
        <v>7</v>
      </c>
      <c r="I553" s="13" t="s">
        <v>295</v>
      </c>
      <c r="J553" s="12" t="str">
        <f t="shared" si="40"/>
        <v>Jun</v>
      </c>
      <c r="K553" s="13">
        <f t="shared" si="44"/>
        <v>2001</v>
      </c>
      <c r="L553" s="13" t="str">
        <f t="shared" si="41"/>
        <v>R1021</v>
      </c>
      <c r="M553" s="13" t="str">
        <f t="shared" si="42"/>
        <v>7-Jun-2001</v>
      </c>
      <c r="N553" s="16">
        <v>45085</v>
      </c>
      <c r="O553" s="18">
        <f t="shared" si="43"/>
        <v>22</v>
      </c>
    </row>
    <row r="554" spans="1:15" x14ac:dyDescent="0.25">
      <c r="A554" s="12" t="s">
        <v>581</v>
      </c>
      <c r="B554" s="13">
        <v>1995</v>
      </c>
      <c r="C554" s="13" t="s">
        <v>25</v>
      </c>
      <c r="D554" s="13">
        <v>27</v>
      </c>
      <c r="E554" s="13">
        <v>3</v>
      </c>
      <c r="F554" s="20">
        <v>4846.92</v>
      </c>
      <c r="G554" s="13" t="s">
        <v>6</v>
      </c>
      <c r="H554" s="13" t="s">
        <v>7</v>
      </c>
      <c r="I554" s="13" t="s">
        <v>351</v>
      </c>
      <c r="J554" s="12" t="str">
        <f t="shared" si="40"/>
        <v>Dec</v>
      </c>
      <c r="K554" s="13">
        <f t="shared" si="44"/>
        <v>1995</v>
      </c>
      <c r="L554" s="13" t="str">
        <f t="shared" si="41"/>
        <v>R1017</v>
      </c>
      <c r="M554" s="13" t="str">
        <f t="shared" si="42"/>
        <v>27-Dec-1995</v>
      </c>
      <c r="N554" s="16">
        <v>45085</v>
      </c>
      <c r="O554" s="18">
        <f t="shared" si="43"/>
        <v>27</v>
      </c>
    </row>
    <row r="555" spans="1:15" x14ac:dyDescent="0.25">
      <c r="A555" s="12" t="s">
        <v>582</v>
      </c>
      <c r="B555" s="13">
        <v>1989</v>
      </c>
      <c r="C555" s="13" t="s">
        <v>15</v>
      </c>
      <c r="D555" s="13">
        <v>1</v>
      </c>
      <c r="E555" s="13">
        <v>3</v>
      </c>
      <c r="F555" s="20">
        <v>4859.8900000000003</v>
      </c>
      <c r="G555" s="13" t="s">
        <v>6</v>
      </c>
      <c r="H555" s="13" t="s">
        <v>7</v>
      </c>
      <c r="I555" s="13" t="s">
        <v>37</v>
      </c>
      <c r="J555" s="12" t="str">
        <f t="shared" si="40"/>
        <v>Sep</v>
      </c>
      <c r="K555" s="13">
        <f t="shared" si="44"/>
        <v>1989</v>
      </c>
      <c r="L555" s="13" t="str">
        <f t="shared" si="41"/>
        <v>R1011</v>
      </c>
      <c r="M555" s="13" t="str">
        <f t="shared" si="42"/>
        <v>1-Sep-1989</v>
      </c>
      <c r="N555" s="16">
        <v>45085</v>
      </c>
      <c r="O555" s="18">
        <f t="shared" si="43"/>
        <v>33</v>
      </c>
    </row>
    <row r="556" spans="1:15" x14ac:dyDescent="0.25">
      <c r="A556" s="12" t="s">
        <v>583</v>
      </c>
      <c r="B556" s="13">
        <v>1997</v>
      </c>
      <c r="C556" s="13" t="s">
        <v>15</v>
      </c>
      <c r="D556" s="13">
        <v>29</v>
      </c>
      <c r="E556" s="13">
        <v>4</v>
      </c>
      <c r="F556" s="20">
        <v>4877.9799999999996</v>
      </c>
      <c r="G556" s="13" t="s">
        <v>6</v>
      </c>
      <c r="H556" s="13" t="s">
        <v>7</v>
      </c>
      <c r="I556" s="13" t="s">
        <v>18</v>
      </c>
      <c r="J556" s="12" t="str">
        <f t="shared" si="40"/>
        <v>Sep</v>
      </c>
      <c r="K556" s="13">
        <f t="shared" si="44"/>
        <v>1997</v>
      </c>
      <c r="L556" s="13" t="str">
        <f t="shared" si="41"/>
        <v>R1012</v>
      </c>
      <c r="M556" s="13" t="str">
        <f t="shared" si="42"/>
        <v>29-Sep-1997</v>
      </c>
      <c r="N556" s="16">
        <v>45085</v>
      </c>
      <c r="O556" s="18">
        <f t="shared" si="43"/>
        <v>25</v>
      </c>
    </row>
    <row r="557" spans="1:15" x14ac:dyDescent="0.25">
      <c r="A557" s="12" t="s">
        <v>584</v>
      </c>
      <c r="B557" s="13">
        <v>1986</v>
      </c>
      <c r="C557" s="13" t="s">
        <v>25</v>
      </c>
      <c r="D557" s="13">
        <v>23</v>
      </c>
      <c r="E557" s="13">
        <v>0</v>
      </c>
      <c r="F557" s="20">
        <v>4883.87</v>
      </c>
      <c r="G557" s="13" t="s">
        <v>6</v>
      </c>
      <c r="H557" s="13" t="s">
        <v>11</v>
      </c>
      <c r="I557" s="13" t="s">
        <v>37</v>
      </c>
      <c r="J557" s="12" t="str">
        <f t="shared" si="40"/>
        <v>Dec</v>
      </c>
      <c r="K557" s="13">
        <f t="shared" si="44"/>
        <v>1986</v>
      </c>
      <c r="L557" s="13" t="str">
        <f t="shared" si="41"/>
        <v>R1011</v>
      </c>
      <c r="M557" s="13" t="str">
        <f t="shared" si="42"/>
        <v>23-Dec-1986</v>
      </c>
      <c r="N557" s="16">
        <v>45085</v>
      </c>
      <c r="O557" s="18">
        <f t="shared" si="43"/>
        <v>36</v>
      </c>
    </row>
    <row r="558" spans="1:15" x14ac:dyDescent="0.25">
      <c r="A558" s="12" t="s">
        <v>585</v>
      </c>
      <c r="B558" s="13">
        <v>1986</v>
      </c>
      <c r="C558" s="13" t="s">
        <v>32</v>
      </c>
      <c r="D558" s="13">
        <v>27</v>
      </c>
      <c r="E558" s="13">
        <v>0</v>
      </c>
      <c r="F558" s="20">
        <v>4889.04</v>
      </c>
      <c r="G558" s="13" t="s">
        <v>6</v>
      </c>
      <c r="H558" s="13" t="s">
        <v>11</v>
      </c>
      <c r="I558" s="13" t="s">
        <v>8</v>
      </c>
      <c r="J558" s="12" t="str">
        <f t="shared" si="40"/>
        <v>Oct</v>
      </c>
      <c r="K558" s="13">
        <f t="shared" si="44"/>
        <v>1986</v>
      </c>
      <c r="L558" s="13" t="str">
        <f t="shared" si="41"/>
        <v>R1013</v>
      </c>
      <c r="M558" s="13" t="str">
        <f t="shared" si="42"/>
        <v>27-Oct-1986</v>
      </c>
      <c r="N558" s="16">
        <v>45085</v>
      </c>
      <c r="O558" s="18">
        <f t="shared" si="43"/>
        <v>36</v>
      </c>
    </row>
    <row r="559" spans="1:15" x14ac:dyDescent="0.25">
      <c r="A559" s="12" t="s">
        <v>586</v>
      </c>
      <c r="B559" s="13">
        <v>1989</v>
      </c>
      <c r="C559" s="13" t="s">
        <v>5</v>
      </c>
      <c r="D559" s="13">
        <v>10</v>
      </c>
      <c r="E559" s="13">
        <v>2</v>
      </c>
      <c r="F559" s="20">
        <v>4890</v>
      </c>
      <c r="G559" s="13" t="s">
        <v>7</v>
      </c>
      <c r="H559" s="13" t="s">
        <v>6</v>
      </c>
      <c r="I559" s="13" t="s">
        <v>8</v>
      </c>
      <c r="J559" s="12" t="str">
        <f t="shared" si="40"/>
        <v>Jul</v>
      </c>
      <c r="K559" s="13">
        <f t="shared" si="44"/>
        <v>1989</v>
      </c>
      <c r="L559" s="13" t="str">
        <f t="shared" si="41"/>
        <v>R1013</v>
      </c>
      <c r="M559" s="13" t="str">
        <f t="shared" si="42"/>
        <v>10-Jul-1989</v>
      </c>
      <c r="N559" s="16">
        <v>45085</v>
      </c>
      <c r="O559" s="18">
        <f t="shared" si="43"/>
        <v>33</v>
      </c>
    </row>
    <row r="560" spans="1:15" x14ac:dyDescent="0.25">
      <c r="A560" s="12" t="s">
        <v>587</v>
      </c>
      <c r="B560" s="13">
        <v>1990</v>
      </c>
      <c r="C560" s="13" t="s">
        <v>10</v>
      </c>
      <c r="D560" s="13">
        <v>28</v>
      </c>
      <c r="E560" s="13">
        <v>3</v>
      </c>
      <c r="F560" s="20">
        <v>4894.3900000000003</v>
      </c>
      <c r="G560" s="13" t="s">
        <v>6</v>
      </c>
      <c r="H560" s="13" t="s">
        <v>7</v>
      </c>
      <c r="I560" s="13" t="s">
        <v>8</v>
      </c>
      <c r="J560" s="12" t="str">
        <f t="shared" si="40"/>
        <v>Nov</v>
      </c>
      <c r="K560" s="13">
        <f t="shared" si="44"/>
        <v>1990</v>
      </c>
      <c r="L560" s="13" t="str">
        <f t="shared" si="41"/>
        <v>R1013</v>
      </c>
      <c r="M560" s="13" t="str">
        <f t="shared" si="42"/>
        <v>28-Nov-1990</v>
      </c>
      <c r="N560" s="16">
        <v>45085</v>
      </c>
      <c r="O560" s="18">
        <f t="shared" si="43"/>
        <v>32</v>
      </c>
    </row>
    <row r="561" spans="1:15" x14ac:dyDescent="0.25">
      <c r="A561" s="12" t="s">
        <v>588</v>
      </c>
      <c r="B561" s="13">
        <v>1988</v>
      </c>
      <c r="C561" s="13" t="s">
        <v>15</v>
      </c>
      <c r="D561" s="13">
        <v>23</v>
      </c>
      <c r="E561" s="13">
        <v>1</v>
      </c>
      <c r="F561" s="20">
        <v>4894.75</v>
      </c>
      <c r="G561" s="13" t="s">
        <v>7</v>
      </c>
      <c r="H561" s="13" t="s">
        <v>7</v>
      </c>
      <c r="I561" s="13" t="s">
        <v>18</v>
      </c>
      <c r="J561" s="12" t="str">
        <f t="shared" si="40"/>
        <v>Sep</v>
      </c>
      <c r="K561" s="13">
        <f t="shared" si="44"/>
        <v>1988</v>
      </c>
      <c r="L561" s="13" t="str">
        <f t="shared" si="41"/>
        <v>R1012</v>
      </c>
      <c r="M561" s="13" t="str">
        <f t="shared" si="42"/>
        <v>23-Sep-1988</v>
      </c>
      <c r="N561" s="16">
        <v>45085</v>
      </c>
      <c r="O561" s="18">
        <f t="shared" si="43"/>
        <v>34</v>
      </c>
    </row>
    <row r="562" spans="1:15" x14ac:dyDescent="0.25">
      <c r="A562" s="12" t="s">
        <v>589</v>
      </c>
      <c r="B562" s="13">
        <v>1993</v>
      </c>
      <c r="C562" s="13" t="s">
        <v>5</v>
      </c>
      <c r="D562" s="13">
        <v>10</v>
      </c>
      <c r="E562" s="13">
        <v>2</v>
      </c>
      <c r="F562" s="20">
        <v>4906.41</v>
      </c>
      <c r="G562" s="13" t="s">
        <v>6</v>
      </c>
      <c r="H562" s="13" t="s">
        <v>11</v>
      </c>
      <c r="I562" s="13" t="s">
        <v>18</v>
      </c>
      <c r="J562" s="12" t="str">
        <f t="shared" si="40"/>
        <v>Jul</v>
      </c>
      <c r="K562" s="13">
        <f t="shared" si="44"/>
        <v>1993</v>
      </c>
      <c r="L562" s="13" t="str">
        <f t="shared" si="41"/>
        <v>R1012</v>
      </c>
      <c r="M562" s="13" t="str">
        <f t="shared" si="42"/>
        <v>10-Jul-1993</v>
      </c>
      <c r="N562" s="16">
        <v>45085</v>
      </c>
      <c r="O562" s="18">
        <f t="shared" si="43"/>
        <v>29</v>
      </c>
    </row>
    <row r="563" spans="1:15" x14ac:dyDescent="0.25">
      <c r="A563" s="12" t="s">
        <v>590</v>
      </c>
      <c r="B563" s="13">
        <v>1981</v>
      </c>
      <c r="C563" s="13" t="s">
        <v>32</v>
      </c>
      <c r="D563" s="13">
        <v>18</v>
      </c>
      <c r="E563" s="13">
        <v>1</v>
      </c>
      <c r="F563" s="20">
        <v>4911.8900000000003</v>
      </c>
      <c r="G563" s="13" t="s">
        <v>6</v>
      </c>
      <c r="H563" s="13" t="s">
        <v>7</v>
      </c>
      <c r="I563" s="13" t="s">
        <v>8</v>
      </c>
      <c r="J563" s="12" t="str">
        <f t="shared" si="40"/>
        <v>Oct</v>
      </c>
      <c r="K563" s="13">
        <f t="shared" si="44"/>
        <v>1981</v>
      </c>
      <c r="L563" s="13" t="str">
        <f t="shared" si="41"/>
        <v>R1013</v>
      </c>
      <c r="M563" s="13" t="str">
        <f t="shared" si="42"/>
        <v>18-Oct-1981</v>
      </c>
      <c r="N563" s="16">
        <v>45085</v>
      </c>
      <c r="O563" s="18">
        <f t="shared" si="43"/>
        <v>41</v>
      </c>
    </row>
    <row r="564" spans="1:15" x14ac:dyDescent="0.25">
      <c r="A564" s="12" t="s">
        <v>591</v>
      </c>
      <c r="B564" s="13">
        <v>2002</v>
      </c>
      <c r="C564" s="13" t="s">
        <v>30</v>
      </c>
      <c r="D564" s="13">
        <v>21</v>
      </c>
      <c r="E564" s="13">
        <v>5</v>
      </c>
      <c r="F564" s="20">
        <v>4915.0600000000004</v>
      </c>
      <c r="G564" s="13" t="s">
        <v>6</v>
      </c>
      <c r="H564" s="13" t="s">
        <v>11</v>
      </c>
      <c r="I564" s="13" t="s">
        <v>351</v>
      </c>
      <c r="J564" s="12" t="str">
        <f t="shared" si="40"/>
        <v>Aug</v>
      </c>
      <c r="K564" s="13">
        <f t="shared" si="44"/>
        <v>2002</v>
      </c>
      <c r="L564" s="13" t="str">
        <f t="shared" si="41"/>
        <v>R1017</v>
      </c>
      <c r="M564" s="13" t="str">
        <f t="shared" si="42"/>
        <v>21-Aug-2002</v>
      </c>
      <c r="N564" s="16">
        <v>45085</v>
      </c>
      <c r="O564" s="18">
        <f t="shared" si="43"/>
        <v>20</v>
      </c>
    </row>
    <row r="565" spans="1:15" x14ac:dyDescent="0.25">
      <c r="A565" s="12" t="s">
        <v>592</v>
      </c>
      <c r="B565" s="13">
        <v>1993</v>
      </c>
      <c r="C565" s="13" t="s">
        <v>30</v>
      </c>
      <c r="D565" s="13">
        <v>10</v>
      </c>
      <c r="E565" s="13">
        <v>2</v>
      </c>
      <c r="F565" s="20">
        <v>4922.92</v>
      </c>
      <c r="G565" s="13" t="s">
        <v>6</v>
      </c>
      <c r="H565" s="13" t="s">
        <v>6</v>
      </c>
      <c r="I565" s="13" t="s">
        <v>18</v>
      </c>
      <c r="J565" s="12" t="str">
        <f t="shared" si="40"/>
        <v>Aug</v>
      </c>
      <c r="K565" s="13">
        <f t="shared" si="44"/>
        <v>1993</v>
      </c>
      <c r="L565" s="13" t="str">
        <f t="shared" si="41"/>
        <v>R1012</v>
      </c>
      <c r="M565" s="13" t="str">
        <f t="shared" si="42"/>
        <v>10-Aug-1993</v>
      </c>
      <c r="N565" s="16">
        <v>45085</v>
      </c>
      <c r="O565" s="18">
        <f t="shared" si="43"/>
        <v>29</v>
      </c>
    </row>
    <row r="566" spans="1:15" x14ac:dyDescent="0.25">
      <c r="A566" s="12" t="s">
        <v>593</v>
      </c>
      <c r="B566" s="13">
        <v>1991</v>
      </c>
      <c r="C566" s="13" t="s">
        <v>30</v>
      </c>
      <c r="D566" s="13">
        <v>23</v>
      </c>
      <c r="E566" s="13">
        <v>2</v>
      </c>
      <c r="F566" s="20">
        <v>4931.6499999999996</v>
      </c>
      <c r="G566" s="13" t="s">
        <v>6</v>
      </c>
      <c r="H566" s="13" t="s">
        <v>7</v>
      </c>
      <c r="I566" s="13" t="s">
        <v>37</v>
      </c>
      <c r="J566" s="12" t="str">
        <f t="shared" si="40"/>
        <v>Aug</v>
      </c>
      <c r="K566" s="13">
        <f t="shared" si="44"/>
        <v>1991</v>
      </c>
      <c r="L566" s="13" t="str">
        <f t="shared" si="41"/>
        <v>R1011</v>
      </c>
      <c r="M566" s="13" t="str">
        <f t="shared" si="42"/>
        <v>23-Aug-1991</v>
      </c>
      <c r="N566" s="16">
        <v>45085</v>
      </c>
      <c r="O566" s="18">
        <f t="shared" si="43"/>
        <v>31</v>
      </c>
    </row>
    <row r="567" spans="1:15" x14ac:dyDescent="0.25">
      <c r="A567" s="12" t="s">
        <v>594</v>
      </c>
      <c r="B567" s="13">
        <v>1991</v>
      </c>
      <c r="C567" s="13" t="s">
        <v>10</v>
      </c>
      <c r="D567" s="13">
        <v>27</v>
      </c>
      <c r="E567" s="13">
        <v>2</v>
      </c>
      <c r="F567" s="20">
        <v>4934.71</v>
      </c>
      <c r="G567" s="13" t="s">
        <v>6</v>
      </c>
      <c r="H567" s="13" t="s">
        <v>7</v>
      </c>
      <c r="I567" s="13" t="s">
        <v>37</v>
      </c>
      <c r="J567" s="12" t="str">
        <f t="shared" si="40"/>
        <v>Nov</v>
      </c>
      <c r="K567" s="13">
        <f t="shared" si="44"/>
        <v>1991</v>
      </c>
      <c r="L567" s="13" t="str">
        <f t="shared" si="41"/>
        <v>R1011</v>
      </c>
      <c r="M567" s="13" t="str">
        <f t="shared" si="42"/>
        <v>27-Nov-1991</v>
      </c>
      <c r="N567" s="16">
        <v>45085</v>
      </c>
      <c r="O567" s="18">
        <f t="shared" si="43"/>
        <v>31</v>
      </c>
    </row>
    <row r="568" spans="1:15" x14ac:dyDescent="0.25">
      <c r="A568" s="12" t="s">
        <v>595</v>
      </c>
      <c r="B568" s="13">
        <v>1974</v>
      </c>
      <c r="C568" s="13" t="s">
        <v>13</v>
      </c>
      <c r="D568" s="13">
        <v>26</v>
      </c>
      <c r="E568" s="13">
        <v>0</v>
      </c>
      <c r="F568" s="20">
        <v>4942.0600000000004</v>
      </c>
      <c r="G568" s="13" t="s">
        <v>6</v>
      </c>
      <c r="H568" s="13" t="s">
        <v>6</v>
      </c>
      <c r="I568" s="13" t="s">
        <v>8</v>
      </c>
      <c r="J568" s="12" t="str">
        <f t="shared" si="40"/>
        <v>Jun</v>
      </c>
      <c r="K568" s="13">
        <f t="shared" si="44"/>
        <v>1974</v>
      </c>
      <c r="L568" s="13" t="str">
        <f t="shared" si="41"/>
        <v>R1013</v>
      </c>
      <c r="M568" s="13" t="str">
        <f t="shared" si="42"/>
        <v>26-Jun-1974</v>
      </c>
      <c r="N568" s="16">
        <v>45085</v>
      </c>
      <c r="O568" s="18">
        <f t="shared" si="43"/>
        <v>48</v>
      </c>
    </row>
    <row r="569" spans="1:15" x14ac:dyDescent="0.25">
      <c r="A569" s="12" t="s">
        <v>596</v>
      </c>
      <c r="B569" s="13">
        <v>1991</v>
      </c>
      <c r="C569" s="13" t="s">
        <v>30</v>
      </c>
      <c r="D569" s="13">
        <v>30</v>
      </c>
      <c r="E569" s="13">
        <v>2</v>
      </c>
      <c r="F569" s="20">
        <v>4949.76</v>
      </c>
      <c r="G569" s="13" t="s">
        <v>6</v>
      </c>
      <c r="H569" s="13" t="s">
        <v>11</v>
      </c>
      <c r="I569" s="13" t="s">
        <v>8</v>
      </c>
      <c r="J569" s="12" t="str">
        <f t="shared" si="40"/>
        <v>Aug</v>
      </c>
      <c r="K569" s="13">
        <f t="shared" si="44"/>
        <v>1991</v>
      </c>
      <c r="L569" s="13" t="str">
        <f t="shared" si="41"/>
        <v>R1013</v>
      </c>
      <c r="M569" s="13" t="str">
        <f t="shared" si="42"/>
        <v>30-Aug-1991</v>
      </c>
      <c r="N569" s="16">
        <v>45085</v>
      </c>
      <c r="O569" s="18">
        <f t="shared" si="43"/>
        <v>31</v>
      </c>
    </row>
    <row r="570" spans="1:15" x14ac:dyDescent="0.25">
      <c r="A570" s="12" t="s">
        <v>597</v>
      </c>
      <c r="B570" s="13">
        <v>1973</v>
      </c>
      <c r="C570" s="13" t="s">
        <v>10</v>
      </c>
      <c r="D570" s="13">
        <v>7</v>
      </c>
      <c r="E570" s="13">
        <v>0</v>
      </c>
      <c r="F570" s="20">
        <v>4985.22</v>
      </c>
      <c r="G570" s="13" t="s">
        <v>6</v>
      </c>
      <c r="H570" s="13" t="s">
        <v>7</v>
      </c>
      <c r="I570" s="13" t="s">
        <v>8</v>
      </c>
      <c r="J570" s="12" t="str">
        <f t="shared" si="40"/>
        <v>Nov</v>
      </c>
      <c r="K570" s="13">
        <f t="shared" si="44"/>
        <v>1973</v>
      </c>
      <c r="L570" s="13" t="str">
        <f t="shared" si="41"/>
        <v>R1013</v>
      </c>
      <c r="M570" s="13" t="str">
        <f t="shared" si="42"/>
        <v>7-Nov-1973</v>
      </c>
      <c r="N570" s="16">
        <v>45085</v>
      </c>
      <c r="O570" s="18">
        <f t="shared" si="43"/>
        <v>49</v>
      </c>
    </row>
    <row r="571" spans="1:15" x14ac:dyDescent="0.25">
      <c r="A571" s="12" t="s">
        <v>598</v>
      </c>
      <c r="B571" s="13">
        <v>1988</v>
      </c>
      <c r="C571" s="13" t="s">
        <v>13</v>
      </c>
      <c r="D571" s="13">
        <v>24</v>
      </c>
      <c r="E571" s="13">
        <v>0</v>
      </c>
      <c r="F571" s="20">
        <v>4992.38</v>
      </c>
      <c r="G571" s="13" t="s">
        <v>6</v>
      </c>
      <c r="H571" s="13" t="s">
        <v>7</v>
      </c>
      <c r="I571" s="13" t="s">
        <v>242</v>
      </c>
      <c r="J571" s="12" t="str">
        <f t="shared" si="40"/>
        <v>Jun</v>
      </c>
      <c r="K571" s="13">
        <f t="shared" si="44"/>
        <v>1988</v>
      </c>
      <c r="L571" s="13" t="str">
        <f t="shared" si="41"/>
        <v>R1024</v>
      </c>
      <c r="M571" s="13" t="str">
        <f t="shared" si="42"/>
        <v>24-Jun-1988</v>
      </c>
      <c r="N571" s="16">
        <v>45085</v>
      </c>
      <c r="O571" s="18">
        <f t="shared" si="43"/>
        <v>34</v>
      </c>
    </row>
    <row r="572" spans="1:15" x14ac:dyDescent="0.25">
      <c r="A572" s="12" t="s">
        <v>599</v>
      </c>
      <c r="B572" s="13">
        <v>2001</v>
      </c>
      <c r="C572" s="13" t="s">
        <v>32</v>
      </c>
      <c r="D572" s="13">
        <v>5</v>
      </c>
      <c r="E572" s="13">
        <v>0</v>
      </c>
      <c r="F572" s="20">
        <v>4999.04</v>
      </c>
      <c r="G572" s="13" t="s">
        <v>6</v>
      </c>
      <c r="H572" s="13" t="s">
        <v>6</v>
      </c>
      <c r="I572" s="13" t="s">
        <v>37</v>
      </c>
      <c r="J572" s="12" t="str">
        <f t="shared" si="40"/>
        <v>Oct</v>
      </c>
      <c r="K572" s="13">
        <f t="shared" si="44"/>
        <v>2001</v>
      </c>
      <c r="L572" s="13" t="str">
        <f t="shared" si="41"/>
        <v>R1011</v>
      </c>
      <c r="M572" s="13" t="str">
        <f t="shared" si="42"/>
        <v>5-Oct-2001</v>
      </c>
      <c r="N572" s="16">
        <v>45085</v>
      </c>
      <c r="O572" s="18">
        <f t="shared" si="43"/>
        <v>21</v>
      </c>
    </row>
    <row r="573" spans="1:15" x14ac:dyDescent="0.25">
      <c r="A573" s="12" t="s">
        <v>600</v>
      </c>
      <c r="B573" s="13">
        <v>1988</v>
      </c>
      <c r="C573" s="13" t="s">
        <v>15</v>
      </c>
      <c r="D573" s="13">
        <v>4</v>
      </c>
      <c r="E573" s="13">
        <v>1</v>
      </c>
      <c r="F573" s="20">
        <v>5002.78</v>
      </c>
      <c r="G573" s="13" t="s">
        <v>6</v>
      </c>
      <c r="H573" s="13" t="s">
        <v>6</v>
      </c>
      <c r="I573" s="13" t="s">
        <v>8</v>
      </c>
      <c r="J573" s="12" t="str">
        <f t="shared" si="40"/>
        <v>Sep</v>
      </c>
      <c r="K573" s="13">
        <f t="shared" si="44"/>
        <v>1988</v>
      </c>
      <c r="L573" s="13" t="str">
        <f t="shared" si="41"/>
        <v>R1013</v>
      </c>
      <c r="M573" s="13" t="str">
        <f t="shared" si="42"/>
        <v>4-Sep-1988</v>
      </c>
      <c r="N573" s="16">
        <v>45085</v>
      </c>
      <c r="O573" s="18">
        <f t="shared" si="43"/>
        <v>34</v>
      </c>
    </row>
    <row r="574" spans="1:15" x14ac:dyDescent="0.25">
      <c r="A574" s="12" t="s">
        <v>601</v>
      </c>
      <c r="B574" s="13">
        <v>1977</v>
      </c>
      <c r="C574" s="13" t="s">
        <v>13</v>
      </c>
      <c r="D574" s="13">
        <v>9</v>
      </c>
      <c r="E574" s="13">
        <v>2</v>
      </c>
      <c r="F574" s="20">
        <v>5003.7700000000004</v>
      </c>
      <c r="G574" s="13" t="s">
        <v>6</v>
      </c>
      <c r="H574" s="13" t="s">
        <v>7</v>
      </c>
      <c r="I574" s="13" t="s">
        <v>8</v>
      </c>
      <c r="J574" s="12" t="str">
        <f t="shared" si="40"/>
        <v>Jun</v>
      </c>
      <c r="K574" s="13">
        <f t="shared" si="44"/>
        <v>1977</v>
      </c>
      <c r="L574" s="13" t="str">
        <f t="shared" si="41"/>
        <v>R1013</v>
      </c>
      <c r="M574" s="13" t="str">
        <f t="shared" si="42"/>
        <v>9-Jun-1977</v>
      </c>
      <c r="N574" s="16">
        <v>45085</v>
      </c>
      <c r="O574" s="18">
        <f t="shared" si="43"/>
        <v>45</v>
      </c>
    </row>
    <row r="575" spans="1:15" x14ac:dyDescent="0.25">
      <c r="A575" s="12" t="s">
        <v>602</v>
      </c>
      <c r="B575" s="13">
        <v>1988</v>
      </c>
      <c r="C575" s="13" t="s">
        <v>5</v>
      </c>
      <c r="D575" s="13">
        <v>8</v>
      </c>
      <c r="E575" s="13">
        <v>1</v>
      </c>
      <c r="F575" s="20">
        <v>5003.8500000000004</v>
      </c>
      <c r="G575" s="13" t="s">
        <v>6</v>
      </c>
      <c r="H575" s="13" t="s">
        <v>7</v>
      </c>
      <c r="I575" s="13" t="s">
        <v>37</v>
      </c>
      <c r="J575" s="12" t="str">
        <f t="shared" si="40"/>
        <v>Jul</v>
      </c>
      <c r="K575" s="13">
        <f t="shared" si="44"/>
        <v>1988</v>
      </c>
      <c r="L575" s="13" t="str">
        <f t="shared" si="41"/>
        <v>R1011</v>
      </c>
      <c r="M575" s="13" t="str">
        <f t="shared" si="42"/>
        <v>8-Jul-1988</v>
      </c>
      <c r="N575" s="16">
        <v>45085</v>
      </c>
      <c r="O575" s="18">
        <f t="shared" si="43"/>
        <v>34</v>
      </c>
    </row>
    <row r="576" spans="1:15" x14ac:dyDescent="0.25">
      <c r="A576" s="12" t="s">
        <v>603</v>
      </c>
      <c r="B576" s="13">
        <v>1988</v>
      </c>
      <c r="C576" s="13" t="s">
        <v>10</v>
      </c>
      <c r="D576" s="13">
        <v>9</v>
      </c>
      <c r="E576" s="13">
        <v>1</v>
      </c>
      <c r="F576" s="20">
        <v>5012.47</v>
      </c>
      <c r="G576" s="13" t="s">
        <v>6</v>
      </c>
      <c r="H576" s="13" t="s">
        <v>7</v>
      </c>
      <c r="I576" s="13" t="s">
        <v>37</v>
      </c>
      <c r="J576" s="12" t="str">
        <f t="shared" si="40"/>
        <v>Nov</v>
      </c>
      <c r="K576" s="13">
        <f t="shared" si="44"/>
        <v>1988</v>
      </c>
      <c r="L576" s="13" t="str">
        <f t="shared" si="41"/>
        <v>R1011</v>
      </c>
      <c r="M576" s="13" t="str">
        <f t="shared" si="42"/>
        <v>9-Nov-1988</v>
      </c>
      <c r="N576" s="16">
        <v>45085</v>
      </c>
      <c r="O576" s="18">
        <f t="shared" si="43"/>
        <v>34</v>
      </c>
    </row>
    <row r="577" spans="1:15" x14ac:dyDescent="0.25">
      <c r="A577" s="12" t="s">
        <v>604</v>
      </c>
      <c r="B577" s="13">
        <v>1985</v>
      </c>
      <c r="C577" s="13" t="s">
        <v>25</v>
      </c>
      <c r="D577" s="13">
        <v>28</v>
      </c>
      <c r="E577" s="13">
        <v>0</v>
      </c>
      <c r="F577" s="20">
        <v>5028.1499999999996</v>
      </c>
      <c r="G577" s="13" t="s">
        <v>11</v>
      </c>
      <c r="H577" s="13" t="s">
        <v>6</v>
      </c>
      <c r="I577" s="13" t="s">
        <v>18</v>
      </c>
      <c r="J577" s="12" t="str">
        <f t="shared" si="40"/>
        <v>Dec</v>
      </c>
      <c r="K577" s="13">
        <f t="shared" si="44"/>
        <v>1985</v>
      </c>
      <c r="L577" s="13" t="str">
        <f t="shared" si="41"/>
        <v>R1012</v>
      </c>
      <c r="M577" s="13" t="str">
        <f t="shared" si="42"/>
        <v>28-Dec-1985</v>
      </c>
      <c r="N577" s="16">
        <v>45085</v>
      </c>
      <c r="O577" s="18">
        <f t="shared" si="43"/>
        <v>37</v>
      </c>
    </row>
    <row r="578" spans="1:15" x14ac:dyDescent="0.25">
      <c r="A578" s="12" t="s">
        <v>605</v>
      </c>
      <c r="B578" s="13">
        <v>1991</v>
      </c>
      <c r="C578" s="13" t="s">
        <v>15</v>
      </c>
      <c r="D578" s="13">
        <v>10</v>
      </c>
      <c r="E578" s="13">
        <v>2</v>
      </c>
      <c r="F578" s="20">
        <v>5031.2700000000004</v>
      </c>
      <c r="G578" s="13" t="s">
        <v>7</v>
      </c>
      <c r="H578" s="13" t="s">
        <v>11</v>
      </c>
      <c r="I578" s="13" t="s">
        <v>163</v>
      </c>
      <c r="J578" s="12" t="str">
        <f t="shared" ref="J578:J641" si="45">IF($C578="?","Sep",$C578)</f>
        <v>Sep</v>
      </c>
      <c r="K578" s="13">
        <f t="shared" si="44"/>
        <v>1991</v>
      </c>
      <c r="L578" s="13" t="str">
        <f t="shared" ref="L578:L641" si="46">IF(I578="?","Unknown",I578)</f>
        <v>R1016</v>
      </c>
      <c r="M578" s="13" t="str">
        <f t="shared" ref="M578:M641" si="47">CONCATENATE(D578,"-",J578,"-",K578)</f>
        <v>10-Sep-1991</v>
      </c>
      <c r="N578" s="16">
        <v>45085</v>
      </c>
      <c r="O578" s="18">
        <f t="shared" ref="O578:O641" si="48">DATEDIF(M578,N578,"Y")</f>
        <v>31</v>
      </c>
    </row>
    <row r="579" spans="1:15" x14ac:dyDescent="0.25">
      <c r="A579" s="12" t="s">
        <v>606</v>
      </c>
      <c r="B579" s="13">
        <v>1986</v>
      </c>
      <c r="C579" s="13" t="s">
        <v>13</v>
      </c>
      <c r="D579" s="13">
        <v>29</v>
      </c>
      <c r="E579" s="13">
        <v>3</v>
      </c>
      <c r="F579" s="20">
        <v>5034.1000000000004</v>
      </c>
      <c r="G579" s="13" t="s">
        <v>6</v>
      </c>
      <c r="H579" s="13" t="s">
        <v>6</v>
      </c>
      <c r="I579" s="13" t="s">
        <v>8</v>
      </c>
      <c r="J579" s="12" t="str">
        <f t="shared" si="45"/>
        <v>Jun</v>
      </c>
      <c r="K579" s="13">
        <f t="shared" ref="K579:K642" si="49">IF(B579="?",ROUND(AVERAGE($B$2:$B$2339),0),B579)</f>
        <v>1986</v>
      </c>
      <c r="L579" s="13" t="str">
        <f t="shared" si="46"/>
        <v>R1013</v>
      </c>
      <c r="M579" s="13" t="str">
        <f t="shared" si="47"/>
        <v>29-Jun-1986</v>
      </c>
      <c r="N579" s="16">
        <v>45085</v>
      </c>
      <c r="O579" s="18">
        <f t="shared" si="48"/>
        <v>36</v>
      </c>
    </row>
    <row r="580" spans="1:15" x14ac:dyDescent="0.25">
      <c r="A580" s="12" t="s">
        <v>607</v>
      </c>
      <c r="B580" s="13">
        <v>1997</v>
      </c>
      <c r="C580" s="13" t="s">
        <v>25</v>
      </c>
      <c r="D580" s="13">
        <v>4</v>
      </c>
      <c r="E580" s="13">
        <v>0</v>
      </c>
      <c r="F580" s="20">
        <v>5038.57</v>
      </c>
      <c r="G580" s="13" t="s">
        <v>6</v>
      </c>
      <c r="H580" s="13" t="s">
        <v>6</v>
      </c>
      <c r="I580" s="13" t="s">
        <v>195</v>
      </c>
      <c r="J580" s="12" t="str">
        <f t="shared" si="45"/>
        <v>Dec</v>
      </c>
      <c r="K580" s="13">
        <f t="shared" si="49"/>
        <v>1997</v>
      </c>
      <c r="L580" s="13" t="str">
        <f t="shared" si="46"/>
        <v>R1025</v>
      </c>
      <c r="M580" s="13" t="str">
        <f t="shared" si="47"/>
        <v>4-Dec-1997</v>
      </c>
      <c r="N580" s="16">
        <v>45085</v>
      </c>
      <c r="O580" s="18">
        <f t="shared" si="48"/>
        <v>25</v>
      </c>
    </row>
    <row r="581" spans="1:15" x14ac:dyDescent="0.25">
      <c r="A581" s="12" t="s">
        <v>608</v>
      </c>
      <c r="B581" s="13">
        <v>2001</v>
      </c>
      <c r="C581" s="13" t="s">
        <v>32</v>
      </c>
      <c r="D581" s="13">
        <v>16</v>
      </c>
      <c r="E581" s="13">
        <v>0</v>
      </c>
      <c r="F581" s="20">
        <v>5043.13</v>
      </c>
      <c r="G581" s="13" t="s">
        <v>6</v>
      </c>
      <c r="H581" s="13" t="s">
        <v>7</v>
      </c>
      <c r="I581" s="13" t="s">
        <v>37</v>
      </c>
      <c r="J581" s="12" t="str">
        <f t="shared" si="45"/>
        <v>Oct</v>
      </c>
      <c r="K581" s="13">
        <f t="shared" si="49"/>
        <v>2001</v>
      </c>
      <c r="L581" s="13" t="str">
        <f t="shared" si="46"/>
        <v>R1011</v>
      </c>
      <c r="M581" s="13" t="str">
        <f t="shared" si="47"/>
        <v>16-Oct-2001</v>
      </c>
      <c r="N581" s="16">
        <v>45085</v>
      </c>
      <c r="O581" s="18">
        <f t="shared" si="48"/>
        <v>21</v>
      </c>
    </row>
    <row r="582" spans="1:15" x14ac:dyDescent="0.25">
      <c r="A582" s="12" t="s">
        <v>609</v>
      </c>
      <c r="B582" s="13">
        <v>1997</v>
      </c>
      <c r="C582" s="13" t="s">
        <v>5</v>
      </c>
      <c r="D582" s="13">
        <v>29</v>
      </c>
      <c r="E582" s="13">
        <v>0</v>
      </c>
      <c r="F582" s="20">
        <v>5045.1499999999996</v>
      </c>
      <c r="G582" s="13" t="s">
        <v>6</v>
      </c>
      <c r="H582" s="13" t="s">
        <v>6</v>
      </c>
      <c r="I582" s="13" t="s">
        <v>18</v>
      </c>
      <c r="J582" s="12" t="str">
        <f t="shared" si="45"/>
        <v>Jul</v>
      </c>
      <c r="K582" s="13">
        <f t="shared" si="49"/>
        <v>1997</v>
      </c>
      <c r="L582" s="13" t="str">
        <f t="shared" si="46"/>
        <v>R1012</v>
      </c>
      <c r="M582" s="13" t="str">
        <f t="shared" si="47"/>
        <v>29-Jul-1997</v>
      </c>
      <c r="N582" s="16">
        <v>45085</v>
      </c>
      <c r="O582" s="18">
        <f t="shared" si="48"/>
        <v>25</v>
      </c>
    </row>
    <row r="583" spans="1:15" x14ac:dyDescent="0.25">
      <c r="A583" s="12" t="s">
        <v>610</v>
      </c>
      <c r="B583" s="13">
        <v>1980</v>
      </c>
      <c r="C583" s="13" t="s">
        <v>15</v>
      </c>
      <c r="D583" s="13">
        <v>7</v>
      </c>
      <c r="E583" s="13">
        <v>2</v>
      </c>
      <c r="F583" s="20">
        <v>5054.05</v>
      </c>
      <c r="G583" s="13" t="s">
        <v>6</v>
      </c>
      <c r="H583" s="13" t="s">
        <v>6</v>
      </c>
      <c r="I583" s="13" t="s">
        <v>8</v>
      </c>
      <c r="J583" s="12" t="str">
        <f t="shared" si="45"/>
        <v>Sep</v>
      </c>
      <c r="K583" s="13">
        <f t="shared" si="49"/>
        <v>1980</v>
      </c>
      <c r="L583" s="13" t="str">
        <f t="shared" si="46"/>
        <v>R1013</v>
      </c>
      <c r="M583" s="13" t="str">
        <f t="shared" si="47"/>
        <v>7-Sep-1980</v>
      </c>
      <c r="N583" s="16">
        <v>45085</v>
      </c>
      <c r="O583" s="18">
        <f t="shared" si="48"/>
        <v>42</v>
      </c>
    </row>
    <row r="584" spans="1:15" x14ac:dyDescent="0.25">
      <c r="A584" s="12" t="s">
        <v>611</v>
      </c>
      <c r="B584" s="13">
        <v>1993</v>
      </c>
      <c r="C584" s="13" t="s">
        <v>13</v>
      </c>
      <c r="D584" s="13">
        <v>11</v>
      </c>
      <c r="E584" s="13">
        <v>0</v>
      </c>
      <c r="F584" s="20">
        <v>5059.5600000000004</v>
      </c>
      <c r="G584" s="13" t="s">
        <v>6</v>
      </c>
      <c r="H584" s="13" t="s">
        <v>11</v>
      </c>
      <c r="I584" s="13" t="s">
        <v>295</v>
      </c>
      <c r="J584" s="12" t="str">
        <f t="shared" si="45"/>
        <v>Jun</v>
      </c>
      <c r="K584" s="13">
        <f t="shared" si="49"/>
        <v>1993</v>
      </c>
      <c r="L584" s="13" t="str">
        <f t="shared" si="46"/>
        <v>R1021</v>
      </c>
      <c r="M584" s="13" t="str">
        <f t="shared" si="47"/>
        <v>11-Jun-1993</v>
      </c>
      <c r="N584" s="16">
        <v>45085</v>
      </c>
      <c r="O584" s="18">
        <f t="shared" si="48"/>
        <v>29</v>
      </c>
    </row>
    <row r="585" spans="1:15" x14ac:dyDescent="0.25">
      <c r="A585" s="12" t="s">
        <v>612</v>
      </c>
      <c r="B585" s="13">
        <v>1978</v>
      </c>
      <c r="C585" s="13" t="s">
        <v>10</v>
      </c>
      <c r="D585" s="13">
        <v>22</v>
      </c>
      <c r="E585" s="13">
        <v>2</v>
      </c>
      <c r="F585" s="20">
        <v>5077.1899999999996</v>
      </c>
      <c r="G585" s="13" t="s">
        <v>6</v>
      </c>
      <c r="H585" s="13" t="s">
        <v>7</v>
      </c>
      <c r="I585" s="13" t="s">
        <v>18</v>
      </c>
      <c r="J585" s="12" t="str">
        <f t="shared" si="45"/>
        <v>Nov</v>
      </c>
      <c r="K585" s="13">
        <f t="shared" si="49"/>
        <v>1978</v>
      </c>
      <c r="L585" s="13" t="str">
        <f t="shared" si="46"/>
        <v>R1012</v>
      </c>
      <c r="M585" s="13" t="str">
        <f t="shared" si="47"/>
        <v>22-Nov-1978</v>
      </c>
      <c r="N585" s="16">
        <v>45085</v>
      </c>
      <c r="O585" s="18">
        <f t="shared" si="48"/>
        <v>44</v>
      </c>
    </row>
    <row r="586" spans="1:15" x14ac:dyDescent="0.25">
      <c r="A586" s="12" t="s">
        <v>613</v>
      </c>
      <c r="B586" s="13">
        <v>1997</v>
      </c>
      <c r="C586" s="13" t="s">
        <v>5</v>
      </c>
      <c r="D586" s="13">
        <v>14</v>
      </c>
      <c r="E586" s="13">
        <v>5</v>
      </c>
      <c r="F586" s="20">
        <v>5080.1000000000004</v>
      </c>
      <c r="G586" s="13" t="s">
        <v>7</v>
      </c>
      <c r="H586" s="13" t="s">
        <v>6</v>
      </c>
      <c r="I586" s="13" t="s">
        <v>37</v>
      </c>
      <c r="J586" s="12" t="str">
        <f t="shared" si="45"/>
        <v>Jul</v>
      </c>
      <c r="K586" s="13">
        <f t="shared" si="49"/>
        <v>1997</v>
      </c>
      <c r="L586" s="13" t="str">
        <f t="shared" si="46"/>
        <v>R1011</v>
      </c>
      <c r="M586" s="13" t="str">
        <f t="shared" si="47"/>
        <v>14-Jul-1997</v>
      </c>
      <c r="N586" s="16">
        <v>45085</v>
      </c>
      <c r="O586" s="18">
        <f t="shared" si="48"/>
        <v>25</v>
      </c>
    </row>
    <row r="587" spans="1:15" x14ac:dyDescent="0.25">
      <c r="A587" s="12" t="s">
        <v>614</v>
      </c>
      <c r="B587" s="13">
        <v>1999</v>
      </c>
      <c r="C587" s="13" t="s">
        <v>13</v>
      </c>
      <c r="D587" s="13">
        <v>19</v>
      </c>
      <c r="E587" s="13">
        <v>0</v>
      </c>
      <c r="F587" s="20">
        <v>5087.92</v>
      </c>
      <c r="G587" s="13" t="s">
        <v>6</v>
      </c>
      <c r="H587" s="13" t="s">
        <v>6</v>
      </c>
      <c r="I587" s="13" t="s">
        <v>530</v>
      </c>
      <c r="J587" s="12" t="str">
        <f t="shared" si="45"/>
        <v>Jun</v>
      </c>
      <c r="K587" s="13">
        <f t="shared" si="49"/>
        <v>1999</v>
      </c>
      <c r="L587" s="13" t="str">
        <f t="shared" si="46"/>
        <v>R1026</v>
      </c>
      <c r="M587" s="13" t="str">
        <f t="shared" si="47"/>
        <v>19-Jun-1999</v>
      </c>
      <c r="N587" s="16">
        <v>45085</v>
      </c>
      <c r="O587" s="18">
        <f t="shared" si="48"/>
        <v>23</v>
      </c>
    </row>
    <row r="588" spans="1:15" x14ac:dyDescent="0.25">
      <c r="A588" s="12" t="s">
        <v>615</v>
      </c>
      <c r="B588" s="13">
        <v>1987</v>
      </c>
      <c r="C588" s="13" t="s">
        <v>10</v>
      </c>
      <c r="D588" s="13">
        <v>18</v>
      </c>
      <c r="E588" s="13">
        <v>1</v>
      </c>
      <c r="F588" s="20">
        <v>5116.5</v>
      </c>
      <c r="G588" s="13" t="s">
        <v>6</v>
      </c>
      <c r="H588" s="13" t="s">
        <v>6</v>
      </c>
      <c r="I588" s="13" t="s">
        <v>18</v>
      </c>
      <c r="J588" s="12" t="str">
        <f t="shared" si="45"/>
        <v>Nov</v>
      </c>
      <c r="K588" s="13">
        <f t="shared" si="49"/>
        <v>1987</v>
      </c>
      <c r="L588" s="13" t="str">
        <f t="shared" si="46"/>
        <v>R1012</v>
      </c>
      <c r="M588" s="13" t="str">
        <f t="shared" si="47"/>
        <v>18-Nov-1987</v>
      </c>
      <c r="N588" s="16">
        <v>45085</v>
      </c>
      <c r="O588" s="18">
        <f t="shared" si="48"/>
        <v>35</v>
      </c>
    </row>
    <row r="589" spans="1:15" x14ac:dyDescent="0.25">
      <c r="A589" s="12" t="s">
        <v>616</v>
      </c>
      <c r="B589" s="13">
        <v>1988</v>
      </c>
      <c r="C589" s="13" t="s">
        <v>10</v>
      </c>
      <c r="D589" s="13">
        <v>1</v>
      </c>
      <c r="E589" s="13">
        <v>2</v>
      </c>
      <c r="F589" s="20">
        <v>5124.1899999999996</v>
      </c>
      <c r="G589" s="13" t="s">
        <v>6</v>
      </c>
      <c r="H589" s="13" t="s">
        <v>7</v>
      </c>
      <c r="I589" s="13" t="s">
        <v>8</v>
      </c>
      <c r="J589" s="12" t="str">
        <f t="shared" si="45"/>
        <v>Nov</v>
      </c>
      <c r="K589" s="13">
        <f t="shared" si="49"/>
        <v>1988</v>
      </c>
      <c r="L589" s="13" t="str">
        <f t="shared" si="46"/>
        <v>R1013</v>
      </c>
      <c r="M589" s="13" t="str">
        <f t="shared" si="47"/>
        <v>1-Nov-1988</v>
      </c>
      <c r="N589" s="16">
        <v>45085</v>
      </c>
      <c r="O589" s="18">
        <f t="shared" si="48"/>
        <v>34</v>
      </c>
    </row>
    <row r="590" spans="1:15" x14ac:dyDescent="0.25">
      <c r="A590" s="12" t="s">
        <v>617</v>
      </c>
      <c r="B590" s="13">
        <v>1987</v>
      </c>
      <c r="C590" s="13" t="s">
        <v>15</v>
      </c>
      <c r="D590" s="13">
        <v>13</v>
      </c>
      <c r="E590" s="13">
        <v>1</v>
      </c>
      <c r="F590" s="20">
        <v>5125.22</v>
      </c>
      <c r="G590" s="13" t="s">
        <v>11</v>
      </c>
      <c r="H590" s="13" t="s">
        <v>6</v>
      </c>
      <c r="I590" s="13" t="s">
        <v>18</v>
      </c>
      <c r="J590" s="12" t="str">
        <f t="shared" si="45"/>
        <v>Sep</v>
      </c>
      <c r="K590" s="13">
        <f t="shared" si="49"/>
        <v>1987</v>
      </c>
      <c r="L590" s="13" t="str">
        <f t="shared" si="46"/>
        <v>R1012</v>
      </c>
      <c r="M590" s="13" t="str">
        <f t="shared" si="47"/>
        <v>13-Sep-1987</v>
      </c>
      <c r="N590" s="16">
        <v>45085</v>
      </c>
      <c r="O590" s="18">
        <f t="shared" si="48"/>
        <v>35</v>
      </c>
    </row>
    <row r="591" spans="1:15" x14ac:dyDescent="0.25">
      <c r="A591" s="12" t="s">
        <v>618</v>
      </c>
      <c r="B591" s="13">
        <v>1988</v>
      </c>
      <c r="C591" s="13" t="s">
        <v>15</v>
      </c>
      <c r="D591" s="13">
        <v>15</v>
      </c>
      <c r="E591" s="13">
        <v>3</v>
      </c>
      <c r="F591" s="20">
        <v>5136.75</v>
      </c>
      <c r="G591" s="13" t="s">
        <v>6</v>
      </c>
      <c r="H591" s="13" t="s">
        <v>11</v>
      </c>
      <c r="I591" s="13" t="s">
        <v>8</v>
      </c>
      <c r="J591" s="12" t="str">
        <f t="shared" si="45"/>
        <v>Sep</v>
      </c>
      <c r="K591" s="13">
        <f t="shared" si="49"/>
        <v>1988</v>
      </c>
      <c r="L591" s="13" t="str">
        <f t="shared" si="46"/>
        <v>R1013</v>
      </c>
      <c r="M591" s="13" t="str">
        <f t="shared" si="47"/>
        <v>15-Sep-1988</v>
      </c>
      <c r="N591" s="16">
        <v>45085</v>
      </c>
      <c r="O591" s="18">
        <f t="shared" si="48"/>
        <v>34</v>
      </c>
    </row>
    <row r="592" spans="1:15" x14ac:dyDescent="0.25">
      <c r="A592" s="12" t="s">
        <v>619</v>
      </c>
      <c r="B592" s="13">
        <v>1993</v>
      </c>
      <c r="C592" s="13" t="s">
        <v>25</v>
      </c>
      <c r="D592" s="13">
        <v>10</v>
      </c>
      <c r="E592" s="13">
        <v>3</v>
      </c>
      <c r="F592" s="20">
        <v>5138.26</v>
      </c>
      <c r="G592" s="13" t="s">
        <v>6</v>
      </c>
      <c r="H592" s="13" t="s">
        <v>6</v>
      </c>
      <c r="I592" s="13" t="s">
        <v>8</v>
      </c>
      <c r="J592" s="12" t="str">
        <f t="shared" si="45"/>
        <v>Dec</v>
      </c>
      <c r="K592" s="13">
        <f t="shared" si="49"/>
        <v>1993</v>
      </c>
      <c r="L592" s="13" t="str">
        <f t="shared" si="46"/>
        <v>R1013</v>
      </c>
      <c r="M592" s="13" t="str">
        <f t="shared" si="47"/>
        <v>10-Dec-1993</v>
      </c>
      <c r="N592" s="16">
        <v>45085</v>
      </c>
      <c r="O592" s="18">
        <f t="shared" si="48"/>
        <v>29</v>
      </c>
    </row>
    <row r="593" spans="1:15" x14ac:dyDescent="0.25">
      <c r="A593" s="12" t="s">
        <v>620</v>
      </c>
      <c r="B593" s="13">
        <v>1984</v>
      </c>
      <c r="C593" s="13" t="s">
        <v>30</v>
      </c>
      <c r="D593" s="13">
        <v>22</v>
      </c>
      <c r="E593" s="13">
        <v>3</v>
      </c>
      <c r="F593" s="20">
        <v>5144.18</v>
      </c>
      <c r="G593" s="13" t="s">
        <v>6</v>
      </c>
      <c r="H593" s="13" t="s">
        <v>11</v>
      </c>
      <c r="I593" s="13" t="s">
        <v>8</v>
      </c>
      <c r="J593" s="12" t="str">
        <f t="shared" si="45"/>
        <v>Aug</v>
      </c>
      <c r="K593" s="13">
        <f t="shared" si="49"/>
        <v>1984</v>
      </c>
      <c r="L593" s="13" t="str">
        <f t="shared" si="46"/>
        <v>R1013</v>
      </c>
      <c r="M593" s="13" t="str">
        <f t="shared" si="47"/>
        <v>22-Aug-1984</v>
      </c>
      <c r="N593" s="16">
        <v>45085</v>
      </c>
      <c r="O593" s="18">
        <f t="shared" si="48"/>
        <v>38</v>
      </c>
    </row>
    <row r="594" spans="1:15" x14ac:dyDescent="0.25">
      <c r="A594" s="12" t="s">
        <v>621</v>
      </c>
      <c r="B594" s="13">
        <v>1990</v>
      </c>
      <c r="C594" s="13" t="s">
        <v>30</v>
      </c>
      <c r="D594" s="13">
        <v>22</v>
      </c>
      <c r="E594" s="13">
        <v>1</v>
      </c>
      <c r="F594" s="20">
        <v>5148.55</v>
      </c>
      <c r="G594" s="13" t="s">
        <v>6</v>
      </c>
      <c r="H594" s="13" t="s">
        <v>6</v>
      </c>
      <c r="I594" s="13" t="s">
        <v>242</v>
      </c>
      <c r="J594" s="12" t="str">
        <f t="shared" si="45"/>
        <v>Aug</v>
      </c>
      <c r="K594" s="13">
        <f t="shared" si="49"/>
        <v>1990</v>
      </c>
      <c r="L594" s="13" t="str">
        <f t="shared" si="46"/>
        <v>R1024</v>
      </c>
      <c r="M594" s="13" t="str">
        <f t="shared" si="47"/>
        <v>22-Aug-1990</v>
      </c>
      <c r="N594" s="16">
        <v>45085</v>
      </c>
      <c r="O594" s="18">
        <f t="shared" si="48"/>
        <v>32</v>
      </c>
    </row>
    <row r="595" spans="1:15" x14ac:dyDescent="0.25">
      <c r="A595" s="12" t="s">
        <v>622</v>
      </c>
      <c r="B595" s="13">
        <v>1990</v>
      </c>
      <c r="C595" s="13" t="s">
        <v>32</v>
      </c>
      <c r="D595" s="13">
        <v>9</v>
      </c>
      <c r="E595" s="13">
        <v>2</v>
      </c>
      <c r="F595" s="20">
        <v>5152.13</v>
      </c>
      <c r="G595" s="13" t="s">
        <v>6</v>
      </c>
      <c r="H595" s="13" t="s">
        <v>6</v>
      </c>
      <c r="I595" s="13" t="s">
        <v>37</v>
      </c>
      <c r="J595" s="12" t="str">
        <f t="shared" si="45"/>
        <v>Oct</v>
      </c>
      <c r="K595" s="13">
        <f t="shared" si="49"/>
        <v>1990</v>
      </c>
      <c r="L595" s="13" t="str">
        <f t="shared" si="46"/>
        <v>R1011</v>
      </c>
      <c r="M595" s="13" t="str">
        <f t="shared" si="47"/>
        <v>9-Oct-1990</v>
      </c>
      <c r="N595" s="16">
        <v>45085</v>
      </c>
      <c r="O595" s="18">
        <f t="shared" si="48"/>
        <v>32</v>
      </c>
    </row>
    <row r="596" spans="1:15" x14ac:dyDescent="0.25">
      <c r="A596" s="12" t="s">
        <v>623</v>
      </c>
      <c r="B596" s="13">
        <v>1991</v>
      </c>
      <c r="C596" s="13" t="s">
        <v>30</v>
      </c>
      <c r="D596" s="13">
        <v>29</v>
      </c>
      <c r="E596" s="13">
        <v>3</v>
      </c>
      <c r="F596" s="20">
        <v>5166.96</v>
      </c>
      <c r="G596" s="13" t="s">
        <v>6</v>
      </c>
      <c r="H596" s="13" t="s">
        <v>6</v>
      </c>
      <c r="I596" s="13" t="s">
        <v>18</v>
      </c>
      <c r="J596" s="12" t="str">
        <f t="shared" si="45"/>
        <v>Aug</v>
      </c>
      <c r="K596" s="13">
        <f t="shared" si="49"/>
        <v>1991</v>
      </c>
      <c r="L596" s="13" t="str">
        <f t="shared" si="46"/>
        <v>R1012</v>
      </c>
      <c r="M596" s="13" t="str">
        <f t="shared" si="47"/>
        <v>29-Aug-1991</v>
      </c>
      <c r="N596" s="16">
        <v>45085</v>
      </c>
      <c r="O596" s="18">
        <f t="shared" si="48"/>
        <v>31</v>
      </c>
    </row>
    <row r="597" spans="1:15" x14ac:dyDescent="0.25">
      <c r="A597" s="12" t="s">
        <v>624</v>
      </c>
      <c r="B597" s="13">
        <v>1984</v>
      </c>
      <c r="C597" s="13" t="s">
        <v>32</v>
      </c>
      <c r="D597" s="13">
        <v>16</v>
      </c>
      <c r="E597" s="13">
        <v>3</v>
      </c>
      <c r="F597" s="20">
        <v>5177.12</v>
      </c>
      <c r="G597" s="13" t="s">
        <v>6</v>
      </c>
      <c r="H597" s="13" t="s">
        <v>11</v>
      </c>
      <c r="I597" s="13" t="s">
        <v>8</v>
      </c>
      <c r="J597" s="12" t="str">
        <f t="shared" si="45"/>
        <v>Oct</v>
      </c>
      <c r="K597" s="13">
        <f t="shared" si="49"/>
        <v>1984</v>
      </c>
      <c r="L597" s="13" t="str">
        <f t="shared" si="46"/>
        <v>R1013</v>
      </c>
      <c r="M597" s="13" t="str">
        <f t="shared" si="47"/>
        <v>16-Oct-1984</v>
      </c>
      <c r="N597" s="16">
        <v>45085</v>
      </c>
      <c r="O597" s="18">
        <f t="shared" si="48"/>
        <v>38</v>
      </c>
    </row>
    <row r="598" spans="1:15" x14ac:dyDescent="0.25">
      <c r="A598" s="12" t="s">
        <v>625</v>
      </c>
      <c r="B598" s="13">
        <v>1979</v>
      </c>
      <c r="C598" s="13" t="s">
        <v>15</v>
      </c>
      <c r="D598" s="13">
        <v>12</v>
      </c>
      <c r="E598" s="13">
        <v>2</v>
      </c>
      <c r="F598" s="20">
        <v>5195.58</v>
      </c>
      <c r="G598" s="13" t="s">
        <v>6</v>
      </c>
      <c r="H598" s="13" t="s">
        <v>6</v>
      </c>
      <c r="I598" s="13" t="s">
        <v>8</v>
      </c>
      <c r="J598" s="12" t="str">
        <f t="shared" si="45"/>
        <v>Sep</v>
      </c>
      <c r="K598" s="13">
        <f t="shared" si="49"/>
        <v>1979</v>
      </c>
      <c r="L598" s="13" t="str">
        <f t="shared" si="46"/>
        <v>R1013</v>
      </c>
      <c r="M598" s="13" t="str">
        <f t="shared" si="47"/>
        <v>12-Sep-1979</v>
      </c>
      <c r="N598" s="16">
        <v>45085</v>
      </c>
      <c r="O598" s="18">
        <f t="shared" si="48"/>
        <v>43</v>
      </c>
    </row>
    <row r="599" spans="1:15" x14ac:dyDescent="0.25">
      <c r="A599" s="12" t="s">
        <v>626</v>
      </c>
      <c r="B599" s="13">
        <v>2004</v>
      </c>
      <c r="C599" s="13" t="s">
        <v>13</v>
      </c>
      <c r="D599" s="13">
        <v>6</v>
      </c>
      <c r="E599" s="13">
        <v>0</v>
      </c>
      <c r="F599" s="20">
        <v>5198.6899999999996</v>
      </c>
      <c r="G599" s="13" t="s">
        <v>6</v>
      </c>
      <c r="H599" s="13" t="s">
        <v>6</v>
      </c>
      <c r="I599" s="13" t="s">
        <v>627</v>
      </c>
      <c r="J599" s="12" t="str">
        <f t="shared" si="45"/>
        <v>Jun</v>
      </c>
      <c r="K599" s="13">
        <f t="shared" si="49"/>
        <v>2004</v>
      </c>
      <c r="L599" s="13" t="str">
        <f t="shared" si="46"/>
        <v>R1022</v>
      </c>
      <c r="M599" s="13" t="str">
        <f t="shared" si="47"/>
        <v>6-Jun-2004</v>
      </c>
      <c r="N599" s="16">
        <v>45085</v>
      </c>
      <c r="O599" s="18">
        <f t="shared" si="48"/>
        <v>19</v>
      </c>
    </row>
    <row r="600" spans="1:15" x14ac:dyDescent="0.25">
      <c r="A600" s="12" t="s">
        <v>628</v>
      </c>
      <c r="B600" s="13">
        <v>1983</v>
      </c>
      <c r="C600" s="13" t="s">
        <v>32</v>
      </c>
      <c r="D600" s="13">
        <v>24</v>
      </c>
      <c r="E600" s="13">
        <v>3</v>
      </c>
      <c r="F600" s="20">
        <v>5207.97</v>
      </c>
      <c r="G600" s="13" t="s">
        <v>6</v>
      </c>
      <c r="H600" s="13" t="s">
        <v>6</v>
      </c>
      <c r="I600" s="13" t="s">
        <v>18</v>
      </c>
      <c r="J600" s="12" t="str">
        <f t="shared" si="45"/>
        <v>Oct</v>
      </c>
      <c r="K600" s="13">
        <f t="shared" si="49"/>
        <v>1983</v>
      </c>
      <c r="L600" s="13" t="str">
        <f t="shared" si="46"/>
        <v>R1012</v>
      </c>
      <c r="M600" s="13" t="str">
        <f t="shared" si="47"/>
        <v>24-Oct-1983</v>
      </c>
      <c r="N600" s="16">
        <v>45085</v>
      </c>
      <c r="O600" s="18">
        <f t="shared" si="48"/>
        <v>39</v>
      </c>
    </row>
    <row r="601" spans="1:15" x14ac:dyDescent="0.25">
      <c r="A601" s="12" t="s">
        <v>629</v>
      </c>
      <c r="B601" s="13">
        <v>1993</v>
      </c>
      <c r="C601" s="13" t="s">
        <v>13</v>
      </c>
      <c r="D601" s="13">
        <v>17</v>
      </c>
      <c r="E601" s="13">
        <v>3</v>
      </c>
      <c r="F601" s="20">
        <v>5209.58</v>
      </c>
      <c r="G601" s="13" t="s">
        <v>7</v>
      </c>
      <c r="H601" s="13" t="s">
        <v>7</v>
      </c>
      <c r="I601" s="13" t="s">
        <v>351</v>
      </c>
      <c r="J601" s="12" t="str">
        <f t="shared" si="45"/>
        <v>Jun</v>
      </c>
      <c r="K601" s="13">
        <f t="shared" si="49"/>
        <v>1993</v>
      </c>
      <c r="L601" s="13" t="str">
        <f t="shared" si="46"/>
        <v>R1017</v>
      </c>
      <c r="M601" s="13" t="str">
        <f t="shared" si="47"/>
        <v>17-Jun-1993</v>
      </c>
      <c r="N601" s="16">
        <v>45085</v>
      </c>
      <c r="O601" s="18">
        <f t="shared" si="48"/>
        <v>29</v>
      </c>
    </row>
    <row r="602" spans="1:15" x14ac:dyDescent="0.25">
      <c r="A602" s="12" t="s">
        <v>630</v>
      </c>
      <c r="B602" s="13">
        <v>1999</v>
      </c>
      <c r="C602" s="13" t="s">
        <v>25</v>
      </c>
      <c r="D602" s="13">
        <v>1</v>
      </c>
      <c r="E602" s="13">
        <v>0</v>
      </c>
      <c r="F602" s="20">
        <v>5213.22</v>
      </c>
      <c r="G602" s="13" t="s">
        <v>6</v>
      </c>
      <c r="H602" s="13" t="s">
        <v>11</v>
      </c>
      <c r="I602" s="13" t="s">
        <v>18</v>
      </c>
      <c r="J602" s="12" t="str">
        <f t="shared" si="45"/>
        <v>Dec</v>
      </c>
      <c r="K602" s="13">
        <f t="shared" si="49"/>
        <v>1999</v>
      </c>
      <c r="L602" s="13" t="str">
        <f t="shared" si="46"/>
        <v>R1012</v>
      </c>
      <c r="M602" s="13" t="str">
        <f t="shared" si="47"/>
        <v>1-Dec-1999</v>
      </c>
      <c r="N602" s="16">
        <v>45085</v>
      </c>
      <c r="O602" s="18">
        <f t="shared" si="48"/>
        <v>23</v>
      </c>
    </row>
    <row r="603" spans="1:15" x14ac:dyDescent="0.25">
      <c r="A603" s="12" t="s">
        <v>631</v>
      </c>
      <c r="B603" s="13">
        <v>1995</v>
      </c>
      <c r="C603" s="13" t="s">
        <v>13</v>
      </c>
      <c r="D603" s="13">
        <v>6</v>
      </c>
      <c r="E603" s="13">
        <v>0</v>
      </c>
      <c r="F603" s="20">
        <v>5216.4799999999996</v>
      </c>
      <c r="G603" s="13" t="s">
        <v>6</v>
      </c>
      <c r="H603" s="13" t="s">
        <v>6</v>
      </c>
      <c r="I603" s="13" t="s">
        <v>195</v>
      </c>
      <c r="J603" s="12" t="str">
        <f t="shared" si="45"/>
        <v>Jun</v>
      </c>
      <c r="K603" s="13">
        <f t="shared" si="49"/>
        <v>1995</v>
      </c>
      <c r="L603" s="13" t="str">
        <f t="shared" si="46"/>
        <v>R1025</v>
      </c>
      <c r="M603" s="13" t="str">
        <f t="shared" si="47"/>
        <v>6-Jun-1995</v>
      </c>
      <c r="N603" s="16">
        <v>45085</v>
      </c>
      <c r="O603" s="18">
        <f t="shared" si="48"/>
        <v>28</v>
      </c>
    </row>
    <row r="604" spans="1:15" x14ac:dyDescent="0.25">
      <c r="A604" s="12" t="s">
        <v>632</v>
      </c>
      <c r="B604" s="13">
        <v>1987</v>
      </c>
      <c r="C604" s="13" t="s">
        <v>13</v>
      </c>
      <c r="D604" s="13">
        <v>29</v>
      </c>
      <c r="E604" s="13">
        <v>0</v>
      </c>
      <c r="F604" s="20">
        <v>5227.99</v>
      </c>
      <c r="G604" s="13" t="s">
        <v>6</v>
      </c>
      <c r="H604" s="13" t="s">
        <v>11</v>
      </c>
      <c r="I604" s="13" t="s">
        <v>242</v>
      </c>
      <c r="J604" s="12" t="str">
        <f t="shared" si="45"/>
        <v>Jun</v>
      </c>
      <c r="K604" s="13">
        <f t="shared" si="49"/>
        <v>1987</v>
      </c>
      <c r="L604" s="13" t="str">
        <f t="shared" si="46"/>
        <v>R1024</v>
      </c>
      <c r="M604" s="13" t="str">
        <f t="shared" si="47"/>
        <v>29-Jun-1987</v>
      </c>
      <c r="N604" s="16">
        <v>45085</v>
      </c>
      <c r="O604" s="18">
        <f t="shared" si="48"/>
        <v>35</v>
      </c>
    </row>
    <row r="605" spans="1:15" x14ac:dyDescent="0.25">
      <c r="A605" s="12" t="s">
        <v>633</v>
      </c>
      <c r="B605" s="13">
        <v>1987</v>
      </c>
      <c r="C605" s="13" t="s">
        <v>25</v>
      </c>
      <c r="D605" s="13">
        <v>26</v>
      </c>
      <c r="E605" s="13">
        <v>1</v>
      </c>
      <c r="F605" s="20">
        <v>5240.7700000000004</v>
      </c>
      <c r="G605" s="13" t="s">
        <v>6</v>
      </c>
      <c r="H605" s="13" t="s">
        <v>6</v>
      </c>
      <c r="I605" s="13" t="s">
        <v>37</v>
      </c>
      <c r="J605" s="12" t="str">
        <f t="shared" si="45"/>
        <v>Dec</v>
      </c>
      <c r="K605" s="13">
        <f t="shared" si="49"/>
        <v>1987</v>
      </c>
      <c r="L605" s="13" t="str">
        <f t="shared" si="46"/>
        <v>R1011</v>
      </c>
      <c r="M605" s="13" t="str">
        <f t="shared" si="47"/>
        <v>26-Dec-1987</v>
      </c>
      <c r="N605" s="16">
        <v>45085</v>
      </c>
      <c r="O605" s="18">
        <f t="shared" si="48"/>
        <v>35</v>
      </c>
    </row>
    <row r="606" spans="1:15" x14ac:dyDescent="0.25">
      <c r="A606" s="12" t="s">
        <v>634</v>
      </c>
      <c r="B606" s="13">
        <v>1987</v>
      </c>
      <c r="C606" s="13" t="s">
        <v>5</v>
      </c>
      <c r="D606" s="13">
        <v>5</v>
      </c>
      <c r="E606" s="13">
        <v>1</v>
      </c>
      <c r="F606" s="20">
        <v>5245.23</v>
      </c>
      <c r="G606" s="13" t="s">
        <v>6</v>
      </c>
      <c r="H606" s="13" t="s">
        <v>6</v>
      </c>
      <c r="I606" s="13" t="s">
        <v>8</v>
      </c>
      <c r="J606" s="12" t="str">
        <f t="shared" si="45"/>
        <v>Jul</v>
      </c>
      <c r="K606" s="13">
        <f t="shared" si="49"/>
        <v>1987</v>
      </c>
      <c r="L606" s="13" t="str">
        <f t="shared" si="46"/>
        <v>R1013</v>
      </c>
      <c r="M606" s="13" t="str">
        <f t="shared" si="47"/>
        <v>5-Jul-1987</v>
      </c>
      <c r="N606" s="16">
        <v>45085</v>
      </c>
      <c r="O606" s="18">
        <f t="shared" si="48"/>
        <v>35</v>
      </c>
    </row>
    <row r="607" spans="1:15" x14ac:dyDescent="0.25">
      <c r="A607" s="12" t="s">
        <v>635</v>
      </c>
      <c r="B607" s="13">
        <v>1987</v>
      </c>
      <c r="C607" s="13" t="s">
        <v>15</v>
      </c>
      <c r="D607" s="13">
        <v>9</v>
      </c>
      <c r="E607" s="13">
        <v>1</v>
      </c>
      <c r="F607" s="20">
        <v>5246.05</v>
      </c>
      <c r="G607" s="13" t="s">
        <v>6</v>
      </c>
      <c r="H607" s="13" t="s">
        <v>7</v>
      </c>
      <c r="I607" s="13" t="s">
        <v>37</v>
      </c>
      <c r="J607" s="12" t="str">
        <f t="shared" si="45"/>
        <v>Sep</v>
      </c>
      <c r="K607" s="13">
        <f t="shared" si="49"/>
        <v>1987</v>
      </c>
      <c r="L607" s="13" t="str">
        <f t="shared" si="46"/>
        <v>R1011</v>
      </c>
      <c r="M607" s="13" t="str">
        <f t="shared" si="47"/>
        <v>9-Sep-1987</v>
      </c>
      <c r="N607" s="16">
        <v>45085</v>
      </c>
      <c r="O607" s="18">
        <f t="shared" si="48"/>
        <v>35</v>
      </c>
    </row>
    <row r="608" spans="1:15" x14ac:dyDescent="0.25">
      <c r="A608" s="12" t="s">
        <v>636</v>
      </c>
      <c r="B608" s="13">
        <v>1990</v>
      </c>
      <c r="C608" s="13" t="s">
        <v>5</v>
      </c>
      <c r="D608" s="13">
        <v>6</v>
      </c>
      <c r="E608" s="13">
        <v>3</v>
      </c>
      <c r="F608" s="20">
        <v>5253.52</v>
      </c>
      <c r="G608" s="13" t="s">
        <v>7</v>
      </c>
      <c r="H608" s="13" t="s">
        <v>7</v>
      </c>
      <c r="I608" s="13" t="s">
        <v>37</v>
      </c>
      <c r="J608" s="12" t="str">
        <f t="shared" si="45"/>
        <v>Jul</v>
      </c>
      <c r="K608" s="13">
        <f t="shared" si="49"/>
        <v>1990</v>
      </c>
      <c r="L608" s="13" t="str">
        <f t="shared" si="46"/>
        <v>R1011</v>
      </c>
      <c r="M608" s="13" t="str">
        <f t="shared" si="47"/>
        <v>6-Jul-1990</v>
      </c>
      <c r="N608" s="16">
        <v>45085</v>
      </c>
      <c r="O608" s="18">
        <f t="shared" si="48"/>
        <v>32</v>
      </c>
    </row>
    <row r="609" spans="1:15" x14ac:dyDescent="0.25">
      <c r="A609" s="12" t="s">
        <v>637</v>
      </c>
      <c r="B609" s="13">
        <v>1989</v>
      </c>
      <c r="C609" s="13" t="s">
        <v>10</v>
      </c>
      <c r="D609" s="13">
        <v>25</v>
      </c>
      <c r="E609" s="13">
        <v>2</v>
      </c>
      <c r="F609" s="20">
        <v>5257.51</v>
      </c>
      <c r="G609" s="13" t="s">
        <v>6</v>
      </c>
      <c r="H609" s="13" t="s">
        <v>6</v>
      </c>
      <c r="I609" s="13" t="s">
        <v>18</v>
      </c>
      <c r="J609" s="12" t="str">
        <f t="shared" si="45"/>
        <v>Nov</v>
      </c>
      <c r="K609" s="13">
        <f t="shared" si="49"/>
        <v>1989</v>
      </c>
      <c r="L609" s="13" t="str">
        <f t="shared" si="46"/>
        <v>R1012</v>
      </c>
      <c r="M609" s="13" t="str">
        <f t="shared" si="47"/>
        <v>25-Nov-1989</v>
      </c>
      <c r="N609" s="16">
        <v>45085</v>
      </c>
      <c r="O609" s="18">
        <f t="shared" si="48"/>
        <v>33</v>
      </c>
    </row>
    <row r="610" spans="1:15" x14ac:dyDescent="0.25">
      <c r="A610" s="12" t="s">
        <v>638</v>
      </c>
      <c r="B610" s="13">
        <v>1989</v>
      </c>
      <c r="C610" s="13" t="s">
        <v>5</v>
      </c>
      <c r="D610" s="13">
        <v>19</v>
      </c>
      <c r="E610" s="13">
        <v>2</v>
      </c>
      <c r="F610" s="20">
        <v>5261.47</v>
      </c>
      <c r="G610" s="13" t="s">
        <v>6</v>
      </c>
      <c r="H610" s="13" t="s">
        <v>6</v>
      </c>
      <c r="I610" s="13" t="s">
        <v>18</v>
      </c>
      <c r="J610" s="12" t="str">
        <f t="shared" si="45"/>
        <v>Jul</v>
      </c>
      <c r="K610" s="13">
        <f t="shared" si="49"/>
        <v>1989</v>
      </c>
      <c r="L610" s="13" t="str">
        <f t="shared" si="46"/>
        <v>R1012</v>
      </c>
      <c r="M610" s="13" t="str">
        <f t="shared" si="47"/>
        <v>19-Jul-1989</v>
      </c>
      <c r="N610" s="16">
        <v>45085</v>
      </c>
      <c r="O610" s="18">
        <f t="shared" si="48"/>
        <v>33</v>
      </c>
    </row>
    <row r="611" spans="1:15" x14ac:dyDescent="0.25">
      <c r="A611" s="12" t="s">
        <v>639</v>
      </c>
      <c r="B611" s="13">
        <v>1986</v>
      </c>
      <c r="C611" s="13" t="s">
        <v>32</v>
      </c>
      <c r="D611" s="13">
        <v>25</v>
      </c>
      <c r="E611" s="13">
        <v>0</v>
      </c>
      <c r="F611" s="20">
        <v>5266.37</v>
      </c>
      <c r="G611" s="13" t="s">
        <v>6</v>
      </c>
      <c r="H611" s="13" t="s">
        <v>6</v>
      </c>
      <c r="I611" s="13" t="s">
        <v>18</v>
      </c>
      <c r="J611" s="12" t="str">
        <f t="shared" si="45"/>
        <v>Oct</v>
      </c>
      <c r="K611" s="13">
        <f t="shared" si="49"/>
        <v>1986</v>
      </c>
      <c r="L611" s="13" t="str">
        <f t="shared" si="46"/>
        <v>R1012</v>
      </c>
      <c r="M611" s="13" t="str">
        <f t="shared" si="47"/>
        <v>25-Oct-1986</v>
      </c>
      <c r="N611" s="16">
        <v>45085</v>
      </c>
      <c r="O611" s="18">
        <f t="shared" si="48"/>
        <v>36</v>
      </c>
    </row>
    <row r="612" spans="1:15" x14ac:dyDescent="0.25">
      <c r="A612" s="12" t="s">
        <v>640</v>
      </c>
      <c r="B612" s="13">
        <v>1986</v>
      </c>
      <c r="C612" s="13" t="s">
        <v>15</v>
      </c>
      <c r="D612" s="13">
        <v>20</v>
      </c>
      <c r="E612" s="13">
        <v>0</v>
      </c>
      <c r="F612" s="20">
        <v>5267.82</v>
      </c>
      <c r="G612" s="13" t="s">
        <v>6</v>
      </c>
      <c r="H612" s="13" t="s">
        <v>6</v>
      </c>
      <c r="I612" s="13" t="s">
        <v>18</v>
      </c>
      <c r="J612" s="12" t="str">
        <f t="shared" si="45"/>
        <v>Sep</v>
      </c>
      <c r="K612" s="13">
        <f t="shared" si="49"/>
        <v>1986</v>
      </c>
      <c r="L612" s="13" t="str">
        <f t="shared" si="46"/>
        <v>R1012</v>
      </c>
      <c r="M612" s="13" t="str">
        <f t="shared" si="47"/>
        <v>20-Sep-1986</v>
      </c>
      <c r="N612" s="16">
        <v>45085</v>
      </c>
      <c r="O612" s="18">
        <f t="shared" si="48"/>
        <v>36</v>
      </c>
    </row>
    <row r="613" spans="1:15" x14ac:dyDescent="0.25">
      <c r="A613" s="12" t="s">
        <v>641</v>
      </c>
      <c r="B613" s="13">
        <v>1986</v>
      </c>
      <c r="C613" s="13" t="s">
        <v>32</v>
      </c>
      <c r="D613" s="13">
        <v>20</v>
      </c>
      <c r="E613" s="13">
        <v>0</v>
      </c>
      <c r="F613" s="20">
        <v>5272.18</v>
      </c>
      <c r="G613" s="13" t="s">
        <v>6</v>
      </c>
      <c r="H613" s="13" t="s">
        <v>7</v>
      </c>
      <c r="I613" s="13" t="s">
        <v>18</v>
      </c>
      <c r="J613" s="12" t="str">
        <f t="shared" si="45"/>
        <v>Oct</v>
      </c>
      <c r="K613" s="13">
        <f t="shared" si="49"/>
        <v>1986</v>
      </c>
      <c r="L613" s="13" t="str">
        <f t="shared" si="46"/>
        <v>R1012</v>
      </c>
      <c r="M613" s="13" t="str">
        <f t="shared" si="47"/>
        <v>20-Oct-1986</v>
      </c>
      <c r="N613" s="16">
        <v>45085</v>
      </c>
      <c r="O613" s="18">
        <f t="shared" si="48"/>
        <v>36</v>
      </c>
    </row>
    <row r="614" spans="1:15" x14ac:dyDescent="0.25">
      <c r="A614" s="12" t="s">
        <v>642</v>
      </c>
      <c r="B614" s="13">
        <v>1987</v>
      </c>
      <c r="C614" s="13" t="s">
        <v>15</v>
      </c>
      <c r="D614" s="13">
        <v>1</v>
      </c>
      <c r="E614" s="13">
        <v>3</v>
      </c>
      <c r="F614" s="20">
        <v>5275.86</v>
      </c>
      <c r="G614" s="13" t="s">
        <v>6</v>
      </c>
      <c r="H614" s="13" t="s">
        <v>6</v>
      </c>
      <c r="I614" s="13" t="s">
        <v>8</v>
      </c>
      <c r="J614" s="12" t="str">
        <f t="shared" si="45"/>
        <v>Sep</v>
      </c>
      <c r="K614" s="13">
        <f t="shared" si="49"/>
        <v>1987</v>
      </c>
      <c r="L614" s="13" t="str">
        <f t="shared" si="46"/>
        <v>R1013</v>
      </c>
      <c r="M614" s="13" t="str">
        <f t="shared" si="47"/>
        <v>1-Sep-1987</v>
      </c>
      <c r="N614" s="16">
        <v>45085</v>
      </c>
      <c r="O614" s="18">
        <f t="shared" si="48"/>
        <v>35</v>
      </c>
    </row>
    <row r="615" spans="1:15" x14ac:dyDescent="0.25">
      <c r="A615" s="12" t="s">
        <v>643</v>
      </c>
      <c r="B615" s="13">
        <v>1974</v>
      </c>
      <c r="C615" s="13" t="s">
        <v>10</v>
      </c>
      <c r="D615" s="13">
        <v>12</v>
      </c>
      <c r="E615" s="13">
        <v>0</v>
      </c>
      <c r="F615" s="20">
        <v>5291.71</v>
      </c>
      <c r="G615" s="13" t="s">
        <v>6</v>
      </c>
      <c r="H615" s="13" t="s">
        <v>6</v>
      </c>
      <c r="I615" s="13" t="s">
        <v>18</v>
      </c>
      <c r="J615" s="12" t="str">
        <f t="shared" si="45"/>
        <v>Nov</v>
      </c>
      <c r="K615" s="13">
        <f t="shared" si="49"/>
        <v>1974</v>
      </c>
      <c r="L615" s="13" t="str">
        <f t="shared" si="46"/>
        <v>R1012</v>
      </c>
      <c r="M615" s="13" t="str">
        <f t="shared" si="47"/>
        <v>12-Nov-1974</v>
      </c>
      <c r="N615" s="16">
        <v>45085</v>
      </c>
      <c r="O615" s="18">
        <f t="shared" si="48"/>
        <v>48</v>
      </c>
    </row>
    <row r="616" spans="1:15" x14ac:dyDescent="0.25">
      <c r="A616" s="12" t="s">
        <v>644</v>
      </c>
      <c r="B616" s="13">
        <v>2004</v>
      </c>
      <c r="C616" s="13" t="s">
        <v>30</v>
      </c>
      <c r="D616" s="13">
        <v>22</v>
      </c>
      <c r="E616" s="13">
        <v>0</v>
      </c>
      <c r="F616" s="20">
        <v>5293.67</v>
      </c>
      <c r="G616" s="13" t="s">
        <v>6</v>
      </c>
      <c r="H616" s="13" t="s">
        <v>6</v>
      </c>
      <c r="I616" s="13" t="s">
        <v>627</v>
      </c>
      <c r="J616" s="12" t="str">
        <f t="shared" si="45"/>
        <v>Aug</v>
      </c>
      <c r="K616" s="13">
        <f t="shared" si="49"/>
        <v>2004</v>
      </c>
      <c r="L616" s="13" t="str">
        <f t="shared" si="46"/>
        <v>R1022</v>
      </c>
      <c r="M616" s="13" t="str">
        <f t="shared" si="47"/>
        <v>22-Aug-2004</v>
      </c>
      <c r="N616" s="16">
        <v>45085</v>
      </c>
      <c r="O616" s="18">
        <f t="shared" si="48"/>
        <v>18</v>
      </c>
    </row>
    <row r="617" spans="1:15" x14ac:dyDescent="0.25">
      <c r="A617" s="12" t="s">
        <v>645</v>
      </c>
      <c r="B617" s="13">
        <v>2000</v>
      </c>
      <c r="C617" s="13" t="s">
        <v>15</v>
      </c>
      <c r="D617" s="13">
        <v>9</v>
      </c>
      <c r="E617" s="13">
        <v>0</v>
      </c>
      <c r="F617" s="20">
        <v>5306.7</v>
      </c>
      <c r="G617" s="13" t="s">
        <v>6</v>
      </c>
      <c r="H617" s="13" t="s">
        <v>7</v>
      </c>
      <c r="I617" s="13" t="s">
        <v>18</v>
      </c>
      <c r="J617" s="12" t="str">
        <f t="shared" si="45"/>
        <v>Sep</v>
      </c>
      <c r="K617" s="13">
        <f t="shared" si="49"/>
        <v>2000</v>
      </c>
      <c r="L617" s="13" t="str">
        <f t="shared" si="46"/>
        <v>R1012</v>
      </c>
      <c r="M617" s="13" t="str">
        <f t="shared" si="47"/>
        <v>9-Sep-2000</v>
      </c>
      <c r="N617" s="16">
        <v>45085</v>
      </c>
      <c r="O617" s="18">
        <f t="shared" si="48"/>
        <v>22</v>
      </c>
    </row>
    <row r="618" spans="1:15" x14ac:dyDescent="0.25">
      <c r="A618" s="12" t="s">
        <v>646</v>
      </c>
      <c r="B618" s="13">
        <v>1994</v>
      </c>
      <c r="C618" s="13" t="s">
        <v>10</v>
      </c>
      <c r="D618" s="13">
        <v>13</v>
      </c>
      <c r="E618" s="13">
        <v>3</v>
      </c>
      <c r="F618" s="20">
        <v>5312.17</v>
      </c>
      <c r="G618" s="13" t="s">
        <v>6</v>
      </c>
      <c r="H618" s="13" t="s">
        <v>6</v>
      </c>
      <c r="I618" s="13" t="s">
        <v>18</v>
      </c>
      <c r="J618" s="12" t="str">
        <f t="shared" si="45"/>
        <v>Nov</v>
      </c>
      <c r="K618" s="13">
        <f t="shared" si="49"/>
        <v>1994</v>
      </c>
      <c r="L618" s="13" t="str">
        <f t="shared" si="46"/>
        <v>R1012</v>
      </c>
      <c r="M618" s="13" t="str">
        <f t="shared" si="47"/>
        <v>13-Nov-1994</v>
      </c>
      <c r="N618" s="16">
        <v>45085</v>
      </c>
      <c r="O618" s="18">
        <f t="shared" si="48"/>
        <v>28</v>
      </c>
    </row>
    <row r="619" spans="1:15" x14ac:dyDescent="0.25">
      <c r="A619" s="12" t="s">
        <v>647</v>
      </c>
      <c r="B619" s="13">
        <v>1974</v>
      </c>
      <c r="C619" s="13" t="s">
        <v>15</v>
      </c>
      <c r="D619" s="13">
        <v>2</v>
      </c>
      <c r="E619" s="13">
        <v>0</v>
      </c>
      <c r="F619" s="20">
        <v>5322.24</v>
      </c>
      <c r="G619" s="13" t="s">
        <v>6</v>
      </c>
      <c r="H619" s="13" t="s">
        <v>11</v>
      </c>
      <c r="I619" s="13" t="s">
        <v>18</v>
      </c>
      <c r="J619" s="12" t="str">
        <f t="shared" si="45"/>
        <v>Sep</v>
      </c>
      <c r="K619" s="13">
        <f t="shared" si="49"/>
        <v>1974</v>
      </c>
      <c r="L619" s="13" t="str">
        <f t="shared" si="46"/>
        <v>R1012</v>
      </c>
      <c r="M619" s="13" t="str">
        <f t="shared" si="47"/>
        <v>2-Sep-1974</v>
      </c>
      <c r="N619" s="16">
        <v>45085</v>
      </c>
      <c r="O619" s="18">
        <f t="shared" si="48"/>
        <v>48</v>
      </c>
    </row>
    <row r="620" spans="1:15" x14ac:dyDescent="0.25">
      <c r="A620" s="12" t="s">
        <v>648</v>
      </c>
      <c r="B620" s="13">
        <v>1992</v>
      </c>
      <c r="C620" s="13" t="s">
        <v>13</v>
      </c>
      <c r="D620" s="13">
        <v>18</v>
      </c>
      <c r="E620" s="13">
        <v>3</v>
      </c>
      <c r="F620" s="20">
        <v>5325.65</v>
      </c>
      <c r="G620" s="13" t="s">
        <v>6</v>
      </c>
      <c r="H620" s="13" t="s">
        <v>11</v>
      </c>
      <c r="I620" s="13" t="s">
        <v>37</v>
      </c>
      <c r="J620" s="12" t="str">
        <f t="shared" si="45"/>
        <v>Jun</v>
      </c>
      <c r="K620" s="13">
        <f t="shared" si="49"/>
        <v>1992</v>
      </c>
      <c r="L620" s="13" t="str">
        <f t="shared" si="46"/>
        <v>R1011</v>
      </c>
      <c r="M620" s="13" t="str">
        <f t="shared" si="47"/>
        <v>18-Jun-1992</v>
      </c>
      <c r="N620" s="16">
        <v>45085</v>
      </c>
      <c r="O620" s="18">
        <f t="shared" si="48"/>
        <v>30</v>
      </c>
    </row>
    <row r="621" spans="1:15" x14ac:dyDescent="0.25">
      <c r="A621" s="12" t="s">
        <v>649</v>
      </c>
      <c r="B621" s="13">
        <v>1991</v>
      </c>
      <c r="C621" s="13" t="s">
        <v>30</v>
      </c>
      <c r="D621" s="13">
        <v>28</v>
      </c>
      <c r="E621" s="13">
        <v>2</v>
      </c>
      <c r="F621" s="20">
        <v>5327.4</v>
      </c>
      <c r="G621" s="13" t="s">
        <v>6</v>
      </c>
      <c r="H621" s="13" t="s">
        <v>11</v>
      </c>
      <c r="I621" s="13" t="s">
        <v>18</v>
      </c>
      <c r="J621" s="12" t="str">
        <f t="shared" si="45"/>
        <v>Aug</v>
      </c>
      <c r="K621" s="13">
        <f t="shared" si="49"/>
        <v>1991</v>
      </c>
      <c r="L621" s="13" t="str">
        <f t="shared" si="46"/>
        <v>R1012</v>
      </c>
      <c r="M621" s="13" t="str">
        <f t="shared" si="47"/>
        <v>28-Aug-1991</v>
      </c>
      <c r="N621" s="16">
        <v>45085</v>
      </c>
      <c r="O621" s="18">
        <f t="shared" si="48"/>
        <v>31</v>
      </c>
    </row>
    <row r="622" spans="1:15" x14ac:dyDescent="0.25">
      <c r="A622" s="12" t="s">
        <v>650</v>
      </c>
      <c r="B622" s="13">
        <v>1972</v>
      </c>
      <c r="C622" s="13" t="s">
        <v>25</v>
      </c>
      <c r="D622" s="13">
        <v>15</v>
      </c>
      <c r="E622" s="13">
        <v>0</v>
      </c>
      <c r="F622" s="20">
        <v>5344.81</v>
      </c>
      <c r="G622" s="13" t="s">
        <v>6</v>
      </c>
      <c r="H622" s="13" t="s">
        <v>7</v>
      </c>
      <c r="I622" s="13" t="s">
        <v>8</v>
      </c>
      <c r="J622" s="12" t="str">
        <f t="shared" si="45"/>
        <v>Dec</v>
      </c>
      <c r="K622" s="13">
        <f t="shared" si="49"/>
        <v>1972</v>
      </c>
      <c r="L622" s="13" t="str">
        <f t="shared" si="46"/>
        <v>R1013</v>
      </c>
      <c r="M622" s="13" t="str">
        <f t="shared" si="47"/>
        <v>15-Dec-1972</v>
      </c>
      <c r="N622" s="16">
        <v>45085</v>
      </c>
      <c r="O622" s="18">
        <f t="shared" si="48"/>
        <v>50</v>
      </c>
    </row>
    <row r="623" spans="1:15" x14ac:dyDescent="0.25">
      <c r="A623" s="12" t="s">
        <v>651</v>
      </c>
      <c r="B623" s="13">
        <v>1989</v>
      </c>
      <c r="C623" s="13" t="s">
        <v>10</v>
      </c>
      <c r="D623" s="13">
        <v>7</v>
      </c>
      <c r="E623" s="13">
        <v>1</v>
      </c>
      <c r="F623" s="20">
        <v>5354.07</v>
      </c>
      <c r="G623" s="13" t="s">
        <v>6</v>
      </c>
      <c r="H623" s="13" t="s">
        <v>7</v>
      </c>
      <c r="I623" s="13" t="s">
        <v>242</v>
      </c>
      <c r="J623" s="12" t="str">
        <f t="shared" si="45"/>
        <v>Nov</v>
      </c>
      <c r="K623" s="13">
        <f t="shared" si="49"/>
        <v>1989</v>
      </c>
      <c r="L623" s="13" t="str">
        <f t="shared" si="46"/>
        <v>R1024</v>
      </c>
      <c r="M623" s="13" t="str">
        <f t="shared" si="47"/>
        <v>7-Nov-1989</v>
      </c>
      <c r="N623" s="16">
        <v>45085</v>
      </c>
      <c r="O623" s="18">
        <f t="shared" si="48"/>
        <v>33</v>
      </c>
    </row>
    <row r="624" spans="1:15" x14ac:dyDescent="0.25">
      <c r="A624" s="12" t="s">
        <v>652</v>
      </c>
      <c r="B624" s="13">
        <v>1994</v>
      </c>
      <c r="C624" s="13" t="s">
        <v>25</v>
      </c>
      <c r="D624" s="13">
        <v>7</v>
      </c>
      <c r="E624" s="13">
        <v>0</v>
      </c>
      <c r="F624" s="20">
        <v>5364.66</v>
      </c>
      <c r="G624" s="13" t="s">
        <v>6</v>
      </c>
      <c r="H624" s="13" t="s">
        <v>11</v>
      </c>
      <c r="I624" s="13" t="s">
        <v>37</v>
      </c>
      <c r="J624" s="12" t="str">
        <f t="shared" si="45"/>
        <v>Dec</v>
      </c>
      <c r="K624" s="13">
        <f t="shared" si="49"/>
        <v>1994</v>
      </c>
      <c r="L624" s="13" t="str">
        <f t="shared" si="46"/>
        <v>R1011</v>
      </c>
      <c r="M624" s="13" t="str">
        <f t="shared" si="47"/>
        <v>7-Dec-1994</v>
      </c>
      <c r="N624" s="16">
        <v>45085</v>
      </c>
      <c r="O624" s="18">
        <f t="shared" si="48"/>
        <v>28</v>
      </c>
    </row>
    <row r="625" spans="1:15" x14ac:dyDescent="0.25">
      <c r="A625" s="12" t="s">
        <v>653</v>
      </c>
      <c r="B625" s="13">
        <v>1986</v>
      </c>
      <c r="C625" s="13" t="s">
        <v>13</v>
      </c>
      <c r="D625" s="13">
        <v>1</v>
      </c>
      <c r="E625" s="13">
        <v>1</v>
      </c>
      <c r="F625" s="20">
        <v>5373.36</v>
      </c>
      <c r="G625" s="13" t="s">
        <v>6</v>
      </c>
      <c r="H625" s="13" t="s">
        <v>6</v>
      </c>
      <c r="I625" s="13" t="s">
        <v>18</v>
      </c>
      <c r="J625" s="12" t="str">
        <f t="shared" si="45"/>
        <v>Jun</v>
      </c>
      <c r="K625" s="13">
        <f t="shared" si="49"/>
        <v>1986</v>
      </c>
      <c r="L625" s="13" t="str">
        <f t="shared" si="46"/>
        <v>R1012</v>
      </c>
      <c r="M625" s="13" t="str">
        <f t="shared" si="47"/>
        <v>1-Jun-1986</v>
      </c>
      <c r="N625" s="16">
        <v>45085</v>
      </c>
      <c r="O625" s="18">
        <f t="shared" si="48"/>
        <v>37</v>
      </c>
    </row>
    <row r="626" spans="1:15" x14ac:dyDescent="0.25">
      <c r="A626" s="12" t="s">
        <v>654</v>
      </c>
      <c r="B626" s="13">
        <v>1989</v>
      </c>
      <c r="C626" s="13" t="s">
        <v>10</v>
      </c>
      <c r="D626" s="13">
        <v>18</v>
      </c>
      <c r="E626" s="13">
        <v>2</v>
      </c>
      <c r="F626" s="20">
        <v>5375.04</v>
      </c>
      <c r="G626" s="13" t="s">
        <v>6</v>
      </c>
      <c r="H626" s="13" t="s">
        <v>11</v>
      </c>
      <c r="I626" s="13" t="s">
        <v>37</v>
      </c>
      <c r="J626" s="12" t="str">
        <f t="shared" si="45"/>
        <v>Nov</v>
      </c>
      <c r="K626" s="13">
        <f t="shared" si="49"/>
        <v>1989</v>
      </c>
      <c r="L626" s="13" t="str">
        <f t="shared" si="46"/>
        <v>R1011</v>
      </c>
      <c r="M626" s="13" t="str">
        <f t="shared" si="47"/>
        <v>18-Nov-1989</v>
      </c>
      <c r="N626" s="16">
        <v>45085</v>
      </c>
      <c r="O626" s="18">
        <f t="shared" si="48"/>
        <v>33</v>
      </c>
    </row>
    <row r="627" spans="1:15" x14ac:dyDescent="0.25">
      <c r="A627" s="12" t="s">
        <v>655</v>
      </c>
      <c r="B627" s="13">
        <v>1986</v>
      </c>
      <c r="C627" s="13" t="s">
        <v>5</v>
      </c>
      <c r="D627" s="13">
        <v>22</v>
      </c>
      <c r="E627" s="13">
        <v>1</v>
      </c>
      <c r="F627" s="20">
        <v>5377.46</v>
      </c>
      <c r="G627" s="13" t="s">
        <v>6</v>
      </c>
      <c r="H627" s="13" t="s">
        <v>7</v>
      </c>
      <c r="I627" s="13" t="s">
        <v>18</v>
      </c>
      <c r="J627" s="12" t="str">
        <f t="shared" si="45"/>
        <v>Jul</v>
      </c>
      <c r="K627" s="13">
        <f t="shared" si="49"/>
        <v>1986</v>
      </c>
      <c r="L627" s="13" t="str">
        <f t="shared" si="46"/>
        <v>R1012</v>
      </c>
      <c r="M627" s="13" t="str">
        <f t="shared" si="47"/>
        <v>22-Jul-1986</v>
      </c>
      <c r="N627" s="16">
        <v>45085</v>
      </c>
      <c r="O627" s="18">
        <f t="shared" si="48"/>
        <v>36</v>
      </c>
    </row>
    <row r="628" spans="1:15" x14ac:dyDescent="0.25">
      <c r="A628" s="12" t="s">
        <v>656</v>
      </c>
      <c r="B628" s="13">
        <v>1984</v>
      </c>
      <c r="C628" s="13" t="s">
        <v>13</v>
      </c>
      <c r="D628" s="13">
        <v>1</v>
      </c>
      <c r="E628" s="13">
        <v>0</v>
      </c>
      <c r="F628" s="20">
        <v>5383.54</v>
      </c>
      <c r="G628" s="13" t="s">
        <v>6</v>
      </c>
      <c r="H628" s="13" t="s">
        <v>7</v>
      </c>
      <c r="I628" s="13" t="s">
        <v>37</v>
      </c>
      <c r="J628" s="12" t="str">
        <f t="shared" si="45"/>
        <v>Jun</v>
      </c>
      <c r="K628" s="13">
        <f t="shared" si="49"/>
        <v>1984</v>
      </c>
      <c r="L628" s="13" t="str">
        <f t="shared" si="46"/>
        <v>R1011</v>
      </c>
      <c r="M628" s="13" t="str">
        <f t="shared" si="47"/>
        <v>1-Jun-1984</v>
      </c>
      <c r="N628" s="16">
        <v>45085</v>
      </c>
      <c r="O628" s="18">
        <f t="shared" si="48"/>
        <v>39</v>
      </c>
    </row>
    <row r="629" spans="1:15" x14ac:dyDescent="0.25">
      <c r="A629" s="12" t="s">
        <v>657</v>
      </c>
      <c r="B629" s="13">
        <v>1988</v>
      </c>
      <c r="C629" s="13" t="s">
        <v>30</v>
      </c>
      <c r="D629" s="13">
        <v>8</v>
      </c>
      <c r="E629" s="13">
        <v>1</v>
      </c>
      <c r="F629" s="20">
        <v>5385.34</v>
      </c>
      <c r="G629" s="13" t="s">
        <v>6</v>
      </c>
      <c r="H629" s="13" t="s">
        <v>7</v>
      </c>
      <c r="I629" s="13" t="s">
        <v>18</v>
      </c>
      <c r="J629" s="12" t="str">
        <f t="shared" si="45"/>
        <v>Aug</v>
      </c>
      <c r="K629" s="13">
        <f t="shared" si="49"/>
        <v>1988</v>
      </c>
      <c r="L629" s="13" t="str">
        <f t="shared" si="46"/>
        <v>R1012</v>
      </c>
      <c r="M629" s="13" t="str">
        <f t="shared" si="47"/>
        <v>8-Aug-1988</v>
      </c>
      <c r="N629" s="16">
        <v>45085</v>
      </c>
      <c r="O629" s="18">
        <f t="shared" si="48"/>
        <v>34</v>
      </c>
    </row>
    <row r="630" spans="1:15" x14ac:dyDescent="0.25">
      <c r="A630" s="12" t="s">
        <v>658</v>
      </c>
      <c r="B630" s="13">
        <v>1989</v>
      </c>
      <c r="C630" s="13" t="s">
        <v>10</v>
      </c>
      <c r="D630" s="13">
        <v>6</v>
      </c>
      <c r="E630" s="13">
        <v>3</v>
      </c>
      <c r="F630" s="20">
        <v>5396.44</v>
      </c>
      <c r="G630" s="13" t="s">
        <v>6</v>
      </c>
      <c r="H630" s="13" t="s">
        <v>7</v>
      </c>
      <c r="I630" s="13" t="s">
        <v>8</v>
      </c>
      <c r="J630" s="12" t="str">
        <f t="shared" si="45"/>
        <v>Nov</v>
      </c>
      <c r="K630" s="13">
        <f t="shared" si="49"/>
        <v>1989</v>
      </c>
      <c r="L630" s="13" t="str">
        <f t="shared" si="46"/>
        <v>R1013</v>
      </c>
      <c r="M630" s="13" t="str">
        <f t="shared" si="47"/>
        <v>6-Nov-1989</v>
      </c>
      <c r="N630" s="16">
        <v>45085</v>
      </c>
      <c r="O630" s="18">
        <f t="shared" si="48"/>
        <v>33</v>
      </c>
    </row>
    <row r="631" spans="1:15" x14ac:dyDescent="0.25">
      <c r="A631" s="12" t="s">
        <v>659</v>
      </c>
      <c r="B631" s="13">
        <v>1984</v>
      </c>
      <c r="C631" s="13" t="s">
        <v>15</v>
      </c>
      <c r="D631" s="13">
        <v>3</v>
      </c>
      <c r="E631" s="13">
        <v>0</v>
      </c>
      <c r="F631" s="20">
        <v>5397.62</v>
      </c>
      <c r="G631" s="13" t="s">
        <v>6</v>
      </c>
      <c r="H631" s="13" t="s">
        <v>6</v>
      </c>
      <c r="I631" s="13" t="s">
        <v>8</v>
      </c>
      <c r="J631" s="12" t="str">
        <f t="shared" si="45"/>
        <v>Sep</v>
      </c>
      <c r="K631" s="13">
        <f t="shared" si="49"/>
        <v>1984</v>
      </c>
      <c r="L631" s="13" t="str">
        <f t="shared" si="46"/>
        <v>R1013</v>
      </c>
      <c r="M631" s="13" t="str">
        <f t="shared" si="47"/>
        <v>3-Sep-1984</v>
      </c>
      <c r="N631" s="16">
        <v>45085</v>
      </c>
      <c r="O631" s="18">
        <f t="shared" si="48"/>
        <v>38</v>
      </c>
    </row>
    <row r="632" spans="1:15" x14ac:dyDescent="0.25">
      <c r="A632" s="12" t="s">
        <v>660</v>
      </c>
      <c r="B632" s="13">
        <v>1984</v>
      </c>
      <c r="C632" s="13" t="s">
        <v>30</v>
      </c>
      <c r="D632" s="13">
        <v>1</v>
      </c>
      <c r="E632" s="13">
        <v>0</v>
      </c>
      <c r="F632" s="20">
        <v>5400.98</v>
      </c>
      <c r="G632" s="13" t="s">
        <v>6</v>
      </c>
      <c r="H632" s="13" t="s">
        <v>6</v>
      </c>
      <c r="I632" s="13" t="s">
        <v>8</v>
      </c>
      <c r="J632" s="12" t="str">
        <f t="shared" si="45"/>
        <v>Aug</v>
      </c>
      <c r="K632" s="13">
        <f t="shared" si="49"/>
        <v>1984</v>
      </c>
      <c r="L632" s="13" t="str">
        <f t="shared" si="46"/>
        <v>R1013</v>
      </c>
      <c r="M632" s="13" t="str">
        <f t="shared" si="47"/>
        <v>1-Aug-1984</v>
      </c>
      <c r="N632" s="16">
        <v>45085</v>
      </c>
      <c r="O632" s="18">
        <f t="shared" si="48"/>
        <v>38</v>
      </c>
    </row>
    <row r="633" spans="1:15" x14ac:dyDescent="0.25">
      <c r="A633" s="12" t="s">
        <v>661</v>
      </c>
      <c r="B633" s="13">
        <v>1985</v>
      </c>
      <c r="C633" s="13" t="s">
        <v>25</v>
      </c>
      <c r="D633" s="13">
        <v>23</v>
      </c>
      <c r="E633" s="13">
        <v>3</v>
      </c>
      <c r="F633" s="20">
        <v>5402.89</v>
      </c>
      <c r="G633" s="13" t="s">
        <v>6</v>
      </c>
      <c r="H633" s="13" t="s">
        <v>11</v>
      </c>
      <c r="I633" s="13" t="s">
        <v>8</v>
      </c>
      <c r="J633" s="12" t="str">
        <f t="shared" si="45"/>
        <v>Dec</v>
      </c>
      <c r="K633" s="13">
        <f t="shared" si="49"/>
        <v>1985</v>
      </c>
      <c r="L633" s="13" t="str">
        <f t="shared" si="46"/>
        <v>R1013</v>
      </c>
      <c r="M633" s="13" t="str">
        <f t="shared" si="47"/>
        <v>23-Dec-1985</v>
      </c>
      <c r="N633" s="16">
        <v>45085</v>
      </c>
      <c r="O633" s="18">
        <f t="shared" si="48"/>
        <v>37</v>
      </c>
    </row>
    <row r="634" spans="1:15" x14ac:dyDescent="0.25">
      <c r="A634" s="12" t="s">
        <v>662</v>
      </c>
      <c r="B634" s="13">
        <v>1975</v>
      </c>
      <c r="C634" s="13" t="s">
        <v>15</v>
      </c>
      <c r="D634" s="13">
        <v>27</v>
      </c>
      <c r="E634" s="13">
        <v>1</v>
      </c>
      <c r="F634" s="20">
        <v>5411.99</v>
      </c>
      <c r="G634" s="13" t="s">
        <v>6</v>
      </c>
      <c r="H634" s="13" t="s">
        <v>7</v>
      </c>
      <c r="I634" s="13" t="s">
        <v>18</v>
      </c>
      <c r="J634" s="12" t="str">
        <f t="shared" si="45"/>
        <v>Sep</v>
      </c>
      <c r="K634" s="13">
        <f t="shared" si="49"/>
        <v>1975</v>
      </c>
      <c r="L634" s="13" t="str">
        <f t="shared" si="46"/>
        <v>R1012</v>
      </c>
      <c r="M634" s="13" t="str">
        <f t="shared" si="47"/>
        <v>27-Sep-1975</v>
      </c>
      <c r="N634" s="16">
        <v>45085</v>
      </c>
      <c r="O634" s="18">
        <f t="shared" si="48"/>
        <v>47</v>
      </c>
    </row>
    <row r="635" spans="1:15" x14ac:dyDescent="0.25">
      <c r="A635" s="12" t="s">
        <v>663</v>
      </c>
      <c r="B635" s="13">
        <v>1982</v>
      </c>
      <c r="C635" s="13" t="s">
        <v>15</v>
      </c>
      <c r="D635" s="13">
        <v>27</v>
      </c>
      <c r="E635" s="13">
        <v>0</v>
      </c>
      <c r="F635" s="20">
        <v>5415.66</v>
      </c>
      <c r="G635" s="13" t="s">
        <v>6</v>
      </c>
      <c r="H635" s="13" t="s">
        <v>7</v>
      </c>
      <c r="I635" s="13" t="s">
        <v>8</v>
      </c>
      <c r="J635" s="12" t="str">
        <f t="shared" si="45"/>
        <v>Sep</v>
      </c>
      <c r="K635" s="13">
        <f t="shared" si="49"/>
        <v>1982</v>
      </c>
      <c r="L635" s="13" t="str">
        <f t="shared" si="46"/>
        <v>R1013</v>
      </c>
      <c r="M635" s="13" t="str">
        <f t="shared" si="47"/>
        <v>27-Sep-1982</v>
      </c>
      <c r="N635" s="16">
        <v>45085</v>
      </c>
      <c r="O635" s="18">
        <f t="shared" si="48"/>
        <v>40</v>
      </c>
    </row>
    <row r="636" spans="1:15" x14ac:dyDescent="0.25">
      <c r="A636" s="12" t="s">
        <v>664</v>
      </c>
      <c r="B636" s="13">
        <v>1991</v>
      </c>
      <c r="C636" s="13" t="s">
        <v>5</v>
      </c>
      <c r="D636" s="13">
        <v>6</v>
      </c>
      <c r="E636" s="13">
        <v>3</v>
      </c>
      <c r="F636" s="20">
        <v>5425.02</v>
      </c>
      <c r="G636" s="13" t="s">
        <v>6</v>
      </c>
      <c r="H636" s="13" t="s">
        <v>11</v>
      </c>
      <c r="I636" s="13" t="s">
        <v>18</v>
      </c>
      <c r="J636" s="12" t="str">
        <f t="shared" si="45"/>
        <v>Jul</v>
      </c>
      <c r="K636" s="13">
        <f t="shared" si="49"/>
        <v>1991</v>
      </c>
      <c r="L636" s="13" t="str">
        <f t="shared" si="46"/>
        <v>R1012</v>
      </c>
      <c r="M636" s="13" t="str">
        <f t="shared" si="47"/>
        <v>6-Jul-1991</v>
      </c>
      <c r="N636" s="16">
        <v>45085</v>
      </c>
      <c r="O636" s="18">
        <f t="shared" si="48"/>
        <v>31</v>
      </c>
    </row>
    <row r="637" spans="1:15" x14ac:dyDescent="0.25">
      <c r="A637" s="12" t="s">
        <v>665</v>
      </c>
      <c r="B637" s="13">
        <v>1992</v>
      </c>
      <c r="C637" s="13" t="s">
        <v>15</v>
      </c>
      <c r="D637" s="13">
        <v>17</v>
      </c>
      <c r="E637" s="13">
        <v>3</v>
      </c>
      <c r="F637" s="20">
        <v>5428.73</v>
      </c>
      <c r="G637" s="13" t="s">
        <v>7</v>
      </c>
      <c r="H637" s="13" t="s">
        <v>11</v>
      </c>
      <c r="I637" s="13" t="s">
        <v>351</v>
      </c>
      <c r="J637" s="12" t="str">
        <f t="shared" si="45"/>
        <v>Sep</v>
      </c>
      <c r="K637" s="13">
        <f t="shared" si="49"/>
        <v>1992</v>
      </c>
      <c r="L637" s="13" t="str">
        <f t="shared" si="46"/>
        <v>R1017</v>
      </c>
      <c r="M637" s="13" t="str">
        <f t="shared" si="47"/>
        <v>17-Sep-1992</v>
      </c>
      <c r="N637" s="16">
        <v>45085</v>
      </c>
      <c r="O637" s="18">
        <f t="shared" si="48"/>
        <v>30</v>
      </c>
    </row>
    <row r="638" spans="1:15" x14ac:dyDescent="0.25">
      <c r="A638" s="12" t="s">
        <v>666</v>
      </c>
      <c r="B638" s="13">
        <v>1978</v>
      </c>
      <c r="C638" s="13" t="s">
        <v>13</v>
      </c>
      <c r="D638" s="13">
        <v>8</v>
      </c>
      <c r="E638" s="13">
        <v>2</v>
      </c>
      <c r="F638" s="20">
        <v>5428.98</v>
      </c>
      <c r="G638" s="13" t="s">
        <v>6</v>
      </c>
      <c r="H638" s="13" t="s">
        <v>6</v>
      </c>
      <c r="I638" s="13" t="s">
        <v>18</v>
      </c>
      <c r="J638" s="12" t="str">
        <f t="shared" si="45"/>
        <v>Jun</v>
      </c>
      <c r="K638" s="13">
        <f t="shared" si="49"/>
        <v>1978</v>
      </c>
      <c r="L638" s="13" t="str">
        <f t="shared" si="46"/>
        <v>R1012</v>
      </c>
      <c r="M638" s="13" t="str">
        <f t="shared" si="47"/>
        <v>8-Jun-1978</v>
      </c>
      <c r="N638" s="16">
        <v>45085</v>
      </c>
      <c r="O638" s="18">
        <f t="shared" si="48"/>
        <v>45</v>
      </c>
    </row>
    <row r="639" spans="1:15" x14ac:dyDescent="0.25">
      <c r="A639" s="12" t="s">
        <v>667</v>
      </c>
      <c r="B639" s="13">
        <v>1982</v>
      </c>
      <c r="C639" s="13" t="s">
        <v>30</v>
      </c>
      <c r="D639" s="13">
        <v>25</v>
      </c>
      <c r="E639" s="13">
        <v>0</v>
      </c>
      <c r="F639" s="20">
        <v>5438.75</v>
      </c>
      <c r="G639" s="13" t="s">
        <v>7</v>
      </c>
      <c r="H639" s="13" t="s">
        <v>6</v>
      </c>
      <c r="I639" s="13" t="s">
        <v>8</v>
      </c>
      <c r="J639" s="12" t="str">
        <f t="shared" si="45"/>
        <v>Aug</v>
      </c>
      <c r="K639" s="13">
        <f t="shared" si="49"/>
        <v>1982</v>
      </c>
      <c r="L639" s="13" t="str">
        <f t="shared" si="46"/>
        <v>R1013</v>
      </c>
      <c r="M639" s="13" t="str">
        <f t="shared" si="47"/>
        <v>25-Aug-1982</v>
      </c>
      <c r="N639" s="16">
        <v>45085</v>
      </c>
      <c r="O639" s="18">
        <f t="shared" si="48"/>
        <v>40</v>
      </c>
    </row>
    <row r="640" spans="1:15" x14ac:dyDescent="0.25">
      <c r="A640" s="12" t="s">
        <v>668</v>
      </c>
      <c r="B640" s="13">
        <v>1986</v>
      </c>
      <c r="C640" s="13" t="s">
        <v>25</v>
      </c>
      <c r="D640" s="13">
        <v>25</v>
      </c>
      <c r="E640" s="13">
        <v>0</v>
      </c>
      <c r="F640" s="20">
        <v>5458.05</v>
      </c>
      <c r="G640" s="13" t="s">
        <v>6</v>
      </c>
      <c r="H640" s="13" t="s">
        <v>6</v>
      </c>
      <c r="I640" s="13" t="s">
        <v>242</v>
      </c>
      <c r="J640" s="12" t="str">
        <f t="shared" si="45"/>
        <v>Dec</v>
      </c>
      <c r="K640" s="13">
        <f t="shared" si="49"/>
        <v>1986</v>
      </c>
      <c r="L640" s="13" t="str">
        <f t="shared" si="46"/>
        <v>R1024</v>
      </c>
      <c r="M640" s="13" t="str">
        <f t="shared" si="47"/>
        <v>25-Dec-1986</v>
      </c>
      <c r="N640" s="16">
        <v>45085</v>
      </c>
      <c r="O640" s="18">
        <f t="shared" si="48"/>
        <v>36</v>
      </c>
    </row>
    <row r="641" spans="1:15" x14ac:dyDescent="0.25">
      <c r="A641" s="12" t="s">
        <v>669</v>
      </c>
      <c r="B641" s="13">
        <v>1973</v>
      </c>
      <c r="C641" s="13" t="s">
        <v>32</v>
      </c>
      <c r="D641" s="13">
        <v>24</v>
      </c>
      <c r="E641" s="13">
        <v>0</v>
      </c>
      <c r="F641" s="20">
        <v>5466.88</v>
      </c>
      <c r="G641" s="13" t="s">
        <v>6</v>
      </c>
      <c r="H641" s="13" t="s">
        <v>6</v>
      </c>
      <c r="I641" s="13" t="s">
        <v>8</v>
      </c>
      <c r="J641" s="12" t="str">
        <f t="shared" si="45"/>
        <v>Oct</v>
      </c>
      <c r="K641" s="13">
        <f t="shared" si="49"/>
        <v>1973</v>
      </c>
      <c r="L641" s="13" t="str">
        <f t="shared" si="46"/>
        <v>R1013</v>
      </c>
      <c r="M641" s="13" t="str">
        <f t="shared" si="47"/>
        <v>24-Oct-1973</v>
      </c>
      <c r="N641" s="16">
        <v>45085</v>
      </c>
      <c r="O641" s="18">
        <f t="shared" si="48"/>
        <v>49</v>
      </c>
    </row>
    <row r="642" spans="1:15" x14ac:dyDescent="0.25">
      <c r="A642" s="12" t="s">
        <v>670</v>
      </c>
      <c r="B642" s="13">
        <v>1986</v>
      </c>
      <c r="C642" s="13" t="s">
        <v>25</v>
      </c>
      <c r="D642" s="13">
        <v>2</v>
      </c>
      <c r="E642" s="13">
        <v>0</v>
      </c>
      <c r="F642" s="20">
        <v>5469.01</v>
      </c>
      <c r="G642" s="13" t="s">
        <v>6</v>
      </c>
      <c r="H642" s="13" t="s">
        <v>6</v>
      </c>
      <c r="I642" s="13" t="s">
        <v>242</v>
      </c>
      <c r="J642" s="12" t="str">
        <f t="shared" ref="J642:J705" si="50">IF($C642="?","Sep",$C642)</f>
        <v>Dec</v>
      </c>
      <c r="K642" s="13">
        <f t="shared" si="49"/>
        <v>1986</v>
      </c>
      <c r="L642" s="13" t="str">
        <f t="shared" ref="L642:L705" si="51">IF(I642="?","Unknown",I642)</f>
        <v>R1024</v>
      </c>
      <c r="M642" s="13" t="str">
        <f t="shared" ref="M642:M705" si="52">CONCATENATE(D642,"-",J642,"-",K642)</f>
        <v>2-Dec-1986</v>
      </c>
      <c r="N642" s="16">
        <v>45085</v>
      </c>
      <c r="O642" s="18">
        <f t="shared" ref="O642:O705" si="53">DATEDIF(M642,N642,"Y")</f>
        <v>36</v>
      </c>
    </row>
    <row r="643" spans="1:15" x14ac:dyDescent="0.25">
      <c r="A643" s="12" t="s">
        <v>671</v>
      </c>
      <c r="B643" s="13">
        <v>1986</v>
      </c>
      <c r="C643" s="13" t="s">
        <v>5</v>
      </c>
      <c r="D643" s="13">
        <v>12</v>
      </c>
      <c r="E643" s="13">
        <v>1</v>
      </c>
      <c r="F643" s="20">
        <v>5472.45</v>
      </c>
      <c r="G643" s="13" t="s">
        <v>6</v>
      </c>
      <c r="H643" s="13" t="s">
        <v>7</v>
      </c>
      <c r="I643" s="13" t="s">
        <v>37</v>
      </c>
      <c r="J643" s="12" t="str">
        <f t="shared" si="50"/>
        <v>Jul</v>
      </c>
      <c r="K643" s="13">
        <f t="shared" ref="K643:K706" si="54">IF(B643="?",ROUND(AVERAGE($B$2:$B$2339),0),B643)</f>
        <v>1986</v>
      </c>
      <c r="L643" s="13" t="str">
        <f t="shared" si="51"/>
        <v>R1011</v>
      </c>
      <c r="M643" s="13" t="str">
        <f t="shared" si="52"/>
        <v>12-Jul-1986</v>
      </c>
      <c r="N643" s="16">
        <v>45085</v>
      </c>
      <c r="O643" s="18">
        <f t="shared" si="53"/>
        <v>36</v>
      </c>
    </row>
    <row r="644" spans="1:15" x14ac:dyDescent="0.25">
      <c r="A644" s="12" t="s">
        <v>672</v>
      </c>
      <c r="B644" s="13">
        <v>1986</v>
      </c>
      <c r="C644" s="13" t="s">
        <v>15</v>
      </c>
      <c r="D644" s="13">
        <v>30</v>
      </c>
      <c r="E644" s="13">
        <v>1</v>
      </c>
      <c r="F644" s="20">
        <v>5478.04</v>
      </c>
      <c r="G644" s="13" t="s">
        <v>6</v>
      </c>
      <c r="H644" s="13" t="s">
        <v>7</v>
      </c>
      <c r="I644" s="13" t="s">
        <v>8</v>
      </c>
      <c r="J644" s="12" t="str">
        <f t="shared" si="50"/>
        <v>Sep</v>
      </c>
      <c r="K644" s="13">
        <f t="shared" si="54"/>
        <v>1986</v>
      </c>
      <c r="L644" s="13" t="str">
        <f t="shared" si="51"/>
        <v>R1013</v>
      </c>
      <c r="M644" s="13" t="str">
        <f t="shared" si="52"/>
        <v>30-Sep-1986</v>
      </c>
      <c r="N644" s="16">
        <v>45085</v>
      </c>
      <c r="O644" s="18">
        <f t="shared" si="53"/>
        <v>36</v>
      </c>
    </row>
    <row r="645" spans="1:15" x14ac:dyDescent="0.25">
      <c r="A645" s="12" t="s">
        <v>673</v>
      </c>
      <c r="B645" s="13">
        <v>1984</v>
      </c>
      <c r="C645" s="13" t="s">
        <v>30</v>
      </c>
      <c r="D645" s="13">
        <v>26</v>
      </c>
      <c r="E645" s="13">
        <v>1</v>
      </c>
      <c r="F645" s="20">
        <v>5484.47</v>
      </c>
      <c r="G645" s="13" t="s">
        <v>6</v>
      </c>
      <c r="H645" s="13" t="s">
        <v>6</v>
      </c>
      <c r="I645" s="13" t="s">
        <v>8</v>
      </c>
      <c r="J645" s="12" t="str">
        <f t="shared" si="50"/>
        <v>Aug</v>
      </c>
      <c r="K645" s="13">
        <f t="shared" si="54"/>
        <v>1984</v>
      </c>
      <c r="L645" s="13" t="str">
        <f t="shared" si="51"/>
        <v>R1013</v>
      </c>
      <c r="M645" s="13" t="str">
        <f t="shared" si="52"/>
        <v>26-Aug-1984</v>
      </c>
      <c r="N645" s="16">
        <v>45085</v>
      </c>
      <c r="O645" s="18">
        <f t="shared" si="53"/>
        <v>38</v>
      </c>
    </row>
    <row r="646" spans="1:15" x14ac:dyDescent="0.25">
      <c r="A646" s="12" t="s">
        <v>674</v>
      </c>
      <c r="B646" s="13">
        <v>1984</v>
      </c>
      <c r="C646" s="13" t="s">
        <v>30</v>
      </c>
      <c r="D646" s="13">
        <v>17</v>
      </c>
      <c r="E646" s="13">
        <v>1</v>
      </c>
      <c r="F646" s="20">
        <v>5488.26</v>
      </c>
      <c r="G646" s="13" t="s">
        <v>6</v>
      </c>
      <c r="H646" s="13" t="s">
        <v>7</v>
      </c>
      <c r="I646" s="13" t="s">
        <v>37</v>
      </c>
      <c r="J646" s="12" t="str">
        <f t="shared" si="50"/>
        <v>Aug</v>
      </c>
      <c r="K646" s="13">
        <f t="shared" si="54"/>
        <v>1984</v>
      </c>
      <c r="L646" s="13" t="str">
        <f t="shared" si="51"/>
        <v>R1011</v>
      </c>
      <c r="M646" s="13" t="str">
        <f t="shared" si="52"/>
        <v>17-Aug-1984</v>
      </c>
      <c r="N646" s="16">
        <v>45085</v>
      </c>
      <c r="O646" s="18">
        <f t="shared" si="53"/>
        <v>38</v>
      </c>
    </row>
    <row r="647" spans="1:15" x14ac:dyDescent="0.25">
      <c r="A647" s="12" t="s">
        <v>675</v>
      </c>
      <c r="B647" s="13">
        <v>1988</v>
      </c>
      <c r="C647" s="13" t="s">
        <v>5</v>
      </c>
      <c r="D647" s="13">
        <v>29</v>
      </c>
      <c r="E647" s="13">
        <v>3</v>
      </c>
      <c r="F647" s="20">
        <v>5503.36</v>
      </c>
      <c r="G647" s="13" t="s">
        <v>6</v>
      </c>
      <c r="H647" s="13" t="s">
        <v>6</v>
      </c>
      <c r="I647" s="13" t="s">
        <v>18</v>
      </c>
      <c r="J647" s="12" t="str">
        <f t="shared" si="50"/>
        <v>Jul</v>
      </c>
      <c r="K647" s="13">
        <f t="shared" si="54"/>
        <v>1988</v>
      </c>
      <c r="L647" s="13" t="str">
        <f t="shared" si="51"/>
        <v>R1012</v>
      </c>
      <c r="M647" s="13" t="str">
        <f t="shared" si="52"/>
        <v>29-Jul-1988</v>
      </c>
      <c r="N647" s="16">
        <v>45085</v>
      </c>
      <c r="O647" s="18">
        <f t="shared" si="53"/>
        <v>34</v>
      </c>
    </row>
    <row r="648" spans="1:15" x14ac:dyDescent="0.25">
      <c r="A648" s="12" t="s">
        <v>676</v>
      </c>
      <c r="B648" s="13">
        <v>1981</v>
      </c>
      <c r="C648" s="13" t="s">
        <v>10</v>
      </c>
      <c r="D648" s="13">
        <v>7</v>
      </c>
      <c r="E648" s="13">
        <v>1</v>
      </c>
      <c r="F648" s="20">
        <v>5539.4</v>
      </c>
      <c r="G648" s="13" t="s">
        <v>6</v>
      </c>
      <c r="H648" s="13" t="s">
        <v>6</v>
      </c>
      <c r="I648" s="13" t="s">
        <v>8</v>
      </c>
      <c r="J648" s="12" t="str">
        <f t="shared" si="50"/>
        <v>Nov</v>
      </c>
      <c r="K648" s="13">
        <f t="shared" si="54"/>
        <v>1981</v>
      </c>
      <c r="L648" s="13" t="str">
        <f t="shared" si="51"/>
        <v>R1013</v>
      </c>
      <c r="M648" s="13" t="str">
        <f t="shared" si="52"/>
        <v>7-Nov-1981</v>
      </c>
      <c r="N648" s="16">
        <v>45085</v>
      </c>
      <c r="O648" s="18">
        <f t="shared" si="53"/>
        <v>41</v>
      </c>
    </row>
    <row r="649" spans="1:15" x14ac:dyDescent="0.25">
      <c r="A649" s="12" t="s">
        <v>677</v>
      </c>
      <c r="B649" s="13">
        <v>1980</v>
      </c>
      <c r="C649" s="13" t="s">
        <v>25</v>
      </c>
      <c r="D649" s="13">
        <v>7</v>
      </c>
      <c r="E649" s="13">
        <v>2</v>
      </c>
      <c r="F649" s="20">
        <v>5540.35</v>
      </c>
      <c r="G649" s="13" t="s">
        <v>6</v>
      </c>
      <c r="H649" s="13" t="s">
        <v>6</v>
      </c>
      <c r="I649" s="13" t="s">
        <v>18</v>
      </c>
      <c r="J649" s="12" t="str">
        <f t="shared" si="50"/>
        <v>Dec</v>
      </c>
      <c r="K649" s="13">
        <f t="shared" si="54"/>
        <v>1980</v>
      </c>
      <c r="L649" s="13" t="str">
        <f t="shared" si="51"/>
        <v>R1012</v>
      </c>
      <c r="M649" s="13" t="str">
        <f t="shared" si="52"/>
        <v>7-Dec-1980</v>
      </c>
      <c r="N649" s="16">
        <v>45085</v>
      </c>
      <c r="O649" s="18">
        <f t="shared" si="53"/>
        <v>42</v>
      </c>
    </row>
    <row r="650" spans="1:15" x14ac:dyDescent="0.25">
      <c r="A650" s="12" t="s">
        <v>678</v>
      </c>
      <c r="B650" s="13">
        <v>1999</v>
      </c>
      <c r="C650" s="13" t="s">
        <v>15</v>
      </c>
      <c r="D650" s="13">
        <v>22</v>
      </c>
      <c r="E650" s="13">
        <v>0</v>
      </c>
      <c r="F650" s="20">
        <v>5552.61</v>
      </c>
      <c r="G650" s="13" t="s">
        <v>6</v>
      </c>
      <c r="H650" s="13" t="s">
        <v>7</v>
      </c>
      <c r="I650" s="13" t="s">
        <v>530</v>
      </c>
      <c r="J650" s="12" t="str">
        <f t="shared" si="50"/>
        <v>Sep</v>
      </c>
      <c r="K650" s="13">
        <f t="shared" si="54"/>
        <v>1999</v>
      </c>
      <c r="L650" s="13" t="str">
        <f t="shared" si="51"/>
        <v>R1026</v>
      </c>
      <c r="M650" s="13" t="str">
        <f t="shared" si="52"/>
        <v>22-Sep-1999</v>
      </c>
      <c r="N650" s="16">
        <v>45085</v>
      </c>
      <c r="O650" s="18">
        <f t="shared" si="53"/>
        <v>23</v>
      </c>
    </row>
    <row r="651" spans="1:15" x14ac:dyDescent="0.25">
      <c r="A651" s="12" t="s">
        <v>679</v>
      </c>
      <c r="B651" s="13">
        <v>1974</v>
      </c>
      <c r="C651" s="13" t="s">
        <v>15</v>
      </c>
      <c r="D651" s="13">
        <v>18</v>
      </c>
      <c r="E651" s="13">
        <v>0</v>
      </c>
      <c r="F651" s="20">
        <v>5576.35</v>
      </c>
      <c r="G651" s="13" t="s">
        <v>6</v>
      </c>
      <c r="H651" s="13" t="s">
        <v>7</v>
      </c>
      <c r="I651" s="13" t="s">
        <v>8</v>
      </c>
      <c r="J651" s="12" t="str">
        <f t="shared" si="50"/>
        <v>Sep</v>
      </c>
      <c r="K651" s="13">
        <f t="shared" si="54"/>
        <v>1974</v>
      </c>
      <c r="L651" s="13" t="str">
        <f t="shared" si="51"/>
        <v>R1013</v>
      </c>
      <c r="M651" s="13" t="str">
        <f t="shared" si="52"/>
        <v>18-Sep-1974</v>
      </c>
      <c r="N651" s="16">
        <v>45085</v>
      </c>
      <c r="O651" s="18">
        <f t="shared" si="53"/>
        <v>48</v>
      </c>
    </row>
    <row r="652" spans="1:15" x14ac:dyDescent="0.25">
      <c r="A652" s="12" t="s">
        <v>680</v>
      </c>
      <c r="B652" s="13">
        <v>1985</v>
      </c>
      <c r="C652" s="13" t="s">
        <v>15</v>
      </c>
      <c r="D652" s="13">
        <v>5</v>
      </c>
      <c r="E652" s="13">
        <v>3</v>
      </c>
      <c r="F652" s="20">
        <v>5582.95</v>
      </c>
      <c r="G652" s="13" t="s">
        <v>6</v>
      </c>
      <c r="H652" s="13" t="s">
        <v>11</v>
      </c>
      <c r="I652" s="13" t="s">
        <v>18</v>
      </c>
      <c r="J652" s="12" t="str">
        <f t="shared" si="50"/>
        <v>Sep</v>
      </c>
      <c r="K652" s="13">
        <f t="shared" si="54"/>
        <v>1985</v>
      </c>
      <c r="L652" s="13" t="str">
        <f t="shared" si="51"/>
        <v>R1012</v>
      </c>
      <c r="M652" s="13" t="str">
        <f t="shared" si="52"/>
        <v>5-Sep-1985</v>
      </c>
      <c r="N652" s="16">
        <v>45085</v>
      </c>
      <c r="O652" s="18">
        <f t="shared" si="53"/>
        <v>37</v>
      </c>
    </row>
    <row r="653" spans="1:15" x14ac:dyDescent="0.25">
      <c r="A653" s="12" t="s">
        <v>681</v>
      </c>
      <c r="B653" s="13">
        <v>1986</v>
      </c>
      <c r="C653" s="13" t="s">
        <v>10</v>
      </c>
      <c r="D653" s="13">
        <v>21</v>
      </c>
      <c r="E653" s="13">
        <v>2</v>
      </c>
      <c r="F653" s="20">
        <v>5584.31</v>
      </c>
      <c r="G653" s="13" t="s">
        <v>7</v>
      </c>
      <c r="H653" s="13" t="s">
        <v>11</v>
      </c>
      <c r="I653" s="13" t="s">
        <v>8</v>
      </c>
      <c r="J653" s="12" t="str">
        <f t="shared" si="50"/>
        <v>Nov</v>
      </c>
      <c r="K653" s="13">
        <f t="shared" si="54"/>
        <v>1986</v>
      </c>
      <c r="L653" s="13" t="str">
        <f t="shared" si="51"/>
        <v>R1013</v>
      </c>
      <c r="M653" s="13" t="str">
        <f t="shared" si="52"/>
        <v>21-Nov-1986</v>
      </c>
      <c r="N653" s="16">
        <v>45085</v>
      </c>
      <c r="O653" s="18">
        <f t="shared" si="53"/>
        <v>36</v>
      </c>
    </row>
    <row r="654" spans="1:15" x14ac:dyDescent="0.25">
      <c r="A654" s="12" t="s">
        <v>682</v>
      </c>
      <c r="B654" s="13">
        <v>1983</v>
      </c>
      <c r="C654" s="13" t="s">
        <v>32</v>
      </c>
      <c r="D654" s="13">
        <v>3</v>
      </c>
      <c r="E654" s="13">
        <v>3</v>
      </c>
      <c r="F654" s="20">
        <v>5587.59</v>
      </c>
      <c r="G654" s="13" t="s">
        <v>6</v>
      </c>
      <c r="H654" s="13" t="s">
        <v>11</v>
      </c>
      <c r="I654" s="13" t="s">
        <v>8</v>
      </c>
      <c r="J654" s="12" t="str">
        <f t="shared" si="50"/>
        <v>Oct</v>
      </c>
      <c r="K654" s="13">
        <f t="shared" si="54"/>
        <v>1983</v>
      </c>
      <c r="L654" s="13" t="str">
        <f t="shared" si="51"/>
        <v>R1013</v>
      </c>
      <c r="M654" s="13" t="str">
        <f t="shared" si="52"/>
        <v>3-Oct-1983</v>
      </c>
      <c r="N654" s="16">
        <v>45085</v>
      </c>
      <c r="O654" s="18">
        <f t="shared" si="53"/>
        <v>39</v>
      </c>
    </row>
    <row r="655" spans="1:15" x14ac:dyDescent="0.25">
      <c r="A655" s="12" t="s">
        <v>683</v>
      </c>
      <c r="B655" s="13">
        <v>1988</v>
      </c>
      <c r="C655" s="13" t="s">
        <v>10</v>
      </c>
      <c r="D655" s="13">
        <v>18</v>
      </c>
      <c r="E655" s="13">
        <v>1</v>
      </c>
      <c r="F655" s="20">
        <v>5594.85</v>
      </c>
      <c r="G655" s="13" t="s">
        <v>6</v>
      </c>
      <c r="H655" s="13" t="s">
        <v>7</v>
      </c>
      <c r="I655" s="13" t="s">
        <v>242</v>
      </c>
      <c r="J655" s="12" t="str">
        <f t="shared" si="50"/>
        <v>Nov</v>
      </c>
      <c r="K655" s="13">
        <f t="shared" si="54"/>
        <v>1988</v>
      </c>
      <c r="L655" s="13" t="str">
        <f t="shared" si="51"/>
        <v>R1024</v>
      </c>
      <c r="M655" s="13" t="str">
        <f t="shared" si="52"/>
        <v>18-Nov-1988</v>
      </c>
      <c r="N655" s="16">
        <v>45085</v>
      </c>
      <c r="O655" s="18">
        <f t="shared" si="53"/>
        <v>34</v>
      </c>
    </row>
    <row r="656" spans="1:15" x14ac:dyDescent="0.25">
      <c r="A656" s="12" t="s">
        <v>684</v>
      </c>
      <c r="B656" s="13">
        <v>1978</v>
      </c>
      <c r="C656" s="13" t="s">
        <v>15</v>
      </c>
      <c r="D656" s="13">
        <v>11</v>
      </c>
      <c r="E656" s="13">
        <v>2</v>
      </c>
      <c r="F656" s="20">
        <v>5612.83</v>
      </c>
      <c r="G656" s="13" t="s">
        <v>6</v>
      </c>
      <c r="H656" s="13" t="s">
        <v>7</v>
      </c>
      <c r="I656" s="13" t="s">
        <v>8</v>
      </c>
      <c r="J656" s="12" t="str">
        <f t="shared" si="50"/>
        <v>Sep</v>
      </c>
      <c r="K656" s="13">
        <f t="shared" si="54"/>
        <v>1978</v>
      </c>
      <c r="L656" s="13" t="str">
        <f t="shared" si="51"/>
        <v>R1013</v>
      </c>
      <c r="M656" s="13" t="str">
        <f t="shared" si="52"/>
        <v>11-Sep-1978</v>
      </c>
      <c r="N656" s="16">
        <v>45085</v>
      </c>
      <c r="O656" s="18">
        <f t="shared" si="53"/>
        <v>44</v>
      </c>
    </row>
    <row r="657" spans="1:15" x14ac:dyDescent="0.25">
      <c r="A657" s="12" t="s">
        <v>685</v>
      </c>
      <c r="B657" s="13">
        <v>1994</v>
      </c>
      <c r="C657" s="13" t="s">
        <v>10</v>
      </c>
      <c r="D657" s="13">
        <v>15</v>
      </c>
      <c r="E657" s="13">
        <v>5</v>
      </c>
      <c r="F657" s="20">
        <v>5615.37</v>
      </c>
      <c r="G657" s="13" t="s">
        <v>6</v>
      </c>
      <c r="H657" s="13" t="s">
        <v>7</v>
      </c>
      <c r="I657" s="13" t="s">
        <v>37</v>
      </c>
      <c r="J657" s="12" t="str">
        <f t="shared" si="50"/>
        <v>Nov</v>
      </c>
      <c r="K657" s="13">
        <f t="shared" si="54"/>
        <v>1994</v>
      </c>
      <c r="L657" s="13" t="str">
        <f t="shared" si="51"/>
        <v>R1011</v>
      </c>
      <c r="M657" s="13" t="str">
        <f t="shared" si="52"/>
        <v>15-Nov-1994</v>
      </c>
      <c r="N657" s="16">
        <v>45085</v>
      </c>
      <c r="O657" s="18">
        <f t="shared" si="53"/>
        <v>28</v>
      </c>
    </row>
    <row r="658" spans="1:15" x14ac:dyDescent="0.25">
      <c r="A658" s="12" t="s">
        <v>686</v>
      </c>
      <c r="B658" s="13">
        <v>1987</v>
      </c>
      <c r="C658" s="13" t="s">
        <v>25</v>
      </c>
      <c r="D658" s="13">
        <v>9</v>
      </c>
      <c r="E658" s="13">
        <v>1</v>
      </c>
      <c r="F658" s="20">
        <v>5630.46</v>
      </c>
      <c r="G658" s="13" t="s">
        <v>6</v>
      </c>
      <c r="H658" s="13" t="s">
        <v>7</v>
      </c>
      <c r="I658" s="13" t="s">
        <v>18</v>
      </c>
      <c r="J658" s="12" t="str">
        <f t="shared" si="50"/>
        <v>Dec</v>
      </c>
      <c r="K658" s="13">
        <f t="shared" si="54"/>
        <v>1987</v>
      </c>
      <c r="L658" s="13" t="str">
        <f t="shared" si="51"/>
        <v>R1012</v>
      </c>
      <c r="M658" s="13" t="str">
        <f t="shared" si="52"/>
        <v>9-Dec-1987</v>
      </c>
      <c r="N658" s="16">
        <v>45085</v>
      </c>
      <c r="O658" s="18">
        <f t="shared" si="53"/>
        <v>35</v>
      </c>
    </row>
    <row r="659" spans="1:15" x14ac:dyDescent="0.25">
      <c r="A659" s="12" t="s">
        <v>687</v>
      </c>
      <c r="B659" s="13">
        <v>1983</v>
      </c>
      <c r="C659" s="13" t="s">
        <v>13</v>
      </c>
      <c r="D659" s="13">
        <v>8</v>
      </c>
      <c r="E659" s="13">
        <v>0</v>
      </c>
      <c r="F659" s="20">
        <v>5649.72</v>
      </c>
      <c r="G659" s="13" t="s">
        <v>6</v>
      </c>
      <c r="H659" s="13" t="s">
        <v>7</v>
      </c>
      <c r="I659" s="13" t="s">
        <v>37</v>
      </c>
      <c r="J659" s="12" t="str">
        <f t="shared" si="50"/>
        <v>Jun</v>
      </c>
      <c r="K659" s="13">
        <f t="shared" si="54"/>
        <v>1983</v>
      </c>
      <c r="L659" s="13" t="str">
        <f t="shared" si="51"/>
        <v>R1011</v>
      </c>
      <c r="M659" s="13" t="str">
        <f t="shared" si="52"/>
        <v>8-Jun-1983</v>
      </c>
      <c r="N659" s="16">
        <v>45085</v>
      </c>
      <c r="O659" s="18">
        <f t="shared" si="53"/>
        <v>40</v>
      </c>
    </row>
    <row r="660" spans="1:15" x14ac:dyDescent="0.25">
      <c r="A660" s="12" t="s">
        <v>688</v>
      </c>
      <c r="B660" s="13">
        <v>1978</v>
      </c>
      <c r="C660" s="13" t="s">
        <v>15</v>
      </c>
      <c r="D660" s="13">
        <v>27</v>
      </c>
      <c r="E660" s="13">
        <v>2</v>
      </c>
      <c r="F660" s="20">
        <v>5650.14</v>
      </c>
      <c r="G660" s="13" t="s">
        <v>6</v>
      </c>
      <c r="H660" s="13" t="s">
        <v>11</v>
      </c>
      <c r="I660" s="13" t="s">
        <v>8</v>
      </c>
      <c r="J660" s="12" t="str">
        <f t="shared" si="50"/>
        <v>Sep</v>
      </c>
      <c r="K660" s="13">
        <f t="shared" si="54"/>
        <v>1978</v>
      </c>
      <c r="L660" s="13" t="str">
        <f t="shared" si="51"/>
        <v>R1013</v>
      </c>
      <c r="M660" s="13" t="str">
        <f t="shared" si="52"/>
        <v>27-Sep-1978</v>
      </c>
      <c r="N660" s="16">
        <v>45085</v>
      </c>
      <c r="O660" s="18">
        <f t="shared" si="53"/>
        <v>44</v>
      </c>
    </row>
    <row r="661" spans="1:15" x14ac:dyDescent="0.25">
      <c r="A661" s="12" t="s">
        <v>689</v>
      </c>
      <c r="B661" s="13">
        <v>1983</v>
      </c>
      <c r="C661" s="13" t="s">
        <v>15</v>
      </c>
      <c r="D661" s="13">
        <v>3</v>
      </c>
      <c r="E661" s="13">
        <v>0</v>
      </c>
      <c r="F661" s="20">
        <v>5662.23</v>
      </c>
      <c r="G661" s="13" t="s">
        <v>6</v>
      </c>
      <c r="H661" s="13" t="s">
        <v>11</v>
      </c>
      <c r="I661" s="13" t="s">
        <v>8</v>
      </c>
      <c r="J661" s="12" t="str">
        <f t="shared" si="50"/>
        <v>Sep</v>
      </c>
      <c r="K661" s="13">
        <f t="shared" si="54"/>
        <v>1983</v>
      </c>
      <c r="L661" s="13" t="str">
        <f t="shared" si="51"/>
        <v>R1013</v>
      </c>
      <c r="M661" s="13" t="str">
        <f t="shared" si="52"/>
        <v>3-Sep-1983</v>
      </c>
      <c r="N661" s="16">
        <v>45085</v>
      </c>
      <c r="O661" s="18">
        <f t="shared" si="53"/>
        <v>39</v>
      </c>
    </row>
    <row r="662" spans="1:15" x14ac:dyDescent="0.25">
      <c r="A662" s="12" t="s">
        <v>690</v>
      </c>
      <c r="B662" s="13">
        <v>1984</v>
      </c>
      <c r="C662" s="13" t="s">
        <v>30</v>
      </c>
      <c r="D662" s="13">
        <v>12</v>
      </c>
      <c r="E662" s="13">
        <v>3</v>
      </c>
      <c r="F662" s="20">
        <v>5679.13</v>
      </c>
      <c r="G662" s="13" t="s">
        <v>6</v>
      </c>
      <c r="H662" s="13" t="s">
        <v>6</v>
      </c>
      <c r="I662" s="13" t="s">
        <v>8</v>
      </c>
      <c r="J662" s="12" t="str">
        <f t="shared" si="50"/>
        <v>Aug</v>
      </c>
      <c r="K662" s="13">
        <f t="shared" si="54"/>
        <v>1984</v>
      </c>
      <c r="L662" s="13" t="str">
        <f t="shared" si="51"/>
        <v>R1013</v>
      </c>
      <c r="M662" s="13" t="str">
        <f t="shared" si="52"/>
        <v>12-Aug-1984</v>
      </c>
      <c r="N662" s="16">
        <v>45085</v>
      </c>
      <c r="O662" s="18">
        <f t="shared" si="53"/>
        <v>38</v>
      </c>
    </row>
    <row r="663" spans="1:15" x14ac:dyDescent="0.25">
      <c r="A663" s="12" t="s">
        <v>691</v>
      </c>
      <c r="B663" s="13">
        <v>1972</v>
      </c>
      <c r="C663" s="13" t="s">
        <v>32</v>
      </c>
      <c r="D663" s="13">
        <v>28</v>
      </c>
      <c r="E663" s="13">
        <v>0</v>
      </c>
      <c r="F663" s="20">
        <v>5690.79</v>
      </c>
      <c r="G663" s="13" t="s">
        <v>6</v>
      </c>
      <c r="H663" s="13" t="s">
        <v>11</v>
      </c>
      <c r="I663" s="13" t="s">
        <v>8</v>
      </c>
      <c r="J663" s="12" t="str">
        <f t="shared" si="50"/>
        <v>Oct</v>
      </c>
      <c r="K663" s="13">
        <f t="shared" si="54"/>
        <v>1972</v>
      </c>
      <c r="L663" s="13" t="str">
        <f t="shared" si="51"/>
        <v>R1013</v>
      </c>
      <c r="M663" s="13" t="str">
        <f t="shared" si="52"/>
        <v>28-Oct-1972</v>
      </c>
      <c r="N663" s="16">
        <v>45085</v>
      </c>
      <c r="O663" s="18">
        <f t="shared" si="53"/>
        <v>50</v>
      </c>
    </row>
    <row r="664" spans="1:15" x14ac:dyDescent="0.25">
      <c r="A664" s="12" t="s">
        <v>692</v>
      </c>
      <c r="B664" s="13">
        <v>1992</v>
      </c>
      <c r="C664" s="13" t="s">
        <v>10</v>
      </c>
      <c r="D664" s="13">
        <v>3</v>
      </c>
      <c r="E664" s="13">
        <v>3</v>
      </c>
      <c r="F664" s="20">
        <v>5693.43</v>
      </c>
      <c r="G664" s="13" t="s">
        <v>6</v>
      </c>
      <c r="H664" s="13" t="s">
        <v>7</v>
      </c>
      <c r="I664" s="13" t="s">
        <v>18</v>
      </c>
      <c r="J664" s="12" t="str">
        <f t="shared" si="50"/>
        <v>Nov</v>
      </c>
      <c r="K664" s="13">
        <f t="shared" si="54"/>
        <v>1992</v>
      </c>
      <c r="L664" s="13" t="str">
        <f t="shared" si="51"/>
        <v>R1012</v>
      </c>
      <c r="M664" s="13" t="str">
        <f t="shared" si="52"/>
        <v>3-Nov-1992</v>
      </c>
      <c r="N664" s="16">
        <v>45085</v>
      </c>
      <c r="O664" s="18">
        <f t="shared" si="53"/>
        <v>30</v>
      </c>
    </row>
    <row r="665" spans="1:15" x14ac:dyDescent="0.25">
      <c r="A665" s="12" t="s">
        <v>693</v>
      </c>
      <c r="B665" s="13">
        <v>1974</v>
      </c>
      <c r="C665" s="13" t="s">
        <v>5</v>
      </c>
      <c r="D665" s="13">
        <v>6</v>
      </c>
      <c r="E665" s="13">
        <v>0</v>
      </c>
      <c r="F665" s="20">
        <v>5698.74</v>
      </c>
      <c r="G665" s="13" t="s">
        <v>6</v>
      </c>
      <c r="H665" s="13" t="s">
        <v>6</v>
      </c>
      <c r="I665" s="13" t="s">
        <v>18</v>
      </c>
      <c r="J665" s="12" t="str">
        <f t="shared" si="50"/>
        <v>Jul</v>
      </c>
      <c r="K665" s="13">
        <f t="shared" si="54"/>
        <v>1974</v>
      </c>
      <c r="L665" s="13" t="str">
        <f t="shared" si="51"/>
        <v>R1012</v>
      </c>
      <c r="M665" s="13" t="str">
        <f t="shared" si="52"/>
        <v>6-Jul-1974</v>
      </c>
      <c r="N665" s="16">
        <v>45085</v>
      </c>
      <c r="O665" s="18">
        <f t="shared" si="53"/>
        <v>48</v>
      </c>
    </row>
    <row r="666" spans="1:15" x14ac:dyDescent="0.25">
      <c r="A666" s="12" t="s">
        <v>694</v>
      </c>
      <c r="B666" s="13">
        <v>1981</v>
      </c>
      <c r="C666" s="13" t="s">
        <v>13</v>
      </c>
      <c r="D666" s="13">
        <v>15</v>
      </c>
      <c r="E666" s="13">
        <v>0</v>
      </c>
      <c r="F666" s="20">
        <v>5699.84</v>
      </c>
      <c r="G666" s="13" t="s">
        <v>6</v>
      </c>
      <c r="H666" s="13" t="s">
        <v>7</v>
      </c>
      <c r="I666" s="13" t="s">
        <v>8</v>
      </c>
      <c r="J666" s="12" t="str">
        <f t="shared" si="50"/>
        <v>Jun</v>
      </c>
      <c r="K666" s="13">
        <f t="shared" si="54"/>
        <v>1981</v>
      </c>
      <c r="L666" s="13" t="str">
        <f t="shared" si="51"/>
        <v>R1013</v>
      </c>
      <c r="M666" s="13" t="str">
        <f t="shared" si="52"/>
        <v>15-Jun-1981</v>
      </c>
      <c r="N666" s="16">
        <v>45085</v>
      </c>
      <c r="O666" s="18">
        <f t="shared" si="53"/>
        <v>41</v>
      </c>
    </row>
    <row r="667" spans="1:15" x14ac:dyDescent="0.25">
      <c r="A667" s="12" t="s">
        <v>695</v>
      </c>
      <c r="B667" s="13">
        <v>1993</v>
      </c>
      <c r="C667" s="13" t="s">
        <v>10</v>
      </c>
      <c r="D667" s="13">
        <v>3</v>
      </c>
      <c r="E667" s="13">
        <v>4</v>
      </c>
      <c r="F667" s="20">
        <v>5708.87</v>
      </c>
      <c r="G667" s="13" t="s">
        <v>6</v>
      </c>
      <c r="H667" s="13" t="s">
        <v>11</v>
      </c>
      <c r="I667" s="13" t="s">
        <v>37</v>
      </c>
      <c r="J667" s="12" t="str">
        <f t="shared" si="50"/>
        <v>Nov</v>
      </c>
      <c r="K667" s="13">
        <f t="shared" si="54"/>
        <v>1993</v>
      </c>
      <c r="L667" s="13" t="str">
        <f t="shared" si="51"/>
        <v>R1011</v>
      </c>
      <c r="M667" s="13" t="str">
        <f t="shared" si="52"/>
        <v>3-Nov-1993</v>
      </c>
      <c r="N667" s="16">
        <v>45085</v>
      </c>
      <c r="O667" s="18">
        <f t="shared" si="53"/>
        <v>29</v>
      </c>
    </row>
    <row r="668" spans="1:15" x14ac:dyDescent="0.25">
      <c r="A668" s="12" t="s">
        <v>696</v>
      </c>
      <c r="B668" s="13">
        <v>1981</v>
      </c>
      <c r="C668" s="13" t="s">
        <v>30</v>
      </c>
      <c r="D668" s="13">
        <v>30</v>
      </c>
      <c r="E668" s="13">
        <v>0</v>
      </c>
      <c r="F668" s="20">
        <v>5709.16</v>
      </c>
      <c r="G668" s="13" t="s">
        <v>7</v>
      </c>
      <c r="H668" s="13" t="s">
        <v>7</v>
      </c>
      <c r="I668" s="13" t="s">
        <v>8</v>
      </c>
      <c r="J668" s="12" t="str">
        <f t="shared" si="50"/>
        <v>Aug</v>
      </c>
      <c r="K668" s="13">
        <f t="shared" si="54"/>
        <v>1981</v>
      </c>
      <c r="L668" s="13" t="str">
        <f t="shared" si="51"/>
        <v>R1013</v>
      </c>
      <c r="M668" s="13" t="str">
        <f t="shared" si="52"/>
        <v>30-Aug-1981</v>
      </c>
      <c r="N668" s="16">
        <v>45085</v>
      </c>
      <c r="O668" s="18">
        <f t="shared" si="53"/>
        <v>41</v>
      </c>
    </row>
    <row r="669" spans="1:15" x14ac:dyDescent="0.25">
      <c r="A669" s="12" t="s">
        <v>697</v>
      </c>
      <c r="B669" s="13">
        <v>1971</v>
      </c>
      <c r="C669" s="13" t="s">
        <v>25</v>
      </c>
      <c r="D669" s="13">
        <v>18</v>
      </c>
      <c r="E669" s="13">
        <v>0</v>
      </c>
      <c r="F669" s="20">
        <v>5720.38</v>
      </c>
      <c r="G669" s="13" t="s">
        <v>6</v>
      </c>
      <c r="H669" s="13" t="s">
        <v>11</v>
      </c>
      <c r="I669" s="13" t="s">
        <v>8</v>
      </c>
      <c r="J669" s="12" t="str">
        <f t="shared" si="50"/>
        <v>Dec</v>
      </c>
      <c r="K669" s="13">
        <f t="shared" si="54"/>
        <v>1971</v>
      </c>
      <c r="L669" s="13" t="str">
        <f t="shared" si="51"/>
        <v>R1013</v>
      </c>
      <c r="M669" s="13" t="str">
        <f t="shared" si="52"/>
        <v>18-Dec-1971</v>
      </c>
      <c r="N669" s="16">
        <v>45085</v>
      </c>
      <c r="O669" s="18">
        <f t="shared" si="53"/>
        <v>51</v>
      </c>
    </row>
    <row r="670" spans="1:15" x14ac:dyDescent="0.25">
      <c r="A670" s="12" t="s">
        <v>698</v>
      </c>
      <c r="B670" s="13">
        <v>1987</v>
      </c>
      <c r="C670" s="13" t="s">
        <v>32</v>
      </c>
      <c r="D670" s="13">
        <v>19</v>
      </c>
      <c r="E670" s="13">
        <v>2</v>
      </c>
      <c r="F670" s="20">
        <v>5729.01</v>
      </c>
      <c r="G670" s="13" t="s">
        <v>11</v>
      </c>
      <c r="H670" s="13" t="s">
        <v>6</v>
      </c>
      <c r="I670" s="13" t="s">
        <v>18</v>
      </c>
      <c r="J670" s="12" t="str">
        <f t="shared" si="50"/>
        <v>Oct</v>
      </c>
      <c r="K670" s="13">
        <f t="shared" si="54"/>
        <v>1987</v>
      </c>
      <c r="L670" s="13" t="str">
        <f t="shared" si="51"/>
        <v>R1012</v>
      </c>
      <c r="M670" s="13" t="str">
        <f t="shared" si="52"/>
        <v>19-Oct-1987</v>
      </c>
      <c r="N670" s="16">
        <v>45085</v>
      </c>
      <c r="O670" s="18">
        <f t="shared" si="53"/>
        <v>35</v>
      </c>
    </row>
    <row r="671" spans="1:15" x14ac:dyDescent="0.25">
      <c r="A671" s="12" t="s">
        <v>699</v>
      </c>
      <c r="B671" s="13">
        <v>1972</v>
      </c>
      <c r="C671" s="13" t="s">
        <v>30</v>
      </c>
      <c r="D671" s="13">
        <v>21</v>
      </c>
      <c r="E671" s="13">
        <v>0</v>
      </c>
      <c r="F671" s="20">
        <v>5741.67</v>
      </c>
      <c r="G671" s="13" t="s">
        <v>6</v>
      </c>
      <c r="H671" s="13" t="s">
        <v>7</v>
      </c>
      <c r="I671" s="13" t="s">
        <v>8</v>
      </c>
      <c r="J671" s="12" t="str">
        <f t="shared" si="50"/>
        <v>Aug</v>
      </c>
      <c r="K671" s="13">
        <f t="shared" si="54"/>
        <v>1972</v>
      </c>
      <c r="L671" s="13" t="str">
        <f t="shared" si="51"/>
        <v>R1013</v>
      </c>
      <c r="M671" s="13" t="str">
        <f t="shared" si="52"/>
        <v>21-Aug-1972</v>
      </c>
      <c r="N671" s="16">
        <v>45085</v>
      </c>
      <c r="O671" s="18">
        <f t="shared" si="53"/>
        <v>50</v>
      </c>
    </row>
    <row r="672" spans="1:15" x14ac:dyDescent="0.25">
      <c r="A672" s="12" t="s">
        <v>700</v>
      </c>
      <c r="B672" s="13">
        <v>1993</v>
      </c>
      <c r="C672" s="13" t="s">
        <v>13</v>
      </c>
      <c r="D672" s="13">
        <v>10</v>
      </c>
      <c r="E672" s="13">
        <v>0</v>
      </c>
      <c r="F672" s="20">
        <v>5748.13</v>
      </c>
      <c r="G672" s="13" t="s">
        <v>6</v>
      </c>
      <c r="H672" s="13" t="s">
        <v>11</v>
      </c>
      <c r="I672" s="13" t="s">
        <v>295</v>
      </c>
      <c r="J672" s="12" t="str">
        <f t="shared" si="50"/>
        <v>Jun</v>
      </c>
      <c r="K672" s="13">
        <f t="shared" si="54"/>
        <v>1993</v>
      </c>
      <c r="L672" s="13" t="str">
        <f t="shared" si="51"/>
        <v>R1021</v>
      </c>
      <c r="M672" s="13" t="str">
        <f t="shared" si="52"/>
        <v>10-Jun-1993</v>
      </c>
      <c r="N672" s="16">
        <v>45085</v>
      </c>
      <c r="O672" s="18">
        <f t="shared" si="53"/>
        <v>29</v>
      </c>
    </row>
    <row r="673" spans="1:15" x14ac:dyDescent="0.25">
      <c r="A673" s="12" t="s">
        <v>701</v>
      </c>
      <c r="B673" s="13">
        <v>1983</v>
      </c>
      <c r="C673" s="13" t="s">
        <v>30</v>
      </c>
      <c r="D673" s="13">
        <v>30</v>
      </c>
      <c r="E673" s="13">
        <v>0</v>
      </c>
      <c r="F673" s="20">
        <v>5757.41</v>
      </c>
      <c r="G673" s="13" t="s">
        <v>6</v>
      </c>
      <c r="H673" s="13" t="s">
        <v>7</v>
      </c>
      <c r="I673" s="13" t="s">
        <v>161</v>
      </c>
      <c r="J673" s="12" t="str">
        <f t="shared" si="50"/>
        <v>Aug</v>
      </c>
      <c r="K673" s="13">
        <f t="shared" si="54"/>
        <v>1983</v>
      </c>
      <c r="L673" s="13" t="str">
        <f t="shared" si="51"/>
        <v>R1019</v>
      </c>
      <c r="M673" s="13" t="str">
        <f t="shared" si="52"/>
        <v>30-Aug-1983</v>
      </c>
      <c r="N673" s="16">
        <v>45085</v>
      </c>
      <c r="O673" s="18">
        <f t="shared" si="53"/>
        <v>39</v>
      </c>
    </row>
    <row r="674" spans="1:15" x14ac:dyDescent="0.25">
      <c r="A674" s="12" t="s">
        <v>702</v>
      </c>
      <c r="B674" s="13">
        <v>2004</v>
      </c>
      <c r="C674" s="13" t="s">
        <v>10</v>
      </c>
      <c r="D674" s="13">
        <v>1</v>
      </c>
      <c r="E674" s="13">
        <v>0</v>
      </c>
      <c r="F674" s="20">
        <v>5778.71</v>
      </c>
      <c r="G674" s="13" t="s">
        <v>6</v>
      </c>
      <c r="H674" s="13" t="s">
        <v>7</v>
      </c>
      <c r="I674" s="13" t="s">
        <v>627</v>
      </c>
      <c r="J674" s="12" t="str">
        <f t="shared" si="50"/>
        <v>Nov</v>
      </c>
      <c r="K674" s="13">
        <f t="shared" si="54"/>
        <v>2004</v>
      </c>
      <c r="L674" s="13" t="str">
        <f t="shared" si="51"/>
        <v>R1022</v>
      </c>
      <c r="M674" s="13" t="str">
        <f t="shared" si="52"/>
        <v>1-Nov-2004</v>
      </c>
      <c r="N674" s="16">
        <v>45085</v>
      </c>
      <c r="O674" s="18">
        <f t="shared" si="53"/>
        <v>18</v>
      </c>
    </row>
    <row r="675" spans="1:15" x14ac:dyDescent="0.25">
      <c r="A675" s="12" t="s">
        <v>703</v>
      </c>
      <c r="B675" s="13">
        <v>1980</v>
      </c>
      <c r="C675" s="13" t="s">
        <v>15</v>
      </c>
      <c r="D675" s="13">
        <v>18</v>
      </c>
      <c r="E675" s="13">
        <v>2</v>
      </c>
      <c r="F675" s="20">
        <v>5807.06</v>
      </c>
      <c r="G675" s="13" t="s">
        <v>6</v>
      </c>
      <c r="H675" s="13" t="s">
        <v>7</v>
      </c>
      <c r="I675" s="13" t="s">
        <v>8</v>
      </c>
      <c r="J675" s="12" t="str">
        <f t="shared" si="50"/>
        <v>Sep</v>
      </c>
      <c r="K675" s="13">
        <f t="shared" si="54"/>
        <v>1980</v>
      </c>
      <c r="L675" s="13" t="str">
        <f t="shared" si="51"/>
        <v>R1013</v>
      </c>
      <c r="M675" s="13" t="str">
        <f t="shared" si="52"/>
        <v>18-Sep-1980</v>
      </c>
      <c r="N675" s="16">
        <v>45085</v>
      </c>
      <c r="O675" s="18">
        <f t="shared" si="53"/>
        <v>42</v>
      </c>
    </row>
    <row r="676" spans="1:15" x14ac:dyDescent="0.25">
      <c r="A676" s="12" t="s">
        <v>704</v>
      </c>
      <c r="B676" s="13">
        <v>1972</v>
      </c>
      <c r="C676" s="13" t="s">
        <v>10</v>
      </c>
      <c r="D676" s="13">
        <v>2</v>
      </c>
      <c r="E676" s="13">
        <v>0</v>
      </c>
      <c r="F676" s="20">
        <v>5812.9</v>
      </c>
      <c r="G676" s="13" t="s">
        <v>6</v>
      </c>
      <c r="H676" s="13" t="s">
        <v>6</v>
      </c>
      <c r="I676" s="13" t="s">
        <v>8</v>
      </c>
      <c r="J676" s="12" t="str">
        <f t="shared" si="50"/>
        <v>Nov</v>
      </c>
      <c r="K676" s="13">
        <f t="shared" si="54"/>
        <v>1972</v>
      </c>
      <c r="L676" s="13" t="str">
        <f t="shared" si="51"/>
        <v>R1013</v>
      </c>
      <c r="M676" s="13" t="str">
        <f t="shared" si="52"/>
        <v>2-Nov-1972</v>
      </c>
      <c r="N676" s="16">
        <v>45085</v>
      </c>
      <c r="O676" s="18">
        <f t="shared" si="53"/>
        <v>50</v>
      </c>
    </row>
    <row r="677" spans="1:15" x14ac:dyDescent="0.25">
      <c r="A677" s="12" t="s">
        <v>705</v>
      </c>
      <c r="B677" s="13">
        <v>2002</v>
      </c>
      <c r="C677" s="13" t="s">
        <v>5</v>
      </c>
      <c r="D677" s="13">
        <v>22</v>
      </c>
      <c r="E677" s="13">
        <v>0</v>
      </c>
      <c r="F677" s="20">
        <v>5816.58</v>
      </c>
      <c r="G677" s="13" t="s">
        <v>6</v>
      </c>
      <c r="H677" s="13" t="s">
        <v>6</v>
      </c>
      <c r="I677" s="13" t="s">
        <v>530</v>
      </c>
      <c r="J677" s="12" t="str">
        <f t="shared" si="50"/>
        <v>Jul</v>
      </c>
      <c r="K677" s="13">
        <f t="shared" si="54"/>
        <v>2002</v>
      </c>
      <c r="L677" s="13" t="str">
        <f t="shared" si="51"/>
        <v>R1026</v>
      </c>
      <c r="M677" s="13" t="str">
        <f t="shared" si="52"/>
        <v>22-Jul-2002</v>
      </c>
      <c r="N677" s="16">
        <v>45085</v>
      </c>
      <c r="O677" s="18">
        <f t="shared" si="53"/>
        <v>20</v>
      </c>
    </row>
    <row r="678" spans="1:15" x14ac:dyDescent="0.25">
      <c r="A678" s="12" t="s">
        <v>706</v>
      </c>
      <c r="B678" s="13">
        <v>1971</v>
      </c>
      <c r="C678" s="13" t="s">
        <v>15</v>
      </c>
      <c r="D678" s="13">
        <v>27</v>
      </c>
      <c r="E678" s="13">
        <v>0</v>
      </c>
      <c r="F678" s="20">
        <v>5832.6</v>
      </c>
      <c r="G678" s="13" t="s">
        <v>6</v>
      </c>
      <c r="H678" s="13" t="s">
        <v>7</v>
      </c>
      <c r="I678" s="13" t="s">
        <v>18</v>
      </c>
      <c r="J678" s="12" t="str">
        <f t="shared" si="50"/>
        <v>Sep</v>
      </c>
      <c r="K678" s="13">
        <f t="shared" si="54"/>
        <v>1971</v>
      </c>
      <c r="L678" s="13" t="str">
        <f t="shared" si="51"/>
        <v>R1012</v>
      </c>
      <c r="M678" s="13" t="str">
        <f t="shared" si="52"/>
        <v>27-Sep-1971</v>
      </c>
      <c r="N678" s="16">
        <v>45085</v>
      </c>
      <c r="O678" s="18">
        <f t="shared" si="53"/>
        <v>51</v>
      </c>
    </row>
    <row r="679" spans="1:15" x14ac:dyDescent="0.25">
      <c r="A679" s="12" t="s">
        <v>707</v>
      </c>
      <c r="B679" s="13">
        <v>1987</v>
      </c>
      <c r="C679" s="13" t="s">
        <v>5</v>
      </c>
      <c r="D679" s="13">
        <v>27</v>
      </c>
      <c r="E679" s="13">
        <v>2</v>
      </c>
      <c r="F679" s="20">
        <v>5836.52</v>
      </c>
      <c r="G679" s="13" t="s">
        <v>6</v>
      </c>
      <c r="H679" s="13" t="s">
        <v>7</v>
      </c>
      <c r="I679" s="13" t="s">
        <v>8</v>
      </c>
      <c r="J679" s="12" t="str">
        <f t="shared" si="50"/>
        <v>Jul</v>
      </c>
      <c r="K679" s="13">
        <f t="shared" si="54"/>
        <v>1987</v>
      </c>
      <c r="L679" s="13" t="str">
        <f t="shared" si="51"/>
        <v>R1013</v>
      </c>
      <c r="M679" s="13" t="str">
        <f t="shared" si="52"/>
        <v>27-Jul-1987</v>
      </c>
      <c r="N679" s="16">
        <v>45085</v>
      </c>
      <c r="O679" s="18">
        <f t="shared" si="53"/>
        <v>35</v>
      </c>
    </row>
    <row r="680" spans="1:15" x14ac:dyDescent="0.25">
      <c r="A680" s="12" t="s">
        <v>708</v>
      </c>
      <c r="B680" s="13">
        <v>1995</v>
      </c>
      <c r="C680" s="13" t="s">
        <v>30</v>
      </c>
      <c r="D680" s="13">
        <v>20</v>
      </c>
      <c r="E680" s="13">
        <v>0</v>
      </c>
      <c r="F680" s="20">
        <v>5843.99</v>
      </c>
      <c r="G680" s="13" t="s">
        <v>6</v>
      </c>
      <c r="H680" s="13" t="s">
        <v>6</v>
      </c>
      <c r="I680" s="13" t="s">
        <v>195</v>
      </c>
      <c r="J680" s="12" t="str">
        <f t="shared" si="50"/>
        <v>Aug</v>
      </c>
      <c r="K680" s="13">
        <f t="shared" si="54"/>
        <v>1995</v>
      </c>
      <c r="L680" s="13" t="str">
        <f t="shared" si="51"/>
        <v>R1025</v>
      </c>
      <c r="M680" s="13" t="str">
        <f t="shared" si="52"/>
        <v>20-Aug-1995</v>
      </c>
      <c r="N680" s="16">
        <v>45085</v>
      </c>
      <c r="O680" s="18">
        <f t="shared" si="53"/>
        <v>27</v>
      </c>
    </row>
    <row r="681" spans="1:15" x14ac:dyDescent="0.25">
      <c r="A681" s="12" t="s">
        <v>709</v>
      </c>
      <c r="B681" s="13">
        <v>1987</v>
      </c>
      <c r="C681" s="13" t="s">
        <v>15</v>
      </c>
      <c r="D681" s="13">
        <v>30</v>
      </c>
      <c r="E681" s="13">
        <v>2</v>
      </c>
      <c r="F681" s="20">
        <v>5846.92</v>
      </c>
      <c r="G681" s="13" t="s">
        <v>6</v>
      </c>
      <c r="H681" s="13" t="s">
        <v>6</v>
      </c>
      <c r="I681" s="13" t="s">
        <v>8</v>
      </c>
      <c r="J681" s="12" t="str">
        <f t="shared" si="50"/>
        <v>Sep</v>
      </c>
      <c r="K681" s="13">
        <f t="shared" si="54"/>
        <v>1987</v>
      </c>
      <c r="L681" s="13" t="str">
        <f t="shared" si="51"/>
        <v>R1013</v>
      </c>
      <c r="M681" s="13" t="str">
        <f t="shared" si="52"/>
        <v>30-Sep-1987</v>
      </c>
      <c r="N681" s="16">
        <v>45085</v>
      </c>
      <c r="O681" s="18">
        <f t="shared" si="53"/>
        <v>35</v>
      </c>
    </row>
    <row r="682" spans="1:15" x14ac:dyDescent="0.25">
      <c r="A682" s="12" t="s">
        <v>710</v>
      </c>
      <c r="B682" s="13">
        <v>1985</v>
      </c>
      <c r="C682" s="13" t="s">
        <v>13</v>
      </c>
      <c r="D682" s="13">
        <v>18</v>
      </c>
      <c r="E682" s="13">
        <v>3</v>
      </c>
      <c r="F682" s="20">
        <v>5847.24</v>
      </c>
      <c r="G682" s="13" t="s">
        <v>6</v>
      </c>
      <c r="H682" s="13" t="s">
        <v>11</v>
      </c>
      <c r="I682" s="13" t="s">
        <v>8</v>
      </c>
      <c r="J682" s="12" t="str">
        <f t="shared" si="50"/>
        <v>Jun</v>
      </c>
      <c r="K682" s="13">
        <f t="shared" si="54"/>
        <v>1985</v>
      </c>
      <c r="L682" s="13" t="str">
        <f t="shared" si="51"/>
        <v>R1013</v>
      </c>
      <c r="M682" s="13" t="str">
        <f t="shared" si="52"/>
        <v>18-Jun-1985</v>
      </c>
      <c r="N682" s="16">
        <v>45085</v>
      </c>
      <c r="O682" s="18">
        <f t="shared" si="53"/>
        <v>37</v>
      </c>
    </row>
    <row r="683" spans="1:15" x14ac:dyDescent="0.25">
      <c r="A683" s="12" t="s">
        <v>711</v>
      </c>
      <c r="B683" s="13">
        <v>1984</v>
      </c>
      <c r="C683" s="13" t="s">
        <v>10</v>
      </c>
      <c r="D683" s="13">
        <v>22</v>
      </c>
      <c r="E683" s="13">
        <v>1</v>
      </c>
      <c r="F683" s="20">
        <v>5855.9</v>
      </c>
      <c r="G683" s="13" t="s">
        <v>6</v>
      </c>
      <c r="H683" s="13" t="s">
        <v>7</v>
      </c>
      <c r="I683" s="13" t="s">
        <v>18</v>
      </c>
      <c r="J683" s="12" t="str">
        <f t="shared" si="50"/>
        <v>Nov</v>
      </c>
      <c r="K683" s="13">
        <f t="shared" si="54"/>
        <v>1984</v>
      </c>
      <c r="L683" s="13" t="str">
        <f t="shared" si="51"/>
        <v>R1012</v>
      </c>
      <c r="M683" s="13" t="str">
        <f t="shared" si="52"/>
        <v>22-Nov-1984</v>
      </c>
      <c r="N683" s="16">
        <v>45085</v>
      </c>
      <c r="O683" s="18">
        <f t="shared" si="53"/>
        <v>38</v>
      </c>
    </row>
    <row r="684" spans="1:15" x14ac:dyDescent="0.25">
      <c r="A684" s="12" t="s">
        <v>712</v>
      </c>
      <c r="B684" s="13">
        <v>1993</v>
      </c>
      <c r="C684" s="13" t="s">
        <v>32</v>
      </c>
      <c r="D684" s="13">
        <v>19</v>
      </c>
      <c r="E684" s="13">
        <v>0</v>
      </c>
      <c r="F684" s="20">
        <v>5877.02</v>
      </c>
      <c r="G684" s="13" t="s">
        <v>6</v>
      </c>
      <c r="H684" s="13" t="s">
        <v>6</v>
      </c>
      <c r="I684" s="13" t="s">
        <v>295</v>
      </c>
      <c r="J684" s="12" t="str">
        <f t="shared" si="50"/>
        <v>Oct</v>
      </c>
      <c r="K684" s="13">
        <f t="shared" si="54"/>
        <v>1993</v>
      </c>
      <c r="L684" s="13" t="str">
        <f t="shared" si="51"/>
        <v>R1021</v>
      </c>
      <c r="M684" s="13" t="str">
        <f t="shared" si="52"/>
        <v>19-Oct-1993</v>
      </c>
      <c r="N684" s="16">
        <v>45085</v>
      </c>
      <c r="O684" s="18">
        <f t="shared" si="53"/>
        <v>29</v>
      </c>
    </row>
    <row r="685" spans="1:15" x14ac:dyDescent="0.25">
      <c r="A685" s="12" t="s">
        <v>713</v>
      </c>
      <c r="B685" s="13">
        <v>1982</v>
      </c>
      <c r="C685" s="13" t="s">
        <v>5</v>
      </c>
      <c r="D685" s="13">
        <v>8</v>
      </c>
      <c r="E685" s="13">
        <v>0</v>
      </c>
      <c r="F685" s="20">
        <v>5910.94</v>
      </c>
      <c r="G685" s="13" t="s">
        <v>6</v>
      </c>
      <c r="H685" s="13" t="s">
        <v>11</v>
      </c>
      <c r="I685" s="13" t="s">
        <v>37</v>
      </c>
      <c r="J685" s="12" t="str">
        <f t="shared" si="50"/>
        <v>Jul</v>
      </c>
      <c r="K685" s="13">
        <f t="shared" si="54"/>
        <v>1982</v>
      </c>
      <c r="L685" s="13" t="str">
        <f t="shared" si="51"/>
        <v>R1011</v>
      </c>
      <c r="M685" s="13" t="str">
        <f t="shared" si="52"/>
        <v>8-Jul-1982</v>
      </c>
      <c r="N685" s="16">
        <v>45085</v>
      </c>
      <c r="O685" s="18">
        <f t="shared" si="53"/>
        <v>40</v>
      </c>
    </row>
    <row r="686" spans="1:15" x14ac:dyDescent="0.25">
      <c r="A686" s="12" t="s">
        <v>714</v>
      </c>
      <c r="B686" s="13">
        <v>1982</v>
      </c>
      <c r="C686" s="13" t="s">
        <v>25</v>
      </c>
      <c r="D686" s="13">
        <v>21</v>
      </c>
      <c r="E686" s="13">
        <v>0</v>
      </c>
      <c r="F686" s="20">
        <v>5920.1</v>
      </c>
      <c r="G686" s="13" t="s">
        <v>6</v>
      </c>
      <c r="H686" s="13" t="s">
        <v>11</v>
      </c>
      <c r="I686" s="13" t="s">
        <v>8</v>
      </c>
      <c r="J686" s="12" t="str">
        <f t="shared" si="50"/>
        <v>Dec</v>
      </c>
      <c r="K686" s="13">
        <f t="shared" si="54"/>
        <v>1982</v>
      </c>
      <c r="L686" s="13" t="str">
        <f t="shared" si="51"/>
        <v>R1013</v>
      </c>
      <c r="M686" s="13" t="str">
        <f t="shared" si="52"/>
        <v>21-Dec-1982</v>
      </c>
      <c r="N686" s="16">
        <v>45085</v>
      </c>
      <c r="O686" s="18">
        <f t="shared" si="53"/>
        <v>40</v>
      </c>
    </row>
    <row r="687" spans="1:15" x14ac:dyDescent="0.25">
      <c r="A687" s="12" t="s">
        <v>715</v>
      </c>
      <c r="B687" s="13">
        <v>1987</v>
      </c>
      <c r="C687" s="13" t="s">
        <v>5</v>
      </c>
      <c r="D687" s="13">
        <v>29</v>
      </c>
      <c r="E687" s="13">
        <v>3</v>
      </c>
      <c r="F687" s="20">
        <v>5926.85</v>
      </c>
      <c r="G687" s="13" t="s">
        <v>7</v>
      </c>
      <c r="H687" s="13" t="s">
        <v>7</v>
      </c>
      <c r="I687" s="13" t="s">
        <v>37</v>
      </c>
      <c r="J687" s="12" t="str">
        <f t="shared" si="50"/>
        <v>Jul</v>
      </c>
      <c r="K687" s="13">
        <f t="shared" si="54"/>
        <v>1987</v>
      </c>
      <c r="L687" s="13" t="str">
        <f t="shared" si="51"/>
        <v>R1011</v>
      </c>
      <c r="M687" s="13" t="str">
        <f t="shared" si="52"/>
        <v>29-Jul-1987</v>
      </c>
      <c r="N687" s="16">
        <v>45085</v>
      </c>
      <c r="O687" s="18">
        <f t="shared" si="53"/>
        <v>35</v>
      </c>
    </row>
    <row r="688" spans="1:15" x14ac:dyDescent="0.25">
      <c r="A688" s="12" t="s">
        <v>716</v>
      </c>
      <c r="B688" s="13">
        <v>1993</v>
      </c>
      <c r="C688" s="13" t="s">
        <v>30</v>
      </c>
      <c r="D688" s="13">
        <v>13</v>
      </c>
      <c r="E688" s="13">
        <v>0</v>
      </c>
      <c r="F688" s="20">
        <v>5926.93</v>
      </c>
      <c r="G688" s="13" t="s">
        <v>6</v>
      </c>
      <c r="H688" s="13" t="s">
        <v>6</v>
      </c>
      <c r="I688" s="13" t="s">
        <v>195</v>
      </c>
      <c r="J688" s="12" t="str">
        <f t="shared" si="50"/>
        <v>Aug</v>
      </c>
      <c r="K688" s="13">
        <f t="shared" si="54"/>
        <v>1993</v>
      </c>
      <c r="L688" s="13" t="str">
        <f t="shared" si="51"/>
        <v>R1025</v>
      </c>
      <c r="M688" s="13" t="str">
        <f t="shared" si="52"/>
        <v>13-Aug-1993</v>
      </c>
      <c r="N688" s="16">
        <v>45085</v>
      </c>
      <c r="O688" s="18">
        <f t="shared" si="53"/>
        <v>29</v>
      </c>
    </row>
    <row r="689" spans="1:15" x14ac:dyDescent="0.25">
      <c r="A689" s="12" t="s">
        <v>717</v>
      </c>
      <c r="B689" s="13">
        <v>1994</v>
      </c>
      <c r="C689" s="13" t="s">
        <v>5</v>
      </c>
      <c r="D689" s="13">
        <v>30</v>
      </c>
      <c r="E689" s="13">
        <v>0</v>
      </c>
      <c r="F689" s="20">
        <v>5927.65</v>
      </c>
      <c r="G689" s="13" t="s">
        <v>6</v>
      </c>
      <c r="H689" s="13" t="s">
        <v>11</v>
      </c>
      <c r="I689" s="13" t="s">
        <v>18</v>
      </c>
      <c r="J689" s="12" t="str">
        <f t="shared" si="50"/>
        <v>Jul</v>
      </c>
      <c r="K689" s="13">
        <f t="shared" si="54"/>
        <v>1994</v>
      </c>
      <c r="L689" s="13" t="str">
        <f t="shared" si="51"/>
        <v>R1012</v>
      </c>
      <c r="M689" s="13" t="str">
        <f t="shared" si="52"/>
        <v>30-Jul-1994</v>
      </c>
      <c r="N689" s="16">
        <v>45085</v>
      </c>
      <c r="O689" s="18">
        <f t="shared" si="53"/>
        <v>28</v>
      </c>
    </row>
    <row r="690" spans="1:15" x14ac:dyDescent="0.25">
      <c r="A690" s="12" t="s">
        <v>718</v>
      </c>
      <c r="B690" s="13">
        <v>1987</v>
      </c>
      <c r="C690" s="13" t="s">
        <v>5</v>
      </c>
      <c r="D690" s="13">
        <v>14</v>
      </c>
      <c r="E690" s="13">
        <v>3</v>
      </c>
      <c r="F690" s="20">
        <v>5934.38</v>
      </c>
      <c r="G690" s="13" t="s">
        <v>7</v>
      </c>
      <c r="H690" s="13" t="s">
        <v>6</v>
      </c>
      <c r="I690" s="13" t="s">
        <v>8</v>
      </c>
      <c r="J690" s="12" t="str">
        <f t="shared" si="50"/>
        <v>Jul</v>
      </c>
      <c r="K690" s="13">
        <f t="shared" si="54"/>
        <v>1987</v>
      </c>
      <c r="L690" s="13" t="str">
        <f t="shared" si="51"/>
        <v>R1013</v>
      </c>
      <c r="M690" s="13" t="str">
        <f t="shared" si="52"/>
        <v>14-Jul-1987</v>
      </c>
      <c r="N690" s="16">
        <v>45085</v>
      </c>
      <c r="O690" s="18">
        <f t="shared" si="53"/>
        <v>35</v>
      </c>
    </row>
    <row r="691" spans="1:15" x14ac:dyDescent="0.25">
      <c r="A691" s="12" t="s">
        <v>719</v>
      </c>
      <c r="B691" s="13">
        <v>2003</v>
      </c>
      <c r="C691" s="13" t="s">
        <v>30</v>
      </c>
      <c r="D691" s="13">
        <v>13</v>
      </c>
      <c r="E691" s="13">
        <v>0</v>
      </c>
      <c r="F691" s="20">
        <v>5957.35</v>
      </c>
      <c r="G691" s="13" t="s">
        <v>6</v>
      </c>
      <c r="H691" s="13" t="s">
        <v>6</v>
      </c>
      <c r="I691" s="13" t="s">
        <v>18</v>
      </c>
      <c r="J691" s="12" t="str">
        <f t="shared" si="50"/>
        <v>Aug</v>
      </c>
      <c r="K691" s="13">
        <f t="shared" si="54"/>
        <v>2003</v>
      </c>
      <c r="L691" s="13" t="str">
        <f t="shared" si="51"/>
        <v>R1012</v>
      </c>
      <c r="M691" s="13" t="str">
        <f t="shared" si="52"/>
        <v>13-Aug-2003</v>
      </c>
      <c r="N691" s="16">
        <v>45085</v>
      </c>
      <c r="O691" s="18">
        <f t="shared" si="53"/>
        <v>19</v>
      </c>
    </row>
    <row r="692" spans="1:15" x14ac:dyDescent="0.25">
      <c r="A692" s="12" t="s">
        <v>720</v>
      </c>
      <c r="B692" s="13">
        <v>2004</v>
      </c>
      <c r="C692" s="13" t="s">
        <v>5</v>
      </c>
      <c r="D692" s="13">
        <v>15</v>
      </c>
      <c r="E692" s="13">
        <v>0</v>
      </c>
      <c r="F692" s="20">
        <v>5960.91</v>
      </c>
      <c r="G692" s="13" t="s">
        <v>6</v>
      </c>
      <c r="H692" s="13" t="s">
        <v>11</v>
      </c>
      <c r="I692" s="13" t="s">
        <v>530</v>
      </c>
      <c r="J692" s="12" t="str">
        <f t="shared" si="50"/>
        <v>Jul</v>
      </c>
      <c r="K692" s="13">
        <f t="shared" si="54"/>
        <v>2004</v>
      </c>
      <c r="L692" s="13" t="str">
        <f t="shared" si="51"/>
        <v>R1026</v>
      </c>
      <c r="M692" s="13" t="str">
        <f t="shared" si="52"/>
        <v>15-Jul-2004</v>
      </c>
      <c r="N692" s="16">
        <v>45085</v>
      </c>
      <c r="O692" s="18">
        <f t="shared" si="53"/>
        <v>18</v>
      </c>
    </row>
    <row r="693" spans="1:15" x14ac:dyDescent="0.25">
      <c r="A693" s="12" t="s">
        <v>721</v>
      </c>
      <c r="B693" s="13">
        <v>1980</v>
      </c>
      <c r="C693" s="13" t="s">
        <v>30</v>
      </c>
      <c r="D693" s="13">
        <v>5</v>
      </c>
      <c r="E693" s="13">
        <v>0</v>
      </c>
      <c r="F693" s="20">
        <v>5966.89</v>
      </c>
      <c r="G693" s="13" t="s">
        <v>6</v>
      </c>
      <c r="H693" s="13" t="s">
        <v>7</v>
      </c>
      <c r="I693" s="13" t="s">
        <v>8</v>
      </c>
      <c r="J693" s="12" t="str">
        <f t="shared" si="50"/>
        <v>Aug</v>
      </c>
      <c r="K693" s="13">
        <f t="shared" si="54"/>
        <v>1980</v>
      </c>
      <c r="L693" s="13" t="str">
        <f t="shared" si="51"/>
        <v>R1013</v>
      </c>
      <c r="M693" s="13" t="str">
        <f t="shared" si="52"/>
        <v>5-Aug-1980</v>
      </c>
      <c r="N693" s="16">
        <v>45085</v>
      </c>
      <c r="O693" s="18">
        <f t="shared" si="53"/>
        <v>42</v>
      </c>
    </row>
    <row r="694" spans="1:15" x14ac:dyDescent="0.25">
      <c r="A694" s="12" t="s">
        <v>722</v>
      </c>
      <c r="B694" s="13">
        <v>1980</v>
      </c>
      <c r="C694" s="13" t="s">
        <v>5</v>
      </c>
      <c r="D694" s="13">
        <v>21</v>
      </c>
      <c r="E694" s="13">
        <v>0</v>
      </c>
      <c r="F694" s="20">
        <v>5969.72</v>
      </c>
      <c r="G694" s="13" t="s">
        <v>7</v>
      </c>
      <c r="H694" s="13" t="s">
        <v>7</v>
      </c>
      <c r="I694" s="13" t="s">
        <v>37</v>
      </c>
      <c r="J694" s="12" t="str">
        <f t="shared" si="50"/>
        <v>Jul</v>
      </c>
      <c r="K694" s="13">
        <f t="shared" si="54"/>
        <v>1980</v>
      </c>
      <c r="L694" s="13" t="str">
        <f t="shared" si="51"/>
        <v>R1011</v>
      </c>
      <c r="M694" s="13" t="str">
        <f t="shared" si="52"/>
        <v>21-Jul-1980</v>
      </c>
      <c r="N694" s="16">
        <v>45085</v>
      </c>
      <c r="O694" s="18">
        <f t="shared" si="53"/>
        <v>42</v>
      </c>
    </row>
    <row r="695" spans="1:15" x14ac:dyDescent="0.25">
      <c r="A695" s="12" t="s">
        <v>723</v>
      </c>
      <c r="B695" s="13">
        <v>1989</v>
      </c>
      <c r="C695" s="13" t="s">
        <v>5</v>
      </c>
      <c r="D695" s="13">
        <v>22</v>
      </c>
      <c r="E695" s="13">
        <v>3</v>
      </c>
      <c r="F695" s="20">
        <v>5972.38</v>
      </c>
      <c r="G695" s="13" t="s">
        <v>6</v>
      </c>
      <c r="H695" s="13" t="s">
        <v>6</v>
      </c>
      <c r="I695" s="13" t="s">
        <v>37</v>
      </c>
      <c r="J695" s="12" t="str">
        <f t="shared" si="50"/>
        <v>Jul</v>
      </c>
      <c r="K695" s="13">
        <f t="shared" si="54"/>
        <v>1989</v>
      </c>
      <c r="L695" s="13" t="str">
        <f t="shared" si="51"/>
        <v>R1011</v>
      </c>
      <c r="M695" s="13" t="str">
        <f t="shared" si="52"/>
        <v>22-Jul-1989</v>
      </c>
      <c r="N695" s="16">
        <v>45085</v>
      </c>
      <c r="O695" s="18">
        <f t="shared" si="53"/>
        <v>33</v>
      </c>
    </row>
    <row r="696" spans="1:15" x14ac:dyDescent="0.25">
      <c r="A696" s="12" t="s">
        <v>724</v>
      </c>
      <c r="B696" s="13">
        <v>1984</v>
      </c>
      <c r="C696" s="13" t="s">
        <v>15</v>
      </c>
      <c r="D696" s="13">
        <v>19</v>
      </c>
      <c r="E696" s="13">
        <v>1</v>
      </c>
      <c r="F696" s="20">
        <v>5974.38</v>
      </c>
      <c r="G696" s="13" t="s">
        <v>6</v>
      </c>
      <c r="H696" s="13" t="s">
        <v>7</v>
      </c>
      <c r="I696" s="13" t="s">
        <v>8</v>
      </c>
      <c r="J696" s="12" t="str">
        <f t="shared" si="50"/>
        <v>Sep</v>
      </c>
      <c r="K696" s="13">
        <f t="shared" si="54"/>
        <v>1984</v>
      </c>
      <c r="L696" s="13" t="str">
        <f t="shared" si="51"/>
        <v>R1013</v>
      </c>
      <c r="M696" s="13" t="str">
        <f t="shared" si="52"/>
        <v>19-Sep-1984</v>
      </c>
      <c r="N696" s="16">
        <v>45085</v>
      </c>
      <c r="O696" s="18">
        <f t="shared" si="53"/>
        <v>38</v>
      </c>
    </row>
    <row r="697" spans="1:15" x14ac:dyDescent="0.25">
      <c r="A697" s="12" t="s">
        <v>725</v>
      </c>
      <c r="B697" s="13">
        <v>1984</v>
      </c>
      <c r="C697" s="13" t="s">
        <v>10</v>
      </c>
      <c r="D697" s="13">
        <v>11</v>
      </c>
      <c r="E697" s="13">
        <v>1</v>
      </c>
      <c r="F697" s="20">
        <v>5976.83</v>
      </c>
      <c r="G697" s="13" t="s">
        <v>6</v>
      </c>
      <c r="H697" s="13" t="s">
        <v>6</v>
      </c>
      <c r="I697" s="13" t="s">
        <v>8</v>
      </c>
      <c r="J697" s="12" t="str">
        <f t="shared" si="50"/>
        <v>Nov</v>
      </c>
      <c r="K697" s="13">
        <f t="shared" si="54"/>
        <v>1984</v>
      </c>
      <c r="L697" s="13" t="str">
        <f t="shared" si="51"/>
        <v>R1013</v>
      </c>
      <c r="M697" s="13" t="str">
        <f t="shared" si="52"/>
        <v>11-Nov-1984</v>
      </c>
      <c r="N697" s="16">
        <v>45085</v>
      </c>
      <c r="O697" s="18">
        <f t="shared" si="53"/>
        <v>38</v>
      </c>
    </row>
    <row r="698" spans="1:15" x14ac:dyDescent="0.25">
      <c r="A698" s="12" t="s">
        <v>726</v>
      </c>
      <c r="B698" s="13">
        <v>1970</v>
      </c>
      <c r="C698" s="13" t="s">
        <v>13</v>
      </c>
      <c r="D698" s="13">
        <v>25</v>
      </c>
      <c r="E698" s="13">
        <v>0</v>
      </c>
      <c r="F698" s="20">
        <v>5979.66</v>
      </c>
      <c r="G698" s="13" t="s">
        <v>6</v>
      </c>
      <c r="H698" s="13" t="s">
        <v>7</v>
      </c>
      <c r="I698" s="13" t="s">
        <v>8</v>
      </c>
      <c r="J698" s="12" t="str">
        <f t="shared" si="50"/>
        <v>Jun</v>
      </c>
      <c r="K698" s="13">
        <f t="shared" si="54"/>
        <v>1970</v>
      </c>
      <c r="L698" s="13" t="str">
        <f t="shared" si="51"/>
        <v>R1013</v>
      </c>
      <c r="M698" s="13" t="str">
        <f t="shared" si="52"/>
        <v>25-Jun-1970</v>
      </c>
      <c r="N698" s="16">
        <v>45085</v>
      </c>
      <c r="O698" s="18">
        <f t="shared" si="53"/>
        <v>52</v>
      </c>
    </row>
    <row r="699" spans="1:15" x14ac:dyDescent="0.25">
      <c r="A699" s="12" t="s">
        <v>727</v>
      </c>
      <c r="B699" s="13">
        <v>1980</v>
      </c>
      <c r="C699" s="13" t="s">
        <v>32</v>
      </c>
      <c r="D699" s="13">
        <v>10</v>
      </c>
      <c r="E699" s="13">
        <v>0</v>
      </c>
      <c r="F699" s="20">
        <v>5979.73</v>
      </c>
      <c r="G699" s="13" t="s">
        <v>6</v>
      </c>
      <c r="H699" s="13" t="s">
        <v>6</v>
      </c>
      <c r="I699" s="13" t="s">
        <v>37</v>
      </c>
      <c r="J699" s="12" t="str">
        <f t="shared" si="50"/>
        <v>Oct</v>
      </c>
      <c r="K699" s="13">
        <f t="shared" si="54"/>
        <v>1980</v>
      </c>
      <c r="L699" s="13" t="str">
        <f t="shared" si="51"/>
        <v>R1011</v>
      </c>
      <c r="M699" s="13" t="str">
        <f t="shared" si="52"/>
        <v>10-Oct-1980</v>
      </c>
      <c r="N699" s="16">
        <v>45085</v>
      </c>
      <c r="O699" s="18">
        <f t="shared" si="53"/>
        <v>42</v>
      </c>
    </row>
    <row r="700" spans="1:15" x14ac:dyDescent="0.25">
      <c r="A700" s="12" t="s">
        <v>728</v>
      </c>
      <c r="B700" s="13">
        <v>1974</v>
      </c>
      <c r="C700" s="13" t="s">
        <v>32</v>
      </c>
      <c r="D700" s="13">
        <v>11</v>
      </c>
      <c r="E700" s="13">
        <v>0</v>
      </c>
      <c r="F700" s="20">
        <v>5979.99</v>
      </c>
      <c r="G700" s="13" t="s">
        <v>6</v>
      </c>
      <c r="H700" s="13" t="s">
        <v>7</v>
      </c>
      <c r="I700" s="13" t="s">
        <v>8</v>
      </c>
      <c r="J700" s="12" t="str">
        <f t="shared" si="50"/>
        <v>Oct</v>
      </c>
      <c r="K700" s="13">
        <f t="shared" si="54"/>
        <v>1974</v>
      </c>
      <c r="L700" s="13" t="str">
        <f t="shared" si="51"/>
        <v>R1013</v>
      </c>
      <c r="M700" s="13" t="str">
        <f t="shared" si="52"/>
        <v>11-Oct-1974</v>
      </c>
      <c r="N700" s="16">
        <v>45085</v>
      </c>
      <c r="O700" s="18">
        <f t="shared" si="53"/>
        <v>48</v>
      </c>
    </row>
    <row r="701" spans="1:15" x14ac:dyDescent="0.25">
      <c r="A701" s="12" t="s">
        <v>729</v>
      </c>
      <c r="B701" s="13">
        <v>1988</v>
      </c>
      <c r="C701" s="13" t="s">
        <v>13</v>
      </c>
      <c r="D701" s="13">
        <v>10</v>
      </c>
      <c r="E701" s="13">
        <v>2</v>
      </c>
      <c r="F701" s="20">
        <v>5989.52</v>
      </c>
      <c r="G701" s="13" t="s">
        <v>6</v>
      </c>
      <c r="H701" s="13" t="s">
        <v>11</v>
      </c>
      <c r="I701" s="13" t="s">
        <v>18</v>
      </c>
      <c r="J701" s="12" t="str">
        <f t="shared" si="50"/>
        <v>Jun</v>
      </c>
      <c r="K701" s="13">
        <f t="shared" si="54"/>
        <v>1988</v>
      </c>
      <c r="L701" s="13" t="str">
        <f t="shared" si="51"/>
        <v>R1012</v>
      </c>
      <c r="M701" s="13" t="str">
        <f t="shared" si="52"/>
        <v>10-Jun-1988</v>
      </c>
      <c r="N701" s="16">
        <v>45085</v>
      </c>
      <c r="O701" s="18">
        <f t="shared" si="53"/>
        <v>34</v>
      </c>
    </row>
    <row r="702" spans="1:15" x14ac:dyDescent="0.25">
      <c r="A702" s="12" t="s">
        <v>730</v>
      </c>
      <c r="B702" s="13">
        <v>1974</v>
      </c>
      <c r="C702" s="13" t="s">
        <v>30</v>
      </c>
      <c r="D702" s="13">
        <v>17</v>
      </c>
      <c r="E702" s="13">
        <v>0</v>
      </c>
      <c r="F702" s="20">
        <v>5990.17</v>
      </c>
      <c r="G702" s="13" t="s">
        <v>6</v>
      </c>
      <c r="H702" s="13" t="s">
        <v>6</v>
      </c>
      <c r="I702" s="13" t="s">
        <v>8</v>
      </c>
      <c r="J702" s="12" t="str">
        <f t="shared" si="50"/>
        <v>Aug</v>
      </c>
      <c r="K702" s="13">
        <f t="shared" si="54"/>
        <v>1974</v>
      </c>
      <c r="L702" s="13" t="str">
        <f t="shared" si="51"/>
        <v>R1013</v>
      </c>
      <c r="M702" s="13" t="str">
        <f t="shared" si="52"/>
        <v>17-Aug-1974</v>
      </c>
      <c r="N702" s="16">
        <v>45085</v>
      </c>
      <c r="O702" s="18">
        <f t="shared" si="53"/>
        <v>48</v>
      </c>
    </row>
    <row r="703" spans="1:15" x14ac:dyDescent="0.25">
      <c r="A703" s="12" t="s">
        <v>731</v>
      </c>
      <c r="B703" s="13">
        <v>1980</v>
      </c>
      <c r="C703" s="13" t="s">
        <v>30</v>
      </c>
      <c r="D703" s="13">
        <v>8</v>
      </c>
      <c r="E703" s="13">
        <v>2</v>
      </c>
      <c r="F703" s="20">
        <v>5993.62</v>
      </c>
      <c r="G703" s="13" t="s">
        <v>6</v>
      </c>
      <c r="H703" s="13" t="s">
        <v>7</v>
      </c>
      <c r="I703" s="13" t="s">
        <v>8</v>
      </c>
      <c r="J703" s="12" t="str">
        <f t="shared" si="50"/>
        <v>Aug</v>
      </c>
      <c r="K703" s="13">
        <f t="shared" si="54"/>
        <v>1980</v>
      </c>
      <c r="L703" s="13" t="str">
        <f t="shared" si="51"/>
        <v>R1013</v>
      </c>
      <c r="M703" s="13" t="str">
        <f t="shared" si="52"/>
        <v>8-Aug-1980</v>
      </c>
      <c r="N703" s="16">
        <v>45085</v>
      </c>
      <c r="O703" s="18">
        <f t="shared" si="53"/>
        <v>42</v>
      </c>
    </row>
    <row r="704" spans="1:15" x14ac:dyDescent="0.25">
      <c r="A704" s="12" t="s">
        <v>732</v>
      </c>
      <c r="B704" s="13">
        <v>1989</v>
      </c>
      <c r="C704" s="13" t="s">
        <v>30</v>
      </c>
      <c r="D704" s="13">
        <v>16</v>
      </c>
      <c r="E704" s="13">
        <v>4</v>
      </c>
      <c r="F704" s="20">
        <v>6059.17</v>
      </c>
      <c r="G704" s="13" t="s">
        <v>6</v>
      </c>
      <c r="H704" s="13" t="s">
        <v>11</v>
      </c>
      <c r="I704" s="13" t="s">
        <v>37</v>
      </c>
      <c r="J704" s="12" t="str">
        <f t="shared" si="50"/>
        <v>Aug</v>
      </c>
      <c r="K704" s="13">
        <f t="shared" si="54"/>
        <v>1989</v>
      </c>
      <c r="L704" s="13" t="str">
        <f t="shared" si="51"/>
        <v>R1011</v>
      </c>
      <c r="M704" s="13" t="str">
        <f t="shared" si="52"/>
        <v>16-Aug-1989</v>
      </c>
      <c r="N704" s="16">
        <v>45085</v>
      </c>
      <c r="O704" s="18">
        <f t="shared" si="53"/>
        <v>33</v>
      </c>
    </row>
    <row r="705" spans="1:15" x14ac:dyDescent="0.25">
      <c r="A705" s="12" t="s">
        <v>733</v>
      </c>
      <c r="B705" s="13">
        <v>1996</v>
      </c>
      <c r="C705" s="13" t="s">
        <v>5</v>
      </c>
      <c r="D705" s="13">
        <v>28</v>
      </c>
      <c r="E705" s="13">
        <v>0</v>
      </c>
      <c r="F705" s="20">
        <v>6061.8</v>
      </c>
      <c r="G705" s="13" t="s">
        <v>6</v>
      </c>
      <c r="H705" s="13" t="s">
        <v>7</v>
      </c>
      <c r="I705" s="13" t="s">
        <v>18</v>
      </c>
      <c r="J705" s="12" t="str">
        <f t="shared" si="50"/>
        <v>Jul</v>
      </c>
      <c r="K705" s="13">
        <f t="shared" si="54"/>
        <v>1996</v>
      </c>
      <c r="L705" s="13" t="str">
        <f t="shared" si="51"/>
        <v>R1012</v>
      </c>
      <c r="M705" s="13" t="str">
        <f t="shared" si="52"/>
        <v>28-Jul-1996</v>
      </c>
      <c r="N705" s="16">
        <v>45085</v>
      </c>
      <c r="O705" s="18">
        <f t="shared" si="53"/>
        <v>26</v>
      </c>
    </row>
    <row r="706" spans="1:15" x14ac:dyDescent="0.25">
      <c r="A706" s="12" t="s">
        <v>734</v>
      </c>
      <c r="B706" s="13">
        <v>1994</v>
      </c>
      <c r="C706" s="13" t="s">
        <v>10</v>
      </c>
      <c r="D706" s="13">
        <v>8</v>
      </c>
      <c r="E706" s="13">
        <v>0</v>
      </c>
      <c r="F706" s="20">
        <v>6064.37</v>
      </c>
      <c r="G706" s="13" t="s">
        <v>6</v>
      </c>
      <c r="H706" s="13" t="s">
        <v>6</v>
      </c>
      <c r="I706" s="13" t="s">
        <v>37</v>
      </c>
      <c r="J706" s="12" t="str">
        <f t="shared" ref="J706:J769" si="55">IF($C706="?","Sep",$C706)</f>
        <v>Nov</v>
      </c>
      <c r="K706" s="13">
        <f t="shared" si="54"/>
        <v>1994</v>
      </c>
      <c r="L706" s="13" t="str">
        <f t="shared" ref="L706:L769" si="56">IF(I706="?","Unknown",I706)</f>
        <v>R1011</v>
      </c>
      <c r="M706" s="13" t="str">
        <f t="shared" ref="M706:M769" si="57">CONCATENATE(D706,"-",J706,"-",K706)</f>
        <v>8-Nov-1994</v>
      </c>
      <c r="N706" s="16">
        <v>45085</v>
      </c>
      <c r="O706" s="18">
        <f t="shared" ref="O706:O769" si="58">DATEDIF(M706,N706,"Y")</f>
        <v>28</v>
      </c>
    </row>
    <row r="707" spans="1:15" x14ac:dyDescent="0.25">
      <c r="A707" s="12" t="s">
        <v>735</v>
      </c>
      <c r="B707" s="13">
        <v>1984</v>
      </c>
      <c r="C707" s="13" t="s">
        <v>15</v>
      </c>
      <c r="D707" s="13">
        <v>21</v>
      </c>
      <c r="E707" s="13">
        <v>1</v>
      </c>
      <c r="F707" s="20">
        <v>6067.13</v>
      </c>
      <c r="G707" s="13" t="s">
        <v>7</v>
      </c>
      <c r="H707" s="13" t="s">
        <v>11</v>
      </c>
      <c r="I707" s="13" t="s">
        <v>163</v>
      </c>
      <c r="J707" s="12" t="str">
        <f t="shared" si="55"/>
        <v>Sep</v>
      </c>
      <c r="K707" s="13">
        <f t="shared" ref="K707:K770" si="59">IF(B707="?",ROUND(AVERAGE($B$2:$B$2339),0),B707)</f>
        <v>1984</v>
      </c>
      <c r="L707" s="13" t="str">
        <f t="shared" si="56"/>
        <v>R1016</v>
      </c>
      <c r="M707" s="13" t="str">
        <f t="shared" si="57"/>
        <v>21-Sep-1984</v>
      </c>
      <c r="N707" s="16">
        <v>45085</v>
      </c>
      <c r="O707" s="18">
        <f t="shared" si="58"/>
        <v>38</v>
      </c>
    </row>
    <row r="708" spans="1:15" x14ac:dyDescent="0.25">
      <c r="A708" s="12" t="s">
        <v>736</v>
      </c>
      <c r="B708" s="13">
        <v>1979</v>
      </c>
      <c r="C708" s="13" t="s">
        <v>30</v>
      </c>
      <c r="D708" s="13">
        <v>8</v>
      </c>
      <c r="E708" s="13">
        <v>2</v>
      </c>
      <c r="F708" s="20">
        <v>6074.37</v>
      </c>
      <c r="G708" s="13" t="s">
        <v>6</v>
      </c>
      <c r="H708" s="13" t="s">
        <v>6</v>
      </c>
      <c r="I708" s="13" t="s">
        <v>18</v>
      </c>
      <c r="J708" s="12" t="str">
        <f t="shared" si="55"/>
        <v>Aug</v>
      </c>
      <c r="K708" s="13">
        <f t="shared" si="59"/>
        <v>1979</v>
      </c>
      <c r="L708" s="13" t="str">
        <f t="shared" si="56"/>
        <v>R1012</v>
      </c>
      <c r="M708" s="13" t="str">
        <f t="shared" si="57"/>
        <v>8-Aug-1979</v>
      </c>
      <c r="N708" s="16">
        <v>45085</v>
      </c>
      <c r="O708" s="18">
        <f t="shared" si="58"/>
        <v>43</v>
      </c>
    </row>
    <row r="709" spans="1:15" x14ac:dyDescent="0.25">
      <c r="A709" s="12" t="s">
        <v>737</v>
      </c>
      <c r="B709" s="13">
        <v>1984</v>
      </c>
      <c r="C709" s="13" t="s">
        <v>32</v>
      </c>
      <c r="D709" s="13">
        <v>14</v>
      </c>
      <c r="E709" s="13">
        <v>1</v>
      </c>
      <c r="F709" s="20">
        <v>6079.67</v>
      </c>
      <c r="G709" s="13" t="s">
        <v>11</v>
      </c>
      <c r="H709" s="13" t="s">
        <v>11</v>
      </c>
      <c r="I709" s="13" t="s">
        <v>271</v>
      </c>
      <c r="J709" s="12" t="str">
        <f t="shared" si="55"/>
        <v>Oct</v>
      </c>
      <c r="K709" s="13">
        <f t="shared" si="59"/>
        <v>1984</v>
      </c>
      <c r="L709" s="13" t="str">
        <f t="shared" si="56"/>
        <v>R1014</v>
      </c>
      <c r="M709" s="13" t="str">
        <f t="shared" si="57"/>
        <v>14-Oct-1984</v>
      </c>
      <c r="N709" s="16">
        <v>45085</v>
      </c>
      <c r="O709" s="18">
        <f t="shared" si="58"/>
        <v>38</v>
      </c>
    </row>
    <row r="710" spans="1:15" x14ac:dyDescent="0.25">
      <c r="A710" s="12" t="s">
        <v>738</v>
      </c>
      <c r="B710" s="13">
        <v>1984</v>
      </c>
      <c r="C710" s="13" t="s">
        <v>5</v>
      </c>
      <c r="D710" s="13">
        <v>25</v>
      </c>
      <c r="E710" s="13">
        <v>2</v>
      </c>
      <c r="F710" s="20">
        <v>6082.41</v>
      </c>
      <c r="G710" s="13" t="s">
        <v>11</v>
      </c>
      <c r="H710" s="13" t="s">
        <v>6</v>
      </c>
      <c r="I710" s="13" t="s">
        <v>37</v>
      </c>
      <c r="J710" s="12" t="str">
        <f t="shared" si="55"/>
        <v>Jul</v>
      </c>
      <c r="K710" s="13">
        <f t="shared" si="59"/>
        <v>1984</v>
      </c>
      <c r="L710" s="13" t="str">
        <f t="shared" si="56"/>
        <v>R1011</v>
      </c>
      <c r="M710" s="13" t="str">
        <f t="shared" si="57"/>
        <v>25-Jul-1984</v>
      </c>
      <c r="N710" s="16">
        <v>45085</v>
      </c>
      <c r="O710" s="18">
        <f t="shared" si="58"/>
        <v>38</v>
      </c>
    </row>
    <row r="711" spans="1:15" x14ac:dyDescent="0.25">
      <c r="A711" s="12" t="s">
        <v>739</v>
      </c>
      <c r="B711" s="13">
        <v>1970</v>
      </c>
      <c r="C711" s="13" t="s">
        <v>13</v>
      </c>
      <c r="D711" s="13">
        <v>9</v>
      </c>
      <c r="E711" s="13">
        <v>0</v>
      </c>
      <c r="F711" s="20">
        <v>6098.38</v>
      </c>
      <c r="G711" s="13" t="s">
        <v>6</v>
      </c>
      <c r="H711" s="13" t="s">
        <v>6</v>
      </c>
      <c r="I711" s="13" t="s">
        <v>8</v>
      </c>
      <c r="J711" s="12" t="str">
        <f t="shared" si="55"/>
        <v>Jun</v>
      </c>
      <c r="K711" s="13">
        <f t="shared" si="59"/>
        <v>1970</v>
      </c>
      <c r="L711" s="13" t="str">
        <f t="shared" si="56"/>
        <v>R1013</v>
      </c>
      <c r="M711" s="13" t="str">
        <f t="shared" si="57"/>
        <v>9-Jun-1970</v>
      </c>
      <c r="N711" s="16">
        <v>45085</v>
      </c>
      <c r="O711" s="18">
        <f t="shared" si="58"/>
        <v>52</v>
      </c>
    </row>
    <row r="712" spans="1:15" x14ac:dyDescent="0.25">
      <c r="A712" s="12" t="s">
        <v>740</v>
      </c>
      <c r="B712" s="13">
        <v>1995</v>
      </c>
      <c r="C712" s="13" t="s">
        <v>15</v>
      </c>
      <c r="D712" s="13">
        <v>9</v>
      </c>
      <c r="E712" s="13">
        <v>0</v>
      </c>
      <c r="F712" s="20">
        <v>6111.95</v>
      </c>
      <c r="G712" s="13" t="s">
        <v>6</v>
      </c>
      <c r="H712" s="13" t="s">
        <v>7</v>
      </c>
      <c r="I712" s="13" t="s">
        <v>530</v>
      </c>
      <c r="J712" s="12" t="str">
        <f t="shared" si="55"/>
        <v>Sep</v>
      </c>
      <c r="K712" s="13">
        <f t="shared" si="59"/>
        <v>1995</v>
      </c>
      <c r="L712" s="13" t="str">
        <f t="shared" si="56"/>
        <v>R1026</v>
      </c>
      <c r="M712" s="13" t="str">
        <f t="shared" si="57"/>
        <v>9-Sep-1995</v>
      </c>
      <c r="N712" s="16">
        <v>45085</v>
      </c>
      <c r="O712" s="18">
        <f t="shared" si="58"/>
        <v>27</v>
      </c>
    </row>
    <row r="713" spans="1:15" x14ac:dyDescent="0.25">
      <c r="A713" s="12" t="s">
        <v>741</v>
      </c>
      <c r="B713" s="13">
        <v>1985</v>
      </c>
      <c r="C713" s="13" t="s">
        <v>5</v>
      </c>
      <c r="D713" s="13">
        <v>21</v>
      </c>
      <c r="E713" s="13">
        <v>1</v>
      </c>
      <c r="F713" s="20">
        <v>6112.35</v>
      </c>
      <c r="G713" s="13" t="s">
        <v>6</v>
      </c>
      <c r="H713" s="13" t="s">
        <v>11</v>
      </c>
      <c r="I713" s="13" t="s">
        <v>18</v>
      </c>
      <c r="J713" s="12" t="str">
        <f t="shared" si="55"/>
        <v>Jul</v>
      </c>
      <c r="K713" s="13">
        <f t="shared" si="59"/>
        <v>1985</v>
      </c>
      <c r="L713" s="13" t="str">
        <f t="shared" si="56"/>
        <v>R1012</v>
      </c>
      <c r="M713" s="13" t="str">
        <f t="shared" si="57"/>
        <v>21-Jul-1985</v>
      </c>
      <c r="N713" s="16">
        <v>45085</v>
      </c>
      <c r="O713" s="18">
        <f t="shared" si="58"/>
        <v>37</v>
      </c>
    </row>
    <row r="714" spans="1:15" x14ac:dyDescent="0.25">
      <c r="A714" s="12" t="s">
        <v>742</v>
      </c>
      <c r="B714" s="13">
        <v>1991</v>
      </c>
      <c r="C714" s="13" t="s">
        <v>5</v>
      </c>
      <c r="D714" s="13">
        <v>25</v>
      </c>
      <c r="E714" s="13">
        <v>3</v>
      </c>
      <c r="F714" s="20">
        <v>6113.23</v>
      </c>
      <c r="G714" s="13" t="s">
        <v>6</v>
      </c>
      <c r="H714" s="13" t="s">
        <v>6</v>
      </c>
      <c r="I714" s="13" t="s">
        <v>242</v>
      </c>
      <c r="J714" s="12" t="str">
        <f t="shared" si="55"/>
        <v>Jul</v>
      </c>
      <c r="K714" s="13">
        <f t="shared" si="59"/>
        <v>1991</v>
      </c>
      <c r="L714" s="13" t="str">
        <f t="shared" si="56"/>
        <v>R1024</v>
      </c>
      <c r="M714" s="13" t="str">
        <f t="shared" si="57"/>
        <v>25-Jul-1991</v>
      </c>
      <c r="N714" s="16">
        <v>45085</v>
      </c>
      <c r="O714" s="18">
        <f t="shared" si="58"/>
        <v>31</v>
      </c>
    </row>
    <row r="715" spans="1:15" x14ac:dyDescent="0.25">
      <c r="A715" s="12" t="s">
        <v>743</v>
      </c>
      <c r="B715" s="13">
        <v>1983</v>
      </c>
      <c r="C715" s="13" t="s">
        <v>30</v>
      </c>
      <c r="D715" s="13">
        <v>11</v>
      </c>
      <c r="E715" s="13">
        <v>1</v>
      </c>
      <c r="F715" s="20">
        <v>6117.49</v>
      </c>
      <c r="G715" s="13" t="s">
        <v>6</v>
      </c>
      <c r="H715" s="13" t="s">
        <v>7</v>
      </c>
      <c r="I715" s="13" t="s">
        <v>18</v>
      </c>
      <c r="J715" s="12" t="str">
        <f t="shared" si="55"/>
        <v>Aug</v>
      </c>
      <c r="K715" s="13">
        <f t="shared" si="59"/>
        <v>1983</v>
      </c>
      <c r="L715" s="13" t="str">
        <f t="shared" si="56"/>
        <v>R1012</v>
      </c>
      <c r="M715" s="13" t="str">
        <f t="shared" si="57"/>
        <v>11-Aug-1983</v>
      </c>
      <c r="N715" s="16">
        <v>45085</v>
      </c>
      <c r="O715" s="18">
        <f t="shared" si="58"/>
        <v>39</v>
      </c>
    </row>
    <row r="716" spans="1:15" x14ac:dyDescent="0.25">
      <c r="A716" s="12" t="s">
        <v>744</v>
      </c>
      <c r="B716" s="13">
        <v>1983</v>
      </c>
      <c r="C716" s="13" t="s">
        <v>10</v>
      </c>
      <c r="D716" s="13">
        <v>16</v>
      </c>
      <c r="E716" s="13">
        <v>1</v>
      </c>
      <c r="F716" s="20">
        <v>6123.57</v>
      </c>
      <c r="G716" s="13" t="s">
        <v>7</v>
      </c>
      <c r="H716" s="13" t="s">
        <v>6</v>
      </c>
      <c r="I716" s="13" t="s">
        <v>18</v>
      </c>
      <c r="J716" s="12" t="str">
        <f t="shared" si="55"/>
        <v>Nov</v>
      </c>
      <c r="K716" s="13">
        <f t="shared" si="59"/>
        <v>1983</v>
      </c>
      <c r="L716" s="13" t="str">
        <f t="shared" si="56"/>
        <v>R1012</v>
      </c>
      <c r="M716" s="13" t="str">
        <f t="shared" si="57"/>
        <v>16-Nov-1983</v>
      </c>
      <c r="N716" s="16">
        <v>45085</v>
      </c>
      <c r="O716" s="18">
        <f t="shared" si="58"/>
        <v>39</v>
      </c>
    </row>
    <row r="717" spans="1:15" x14ac:dyDescent="0.25">
      <c r="A717" s="12" t="s">
        <v>745</v>
      </c>
      <c r="B717" s="13">
        <v>1990</v>
      </c>
      <c r="C717" s="13" t="s">
        <v>30</v>
      </c>
      <c r="D717" s="13">
        <v>18</v>
      </c>
      <c r="E717" s="13">
        <v>3</v>
      </c>
      <c r="F717" s="20">
        <v>6128.8</v>
      </c>
      <c r="G717" s="13" t="s">
        <v>6</v>
      </c>
      <c r="H717" s="13" t="s">
        <v>7</v>
      </c>
      <c r="I717" s="13" t="s">
        <v>18</v>
      </c>
      <c r="J717" s="12" t="str">
        <f t="shared" si="55"/>
        <v>Aug</v>
      </c>
      <c r="K717" s="13">
        <f t="shared" si="59"/>
        <v>1990</v>
      </c>
      <c r="L717" s="13" t="str">
        <f t="shared" si="56"/>
        <v>R1012</v>
      </c>
      <c r="M717" s="13" t="str">
        <f t="shared" si="57"/>
        <v>18-Aug-1990</v>
      </c>
      <c r="N717" s="16">
        <v>45085</v>
      </c>
      <c r="O717" s="18">
        <f t="shared" si="58"/>
        <v>32</v>
      </c>
    </row>
    <row r="718" spans="1:15" x14ac:dyDescent="0.25">
      <c r="A718" s="12" t="s">
        <v>746</v>
      </c>
      <c r="B718" s="13">
        <v>1969</v>
      </c>
      <c r="C718" s="13" t="s">
        <v>10</v>
      </c>
      <c r="D718" s="13">
        <v>9</v>
      </c>
      <c r="E718" s="13">
        <v>0</v>
      </c>
      <c r="F718" s="20">
        <v>6138.5</v>
      </c>
      <c r="G718" s="13" t="s">
        <v>6</v>
      </c>
      <c r="H718" s="13" t="s">
        <v>6</v>
      </c>
      <c r="I718" s="13" t="s">
        <v>37</v>
      </c>
      <c r="J718" s="12" t="str">
        <f t="shared" si="55"/>
        <v>Nov</v>
      </c>
      <c r="K718" s="13">
        <f t="shared" si="59"/>
        <v>1969</v>
      </c>
      <c r="L718" s="13" t="str">
        <f t="shared" si="56"/>
        <v>R1011</v>
      </c>
      <c r="M718" s="13" t="str">
        <f t="shared" si="57"/>
        <v>9-Nov-1969</v>
      </c>
      <c r="N718" s="16">
        <v>45085</v>
      </c>
      <c r="O718" s="18">
        <f t="shared" si="58"/>
        <v>53</v>
      </c>
    </row>
    <row r="719" spans="1:15" x14ac:dyDescent="0.25">
      <c r="A719" s="12" t="s">
        <v>747</v>
      </c>
      <c r="B719" s="13">
        <v>1978</v>
      </c>
      <c r="C719" s="13" t="s">
        <v>15</v>
      </c>
      <c r="D719" s="13">
        <v>5</v>
      </c>
      <c r="E719" s="13">
        <v>2</v>
      </c>
      <c r="F719" s="20">
        <v>6138.58</v>
      </c>
      <c r="G719" s="13" t="s">
        <v>6</v>
      </c>
      <c r="H719" s="13" t="s">
        <v>11</v>
      </c>
      <c r="I719" s="13" t="s">
        <v>8</v>
      </c>
      <c r="J719" s="12" t="str">
        <f t="shared" si="55"/>
        <v>Sep</v>
      </c>
      <c r="K719" s="13">
        <f t="shared" si="59"/>
        <v>1978</v>
      </c>
      <c r="L719" s="13" t="str">
        <f t="shared" si="56"/>
        <v>R1013</v>
      </c>
      <c r="M719" s="13" t="str">
        <f t="shared" si="57"/>
        <v>5-Sep-1978</v>
      </c>
      <c r="N719" s="16">
        <v>45085</v>
      </c>
      <c r="O719" s="18">
        <f t="shared" si="58"/>
        <v>44</v>
      </c>
    </row>
    <row r="720" spans="1:15" x14ac:dyDescent="0.25">
      <c r="A720" s="12" t="s">
        <v>748</v>
      </c>
      <c r="B720" s="13">
        <v>1976</v>
      </c>
      <c r="C720" s="13" t="s">
        <v>25</v>
      </c>
      <c r="D720" s="13">
        <v>12</v>
      </c>
      <c r="E720" s="13">
        <v>2</v>
      </c>
      <c r="F720" s="20">
        <v>6139.14</v>
      </c>
      <c r="G720" s="13" t="s">
        <v>6</v>
      </c>
      <c r="H720" s="13" t="s">
        <v>7</v>
      </c>
      <c r="I720" s="13" t="s">
        <v>8</v>
      </c>
      <c r="J720" s="12" t="str">
        <f t="shared" si="55"/>
        <v>Dec</v>
      </c>
      <c r="K720" s="13">
        <f t="shared" si="59"/>
        <v>1976</v>
      </c>
      <c r="L720" s="13" t="str">
        <f t="shared" si="56"/>
        <v>R1013</v>
      </c>
      <c r="M720" s="13" t="str">
        <f t="shared" si="57"/>
        <v>12-Dec-1976</v>
      </c>
      <c r="N720" s="16">
        <v>45085</v>
      </c>
      <c r="O720" s="18">
        <f t="shared" si="58"/>
        <v>46</v>
      </c>
    </row>
    <row r="721" spans="1:15" x14ac:dyDescent="0.25">
      <c r="A721" s="12" t="s">
        <v>749</v>
      </c>
      <c r="B721" s="13">
        <v>1970</v>
      </c>
      <c r="C721" s="13" t="s">
        <v>32</v>
      </c>
      <c r="D721" s="13">
        <v>14</v>
      </c>
      <c r="E721" s="13">
        <v>0</v>
      </c>
      <c r="F721" s="20">
        <v>6147.12</v>
      </c>
      <c r="G721" s="13" t="s">
        <v>6</v>
      </c>
      <c r="H721" s="13" t="s">
        <v>7</v>
      </c>
      <c r="I721" s="13" t="s">
        <v>18</v>
      </c>
      <c r="J721" s="12" t="str">
        <f t="shared" si="55"/>
        <v>Oct</v>
      </c>
      <c r="K721" s="13">
        <f t="shared" si="59"/>
        <v>1970</v>
      </c>
      <c r="L721" s="13" t="str">
        <f t="shared" si="56"/>
        <v>R1012</v>
      </c>
      <c r="M721" s="13" t="str">
        <f t="shared" si="57"/>
        <v>14-Oct-1970</v>
      </c>
      <c r="N721" s="16">
        <v>45085</v>
      </c>
      <c r="O721" s="18">
        <f t="shared" si="58"/>
        <v>52</v>
      </c>
    </row>
    <row r="722" spans="1:15" x14ac:dyDescent="0.25">
      <c r="A722" s="12" t="s">
        <v>750</v>
      </c>
      <c r="B722" s="13">
        <v>1973</v>
      </c>
      <c r="C722" s="13" t="s">
        <v>10</v>
      </c>
      <c r="D722" s="13">
        <v>6</v>
      </c>
      <c r="E722" s="13">
        <v>0</v>
      </c>
      <c r="F722" s="20">
        <v>6152.05</v>
      </c>
      <c r="G722" s="13" t="s">
        <v>6</v>
      </c>
      <c r="H722" s="13" t="s">
        <v>7</v>
      </c>
      <c r="I722" s="13" t="s">
        <v>8</v>
      </c>
      <c r="J722" s="12" t="str">
        <f t="shared" si="55"/>
        <v>Nov</v>
      </c>
      <c r="K722" s="13">
        <f t="shared" si="59"/>
        <v>1973</v>
      </c>
      <c r="L722" s="13" t="str">
        <f t="shared" si="56"/>
        <v>R1013</v>
      </c>
      <c r="M722" s="13" t="str">
        <f t="shared" si="57"/>
        <v>6-Nov-1973</v>
      </c>
      <c r="N722" s="16">
        <v>45085</v>
      </c>
      <c r="O722" s="18">
        <f t="shared" si="58"/>
        <v>49</v>
      </c>
    </row>
    <row r="723" spans="1:15" x14ac:dyDescent="0.25">
      <c r="A723" s="12" t="s">
        <v>751</v>
      </c>
      <c r="B723" s="13">
        <v>1985</v>
      </c>
      <c r="C723" s="13" t="s">
        <v>32</v>
      </c>
      <c r="D723" s="13">
        <v>15</v>
      </c>
      <c r="E723" s="13">
        <v>3</v>
      </c>
      <c r="F723" s="20">
        <v>6159.57</v>
      </c>
      <c r="G723" s="13" t="s">
        <v>6</v>
      </c>
      <c r="H723" s="13" t="s">
        <v>11</v>
      </c>
      <c r="I723" s="13" t="s">
        <v>18</v>
      </c>
      <c r="J723" s="12" t="str">
        <f t="shared" si="55"/>
        <v>Oct</v>
      </c>
      <c r="K723" s="13">
        <f t="shared" si="59"/>
        <v>1985</v>
      </c>
      <c r="L723" s="13" t="str">
        <f t="shared" si="56"/>
        <v>R1012</v>
      </c>
      <c r="M723" s="13" t="str">
        <f t="shared" si="57"/>
        <v>15-Oct-1985</v>
      </c>
      <c r="N723" s="16">
        <v>45085</v>
      </c>
      <c r="O723" s="18">
        <f t="shared" si="58"/>
        <v>37</v>
      </c>
    </row>
    <row r="724" spans="1:15" x14ac:dyDescent="0.25">
      <c r="A724" s="12" t="s">
        <v>752</v>
      </c>
      <c r="B724" s="13">
        <v>1984</v>
      </c>
      <c r="C724" s="13" t="s">
        <v>32</v>
      </c>
      <c r="D724" s="13">
        <v>6</v>
      </c>
      <c r="E724" s="13">
        <v>3</v>
      </c>
      <c r="F724" s="20">
        <v>6170.96</v>
      </c>
      <c r="G724" s="13" t="s">
        <v>6</v>
      </c>
      <c r="H724" s="13" t="s">
        <v>11</v>
      </c>
      <c r="I724" s="13" t="s">
        <v>8</v>
      </c>
      <c r="J724" s="12" t="str">
        <f t="shared" si="55"/>
        <v>Oct</v>
      </c>
      <c r="K724" s="13">
        <f t="shared" si="59"/>
        <v>1984</v>
      </c>
      <c r="L724" s="13" t="str">
        <f t="shared" si="56"/>
        <v>R1013</v>
      </c>
      <c r="M724" s="13" t="str">
        <f t="shared" si="57"/>
        <v>6-Oct-1984</v>
      </c>
      <c r="N724" s="16">
        <v>45085</v>
      </c>
      <c r="O724" s="18">
        <f t="shared" si="58"/>
        <v>38</v>
      </c>
    </row>
    <row r="725" spans="1:15" x14ac:dyDescent="0.25">
      <c r="A725" s="12" t="s">
        <v>753</v>
      </c>
      <c r="B725" s="13">
        <v>1985</v>
      </c>
      <c r="C725" s="13" t="s">
        <v>30</v>
      </c>
      <c r="D725" s="13">
        <v>9</v>
      </c>
      <c r="E725" s="13">
        <v>3</v>
      </c>
      <c r="F725" s="20">
        <v>6183.32</v>
      </c>
      <c r="G725" s="13" t="s">
        <v>6</v>
      </c>
      <c r="H725" s="13" t="s">
        <v>6</v>
      </c>
      <c r="I725" s="13" t="s">
        <v>18</v>
      </c>
      <c r="J725" s="12" t="str">
        <f t="shared" si="55"/>
        <v>Aug</v>
      </c>
      <c r="K725" s="13">
        <f t="shared" si="59"/>
        <v>1985</v>
      </c>
      <c r="L725" s="13" t="str">
        <f t="shared" si="56"/>
        <v>R1012</v>
      </c>
      <c r="M725" s="13" t="str">
        <f t="shared" si="57"/>
        <v>9-Aug-1985</v>
      </c>
      <c r="N725" s="16">
        <v>45085</v>
      </c>
      <c r="O725" s="18">
        <f t="shared" si="58"/>
        <v>37</v>
      </c>
    </row>
    <row r="726" spans="1:15" x14ac:dyDescent="0.25">
      <c r="A726" s="12" t="s">
        <v>754</v>
      </c>
      <c r="B726" s="13">
        <v>1970</v>
      </c>
      <c r="C726" s="13" t="s">
        <v>32</v>
      </c>
      <c r="D726" s="13">
        <v>5</v>
      </c>
      <c r="E726" s="13">
        <v>0</v>
      </c>
      <c r="F726" s="20">
        <v>6183.46</v>
      </c>
      <c r="G726" s="13" t="s">
        <v>6</v>
      </c>
      <c r="H726" s="13" t="s">
        <v>6</v>
      </c>
      <c r="I726" s="13" t="s">
        <v>18</v>
      </c>
      <c r="J726" s="12" t="str">
        <f t="shared" si="55"/>
        <v>Oct</v>
      </c>
      <c r="K726" s="13">
        <f t="shared" si="59"/>
        <v>1970</v>
      </c>
      <c r="L726" s="13" t="str">
        <f t="shared" si="56"/>
        <v>R1012</v>
      </c>
      <c r="M726" s="13" t="str">
        <f t="shared" si="57"/>
        <v>5-Oct-1970</v>
      </c>
      <c r="N726" s="16">
        <v>45085</v>
      </c>
      <c r="O726" s="18">
        <f t="shared" si="58"/>
        <v>52</v>
      </c>
    </row>
    <row r="727" spans="1:15" x14ac:dyDescent="0.25">
      <c r="A727" s="12" t="s">
        <v>755</v>
      </c>
      <c r="B727" s="13">
        <v>1988</v>
      </c>
      <c r="C727" s="13" t="s">
        <v>10</v>
      </c>
      <c r="D727" s="13">
        <v>1</v>
      </c>
      <c r="E727" s="13">
        <v>3</v>
      </c>
      <c r="F727" s="20">
        <v>6184.3</v>
      </c>
      <c r="G727" s="13" t="s">
        <v>6</v>
      </c>
      <c r="H727" s="13" t="s">
        <v>7</v>
      </c>
      <c r="I727" s="13" t="s">
        <v>8</v>
      </c>
      <c r="J727" s="12" t="str">
        <f t="shared" si="55"/>
        <v>Nov</v>
      </c>
      <c r="K727" s="13">
        <f t="shared" si="59"/>
        <v>1988</v>
      </c>
      <c r="L727" s="13" t="str">
        <f t="shared" si="56"/>
        <v>R1013</v>
      </c>
      <c r="M727" s="13" t="str">
        <f t="shared" si="57"/>
        <v>1-Nov-1988</v>
      </c>
      <c r="N727" s="16">
        <v>45085</v>
      </c>
      <c r="O727" s="18">
        <f t="shared" si="58"/>
        <v>34</v>
      </c>
    </row>
    <row r="728" spans="1:15" x14ac:dyDescent="0.25">
      <c r="A728" s="12" t="s">
        <v>756</v>
      </c>
      <c r="B728" s="13">
        <v>1981</v>
      </c>
      <c r="C728" s="13" t="s">
        <v>10</v>
      </c>
      <c r="D728" s="13">
        <v>22</v>
      </c>
      <c r="E728" s="13">
        <v>0</v>
      </c>
      <c r="F728" s="20">
        <v>6185.32</v>
      </c>
      <c r="G728" s="13" t="s">
        <v>6</v>
      </c>
      <c r="H728" s="13" t="s">
        <v>11</v>
      </c>
      <c r="I728" s="13" t="s">
        <v>8</v>
      </c>
      <c r="J728" s="12" t="str">
        <f t="shared" si="55"/>
        <v>Nov</v>
      </c>
      <c r="K728" s="13">
        <f t="shared" si="59"/>
        <v>1981</v>
      </c>
      <c r="L728" s="13" t="str">
        <f t="shared" si="56"/>
        <v>R1013</v>
      </c>
      <c r="M728" s="13" t="str">
        <f t="shared" si="57"/>
        <v>22-Nov-1981</v>
      </c>
      <c r="N728" s="16">
        <v>45085</v>
      </c>
      <c r="O728" s="18">
        <f t="shared" si="58"/>
        <v>41</v>
      </c>
    </row>
    <row r="729" spans="1:15" x14ac:dyDescent="0.25">
      <c r="A729" s="12" t="s">
        <v>757</v>
      </c>
      <c r="B729" s="13">
        <v>1981</v>
      </c>
      <c r="C729" s="13" t="s">
        <v>32</v>
      </c>
      <c r="D729" s="13">
        <v>1</v>
      </c>
      <c r="E729" s="13">
        <v>0</v>
      </c>
      <c r="F729" s="20">
        <v>6186.13</v>
      </c>
      <c r="G729" s="13" t="s">
        <v>6</v>
      </c>
      <c r="H729" s="13" t="s">
        <v>7</v>
      </c>
      <c r="I729" s="13" t="s">
        <v>37</v>
      </c>
      <c r="J729" s="12" t="str">
        <f t="shared" si="55"/>
        <v>Oct</v>
      </c>
      <c r="K729" s="13">
        <f t="shared" si="59"/>
        <v>1981</v>
      </c>
      <c r="L729" s="13" t="str">
        <f t="shared" si="56"/>
        <v>R1011</v>
      </c>
      <c r="M729" s="13" t="str">
        <f t="shared" si="57"/>
        <v>1-Oct-1981</v>
      </c>
      <c r="N729" s="16">
        <v>45085</v>
      </c>
      <c r="O729" s="18">
        <f t="shared" si="58"/>
        <v>41</v>
      </c>
    </row>
    <row r="730" spans="1:15" x14ac:dyDescent="0.25">
      <c r="A730" s="12" t="s">
        <v>758</v>
      </c>
      <c r="B730" s="13">
        <v>1988</v>
      </c>
      <c r="C730" s="13" t="s">
        <v>32</v>
      </c>
      <c r="D730" s="13">
        <v>23</v>
      </c>
      <c r="E730" s="13">
        <v>3</v>
      </c>
      <c r="F730" s="20">
        <v>6196.45</v>
      </c>
      <c r="G730" s="13" t="s">
        <v>6</v>
      </c>
      <c r="H730" s="13" t="s">
        <v>11</v>
      </c>
      <c r="I730" s="13" t="s">
        <v>37</v>
      </c>
      <c r="J730" s="12" t="str">
        <f t="shared" si="55"/>
        <v>Oct</v>
      </c>
      <c r="K730" s="13">
        <f t="shared" si="59"/>
        <v>1988</v>
      </c>
      <c r="L730" s="13" t="str">
        <f t="shared" si="56"/>
        <v>R1011</v>
      </c>
      <c r="M730" s="13" t="str">
        <f t="shared" si="57"/>
        <v>23-Oct-1988</v>
      </c>
      <c r="N730" s="16">
        <v>45085</v>
      </c>
      <c r="O730" s="18">
        <f t="shared" si="58"/>
        <v>34</v>
      </c>
    </row>
    <row r="731" spans="1:15" x14ac:dyDescent="0.25">
      <c r="A731" s="12" t="s">
        <v>759</v>
      </c>
      <c r="B731" s="13">
        <v>1985</v>
      </c>
      <c r="C731" s="13" t="s">
        <v>5</v>
      </c>
      <c r="D731" s="13">
        <v>22</v>
      </c>
      <c r="E731" s="13">
        <v>2</v>
      </c>
      <c r="F731" s="20">
        <v>6198.75</v>
      </c>
      <c r="G731" s="13" t="s">
        <v>6</v>
      </c>
      <c r="H731" s="13" t="s">
        <v>11</v>
      </c>
      <c r="I731" s="13" t="s">
        <v>18</v>
      </c>
      <c r="J731" s="12" t="str">
        <f t="shared" si="55"/>
        <v>Jul</v>
      </c>
      <c r="K731" s="13">
        <f t="shared" si="59"/>
        <v>1985</v>
      </c>
      <c r="L731" s="13" t="str">
        <f t="shared" si="56"/>
        <v>R1012</v>
      </c>
      <c r="M731" s="13" t="str">
        <f t="shared" si="57"/>
        <v>22-Jul-1985</v>
      </c>
      <c r="N731" s="16">
        <v>45085</v>
      </c>
      <c r="O731" s="18">
        <f t="shared" si="58"/>
        <v>37</v>
      </c>
    </row>
    <row r="732" spans="1:15" x14ac:dyDescent="0.25">
      <c r="A732" s="12" t="s">
        <v>760</v>
      </c>
      <c r="B732" s="13">
        <v>1985</v>
      </c>
      <c r="C732" s="13" t="s">
        <v>15</v>
      </c>
      <c r="D732" s="13">
        <v>22</v>
      </c>
      <c r="E732" s="13">
        <v>2</v>
      </c>
      <c r="F732" s="20">
        <v>6203.9</v>
      </c>
      <c r="G732" s="13" t="s">
        <v>6</v>
      </c>
      <c r="H732" s="13" t="s">
        <v>6</v>
      </c>
      <c r="I732" s="13" t="s">
        <v>18</v>
      </c>
      <c r="J732" s="12" t="str">
        <f t="shared" si="55"/>
        <v>Sep</v>
      </c>
      <c r="K732" s="13">
        <f t="shared" si="59"/>
        <v>1985</v>
      </c>
      <c r="L732" s="13" t="str">
        <f t="shared" si="56"/>
        <v>R1012</v>
      </c>
      <c r="M732" s="13" t="str">
        <f t="shared" si="57"/>
        <v>22-Sep-1985</v>
      </c>
      <c r="N732" s="16">
        <v>45085</v>
      </c>
      <c r="O732" s="18">
        <f t="shared" si="58"/>
        <v>37</v>
      </c>
    </row>
    <row r="733" spans="1:15" x14ac:dyDescent="0.25">
      <c r="A733" s="12" t="s">
        <v>761</v>
      </c>
      <c r="B733" s="13">
        <v>1999</v>
      </c>
      <c r="C733" s="13" t="s">
        <v>15</v>
      </c>
      <c r="D733" s="13">
        <v>10</v>
      </c>
      <c r="E733" s="13">
        <v>0</v>
      </c>
      <c r="F733" s="20">
        <v>6207.26</v>
      </c>
      <c r="G733" s="13" t="s">
        <v>6</v>
      </c>
      <c r="H733" s="13" t="s">
        <v>6</v>
      </c>
      <c r="I733" s="13" t="s">
        <v>530</v>
      </c>
      <c r="J733" s="12" t="str">
        <f t="shared" si="55"/>
        <v>Sep</v>
      </c>
      <c r="K733" s="13">
        <f t="shared" si="59"/>
        <v>1999</v>
      </c>
      <c r="L733" s="13" t="str">
        <f t="shared" si="56"/>
        <v>R1026</v>
      </c>
      <c r="M733" s="13" t="str">
        <f t="shared" si="57"/>
        <v>10-Sep-1999</v>
      </c>
      <c r="N733" s="16">
        <v>45085</v>
      </c>
      <c r="O733" s="18">
        <f t="shared" si="58"/>
        <v>23</v>
      </c>
    </row>
    <row r="734" spans="1:15" x14ac:dyDescent="0.25">
      <c r="A734" s="12" t="s">
        <v>762</v>
      </c>
      <c r="B734" s="13">
        <v>1992</v>
      </c>
      <c r="C734" s="13" t="s">
        <v>30</v>
      </c>
      <c r="D734" s="13">
        <v>12</v>
      </c>
      <c r="E734" s="13">
        <v>0</v>
      </c>
      <c r="F734" s="20">
        <v>6208.5</v>
      </c>
      <c r="G734" s="13" t="s">
        <v>6</v>
      </c>
      <c r="H734" s="13" t="s">
        <v>11</v>
      </c>
      <c r="I734" s="13" t="s">
        <v>295</v>
      </c>
      <c r="J734" s="12" t="str">
        <f t="shared" si="55"/>
        <v>Aug</v>
      </c>
      <c r="K734" s="13">
        <f t="shared" si="59"/>
        <v>1992</v>
      </c>
      <c r="L734" s="13" t="str">
        <f t="shared" si="56"/>
        <v>R1021</v>
      </c>
      <c r="M734" s="13" t="str">
        <f t="shared" si="57"/>
        <v>12-Aug-1992</v>
      </c>
      <c r="N734" s="16">
        <v>45085</v>
      </c>
      <c r="O734" s="18">
        <f t="shared" si="58"/>
        <v>30</v>
      </c>
    </row>
    <row r="735" spans="1:15" x14ac:dyDescent="0.25">
      <c r="A735" s="12" t="s">
        <v>763</v>
      </c>
      <c r="B735" s="13">
        <v>1972</v>
      </c>
      <c r="C735" s="13" t="s">
        <v>13</v>
      </c>
      <c r="D735" s="13">
        <v>29</v>
      </c>
      <c r="E735" s="13">
        <v>0</v>
      </c>
      <c r="F735" s="20">
        <v>6219.93</v>
      </c>
      <c r="G735" s="13" t="s">
        <v>6</v>
      </c>
      <c r="H735" s="13" t="s">
        <v>6</v>
      </c>
      <c r="I735" s="13" t="s">
        <v>8</v>
      </c>
      <c r="J735" s="12" t="str">
        <f t="shared" si="55"/>
        <v>Jun</v>
      </c>
      <c r="K735" s="13">
        <f t="shared" si="59"/>
        <v>1972</v>
      </c>
      <c r="L735" s="13" t="str">
        <f t="shared" si="56"/>
        <v>R1013</v>
      </c>
      <c r="M735" s="13" t="str">
        <f t="shared" si="57"/>
        <v>29-Jun-1972</v>
      </c>
      <c r="N735" s="16">
        <v>45085</v>
      </c>
      <c r="O735" s="18">
        <f t="shared" si="58"/>
        <v>50</v>
      </c>
    </row>
    <row r="736" spans="1:15" x14ac:dyDescent="0.25">
      <c r="A736" s="12" t="s">
        <v>764</v>
      </c>
      <c r="B736" s="13">
        <v>1978</v>
      </c>
      <c r="C736" s="13" t="s">
        <v>15</v>
      </c>
      <c r="D736" s="13">
        <v>19</v>
      </c>
      <c r="E736" s="13">
        <v>2</v>
      </c>
      <c r="F736" s="20">
        <v>6236.95</v>
      </c>
      <c r="G736" s="13" t="s">
        <v>6</v>
      </c>
      <c r="H736" s="13" t="s">
        <v>6</v>
      </c>
      <c r="I736" s="13" t="s">
        <v>8</v>
      </c>
      <c r="J736" s="12" t="str">
        <f t="shared" si="55"/>
        <v>Sep</v>
      </c>
      <c r="K736" s="13">
        <f t="shared" si="59"/>
        <v>1978</v>
      </c>
      <c r="L736" s="13" t="str">
        <f t="shared" si="56"/>
        <v>R1013</v>
      </c>
      <c r="M736" s="13" t="str">
        <f t="shared" si="57"/>
        <v>19-Sep-1978</v>
      </c>
      <c r="N736" s="16">
        <v>45085</v>
      </c>
      <c r="O736" s="18">
        <f t="shared" si="58"/>
        <v>44</v>
      </c>
    </row>
    <row r="737" spans="1:15" x14ac:dyDescent="0.25">
      <c r="A737" s="12" t="s">
        <v>765</v>
      </c>
      <c r="B737" s="13">
        <v>1983</v>
      </c>
      <c r="C737" s="13" t="s">
        <v>30</v>
      </c>
      <c r="D737" s="13">
        <v>11</v>
      </c>
      <c r="E737" s="13">
        <v>1</v>
      </c>
      <c r="F737" s="20">
        <v>6238.3</v>
      </c>
      <c r="G737" s="13" t="s">
        <v>6</v>
      </c>
      <c r="H737" s="13" t="s">
        <v>11</v>
      </c>
      <c r="I737" s="13" t="s">
        <v>37</v>
      </c>
      <c r="J737" s="12" t="str">
        <f t="shared" si="55"/>
        <v>Aug</v>
      </c>
      <c r="K737" s="13">
        <f t="shared" si="59"/>
        <v>1983</v>
      </c>
      <c r="L737" s="13" t="str">
        <f t="shared" si="56"/>
        <v>R1011</v>
      </c>
      <c r="M737" s="13" t="str">
        <f t="shared" si="57"/>
        <v>11-Aug-1983</v>
      </c>
      <c r="N737" s="16">
        <v>45085</v>
      </c>
      <c r="O737" s="18">
        <f t="shared" si="58"/>
        <v>39</v>
      </c>
    </row>
    <row r="738" spans="1:15" x14ac:dyDescent="0.25">
      <c r="A738" s="12" t="s">
        <v>766</v>
      </c>
      <c r="B738" s="13">
        <v>1979</v>
      </c>
      <c r="C738" s="13" t="s">
        <v>32</v>
      </c>
      <c r="D738" s="13">
        <v>10</v>
      </c>
      <c r="E738" s="13">
        <v>0</v>
      </c>
      <c r="F738" s="20">
        <v>6250.44</v>
      </c>
      <c r="G738" s="13" t="s">
        <v>6</v>
      </c>
      <c r="H738" s="13" t="s">
        <v>11</v>
      </c>
      <c r="I738" s="13" t="s">
        <v>37</v>
      </c>
      <c r="J738" s="12" t="str">
        <f t="shared" si="55"/>
        <v>Oct</v>
      </c>
      <c r="K738" s="13">
        <f t="shared" si="59"/>
        <v>1979</v>
      </c>
      <c r="L738" s="13" t="str">
        <f t="shared" si="56"/>
        <v>R1011</v>
      </c>
      <c r="M738" s="13" t="str">
        <f t="shared" si="57"/>
        <v>10-Oct-1979</v>
      </c>
      <c r="N738" s="16">
        <v>45085</v>
      </c>
      <c r="O738" s="18">
        <f t="shared" si="58"/>
        <v>43</v>
      </c>
    </row>
    <row r="739" spans="1:15" x14ac:dyDescent="0.25">
      <c r="A739" s="12" t="s">
        <v>767</v>
      </c>
      <c r="B739" s="13">
        <v>1972</v>
      </c>
      <c r="C739" s="13" t="s">
        <v>10</v>
      </c>
      <c r="D739" s="13">
        <v>11</v>
      </c>
      <c r="E739" s="13">
        <v>0</v>
      </c>
      <c r="F739" s="20">
        <v>6253.85</v>
      </c>
      <c r="G739" s="13" t="s">
        <v>6</v>
      </c>
      <c r="H739" s="13" t="s">
        <v>6</v>
      </c>
      <c r="I739" s="13" t="s">
        <v>8</v>
      </c>
      <c r="J739" s="12" t="str">
        <f t="shared" si="55"/>
        <v>Nov</v>
      </c>
      <c r="K739" s="13">
        <f t="shared" si="59"/>
        <v>1972</v>
      </c>
      <c r="L739" s="13" t="str">
        <f t="shared" si="56"/>
        <v>R1013</v>
      </c>
      <c r="M739" s="13" t="str">
        <f t="shared" si="57"/>
        <v>11-Nov-1972</v>
      </c>
      <c r="N739" s="16">
        <v>45085</v>
      </c>
      <c r="O739" s="18">
        <f t="shared" si="58"/>
        <v>50</v>
      </c>
    </row>
    <row r="740" spans="1:15" x14ac:dyDescent="0.25">
      <c r="A740" s="12" t="s">
        <v>768</v>
      </c>
      <c r="B740" s="13">
        <v>1972</v>
      </c>
      <c r="C740" s="13" t="s">
        <v>15</v>
      </c>
      <c r="D740" s="13">
        <v>8</v>
      </c>
      <c r="E740" s="13">
        <v>0</v>
      </c>
      <c r="F740" s="20">
        <v>6254.13</v>
      </c>
      <c r="G740" s="13" t="s">
        <v>6</v>
      </c>
      <c r="H740" s="13" t="s">
        <v>6</v>
      </c>
      <c r="I740" s="13" t="s">
        <v>18</v>
      </c>
      <c r="J740" s="12" t="str">
        <f t="shared" si="55"/>
        <v>Sep</v>
      </c>
      <c r="K740" s="13">
        <f t="shared" si="59"/>
        <v>1972</v>
      </c>
      <c r="L740" s="13" t="str">
        <f t="shared" si="56"/>
        <v>R1012</v>
      </c>
      <c r="M740" s="13" t="str">
        <f t="shared" si="57"/>
        <v>8-Sep-1972</v>
      </c>
      <c r="N740" s="16">
        <v>45085</v>
      </c>
      <c r="O740" s="18">
        <f t="shared" si="58"/>
        <v>50</v>
      </c>
    </row>
    <row r="741" spans="1:15" x14ac:dyDescent="0.25">
      <c r="A741" s="12" t="s">
        <v>769</v>
      </c>
      <c r="B741" s="13">
        <v>1970</v>
      </c>
      <c r="C741" s="13" t="s">
        <v>32</v>
      </c>
      <c r="D741" s="13">
        <v>11</v>
      </c>
      <c r="E741" s="13">
        <v>0</v>
      </c>
      <c r="F741" s="20">
        <v>6255.38</v>
      </c>
      <c r="G741" s="13" t="s">
        <v>6</v>
      </c>
      <c r="H741" s="13" t="s">
        <v>6</v>
      </c>
      <c r="I741" s="13" t="s">
        <v>8</v>
      </c>
      <c r="J741" s="12" t="str">
        <f t="shared" si="55"/>
        <v>Oct</v>
      </c>
      <c r="K741" s="13">
        <f t="shared" si="59"/>
        <v>1970</v>
      </c>
      <c r="L741" s="13" t="str">
        <f t="shared" si="56"/>
        <v>R1013</v>
      </c>
      <c r="M741" s="13" t="str">
        <f t="shared" si="57"/>
        <v>11-Oct-1970</v>
      </c>
      <c r="N741" s="16">
        <v>45085</v>
      </c>
      <c r="O741" s="18">
        <f t="shared" si="58"/>
        <v>52</v>
      </c>
    </row>
    <row r="742" spans="1:15" x14ac:dyDescent="0.25">
      <c r="A742" s="12" t="s">
        <v>770</v>
      </c>
      <c r="B742" s="13">
        <v>1995</v>
      </c>
      <c r="C742" s="13" t="s">
        <v>32</v>
      </c>
      <c r="D742" s="13">
        <v>17</v>
      </c>
      <c r="E742" s="13">
        <v>0</v>
      </c>
      <c r="F742" s="20">
        <v>6261.2</v>
      </c>
      <c r="G742" s="13" t="s">
        <v>6</v>
      </c>
      <c r="H742" s="13" t="s">
        <v>11</v>
      </c>
      <c r="I742" s="13" t="s">
        <v>530</v>
      </c>
      <c r="J742" s="12" t="str">
        <f t="shared" si="55"/>
        <v>Oct</v>
      </c>
      <c r="K742" s="13">
        <f t="shared" si="59"/>
        <v>1995</v>
      </c>
      <c r="L742" s="13" t="str">
        <f t="shared" si="56"/>
        <v>R1026</v>
      </c>
      <c r="M742" s="13" t="str">
        <f t="shared" si="57"/>
        <v>17-Oct-1995</v>
      </c>
      <c r="N742" s="16">
        <v>45085</v>
      </c>
      <c r="O742" s="18">
        <f t="shared" si="58"/>
        <v>27</v>
      </c>
    </row>
    <row r="743" spans="1:15" x14ac:dyDescent="0.25">
      <c r="A743" s="12" t="s">
        <v>771</v>
      </c>
      <c r="B743" s="13">
        <v>1984</v>
      </c>
      <c r="C743" s="13" t="s">
        <v>15</v>
      </c>
      <c r="D743" s="13">
        <v>25</v>
      </c>
      <c r="E743" s="13">
        <v>3</v>
      </c>
      <c r="F743" s="20">
        <v>6269.33</v>
      </c>
      <c r="G743" s="13" t="s">
        <v>6</v>
      </c>
      <c r="H743" s="13" t="s">
        <v>11</v>
      </c>
      <c r="I743" s="13" t="s">
        <v>8</v>
      </c>
      <c r="J743" s="12" t="str">
        <f t="shared" si="55"/>
        <v>Sep</v>
      </c>
      <c r="K743" s="13">
        <f t="shared" si="59"/>
        <v>1984</v>
      </c>
      <c r="L743" s="13" t="str">
        <f t="shared" si="56"/>
        <v>R1013</v>
      </c>
      <c r="M743" s="13" t="str">
        <f t="shared" si="57"/>
        <v>25-Sep-1984</v>
      </c>
      <c r="N743" s="16">
        <v>45085</v>
      </c>
      <c r="O743" s="18">
        <f t="shared" si="58"/>
        <v>38</v>
      </c>
    </row>
    <row r="744" spans="1:15" x14ac:dyDescent="0.25">
      <c r="A744" s="12" t="s">
        <v>772</v>
      </c>
      <c r="B744" s="13">
        <v>1981</v>
      </c>
      <c r="C744" s="13" t="s">
        <v>13</v>
      </c>
      <c r="D744" s="13">
        <v>30</v>
      </c>
      <c r="E744" s="13">
        <v>1</v>
      </c>
      <c r="F744" s="20">
        <v>6272.48</v>
      </c>
      <c r="G744" s="13" t="s">
        <v>11</v>
      </c>
      <c r="H744" s="13" t="s">
        <v>7</v>
      </c>
      <c r="I744" s="13" t="s">
        <v>8</v>
      </c>
      <c r="J744" s="12" t="str">
        <f t="shared" si="55"/>
        <v>Jun</v>
      </c>
      <c r="K744" s="13">
        <f t="shared" si="59"/>
        <v>1981</v>
      </c>
      <c r="L744" s="13" t="str">
        <f t="shared" si="56"/>
        <v>R1013</v>
      </c>
      <c r="M744" s="13" t="str">
        <f t="shared" si="57"/>
        <v>30-Jun-1981</v>
      </c>
      <c r="N744" s="16">
        <v>45085</v>
      </c>
      <c r="O744" s="18">
        <f t="shared" si="58"/>
        <v>41</v>
      </c>
    </row>
    <row r="745" spans="1:15" x14ac:dyDescent="0.25">
      <c r="A745" s="12" t="s">
        <v>773</v>
      </c>
      <c r="B745" s="13">
        <v>1993</v>
      </c>
      <c r="C745" s="13" t="s">
        <v>32</v>
      </c>
      <c r="D745" s="13">
        <v>16</v>
      </c>
      <c r="E745" s="13">
        <v>0</v>
      </c>
      <c r="F745" s="20">
        <v>6276.3</v>
      </c>
      <c r="G745" s="13" t="s">
        <v>6</v>
      </c>
      <c r="H745" s="13" t="s">
        <v>11</v>
      </c>
      <c r="I745" s="13" t="s">
        <v>195</v>
      </c>
      <c r="J745" s="12" t="str">
        <f t="shared" si="55"/>
        <v>Oct</v>
      </c>
      <c r="K745" s="13">
        <f t="shared" si="59"/>
        <v>1993</v>
      </c>
      <c r="L745" s="13" t="str">
        <f t="shared" si="56"/>
        <v>R1025</v>
      </c>
      <c r="M745" s="13" t="str">
        <f t="shared" si="57"/>
        <v>16-Oct-1993</v>
      </c>
      <c r="N745" s="16">
        <v>45085</v>
      </c>
      <c r="O745" s="18">
        <f t="shared" si="58"/>
        <v>29</v>
      </c>
    </row>
    <row r="746" spans="1:15" x14ac:dyDescent="0.25">
      <c r="A746" s="12" t="s">
        <v>774</v>
      </c>
      <c r="B746" s="13">
        <v>1981</v>
      </c>
      <c r="C746" s="13" t="s">
        <v>10</v>
      </c>
      <c r="D746" s="13">
        <v>24</v>
      </c>
      <c r="E746" s="13">
        <v>1</v>
      </c>
      <c r="F746" s="20">
        <v>6282.24</v>
      </c>
      <c r="G746" s="13" t="s">
        <v>6</v>
      </c>
      <c r="H746" s="13" t="s">
        <v>11</v>
      </c>
      <c r="I746" s="13" t="s">
        <v>37</v>
      </c>
      <c r="J746" s="12" t="str">
        <f t="shared" si="55"/>
        <v>Nov</v>
      </c>
      <c r="K746" s="13">
        <f t="shared" si="59"/>
        <v>1981</v>
      </c>
      <c r="L746" s="13" t="str">
        <f t="shared" si="56"/>
        <v>R1011</v>
      </c>
      <c r="M746" s="13" t="str">
        <f t="shared" si="57"/>
        <v>24-Nov-1981</v>
      </c>
      <c r="N746" s="16">
        <v>45085</v>
      </c>
      <c r="O746" s="18">
        <f t="shared" si="58"/>
        <v>41</v>
      </c>
    </row>
    <row r="747" spans="1:15" x14ac:dyDescent="0.25">
      <c r="A747" s="12" t="s">
        <v>775</v>
      </c>
      <c r="B747" s="13">
        <v>1981</v>
      </c>
      <c r="C747" s="13" t="s">
        <v>30</v>
      </c>
      <c r="D747" s="13">
        <v>26</v>
      </c>
      <c r="E747" s="13">
        <v>1</v>
      </c>
      <c r="F747" s="20">
        <v>6289.75</v>
      </c>
      <c r="G747" s="13" t="s">
        <v>6</v>
      </c>
      <c r="H747" s="13" t="s">
        <v>7</v>
      </c>
      <c r="I747" s="13" t="s">
        <v>8</v>
      </c>
      <c r="J747" s="12" t="str">
        <f t="shared" si="55"/>
        <v>Aug</v>
      </c>
      <c r="K747" s="13">
        <f t="shared" si="59"/>
        <v>1981</v>
      </c>
      <c r="L747" s="13" t="str">
        <f t="shared" si="56"/>
        <v>R1013</v>
      </c>
      <c r="M747" s="13" t="str">
        <f t="shared" si="57"/>
        <v>26-Aug-1981</v>
      </c>
      <c r="N747" s="16">
        <v>45085</v>
      </c>
      <c r="O747" s="18">
        <f t="shared" si="58"/>
        <v>41</v>
      </c>
    </row>
    <row r="748" spans="1:15" x14ac:dyDescent="0.25">
      <c r="A748" s="12" t="s">
        <v>776</v>
      </c>
      <c r="B748" s="13">
        <v>1996</v>
      </c>
      <c r="C748" s="13" t="s">
        <v>5</v>
      </c>
      <c r="D748" s="13">
        <v>4</v>
      </c>
      <c r="E748" s="13">
        <v>0</v>
      </c>
      <c r="F748" s="20">
        <v>6293.63</v>
      </c>
      <c r="G748" s="13" t="s">
        <v>6</v>
      </c>
      <c r="H748" s="13" t="s">
        <v>7</v>
      </c>
      <c r="I748" s="13" t="s">
        <v>295</v>
      </c>
      <c r="J748" s="12" t="str">
        <f t="shared" si="55"/>
        <v>Jul</v>
      </c>
      <c r="K748" s="13">
        <f t="shared" si="59"/>
        <v>1996</v>
      </c>
      <c r="L748" s="13" t="str">
        <f t="shared" si="56"/>
        <v>R1021</v>
      </c>
      <c r="M748" s="13" t="str">
        <f t="shared" si="57"/>
        <v>4-Jul-1996</v>
      </c>
      <c r="N748" s="16">
        <v>45085</v>
      </c>
      <c r="O748" s="18">
        <f t="shared" si="58"/>
        <v>26</v>
      </c>
    </row>
    <row r="749" spans="1:15" x14ac:dyDescent="0.25">
      <c r="A749" s="12" t="s">
        <v>777</v>
      </c>
      <c r="B749" s="13">
        <v>1974</v>
      </c>
      <c r="C749" s="13" t="s">
        <v>15</v>
      </c>
      <c r="D749" s="13">
        <v>17</v>
      </c>
      <c r="E749" s="13">
        <v>0</v>
      </c>
      <c r="F749" s="20">
        <v>6302.23</v>
      </c>
      <c r="G749" s="13" t="s">
        <v>6</v>
      </c>
      <c r="H749" s="13" t="s">
        <v>11</v>
      </c>
      <c r="I749" s="13" t="s">
        <v>8</v>
      </c>
      <c r="J749" s="12" t="str">
        <f t="shared" si="55"/>
        <v>Sep</v>
      </c>
      <c r="K749" s="13">
        <f t="shared" si="59"/>
        <v>1974</v>
      </c>
      <c r="L749" s="13" t="str">
        <f t="shared" si="56"/>
        <v>R1013</v>
      </c>
      <c r="M749" s="13" t="str">
        <f t="shared" si="57"/>
        <v>17-Sep-1974</v>
      </c>
      <c r="N749" s="16">
        <v>45085</v>
      </c>
      <c r="O749" s="18">
        <f t="shared" si="58"/>
        <v>48</v>
      </c>
    </row>
    <row r="750" spans="1:15" x14ac:dyDescent="0.25">
      <c r="A750" s="12" t="s">
        <v>778</v>
      </c>
      <c r="B750" s="13">
        <v>1969</v>
      </c>
      <c r="C750" s="13" t="s">
        <v>15</v>
      </c>
      <c r="D750" s="13">
        <v>4</v>
      </c>
      <c r="E750" s="13">
        <v>0</v>
      </c>
      <c r="F750" s="20">
        <v>6305.61</v>
      </c>
      <c r="G750" s="13" t="s">
        <v>6</v>
      </c>
      <c r="H750" s="13" t="s">
        <v>6</v>
      </c>
      <c r="I750" s="13" t="s">
        <v>18</v>
      </c>
      <c r="J750" s="12" t="str">
        <f t="shared" si="55"/>
        <v>Sep</v>
      </c>
      <c r="K750" s="13">
        <f t="shared" si="59"/>
        <v>1969</v>
      </c>
      <c r="L750" s="13" t="str">
        <f t="shared" si="56"/>
        <v>R1012</v>
      </c>
      <c r="M750" s="13" t="str">
        <f t="shared" si="57"/>
        <v>4-Sep-1969</v>
      </c>
      <c r="N750" s="16">
        <v>45085</v>
      </c>
      <c r="O750" s="18">
        <f t="shared" si="58"/>
        <v>53</v>
      </c>
    </row>
    <row r="751" spans="1:15" x14ac:dyDescent="0.25">
      <c r="A751" s="12" t="s">
        <v>779</v>
      </c>
      <c r="B751" s="13">
        <v>2004</v>
      </c>
      <c r="C751" s="13" t="s">
        <v>5</v>
      </c>
      <c r="D751" s="13">
        <v>27</v>
      </c>
      <c r="E751" s="13">
        <v>0</v>
      </c>
      <c r="F751" s="20">
        <v>6311.11</v>
      </c>
      <c r="G751" s="13" t="s">
        <v>6</v>
      </c>
      <c r="H751" s="13" t="s">
        <v>6</v>
      </c>
      <c r="I751" s="13" t="s">
        <v>37</v>
      </c>
      <c r="J751" s="12" t="str">
        <f t="shared" si="55"/>
        <v>Jul</v>
      </c>
      <c r="K751" s="13">
        <f t="shared" si="59"/>
        <v>2004</v>
      </c>
      <c r="L751" s="13" t="str">
        <f t="shared" si="56"/>
        <v>R1011</v>
      </c>
      <c r="M751" s="13" t="str">
        <f t="shared" si="57"/>
        <v>27-Jul-2004</v>
      </c>
      <c r="N751" s="16">
        <v>45085</v>
      </c>
      <c r="O751" s="18">
        <f t="shared" si="58"/>
        <v>18</v>
      </c>
    </row>
    <row r="752" spans="1:15" x14ac:dyDescent="0.25">
      <c r="A752" s="12" t="s">
        <v>780</v>
      </c>
      <c r="B752" s="13">
        <v>1985</v>
      </c>
      <c r="C752" s="13" t="s">
        <v>10</v>
      </c>
      <c r="D752" s="13">
        <v>19</v>
      </c>
      <c r="E752" s="13">
        <v>2</v>
      </c>
      <c r="F752" s="20">
        <v>6311.95</v>
      </c>
      <c r="G752" s="13" t="s">
        <v>6</v>
      </c>
      <c r="H752" s="13" t="s">
        <v>11</v>
      </c>
      <c r="I752" s="13" t="s">
        <v>37</v>
      </c>
      <c r="J752" s="12" t="str">
        <f t="shared" si="55"/>
        <v>Nov</v>
      </c>
      <c r="K752" s="13">
        <f t="shared" si="59"/>
        <v>1985</v>
      </c>
      <c r="L752" s="13" t="str">
        <f t="shared" si="56"/>
        <v>R1011</v>
      </c>
      <c r="M752" s="13" t="str">
        <f t="shared" si="57"/>
        <v>19-Nov-1985</v>
      </c>
      <c r="N752" s="16">
        <v>45085</v>
      </c>
      <c r="O752" s="18">
        <f t="shared" si="58"/>
        <v>37</v>
      </c>
    </row>
    <row r="753" spans="1:15" x14ac:dyDescent="0.25">
      <c r="A753" s="12" t="s">
        <v>781</v>
      </c>
      <c r="B753" s="13">
        <v>1985</v>
      </c>
      <c r="C753" s="13" t="s">
        <v>25</v>
      </c>
      <c r="D753" s="13">
        <v>15</v>
      </c>
      <c r="E753" s="13">
        <v>2</v>
      </c>
      <c r="F753" s="20">
        <v>6313.76</v>
      </c>
      <c r="G753" s="13" t="s">
        <v>6</v>
      </c>
      <c r="H753" s="13" t="s">
        <v>11</v>
      </c>
      <c r="I753" s="13" t="s">
        <v>8</v>
      </c>
      <c r="J753" s="12" t="str">
        <f t="shared" si="55"/>
        <v>Dec</v>
      </c>
      <c r="K753" s="13">
        <f t="shared" si="59"/>
        <v>1985</v>
      </c>
      <c r="L753" s="13" t="str">
        <f t="shared" si="56"/>
        <v>R1013</v>
      </c>
      <c r="M753" s="13" t="str">
        <f t="shared" si="57"/>
        <v>15-Dec-1985</v>
      </c>
      <c r="N753" s="16">
        <v>45085</v>
      </c>
      <c r="O753" s="18">
        <f t="shared" si="58"/>
        <v>37</v>
      </c>
    </row>
    <row r="754" spans="1:15" x14ac:dyDescent="0.25">
      <c r="A754" s="12" t="s">
        <v>782</v>
      </c>
      <c r="B754" s="13">
        <v>1990</v>
      </c>
      <c r="C754" s="13" t="s">
        <v>30</v>
      </c>
      <c r="D754" s="13">
        <v>13</v>
      </c>
      <c r="E754" s="13">
        <v>3</v>
      </c>
      <c r="F754" s="20">
        <v>6334.34</v>
      </c>
      <c r="G754" s="13" t="s">
        <v>6</v>
      </c>
      <c r="H754" s="13" t="s">
        <v>6</v>
      </c>
      <c r="I754" s="13" t="s">
        <v>242</v>
      </c>
      <c r="J754" s="12" t="str">
        <f t="shared" si="55"/>
        <v>Aug</v>
      </c>
      <c r="K754" s="13">
        <f t="shared" si="59"/>
        <v>1990</v>
      </c>
      <c r="L754" s="13" t="str">
        <f t="shared" si="56"/>
        <v>R1024</v>
      </c>
      <c r="M754" s="13" t="str">
        <f t="shared" si="57"/>
        <v>13-Aug-1990</v>
      </c>
      <c r="N754" s="16">
        <v>45085</v>
      </c>
      <c r="O754" s="18">
        <f t="shared" si="58"/>
        <v>32</v>
      </c>
    </row>
    <row r="755" spans="1:15" x14ac:dyDescent="0.25">
      <c r="A755" s="12" t="s">
        <v>783</v>
      </c>
      <c r="B755" s="13">
        <v>1986</v>
      </c>
      <c r="C755" s="13" t="s">
        <v>15</v>
      </c>
      <c r="D755" s="13">
        <v>25</v>
      </c>
      <c r="E755" s="13">
        <v>3</v>
      </c>
      <c r="F755" s="20">
        <v>6335.64</v>
      </c>
      <c r="G755" s="13" t="s">
        <v>6</v>
      </c>
      <c r="H755" s="13" t="s">
        <v>6</v>
      </c>
      <c r="I755" s="13" t="s">
        <v>8</v>
      </c>
      <c r="J755" s="12" t="str">
        <f t="shared" si="55"/>
        <v>Sep</v>
      </c>
      <c r="K755" s="13">
        <f t="shared" si="59"/>
        <v>1986</v>
      </c>
      <c r="L755" s="13" t="str">
        <f t="shared" si="56"/>
        <v>R1013</v>
      </c>
      <c r="M755" s="13" t="str">
        <f t="shared" si="57"/>
        <v>25-Sep-1986</v>
      </c>
      <c r="N755" s="16">
        <v>45085</v>
      </c>
      <c r="O755" s="18">
        <f t="shared" si="58"/>
        <v>36</v>
      </c>
    </row>
    <row r="756" spans="1:15" x14ac:dyDescent="0.25">
      <c r="A756" s="12" t="s">
        <v>784</v>
      </c>
      <c r="B756" s="13">
        <v>1983</v>
      </c>
      <c r="C756" s="13" t="s">
        <v>32</v>
      </c>
      <c r="D756" s="13">
        <v>21</v>
      </c>
      <c r="E756" s="13">
        <v>2</v>
      </c>
      <c r="F756" s="20">
        <v>6338.08</v>
      </c>
      <c r="G756" s="13" t="s">
        <v>6</v>
      </c>
      <c r="H756" s="13" t="s">
        <v>11</v>
      </c>
      <c r="I756" s="13" t="s">
        <v>8</v>
      </c>
      <c r="J756" s="12" t="str">
        <f t="shared" si="55"/>
        <v>Oct</v>
      </c>
      <c r="K756" s="13">
        <f t="shared" si="59"/>
        <v>1983</v>
      </c>
      <c r="L756" s="13" t="str">
        <f t="shared" si="56"/>
        <v>R1013</v>
      </c>
      <c r="M756" s="13" t="str">
        <f t="shared" si="57"/>
        <v>21-Oct-1983</v>
      </c>
      <c r="N756" s="16">
        <v>45085</v>
      </c>
      <c r="O756" s="18">
        <f t="shared" si="58"/>
        <v>39</v>
      </c>
    </row>
    <row r="757" spans="1:15" x14ac:dyDescent="0.25">
      <c r="A757" s="12" t="s">
        <v>785</v>
      </c>
      <c r="B757" s="13">
        <v>1983</v>
      </c>
      <c r="C757" s="13" t="s">
        <v>30</v>
      </c>
      <c r="D757" s="13">
        <v>19</v>
      </c>
      <c r="E757" s="13">
        <v>2</v>
      </c>
      <c r="F757" s="20">
        <v>6356.27</v>
      </c>
      <c r="G757" s="13" t="s">
        <v>7</v>
      </c>
      <c r="H757" s="13" t="s">
        <v>6</v>
      </c>
      <c r="I757" s="13" t="s">
        <v>8</v>
      </c>
      <c r="J757" s="12" t="str">
        <f t="shared" si="55"/>
        <v>Aug</v>
      </c>
      <c r="K757" s="13">
        <f t="shared" si="59"/>
        <v>1983</v>
      </c>
      <c r="L757" s="13" t="str">
        <f t="shared" si="56"/>
        <v>R1013</v>
      </c>
      <c r="M757" s="13" t="str">
        <f t="shared" si="57"/>
        <v>19-Aug-1983</v>
      </c>
      <c r="N757" s="16">
        <v>45085</v>
      </c>
      <c r="O757" s="18">
        <f t="shared" si="58"/>
        <v>39</v>
      </c>
    </row>
    <row r="758" spans="1:15" x14ac:dyDescent="0.25">
      <c r="A758" s="12" t="s">
        <v>786</v>
      </c>
      <c r="B758" s="13">
        <v>1980</v>
      </c>
      <c r="C758" s="13" t="s">
        <v>32</v>
      </c>
      <c r="D758" s="13">
        <v>30</v>
      </c>
      <c r="E758" s="13">
        <v>0</v>
      </c>
      <c r="F758" s="20">
        <v>6358.78</v>
      </c>
      <c r="G758" s="13" t="s">
        <v>6</v>
      </c>
      <c r="H758" s="13" t="s">
        <v>11</v>
      </c>
      <c r="I758" s="13" t="s">
        <v>18</v>
      </c>
      <c r="J758" s="12" t="str">
        <f t="shared" si="55"/>
        <v>Oct</v>
      </c>
      <c r="K758" s="13">
        <f t="shared" si="59"/>
        <v>1980</v>
      </c>
      <c r="L758" s="13" t="str">
        <f t="shared" si="56"/>
        <v>R1012</v>
      </c>
      <c r="M758" s="13" t="str">
        <f t="shared" si="57"/>
        <v>30-Oct-1980</v>
      </c>
      <c r="N758" s="16">
        <v>45085</v>
      </c>
      <c r="O758" s="18">
        <f t="shared" si="58"/>
        <v>42</v>
      </c>
    </row>
    <row r="759" spans="1:15" x14ac:dyDescent="0.25">
      <c r="A759" s="12" t="s">
        <v>787</v>
      </c>
      <c r="B759" s="13">
        <v>1989</v>
      </c>
      <c r="C759" s="13" t="s">
        <v>13</v>
      </c>
      <c r="D759" s="13">
        <v>24</v>
      </c>
      <c r="E759" s="13">
        <v>3</v>
      </c>
      <c r="F759" s="20">
        <v>6360.99</v>
      </c>
      <c r="G759" s="13" t="s">
        <v>6</v>
      </c>
      <c r="H759" s="13" t="s">
        <v>6</v>
      </c>
      <c r="I759" s="13" t="s">
        <v>18</v>
      </c>
      <c r="J759" s="12" t="str">
        <f t="shared" si="55"/>
        <v>Jun</v>
      </c>
      <c r="K759" s="13">
        <f t="shared" si="59"/>
        <v>1989</v>
      </c>
      <c r="L759" s="13" t="str">
        <f t="shared" si="56"/>
        <v>R1012</v>
      </c>
      <c r="M759" s="13" t="str">
        <f t="shared" si="57"/>
        <v>24-Jun-1989</v>
      </c>
      <c r="N759" s="16">
        <v>45085</v>
      </c>
      <c r="O759" s="18">
        <f t="shared" si="58"/>
        <v>33</v>
      </c>
    </row>
    <row r="760" spans="1:15" x14ac:dyDescent="0.25">
      <c r="A760" s="12" t="s">
        <v>788</v>
      </c>
      <c r="B760" s="13">
        <v>1996</v>
      </c>
      <c r="C760" s="13" t="s">
        <v>5</v>
      </c>
      <c r="D760" s="13">
        <v>7</v>
      </c>
      <c r="E760" s="13">
        <v>0</v>
      </c>
      <c r="F760" s="20">
        <v>6361.47</v>
      </c>
      <c r="G760" s="13" t="s">
        <v>6</v>
      </c>
      <c r="H760" s="13" t="s">
        <v>7</v>
      </c>
      <c r="I760" s="13" t="s">
        <v>295</v>
      </c>
      <c r="J760" s="12" t="str">
        <f t="shared" si="55"/>
        <v>Jul</v>
      </c>
      <c r="K760" s="13">
        <f t="shared" si="59"/>
        <v>1996</v>
      </c>
      <c r="L760" s="13" t="str">
        <f t="shared" si="56"/>
        <v>R1021</v>
      </c>
      <c r="M760" s="13" t="str">
        <f t="shared" si="57"/>
        <v>7-Jul-1996</v>
      </c>
      <c r="N760" s="16">
        <v>45085</v>
      </c>
      <c r="O760" s="18">
        <f t="shared" si="58"/>
        <v>26</v>
      </c>
    </row>
    <row r="761" spans="1:15" x14ac:dyDescent="0.25">
      <c r="A761" s="12" t="s">
        <v>789</v>
      </c>
      <c r="B761" s="13">
        <v>1970</v>
      </c>
      <c r="C761" s="13" t="s">
        <v>10</v>
      </c>
      <c r="D761" s="13">
        <v>9</v>
      </c>
      <c r="E761" s="13">
        <v>0</v>
      </c>
      <c r="F761" s="20">
        <v>6367.31</v>
      </c>
      <c r="G761" s="13" t="s">
        <v>6</v>
      </c>
      <c r="H761" s="13" t="s">
        <v>11</v>
      </c>
      <c r="I761" s="13" t="s">
        <v>8</v>
      </c>
      <c r="J761" s="12" t="str">
        <f t="shared" si="55"/>
        <v>Nov</v>
      </c>
      <c r="K761" s="13">
        <f t="shared" si="59"/>
        <v>1970</v>
      </c>
      <c r="L761" s="13" t="str">
        <f t="shared" si="56"/>
        <v>R1013</v>
      </c>
      <c r="M761" s="13" t="str">
        <f t="shared" si="57"/>
        <v>9-Nov-1970</v>
      </c>
      <c r="N761" s="16">
        <v>45085</v>
      </c>
      <c r="O761" s="18">
        <f t="shared" si="58"/>
        <v>52</v>
      </c>
    </row>
    <row r="762" spans="1:15" x14ac:dyDescent="0.25">
      <c r="A762" s="12" t="s">
        <v>790</v>
      </c>
      <c r="B762" s="13">
        <v>1984</v>
      </c>
      <c r="C762" s="13" t="s">
        <v>30</v>
      </c>
      <c r="D762" s="13">
        <v>13</v>
      </c>
      <c r="E762" s="13">
        <v>1</v>
      </c>
      <c r="F762" s="20">
        <v>6373.56</v>
      </c>
      <c r="G762" s="13" t="s">
        <v>6</v>
      </c>
      <c r="H762" s="13" t="s">
        <v>11</v>
      </c>
      <c r="I762" s="13" t="s">
        <v>18</v>
      </c>
      <c r="J762" s="12" t="str">
        <f t="shared" si="55"/>
        <v>Aug</v>
      </c>
      <c r="K762" s="13">
        <f t="shared" si="59"/>
        <v>1984</v>
      </c>
      <c r="L762" s="13" t="str">
        <f t="shared" si="56"/>
        <v>R1012</v>
      </c>
      <c r="M762" s="13" t="str">
        <f t="shared" si="57"/>
        <v>13-Aug-1984</v>
      </c>
      <c r="N762" s="16">
        <v>45085</v>
      </c>
      <c r="O762" s="18">
        <f t="shared" si="58"/>
        <v>38</v>
      </c>
    </row>
    <row r="763" spans="1:15" x14ac:dyDescent="0.25">
      <c r="A763" s="12" t="s">
        <v>791</v>
      </c>
      <c r="B763" s="13">
        <v>1976</v>
      </c>
      <c r="C763" s="13" t="s">
        <v>10</v>
      </c>
      <c r="D763" s="13">
        <v>18</v>
      </c>
      <c r="E763" s="13">
        <v>2</v>
      </c>
      <c r="F763" s="20">
        <v>6374.16</v>
      </c>
      <c r="G763" s="13" t="s">
        <v>6</v>
      </c>
      <c r="H763" s="13" t="s">
        <v>6</v>
      </c>
      <c r="I763" s="13" t="s">
        <v>8</v>
      </c>
      <c r="J763" s="12" t="str">
        <f t="shared" si="55"/>
        <v>Nov</v>
      </c>
      <c r="K763" s="13">
        <f t="shared" si="59"/>
        <v>1976</v>
      </c>
      <c r="L763" s="13" t="str">
        <f t="shared" si="56"/>
        <v>R1013</v>
      </c>
      <c r="M763" s="13" t="str">
        <f t="shared" si="57"/>
        <v>18-Nov-1976</v>
      </c>
      <c r="N763" s="16">
        <v>45085</v>
      </c>
      <c r="O763" s="18">
        <f t="shared" si="58"/>
        <v>46</v>
      </c>
    </row>
    <row r="764" spans="1:15" x14ac:dyDescent="0.25">
      <c r="A764" s="12" t="s">
        <v>792</v>
      </c>
      <c r="B764" s="13">
        <v>1982</v>
      </c>
      <c r="C764" s="13" t="s">
        <v>30</v>
      </c>
      <c r="D764" s="13">
        <v>6</v>
      </c>
      <c r="E764" s="13">
        <v>1</v>
      </c>
      <c r="F764" s="20">
        <v>6389.38</v>
      </c>
      <c r="G764" s="13" t="s">
        <v>11</v>
      </c>
      <c r="H764" s="13" t="s">
        <v>6</v>
      </c>
      <c r="I764" s="13" t="s">
        <v>18</v>
      </c>
      <c r="J764" s="12" t="str">
        <f t="shared" si="55"/>
        <v>Aug</v>
      </c>
      <c r="K764" s="13">
        <f t="shared" si="59"/>
        <v>1982</v>
      </c>
      <c r="L764" s="13" t="str">
        <f t="shared" si="56"/>
        <v>R1012</v>
      </c>
      <c r="M764" s="13" t="str">
        <f t="shared" si="57"/>
        <v>6-Aug-1982</v>
      </c>
      <c r="N764" s="16">
        <v>45085</v>
      </c>
      <c r="O764" s="18">
        <f t="shared" si="58"/>
        <v>40</v>
      </c>
    </row>
    <row r="765" spans="1:15" x14ac:dyDescent="0.25">
      <c r="A765" s="12" t="s">
        <v>793</v>
      </c>
      <c r="B765" s="13">
        <v>1997</v>
      </c>
      <c r="C765" s="13" t="s">
        <v>30</v>
      </c>
      <c r="D765" s="13">
        <v>16</v>
      </c>
      <c r="E765" s="13">
        <v>0</v>
      </c>
      <c r="F765" s="20">
        <v>6389.53</v>
      </c>
      <c r="G765" s="13" t="s">
        <v>6</v>
      </c>
      <c r="H765" s="13" t="s">
        <v>6</v>
      </c>
      <c r="I765" s="13" t="s">
        <v>295</v>
      </c>
      <c r="J765" s="12" t="str">
        <f t="shared" si="55"/>
        <v>Aug</v>
      </c>
      <c r="K765" s="13">
        <f t="shared" si="59"/>
        <v>1997</v>
      </c>
      <c r="L765" s="13" t="str">
        <f t="shared" si="56"/>
        <v>R1021</v>
      </c>
      <c r="M765" s="13" t="str">
        <f t="shared" si="57"/>
        <v>16-Aug-1997</v>
      </c>
      <c r="N765" s="16">
        <v>45085</v>
      </c>
      <c r="O765" s="18">
        <f t="shared" si="58"/>
        <v>25</v>
      </c>
    </row>
    <row r="766" spans="1:15" x14ac:dyDescent="0.25">
      <c r="A766" s="12" t="s">
        <v>794</v>
      </c>
      <c r="B766" s="13">
        <v>1982</v>
      </c>
      <c r="C766" s="13" t="s">
        <v>32</v>
      </c>
      <c r="D766" s="13">
        <v>28</v>
      </c>
      <c r="E766" s="13">
        <v>1</v>
      </c>
      <c r="F766" s="20">
        <v>6393.6</v>
      </c>
      <c r="G766" s="13" t="s">
        <v>6</v>
      </c>
      <c r="H766" s="13" t="s">
        <v>11</v>
      </c>
      <c r="I766" s="13" t="s">
        <v>18</v>
      </c>
      <c r="J766" s="12" t="str">
        <f t="shared" si="55"/>
        <v>Oct</v>
      </c>
      <c r="K766" s="13">
        <f t="shared" si="59"/>
        <v>1982</v>
      </c>
      <c r="L766" s="13" t="str">
        <f t="shared" si="56"/>
        <v>R1012</v>
      </c>
      <c r="M766" s="13" t="str">
        <f t="shared" si="57"/>
        <v>28-Oct-1982</v>
      </c>
      <c r="N766" s="16">
        <v>45085</v>
      </c>
      <c r="O766" s="18">
        <f t="shared" si="58"/>
        <v>40</v>
      </c>
    </row>
    <row r="767" spans="1:15" x14ac:dyDescent="0.25">
      <c r="A767" s="12" t="s">
        <v>795</v>
      </c>
      <c r="B767" s="13">
        <v>1987</v>
      </c>
      <c r="C767" s="13" t="s">
        <v>15</v>
      </c>
      <c r="D767" s="13">
        <v>9</v>
      </c>
      <c r="E767" s="13">
        <v>2</v>
      </c>
      <c r="F767" s="20">
        <v>6402.29</v>
      </c>
      <c r="G767" s="13" t="s">
        <v>6</v>
      </c>
      <c r="H767" s="13" t="s">
        <v>7</v>
      </c>
      <c r="I767" s="13" t="s">
        <v>242</v>
      </c>
      <c r="J767" s="12" t="str">
        <f t="shared" si="55"/>
        <v>Sep</v>
      </c>
      <c r="K767" s="13">
        <f t="shared" si="59"/>
        <v>1987</v>
      </c>
      <c r="L767" s="13" t="str">
        <f t="shared" si="56"/>
        <v>R1024</v>
      </c>
      <c r="M767" s="13" t="str">
        <f t="shared" si="57"/>
        <v>9-Sep-1987</v>
      </c>
      <c r="N767" s="16">
        <v>45085</v>
      </c>
      <c r="O767" s="18">
        <f t="shared" si="58"/>
        <v>35</v>
      </c>
    </row>
    <row r="768" spans="1:15" x14ac:dyDescent="0.25">
      <c r="A768" s="12" t="s">
        <v>796</v>
      </c>
      <c r="B768" s="13">
        <v>1985</v>
      </c>
      <c r="C768" s="13" t="s">
        <v>25</v>
      </c>
      <c r="D768" s="13">
        <v>10</v>
      </c>
      <c r="E768" s="13">
        <v>2</v>
      </c>
      <c r="F768" s="20">
        <v>6406.41</v>
      </c>
      <c r="G768" s="13" t="s">
        <v>11</v>
      </c>
      <c r="H768" s="13" t="s">
        <v>7</v>
      </c>
      <c r="I768" s="13" t="s">
        <v>271</v>
      </c>
      <c r="J768" s="12" t="str">
        <f t="shared" si="55"/>
        <v>Dec</v>
      </c>
      <c r="K768" s="13">
        <f t="shared" si="59"/>
        <v>1985</v>
      </c>
      <c r="L768" s="13" t="str">
        <f t="shared" si="56"/>
        <v>R1014</v>
      </c>
      <c r="M768" s="13" t="str">
        <f t="shared" si="57"/>
        <v>10-Dec-1985</v>
      </c>
      <c r="N768" s="16">
        <v>45085</v>
      </c>
      <c r="O768" s="18">
        <f t="shared" si="58"/>
        <v>37</v>
      </c>
    </row>
    <row r="769" spans="1:15" x14ac:dyDescent="0.25">
      <c r="A769" s="12" t="s">
        <v>797</v>
      </c>
      <c r="B769" s="13">
        <v>1970</v>
      </c>
      <c r="C769" s="13" t="s">
        <v>30</v>
      </c>
      <c r="D769" s="13">
        <v>20</v>
      </c>
      <c r="E769" s="13">
        <v>0</v>
      </c>
      <c r="F769" s="20">
        <v>6407.05</v>
      </c>
      <c r="G769" s="13" t="s">
        <v>6</v>
      </c>
      <c r="H769" s="13" t="s">
        <v>11</v>
      </c>
      <c r="I769" s="13" t="s">
        <v>8</v>
      </c>
      <c r="J769" s="12" t="str">
        <f t="shared" si="55"/>
        <v>Aug</v>
      </c>
      <c r="K769" s="13">
        <f t="shared" si="59"/>
        <v>1970</v>
      </c>
      <c r="L769" s="13" t="str">
        <f t="shared" si="56"/>
        <v>R1013</v>
      </c>
      <c r="M769" s="13" t="str">
        <f t="shared" si="57"/>
        <v>20-Aug-1970</v>
      </c>
      <c r="N769" s="16">
        <v>45085</v>
      </c>
      <c r="O769" s="18">
        <f t="shared" si="58"/>
        <v>52</v>
      </c>
    </row>
    <row r="770" spans="1:15" x14ac:dyDescent="0.25">
      <c r="A770" s="12" t="s">
        <v>798</v>
      </c>
      <c r="B770" s="13">
        <v>1971</v>
      </c>
      <c r="C770" s="13" t="s">
        <v>30</v>
      </c>
      <c r="D770" s="13">
        <v>22</v>
      </c>
      <c r="E770" s="13">
        <v>0</v>
      </c>
      <c r="F770" s="20">
        <v>6412.34</v>
      </c>
      <c r="G770" s="13" t="s">
        <v>6</v>
      </c>
      <c r="H770" s="13" t="s">
        <v>7</v>
      </c>
      <c r="I770" s="13" t="s">
        <v>8</v>
      </c>
      <c r="J770" s="12" t="str">
        <f t="shared" ref="J770:J833" si="60">IF($C770="?","Sep",$C770)</f>
        <v>Aug</v>
      </c>
      <c r="K770" s="13">
        <f t="shared" si="59"/>
        <v>1971</v>
      </c>
      <c r="L770" s="13" t="str">
        <f t="shared" ref="L770:L833" si="61">IF(I770="?","Unknown",I770)</f>
        <v>R1013</v>
      </c>
      <c r="M770" s="13" t="str">
        <f t="shared" ref="M770:M833" si="62">CONCATENATE(D770,"-",J770,"-",K770)</f>
        <v>22-Aug-1971</v>
      </c>
      <c r="N770" s="16">
        <v>45085</v>
      </c>
      <c r="O770" s="18">
        <f t="shared" ref="O770:O833" si="63">DATEDIF(M770,N770,"Y")</f>
        <v>51</v>
      </c>
    </row>
    <row r="771" spans="1:15" x14ac:dyDescent="0.25">
      <c r="A771" s="12" t="s">
        <v>799</v>
      </c>
      <c r="B771" s="13">
        <v>1987</v>
      </c>
      <c r="C771" s="13" t="s">
        <v>15</v>
      </c>
      <c r="D771" s="13">
        <v>4</v>
      </c>
      <c r="E771" s="13">
        <v>3</v>
      </c>
      <c r="F771" s="20">
        <v>6414.18</v>
      </c>
      <c r="G771" s="13" t="s">
        <v>6</v>
      </c>
      <c r="H771" s="13" t="s">
        <v>6</v>
      </c>
      <c r="I771" s="13" t="s">
        <v>37</v>
      </c>
      <c r="J771" s="12" t="str">
        <f t="shared" si="60"/>
        <v>Sep</v>
      </c>
      <c r="K771" s="13">
        <f t="shared" ref="K771:K834" si="64">IF(B771="?",ROUND(AVERAGE($B$2:$B$2339),0),B771)</f>
        <v>1987</v>
      </c>
      <c r="L771" s="13" t="str">
        <f t="shared" si="61"/>
        <v>R1011</v>
      </c>
      <c r="M771" s="13" t="str">
        <f t="shared" si="62"/>
        <v>4-Sep-1987</v>
      </c>
      <c r="N771" s="16">
        <v>45085</v>
      </c>
      <c r="O771" s="18">
        <f t="shared" si="63"/>
        <v>35</v>
      </c>
    </row>
    <row r="772" spans="1:15" x14ac:dyDescent="0.25">
      <c r="A772" s="12" t="s">
        <v>800</v>
      </c>
      <c r="B772" s="13">
        <v>1976</v>
      </c>
      <c r="C772" s="13" t="s">
        <v>25</v>
      </c>
      <c r="D772" s="13">
        <v>30</v>
      </c>
      <c r="E772" s="13">
        <v>2</v>
      </c>
      <c r="F772" s="20">
        <v>6417.28</v>
      </c>
      <c r="G772" s="13" t="s">
        <v>6</v>
      </c>
      <c r="H772" s="13" t="s">
        <v>7</v>
      </c>
      <c r="I772" s="13" t="s">
        <v>8</v>
      </c>
      <c r="J772" s="12" t="str">
        <f t="shared" si="60"/>
        <v>Dec</v>
      </c>
      <c r="K772" s="13">
        <f t="shared" si="64"/>
        <v>1976</v>
      </c>
      <c r="L772" s="13" t="str">
        <f t="shared" si="61"/>
        <v>R1013</v>
      </c>
      <c r="M772" s="13" t="str">
        <f t="shared" si="62"/>
        <v>30-Dec-1976</v>
      </c>
      <c r="N772" s="16">
        <v>45085</v>
      </c>
      <c r="O772" s="18">
        <f t="shared" si="63"/>
        <v>46</v>
      </c>
    </row>
    <row r="773" spans="1:15" x14ac:dyDescent="0.25">
      <c r="A773" s="12" t="s">
        <v>801</v>
      </c>
      <c r="B773" s="13">
        <v>1975</v>
      </c>
      <c r="C773" s="13" t="s">
        <v>30</v>
      </c>
      <c r="D773" s="13">
        <v>5</v>
      </c>
      <c r="E773" s="13">
        <v>1</v>
      </c>
      <c r="F773" s="20">
        <v>6423.48</v>
      </c>
      <c r="G773" s="13" t="s">
        <v>6</v>
      </c>
      <c r="H773" s="13" t="s">
        <v>7</v>
      </c>
      <c r="I773" s="13" t="s">
        <v>8</v>
      </c>
      <c r="J773" s="12" t="str">
        <f t="shared" si="60"/>
        <v>Aug</v>
      </c>
      <c r="K773" s="13">
        <f t="shared" si="64"/>
        <v>1975</v>
      </c>
      <c r="L773" s="13" t="str">
        <f t="shared" si="61"/>
        <v>R1013</v>
      </c>
      <c r="M773" s="13" t="str">
        <f t="shared" si="62"/>
        <v>5-Aug-1975</v>
      </c>
      <c r="N773" s="16">
        <v>45085</v>
      </c>
      <c r="O773" s="18">
        <f t="shared" si="63"/>
        <v>47</v>
      </c>
    </row>
    <row r="774" spans="1:15" x14ac:dyDescent="0.25">
      <c r="A774" s="12" t="s">
        <v>802</v>
      </c>
      <c r="B774" s="13">
        <v>1985</v>
      </c>
      <c r="C774" s="13" t="s">
        <v>5</v>
      </c>
      <c r="D774" s="13">
        <v>22</v>
      </c>
      <c r="E774" s="13">
        <v>3</v>
      </c>
      <c r="F774" s="20">
        <v>6435.62</v>
      </c>
      <c r="G774" s="13" t="s">
        <v>7</v>
      </c>
      <c r="H774" s="13" t="s">
        <v>6</v>
      </c>
      <c r="I774" s="13" t="s">
        <v>8</v>
      </c>
      <c r="J774" s="12" t="str">
        <f t="shared" si="60"/>
        <v>Jul</v>
      </c>
      <c r="K774" s="13">
        <f t="shared" si="64"/>
        <v>1985</v>
      </c>
      <c r="L774" s="13" t="str">
        <f t="shared" si="61"/>
        <v>R1013</v>
      </c>
      <c r="M774" s="13" t="str">
        <f t="shared" si="62"/>
        <v>22-Jul-1985</v>
      </c>
      <c r="N774" s="16">
        <v>45085</v>
      </c>
      <c r="O774" s="18">
        <f t="shared" si="63"/>
        <v>37</v>
      </c>
    </row>
    <row r="775" spans="1:15" x14ac:dyDescent="0.25">
      <c r="A775" s="12" t="s">
        <v>803</v>
      </c>
      <c r="B775" s="13">
        <v>1984</v>
      </c>
      <c r="C775" s="13" t="s">
        <v>30</v>
      </c>
      <c r="D775" s="13">
        <v>26</v>
      </c>
      <c r="E775" s="13">
        <v>2</v>
      </c>
      <c r="F775" s="20">
        <v>6455.86</v>
      </c>
      <c r="G775" s="13" t="s">
        <v>7</v>
      </c>
      <c r="H775" s="13" t="s">
        <v>7</v>
      </c>
      <c r="I775" s="13" t="s">
        <v>18</v>
      </c>
      <c r="J775" s="12" t="str">
        <f t="shared" si="60"/>
        <v>Aug</v>
      </c>
      <c r="K775" s="13">
        <f t="shared" si="64"/>
        <v>1984</v>
      </c>
      <c r="L775" s="13" t="str">
        <f t="shared" si="61"/>
        <v>R1012</v>
      </c>
      <c r="M775" s="13" t="str">
        <f t="shared" si="62"/>
        <v>26-Aug-1984</v>
      </c>
      <c r="N775" s="16">
        <v>45085</v>
      </c>
      <c r="O775" s="18">
        <f t="shared" si="63"/>
        <v>38</v>
      </c>
    </row>
    <row r="776" spans="1:15" x14ac:dyDescent="0.25">
      <c r="A776" s="12" t="s">
        <v>804</v>
      </c>
      <c r="B776" s="13">
        <v>1984</v>
      </c>
      <c r="C776" s="13" t="s">
        <v>10</v>
      </c>
      <c r="D776" s="13">
        <v>1</v>
      </c>
      <c r="E776" s="13">
        <v>2</v>
      </c>
      <c r="F776" s="20">
        <v>6457.84</v>
      </c>
      <c r="G776" s="13" t="s">
        <v>6</v>
      </c>
      <c r="H776" s="13" t="s">
        <v>7</v>
      </c>
      <c r="I776" s="13" t="s">
        <v>18</v>
      </c>
      <c r="J776" s="12" t="str">
        <f t="shared" si="60"/>
        <v>Nov</v>
      </c>
      <c r="K776" s="13">
        <f t="shared" si="64"/>
        <v>1984</v>
      </c>
      <c r="L776" s="13" t="str">
        <f t="shared" si="61"/>
        <v>R1012</v>
      </c>
      <c r="M776" s="13" t="str">
        <f t="shared" si="62"/>
        <v>1-Nov-1984</v>
      </c>
      <c r="N776" s="16">
        <v>45085</v>
      </c>
      <c r="O776" s="18">
        <f t="shared" si="63"/>
        <v>38</v>
      </c>
    </row>
    <row r="777" spans="1:15" x14ac:dyDescent="0.25">
      <c r="A777" s="12" t="s">
        <v>805</v>
      </c>
      <c r="B777" s="13">
        <v>1981</v>
      </c>
      <c r="C777" s="13" t="s">
        <v>5</v>
      </c>
      <c r="D777" s="13">
        <v>27</v>
      </c>
      <c r="E777" s="13">
        <v>1</v>
      </c>
      <c r="F777" s="20">
        <v>6473.15</v>
      </c>
      <c r="G777" s="13" t="s">
        <v>6</v>
      </c>
      <c r="H777" s="13" t="s">
        <v>6</v>
      </c>
      <c r="I777" s="13" t="s">
        <v>8</v>
      </c>
      <c r="J777" s="12" t="str">
        <f t="shared" si="60"/>
        <v>Jul</v>
      </c>
      <c r="K777" s="13">
        <f t="shared" si="64"/>
        <v>1981</v>
      </c>
      <c r="L777" s="13" t="str">
        <f t="shared" si="61"/>
        <v>R1013</v>
      </c>
      <c r="M777" s="13" t="str">
        <f t="shared" si="62"/>
        <v>27-Jul-1981</v>
      </c>
      <c r="N777" s="16">
        <v>45085</v>
      </c>
      <c r="O777" s="18">
        <f t="shared" si="63"/>
        <v>41</v>
      </c>
    </row>
    <row r="778" spans="1:15" x14ac:dyDescent="0.25">
      <c r="A778" s="12" t="s">
        <v>806</v>
      </c>
      <c r="B778" s="13">
        <v>1980</v>
      </c>
      <c r="C778" s="13" t="s">
        <v>13</v>
      </c>
      <c r="D778" s="13">
        <v>8</v>
      </c>
      <c r="E778" s="13">
        <v>0</v>
      </c>
      <c r="F778" s="20">
        <v>6474.01</v>
      </c>
      <c r="G778" s="13" t="s">
        <v>6</v>
      </c>
      <c r="H778" s="13" t="s">
        <v>7</v>
      </c>
      <c r="I778" s="13" t="s">
        <v>37</v>
      </c>
      <c r="J778" s="12" t="str">
        <f t="shared" si="60"/>
        <v>Jun</v>
      </c>
      <c r="K778" s="13">
        <f t="shared" si="64"/>
        <v>1980</v>
      </c>
      <c r="L778" s="13" t="str">
        <f t="shared" si="61"/>
        <v>R1011</v>
      </c>
      <c r="M778" s="13" t="str">
        <f t="shared" si="62"/>
        <v>8-Jun-1980</v>
      </c>
      <c r="N778" s="16">
        <v>45085</v>
      </c>
      <c r="O778" s="18">
        <f t="shared" si="63"/>
        <v>43</v>
      </c>
    </row>
    <row r="779" spans="1:15" x14ac:dyDescent="0.25">
      <c r="A779" s="12" t="s">
        <v>807</v>
      </c>
      <c r="B779" s="13">
        <v>1970</v>
      </c>
      <c r="C779" s="13" t="s">
        <v>25</v>
      </c>
      <c r="D779" s="13">
        <v>1</v>
      </c>
      <c r="E779" s="13">
        <v>0</v>
      </c>
      <c r="F779" s="20">
        <v>6481.67</v>
      </c>
      <c r="G779" s="13" t="s">
        <v>6</v>
      </c>
      <c r="H779" s="13" t="s">
        <v>6</v>
      </c>
      <c r="I779" s="13" t="s">
        <v>8</v>
      </c>
      <c r="J779" s="12" t="str">
        <f t="shared" si="60"/>
        <v>Dec</v>
      </c>
      <c r="K779" s="13">
        <f t="shared" si="64"/>
        <v>1970</v>
      </c>
      <c r="L779" s="13" t="str">
        <f t="shared" si="61"/>
        <v>R1013</v>
      </c>
      <c r="M779" s="13" t="str">
        <f t="shared" si="62"/>
        <v>1-Dec-1970</v>
      </c>
      <c r="N779" s="16">
        <v>45085</v>
      </c>
      <c r="O779" s="18">
        <f t="shared" si="63"/>
        <v>52</v>
      </c>
    </row>
    <row r="780" spans="1:15" x14ac:dyDescent="0.25">
      <c r="A780" s="12" t="s">
        <v>808</v>
      </c>
      <c r="B780" s="13">
        <v>1982</v>
      </c>
      <c r="C780" s="13" t="s">
        <v>32</v>
      </c>
      <c r="D780" s="13">
        <v>9</v>
      </c>
      <c r="E780" s="13">
        <v>1</v>
      </c>
      <c r="F780" s="20">
        <v>6496.89</v>
      </c>
      <c r="G780" s="13" t="s">
        <v>6</v>
      </c>
      <c r="H780" s="13" t="s">
        <v>7</v>
      </c>
      <c r="I780" s="13" t="s">
        <v>37</v>
      </c>
      <c r="J780" s="12" t="str">
        <f t="shared" si="60"/>
        <v>Oct</v>
      </c>
      <c r="K780" s="13">
        <f t="shared" si="64"/>
        <v>1982</v>
      </c>
      <c r="L780" s="13" t="str">
        <f t="shared" si="61"/>
        <v>R1011</v>
      </c>
      <c r="M780" s="13" t="str">
        <f t="shared" si="62"/>
        <v>9-Oct-1982</v>
      </c>
      <c r="N780" s="16">
        <v>45085</v>
      </c>
      <c r="O780" s="18">
        <f t="shared" si="63"/>
        <v>40</v>
      </c>
    </row>
    <row r="781" spans="1:15" x14ac:dyDescent="0.25">
      <c r="A781" s="12" t="s">
        <v>809</v>
      </c>
      <c r="B781" s="13">
        <v>1982</v>
      </c>
      <c r="C781" s="13" t="s">
        <v>30</v>
      </c>
      <c r="D781" s="13">
        <v>28</v>
      </c>
      <c r="E781" s="13">
        <v>1</v>
      </c>
      <c r="F781" s="20">
        <v>6500.24</v>
      </c>
      <c r="G781" s="13" t="s">
        <v>6</v>
      </c>
      <c r="H781" s="13" t="s">
        <v>6</v>
      </c>
      <c r="I781" s="13" t="s">
        <v>8</v>
      </c>
      <c r="J781" s="12" t="str">
        <f t="shared" si="60"/>
        <v>Aug</v>
      </c>
      <c r="K781" s="13">
        <f t="shared" si="64"/>
        <v>1982</v>
      </c>
      <c r="L781" s="13" t="str">
        <f t="shared" si="61"/>
        <v>R1013</v>
      </c>
      <c r="M781" s="13" t="str">
        <f t="shared" si="62"/>
        <v>28-Aug-1982</v>
      </c>
      <c r="N781" s="16">
        <v>45085</v>
      </c>
      <c r="O781" s="18">
        <f t="shared" si="63"/>
        <v>40</v>
      </c>
    </row>
    <row r="782" spans="1:15" x14ac:dyDescent="0.25">
      <c r="A782" s="12" t="s">
        <v>810</v>
      </c>
      <c r="B782" s="13">
        <v>1994</v>
      </c>
      <c r="C782" s="13" t="s">
        <v>5</v>
      </c>
      <c r="D782" s="13">
        <v>7</v>
      </c>
      <c r="E782" s="13">
        <v>0</v>
      </c>
      <c r="F782" s="20">
        <v>6512.24</v>
      </c>
      <c r="G782" s="13" t="s">
        <v>6</v>
      </c>
      <c r="H782" s="13" t="s">
        <v>11</v>
      </c>
      <c r="I782" s="13" t="s">
        <v>295</v>
      </c>
      <c r="J782" s="12" t="str">
        <f t="shared" si="60"/>
        <v>Jul</v>
      </c>
      <c r="K782" s="13">
        <f t="shared" si="64"/>
        <v>1994</v>
      </c>
      <c r="L782" s="13" t="str">
        <f t="shared" si="61"/>
        <v>R1021</v>
      </c>
      <c r="M782" s="13" t="str">
        <f t="shared" si="62"/>
        <v>7-Jul-1994</v>
      </c>
      <c r="N782" s="16">
        <v>45085</v>
      </c>
      <c r="O782" s="18">
        <f t="shared" si="63"/>
        <v>28</v>
      </c>
    </row>
    <row r="783" spans="1:15" x14ac:dyDescent="0.25">
      <c r="A783" s="12" t="s">
        <v>811</v>
      </c>
      <c r="B783" s="13">
        <v>1976</v>
      </c>
      <c r="C783" s="13" t="s">
        <v>32</v>
      </c>
      <c r="D783" s="13">
        <v>23</v>
      </c>
      <c r="E783" s="13">
        <v>2</v>
      </c>
      <c r="F783" s="20">
        <v>6529.21</v>
      </c>
      <c r="G783" s="13" t="s">
        <v>6</v>
      </c>
      <c r="H783" s="13" t="s">
        <v>11</v>
      </c>
      <c r="I783" s="13" t="s">
        <v>8</v>
      </c>
      <c r="J783" s="12" t="str">
        <f t="shared" si="60"/>
        <v>Oct</v>
      </c>
      <c r="K783" s="13">
        <f t="shared" si="64"/>
        <v>1976</v>
      </c>
      <c r="L783" s="13" t="str">
        <f t="shared" si="61"/>
        <v>R1013</v>
      </c>
      <c r="M783" s="13" t="str">
        <f t="shared" si="62"/>
        <v>23-Oct-1976</v>
      </c>
      <c r="N783" s="16">
        <v>45085</v>
      </c>
      <c r="O783" s="18">
        <f t="shared" si="63"/>
        <v>46</v>
      </c>
    </row>
    <row r="784" spans="1:15" x14ac:dyDescent="0.25">
      <c r="A784" s="12" t="s">
        <v>812</v>
      </c>
      <c r="B784" s="13">
        <v>1982</v>
      </c>
      <c r="C784" s="13" t="s">
        <v>30</v>
      </c>
      <c r="D784" s="13">
        <v>12</v>
      </c>
      <c r="E784" s="13">
        <v>3</v>
      </c>
      <c r="F784" s="20">
        <v>6532.04</v>
      </c>
      <c r="G784" s="13" t="s">
        <v>6</v>
      </c>
      <c r="H784" s="13" t="s">
        <v>11</v>
      </c>
      <c r="I784" s="13" t="s">
        <v>8</v>
      </c>
      <c r="J784" s="12" t="str">
        <f t="shared" si="60"/>
        <v>Aug</v>
      </c>
      <c r="K784" s="13">
        <f t="shared" si="64"/>
        <v>1982</v>
      </c>
      <c r="L784" s="13" t="str">
        <f t="shared" si="61"/>
        <v>R1013</v>
      </c>
      <c r="M784" s="13" t="str">
        <f t="shared" si="62"/>
        <v>12-Aug-1982</v>
      </c>
      <c r="N784" s="16">
        <v>45085</v>
      </c>
      <c r="O784" s="18">
        <f t="shared" si="63"/>
        <v>40</v>
      </c>
    </row>
    <row r="785" spans="1:15" x14ac:dyDescent="0.25">
      <c r="A785" s="12" t="s">
        <v>813</v>
      </c>
      <c r="B785" s="13">
        <v>1982</v>
      </c>
      <c r="C785" s="13" t="s">
        <v>32</v>
      </c>
      <c r="D785" s="13">
        <v>2</v>
      </c>
      <c r="E785" s="13">
        <v>3</v>
      </c>
      <c r="F785" s="20">
        <v>6536.68</v>
      </c>
      <c r="G785" s="13" t="s">
        <v>6</v>
      </c>
      <c r="H785" s="13" t="s">
        <v>6</v>
      </c>
      <c r="I785" s="13" t="s">
        <v>18</v>
      </c>
      <c r="J785" s="12" t="str">
        <f t="shared" si="60"/>
        <v>Oct</v>
      </c>
      <c r="K785" s="13">
        <f t="shared" si="64"/>
        <v>1982</v>
      </c>
      <c r="L785" s="13" t="str">
        <f t="shared" si="61"/>
        <v>R1012</v>
      </c>
      <c r="M785" s="13" t="str">
        <f t="shared" si="62"/>
        <v>2-Oct-1982</v>
      </c>
      <c r="N785" s="16">
        <v>45085</v>
      </c>
      <c r="O785" s="18">
        <f t="shared" si="63"/>
        <v>40</v>
      </c>
    </row>
    <row r="786" spans="1:15" x14ac:dyDescent="0.25">
      <c r="A786" s="12" t="s">
        <v>814</v>
      </c>
      <c r="B786" s="13">
        <v>1969</v>
      </c>
      <c r="C786" s="13" t="s">
        <v>25</v>
      </c>
      <c r="D786" s="13">
        <v>3</v>
      </c>
      <c r="E786" s="13">
        <v>0</v>
      </c>
      <c r="F786" s="20">
        <v>6546.16</v>
      </c>
      <c r="G786" s="13" t="s">
        <v>6</v>
      </c>
      <c r="H786" s="13" t="s">
        <v>7</v>
      </c>
      <c r="I786" s="13" t="s">
        <v>8</v>
      </c>
      <c r="J786" s="12" t="str">
        <f t="shared" si="60"/>
        <v>Dec</v>
      </c>
      <c r="K786" s="13">
        <f t="shared" si="64"/>
        <v>1969</v>
      </c>
      <c r="L786" s="13" t="str">
        <f t="shared" si="61"/>
        <v>R1013</v>
      </c>
      <c r="M786" s="13" t="str">
        <f t="shared" si="62"/>
        <v>3-Dec-1969</v>
      </c>
      <c r="N786" s="16">
        <v>45085</v>
      </c>
      <c r="O786" s="18">
        <f t="shared" si="63"/>
        <v>53</v>
      </c>
    </row>
    <row r="787" spans="1:15" x14ac:dyDescent="0.25">
      <c r="A787" s="12" t="s">
        <v>815</v>
      </c>
      <c r="B787" s="13">
        <v>1986</v>
      </c>
      <c r="C787" s="13" t="s">
        <v>25</v>
      </c>
      <c r="D787" s="13">
        <v>18</v>
      </c>
      <c r="E787" s="13">
        <v>3</v>
      </c>
      <c r="F787" s="20">
        <v>6548.2</v>
      </c>
      <c r="G787" s="13" t="s">
        <v>6</v>
      </c>
      <c r="H787" s="13" t="s">
        <v>7</v>
      </c>
      <c r="I787" s="13" t="s">
        <v>18</v>
      </c>
      <c r="J787" s="12" t="str">
        <f t="shared" si="60"/>
        <v>Dec</v>
      </c>
      <c r="K787" s="13">
        <f t="shared" si="64"/>
        <v>1986</v>
      </c>
      <c r="L787" s="13" t="str">
        <f t="shared" si="61"/>
        <v>R1012</v>
      </c>
      <c r="M787" s="13" t="str">
        <f t="shared" si="62"/>
        <v>18-Dec-1986</v>
      </c>
      <c r="N787" s="16">
        <v>45085</v>
      </c>
      <c r="O787" s="18">
        <f t="shared" si="63"/>
        <v>36</v>
      </c>
    </row>
    <row r="788" spans="1:15" x14ac:dyDescent="0.25">
      <c r="A788" s="12" t="s">
        <v>816</v>
      </c>
      <c r="B788" s="13">
        <v>1989</v>
      </c>
      <c r="C788" s="13" t="s">
        <v>30</v>
      </c>
      <c r="D788" s="13">
        <v>6</v>
      </c>
      <c r="E788" s="13">
        <v>3</v>
      </c>
      <c r="F788" s="20">
        <v>6551.75</v>
      </c>
      <c r="G788" s="13" t="s">
        <v>6</v>
      </c>
      <c r="H788" s="13" t="s">
        <v>6</v>
      </c>
      <c r="I788" s="13" t="s">
        <v>242</v>
      </c>
      <c r="J788" s="12" t="str">
        <f t="shared" si="60"/>
        <v>Aug</v>
      </c>
      <c r="K788" s="13">
        <f t="shared" si="64"/>
        <v>1989</v>
      </c>
      <c r="L788" s="13" t="str">
        <f t="shared" si="61"/>
        <v>R1024</v>
      </c>
      <c r="M788" s="13" t="str">
        <f t="shared" si="62"/>
        <v>6-Aug-1989</v>
      </c>
      <c r="N788" s="16">
        <v>45085</v>
      </c>
      <c r="O788" s="18">
        <f t="shared" si="63"/>
        <v>33</v>
      </c>
    </row>
    <row r="789" spans="1:15" x14ac:dyDescent="0.25">
      <c r="A789" s="12" t="s">
        <v>817</v>
      </c>
      <c r="B789" s="13">
        <v>1968</v>
      </c>
      <c r="C789" s="13" t="s">
        <v>25</v>
      </c>
      <c r="D789" s="13">
        <v>11</v>
      </c>
      <c r="E789" s="13">
        <v>0</v>
      </c>
      <c r="F789" s="20">
        <v>6552.01</v>
      </c>
      <c r="G789" s="13" t="s">
        <v>7</v>
      </c>
      <c r="H789" s="13" t="s">
        <v>6</v>
      </c>
      <c r="I789" s="13" t="s">
        <v>8</v>
      </c>
      <c r="J789" s="12" t="str">
        <f t="shared" si="60"/>
        <v>Dec</v>
      </c>
      <c r="K789" s="13">
        <f t="shared" si="64"/>
        <v>1968</v>
      </c>
      <c r="L789" s="13" t="str">
        <f t="shared" si="61"/>
        <v>R1013</v>
      </c>
      <c r="M789" s="13" t="str">
        <f t="shared" si="62"/>
        <v>11-Dec-1968</v>
      </c>
      <c r="N789" s="16">
        <v>45085</v>
      </c>
      <c r="O789" s="18">
        <f t="shared" si="63"/>
        <v>54</v>
      </c>
    </row>
    <row r="790" spans="1:15" x14ac:dyDescent="0.25">
      <c r="A790" s="12" t="s">
        <v>818</v>
      </c>
      <c r="B790" s="13">
        <v>1984</v>
      </c>
      <c r="C790" s="13" t="s">
        <v>15</v>
      </c>
      <c r="D790" s="13">
        <v>20</v>
      </c>
      <c r="E790" s="13">
        <v>1</v>
      </c>
      <c r="F790" s="20">
        <v>6555.07</v>
      </c>
      <c r="G790" s="13" t="s">
        <v>6</v>
      </c>
      <c r="H790" s="13" t="s">
        <v>6</v>
      </c>
      <c r="I790" s="13" t="s">
        <v>242</v>
      </c>
      <c r="J790" s="12" t="str">
        <f t="shared" si="60"/>
        <v>Sep</v>
      </c>
      <c r="K790" s="13">
        <f t="shared" si="64"/>
        <v>1984</v>
      </c>
      <c r="L790" s="13" t="str">
        <f t="shared" si="61"/>
        <v>R1024</v>
      </c>
      <c r="M790" s="13" t="str">
        <f t="shared" si="62"/>
        <v>20-Sep-1984</v>
      </c>
      <c r="N790" s="16">
        <v>45085</v>
      </c>
      <c r="O790" s="18">
        <f t="shared" si="63"/>
        <v>38</v>
      </c>
    </row>
    <row r="791" spans="1:15" x14ac:dyDescent="0.25">
      <c r="A791" s="12" t="s">
        <v>819</v>
      </c>
      <c r="B791" s="13">
        <v>1981</v>
      </c>
      <c r="C791" s="13" t="s">
        <v>5</v>
      </c>
      <c r="D791" s="13">
        <v>20</v>
      </c>
      <c r="E791" s="13">
        <v>0</v>
      </c>
      <c r="F791" s="20">
        <v>6571.02</v>
      </c>
      <c r="G791" s="13" t="s">
        <v>6</v>
      </c>
      <c r="H791" s="13" t="s">
        <v>11</v>
      </c>
      <c r="I791" s="13" t="s">
        <v>18</v>
      </c>
      <c r="J791" s="12" t="str">
        <f t="shared" si="60"/>
        <v>Jul</v>
      </c>
      <c r="K791" s="13">
        <f t="shared" si="64"/>
        <v>1981</v>
      </c>
      <c r="L791" s="13" t="str">
        <f t="shared" si="61"/>
        <v>R1012</v>
      </c>
      <c r="M791" s="13" t="str">
        <f t="shared" si="62"/>
        <v>20-Jul-1981</v>
      </c>
      <c r="N791" s="16">
        <v>45085</v>
      </c>
      <c r="O791" s="18">
        <f t="shared" si="63"/>
        <v>41</v>
      </c>
    </row>
    <row r="792" spans="1:15" x14ac:dyDescent="0.25">
      <c r="A792" s="12" t="s">
        <v>820</v>
      </c>
      <c r="B792" s="13">
        <v>1984</v>
      </c>
      <c r="C792" s="13" t="s">
        <v>32</v>
      </c>
      <c r="D792" s="13">
        <v>5</v>
      </c>
      <c r="E792" s="13">
        <v>2</v>
      </c>
      <c r="F792" s="20">
        <v>6571.54</v>
      </c>
      <c r="G792" s="13" t="s">
        <v>6</v>
      </c>
      <c r="H792" s="13" t="s">
        <v>7</v>
      </c>
      <c r="I792" s="13" t="s">
        <v>37</v>
      </c>
      <c r="J792" s="12" t="str">
        <f t="shared" si="60"/>
        <v>Oct</v>
      </c>
      <c r="K792" s="13">
        <f t="shared" si="64"/>
        <v>1984</v>
      </c>
      <c r="L792" s="13" t="str">
        <f t="shared" si="61"/>
        <v>R1011</v>
      </c>
      <c r="M792" s="13" t="str">
        <f t="shared" si="62"/>
        <v>5-Oct-1984</v>
      </c>
      <c r="N792" s="16">
        <v>45085</v>
      </c>
      <c r="O792" s="18">
        <f t="shared" si="63"/>
        <v>38</v>
      </c>
    </row>
    <row r="793" spans="1:15" x14ac:dyDescent="0.25">
      <c r="A793" s="12" t="s">
        <v>821</v>
      </c>
      <c r="B793" s="13">
        <v>1982</v>
      </c>
      <c r="C793" s="13" t="s">
        <v>10</v>
      </c>
      <c r="D793" s="13">
        <v>22</v>
      </c>
      <c r="E793" s="13">
        <v>2</v>
      </c>
      <c r="F793" s="20">
        <v>6593.51</v>
      </c>
      <c r="G793" s="13" t="s">
        <v>6</v>
      </c>
      <c r="H793" s="13" t="s">
        <v>11</v>
      </c>
      <c r="I793" s="13" t="s">
        <v>8</v>
      </c>
      <c r="J793" s="12" t="str">
        <f t="shared" si="60"/>
        <v>Nov</v>
      </c>
      <c r="K793" s="13">
        <f t="shared" si="64"/>
        <v>1982</v>
      </c>
      <c r="L793" s="13" t="str">
        <f t="shared" si="61"/>
        <v>R1013</v>
      </c>
      <c r="M793" s="13" t="str">
        <f t="shared" si="62"/>
        <v>22-Nov-1982</v>
      </c>
      <c r="N793" s="16">
        <v>45085</v>
      </c>
      <c r="O793" s="18">
        <f t="shared" si="63"/>
        <v>40</v>
      </c>
    </row>
    <row r="794" spans="1:15" x14ac:dyDescent="0.25">
      <c r="A794" s="12" t="s">
        <v>822</v>
      </c>
      <c r="B794" s="13">
        <v>1982</v>
      </c>
      <c r="C794" s="13" t="s">
        <v>25</v>
      </c>
      <c r="D794" s="13">
        <v>29</v>
      </c>
      <c r="E794" s="13">
        <v>1</v>
      </c>
      <c r="F794" s="20">
        <v>6600.21</v>
      </c>
      <c r="G794" s="13" t="s">
        <v>7</v>
      </c>
      <c r="H794" s="13" t="s">
        <v>6</v>
      </c>
      <c r="I794" s="13" t="s">
        <v>163</v>
      </c>
      <c r="J794" s="12" t="str">
        <f t="shared" si="60"/>
        <v>Dec</v>
      </c>
      <c r="K794" s="13">
        <f t="shared" si="64"/>
        <v>1982</v>
      </c>
      <c r="L794" s="13" t="str">
        <f t="shared" si="61"/>
        <v>R1016</v>
      </c>
      <c r="M794" s="13" t="str">
        <f t="shared" si="62"/>
        <v>29-Dec-1982</v>
      </c>
      <c r="N794" s="16">
        <v>45085</v>
      </c>
      <c r="O794" s="18">
        <f t="shared" si="63"/>
        <v>40</v>
      </c>
    </row>
    <row r="795" spans="1:15" x14ac:dyDescent="0.25">
      <c r="A795" s="12" t="s">
        <v>823</v>
      </c>
      <c r="B795" s="13">
        <v>1982</v>
      </c>
      <c r="C795" s="13" t="s">
        <v>10</v>
      </c>
      <c r="D795" s="13">
        <v>7</v>
      </c>
      <c r="E795" s="13">
        <v>2</v>
      </c>
      <c r="F795" s="20">
        <v>6600.36</v>
      </c>
      <c r="G795" s="13" t="s">
        <v>6</v>
      </c>
      <c r="H795" s="13" t="s">
        <v>7</v>
      </c>
      <c r="I795" s="13" t="s">
        <v>37</v>
      </c>
      <c r="J795" s="12" t="str">
        <f t="shared" si="60"/>
        <v>Nov</v>
      </c>
      <c r="K795" s="13">
        <f t="shared" si="64"/>
        <v>1982</v>
      </c>
      <c r="L795" s="13" t="str">
        <f t="shared" si="61"/>
        <v>R1011</v>
      </c>
      <c r="M795" s="13" t="str">
        <f t="shared" si="62"/>
        <v>7-Nov-1982</v>
      </c>
      <c r="N795" s="16">
        <v>45085</v>
      </c>
      <c r="O795" s="18">
        <f t="shared" si="63"/>
        <v>40</v>
      </c>
    </row>
    <row r="796" spans="1:15" x14ac:dyDescent="0.25">
      <c r="A796" s="12" t="s">
        <v>824</v>
      </c>
      <c r="B796" s="13">
        <v>1982</v>
      </c>
      <c r="C796" s="13" t="s">
        <v>30</v>
      </c>
      <c r="D796" s="13">
        <v>28</v>
      </c>
      <c r="E796" s="13">
        <v>1</v>
      </c>
      <c r="F796" s="20">
        <v>6610.11</v>
      </c>
      <c r="G796" s="13" t="s">
        <v>7</v>
      </c>
      <c r="H796" s="13" t="s">
        <v>6</v>
      </c>
      <c r="I796" s="13" t="s">
        <v>159</v>
      </c>
      <c r="J796" s="12" t="str">
        <f t="shared" si="60"/>
        <v>Aug</v>
      </c>
      <c r="K796" s="13">
        <f t="shared" si="64"/>
        <v>1982</v>
      </c>
      <c r="L796" s="13" t="str">
        <f t="shared" si="61"/>
        <v>R1015</v>
      </c>
      <c r="M796" s="13" t="str">
        <f t="shared" si="62"/>
        <v>28-Aug-1982</v>
      </c>
      <c r="N796" s="16">
        <v>45085</v>
      </c>
      <c r="O796" s="18">
        <f t="shared" si="63"/>
        <v>40</v>
      </c>
    </row>
    <row r="797" spans="1:15" x14ac:dyDescent="0.25">
      <c r="A797" s="12" t="s">
        <v>825</v>
      </c>
      <c r="B797" s="13">
        <v>1973</v>
      </c>
      <c r="C797" s="13" t="s">
        <v>30</v>
      </c>
      <c r="D797" s="13">
        <v>29</v>
      </c>
      <c r="E797" s="13">
        <v>0</v>
      </c>
      <c r="F797" s="20">
        <v>6630.31</v>
      </c>
      <c r="G797" s="13" t="s">
        <v>6</v>
      </c>
      <c r="H797" s="13" t="s">
        <v>11</v>
      </c>
      <c r="I797" s="13" t="s">
        <v>8</v>
      </c>
      <c r="J797" s="12" t="str">
        <f t="shared" si="60"/>
        <v>Aug</v>
      </c>
      <c r="K797" s="13">
        <f t="shared" si="64"/>
        <v>1973</v>
      </c>
      <c r="L797" s="13" t="str">
        <f t="shared" si="61"/>
        <v>R1013</v>
      </c>
      <c r="M797" s="13" t="str">
        <f t="shared" si="62"/>
        <v>29-Aug-1973</v>
      </c>
      <c r="N797" s="16">
        <v>45085</v>
      </c>
      <c r="O797" s="18">
        <f t="shared" si="63"/>
        <v>49</v>
      </c>
    </row>
    <row r="798" spans="1:15" x14ac:dyDescent="0.25">
      <c r="A798" s="12" t="s">
        <v>826</v>
      </c>
      <c r="B798" s="13">
        <v>2003</v>
      </c>
      <c r="C798" s="13" t="s">
        <v>15</v>
      </c>
      <c r="D798" s="13">
        <v>4</v>
      </c>
      <c r="E798" s="13">
        <v>0</v>
      </c>
      <c r="F798" s="20">
        <v>6638.16</v>
      </c>
      <c r="G798" s="13" t="s">
        <v>6</v>
      </c>
      <c r="H798" s="13" t="s">
        <v>11</v>
      </c>
      <c r="I798" s="13" t="s">
        <v>18</v>
      </c>
      <c r="J798" s="12" t="str">
        <f t="shared" si="60"/>
        <v>Sep</v>
      </c>
      <c r="K798" s="13">
        <f t="shared" si="64"/>
        <v>2003</v>
      </c>
      <c r="L798" s="13" t="str">
        <f t="shared" si="61"/>
        <v>R1012</v>
      </c>
      <c r="M798" s="13" t="str">
        <f t="shared" si="62"/>
        <v>4-Sep-2003</v>
      </c>
      <c r="N798" s="16">
        <v>45085</v>
      </c>
      <c r="O798" s="18">
        <f t="shared" si="63"/>
        <v>19</v>
      </c>
    </row>
    <row r="799" spans="1:15" x14ac:dyDescent="0.25">
      <c r="A799" s="12" t="s">
        <v>827</v>
      </c>
      <c r="B799" s="13">
        <v>1990</v>
      </c>
      <c r="C799" s="13" t="s">
        <v>13</v>
      </c>
      <c r="D799" s="13">
        <v>6</v>
      </c>
      <c r="E799" s="13">
        <v>3</v>
      </c>
      <c r="F799" s="20">
        <v>6639.3</v>
      </c>
      <c r="G799" s="13" t="s">
        <v>6</v>
      </c>
      <c r="H799" s="13" t="s">
        <v>6</v>
      </c>
      <c r="I799" s="13" t="s">
        <v>295</v>
      </c>
      <c r="J799" s="12" t="str">
        <f t="shared" si="60"/>
        <v>Jun</v>
      </c>
      <c r="K799" s="13">
        <f t="shared" si="64"/>
        <v>1990</v>
      </c>
      <c r="L799" s="13" t="str">
        <f t="shared" si="61"/>
        <v>R1021</v>
      </c>
      <c r="M799" s="13" t="str">
        <f t="shared" si="62"/>
        <v>6-Jun-1990</v>
      </c>
      <c r="N799" s="16">
        <v>45085</v>
      </c>
      <c r="O799" s="18">
        <f t="shared" si="63"/>
        <v>33</v>
      </c>
    </row>
    <row r="800" spans="1:15" x14ac:dyDescent="0.25">
      <c r="A800" s="12" t="s">
        <v>828</v>
      </c>
      <c r="B800" s="13">
        <v>1984</v>
      </c>
      <c r="C800" s="13" t="s">
        <v>25</v>
      </c>
      <c r="D800" s="13">
        <v>8</v>
      </c>
      <c r="E800" s="13">
        <v>2</v>
      </c>
      <c r="F800" s="20">
        <v>6640.54</v>
      </c>
      <c r="G800" s="13" t="s">
        <v>6</v>
      </c>
      <c r="H800" s="13" t="s">
        <v>7</v>
      </c>
      <c r="I800" s="13" t="s">
        <v>161</v>
      </c>
      <c r="J800" s="12" t="str">
        <f t="shared" si="60"/>
        <v>Dec</v>
      </c>
      <c r="K800" s="13">
        <f t="shared" si="64"/>
        <v>1984</v>
      </c>
      <c r="L800" s="13" t="str">
        <f t="shared" si="61"/>
        <v>R1019</v>
      </c>
      <c r="M800" s="13" t="str">
        <f t="shared" si="62"/>
        <v>8-Dec-1984</v>
      </c>
      <c r="N800" s="16">
        <v>45085</v>
      </c>
      <c r="O800" s="18">
        <f t="shared" si="63"/>
        <v>38</v>
      </c>
    </row>
    <row r="801" spans="1:15" x14ac:dyDescent="0.25">
      <c r="A801" s="12" t="s">
        <v>829</v>
      </c>
      <c r="B801" s="13">
        <v>1970</v>
      </c>
      <c r="C801" s="13" t="s">
        <v>10</v>
      </c>
      <c r="D801" s="13">
        <v>8</v>
      </c>
      <c r="E801" s="13">
        <v>0</v>
      </c>
      <c r="F801" s="20">
        <v>6651.26</v>
      </c>
      <c r="G801" s="13" t="s">
        <v>6</v>
      </c>
      <c r="H801" s="13" t="s">
        <v>7</v>
      </c>
      <c r="I801" s="13" t="s">
        <v>8</v>
      </c>
      <c r="J801" s="12" t="str">
        <f t="shared" si="60"/>
        <v>Nov</v>
      </c>
      <c r="K801" s="13">
        <f t="shared" si="64"/>
        <v>1970</v>
      </c>
      <c r="L801" s="13" t="str">
        <f t="shared" si="61"/>
        <v>R1013</v>
      </c>
      <c r="M801" s="13" t="str">
        <f t="shared" si="62"/>
        <v>8-Nov-1970</v>
      </c>
      <c r="N801" s="16">
        <v>45085</v>
      </c>
      <c r="O801" s="18">
        <f t="shared" si="63"/>
        <v>52</v>
      </c>
    </row>
    <row r="802" spans="1:15" x14ac:dyDescent="0.25">
      <c r="A802" s="12" t="s">
        <v>830</v>
      </c>
      <c r="B802" s="13">
        <v>1984</v>
      </c>
      <c r="C802" s="13" t="s">
        <v>5</v>
      </c>
      <c r="D802" s="13">
        <v>1</v>
      </c>
      <c r="E802" s="13">
        <v>3</v>
      </c>
      <c r="F802" s="20">
        <v>6652.53</v>
      </c>
      <c r="G802" s="13" t="s">
        <v>7</v>
      </c>
      <c r="H802" s="13" t="s">
        <v>6</v>
      </c>
      <c r="I802" s="13" t="s">
        <v>8</v>
      </c>
      <c r="J802" s="12" t="str">
        <f t="shared" si="60"/>
        <v>Jul</v>
      </c>
      <c r="K802" s="13">
        <f t="shared" si="64"/>
        <v>1984</v>
      </c>
      <c r="L802" s="13" t="str">
        <f t="shared" si="61"/>
        <v>R1013</v>
      </c>
      <c r="M802" s="13" t="str">
        <f t="shared" si="62"/>
        <v>1-Jul-1984</v>
      </c>
      <c r="N802" s="16">
        <v>45085</v>
      </c>
      <c r="O802" s="18">
        <f t="shared" si="63"/>
        <v>38</v>
      </c>
    </row>
    <row r="803" spans="1:15" x14ac:dyDescent="0.25">
      <c r="A803" s="12" t="s">
        <v>831</v>
      </c>
      <c r="B803" s="13">
        <v>1989</v>
      </c>
      <c r="C803" s="13" t="s">
        <v>10</v>
      </c>
      <c r="D803" s="13">
        <v>19</v>
      </c>
      <c r="E803" s="13">
        <v>5</v>
      </c>
      <c r="F803" s="20">
        <v>6653.79</v>
      </c>
      <c r="G803" s="13" t="s">
        <v>6</v>
      </c>
      <c r="H803" s="13" t="s">
        <v>11</v>
      </c>
      <c r="I803" s="13" t="s">
        <v>8</v>
      </c>
      <c r="J803" s="12" t="str">
        <f t="shared" si="60"/>
        <v>Nov</v>
      </c>
      <c r="K803" s="13">
        <f t="shared" si="64"/>
        <v>1989</v>
      </c>
      <c r="L803" s="13" t="str">
        <f t="shared" si="61"/>
        <v>R1013</v>
      </c>
      <c r="M803" s="13" t="str">
        <f t="shared" si="62"/>
        <v>19-Nov-1989</v>
      </c>
      <c r="N803" s="16">
        <v>45085</v>
      </c>
      <c r="O803" s="18">
        <f t="shared" si="63"/>
        <v>33</v>
      </c>
    </row>
    <row r="804" spans="1:15" x14ac:dyDescent="0.25">
      <c r="A804" s="12" t="s">
        <v>832</v>
      </c>
      <c r="B804" s="13">
        <v>1982</v>
      </c>
      <c r="C804" s="13" t="s">
        <v>15</v>
      </c>
      <c r="D804" s="13">
        <v>27</v>
      </c>
      <c r="E804" s="13">
        <v>3</v>
      </c>
      <c r="F804" s="20">
        <v>6664.32</v>
      </c>
      <c r="G804" s="13" t="s">
        <v>6</v>
      </c>
      <c r="H804" s="13" t="s">
        <v>6</v>
      </c>
      <c r="I804" s="13" t="s">
        <v>8</v>
      </c>
      <c r="J804" s="12" t="str">
        <f t="shared" si="60"/>
        <v>Sep</v>
      </c>
      <c r="K804" s="13">
        <f t="shared" si="64"/>
        <v>1982</v>
      </c>
      <c r="L804" s="13" t="str">
        <f t="shared" si="61"/>
        <v>R1013</v>
      </c>
      <c r="M804" s="13" t="str">
        <f t="shared" si="62"/>
        <v>27-Sep-1982</v>
      </c>
      <c r="N804" s="16">
        <v>45085</v>
      </c>
      <c r="O804" s="18">
        <f t="shared" si="63"/>
        <v>40</v>
      </c>
    </row>
    <row r="805" spans="1:15" x14ac:dyDescent="0.25">
      <c r="A805" s="12" t="s">
        <v>833</v>
      </c>
      <c r="B805" s="13">
        <v>1981</v>
      </c>
      <c r="C805" s="13" t="s">
        <v>15</v>
      </c>
      <c r="D805" s="13">
        <v>17</v>
      </c>
      <c r="E805" s="13">
        <v>1</v>
      </c>
      <c r="F805" s="20">
        <v>6664.69</v>
      </c>
      <c r="G805" s="13" t="s">
        <v>7</v>
      </c>
      <c r="H805" s="13" t="s">
        <v>11</v>
      </c>
      <c r="I805" s="13" t="s">
        <v>18</v>
      </c>
      <c r="J805" s="12" t="str">
        <f t="shared" si="60"/>
        <v>Sep</v>
      </c>
      <c r="K805" s="13">
        <f t="shared" si="64"/>
        <v>1981</v>
      </c>
      <c r="L805" s="13" t="str">
        <f t="shared" si="61"/>
        <v>R1012</v>
      </c>
      <c r="M805" s="13" t="str">
        <f t="shared" si="62"/>
        <v>17-Sep-1981</v>
      </c>
      <c r="N805" s="16">
        <v>45085</v>
      </c>
      <c r="O805" s="18">
        <f t="shared" si="63"/>
        <v>41</v>
      </c>
    </row>
    <row r="806" spans="1:15" x14ac:dyDescent="0.25">
      <c r="A806" s="12" t="s">
        <v>834</v>
      </c>
      <c r="B806" s="13">
        <v>1989</v>
      </c>
      <c r="C806" s="13" t="s">
        <v>32</v>
      </c>
      <c r="D806" s="13">
        <v>20</v>
      </c>
      <c r="E806" s="13">
        <v>5</v>
      </c>
      <c r="F806" s="20">
        <v>6666.24</v>
      </c>
      <c r="G806" s="13" t="s">
        <v>7</v>
      </c>
      <c r="H806" s="13" t="s">
        <v>11</v>
      </c>
      <c r="I806" s="13" t="s">
        <v>37</v>
      </c>
      <c r="J806" s="12" t="str">
        <f t="shared" si="60"/>
        <v>Oct</v>
      </c>
      <c r="K806" s="13">
        <f t="shared" si="64"/>
        <v>1989</v>
      </c>
      <c r="L806" s="13" t="str">
        <f t="shared" si="61"/>
        <v>R1011</v>
      </c>
      <c r="M806" s="13" t="str">
        <f t="shared" si="62"/>
        <v>20-Oct-1989</v>
      </c>
      <c r="N806" s="16">
        <v>45085</v>
      </c>
      <c r="O806" s="18">
        <f t="shared" si="63"/>
        <v>33</v>
      </c>
    </row>
    <row r="807" spans="1:15" x14ac:dyDescent="0.25">
      <c r="A807" s="12" t="s">
        <v>835</v>
      </c>
      <c r="B807" s="13">
        <v>1985</v>
      </c>
      <c r="C807" s="13" t="s">
        <v>5</v>
      </c>
      <c r="D807" s="13">
        <v>9</v>
      </c>
      <c r="E807" s="13">
        <v>2</v>
      </c>
      <c r="F807" s="20">
        <v>6686.43</v>
      </c>
      <c r="G807" s="13" t="s">
        <v>6</v>
      </c>
      <c r="H807" s="13" t="s">
        <v>7</v>
      </c>
      <c r="I807" s="13" t="s">
        <v>18</v>
      </c>
      <c r="J807" s="12" t="str">
        <f t="shared" si="60"/>
        <v>Jul</v>
      </c>
      <c r="K807" s="13">
        <f t="shared" si="64"/>
        <v>1985</v>
      </c>
      <c r="L807" s="13" t="str">
        <f t="shared" si="61"/>
        <v>R1012</v>
      </c>
      <c r="M807" s="13" t="str">
        <f t="shared" si="62"/>
        <v>9-Jul-1985</v>
      </c>
      <c r="N807" s="16">
        <v>45085</v>
      </c>
      <c r="O807" s="18">
        <f t="shared" si="63"/>
        <v>37</v>
      </c>
    </row>
    <row r="808" spans="1:15" x14ac:dyDescent="0.25">
      <c r="A808" s="12" t="s">
        <v>836</v>
      </c>
      <c r="B808" s="13">
        <v>1968</v>
      </c>
      <c r="C808" s="13" t="s">
        <v>5</v>
      </c>
      <c r="D808" s="13">
        <v>13</v>
      </c>
      <c r="E808" s="13">
        <v>0</v>
      </c>
      <c r="F808" s="20">
        <v>6700.56</v>
      </c>
      <c r="G808" s="13" t="s">
        <v>7</v>
      </c>
      <c r="H808" s="13" t="s">
        <v>11</v>
      </c>
      <c r="I808" s="13" t="s">
        <v>18</v>
      </c>
      <c r="J808" s="12" t="str">
        <f t="shared" si="60"/>
        <v>Jul</v>
      </c>
      <c r="K808" s="13">
        <f t="shared" si="64"/>
        <v>1968</v>
      </c>
      <c r="L808" s="13" t="str">
        <f t="shared" si="61"/>
        <v>R1012</v>
      </c>
      <c r="M808" s="13" t="str">
        <f t="shared" si="62"/>
        <v>13-Jul-1968</v>
      </c>
      <c r="N808" s="16">
        <v>45085</v>
      </c>
      <c r="O808" s="18">
        <f t="shared" si="63"/>
        <v>54</v>
      </c>
    </row>
    <row r="809" spans="1:15" x14ac:dyDescent="0.25">
      <c r="A809" s="12" t="s">
        <v>837</v>
      </c>
      <c r="B809" s="13">
        <v>1971</v>
      </c>
      <c r="C809" s="13" t="s">
        <v>25</v>
      </c>
      <c r="D809" s="13">
        <v>12</v>
      </c>
      <c r="E809" s="13">
        <v>0</v>
      </c>
      <c r="F809" s="20">
        <v>6706.47</v>
      </c>
      <c r="G809" s="13" t="s">
        <v>6</v>
      </c>
      <c r="H809" s="13" t="s">
        <v>11</v>
      </c>
      <c r="I809" s="13" t="s">
        <v>8</v>
      </c>
      <c r="J809" s="12" t="str">
        <f t="shared" si="60"/>
        <v>Dec</v>
      </c>
      <c r="K809" s="13">
        <f t="shared" si="64"/>
        <v>1971</v>
      </c>
      <c r="L809" s="13" t="str">
        <f t="shared" si="61"/>
        <v>R1013</v>
      </c>
      <c r="M809" s="13" t="str">
        <f t="shared" si="62"/>
        <v>12-Dec-1971</v>
      </c>
      <c r="N809" s="16">
        <v>45085</v>
      </c>
      <c r="O809" s="18">
        <f t="shared" si="63"/>
        <v>51</v>
      </c>
    </row>
    <row r="810" spans="1:15" x14ac:dyDescent="0.25">
      <c r="A810" s="12" t="s">
        <v>838</v>
      </c>
      <c r="B810" s="13">
        <v>1983</v>
      </c>
      <c r="C810" s="13" t="s">
        <v>13</v>
      </c>
      <c r="D810" s="13">
        <v>12</v>
      </c>
      <c r="E810" s="13">
        <v>2</v>
      </c>
      <c r="F810" s="20">
        <v>6710.19</v>
      </c>
      <c r="G810" s="13" t="s">
        <v>7</v>
      </c>
      <c r="H810" s="13" t="s">
        <v>7</v>
      </c>
      <c r="I810" s="13" t="s">
        <v>18</v>
      </c>
      <c r="J810" s="12" t="str">
        <f t="shared" si="60"/>
        <v>Jun</v>
      </c>
      <c r="K810" s="13">
        <f t="shared" si="64"/>
        <v>1983</v>
      </c>
      <c r="L810" s="13" t="str">
        <f t="shared" si="61"/>
        <v>R1012</v>
      </c>
      <c r="M810" s="13" t="str">
        <f t="shared" si="62"/>
        <v>12-Jun-1983</v>
      </c>
      <c r="N810" s="16">
        <v>45085</v>
      </c>
      <c r="O810" s="18">
        <f t="shared" si="63"/>
        <v>39</v>
      </c>
    </row>
    <row r="811" spans="1:15" x14ac:dyDescent="0.25">
      <c r="A811" s="12" t="s">
        <v>839</v>
      </c>
      <c r="B811" s="13">
        <v>1994</v>
      </c>
      <c r="C811" s="13" t="s">
        <v>13</v>
      </c>
      <c r="D811" s="13">
        <v>13</v>
      </c>
      <c r="E811" s="13">
        <v>0</v>
      </c>
      <c r="F811" s="20">
        <v>6721.37</v>
      </c>
      <c r="G811" s="13" t="s">
        <v>6</v>
      </c>
      <c r="H811" s="13" t="s">
        <v>11</v>
      </c>
      <c r="I811" s="13" t="s">
        <v>18</v>
      </c>
      <c r="J811" s="12" t="str">
        <f t="shared" si="60"/>
        <v>Jun</v>
      </c>
      <c r="K811" s="13">
        <f t="shared" si="64"/>
        <v>1994</v>
      </c>
      <c r="L811" s="13" t="str">
        <f t="shared" si="61"/>
        <v>R1012</v>
      </c>
      <c r="M811" s="13" t="str">
        <f t="shared" si="62"/>
        <v>13-Jun-1994</v>
      </c>
      <c r="N811" s="16">
        <v>45085</v>
      </c>
      <c r="O811" s="18">
        <f t="shared" si="63"/>
        <v>28</v>
      </c>
    </row>
    <row r="812" spans="1:15" x14ac:dyDescent="0.25">
      <c r="A812" s="12" t="s">
        <v>840</v>
      </c>
      <c r="B812" s="13">
        <v>1978</v>
      </c>
      <c r="C812" s="13" t="s">
        <v>32</v>
      </c>
      <c r="D812" s="13">
        <v>21</v>
      </c>
      <c r="E812" s="13">
        <v>2</v>
      </c>
      <c r="F812" s="20">
        <v>6737.98</v>
      </c>
      <c r="G812" s="13" t="s">
        <v>6</v>
      </c>
      <c r="H812" s="13" t="s">
        <v>7</v>
      </c>
      <c r="I812" s="13" t="s">
        <v>8</v>
      </c>
      <c r="J812" s="12" t="str">
        <f t="shared" si="60"/>
        <v>Oct</v>
      </c>
      <c r="K812" s="13">
        <f t="shared" si="64"/>
        <v>1978</v>
      </c>
      <c r="L812" s="13" t="str">
        <f t="shared" si="61"/>
        <v>R1013</v>
      </c>
      <c r="M812" s="13" t="str">
        <f t="shared" si="62"/>
        <v>21-Oct-1978</v>
      </c>
      <c r="N812" s="16">
        <v>45085</v>
      </c>
      <c r="O812" s="18">
        <f t="shared" si="63"/>
        <v>44</v>
      </c>
    </row>
    <row r="813" spans="1:15" x14ac:dyDescent="0.25">
      <c r="A813" s="12" t="s">
        <v>841</v>
      </c>
      <c r="B813" s="13">
        <v>1968</v>
      </c>
      <c r="C813" s="13" t="s">
        <v>5</v>
      </c>
      <c r="D813" s="13">
        <v>18</v>
      </c>
      <c r="E813" s="13">
        <v>0</v>
      </c>
      <c r="F813" s="20">
        <v>6738.84</v>
      </c>
      <c r="G813" s="13" t="s">
        <v>7</v>
      </c>
      <c r="H813" s="13" t="s">
        <v>11</v>
      </c>
      <c r="I813" s="13" t="s">
        <v>18</v>
      </c>
      <c r="J813" s="12" t="str">
        <f t="shared" si="60"/>
        <v>Jul</v>
      </c>
      <c r="K813" s="13">
        <f t="shared" si="64"/>
        <v>1968</v>
      </c>
      <c r="L813" s="13" t="str">
        <f t="shared" si="61"/>
        <v>R1012</v>
      </c>
      <c r="M813" s="13" t="str">
        <f t="shared" si="62"/>
        <v>18-Jul-1968</v>
      </c>
      <c r="N813" s="16">
        <v>45085</v>
      </c>
      <c r="O813" s="18">
        <f t="shared" si="63"/>
        <v>54</v>
      </c>
    </row>
    <row r="814" spans="1:15" x14ac:dyDescent="0.25">
      <c r="A814" s="12" t="s">
        <v>842</v>
      </c>
      <c r="B814" s="13">
        <v>1986</v>
      </c>
      <c r="C814" s="13" t="s">
        <v>30</v>
      </c>
      <c r="D814" s="13">
        <v>7</v>
      </c>
      <c r="E814" s="13">
        <v>3</v>
      </c>
      <c r="F814" s="20">
        <v>6746.74</v>
      </c>
      <c r="G814" s="13" t="s">
        <v>7</v>
      </c>
      <c r="H814" s="13" t="s">
        <v>6</v>
      </c>
      <c r="I814" s="13" t="s">
        <v>163</v>
      </c>
      <c r="J814" s="12" t="str">
        <f t="shared" si="60"/>
        <v>Aug</v>
      </c>
      <c r="K814" s="13">
        <f t="shared" si="64"/>
        <v>1986</v>
      </c>
      <c r="L814" s="13" t="str">
        <f t="shared" si="61"/>
        <v>R1016</v>
      </c>
      <c r="M814" s="13" t="str">
        <f t="shared" si="62"/>
        <v>7-Aug-1986</v>
      </c>
      <c r="N814" s="16">
        <v>45085</v>
      </c>
      <c r="O814" s="18">
        <f t="shared" si="63"/>
        <v>36</v>
      </c>
    </row>
    <row r="815" spans="1:15" x14ac:dyDescent="0.25">
      <c r="A815" s="12" t="s">
        <v>843</v>
      </c>
      <c r="B815" s="13">
        <v>1986</v>
      </c>
      <c r="C815" s="13" t="s">
        <v>13</v>
      </c>
      <c r="D815" s="13">
        <v>5</v>
      </c>
      <c r="E815" s="13">
        <v>3</v>
      </c>
      <c r="F815" s="20">
        <v>6748.59</v>
      </c>
      <c r="G815" s="13" t="s">
        <v>7</v>
      </c>
      <c r="H815" s="13" t="s">
        <v>11</v>
      </c>
      <c r="I815" s="13" t="s">
        <v>163</v>
      </c>
      <c r="J815" s="12" t="str">
        <f t="shared" si="60"/>
        <v>Jun</v>
      </c>
      <c r="K815" s="13">
        <f t="shared" si="64"/>
        <v>1986</v>
      </c>
      <c r="L815" s="13" t="str">
        <f t="shared" si="61"/>
        <v>R1016</v>
      </c>
      <c r="M815" s="13" t="str">
        <f t="shared" si="62"/>
        <v>5-Jun-1986</v>
      </c>
      <c r="N815" s="16">
        <v>45085</v>
      </c>
      <c r="O815" s="18">
        <f t="shared" si="63"/>
        <v>37</v>
      </c>
    </row>
    <row r="816" spans="1:15" x14ac:dyDescent="0.25">
      <c r="A816" s="12" t="s">
        <v>844</v>
      </c>
      <c r="B816" s="13">
        <v>1970</v>
      </c>
      <c r="C816" s="13" t="s">
        <v>13</v>
      </c>
      <c r="D816" s="13">
        <v>17</v>
      </c>
      <c r="E816" s="13">
        <v>0</v>
      </c>
      <c r="F816" s="20">
        <v>6749.63</v>
      </c>
      <c r="G816" s="13" t="s">
        <v>6</v>
      </c>
      <c r="H816" s="13" t="s">
        <v>11</v>
      </c>
      <c r="I816" s="13" t="s">
        <v>8</v>
      </c>
      <c r="J816" s="12" t="str">
        <f t="shared" si="60"/>
        <v>Jun</v>
      </c>
      <c r="K816" s="13">
        <f t="shared" si="64"/>
        <v>1970</v>
      </c>
      <c r="L816" s="13" t="str">
        <f t="shared" si="61"/>
        <v>R1013</v>
      </c>
      <c r="M816" s="13" t="str">
        <f t="shared" si="62"/>
        <v>17-Jun-1970</v>
      </c>
      <c r="N816" s="16">
        <v>45085</v>
      </c>
      <c r="O816" s="18">
        <f t="shared" si="63"/>
        <v>52</v>
      </c>
    </row>
    <row r="817" spans="1:15" x14ac:dyDescent="0.25">
      <c r="A817" s="12" t="s">
        <v>845</v>
      </c>
      <c r="B817" s="13">
        <v>1966</v>
      </c>
      <c r="C817" s="13" t="s">
        <v>25</v>
      </c>
      <c r="D817" s="13">
        <v>9</v>
      </c>
      <c r="E817" s="13">
        <v>0</v>
      </c>
      <c r="F817" s="20">
        <v>6750.27</v>
      </c>
      <c r="G817" s="13" t="s">
        <v>7</v>
      </c>
      <c r="H817" s="13" t="s">
        <v>6</v>
      </c>
      <c r="I817" s="13" t="s">
        <v>8</v>
      </c>
      <c r="J817" s="12" t="str">
        <f t="shared" si="60"/>
        <v>Dec</v>
      </c>
      <c r="K817" s="13">
        <f t="shared" si="64"/>
        <v>1966</v>
      </c>
      <c r="L817" s="13" t="str">
        <f t="shared" si="61"/>
        <v>R1013</v>
      </c>
      <c r="M817" s="13" t="str">
        <f t="shared" si="62"/>
        <v>9-Dec-1966</v>
      </c>
      <c r="N817" s="16">
        <v>45085</v>
      </c>
      <c r="O817" s="18">
        <f t="shared" si="63"/>
        <v>56</v>
      </c>
    </row>
    <row r="818" spans="1:15" x14ac:dyDescent="0.25">
      <c r="A818" s="12" t="s">
        <v>846</v>
      </c>
      <c r="B818" s="13">
        <v>1988</v>
      </c>
      <c r="C818" s="13" t="s">
        <v>32</v>
      </c>
      <c r="D818" s="13">
        <v>10</v>
      </c>
      <c r="E818" s="13">
        <v>3</v>
      </c>
      <c r="F818" s="20">
        <v>6753.04</v>
      </c>
      <c r="G818" s="13" t="s">
        <v>6</v>
      </c>
      <c r="H818" s="13" t="s">
        <v>6</v>
      </c>
      <c r="I818" s="13" t="s">
        <v>242</v>
      </c>
      <c r="J818" s="12" t="str">
        <f t="shared" si="60"/>
        <v>Oct</v>
      </c>
      <c r="K818" s="13">
        <f t="shared" si="64"/>
        <v>1988</v>
      </c>
      <c r="L818" s="13" t="str">
        <f t="shared" si="61"/>
        <v>R1024</v>
      </c>
      <c r="M818" s="13" t="str">
        <f t="shared" si="62"/>
        <v>10-Oct-1988</v>
      </c>
      <c r="N818" s="16">
        <v>45085</v>
      </c>
      <c r="O818" s="18">
        <f t="shared" si="63"/>
        <v>34</v>
      </c>
    </row>
    <row r="819" spans="1:15" x14ac:dyDescent="0.25">
      <c r="A819" s="12" t="s">
        <v>847</v>
      </c>
      <c r="B819" s="13">
        <v>1981</v>
      </c>
      <c r="C819" s="13" t="s">
        <v>15</v>
      </c>
      <c r="D819" s="13">
        <v>21</v>
      </c>
      <c r="E819" s="13">
        <v>1</v>
      </c>
      <c r="F819" s="20">
        <v>6770.19</v>
      </c>
      <c r="G819" s="13" t="s">
        <v>6</v>
      </c>
      <c r="H819" s="13" t="s">
        <v>7</v>
      </c>
      <c r="I819" s="13" t="s">
        <v>8</v>
      </c>
      <c r="J819" s="12" t="str">
        <f t="shared" si="60"/>
        <v>Sep</v>
      </c>
      <c r="K819" s="13">
        <f t="shared" si="64"/>
        <v>1981</v>
      </c>
      <c r="L819" s="13" t="str">
        <f t="shared" si="61"/>
        <v>R1013</v>
      </c>
      <c r="M819" s="13" t="str">
        <f t="shared" si="62"/>
        <v>21-Sep-1981</v>
      </c>
      <c r="N819" s="16">
        <v>45085</v>
      </c>
      <c r="O819" s="18">
        <f t="shared" si="63"/>
        <v>41</v>
      </c>
    </row>
    <row r="820" spans="1:15" x14ac:dyDescent="0.25">
      <c r="A820" s="12" t="s">
        <v>848</v>
      </c>
      <c r="B820" s="13">
        <v>1981</v>
      </c>
      <c r="C820" s="13" t="s">
        <v>15</v>
      </c>
      <c r="D820" s="13">
        <v>3</v>
      </c>
      <c r="E820" s="13">
        <v>1</v>
      </c>
      <c r="F820" s="20">
        <v>6775.96</v>
      </c>
      <c r="G820" s="13" t="s">
        <v>6</v>
      </c>
      <c r="H820" s="13" t="s">
        <v>7</v>
      </c>
      <c r="I820" s="13" t="s">
        <v>37</v>
      </c>
      <c r="J820" s="12" t="str">
        <f t="shared" si="60"/>
        <v>Sep</v>
      </c>
      <c r="K820" s="13">
        <f t="shared" si="64"/>
        <v>1981</v>
      </c>
      <c r="L820" s="13" t="str">
        <f t="shared" si="61"/>
        <v>R1011</v>
      </c>
      <c r="M820" s="13" t="str">
        <f t="shared" si="62"/>
        <v>3-Sep-1981</v>
      </c>
      <c r="N820" s="16">
        <v>45085</v>
      </c>
      <c r="O820" s="18">
        <f t="shared" si="63"/>
        <v>41</v>
      </c>
    </row>
    <row r="821" spans="1:15" x14ac:dyDescent="0.25">
      <c r="A821" s="12" t="s">
        <v>849</v>
      </c>
      <c r="B821" s="13">
        <v>1981</v>
      </c>
      <c r="C821" s="13" t="s">
        <v>32</v>
      </c>
      <c r="D821" s="13">
        <v>8</v>
      </c>
      <c r="E821" s="13">
        <v>1</v>
      </c>
      <c r="F821" s="20">
        <v>6781.35</v>
      </c>
      <c r="G821" s="13" t="s">
        <v>6</v>
      </c>
      <c r="H821" s="13" t="s">
        <v>11</v>
      </c>
      <c r="I821" s="13" t="s">
        <v>8</v>
      </c>
      <c r="J821" s="12" t="str">
        <f t="shared" si="60"/>
        <v>Oct</v>
      </c>
      <c r="K821" s="13">
        <f t="shared" si="64"/>
        <v>1981</v>
      </c>
      <c r="L821" s="13" t="str">
        <f t="shared" si="61"/>
        <v>R1013</v>
      </c>
      <c r="M821" s="13" t="str">
        <f t="shared" si="62"/>
        <v>8-Oct-1981</v>
      </c>
      <c r="N821" s="16">
        <v>45085</v>
      </c>
      <c r="O821" s="18">
        <f t="shared" si="63"/>
        <v>41</v>
      </c>
    </row>
    <row r="822" spans="1:15" x14ac:dyDescent="0.25">
      <c r="A822" s="12" t="s">
        <v>850</v>
      </c>
      <c r="B822" s="13">
        <v>1980</v>
      </c>
      <c r="C822" s="13" t="s">
        <v>10</v>
      </c>
      <c r="D822" s="13">
        <v>23</v>
      </c>
      <c r="E822" s="13">
        <v>2</v>
      </c>
      <c r="F822" s="20">
        <v>6781.52</v>
      </c>
      <c r="G822" s="13" t="s">
        <v>6</v>
      </c>
      <c r="H822" s="13" t="s">
        <v>6</v>
      </c>
      <c r="I822" s="13" t="s">
        <v>8</v>
      </c>
      <c r="J822" s="12" t="str">
        <f t="shared" si="60"/>
        <v>Nov</v>
      </c>
      <c r="K822" s="13">
        <f t="shared" si="64"/>
        <v>1980</v>
      </c>
      <c r="L822" s="13" t="str">
        <f t="shared" si="61"/>
        <v>R1013</v>
      </c>
      <c r="M822" s="13" t="str">
        <f t="shared" si="62"/>
        <v>23-Nov-1980</v>
      </c>
      <c r="N822" s="16">
        <v>45085</v>
      </c>
      <c r="O822" s="18">
        <f t="shared" si="63"/>
        <v>42</v>
      </c>
    </row>
    <row r="823" spans="1:15" x14ac:dyDescent="0.25">
      <c r="A823" s="12" t="s">
        <v>851</v>
      </c>
      <c r="B823" s="13">
        <v>1985</v>
      </c>
      <c r="C823" s="13" t="s">
        <v>25</v>
      </c>
      <c r="D823" s="13">
        <v>24</v>
      </c>
      <c r="E823" s="13">
        <v>3</v>
      </c>
      <c r="F823" s="20">
        <v>6796.86</v>
      </c>
      <c r="G823" s="13" t="s">
        <v>7</v>
      </c>
      <c r="H823" s="13" t="s">
        <v>7</v>
      </c>
      <c r="I823" s="13" t="s">
        <v>18</v>
      </c>
      <c r="J823" s="12" t="str">
        <f t="shared" si="60"/>
        <v>Dec</v>
      </c>
      <c r="K823" s="13">
        <f t="shared" si="64"/>
        <v>1985</v>
      </c>
      <c r="L823" s="13" t="str">
        <f t="shared" si="61"/>
        <v>R1012</v>
      </c>
      <c r="M823" s="13" t="str">
        <f t="shared" si="62"/>
        <v>24-Dec-1985</v>
      </c>
      <c r="N823" s="16">
        <v>45085</v>
      </c>
      <c r="O823" s="18">
        <f t="shared" si="63"/>
        <v>37</v>
      </c>
    </row>
    <row r="824" spans="1:15" x14ac:dyDescent="0.25">
      <c r="A824" s="12" t="s">
        <v>852</v>
      </c>
      <c r="B824" s="13">
        <v>1991</v>
      </c>
      <c r="C824" s="13" t="s">
        <v>13</v>
      </c>
      <c r="D824" s="13">
        <v>29</v>
      </c>
      <c r="E824" s="13">
        <v>5</v>
      </c>
      <c r="F824" s="20">
        <v>6799.46</v>
      </c>
      <c r="G824" s="13" t="s">
        <v>11</v>
      </c>
      <c r="H824" s="13" t="s">
        <v>6</v>
      </c>
      <c r="I824" s="13" t="s">
        <v>271</v>
      </c>
      <c r="J824" s="12" t="str">
        <f t="shared" si="60"/>
        <v>Jun</v>
      </c>
      <c r="K824" s="13">
        <f t="shared" si="64"/>
        <v>1991</v>
      </c>
      <c r="L824" s="13" t="str">
        <f t="shared" si="61"/>
        <v>R1014</v>
      </c>
      <c r="M824" s="13" t="str">
        <f t="shared" si="62"/>
        <v>29-Jun-1991</v>
      </c>
      <c r="N824" s="16">
        <v>45085</v>
      </c>
      <c r="O824" s="18">
        <f t="shared" si="63"/>
        <v>31</v>
      </c>
    </row>
    <row r="825" spans="1:15" x14ac:dyDescent="0.25">
      <c r="A825" s="12" t="s">
        <v>853</v>
      </c>
      <c r="B825" s="13">
        <v>1975</v>
      </c>
      <c r="C825" s="13" t="s">
        <v>30</v>
      </c>
      <c r="D825" s="13">
        <v>17</v>
      </c>
      <c r="E825" s="13">
        <v>1</v>
      </c>
      <c r="F825" s="20">
        <v>6809.46</v>
      </c>
      <c r="G825" s="13" t="s">
        <v>6</v>
      </c>
      <c r="H825" s="13" t="s">
        <v>11</v>
      </c>
      <c r="I825" s="13" t="s">
        <v>18</v>
      </c>
      <c r="J825" s="12" t="str">
        <f t="shared" si="60"/>
        <v>Aug</v>
      </c>
      <c r="K825" s="13">
        <f t="shared" si="64"/>
        <v>1975</v>
      </c>
      <c r="L825" s="13" t="str">
        <f t="shared" si="61"/>
        <v>R1012</v>
      </c>
      <c r="M825" s="13" t="str">
        <f t="shared" si="62"/>
        <v>17-Aug-1975</v>
      </c>
      <c r="N825" s="16">
        <v>45085</v>
      </c>
      <c r="O825" s="18">
        <f t="shared" si="63"/>
        <v>47</v>
      </c>
    </row>
    <row r="826" spans="1:15" x14ac:dyDescent="0.25">
      <c r="A826" s="12" t="s">
        <v>854</v>
      </c>
      <c r="B826" s="13">
        <v>1994</v>
      </c>
      <c r="C826" s="13" t="s">
        <v>5</v>
      </c>
      <c r="D826" s="13">
        <v>8</v>
      </c>
      <c r="E826" s="13">
        <v>0</v>
      </c>
      <c r="F826" s="20">
        <v>6827.69</v>
      </c>
      <c r="G826" s="13" t="s">
        <v>6</v>
      </c>
      <c r="H826" s="13" t="s">
        <v>6</v>
      </c>
      <c r="I826" s="13" t="s">
        <v>295</v>
      </c>
      <c r="J826" s="12" t="str">
        <f t="shared" si="60"/>
        <v>Jul</v>
      </c>
      <c r="K826" s="13">
        <f t="shared" si="64"/>
        <v>1994</v>
      </c>
      <c r="L826" s="13" t="str">
        <f t="shared" si="61"/>
        <v>R1021</v>
      </c>
      <c r="M826" s="13" t="str">
        <f t="shared" si="62"/>
        <v>8-Jul-1994</v>
      </c>
      <c r="N826" s="16">
        <v>45085</v>
      </c>
      <c r="O826" s="18">
        <f t="shared" si="63"/>
        <v>28</v>
      </c>
    </row>
    <row r="827" spans="1:15" x14ac:dyDescent="0.25">
      <c r="A827" s="12" t="s">
        <v>855</v>
      </c>
      <c r="B827" s="13">
        <v>1979</v>
      </c>
      <c r="C827" s="13" t="s">
        <v>5</v>
      </c>
      <c r="D827" s="13">
        <v>15</v>
      </c>
      <c r="E827" s="13">
        <v>0</v>
      </c>
      <c r="F827" s="20">
        <v>6837.37</v>
      </c>
      <c r="G827" s="13" t="s">
        <v>7</v>
      </c>
      <c r="H827" s="13" t="s">
        <v>11</v>
      </c>
      <c r="I827" s="13" t="s">
        <v>163</v>
      </c>
      <c r="J827" s="12" t="str">
        <f t="shared" si="60"/>
        <v>Jul</v>
      </c>
      <c r="K827" s="13">
        <f t="shared" si="64"/>
        <v>1979</v>
      </c>
      <c r="L827" s="13" t="str">
        <f t="shared" si="61"/>
        <v>R1016</v>
      </c>
      <c r="M827" s="13" t="str">
        <f t="shared" si="62"/>
        <v>15-Jul-1979</v>
      </c>
      <c r="N827" s="16">
        <v>45085</v>
      </c>
      <c r="O827" s="18">
        <f t="shared" si="63"/>
        <v>43</v>
      </c>
    </row>
    <row r="828" spans="1:15" x14ac:dyDescent="0.25">
      <c r="A828" s="12" t="s">
        <v>856</v>
      </c>
      <c r="B828" s="13">
        <v>2000</v>
      </c>
      <c r="C828" s="13" t="s">
        <v>10</v>
      </c>
      <c r="D828" s="13">
        <v>30</v>
      </c>
      <c r="E828" s="13">
        <v>0</v>
      </c>
      <c r="F828" s="20">
        <v>6842.28</v>
      </c>
      <c r="G828" s="13" t="s">
        <v>6</v>
      </c>
      <c r="H828" s="13" t="s">
        <v>11</v>
      </c>
      <c r="I828" s="13" t="s">
        <v>18</v>
      </c>
      <c r="J828" s="12" t="str">
        <f t="shared" si="60"/>
        <v>Nov</v>
      </c>
      <c r="K828" s="13">
        <f t="shared" si="64"/>
        <v>2000</v>
      </c>
      <c r="L828" s="13" t="str">
        <f t="shared" si="61"/>
        <v>R1012</v>
      </c>
      <c r="M828" s="13" t="str">
        <f t="shared" si="62"/>
        <v>30-Nov-2000</v>
      </c>
      <c r="N828" s="16">
        <v>45085</v>
      </c>
      <c r="O828" s="18">
        <f t="shared" si="63"/>
        <v>22</v>
      </c>
    </row>
    <row r="829" spans="1:15" x14ac:dyDescent="0.25">
      <c r="A829" s="12" t="s">
        <v>857</v>
      </c>
      <c r="B829" s="13">
        <v>1977</v>
      </c>
      <c r="C829" s="13" t="s">
        <v>13</v>
      </c>
      <c r="D829" s="13">
        <v>15</v>
      </c>
      <c r="E829" s="13">
        <v>2</v>
      </c>
      <c r="F829" s="20">
        <v>6843.17</v>
      </c>
      <c r="G829" s="13" t="s">
        <v>6</v>
      </c>
      <c r="H829" s="13" t="s">
        <v>11</v>
      </c>
      <c r="I829" s="13" t="s">
        <v>8</v>
      </c>
      <c r="J829" s="12" t="str">
        <f t="shared" si="60"/>
        <v>Jun</v>
      </c>
      <c r="K829" s="13">
        <f t="shared" si="64"/>
        <v>1977</v>
      </c>
      <c r="L829" s="13" t="str">
        <f t="shared" si="61"/>
        <v>R1013</v>
      </c>
      <c r="M829" s="13" t="str">
        <f t="shared" si="62"/>
        <v>15-Jun-1977</v>
      </c>
      <c r="N829" s="16">
        <v>45085</v>
      </c>
      <c r="O829" s="18">
        <f t="shared" si="63"/>
        <v>45</v>
      </c>
    </row>
    <row r="830" spans="1:15" x14ac:dyDescent="0.25">
      <c r="A830" s="12" t="s">
        <v>858</v>
      </c>
      <c r="B830" s="13">
        <v>1979</v>
      </c>
      <c r="C830" s="13" t="s">
        <v>10</v>
      </c>
      <c r="D830" s="13">
        <v>4</v>
      </c>
      <c r="E830" s="13">
        <v>1</v>
      </c>
      <c r="F830" s="20">
        <v>6849.03</v>
      </c>
      <c r="G830" s="13" t="s">
        <v>6</v>
      </c>
      <c r="H830" s="13" t="s">
        <v>6</v>
      </c>
      <c r="I830" s="13" t="s">
        <v>37</v>
      </c>
      <c r="J830" s="12" t="str">
        <f t="shared" si="60"/>
        <v>Nov</v>
      </c>
      <c r="K830" s="13">
        <f t="shared" si="64"/>
        <v>1979</v>
      </c>
      <c r="L830" s="13" t="str">
        <f t="shared" si="61"/>
        <v>R1011</v>
      </c>
      <c r="M830" s="13" t="str">
        <f t="shared" si="62"/>
        <v>4-Nov-1979</v>
      </c>
      <c r="N830" s="16">
        <v>45085</v>
      </c>
      <c r="O830" s="18">
        <f t="shared" si="63"/>
        <v>43</v>
      </c>
    </row>
    <row r="831" spans="1:15" x14ac:dyDescent="0.25">
      <c r="A831" s="12" t="s">
        <v>859</v>
      </c>
      <c r="B831" s="13">
        <v>1981</v>
      </c>
      <c r="C831" s="13" t="s">
        <v>13</v>
      </c>
      <c r="D831" s="13">
        <v>19</v>
      </c>
      <c r="E831" s="13">
        <v>1</v>
      </c>
      <c r="F831" s="20">
        <v>6858.48</v>
      </c>
      <c r="G831" s="13" t="s">
        <v>6</v>
      </c>
      <c r="H831" s="13" t="s">
        <v>6</v>
      </c>
      <c r="I831" s="13" t="s">
        <v>161</v>
      </c>
      <c r="J831" s="12" t="str">
        <f t="shared" si="60"/>
        <v>Jun</v>
      </c>
      <c r="K831" s="13">
        <f t="shared" si="64"/>
        <v>1981</v>
      </c>
      <c r="L831" s="13" t="str">
        <f t="shared" si="61"/>
        <v>R1019</v>
      </c>
      <c r="M831" s="13" t="str">
        <f t="shared" si="62"/>
        <v>19-Jun-1981</v>
      </c>
      <c r="N831" s="16">
        <v>45085</v>
      </c>
      <c r="O831" s="18">
        <f t="shared" si="63"/>
        <v>41</v>
      </c>
    </row>
    <row r="832" spans="1:15" x14ac:dyDescent="0.25">
      <c r="A832" s="12" t="s">
        <v>860</v>
      </c>
      <c r="B832" s="13">
        <v>1978</v>
      </c>
      <c r="C832" s="13" t="s">
        <v>30</v>
      </c>
      <c r="D832" s="13">
        <v>5</v>
      </c>
      <c r="E832" s="13">
        <v>2</v>
      </c>
      <c r="F832" s="20">
        <v>6863.49</v>
      </c>
      <c r="G832" s="13" t="s">
        <v>6</v>
      </c>
      <c r="H832" s="13" t="s">
        <v>11</v>
      </c>
      <c r="I832" s="13" t="s">
        <v>8</v>
      </c>
      <c r="J832" s="12" t="str">
        <f t="shared" si="60"/>
        <v>Aug</v>
      </c>
      <c r="K832" s="13">
        <f t="shared" si="64"/>
        <v>1978</v>
      </c>
      <c r="L832" s="13" t="str">
        <f t="shared" si="61"/>
        <v>R1013</v>
      </c>
      <c r="M832" s="13" t="str">
        <f t="shared" si="62"/>
        <v>5-Aug-1978</v>
      </c>
      <c r="N832" s="16">
        <v>45085</v>
      </c>
      <c r="O832" s="18">
        <f t="shared" si="63"/>
        <v>44</v>
      </c>
    </row>
    <row r="833" spans="1:15" x14ac:dyDescent="0.25">
      <c r="A833" s="12" t="s">
        <v>861</v>
      </c>
      <c r="B833" s="13">
        <v>1969</v>
      </c>
      <c r="C833" s="13" t="s">
        <v>32</v>
      </c>
      <c r="D833" s="13">
        <v>23</v>
      </c>
      <c r="E833" s="13">
        <v>0</v>
      </c>
      <c r="F833" s="20">
        <v>6868.39</v>
      </c>
      <c r="G833" s="13" t="s">
        <v>6</v>
      </c>
      <c r="H833" s="13" t="s">
        <v>6</v>
      </c>
      <c r="I833" s="13" t="s">
        <v>8</v>
      </c>
      <c r="J833" s="12" t="str">
        <f t="shared" si="60"/>
        <v>Oct</v>
      </c>
      <c r="K833" s="13">
        <f t="shared" si="64"/>
        <v>1969</v>
      </c>
      <c r="L833" s="13" t="str">
        <f t="shared" si="61"/>
        <v>R1013</v>
      </c>
      <c r="M833" s="13" t="str">
        <f t="shared" si="62"/>
        <v>23-Oct-1969</v>
      </c>
      <c r="N833" s="16">
        <v>45085</v>
      </c>
      <c r="O833" s="18">
        <f t="shared" si="63"/>
        <v>53</v>
      </c>
    </row>
    <row r="834" spans="1:15" x14ac:dyDescent="0.25">
      <c r="A834" s="12" t="s">
        <v>862</v>
      </c>
      <c r="B834" s="13">
        <v>1981</v>
      </c>
      <c r="C834" s="13" t="s">
        <v>13</v>
      </c>
      <c r="D834" s="13">
        <v>23</v>
      </c>
      <c r="E834" s="13">
        <v>2</v>
      </c>
      <c r="F834" s="20">
        <v>6875.96</v>
      </c>
      <c r="G834" s="13" t="s">
        <v>6</v>
      </c>
      <c r="H834" s="13" t="s">
        <v>6</v>
      </c>
      <c r="I834" s="13" t="s">
        <v>37</v>
      </c>
      <c r="J834" s="12" t="str">
        <f t="shared" ref="J834:J897" si="65">IF($C834="?","Sep",$C834)</f>
        <v>Jun</v>
      </c>
      <c r="K834" s="13">
        <f t="shared" si="64"/>
        <v>1981</v>
      </c>
      <c r="L834" s="13" t="str">
        <f t="shared" ref="L834:L897" si="66">IF(I834="?","Unknown",I834)</f>
        <v>R1011</v>
      </c>
      <c r="M834" s="13" t="str">
        <f t="shared" ref="M834:M897" si="67">CONCATENATE(D834,"-",J834,"-",K834)</f>
        <v>23-Jun-1981</v>
      </c>
      <c r="N834" s="16">
        <v>45085</v>
      </c>
      <c r="O834" s="18">
        <f t="shared" ref="O834:O897" si="68">DATEDIF(M834,N834,"Y")</f>
        <v>41</v>
      </c>
    </row>
    <row r="835" spans="1:15" x14ac:dyDescent="0.25">
      <c r="A835" s="12" t="s">
        <v>863</v>
      </c>
      <c r="B835" s="13">
        <v>2004</v>
      </c>
      <c r="C835" s="13" t="s">
        <v>25</v>
      </c>
      <c r="D835" s="13">
        <v>24</v>
      </c>
      <c r="E835" s="13">
        <v>0</v>
      </c>
      <c r="F835" s="20">
        <v>6876.53</v>
      </c>
      <c r="G835" s="13" t="s">
        <v>6</v>
      </c>
      <c r="H835" s="13" t="s">
        <v>11</v>
      </c>
      <c r="I835" s="13" t="s">
        <v>18</v>
      </c>
      <c r="J835" s="12" t="str">
        <f t="shared" si="65"/>
        <v>Dec</v>
      </c>
      <c r="K835" s="13">
        <f t="shared" ref="K835:K898" si="69">IF(B835="?",ROUND(AVERAGE($B$2:$B$2339),0),B835)</f>
        <v>2004</v>
      </c>
      <c r="L835" s="13" t="str">
        <f t="shared" si="66"/>
        <v>R1012</v>
      </c>
      <c r="M835" s="13" t="str">
        <f t="shared" si="67"/>
        <v>24-Dec-2004</v>
      </c>
      <c r="N835" s="16">
        <v>45085</v>
      </c>
      <c r="O835" s="18">
        <f t="shared" si="68"/>
        <v>18</v>
      </c>
    </row>
    <row r="836" spans="1:15" x14ac:dyDescent="0.25">
      <c r="A836" s="12" t="s">
        <v>864</v>
      </c>
      <c r="B836" s="13">
        <v>1985</v>
      </c>
      <c r="C836" s="13" t="s">
        <v>15</v>
      </c>
      <c r="D836" s="13">
        <v>10</v>
      </c>
      <c r="E836" s="13">
        <v>2</v>
      </c>
      <c r="F836" s="20">
        <v>6877.98</v>
      </c>
      <c r="G836" s="13" t="s">
        <v>6</v>
      </c>
      <c r="H836" s="13" t="s">
        <v>11</v>
      </c>
      <c r="I836" s="13" t="s">
        <v>242</v>
      </c>
      <c r="J836" s="12" t="str">
        <f t="shared" si="65"/>
        <v>Sep</v>
      </c>
      <c r="K836" s="13">
        <f t="shared" si="69"/>
        <v>1985</v>
      </c>
      <c r="L836" s="13" t="str">
        <f t="shared" si="66"/>
        <v>R1024</v>
      </c>
      <c r="M836" s="13" t="str">
        <f t="shared" si="67"/>
        <v>10-Sep-1985</v>
      </c>
      <c r="N836" s="16">
        <v>45085</v>
      </c>
      <c r="O836" s="18">
        <f t="shared" si="68"/>
        <v>37</v>
      </c>
    </row>
    <row r="837" spans="1:15" x14ac:dyDescent="0.25">
      <c r="A837" s="12" t="s">
        <v>865</v>
      </c>
      <c r="B837" s="13">
        <v>1989</v>
      </c>
      <c r="C837" s="13" t="s">
        <v>25</v>
      </c>
      <c r="D837" s="13">
        <v>21</v>
      </c>
      <c r="E837" s="13">
        <v>3</v>
      </c>
      <c r="F837" s="20">
        <v>6895.19</v>
      </c>
      <c r="G837" s="13" t="s">
        <v>6</v>
      </c>
      <c r="H837" s="13" t="s">
        <v>7</v>
      </c>
      <c r="I837" s="13" t="s">
        <v>242</v>
      </c>
      <c r="J837" s="12" t="str">
        <f t="shared" si="65"/>
        <v>Dec</v>
      </c>
      <c r="K837" s="13">
        <f t="shared" si="69"/>
        <v>1989</v>
      </c>
      <c r="L837" s="13" t="str">
        <f t="shared" si="66"/>
        <v>R1024</v>
      </c>
      <c r="M837" s="13" t="str">
        <f t="shared" si="67"/>
        <v>21-Dec-1989</v>
      </c>
      <c r="N837" s="16">
        <v>45085</v>
      </c>
      <c r="O837" s="18">
        <f t="shared" si="68"/>
        <v>33</v>
      </c>
    </row>
    <row r="838" spans="1:15" x14ac:dyDescent="0.25">
      <c r="A838" s="12" t="s">
        <v>866</v>
      </c>
      <c r="B838" s="13">
        <v>1984</v>
      </c>
      <c r="C838" s="13" t="s">
        <v>15</v>
      </c>
      <c r="D838" s="13">
        <v>5</v>
      </c>
      <c r="E838" s="13">
        <v>2</v>
      </c>
      <c r="F838" s="20">
        <v>6933.24</v>
      </c>
      <c r="G838" s="13" t="s">
        <v>6</v>
      </c>
      <c r="H838" s="13" t="s">
        <v>7</v>
      </c>
      <c r="I838" s="13" t="s">
        <v>18</v>
      </c>
      <c r="J838" s="12" t="str">
        <f t="shared" si="65"/>
        <v>Sep</v>
      </c>
      <c r="K838" s="13">
        <f t="shared" si="69"/>
        <v>1984</v>
      </c>
      <c r="L838" s="13" t="str">
        <f t="shared" si="66"/>
        <v>R1012</v>
      </c>
      <c r="M838" s="13" t="str">
        <f t="shared" si="67"/>
        <v>5-Sep-1984</v>
      </c>
      <c r="N838" s="16">
        <v>45085</v>
      </c>
      <c r="O838" s="18">
        <f t="shared" si="68"/>
        <v>38</v>
      </c>
    </row>
    <row r="839" spans="1:15" x14ac:dyDescent="0.25">
      <c r="A839" s="12" t="s">
        <v>867</v>
      </c>
      <c r="B839" s="13">
        <v>1978</v>
      </c>
      <c r="C839" s="13" t="s">
        <v>10</v>
      </c>
      <c r="D839" s="13">
        <v>29</v>
      </c>
      <c r="E839" s="13">
        <v>2</v>
      </c>
      <c r="F839" s="20">
        <v>6938.11</v>
      </c>
      <c r="G839" s="13" t="s">
        <v>6</v>
      </c>
      <c r="H839" s="13" t="s">
        <v>6</v>
      </c>
      <c r="I839" s="13" t="s">
        <v>8</v>
      </c>
      <c r="J839" s="12" t="str">
        <f t="shared" si="65"/>
        <v>Nov</v>
      </c>
      <c r="K839" s="13">
        <f t="shared" si="69"/>
        <v>1978</v>
      </c>
      <c r="L839" s="13" t="str">
        <f t="shared" si="66"/>
        <v>R1013</v>
      </c>
      <c r="M839" s="13" t="str">
        <f t="shared" si="67"/>
        <v>29-Nov-1978</v>
      </c>
      <c r="N839" s="16">
        <v>45085</v>
      </c>
      <c r="O839" s="18">
        <f t="shared" si="68"/>
        <v>44</v>
      </c>
    </row>
    <row r="840" spans="1:15" x14ac:dyDescent="0.25">
      <c r="A840" s="12" t="s">
        <v>868</v>
      </c>
      <c r="B840" s="13">
        <v>1980</v>
      </c>
      <c r="C840" s="13" t="s">
        <v>30</v>
      </c>
      <c r="D840" s="13">
        <v>30</v>
      </c>
      <c r="E840" s="13">
        <v>1</v>
      </c>
      <c r="F840" s="20">
        <v>6940.91</v>
      </c>
      <c r="G840" s="13" t="s">
        <v>6</v>
      </c>
      <c r="H840" s="13" t="s">
        <v>6</v>
      </c>
      <c r="I840" s="13" t="s">
        <v>18</v>
      </c>
      <c r="J840" s="12" t="str">
        <f t="shared" si="65"/>
        <v>Aug</v>
      </c>
      <c r="K840" s="13">
        <f t="shared" si="69"/>
        <v>1980</v>
      </c>
      <c r="L840" s="13" t="str">
        <f t="shared" si="66"/>
        <v>R1012</v>
      </c>
      <c r="M840" s="13" t="str">
        <f t="shared" si="67"/>
        <v>30-Aug-1980</v>
      </c>
      <c r="N840" s="16">
        <v>45085</v>
      </c>
      <c r="O840" s="18">
        <f t="shared" si="68"/>
        <v>42</v>
      </c>
    </row>
    <row r="841" spans="1:15" x14ac:dyDescent="0.25">
      <c r="A841" s="12" t="s">
        <v>869</v>
      </c>
      <c r="B841" s="13">
        <v>1980</v>
      </c>
      <c r="C841" s="13" t="s">
        <v>32</v>
      </c>
      <c r="D841" s="13">
        <v>5</v>
      </c>
      <c r="E841" s="13">
        <v>2</v>
      </c>
      <c r="F841" s="20">
        <v>6940.94</v>
      </c>
      <c r="G841" s="13" t="s">
        <v>6</v>
      </c>
      <c r="H841" s="13" t="s">
        <v>7</v>
      </c>
      <c r="I841" s="13" t="s">
        <v>8</v>
      </c>
      <c r="J841" s="12" t="str">
        <f t="shared" si="65"/>
        <v>Oct</v>
      </c>
      <c r="K841" s="13">
        <f t="shared" si="69"/>
        <v>1980</v>
      </c>
      <c r="L841" s="13" t="str">
        <f t="shared" si="66"/>
        <v>R1013</v>
      </c>
      <c r="M841" s="13" t="str">
        <f t="shared" si="67"/>
        <v>5-Oct-1980</v>
      </c>
      <c r="N841" s="16">
        <v>45085</v>
      </c>
      <c r="O841" s="18">
        <f t="shared" si="68"/>
        <v>42</v>
      </c>
    </row>
    <row r="842" spans="1:15" x14ac:dyDescent="0.25">
      <c r="A842" s="12" t="s">
        <v>870</v>
      </c>
      <c r="B842" s="13">
        <v>1978</v>
      </c>
      <c r="C842" s="13" t="s">
        <v>25</v>
      </c>
      <c r="D842" s="13">
        <v>15</v>
      </c>
      <c r="E842" s="13">
        <v>0</v>
      </c>
      <c r="F842" s="20">
        <v>6948.7</v>
      </c>
      <c r="G842" s="13" t="s">
        <v>11</v>
      </c>
      <c r="H842" s="13" t="s">
        <v>6</v>
      </c>
      <c r="I842" s="13" t="s">
        <v>18</v>
      </c>
      <c r="J842" s="12" t="str">
        <f t="shared" si="65"/>
        <v>Dec</v>
      </c>
      <c r="K842" s="13">
        <f t="shared" si="69"/>
        <v>1978</v>
      </c>
      <c r="L842" s="13" t="str">
        <f t="shared" si="66"/>
        <v>R1012</v>
      </c>
      <c r="M842" s="13" t="str">
        <f t="shared" si="67"/>
        <v>15-Dec-1978</v>
      </c>
      <c r="N842" s="16">
        <v>45085</v>
      </c>
      <c r="O842" s="18">
        <f t="shared" si="68"/>
        <v>44</v>
      </c>
    </row>
    <row r="843" spans="1:15" x14ac:dyDescent="0.25">
      <c r="A843" s="12" t="s">
        <v>871</v>
      </c>
      <c r="B843" s="13">
        <v>1980</v>
      </c>
      <c r="C843" s="13" t="s">
        <v>30</v>
      </c>
      <c r="D843" s="13">
        <v>18</v>
      </c>
      <c r="E843" s="13">
        <v>2</v>
      </c>
      <c r="F843" s="20">
        <v>6951.12</v>
      </c>
      <c r="G843" s="13" t="s">
        <v>6</v>
      </c>
      <c r="H843" s="13" t="s">
        <v>6</v>
      </c>
      <c r="I843" s="13" t="s">
        <v>8</v>
      </c>
      <c r="J843" s="12" t="str">
        <f t="shared" si="65"/>
        <v>Aug</v>
      </c>
      <c r="K843" s="13">
        <f t="shared" si="69"/>
        <v>1980</v>
      </c>
      <c r="L843" s="13" t="str">
        <f t="shared" si="66"/>
        <v>R1013</v>
      </c>
      <c r="M843" s="13" t="str">
        <f t="shared" si="67"/>
        <v>18-Aug-1980</v>
      </c>
      <c r="N843" s="16">
        <v>45085</v>
      </c>
      <c r="O843" s="18">
        <f t="shared" si="68"/>
        <v>42</v>
      </c>
    </row>
    <row r="844" spans="1:15" x14ac:dyDescent="0.25">
      <c r="A844" s="12" t="s">
        <v>872</v>
      </c>
      <c r="B844" s="13">
        <v>1975</v>
      </c>
      <c r="C844" s="13" t="s">
        <v>13</v>
      </c>
      <c r="D844" s="13">
        <v>3</v>
      </c>
      <c r="E844" s="13">
        <v>1</v>
      </c>
      <c r="F844" s="20">
        <v>6965.21</v>
      </c>
      <c r="G844" s="13" t="s">
        <v>6</v>
      </c>
      <c r="H844" s="13" t="s">
        <v>7</v>
      </c>
      <c r="I844" s="13" t="s">
        <v>8</v>
      </c>
      <c r="J844" s="12" t="str">
        <f t="shared" si="65"/>
        <v>Jun</v>
      </c>
      <c r="K844" s="13">
        <f t="shared" si="69"/>
        <v>1975</v>
      </c>
      <c r="L844" s="13" t="str">
        <f t="shared" si="66"/>
        <v>R1013</v>
      </c>
      <c r="M844" s="13" t="str">
        <f t="shared" si="67"/>
        <v>3-Jun-1975</v>
      </c>
      <c r="N844" s="16">
        <v>45085</v>
      </c>
      <c r="O844" s="18">
        <f t="shared" si="68"/>
        <v>48</v>
      </c>
    </row>
    <row r="845" spans="1:15" x14ac:dyDescent="0.25">
      <c r="A845" s="12" t="s">
        <v>873</v>
      </c>
      <c r="B845" s="13">
        <v>1985</v>
      </c>
      <c r="C845" s="13" t="s">
        <v>25</v>
      </c>
      <c r="D845" s="13">
        <v>10</v>
      </c>
      <c r="E845" s="13">
        <v>3</v>
      </c>
      <c r="F845" s="20">
        <v>6985.51</v>
      </c>
      <c r="G845" s="13" t="s">
        <v>6</v>
      </c>
      <c r="H845" s="13" t="s">
        <v>6</v>
      </c>
      <c r="I845" s="13" t="s">
        <v>161</v>
      </c>
      <c r="J845" s="12" t="str">
        <f t="shared" si="65"/>
        <v>Dec</v>
      </c>
      <c r="K845" s="13">
        <f t="shared" si="69"/>
        <v>1985</v>
      </c>
      <c r="L845" s="13" t="str">
        <f t="shared" si="66"/>
        <v>R1019</v>
      </c>
      <c r="M845" s="13" t="str">
        <f t="shared" si="67"/>
        <v>10-Dec-1985</v>
      </c>
      <c r="N845" s="16">
        <v>45085</v>
      </c>
      <c r="O845" s="18">
        <f t="shared" si="68"/>
        <v>37</v>
      </c>
    </row>
    <row r="846" spans="1:15" x14ac:dyDescent="0.25">
      <c r="A846" s="12" t="s">
        <v>874</v>
      </c>
      <c r="B846" s="13">
        <v>1982</v>
      </c>
      <c r="C846" s="13" t="s">
        <v>32</v>
      </c>
      <c r="D846" s="13">
        <v>18</v>
      </c>
      <c r="E846" s="13">
        <v>2</v>
      </c>
      <c r="F846" s="20">
        <v>6986.7</v>
      </c>
      <c r="G846" s="13" t="s">
        <v>7</v>
      </c>
      <c r="H846" s="13" t="s">
        <v>11</v>
      </c>
      <c r="I846" s="13" t="s">
        <v>18</v>
      </c>
      <c r="J846" s="12" t="str">
        <f t="shared" si="65"/>
        <v>Oct</v>
      </c>
      <c r="K846" s="13">
        <f t="shared" si="69"/>
        <v>1982</v>
      </c>
      <c r="L846" s="13" t="str">
        <f t="shared" si="66"/>
        <v>R1012</v>
      </c>
      <c r="M846" s="13" t="str">
        <f t="shared" si="67"/>
        <v>18-Oct-1982</v>
      </c>
      <c r="N846" s="16">
        <v>45085</v>
      </c>
      <c r="O846" s="18">
        <f t="shared" si="68"/>
        <v>40</v>
      </c>
    </row>
    <row r="847" spans="1:15" x14ac:dyDescent="0.25">
      <c r="A847" s="12" t="s">
        <v>875</v>
      </c>
      <c r="B847" s="13">
        <v>1982</v>
      </c>
      <c r="C847" s="13" t="s">
        <v>15</v>
      </c>
      <c r="D847" s="13">
        <v>1</v>
      </c>
      <c r="E847" s="13">
        <v>3</v>
      </c>
      <c r="F847" s="20">
        <v>6989.95</v>
      </c>
      <c r="G847" s="13" t="s">
        <v>6</v>
      </c>
      <c r="H847" s="13" t="s">
        <v>11</v>
      </c>
      <c r="I847" s="13" t="s">
        <v>8</v>
      </c>
      <c r="J847" s="12" t="str">
        <f t="shared" si="65"/>
        <v>Sep</v>
      </c>
      <c r="K847" s="13">
        <f t="shared" si="69"/>
        <v>1982</v>
      </c>
      <c r="L847" s="13" t="str">
        <f t="shared" si="66"/>
        <v>R1013</v>
      </c>
      <c r="M847" s="13" t="str">
        <f t="shared" si="67"/>
        <v>1-Sep-1982</v>
      </c>
      <c r="N847" s="16">
        <v>45085</v>
      </c>
      <c r="O847" s="18">
        <f t="shared" si="68"/>
        <v>40</v>
      </c>
    </row>
    <row r="848" spans="1:15" x14ac:dyDescent="0.25">
      <c r="A848" s="12" t="s">
        <v>876</v>
      </c>
      <c r="B848" s="13">
        <v>1969</v>
      </c>
      <c r="C848" s="13" t="s">
        <v>5</v>
      </c>
      <c r="D848" s="13">
        <v>6</v>
      </c>
      <c r="E848" s="13">
        <v>0</v>
      </c>
      <c r="F848" s="20">
        <v>7003.1</v>
      </c>
      <c r="G848" s="13" t="s">
        <v>6</v>
      </c>
      <c r="H848" s="13" t="s">
        <v>7</v>
      </c>
      <c r="I848" s="13" t="s">
        <v>8</v>
      </c>
      <c r="J848" s="12" t="str">
        <f t="shared" si="65"/>
        <v>Jul</v>
      </c>
      <c r="K848" s="13">
        <f t="shared" si="69"/>
        <v>1969</v>
      </c>
      <c r="L848" s="13" t="str">
        <f t="shared" si="66"/>
        <v>R1013</v>
      </c>
      <c r="M848" s="13" t="str">
        <f t="shared" si="67"/>
        <v>6-Jul-1969</v>
      </c>
      <c r="N848" s="16">
        <v>45085</v>
      </c>
      <c r="O848" s="18">
        <f t="shared" si="68"/>
        <v>53</v>
      </c>
    </row>
    <row r="849" spans="1:15" x14ac:dyDescent="0.25">
      <c r="A849" s="12" t="s">
        <v>877</v>
      </c>
      <c r="B849" s="13">
        <v>1978</v>
      </c>
      <c r="C849" s="13" t="s">
        <v>13</v>
      </c>
      <c r="D849" s="13">
        <v>2</v>
      </c>
      <c r="E849" s="13">
        <v>2</v>
      </c>
      <c r="F849" s="20">
        <v>7033.08</v>
      </c>
      <c r="G849" s="13" t="s">
        <v>6</v>
      </c>
      <c r="H849" s="13" t="s">
        <v>6</v>
      </c>
      <c r="I849" s="13" t="s">
        <v>8</v>
      </c>
      <c r="J849" s="12" t="str">
        <f t="shared" si="65"/>
        <v>Jun</v>
      </c>
      <c r="K849" s="13">
        <f t="shared" si="69"/>
        <v>1978</v>
      </c>
      <c r="L849" s="13" t="str">
        <f t="shared" si="66"/>
        <v>R1013</v>
      </c>
      <c r="M849" s="13" t="str">
        <f t="shared" si="67"/>
        <v>2-Jun-1978</v>
      </c>
      <c r="N849" s="16">
        <v>45085</v>
      </c>
      <c r="O849" s="18">
        <f t="shared" si="68"/>
        <v>45</v>
      </c>
    </row>
    <row r="850" spans="1:15" x14ac:dyDescent="0.25">
      <c r="A850" s="12" t="s">
        <v>878</v>
      </c>
      <c r="B850" s="13">
        <v>1995</v>
      </c>
      <c r="C850" s="13" t="s">
        <v>32</v>
      </c>
      <c r="D850" s="13">
        <v>29</v>
      </c>
      <c r="E850" s="13">
        <v>0</v>
      </c>
      <c r="F850" s="20">
        <v>7042.11</v>
      </c>
      <c r="G850" s="13" t="s">
        <v>6</v>
      </c>
      <c r="H850" s="13" t="s">
        <v>7</v>
      </c>
      <c r="I850" s="13" t="s">
        <v>18</v>
      </c>
      <c r="J850" s="12" t="str">
        <f t="shared" si="65"/>
        <v>Oct</v>
      </c>
      <c r="K850" s="13">
        <f t="shared" si="69"/>
        <v>1995</v>
      </c>
      <c r="L850" s="13" t="str">
        <f t="shared" si="66"/>
        <v>R1012</v>
      </c>
      <c r="M850" s="13" t="str">
        <f t="shared" si="67"/>
        <v>29-Oct-1995</v>
      </c>
      <c r="N850" s="16">
        <v>45085</v>
      </c>
      <c r="O850" s="18">
        <f t="shared" si="68"/>
        <v>27</v>
      </c>
    </row>
    <row r="851" spans="1:15" x14ac:dyDescent="0.25">
      <c r="A851" s="12" t="s">
        <v>879</v>
      </c>
      <c r="B851" s="13">
        <v>1980</v>
      </c>
      <c r="C851" s="13" t="s">
        <v>5</v>
      </c>
      <c r="D851" s="13">
        <v>26</v>
      </c>
      <c r="E851" s="13">
        <v>1</v>
      </c>
      <c r="F851" s="20">
        <v>7045.5</v>
      </c>
      <c r="G851" s="13" t="s">
        <v>6</v>
      </c>
      <c r="H851" s="13" t="s">
        <v>11</v>
      </c>
      <c r="I851" s="13" t="s">
        <v>37</v>
      </c>
      <c r="J851" s="12" t="str">
        <f t="shared" si="65"/>
        <v>Jul</v>
      </c>
      <c r="K851" s="13">
        <f t="shared" si="69"/>
        <v>1980</v>
      </c>
      <c r="L851" s="13" t="str">
        <f t="shared" si="66"/>
        <v>R1011</v>
      </c>
      <c r="M851" s="13" t="str">
        <f t="shared" si="67"/>
        <v>26-Jul-1980</v>
      </c>
      <c r="N851" s="16">
        <v>45085</v>
      </c>
      <c r="O851" s="18">
        <f t="shared" si="68"/>
        <v>42</v>
      </c>
    </row>
    <row r="852" spans="1:15" x14ac:dyDescent="0.25">
      <c r="A852" s="12" t="s">
        <v>880</v>
      </c>
      <c r="B852" s="13">
        <v>1980</v>
      </c>
      <c r="C852" s="13" t="s">
        <v>32</v>
      </c>
      <c r="D852" s="13">
        <v>22</v>
      </c>
      <c r="E852" s="13">
        <v>1</v>
      </c>
      <c r="F852" s="20">
        <v>7046.72</v>
      </c>
      <c r="G852" s="13" t="s">
        <v>6</v>
      </c>
      <c r="H852" s="13" t="s">
        <v>7</v>
      </c>
      <c r="I852" s="13" t="s">
        <v>8</v>
      </c>
      <c r="J852" s="12" t="str">
        <f t="shared" si="65"/>
        <v>Oct</v>
      </c>
      <c r="K852" s="13">
        <f t="shared" si="69"/>
        <v>1980</v>
      </c>
      <c r="L852" s="13" t="str">
        <f t="shared" si="66"/>
        <v>R1013</v>
      </c>
      <c r="M852" s="13" t="str">
        <f t="shared" si="67"/>
        <v>22-Oct-1980</v>
      </c>
      <c r="N852" s="16">
        <v>45085</v>
      </c>
      <c r="O852" s="18">
        <f t="shared" si="68"/>
        <v>42</v>
      </c>
    </row>
    <row r="853" spans="1:15" x14ac:dyDescent="0.25">
      <c r="A853" s="12" t="s">
        <v>881</v>
      </c>
      <c r="B853" s="13">
        <v>1980</v>
      </c>
      <c r="C853" s="13" t="s">
        <v>5</v>
      </c>
      <c r="D853" s="13">
        <v>21</v>
      </c>
      <c r="E853" s="13">
        <v>0</v>
      </c>
      <c r="F853" s="20">
        <v>7050.02</v>
      </c>
      <c r="G853" s="13" t="s">
        <v>6</v>
      </c>
      <c r="H853" s="13" t="s">
        <v>11</v>
      </c>
      <c r="I853" s="13" t="s">
        <v>242</v>
      </c>
      <c r="J853" s="12" t="str">
        <f t="shared" si="65"/>
        <v>Jul</v>
      </c>
      <c r="K853" s="13">
        <f t="shared" si="69"/>
        <v>1980</v>
      </c>
      <c r="L853" s="13" t="str">
        <f t="shared" si="66"/>
        <v>R1024</v>
      </c>
      <c r="M853" s="13" t="str">
        <f t="shared" si="67"/>
        <v>21-Jul-1980</v>
      </c>
      <c r="N853" s="16">
        <v>45085</v>
      </c>
      <c r="O853" s="18">
        <f t="shared" si="68"/>
        <v>42</v>
      </c>
    </row>
    <row r="854" spans="1:15" x14ac:dyDescent="0.25">
      <c r="A854" s="12" t="s">
        <v>882</v>
      </c>
      <c r="B854" s="13">
        <v>1980</v>
      </c>
      <c r="C854" s="13" t="s">
        <v>13</v>
      </c>
      <c r="D854" s="13">
        <v>28</v>
      </c>
      <c r="E854" s="13">
        <v>1</v>
      </c>
      <c r="F854" s="20">
        <v>7050.64</v>
      </c>
      <c r="G854" s="13" t="s">
        <v>6</v>
      </c>
      <c r="H854" s="13" t="s">
        <v>7</v>
      </c>
      <c r="I854" s="13" t="s">
        <v>37</v>
      </c>
      <c r="J854" s="12" t="str">
        <f t="shared" si="65"/>
        <v>Jun</v>
      </c>
      <c r="K854" s="13">
        <f t="shared" si="69"/>
        <v>1980</v>
      </c>
      <c r="L854" s="13" t="str">
        <f t="shared" si="66"/>
        <v>R1011</v>
      </c>
      <c r="M854" s="13" t="str">
        <f t="shared" si="67"/>
        <v>28-Jun-1980</v>
      </c>
      <c r="N854" s="16">
        <v>45085</v>
      </c>
      <c r="O854" s="18">
        <f t="shared" si="68"/>
        <v>42</v>
      </c>
    </row>
    <row r="855" spans="1:15" x14ac:dyDescent="0.25">
      <c r="A855" s="12" t="s">
        <v>883</v>
      </c>
      <c r="B855" s="13">
        <v>1978</v>
      </c>
      <c r="C855" s="13" t="s">
        <v>13</v>
      </c>
      <c r="D855" s="13">
        <v>24</v>
      </c>
      <c r="E855" s="13">
        <v>2</v>
      </c>
      <c r="F855" s="20">
        <v>7054.41</v>
      </c>
      <c r="G855" s="13" t="s">
        <v>6</v>
      </c>
      <c r="H855" s="13" t="s">
        <v>6</v>
      </c>
      <c r="I855" s="13" t="s">
        <v>8</v>
      </c>
      <c r="J855" s="12" t="str">
        <f t="shared" si="65"/>
        <v>Jun</v>
      </c>
      <c r="K855" s="13">
        <f t="shared" si="69"/>
        <v>1978</v>
      </c>
      <c r="L855" s="13" t="str">
        <f t="shared" si="66"/>
        <v>R1013</v>
      </c>
      <c r="M855" s="13" t="str">
        <f t="shared" si="67"/>
        <v>24-Jun-1978</v>
      </c>
      <c r="N855" s="16">
        <v>45085</v>
      </c>
      <c r="O855" s="18">
        <f t="shared" si="68"/>
        <v>44</v>
      </c>
    </row>
    <row r="856" spans="1:15" x14ac:dyDescent="0.25">
      <c r="A856" s="12" t="s">
        <v>884</v>
      </c>
      <c r="B856" s="13">
        <v>1982</v>
      </c>
      <c r="C856" s="13" t="s">
        <v>32</v>
      </c>
      <c r="D856" s="13">
        <v>6</v>
      </c>
      <c r="E856" s="13">
        <v>1</v>
      </c>
      <c r="F856" s="20">
        <v>7077.19</v>
      </c>
      <c r="G856" s="13" t="s">
        <v>6</v>
      </c>
      <c r="H856" s="13" t="s">
        <v>7</v>
      </c>
      <c r="I856" s="13" t="s">
        <v>242</v>
      </c>
      <c r="J856" s="12" t="str">
        <f t="shared" si="65"/>
        <v>Oct</v>
      </c>
      <c r="K856" s="13">
        <f t="shared" si="69"/>
        <v>1982</v>
      </c>
      <c r="L856" s="13" t="str">
        <f t="shared" si="66"/>
        <v>R1024</v>
      </c>
      <c r="M856" s="13" t="str">
        <f t="shared" si="67"/>
        <v>6-Oct-1982</v>
      </c>
      <c r="N856" s="16">
        <v>45085</v>
      </c>
      <c r="O856" s="18">
        <f t="shared" si="68"/>
        <v>40</v>
      </c>
    </row>
    <row r="857" spans="1:15" x14ac:dyDescent="0.25">
      <c r="A857" s="12" t="s">
        <v>885</v>
      </c>
      <c r="B857" s="13">
        <v>1992</v>
      </c>
      <c r="C857" s="13" t="s">
        <v>13</v>
      </c>
      <c r="D857" s="13">
        <v>18</v>
      </c>
      <c r="E857" s="13">
        <v>0</v>
      </c>
      <c r="F857" s="20">
        <v>7096.98</v>
      </c>
      <c r="G857" s="13" t="s">
        <v>6</v>
      </c>
      <c r="H857" s="13" t="s">
        <v>6</v>
      </c>
      <c r="I857" s="13" t="s">
        <v>18</v>
      </c>
      <c r="J857" s="12" t="str">
        <f t="shared" si="65"/>
        <v>Jun</v>
      </c>
      <c r="K857" s="13">
        <f t="shared" si="69"/>
        <v>1992</v>
      </c>
      <c r="L857" s="13" t="str">
        <f t="shared" si="66"/>
        <v>R1012</v>
      </c>
      <c r="M857" s="13" t="str">
        <f t="shared" si="67"/>
        <v>18-Jun-1992</v>
      </c>
      <c r="N857" s="16">
        <v>45085</v>
      </c>
      <c r="O857" s="18">
        <f t="shared" si="68"/>
        <v>30</v>
      </c>
    </row>
    <row r="858" spans="1:15" x14ac:dyDescent="0.25">
      <c r="A858" s="12" t="s">
        <v>886</v>
      </c>
      <c r="B858" s="13">
        <v>1987</v>
      </c>
      <c r="C858" s="13" t="s">
        <v>30</v>
      </c>
      <c r="D858" s="13">
        <v>11</v>
      </c>
      <c r="E858" s="13">
        <v>3</v>
      </c>
      <c r="F858" s="20">
        <v>7106.81</v>
      </c>
      <c r="G858" s="13" t="s">
        <v>6</v>
      </c>
      <c r="H858" s="13" t="s">
        <v>11</v>
      </c>
      <c r="I858" s="13" t="s">
        <v>18</v>
      </c>
      <c r="J858" s="12" t="str">
        <f t="shared" si="65"/>
        <v>Aug</v>
      </c>
      <c r="K858" s="13">
        <f t="shared" si="69"/>
        <v>1987</v>
      </c>
      <c r="L858" s="13" t="str">
        <f t="shared" si="66"/>
        <v>R1012</v>
      </c>
      <c r="M858" s="13" t="str">
        <f t="shared" si="67"/>
        <v>11-Aug-1987</v>
      </c>
      <c r="N858" s="16">
        <v>45085</v>
      </c>
      <c r="O858" s="18">
        <f t="shared" si="68"/>
        <v>35</v>
      </c>
    </row>
    <row r="859" spans="1:15" x14ac:dyDescent="0.25">
      <c r="A859" s="12" t="s">
        <v>887</v>
      </c>
      <c r="B859" s="13">
        <v>1968</v>
      </c>
      <c r="C859" s="13" t="s">
        <v>13</v>
      </c>
      <c r="D859" s="13">
        <v>29</v>
      </c>
      <c r="E859" s="13">
        <v>0</v>
      </c>
      <c r="F859" s="20">
        <v>7125.25</v>
      </c>
      <c r="G859" s="13" t="s">
        <v>7</v>
      </c>
      <c r="H859" s="13" t="s">
        <v>6</v>
      </c>
      <c r="I859" s="13" t="s">
        <v>8</v>
      </c>
      <c r="J859" s="12" t="str">
        <f t="shared" si="65"/>
        <v>Jun</v>
      </c>
      <c r="K859" s="13">
        <f t="shared" si="69"/>
        <v>1968</v>
      </c>
      <c r="L859" s="13" t="str">
        <f t="shared" si="66"/>
        <v>R1013</v>
      </c>
      <c r="M859" s="13" t="str">
        <f t="shared" si="67"/>
        <v>29-Jun-1968</v>
      </c>
      <c r="N859" s="16">
        <v>45085</v>
      </c>
      <c r="O859" s="18">
        <f t="shared" si="68"/>
        <v>54</v>
      </c>
    </row>
    <row r="860" spans="1:15" x14ac:dyDescent="0.25">
      <c r="A860" s="12" t="s">
        <v>888</v>
      </c>
      <c r="B860" s="13">
        <v>1993</v>
      </c>
      <c r="C860" s="13" t="s">
        <v>30</v>
      </c>
      <c r="D860" s="13">
        <v>1</v>
      </c>
      <c r="E860" s="13">
        <v>0</v>
      </c>
      <c r="F860" s="20">
        <v>7128.64</v>
      </c>
      <c r="G860" s="13" t="s">
        <v>6</v>
      </c>
      <c r="H860" s="13" t="s">
        <v>6</v>
      </c>
      <c r="I860" s="13" t="s">
        <v>295</v>
      </c>
      <c r="J860" s="12" t="str">
        <f t="shared" si="65"/>
        <v>Aug</v>
      </c>
      <c r="K860" s="13">
        <f t="shared" si="69"/>
        <v>1993</v>
      </c>
      <c r="L860" s="13" t="str">
        <f t="shared" si="66"/>
        <v>R1021</v>
      </c>
      <c r="M860" s="13" t="str">
        <f t="shared" si="67"/>
        <v>1-Aug-1993</v>
      </c>
      <c r="N860" s="16">
        <v>45085</v>
      </c>
      <c r="O860" s="18">
        <f t="shared" si="68"/>
        <v>29</v>
      </c>
    </row>
    <row r="861" spans="1:15" x14ac:dyDescent="0.25">
      <c r="A861" s="12" t="s">
        <v>889</v>
      </c>
      <c r="B861" s="13">
        <v>1984</v>
      </c>
      <c r="C861" s="13" t="s">
        <v>5</v>
      </c>
      <c r="D861" s="13">
        <v>7</v>
      </c>
      <c r="E861" s="13">
        <v>2</v>
      </c>
      <c r="F861" s="20">
        <v>7133.9</v>
      </c>
      <c r="G861" s="13" t="s">
        <v>6</v>
      </c>
      <c r="H861" s="13" t="s">
        <v>11</v>
      </c>
      <c r="I861" s="13" t="s">
        <v>242</v>
      </c>
      <c r="J861" s="12" t="str">
        <f t="shared" si="65"/>
        <v>Jul</v>
      </c>
      <c r="K861" s="13">
        <f t="shared" si="69"/>
        <v>1984</v>
      </c>
      <c r="L861" s="13" t="str">
        <f t="shared" si="66"/>
        <v>R1024</v>
      </c>
      <c r="M861" s="13" t="str">
        <f t="shared" si="67"/>
        <v>7-Jul-1984</v>
      </c>
      <c r="N861" s="16">
        <v>45085</v>
      </c>
      <c r="O861" s="18">
        <f t="shared" si="68"/>
        <v>38</v>
      </c>
    </row>
    <row r="862" spans="1:15" x14ac:dyDescent="0.25">
      <c r="A862" s="12" t="s">
        <v>890</v>
      </c>
      <c r="B862" s="13">
        <v>1999</v>
      </c>
      <c r="C862" s="13" t="s">
        <v>30</v>
      </c>
      <c r="D862" s="13">
        <v>8</v>
      </c>
      <c r="E862" s="13">
        <v>0</v>
      </c>
      <c r="F862" s="20">
        <v>7144.4</v>
      </c>
      <c r="G862" s="13" t="s">
        <v>6</v>
      </c>
      <c r="H862" s="13" t="s">
        <v>11</v>
      </c>
      <c r="I862" s="13" t="s">
        <v>627</v>
      </c>
      <c r="J862" s="12" t="str">
        <f t="shared" si="65"/>
        <v>Aug</v>
      </c>
      <c r="K862" s="13">
        <f t="shared" si="69"/>
        <v>1999</v>
      </c>
      <c r="L862" s="13" t="str">
        <f t="shared" si="66"/>
        <v>R1022</v>
      </c>
      <c r="M862" s="13" t="str">
        <f t="shared" si="67"/>
        <v>8-Aug-1999</v>
      </c>
      <c r="N862" s="16">
        <v>45085</v>
      </c>
      <c r="O862" s="18">
        <f t="shared" si="68"/>
        <v>23</v>
      </c>
    </row>
    <row r="863" spans="1:15" x14ac:dyDescent="0.25">
      <c r="A863" s="12" t="s">
        <v>891</v>
      </c>
      <c r="B863" s="13">
        <v>1984</v>
      </c>
      <c r="C863" s="13" t="s">
        <v>10</v>
      </c>
      <c r="D863" s="13">
        <v>21</v>
      </c>
      <c r="E863" s="13">
        <v>2</v>
      </c>
      <c r="F863" s="20">
        <v>7144.86</v>
      </c>
      <c r="G863" s="13" t="s">
        <v>6</v>
      </c>
      <c r="H863" s="13" t="s">
        <v>6</v>
      </c>
      <c r="I863" s="13" t="s">
        <v>242</v>
      </c>
      <c r="J863" s="12" t="str">
        <f t="shared" si="65"/>
        <v>Nov</v>
      </c>
      <c r="K863" s="13">
        <f t="shared" si="69"/>
        <v>1984</v>
      </c>
      <c r="L863" s="13" t="str">
        <f t="shared" si="66"/>
        <v>R1024</v>
      </c>
      <c r="M863" s="13" t="str">
        <f t="shared" si="67"/>
        <v>21-Nov-1984</v>
      </c>
      <c r="N863" s="16">
        <v>45085</v>
      </c>
      <c r="O863" s="18">
        <f t="shared" si="68"/>
        <v>38</v>
      </c>
    </row>
    <row r="864" spans="1:15" x14ac:dyDescent="0.25">
      <c r="A864" s="12" t="s">
        <v>892</v>
      </c>
      <c r="B864" s="13">
        <v>1976</v>
      </c>
      <c r="C864" s="13" t="s">
        <v>13</v>
      </c>
      <c r="D864" s="13">
        <v>24</v>
      </c>
      <c r="E864" s="13">
        <v>0</v>
      </c>
      <c r="F864" s="20">
        <v>7147.11</v>
      </c>
      <c r="G864" s="13" t="s">
        <v>7</v>
      </c>
      <c r="H864" s="13" t="s">
        <v>6</v>
      </c>
      <c r="I864" s="13" t="s">
        <v>37</v>
      </c>
      <c r="J864" s="12" t="str">
        <f t="shared" si="65"/>
        <v>Jun</v>
      </c>
      <c r="K864" s="13">
        <f t="shared" si="69"/>
        <v>1976</v>
      </c>
      <c r="L864" s="13" t="str">
        <f t="shared" si="66"/>
        <v>R1011</v>
      </c>
      <c r="M864" s="13" t="str">
        <f t="shared" si="67"/>
        <v>24-Jun-1976</v>
      </c>
      <c r="N864" s="16">
        <v>45085</v>
      </c>
      <c r="O864" s="18">
        <f t="shared" si="68"/>
        <v>46</v>
      </c>
    </row>
    <row r="865" spans="1:15" x14ac:dyDescent="0.25">
      <c r="A865" s="12" t="s">
        <v>893</v>
      </c>
      <c r="B865" s="13">
        <v>1978</v>
      </c>
      <c r="C865" s="13" t="s">
        <v>5</v>
      </c>
      <c r="D865" s="13">
        <v>30</v>
      </c>
      <c r="E865" s="13">
        <v>1</v>
      </c>
      <c r="F865" s="20">
        <v>7147.47</v>
      </c>
      <c r="G865" s="13" t="s">
        <v>6</v>
      </c>
      <c r="H865" s="13" t="s">
        <v>7</v>
      </c>
      <c r="I865" s="13" t="s">
        <v>8</v>
      </c>
      <c r="J865" s="12" t="str">
        <f t="shared" si="65"/>
        <v>Jul</v>
      </c>
      <c r="K865" s="13">
        <f t="shared" si="69"/>
        <v>1978</v>
      </c>
      <c r="L865" s="13" t="str">
        <f t="shared" si="66"/>
        <v>R1013</v>
      </c>
      <c r="M865" s="13" t="str">
        <f t="shared" si="67"/>
        <v>30-Jul-1978</v>
      </c>
      <c r="N865" s="16">
        <v>45085</v>
      </c>
      <c r="O865" s="18">
        <f t="shared" si="68"/>
        <v>44</v>
      </c>
    </row>
    <row r="866" spans="1:15" x14ac:dyDescent="0.25">
      <c r="A866" s="12" t="s">
        <v>894</v>
      </c>
      <c r="B866" s="13">
        <v>1984</v>
      </c>
      <c r="C866" s="13" t="s">
        <v>13</v>
      </c>
      <c r="D866" s="13">
        <v>29</v>
      </c>
      <c r="E866" s="13">
        <v>3</v>
      </c>
      <c r="F866" s="20">
        <v>7151.09</v>
      </c>
      <c r="G866" s="13" t="s">
        <v>6</v>
      </c>
      <c r="H866" s="13" t="s">
        <v>6</v>
      </c>
      <c r="I866" s="13" t="s">
        <v>37</v>
      </c>
      <c r="J866" s="12" t="str">
        <f t="shared" si="65"/>
        <v>Jun</v>
      </c>
      <c r="K866" s="13">
        <f t="shared" si="69"/>
        <v>1984</v>
      </c>
      <c r="L866" s="13" t="str">
        <f t="shared" si="66"/>
        <v>R1011</v>
      </c>
      <c r="M866" s="13" t="str">
        <f t="shared" si="67"/>
        <v>29-Jun-1984</v>
      </c>
      <c r="N866" s="16">
        <v>45085</v>
      </c>
      <c r="O866" s="18">
        <f t="shared" si="68"/>
        <v>38</v>
      </c>
    </row>
    <row r="867" spans="1:15" x14ac:dyDescent="0.25">
      <c r="A867" s="12" t="s">
        <v>895</v>
      </c>
      <c r="B867" s="13">
        <v>1978</v>
      </c>
      <c r="C867" s="13" t="s">
        <v>15</v>
      </c>
      <c r="D867" s="13">
        <v>6</v>
      </c>
      <c r="E867" s="13">
        <v>1</v>
      </c>
      <c r="F867" s="20">
        <v>7152.67</v>
      </c>
      <c r="G867" s="13" t="s">
        <v>7</v>
      </c>
      <c r="H867" s="13" t="s">
        <v>6</v>
      </c>
      <c r="I867" s="13" t="s">
        <v>8</v>
      </c>
      <c r="J867" s="12" t="str">
        <f t="shared" si="65"/>
        <v>Sep</v>
      </c>
      <c r="K867" s="13">
        <f t="shared" si="69"/>
        <v>1978</v>
      </c>
      <c r="L867" s="13" t="str">
        <f t="shared" si="66"/>
        <v>R1013</v>
      </c>
      <c r="M867" s="13" t="str">
        <f t="shared" si="67"/>
        <v>6-Sep-1978</v>
      </c>
      <c r="N867" s="16">
        <v>45085</v>
      </c>
      <c r="O867" s="18">
        <f t="shared" si="68"/>
        <v>44</v>
      </c>
    </row>
    <row r="868" spans="1:15" x14ac:dyDescent="0.25">
      <c r="A868" s="12" t="s">
        <v>896</v>
      </c>
      <c r="B868" s="13">
        <v>1981</v>
      </c>
      <c r="C868" s="13" t="s">
        <v>5</v>
      </c>
      <c r="D868" s="13">
        <v>17</v>
      </c>
      <c r="E868" s="13">
        <v>1</v>
      </c>
      <c r="F868" s="20">
        <v>7153.55</v>
      </c>
      <c r="G868" s="13" t="s">
        <v>6</v>
      </c>
      <c r="H868" s="13" t="s">
        <v>11</v>
      </c>
      <c r="I868" s="13" t="s">
        <v>18</v>
      </c>
      <c r="J868" s="12" t="str">
        <f t="shared" si="65"/>
        <v>Jul</v>
      </c>
      <c r="K868" s="13">
        <f t="shared" si="69"/>
        <v>1981</v>
      </c>
      <c r="L868" s="13" t="str">
        <f t="shared" si="66"/>
        <v>R1012</v>
      </c>
      <c r="M868" s="13" t="str">
        <f t="shared" si="67"/>
        <v>17-Jul-1981</v>
      </c>
      <c r="N868" s="16">
        <v>45085</v>
      </c>
      <c r="O868" s="18">
        <f t="shared" si="68"/>
        <v>41</v>
      </c>
    </row>
    <row r="869" spans="1:15" x14ac:dyDescent="0.25">
      <c r="A869" s="12" t="s">
        <v>897</v>
      </c>
      <c r="B869" s="13">
        <v>1980</v>
      </c>
      <c r="C869" s="13" t="s">
        <v>13</v>
      </c>
      <c r="D869" s="13">
        <v>22</v>
      </c>
      <c r="E869" s="13">
        <v>2</v>
      </c>
      <c r="F869" s="20">
        <v>7160.09</v>
      </c>
      <c r="G869" s="13" t="s">
        <v>6</v>
      </c>
      <c r="H869" s="13" t="s">
        <v>6</v>
      </c>
      <c r="I869" s="13" t="s">
        <v>37</v>
      </c>
      <c r="J869" s="12" t="str">
        <f t="shared" si="65"/>
        <v>Jun</v>
      </c>
      <c r="K869" s="13">
        <f t="shared" si="69"/>
        <v>1980</v>
      </c>
      <c r="L869" s="13" t="str">
        <f t="shared" si="66"/>
        <v>R1011</v>
      </c>
      <c r="M869" s="13" t="str">
        <f t="shared" si="67"/>
        <v>22-Jun-1980</v>
      </c>
      <c r="N869" s="16">
        <v>45085</v>
      </c>
      <c r="O869" s="18">
        <f t="shared" si="68"/>
        <v>42</v>
      </c>
    </row>
    <row r="870" spans="1:15" x14ac:dyDescent="0.25">
      <c r="A870" s="12" t="s">
        <v>898</v>
      </c>
      <c r="B870" s="13">
        <v>1980</v>
      </c>
      <c r="C870" s="13" t="s">
        <v>32</v>
      </c>
      <c r="D870" s="13">
        <v>7</v>
      </c>
      <c r="E870" s="13">
        <v>2</v>
      </c>
      <c r="F870" s="20">
        <v>7160.33</v>
      </c>
      <c r="G870" s="13" t="s">
        <v>6</v>
      </c>
      <c r="H870" s="13" t="s">
        <v>11</v>
      </c>
      <c r="I870" s="13" t="s">
        <v>8</v>
      </c>
      <c r="J870" s="12" t="str">
        <f t="shared" si="65"/>
        <v>Oct</v>
      </c>
      <c r="K870" s="13">
        <f t="shared" si="69"/>
        <v>1980</v>
      </c>
      <c r="L870" s="13" t="str">
        <f t="shared" si="66"/>
        <v>R1013</v>
      </c>
      <c r="M870" s="13" t="str">
        <f t="shared" si="67"/>
        <v>7-Oct-1980</v>
      </c>
      <c r="N870" s="16">
        <v>45085</v>
      </c>
      <c r="O870" s="18">
        <f t="shared" si="68"/>
        <v>42</v>
      </c>
    </row>
    <row r="871" spans="1:15" x14ac:dyDescent="0.25">
      <c r="A871" s="12" t="s">
        <v>899</v>
      </c>
      <c r="B871" s="13">
        <v>1980</v>
      </c>
      <c r="C871" s="13" t="s">
        <v>15</v>
      </c>
      <c r="D871" s="13">
        <v>30</v>
      </c>
      <c r="E871" s="13">
        <v>2</v>
      </c>
      <c r="F871" s="20">
        <v>7162.01</v>
      </c>
      <c r="G871" s="13" t="s">
        <v>6</v>
      </c>
      <c r="H871" s="13" t="s">
        <v>7</v>
      </c>
      <c r="I871" s="13" t="s">
        <v>8</v>
      </c>
      <c r="J871" s="12" t="str">
        <f t="shared" si="65"/>
        <v>Sep</v>
      </c>
      <c r="K871" s="13">
        <f t="shared" si="69"/>
        <v>1980</v>
      </c>
      <c r="L871" s="13" t="str">
        <f t="shared" si="66"/>
        <v>R1013</v>
      </c>
      <c r="M871" s="13" t="str">
        <f t="shared" si="67"/>
        <v>30-Sep-1980</v>
      </c>
      <c r="N871" s="16">
        <v>45085</v>
      </c>
      <c r="O871" s="18">
        <f t="shared" si="68"/>
        <v>42</v>
      </c>
    </row>
    <row r="872" spans="1:15" x14ac:dyDescent="0.25">
      <c r="A872" s="12" t="s">
        <v>900</v>
      </c>
      <c r="B872" s="13">
        <v>1982</v>
      </c>
      <c r="C872" s="13" t="s">
        <v>30</v>
      </c>
      <c r="D872" s="13">
        <v>16</v>
      </c>
      <c r="E872" s="13">
        <v>2</v>
      </c>
      <c r="F872" s="20">
        <v>7173.36</v>
      </c>
      <c r="G872" s="13" t="s">
        <v>7</v>
      </c>
      <c r="H872" s="13" t="s">
        <v>6</v>
      </c>
      <c r="I872" s="13" t="s">
        <v>163</v>
      </c>
      <c r="J872" s="12" t="str">
        <f t="shared" si="65"/>
        <v>Aug</v>
      </c>
      <c r="K872" s="13">
        <f t="shared" si="69"/>
        <v>1982</v>
      </c>
      <c r="L872" s="13" t="str">
        <f t="shared" si="66"/>
        <v>R1016</v>
      </c>
      <c r="M872" s="13" t="str">
        <f t="shared" si="67"/>
        <v>16-Aug-1982</v>
      </c>
      <c r="N872" s="16">
        <v>45085</v>
      </c>
      <c r="O872" s="18">
        <f t="shared" si="68"/>
        <v>40</v>
      </c>
    </row>
    <row r="873" spans="1:15" x14ac:dyDescent="0.25">
      <c r="A873" s="12" t="s">
        <v>901</v>
      </c>
      <c r="B873" s="13">
        <v>1975</v>
      </c>
      <c r="C873" s="13" t="s">
        <v>5</v>
      </c>
      <c r="D873" s="13">
        <v>19</v>
      </c>
      <c r="E873" s="13">
        <v>1</v>
      </c>
      <c r="F873" s="20">
        <v>7175.51</v>
      </c>
      <c r="G873" s="13" t="s">
        <v>6</v>
      </c>
      <c r="H873" s="13" t="s">
        <v>7</v>
      </c>
      <c r="I873" s="13" t="s">
        <v>8</v>
      </c>
      <c r="J873" s="12" t="str">
        <f t="shared" si="65"/>
        <v>Jul</v>
      </c>
      <c r="K873" s="13">
        <f t="shared" si="69"/>
        <v>1975</v>
      </c>
      <c r="L873" s="13" t="str">
        <f t="shared" si="66"/>
        <v>R1013</v>
      </c>
      <c r="M873" s="13" t="str">
        <f t="shared" si="67"/>
        <v>19-Jul-1975</v>
      </c>
      <c r="N873" s="16">
        <v>45085</v>
      </c>
      <c r="O873" s="18">
        <f t="shared" si="68"/>
        <v>47</v>
      </c>
    </row>
    <row r="874" spans="1:15" x14ac:dyDescent="0.25">
      <c r="A874" s="12" t="s">
        <v>902</v>
      </c>
      <c r="B874" s="13">
        <v>1968</v>
      </c>
      <c r="C874" s="13" t="s">
        <v>30</v>
      </c>
      <c r="D874" s="13">
        <v>26</v>
      </c>
      <c r="E874" s="13">
        <v>0</v>
      </c>
      <c r="F874" s="20">
        <v>7179.52</v>
      </c>
      <c r="G874" s="13" t="s">
        <v>7</v>
      </c>
      <c r="H874" s="13" t="s">
        <v>7</v>
      </c>
      <c r="I874" s="13" t="s">
        <v>8</v>
      </c>
      <c r="J874" s="12" t="str">
        <f t="shared" si="65"/>
        <v>Aug</v>
      </c>
      <c r="K874" s="13">
        <f t="shared" si="69"/>
        <v>1968</v>
      </c>
      <c r="L874" s="13" t="str">
        <f t="shared" si="66"/>
        <v>R1013</v>
      </c>
      <c r="M874" s="13" t="str">
        <f t="shared" si="67"/>
        <v>26-Aug-1968</v>
      </c>
      <c r="N874" s="16">
        <v>45085</v>
      </c>
      <c r="O874" s="18">
        <f t="shared" si="68"/>
        <v>54</v>
      </c>
    </row>
    <row r="875" spans="1:15" x14ac:dyDescent="0.25">
      <c r="A875" s="12" t="s">
        <v>903</v>
      </c>
      <c r="B875" s="13">
        <v>1982</v>
      </c>
      <c r="C875" s="13" t="s">
        <v>15</v>
      </c>
      <c r="D875" s="13">
        <v>14</v>
      </c>
      <c r="E875" s="13">
        <v>3</v>
      </c>
      <c r="F875" s="20">
        <v>7196.87</v>
      </c>
      <c r="G875" s="13" t="s">
        <v>7</v>
      </c>
      <c r="H875" s="13" t="s">
        <v>6</v>
      </c>
      <c r="I875" s="13" t="s">
        <v>37</v>
      </c>
      <c r="J875" s="12" t="str">
        <f t="shared" si="65"/>
        <v>Sep</v>
      </c>
      <c r="K875" s="13">
        <f t="shared" si="69"/>
        <v>1982</v>
      </c>
      <c r="L875" s="13" t="str">
        <f t="shared" si="66"/>
        <v>R1011</v>
      </c>
      <c r="M875" s="13" t="str">
        <f t="shared" si="67"/>
        <v>14-Sep-1982</v>
      </c>
      <c r="N875" s="16">
        <v>45085</v>
      </c>
      <c r="O875" s="18">
        <f t="shared" si="68"/>
        <v>40</v>
      </c>
    </row>
    <row r="876" spans="1:15" x14ac:dyDescent="0.25">
      <c r="A876" s="12" t="s">
        <v>904</v>
      </c>
      <c r="B876" s="13">
        <v>1983</v>
      </c>
      <c r="C876" s="13" t="s">
        <v>30</v>
      </c>
      <c r="D876" s="13">
        <v>11</v>
      </c>
      <c r="E876" s="13">
        <v>2</v>
      </c>
      <c r="F876" s="20">
        <v>7201.7</v>
      </c>
      <c r="G876" s="13" t="s">
        <v>6</v>
      </c>
      <c r="H876" s="13" t="s">
        <v>7</v>
      </c>
      <c r="I876" s="13" t="s">
        <v>18</v>
      </c>
      <c r="J876" s="12" t="str">
        <f t="shared" si="65"/>
        <v>Aug</v>
      </c>
      <c r="K876" s="13">
        <f t="shared" si="69"/>
        <v>1983</v>
      </c>
      <c r="L876" s="13" t="str">
        <f t="shared" si="66"/>
        <v>R1012</v>
      </c>
      <c r="M876" s="13" t="str">
        <f t="shared" si="67"/>
        <v>11-Aug-1983</v>
      </c>
      <c r="N876" s="16">
        <v>45085</v>
      </c>
      <c r="O876" s="18">
        <f t="shared" si="68"/>
        <v>39</v>
      </c>
    </row>
    <row r="877" spans="1:15" x14ac:dyDescent="0.25">
      <c r="A877" s="12" t="s">
        <v>905</v>
      </c>
      <c r="B877" s="13">
        <v>1983</v>
      </c>
      <c r="C877" s="13" t="s">
        <v>10</v>
      </c>
      <c r="D877" s="13">
        <v>21</v>
      </c>
      <c r="E877" s="13">
        <v>2</v>
      </c>
      <c r="F877" s="20">
        <v>7209.49</v>
      </c>
      <c r="G877" s="13" t="s">
        <v>6</v>
      </c>
      <c r="H877" s="13" t="s">
        <v>7</v>
      </c>
      <c r="I877" s="13" t="s">
        <v>18</v>
      </c>
      <c r="J877" s="12" t="str">
        <f t="shared" si="65"/>
        <v>Nov</v>
      </c>
      <c r="K877" s="13">
        <f t="shared" si="69"/>
        <v>1983</v>
      </c>
      <c r="L877" s="13" t="str">
        <f t="shared" si="66"/>
        <v>R1012</v>
      </c>
      <c r="M877" s="13" t="str">
        <f t="shared" si="67"/>
        <v>21-Nov-1983</v>
      </c>
      <c r="N877" s="16">
        <v>45085</v>
      </c>
      <c r="O877" s="18">
        <f t="shared" si="68"/>
        <v>39</v>
      </c>
    </row>
    <row r="878" spans="1:15" x14ac:dyDescent="0.25">
      <c r="A878" s="12" t="s">
        <v>906</v>
      </c>
      <c r="B878" s="13">
        <v>1991</v>
      </c>
      <c r="C878" s="13" t="s">
        <v>13</v>
      </c>
      <c r="D878" s="13">
        <v>28</v>
      </c>
      <c r="E878" s="13">
        <v>3</v>
      </c>
      <c r="F878" s="20">
        <v>7220.25</v>
      </c>
      <c r="G878" s="13" t="s">
        <v>6</v>
      </c>
      <c r="H878" s="13" t="s">
        <v>6</v>
      </c>
      <c r="I878" s="13" t="s">
        <v>295</v>
      </c>
      <c r="J878" s="12" t="str">
        <f t="shared" si="65"/>
        <v>Jun</v>
      </c>
      <c r="K878" s="13">
        <f t="shared" si="69"/>
        <v>1991</v>
      </c>
      <c r="L878" s="13" t="str">
        <f t="shared" si="66"/>
        <v>R1021</v>
      </c>
      <c r="M878" s="13" t="str">
        <f t="shared" si="67"/>
        <v>28-Jun-1991</v>
      </c>
      <c r="N878" s="16">
        <v>45085</v>
      </c>
      <c r="O878" s="18">
        <f t="shared" si="68"/>
        <v>31</v>
      </c>
    </row>
    <row r="879" spans="1:15" x14ac:dyDescent="0.25">
      <c r="A879" s="12" t="s">
        <v>907</v>
      </c>
      <c r="B879" s="13">
        <v>1977</v>
      </c>
      <c r="C879" s="13" t="s">
        <v>15</v>
      </c>
      <c r="D879" s="13">
        <v>15</v>
      </c>
      <c r="E879" s="13">
        <v>0</v>
      </c>
      <c r="F879" s="20">
        <v>7222.79</v>
      </c>
      <c r="G879" s="13" t="s">
        <v>7</v>
      </c>
      <c r="H879" s="13" t="s">
        <v>7</v>
      </c>
      <c r="I879" s="13" t="s">
        <v>18</v>
      </c>
      <c r="J879" s="12" t="str">
        <f t="shared" si="65"/>
        <v>Sep</v>
      </c>
      <c r="K879" s="13">
        <f t="shared" si="69"/>
        <v>1977</v>
      </c>
      <c r="L879" s="13" t="str">
        <f t="shared" si="66"/>
        <v>R1012</v>
      </c>
      <c r="M879" s="13" t="str">
        <f t="shared" si="67"/>
        <v>15-Sep-1977</v>
      </c>
      <c r="N879" s="16">
        <v>45085</v>
      </c>
      <c r="O879" s="18">
        <f t="shared" si="68"/>
        <v>45</v>
      </c>
    </row>
    <row r="880" spans="1:15" x14ac:dyDescent="0.25">
      <c r="A880" s="12" t="s">
        <v>908</v>
      </c>
      <c r="B880" s="13">
        <v>1986</v>
      </c>
      <c r="C880" s="13" t="s">
        <v>5</v>
      </c>
      <c r="D880" s="13">
        <v>13</v>
      </c>
      <c r="E880" s="13">
        <v>3</v>
      </c>
      <c r="F880" s="20">
        <v>7228.22</v>
      </c>
      <c r="G880" s="13" t="s">
        <v>6</v>
      </c>
      <c r="H880" s="13" t="s">
        <v>11</v>
      </c>
      <c r="I880" s="13" t="s">
        <v>242</v>
      </c>
      <c r="J880" s="12" t="str">
        <f t="shared" si="65"/>
        <v>Jul</v>
      </c>
      <c r="K880" s="13">
        <f t="shared" si="69"/>
        <v>1986</v>
      </c>
      <c r="L880" s="13" t="str">
        <f t="shared" si="66"/>
        <v>R1024</v>
      </c>
      <c r="M880" s="13" t="str">
        <f t="shared" si="67"/>
        <v>13-Jul-1986</v>
      </c>
      <c r="N880" s="16">
        <v>45085</v>
      </c>
      <c r="O880" s="18">
        <f t="shared" si="68"/>
        <v>36</v>
      </c>
    </row>
    <row r="881" spans="1:15" x14ac:dyDescent="0.25">
      <c r="A881" s="12" t="s">
        <v>909</v>
      </c>
      <c r="B881" s="13">
        <v>1986</v>
      </c>
      <c r="C881" s="13" t="s">
        <v>15</v>
      </c>
      <c r="D881" s="13">
        <v>2</v>
      </c>
      <c r="E881" s="13">
        <v>4</v>
      </c>
      <c r="F881" s="20">
        <v>7243.81</v>
      </c>
      <c r="G881" s="13" t="s">
        <v>6</v>
      </c>
      <c r="H881" s="13" t="s">
        <v>7</v>
      </c>
      <c r="I881" s="13" t="s">
        <v>8</v>
      </c>
      <c r="J881" s="12" t="str">
        <f t="shared" si="65"/>
        <v>Sep</v>
      </c>
      <c r="K881" s="13">
        <f t="shared" si="69"/>
        <v>1986</v>
      </c>
      <c r="L881" s="13" t="str">
        <f t="shared" si="66"/>
        <v>R1013</v>
      </c>
      <c r="M881" s="13" t="str">
        <f t="shared" si="67"/>
        <v>2-Sep-1986</v>
      </c>
      <c r="N881" s="16">
        <v>45085</v>
      </c>
      <c r="O881" s="18">
        <f t="shared" si="68"/>
        <v>36</v>
      </c>
    </row>
    <row r="882" spans="1:15" x14ac:dyDescent="0.25">
      <c r="A882" s="12" t="s">
        <v>910</v>
      </c>
      <c r="B882" s="13">
        <v>1982</v>
      </c>
      <c r="C882" s="13" t="s">
        <v>5</v>
      </c>
      <c r="D882" s="13">
        <v>24</v>
      </c>
      <c r="E882" s="13">
        <v>3</v>
      </c>
      <c r="F882" s="20">
        <v>7248.71</v>
      </c>
      <c r="G882" s="13" t="s">
        <v>6</v>
      </c>
      <c r="H882" s="13" t="s">
        <v>11</v>
      </c>
      <c r="I882" s="13" t="s">
        <v>8</v>
      </c>
      <c r="J882" s="12" t="str">
        <f t="shared" si="65"/>
        <v>Jul</v>
      </c>
      <c r="K882" s="13">
        <f t="shared" si="69"/>
        <v>1982</v>
      </c>
      <c r="L882" s="13" t="str">
        <f t="shared" si="66"/>
        <v>R1013</v>
      </c>
      <c r="M882" s="13" t="str">
        <f t="shared" si="67"/>
        <v>24-Jul-1982</v>
      </c>
      <c r="N882" s="16">
        <v>45085</v>
      </c>
      <c r="O882" s="18">
        <f t="shared" si="68"/>
        <v>40</v>
      </c>
    </row>
    <row r="883" spans="1:15" x14ac:dyDescent="0.25">
      <c r="A883" s="12" t="s">
        <v>911</v>
      </c>
      <c r="B883" s="13">
        <v>1981</v>
      </c>
      <c r="C883" s="13" t="s">
        <v>30</v>
      </c>
      <c r="D883" s="13">
        <v>14</v>
      </c>
      <c r="E883" s="13">
        <v>2</v>
      </c>
      <c r="F883" s="20">
        <v>7256.72</v>
      </c>
      <c r="G883" s="13" t="s">
        <v>7</v>
      </c>
      <c r="H883" s="13" t="s">
        <v>6</v>
      </c>
      <c r="I883" s="13" t="s">
        <v>18</v>
      </c>
      <c r="J883" s="12" t="str">
        <f t="shared" si="65"/>
        <v>Aug</v>
      </c>
      <c r="K883" s="13">
        <f t="shared" si="69"/>
        <v>1981</v>
      </c>
      <c r="L883" s="13" t="str">
        <f t="shared" si="66"/>
        <v>R1012</v>
      </c>
      <c r="M883" s="13" t="str">
        <f t="shared" si="67"/>
        <v>14-Aug-1981</v>
      </c>
      <c r="N883" s="16">
        <v>45085</v>
      </c>
      <c r="O883" s="18">
        <f t="shared" si="68"/>
        <v>41</v>
      </c>
    </row>
    <row r="884" spans="1:15" x14ac:dyDescent="0.25">
      <c r="A884" s="12" t="s">
        <v>912</v>
      </c>
      <c r="B884" s="13">
        <v>1981</v>
      </c>
      <c r="C884" s="13" t="s">
        <v>13</v>
      </c>
      <c r="D884" s="13">
        <v>13</v>
      </c>
      <c r="E884" s="13">
        <v>2</v>
      </c>
      <c r="F884" s="20">
        <v>7261.74</v>
      </c>
      <c r="G884" s="13" t="s">
        <v>7</v>
      </c>
      <c r="H884" s="13" t="s">
        <v>7</v>
      </c>
      <c r="I884" s="13" t="s">
        <v>18</v>
      </c>
      <c r="J884" s="12" t="str">
        <f t="shared" si="65"/>
        <v>Jun</v>
      </c>
      <c r="K884" s="13">
        <f t="shared" si="69"/>
        <v>1981</v>
      </c>
      <c r="L884" s="13" t="str">
        <f t="shared" si="66"/>
        <v>R1012</v>
      </c>
      <c r="M884" s="13" t="str">
        <f t="shared" si="67"/>
        <v>13-Jun-1981</v>
      </c>
      <c r="N884" s="16">
        <v>45085</v>
      </c>
      <c r="O884" s="18">
        <f t="shared" si="68"/>
        <v>41</v>
      </c>
    </row>
    <row r="885" spans="1:15" x14ac:dyDescent="0.25">
      <c r="A885" s="12" t="s">
        <v>913</v>
      </c>
      <c r="B885" s="13">
        <v>1973</v>
      </c>
      <c r="C885" s="13" t="s">
        <v>32</v>
      </c>
      <c r="D885" s="13">
        <v>25</v>
      </c>
      <c r="E885" s="13">
        <v>0</v>
      </c>
      <c r="F885" s="20">
        <v>7265.58</v>
      </c>
      <c r="G885" s="13" t="s">
        <v>6</v>
      </c>
      <c r="H885" s="13" t="s">
        <v>6</v>
      </c>
      <c r="I885" s="13" t="s">
        <v>8</v>
      </c>
      <c r="J885" s="12" t="str">
        <f t="shared" si="65"/>
        <v>Oct</v>
      </c>
      <c r="K885" s="13">
        <f t="shared" si="69"/>
        <v>1973</v>
      </c>
      <c r="L885" s="13" t="str">
        <f t="shared" si="66"/>
        <v>R1013</v>
      </c>
      <c r="M885" s="13" t="str">
        <f t="shared" si="67"/>
        <v>25-Oct-1973</v>
      </c>
      <c r="N885" s="16">
        <v>45085</v>
      </c>
      <c r="O885" s="18">
        <f t="shared" si="68"/>
        <v>49</v>
      </c>
    </row>
    <row r="886" spans="1:15" x14ac:dyDescent="0.25">
      <c r="A886" s="12" t="s">
        <v>914</v>
      </c>
      <c r="B886" s="13">
        <v>1981</v>
      </c>
      <c r="C886" s="13" t="s">
        <v>30</v>
      </c>
      <c r="D886" s="13">
        <v>4</v>
      </c>
      <c r="E886" s="13">
        <v>2</v>
      </c>
      <c r="F886" s="20">
        <v>7265.7</v>
      </c>
      <c r="G886" s="13" t="s">
        <v>7</v>
      </c>
      <c r="H886" s="13" t="s">
        <v>7</v>
      </c>
      <c r="I886" s="13" t="s">
        <v>18</v>
      </c>
      <c r="J886" s="12" t="str">
        <f t="shared" si="65"/>
        <v>Aug</v>
      </c>
      <c r="K886" s="13">
        <f t="shared" si="69"/>
        <v>1981</v>
      </c>
      <c r="L886" s="13" t="str">
        <f t="shared" si="66"/>
        <v>R1012</v>
      </c>
      <c r="M886" s="13" t="str">
        <f t="shared" si="67"/>
        <v>4-Aug-1981</v>
      </c>
      <c r="N886" s="16">
        <v>45085</v>
      </c>
      <c r="O886" s="18">
        <f t="shared" si="68"/>
        <v>41</v>
      </c>
    </row>
    <row r="887" spans="1:15" x14ac:dyDescent="0.25">
      <c r="A887" s="12" t="s">
        <v>915</v>
      </c>
      <c r="B887" s="13">
        <v>1976</v>
      </c>
      <c r="C887" s="13" t="s">
        <v>25</v>
      </c>
      <c r="D887" s="13">
        <v>18</v>
      </c>
      <c r="E887" s="13">
        <v>2</v>
      </c>
      <c r="F887" s="20">
        <v>7273.02</v>
      </c>
      <c r="G887" s="13" t="s">
        <v>6</v>
      </c>
      <c r="H887" s="13" t="s">
        <v>11</v>
      </c>
      <c r="I887" s="13" t="s">
        <v>8</v>
      </c>
      <c r="J887" s="12" t="str">
        <f t="shared" si="65"/>
        <v>Dec</v>
      </c>
      <c r="K887" s="13">
        <f t="shared" si="69"/>
        <v>1976</v>
      </c>
      <c r="L887" s="13" t="str">
        <f t="shared" si="66"/>
        <v>R1013</v>
      </c>
      <c r="M887" s="13" t="str">
        <f t="shared" si="67"/>
        <v>18-Dec-1976</v>
      </c>
      <c r="N887" s="16">
        <v>45085</v>
      </c>
      <c r="O887" s="18">
        <f t="shared" si="68"/>
        <v>46</v>
      </c>
    </row>
    <row r="888" spans="1:15" x14ac:dyDescent="0.25">
      <c r="A888" s="12" t="s">
        <v>916</v>
      </c>
      <c r="B888" s="13">
        <v>1985</v>
      </c>
      <c r="C888" s="13" t="s">
        <v>10</v>
      </c>
      <c r="D888" s="13">
        <v>2</v>
      </c>
      <c r="E888" s="13">
        <v>3</v>
      </c>
      <c r="F888" s="20">
        <v>7281.51</v>
      </c>
      <c r="G888" s="13" t="s">
        <v>6</v>
      </c>
      <c r="H888" s="13" t="s">
        <v>11</v>
      </c>
      <c r="I888" s="13" t="s">
        <v>18</v>
      </c>
      <c r="J888" s="12" t="str">
        <f t="shared" si="65"/>
        <v>Nov</v>
      </c>
      <c r="K888" s="13">
        <f t="shared" si="69"/>
        <v>1985</v>
      </c>
      <c r="L888" s="13" t="str">
        <f t="shared" si="66"/>
        <v>R1012</v>
      </c>
      <c r="M888" s="13" t="str">
        <f t="shared" si="67"/>
        <v>2-Nov-1985</v>
      </c>
      <c r="N888" s="16">
        <v>45085</v>
      </c>
      <c r="O888" s="18">
        <f t="shared" si="68"/>
        <v>37</v>
      </c>
    </row>
    <row r="889" spans="1:15" x14ac:dyDescent="0.25">
      <c r="A889" s="12" t="s">
        <v>917</v>
      </c>
      <c r="B889" s="13">
        <v>1966</v>
      </c>
      <c r="C889" s="13" t="s">
        <v>25</v>
      </c>
      <c r="D889" s="13">
        <v>26</v>
      </c>
      <c r="E889" s="13">
        <v>0</v>
      </c>
      <c r="F889" s="20">
        <v>7302.46</v>
      </c>
      <c r="G889" s="13" t="s">
        <v>7</v>
      </c>
      <c r="H889" s="13" t="s">
        <v>11</v>
      </c>
      <c r="I889" s="13" t="s">
        <v>18</v>
      </c>
      <c r="J889" s="12" t="str">
        <f t="shared" si="65"/>
        <v>Dec</v>
      </c>
      <c r="K889" s="13">
        <f t="shared" si="69"/>
        <v>1966</v>
      </c>
      <c r="L889" s="13" t="str">
        <f t="shared" si="66"/>
        <v>R1012</v>
      </c>
      <c r="M889" s="13" t="str">
        <f t="shared" si="67"/>
        <v>26-Dec-1966</v>
      </c>
      <c r="N889" s="16">
        <v>45085</v>
      </c>
      <c r="O889" s="18">
        <f t="shared" si="68"/>
        <v>56</v>
      </c>
    </row>
    <row r="890" spans="1:15" x14ac:dyDescent="0.25">
      <c r="A890" s="12" t="s">
        <v>918</v>
      </c>
      <c r="B890" s="13">
        <v>1965</v>
      </c>
      <c r="C890" s="13" t="s">
        <v>13</v>
      </c>
      <c r="D890" s="13">
        <v>6</v>
      </c>
      <c r="E890" s="13">
        <v>0</v>
      </c>
      <c r="F890" s="20">
        <v>7304.65</v>
      </c>
      <c r="G890" s="13" t="s">
        <v>7</v>
      </c>
      <c r="H890" s="13" t="s">
        <v>7</v>
      </c>
      <c r="I890" s="13" t="s">
        <v>8</v>
      </c>
      <c r="J890" s="12" t="str">
        <f t="shared" si="65"/>
        <v>Jun</v>
      </c>
      <c r="K890" s="13">
        <f t="shared" si="69"/>
        <v>1965</v>
      </c>
      <c r="L890" s="13" t="str">
        <f t="shared" si="66"/>
        <v>R1013</v>
      </c>
      <c r="M890" s="13" t="str">
        <f t="shared" si="67"/>
        <v>6-Jun-1965</v>
      </c>
      <c r="N890" s="16">
        <v>45085</v>
      </c>
      <c r="O890" s="18">
        <f t="shared" si="68"/>
        <v>58</v>
      </c>
    </row>
    <row r="891" spans="1:15" x14ac:dyDescent="0.25">
      <c r="A891" s="12" t="s">
        <v>919</v>
      </c>
      <c r="B891" s="13">
        <v>1965</v>
      </c>
      <c r="C891" s="13" t="s">
        <v>13</v>
      </c>
      <c r="D891" s="13">
        <v>25</v>
      </c>
      <c r="E891" s="13">
        <v>0</v>
      </c>
      <c r="F891" s="20">
        <v>7318.21</v>
      </c>
      <c r="G891" s="13" t="s">
        <v>7</v>
      </c>
      <c r="H891" s="13" t="s">
        <v>11</v>
      </c>
      <c r="I891" s="13" t="s">
        <v>8</v>
      </c>
      <c r="J891" s="12" t="str">
        <f t="shared" si="65"/>
        <v>Jun</v>
      </c>
      <c r="K891" s="13">
        <f t="shared" si="69"/>
        <v>1965</v>
      </c>
      <c r="L891" s="13" t="str">
        <f t="shared" si="66"/>
        <v>R1013</v>
      </c>
      <c r="M891" s="13" t="str">
        <f t="shared" si="67"/>
        <v>25-Jun-1965</v>
      </c>
      <c r="N891" s="16">
        <v>45085</v>
      </c>
      <c r="O891" s="18">
        <f t="shared" si="68"/>
        <v>57</v>
      </c>
    </row>
    <row r="892" spans="1:15" x14ac:dyDescent="0.25">
      <c r="A892" s="12" t="s">
        <v>920</v>
      </c>
      <c r="B892" s="13">
        <v>1972</v>
      </c>
      <c r="C892" s="13" t="s">
        <v>30</v>
      </c>
      <c r="D892" s="13">
        <v>11</v>
      </c>
      <c r="E892" s="13">
        <v>0</v>
      </c>
      <c r="F892" s="20">
        <v>7318.22</v>
      </c>
      <c r="G892" s="13" t="s">
        <v>6</v>
      </c>
      <c r="H892" s="13" t="s">
        <v>7</v>
      </c>
      <c r="I892" s="13" t="s">
        <v>18</v>
      </c>
      <c r="J892" s="12" t="str">
        <f t="shared" si="65"/>
        <v>Aug</v>
      </c>
      <c r="K892" s="13">
        <f t="shared" si="69"/>
        <v>1972</v>
      </c>
      <c r="L892" s="13" t="str">
        <f t="shared" si="66"/>
        <v>R1012</v>
      </c>
      <c r="M892" s="13" t="str">
        <f t="shared" si="67"/>
        <v>11-Aug-1972</v>
      </c>
      <c r="N892" s="16">
        <v>45085</v>
      </c>
      <c r="O892" s="18">
        <f t="shared" si="68"/>
        <v>50</v>
      </c>
    </row>
    <row r="893" spans="1:15" x14ac:dyDescent="0.25">
      <c r="A893" s="12" t="s">
        <v>921</v>
      </c>
      <c r="B893" s="13">
        <v>1965</v>
      </c>
      <c r="C893" s="13" t="s">
        <v>5</v>
      </c>
      <c r="D893" s="13">
        <v>11</v>
      </c>
      <c r="E893" s="13">
        <v>0</v>
      </c>
      <c r="F893" s="20">
        <v>7322.86</v>
      </c>
      <c r="G893" s="13" t="s">
        <v>7</v>
      </c>
      <c r="H893" s="13" t="s">
        <v>7</v>
      </c>
      <c r="I893" s="13" t="s">
        <v>18</v>
      </c>
      <c r="J893" s="12" t="str">
        <f t="shared" si="65"/>
        <v>Jul</v>
      </c>
      <c r="K893" s="13">
        <f t="shared" si="69"/>
        <v>1965</v>
      </c>
      <c r="L893" s="13" t="str">
        <f t="shared" si="66"/>
        <v>R1012</v>
      </c>
      <c r="M893" s="13" t="str">
        <f t="shared" si="67"/>
        <v>11-Jul-1965</v>
      </c>
      <c r="N893" s="16">
        <v>45085</v>
      </c>
      <c r="O893" s="18">
        <f t="shared" si="68"/>
        <v>57</v>
      </c>
    </row>
    <row r="894" spans="1:15" x14ac:dyDescent="0.25">
      <c r="A894" s="12" t="s">
        <v>922</v>
      </c>
      <c r="B894" s="13">
        <v>2004</v>
      </c>
      <c r="C894" s="13" t="s">
        <v>10</v>
      </c>
      <c r="D894" s="13">
        <v>15</v>
      </c>
      <c r="E894" s="13">
        <v>0</v>
      </c>
      <c r="F894" s="20">
        <v>7323.73</v>
      </c>
      <c r="G894" s="13" t="s">
        <v>6</v>
      </c>
      <c r="H894" s="13" t="s">
        <v>6</v>
      </c>
      <c r="I894" s="13" t="s">
        <v>242</v>
      </c>
      <c r="J894" s="12" t="str">
        <f t="shared" si="65"/>
        <v>Nov</v>
      </c>
      <c r="K894" s="13">
        <f t="shared" si="69"/>
        <v>2004</v>
      </c>
      <c r="L894" s="13" t="str">
        <f t="shared" si="66"/>
        <v>R1024</v>
      </c>
      <c r="M894" s="13" t="str">
        <f t="shared" si="67"/>
        <v>15-Nov-2004</v>
      </c>
      <c r="N894" s="16">
        <v>45085</v>
      </c>
      <c r="O894" s="18">
        <f t="shared" si="68"/>
        <v>18</v>
      </c>
    </row>
    <row r="895" spans="1:15" x14ac:dyDescent="0.25">
      <c r="A895" s="12" t="s">
        <v>923</v>
      </c>
      <c r="B895" s="13">
        <v>1979</v>
      </c>
      <c r="C895" s="13" t="s">
        <v>13</v>
      </c>
      <c r="D895" s="13">
        <v>19</v>
      </c>
      <c r="E895" s="13">
        <v>0</v>
      </c>
      <c r="F895" s="20">
        <v>7325.05</v>
      </c>
      <c r="G895" s="13" t="s">
        <v>6</v>
      </c>
      <c r="H895" s="13" t="s">
        <v>7</v>
      </c>
      <c r="I895" s="13" t="s">
        <v>242</v>
      </c>
      <c r="J895" s="12" t="str">
        <f t="shared" si="65"/>
        <v>Jun</v>
      </c>
      <c r="K895" s="13">
        <f t="shared" si="69"/>
        <v>1979</v>
      </c>
      <c r="L895" s="13" t="str">
        <f t="shared" si="66"/>
        <v>R1024</v>
      </c>
      <c r="M895" s="13" t="str">
        <f t="shared" si="67"/>
        <v>19-Jun-1979</v>
      </c>
      <c r="N895" s="16">
        <v>45085</v>
      </c>
      <c r="O895" s="18">
        <f t="shared" si="68"/>
        <v>43</v>
      </c>
    </row>
    <row r="896" spans="1:15" x14ac:dyDescent="0.25">
      <c r="A896" s="12" t="s">
        <v>924</v>
      </c>
      <c r="B896" s="13">
        <v>1984</v>
      </c>
      <c r="C896" s="13" t="s">
        <v>5</v>
      </c>
      <c r="D896" s="13">
        <v>25</v>
      </c>
      <c r="E896" s="13">
        <v>3</v>
      </c>
      <c r="F896" s="20">
        <v>7325.47</v>
      </c>
      <c r="G896" s="13" t="s">
        <v>6</v>
      </c>
      <c r="H896" s="13" t="s">
        <v>11</v>
      </c>
      <c r="I896" s="13" t="s">
        <v>18</v>
      </c>
      <c r="J896" s="12" t="str">
        <f t="shared" si="65"/>
        <v>Jul</v>
      </c>
      <c r="K896" s="13">
        <f t="shared" si="69"/>
        <v>1984</v>
      </c>
      <c r="L896" s="13" t="str">
        <f t="shared" si="66"/>
        <v>R1012</v>
      </c>
      <c r="M896" s="13" t="str">
        <f t="shared" si="67"/>
        <v>25-Jul-1984</v>
      </c>
      <c r="N896" s="16">
        <v>45085</v>
      </c>
      <c r="O896" s="18">
        <f t="shared" si="68"/>
        <v>38</v>
      </c>
    </row>
    <row r="897" spans="1:15" x14ac:dyDescent="0.25">
      <c r="A897" s="12" t="s">
        <v>925</v>
      </c>
      <c r="B897" s="13">
        <v>1979</v>
      </c>
      <c r="C897" s="13" t="s">
        <v>15</v>
      </c>
      <c r="D897" s="13">
        <v>19</v>
      </c>
      <c r="E897" s="13">
        <v>1</v>
      </c>
      <c r="F897" s="20">
        <v>7337.75</v>
      </c>
      <c r="G897" s="13" t="s">
        <v>6</v>
      </c>
      <c r="H897" s="13" t="s">
        <v>7</v>
      </c>
      <c r="I897" s="13" t="s">
        <v>37</v>
      </c>
      <c r="J897" s="12" t="str">
        <f t="shared" si="65"/>
        <v>Sep</v>
      </c>
      <c r="K897" s="13">
        <f t="shared" si="69"/>
        <v>1979</v>
      </c>
      <c r="L897" s="13" t="str">
        <f t="shared" si="66"/>
        <v>R1011</v>
      </c>
      <c r="M897" s="13" t="str">
        <f t="shared" si="67"/>
        <v>19-Sep-1979</v>
      </c>
      <c r="N897" s="16">
        <v>45085</v>
      </c>
      <c r="O897" s="18">
        <f t="shared" si="68"/>
        <v>43</v>
      </c>
    </row>
    <row r="898" spans="1:15" x14ac:dyDescent="0.25">
      <c r="A898" s="12" t="s">
        <v>926</v>
      </c>
      <c r="B898" s="13">
        <v>1986</v>
      </c>
      <c r="C898" s="13" t="s">
        <v>13</v>
      </c>
      <c r="D898" s="13">
        <v>15</v>
      </c>
      <c r="E898" s="13">
        <v>3</v>
      </c>
      <c r="F898" s="20">
        <v>7339.93</v>
      </c>
      <c r="G898" s="13" t="s">
        <v>6</v>
      </c>
      <c r="H898" s="13" t="s">
        <v>6</v>
      </c>
      <c r="I898" s="13" t="s">
        <v>18</v>
      </c>
      <c r="J898" s="12" t="str">
        <f t="shared" ref="J898:J961" si="70">IF($C898="?","Sep",$C898)</f>
        <v>Jun</v>
      </c>
      <c r="K898" s="13">
        <f t="shared" si="69"/>
        <v>1986</v>
      </c>
      <c r="L898" s="13" t="str">
        <f t="shared" ref="L898:L961" si="71">IF(I898="?","Unknown",I898)</f>
        <v>R1012</v>
      </c>
      <c r="M898" s="13" t="str">
        <f t="shared" ref="M898:M961" si="72">CONCATENATE(D898,"-",J898,"-",K898)</f>
        <v>15-Jun-1986</v>
      </c>
      <c r="N898" s="16">
        <v>45085</v>
      </c>
      <c r="O898" s="18">
        <f t="shared" ref="O898:O961" si="73">DATEDIF(M898,N898,"Y")</f>
        <v>36</v>
      </c>
    </row>
    <row r="899" spans="1:15" x14ac:dyDescent="0.25">
      <c r="A899" s="12" t="s">
        <v>927</v>
      </c>
      <c r="B899" s="13">
        <v>1977</v>
      </c>
      <c r="C899" s="13" t="s">
        <v>25</v>
      </c>
      <c r="D899" s="13">
        <v>18</v>
      </c>
      <c r="E899" s="13">
        <v>0</v>
      </c>
      <c r="F899" s="20">
        <v>7345.08</v>
      </c>
      <c r="G899" s="13" t="s">
        <v>6</v>
      </c>
      <c r="H899" s="13" t="s">
        <v>11</v>
      </c>
      <c r="I899" s="13" t="s">
        <v>37</v>
      </c>
      <c r="J899" s="12" t="str">
        <f t="shared" si="70"/>
        <v>Dec</v>
      </c>
      <c r="K899" s="13">
        <f t="shared" ref="K899:K962" si="74">IF(B899="?",ROUND(AVERAGE($B$2:$B$2339),0),B899)</f>
        <v>1977</v>
      </c>
      <c r="L899" s="13" t="str">
        <f t="shared" si="71"/>
        <v>R1011</v>
      </c>
      <c r="M899" s="13" t="str">
        <f t="shared" si="72"/>
        <v>18-Dec-1977</v>
      </c>
      <c r="N899" s="16">
        <v>45085</v>
      </c>
      <c r="O899" s="18">
        <f t="shared" si="73"/>
        <v>45</v>
      </c>
    </row>
    <row r="900" spans="1:15" x14ac:dyDescent="0.25">
      <c r="A900" s="12" t="s">
        <v>928</v>
      </c>
      <c r="B900" s="13">
        <v>1979</v>
      </c>
      <c r="C900" s="13" t="s">
        <v>13</v>
      </c>
      <c r="D900" s="13">
        <v>26</v>
      </c>
      <c r="E900" s="13">
        <v>1</v>
      </c>
      <c r="F900" s="20">
        <v>7345.73</v>
      </c>
      <c r="G900" s="13" t="s">
        <v>6</v>
      </c>
      <c r="H900" s="13" t="s">
        <v>11</v>
      </c>
      <c r="I900" s="13" t="s">
        <v>8</v>
      </c>
      <c r="J900" s="12" t="str">
        <f t="shared" si="70"/>
        <v>Jun</v>
      </c>
      <c r="K900" s="13">
        <f t="shared" si="74"/>
        <v>1979</v>
      </c>
      <c r="L900" s="13" t="str">
        <f t="shared" si="71"/>
        <v>R1013</v>
      </c>
      <c r="M900" s="13" t="str">
        <f t="shared" si="72"/>
        <v>26-Jun-1979</v>
      </c>
      <c r="N900" s="16">
        <v>45085</v>
      </c>
      <c r="O900" s="18">
        <f t="shared" si="73"/>
        <v>43</v>
      </c>
    </row>
    <row r="901" spans="1:15" x14ac:dyDescent="0.25">
      <c r="A901" s="12" t="s">
        <v>929</v>
      </c>
      <c r="B901" s="13">
        <v>1977</v>
      </c>
      <c r="C901" s="13" t="s">
        <v>25</v>
      </c>
      <c r="D901" s="13">
        <v>1</v>
      </c>
      <c r="E901" s="13">
        <v>0</v>
      </c>
      <c r="F901" s="20">
        <v>7348.14</v>
      </c>
      <c r="G901" s="13" t="s">
        <v>6</v>
      </c>
      <c r="H901" s="13" t="s">
        <v>11</v>
      </c>
      <c r="I901" s="13" t="s">
        <v>37</v>
      </c>
      <c r="J901" s="12" t="str">
        <f t="shared" si="70"/>
        <v>Dec</v>
      </c>
      <c r="K901" s="13">
        <f t="shared" si="74"/>
        <v>1977</v>
      </c>
      <c r="L901" s="13" t="str">
        <f t="shared" si="71"/>
        <v>R1011</v>
      </c>
      <c r="M901" s="13" t="str">
        <f t="shared" si="72"/>
        <v>1-Dec-1977</v>
      </c>
      <c r="N901" s="16">
        <v>45085</v>
      </c>
      <c r="O901" s="18">
        <f t="shared" si="73"/>
        <v>45</v>
      </c>
    </row>
    <row r="902" spans="1:15" x14ac:dyDescent="0.25">
      <c r="A902" s="12" t="s">
        <v>930</v>
      </c>
      <c r="B902" s="13">
        <v>1993</v>
      </c>
      <c r="C902" s="13" t="s">
        <v>32</v>
      </c>
      <c r="D902" s="13">
        <v>5</v>
      </c>
      <c r="E902" s="13">
        <v>0</v>
      </c>
      <c r="F902" s="20">
        <v>7349.12</v>
      </c>
      <c r="G902" s="13" t="s">
        <v>6</v>
      </c>
      <c r="H902" s="13" t="s">
        <v>6</v>
      </c>
      <c r="I902" s="13" t="s">
        <v>295</v>
      </c>
      <c r="J902" s="12" t="str">
        <f t="shared" si="70"/>
        <v>Oct</v>
      </c>
      <c r="K902" s="13">
        <f t="shared" si="74"/>
        <v>1993</v>
      </c>
      <c r="L902" s="13" t="str">
        <f t="shared" si="71"/>
        <v>R1021</v>
      </c>
      <c r="M902" s="13" t="str">
        <f t="shared" si="72"/>
        <v>5-Oct-1993</v>
      </c>
      <c r="N902" s="16">
        <v>45085</v>
      </c>
      <c r="O902" s="18">
        <f t="shared" si="73"/>
        <v>29</v>
      </c>
    </row>
    <row r="903" spans="1:15" x14ac:dyDescent="0.25">
      <c r="A903" s="12" t="s">
        <v>931</v>
      </c>
      <c r="B903" s="13">
        <v>1983</v>
      </c>
      <c r="C903" s="13" t="s">
        <v>13</v>
      </c>
      <c r="D903" s="13">
        <v>21</v>
      </c>
      <c r="E903" s="13">
        <v>3</v>
      </c>
      <c r="F903" s="20">
        <v>7357.49</v>
      </c>
      <c r="G903" s="13" t="s">
        <v>6</v>
      </c>
      <c r="H903" s="13" t="s">
        <v>6</v>
      </c>
      <c r="I903" s="13" t="s">
        <v>18</v>
      </c>
      <c r="J903" s="12" t="str">
        <f t="shared" si="70"/>
        <v>Jun</v>
      </c>
      <c r="K903" s="13">
        <f t="shared" si="74"/>
        <v>1983</v>
      </c>
      <c r="L903" s="13" t="str">
        <f t="shared" si="71"/>
        <v>R1012</v>
      </c>
      <c r="M903" s="13" t="str">
        <f t="shared" si="72"/>
        <v>21-Jun-1983</v>
      </c>
      <c r="N903" s="16">
        <v>45085</v>
      </c>
      <c r="O903" s="18">
        <f t="shared" si="73"/>
        <v>39</v>
      </c>
    </row>
    <row r="904" spans="1:15" x14ac:dyDescent="0.25">
      <c r="A904" s="12" t="s">
        <v>932</v>
      </c>
      <c r="B904" s="13">
        <v>1981</v>
      </c>
      <c r="C904" s="13" t="s">
        <v>5</v>
      </c>
      <c r="D904" s="13">
        <v>16</v>
      </c>
      <c r="E904" s="13">
        <v>1</v>
      </c>
      <c r="F904" s="20">
        <v>7358.18</v>
      </c>
      <c r="G904" s="13" t="s">
        <v>6</v>
      </c>
      <c r="H904" s="13" t="s">
        <v>7</v>
      </c>
      <c r="I904" s="13" t="s">
        <v>242</v>
      </c>
      <c r="J904" s="12" t="str">
        <f t="shared" si="70"/>
        <v>Jul</v>
      </c>
      <c r="K904" s="13">
        <f t="shared" si="74"/>
        <v>1981</v>
      </c>
      <c r="L904" s="13" t="str">
        <f t="shared" si="71"/>
        <v>R1024</v>
      </c>
      <c r="M904" s="13" t="str">
        <f t="shared" si="72"/>
        <v>16-Jul-1981</v>
      </c>
      <c r="N904" s="16">
        <v>45085</v>
      </c>
      <c r="O904" s="18">
        <f t="shared" si="73"/>
        <v>41</v>
      </c>
    </row>
    <row r="905" spans="1:15" x14ac:dyDescent="0.25">
      <c r="A905" s="12" t="s">
        <v>933</v>
      </c>
      <c r="B905" s="13">
        <v>1965</v>
      </c>
      <c r="C905" s="13" t="s">
        <v>25</v>
      </c>
      <c r="D905" s="13">
        <v>9</v>
      </c>
      <c r="E905" s="13">
        <v>0</v>
      </c>
      <c r="F905" s="20">
        <v>7362.31</v>
      </c>
      <c r="G905" s="13" t="s">
        <v>7</v>
      </c>
      <c r="H905" s="13" t="s">
        <v>7</v>
      </c>
      <c r="I905" s="13" t="s">
        <v>8</v>
      </c>
      <c r="J905" s="12" t="str">
        <f t="shared" si="70"/>
        <v>Dec</v>
      </c>
      <c r="K905" s="13">
        <f t="shared" si="74"/>
        <v>1965</v>
      </c>
      <c r="L905" s="13" t="str">
        <f t="shared" si="71"/>
        <v>R1013</v>
      </c>
      <c r="M905" s="13" t="str">
        <f t="shared" si="72"/>
        <v>9-Dec-1965</v>
      </c>
      <c r="N905" s="16">
        <v>45085</v>
      </c>
      <c r="O905" s="18">
        <f t="shared" si="73"/>
        <v>57</v>
      </c>
    </row>
    <row r="906" spans="1:15" x14ac:dyDescent="0.25">
      <c r="A906" s="12" t="s">
        <v>934</v>
      </c>
      <c r="B906" s="13">
        <v>1981</v>
      </c>
      <c r="C906" s="13" t="s">
        <v>10</v>
      </c>
      <c r="D906" s="13">
        <v>24</v>
      </c>
      <c r="E906" s="13">
        <v>2</v>
      </c>
      <c r="F906" s="20">
        <v>7371.77</v>
      </c>
      <c r="G906" s="13" t="s">
        <v>6</v>
      </c>
      <c r="H906" s="13" t="s">
        <v>11</v>
      </c>
      <c r="I906" s="13" t="s">
        <v>37</v>
      </c>
      <c r="J906" s="12" t="str">
        <f t="shared" si="70"/>
        <v>Nov</v>
      </c>
      <c r="K906" s="13">
        <f t="shared" si="74"/>
        <v>1981</v>
      </c>
      <c r="L906" s="13" t="str">
        <f t="shared" si="71"/>
        <v>R1011</v>
      </c>
      <c r="M906" s="13" t="str">
        <f t="shared" si="72"/>
        <v>24-Nov-1981</v>
      </c>
      <c r="N906" s="16">
        <v>45085</v>
      </c>
      <c r="O906" s="18">
        <f t="shared" si="73"/>
        <v>41</v>
      </c>
    </row>
    <row r="907" spans="1:15" x14ac:dyDescent="0.25">
      <c r="A907" s="12" t="s">
        <v>935</v>
      </c>
      <c r="B907" s="13">
        <v>1993</v>
      </c>
      <c r="C907" s="13" t="s">
        <v>5</v>
      </c>
      <c r="D907" s="13">
        <v>22</v>
      </c>
      <c r="E907" s="13">
        <v>0</v>
      </c>
      <c r="F907" s="20">
        <v>7388.85</v>
      </c>
      <c r="G907" s="13" t="s">
        <v>6</v>
      </c>
      <c r="H907" s="13" t="s">
        <v>6</v>
      </c>
      <c r="I907" s="13" t="s">
        <v>530</v>
      </c>
      <c r="J907" s="12" t="str">
        <f t="shared" si="70"/>
        <v>Jul</v>
      </c>
      <c r="K907" s="13">
        <f t="shared" si="74"/>
        <v>1993</v>
      </c>
      <c r="L907" s="13" t="str">
        <f t="shared" si="71"/>
        <v>R1026</v>
      </c>
      <c r="M907" s="13" t="str">
        <f t="shared" si="72"/>
        <v>22-Jul-1993</v>
      </c>
      <c r="N907" s="16">
        <v>45085</v>
      </c>
      <c r="O907" s="18">
        <f t="shared" si="73"/>
        <v>29</v>
      </c>
    </row>
    <row r="908" spans="1:15" x14ac:dyDescent="0.25">
      <c r="A908" s="12" t="s">
        <v>936</v>
      </c>
      <c r="B908" s="13">
        <v>1965</v>
      </c>
      <c r="C908" s="13" t="s">
        <v>25</v>
      </c>
      <c r="D908" s="13">
        <v>5</v>
      </c>
      <c r="E908" s="13">
        <v>0</v>
      </c>
      <c r="F908" s="20">
        <v>7403.98</v>
      </c>
      <c r="G908" s="13" t="s">
        <v>7</v>
      </c>
      <c r="H908" s="13" t="s">
        <v>6</v>
      </c>
      <c r="I908" s="13" t="s">
        <v>8</v>
      </c>
      <c r="J908" s="12" t="str">
        <f t="shared" si="70"/>
        <v>Dec</v>
      </c>
      <c r="K908" s="13">
        <f t="shared" si="74"/>
        <v>1965</v>
      </c>
      <c r="L908" s="13" t="str">
        <f t="shared" si="71"/>
        <v>R1013</v>
      </c>
      <c r="M908" s="13" t="str">
        <f t="shared" si="72"/>
        <v>5-Dec-1965</v>
      </c>
      <c r="N908" s="16">
        <v>45085</v>
      </c>
      <c r="O908" s="18">
        <f t="shared" si="73"/>
        <v>57</v>
      </c>
    </row>
    <row r="909" spans="1:15" x14ac:dyDescent="0.25">
      <c r="A909" s="12" t="s">
        <v>937</v>
      </c>
      <c r="B909" s="13">
        <v>1983</v>
      </c>
      <c r="C909" s="13" t="s">
        <v>15</v>
      </c>
      <c r="D909" s="13">
        <v>19</v>
      </c>
      <c r="E909" s="13">
        <v>3</v>
      </c>
      <c r="F909" s="20">
        <v>7418.52</v>
      </c>
      <c r="G909" s="13" t="s">
        <v>6</v>
      </c>
      <c r="H909" s="13" t="s">
        <v>6</v>
      </c>
      <c r="I909" s="13" t="s">
        <v>37</v>
      </c>
      <c r="J909" s="12" t="str">
        <f t="shared" si="70"/>
        <v>Sep</v>
      </c>
      <c r="K909" s="13">
        <f t="shared" si="74"/>
        <v>1983</v>
      </c>
      <c r="L909" s="13" t="str">
        <f t="shared" si="71"/>
        <v>R1011</v>
      </c>
      <c r="M909" s="13" t="str">
        <f t="shared" si="72"/>
        <v>19-Sep-1983</v>
      </c>
      <c r="N909" s="16">
        <v>45085</v>
      </c>
      <c r="O909" s="18">
        <f t="shared" si="73"/>
        <v>39</v>
      </c>
    </row>
    <row r="910" spans="1:15" x14ac:dyDescent="0.25">
      <c r="A910" s="12" t="s">
        <v>938</v>
      </c>
      <c r="B910" s="13">
        <v>1978</v>
      </c>
      <c r="C910" s="13" t="s">
        <v>10</v>
      </c>
      <c r="D910" s="13">
        <v>12</v>
      </c>
      <c r="E910" s="13">
        <v>0</v>
      </c>
      <c r="F910" s="20">
        <v>7419.48</v>
      </c>
      <c r="G910" s="13" t="s">
        <v>6</v>
      </c>
      <c r="H910" s="13" t="s">
        <v>6</v>
      </c>
      <c r="I910" s="13" t="s">
        <v>18</v>
      </c>
      <c r="J910" s="12" t="str">
        <f t="shared" si="70"/>
        <v>Nov</v>
      </c>
      <c r="K910" s="13">
        <f t="shared" si="74"/>
        <v>1978</v>
      </c>
      <c r="L910" s="13" t="str">
        <f t="shared" si="71"/>
        <v>R1012</v>
      </c>
      <c r="M910" s="13" t="str">
        <f t="shared" si="72"/>
        <v>12-Nov-1978</v>
      </c>
      <c r="N910" s="16">
        <v>45085</v>
      </c>
      <c r="O910" s="18">
        <f t="shared" si="73"/>
        <v>44</v>
      </c>
    </row>
    <row r="911" spans="1:15" x14ac:dyDescent="0.25">
      <c r="A911" s="12" t="s">
        <v>939</v>
      </c>
      <c r="B911" s="13">
        <v>1978</v>
      </c>
      <c r="C911" s="13" t="s">
        <v>25</v>
      </c>
      <c r="D911" s="13">
        <v>2</v>
      </c>
      <c r="E911" s="13">
        <v>0</v>
      </c>
      <c r="F911" s="20">
        <v>7421.19</v>
      </c>
      <c r="G911" s="13" t="s">
        <v>6</v>
      </c>
      <c r="H911" s="13" t="s">
        <v>7</v>
      </c>
      <c r="I911" s="13" t="s">
        <v>18</v>
      </c>
      <c r="J911" s="12" t="str">
        <f t="shared" si="70"/>
        <v>Dec</v>
      </c>
      <c r="K911" s="13">
        <f t="shared" si="74"/>
        <v>1978</v>
      </c>
      <c r="L911" s="13" t="str">
        <f t="shared" si="71"/>
        <v>R1012</v>
      </c>
      <c r="M911" s="13" t="str">
        <f t="shared" si="72"/>
        <v>2-Dec-1978</v>
      </c>
      <c r="N911" s="16">
        <v>45085</v>
      </c>
      <c r="O911" s="18">
        <f t="shared" si="73"/>
        <v>44</v>
      </c>
    </row>
    <row r="912" spans="1:15" x14ac:dyDescent="0.25">
      <c r="A912" s="12" t="s">
        <v>940</v>
      </c>
      <c r="B912" s="13">
        <v>1977</v>
      </c>
      <c r="C912" s="13" t="s">
        <v>30</v>
      </c>
      <c r="D912" s="13">
        <v>25</v>
      </c>
      <c r="E912" s="13">
        <v>1</v>
      </c>
      <c r="F912" s="20">
        <v>7441.05</v>
      </c>
      <c r="G912" s="13" t="s">
        <v>7</v>
      </c>
      <c r="H912" s="13" t="s">
        <v>6</v>
      </c>
      <c r="I912" s="13" t="s">
        <v>37</v>
      </c>
      <c r="J912" s="12" t="str">
        <f t="shared" si="70"/>
        <v>Aug</v>
      </c>
      <c r="K912" s="13">
        <f t="shared" si="74"/>
        <v>1977</v>
      </c>
      <c r="L912" s="13" t="str">
        <f t="shared" si="71"/>
        <v>R1011</v>
      </c>
      <c r="M912" s="13" t="str">
        <f t="shared" si="72"/>
        <v>25-Aug-1977</v>
      </c>
      <c r="N912" s="16">
        <v>45085</v>
      </c>
      <c r="O912" s="18">
        <f t="shared" si="73"/>
        <v>45</v>
      </c>
    </row>
    <row r="913" spans="1:15" x14ac:dyDescent="0.25">
      <c r="A913" s="12" t="s">
        <v>941</v>
      </c>
      <c r="B913" s="13">
        <v>1979</v>
      </c>
      <c r="C913" s="13" t="s">
        <v>15</v>
      </c>
      <c r="D913" s="13">
        <v>1</v>
      </c>
      <c r="E913" s="13">
        <v>2</v>
      </c>
      <c r="F913" s="20">
        <v>7441.5</v>
      </c>
      <c r="G913" s="13" t="s">
        <v>7</v>
      </c>
      <c r="H913" s="13" t="s">
        <v>6</v>
      </c>
      <c r="I913" s="13" t="s">
        <v>37</v>
      </c>
      <c r="J913" s="12" t="str">
        <f t="shared" si="70"/>
        <v>Sep</v>
      </c>
      <c r="K913" s="13">
        <f t="shared" si="74"/>
        <v>1979</v>
      </c>
      <c r="L913" s="13" t="str">
        <f t="shared" si="71"/>
        <v>R1011</v>
      </c>
      <c r="M913" s="13" t="str">
        <f t="shared" si="72"/>
        <v>1-Sep-1979</v>
      </c>
      <c r="N913" s="16">
        <v>45085</v>
      </c>
      <c r="O913" s="18">
        <f t="shared" si="73"/>
        <v>43</v>
      </c>
    </row>
    <row r="914" spans="1:15" x14ac:dyDescent="0.25">
      <c r="A914" s="12" t="s">
        <v>942</v>
      </c>
      <c r="B914" s="13">
        <v>1980</v>
      </c>
      <c r="C914" s="13" t="s">
        <v>5</v>
      </c>
      <c r="D914" s="13">
        <v>7</v>
      </c>
      <c r="E914" s="13">
        <v>1</v>
      </c>
      <c r="F914" s="20">
        <v>7443.64</v>
      </c>
      <c r="G914" s="13" t="s">
        <v>6</v>
      </c>
      <c r="H914" s="13" t="s">
        <v>7</v>
      </c>
      <c r="I914" s="13" t="s">
        <v>18</v>
      </c>
      <c r="J914" s="12" t="str">
        <f t="shared" si="70"/>
        <v>Jul</v>
      </c>
      <c r="K914" s="13">
        <f t="shared" si="74"/>
        <v>1980</v>
      </c>
      <c r="L914" s="13" t="str">
        <f t="shared" si="71"/>
        <v>R1012</v>
      </c>
      <c r="M914" s="13" t="str">
        <f t="shared" si="72"/>
        <v>7-Jul-1980</v>
      </c>
      <c r="N914" s="16">
        <v>45085</v>
      </c>
      <c r="O914" s="18">
        <f t="shared" si="73"/>
        <v>42</v>
      </c>
    </row>
    <row r="915" spans="1:15" x14ac:dyDescent="0.25">
      <c r="A915" s="12" t="s">
        <v>943</v>
      </c>
      <c r="B915" s="13">
        <v>1977</v>
      </c>
      <c r="C915" s="13" t="s">
        <v>15</v>
      </c>
      <c r="D915" s="13">
        <v>25</v>
      </c>
      <c r="E915" s="13">
        <v>1</v>
      </c>
      <c r="F915" s="20">
        <v>7445.92</v>
      </c>
      <c r="G915" s="13" t="s">
        <v>7</v>
      </c>
      <c r="H915" s="13" t="s">
        <v>11</v>
      </c>
      <c r="I915" s="13" t="s">
        <v>37</v>
      </c>
      <c r="J915" s="12" t="str">
        <f t="shared" si="70"/>
        <v>Sep</v>
      </c>
      <c r="K915" s="13">
        <f t="shared" si="74"/>
        <v>1977</v>
      </c>
      <c r="L915" s="13" t="str">
        <f t="shared" si="71"/>
        <v>R1011</v>
      </c>
      <c r="M915" s="13" t="str">
        <f t="shared" si="72"/>
        <v>25-Sep-1977</v>
      </c>
      <c r="N915" s="16">
        <v>45085</v>
      </c>
      <c r="O915" s="18">
        <f t="shared" si="73"/>
        <v>45</v>
      </c>
    </row>
    <row r="916" spans="1:15" x14ac:dyDescent="0.25">
      <c r="A916" s="12" t="s">
        <v>944</v>
      </c>
      <c r="B916" s="13">
        <v>1977</v>
      </c>
      <c r="C916" s="13" t="s">
        <v>15</v>
      </c>
      <c r="D916" s="13">
        <v>30</v>
      </c>
      <c r="E916" s="13">
        <v>0</v>
      </c>
      <c r="F916" s="20">
        <v>7448.4</v>
      </c>
      <c r="G916" s="13" t="s">
        <v>7</v>
      </c>
      <c r="H916" s="13" t="s">
        <v>7</v>
      </c>
      <c r="I916" s="13" t="s">
        <v>351</v>
      </c>
      <c r="J916" s="12" t="str">
        <f t="shared" si="70"/>
        <v>Sep</v>
      </c>
      <c r="K916" s="13">
        <f t="shared" si="74"/>
        <v>1977</v>
      </c>
      <c r="L916" s="13" t="str">
        <f t="shared" si="71"/>
        <v>R1017</v>
      </c>
      <c r="M916" s="13" t="str">
        <f t="shared" si="72"/>
        <v>30-Sep-1977</v>
      </c>
      <c r="N916" s="16">
        <v>45085</v>
      </c>
      <c r="O916" s="18">
        <f t="shared" si="73"/>
        <v>45</v>
      </c>
    </row>
    <row r="917" spans="1:15" x14ac:dyDescent="0.25">
      <c r="A917" s="12" t="s">
        <v>945</v>
      </c>
      <c r="B917" s="13">
        <v>2001</v>
      </c>
      <c r="C917" s="13" t="s">
        <v>13</v>
      </c>
      <c r="D917" s="13">
        <v>1</v>
      </c>
      <c r="E917" s="13">
        <v>0</v>
      </c>
      <c r="F917" s="20">
        <v>7450.36</v>
      </c>
      <c r="G917" s="13" t="s">
        <v>6</v>
      </c>
      <c r="H917" s="13" t="s">
        <v>6</v>
      </c>
      <c r="I917" s="13" t="s">
        <v>18</v>
      </c>
      <c r="J917" s="12" t="str">
        <f t="shared" si="70"/>
        <v>Jun</v>
      </c>
      <c r="K917" s="13">
        <f t="shared" si="74"/>
        <v>2001</v>
      </c>
      <c r="L917" s="13" t="str">
        <f t="shared" si="71"/>
        <v>R1012</v>
      </c>
      <c r="M917" s="13" t="str">
        <f t="shared" si="72"/>
        <v>1-Jun-2001</v>
      </c>
      <c r="N917" s="16">
        <v>45085</v>
      </c>
      <c r="O917" s="18">
        <f t="shared" si="73"/>
        <v>22</v>
      </c>
    </row>
    <row r="918" spans="1:15" x14ac:dyDescent="0.25">
      <c r="A918" s="12" t="s">
        <v>946</v>
      </c>
      <c r="B918" s="13">
        <v>1967</v>
      </c>
      <c r="C918" s="13" t="s">
        <v>30</v>
      </c>
      <c r="D918" s="13">
        <v>4</v>
      </c>
      <c r="E918" s="13">
        <v>0</v>
      </c>
      <c r="F918" s="20">
        <v>7463.51</v>
      </c>
      <c r="G918" s="13" t="s">
        <v>7</v>
      </c>
      <c r="H918" s="13" t="s">
        <v>7</v>
      </c>
      <c r="I918" s="13" t="s">
        <v>8</v>
      </c>
      <c r="J918" s="12" t="str">
        <f t="shared" si="70"/>
        <v>Aug</v>
      </c>
      <c r="K918" s="13">
        <f t="shared" si="74"/>
        <v>1967</v>
      </c>
      <c r="L918" s="13" t="str">
        <f t="shared" si="71"/>
        <v>R1013</v>
      </c>
      <c r="M918" s="13" t="str">
        <f t="shared" si="72"/>
        <v>4-Aug-1967</v>
      </c>
      <c r="N918" s="16">
        <v>45085</v>
      </c>
      <c r="O918" s="18">
        <f t="shared" si="73"/>
        <v>55</v>
      </c>
    </row>
    <row r="919" spans="1:15" x14ac:dyDescent="0.25">
      <c r="A919" s="12" t="s">
        <v>947</v>
      </c>
      <c r="B919" s="13">
        <v>1996</v>
      </c>
      <c r="C919" s="13" t="s">
        <v>13</v>
      </c>
      <c r="D919" s="13">
        <v>14</v>
      </c>
      <c r="E919" s="13">
        <v>0</v>
      </c>
      <c r="F919" s="20">
        <v>7487.38</v>
      </c>
      <c r="G919" s="13" t="s">
        <v>6</v>
      </c>
      <c r="H919" s="13" t="s">
        <v>7</v>
      </c>
      <c r="I919" s="13" t="s">
        <v>18</v>
      </c>
      <c r="J919" s="12" t="str">
        <f t="shared" si="70"/>
        <v>Jun</v>
      </c>
      <c r="K919" s="13">
        <f t="shared" si="74"/>
        <v>1996</v>
      </c>
      <c r="L919" s="13" t="str">
        <f t="shared" si="71"/>
        <v>R1012</v>
      </c>
      <c r="M919" s="13" t="str">
        <f t="shared" si="72"/>
        <v>14-Jun-1996</v>
      </c>
      <c r="N919" s="16">
        <v>45085</v>
      </c>
      <c r="O919" s="18">
        <f t="shared" si="73"/>
        <v>26</v>
      </c>
    </row>
    <row r="920" spans="1:15" x14ac:dyDescent="0.25">
      <c r="A920" s="12" t="s">
        <v>948</v>
      </c>
      <c r="B920" s="13">
        <v>1988</v>
      </c>
      <c r="C920" s="13" t="s">
        <v>25</v>
      </c>
      <c r="D920" s="13">
        <v>15</v>
      </c>
      <c r="E920" s="13">
        <v>3</v>
      </c>
      <c r="F920" s="20">
        <v>7494.63</v>
      </c>
      <c r="G920" s="13" t="s">
        <v>6</v>
      </c>
      <c r="H920" s="13" t="s">
        <v>7</v>
      </c>
      <c r="I920" s="13" t="s">
        <v>195</v>
      </c>
      <c r="J920" s="12" t="str">
        <f t="shared" si="70"/>
        <v>Dec</v>
      </c>
      <c r="K920" s="13">
        <f t="shared" si="74"/>
        <v>1988</v>
      </c>
      <c r="L920" s="13" t="str">
        <f t="shared" si="71"/>
        <v>R1025</v>
      </c>
      <c r="M920" s="13" t="str">
        <f t="shared" si="72"/>
        <v>15-Dec-1988</v>
      </c>
      <c r="N920" s="16">
        <v>45085</v>
      </c>
      <c r="O920" s="18">
        <f t="shared" si="73"/>
        <v>34</v>
      </c>
    </row>
    <row r="921" spans="1:15" x14ac:dyDescent="0.25">
      <c r="A921" s="12" t="s">
        <v>949</v>
      </c>
      <c r="B921" s="13">
        <v>1997</v>
      </c>
      <c r="C921" s="13" t="s">
        <v>32</v>
      </c>
      <c r="D921" s="13">
        <v>28</v>
      </c>
      <c r="E921" s="13">
        <v>0</v>
      </c>
      <c r="F921" s="20">
        <v>7504.3</v>
      </c>
      <c r="G921" s="13" t="s">
        <v>6</v>
      </c>
      <c r="H921" s="13" t="s">
        <v>11</v>
      </c>
      <c r="I921" s="13" t="s">
        <v>18</v>
      </c>
      <c r="J921" s="12" t="str">
        <f t="shared" si="70"/>
        <v>Oct</v>
      </c>
      <c r="K921" s="13">
        <f t="shared" si="74"/>
        <v>1997</v>
      </c>
      <c r="L921" s="13" t="str">
        <f t="shared" si="71"/>
        <v>R1012</v>
      </c>
      <c r="M921" s="13" t="str">
        <f t="shared" si="72"/>
        <v>28-Oct-1997</v>
      </c>
      <c r="N921" s="16">
        <v>45085</v>
      </c>
      <c r="O921" s="18">
        <f t="shared" si="73"/>
        <v>25</v>
      </c>
    </row>
    <row r="922" spans="1:15" x14ac:dyDescent="0.25">
      <c r="A922" s="12" t="s">
        <v>950</v>
      </c>
      <c r="B922" s="13">
        <v>1983</v>
      </c>
      <c r="C922" s="13" t="s">
        <v>5</v>
      </c>
      <c r="D922" s="13">
        <v>10</v>
      </c>
      <c r="E922" s="13">
        <v>4</v>
      </c>
      <c r="F922" s="20">
        <v>7512.27</v>
      </c>
      <c r="G922" s="13" t="s">
        <v>7</v>
      </c>
      <c r="H922" s="13" t="s">
        <v>6</v>
      </c>
      <c r="I922" s="13" t="s">
        <v>37</v>
      </c>
      <c r="J922" s="12" t="str">
        <f t="shared" si="70"/>
        <v>Jul</v>
      </c>
      <c r="K922" s="13">
        <f t="shared" si="74"/>
        <v>1983</v>
      </c>
      <c r="L922" s="13" t="str">
        <f t="shared" si="71"/>
        <v>R1011</v>
      </c>
      <c r="M922" s="13" t="str">
        <f t="shared" si="72"/>
        <v>10-Jul-1983</v>
      </c>
      <c r="N922" s="16">
        <v>45085</v>
      </c>
      <c r="O922" s="18">
        <f t="shared" si="73"/>
        <v>39</v>
      </c>
    </row>
    <row r="923" spans="1:15" x14ac:dyDescent="0.25">
      <c r="A923" s="12" t="s">
        <v>951</v>
      </c>
      <c r="B923" s="13">
        <v>1978</v>
      </c>
      <c r="C923" s="13" t="s">
        <v>32</v>
      </c>
      <c r="D923" s="13">
        <v>18</v>
      </c>
      <c r="E923" s="13">
        <v>1</v>
      </c>
      <c r="F923" s="20">
        <v>7518.03</v>
      </c>
      <c r="G923" s="13" t="s">
        <v>6</v>
      </c>
      <c r="H923" s="13" t="s">
        <v>7</v>
      </c>
      <c r="I923" s="13" t="s">
        <v>18</v>
      </c>
      <c r="J923" s="12" t="str">
        <f t="shared" si="70"/>
        <v>Oct</v>
      </c>
      <c r="K923" s="13">
        <f t="shared" si="74"/>
        <v>1978</v>
      </c>
      <c r="L923" s="13" t="str">
        <f t="shared" si="71"/>
        <v>R1012</v>
      </c>
      <c r="M923" s="13" t="str">
        <f t="shared" si="72"/>
        <v>18-Oct-1978</v>
      </c>
      <c r="N923" s="16">
        <v>45085</v>
      </c>
      <c r="O923" s="18">
        <f t="shared" si="73"/>
        <v>44</v>
      </c>
    </row>
    <row r="924" spans="1:15" x14ac:dyDescent="0.25">
      <c r="A924" s="12" t="s">
        <v>952</v>
      </c>
      <c r="B924" s="13">
        <v>1976</v>
      </c>
      <c r="C924" s="13" t="s">
        <v>32</v>
      </c>
      <c r="D924" s="13">
        <v>10</v>
      </c>
      <c r="E924" s="13">
        <v>0</v>
      </c>
      <c r="F924" s="20">
        <v>7526.71</v>
      </c>
      <c r="G924" s="13" t="s">
        <v>7</v>
      </c>
      <c r="H924" s="13" t="s">
        <v>11</v>
      </c>
      <c r="I924" s="13" t="s">
        <v>18</v>
      </c>
      <c r="J924" s="12" t="str">
        <f t="shared" si="70"/>
        <v>Oct</v>
      </c>
      <c r="K924" s="13">
        <f t="shared" si="74"/>
        <v>1976</v>
      </c>
      <c r="L924" s="13" t="str">
        <f t="shared" si="71"/>
        <v>R1012</v>
      </c>
      <c r="M924" s="13" t="str">
        <f t="shared" si="72"/>
        <v>10-Oct-1976</v>
      </c>
      <c r="N924" s="16">
        <v>45085</v>
      </c>
      <c r="O924" s="18">
        <f t="shared" si="73"/>
        <v>46</v>
      </c>
    </row>
    <row r="925" spans="1:15" x14ac:dyDescent="0.25">
      <c r="A925" s="12" t="s">
        <v>953</v>
      </c>
      <c r="B925" s="13">
        <v>1978</v>
      </c>
      <c r="C925" s="13" t="s">
        <v>25</v>
      </c>
      <c r="D925" s="13">
        <v>14</v>
      </c>
      <c r="E925" s="13">
        <v>2</v>
      </c>
      <c r="F925" s="20">
        <v>7531.7</v>
      </c>
      <c r="G925" s="13" t="s">
        <v>6</v>
      </c>
      <c r="H925" s="13" t="s">
        <v>11</v>
      </c>
      <c r="I925" s="13" t="s">
        <v>8</v>
      </c>
      <c r="J925" s="12" t="str">
        <f t="shared" si="70"/>
        <v>Dec</v>
      </c>
      <c r="K925" s="13">
        <f t="shared" si="74"/>
        <v>1978</v>
      </c>
      <c r="L925" s="13" t="str">
        <f t="shared" si="71"/>
        <v>R1013</v>
      </c>
      <c r="M925" s="13" t="str">
        <f t="shared" si="72"/>
        <v>14-Dec-1978</v>
      </c>
      <c r="N925" s="16">
        <v>45085</v>
      </c>
      <c r="O925" s="18">
        <f t="shared" si="73"/>
        <v>44</v>
      </c>
    </row>
    <row r="926" spans="1:15" x14ac:dyDescent="0.25">
      <c r="A926" s="12" t="s">
        <v>954</v>
      </c>
      <c r="B926" s="13">
        <v>1984</v>
      </c>
      <c r="C926" s="13" t="s">
        <v>30</v>
      </c>
      <c r="D926" s="13">
        <v>22</v>
      </c>
      <c r="E926" s="13">
        <v>3</v>
      </c>
      <c r="F926" s="20">
        <v>7537.16</v>
      </c>
      <c r="G926" s="13" t="s">
        <v>6</v>
      </c>
      <c r="H926" s="13" t="s">
        <v>6</v>
      </c>
      <c r="I926" s="13" t="s">
        <v>18</v>
      </c>
      <c r="J926" s="12" t="str">
        <f t="shared" si="70"/>
        <v>Aug</v>
      </c>
      <c r="K926" s="13">
        <f t="shared" si="74"/>
        <v>1984</v>
      </c>
      <c r="L926" s="13" t="str">
        <f t="shared" si="71"/>
        <v>R1012</v>
      </c>
      <c r="M926" s="13" t="str">
        <f t="shared" si="72"/>
        <v>22-Aug-1984</v>
      </c>
      <c r="N926" s="16">
        <v>45085</v>
      </c>
      <c r="O926" s="18">
        <f t="shared" si="73"/>
        <v>38</v>
      </c>
    </row>
    <row r="927" spans="1:15" x14ac:dyDescent="0.25">
      <c r="A927" s="12" t="s">
        <v>955</v>
      </c>
      <c r="B927" s="13">
        <v>1988</v>
      </c>
      <c r="C927" s="13" t="s">
        <v>25</v>
      </c>
      <c r="D927" s="13">
        <v>15</v>
      </c>
      <c r="E927" s="13">
        <v>3</v>
      </c>
      <c r="F927" s="20">
        <v>7538.52</v>
      </c>
      <c r="G927" s="13" t="s">
        <v>6</v>
      </c>
      <c r="H927" s="13" t="s">
        <v>6</v>
      </c>
      <c r="I927" s="13" t="s">
        <v>18</v>
      </c>
      <c r="J927" s="12" t="str">
        <f t="shared" si="70"/>
        <v>Dec</v>
      </c>
      <c r="K927" s="13">
        <f t="shared" si="74"/>
        <v>1988</v>
      </c>
      <c r="L927" s="13" t="str">
        <f t="shared" si="71"/>
        <v>R1012</v>
      </c>
      <c r="M927" s="13" t="str">
        <f t="shared" si="72"/>
        <v>15-Dec-1988</v>
      </c>
      <c r="N927" s="16">
        <v>45085</v>
      </c>
      <c r="O927" s="18">
        <f t="shared" si="73"/>
        <v>34</v>
      </c>
    </row>
    <row r="928" spans="1:15" x14ac:dyDescent="0.25">
      <c r="A928" s="12" t="s">
        <v>956</v>
      </c>
      <c r="B928" s="13">
        <v>1994</v>
      </c>
      <c r="C928" s="13" t="s">
        <v>30</v>
      </c>
      <c r="D928" s="13">
        <v>14</v>
      </c>
      <c r="E928" s="13">
        <v>0</v>
      </c>
      <c r="F928" s="20">
        <v>7567.13</v>
      </c>
      <c r="G928" s="13" t="s">
        <v>6</v>
      </c>
      <c r="H928" s="13" t="s">
        <v>6</v>
      </c>
      <c r="I928" s="13" t="s">
        <v>295</v>
      </c>
      <c r="J928" s="12" t="str">
        <f t="shared" si="70"/>
        <v>Aug</v>
      </c>
      <c r="K928" s="13">
        <f t="shared" si="74"/>
        <v>1994</v>
      </c>
      <c r="L928" s="13" t="str">
        <f t="shared" si="71"/>
        <v>R1021</v>
      </c>
      <c r="M928" s="13" t="str">
        <f t="shared" si="72"/>
        <v>14-Aug-1994</v>
      </c>
      <c r="N928" s="16">
        <v>45085</v>
      </c>
      <c r="O928" s="18">
        <f t="shared" si="73"/>
        <v>28</v>
      </c>
    </row>
    <row r="929" spans="1:15" x14ac:dyDescent="0.25">
      <c r="A929" s="12" t="s">
        <v>957</v>
      </c>
      <c r="B929" s="13">
        <v>1967</v>
      </c>
      <c r="C929" s="13" t="s">
        <v>5</v>
      </c>
      <c r="D929" s="13">
        <v>17</v>
      </c>
      <c r="E929" s="13">
        <v>0</v>
      </c>
      <c r="F929" s="20">
        <v>7585.62</v>
      </c>
      <c r="G929" s="13" t="s">
        <v>7</v>
      </c>
      <c r="H929" s="13" t="s">
        <v>6</v>
      </c>
      <c r="I929" s="13" t="s">
        <v>8</v>
      </c>
      <c r="J929" s="12" t="str">
        <f t="shared" si="70"/>
        <v>Jul</v>
      </c>
      <c r="K929" s="13">
        <f t="shared" si="74"/>
        <v>1967</v>
      </c>
      <c r="L929" s="13" t="str">
        <f t="shared" si="71"/>
        <v>R1013</v>
      </c>
      <c r="M929" s="13" t="str">
        <f t="shared" si="72"/>
        <v>17-Jul-1967</v>
      </c>
      <c r="N929" s="16">
        <v>45085</v>
      </c>
      <c r="O929" s="18">
        <f t="shared" si="73"/>
        <v>55</v>
      </c>
    </row>
    <row r="930" spans="1:15" x14ac:dyDescent="0.25">
      <c r="A930" s="12" t="s">
        <v>958</v>
      </c>
      <c r="B930" s="13">
        <v>1997</v>
      </c>
      <c r="C930" s="13" t="s">
        <v>15</v>
      </c>
      <c r="D930" s="13">
        <v>30</v>
      </c>
      <c r="E930" s="13">
        <v>0</v>
      </c>
      <c r="F930" s="20">
        <v>7607.03</v>
      </c>
      <c r="G930" s="13" t="s">
        <v>6</v>
      </c>
      <c r="H930" s="13" t="s">
        <v>6</v>
      </c>
      <c r="I930" s="13" t="s">
        <v>18</v>
      </c>
      <c r="J930" s="12" t="str">
        <f t="shared" si="70"/>
        <v>Sep</v>
      </c>
      <c r="K930" s="13">
        <f t="shared" si="74"/>
        <v>1997</v>
      </c>
      <c r="L930" s="13" t="str">
        <f t="shared" si="71"/>
        <v>R1012</v>
      </c>
      <c r="M930" s="13" t="str">
        <f t="shared" si="72"/>
        <v>30-Sep-1997</v>
      </c>
      <c r="N930" s="16">
        <v>45085</v>
      </c>
      <c r="O930" s="18">
        <f t="shared" si="73"/>
        <v>25</v>
      </c>
    </row>
    <row r="931" spans="1:15" x14ac:dyDescent="0.25">
      <c r="A931" s="12" t="s">
        <v>959</v>
      </c>
      <c r="B931" s="13">
        <v>1968</v>
      </c>
      <c r="C931" s="13" t="s">
        <v>5</v>
      </c>
      <c r="D931" s="13">
        <v>3</v>
      </c>
      <c r="E931" s="13">
        <v>0</v>
      </c>
      <c r="F931" s="20">
        <v>7609.6</v>
      </c>
      <c r="G931" s="13" t="s">
        <v>7</v>
      </c>
      <c r="H931" s="13" t="s">
        <v>6</v>
      </c>
      <c r="I931" s="13" t="s">
        <v>18</v>
      </c>
      <c r="J931" s="12" t="str">
        <f t="shared" si="70"/>
        <v>Jul</v>
      </c>
      <c r="K931" s="13">
        <f t="shared" si="74"/>
        <v>1968</v>
      </c>
      <c r="L931" s="13" t="str">
        <f t="shared" si="71"/>
        <v>R1012</v>
      </c>
      <c r="M931" s="13" t="str">
        <f t="shared" si="72"/>
        <v>3-Jul-1968</v>
      </c>
      <c r="N931" s="16">
        <v>45085</v>
      </c>
      <c r="O931" s="18">
        <f t="shared" si="73"/>
        <v>54</v>
      </c>
    </row>
    <row r="932" spans="1:15" x14ac:dyDescent="0.25">
      <c r="A932" s="12" t="s">
        <v>960</v>
      </c>
      <c r="B932" s="13">
        <v>1996</v>
      </c>
      <c r="C932" s="13" t="s">
        <v>15</v>
      </c>
      <c r="D932" s="13">
        <v>17</v>
      </c>
      <c r="E932" s="13">
        <v>0</v>
      </c>
      <c r="F932" s="20">
        <v>7623.13</v>
      </c>
      <c r="G932" s="13" t="s">
        <v>6</v>
      </c>
      <c r="H932" s="13" t="s">
        <v>7</v>
      </c>
      <c r="I932" s="13" t="s">
        <v>37</v>
      </c>
      <c r="J932" s="12" t="str">
        <f t="shared" si="70"/>
        <v>Sep</v>
      </c>
      <c r="K932" s="13">
        <f t="shared" si="74"/>
        <v>1996</v>
      </c>
      <c r="L932" s="13" t="str">
        <f t="shared" si="71"/>
        <v>R1011</v>
      </c>
      <c r="M932" s="13" t="str">
        <f t="shared" si="72"/>
        <v>17-Sep-1996</v>
      </c>
      <c r="N932" s="16">
        <v>45085</v>
      </c>
      <c r="O932" s="18">
        <f t="shared" si="73"/>
        <v>26</v>
      </c>
    </row>
    <row r="933" spans="1:15" x14ac:dyDescent="0.25">
      <c r="A933" s="12" t="s">
        <v>961</v>
      </c>
      <c r="B933" s="13">
        <v>1978</v>
      </c>
      <c r="C933" s="13" t="s">
        <v>10</v>
      </c>
      <c r="D933" s="13">
        <v>28</v>
      </c>
      <c r="E933" s="13">
        <v>1</v>
      </c>
      <c r="F933" s="20">
        <v>7623.52</v>
      </c>
      <c r="G933" s="13" t="s">
        <v>6</v>
      </c>
      <c r="H933" s="13" t="s">
        <v>11</v>
      </c>
      <c r="I933" s="13" t="s">
        <v>37</v>
      </c>
      <c r="J933" s="12" t="str">
        <f t="shared" si="70"/>
        <v>Nov</v>
      </c>
      <c r="K933" s="13">
        <f t="shared" si="74"/>
        <v>1978</v>
      </c>
      <c r="L933" s="13" t="str">
        <f t="shared" si="71"/>
        <v>R1011</v>
      </c>
      <c r="M933" s="13" t="str">
        <f t="shared" si="72"/>
        <v>28-Nov-1978</v>
      </c>
      <c r="N933" s="16">
        <v>45085</v>
      </c>
      <c r="O933" s="18">
        <f t="shared" si="73"/>
        <v>44</v>
      </c>
    </row>
    <row r="934" spans="1:15" x14ac:dyDescent="0.25">
      <c r="A934" s="12" t="s">
        <v>962</v>
      </c>
      <c r="B934" s="13">
        <v>1978</v>
      </c>
      <c r="C934" s="13" t="s">
        <v>10</v>
      </c>
      <c r="D934" s="13">
        <v>6</v>
      </c>
      <c r="E934" s="13">
        <v>1</v>
      </c>
      <c r="F934" s="20">
        <v>7624.63</v>
      </c>
      <c r="G934" s="13" t="s">
        <v>6</v>
      </c>
      <c r="H934" s="13" t="s">
        <v>11</v>
      </c>
      <c r="I934" s="13" t="s">
        <v>37</v>
      </c>
      <c r="J934" s="12" t="str">
        <f t="shared" si="70"/>
        <v>Nov</v>
      </c>
      <c r="K934" s="13">
        <f t="shared" si="74"/>
        <v>1978</v>
      </c>
      <c r="L934" s="13" t="str">
        <f t="shared" si="71"/>
        <v>R1011</v>
      </c>
      <c r="M934" s="13" t="str">
        <f t="shared" si="72"/>
        <v>6-Nov-1978</v>
      </c>
      <c r="N934" s="16">
        <v>45085</v>
      </c>
      <c r="O934" s="18">
        <f t="shared" si="73"/>
        <v>44</v>
      </c>
    </row>
    <row r="935" spans="1:15" x14ac:dyDescent="0.25">
      <c r="A935" s="12" t="s">
        <v>963</v>
      </c>
      <c r="B935" s="13">
        <v>1978</v>
      </c>
      <c r="C935" s="13" t="s">
        <v>10</v>
      </c>
      <c r="D935" s="13">
        <v>29</v>
      </c>
      <c r="E935" s="13">
        <v>1</v>
      </c>
      <c r="F935" s="20">
        <v>7626.99</v>
      </c>
      <c r="G935" s="13" t="s">
        <v>6</v>
      </c>
      <c r="H935" s="13" t="s">
        <v>6</v>
      </c>
      <c r="I935" s="13" t="s">
        <v>37</v>
      </c>
      <c r="J935" s="12" t="str">
        <f t="shared" si="70"/>
        <v>Nov</v>
      </c>
      <c r="K935" s="13">
        <f t="shared" si="74"/>
        <v>1978</v>
      </c>
      <c r="L935" s="13" t="str">
        <f t="shared" si="71"/>
        <v>R1011</v>
      </c>
      <c r="M935" s="13" t="str">
        <f t="shared" si="72"/>
        <v>29-Nov-1978</v>
      </c>
      <c r="N935" s="16">
        <v>45085</v>
      </c>
      <c r="O935" s="18">
        <f t="shared" si="73"/>
        <v>44</v>
      </c>
    </row>
    <row r="936" spans="1:15" x14ac:dyDescent="0.25">
      <c r="A936" s="12" t="s">
        <v>964</v>
      </c>
      <c r="B936" s="13">
        <v>1978</v>
      </c>
      <c r="C936" s="13" t="s">
        <v>30</v>
      </c>
      <c r="D936" s="13">
        <v>24</v>
      </c>
      <c r="E936" s="13">
        <v>1</v>
      </c>
      <c r="F936" s="20">
        <v>7633.72</v>
      </c>
      <c r="G936" s="13" t="s">
        <v>6</v>
      </c>
      <c r="H936" s="13" t="s">
        <v>11</v>
      </c>
      <c r="I936" s="13" t="s">
        <v>8</v>
      </c>
      <c r="J936" s="12" t="str">
        <f t="shared" si="70"/>
        <v>Aug</v>
      </c>
      <c r="K936" s="13">
        <f t="shared" si="74"/>
        <v>1978</v>
      </c>
      <c r="L936" s="13" t="str">
        <f t="shared" si="71"/>
        <v>R1013</v>
      </c>
      <c r="M936" s="13" t="str">
        <f t="shared" si="72"/>
        <v>24-Aug-1978</v>
      </c>
      <c r="N936" s="16">
        <v>45085</v>
      </c>
      <c r="O936" s="18">
        <f t="shared" si="73"/>
        <v>44</v>
      </c>
    </row>
    <row r="937" spans="1:15" x14ac:dyDescent="0.25">
      <c r="A937" s="12" t="s">
        <v>965</v>
      </c>
      <c r="B937" s="13">
        <v>2001</v>
      </c>
      <c r="C937" s="13" t="s">
        <v>25</v>
      </c>
      <c r="D937" s="13">
        <v>13</v>
      </c>
      <c r="E937" s="13">
        <v>0</v>
      </c>
      <c r="F937" s="20">
        <v>7636.92</v>
      </c>
      <c r="G937" s="13" t="s">
        <v>6</v>
      </c>
      <c r="H937" s="13" t="s">
        <v>7</v>
      </c>
      <c r="I937" s="13" t="s">
        <v>18</v>
      </c>
      <c r="J937" s="12" t="str">
        <f t="shared" si="70"/>
        <v>Dec</v>
      </c>
      <c r="K937" s="13">
        <f t="shared" si="74"/>
        <v>2001</v>
      </c>
      <c r="L937" s="13" t="str">
        <f t="shared" si="71"/>
        <v>R1012</v>
      </c>
      <c r="M937" s="13" t="str">
        <f t="shared" si="72"/>
        <v>13-Dec-2001</v>
      </c>
      <c r="N937" s="16">
        <v>45085</v>
      </c>
      <c r="O937" s="18">
        <f t="shared" si="73"/>
        <v>21</v>
      </c>
    </row>
    <row r="938" spans="1:15" x14ac:dyDescent="0.25">
      <c r="A938" s="12" t="s">
        <v>966</v>
      </c>
      <c r="B938" s="13">
        <v>1980</v>
      </c>
      <c r="C938" s="13" t="s">
        <v>13</v>
      </c>
      <c r="D938" s="13">
        <v>20</v>
      </c>
      <c r="E938" s="13">
        <v>1</v>
      </c>
      <c r="F938" s="20">
        <v>7639.42</v>
      </c>
      <c r="G938" s="13" t="s">
        <v>6</v>
      </c>
      <c r="H938" s="13" t="s">
        <v>6</v>
      </c>
      <c r="I938" s="13" t="s">
        <v>242</v>
      </c>
      <c r="J938" s="12" t="str">
        <f t="shared" si="70"/>
        <v>Jun</v>
      </c>
      <c r="K938" s="13">
        <f t="shared" si="74"/>
        <v>1980</v>
      </c>
      <c r="L938" s="13" t="str">
        <f t="shared" si="71"/>
        <v>R1024</v>
      </c>
      <c r="M938" s="13" t="str">
        <f t="shared" si="72"/>
        <v>20-Jun-1980</v>
      </c>
      <c r="N938" s="16">
        <v>45085</v>
      </c>
      <c r="O938" s="18">
        <f t="shared" si="73"/>
        <v>42</v>
      </c>
    </row>
    <row r="939" spans="1:15" x14ac:dyDescent="0.25">
      <c r="A939" s="12" t="s">
        <v>967</v>
      </c>
      <c r="B939" s="13">
        <v>1980</v>
      </c>
      <c r="C939" s="13" t="s">
        <v>5</v>
      </c>
      <c r="D939" s="13">
        <v>24</v>
      </c>
      <c r="E939" s="13">
        <v>2</v>
      </c>
      <c r="F939" s="20">
        <v>7640.31</v>
      </c>
      <c r="G939" s="13" t="s">
        <v>6</v>
      </c>
      <c r="H939" s="13" t="s">
        <v>11</v>
      </c>
      <c r="I939" s="13" t="s">
        <v>8</v>
      </c>
      <c r="J939" s="12" t="str">
        <f t="shared" si="70"/>
        <v>Jul</v>
      </c>
      <c r="K939" s="13">
        <f t="shared" si="74"/>
        <v>1980</v>
      </c>
      <c r="L939" s="13" t="str">
        <f t="shared" si="71"/>
        <v>R1013</v>
      </c>
      <c r="M939" s="13" t="str">
        <f t="shared" si="72"/>
        <v>24-Jul-1980</v>
      </c>
      <c r="N939" s="16">
        <v>45085</v>
      </c>
      <c r="O939" s="18">
        <f t="shared" si="73"/>
        <v>42</v>
      </c>
    </row>
    <row r="940" spans="1:15" x14ac:dyDescent="0.25">
      <c r="A940" s="12" t="s">
        <v>968</v>
      </c>
      <c r="B940" s="13">
        <v>1999</v>
      </c>
      <c r="C940" s="13" t="s">
        <v>13</v>
      </c>
      <c r="D940" s="13">
        <v>15</v>
      </c>
      <c r="E940" s="13">
        <v>0</v>
      </c>
      <c r="F940" s="20">
        <v>7642.05</v>
      </c>
      <c r="G940" s="13" t="s">
        <v>6</v>
      </c>
      <c r="H940" s="13" t="s">
        <v>6</v>
      </c>
      <c r="I940" s="13" t="s">
        <v>530</v>
      </c>
      <c r="J940" s="12" t="str">
        <f t="shared" si="70"/>
        <v>Jun</v>
      </c>
      <c r="K940" s="13">
        <f t="shared" si="74"/>
        <v>1999</v>
      </c>
      <c r="L940" s="13" t="str">
        <f t="shared" si="71"/>
        <v>R1026</v>
      </c>
      <c r="M940" s="13" t="str">
        <f t="shared" si="72"/>
        <v>15-Jun-1999</v>
      </c>
      <c r="N940" s="16">
        <v>45085</v>
      </c>
      <c r="O940" s="18">
        <f t="shared" si="73"/>
        <v>23</v>
      </c>
    </row>
    <row r="941" spans="1:15" x14ac:dyDescent="0.25">
      <c r="A941" s="12" t="s">
        <v>969</v>
      </c>
      <c r="B941" s="13">
        <v>1980</v>
      </c>
      <c r="C941" s="13" t="s">
        <v>32</v>
      </c>
      <c r="D941" s="13">
        <v>16</v>
      </c>
      <c r="E941" s="13">
        <v>1</v>
      </c>
      <c r="F941" s="20">
        <v>7650.77</v>
      </c>
      <c r="G941" s="13" t="s">
        <v>6</v>
      </c>
      <c r="H941" s="13" t="s">
        <v>6</v>
      </c>
      <c r="I941" s="13" t="s">
        <v>242</v>
      </c>
      <c r="J941" s="12" t="str">
        <f t="shared" si="70"/>
        <v>Oct</v>
      </c>
      <c r="K941" s="13">
        <f t="shared" si="74"/>
        <v>1980</v>
      </c>
      <c r="L941" s="13" t="str">
        <f t="shared" si="71"/>
        <v>R1024</v>
      </c>
      <c r="M941" s="13" t="str">
        <f t="shared" si="72"/>
        <v>16-Oct-1980</v>
      </c>
      <c r="N941" s="16">
        <v>45085</v>
      </c>
      <c r="O941" s="18">
        <f t="shared" si="73"/>
        <v>42</v>
      </c>
    </row>
    <row r="942" spans="1:15" x14ac:dyDescent="0.25">
      <c r="A942" s="12" t="s">
        <v>970</v>
      </c>
      <c r="B942" s="13">
        <v>1993</v>
      </c>
      <c r="C942" s="13" t="s">
        <v>30</v>
      </c>
      <c r="D942" s="13">
        <v>10</v>
      </c>
      <c r="E942" s="13">
        <v>0</v>
      </c>
      <c r="F942" s="20">
        <v>7650.8</v>
      </c>
      <c r="G942" s="13" t="s">
        <v>6</v>
      </c>
      <c r="H942" s="13" t="s">
        <v>6</v>
      </c>
      <c r="I942" s="13" t="s">
        <v>18</v>
      </c>
      <c r="J942" s="12" t="str">
        <f t="shared" si="70"/>
        <v>Aug</v>
      </c>
      <c r="K942" s="13">
        <f t="shared" si="74"/>
        <v>1993</v>
      </c>
      <c r="L942" s="13" t="str">
        <f t="shared" si="71"/>
        <v>R1012</v>
      </c>
      <c r="M942" s="13" t="str">
        <f t="shared" si="72"/>
        <v>10-Aug-1993</v>
      </c>
      <c r="N942" s="16">
        <v>45085</v>
      </c>
      <c r="O942" s="18">
        <f t="shared" si="73"/>
        <v>29</v>
      </c>
    </row>
    <row r="943" spans="1:15" x14ac:dyDescent="0.25">
      <c r="A943" s="12" t="s">
        <v>971</v>
      </c>
      <c r="B943" s="13">
        <v>1998</v>
      </c>
      <c r="C943" s="13" t="s">
        <v>15</v>
      </c>
      <c r="D943" s="13">
        <v>30</v>
      </c>
      <c r="E943" s="13">
        <v>0</v>
      </c>
      <c r="F943" s="20">
        <v>7652.26</v>
      </c>
      <c r="G943" s="13" t="s">
        <v>6</v>
      </c>
      <c r="H943" s="13" t="s">
        <v>7</v>
      </c>
      <c r="I943" s="13" t="s">
        <v>244</v>
      </c>
      <c r="J943" s="12" t="str">
        <f t="shared" si="70"/>
        <v>Sep</v>
      </c>
      <c r="K943" s="13">
        <f t="shared" si="74"/>
        <v>1998</v>
      </c>
      <c r="L943" s="13" t="str">
        <f t="shared" si="71"/>
        <v>R1023</v>
      </c>
      <c r="M943" s="13" t="str">
        <f t="shared" si="72"/>
        <v>30-Sep-1998</v>
      </c>
      <c r="N943" s="16">
        <v>45085</v>
      </c>
      <c r="O943" s="18">
        <f t="shared" si="73"/>
        <v>24</v>
      </c>
    </row>
    <row r="944" spans="1:15" x14ac:dyDescent="0.25">
      <c r="A944" s="12" t="s">
        <v>972</v>
      </c>
      <c r="B944" s="13">
        <v>1965</v>
      </c>
      <c r="C944" s="13" t="s">
        <v>25</v>
      </c>
      <c r="D944" s="13">
        <v>27</v>
      </c>
      <c r="E944" s="13">
        <v>0</v>
      </c>
      <c r="F944" s="20">
        <v>7657.69</v>
      </c>
      <c r="G944" s="13" t="s">
        <v>7</v>
      </c>
      <c r="H944" s="13" t="s">
        <v>7</v>
      </c>
      <c r="I944" s="13" t="s">
        <v>18</v>
      </c>
      <c r="J944" s="12" t="str">
        <f t="shared" si="70"/>
        <v>Dec</v>
      </c>
      <c r="K944" s="13">
        <f t="shared" si="74"/>
        <v>1965</v>
      </c>
      <c r="L944" s="13" t="str">
        <f t="shared" si="71"/>
        <v>R1012</v>
      </c>
      <c r="M944" s="13" t="str">
        <f t="shared" si="72"/>
        <v>27-Dec-1965</v>
      </c>
      <c r="N944" s="16">
        <v>45085</v>
      </c>
      <c r="O944" s="18">
        <f t="shared" si="73"/>
        <v>57</v>
      </c>
    </row>
    <row r="945" spans="1:15" x14ac:dyDescent="0.25">
      <c r="A945" s="12" t="s">
        <v>973</v>
      </c>
      <c r="B945" s="13">
        <v>1976</v>
      </c>
      <c r="C945" s="13" t="s">
        <v>32</v>
      </c>
      <c r="D945" s="13">
        <v>9</v>
      </c>
      <c r="E945" s="13">
        <v>2</v>
      </c>
      <c r="F945" s="20">
        <v>7662.47</v>
      </c>
      <c r="G945" s="13" t="s">
        <v>6</v>
      </c>
      <c r="H945" s="13" t="s">
        <v>11</v>
      </c>
      <c r="I945" s="13" t="s">
        <v>37</v>
      </c>
      <c r="J945" s="12" t="str">
        <f t="shared" si="70"/>
        <v>Oct</v>
      </c>
      <c r="K945" s="13">
        <f t="shared" si="74"/>
        <v>1976</v>
      </c>
      <c r="L945" s="13" t="str">
        <f t="shared" si="71"/>
        <v>R1011</v>
      </c>
      <c r="M945" s="13" t="str">
        <f t="shared" si="72"/>
        <v>9-Oct-1976</v>
      </c>
      <c r="N945" s="16">
        <v>45085</v>
      </c>
      <c r="O945" s="18">
        <f t="shared" si="73"/>
        <v>46</v>
      </c>
    </row>
    <row r="946" spans="1:15" x14ac:dyDescent="0.25">
      <c r="A946" s="12" t="s">
        <v>974</v>
      </c>
      <c r="B946" s="13">
        <v>1996</v>
      </c>
      <c r="C946" s="13" t="s">
        <v>10</v>
      </c>
      <c r="D946" s="13">
        <v>24</v>
      </c>
      <c r="E946" s="13">
        <v>0</v>
      </c>
      <c r="F946" s="20">
        <v>7670.75</v>
      </c>
      <c r="G946" s="13" t="s">
        <v>6</v>
      </c>
      <c r="H946" s="13" t="s">
        <v>6</v>
      </c>
      <c r="I946" s="13" t="s">
        <v>627</v>
      </c>
      <c r="J946" s="12" t="str">
        <f t="shared" si="70"/>
        <v>Nov</v>
      </c>
      <c r="K946" s="13">
        <f t="shared" si="74"/>
        <v>1996</v>
      </c>
      <c r="L946" s="13" t="str">
        <f t="shared" si="71"/>
        <v>R1022</v>
      </c>
      <c r="M946" s="13" t="str">
        <f t="shared" si="72"/>
        <v>24-Nov-1996</v>
      </c>
      <c r="N946" s="16">
        <v>45085</v>
      </c>
      <c r="O946" s="18">
        <f t="shared" si="73"/>
        <v>26</v>
      </c>
    </row>
    <row r="947" spans="1:15" x14ac:dyDescent="0.25">
      <c r="A947" s="12" t="s">
        <v>975</v>
      </c>
      <c r="B947" s="13">
        <v>1995</v>
      </c>
      <c r="C947" s="13" t="s">
        <v>15</v>
      </c>
      <c r="D947" s="13">
        <v>13</v>
      </c>
      <c r="E947" s="13">
        <v>0</v>
      </c>
      <c r="F947" s="20">
        <v>7676.4</v>
      </c>
      <c r="G947" s="13" t="s">
        <v>6</v>
      </c>
      <c r="H947" s="13" t="s">
        <v>11</v>
      </c>
      <c r="I947" s="13" t="s">
        <v>18</v>
      </c>
      <c r="J947" s="12" t="str">
        <f t="shared" si="70"/>
        <v>Sep</v>
      </c>
      <c r="K947" s="13">
        <f t="shared" si="74"/>
        <v>1995</v>
      </c>
      <c r="L947" s="13" t="str">
        <f t="shared" si="71"/>
        <v>R1012</v>
      </c>
      <c r="M947" s="13" t="str">
        <f t="shared" si="72"/>
        <v>13-Sep-1995</v>
      </c>
      <c r="N947" s="16">
        <v>45085</v>
      </c>
      <c r="O947" s="18">
        <f t="shared" si="73"/>
        <v>27</v>
      </c>
    </row>
    <row r="948" spans="1:15" x14ac:dyDescent="0.25">
      <c r="A948" s="12" t="s">
        <v>976</v>
      </c>
      <c r="B948" s="13">
        <v>1971</v>
      </c>
      <c r="C948" s="13" t="s">
        <v>32</v>
      </c>
      <c r="D948" s="13">
        <v>11</v>
      </c>
      <c r="E948" s="13">
        <v>0</v>
      </c>
      <c r="F948" s="20">
        <v>7680.92</v>
      </c>
      <c r="G948" s="13" t="s">
        <v>6</v>
      </c>
      <c r="H948" s="13" t="s">
        <v>11</v>
      </c>
      <c r="I948" s="13" t="s">
        <v>8</v>
      </c>
      <c r="J948" s="12" t="str">
        <f t="shared" si="70"/>
        <v>Oct</v>
      </c>
      <c r="K948" s="13">
        <f t="shared" si="74"/>
        <v>1971</v>
      </c>
      <c r="L948" s="13" t="str">
        <f t="shared" si="71"/>
        <v>R1013</v>
      </c>
      <c r="M948" s="13" t="str">
        <f t="shared" si="72"/>
        <v>11-Oct-1971</v>
      </c>
      <c r="N948" s="16">
        <v>45085</v>
      </c>
      <c r="O948" s="18">
        <f t="shared" si="73"/>
        <v>51</v>
      </c>
    </row>
    <row r="949" spans="1:15" x14ac:dyDescent="0.25">
      <c r="A949" s="12" t="s">
        <v>977</v>
      </c>
      <c r="B949" s="13">
        <v>1981</v>
      </c>
      <c r="C949" s="13" t="s">
        <v>25</v>
      </c>
      <c r="D949" s="13">
        <v>19</v>
      </c>
      <c r="E949" s="13">
        <v>1</v>
      </c>
      <c r="F949" s="20">
        <v>7681.17</v>
      </c>
      <c r="G949" s="13" t="s">
        <v>6</v>
      </c>
      <c r="H949" s="13" t="s">
        <v>6</v>
      </c>
      <c r="I949" s="13" t="s">
        <v>511</v>
      </c>
      <c r="J949" s="12" t="str">
        <f t="shared" si="70"/>
        <v>Dec</v>
      </c>
      <c r="K949" s="13">
        <f t="shared" si="74"/>
        <v>1981</v>
      </c>
      <c r="L949" s="13" t="str">
        <f t="shared" si="71"/>
        <v>R1020</v>
      </c>
      <c r="M949" s="13" t="str">
        <f t="shared" si="72"/>
        <v>19-Dec-1981</v>
      </c>
      <c r="N949" s="16">
        <v>45085</v>
      </c>
      <c r="O949" s="18">
        <f t="shared" si="73"/>
        <v>41</v>
      </c>
    </row>
    <row r="950" spans="1:15" x14ac:dyDescent="0.25">
      <c r="A950" s="12" t="s">
        <v>978</v>
      </c>
      <c r="B950" s="13">
        <v>1982</v>
      </c>
      <c r="C950" s="13" t="s">
        <v>25</v>
      </c>
      <c r="D950" s="13">
        <v>18</v>
      </c>
      <c r="E950" s="13">
        <v>3</v>
      </c>
      <c r="F950" s="20">
        <v>7682.67</v>
      </c>
      <c r="G950" s="13" t="s">
        <v>6</v>
      </c>
      <c r="H950" s="13" t="s">
        <v>11</v>
      </c>
      <c r="I950" s="13" t="s">
        <v>8</v>
      </c>
      <c r="J950" s="12" t="str">
        <f t="shared" si="70"/>
        <v>Dec</v>
      </c>
      <c r="K950" s="13">
        <f t="shared" si="74"/>
        <v>1982</v>
      </c>
      <c r="L950" s="13" t="str">
        <f t="shared" si="71"/>
        <v>R1013</v>
      </c>
      <c r="M950" s="13" t="str">
        <f t="shared" si="72"/>
        <v>18-Dec-1982</v>
      </c>
      <c r="N950" s="16">
        <v>45085</v>
      </c>
      <c r="O950" s="18">
        <f t="shared" si="73"/>
        <v>40</v>
      </c>
    </row>
    <row r="951" spans="1:15" x14ac:dyDescent="0.25">
      <c r="A951" s="12" t="s">
        <v>979</v>
      </c>
      <c r="B951" s="13">
        <v>1987</v>
      </c>
      <c r="C951" s="13" t="s">
        <v>5</v>
      </c>
      <c r="D951" s="13">
        <v>12</v>
      </c>
      <c r="E951" s="13">
        <v>3</v>
      </c>
      <c r="F951" s="20">
        <v>7684.62</v>
      </c>
      <c r="G951" s="13" t="s">
        <v>6</v>
      </c>
      <c r="H951" s="13" t="s">
        <v>7</v>
      </c>
      <c r="I951" s="13" t="s">
        <v>295</v>
      </c>
      <c r="J951" s="12" t="str">
        <f t="shared" si="70"/>
        <v>Jul</v>
      </c>
      <c r="K951" s="13">
        <f t="shared" si="74"/>
        <v>1987</v>
      </c>
      <c r="L951" s="13" t="str">
        <f t="shared" si="71"/>
        <v>R1021</v>
      </c>
      <c r="M951" s="13" t="str">
        <f t="shared" si="72"/>
        <v>12-Jul-1987</v>
      </c>
      <c r="N951" s="16">
        <v>45085</v>
      </c>
      <c r="O951" s="18">
        <f t="shared" si="73"/>
        <v>35</v>
      </c>
    </row>
    <row r="952" spans="1:15" x14ac:dyDescent="0.25">
      <c r="A952" s="12" t="s">
        <v>980</v>
      </c>
      <c r="B952" s="13">
        <v>1978</v>
      </c>
      <c r="C952" s="13" t="s">
        <v>25</v>
      </c>
      <c r="D952" s="13">
        <v>29</v>
      </c>
      <c r="E952" s="13">
        <v>2</v>
      </c>
      <c r="F952" s="20">
        <v>7726.85</v>
      </c>
      <c r="G952" s="13" t="s">
        <v>11</v>
      </c>
      <c r="H952" s="13" t="s">
        <v>6</v>
      </c>
      <c r="I952" s="13" t="s">
        <v>37</v>
      </c>
      <c r="J952" s="12" t="str">
        <f t="shared" si="70"/>
        <v>Dec</v>
      </c>
      <c r="K952" s="13">
        <f t="shared" si="74"/>
        <v>1978</v>
      </c>
      <c r="L952" s="13" t="str">
        <f t="shared" si="71"/>
        <v>R1011</v>
      </c>
      <c r="M952" s="13" t="str">
        <f t="shared" si="72"/>
        <v>29-Dec-1978</v>
      </c>
      <c r="N952" s="16">
        <v>45085</v>
      </c>
      <c r="O952" s="18">
        <f t="shared" si="73"/>
        <v>44</v>
      </c>
    </row>
    <row r="953" spans="1:15" x14ac:dyDescent="0.25">
      <c r="A953" s="12" t="s">
        <v>981</v>
      </c>
      <c r="B953" s="13">
        <v>1979</v>
      </c>
      <c r="C953" s="13" t="s">
        <v>13</v>
      </c>
      <c r="D953" s="13">
        <v>2</v>
      </c>
      <c r="E953" s="13">
        <v>1</v>
      </c>
      <c r="F953" s="20">
        <v>7727.25</v>
      </c>
      <c r="G953" s="13" t="s">
        <v>6</v>
      </c>
      <c r="H953" s="13" t="s">
        <v>7</v>
      </c>
      <c r="I953" s="13" t="s">
        <v>18</v>
      </c>
      <c r="J953" s="12" t="str">
        <f t="shared" si="70"/>
        <v>Jun</v>
      </c>
      <c r="K953" s="13">
        <f t="shared" si="74"/>
        <v>1979</v>
      </c>
      <c r="L953" s="13" t="str">
        <f t="shared" si="71"/>
        <v>R1012</v>
      </c>
      <c r="M953" s="13" t="str">
        <f t="shared" si="72"/>
        <v>2-Jun-1979</v>
      </c>
      <c r="N953" s="16">
        <v>45085</v>
      </c>
      <c r="O953" s="18">
        <f t="shared" si="73"/>
        <v>44</v>
      </c>
    </row>
    <row r="954" spans="1:15" x14ac:dyDescent="0.25">
      <c r="A954" s="12" t="s">
        <v>982</v>
      </c>
      <c r="B954" s="13">
        <v>1980</v>
      </c>
      <c r="C954" s="13" t="s">
        <v>15</v>
      </c>
      <c r="D954" s="13">
        <v>10</v>
      </c>
      <c r="E954" s="13">
        <v>2</v>
      </c>
      <c r="F954" s="20">
        <v>7729.65</v>
      </c>
      <c r="G954" s="13" t="s">
        <v>7</v>
      </c>
      <c r="H954" s="13" t="s">
        <v>11</v>
      </c>
      <c r="I954" s="13" t="s">
        <v>163</v>
      </c>
      <c r="J954" s="12" t="str">
        <f t="shared" si="70"/>
        <v>Sep</v>
      </c>
      <c r="K954" s="13">
        <f t="shared" si="74"/>
        <v>1980</v>
      </c>
      <c r="L954" s="13" t="str">
        <f t="shared" si="71"/>
        <v>R1016</v>
      </c>
      <c r="M954" s="13" t="str">
        <f t="shared" si="72"/>
        <v>10-Sep-1980</v>
      </c>
      <c r="N954" s="16">
        <v>45085</v>
      </c>
      <c r="O954" s="18">
        <f t="shared" si="73"/>
        <v>42</v>
      </c>
    </row>
    <row r="955" spans="1:15" x14ac:dyDescent="0.25">
      <c r="A955" s="12" t="s">
        <v>983</v>
      </c>
      <c r="B955" s="13">
        <v>1978</v>
      </c>
      <c r="C955" s="13" t="s">
        <v>25</v>
      </c>
      <c r="D955" s="13">
        <v>4</v>
      </c>
      <c r="E955" s="13">
        <v>2</v>
      </c>
      <c r="F955" s="20">
        <v>7731.43</v>
      </c>
      <c r="G955" s="13" t="s">
        <v>7</v>
      </c>
      <c r="H955" s="13" t="s">
        <v>6</v>
      </c>
      <c r="I955" s="13" t="s">
        <v>8</v>
      </c>
      <c r="J955" s="12" t="str">
        <f t="shared" si="70"/>
        <v>Dec</v>
      </c>
      <c r="K955" s="13">
        <f t="shared" si="74"/>
        <v>1978</v>
      </c>
      <c r="L955" s="13" t="str">
        <f t="shared" si="71"/>
        <v>R1013</v>
      </c>
      <c r="M955" s="13" t="str">
        <f t="shared" si="72"/>
        <v>4-Dec-1978</v>
      </c>
      <c r="N955" s="16">
        <v>45085</v>
      </c>
      <c r="O955" s="18">
        <f t="shared" si="73"/>
        <v>44</v>
      </c>
    </row>
    <row r="956" spans="1:15" x14ac:dyDescent="0.25">
      <c r="A956" s="12" t="s">
        <v>984</v>
      </c>
      <c r="B956" s="13">
        <v>1977</v>
      </c>
      <c r="C956" s="13" t="s">
        <v>30</v>
      </c>
      <c r="D956" s="13">
        <v>29</v>
      </c>
      <c r="E956" s="13">
        <v>0</v>
      </c>
      <c r="F956" s="20">
        <v>7731.86</v>
      </c>
      <c r="G956" s="13" t="s">
        <v>6</v>
      </c>
      <c r="H956" s="13" t="s">
        <v>7</v>
      </c>
      <c r="I956" s="13" t="s">
        <v>18</v>
      </c>
      <c r="J956" s="12" t="str">
        <f t="shared" si="70"/>
        <v>Aug</v>
      </c>
      <c r="K956" s="13">
        <f t="shared" si="74"/>
        <v>1977</v>
      </c>
      <c r="L956" s="13" t="str">
        <f t="shared" si="71"/>
        <v>R1012</v>
      </c>
      <c r="M956" s="13" t="str">
        <f t="shared" si="72"/>
        <v>29-Aug-1977</v>
      </c>
      <c r="N956" s="16">
        <v>45085</v>
      </c>
      <c r="O956" s="18">
        <f t="shared" si="73"/>
        <v>45</v>
      </c>
    </row>
    <row r="957" spans="1:15" x14ac:dyDescent="0.25">
      <c r="A957" s="12" t="s">
        <v>985</v>
      </c>
      <c r="B957" s="13">
        <v>1965</v>
      </c>
      <c r="C957" s="13" t="s">
        <v>5</v>
      </c>
      <c r="D957" s="13">
        <v>18</v>
      </c>
      <c r="E957" s="13">
        <v>0</v>
      </c>
      <c r="F957" s="20">
        <v>7736.39</v>
      </c>
      <c r="G957" s="13" t="s">
        <v>7</v>
      </c>
      <c r="H957" s="13" t="s">
        <v>6</v>
      </c>
      <c r="I957" s="13" t="s">
        <v>8</v>
      </c>
      <c r="J957" s="12" t="str">
        <f t="shared" si="70"/>
        <v>Jul</v>
      </c>
      <c r="K957" s="13">
        <f t="shared" si="74"/>
        <v>1965</v>
      </c>
      <c r="L957" s="13" t="str">
        <f t="shared" si="71"/>
        <v>R1013</v>
      </c>
      <c r="M957" s="13" t="str">
        <f t="shared" si="72"/>
        <v>18-Jul-1965</v>
      </c>
      <c r="N957" s="16">
        <v>45085</v>
      </c>
      <c r="O957" s="18">
        <f t="shared" si="73"/>
        <v>57</v>
      </c>
    </row>
    <row r="958" spans="1:15" x14ac:dyDescent="0.25">
      <c r="A958" s="12" t="s">
        <v>986</v>
      </c>
      <c r="B958" s="13">
        <v>1978</v>
      </c>
      <c r="C958" s="13" t="s">
        <v>15</v>
      </c>
      <c r="D958" s="13">
        <v>4</v>
      </c>
      <c r="E958" s="13">
        <v>2</v>
      </c>
      <c r="F958" s="20">
        <v>7740.34</v>
      </c>
      <c r="G958" s="13" t="s">
        <v>11</v>
      </c>
      <c r="H958" s="13" t="s">
        <v>11</v>
      </c>
      <c r="I958" s="13" t="s">
        <v>37</v>
      </c>
      <c r="J958" s="12" t="str">
        <f t="shared" si="70"/>
        <v>Sep</v>
      </c>
      <c r="K958" s="13">
        <f t="shared" si="74"/>
        <v>1978</v>
      </c>
      <c r="L958" s="13" t="str">
        <f t="shared" si="71"/>
        <v>R1011</v>
      </c>
      <c r="M958" s="13" t="str">
        <f t="shared" si="72"/>
        <v>4-Sep-1978</v>
      </c>
      <c r="N958" s="16">
        <v>45085</v>
      </c>
      <c r="O958" s="18">
        <f t="shared" si="73"/>
        <v>44</v>
      </c>
    </row>
    <row r="959" spans="1:15" x14ac:dyDescent="0.25">
      <c r="A959" s="12" t="s">
        <v>987</v>
      </c>
      <c r="B959" s="13">
        <v>1976</v>
      </c>
      <c r="C959" s="13" t="s">
        <v>25</v>
      </c>
      <c r="D959" s="13">
        <v>12</v>
      </c>
      <c r="E959" s="13">
        <v>1</v>
      </c>
      <c r="F959" s="20">
        <v>7742.11</v>
      </c>
      <c r="G959" s="13" t="s">
        <v>7</v>
      </c>
      <c r="H959" s="13" t="s">
        <v>6</v>
      </c>
      <c r="I959" s="13" t="s">
        <v>8</v>
      </c>
      <c r="J959" s="12" t="str">
        <f t="shared" si="70"/>
        <v>Dec</v>
      </c>
      <c r="K959" s="13">
        <f t="shared" si="74"/>
        <v>1976</v>
      </c>
      <c r="L959" s="13" t="str">
        <f t="shared" si="71"/>
        <v>R1013</v>
      </c>
      <c r="M959" s="13" t="str">
        <f t="shared" si="72"/>
        <v>12-Dec-1976</v>
      </c>
      <c r="N959" s="16">
        <v>45085</v>
      </c>
      <c r="O959" s="18">
        <f t="shared" si="73"/>
        <v>46</v>
      </c>
    </row>
    <row r="960" spans="1:15" x14ac:dyDescent="0.25">
      <c r="A960" s="12" t="s">
        <v>988</v>
      </c>
      <c r="B960" s="13">
        <v>1981</v>
      </c>
      <c r="C960" s="13" t="s">
        <v>13</v>
      </c>
      <c r="D960" s="13">
        <v>30</v>
      </c>
      <c r="E960" s="13">
        <v>2</v>
      </c>
      <c r="F960" s="20">
        <v>7749.16</v>
      </c>
      <c r="G960" s="13" t="s">
        <v>6</v>
      </c>
      <c r="H960" s="13" t="s">
        <v>11</v>
      </c>
      <c r="I960" s="13" t="s">
        <v>18</v>
      </c>
      <c r="J960" s="12" t="str">
        <f t="shared" si="70"/>
        <v>Jun</v>
      </c>
      <c r="K960" s="13">
        <f t="shared" si="74"/>
        <v>1981</v>
      </c>
      <c r="L960" s="13" t="str">
        <f t="shared" si="71"/>
        <v>R1012</v>
      </c>
      <c r="M960" s="13" t="str">
        <f t="shared" si="72"/>
        <v>30-Jun-1981</v>
      </c>
      <c r="N960" s="16">
        <v>45085</v>
      </c>
      <c r="O960" s="18">
        <f t="shared" si="73"/>
        <v>41</v>
      </c>
    </row>
    <row r="961" spans="1:15" x14ac:dyDescent="0.25">
      <c r="A961" s="12" t="s">
        <v>989</v>
      </c>
      <c r="B961" s="13">
        <v>1997</v>
      </c>
      <c r="C961" s="13" t="s">
        <v>25</v>
      </c>
      <c r="D961" s="13">
        <v>21</v>
      </c>
      <c r="E961" s="13">
        <v>0</v>
      </c>
      <c r="F961" s="20">
        <v>7763.06</v>
      </c>
      <c r="G961" s="13" t="s">
        <v>6</v>
      </c>
      <c r="H961" s="13" t="s">
        <v>11</v>
      </c>
      <c r="I961" s="13" t="s">
        <v>18</v>
      </c>
      <c r="J961" s="12" t="str">
        <f t="shared" si="70"/>
        <v>Dec</v>
      </c>
      <c r="K961" s="13">
        <f t="shared" si="74"/>
        <v>1997</v>
      </c>
      <c r="L961" s="13" t="str">
        <f t="shared" si="71"/>
        <v>R1012</v>
      </c>
      <c r="M961" s="13" t="str">
        <f t="shared" si="72"/>
        <v>21-Dec-1997</v>
      </c>
      <c r="N961" s="16">
        <v>45085</v>
      </c>
      <c r="O961" s="18">
        <f t="shared" si="73"/>
        <v>25</v>
      </c>
    </row>
    <row r="962" spans="1:15" x14ac:dyDescent="0.25">
      <c r="A962" s="12" t="s">
        <v>990</v>
      </c>
      <c r="B962" s="13">
        <v>1974</v>
      </c>
      <c r="C962" s="13" t="s">
        <v>25</v>
      </c>
      <c r="D962" s="13">
        <v>6</v>
      </c>
      <c r="E962" s="13">
        <v>0</v>
      </c>
      <c r="F962" s="20">
        <v>7789.64</v>
      </c>
      <c r="G962" s="13" t="s">
        <v>11</v>
      </c>
      <c r="H962" s="13" t="s">
        <v>7</v>
      </c>
      <c r="I962" s="13" t="s">
        <v>8</v>
      </c>
      <c r="J962" s="12" t="str">
        <f t="shared" ref="J962:J1025" si="75">IF($C962="?","Sep",$C962)</f>
        <v>Dec</v>
      </c>
      <c r="K962" s="13">
        <f t="shared" si="74"/>
        <v>1974</v>
      </c>
      <c r="L962" s="13" t="str">
        <f t="shared" ref="L962:L1025" si="76">IF(I962="?","Unknown",I962)</f>
        <v>R1013</v>
      </c>
      <c r="M962" s="13" t="str">
        <f t="shared" ref="M962:M1025" si="77">CONCATENATE(D962,"-",J962,"-",K962)</f>
        <v>6-Dec-1974</v>
      </c>
      <c r="N962" s="16">
        <v>45085</v>
      </c>
      <c r="O962" s="18">
        <f t="shared" ref="O962:O1025" si="78">DATEDIF(M962,N962,"Y")</f>
        <v>48</v>
      </c>
    </row>
    <row r="963" spans="1:15" x14ac:dyDescent="0.25">
      <c r="A963" s="12" t="s">
        <v>991</v>
      </c>
      <c r="B963" s="13">
        <v>1999</v>
      </c>
      <c r="C963" s="13" t="s">
        <v>25</v>
      </c>
      <c r="D963" s="13">
        <v>25</v>
      </c>
      <c r="E963" s="13">
        <v>0</v>
      </c>
      <c r="F963" s="20">
        <v>7794.68</v>
      </c>
      <c r="G963" s="13" t="s">
        <v>6</v>
      </c>
      <c r="H963" s="13" t="s">
        <v>6</v>
      </c>
      <c r="I963" s="13" t="s">
        <v>530</v>
      </c>
      <c r="J963" s="12" t="str">
        <f t="shared" si="75"/>
        <v>Dec</v>
      </c>
      <c r="K963" s="13">
        <f t="shared" ref="K963:K1026" si="79">IF(B963="?",ROUND(AVERAGE($B$2:$B$2339),0),B963)</f>
        <v>1999</v>
      </c>
      <c r="L963" s="13" t="str">
        <f t="shared" si="76"/>
        <v>R1026</v>
      </c>
      <c r="M963" s="13" t="str">
        <f t="shared" si="77"/>
        <v>25-Dec-1999</v>
      </c>
      <c r="N963" s="16">
        <v>45085</v>
      </c>
      <c r="O963" s="18">
        <f t="shared" si="78"/>
        <v>23</v>
      </c>
    </row>
    <row r="964" spans="1:15" x14ac:dyDescent="0.25">
      <c r="A964" s="12" t="s">
        <v>992</v>
      </c>
      <c r="B964" s="13">
        <v>1997</v>
      </c>
      <c r="C964" s="13" t="s">
        <v>25</v>
      </c>
      <c r="D964" s="13">
        <v>2</v>
      </c>
      <c r="E964" s="13">
        <v>0</v>
      </c>
      <c r="F964" s="20">
        <v>7803.77</v>
      </c>
      <c r="G964" s="13" t="s">
        <v>6</v>
      </c>
      <c r="H964" s="13" t="s">
        <v>7</v>
      </c>
      <c r="I964" s="13" t="s">
        <v>18</v>
      </c>
      <c r="J964" s="12" t="str">
        <f t="shared" si="75"/>
        <v>Dec</v>
      </c>
      <c r="K964" s="13">
        <f t="shared" si="79"/>
        <v>1997</v>
      </c>
      <c r="L964" s="13" t="str">
        <f t="shared" si="76"/>
        <v>R1012</v>
      </c>
      <c r="M964" s="13" t="str">
        <f t="shared" si="77"/>
        <v>2-Dec-1997</v>
      </c>
      <c r="N964" s="16">
        <v>45085</v>
      </c>
      <c r="O964" s="18">
        <f t="shared" si="78"/>
        <v>25</v>
      </c>
    </row>
    <row r="965" spans="1:15" x14ac:dyDescent="0.25">
      <c r="A965" s="12" t="s">
        <v>993</v>
      </c>
      <c r="B965" s="13">
        <v>1974</v>
      </c>
      <c r="C965" s="13" t="s">
        <v>10</v>
      </c>
      <c r="D965" s="13">
        <v>9</v>
      </c>
      <c r="E965" s="13">
        <v>0</v>
      </c>
      <c r="F965" s="20">
        <v>7804.16</v>
      </c>
      <c r="G965" s="13" t="s">
        <v>6</v>
      </c>
      <c r="H965" s="13" t="s">
        <v>7</v>
      </c>
      <c r="I965" s="13" t="s">
        <v>8</v>
      </c>
      <c r="J965" s="12" t="str">
        <f t="shared" si="75"/>
        <v>Nov</v>
      </c>
      <c r="K965" s="13">
        <f t="shared" si="79"/>
        <v>1974</v>
      </c>
      <c r="L965" s="13" t="str">
        <f t="shared" si="76"/>
        <v>R1013</v>
      </c>
      <c r="M965" s="13" t="str">
        <f t="shared" si="77"/>
        <v>9-Nov-1974</v>
      </c>
      <c r="N965" s="16">
        <v>45085</v>
      </c>
      <c r="O965" s="18">
        <f t="shared" si="78"/>
        <v>48</v>
      </c>
    </row>
    <row r="966" spans="1:15" x14ac:dyDescent="0.25">
      <c r="A966" s="12" t="s">
        <v>994</v>
      </c>
      <c r="B966" s="13">
        <v>1991</v>
      </c>
      <c r="C966" s="13" t="s">
        <v>25</v>
      </c>
      <c r="D966" s="13">
        <v>21</v>
      </c>
      <c r="E966" s="13">
        <v>3</v>
      </c>
      <c r="F966" s="20">
        <v>7812.67</v>
      </c>
      <c r="G966" s="13" t="s">
        <v>6</v>
      </c>
      <c r="H966" s="13" t="s">
        <v>11</v>
      </c>
      <c r="I966" s="13" t="s">
        <v>18</v>
      </c>
      <c r="J966" s="12" t="str">
        <f t="shared" si="75"/>
        <v>Dec</v>
      </c>
      <c r="K966" s="13">
        <f t="shared" si="79"/>
        <v>1991</v>
      </c>
      <c r="L966" s="13" t="str">
        <f t="shared" si="76"/>
        <v>R1012</v>
      </c>
      <c r="M966" s="13" t="str">
        <f t="shared" si="77"/>
        <v>21-Dec-1991</v>
      </c>
      <c r="N966" s="16">
        <v>45085</v>
      </c>
      <c r="O966" s="18">
        <f t="shared" si="78"/>
        <v>31</v>
      </c>
    </row>
    <row r="967" spans="1:15" x14ac:dyDescent="0.25">
      <c r="A967" s="12" t="s">
        <v>995</v>
      </c>
      <c r="B967" s="13">
        <v>1989</v>
      </c>
      <c r="C967" s="13" t="s">
        <v>32</v>
      </c>
      <c r="D967" s="13">
        <v>12</v>
      </c>
      <c r="E967" s="13">
        <v>3</v>
      </c>
      <c r="F967" s="20">
        <v>7824.37</v>
      </c>
      <c r="G967" s="13" t="s">
        <v>6</v>
      </c>
      <c r="H967" s="13" t="s">
        <v>6</v>
      </c>
      <c r="I967" s="13" t="s">
        <v>18</v>
      </c>
      <c r="J967" s="12" t="str">
        <f t="shared" si="75"/>
        <v>Oct</v>
      </c>
      <c r="K967" s="13">
        <f t="shared" si="79"/>
        <v>1989</v>
      </c>
      <c r="L967" s="13" t="str">
        <f t="shared" si="76"/>
        <v>R1012</v>
      </c>
      <c r="M967" s="13" t="str">
        <f t="shared" si="77"/>
        <v>12-Oct-1989</v>
      </c>
      <c r="N967" s="16">
        <v>45085</v>
      </c>
      <c r="O967" s="18">
        <f t="shared" si="78"/>
        <v>33</v>
      </c>
    </row>
    <row r="968" spans="1:15" x14ac:dyDescent="0.25">
      <c r="A968" s="12" t="s">
        <v>996</v>
      </c>
      <c r="B968" s="13">
        <v>2001</v>
      </c>
      <c r="C968" s="13" t="s">
        <v>32</v>
      </c>
      <c r="D968" s="13">
        <v>5</v>
      </c>
      <c r="E968" s="13">
        <v>0</v>
      </c>
      <c r="F968" s="20">
        <v>7844.8</v>
      </c>
      <c r="G968" s="13" t="s">
        <v>6</v>
      </c>
      <c r="H968" s="13" t="s">
        <v>6</v>
      </c>
      <c r="I968" s="13" t="s">
        <v>18</v>
      </c>
      <c r="J968" s="12" t="str">
        <f t="shared" si="75"/>
        <v>Oct</v>
      </c>
      <c r="K968" s="13">
        <f t="shared" si="79"/>
        <v>2001</v>
      </c>
      <c r="L968" s="13" t="str">
        <f t="shared" si="76"/>
        <v>R1012</v>
      </c>
      <c r="M968" s="13" t="str">
        <f t="shared" si="77"/>
        <v>5-Oct-2001</v>
      </c>
      <c r="N968" s="16">
        <v>45085</v>
      </c>
      <c r="O968" s="18">
        <f t="shared" si="78"/>
        <v>21</v>
      </c>
    </row>
    <row r="969" spans="1:15" x14ac:dyDescent="0.25">
      <c r="A969" s="12" t="s">
        <v>997</v>
      </c>
      <c r="B969" s="13">
        <v>1994</v>
      </c>
      <c r="C969" s="13" t="s">
        <v>10</v>
      </c>
      <c r="D969" s="13">
        <v>17</v>
      </c>
      <c r="E969" s="13">
        <v>0</v>
      </c>
      <c r="F969" s="20">
        <v>7851.85</v>
      </c>
      <c r="G969" s="13" t="s">
        <v>6</v>
      </c>
      <c r="H969" s="13" t="s">
        <v>7</v>
      </c>
      <c r="I969" s="13" t="s">
        <v>18</v>
      </c>
      <c r="J969" s="12" t="str">
        <f t="shared" si="75"/>
        <v>Nov</v>
      </c>
      <c r="K969" s="13">
        <f t="shared" si="79"/>
        <v>1994</v>
      </c>
      <c r="L969" s="13" t="str">
        <f t="shared" si="76"/>
        <v>R1012</v>
      </c>
      <c r="M969" s="13" t="str">
        <f t="shared" si="77"/>
        <v>17-Nov-1994</v>
      </c>
      <c r="N969" s="16">
        <v>45085</v>
      </c>
      <c r="O969" s="18">
        <f t="shared" si="78"/>
        <v>28</v>
      </c>
    </row>
    <row r="970" spans="1:15" x14ac:dyDescent="0.25">
      <c r="A970" s="12" t="s">
        <v>998</v>
      </c>
      <c r="B970" s="13">
        <v>1962</v>
      </c>
      <c r="C970" s="13" t="s">
        <v>32</v>
      </c>
      <c r="D970" s="13">
        <v>10</v>
      </c>
      <c r="E970" s="13">
        <v>0</v>
      </c>
      <c r="F970" s="20">
        <v>7896.41</v>
      </c>
      <c r="G970" s="13" t="s">
        <v>7</v>
      </c>
      <c r="H970" s="13" t="s">
        <v>6</v>
      </c>
      <c r="I970" s="13" t="s">
        <v>8</v>
      </c>
      <c r="J970" s="12" t="str">
        <f t="shared" si="75"/>
        <v>Oct</v>
      </c>
      <c r="K970" s="13">
        <f t="shared" si="79"/>
        <v>1962</v>
      </c>
      <c r="L970" s="13" t="str">
        <f t="shared" si="76"/>
        <v>R1013</v>
      </c>
      <c r="M970" s="13" t="str">
        <f t="shared" si="77"/>
        <v>10-Oct-1962</v>
      </c>
      <c r="N970" s="16">
        <v>45085</v>
      </c>
      <c r="O970" s="18">
        <f t="shared" si="78"/>
        <v>60</v>
      </c>
    </row>
    <row r="971" spans="1:15" x14ac:dyDescent="0.25">
      <c r="A971" s="12" t="s">
        <v>999</v>
      </c>
      <c r="B971" s="13">
        <v>1977</v>
      </c>
      <c r="C971" s="13" t="s">
        <v>5</v>
      </c>
      <c r="D971" s="13">
        <v>20</v>
      </c>
      <c r="E971" s="13">
        <v>0</v>
      </c>
      <c r="F971" s="20">
        <v>7935.29</v>
      </c>
      <c r="G971" s="13" t="s">
        <v>6</v>
      </c>
      <c r="H971" s="13" t="s">
        <v>11</v>
      </c>
      <c r="I971" s="13" t="s">
        <v>242</v>
      </c>
      <c r="J971" s="12" t="str">
        <f t="shared" si="75"/>
        <v>Jul</v>
      </c>
      <c r="K971" s="13">
        <f t="shared" si="79"/>
        <v>1977</v>
      </c>
      <c r="L971" s="13" t="str">
        <f t="shared" si="76"/>
        <v>R1024</v>
      </c>
      <c r="M971" s="13" t="str">
        <f t="shared" si="77"/>
        <v>20-Jul-1977</v>
      </c>
      <c r="N971" s="16">
        <v>45085</v>
      </c>
      <c r="O971" s="18">
        <f t="shared" si="78"/>
        <v>45</v>
      </c>
    </row>
    <row r="972" spans="1:15" x14ac:dyDescent="0.25">
      <c r="A972" s="12" t="s">
        <v>1000</v>
      </c>
      <c r="B972" s="13">
        <v>1987</v>
      </c>
      <c r="C972" s="13" t="s">
        <v>32</v>
      </c>
      <c r="D972" s="13">
        <v>29</v>
      </c>
      <c r="E972" s="13">
        <v>3</v>
      </c>
      <c r="F972" s="20">
        <v>7948.22</v>
      </c>
      <c r="G972" s="13" t="s">
        <v>6</v>
      </c>
      <c r="H972" s="13" t="s">
        <v>7</v>
      </c>
      <c r="I972" s="13" t="s">
        <v>195</v>
      </c>
      <c r="J972" s="12" t="str">
        <f t="shared" si="75"/>
        <v>Oct</v>
      </c>
      <c r="K972" s="13">
        <f t="shared" si="79"/>
        <v>1987</v>
      </c>
      <c r="L972" s="13" t="str">
        <f t="shared" si="76"/>
        <v>R1025</v>
      </c>
      <c r="M972" s="13" t="str">
        <f t="shared" si="77"/>
        <v>29-Oct-1987</v>
      </c>
      <c r="N972" s="16">
        <v>45085</v>
      </c>
      <c r="O972" s="18">
        <f t="shared" si="78"/>
        <v>35</v>
      </c>
    </row>
    <row r="973" spans="1:15" x14ac:dyDescent="0.25">
      <c r="A973" s="12" t="s">
        <v>1001</v>
      </c>
      <c r="B973" s="13">
        <v>1966</v>
      </c>
      <c r="C973" s="13" t="s">
        <v>5</v>
      </c>
      <c r="D973" s="13">
        <v>9</v>
      </c>
      <c r="E973" s="13">
        <v>0</v>
      </c>
      <c r="F973" s="20">
        <v>7953.72</v>
      </c>
      <c r="G973" s="13" t="s">
        <v>7</v>
      </c>
      <c r="H973" s="13" t="s">
        <v>7</v>
      </c>
      <c r="I973" s="13" t="s">
        <v>18</v>
      </c>
      <c r="J973" s="12" t="str">
        <f t="shared" si="75"/>
        <v>Jul</v>
      </c>
      <c r="K973" s="13">
        <f t="shared" si="79"/>
        <v>1966</v>
      </c>
      <c r="L973" s="13" t="str">
        <f t="shared" si="76"/>
        <v>R1012</v>
      </c>
      <c r="M973" s="13" t="str">
        <f t="shared" si="77"/>
        <v>9-Jul-1966</v>
      </c>
      <c r="N973" s="16">
        <v>45085</v>
      </c>
      <c r="O973" s="18">
        <f t="shared" si="78"/>
        <v>56</v>
      </c>
    </row>
    <row r="974" spans="1:15" x14ac:dyDescent="0.25">
      <c r="A974" s="12" t="s">
        <v>1002</v>
      </c>
      <c r="B974" s="13">
        <v>1981</v>
      </c>
      <c r="C974" s="13" t="s">
        <v>25</v>
      </c>
      <c r="D974" s="13">
        <v>28</v>
      </c>
      <c r="E974" s="13">
        <v>3</v>
      </c>
      <c r="F974" s="20">
        <v>7954.52</v>
      </c>
      <c r="G974" s="13" t="s">
        <v>6</v>
      </c>
      <c r="H974" s="13" t="s">
        <v>6</v>
      </c>
      <c r="I974" s="13" t="s">
        <v>37</v>
      </c>
      <c r="J974" s="12" t="str">
        <f t="shared" si="75"/>
        <v>Dec</v>
      </c>
      <c r="K974" s="13">
        <f t="shared" si="79"/>
        <v>1981</v>
      </c>
      <c r="L974" s="13" t="str">
        <f t="shared" si="76"/>
        <v>R1011</v>
      </c>
      <c r="M974" s="13" t="str">
        <f t="shared" si="77"/>
        <v>28-Dec-1981</v>
      </c>
      <c r="N974" s="16">
        <v>45085</v>
      </c>
      <c r="O974" s="18">
        <f t="shared" si="78"/>
        <v>41</v>
      </c>
    </row>
    <row r="975" spans="1:15" x14ac:dyDescent="0.25">
      <c r="A975" s="12" t="s">
        <v>1003</v>
      </c>
      <c r="B975" s="13">
        <v>1970</v>
      </c>
      <c r="C975" s="13" t="s">
        <v>13</v>
      </c>
      <c r="D975" s="13">
        <v>19</v>
      </c>
      <c r="E975" s="13">
        <v>0</v>
      </c>
      <c r="F975" s="20">
        <v>7958.13</v>
      </c>
      <c r="G975" s="13" t="s">
        <v>6</v>
      </c>
      <c r="H975" s="13" t="s">
        <v>6</v>
      </c>
      <c r="I975" s="13" t="s">
        <v>8</v>
      </c>
      <c r="J975" s="12" t="str">
        <f t="shared" si="75"/>
        <v>Jun</v>
      </c>
      <c r="K975" s="13">
        <f t="shared" si="79"/>
        <v>1970</v>
      </c>
      <c r="L975" s="13" t="str">
        <f t="shared" si="76"/>
        <v>R1013</v>
      </c>
      <c r="M975" s="13" t="str">
        <f t="shared" si="77"/>
        <v>19-Jun-1970</v>
      </c>
      <c r="N975" s="16">
        <v>45085</v>
      </c>
      <c r="O975" s="18">
        <f t="shared" si="78"/>
        <v>52</v>
      </c>
    </row>
    <row r="976" spans="1:15" x14ac:dyDescent="0.25">
      <c r="A976" s="12" t="s">
        <v>1004</v>
      </c>
      <c r="B976" s="13">
        <v>1975</v>
      </c>
      <c r="C976" s="13" t="s">
        <v>30</v>
      </c>
      <c r="D976" s="13">
        <v>10</v>
      </c>
      <c r="E976" s="13">
        <v>1</v>
      </c>
      <c r="F976" s="20">
        <v>7966.81</v>
      </c>
      <c r="G976" s="13" t="s">
        <v>6</v>
      </c>
      <c r="H976" s="13" t="s">
        <v>6</v>
      </c>
      <c r="I976" s="13" t="s">
        <v>8</v>
      </c>
      <c r="J976" s="12" t="str">
        <f t="shared" si="75"/>
        <v>Aug</v>
      </c>
      <c r="K976" s="13">
        <f t="shared" si="79"/>
        <v>1975</v>
      </c>
      <c r="L976" s="13" t="str">
        <f t="shared" si="76"/>
        <v>R1013</v>
      </c>
      <c r="M976" s="13" t="str">
        <f t="shared" si="77"/>
        <v>10-Aug-1975</v>
      </c>
      <c r="N976" s="16">
        <v>45085</v>
      </c>
      <c r="O976" s="18">
        <f t="shared" si="78"/>
        <v>47</v>
      </c>
    </row>
    <row r="977" spans="1:15" x14ac:dyDescent="0.25">
      <c r="A977" s="12" t="s">
        <v>1005</v>
      </c>
      <c r="B977" s="13">
        <v>1972</v>
      </c>
      <c r="C977" s="13" t="s">
        <v>10</v>
      </c>
      <c r="D977" s="13">
        <v>23</v>
      </c>
      <c r="E977" s="13">
        <v>0</v>
      </c>
      <c r="F977" s="20">
        <v>7980.34</v>
      </c>
      <c r="G977" s="13" t="s">
        <v>6</v>
      </c>
      <c r="H977" s="13" t="s">
        <v>6</v>
      </c>
      <c r="I977" s="13" t="s">
        <v>8</v>
      </c>
      <c r="J977" s="12" t="str">
        <f t="shared" si="75"/>
        <v>Nov</v>
      </c>
      <c r="K977" s="13">
        <f t="shared" si="79"/>
        <v>1972</v>
      </c>
      <c r="L977" s="13" t="str">
        <f t="shared" si="76"/>
        <v>R1013</v>
      </c>
      <c r="M977" s="13" t="str">
        <f t="shared" si="77"/>
        <v>23-Nov-1972</v>
      </c>
      <c r="N977" s="16">
        <v>45085</v>
      </c>
      <c r="O977" s="18">
        <f t="shared" si="78"/>
        <v>50</v>
      </c>
    </row>
    <row r="978" spans="1:15" x14ac:dyDescent="0.25">
      <c r="A978" s="12" t="s">
        <v>1006</v>
      </c>
      <c r="B978" s="13">
        <v>1983</v>
      </c>
      <c r="C978" s="13" t="s">
        <v>30</v>
      </c>
      <c r="D978" s="13">
        <v>28</v>
      </c>
      <c r="E978" s="13">
        <v>3</v>
      </c>
      <c r="F978" s="20">
        <v>7985.82</v>
      </c>
      <c r="G978" s="13" t="s">
        <v>6</v>
      </c>
      <c r="H978" s="13" t="s">
        <v>11</v>
      </c>
      <c r="I978" s="13" t="s">
        <v>242</v>
      </c>
      <c r="J978" s="12" t="str">
        <f t="shared" si="75"/>
        <v>Aug</v>
      </c>
      <c r="K978" s="13">
        <f t="shared" si="79"/>
        <v>1983</v>
      </c>
      <c r="L978" s="13" t="str">
        <f t="shared" si="76"/>
        <v>R1024</v>
      </c>
      <c r="M978" s="13" t="str">
        <f t="shared" si="77"/>
        <v>28-Aug-1983</v>
      </c>
      <c r="N978" s="16">
        <v>45085</v>
      </c>
      <c r="O978" s="18">
        <f t="shared" si="78"/>
        <v>39</v>
      </c>
    </row>
    <row r="979" spans="1:15" x14ac:dyDescent="0.25">
      <c r="A979" s="12" t="s">
        <v>1007</v>
      </c>
      <c r="B979" s="13">
        <v>1983</v>
      </c>
      <c r="C979" s="13" t="s">
        <v>30</v>
      </c>
      <c r="D979" s="13">
        <v>20</v>
      </c>
      <c r="E979" s="13">
        <v>3</v>
      </c>
      <c r="F979" s="20">
        <v>7986.48</v>
      </c>
      <c r="G979" s="13" t="s">
        <v>6</v>
      </c>
      <c r="H979" s="13" t="s">
        <v>7</v>
      </c>
      <c r="I979" s="13" t="s">
        <v>242</v>
      </c>
      <c r="J979" s="12" t="str">
        <f t="shared" si="75"/>
        <v>Aug</v>
      </c>
      <c r="K979" s="13">
        <f t="shared" si="79"/>
        <v>1983</v>
      </c>
      <c r="L979" s="13" t="str">
        <f t="shared" si="76"/>
        <v>R1024</v>
      </c>
      <c r="M979" s="13" t="str">
        <f t="shared" si="77"/>
        <v>20-Aug-1983</v>
      </c>
      <c r="N979" s="16">
        <v>45085</v>
      </c>
      <c r="O979" s="18">
        <f t="shared" si="78"/>
        <v>39</v>
      </c>
    </row>
    <row r="980" spans="1:15" x14ac:dyDescent="0.25">
      <c r="A980" s="12" t="s">
        <v>1008</v>
      </c>
      <c r="B980" s="13">
        <v>1962</v>
      </c>
      <c r="C980" s="13" t="s">
        <v>30</v>
      </c>
      <c r="D980" s="13">
        <v>22</v>
      </c>
      <c r="E980" s="13">
        <v>0</v>
      </c>
      <c r="F980" s="20">
        <v>8004.96</v>
      </c>
      <c r="G980" s="13" t="s">
        <v>7</v>
      </c>
      <c r="H980" s="13" t="s">
        <v>11</v>
      </c>
      <c r="I980" s="13" t="s">
        <v>8</v>
      </c>
      <c r="J980" s="12" t="str">
        <f t="shared" si="75"/>
        <v>Aug</v>
      </c>
      <c r="K980" s="13">
        <f t="shared" si="79"/>
        <v>1962</v>
      </c>
      <c r="L980" s="13" t="str">
        <f t="shared" si="76"/>
        <v>R1013</v>
      </c>
      <c r="M980" s="13" t="str">
        <f t="shared" si="77"/>
        <v>22-Aug-1962</v>
      </c>
      <c r="N980" s="16">
        <v>45085</v>
      </c>
      <c r="O980" s="18">
        <f t="shared" si="78"/>
        <v>60</v>
      </c>
    </row>
    <row r="981" spans="1:15" x14ac:dyDescent="0.25">
      <c r="A981" s="12" t="s">
        <v>1009</v>
      </c>
      <c r="B981" s="13">
        <v>1995</v>
      </c>
      <c r="C981" s="13" t="s">
        <v>15</v>
      </c>
      <c r="D981" s="13">
        <v>18</v>
      </c>
      <c r="E981" s="13">
        <v>0</v>
      </c>
      <c r="F981" s="20">
        <v>8014.62</v>
      </c>
      <c r="G981" s="13" t="s">
        <v>6</v>
      </c>
      <c r="H981" s="13" t="s">
        <v>7</v>
      </c>
      <c r="I981" s="13" t="s">
        <v>18</v>
      </c>
      <c r="J981" s="12" t="str">
        <f t="shared" si="75"/>
        <v>Sep</v>
      </c>
      <c r="K981" s="13">
        <f t="shared" si="79"/>
        <v>1995</v>
      </c>
      <c r="L981" s="13" t="str">
        <f t="shared" si="76"/>
        <v>R1012</v>
      </c>
      <c r="M981" s="13" t="str">
        <f t="shared" si="77"/>
        <v>18-Sep-1995</v>
      </c>
      <c r="N981" s="16">
        <v>45085</v>
      </c>
      <c r="O981" s="18">
        <f t="shared" si="78"/>
        <v>27</v>
      </c>
    </row>
    <row r="982" spans="1:15" x14ac:dyDescent="0.25">
      <c r="A982" s="12" t="s">
        <v>1010</v>
      </c>
      <c r="B982" s="13">
        <v>1980</v>
      </c>
      <c r="C982" s="13" t="s">
        <v>10</v>
      </c>
      <c r="D982" s="13">
        <v>8</v>
      </c>
      <c r="E982" s="13">
        <v>2</v>
      </c>
      <c r="F982" s="20">
        <v>8017.06</v>
      </c>
      <c r="G982" s="13" t="s">
        <v>6</v>
      </c>
      <c r="H982" s="13" t="s">
        <v>6</v>
      </c>
      <c r="I982" s="13" t="s">
        <v>18</v>
      </c>
      <c r="J982" s="12" t="str">
        <f t="shared" si="75"/>
        <v>Nov</v>
      </c>
      <c r="K982" s="13">
        <f t="shared" si="79"/>
        <v>1980</v>
      </c>
      <c r="L982" s="13" t="str">
        <f t="shared" si="76"/>
        <v>R1012</v>
      </c>
      <c r="M982" s="13" t="str">
        <f t="shared" si="77"/>
        <v>8-Nov-1980</v>
      </c>
      <c r="N982" s="16">
        <v>45085</v>
      </c>
      <c r="O982" s="18">
        <f t="shared" si="78"/>
        <v>42</v>
      </c>
    </row>
    <row r="983" spans="1:15" x14ac:dyDescent="0.25">
      <c r="A983" s="12" t="s">
        <v>1011</v>
      </c>
      <c r="B983" s="13">
        <v>1989</v>
      </c>
      <c r="C983" s="13" t="s">
        <v>10</v>
      </c>
      <c r="D983" s="13">
        <v>3</v>
      </c>
      <c r="E983" s="13">
        <v>3</v>
      </c>
      <c r="F983" s="20">
        <v>8021.11</v>
      </c>
      <c r="G983" s="13" t="s">
        <v>6</v>
      </c>
      <c r="H983" s="13" t="s">
        <v>11</v>
      </c>
      <c r="I983" s="13" t="s">
        <v>18</v>
      </c>
      <c r="J983" s="12" t="str">
        <f t="shared" si="75"/>
        <v>Nov</v>
      </c>
      <c r="K983" s="13">
        <f t="shared" si="79"/>
        <v>1989</v>
      </c>
      <c r="L983" s="13" t="str">
        <f t="shared" si="76"/>
        <v>R1012</v>
      </c>
      <c r="M983" s="13" t="str">
        <f t="shared" si="77"/>
        <v>3-Nov-1989</v>
      </c>
      <c r="N983" s="16">
        <v>45085</v>
      </c>
      <c r="O983" s="18">
        <f t="shared" si="78"/>
        <v>33</v>
      </c>
    </row>
    <row r="984" spans="1:15" x14ac:dyDescent="0.25">
      <c r="A984" s="12" t="s">
        <v>1012</v>
      </c>
      <c r="B984" s="13">
        <v>1978</v>
      </c>
      <c r="C984" s="13" t="s">
        <v>5</v>
      </c>
      <c r="D984" s="13">
        <v>17</v>
      </c>
      <c r="E984" s="13">
        <v>1</v>
      </c>
      <c r="F984" s="20">
        <v>8023.14</v>
      </c>
      <c r="G984" s="13" t="s">
        <v>6</v>
      </c>
      <c r="H984" s="13" t="s">
        <v>7</v>
      </c>
      <c r="I984" s="13" t="s">
        <v>18</v>
      </c>
      <c r="J984" s="12" t="str">
        <f t="shared" si="75"/>
        <v>Jul</v>
      </c>
      <c r="K984" s="13">
        <f t="shared" si="79"/>
        <v>1978</v>
      </c>
      <c r="L984" s="13" t="str">
        <f t="shared" si="76"/>
        <v>R1012</v>
      </c>
      <c r="M984" s="13" t="str">
        <f t="shared" si="77"/>
        <v>17-Jul-1978</v>
      </c>
      <c r="N984" s="16">
        <v>45085</v>
      </c>
      <c r="O984" s="18">
        <f t="shared" si="78"/>
        <v>44</v>
      </c>
    </row>
    <row r="985" spans="1:15" x14ac:dyDescent="0.25">
      <c r="A985" s="12" t="s">
        <v>1013</v>
      </c>
      <c r="B985" s="13">
        <v>1976</v>
      </c>
      <c r="C985" s="13" t="s">
        <v>25</v>
      </c>
      <c r="D985" s="13">
        <v>20</v>
      </c>
      <c r="E985" s="13">
        <v>0</v>
      </c>
      <c r="F985" s="20">
        <v>8026.67</v>
      </c>
      <c r="G985" s="13" t="s">
        <v>6</v>
      </c>
      <c r="H985" s="13" t="s">
        <v>6</v>
      </c>
      <c r="I985" s="13" t="s">
        <v>18</v>
      </c>
      <c r="J985" s="12" t="str">
        <f t="shared" si="75"/>
        <v>Dec</v>
      </c>
      <c r="K985" s="13">
        <f t="shared" si="79"/>
        <v>1976</v>
      </c>
      <c r="L985" s="13" t="str">
        <f t="shared" si="76"/>
        <v>R1012</v>
      </c>
      <c r="M985" s="13" t="str">
        <f t="shared" si="77"/>
        <v>20-Dec-1976</v>
      </c>
      <c r="N985" s="16">
        <v>45085</v>
      </c>
      <c r="O985" s="18">
        <f t="shared" si="78"/>
        <v>46</v>
      </c>
    </row>
    <row r="986" spans="1:15" x14ac:dyDescent="0.25">
      <c r="A986" s="12" t="s">
        <v>1014</v>
      </c>
      <c r="B986" s="13">
        <v>1977</v>
      </c>
      <c r="C986" s="13" t="s">
        <v>10</v>
      </c>
      <c r="D986" s="13">
        <v>6</v>
      </c>
      <c r="E986" s="13">
        <v>2</v>
      </c>
      <c r="F986" s="20">
        <v>8027.97</v>
      </c>
      <c r="G986" s="13" t="s">
        <v>7</v>
      </c>
      <c r="H986" s="13" t="s">
        <v>6</v>
      </c>
      <c r="I986" s="13" t="s">
        <v>37</v>
      </c>
      <c r="J986" s="12" t="str">
        <f t="shared" si="75"/>
        <v>Nov</v>
      </c>
      <c r="K986" s="13">
        <f t="shared" si="79"/>
        <v>1977</v>
      </c>
      <c r="L986" s="13" t="str">
        <f t="shared" si="76"/>
        <v>R1011</v>
      </c>
      <c r="M986" s="13" t="str">
        <f t="shared" si="77"/>
        <v>6-Nov-1977</v>
      </c>
      <c r="N986" s="16">
        <v>45085</v>
      </c>
      <c r="O986" s="18">
        <f t="shared" si="78"/>
        <v>45</v>
      </c>
    </row>
    <row r="987" spans="1:15" x14ac:dyDescent="0.25">
      <c r="A987" s="12" t="s">
        <v>1015</v>
      </c>
      <c r="B987" s="13">
        <v>2003</v>
      </c>
      <c r="C987" s="13" t="s">
        <v>25</v>
      </c>
      <c r="D987" s="13">
        <v>12</v>
      </c>
      <c r="E987" s="13">
        <v>0</v>
      </c>
      <c r="F987" s="20">
        <v>8035.64</v>
      </c>
      <c r="G987" s="13" t="s">
        <v>6</v>
      </c>
      <c r="H987" s="13" t="s">
        <v>6</v>
      </c>
      <c r="I987" s="13" t="s">
        <v>18</v>
      </c>
      <c r="J987" s="12" t="str">
        <f t="shared" si="75"/>
        <v>Dec</v>
      </c>
      <c r="K987" s="13">
        <f t="shared" si="79"/>
        <v>2003</v>
      </c>
      <c r="L987" s="13" t="str">
        <f t="shared" si="76"/>
        <v>R1012</v>
      </c>
      <c r="M987" s="13" t="str">
        <f t="shared" si="77"/>
        <v>12-Dec-2003</v>
      </c>
      <c r="N987" s="16">
        <v>45085</v>
      </c>
      <c r="O987" s="18">
        <f t="shared" si="78"/>
        <v>19</v>
      </c>
    </row>
    <row r="988" spans="1:15" x14ac:dyDescent="0.25">
      <c r="A988" s="12" t="s">
        <v>1016</v>
      </c>
      <c r="B988" s="13">
        <v>1985</v>
      </c>
      <c r="C988" s="13" t="s">
        <v>10</v>
      </c>
      <c r="D988" s="13">
        <v>28</v>
      </c>
      <c r="E988" s="13">
        <v>3</v>
      </c>
      <c r="F988" s="20">
        <v>8059.06</v>
      </c>
      <c r="G988" s="13" t="s">
        <v>6</v>
      </c>
      <c r="H988" s="13" t="s">
        <v>7</v>
      </c>
      <c r="I988" s="13" t="s">
        <v>18</v>
      </c>
      <c r="J988" s="12" t="str">
        <f t="shared" si="75"/>
        <v>Nov</v>
      </c>
      <c r="K988" s="13">
        <f t="shared" si="79"/>
        <v>1985</v>
      </c>
      <c r="L988" s="13" t="str">
        <f t="shared" si="76"/>
        <v>R1012</v>
      </c>
      <c r="M988" s="13" t="str">
        <f t="shared" si="77"/>
        <v>28-Nov-1985</v>
      </c>
      <c r="N988" s="16">
        <v>45085</v>
      </c>
      <c r="O988" s="18">
        <f t="shared" si="78"/>
        <v>37</v>
      </c>
    </row>
    <row r="989" spans="1:15" x14ac:dyDescent="0.25">
      <c r="A989" s="12" t="s">
        <v>1017</v>
      </c>
      <c r="B989" s="13">
        <v>1982</v>
      </c>
      <c r="C989" s="13" t="s">
        <v>25</v>
      </c>
      <c r="D989" s="13">
        <v>27</v>
      </c>
      <c r="E989" s="13">
        <v>3</v>
      </c>
      <c r="F989" s="20">
        <v>8059.68</v>
      </c>
      <c r="G989" s="13" t="s">
        <v>6</v>
      </c>
      <c r="H989" s="13" t="s">
        <v>7</v>
      </c>
      <c r="I989" s="13" t="s">
        <v>18</v>
      </c>
      <c r="J989" s="12" t="str">
        <f t="shared" si="75"/>
        <v>Dec</v>
      </c>
      <c r="K989" s="13">
        <f t="shared" si="79"/>
        <v>1982</v>
      </c>
      <c r="L989" s="13" t="str">
        <f t="shared" si="76"/>
        <v>R1012</v>
      </c>
      <c r="M989" s="13" t="str">
        <f t="shared" si="77"/>
        <v>27-Dec-1982</v>
      </c>
      <c r="N989" s="16">
        <v>45085</v>
      </c>
      <c r="O989" s="18">
        <f t="shared" si="78"/>
        <v>40</v>
      </c>
    </row>
    <row r="990" spans="1:15" x14ac:dyDescent="0.25">
      <c r="A990" s="12" t="s">
        <v>1018</v>
      </c>
      <c r="B990" s="13">
        <v>1970</v>
      </c>
      <c r="C990" s="13" t="s">
        <v>25</v>
      </c>
      <c r="D990" s="13">
        <v>12</v>
      </c>
      <c r="E990" s="13">
        <v>0</v>
      </c>
      <c r="F990" s="20">
        <v>8062.31</v>
      </c>
      <c r="G990" s="13" t="s">
        <v>6</v>
      </c>
      <c r="H990" s="13" t="s">
        <v>11</v>
      </c>
      <c r="I990" s="13" t="s">
        <v>8</v>
      </c>
      <c r="J990" s="12" t="str">
        <f t="shared" si="75"/>
        <v>Dec</v>
      </c>
      <c r="K990" s="13">
        <f t="shared" si="79"/>
        <v>1970</v>
      </c>
      <c r="L990" s="13" t="str">
        <f t="shared" si="76"/>
        <v>R1013</v>
      </c>
      <c r="M990" s="13" t="str">
        <f t="shared" si="77"/>
        <v>12-Dec-1970</v>
      </c>
      <c r="N990" s="16">
        <v>45085</v>
      </c>
      <c r="O990" s="18">
        <f t="shared" si="78"/>
        <v>52</v>
      </c>
    </row>
    <row r="991" spans="1:15" x14ac:dyDescent="0.25">
      <c r="A991" s="12" t="s">
        <v>1019</v>
      </c>
      <c r="B991" s="13">
        <v>1975</v>
      </c>
      <c r="C991" s="13" t="s">
        <v>13</v>
      </c>
      <c r="D991" s="13">
        <v>28</v>
      </c>
      <c r="E991" s="13">
        <v>1</v>
      </c>
      <c r="F991" s="20">
        <v>8062.76</v>
      </c>
      <c r="G991" s="13" t="s">
        <v>7</v>
      </c>
      <c r="H991" s="13" t="s">
        <v>7</v>
      </c>
      <c r="I991" s="13" t="s">
        <v>37</v>
      </c>
      <c r="J991" s="12" t="str">
        <f t="shared" si="75"/>
        <v>Jun</v>
      </c>
      <c r="K991" s="13">
        <f t="shared" si="79"/>
        <v>1975</v>
      </c>
      <c r="L991" s="13" t="str">
        <f t="shared" si="76"/>
        <v>R1011</v>
      </c>
      <c r="M991" s="13" t="str">
        <f t="shared" si="77"/>
        <v>28-Jun-1975</v>
      </c>
      <c r="N991" s="16">
        <v>45085</v>
      </c>
      <c r="O991" s="18">
        <f t="shared" si="78"/>
        <v>47</v>
      </c>
    </row>
    <row r="992" spans="1:15" x14ac:dyDescent="0.25">
      <c r="A992" s="12" t="s">
        <v>1020</v>
      </c>
      <c r="B992" s="13">
        <v>1965</v>
      </c>
      <c r="C992" s="13" t="s">
        <v>30</v>
      </c>
      <c r="D992" s="13">
        <v>11</v>
      </c>
      <c r="E992" s="13">
        <v>0</v>
      </c>
      <c r="F992" s="20">
        <v>8067.83</v>
      </c>
      <c r="G992" s="13" t="s">
        <v>7</v>
      </c>
      <c r="H992" s="13" t="s">
        <v>11</v>
      </c>
      <c r="I992" s="13" t="s">
        <v>8</v>
      </c>
      <c r="J992" s="12" t="str">
        <f t="shared" si="75"/>
        <v>Aug</v>
      </c>
      <c r="K992" s="13">
        <f t="shared" si="79"/>
        <v>1965</v>
      </c>
      <c r="L992" s="13" t="str">
        <f t="shared" si="76"/>
        <v>R1013</v>
      </c>
      <c r="M992" s="13" t="str">
        <f t="shared" si="77"/>
        <v>11-Aug-1965</v>
      </c>
      <c r="N992" s="16">
        <v>45085</v>
      </c>
      <c r="O992" s="18">
        <f t="shared" si="78"/>
        <v>57</v>
      </c>
    </row>
    <row r="993" spans="1:15" x14ac:dyDescent="0.25">
      <c r="A993" s="12" t="s">
        <v>1021</v>
      </c>
      <c r="B993" s="13">
        <v>1975</v>
      </c>
      <c r="C993" s="13" t="s">
        <v>25</v>
      </c>
      <c r="D993" s="13">
        <v>15</v>
      </c>
      <c r="E993" s="13">
        <v>1</v>
      </c>
      <c r="F993" s="20">
        <v>8068.19</v>
      </c>
      <c r="G993" s="13" t="s">
        <v>7</v>
      </c>
      <c r="H993" s="13" t="s">
        <v>6</v>
      </c>
      <c r="I993" s="13" t="s">
        <v>37</v>
      </c>
      <c r="J993" s="12" t="str">
        <f t="shared" si="75"/>
        <v>Dec</v>
      </c>
      <c r="K993" s="13">
        <f t="shared" si="79"/>
        <v>1975</v>
      </c>
      <c r="L993" s="13" t="str">
        <f t="shared" si="76"/>
        <v>R1011</v>
      </c>
      <c r="M993" s="13" t="str">
        <f t="shared" si="77"/>
        <v>15-Dec-1975</v>
      </c>
      <c r="N993" s="16">
        <v>45085</v>
      </c>
      <c r="O993" s="18">
        <f t="shared" si="78"/>
        <v>47</v>
      </c>
    </row>
    <row r="994" spans="1:15" x14ac:dyDescent="0.25">
      <c r="A994" s="12" t="s">
        <v>1022</v>
      </c>
      <c r="B994" s="13">
        <v>1965</v>
      </c>
      <c r="C994" s="13" t="s">
        <v>32</v>
      </c>
      <c r="D994" s="13">
        <v>21</v>
      </c>
      <c r="E994" s="13">
        <v>0</v>
      </c>
      <c r="F994" s="20">
        <v>8071.57</v>
      </c>
      <c r="G994" s="13" t="s">
        <v>7</v>
      </c>
      <c r="H994" s="13" t="s">
        <v>11</v>
      </c>
      <c r="I994" s="13" t="s">
        <v>37</v>
      </c>
      <c r="J994" s="12" t="str">
        <f t="shared" si="75"/>
        <v>Oct</v>
      </c>
      <c r="K994" s="13">
        <f t="shared" si="79"/>
        <v>1965</v>
      </c>
      <c r="L994" s="13" t="str">
        <f t="shared" si="76"/>
        <v>R1011</v>
      </c>
      <c r="M994" s="13" t="str">
        <f t="shared" si="77"/>
        <v>21-Oct-1965</v>
      </c>
      <c r="N994" s="16">
        <v>45085</v>
      </c>
      <c r="O994" s="18">
        <f t="shared" si="78"/>
        <v>57</v>
      </c>
    </row>
    <row r="995" spans="1:15" x14ac:dyDescent="0.25">
      <c r="A995" s="12" t="s">
        <v>1023</v>
      </c>
      <c r="B995" s="13">
        <v>1993</v>
      </c>
      <c r="C995" s="13" t="s">
        <v>10</v>
      </c>
      <c r="D995" s="13">
        <v>7</v>
      </c>
      <c r="E995" s="13">
        <v>0</v>
      </c>
      <c r="F995" s="20">
        <v>8077.41</v>
      </c>
      <c r="G995" s="13" t="s">
        <v>6</v>
      </c>
      <c r="H995" s="13" t="s">
        <v>11</v>
      </c>
      <c r="I995" s="13" t="s">
        <v>530</v>
      </c>
      <c r="J995" s="12" t="str">
        <f t="shared" si="75"/>
        <v>Nov</v>
      </c>
      <c r="K995" s="13">
        <f t="shared" si="79"/>
        <v>1993</v>
      </c>
      <c r="L995" s="13" t="str">
        <f t="shared" si="76"/>
        <v>R1026</v>
      </c>
      <c r="M995" s="13" t="str">
        <f t="shared" si="77"/>
        <v>7-Nov-1993</v>
      </c>
      <c r="N995" s="16">
        <v>45085</v>
      </c>
      <c r="O995" s="18">
        <f t="shared" si="78"/>
        <v>29</v>
      </c>
    </row>
    <row r="996" spans="1:15" x14ac:dyDescent="0.25">
      <c r="A996" s="12" t="s">
        <v>1024</v>
      </c>
      <c r="B996" s="13">
        <v>2001</v>
      </c>
      <c r="C996" s="13" t="s">
        <v>30</v>
      </c>
      <c r="D996" s="13">
        <v>28</v>
      </c>
      <c r="E996" s="13">
        <v>0</v>
      </c>
      <c r="F996" s="20">
        <v>8081.26</v>
      </c>
      <c r="G996" s="13" t="s">
        <v>6</v>
      </c>
      <c r="H996" s="13" t="s">
        <v>6</v>
      </c>
      <c r="I996" s="13" t="s">
        <v>18</v>
      </c>
      <c r="J996" s="12" t="str">
        <f t="shared" si="75"/>
        <v>Aug</v>
      </c>
      <c r="K996" s="13">
        <f t="shared" si="79"/>
        <v>2001</v>
      </c>
      <c r="L996" s="13" t="str">
        <f t="shared" si="76"/>
        <v>R1012</v>
      </c>
      <c r="M996" s="13" t="str">
        <f t="shared" si="77"/>
        <v>28-Aug-2001</v>
      </c>
      <c r="N996" s="16">
        <v>45085</v>
      </c>
      <c r="O996" s="18">
        <f t="shared" si="78"/>
        <v>21</v>
      </c>
    </row>
    <row r="997" spans="1:15" x14ac:dyDescent="0.25">
      <c r="A997" s="12" t="s">
        <v>1025</v>
      </c>
      <c r="B997" s="13">
        <v>1994</v>
      </c>
      <c r="C997" s="13" t="s">
        <v>32</v>
      </c>
      <c r="D997" s="13">
        <v>12</v>
      </c>
      <c r="E997" s="13">
        <v>0</v>
      </c>
      <c r="F997" s="20">
        <v>8081.74</v>
      </c>
      <c r="G997" s="13" t="s">
        <v>6</v>
      </c>
      <c r="H997" s="13" t="s">
        <v>6</v>
      </c>
      <c r="I997" s="13" t="s">
        <v>530</v>
      </c>
      <c r="J997" s="12" t="str">
        <f t="shared" si="75"/>
        <v>Oct</v>
      </c>
      <c r="K997" s="13">
        <f t="shared" si="79"/>
        <v>1994</v>
      </c>
      <c r="L997" s="13" t="str">
        <f t="shared" si="76"/>
        <v>R1026</v>
      </c>
      <c r="M997" s="13" t="str">
        <f t="shared" si="77"/>
        <v>12-Oct-1994</v>
      </c>
      <c r="N997" s="16">
        <v>45085</v>
      </c>
      <c r="O997" s="18">
        <f t="shared" si="78"/>
        <v>28</v>
      </c>
    </row>
    <row r="998" spans="1:15" x14ac:dyDescent="0.25">
      <c r="A998" s="12" t="s">
        <v>1026</v>
      </c>
      <c r="B998" s="13">
        <v>1975</v>
      </c>
      <c r="C998" s="13" t="s">
        <v>25</v>
      </c>
      <c r="D998" s="13">
        <v>21</v>
      </c>
      <c r="E998" s="13">
        <v>1</v>
      </c>
      <c r="F998" s="20">
        <v>8083.92</v>
      </c>
      <c r="G998" s="13" t="s">
        <v>7</v>
      </c>
      <c r="H998" s="13" t="s">
        <v>7</v>
      </c>
      <c r="I998" s="13" t="s">
        <v>8</v>
      </c>
      <c r="J998" s="12" t="str">
        <f t="shared" si="75"/>
        <v>Dec</v>
      </c>
      <c r="K998" s="13">
        <f t="shared" si="79"/>
        <v>1975</v>
      </c>
      <c r="L998" s="13" t="str">
        <f t="shared" si="76"/>
        <v>R1013</v>
      </c>
      <c r="M998" s="13" t="str">
        <f t="shared" si="77"/>
        <v>21-Dec-1975</v>
      </c>
      <c r="N998" s="16">
        <v>45085</v>
      </c>
      <c r="O998" s="18">
        <f t="shared" si="78"/>
        <v>47</v>
      </c>
    </row>
    <row r="999" spans="1:15" x14ac:dyDescent="0.25">
      <c r="A999" s="12" t="s">
        <v>1027</v>
      </c>
      <c r="B999" s="13">
        <v>1967</v>
      </c>
      <c r="C999" s="13" t="s">
        <v>13</v>
      </c>
      <c r="D999" s="13">
        <v>10</v>
      </c>
      <c r="E999" s="13">
        <v>0</v>
      </c>
      <c r="F999" s="20">
        <v>8091.3</v>
      </c>
      <c r="G999" s="13" t="s">
        <v>7</v>
      </c>
      <c r="H999" s="13" t="s">
        <v>11</v>
      </c>
      <c r="I999" s="13" t="s">
        <v>18</v>
      </c>
      <c r="J999" s="12" t="str">
        <f t="shared" si="75"/>
        <v>Jun</v>
      </c>
      <c r="K999" s="13">
        <f t="shared" si="79"/>
        <v>1967</v>
      </c>
      <c r="L999" s="13" t="str">
        <f t="shared" si="76"/>
        <v>R1012</v>
      </c>
      <c r="M999" s="13" t="str">
        <f t="shared" si="77"/>
        <v>10-Jun-1967</v>
      </c>
      <c r="N999" s="16">
        <v>45085</v>
      </c>
      <c r="O999" s="18">
        <f t="shared" si="78"/>
        <v>55</v>
      </c>
    </row>
    <row r="1000" spans="1:15" x14ac:dyDescent="0.25">
      <c r="A1000" s="12" t="s">
        <v>1028</v>
      </c>
      <c r="B1000" s="13">
        <v>1973</v>
      </c>
      <c r="C1000" s="13" t="s">
        <v>32</v>
      </c>
      <c r="D1000" s="13">
        <v>11</v>
      </c>
      <c r="E1000" s="13">
        <v>0</v>
      </c>
      <c r="F1000" s="20">
        <v>8112.59</v>
      </c>
      <c r="G1000" s="13" t="s">
        <v>6</v>
      </c>
      <c r="H1000" s="13" t="s">
        <v>6</v>
      </c>
      <c r="I1000" s="13" t="s">
        <v>8</v>
      </c>
      <c r="J1000" s="12" t="str">
        <f t="shared" si="75"/>
        <v>Oct</v>
      </c>
      <c r="K1000" s="13">
        <f t="shared" si="79"/>
        <v>1973</v>
      </c>
      <c r="L1000" s="13" t="str">
        <f t="shared" si="76"/>
        <v>R1013</v>
      </c>
      <c r="M1000" s="13" t="str">
        <f t="shared" si="77"/>
        <v>11-Oct-1973</v>
      </c>
      <c r="N1000" s="16">
        <v>45085</v>
      </c>
      <c r="O1000" s="18">
        <f t="shared" si="78"/>
        <v>49</v>
      </c>
    </row>
    <row r="1001" spans="1:15" x14ac:dyDescent="0.25">
      <c r="A1001" s="12" t="s">
        <v>1029</v>
      </c>
      <c r="B1001" s="13">
        <v>1978</v>
      </c>
      <c r="C1001" s="13" t="s">
        <v>15</v>
      </c>
      <c r="D1001" s="13">
        <v>1</v>
      </c>
      <c r="E1001" s="13">
        <v>2</v>
      </c>
      <c r="F1001" s="20">
        <v>8116.27</v>
      </c>
      <c r="G1001" s="13" t="s">
        <v>7</v>
      </c>
      <c r="H1001" s="13" t="s">
        <v>11</v>
      </c>
      <c r="I1001" s="13" t="s">
        <v>18</v>
      </c>
      <c r="J1001" s="12" t="str">
        <f t="shared" si="75"/>
        <v>Sep</v>
      </c>
      <c r="K1001" s="13">
        <f t="shared" si="79"/>
        <v>1978</v>
      </c>
      <c r="L1001" s="13" t="str">
        <f t="shared" si="76"/>
        <v>R1012</v>
      </c>
      <c r="M1001" s="13" t="str">
        <f t="shared" si="77"/>
        <v>1-Sep-1978</v>
      </c>
      <c r="N1001" s="16">
        <v>45085</v>
      </c>
      <c r="O1001" s="18">
        <f t="shared" si="78"/>
        <v>44</v>
      </c>
    </row>
    <row r="1002" spans="1:15" x14ac:dyDescent="0.25">
      <c r="A1002" s="12" t="s">
        <v>1030</v>
      </c>
      <c r="B1002" s="13">
        <v>1973</v>
      </c>
      <c r="C1002" s="13" t="s">
        <v>25</v>
      </c>
      <c r="D1002" s="13">
        <v>16</v>
      </c>
      <c r="E1002" s="13">
        <v>0</v>
      </c>
      <c r="F1002" s="20">
        <v>8116.68</v>
      </c>
      <c r="G1002" s="13" t="s">
        <v>7</v>
      </c>
      <c r="H1002" s="13" t="s">
        <v>11</v>
      </c>
      <c r="I1002" s="13" t="s">
        <v>37</v>
      </c>
      <c r="J1002" s="12" t="str">
        <f t="shared" si="75"/>
        <v>Dec</v>
      </c>
      <c r="K1002" s="13">
        <f t="shared" si="79"/>
        <v>1973</v>
      </c>
      <c r="L1002" s="13" t="str">
        <f t="shared" si="76"/>
        <v>R1011</v>
      </c>
      <c r="M1002" s="13" t="str">
        <f t="shared" si="77"/>
        <v>16-Dec-1973</v>
      </c>
      <c r="N1002" s="16">
        <v>45085</v>
      </c>
      <c r="O1002" s="18">
        <f t="shared" si="78"/>
        <v>49</v>
      </c>
    </row>
    <row r="1003" spans="1:15" x14ac:dyDescent="0.25">
      <c r="A1003" s="12" t="s">
        <v>1031</v>
      </c>
      <c r="B1003" s="13">
        <v>1973</v>
      </c>
      <c r="C1003" s="13" t="s">
        <v>30</v>
      </c>
      <c r="D1003" s="13">
        <v>30</v>
      </c>
      <c r="E1003" s="13">
        <v>0</v>
      </c>
      <c r="F1003" s="20">
        <v>8124.41</v>
      </c>
      <c r="G1003" s="13" t="s">
        <v>7</v>
      </c>
      <c r="H1003" s="13" t="s">
        <v>11</v>
      </c>
      <c r="I1003" s="13" t="s">
        <v>8</v>
      </c>
      <c r="J1003" s="12" t="str">
        <f t="shared" si="75"/>
        <v>Aug</v>
      </c>
      <c r="K1003" s="13">
        <f t="shared" si="79"/>
        <v>1973</v>
      </c>
      <c r="L1003" s="13" t="str">
        <f t="shared" si="76"/>
        <v>R1013</v>
      </c>
      <c r="M1003" s="13" t="str">
        <f t="shared" si="77"/>
        <v>30-Aug-1973</v>
      </c>
      <c r="N1003" s="16">
        <v>45085</v>
      </c>
      <c r="O1003" s="18">
        <f t="shared" si="78"/>
        <v>49</v>
      </c>
    </row>
    <row r="1004" spans="1:15" x14ac:dyDescent="0.25">
      <c r="A1004" s="12" t="s">
        <v>1032</v>
      </c>
      <c r="B1004" s="13">
        <v>1973</v>
      </c>
      <c r="C1004" s="13" t="s">
        <v>15</v>
      </c>
      <c r="D1004" s="13">
        <v>3</v>
      </c>
      <c r="E1004" s="13">
        <v>0</v>
      </c>
      <c r="F1004" s="20">
        <v>8125.78</v>
      </c>
      <c r="G1004" s="13" t="s">
        <v>6</v>
      </c>
      <c r="H1004" s="13" t="s">
        <v>6</v>
      </c>
      <c r="I1004" s="13" t="s">
        <v>8</v>
      </c>
      <c r="J1004" s="12" t="str">
        <f t="shared" si="75"/>
        <v>Sep</v>
      </c>
      <c r="K1004" s="13">
        <f t="shared" si="79"/>
        <v>1973</v>
      </c>
      <c r="L1004" s="13" t="str">
        <f t="shared" si="76"/>
        <v>R1013</v>
      </c>
      <c r="M1004" s="13" t="str">
        <f t="shared" si="77"/>
        <v>3-Sep-1973</v>
      </c>
      <c r="N1004" s="16">
        <v>45085</v>
      </c>
      <c r="O1004" s="18">
        <f t="shared" si="78"/>
        <v>49</v>
      </c>
    </row>
    <row r="1005" spans="1:15" x14ac:dyDescent="0.25">
      <c r="A1005" s="12" t="s">
        <v>1033</v>
      </c>
      <c r="B1005" s="13">
        <v>1990</v>
      </c>
      <c r="C1005" s="13" t="s">
        <v>13</v>
      </c>
      <c r="D1005" s="13">
        <v>21</v>
      </c>
      <c r="E1005" s="13">
        <v>3</v>
      </c>
      <c r="F1005" s="20">
        <v>8157.92</v>
      </c>
      <c r="G1005" s="13" t="s">
        <v>6</v>
      </c>
      <c r="H1005" s="13" t="s">
        <v>7</v>
      </c>
      <c r="I1005" s="13" t="s">
        <v>195</v>
      </c>
      <c r="J1005" s="12" t="str">
        <f t="shared" si="75"/>
        <v>Jun</v>
      </c>
      <c r="K1005" s="13">
        <f t="shared" si="79"/>
        <v>1990</v>
      </c>
      <c r="L1005" s="13" t="str">
        <f t="shared" si="76"/>
        <v>R1025</v>
      </c>
      <c r="M1005" s="13" t="str">
        <f t="shared" si="77"/>
        <v>21-Jun-1990</v>
      </c>
      <c r="N1005" s="16">
        <v>45085</v>
      </c>
      <c r="O1005" s="18">
        <f t="shared" si="78"/>
        <v>32</v>
      </c>
    </row>
    <row r="1006" spans="1:15" x14ac:dyDescent="0.25">
      <c r="A1006" s="12" t="s">
        <v>1034</v>
      </c>
      <c r="B1006" s="13">
        <v>1982</v>
      </c>
      <c r="C1006" s="13" t="s">
        <v>13</v>
      </c>
      <c r="D1006" s="13">
        <v>28</v>
      </c>
      <c r="E1006" s="13">
        <v>4</v>
      </c>
      <c r="F1006" s="20">
        <v>8162.72</v>
      </c>
      <c r="G1006" s="13" t="s">
        <v>7</v>
      </c>
      <c r="H1006" s="13" t="s">
        <v>7</v>
      </c>
      <c r="I1006" s="13" t="s">
        <v>18</v>
      </c>
      <c r="J1006" s="12" t="str">
        <f t="shared" si="75"/>
        <v>Jun</v>
      </c>
      <c r="K1006" s="13">
        <f t="shared" si="79"/>
        <v>1982</v>
      </c>
      <c r="L1006" s="13" t="str">
        <f t="shared" si="76"/>
        <v>R1012</v>
      </c>
      <c r="M1006" s="13" t="str">
        <f t="shared" si="77"/>
        <v>28-Jun-1982</v>
      </c>
      <c r="N1006" s="16">
        <v>45085</v>
      </c>
      <c r="O1006" s="18">
        <f t="shared" si="78"/>
        <v>40</v>
      </c>
    </row>
    <row r="1007" spans="1:15" x14ac:dyDescent="0.25">
      <c r="A1007" s="12" t="s">
        <v>1035</v>
      </c>
      <c r="B1007" s="13">
        <v>1963</v>
      </c>
      <c r="C1007" s="13" t="s">
        <v>10</v>
      </c>
      <c r="D1007" s="13">
        <v>5</v>
      </c>
      <c r="E1007" s="13">
        <v>0</v>
      </c>
      <c r="F1007" s="20">
        <v>8177.9</v>
      </c>
      <c r="G1007" s="13" t="s">
        <v>7</v>
      </c>
      <c r="H1007" s="13" t="s">
        <v>11</v>
      </c>
      <c r="I1007" s="13" t="s">
        <v>8</v>
      </c>
      <c r="J1007" s="12" t="str">
        <f t="shared" si="75"/>
        <v>Nov</v>
      </c>
      <c r="K1007" s="13">
        <f t="shared" si="79"/>
        <v>1963</v>
      </c>
      <c r="L1007" s="13" t="str">
        <f t="shared" si="76"/>
        <v>R1013</v>
      </c>
      <c r="M1007" s="13" t="str">
        <f t="shared" si="77"/>
        <v>5-Nov-1963</v>
      </c>
      <c r="N1007" s="16">
        <v>45085</v>
      </c>
      <c r="O1007" s="18">
        <f t="shared" si="78"/>
        <v>59</v>
      </c>
    </row>
    <row r="1008" spans="1:15" x14ac:dyDescent="0.25">
      <c r="A1008" s="12" t="s">
        <v>1036</v>
      </c>
      <c r="B1008" s="13">
        <v>1983</v>
      </c>
      <c r="C1008" s="13" t="s">
        <v>13</v>
      </c>
      <c r="D1008" s="13">
        <v>8</v>
      </c>
      <c r="E1008" s="13">
        <v>3</v>
      </c>
      <c r="F1008" s="20">
        <v>8179.51</v>
      </c>
      <c r="G1008" s="13" t="s">
        <v>6</v>
      </c>
      <c r="H1008" s="13" t="s">
        <v>6</v>
      </c>
      <c r="I1008" s="13" t="s">
        <v>511</v>
      </c>
      <c r="J1008" s="12" t="str">
        <f t="shared" si="75"/>
        <v>Jun</v>
      </c>
      <c r="K1008" s="13">
        <f t="shared" si="79"/>
        <v>1983</v>
      </c>
      <c r="L1008" s="13" t="str">
        <f t="shared" si="76"/>
        <v>R1020</v>
      </c>
      <c r="M1008" s="13" t="str">
        <f t="shared" si="77"/>
        <v>8-Jun-1983</v>
      </c>
      <c r="N1008" s="16">
        <v>45085</v>
      </c>
      <c r="O1008" s="18">
        <f t="shared" si="78"/>
        <v>40</v>
      </c>
    </row>
    <row r="1009" spans="1:15" x14ac:dyDescent="0.25">
      <c r="A1009" s="12" t="s">
        <v>1037</v>
      </c>
      <c r="B1009" s="13">
        <v>1997</v>
      </c>
      <c r="C1009" s="13" t="s">
        <v>32</v>
      </c>
      <c r="D1009" s="13">
        <v>21</v>
      </c>
      <c r="E1009" s="13">
        <v>0</v>
      </c>
      <c r="F1009" s="20">
        <v>8182.89</v>
      </c>
      <c r="G1009" s="13" t="s">
        <v>6</v>
      </c>
      <c r="H1009" s="13" t="s">
        <v>11</v>
      </c>
      <c r="I1009" s="13" t="s">
        <v>530</v>
      </c>
      <c r="J1009" s="12" t="str">
        <f t="shared" si="75"/>
        <v>Oct</v>
      </c>
      <c r="K1009" s="13">
        <f t="shared" si="79"/>
        <v>1997</v>
      </c>
      <c r="L1009" s="13" t="str">
        <f t="shared" si="76"/>
        <v>R1026</v>
      </c>
      <c r="M1009" s="13" t="str">
        <f t="shared" si="77"/>
        <v>21-Oct-1997</v>
      </c>
      <c r="N1009" s="16">
        <v>45085</v>
      </c>
      <c r="O1009" s="18">
        <f t="shared" si="78"/>
        <v>25</v>
      </c>
    </row>
    <row r="1010" spans="1:15" x14ac:dyDescent="0.25">
      <c r="A1010" s="12" t="s">
        <v>1038</v>
      </c>
      <c r="B1010" s="13">
        <v>1962</v>
      </c>
      <c r="C1010" s="13" t="s">
        <v>10</v>
      </c>
      <c r="D1010" s="13">
        <v>23</v>
      </c>
      <c r="E1010" s="13">
        <v>0</v>
      </c>
      <c r="F1010" s="20">
        <v>8188.12</v>
      </c>
      <c r="G1010" s="13" t="s">
        <v>7</v>
      </c>
      <c r="H1010" s="13" t="s">
        <v>7</v>
      </c>
      <c r="I1010" s="13" t="s">
        <v>8</v>
      </c>
      <c r="J1010" s="12" t="str">
        <f t="shared" si="75"/>
        <v>Nov</v>
      </c>
      <c r="K1010" s="13">
        <f t="shared" si="79"/>
        <v>1962</v>
      </c>
      <c r="L1010" s="13" t="str">
        <f t="shared" si="76"/>
        <v>R1013</v>
      </c>
      <c r="M1010" s="13" t="str">
        <f t="shared" si="77"/>
        <v>23-Nov-1962</v>
      </c>
      <c r="N1010" s="16">
        <v>45085</v>
      </c>
      <c r="O1010" s="18">
        <f t="shared" si="78"/>
        <v>60</v>
      </c>
    </row>
    <row r="1011" spans="1:15" x14ac:dyDescent="0.25">
      <c r="A1011" s="12" t="s">
        <v>1039</v>
      </c>
      <c r="B1011" s="13">
        <v>1978</v>
      </c>
      <c r="C1011" s="13" t="s">
        <v>32</v>
      </c>
      <c r="D1011" s="13">
        <v>24</v>
      </c>
      <c r="E1011" s="13">
        <v>2</v>
      </c>
      <c r="F1011" s="20">
        <v>8211.1</v>
      </c>
      <c r="G1011" s="13" t="s">
        <v>6</v>
      </c>
      <c r="H1011" s="13" t="s">
        <v>7</v>
      </c>
      <c r="I1011" s="13" t="s">
        <v>8</v>
      </c>
      <c r="J1011" s="12" t="str">
        <f t="shared" si="75"/>
        <v>Oct</v>
      </c>
      <c r="K1011" s="13">
        <f t="shared" si="79"/>
        <v>1978</v>
      </c>
      <c r="L1011" s="13" t="str">
        <f t="shared" si="76"/>
        <v>R1013</v>
      </c>
      <c r="M1011" s="13" t="str">
        <f t="shared" si="77"/>
        <v>24-Oct-1978</v>
      </c>
      <c r="N1011" s="16">
        <v>45085</v>
      </c>
      <c r="O1011" s="18">
        <f t="shared" si="78"/>
        <v>44</v>
      </c>
    </row>
    <row r="1012" spans="1:15" x14ac:dyDescent="0.25">
      <c r="A1012" s="12" t="s">
        <v>1040</v>
      </c>
      <c r="B1012" s="13">
        <v>1978</v>
      </c>
      <c r="C1012" s="13" t="s">
        <v>13</v>
      </c>
      <c r="D1012" s="13">
        <v>30</v>
      </c>
      <c r="E1012" s="13">
        <v>2</v>
      </c>
      <c r="F1012" s="20">
        <v>8219.2000000000007</v>
      </c>
      <c r="G1012" s="13" t="s">
        <v>6</v>
      </c>
      <c r="H1012" s="13" t="s">
        <v>6</v>
      </c>
      <c r="I1012" s="13" t="s">
        <v>8</v>
      </c>
      <c r="J1012" s="12" t="str">
        <f t="shared" si="75"/>
        <v>Jun</v>
      </c>
      <c r="K1012" s="13">
        <f t="shared" si="79"/>
        <v>1978</v>
      </c>
      <c r="L1012" s="13" t="str">
        <f t="shared" si="76"/>
        <v>R1013</v>
      </c>
      <c r="M1012" s="13" t="str">
        <f t="shared" si="77"/>
        <v>30-Jun-1978</v>
      </c>
      <c r="N1012" s="16">
        <v>45085</v>
      </c>
      <c r="O1012" s="18">
        <f t="shared" si="78"/>
        <v>44</v>
      </c>
    </row>
    <row r="1013" spans="1:15" x14ac:dyDescent="0.25">
      <c r="A1013" s="12" t="s">
        <v>1041</v>
      </c>
      <c r="B1013" s="13">
        <v>1976</v>
      </c>
      <c r="C1013" s="13" t="s">
        <v>15</v>
      </c>
      <c r="D1013" s="13">
        <v>3</v>
      </c>
      <c r="E1013" s="13">
        <v>1</v>
      </c>
      <c r="F1013" s="20">
        <v>8232.64</v>
      </c>
      <c r="G1013" s="13" t="s">
        <v>6</v>
      </c>
      <c r="H1013" s="13" t="s">
        <v>7</v>
      </c>
      <c r="I1013" s="13" t="s">
        <v>8</v>
      </c>
      <c r="J1013" s="12" t="str">
        <f t="shared" si="75"/>
        <v>Sep</v>
      </c>
      <c r="K1013" s="13">
        <f t="shared" si="79"/>
        <v>1976</v>
      </c>
      <c r="L1013" s="13" t="str">
        <f t="shared" si="76"/>
        <v>R1013</v>
      </c>
      <c r="M1013" s="13" t="str">
        <f t="shared" si="77"/>
        <v>3-Sep-1976</v>
      </c>
      <c r="N1013" s="16">
        <v>45085</v>
      </c>
      <c r="O1013" s="18">
        <f t="shared" si="78"/>
        <v>46</v>
      </c>
    </row>
    <row r="1014" spans="1:15" x14ac:dyDescent="0.25">
      <c r="A1014" s="12" t="s">
        <v>1042</v>
      </c>
      <c r="B1014" s="13">
        <v>1976</v>
      </c>
      <c r="C1014" s="13" t="s">
        <v>13</v>
      </c>
      <c r="D1014" s="13">
        <v>30</v>
      </c>
      <c r="E1014" s="13">
        <v>1</v>
      </c>
      <c r="F1014" s="20">
        <v>8233.1</v>
      </c>
      <c r="G1014" s="13" t="s">
        <v>6</v>
      </c>
      <c r="H1014" s="13" t="s">
        <v>6</v>
      </c>
      <c r="I1014" s="13" t="s">
        <v>8</v>
      </c>
      <c r="J1014" s="12" t="str">
        <f t="shared" si="75"/>
        <v>Jun</v>
      </c>
      <c r="K1014" s="13">
        <f t="shared" si="79"/>
        <v>1976</v>
      </c>
      <c r="L1014" s="13" t="str">
        <f t="shared" si="76"/>
        <v>R1013</v>
      </c>
      <c r="M1014" s="13" t="str">
        <f t="shared" si="77"/>
        <v>30-Jun-1976</v>
      </c>
      <c r="N1014" s="16">
        <v>45085</v>
      </c>
      <c r="O1014" s="18">
        <f t="shared" si="78"/>
        <v>46</v>
      </c>
    </row>
    <row r="1015" spans="1:15" x14ac:dyDescent="0.25">
      <c r="A1015" s="12" t="s">
        <v>1043</v>
      </c>
      <c r="B1015" s="13">
        <v>1976</v>
      </c>
      <c r="C1015" s="13" t="s">
        <v>15</v>
      </c>
      <c r="D1015" s="13">
        <v>2</v>
      </c>
      <c r="E1015" s="13">
        <v>1</v>
      </c>
      <c r="F1015" s="20">
        <v>8240.59</v>
      </c>
      <c r="G1015" s="13" t="s">
        <v>6</v>
      </c>
      <c r="H1015" s="13" t="s">
        <v>6</v>
      </c>
      <c r="I1015" s="13" t="s">
        <v>8</v>
      </c>
      <c r="J1015" s="12" t="str">
        <f t="shared" si="75"/>
        <v>Sep</v>
      </c>
      <c r="K1015" s="13">
        <f t="shared" si="79"/>
        <v>1976</v>
      </c>
      <c r="L1015" s="13" t="str">
        <f t="shared" si="76"/>
        <v>R1013</v>
      </c>
      <c r="M1015" s="13" t="str">
        <f t="shared" si="77"/>
        <v>2-Sep-1976</v>
      </c>
      <c r="N1015" s="16">
        <v>45085</v>
      </c>
      <c r="O1015" s="18">
        <f t="shared" si="78"/>
        <v>46</v>
      </c>
    </row>
    <row r="1016" spans="1:15" x14ac:dyDescent="0.25">
      <c r="A1016" s="12" t="s">
        <v>1044</v>
      </c>
      <c r="B1016" s="13">
        <v>1982</v>
      </c>
      <c r="C1016" s="13" t="s">
        <v>15</v>
      </c>
      <c r="D1016" s="13">
        <v>27</v>
      </c>
      <c r="E1016" s="13">
        <v>3</v>
      </c>
      <c r="F1016" s="20">
        <v>8252.2800000000007</v>
      </c>
      <c r="G1016" s="13" t="s">
        <v>6</v>
      </c>
      <c r="H1016" s="13" t="s">
        <v>6</v>
      </c>
      <c r="I1016" s="13" t="s">
        <v>242</v>
      </c>
      <c r="J1016" s="12" t="str">
        <f t="shared" si="75"/>
        <v>Sep</v>
      </c>
      <c r="K1016" s="13">
        <f t="shared" si="79"/>
        <v>1982</v>
      </c>
      <c r="L1016" s="13" t="str">
        <f t="shared" si="76"/>
        <v>R1024</v>
      </c>
      <c r="M1016" s="13" t="str">
        <f t="shared" si="77"/>
        <v>27-Sep-1982</v>
      </c>
      <c r="N1016" s="16">
        <v>45085</v>
      </c>
      <c r="O1016" s="18">
        <f t="shared" si="78"/>
        <v>40</v>
      </c>
    </row>
    <row r="1017" spans="1:15" x14ac:dyDescent="0.25">
      <c r="A1017" s="12" t="s">
        <v>1045</v>
      </c>
      <c r="B1017" s="13">
        <v>1964</v>
      </c>
      <c r="C1017" s="13" t="s">
        <v>15</v>
      </c>
      <c r="D1017" s="13">
        <v>5</v>
      </c>
      <c r="E1017" s="13">
        <v>0</v>
      </c>
      <c r="F1017" s="20">
        <v>8268</v>
      </c>
      <c r="G1017" s="13" t="s">
        <v>7</v>
      </c>
      <c r="H1017" s="13" t="s">
        <v>7</v>
      </c>
      <c r="I1017" s="13" t="s">
        <v>8</v>
      </c>
      <c r="J1017" s="12" t="str">
        <f t="shared" si="75"/>
        <v>Sep</v>
      </c>
      <c r="K1017" s="13">
        <f t="shared" si="79"/>
        <v>1964</v>
      </c>
      <c r="L1017" s="13" t="str">
        <f t="shared" si="76"/>
        <v>R1013</v>
      </c>
      <c r="M1017" s="13" t="str">
        <f t="shared" si="77"/>
        <v>5-Sep-1964</v>
      </c>
      <c r="N1017" s="16">
        <v>45085</v>
      </c>
      <c r="O1017" s="18">
        <f t="shared" si="78"/>
        <v>58</v>
      </c>
    </row>
    <row r="1018" spans="1:15" x14ac:dyDescent="0.25">
      <c r="A1018" s="12" t="s">
        <v>1046</v>
      </c>
      <c r="B1018" s="13">
        <v>1974</v>
      </c>
      <c r="C1018" s="13" t="s">
        <v>30</v>
      </c>
      <c r="D1018" s="13">
        <v>5</v>
      </c>
      <c r="E1018" s="13">
        <v>0</v>
      </c>
      <c r="F1018" s="20">
        <v>8269.0400000000009</v>
      </c>
      <c r="G1018" s="13" t="s">
        <v>6</v>
      </c>
      <c r="H1018" s="13" t="s">
        <v>11</v>
      </c>
      <c r="I1018" s="13" t="s">
        <v>37</v>
      </c>
      <c r="J1018" s="12" t="str">
        <f t="shared" si="75"/>
        <v>Aug</v>
      </c>
      <c r="K1018" s="13">
        <f t="shared" si="79"/>
        <v>1974</v>
      </c>
      <c r="L1018" s="13" t="str">
        <f t="shared" si="76"/>
        <v>R1011</v>
      </c>
      <c r="M1018" s="13" t="str">
        <f t="shared" si="77"/>
        <v>5-Aug-1974</v>
      </c>
      <c r="N1018" s="16">
        <v>45085</v>
      </c>
      <c r="O1018" s="18">
        <f t="shared" si="78"/>
        <v>48</v>
      </c>
    </row>
    <row r="1019" spans="1:15" x14ac:dyDescent="0.25">
      <c r="A1019" s="12" t="s">
        <v>1047</v>
      </c>
      <c r="B1019" s="13">
        <v>2000</v>
      </c>
      <c r="C1019" s="13" t="s">
        <v>10</v>
      </c>
      <c r="D1019" s="13">
        <v>28</v>
      </c>
      <c r="E1019" s="13">
        <v>0</v>
      </c>
      <c r="F1019" s="20">
        <v>8271.4599999999991</v>
      </c>
      <c r="G1019" s="13" t="s">
        <v>6</v>
      </c>
      <c r="H1019" s="13" t="s">
        <v>11</v>
      </c>
      <c r="I1019" s="13" t="s">
        <v>244</v>
      </c>
      <c r="J1019" s="12" t="str">
        <f t="shared" si="75"/>
        <v>Nov</v>
      </c>
      <c r="K1019" s="13">
        <f t="shared" si="79"/>
        <v>2000</v>
      </c>
      <c r="L1019" s="13" t="str">
        <f t="shared" si="76"/>
        <v>R1023</v>
      </c>
      <c r="M1019" s="13" t="str">
        <f t="shared" si="77"/>
        <v>28-Nov-2000</v>
      </c>
      <c r="N1019" s="16">
        <v>45085</v>
      </c>
      <c r="O1019" s="18">
        <f t="shared" si="78"/>
        <v>22</v>
      </c>
    </row>
    <row r="1020" spans="1:15" x14ac:dyDescent="0.25">
      <c r="A1020" s="12" t="s">
        <v>1048</v>
      </c>
      <c r="B1020" s="13">
        <v>1974</v>
      </c>
      <c r="C1020" s="13" t="s">
        <v>15</v>
      </c>
      <c r="D1020" s="13">
        <v>26</v>
      </c>
      <c r="E1020" s="13">
        <v>0</v>
      </c>
      <c r="F1020" s="20">
        <v>8277.52</v>
      </c>
      <c r="G1020" s="13" t="s">
        <v>6</v>
      </c>
      <c r="H1020" s="13" t="s">
        <v>6</v>
      </c>
      <c r="I1020" s="13" t="s">
        <v>37</v>
      </c>
      <c r="J1020" s="12" t="str">
        <f t="shared" si="75"/>
        <v>Sep</v>
      </c>
      <c r="K1020" s="13">
        <f t="shared" si="79"/>
        <v>1974</v>
      </c>
      <c r="L1020" s="13" t="str">
        <f t="shared" si="76"/>
        <v>R1011</v>
      </c>
      <c r="M1020" s="13" t="str">
        <f t="shared" si="77"/>
        <v>26-Sep-1974</v>
      </c>
      <c r="N1020" s="16">
        <v>45085</v>
      </c>
      <c r="O1020" s="18">
        <f t="shared" si="78"/>
        <v>48</v>
      </c>
    </row>
    <row r="1021" spans="1:15" x14ac:dyDescent="0.25">
      <c r="A1021" s="12" t="s">
        <v>1049</v>
      </c>
      <c r="B1021" s="13">
        <v>1974</v>
      </c>
      <c r="C1021" s="13" t="s">
        <v>25</v>
      </c>
      <c r="D1021" s="13">
        <v>22</v>
      </c>
      <c r="E1021" s="13">
        <v>0</v>
      </c>
      <c r="F1021" s="20">
        <v>8280.6200000000008</v>
      </c>
      <c r="G1021" s="13" t="s">
        <v>6</v>
      </c>
      <c r="H1021" s="13" t="s">
        <v>6</v>
      </c>
      <c r="I1021" s="13" t="s">
        <v>8</v>
      </c>
      <c r="J1021" s="12" t="str">
        <f t="shared" si="75"/>
        <v>Dec</v>
      </c>
      <c r="K1021" s="13">
        <f t="shared" si="79"/>
        <v>1974</v>
      </c>
      <c r="L1021" s="13" t="str">
        <f t="shared" si="76"/>
        <v>R1013</v>
      </c>
      <c r="M1021" s="13" t="str">
        <f t="shared" si="77"/>
        <v>22-Dec-1974</v>
      </c>
      <c r="N1021" s="16">
        <v>45085</v>
      </c>
      <c r="O1021" s="18">
        <f t="shared" si="78"/>
        <v>48</v>
      </c>
    </row>
    <row r="1022" spans="1:15" x14ac:dyDescent="0.25">
      <c r="A1022" s="12" t="s">
        <v>1050</v>
      </c>
      <c r="B1022" s="13">
        <v>1974</v>
      </c>
      <c r="C1022" s="13" t="s">
        <v>13</v>
      </c>
      <c r="D1022" s="13">
        <v>6</v>
      </c>
      <c r="E1022" s="13">
        <v>0</v>
      </c>
      <c r="F1022" s="20">
        <v>8283.68</v>
      </c>
      <c r="G1022" s="13" t="s">
        <v>6</v>
      </c>
      <c r="H1022" s="13" t="s">
        <v>7</v>
      </c>
      <c r="I1022" s="13" t="s">
        <v>8</v>
      </c>
      <c r="J1022" s="12" t="str">
        <f t="shared" si="75"/>
        <v>Jun</v>
      </c>
      <c r="K1022" s="13">
        <f t="shared" si="79"/>
        <v>1974</v>
      </c>
      <c r="L1022" s="13" t="str">
        <f t="shared" si="76"/>
        <v>R1013</v>
      </c>
      <c r="M1022" s="13" t="str">
        <f t="shared" si="77"/>
        <v>6-Jun-1974</v>
      </c>
      <c r="N1022" s="16">
        <v>45085</v>
      </c>
      <c r="O1022" s="18">
        <f t="shared" si="78"/>
        <v>49</v>
      </c>
    </row>
    <row r="1023" spans="1:15" x14ac:dyDescent="0.25">
      <c r="A1023" s="12" t="s">
        <v>1051</v>
      </c>
      <c r="B1023" s="13">
        <v>1978</v>
      </c>
      <c r="C1023" s="13" t="s">
        <v>13</v>
      </c>
      <c r="D1023" s="13">
        <v>26</v>
      </c>
      <c r="E1023" s="13">
        <v>2</v>
      </c>
      <c r="F1023" s="20">
        <v>8302.5400000000009</v>
      </c>
      <c r="G1023" s="13" t="s">
        <v>7</v>
      </c>
      <c r="H1023" s="13" t="s">
        <v>7</v>
      </c>
      <c r="I1023" s="13" t="s">
        <v>163</v>
      </c>
      <c r="J1023" s="12" t="str">
        <f t="shared" si="75"/>
        <v>Jun</v>
      </c>
      <c r="K1023" s="13">
        <f t="shared" si="79"/>
        <v>1978</v>
      </c>
      <c r="L1023" s="13" t="str">
        <f t="shared" si="76"/>
        <v>R1016</v>
      </c>
      <c r="M1023" s="13" t="str">
        <f t="shared" si="77"/>
        <v>26-Jun-1978</v>
      </c>
      <c r="N1023" s="16">
        <v>45085</v>
      </c>
      <c r="O1023" s="18">
        <f t="shared" si="78"/>
        <v>44</v>
      </c>
    </row>
    <row r="1024" spans="1:15" x14ac:dyDescent="0.25">
      <c r="A1024" s="12" t="s">
        <v>1052</v>
      </c>
      <c r="B1024" s="13">
        <v>1979</v>
      </c>
      <c r="C1024" s="13" t="s">
        <v>30</v>
      </c>
      <c r="D1024" s="13">
        <v>7</v>
      </c>
      <c r="E1024" s="13">
        <v>2</v>
      </c>
      <c r="F1024" s="20">
        <v>8310.84</v>
      </c>
      <c r="G1024" s="13" t="s">
        <v>6</v>
      </c>
      <c r="H1024" s="13" t="s">
        <v>6</v>
      </c>
      <c r="I1024" s="13" t="s">
        <v>18</v>
      </c>
      <c r="J1024" s="12" t="str">
        <f t="shared" si="75"/>
        <v>Aug</v>
      </c>
      <c r="K1024" s="13">
        <f t="shared" si="79"/>
        <v>1979</v>
      </c>
      <c r="L1024" s="13" t="str">
        <f t="shared" si="76"/>
        <v>R1012</v>
      </c>
      <c r="M1024" s="13" t="str">
        <f t="shared" si="77"/>
        <v>7-Aug-1979</v>
      </c>
      <c r="N1024" s="16">
        <v>45085</v>
      </c>
      <c r="O1024" s="18">
        <f t="shared" si="78"/>
        <v>43</v>
      </c>
    </row>
    <row r="1025" spans="1:15" x14ac:dyDescent="0.25">
      <c r="A1025" s="12" t="s">
        <v>1053</v>
      </c>
      <c r="B1025" s="13">
        <v>1993</v>
      </c>
      <c r="C1025" s="13" t="s">
        <v>13</v>
      </c>
      <c r="D1025" s="13">
        <v>22</v>
      </c>
      <c r="E1025" s="13">
        <v>0</v>
      </c>
      <c r="F1025" s="20">
        <v>8314.65</v>
      </c>
      <c r="G1025" s="13" t="s">
        <v>6</v>
      </c>
      <c r="H1025" s="13" t="s">
        <v>11</v>
      </c>
      <c r="I1025" s="13" t="s">
        <v>18</v>
      </c>
      <c r="J1025" s="12" t="str">
        <f t="shared" si="75"/>
        <v>Jun</v>
      </c>
      <c r="K1025" s="13">
        <f t="shared" si="79"/>
        <v>1993</v>
      </c>
      <c r="L1025" s="13" t="str">
        <f t="shared" si="76"/>
        <v>R1012</v>
      </c>
      <c r="M1025" s="13" t="str">
        <f t="shared" si="77"/>
        <v>22-Jun-1993</v>
      </c>
      <c r="N1025" s="16">
        <v>45085</v>
      </c>
      <c r="O1025" s="18">
        <f t="shared" si="78"/>
        <v>29</v>
      </c>
    </row>
    <row r="1026" spans="1:15" x14ac:dyDescent="0.25">
      <c r="A1026" s="12" t="s">
        <v>1054</v>
      </c>
      <c r="B1026" s="13">
        <v>1976</v>
      </c>
      <c r="C1026" s="13" t="s">
        <v>5</v>
      </c>
      <c r="D1026" s="13">
        <v>12</v>
      </c>
      <c r="E1026" s="13">
        <v>1</v>
      </c>
      <c r="F1026" s="20">
        <v>8334.4599999999991</v>
      </c>
      <c r="G1026" s="13" t="s">
        <v>7</v>
      </c>
      <c r="H1026" s="13" t="s">
        <v>6</v>
      </c>
      <c r="I1026" s="13" t="s">
        <v>163</v>
      </c>
      <c r="J1026" s="12" t="str">
        <f t="shared" ref="J1026:J1089" si="80">IF($C1026="?","Sep",$C1026)</f>
        <v>Jul</v>
      </c>
      <c r="K1026" s="13">
        <f t="shared" si="79"/>
        <v>1976</v>
      </c>
      <c r="L1026" s="13" t="str">
        <f t="shared" ref="L1026:L1089" si="81">IF(I1026="?","Unknown",I1026)</f>
        <v>R1016</v>
      </c>
      <c r="M1026" s="13" t="str">
        <f t="shared" ref="M1026:M1089" si="82">CONCATENATE(D1026,"-",J1026,"-",K1026)</f>
        <v>12-Jul-1976</v>
      </c>
      <c r="N1026" s="16">
        <v>45085</v>
      </c>
      <c r="O1026" s="18">
        <f t="shared" ref="O1026:O1089" si="83">DATEDIF(M1026,N1026,"Y")</f>
        <v>46</v>
      </c>
    </row>
    <row r="1027" spans="1:15" x14ac:dyDescent="0.25">
      <c r="A1027" s="12" t="s">
        <v>1055</v>
      </c>
      <c r="B1027" s="13">
        <v>1976</v>
      </c>
      <c r="C1027" s="13" t="s">
        <v>5</v>
      </c>
      <c r="D1027" s="13">
        <v>20</v>
      </c>
      <c r="E1027" s="13">
        <v>1</v>
      </c>
      <c r="F1027" s="20">
        <v>8334.59</v>
      </c>
      <c r="G1027" s="13" t="s">
        <v>7</v>
      </c>
      <c r="H1027" s="13" t="s">
        <v>6</v>
      </c>
      <c r="I1027" s="13" t="s">
        <v>163</v>
      </c>
      <c r="J1027" s="12" t="str">
        <f t="shared" si="80"/>
        <v>Jul</v>
      </c>
      <c r="K1027" s="13">
        <f t="shared" ref="K1027:K1090" si="84">IF(B1027="?",ROUND(AVERAGE($B$2:$B$2339),0),B1027)</f>
        <v>1976</v>
      </c>
      <c r="L1027" s="13" t="str">
        <f t="shared" si="81"/>
        <v>R1016</v>
      </c>
      <c r="M1027" s="13" t="str">
        <f t="shared" si="82"/>
        <v>20-Jul-1976</v>
      </c>
      <c r="N1027" s="16">
        <v>45085</v>
      </c>
      <c r="O1027" s="18">
        <f t="shared" si="83"/>
        <v>46</v>
      </c>
    </row>
    <row r="1028" spans="1:15" x14ac:dyDescent="0.25">
      <c r="A1028" s="12" t="s">
        <v>1056</v>
      </c>
      <c r="B1028" s="13">
        <v>1976</v>
      </c>
      <c r="C1028" s="13" t="s">
        <v>5</v>
      </c>
      <c r="D1028" s="13">
        <v>7</v>
      </c>
      <c r="E1028" s="13">
        <v>1</v>
      </c>
      <c r="F1028" s="20">
        <v>8342.91</v>
      </c>
      <c r="G1028" s="13" t="s">
        <v>7</v>
      </c>
      <c r="H1028" s="13" t="s">
        <v>11</v>
      </c>
      <c r="I1028" s="13" t="s">
        <v>163</v>
      </c>
      <c r="J1028" s="12" t="str">
        <f t="shared" si="80"/>
        <v>Jul</v>
      </c>
      <c r="K1028" s="13">
        <f t="shared" si="84"/>
        <v>1976</v>
      </c>
      <c r="L1028" s="13" t="str">
        <f t="shared" si="81"/>
        <v>R1016</v>
      </c>
      <c r="M1028" s="13" t="str">
        <f t="shared" si="82"/>
        <v>7-Jul-1976</v>
      </c>
      <c r="N1028" s="16">
        <v>45085</v>
      </c>
      <c r="O1028" s="18">
        <f t="shared" si="83"/>
        <v>46</v>
      </c>
    </row>
    <row r="1029" spans="1:15" x14ac:dyDescent="0.25">
      <c r="A1029" s="12" t="s">
        <v>1057</v>
      </c>
      <c r="B1029" s="13">
        <v>1976</v>
      </c>
      <c r="C1029" s="13" t="s">
        <v>13</v>
      </c>
      <c r="D1029" s="13">
        <v>12</v>
      </c>
      <c r="E1029" s="13">
        <v>2</v>
      </c>
      <c r="F1029" s="20">
        <v>8347.16</v>
      </c>
      <c r="G1029" s="13" t="s">
        <v>6</v>
      </c>
      <c r="H1029" s="13" t="s">
        <v>11</v>
      </c>
      <c r="I1029" s="13" t="s">
        <v>8</v>
      </c>
      <c r="J1029" s="12" t="str">
        <f t="shared" si="80"/>
        <v>Jun</v>
      </c>
      <c r="K1029" s="13">
        <f t="shared" si="84"/>
        <v>1976</v>
      </c>
      <c r="L1029" s="13" t="str">
        <f t="shared" si="81"/>
        <v>R1013</v>
      </c>
      <c r="M1029" s="13" t="str">
        <f t="shared" si="82"/>
        <v>12-Jun-1976</v>
      </c>
      <c r="N1029" s="16">
        <v>45085</v>
      </c>
      <c r="O1029" s="18">
        <f t="shared" si="83"/>
        <v>46</v>
      </c>
    </row>
    <row r="1030" spans="1:15" x14ac:dyDescent="0.25">
      <c r="A1030" s="12" t="s">
        <v>1058</v>
      </c>
      <c r="B1030" s="13">
        <v>1963</v>
      </c>
      <c r="C1030" s="13" t="s">
        <v>15</v>
      </c>
      <c r="D1030" s="13">
        <v>21</v>
      </c>
      <c r="E1030" s="13">
        <v>0</v>
      </c>
      <c r="F1030" s="20">
        <v>8355.5400000000009</v>
      </c>
      <c r="G1030" s="13" t="s">
        <v>7</v>
      </c>
      <c r="H1030" s="13" t="s">
        <v>7</v>
      </c>
      <c r="I1030" s="13" t="s">
        <v>18</v>
      </c>
      <c r="J1030" s="12" t="str">
        <f t="shared" si="80"/>
        <v>Sep</v>
      </c>
      <c r="K1030" s="13">
        <f t="shared" si="84"/>
        <v>1963</v>
      </c>
      <c r="L1030" s="13" t="str">
        <f t="shared" si="81"/>
        <v>R1012</v>
      </c>
      <c r="M1030" s="13" t="str">
        <f t="shared" si="82"/>
        <v>21-Sep-1963</v>
      </c>
      <c r="N1030" s="16">
        <v>45085</v>
      </c>
      <c r="O1030" s="18">
        <f t="shared" si="83"/>
        <v>59</v>
      </c>
    </row>
    <row r="1031" spans="1:15" x14ac:dyDescent="0.25">
      <c r="A1031" s="12" t="s">
        <v>1059</v>
      </c>
      <c r="B1031" s="13">
        <v>1971</v>
      </c>
      <c r="C1031" s="13" t="s">
        <v>15</v>
      </c>
      <c r="D1031" s="13">
        <v>4</v>
      </c>
      <c r="E1031" s="13">
        <v>0</v>
      </c>
      <c r="F1031" s="20">
        <v>8396.6200000000008</v>
      </c>
      <c r="G1031" s="13" t="s">
        <v>6</v>
      </c>
      <c r="H1031" s="13" t="s">
        <v>7</v>
      </c>
      <c r="I1031" s="13" t="s">
        <v>8</v>
      </c>
      <c r="J1031" s="12" t="str">
        <f t="shared" si="80"/>
        <v>Sep</v>
      </c>
      <c r="K1031" s="13">
        <f t="shared" si="84"/>
        <v>1971</v>
      </c>
      <c r="L1031" s="13" t="str">
        <f t="shared" si="81"/>
        <v>R1013</v>
      </c>
      <c r="M1031" s="13" t="str">
        <f t="shared" si="82"/>
        <v>4-Sep-1971</v>
      </c>
      <c r="N1031" s="16">
        <v>45085</v>
      </c>
      <c r="O1031" s="18">
        <f t="shared" si="83"/>
        <v>51</v>
      </c>
    </row>
    <row r="1032" spans="1:15" x14ac:dyDescent="0.25">
      <c r="A1032" s="12" t="s">
        <v>1060</v>
      </c>
      <c r="B1032" s="13">
        <v>1971</v>
      </c>
      <c r="C1032" s="13" t="s">
        <v>15</v>
      </c>
      <c r="D1032" s="13">
        <v>18</v>
      </c>
      <c r="E1032" s="13">
        <v>0</v>
      </c>
      <c r="F1032" s="20">
        <v>8400.01</v>
      </c>
      <c r="G1032" s="13" t="s">
        <v>6</v>
      </c>
      <c r="H1032" s="13" t="s">
        <v>7</v>
      </c>
      <c r="I1032" s="13" t="s">
        <v>8</v>
      </c>
      <c r="J1032" s="12" t="str">
        <f t="shared" si="80"/>
        <v>Sep</v>
      </c>
      <c r="K1032" s="13">
        <f t="shared" si="84"/>
        <v>1971</v>
      </c>
      <c r="L1032" s="13" t="str">
        <f t="shared" si="81"/>
        <v>R1013</v>
      </c>
      <c r="M1032" s="13" t="str">
        <f t="shared" si="82"/>
        <v>18-Sep-1971</v>
      </c>
      <c r="N1032" s="16">
        <v>45085</v>
      </c>
      <c r="O1032" s="18">
        <f t="shared" si="83"/>
        <v>51</v>
      </c>
    </row>
    <row r="1033" spans="1:15" x14ac:dyDescent="0.25">
      <c r="A1033" s="12" t="s">
        <v>1061</v>
      </c>
      <c r="B1033" s="13">
        <v>1979</v>
      </c>
      <c r="C1033" s="13" t="s">
        <v>13</v>
      </c>
      <c r="D1033" s="13">
        <v>11</v>
      </c>
      <c r="E1033" s="13">
        <v>3</v>
      </c>
      <c r="F1033" s="20">
        <v>8410.0499999999993</v>
      </c>
      <c r="G1033" s="13" t="s">
        <v>6</v>
      </c>
      <c r="H1033" s="13" t="s">
        <v>6</v>
      </c>
      <c r="I1033" s="13" t="s">
        <v>18</v>
      </c>
      <c r="J1033" s="12" t="str">
        <f t="shared" si="80"/>
        <v>Jun</v>
      </c>
      <c r="K1033" s="13">
        <f t="shared" si="84"/>
        <v>1979</v>
      </c>
      <c r="L1033" s="13" t="str">
        <f t="shared" si="81"/>
        <v>R1012</v>
      </c>
      <c r="M1033" s="13" t="str">
        <f t="shared" si="82"/>
        <v>11-Jun-1979</v>
      </c>
      <c r="N1033" s="16">
        <v>45085</v>
      </c>
      <c r="O1033" s="18">
        <f t="shared" si="83"/>
        <v>43</v>
      </c>
    </row>
    <row r="1034" spans="1:15" x14ac:dyDescent="0.25">
      <c r="A1034" s="12" t="s">
        <v>1062</v>
      </c>
      <c r="B1034" s="13">
        <v>1977</v>
      </c>
      <c r="C1034" s="13" t="s">
        <v>15</v>
      </c>
      <c r="D1034" s="13">
        <v>4</v>
      </c>
      <c r="E1034" s="13">
        <v>2</v>
      </c>
      <c r="F1034" s="20">
        <v>8413.4599999999991</v>
      </c>
      <c r="G1034" s="13" t="s">
        <v>7</v>
      </c>
      <c r="H1034" s="13" t="s">
        <v>11</v>
      </c>
      <c r="I1034" s="13" t="s">
        <v>18</v>
      </c>
      <c r="J1034" s="12" t="str">
        <f t="shared" si="80"/>
        <v>Sep</v>
      </c>
      <c r="K1034" s="13">
        <f t="shared" si="84"/>
        <v>1977</v>
      </c>
      <c r="L1034" s="13" t="str">
        <f t="shared" si="81"/>
        <v>R1012</v>
      </c>
      <c r="M1034" s="13" t="str">
        <f t="shared" si="82"/>
        <v>4-Sep-1977</v>
      </c>
      <c r="N1034" s="16">
        <v>45085</v>
      </c>
      <c r="O1034" s="18">
        <f t="shared" si="83"/>
        <v>45</v>
      </c>
    </row>
    <row r="1035" spans="1:15" x14ac:dyDescent="0.25">
      <c r="A1035" s="12" t="s">
        <v>1063</v>
      </c>
      <c r="B1035" s="13">
        <v>1975</v>
      </c>
      <c r="C1035" s="13" t="s">
        <v>15</v>
      </c>
      <c r="D1035" s="13">
        <v>28</v>
      </c>
      <c r="E1035" s="13">
        <v>1</v>
      </c>
      <c r="F1035" s="20">
        <v>8428.07</v>
      </c>
      <c r="G1035" s="13" t="s">
        <v>7</v>
      </c>
      <c r="H1035" s="13" t="s">
        <v>6</v>
      </c>
      <c r="I1035" s="13" t="s">
        <v>18</v>
      </c>
      <c r="J1035" s="12" t="str">
        <f t="shared" si="80"/>
        <v>Sep</v>
      </c>
      <c r="K1035" s="13">
        <f t="shared" si="84"/>
        <v>1975</v>
      </c>
      <c r="L1035" s="13" t="str">
        <f t="shared" si="81"/>
        <v>R1012</v>
      </c>
      <c r="M1035" s="13" t="str">
        <f t="shared" si="82"/>
        <v>28-Sep-1975</v>
      </c>
      <c r="N1035" s="16">
        <v>45085</v>
      </c>
      <c r="O1035" s="18">
        <f t="shared" si="83"/>
        <v>47</v>
      </c>
    </row>
    <row r="1036" spans="1:15" x14ac:dyDescent="0.25">
      <c r="A1036" s="12" t="s">
        <v>1064</v>
      </c>
      <c r="B1036" s="13">
        <v>1963</v>
      </c>
      <c r="C1036" s="13" t="s">
        <v>15</v>
      </c>
      <c r="D1036" s="13">
        <v>24</v>
      </c>
      <c r="E1036" s="13">
        <v>0</v>
      </c>
      <c r="F1036" s="20">
        <v>8440.0499999999993</v>
      </c>
      <c r="G1036" s="13" t="s">
        <v>7</v>
      </c>
      <c r="H1036" s="13" t="s">
        <v>6</v>
      </c>
      <c r="I1036" s="13" t="s">
        <v>8</v>
      </c>
      <c r="J1036" s="12" t="str">
        <f t="shared" si="80"/>
        <v>Sep</v>
      </c>
      <c r="K1036" s="13">
        <f t="shared" si="84"/>
        <v>1963</v>
      </c>
      <c r="L1036" s="13" t="str">
        <f t="shared" si="81"/>
        <v>R1013</v>
      </c>
      <c r="M1036" s="13" t="str">
        <f t="shared" si="82"/>
        <v>24-Sep-1963</v>
      </c>
      <c r="N1036" s="16">
        <v>45085</v>
      </c>
      <c r="O1036" s="18">
        <f t="shared" si="83"/>
        <v>59</v>
      </c>
    </row>
    <row r="1037" spans="1:15" x14ac:dyDescent="0.25">
      <c r="A1037" s="12" t="s">
        <v>1065</v>
      </c>
      <c r="B1037" s="13">
        <v>1972</v>
      </c>
      <c r="C1037" s="13" t="s">
        <v>15</v>
      </c>
      <c r="D1037" s="13">
        <v>9</v>
      </c>
      <c r="E1037" s="13">
        <v>0</v>
      </c>
      <c r="F1037" s="20">
        <v>8442.67</v>
      </c>
      <c r="G1037" s="13" t="s">
        <v>6</v>
      </c>
      <c r="H1037" s="13" t="s">
        <v>7</v>
      </c>
      <c r="I1037" s="13" t="s">
        <v>8</v>
      </c>
      <c r="J1037" s="12" t="str">
        <f t="shared" si="80"/>
        <v>Sep</v>
      </c>
      <c r="K1037" s="13">
        <f t="shared" si="84"/>
        <v>1972</v>
      </c>
      <c r="L1037" s="13" t="str">
        <f t="shared" si="81"/>
        <v>R1013</v>
      </c>
      <c r="M1037" s="13" t="str">
        <f t="shared" si="82"/>
        <v>9-Sep-1972</v>
      </c>
      <c r="N1037" s="16">
        <v>45085</v>
      </c>
      <c r="O1037" s="18">
        <f t="shared" si="83"/>
        <v>50</v>
      </c>
    </row>
    <row r="1038" spans="1:15" x14ac:dyDescent="0.25">
      <c r="A1038" s="12" t="s">
        <v>1066</v>
      </c>
      <c r="B1038" s="13">
        <v>1972</v>
      </c>
      <c r="C1038" s="13" t="s">
        <v>15</v>
      </c>
      <c r="D1038" s="13">
        <v>4</v>
      </c>
      <c r="E1038" s="13">
        <v>0</v>
      </c>
      <c r="F1038" s="20">
        <v>8444.4699999999993</v>
      </c>
      <c r="G1038" s="13" t="s">
        <v>7</v>
      </c>
      <c r="H1038" s="13" t="s">
        <v>11</v>
      </c>
      <c r="I1038" s="13" t="s">
        <v>37</v>
      </c>
      <c r="J1038" s="12" t="str">
        <f t="shared" si="80"/>
        <v>Sep</v>
      </c>
      <c r="K1038" s="13">
        <f t="shared" si="84"/>
        <v>1972</v>
      </c>
      <c r="L1038" s="13" t="str">
        <f t="shared" si="81"/>
        <v>R1011</v>
      </c>
      <c r="M1038" s="13" t="str">
        <f t="shared" si="82"/>
        <v>4-Sep-1972</v>
      </c>
      <c r="N1038" s="16">
        <v>45085</v>
      </c>
      <c r="O1038" s="18">
        <f t="shared" si="83"/>
        <v>50</v>
      </c>
    </row>
    <row r="1039" spans="1:15" x14ac:dyDescent="0.25">
      <c r="A1039" s="12" t="s">
        <v>1067</v>
      </c>
      <c r="B1039" s="13">
        <v>1966</v>
      </c>
      <c r="C1039" s="13" t="s">
        <v>13</v>
      </c>
      <c r="D1039" s="13">
        <v>12</v>
      </c>
      <c r="E1039" s="13">
        <v>0</v>
      </c>
      <c r="F1039" s="20">
        <v>8448.66</v>
      </c>
      <c r="G1039" s="13" t="s">
        <v>7</v>
      </c>
      <c r="H1039" s="13" t="s">
        <v>11</v>
      </c>
      <c r="I1039" s="13" t="s">
        <v>8</v>
      </c>
      <c r="J1039" s="12" t="str">
        <f t="shared" si="80"/>
        <v>Jun</v>
      </c>
      <c r="K1039" s="13">
        <f t="shared" si="84"/>
        <v>1966</v>
      </c>
      <c r="L1039" s="13" t="str">
        <f t="shared" si="81"/>
        <v>R1013</v>
      </c>
      <c r="M1039" s="13" t="str">
        <f t="shared" si="82"/>
        <v>12-Jun-1966</v>
      </c>
      <c r="N1039" s="16">
        <v>45085</v>
      </c>
      <c r="O1039" s="18">
        <f t="shared" si="83"/>
        <v>56</v>
      </c>
    </row>
    <row r="1040" spans="1:15" x14ac:dyDescent="0.25">
      <c r="A1040" s="12" t="s">
        <v>1068</v>
      </c>
      <c r="B1040" s="13">
        <v>1984</v>
      </c>
      <c r="C1040" s="13" t="s">
        <v>13</v>
      </c>
      <c r="D1040" s="13">
        <v>19</v>
      </c>
      <c r="E1040" s="13">
        <v>3</v>
      </c>
      <c r="F1040" s="20">
        <v>8450.82</v>
      </c>
      <c r="G1040" s="13" t="s">
        <v>6</v>
      </c>
      <c r="H1040" s="13" t="s">
        <v>6</v>
      </c>
      <c r="I1040" s="13" t="s">
        <v>195</v>
      </c>
      <c r="J1040" s="12" t="str">
        <f t="shared" si="80"/>
        <v>Jun</v>
      </c>
      <c r="K1040" s="13">
        <f t="shared" si="84"/>
        <v>1984</v>
      </c>
      <c r="L1040" s="13" t="str">
        <f t="shared" si="81"/>
        <v>R1025</v>
      </c>
      <c r="M1040" s="13" t="str">
        <f t="shared" si="82"/>
        <v>19-Jun-1984</v>
      </c>
      <c r="N1040" s="16">
        <v>45085</v>
      </c>
      <c r="O1040" s="18">
        <f t="shared" si="83"/>
        <v>38</v>
      </c>
    </row>
    <row r="1041" spans="1:15" x14ac:dyDescent="0.25">
      <c r="A1041" s="12" t="s">
        <v>1069</v>
      </c>
      <c r="B1041" s="13">
        <v>1972</v>
      </c>
      <c r="C1041" s="13" t="s">
        <v>25</v>
      </c>
      <c r="D1041" s="13">
        <v>26</v>
      </c>
      <c r="E1041" s="13">
        <v>0</v>
      </c>
      <c r="F1041" s="20">
        <v>8457.82</v>
      </c>
      <c r="G1041" s="13" t="s">
        <v>6</v>
      </c>
      <c r="H1041" s="13" t="s">
        <v>7</v>
      </c>
      <c r="I1041" s="13" t="s">
        <v>37</v>
      </c>
      <c r="J1041" s="12" t="str">
        <f t="shared" si="80"/>
        <v>Dec</v>
      </c>
      <c r="K1041" s="13">
        <f t="shared" si="84"/>
        <v>1972</v>
      </c>
      <c r="L1041" s="13" t="str">
        <f t="shared" si="81"/>
        <v>R1011</v>
      </c>
      <c r="M1041" s="13" t="str">
        <f t="shared" si="82"/>
        <v>26-Dec-1972</v>
      </c>
      <c r="N1041" s="16">
        <v>45085</v>
      </c>
      <c r="O1041" s="18">
        <f t="shared" si="83"/>
        <v>50</v>
      </c>
    </row>
    <row r="1042" spans="1:15" x14ac:dyDescent="0.25">
      <c r="A1042" s="12" t="s">
        <v>1070</v>
      </c>
      <c r="B1042" s="13">
        <v>1992</v>
      </c>
      <c r="C1042" s="13" t="s">
        <v>15</v>
      </c>
      <c r="D1042" s="13">
        <v>9</v>
      </c>
      <c r="E1042" s="13">
        <v>0</v>
      </c>
      <c r="F1042" s="20">
        <v>8466.35</v>
      </c>
      <c r="G1042" s="13" t="s">
        <v>6</v>
      </c>
      <c r="H1042" s="13" t="s">
        <v>6</v>
      </c>
      <c r="I1042" s="13" t="s">
        <v>18</v>
      </c>
      <c r="J1042" s="12" t="str">
        <f t="shared" si="80"/>
        <v>Sep</v>
      </c>
      <c r="K1042" s="13">
        <f t="shared" si="84"/>
        <v>1992</v>
      </c>
      <c r="L1042" s="13" t="str">
        <f t="shared" si="81"/>
        <v>R1012</v>
      </c>
      <c r="M1042" s="13" t="str">
        <f t="shared" si="82"/>
        <v>9-Sep-1992</v>
      </c>
      <c r="N1042" s="16">
        <v>45085</v>
      </c>
      <c r="O1042" s="18">
        <f t="shared" si="83"/>
        <v>30</v>
      </c>
    </row>
    <row r="1043" spans="1:15" x14ac:dyDescent="0.25">
      <c r="A1043" s="12" t="s">
        <v>1071</v>
      </c>
      <c r="B1043" s="13">
        <v>1993</v>
      </c>
      <c r="C1043" s="13" t="s">
        <v>10</v>
      </c>
      <c r="D1043" s="13">
        <v>10</v>
      </c>
      <c r="E1043" s="13">
        <v>0</v>
      </c>
      <c r="F1043" s="20">
        <v>8471.65</v>
      </c>
      <c r="G1043" s="13" t="s">
        <v>6</v>
      </c>
      <c r="H1043" s="13" t="s">
        <v>11</v>
      </c>
      <c r="I1043" s="13" t="s">
        <v>18</v>
      </c>
      <c r="J1043" s="12" t="str">
        <f t="shared" si="80"/>
        <v>Nov</v>
      </c>
      <c r="K1043" s="13">
        <f t="shared" si="84"/>
        <v>1993</v>
      </c>
      <c r="L1043" s="13" t="str">
        <f t="shared" si="81"/>
        <v>R1012</v>
      </c>
      <c r="M1043" s="13" t="str">
        <f t="shared" si="82"/>
        <v>10-Nov-1993</v>
      </c>
      <c r="N1043" s="16">
        <v>45085</v>
      </c>
      <c r="O1043" s="18">
        <f t="shared" si="83"/>
        <v>29</v>
      </c>
    </row>
    <row r="1044" spans="1:15" x14ac:dyDescent="0.25">
      <c r="A1044" s="12" t="s">
        <v>1072</v>
      </c>
      <c r="B1044" s="13">
        <v>1977</v>
      </c>
      <c r="C1044" s="13" t="s">
        <v>25</v>
      </c>
      <c r="D1044" s="13">
        <v>26</v>
      </c>
      <c r="E1044" s="13">
        <v>2</v>
      </c>
      <c r="F1044" s="20">
        <v>8515.76</v>
      </c>
      <c r="G1044" s="13" t="s">
        <v>6</v>
      </c>
      <c r="H1044" s="13" t="s">
        <v>6</v>
      </c>
      <c r="I1044" s="13" t="s">
        <v>8</v>
      </c>
      <c r="J1044" s="12" t="str">
        <f t="shared" si="80"/>
        <v>Dec</v>
      </c>
      <c r="K1044" s="13">
        <f t="shared" si="84"/>
        <v>1977</v>
      </c>
      <c r="L1044" s="13" t="str">
        <f t="shared" si="81"/>
        <v>R1013</v>
      </c>
      <c r="M1044" s="13" t="str">
        <f t="shared" si="82"/>
        <v>26-Dec-1977</v>
      </c>
      <c r="N1044" s="16">
        <v>45085</v>
      </c>
      <c r="O1044" s="18">
        <f t="shared" si="83"/>
        <v>45</v>
      </c>
    </row>
    <row r="1045" spans="1:15" x14ac:dyDescent="0.25">
      <c r="A1045" s="12" t="s">
        <v>1073</v>
      </c>
      <c r="B1045" s="13">
        <v>1977</v>
      </c>
      <c r="C1045" s="13" t="s">
        <v>13</v>
      </c>
      <c r="D1045" s="13">
        <v>21</v>
      </c>
      <c r="E1045" s="13">
        <v>2</v>
      </c>
      <c r="F1045" s="20">
        <v>8516.83</v>
      </c>
      <c r="G1045" s="13" t="s">
        <v>6</v>
      </c>
      <c r="H1045" s="13" t="s">
        <v>11</v>
      </c>
      <c r="I1045" s="13" t="s">
        <v>8</v>
      </c>
      <c r="J1045" s="12" t="str">
        <f t="shared" si="80"/>
        <v>Jun</v>
      </c>
      <c r="K1045" s="13">
        <f t="shared" si="84"/>
        <v>1977</v>
      </c>
      <c r="L1045" s="13" t="str">
        <f t="shared" si="81"/>
        <v>R1013</v>
      </c>
      <c r="M1045" s="13" t="str">
        <f t="shared" si="82"/>
        <v>21-Jun-1977</v>
      </c>
      <c r="N1045" s="16">
        <v>45085</v>
      </c>
      <c r="O1045" s="18">
        <f t="shared" si="83"/>
        <v>45</v>
      </c>
    </row>
    <row r="1046" spans="1:15" x14ac:dyDescent="0.25">
      <c r="A1046" s="12" t="s">
        <v>1074</v>
      </c>
      <c r="B1046" s="13">
        <v>1977</v>
      </c>
      <c r="C1046" s="13" t="s">
        <v>25</v>
      </c>
      <c r="D1046" s="13">
        <v>29</v>
      </c>
      <c r="E1046" s="13">
        <v>2</v>
      </c>
      <c r="F1046" s="20">
        <v>8520.0300000000007</v>
      </c>
      <c r="G1046" s="13" t="s">
        <v>6</v>
      </c>
      <c r="H1046" s="13" t="s">
        <v>7</v>
      </c>
      <c r="I1046" s="13" t="s">
        <v>37</v>
      </c>
      <c r="J1046" s="12" t="str">
        <f t="shared" si="80"/>
        <v>Dec</v>
      </c>
      <c r="K1046" s="13">
        <f t="shared" si="84"/>
        <v>1977</v>
      </c>
      <c r="L1046" s="13" t="str">
        <f t="shared" si="81"/>
        <v>R1011</v>
      </c>
      <c r="M1046" s="13" t="str">
        <f t="shared" si="82"/>
        <v>29-Dec-1977</v>
      </c>
      <c r="N1046" s="16">
        <v>45085</v>
      </c>
      <c r="O1046" s="18">
        <f t="shared" si="83"/>
        <v>45</v>
      </c>
    </row>
    <row r="1047" spans="1:15" x14ac:dyDescent="0.25">
      <c r="A1047" s="12" t="s">
        <v>1075</v>
      </c>
      <c r="B1047" s="13">
        <v>1979</v>
      </c>
      <c r="C1047" s="13" t="s">
        <v>30</v>
      </c>
      <c r="D1047" s="13">
        <v>13</v>
      </c>
      <c r="E1047" s="13">
        <v>3</v>
      </c>
      <c r="F1047" s="20">
        <v>8522</v>
      </c>
      <c r="G1047" s="13" t="s">
        <v>6</v>
      </c>
      <c r="H1047" s="13" t="s">
        <v>6</v>
      </c>
      <c r="I1047" s="13" t="s">
        <v>37</v>
      </c>
      <c r="J1047" s="12" t="str">
        <f t="shared" si="80"/>
        <v>Aug</v>
      </c>
      <c r="K1047" s="13">
        <f t="shared" si="84"/>
        <v>1979</v>
      </c>
      <c r="L1047" s="13" t="str">
        <f t="shared" si="81"/>
        <v>R1011</v>
      </c>
      <c r="M1047" s="13" t="str">
        <f t="shared" si="82"/>
        <v>13-Aug-1979</v>
      </c>
      <c r="N1047" s="16">
        <v>45085</v>
      </c>
      <c r="O1047" s="18">
        <f t="shared" si="83"/>
        <v>43</v>
      </c>
    </row>
    <row r="1048" spans="1:15" x14ac:dyDescent="0.25">
      <c r="A1048" s="12" t="s">
        <v>1076</v>
      </c>
      <c r="B1048" s="13">
        <v>1977</v>
      </c>
      <c r="C1048" s="13" t="s">
        <v>5</v>
      </c>
      <c r="D1048" s="13">
        <v>26</v>
      </c>
      <c r="E1048" s="13">
        <v>2</v>
      </c>
      <c r="F1048" s="20">
        <v>8527.5300000000007</v>
      </c>
      <c r="G1048" s="13" t="s">
        <v>6</v>
      </c>
      <c r="H1048" s="13" t="s">
        <v>6</v>
      </c>
      <c r="I1048" s="13" t="s">
        <v>8</v>
      </c>
      <c r="J1048" s="12" t="str">
        <f t="shared" si="80"/>
        <v>Jul</v>
      </c>
      <c r="K1048" s="13">
        <f t="shared" si="84"/>
        <v>1977</v>
      </c>
      <c r="L1048" s="13" t="str">
        <f t="shared" si="81"/>
        <v>R1013</v>
      </c>
      <c r="M1048" s="13" t="str">
        <f t="shared" si="82"/>
        <v>26-Jul-1977</v>
      </c>
      <c r="N1048" s="16">
        <v>45085</v>
      </c>
      <c r="O1048" s="18">
        <f t="shared" si="83"/>
        <v>45</v>
      </c>
    </row>
    <row r="1049" spans="1:15" x14ac:dyDescent="0.25">
      <c r="A1049" s="12" t="s">
        <v>1077</v>
      </c>
      <c r="B1049" s="13" t="s">
        <v>26</v>
      </c>
      <c r="C1049" s="13" t="s">
        <v>5</v>
      </c>
      <c r="D1049" s="13">
        <v>24</v>
      </c>
      <c r="E1049" s="13">
        <v>0</v>
      </c>
      <c r="F1049" s="20">
        <v>8534.67</v>
      </c>
      <c r="G1049" s="13" t="s">
        <v>6</v>
      </c>
      <c r="H1049" s="13" t="s">
        <v>7</v>
      </c>
      <c r="I1049" s="13" t="s">
        <v>242</v>
      </c>
      <c r="J1049" s="12" t="str">
        <f t="shared" si="80"/>
        <v>Jul</v>
      </c>
      <c r="K1049" s="13">
        <f t="shared" si="84"/>
        <v>1983</v>
      </c>
      <c r="L1049" s="13" t="str">
        <f t="shared" si="81"/>
        <v>R1024</v>
      </c>
      <c r="M1049" s="13" t="str">
        <f t="shared" si="82"/>
        <v>24-Jul-1983</v>
      </c>
      <c r="N1049" s="16">
        <v>45085</v>
      </c>
      <c r="O1049" s="18">
        <f t="shared" si="83"/>
        <v>39</v>
      </c>
    </row>
    <row r="1050" spans="1:15" x14ac:dyDescent="0.25">
      <c r="A1050" s="12" t="s">
        <v>1078</v>
      </c>
      <c r="B1050" s="13">
        <v>1981</v>
      </c>
      <c r="C1050" s="13" t="s">
        <v>25</v>
      </c>
      <c r="D1050" s="13">
        <v>27</v>
      </c>
      <c r="E1050" s="13">
        <v>3</v>
      </c>
      <c r="F1050" s="20">
        <v>8538.2900000000009</v>
      </c>
      <c r="G1050" s="13" t="s">
        <v>6</v>
      </c>
      <c r="H1050" s="13" t="s">
        <v>7</v>
      </c>
      <c r="I1050" s="13" t="s">
        <v>242</v>
      </c>
      <c r="J1050" s="12" t="str">
        <f t="shared" si="80"/>
        <v>Dec</v>
      </c>
      <c r="K1050" s="13">
        <f t="shared" si="84"/>
        <v>1981</v>
      </c>
      <c r="L1050" s="13" t="str">
        <f t="shared" si="81"/>
        <v>R1024</v>
      </c>
      <c r="M1050" s="13" t="str">
        <f t="shared" si="82"/>
        <v>27-Dec-1981</v>
      </c>
      <c r="N1050" s="16">
        <v>45085</v>
      </c>
      <c r="O1050" s="18">
        <f t="shared" si="83"/>
        <v>41</v>
      </c>
    </row>
    <row r="1051" spans="1:15" x14ac:dyDescent="0.25">
      <c r="A1051" s="12" t="s">
        <v>1079</v>
      </c>
      <c r="B1051" s="13">
        <v>1975</v>
      </c>
      <c r="C1051" s="13" t="s">
        <v>10</v>
      </c>
      <c r="D1051" s="13">
        <v>6</v>
      </c>
      <c r="E1051" s="13">
        <v>1</v>
      </c>
      <c r="F1051" s="20">
        <v>8539.67</v>
      </c>
      <c r="G1051" s="13" t="s">
        <v>6</v>
      </c>
      <c r="H1051" s="13" t="s">
        <v>7</v>
      </c>
      <c r="I1051" s="13" t="s">
        <v>37</v>
      </c>
      <c r="J1051" s="12" t="str">
        <f t="shared" si="80"/>
        <v>Nov</v>
      </c>
      <c r="K1051" s="13">
        <f t="shared" si="84"/>
        <v>1975</v>
      </c>
      <c r="L1051" s="13" t="str">
        <f t="shared" si="81"/>
        <v>R1011</v>
      </c>
      <c r="M1051" s="13" t="str">
        <f t="shared" si="82"/>
        <v>6-Nov-1975</v>
      </c>
      <c r="N1051" s="16">
        <v>45085</v>
      </c>
      <c r="O1051" s="18">
        <f t="shared" si="83"/>
        <v>47</v>
      </c>
    </row>
    <row r="1052" spans="1:15" x14ac:dyDescent="0.25">
      <c r="A1052" s="12" t="s">
        <v>1080</v>
      </c>
      <c r="B1052" s="13" t="s">
        <v>26</v>
      </c>
      <c r="C1052" s="13" t="s">
        <v>25</v>
      </c>
      <c r="D1052" s="13">
        <v>12</v>
      </c>
      <c r="E1052" s="13">
        <v>1</v>
      </c>
      <c r="F1052" s="20">
        <v>8547.69</v>
      </c>
      <c r="G1052" s="13" t="s">
        <v>6</v>
      </c>
      <c r="H1052" s="13" t="s">
        <v>11</v>
      </c>
      <c r="I1052" s="13" t="s">
        <v>8</v>
      </c>
      <c r="J1052" s="12" t="str">
        <f t="shared" si="80"/>
        <v>Dec</v>
      </c>
      <c r="K1052" s="13">
        <f t="shared" si="84"/>
        <v>1983</v>
      </c>
      <c r="L1052" s="13" t="str">
        <f t="shared" si="81"/>
        <v>R1013</v>
      </c>
      <c r="M1052" s="13" t="str">
        <f t="shared" si="82"/>
        <v>12-Dec-1983</v>
      </c>
      <c r="N1052" s="16">
        <v>45085</v>
      </c>
      <c r="O1052" s="18">
        <f t="shared" si="83"/>
        <v>39</v>
      </c>
    </row>
    <row r="1053" spans="1:15" x14ac:dyDescent="0.25">
      <c r="A1053" s="12" t="s">
        <v>1081</v>
      </c>
      <c r="B1053" s="13">
        <v>1975</v>
      </c>
      <c r="C1053" s="13" t="s">
        <v>30</v>
      </c>
      <c r="D1053" s="13">
        <v>6</v>
      </c>
      <c r="E1053" s="13">
        <v>1</v>
      </c>
      <c r="F1053" s="20">
        <v>8551.35</v>
      </c>
      <c r="G1053" s="13" t="s">
        <v>6</v>
      </c>
      <c r="H1053" s="13" t="s">
        <v>6</v>
      </c>
      <c r="I1053" s="13" t="s">
        <v>37</v>
      </c>
      <c r="J1053" s="12" t="str">
        <f t="shared" si="80"/>
        <v>Aug</v>
      </c>
      <c r="K1053" s="13">
        <f t="shared" si="84"/>
        <v>1975</v>
      </c>
      <c r="L1053" s="13" t="str">
        <f t="shared" si="81"/>
        <v>R1011</v>
      </c>
      <c r="M1053" s="13" t="str">
        <f t="shared" si="82"/>
        <v>6-Aug-1975</v>
      </c>
      <c r="N1053" s="16">
        <v>45085</v>
      </c>
      <c r="O1053" s="18">
        <f t="shared" si="83"/>
        <v>47</v>
      </c>
    </row>
    <row r="1054" spans="1:15" x14ac:dyDescent="0.25">
      <c r="A1054" s="12" t="s">
        <v>1082</v>
      </c>
      <c r="B1054" s="13">
        <v>1975</v>
      </c>
      <c r="C1054" s="13" t="s">
        <v>30</v>
      </c>
      <c r="D1054" s="13">
        <v>21</v>
      </c>
      <c r="E1054" s="13">
        <v>1</v>
      </c>
      <c r="F1054" s="20">
        <v>8556.91</v>
      </c>
      <c r="G1054" s="13" t="s">
        <v>6</v>
      </c>
      <c r="H1054" s="13" t="s">
        <v>11</v>
      </c>
      <c r="I1054" s="13" t="s">
        <v>37</v>
      </c>
      <c r="J1054" s="12" t="str">
        <f t="shared" si="80"/>
        <v>Aug</v>
      </c>
      <c r="K1054" s="13">
        <f t="shared" si="84"/>
        <v>1975</v>
      </c>
      <c r="L1054" s="13" t="str">
        <f t="shared" si="81"/>
        <v>R1011</v>
      </c>
      <c r="M1054" s="13" t="str">
        <f t="shared" si="82"/>
        <v>21-Aug-1975</v>
      </c>
      <c r="N1054" s="16">
        <v>45085</v>
      </c>
      <c r="O1054" s="18">
        <f t="shared" si="83"/>
        <v>47</v>
      </c>
    </row>
    <row r="1055" spans="1:15" x14ac:dyDescent="0.25">
      <c r="A1055" s="12" t="s">
        <v>1083</v>
      </c>
      <c r="B1055" s="13">
        <v>1988</v>
      </c>
      <c r="C1055" s="13" t="s">
        <v>15</v>
      </c>
      <c r="D1055" s="13">
        <v>21</v>
      </c>
      <c r="E1055" s="13">
        <v>3</v>
      </c>
      <c r="F1055" s="20">
        <v>8567.25</v>
      </c>
      <c r="G1055" s="13" t="s">
        <v>6</v>
      </c>
      <c r="H1055" s="13" t="s">
        <v>11</v>
      </c>
      <c r="I1055" s="13" t="s">
        <v>18</v>
      </c>
      <c r="J1055" s="12" t="str">
        <f t="shared" si="80"/>
        <v>Sep</v>
      </c>
      <c r="K1055" s="13">
        <f t="shared" si="84"/>
        <v>1988</v>
      </c>
      <c r="L1055" s="13" t="str">
        <f t="shared" si="81"/>
        <v>R1012</v>
      </c>
      <c r="M1055" s="13" t="str">
        <f t="shared" si="82"/>
        <v>21-Sep-1988</v>
      </c>
      <c r="N1055" s="16">
        <v>45085</v>
      </c>
      <c r="O1055" s="18">
        <f t="shared" si="83"/>
        <v>34</v>
      </c>
    </row>
    <row r="1056" spans="1:15" x14ac:dyDescent="0.25">
      <c r="A1056" s="12" t="s">
        <v>1084</v>
      </c>
      <c r="B1056" s="13">
        <v>1975</v>
      </c>
      <c r="C1056" s="13" t="s">
        <v>15</v>
      </c>
      <c r="D1056" s="13">
        <v>26</v>
      </c>
      <c r="E1056" s="13">
        <v>1</v>
      </c>
      <c r="F1056" s="20">
        <v>8569.86</v>
      </c>
      <c r="G1056" s="13" t="s">
        <v>6</v>
      </c>
      <c r="H1056" s="13" t="s">
        <v>7</v>
      </c>
      <c r="I1056" s="13" t="s">
        <v>8</v>
      </c>
      <c r="J1056" s="12" t="str">
        <f t="shared" si="80"/>
        <v>Sep</v>
      </c>
      <c r="K1056" s="13">
        <f t="shared" si="84"/>
        <v>1975</v>
      </c>
      <c r="L1056" s="13" t="str">
        <f t="shared" si="81"/>
        <v>R1013</v>
      </c>
      <c r="M1056" s="13" t="str">
        <f t="shared" si="82"/>
        <v>26-Sep-1975</v>
      </c>
      <c r="N1056" s="16">
        <v>45085</v>
      </c>
      <c r="O1056" s="18">
        <f t="shared" si="83"/>
        <v>47</v>
      </c>
    </row>
    <row r="1057" spans="1:15" x14ac:dyDescent="0.25">
      <c r="A1057" s="12" t="s">
        <v>1085</v>
      </c>
      <c r="B1057" s="13">
        <v>1982</v>
      </c>
      <c r="C1057" s="13" t="s">
        <v>25</v>
      </c>
      <c r="D1057" s="13">
        <v>6</v>
      </c>
      <c r="E1057" s="13">
        <v>3</v>
      </c>
      <c r="F1057" s="20">
        <v>8572.0400000000009</v>
      </c>
      <c r="G1057" s="13" t="s">
        <v>6</v>
      </c>
      <c r="H1057" s="13" t="s">
        <v>6</v>
      </c>
      <c r="I1057" s="13" t="s">
        <v>295</v>
      </c>
      <c r="J1057" s="12" t="str">
        <f t="shared" si="80"/>
        <v>Dec</v>
      </c>
      <c r="K1057" s="13">
        <f t="shared" si="84"/>
        <v>1982</v>
      </c>
      <c r="L1057" s="13" t="str">
        <f t="shared" si="81"/>
        <v>R1021</v>
      </c>
      <c r="M1057" s="13" t="str">
        <f t="shared" si="82"/>
        <v>6-Dec-1982</v>
      </c>
      <c r="N1057" s="16">
        <v>45085</v>
      </c>
      <c r="O1057" s="18">
        <f t="shared" si="83"/>
        <v>40</v>
      </c>
    </row>
    <row r="1058" spans="1:15" x14ac:dyDescent="0.25">
      <c r="A1058" s="12" t="s">
        <v>1086</v>
      </c>
      <c r="B1058" s="13">
        <v>1987</v>
      </c>
      <c r="C1058" s="13" t="s">
        <v>10</v>
      </c>
      <c r="D1058" s="13">
        <v>11</v>
      </c>
      <c r="E1058" s="13">
        <v>3</v>
      </c>
      <c r="F1058" s="20">
        <v>8573.2999999999993</v>
      </c>
      <c r="G1058" s="13" t="s">
        <v>6</v>
      </c>
      <c r="H1058" s="13" t="s">
        <v>6</v>
      </c>
      <c r="I1058" s="13" t="s">
        <v>295</v>
      </c>
      <c r="J1058" s="12" t="str">
        <f t="shared" si="80"/>
        <v>Nov</v>
      </c>
      <c r="K1058" s="13">
        <f t="shared" si="84"/>
        <v>1987</v>
      </c>
      <c r="L1058" s="13" t="str">
        <f t="shared" si="81"/>
        <v>R1021</v>
      </c>
      <c r="M1058" s="13" t="str">
        <f t="shared" si="82"/>
        <v>11-Nov-1987</v>
      </c>
      <c r="N1058" s="16">
        <v>45085</v>
      </c>
      <c r="O1058" s="18">
        <f t="shared" si="83"/>
        <v>35</v>
      </c>
    </row>
    <row r="1059" spans="1:15" x14ac:dyDescent="0.25">
      <c r="A1059" s="12" t="s">
        <v>1087</v>
      </c>
      <c r="B1059" s="13">
        <v>1983</v>
      </c>
      <c r="C1059" s="13" t="s">
        <v>25</v>
      </c>
      <c r="D1059" s="13">
        <v>30</v>
      </c>
      <c r="E1059" s="13">
        <v>5</v>
      </c>
      <c r="F1059" s="20">
        <v>8582.2999999999993</v>
      </c>
      <c r="G1059" s="13" t="s">
        <v>6</v>
      </c>
      <c r="H1059" s="13" t="s">
        <v>11</v>
      </c>
      <c r="I1059" s="13" t="s">
        <v>8</v>
      </c>
      <c r="J1059" s="12" t="str">
        <f t="shared" si="80"/>
        <v>Dec</v>
      </c>
      <c r="K1059" s="13">
        <f t="shared" si="84"/>
        <v>1983</v>
      </c>
      <c r="L1059" s="13" t="str">
        <f t="shared" si="81"/>
        <v>R1013</v>
      </c>
      <c r="M1059" s="13" t="str">
        <f t="shared" si="82"/>
        <v>30-Dec-1983</v>
      </c>
      <c r="N1059" s="16">
        <v>45085</v>
      </c>
      <c r="O1059" s="18">
        <f t="shared" si="83"/>
        <v>39</v>
      </c>
    </row>
    <row r="1060" spans="1:15" x14ac:dyDescent="0.25">
      <c r="A1060" s="12" t="s">
        <v>1088</v>
      </c>
      <c r="B1060" s="13">
        <v>1983</v>
      </c>
      <c r="C1060" s="13" t="s">
        <v>5</v>
      </c>
      <c r="D1060" s="13">
        <v>25</v>
      </c>
      <c r="E1060" s="13">
        <v>5</v>
      </c>
      <c r="F1060" s="20">
        <v>8596.83</v>
      </c>
      <c r="G1060" s="13" t="s">
        <v>6</v>
      </c>
      <c r="H1060" s="13" t="s">
        <v>7</v>
      </c>
      <c r="I1060" s="13" t="s">
        <v>8</v>
      </c>
      <c r="J1060" s="12" t="str">
        <f t="shared" si="80"/>
        <v>Jul</v>
      </c>
      <c r="K1060" s="13">
        <f t="shared" si="84"/>
        <v>1983</v>
      </c>
      <c r="L1060" s="13" t="str">
        <f t="shared" si="81"/>
        <v>R1013</v>
      </c>
      <c r="M1060" s="13" t="str">
        <f t="shared" si="82"/>
        <v>25-Jul-1983</v>
      </c>
      <c r="N1060" s="16">
        <v>45085</v>
      </c>
      <c r="O1060" s="18">
        <f t="shared" si="83"/>
        <v>39</v>
      </c>
    </row>
    <row r="1061" spans="1:15" x14ac:dyDescent="0.25">
      <c r="A1061" s="12" t="s">
        <v>1089</v>
      </c>
      <c r="B1061" s="13">
        <v>1973</v>
      </c>
      <c r="C1061" s="13" t="s">
        <v>5</v>
      </c>
      <c r="D1061" s="13">
        <v>11</v>
      </c>
      <c r="E1061" s="13">
        <v>0</v>
      </c>
      <c r="F1061" s="20">
        <v>8601.33</v>
      </c>
      <c r="G1061" s="13" t="s">
        <v>6</v>
      </c>
      <c r="H1061" s="13" t="s">
        <v>11</v>
      </c>
      <c r="I1061" s="13" t="s">
        <v>8</v>
      </c>
      <c r="J1061" s="12" t="str">
        <f t="shared" si="80"/>
        <v>Jul</v>
      </c>
      <c r="K1061" s="13">
        <f t="shared" si="84"/>
        <v>1973</v>
      </c>
      <c r="L1061" s="13" t="str">
        <f t="shared" si="81"/>
        <v>R1013</v>
      </c>
      <c r="M1061" s="13" t="str">
        <f t="shared" si="82"/>
        <v>11-Jul-1973</v>
      </c>
      <c r="N1061" s="16">
        <v>45085</v>
      </c>
      <c r="O1061" s="18">
        <f t="shared" si="83"/>
        <v>49</v>
      </c>
    </row>
    <row r="1062" spans="1:15" x14ac:dyDescent="0.25">
      <c r="A1062" s="12" t="s">
        <v>1090</v>
      </c>
      <c r="B1062" s="13">
        <v>1977</v>
      </c>
      <c r="C1062" s="13" t="s">
        <v>15</v>
      </c>
      <c r="D1062" s="13">
        <v>24</v>
      </c>
      <c r="E1062" s="13">
        <v>2</v>
      </c>
      <c r="F1062" s="20">
        <v>8603.82</v>
      </c>
      <c r="G1062" s="13" t="s">
        <v>6</v>
      </c>
      <c r="H1062" s="13" t="s">
        <v>11</v>
      </c>
      <c r="I1062" s="13" t="s">
        <v>161</v>
      </c>
      <c r="J1062" s="12" t="str">
        <f t="shared" si="80"/>
        <v>Sep</v>
      </c>
      <c r="K1062" s="13">
        <f t="shared" si="84"/>
        <v>1977</v>
      </c>
      <c r="L1062" s="13" t="str">
        <f t="shared" si="81"/>
        <v>R1019</v>
      </c>
      <c r="M1062" s="13" t="str">
        <f t="shared" si="82"/>
        <v>24-Sep-1977</v>
      </c>
      <c r="N1062" s="16">
        <v>45085</v>
      </c>
      <c r="O1062" s="18">
        <f t="shared" si="83"/>
        <v>45</v>
      </c>
    </row>
    <row r="1063" spans="1:15" x14ac:dyDescent="0.25">
      <c r="A1063" s="12" t="s">
        <v>1091</v>
      </c>
      <c r="B1063" s="13">
        <v>1977</v>
      </c>
      <c r="C1063" s="13" t="s">
        <v>10</v>
      </c>
      <c r="D1063" s="13">
        <v>12</v>
      </c>
      <c r="E1063" s="13">
        <v>2</v>
      </c>
      <c r="F1063" s="20">
        <v>8604.48</v>
      </c>
      <c r="G1063" s="13" t="s">
        <v>7</v>
      </c>
      <c r="H1063" s="13" t="s">
        <v>6</v>
      </c>
      <c r="I1063" s="13" t="s">
        <v>163</v>
      </c>
      <c r="J1063" s="12" t="str">
        <f t="shared" si="80"/>
        <v>Nov</v>
      </c>
      <c r="K1063" s="13">
        <f t="shared" si="84"/>
        <v>1977</v>
      </c>
      <c r="L1063" s="13" t="str">
        <f t="shared" si="81"/>
        <v>R1016</v>
      </c>
      <c r="M1063" s="13" t="str">
        <f t="shared" si="82"/>
        <v>12-Nov-1977</v>
      </c>
      <c r="N1063" s="16">
        <v>45085</v>
      </c>
      <c r="O1063" s="18">
        <f t="shared" si="83"/>
        <v>45</v>
      </c>
    </row>
    <row r="1064" spans="1:15" x14ac:dyDescent="0.25">
      <c r="A1064" s="12" t="s">
        <v>1092</v>
      </c>
      <c r="B1064" s="13">
        <v>1977</v>
      </c>
      <c r="C1064" s="13" t="s">
        <v>32</v>
      </c>
      <c r="D1064" s="13">
        <v>15</v>
      </c>
      <c r="E1064" s="13">
        <v>3</v>
      </c>
      <c r="F1064" s="20">
        <v>8605.36</v>
      </c>
      <c r="G1064" s="13" t="s">
        <v>6</v>
      </c>
      <c r="H1064" s="13" t="s">
        <v>6</v>
      </c>
      <c r="I1064" s="13" t="s">
        <v>8</v>
      </c>
      <c r="J1064" s="12" t="str">
        <f t="shared" si="80"/>
        <v>Oct</v>
      </c>
      <c r="K1064" s="13">
        <f t="shared" si="84"/>
        <v>1977</v>
      </c>
      <c r="L1064" s="13" t="str">
        <f t="shared" si="81"/>
        <v>R1013</v>
      </c>
      <c r="M1064" s="13" t="str">
        <f t="shared" si="82"/>
        <v>15-Oct-1977</v>
      </c>
      <c r="N1064" s="16">
        <v>45085</v>
      </c>
      <c r="O1064" s="18">
        <f t="shared" si="83"/>
        <v>45</v>
      </c>
    </row>
    <row r="1065" spans="1:15" x14ac:dyDescent="0.25">
      <c r="A1065" s="12" t="s">
        <v>1093</v>
      </c>
      <c r="B1065" s="13">
        <v>1979</v>
      </c>
      <c r="C1065" s="13" t="s">
        <v>5</v>
      </c>
      <c r="D1065" s="13">
        <v>17</v>
      </c>
      <c r="E1065" s="13">
        <v>3</v>
      </c>
      <c r="F1065" s="20">
        <v>8606.2199999999993</v>
      </c>
      <c r="G1065" s="13" t="s">
        <v>11</v>
      </c>
      <c r="H1065" s="13" t="s">
        <v>6</v>
      </c>
      <c r="I1065" s="13" t="s">
        <v>271</v>
      </c>
      <c r="J1065" s="12" t="str">
        <f t="shared" si="80"/>
        <v>Jul</v>
      </c>
      <c r="K1065" s="13">
        <f t="shared" si="84"/>
        <v>1979</v>
      </c>
      <c r="L1065" s="13" t="str">
        <f t="shared" si="81"/>
        <v>R1014</v>
      </c>
      <c r="M1065" s="13" t="str">
        <f t="shared" si="82"/>
        <v>17-Jul-1979</v>
      </c>
      <c r="N1065" s="16">
        <v>45085</v>
      </c>
      <c r="O1065" s="18">
        <f t="shared" si="83"/>
        <v>43</v>
      </c>
    </row>
    <row r="1066" spans="1:15" x14ac:dyDescent="0.25">
      <c r="A1066" s="12" t="s">
        <v>1094</v>
      </c>
      <c r="B1066" s="13">
        <v>1977</v>
      </c>
      <c r="C1066" s="13" t="s">
        <v>15</v>
      </c>
      <c r="D1066" s="13">
        <v>2</v>
      </c>
      <c r="E1066" s="13">
        <v>3</v>
      </c>
      <c r="F1066" s="20">
        <v>8615.2999999999993</v>
      </c>
      <c r="G1066" s="13" t="s">
        <v>6</v>
      </c>
      <c r="H1066" s="13" t="s">
        <v>7</v>
      </c>
      <c r="I1066" s="13" t="s">
        <v>37</v>
      </c>
      <c r="J1066" s="12" t="str">
        <f t="shared" si="80"/>
        <v>Sep</v>
      </c>
      <c r="K1066" s="13">
        <f t="shared" si="84"/>
        <v>1977</v>
      </c>
      <c r="L1066" s="13" t="str">
        <f t="shared" si="81"/>
        <v>R1011</v>
      </c>
      <c r="M1066" s="13" t="str">
        <f t="shared" si="82"/>
        <v>2-Sep-1977</v>
      </c>
      <c r="N1066" s="16">
        <v>45085</v>
      </c>
      <c r="O1066" s="18">
        <f t="shared" si="83"/>
        <v>45</v>
      </c>
    </row>
    <row r="1067" spans="1:15" x14ac:dyDescent="0.25">
      <c r="A1067" s="12" t="s">
        <v>1095</v>
      </c>
      <c r="B1067" s="13">
        <v>1975</v>
      </c>
      <c r="C1067" s="13" t="s">
        <v>30</v>
      </c>
      <c r="D1067" s="13">
        <v>3</v>
      </c>
      <c r="E1067" s="13">
        <v>1</v>
      </c>
      <c r="F1067" s="20">
        <v>8627.5400000000009</v>
      </c>
      <c r="G1067" s="13" t="s">
        <v>6</v>
      </c>
      <c r="H1067" s="13" t="s">
        <v>6</v>
      </c>
      <c r="I1067" s="13" t="s">
        <v>351</v>
      </c>
      <c r="J1067" s="12" t="str">
        <f t="shared" si="80"/>
        <v>Aug</v>
      </c>
      <c r="K1067" s="13">
        <f t="shared" si="84"/>
        <v>1975</v>
      </c>
      <c r="L1067" s="13" t="str">
        <f t="shared" si="81"/>
        <v>R1017</v>
      </c>
      <c r="M1067" s="13" t="str">
        <f t="shared" si="82"/>
        <v>3-Aug-1975</v>
      </c>
      <c r="N1067" s="16">
        <v>45085</v>
      </c>
      <c r="O1067" s="18">
        <f t="shared" si="83"/>
        <v>47</v>
      </c>
    </row>
    <row r="1068" spans="1:15" x14ac:dyDescent="0.25">
      <c r="A1068" s="12" t="s">
        <v>1096</v>
      </c>
      <c r="B1068" s="13">
        <v>1965</v>
      </c>
      <c r="C1068" s="13" t="s">
        <v>32</v>
      </c>
      <c r="D1068" s="13">
        <v>21</v>
      </c>
      <c r="E1068" s="13">
        <v>0</v>
      </c>
      <c r="F1068" s="20">
        <v>8665.09</v>
      </c>
      <c r="G1068" s="13" t="s">
        <v>7</v>
      </c>
      <c r="H1068" s="13" t="s">
        <v>6</v>
      </c>
      <c r="I1068" s="13" t="s">
        <v>18</v>
      </c>
      <c r="J1068" s="12" t="str">
        <f t="shared" si="80"/>
        <v>Oct</v>
      </c>
      <c r="K1068" s="13">
        <f t="shared" si="84"/>
        <v>1965</v>
      </c>
      <c r="L1068" s="13" t="str">
        <f t="shared" si="81"/>
        <v>R1012</v>
      </c>
      <c r="M1068" s="13" t="str">
        <f t="shared" si="82"/>
        <v>21-Oct-1965</v>
      </c>
      <c r="N1068" s="16">
        <v>45085</v>
      </c>
      <c r="O1068" s="18">
        <f t="shared" si="83"/>
        <v>57</v>
      </c>
    </row>
    <row r="1069" spans="1:15" x14ac:dyDescent="0.25">
      <c r="A1069" s="12" t="s">
        <v>1097</v>
      </c>
      <c r="B1069" s="13">
        <v>1969</v>
      </c>
      <c r="C1069" s="13" t="s">
        <v>30</v>
      </c>
      <c r="D1069" s="13">
        <v>10</v>
      </c>
      <c r="E1069" s="13">
        <v>0</v>
      </c>
      <c r="F1069" s="20">
        <v>8665.14</v>
      </c>
      <c r="G1069" s="13" t="s">
        <v>6</v>
      </c>
      <c r="H1069" s="13" t="s">
        <v>7</v>
      </c>
      <c r="I1069" s="13" t="s">
        <v>8</v>
      </c>
      <c r="J1069" s="12" t="str">
        <f t="shared" si="80"/>
        <v>Aug</v>
      </c>
      <c r="K1069" s="13">
        <f t="shared" si="84"/>
        <v>1969</v>
      </c>
      <c r="L1069" s="13" t="str">
        <f t="shared" si="81"/>
        <v>R1013</v>
      </c>
      <c r="M1069" s="13" t="str">
        <f t="shared" si="82"/>
        <v>10-Aug-1969</v>
      </c>
      <c r="N1069" s="16">
        <v>45085</v>
      </c>
      <c r="O1069" s="18">
        <f t="shared" si="83"/>
        <v>53</v>
      </c>
    </row>
    <row r="1070" spans="1:15" x14ac:dyDescent="0.25">
      <c r="A1070" s="12" t="s">
        <v>1098</v>
      </c>
      <c r="B1070" s="13">
        <v>1974</v>
      </c>
      <c r="C1070" s="13" t="s">
        <v>30</v>
      </c>
      <c r="D1070" s="13">
        <v>16</v>
      </c>
      <c r="E1070" s="13">
        <v>0</v>
      </c>
      <c r="F1070" s="20">
        <v>8671.19</v>
      </c>
      <c r="G1070" s="13" t="s">
        <v>6</v>
      </c>
      <c r="H1070" s="13" t="s">
        <v>11</v>
      </c>
      <c r="I1070" s="13" t="s">
        <v>18</v>
      </c>
      <c r="J1070" s="12" t="str">
        <f t="shared" si="80"/>
        <v>Aug</v>
      </c>
      <c r="K1070" s="13">
        <f t="shared" si="84"/>
        <v>1974</v>
      </c>
      <c r="L1070" s="13" t="str">
        <f t="shared" si="81"/>
        <v>R1012</v>
      </c>
      <c r="M1070" s="13" t="str">
        <f t="shared" si="82"/>
        <v>16-Aug-1974</v>
      </c>
      <c r="N1070" s="16">
        <v>45085</v>
      </c>
      <c r="O1070" s="18">
        <f t="shared" si="83"/>
        <v>48</v>
      </c>
    </row>
    <row r="1071" spans="1:15" x14ac:dyDescent="0.25">
      <c r="A1071" s="12" t="s">
        <v>1099</v>
      </c>
      <c r="B1071" s="13">
        <v>1973</v>
      </c>
      <c r="C1071" s="13" t="s">
        <v>32</v>
      </c>
      <c r="D1071" s="13">
        <v>11</v>
      </c>
      <c r="E1071" s="13">
        <v>0</v>
      </c>
      <c r="F1071" s="20">
        <v>8688.86</v>
      </c>
      <c r="G1071" s="13" t="s">
        <v>6</v>
      </c>
      <c r="H1071" s="13" t="s">
        <v>11</v>
      </c>
      <c r="I1071" s="13" t="s">
        <v>351</v>
      </c>
      <c r="J1071" s="12" t="str">
        <f t="shared" si="80"/>
        <v>Oct</v>
      </c>
      <c r="K1071" s="13">
        <f t="shared" si="84"/>
        <v>1973</v>
      </c>
      <c r="L1071" s="13" t="str">
        <f t="shared" si="81"/>
        <v>R1017</v>
      </c>
      <c r="M1071" s="13" t="str">
        <f t="shared" si="82"/>
        <v>11-Oct-1973</v>
      </c>
      <c r="N1071" s="16">
        <v>45085</v>
      </c>
      <c r="O1071" s="18">
        <f t="shared" si="83"/>
        <v>49</v>
      </c>
    </row>
    <row r="1072" spans="1:15" x14ac:dyDescent="0.25">
      <c r="A1072" s="12" t="s">
        <v>1100</v>
      </c>
      <c r="B1072" s="13">
        <v>1980</v>
      </c>
      <c r="C1072" s="13" t="s">
        <v>32</v>
      </c>
      <c r="D1072" s="13">
        <v>28</v>
      </c>
      <c r="E1072" s="13">
        <v>2</v>
      </c>
      <c r="F1072" s="20">
        <v>8701.84</v>
      </c>
      <c r="G1072" s="13" t="s">
        <v>6</v>
      </c>
      <c r="H1072" s="13" t="s">
        <v>7</v>
      </c>
      <c r="I1072" s="13" t="s">
        <v>295</v>
      </c>
      <c r="J1072" s="12" t="str">
        <f t="shared" si="80"/>
        <v>Oct</v>
      </c>
      <c r="K1072" s="13">
        <f t="shared" si="84"/>
        <v>1980</v>
      </c>
      <c r="L1072" s="13" t="str">
        <f t="shared" si="81"/>
        <v>R1021</v>
      </c>
      <c r="M1072" s="13" t="str">
        <f t="shared" si="82"/>
        <v>28-Oct-1980</v>
      </c>
      <c r="N1072" s="16">
        <v>45085</v>
      </c>
      <c r="O1072" s="18">
        <f t="shared" si="83"/>
        <v>42</v>
      </c>
    </row>
    <row r="1073" spans="1:15" x14ac:dyDescent="0.25">
      <c r="A1073" s="12" t="s">
        <v>1101</v>
      </c>
      <c r="B1073" s="13">
        <v>1973</v>
      </c>
      <c r="C1073" s="13" t="s">
        <v>13</v>
      </c>
      <c r="D1073" s="13">
        <v>25</v>
      </c>
      <c r="E1073" s="13">
        <v>1</v>
      </c>
      <c r="F1073" s="20">
        <v>8703.4599999999991</v>
      </c>
      <c r="G1073" s="13" t="s">
        <v>7</v>
      </c>
      <c r="H1073" s="13" t="s">
        <v>7</v>
      </c>
      <c r="I1073" s="13" t="s">
        <v>37</v>
      </c>
      <c r="J1073" s="12" t="str">
        <f t="shared" si="80"/>
        <v>Jun</v>
      </c>
      <c r="K1073" s="13">
        <f t="shared" si="84"/>
        <v>1973</v>
      </c>
      <c r="L1073" s="13" t="str">
        <f t="shared" si="81"/>
        <v>R1011</v>
      </c>
      <c r="M1073" s="13" t="str">
        <f t="shared" si="82"/>
        <v>25-Jun-1973</v>
      </c>
      <c r="N1073" s="16">
        <v>45085</v>
      </c>
      <c r="O1073" s="18">
        <f t="shared" si="83"/>
        <v>49</v>
      </c>
    </row>
    <row r="1074" spans="1:15" x14ac:dyDescent="0.25">
      <c r="A1074" s="12" t="s">
        <v>1102</v>
      </c>
      <c r="B1074" s="13">
        <v>1976</v>
      </c>
      <c r="C1074" s="13" t="s">
        <v>13</v>
      </c>
      <c r="D1074" s="13">
        <v>17</v>
      </c>
      <c r="E1074" s="13">
        <v>2</v>
      </c>
      <c r="F1074" s="20">
        <v>8733.23</v>
      </c>
      <c r="G1074" s="13" t="s">
        <v>6</v>
      </c>
      <c r="H1074" s="13" t="s">
        <v>7</v>
      </c>
      <c r="I1074" s="13" t="s">
        <v>18</v>
      </c>
      <c r="J1074" s="12" t="str">
        <f t="shared" si="80"/>
        <v>Jun</v>
      </c>
      <c r="K1074" s="13">
        <f t="shared" si="84"/>
        <v>1976</v>
      </c>
      <c r="L1074" s="13" t="str">
        <f t="shared" si="81"/>
        <v>R1012</v>
      </c>
      <c r="M1074" s="13" t="str">
        <f t="shared" si="82"/>
        <v>17-Jun-1976</v>
      </c>
      <c r="N1074" s="16">
        <v>45085</v>
      </c>
      <c r="O1074" s="18">
        <f t="shared" si="83"/>
        <v>46</v>
      </c>
    </row>
    <row r="1075" spans="1:15" x14ac:dyDescent="0.25">
      <c r="A1075" s="12" t="s">
        <v>1103</v>
      </c>
      <c r="B1075" s="13">
        <v>1999</v>
      </c>
      <c r="C1075" s="13" t="s">
        <v>30</v>
      </c>
      <c r="D1075" s="13">
        <v>23</v>
      </c>
      <c r="E1075" s="13">
        <v>0</v>
      </c>
      <c r="F1075" s="20">
        <v>8747.68</v>
      </c>
      <c r="G1075" s="13" t="s">
        <v>6</v>
      </c>
      <c r="H1075" s="13" t="s">
        <v>7</v>
      </c>
      <c r="I1075" s="13" t="s">
        <v>37</v>
      </c>
      <c r="J1075" s="12" t="str">
        <f t="shared" si="80"/>
        <v>Aug</v>
      </c>
      <c r="K1075" s="13">
        <f t="shared" si="84"/>
        <v>1999</v>
      </c>
      <c r="L1075" s="13" t="str">
        <f t="shared" si="81"/>
        <v>R1011</v>
      </c>
      <c r="M1075" s="13" t="str">
        <f t="shared" si="82"/>
        <v>23-Aug-1999</v>
      </c>
      <c r="N1075" s="16">
        <v>45085</v>
      </c>
      <c r="O1075" s="18">
        <f t="shared" si="83"/>
        <v>23</v>
      </c>
    </row>
    <row r="1076" spans="1:15" x14ac:dyDescent="0.25">
      <c r="A1076" s="12" t="s">
        <v>1104</v>
      </c>
      <c r="B1076" s="13">
        <v>1969</v>
      </c>
      <c r="C1076" s="13" t="s">
        <v>15</v>
      </c>
      <c r="D1076" s="13">
        <v>9</v>
      </c>
      <c r="E1076" s="13">
        <v>0</v>
      </c>
      <c r="F1076" s="20">
        <v>8760.1200000000008</v>
      </c>
      <c r="G1076" s="13" t="s">
        <v>6</v>
      </c>
      <c r="H1076" s="13" t="s">
        <v>11</v>
      </c>
      <c r="I1076" s="13" t="s">
        <v>8</v>
      </c>
      <c r="J1076" s="12" t="str">
        <f t="shared" si="80"/>
        <v>Sep</v>
      </c>
      <c r="K1076" s="13">
        <f t="shared" si="84"/>
        <v>1969</v>
      </c>
      <c r="L1076" s="13" t="str">
        <f t="shared" si="81"/>
        <v>R1013</v>
      </c>
      <c r="M1076" s="13" t="str">
        <f t="shared" si="82"/>
        <v>9-Sep-1969</v>
      </c>
      <c r="N1076" s="16">
        <v>45085</v>
      </c>
      <c r="O1076" s="18">
        <f t="shared" si="83"/>
        <v>53</v>
      </c>
    </row>
    <row r="1077" spans="1:15" x14ac:dyDescent="0.25">
      <c r="A1077" s="12" t="s">
        <v>1105</v>
      </c>
      <c r="B1077" s="13">
        <v>1974</v>
      </c>
      <c r="C1077" s="13" t="s">
        <v>15</v>
      </c>
      <c r="D1077" s="13">
        <v>6</v>
      </c>
      <c r="E1077" s="13">
        <v>1</v>
      </c>
      <c r="F1077" s="20">
        <v>8765.25</v>
      </c>
      <c r="G1077" s="13" t="s">
        <v>6</v>
      </c>
      <c r="H1077" s="13" t="s">
        <v>7</v>
      </c>
      <c r="I1077" s="13" t="s">
        <v>18</v>
      </c>
      <c r="J1077" s="12" t="str">
        <f t="shared" si="80"/>
        <v>Sep</v>
      </c>
      <c r="K1077" s="13">
        <f t="shared" si="84"/>
        <v>1974</v>
      </c>
      <c r="L1077" s="13" t="str">
        <f t="shared" si="81"/>
        <v>R1012</v>
      </c>
      <c r="M1077" s="13" t="str">
        <f t="shared" si="82"/>
        <v>6-Sep-1974</v>
      </c>
      <c r="N1077" s="16">
        <v>45085</v>
      </c>
      <c r="O1077" s="18">
        <f t="shared" si="83"/>
        <v>48</v>
      </c>
    </row>
    <row r="1078" spans="1:15" x14ac:dyDescent="0.25">
      <c r="A1078" s="12" t="s">
        <v>1106</v>
      </c>
      <c r="B1078" s="13">
        <v>1971</v>
      </c>
      <c r="C1078" s="13" t="s">
        <v>30</v>
      </c>
      <c r="D1078" s="13">
        <v>23</v>
      </c>
      <c r="E1078" s="13">
        <v>0</v>
      </c>
      <c r="F1078" s="20">
        <v>8782.4699999999993</v>
      </c>
      <c r="G1078" s="13" t="s">
        <v>6</v>
      </c>
      <c r="H1078" s="13" t="s">
        <v>7</v>
      </c>
      <c r="I1078" s="13" t="s">
        <v>37</v>
      </c>
      <c r="J1078" s="12" t="str">
        <f t="shared" si="80"/>
        <v>Aug</v>
      </c>
      <c r="K1078" s="13">
        <f t="shared" si="84"/>
        <v>1971</v>
      </c>
      <c r="L1078" s="13" t="str">
        <f t="shared" si="81"/>
        <v>R1011</v>
      </c>
      <c r="M1078" s="13" t="str">
        <f t="shared" si="82"/>
        <v>23-Aug-1971</v>
      </c>
      <c r="N1078" s="16">
        <v>45085</v>
      </c>
      <c r="O1078" s="18">
        <f t="shared" si="83"/>
        <v>51</v>
      </c>
    </row>
    <row r="1079" spans="1:15" x14ac:dyDescent="0.25">
      <c r="A1079" s="12" t="s">
        <v>1107</v>
      </c>
      <c r="B1079" s="13">
        <v>1971</v>
      </c>
      <c r="C1079" s="13" t="s">
        <v>13</v>
      </c>
      <c r="D1079" s="13">
        <v>18</v>
      </c>
      <c r="E1079" s="13">
        <v>0</v>
      </c>
      <c r="F1079" s="20">
        <v>8798.59</v>
      </c>
      <c r="G1079" s="13" t="s">
        <v>6</v>
      </c>
      <c r="H1079" s="13" t="s">
        <v>11</v>
      </c>
      <c r="I1079" s="13" t="s">
        <v>37</v>
      </c>
      <c r="J1079" s="12" t="str">
        <f t="shared" si="80"/>
        <v>Jun</v>
      </c>
      <c r="K1079" s="13">
        <f t="shared" si="84"/>
        <v>1971</v>
      </c>
      <c r="L1079" s="13" t="str">
        <f t="shared" si="81"/>
        <v>R1011</v>
      </c>
      <c r="M1079" s="13" t="str">
        <f t="shared" si="82"/>
        <v>18-Jun-1971</v>
      </c>
      <c r="N1079" s="16">
        <v>45085</v>
      </c>
      <c r="O1079" s="18">
        <f t="shared" si="83"/>
        <v>51</v>
      </c>
    </row>
    <row r="1080" spans="1:15" x14ac:dyDescent="0.25">
      <c r="A1080" s="12" t="s">
        <v>1108</v>
      </c>
      <c r="B1080" s="13">
        <v>1965</v>
      </c>
      <c r="C1080" s="13" t="s">
        <v>30</v>
      </c>
      <c r="D1080" s="13">
        <v>29</v>
      </c>
      <c r="E1080" s="13">
        <v>0</v>
      </c>
      <c r="F1080" s="20">
        <v>8800.49</v>
      </c>
      <c r="G1080" s="13" t="s">
        <v>7</v>
      </c>
      <c r="H1080" s="13" t="s">
        <v>6</v>
      </c>
      <c r="I1080" s="13" t="s">
        <v>8</v>
      </c>
      <c r="J1080" s="12" t="str">
        <f t="shared" si="80"/>
        <v>Aug</v>
      </c>
      <c r="K1080" s="13">
        <f t="shared" si="84"/>
        <v>1965</v>
      </c>
      <c r="L1080" s="13" t="str">
        <f t="shared" si="81"/>
        <v>R1013</v>
      </c>
      <c r="M1080" s="13" t="str">
        <f t="shared" si="82"/>
        <v>29-Aug-1965</v>
      </c>
      <c r="N1080" s="16">
        <v>45085</v>
      </c>
      <c r="O1080" s="18">
        <f t="shared" si="83"/>
        <v>57</v>
      </c>
    </row>
    <row r="1081" spans="1:15" x14ac:dyDescent="0.25">
      <c r="A1081" s="12" t="s">
        <v>1109</v>
      </c>
      <c r="B1081" s="13">
        <v>2001</v>
      </c>
      <c r="C1081" s="13" t="s">
        <v>10</v>
      </c>
      <c r="D1081" s="13">
        <v>7</v>
      </c>
      <c r="E1081" s="13">
        <v>0</v>
      </c>
      <c r="F1081" s="20">
        <v>8821.8799999999992</v>
      </c>
      <c r="G1081" s="13" t="s">
        <v>6</v>
      </c>
      <c r="H1081" s="13" t="s">
        <v>7</v>
      </c>
      <c r="I1081" s="13" t="s">
        <v>244</v>
      </c>
      <c r="J1081" s="12" t="str">
        <f t="shared" si="80"/>
        <v>Nov</v>
      </c>
      <c r="K1081" s="13">
        <f t="shared" si="84"/>
        <v>2001</v>
      </c>
      <c r="L1081" s="13" t="str">
        <f t="shared" si="81"/>
        <v>R1023</v>
      </c>
      <c r="M1081" s="13" t="str">
        <f t="shared" si="82"/>
        <v>7-Nov-2001</v>
      </c>
      <c r="N1081" s="16">
        <v>45085</v>
      </c>
      <c r="O1081" s="18">
        <f t="shared" si="83"/>
        <v>21</v>
      </c>
    </row>
    <row r="1082" spans="1:15" x14ac:dyDescent="0.25">
      <c r="A1082" s="12" t="s">
        <v>1110</v>
      </c>
      <c r="B1082" s="13">
        <v>1976</v>
      </c>
      <c r="C1082" s="13" t="s">
        <v>13</v>
      </c>
      <c r="D1082" s="13">
        <v>14</v>
      </c>
      <c r="E1082" s="13">
        <v>2</v>
      </c>
      <c r="F1082" s="20">
        <v>8823.2800000000007</v>
      </c>
      <c r="G1082" s="13" t="s">
        <v>6</v>
      </c>
      <c r="H1082" s="13" t="s">
        <v>11</v>
      </c>
      <c r="I1082" s="13" t="s">
        <v>37</v>
      </c>
      <c r="J1082" s="12" t="str">
        <f t="shared" si="80"/>
        <v>Jun</v>
      </c>
      <c r="K1082" s="13">
        <f t="shared" si="84"/>
        <v>1976</v>
      </c>
      <c r="L1082" s="13" t="str">
        <f t="shared" si="81"/>
        <v>R1011</v>
      </c>
      <c r="M1082" s="13" t="str">
        <f t="shared" si="82"/>
        <v>14-Jun-1976</v>
      </c>
      <c r="N1082" s="16">
        <v>45085</v>
      </c>
      <c r="O1082" s="18">
        <f t="shared" si="83"/>
        <v>46</v>
      </c>
    </row>
    <row r="1083" spans="1:15" x14ac:dyDescent="0.25">
      <c r="A1083" s="12" t="s">
        <v>1111</v>
      </c>
      <c r="B1083" s="13">
        <v>1976</v>
      </c>
      <c r="C1083" s="13" t="s">
        <v>32</v>
      </c>
      <c r="D1083" s="13">
        <v>19</v>
      </c>
      <c r="E1083" s="13">
        <v>1</v>
      </c>
      <c r="F1083" s="20">
        <v>8823.99</v>
      </c>
      <c r="G1083" s="13" t="s">
        <v>6</v>
      </c>
      <c r="H1083" s="13" t="s">
        <v>7</v>
      </c>
      <c r="I1083" s="13" t="s">
        <v>242</v>
      </c>
      <c r="J1083" s="12" t="str">
        <f t="shared" si="80"/>
        <v>Oct</v>
      </c>
      <c r="K1083" s="13">
        <f t="shared" si="84"/>
        <v>1976</v>
      </c>
      <c r="L1083" s="13" t="str">
        <f t="shared" si="81"/>
        <v>R1024</v>
      </c>
      <c r="M1083" s="13" t="str">
        <f t="shared" si="82"/>
        <v>19-Oct-1976</v>
      </c>
      <c r="N1083" s="16">
        <v>45085</v>
      </c>
      <c r="O1083" s="18">
        <f t="shared" si="83"/>
        <v>46</v>
      </c>
    </row>
    <row r="1084" spans="1:15" x14ac:dyDescent="0.25">
      <c r="A1084" s="12" t="s">
        <v>1112</v>
      </c>
      <c r="B1084" s="13">
        <v>1988</v>
      </c>
      <c r="C1084" s="13" t="s">
        <v>30</v>
      </c>
      <c r="D1084" s="13">
        <v>22</v>
      </c>
      <c r="E1084" s="13">
        <v>3</v>
      </c>
      <c r="F1084" s="20">
        <v>8824.27</v>
      </c>
      <c r="G1084" s="13" t="s">
        <v>6</v>
      </c>
      <c r="H1084" s="13" t="s">
        <v>11</v>
      </c>
      <c r="I1084" s="13" t="s">
        <v>195</v>
      </c>
      <c r="J1084" s="12" t="str">
        <f t="shared" si="80"/>
        <v>Aug</v>
      </c>
      <c r="K1084" s="13">
        <f t="shared" si="84"/>
        <v>1988</v>
      </c>
      <c r="L1084" s="13" t="str">
        <f t="shared" si="81"/>
        <v>R1025</v>
      </c>
      <c r="M1084" s="13" t="str">
        <f t="shared" si="82"/>
        <v>22-Aug-1988</v>
      </c>
      <c r="N1084" s="16">
        <v>45085</v>
      </c>
      <c r="O1084" s="18">
        <f t="shared" si="83"/>
        <v>34</v>
      </c>
    </row>
    <row r="1085" spans="1:15" x14ac:dyDescent="0.25">
      <c r="A1085" s="12" t="s">
        <v>1113</v>
      </c>
      <c r="B1085" s="13">
        <v>1976</v>
      </c>
      <c r="C1085" s="13" t="s">
        <v>5</v>
      </c>
      <c r="D1085" s="13">
        <v>14</v>
      </c>
      <c r="E1085" s="13">
        <v>2</v>
      </c>
      <c r="F1085" s="20">
        <v>8825.09</v>
      </c>
      <c r="G1085" s="13" t="s">
        <v>6</v>
      </c>
      <c r="H1085" s="13" t="s">
        <v>7</v>
      </c>
      <c r="I1085" s="13" t="s">
        <v>37</v>
      </c>
      <c r="J1085" s="12" t="str">
        <f t="shared" si="80"/>
        <v>Jul</v>
      </c>
      <c r="K1085" s="13">
        <f t="shared" si="84"/>
        <v>1976</v>
      </c>
      <c r="L1085" s="13" t="str">
        <f t="shared" si="81"/>
        <v>R1011</v>
      </c>
      <c r="M1085" s="13" t="str">
        <f t="shared" si="82"/>
        <v>14-Jul-1976</v>
      </c>
      <c r="N1085" s="16">
        <v>45085</v>
      </c>
      <c r="O1085" s="18">
        <f t="shared" si="83"/>
        <v>46</v>
      </c>
    </row>
    <row r="1086" spans="1:15" x14ac:dyDescent="0.25">
      <c r="A1086" s="12" t="s">
        <v>1114</v>
      </c>
      <c r="B1086" s="13">
        <v>1972</v>
      </c>
      <c r="C1086" s="13" t="s">
        <v>10</v>
      </c>
      <c r="D1086" s="13">
        <v>14</v>
      </c>
      <c r="E1086" s="13">
        <v>0</v>
      </c>
      <c r="F1086" s="20">
        <v>8827.2099999999991</v>
      </c>
      <c r="G1086" s="13" t="s">
        <v>7</v>
      </c>
      <c r="H1086" s="13" t="s">
        <v>11</v>
      </c>
      <c r="I1086" s="13" t="s">
        <v>18</v>
      </c>
      <c r="J1086" s="12" t="str">
        <f t="shared" si="80"/>
        <v>Nov</v>
      </c>
      <c r="K1086" s="13">
        <f t="shared" si="84"/>
        <v>1972</v>
      </c>
      <c r="L1086" s="13" t="str">
        <f t="shared" si="81"/>
        <v>R1012</v>
      </c>
      <c r="M1086" s="13" t="str">
        <f t="shared" si="82"/>
        <v>14-Nov-1972</v>
      </c>
      <c r="N1086" s="16">
        <v>45085</v>
      </c>
      <c r="O1086" s="18">
        <f t="shared" si="83"/>
        <v>50</v>
      </c>
    </row>
    <row r="1087" spans="1:15" x14ac:dyDescent="0.25">
      <c r="A1087" s="12" t="s">
        <v>1115</v>
      </c>
      <c r="B1087" s="13">
        <v>1972</v>
      </c>
      <c r="C1087" s="13" t="s">
        <v>10</v>
      </c>
      <c r="D1087" s="13">
        <v>22</v>
      </c>
      <c r="E1087" s="13">
        <v>0</v>
      </c>
      <c r="F1087" s="20">
        <v>8835.26</v>
      </c>
      <c r="G1087" s="13" t="s">
        <v>7</v>
      </c>
      <c r="H1087" s="13" t="s">
        <v>6</v>
      </c>
      <c r="I1087" s="13" t="s">
        <v>18</v>
      </c>
      <c r="J1087" s="12" t="str">
        <f t="shared" si="80"/>
        <v>Nov</v>
      </c>
      <c r="K1087" s="13">
        <f t="shared" si="84"/>
        <v>1972</v>
      </c>
      <c r="L1087" s="13" t="str">
        <f t="shared" si="81"/>
        <v>R1012</v>
      </c>
      <c r="M1087" s="13" t="str">
        <f t="shared" si="82"/>
        <v>22-Nov-1972</v>
      </c>
      <c r="N1087" s="16">
        <v>45085</v>
      </c>
      <c r="O1087" s="18">
        <f t="shared" si="83"/>
        <v>50</v>
      </c>
    </row>
    <row r="1088" spans="1:15" x14ac:dyDescent="0.25">
      <c r="A1088" s="12" t="s">
        <v>1116</v>
      </c>
      <c r="B1088" s="13">
        <v>1974</v>
      </c>
      <c r="C1088" s="13" t="s">
        <v>13</v>
      </c>
      <c r="D1088" s="13">
        <v>18</v>
      </c>
      <c r="E1088" s="13">
        <v>1</v>
      </c>
      <c r="F1088" s="20">
        <v>8871.15</v>
      </c>
      <c r="G1088" s="13" t="s">
        <v>6</v>
      </c>
      <c r="H1088" s="13" t="s">
        <v>7</v>
      </c>
      <c r="I1088" s="13" t="s">
        <v>8</v>
      </c>
      <c r="J1088" s="12" t="str">
        <f t="shared" si="80"/>
        <v>Jun</v>
      </c>
      <c r="K1088" s="13">
        <f t="shared" si="84"/>
        <v>1974</v>
      </c>
      <c r="L1088" s="13" t="str">
        <f t="shared" si="81"/>
        <v>R1013</v>
      </c>
      <c r="M1088" s="13" t="str">
        <f t="shared" si="82"/>
        <v>18-Jun-1974</v>
      </c>
      <c r="N1088" s="16">
        <v>45085</v>
      </c>
      <c r="O1088" s="18">
        <f t="shared" si="83"/>
        <v>48</v>
      </c>
    </row>
    <row r="1089" spans="1:15" x14ac:dyDescent="0.25">
      <c r="A1089" s="12" t="s">
        <v>1117</v>
      </c>
      <c r="B1089" s="13">
        <v>1973</v>
      </c>
      <c r="C1089" s="13" t="s">
        <v>15</v>
      </c>
      <c r="D1089" s="13">
        <v>9</v>
      </c>
      <c r="E1089" s="13">
        <v>0</v>
      </c>
      <c r="F1089" s="20">
        <v>8890.59</v>
      </c>
      <c r="G1089" s="13" t="s">
        <v>6</v>
      </c>
      <c r="H1089" s="13" t="s">
        <v>7</v>
      </c>
      <c r="I1089" s="13" t="s">
        <v>18</v>
      </c>
      <c r="J1089" s="12" t="str">
        <f t="shared" si="80"/>
        <v>Sep</v>
      </c>
      <c r="K1089" s="13">
        <f t="shared" si="84"/>
        <v>1973</v>
      </c>
      <c r="L1089" s="13" t="str">
        <f t="shared" si="81"/>
        <v>R1012</v>
      </c>
      <c r="M1089" s="13" t="str">
        <f t="shared" si="82"/>
        <v>9-Sep-1973</v>
      </c>
      <c r="N1089" s="16">
        <v>45085</v>
      </c>
      <c r="O1089" s="18">
        <f t="shared" si="83"/>
        <v>49</v>
      </c>
    </row>
    <row r="1090" spans="1:15" x14ac:dyDescent="0.25">
      <c r="A1090" s="12" t="s">
        <v>1118</v>
      </c>
      <c r="B1090" s="13">
        <v>1978</v>
      </c>
      <c r="C1090" s="13" t="s">
        <v>25</v>
      </c>
      <c r="D1090" s="13">
        <v>16</v>
      </c>
      <c r="E1090" s="13">
        <v>3</v>
      </c>
      <c r="F1090" s="20">
        <v>8891.14</v>
      </c>
      <c r="G1090" s="13" t="s">
        <v>6</v>
      </c>
      <c r="H1090" s="13" t="s">
        <v>7</v>
      </c>
      <c r="I1090" s="13" t="s">
        <v>351</v>
      </c>
      <c r="J1090" s="12" t="str">
        <f t="shared" ref="J1090:J1153" si="85">IF($C1090="?","Sep",$C1090)</f>
        <v>Dec</v>
      </c>
      <c r="K1090" s="13">
        <f t="shared" si="84"/>
        <v>1978</v>
      </c>
      <c r="L1090" s="13" t="str">
        <f t="shared" ref="L1090:L1153" si="86">IF(I1090="?","Unknown",I1090)</f>
        <v>R1017</v>
      </c>
      <c r="M1090" s="13" t="str">
        <f t="shared" ref="M1090:M1153" si="87">CONCATENATE(D1090,"-",J1090,"-",K1090)</f>
        <v>16-Dec-1978</v>
      </c>
      <c r="N1090" s="16">
        <v>45085</v>
      </c>
      <c r="O1090" s="18">
        <f t="shared" ref="O1090:O1153" si="88">DATEDIF(M1090,N1090,"Y")</f>
        <v>44</v>
      </c>
    </row>
    <row r="1091" spans="1:15" x14ac:dyDescent="0.25">
      <c r="A1091" s="12" t="s">
        <v>1119</v>
      </c>
      <c r="B1091" s="13">
        <v>1997</v>
      </c>
      <c r="C1091" s="13" t="s">
        <v>10</v>
      </c>
      <c r="D1091" s="13">
        <v>28</v>
      </c>
      <c r="E1091" s="13">
        <v>0</v>
      </c>
      <c r="F1091" s="20">
        <v>8906.14</v>
      </c>
      <c r="G1091" s="13" t="s">
        <v>6</v>
      </c>
      <c r="H1091" s="13" t="s">
        <v>6</v>
      </c>
      <c r="I1091" s="13" t="s">
        <v>18</v>
      </c>
      <c r="J1091" s="12" t="str">
        <f t="shared" si="85"/>
        <v>Nov</v>
      </c>
      <c r="K1091" s="13">
        <f t="shared" ref="K1091:K1154" si="89">IF(B1091="?",ROUND(AVERAGE($B$2:$B$2339),0),B1091)</f>
        <v>1997</v>
      </c>
      <c r="L1091" s="13" t="str">
        <f t="shared" si="86"/>
        <v>R1012</v>
      </c>
      <c r="M1091" s="13" t="str">
        <f t="shared" si="87"/>
        <v>28-Nov-1997</v>
      </c>
      <c r="N1091" s="16">
        <v>45085</v>
      </c>
      <c r="O1091" s="18">
        <f t="shared" si="88"/>
        <v>25</v>
      </c>
    </row>
    <row r="1092" spans="1:15" x14ac:dyDescent="0.25">
      <c r="A1092" s="12" t="s">
        <v>1120</v>
      </c>
      <c r="B1092" s="13">
        <v>1967</v>
      </c>
      <c r="C1092" s="13" t="s">
        <v>15</v>
      </c>
      <c r="D1092" s="13">
        <v>6</v>
      </c>
      <c r="E1092" s="13">
        <v>0</v>
      </c>
      <c r="F1092" s="20">
        <v>8908.4699999999993</v>
      </c>
      <c r="G1092" s="13" t="s">
        <v>7</v>
      </c>
      <c r="H1092" s="13" t="s">
        <v>6</v>
      </c>
      <c r="I1092" s="13" t="s">
        <v>8</v>
      </c>
      <c r="J1092" s="12" t="str">
        <f t="shared" si="85"/>
        <v>Sep</v>
      </c>
      <c r="K1092" s="13">
        <f t="shared" si="89"/>
        <v>1967</v>
      </c>
      <c r="L1092" s="13" t="str">
        <f t="shared" si="86"/>
        <v>R1013</v>
      </c>
      <c r="M1092" s="13" t="str">
        <f t="shared" si="87"/>
        <v>6-Sep-1967</v>
      </c>
      <c r="N1092" s="16">
        <v>45085</v>
      </c>
      <c r="O1092" s="18">
        <f t="shared" si="88"/>
        <v>55</v>
      </c>
    </row>
    <row r="1093" spans="1:15" x14ac:dyDescent="0.25">
      <c r="A1093" s="12" t="s">
        <v>1121</v>
      </c>
      <c r="B1093" s="13">
        <v>1975</v>
      </c>
      <c r="C1093" s="13" t="s">
        <v>5</v>
      </c>
      <c r="D1093" s="13">
        <v>7</v>
      </c>
      <c r="E1093" s="13">
        <v>1</v>
      </c>
      <c r="F1093" s="20">
        <v>8930.93</v>
      </c>
      <c r="G1093" s="13" t="s">
        <v>6</v>
      </c>
      <c r="H1093" s="13" t="s">
        <v>6</v>
      </c>
      <c r="I1093" s="13" t="s">
        <v>18</v>
      </c>
      <c r="J1093" s="12" t="str">
        <f t="shared" si="85"/>
        <v>Jul</v>
      </c>
      <c r="K1093" s="13">
        <f t="shared" si="89"/>
        <v>1975</v>
      </c>
      <c r="L1093" s="13" t="str">
        <f t="shared" si="86"/>
        <v>R1012</v>
      </c>
      <c r="M1093" s="13" t="str">
        <f t="shared" si="87"/>
        <v>7-Jul-1975</v>
      </c>
      <c r="N1093" s="16">
        <v>45085</v>
      </c>
      <c r="O1093" s="18">
        <f t="shared" si="88"/>
        <v>47</v>
      </c>
    </row>
    <row r="1094" spans="1:15" x14ac:dyDescent="0.25">
      <c r="A1094" s="12" t="s">
        <v>1122</v>
      </c>
      <c r="B1094" s="13">
        <v>1972</v>
      </c>
      <c r="C1094" s="13" t="s">
        <v>13</v>
      </c>
      <c r="D1094" s="13">
        <v>6</v>
      </c>
      <c r="E1094" s="13">
        <v>0</v>
      </c>
      <c r="F1094" s="20">
        <v>8932.08</v>
      </c>
      <c r="G1094" s="13" t="s">
        <v>6</v>
      </c>
      <c r="H1094" s="13" t="s">
        <v>11</v>
      </c>
      <c r="I1094" s="13" t="s">
        <v>37</v>
      </c>
      <c r="J1094" s="12" t="str">
        <f t="shared" si="85"/>
        <v>Jun</v>
      </c>
      <c r="K1094" s="13">
        <f t="shared" si="89"/>
        <v>1972</v>
      </c>
      <c r="L1094" s="13" t="str">
        <f t="shared" si="86"/>
        <v>R1011</v>
      </c>
      <c r="M1094" s="13" t="str">
        <f t="shared" si="87"/>
        <v>6-Jun-1972</v>
      </c>
      <c r="N1094" s="16">
        <v>45085</v>
      </c>
      <c r="O1094" s="18">
        <f t="shared" si="88"/>
        <v>51</v>
      </c>
    </row>
    <row r="1095" spans="1:15" x14ac:dyDescent="0.25">
      <c r="A1095" s="12" t="s">
        <v>1123</v>
      </c>
      <c r="B1095" s="13">
        <v>1976</v>
      </c>
      <c r="C1095" s="13" t="s">
        <v>25</v>
      </c>
      <c r="D1095" s="13">
        <v>25</v>
      </c>
      <c r="E1095" s="13">
        <v>3</v>
      </c>
      <c r="F1095" s="20">
        <v>8944.1200000000008</v>
      </c>
      <c r="G1095" s="13" t="s">
        <v>7</v>
      </c>
      <c r="H1095" s="13" t="s">
        <v>6</v>
      </c>
      <c r="I1095" s="13" t="s">
        <v>8</v>
      </c>
      <c r="J1095" s="12" t="str">
        <f t="shared" si="85"/>
        <v>Dec</v>
      </c>
      <c r="K1095" s="13">
        <f t="shared" si="89"/>
        <v>1976</v>
      </c>
      <c r="L1095" s="13" t="str">
        <f t="shared" si="86"/>
        <v>R1013</v>
      </c>
      <c r="M1095" s="13" t="str">
        <f t="shared" si="87"/>
        <v>25-Dec-1976</v>
      </c>
      <c r="N1095" s="16">
        <v>45085</v>
      </c>
      <c r="O1095" s="18">
        <f t="shared" si="88"/>
        <v>46</v>
      </c>
    </row>
    <row r="1096" spans="1:15" x14ac:dyDescent="0.25">
      <c r="A1096" s="12" t="s">
        <v>1124</v>
      </c>
      <c r="B1096" s="13">
        <v>1992</v>
      </c>
      <c r="C1096" s="13" t="s">
        <v>15</v>
      </c>
      <c r="D1096" s="13">
        <v>27</v>
      </c>
      <c r="E1096" s="13">
        <v>0</v>
      </c>
      <c r="F1096" s="20">
        <v>8954.99</v>
      </c>
      <c r="G1096" s="13" t="s">
        <v>6</v>
      </c>
      <c r="H1096" s="13" t="s">
        <v>7</v>
      </c>
      <c r="I1096" s="13" t="s">
        <v>530</v>
      </c>
      <c r="J1096" s="12" t="str">
        <f t="shared" si="85"/>
        <v>Sep</v>
      </c>
      <c r="K1096" s="13">
        <f t="shared" si="89"/>
        <v>1992</v>
      </c>
      <c r="L1096" s="13" t="str">
        <f t="shared" si="86"/>
        <v>R1026</v>
      </c>
      <c r="M1096" s="13" t="str">
        <f t="shared" si="87"/>
        <v>27-Sep-1992</v>
      </c>
      <c r="N1096" s="16">
        <v>45085</v>
      </c>
      <c r="O1096" s="18">
        <f t="shared" si="88"/>
        <v>30</v>
      </c>
    </row>
    <row r="1097" spans="1:15" x14ac:dyDescent="0.25">
      <c r="A1097" s="12" t="s">
        <v>1125</v>
      </c>
      <c r="B1097" s="13">
        <v>1974</v>
      </c>
      <c r="C1097" s="13" t="s">
        <v>30</v>
      </c>
      <c r="D1097" s="13">
        <v>17</v>
      </c>
      <c r="E1097" s="13">
        <v>1</v>
      </c>
      <c r="F1097" s="20">
        <v>8964.06</v>
      </c>
      <c r="G1097" s="13" t="s">
        <v>7</v>
      </c>
      <c r="H1097" s="13" t="s">
        <v>6</v>
      </c>
      <c r="I1097" s="13" t="s">
        <v>163</v>
      </c>
      <c r="J1097" s="12" t="str">
        <f t="shared" si="85"/>
        <v>Aug</v>
      </c>
      <c r="K1097" s="13">
        <f t="shared" si="89"/>
        <v>1974</v>
      </c>
      <c r="L1097" s="13" t="str">
        <f t="shared" si="86"/>
        <v>R1016</v>
      </c>
      <c r="M1097" s="13" t="str">
        <f t="shared" si="87"/>
        <v>17-Aug-1974</v>
      </c>
      <c r="N1097" s="16">
        <v>45085</v>
      </c>
      <c r="O1097" s="18">
        <f t="shared" si="88"/>
        <v>48</v>
      </c>
    </row>
    <row r="1098" spans="1:15" x14ac:dyDescent="0.25">
      <c r="A1098" s="12" t="s">
        <v>1126</v>
      </c>
      <c r="B1098" s="13">
        <v>1983</v>
      </c>
      <c r="C1098" s="13" t="s">
        <v>5</v>
      </c>
      <c r="D1098" s="13">
        <v>15</v>
      </c>
      <c r="E1098" s="13">
        <v>5</v>
      </c>
      <c r="F1098" s="20">
        <v>8965.7999999999993</v>
      </c>
      <c r="G1098" s="13" t="s">
        <v>6</v>
      </c>
      <c r="H1098" s="13" t="s">
        <v>7</v>
      </c>
      <c r="I1098" s="13" t="s">
        <v>18</v>
      </c>
      <c r="J1098" s="12" t="str">
        <f t="shared" si="85"/>
        <v>Jul</v>
      </c>
      <c r="K1098" s="13">
        <f t="shared" si="89"/>
        <v>1983</v>
      </c>
      <c r="L1098" s="13" t="str">
        <f t="shared" si="86"/>
        <v>R1012</v>
      </c>
      <c r="M1098" s="13" t="str">
        <f t="shared" si="87"/>
        <v>15-Jul-1983</v>
      </c>
      <c r="N1098" s="16">
        <v>45085</v>
      </c>
      <c r="O1098" s="18">
        <f t="shared" si="88"/>
        <v>39</v>
      </c>
    </row>
    <row r="1099" spans="1:15" x14ac:dyDescent="0.25">
      <c r="A1099" s="12" t="s">
        <v>1127</v>
      </c>
      <c r="B1099" s="13">
        <v>1974</v>
      </c>
      <c r="C1099" s="13" t="s">
        <v>15</v>
      </c>
      <c r="D1099" s="13">
        <v>8</v>
      </c>
      <c r="E1099" s="13">
        <v>2</v>
      </c>
      <c r="F1099" s="20">
        <v>8968.33</v>
      </c>
      <c r="G1099" s="13" t="s">
        <v>7</v>
      </c>
      <c r="H1099" s="13" t="s">
        <v>6</v>
      </c>
      <c r="I1099" s="13" t="s">
        <v>37</v>
      </c>
      <c r="J1099" s="12" t="str">
        <f t="shared" si="85"/>
        <v>Sep</v>
      </c>
      <c r="K1099" s="13">
        <f t="shared" si="89"/>
        <v>1974</v>
      </c>
      <c r="L1099" s="13" t="str">
        <f t="shared" si="86"/>
        <v>R1011</v>
      </c>
      <c r="M1099" s="13" t="str">
        <f t="shared" si="87"/>
        <v>8-Sep-1974</v>
      </c>
      <c r="N1099" s="16">
        <v>45085</v>
      </c>
      <c r="O1099" s="18">
        <f t="shared" si="88"/>
        <v>48</v>
      </c>
    </row>
    <row r="1100" spans="1:15" x14ac:dyDescent="0.25">
      <c r="A1100" s="12" t="s">
        <v>1128</v>
      </c>
      <c r="B1100" s="13">
        <v>1974</v>
      </c>
      <c r="C1100" s="13" t="s">
        <v>5</v>
      </c>
      <c r="D1100" s="13">
        <v>21</v>
      </c>
      <c r="E1100" s="13">
        <v>2</v>
      </c>
      <c r="F1100" s="20">
        <v>8978.19</v>
      </c>
      <c r="G1100" s="13" t="s">
        <v>6</v>
      </c>
      <c r="H1100" s="13" t="s">
        <v>6</v>
      </c>
      <c r="I1100" s="13" t="s">
        <v>8</v>
      </c>
      <c r="J1100" s="12" t="str">
        <f t="shared" si="85"/>
        <v>Jul</v>
      </c>
      <c r="K1100" s="13">
        <f t="shared" si="89"/>
        <v>1974</v>
      </c>
      <c r="L1100" s="13" t="str">
        <f t="shared" si="86"/>
        <v>R1013</v>
      </c>
      <c r="M1100" s="13" t="str">
        <f t="shared" si="87"/>
        <v>21-Jul-1974</v>
      </c>
      <c r="N1100" s="16">
        <v>45085</v>
      </c>
      <c r="O1100" s="18">
        <f t="shared" si="88"/>
        <v>48</v>
      </c>
    </row>
    <row r="1101" spans="1:15" x14ac:dyDescent="0.25">
      <c r="A1101" s="12" t="s">
        <v>1129</v>
      </c>
      <c r="B1101" s="13">
        <v>1973</v>
      </c>
      <c r="C1101" s="13" t="s">
        <v>32</v>
      </c>
      <c r="D1101" s="13">
        <v>11</v>
      </c>
      <c r="E1101" s="13">
        <v>0</v>
      </c>
      <c r="F1101" s="20">
        <v>8988.16</v>
      </c>
      <c r="G1101" s="13" t="s">
        <v>6</v>
      </c>
      <c r="H1101" s="13" t="s">
        <v>11</v>
      </c>
      <c r="I1101" s="13" t="s">
        <v>18</v>
      </c>
      <c r="J1101" s="12" t="str">
        <f t="shared" si="85"/>
        <v>Oct</v>
      </c>
      <c r="K1101" s="13">
        <f t="shared" si="89"/>
        <v>1973</v>
      </c>
      <c r="L1101" s="13" t="str">
        <f t="shared" si="86"/>
        <v>R1012</v>
      </c>
      <c r="M1101" s="13" t="str">
        <f t="shared" si="87"/>
        <v>11-Oct-1973</v>
      </c>
      <c r="N1101" s="16">
        <v>45085</v>
      </c>
      <c r="O1101" s="18">
        <f t="shared" si="88"/>
        <v>49</v>
      </c>
    </row>
    <row r="1102" spans="1:15" x14ac:dyDescent="0.25">
      <c r="A1102" s="12" t="s">
        <v>1130</v>
      </c>
      <c r="B1102" s="13">
        <v>1979</v>
      </c>
      <c r="C1102" s="13" t="s">
        <v>25</v>
      </c>
      <c r="D1102" s="13">
        <v>16</v>
      </c>
      <c r="E1102" s="13">
        <v>2</v>
      </c>
      <c r="F1102" s="20">
        <v>8998.43</v>
      </c>
      <c r="G1102" s="13" t="s">
        <v>6</v>
      </c>
      <c r="H1102" s="13" t="s">
        <v>11</v>
      </c>
      <c r="I1102" s="13" t="s">
        <v>195</v>
      </c>
      <c r="J1102" s="12" t="str">
        <f t="shared" si="85"/>
        <v>Dec</v>
      </c>
      <c r="K1102" s="13">
        <f t="shared" si="89"/>
        <v>1979</v>
      </c>
      <c r="L1102" s="13" t="str">
        <f t="shared" si="86"/>
        <v>R1025</v>
      </c>
      <c r="M1102" s="13" t="str">
        <f t="shared" si="87"/>
        <v>16-Dec-1979</v>
      </c>
      <c r="N1102" s="16">
        <v>45085</v>
      </c>
      <c r="O1102" s="18">
        <f t="shared" si="88"/>
        <v>43</v>
      </c>
    </row>
    <row r="1103" spans="1:15" x14ac:dyDescent="0.25">
      <c r="A1103" s="12" t="s">
        <v>1131</v>
      </c>
      <c r="B1103" s="13">
        <v>1993</v>
      </c>
      <c r="C1103" s="13" t="s">
        <v>25</v>
      </c>
      <c r="D1103" s="13">
        <v>1</v>
      </c>
      <c r="E1103" s="13">
        <v>0</v>
      </c>
      <c r="F1103" s="20">
        <v>9010.2000000000007</v>
      </c>
      <c r="G1103" s="13" t="s">
        <v>6</v>
      </c>
      <c r="H1103" s="13" t="s">
        <v>7</v>
      </c>
      <c r="I1103" s="13" t="s">
        <v>530</v>
      </c>
      <c r="J1103" s="12" t="str">
        <f t="shared" si="85"/>
        <v>Dec</v>
      </c>
      <c r="K1103" s="13">
        <f t="shared" si="89"/>
        <v>1993</v>
      </c>
      <c r="L1103" s="13" t="str">
        <f t="shared" si="86"/>
        <v>R1026</v>
      </c>
      <c r="M1103" s="13" t="str">
        <f t="shared" si="87"/>
        <v>1-Dec-1993</v>
      </c>
      <c r="N1103" s="16">
        <v>45085</v>
      </c>
      <c r="O1103" s="18">
        <f t="shared" si="88"/>
        <v>29</v>
      </c>
    </row>
    <row r="1104" spans="1:15" x14ac:dyDescent="0.25">
      <c r="A1104" s="12" t="s">
        <v>1132</v>
      </c>
      <c r="B1104" s="13">
        <v>1972</v>
      </c>
      <c r="C1104" s="13" t="s">
        <v>25</v>
      </c>
      <c r="D1104" s="13">
        <v>7</v>
      </c>
      <c r="E1104" s="13">
        <v>1</v>
      </c>
      <c r="F1104" s="20">
        <v>9048.0300000000007</v>
      </c>
      <c r="G1104" s="13" t="s">
        <v>6</v>
      </c>
      <c r="H1104" s="13" t="s">
        <v>6</v>
      </c>
      <c r="I1104" s="13" t="s">
        <v>8</v>
      </c>
      <c r="J1104" s="12" t="str">
        <f t="shared" si="85"/>
        <v>Dec</v>
      </c>
      <c r="K1104" s="13">
        <f t="shared" si="89"/>
        <v>1972</v>
      </c>
      <c r="L1104" s="13" t="str">
        <f t="shared" si="86"/>
        <v>R1013</v>
      </c>
      <c r="M1104" s="13" t="str">
        <f t="shared" si="87"/>
        <v>7-Dec-1972</v>
      </c>
      <c r="N1104" s="16">
        <v>45085</v>
      </c>
      <c r="O1104" s="18">
        <f t="shared" si="88"/>
        <v>50</v>
      </c>
    </row>
    <row r="1105" spans="1:15" x14ac:dyDescent="0.25">
      <c r="A1105" s="12" t="s">
        <v>1133</v>
      </c>
      <c r="B1105" s="13">
        <v>1972</v>
      </c>
      <c r="C1105" s="13" t="s">
        <v>25</v>
      </c>
      <c r="D1105" s="13">
        <v>2</v>
      </c>
      <c r="E1105" s="13">
        <v>1</v>
      </c>
      <c r="F1105" s="20">
        <v>9058.73</v>
      </c>
      <c r="G1105" s="13" t="s">
        <v>7</v>
      </c>
      <c r="H1105" s="13" t="s">
        <v>6</v>
      </c>
      <c r="I1105" s="13" t="s">
        <v>8</v>
      </c>
      <c r="J1105" s="12" t="str">
        <f t="shared" si="85"/>
        <v>Dec</v>
      </c>
      <c r="K1105" s="13">
        <f t="shared" si="89"/>
        <v>1972</v>
      </c>
      <c r="L1105" s="13" t="str">
        <f t="shared" si="86"/>
        <v>R1013</v>
      </c>
      <c r="M1105" s="13" t="str">
        <f t="shared" si="87"/>
        <v>2-Dec-1972</v>
      </c>
      <c r="N1105" s="16">
        <v>45085</v>
      </c>
      <c r="O1105" s="18">
        <f t="shared" si="88"/>
        <v>50</v>
      </c>
    </row>
    <row r="1106" spans="1:15" x14ac:dyDescent="0.25">
      <c r="A1106" s="12" t="s">
        <v>1134</v>
      </c>
      <c r="B1106" s="13">
        <v>1977</v>
      </c>
      <c r="C1106" s="13" t="s">
        <v>10</v>
      </c>
      <c r="D1106" s="13">
        <v>4</v>
      </c>
      <c r="E1106" s="13">
        <v>2</v>
      </c>
      <c r="F1106" s="20">
        <v>9095.07</v>
      </c>
      <c r="G1106" s="13" t="s">
        <v>6</v>
      </c>
      <c r="H1106" s="13" t="s">
        <v>6</v>
      </c>
      <c r="I1106" s="13" t="s">
        <v>242</v>
      </c>
      <c r="J1106" s="12" t="str">
        <f t="shared" si="85"/>
        <v>Nov</v>
      </c>
      <c r="K1106" s="13">
        <f t="shared" si="89"/>
        <v>1977</v>
      </c>
      <c r="L1106" s="13" t="str">
        <f t="shared" si="86"/>
        <v>R1024</v>
      </c>
      <c r="M1106" s="13" t="str">
        <f t="shared" si="87"/>
        <v>4-Nov-1977</v>
      </c>
      <c r="N1106" s="16">
        <v>45085</v>
      </c>
      <c r="O1106" s="18">
        <f t="shared" si="88"/>
        <v>45</v>
      </c>
    </row>
    <row r="1107" spans="1:15" x14ac:dyDescent="0.25">
      <c r="A1107" s="12" t="s">
        <v>1135</v>
      </c>
      <c r="B1107" s="13">
        <v>1965</v>
      </c>
      <c r="C1107" s="13" t="s">
        <v>10</v>
      </c>
      <c r="D1107" s="13">
        <v>9</v>
      </c>
      <c r="E1107" s="13">
        <v>0</v>
      </c>
      <c r="F1107" s="20">
        <v>9095.94</v>
      </c>
      <c r="G1107" s="13" t="s">
        <v>7</v>
      </c>
      <c r="H1107" s="13" t="s">
        <v>11</v>
      </c>
      <c r="I1107" s="13" t="s">
        <v>37</v>
      </c>
      <c r="J1107" s="12" t="str">
        <f t="shared" si="85"/>
        <v>Nov</v>
      </c>
      <c r="K1107" s="13">
        <f t="shared" si="89"/>
        <v>1965</v>
      </c>
      <c r="L1107" s="13" t="str">
        <f t="shared" si="86"/>
        <v>R1011</v>
      </c>
      <c r="M1107" s="13" t="str">
        <f t="shared" si="87"/>
        <v>9-Nov-1965</v>
      </c>
      <c r="N1107" s="16">
        <v>45085</v>
      </c>
      <c r="O1107" s="18">
        <f t="shared" si="88"/>
        <v>57</v>
      </c>
    </row>
    <row r="1108" spans="1:15" x14ac:dyDescent="0.25">
      <c r="A1108" s="12" t="s">
        <v>1136</v>
      </c>
      <c r="B1108" s="13">
        <v>1977</v>
      </c>
      <c r="C1108" s="13" t="s">
        <v>25</v>
      </c>
      <c r="D1108" s="13">
        <v>2</v>
      </c>
      <c r="E1108" s="13">
        <v>3</v>
      </c>
      <c r="F1108" s="20">
        <v>9101.7999999999993</v>
      </c>
      <c r="G1108" s="13" t="s">
        <v>6</v>
      </c>
      <c r="H1108" s="13" t="s">
        <v>11</v>
      </c>
      <c r="I1108" s="13" t="s">
        <v>37</v>
      </c>
      <c r="J1108" s="12" t="str">
        <f t="shared" si="85"/>
        <v>Dec</v>
      </c>
      <c r="K1108" s="13">
        <f t="shared" si="89"/>
        <v>1977</v>
      </c>
      <c r="L1108" s="13" t="str">
        <f t="shared" si="86"/>
        <v>R1011</v>
      </c>
      <c r="M1108" s="13" t="str">
        <f t="shared" si="87"/>
        <v>2-Dec-1977</v>
      </c>
      <c r="N1108" s="16">
        <v>45085</v>
      </c>
      <c r="O1108" s="18">
        <f t="shared" si="88"/>
        <v>45</v>
      </c>
    </row>
    <row r="1109" spans="1:15" x14ac:dyDescent="0.25">
      <c r="A1109" s="12" t="s">
        <v>1137</v>
      </c>
      <c r="B1109" s="13">
        <v>1970</v>
      </c>
      <c r="C1109" s="13" t="s">
        <v>30</v>
      </c>
      <c r="D1109" s="13">
        <v>12</v>
      </c>
      <c r="E1109" s="13">
        <v>0</v>
      </c>
      <c r="F1109" s="20">
        <v>9140.9500000000007</v>
      </c>
      <c r="G1109" s="13" t="s">
        <v>7</v>
      </c>
      <c r="H1109" s="13" t="s">
        <v>7</v>
      </c>
      <c r="I1109" s="13" t="s">
        <v>8</v>
      </c>
      <c r="J1109" s="12" t="str">
        <f t="shared" si="85"/>
        <v>Aug</v>
      </c>
      <c r="K1109" s="13">
        <f t="shared" si="89"/>
        <v>1970</v>
      </c>
      <c r="L1109" s="13" t="str">
        <f t="shared" si="86"/>
        <v>R1013</v>
      </c>
      <c r="M1109" s="13" t="str">
        <f t="shared" si="87"/>
        <v>12-Aug-1970</v>
      </c>
      <c r="N1109" s="16">
        <v>45085</v>
      </c>
      <c r="O1109" s="18">
        <f t="shared" si="88"/>
        <v>52</v>
      </c>
    </row>
    <row r="1110" spans="1:15" x14ac:dyDescent="0.25">
      <c r="A1110" s="12" t="s">
        <v>1138</v>
      </c>
      <c r="B1110" s="13">
        <v>1970</v>
      </c>
      <c r="C1110" s="13" t="s">
        <v>32</v>
      </c>
      <c r="D1110" s="13">
        <v>18</v>
      </c>
      <c r="E1110" s="13">
        <v>0</v>
      </c>
      <c r="F1110" s="20">
        <v>9144.57</v>
      </c>
      <c r="G1110" s="13" t="s">
        <v>7</v>
      </c>
      <c r="H1110" s="13" t="s">
        <v>6</v>
      </c>
      <c r="I1110" s="13" t="s">
        <v>37</v>
      </c>
      <c r="J1110" s="12" t="str">
        <f t="shared" si="85"/>
        <v>Oct</v>
      </c>
      <c r="K1110" s="13">
        <f t="shared" si="89"/>
        <v>1970</v>
      </c>
      <c r="L1110" s="13" t="str">
        <f t="shared" si="86"/>
        <v>R1011</v>
      </c>
      <c r="M1110" s="13" t="str">
        <f t="shared" si="87"/>
        <v>18-Oct-1970</v>
      </c>
      <c r="N1110" s="16">
        <v>45085</v>
      </c>
      <c r="O1110" s="18">
        <f t="shared" si="88"/>
        <v>52</v>
      </c>
    </row>
    <row r="1111" spans="1:15" x14ac:dyDescent="0.25">
      <c r="A1111" s="12" t="s">
        <v>1139</v>
      </c>
      <c r="B1111" s="13">
        <v>1982</v>
      </c>
      <c r="C1111" s="13" t="s">
        <v>25</v>
      </c>
      <c r="D1111" s="13">
        <v>8</v>
      </c>
      <c r="E1111" s="13">
        <v>3</v>
      </c>
      <c r="F1111" s="20">
        <v>9147.5</v>
      </c>
      <c r="G1111" s="13" t="s">
        <v>6</v>
      </c>
      <c r="H1111" s="13" t="s">
        <v>11</v>
      </c>
      <c r="I1111" s="13" t="s">
        <v>18</v>
      </c>
      <c r="J1111" s="12" t="str">
        <f t="shared" si="85"/>
        <v>Dec</v>
      </c>
      <c r="K1111" s="13">
        <f t="shared" si="89"/>
        <v>1982</v>
      </c>
      <c r="L1111" s="13" t="str">
        <f t="shared" si="86"/>
        <v>R1012</v>
      </c>
      <c r="M1111" s="13" t="str">
        <f t="shared" si="87"/>
        <v>8-Dec-1982</v>
      </c>
      <c r="N1111" s="16">
        <v>45085</v>
      </c>
      <c r="O1111" s="18">
        <f t="shared" si="88"/>
        <v>40</v>
      </c>
    </row>
    <row r="1112" spans="1:15" x14ac:dyDescent="0.25">
      <c r="A1112" s="12" t="s">
        <v>1140</v>
      </c>
      <c r="B1112" s="13">
        <v>1990</v>
      </c>
      <c r="C1112" s="13" t="s">
        <v>30</v>
      </c>
      <c r="D1112" s="13">
        <v>23</v>
      </c>
      <c r="E1112" s="13">
        <v>3</v>
      </c>
      <c r="F1112" s="20">
        <v>9159.51</v>
      </c>
      <c r="G1112" s="13" t="s">
        <v>6</v>
      </c>
      <c r="H1112" s="13" t="s">
        <v>6</v>
      </c>
      <c r="I1112" s="13" t="s">
        <v>295</v>
      </c>
      <c r="J1112" s="12" t="str">
        <f t="shared" si="85"/>
        <v>Aug</v>
      </c>
      <c r="K1112" s="13">
        <f t="shared" si="89"/>
        <v>1990</v>
      </c>
      <c r="L1112" s="13" t="str">
        <f t="shared" si="86"/>
        <v>R1021</v>
      </c>
      <c r="M1112" s="13" t="str">
        <f t="shared" si="87"/>
        <v>23-Aug-1990</v>
      </c>
      <c r="N1112" s="16">
        <v>45085</v>
      </c>
      <c r="O1112" s="18">
        <f t="shared" si="88"/>
        <v>32</v>
      </c>
    </row>
    <row r="1113" spans="1:15" x14ac:dyDescent="0.25">
      <c r="A1113" s="12" t="s">
        <v>1141</v>
      </c>
      <c r="B1113" s="13">
        <v>1970</v>
      </c>
      <c r="C1113" s="13" t="s">
        <v>32</v>
      </c>
      <c r="D1113" s="13">
        <v>24</v>
      </c>
      <c r="E1113" s="13">
        <v>0</v>
      </c>
      <c r="F1113" s="20">
        <v>9171.75</v>
      </c>
      <c r="G1113" s="13" t="s">
        <v>6</v>
      </c>
      <c r="H1113" s="13" t="s">
        <v>6</v>
      </c>
      <c r="I1113" s="13" t="s">
        <v>18</v>
      </c>
      <c r="J1113" s="12" t="str">
        <f t="shared" si="85"/>
        <v>Oct</v>
      </c>
      <c r="K1113" s="13">
        <f t="shared" si="89"/>
        <v>1970</v>
      </c>
      <c r="L1113" s="13" t="str">
        <f t="shared" si="86"/>
        <v>R1012</v>
      </c>
      <c r="M1113" s="13" t="str">
        <f t="shared" si="87"/>
        <v>24-Oct-1970</v>
      </c>
      <c r="N1113" s="16">
        <v>45085</v>
      </c>
      <c r="O1113" s="18">
        <f t="shared" si="88"/>
        <v>52</v>
      </c>
    </row>
    <row r="1114" spans="1:15" x14ac:dyDescent="0.25">
      <c r="A1114" s="12" t="s">
        <v>1142</v>
      </c>
      <c r="B1114" s="13">
        <v>1971</v>
      </c>
      <c r="C1114" s="13" t="s">
        <v>25</v>
      </c>
      <c r="D1114" s="13">
        <v>29</v>
      </c>
      <c r="E1114" s="13">
        <v>0</v>
      </c>
      <c r="F1114" s="20">
        <v>9174.14</v>
      </c>
      <c r="G1114" s="13" t="s">
        <v>7</v>
      </c>
      <c r="H1114" s="13" t="s">
        <v>11</v>
      </c>
      <c r="I1114" s="13" t="s">
        <v>18</v>
      </c>
      <c r="J1114" s="12" t="str">
        <f t="shared" si="85"/>
        <v>Dec</v>
      </c>
      <c r="K1114" s="13">
        <f t="shared" si="89"/>
        <v>1971</v>
      </c>
      <c r="L1114" s="13" t="str">
        <f t="shared" si="86"/>
        <v>R1012</v>
      </c>
      <c r="M1114" s="13" t="str">
        <f t="shared" si="87"/>
        <v>29-Dec-1971</v>
      </c>
      <c r="N1114" s="16">
        <v>45085</v>
      </c>
      <c r="O1114" s="18">
        <f t="shared" si="88"/>
        <v>51</v>
      </c>
    </row>
    <row r="1115" spans="1:15" x14ac:dyDescent="0.25">
      <c r="A1115" s="12" t="s">
        <v>1143</v>
      </c>
      <c r="B1115" s="13">
        <v>1973</v>
      </c>
      <c r="C1115" s="13" t="s">
        <v>25</v>
      </c>
      <c r="D1115" s="13">
        <v>25</v>
      </c>
      <c r="E1115" s="13">
        <v>1</v>
      </c>
      <c r="F1115" s="20">
        <v>9182.17</v>
      </c>
      <c r="G1115" s="13" t="s">
        <v>6</v>
      </c>
      <c r="H1115" s="13" t="s">
        <v>7</v>
      </c>
      <c r="I1115" s="13" t="s">
        <v>37</v>
      </c>
      <c r="J1115" s="12" t="str">
        <f t="shared" si="85"/>
        <v>Dec</v>
      </c>
      <c r="K1115" s="13">
        <f t="shared" si="89"/>
        <v>1973</v>
      </c>
      <c r="L1115" s="13" t="str">
        <f t="shared" si="86"/>
        <v>R1011</v>
      </c>
      <c r="M1115" s="13" t="str">
        <f t="shared" si="87"/>
        <v>25-Dec-1973</v>
      </c>
      <c r="N1115" s="16">
        <v>45085</v>
      </c>
      <c r="O1115" s="18">
        <f t="shared" si="88"/>
        <v>49</v>
      </c>
    </row>
    <row r="1116" spans="1:15" x14ac:dyDescent="0.25">
      <c r="A1116" s="12" t="s">
        <v>1144</v>
      </c>
      <c r="B1116" s="13">
        <v>1976</v>
      </c>
      <c r="C1116" s="13" t="s">
        <v>15</v>
      </c>
      <c r="D1116" s="13">
        <v>10</v>
      </c>
      <c r="E1116" s="13">
        <v>2</v>
      </c>
      <c r="F1116" s="20">
        <v>9193.84</v>
      </c>
      <c r="G1116" s="13" t="s">
        <v>6</v>
      </c>
      <c r="H1116" s="13" t="s">
        <v>11</v>
      </c>
      <c r="I1116" s="13" t="s">
        <v>18</v>
      </c>
      <c r="J1116" s="12" t="str">
        <f t="shared" si="85"/>
        <v>Sep</v>
      </c>
      <c r="K1116" s="13">
        <f t="shared" si="89"/>
        <v>1976</v>
      </c>
      <c r="L1116" s="13" t="str">
        <f t="shared" si="86"/>
        <v>R1012</v>
      </c>
      <c r="M1116" s="13" t="str">
        <f t="shared" si="87"/>
        <v>10-Sep-1976</v>
      </c>
      <c r="N1116" s="16">
        <v>45085</v>
      </c>
      <c r="O1116" s="18">
        <f t="shared" si="88"/>
        <v>46</v>
      </c>
    </row>
    <row r="1117" spans="1:15" x14ac:dyDescent="0.25">
      <c r="A1117" s="12" t="s">
        <v>1145</v>
      </c>
      <c r="B1117" s="13">
        <v>1986</v>
      </c>
      <c r="C1117" s="13" t="s">
        <v>25</v>
      </c>
      <c r="D1117" s="13">
        <v>25</v>
      </c>
      <c r="E1117" s="13">
        <v>3</v>
      </c>
      <c r="F1117" s="20">
        <v>9210.06</v>
      </c>
      <c r="G1117" s="13" t="s">
        <v>6</v>
      </c>
      <c r="H1117" s="13" t="s">
        <v>7</v>
      </c>
      <c r="I1117" s="13" t="s">
        <v>295</v>
      </c>
      <c r="J1117" s="12" t="str">
        <f t="shared" si="85"/>
        <v>Dec</v>
      </c>
      <c r="K1117" s="13">
        <f t="shared" si="89"/>
        <v>1986</v>
      </c>
      <c r="L1117" s="13" t="str">
        <f t="shared" si="86"/>
        <v>R1021</v>
      </c>
      <c r="M1117" s="13" t="str">
        <f t="shared" si="87"/>
        <v>25-Dec-1986</v>
      </c>
      <c r="N1117" s="16">
        <v>45085</v>
      </c>
      <c r="O1117" s="18">
        <f t="shared" si="88"/>
        <v>36</v>
      </c>
    </row>
    <row r="1118" spans="1:15" x14ac:dyDescent="0.25">
      <c r="A1118" s="12" t="s">
        <v>1146</v>
      </c>
      <c r="B1118" s="13">
        <v>1981</v>
      </c>
      <c r="C1118" s="13" t="s">
        <v>25</v>
      </c>
      <c r="D1118" s="13">
        <v>5</v>
      </c>
      <c r="E1118" s="13">
        <v>5</v>
      </c>
      <c r="F1118" s="20">
        <v>9222.4</v>
      </c>
      <c r="G1118" s="13" t="s">
        <v>6</v>
      </c>
      <c r="H1118" s="13" t="s">
        <v>7</v>
      </c>
      <c r="I1118" s="13" t="s">
        <v>161</v>
      </c>
      <c r="J1118" s="12" t="str">
        <f t="shared" si="85"/>
        <v>Dec</v>
      </c>
      <c r="K1118" s="13">
        <f t="shared" si="89"/>
        <v>1981</v>
      </c>
      <c r="L1118" s="13" t="str">
        <f t="shared" si="86"/>
        <v>R1019</v>
      </c>
      <c r="M1118" s="13" t="str">
        <f t="shared" si="87"/>
        <v>5-Dec-1981</v>
      </c>
      <c r="N1118" s="16">
        <v>45085</v>
      </c>
      <c r="O1118" s="18">
        <f t="shared" si="88"/>
        <v>41</v>
      </c>
    </row>
    <row r="1119" spans="1:15" x14ac:dyDescent="0.25">
      <c r="A1119" s="12" t="s">
        <v>1147</v>
      </c>
      <c r="B1119" s="13">
        <v>1975</v>
      </c>
      <c r="C1119" s="13" t="s">
        <v>25</v>
      </c>
      <c r="D1119" s="13">
        <v>6</v>
      </c>
      <c r="E1119" s="13">
        <v>2</v>
      </c>
      <c r="F1119" s="20">
        <v>9225.26</v>
      </c>
      <c r="G1119" s="13" t="s">
        <v>7</v>
      </c>
      <c r="H1119" s="13" t="s">
        <v>7</v>
      </c>
      <c r="I1119" s="13" t="s">
        <v>159</v>
      </c>
      <c r="J1119" s="12" t="str">
        <f t="shared" si="85"/>
        <v>Dec</v>
      </c>
      <c r="K1119" s="13">
        <f t="shared" si="89"/>
        <v>1975</v>
      </c>
      <c r="L1119" s="13" t="str">
        <f t="shared" si="86"/>
        <v>R1015</v>
      </c>
      <c r="M1119" s="13" t="str">
        <f t="shared" si="87"/>
        <v>6-Dec-1975</v>
      </c>
      <c r="N1119" s="16">
        <v>45085</v>
      </c>
      <c r="O1119" s="18">
        <f t="shared" si="88"/>
        <v>47</v>
      </c>
    </row>
    <row r="1120" spans="1:15" x14ac:dyDescent="0.25">
      <c r="A1120" s="12" t="s">
        <v>1148</v>
      </c>
      <c r="B1120" s="13">
        <v>1980</v>
      </c>
      <c r="C1120" s="13" t="s">
        <v>32</v>
      </c>
      <c r="D1120" s="13">
        <v>5</v>
      </c>
      <c r="E1120" s="13">
        <v>2</v>
      </c>
      <c r="F1120" s="20">
        <v>9247.94</v>
      </c>
      <c r="G1120" s="13" t="s">
        <v>6</v>
      </c>
      <c r="H1120" s="13" t="s">
        <v>11</v>
      </c>
      <c r="I1120" s="13" t="s">
        <v>295</v>
      </c>
      <c r="J1120" s="12" t="str">
        <f t="shared" si="85"/>
        <v>Oct</v>
      </c>
      <c r="K1120" s="13">
        <f t="shared" si="89"/>
        <v>1980</v>
      </c>
      <c r="L1120" s="13" t="str">
        <f t="shared" si="86"/>
        <v>R1021</v>
      </c>
      <c r="M1120" s="13" t="str">
        <f t="shared" si="87"/>
        <v>5-Oct-1980</v>
      </c>
      <c r="N1120" s="16">
        <v>45085</v>
      </c>
      <c r="O1120" s="18">
        <f t="shared" si="88"/>
        <v>42</v>
      </c>
    </row>
    <row r="1121" spans="1:15" x14ac:dyDescent="0.25">
      <c r="A1121" s="12" t="s">
        <v>1149</v>
      </c>
      <c r="B1121" s="13">
        <v>1974</v>
      </c>
      <c r="C1121" s="13" t="s">
        <v>30</v>
      </c>
      <c r="D1121" s="13">
        <v>21</v>
      </c>
      <c r="E1121" s="13">
        <v>1</v>
      </c>
      <c r="F1121" s="20">
        <v>9249.5</v>
      </c>
      <c r="G1121" s="13" t="s">
        <v>6</v>
      </c>
      <c r="H1121" s="13" t="s">
        <v>11</v>
      </c>
      <c r="I1121" s="13" t="s">
        <v>18</v>
      </c>
      <c r="J1121" s="12" t="str">
        <f t="shared" si="85"/>
        <v>Aug</v>
      </c>
      <c r="K1121" s="13">
        <f t="shared" si="89"/>
        <v>1974</v>
      </c>
      <c r="L1121" s="13" t="str">
        <f t="shared" si="86"/>
        <v>R1012</v>
      </c>
      <c r="M1121" s="13" t="str">
        <f t="shared" si="87"/>
        <v>21-Aug-1974</v>
      </c>
      <c r="N1121" s="16">
        <v>45085</v>
      </c>
      <c r="O1121" s="18">
        <f t="shared" si="88"/>
        <v>48</v>
      </c>
    </row>
    <row r="1122" spans="1:15" x14ac:dyDescent="0.25">
      <c r="A1122" s="12" t="s">
        <v>1150</v>
      </c>
      <c r="B1122" s="13">
        <v>1971</v>
      </c>
      <c r="C1122" s="13" t="s">
        <v>30</v>
      </c>
      <c r="D1122" s="13">
        <v>6</v>
      </c>
      <c r="E1122" s="13">
        <v>0</v>
      </c>
      <c r="F1122" s="20">
        <v>9264.7999999999993</v>
      </c>
      <c r="G1122" s="13" t="s">
        <v>6</v>
      </c>
      <c r="H1122" s="13" t="s">
        <v>11</v>
      </c>
      <c r="I1122" s="13" t="s">
        <v>37</v>
      </c>
      <c r="J1122" s="12" t="str">
        <f t="shared" si="85"/>
        <v>Aug</v>
      </c>
      <c r="K1122" s="13">
        <f t="shared" si="89"/>
        <v>1971</v>
      </c>
      <c r="L1122" s="13" t="str">
        <f t="shared" si="86"/>
        <v>R1011</v>
      </c>
      <c r="M1122" s="13" t="str">
        <f t="shared" si="87"/>
        <v>6-Aug-1971</v>
      </c>
      <c r="N1122" s="16">
        <v>45085</v>
      </c>
      <c r="O1122" s="18">
        <f t="shared" si="88"/>
        <v>51</v>
      </c>
    </row>
    <row r="1123" spans="1:15" x14ac:dyDescent="0.25">
      <c r="A1123" s="12" t="s">
        <v>1151</v>
      </c>
      <c r="B1123" s="13">
        <v>1973</v>
      </c>
      <c r="C1123" s="13" t="s">
        <v>32</v>
      </c>
      <c r="D1123" s="13">
        <v>27</v>
      </c>
      <c r="E1123" s="13">
        <v>1</v>
      </c>
      <c r="F1123" s="20">
        <v>9282.48</v>
      </c>
      <c r="G1123" s="13" t="s">
        <v>7</v>
      </c>
      <c r="H1123" s="13" t="s">
        <v>6</v>
      </c>
      <c r="I1123" s="13" t="s">
        <v>163</v>
      </c>
      <c r="J1123" s="12" t="str">
        <f t="shared" si="85"/>
        <v>Oct</v>
      </c>
      <c r="K1123" s="13">
        <f t="shared" si="89"/>
        <v>1973</v>
      </c>
      <c r="L1123" s="13" t="str">
        <f t="shared" si="86"/>
        <v>R1016</v>
      </c>
      <c r="M1123" s="13" t="str">
        <f t="shared" si="87"/>
        <v>27-Oct-1973</v>
      </c>
      <c r="N1123" s="16">
        <v>45085</v>
      </c>
      <c r="O1123" s="18">
        <f t="shared" si="88"/>
        <v>49</v>
      </c>
    </row>
    <row r="1124" spans="1:15" x14ac:dyDescent="0.25">
      <c r="A1124" s="12" t="s">
        <v>1152</v>
      </c>
      <c r="B1124" s="13">
        <v>1971</v>
      </c>
      <c r="C1124" s="13" t="s">
        <v>5</v>
      </c>
      <c r="D1124" s="13">
        <v>2</v>
      </c>
      <c r="E1124" s="13">
        <v>0</v>
      </c>
      <c r="F1124" s="20">
        <v>9283.56</v>
      </c>
      <c r="G1124" s="13" t="s">
        <v>6</v>
      </c>
      <c r="H1124" s="13" t="s">
        <v>7</v>
      </c>
      <c r="I1124" s="13" t="s">
        <v>8</v>
      </c>
      <c r="J1124" s="12" t="str">
        <f t="shared" si="85"/>
        <v>Jul</v>
      </c>
      <c r="K1124" s="13">
        <f t="shared" si="89"/>
        <v>1971</v>
      </c>
      <c r="L1124" s="13" t="str">
        <f t="shared" si="86"/>
        <v>R1013</v>
      </c>
      <c r="M1124" s="13" t="str">
        <f t="shared" si="87"/>
        <v>2-Jul-1971</v>
      </c>
      <c r="N1124" s="16">
        <v>45085</v>
      </c>
      <c r="O1124" s="18">
        <f t="shared" si="88"/>
        <v>51</v>
      </c>
    </row>
    <row r="1125" spans="1:15" x14ac:dyDescent="0.25">
      <c r="A1125" s="12" t="s">
        <v>1153</v>
      </c>
      <c r="B1125" s="13">
        <v>1969</v>
      </c>
      <c r="C1125" s="13" t="s">
        <v>10</v>
      </c>
      <c r="D1125" s="13">
        <v>26</v>
      </c>
      <c r="E1125" s="13">
        <v>0</v>
      </c>
      <c r="F1125" s="20">
        <v>9285.8700000000008</v>
      </c>
      <c r="G1125" s="13" t="s">
        <v>6</v>
      </c>
      <c r="H1125" s="13" t="s">
        <v>7</v>
      </c>
      <c r="I1125" s="13" t="s">
        <v>8</v>
      </c>
      <c r="J1125" s="12" t="str">
        <f t="shared" si="85"/>
        <v>Nov</v>
      </c>
      <c r="K1125" s="13">
        <f t="shared" si="89"/>
        <v>1969</v>
      </c>
      <c r="L1125" s="13" t="str">
        <f t="shared" si="86"/>
        <v>R1013</v>
      </c>
      <c r="M1125" s="13" t="str">
        <f t="shared" si="87"/>
        <v>26-Nov-1969</v>
      </c>
      <c r="N1125" s="16">
        <v>45085</v>
      </c>
      <c r="O1125" s="18">
        <f t="shared" si="88"/>
        <v>53</v>
      </c>
    </row>
    <row r="1126" spans="1:15" x14ac:dyDescent="0.25">
      <c r="A1126" s="12" t="s">
        <v>1154</v>
      </c>
      <c r="B1126" s="13">
        <v>1973</v>
      </c>
      <c r="C1126" s="13" t="s">
        <v>32</v>
      </c>
      <c r="D1126" s="13">
        <v>16</v>
      </c>
      <c r="E1126" s="13">
        <v>1</v>
      </c>
      <c r="F1126" s="20">
        <v>9288.0300000000007</v>
      </c>
      <c r="G1126" s="13" t="s">
        <v>6</v>
      </c>
      <c r="H1126" s="13" t="s">
        <v>7</v>
      </c>
      <c r="I1126" s="13" t="s">
        <v>165</v>
      </c>
      <c r="J1126" s="12" t="str">
        <f t="shared" si="85"/>
        <v>Oct</v>
      </c>
      <c r="K1126" s="13">
        <f t="shared" si="89"/>
        <v>1973</v>
      </c>
      <c r="L1126" s="13" t="str">
        <f t="shared" si="86"/>
        <v>R1018</v>
      </c>
      <c r="M1126" s="13" t="str">
        <f t="shared" si="87"/>
        <v>16-Oct-1973</v>
      </c>
      <c r="N1126" s="16">
        <v>45085</v>
      </c>
      <c r="O1126" s="18">
        <f t="shared" si="88"/>
        <v>49</v>
      </c>
    </row>
    <row r="1127" spans="1:15" x14ac:dyDescent="0.25">
      <c r="A1127" s="12" t="s">
        <v>1155</v>
      </c>
      <c r="B1127" s="13">
        <v>1973</v>
      </c>
      <c r="C1127" s="13" t="s">
        <v>15</v>
      </c>
      <c r="D1127" s="13">
        <v>18</v>
      </c>
      <c r="E1127" s="13">
        <v>1</v>
      </c>
      <c r="F1127" s="20">
        <v>9290.14</v>
      </c>
      <c r="G1127" s="13" t="s">
        <v>7</v>
      </c>
      <c r="H1127" s="13" t="s">
        <v>7</v>
      </c>
      <c r="I1127" s="13" t="s">
        <v>163</v>
      </c>
      <c r="J1127" s="12" t="str">
        <f t="shared" si="85"/>
        <v>Sep</v>
      </c>
      <c r="K1127" s="13">
        <f t="shared" si="89"/>
        <v>1973</v>
      </c>
      <c r="L1127" s="13" t="str">
        <f t="shared" si="86"/>
        <v>R1016</v>
      </c>
      <c r="M1127" s="13" t="str">
        <f t="shared" si="87"/>
        <v>18-Sep-1973</v>
      </c>
      <c r="N1127" s="16">
        <v>45085</v>
      </c>
      <c r="O1127" s="18">
        <f t="shared" si="88"/>
        <v>49</v>
      </c>
    </row>
    <row r="1128" spans="1:15" x14ac:dyDescent="0.25">
      <c r="A1128" s="12" t="s">
        <v>1156</v>
      </c>
      <c r="B1128" s="13">
        <v>1976</v>
      </c>
      <c r="C1128" s="13" t="s">
        <v>10</v>
      </c>
      <c r="D1128" s="13">
        <v>3</v>
      </c>
      <c r="E1128" s="13">
        <v>3</v>
      </c>
      <c r="F1128" s="20">
        <v>9301.89</v>
      </c>
      <c r="G1128" s="13" t="s">
        <v>6</v>
      </c>
      <c r="H1128" s="13" t="s">
        <v>11</v>
      </c>
      <c r="I1128" s="13" t="s">
        <v>18</v>
      </c>
      <c r="J1128" s="12" t="str">
        <f t="shared" si="85"/>
        <v>Nov</v>
      </c>
      <c r="K1128" s="13">
        <f t="shared" si="89"/>
        <v>1976</v>
      </c>
      <c r="L1128" s="13" t="str">
        <f t="shared" si="86"/>
        <v>R1012</v>
      </c>
      <c r="M1128" s="13" t="str">
        <f t="shared" si="87"/>
        <v>3-Nov-1976</v>
      </c>
      <c r="N1128" s="16">
        <v>45085</v>
      </c>
      <c r="O1128" s="18">
        <f t="shared" si="88"/>
        <v>46</v>
      </c>
    </row>
    <row r="1129" spans="1:15" x14ac:dyDescent="0.25">
      <c r="A1129" s="12" t="s">
        <v>1157</v>
      </c>
      <c r="B1129" s="13">
        <v>1973</v>
      </c>
      <c r="C1129" s="13" t="s">
        <v>32</v>
      </c>
      <c r="D1129" s="13">
        <v>16</v>
      </c>
      <c r="E1129" s="13">
        <v>2</v>
      </c>
      <c r="F1129" s="20">
        <v>9304.7000000000007</v>
      </c>
      <c r="G1129" s="13" t="s">
        <v>7</v>
      </c>
      <c r="H1129" s="13" t="s">
        <v>7</v>
      </c>
      <c r="I1129" s="13" t="s">
        <v>8</v>
      </c>
      <c r="J1129" s="12" t="str">
        <f t="shared" si="85"/>
        <v>Oct</v>
      </c>
      <c r="K1129" s="13">
        <f t="shared" si="89"/>
        <v>1973</v>
      </c>
      <c r="L1129" s="13" t="str">
        <f t="shared" si="86"/>
        <v>R1013</v>
      </c>
      <c r="M1129" s="13" t="str">
        <f t="shared" si="87"/>
        <v>16-Oct-1973</v>
      </c>
      <c r="N1129" s="16">
        <v>45085</v>
      </c>
      <c r="O1129" s="18">
        <f t="shared" si="88"/>
        <v>49</v>
      </c>
    </row>
    <row r="1130" spans="1:15" x14ac:dyDescent="0.25">
      <c r="A1130" s="12" t="s">
        <v>1158</v>
      </c>
      <c r="B1130" s="13">
        <v>1963</v>
      </c>
      <c r="C1130" s="13" t="s">
        <v>13</v>
      </c>
      <c r="D1130" s="13">
        <v>8</v>
      </c>
      <c r="E1130" s="13">
        <v>0</v>
      </c>
      <c r="F1130" s="20">
        <v>9310.81</v>
      </c>
      <c r="G1130" s="13" t="s">
        <v>7</v>
      </c>
      <c r="H1130" s="13" t="s">
        <v>11</v>
      </c>
      <c r="I1130" s="13" t="s">
        <v>8</v>
      </c>
      <c r="J1130" s="12" t="str">
        <f t="shared" si="85"/>
        <v>Jun</v>
      </c>
      <c r="K1130" s="13">
        <f t="shared" si="89"/>
        <v>1963</v>
      </c>
      <c r="L1130" s="13" t="str">
        <f t="shared" si="86"/>
        <v>R1013</v>
      </c>
      <c r="M1130" s="13" t="str">
        <f t="shared" si="87"/>
        <v>8-Jun-1963</v>
      </c>
      <c r="N1130" s="16">
        <v>45085</v>
      </c>
      <c r="O1130" s="18">
        <f t="shared" si="88"/>
        <v>60</v>
      </c>
    </row>
    <row r="1131" spans="1:15" x14ac:dyDescent="0.25">
      <c r="A1131" s="12" t="s">
        <v>1159</v>
      </c>
      <c r="B1131" s="13">
        <v>1977</v>
      </c>
      <c r="C1131" s="13" t="s">
        <v>32</v>
      </c>
      <c r="D1131" s="13">
        <v>12</v>
      </c>
      <c r="E1131" s="13">
        <v>2</v>
      </c>
      <c r="F1131" s="20">
        <v>9315.41</v>
      </c>
      <c r="G1131" s="13" t="s">
        <v>6</v>
      </c>
      <c r="H1131" s="13" t="s">
        <v>11</v>
      </c>
      <c r="I1131" s="13" t="s">
        <v>242</v>
      </c>
      <c r="J1131" s="12" t="str">
        <f t="shared" si="85"/>
        <v>Oct</v>
      </c>
      <c r="K1131" s="13">
        <f t="shared" si="89"/>
        <v>1977</v>
      </c>
      <c r="L1131" s="13" t="str">
        <f t="shared" si="86"/>
        <v>R1024</v>
      </c>
      <c r="M1131" s="13" t="str">
        <f t="shared" si="87"/>
        <v>12-Oct-1977</v>
      </c>
      <c r="N1131" s="16">
        <v>45085</v>
      </c>
      <c r="O1131" s="18">
        <f t="shared" si="88"/>
        <v>45</v>
      </c>
    </row>
    <row r="1132" spans="1:15" x14ac:dyDescent="0.25">
      <c r="A1132" s="12" t="s">
        <v>1160</v>
      </c>
      <c r="B1132" s="13">
        <v>1988</v>
      </c>
      <c r="C1132" s="13" t="s">
        <v>5</v>
      </c>
      <c r="D1132" s="13">
        <v>9</v>
      </c>
      <c r="E1132" s="13">
        <v>3</v>
      </c>
      <c r="F1132" s="20">
        <v>9320.26</v>
      </c>
      <c r="G1132" s="13" t="s">
        <v>6</v>
      </c>
      <c r="H1132" s="13" t="s">
        <v>11</v>
      </c>
      <c r="I1132" s="13" t="s">
        <v>18</v>
      </c>
      <c r="J1132" s="12" t="str">
        <f t="shared" si="85"/>
        <v>Jul</v>
      </c>
      <c r="K1132" s="13">
        <f t="shared" si="89"/>
        <v>1988</v>
      </c>
      <c r="L1132" s="13" t="str">
        <f t="shared" si="86"/>
        <v>R1012</v>
      </c>
      <c r="M1132" s="13" t="str">
        <f t="shared" si="87"/>
        <v>9-Jul-1988</v>
      </c>
      <c r="N1132" s="16">
        <v>45085</v>
      </c>
      <c r="O1132" s="18">
        <f t="shared" si="88"/>
        <v>34</v>
      </c>
    </row>
    <row r="1133" spans="1:15" x14ac:dyDescent="0.25">
      <c r="A1133" s="12" t="s">
        <v>1161</v>
      </c>
      <c r="B1133" s="13">
        <v>1996</v>
      </c>
      <c r="C1133" s="13" t="s">
        <v>32</v>
      </c>
      <c r="D1133" s="13">
        <v>12</v>
      </c>
      <c r="E1133" s="13">
        <v>0</v>
      </c>
      <c r="F1133" s="20">
        <v>9338.61</v>
      </c>
      <c r="G1133" s="13" t="s">
        <v>6</v>
      </c>
      <c r="H1133" s="13" t="s">
        <v>11</v>
      </c>
      <c r="I1133" s="13" t="s">
        <v>530</v>
      </c>
      <c r="J1133" s="12" t="str">
        <f t="shared" si="85"/>
        <v>Oct</v>
      </c>
      <c r="K1133" s="13">
        <f t="shared" si="89"/>
        <v>1996</v>
      </c>
      <c r="L1133" s="13" t="str">
        <f t="shared" si="86"/>
        <v>R1026</v>
      </c>
      <c r="M1133" s="13" t="str">
        <f t="shared" si="87"/>
        <v>12-Oct-1996</v>
      </c>
      <c r="N1133" s="16">
        <v>45085</v>
      </c>
      <c r="O1133" s="18">
        <f t="shared" si="88"/>
        <v>26</v>
      </c>
    </row>
    <row r="1134" spans="1:15" x14ac:dyDescent="0.25">
      <c r="A1134" s="12" t="s">
        <v>1162</v>
      </c>
      <c r="B1134" s="13">
        <v>1988</v>
      </c>
      <c r="C1134" s="13" t="s">
        <v>5</v>
      </c>
      <c r="D1134" s="13">
        <v>1</v>
      </c>
      <c r="E1134" s="13">
        <v>3</v>
      </c>
      <c r="F1134" s="20">
        <v>9344.2000000000007</v>
      </c>
      <c r="G1134" s="13" t="s">
        <v>6</v>
      </c>
      <c r="H1134" s="13" t="s">
        <v>11</v>
      </c>
      <c r="I1134" s="13" t="s">
        <v>295</v>
      </c>
      <c r="J1134" s="12" t="str">
        <f t="shared" si="85"/>
        <v>Jul</v>
      </c>
      <c r="K1134" s="13">
        <f t="shared" si="89"/>
        <v>1988</v>
      </c>
      <c r="L1134" s="13" t="str">
        <f t="shared" si="86"/>
        <v>R1021</v>
      </c>
      <c r="M1134" s="13" t="str">
        <f t="shared" si="87"/>
        <v>1-Jul-1988</v>
      </c>
      <c r="N1134" s="16">
        <v>45085</v>
      </c>
      <c r="O1134" s="18">
        <f t="shared" si="88"/>
        <v>34</v>
      </c>
    </row>
    <row r="1135" spans="1:15" x14ac:dyDescent="0.25">
      <c r="A1135" s="12" t="s">
        <v>1163</v>
      </c>
      <c r="B1135" s="13">
        <v>1971</v>
      </c>
      <c r="C1135" s="13" t="s">
        <v>32</v>
      </c>
      <c r="D1135" s="13">
        <v>8</v>
      </c>
      <c r="E1135" s="13">
        <v>0</v>
      </c>
      <c r="F1135" s="20">
        <v>9361.33</v>
      </c>
      <c r="G1135" s="13" t="s">
        <v>7</v>
      </c>
      <c r="H1135" s="13" t="s">
        <v>11</v>
      </c>
      <c r="I1135" s="13" t="s">
        <v>163</v>
      </c>
      <c r="J1135" s="12" t="str">
        <f t="shared" si="85"/>
        <v>Oct</v>
      </c>
      <c r="K1135" s="13">
        <f t="shared" si="89"/>
        <v>1971</v>
      </c>
      <c r="L1135" s="13" t="str">
        <f t="shared" si="86"/>
        <v>R1016</v>
      </c>
      <c r="M1135" s="13" t="str">
        <f t="shared" si="87"/>
        <v>8-Oct-1971</v>
      </c>
      <c r="N1135" s="16">
        <v>45085</v>
      </c>
      <c r="O1135" s="18">
        <f t="shared" si="88"/>
        <v>51</v>
      </c>
    </row>
    <row r="1136" spans="1:15" x14ac:dyDescent="0.25">
      <c r="A1136" s="12" t="s">
        <v>1164</v>
      </c>
      <c r="B1136" s="13">
        <v>1969</v>
      </c>
      <c r="C1136" s="13" t="s">
        <v>10</v>
      </c>
      <c r="D1136" s="13">
        <v>24</v>
      </c>
      <c r="E1136" s="13">
        <v>0</v>
      </c>
      <c r="F1136" s="20">
        <v>9377.4500000000007</v>
      </c>
      <c r="G1136" s="13" t="s">
        <v>6</v>
      </c>
      <c r="H1136" s="13" t="s">
        <v>7</v>
      </c>
      <c r="I1136" s="13" t="s">
        <v>8</v>
      </c>
      <c r="J1136" s="12" t="str">
        <f t="shared" si="85"/>
        <v>Nov</v>
      </c>
      <c r="K1136" s="13">
        <f t="shared" si="89"/>
        <v>1969</v>
      </c>
      <c r="L1136" s="13" t="str">
        <f t="shared" si="86"/>
        <v>R1013</v>
      </c>
      <c r="M1136" s="13" t="str">
        <f t="shared" si="87"/>
        <v>24-Nov-1969</v>
      </c>
      <c r="N1136" s="16">
        <v>45085</v>
      </c>
      <c r="O1136" s="18">
        <f t="shared" si="88"/>
        <v>53</v>
      </c>
    </row>
    <row r="1137" spans="1:15" x14ac:dyDescent="0.25">
      <c r="A1137" s="12" t="s">
        <v>1165</v>
      </c>
      <c r="B1137" s="13">
        <v>1971</v>
      </c>
      <c r="C1137" s="13" t="s">
        <v>10</v>
      </c>
      <c r="D1137" s="13">
        <v>26</v>
      </c>
      <c r="E1137" s="13">
        <v>1</v>
      </c>
      <c r="F1137" s="20">
        <v>9377.9</v>
      </c>
      <c r="G1137" s="13" t="s">
        <v>6</v>
      </c>
      <c r="H1137" s="13" t="s">
        <v>11</v>
      </c>
      <c r="I1137" s="13" t="s">
        <v>8</v>
      </c>
      <c r="J1137" s="12" t="str">
        <f t="shared" si="85"/>
        <v>Nov</v>
      </c>
      <c r="K1137" s="13">
        <f t="shared" si="89"/>
        <v>1971</v>
      </c>
      <c r="L1137" s="13" t="str">
        <f t="shared" si="86"/>
        <v>R1013</v>
      </c>
      <c r="M1137" s="13" t="str">
        <f t="shared" si="87"/>
        <v>26-Nov-1971</v>
      </c>
      <c r="N1137" s="16">
        <v>45085</v>
      </c>
      <c r="O1137" s="18">
        <f t="shared" si="88"/>
        <v>51</v>
      </c>
    </row>
    <row r="1138" spans="1:15" x14ac:dyDescent="0.25">
      <c r="A1138" s="12" t="s">
        <v>1166</v>
      </c>
      <c r="B1138" s="13">
        <v>1975</v>
      </c>
      <c r="C1138" s="13" t="s">
        <v>25</v>
      </c>
      <c r="D1138" s="13">
        <v>2</v>
      </c>
      <c r="E1138" s="13">
        <v>1</v>
      </c>
      <c r="F1138" s="20">
        <v>9380.75</v>
      </c>
      <c r="G1138" s="13" t="s">
        <v>6</v>
      </c>
      <c r="H1138" s="13" t="s">
        <v>6</v>
      </c>
      <c r="I1138" s="13" t="s">
        <v>242</v>
      </c>
      <c r="J1138" s="12" t="str">
        <f t="shared" si="85"/>
        <v>Dec</v>
      </c>
      <c r="K1138" s="13">
        <f t="shared" si="89"/>
        <v>1975</v>
      </c>
      <c r="L1138" s="13" t="str">
        <f t="shared" si="86"/>
        <v>R1024</v>
      </c>
      <c r="M1138" s="13" t="str">
        <f t="shared" si="87"/>
        <v>2-Dec-1975</v>
      </c>
      <c r="N1138" s="16">
        <v>45085</v>
      </c>
      <c r="O1138" s="18">
        <f t="shared" si="88"/>
        <v>47</v>
      </c>
    </row>
    <row r="1139" spans="1:15" x14ac:dyDescent="0.25">
      <c r="A1139" s="12" t="s">
        <v>1167</v>
      </c>
      <c r="B1139" s="13">
        <v>1971</v>
      </c>
      <c r="C1139" s="13" t="s">
        <v>25</v>
      </c>
      <c r="D1139" s="13">
        <v>29</v>
      </c>
      <c r="E1139" s="13">
        <v>1</v>
      </c>
      <c r="F1139" s="20">
        <v>9386.16</v>
      </c>
      <c r="G1139" s="13" t="s">
        <v>7</v>
      </c>
      <c r="H1139" s="13" t="s">
        <v>6</v>
      </c>
      <c r="I1139" s="13" t="s">
        <v>8</v>
      </c>
      <c r="J1139" s="12" t="str">
        <f t="shared" si="85"/>
        <v>Dec</v>
      </c>
      <c r="K1139" s="13">
        <f t="shared" si="89"/>
        <v>1971</v>
      </c>
      <c r="L1139" s="13" t="str">
        <f t="shared" si="86"/>
        <v>R1013</v>
      </c>
      <c r="M1139" s="13" t="str">
        <f t="shared" si="87"/>
        <v>29-Dec-1971</v>
      </c>
      <c r="N1139" s="16">
        <v>45085</v>
      </c>
      <c r="O1139" s="18">
        <f t="shared" si="88"/>
        <v>51</v>
      </c>
    </row>
    <row r="1140" spans="1:15" x14ac:dyDescent="0.25">
      <c r="A1140" s="12" t="s">
        <v>1168</v>
      </c>
      <c r="B1140" s="13">
        <v>1971</v>
      </c>
      <c r="C1140" s="13" t="s">
        <v>32</v>
      </c>
      <c r="D1140" s="13">
        <v>20</v>
      </c>
      <c r="E1140" s="13">
        <v>1</v>
      </c>
      <c r="F1140" s="20">
        <v>9391.35</v>
      </c>
      <c r="G1140" s="13" t="s">
        <v>7</v>
      </c>
      <c r="H1140" s="13" t="s">
        <v>7</v>
      </c>
      <c r="I1140" s="13" t="s">
        <v>37</v>
      </c>
      <c r="J1140" s="12" t="str">
        <f t="shared" si="85"/>
        <v>Oct</v>
      </c>
      <c r="K1140" s="13">
        <f t="shared" si="89"/>
        <v>1971</v>
      </c>
      <c r="L1140" s="13" t="str">
        <f t="shared" si="86"/>
        <v>R1011</v>
      </c>
      <c r="M1140" s="13" t="str">
        <f t="shared" si="87"/>
        <v>20-Oct-1971</v>
      </c>
      <c r="N1140" s="16">
        <v>45085</v>
      </c>
      <c r="O1140" s="18">
        <f t="shared" si="88"/>
        <v>51</v>
      </c>
    </row>
    <row r="1141" spans="1:15" x14ac:dyDescent="0.25">
      <c r="A1141" s="12" t="s">
        <v>1169</v>
      </c>
      <c r="B1141" s="13">
        <v>1976</v>
      </c>
      <c r="C1141" s="13" t="s">
        <v>32</v>
      </c>
      <c r="D1141" s="13">
        <v>17</v>
      </c>
      <c r="E1141" s="13">
        <v>2</v>
      </c>
      <c r="F1141" s="20">
        <v>9411.01</v>
      </c>
      <c r="G1141" s="13" t="s">
        <v>6</v>
      </c>
      <c r="H1141" s="13" t="s">
        <v>7</v>
      </c>
      <c r="I1141" s="13" t="s">
        <v>242</v>
      </c>
      <c r="J1141" s="12" t="str">
        <f t="shared" si="85"/>
        <v>Oct</v>
      </c>
      <c r="K1141" s="13">
        <f t="shared" si="89"/>
        <v>1976</v>
      </c>
      <c r="L1141" s="13" t="str">
        <f t="shared" si="86"/>
        <v>R1024</v>
      </c>
      <c r="M1141" s="13" t="str">
        <f t="shared" si="87"/>
        <v>17-Oct-1976</v>
      </c>
      <c r="N1141" s="16">
        <v>45085</v>
      </c>
      <c r="O1141" s="18">
        <f t="shared" si="88"/>
        <v>46</v>
      </c>
    </row>
    <row r="1142" spans="1:15" x14ac:dyDescent="0.25">
      <c r="A1142" s="12" t="s">
        <v>1170</v>
      </c>
      <c r="B1142" s="13">
        <v>1976</v>
      </c>
      <c r="C1142" s="13" t="s">
        <v>32</v>
      </c>
      <c r="D1142" s="13">
        <v>30</v>
      </c>
      <c r="E1142" s="13">
        <v>3</v>
      </c>
      <c r="F1142" s="20">
        <v>9414.92</v>
      </c>
      <c r="G1142" s="13" t="s">
        <v>6</v>
      </c>
      <c r="H1142" s="13" t="s">
        <v>6</v>
      </c>
      <c r="I1142" s="13" t="s">
        <v>37</v>
      </c>
      <c r="J1142" s="12" t="str">
        <f t="shared" si="85"/>
        <v>Oct</v>
      </c>
      <c r="K1142" s="13">
        <f t="shared" si="89"/>
        <v>1976</v>
      </c>
      <c r="L1142" s="13" t="str">
        <f t="shared" si="86"/>
        <v>R1011</v>
      </c>
      <c r="M1142" s="13" t="str">
        <f t="shared" si="87"/>
        <v>30-Oct-1976</v>
      </c>
      <c r="N1142" s="16">
        <v>45085</v>
      </c>
      <c r="O1142" s="18">
        <f t="shared" si="88"/>
        <v>46</v>
      </c>
    </row>
    <row r="1143" spans="1:15" x14ac:dyDescent="0.25">
      <c r="A1143" s="12" t="s">
        <v>1171</v>
      </c>
      <c r="B1143" s="13">
        <v>1976</v>
      </c>
      <c r="C1143" s="13" t="s">
        <v>10</v>
      </c>
      <c r="D1143" s="13">
        <v>3</v>
      </c>
      <c r="E1143" s="13">
        <v>2</v>
      </c>
      <c r="F1143" s="20">
        <v>9432.93</v>
      </c>
      <c r="G1143" s="13" t="s">
        <v>6</v>
      </c>
      <c r="H1143" s="13" t="s">
        <v>11</v>
      </c>
      <c r="I1143" s="13" t="s">
        <v>242</v>
      </c>
      <c r="J1143" s="12" t="str">
        <f t="shared" si="85"/>
        <v>Nov</v>
      </c>
      <c r="K1143" s="13">
        <f t="shared" si="89"/>
        <v>1976</v>
      </c>
      <c r="L1143" s="13" t="str">
        <f t="shared" si="86"/>
        <v>R1024</v>
      </c>
      <c r="M1143" s="13" t="str">
        <f t="shared" si="87"/>
        <v>3-Nov-1976</v>
      </c>
      <c r="N1143" s="16">
        <v>45085</v>
      </c>
      <c r="O1143" s="18">
        <f t="shared" si="88"/>
        <v>46</v>
      </c>
    </row>
    <row r="1144" spans="1:15" x14ac:dyDescent="0.25">
      <c r="A1144" s="12" t="s">
        <v>1172</v>
      </c>
      <c r="B1144" s="13">
        <v>1974</v>
      </c>
      <c r="C1144" s="13" t="s">
        <v>10</v>
      </c>
      <c r="D1144" s="13">
        <v>27</v>
      </c>
      <c r="E1144" s="13">
        <v>1</v>
      </c>
      <c r="F1144" s="20">
        <v>9447.25</v>
      </c>
      <c r="G1144" s="13" t="s">
        <v>6</v>
      </c>
      <c r="H1144" s="13" t="s">
        <v>11</v>
      </c>
      <c r="I1144" s="13" t="s">
        <v>242</v>
      </c>
      <c r="J1144" s="12" t="str">
        <f t="shared" si="85"/>
        <v>Nov</v>
      </c>
      <c r="K1144" s="13">
        <f t="shared" si="89"/>
        <v>1974</v>
      </c>
      <c r="L1144" s="13" t="str">
        <f t="shared" si="86"/>
        <v>R1024</v>
      </c>
      <c r="M1144" s="13" t="str">
        <f t="shared" si="87"/>
        <v>27-Nov-1974</v>
      </c>
      <c r="N1144" s="16">
        <v>45085</v>
      </c>
      <c r="O1144" s="18">
        <f t="shared" si="88"/>
        <v>48</v>
      </c>
    </row>
    <row r="1145" spans="1:15" x14ac:dyDescent="0.25">
      <c r="A1145" s="12" t="s">
        <v>1173</v>
      </c>
      <c r="B1145" s="13">
        <v>1974</v>
      </c>
      <c r="C1145" s="13" t="s">
        <v>13</v>
      </c>
      <c r="D1145" s="13">
        <v>8</v>
      </c>
      <c r="E1145" s="13">
        <v>1</v>
      </c>
      <c r="F1145" s="20">
        <v>9447.3799999999992</v>
      </c>
      <c r="G1145" s="13" t="s">
        <v>6</v>
      </c>
      <c r="H1145" s="13" t="s">
        <v>7</v>
      </c>
      <c r="I1145" s="13" t="s">
        <v>242</v>
      </c>
      <c r="J1145" s="12" t="str">
        <f t="shared" si="85"/>
        <v>Jun</v>
      </c>
      <c r="K1145" s="13">
        <f t="shared" si="89"/>
        <v>1974</v>
      </c>
      <c r="L1145" s="13" t="str">
        <f t="shared" si="86"/>
        <v>R1024</v>
      </c>
      <c r="M1145" s="13" t="str">
        <f t="shared" si="87"/>
        <v>8-Jun-1974</v>
      </c>
      <c r="N1145" s="16">
        <v>45085</v>
      </c>
      <c r="O1145" s="18">
        <f t="shared" si="88"/>
        <v>49</v>
      </c>
    </row>
    <row r="1146" spans="1:15" x14ac:dyDescent="0.25">
      <c r="A1146" s="12" t="s">
        <v>1174</v>
      </c>
      <c r="B1146" s="13">
        <v>1987</v>
      </c>
      <c r="C1146" s="13" t="s">
        <v>10</v>
      </c>
      <c r="D1146" s="13">
        <v>14</v>
      </c>
      <c r="E1146" s="13">
        <v>3</v>
      </c>
      <c r="F1146" s="20">
        <v>9448.42</v>
      </c>
      <c r="G1146" s="13" t="s">
        <v>6</v>
      </c>
      <c r="H1146" s="13" t="s">
        <v>7</v>
      </c>
      <c r="I1146" s="13" t="s">
        <v>295</v>
      </c>
      <c r="J1146" s="12" t="str">
        <f t="shared" si="85"/>
        <v>Nov</v>
      </c>
      <c r="K1146" s="13">
        <f t="shared" si="89"/>
        <v>1987</v>
      </c>
      <c r="L1146" s="13" t="str">
        <f t="shared" si="86"/>
        <v>R1021</v>
      </c>
      <c r="M1146" s="13" t="str">
        <f t="shared" si="87"/>
        <v>14-Nov-1987</v>
      </c>
      <c r="N1146" s="16">
        <v>45085</v>
      </c>
      <c r="O1146" s="18">
        <f t="shared" si="88"/>
        <v>35</v>
      </c>
    </row>
    <row r="1147" spans="1:15" x14ac:dyDescent="0.25">
      <c r="A1147" s="12" t="s">
        <v>1175</v>
      </c>
      <c r="B1147" s="13">
        <v>1979</v>
      </c>
      <c r="C1147" s="13" t="s">
        <v>5</v>
      </c>
      <c r="D1147" s="13">
        <v>17</v>
      </c>
      <c r="E1147" s="13">
        <v>2</v>
      </c>
      <c r="F1147" s="20">
        <v>9453.92</v>
      </c>
      <c r="G1147" s="13" t="s">
        <v>6</v>
      </c>
      <c r="H1147" s="13" t="s">
        <v>6</v>
      </c>
      <c r="I1147" s="13" t="s">
        <v>295</v>
      </c>
      <c r="J1147" s="12" t="str">
        <f t="shared" si="85"/>
        <v>Jul</v>
      </c>
      <c r="K1147" s="13">
        <f t="shared" si="89"/>
        <v>1979</v>
      </c>
      <c r="L1147" s="13" t="str">
        <f t="shared" si="86"/>
        <v>R1021</v>
      </c>
      <c r="M1147" s="13" t="str">
        <f t="shared" si="87"/>
        <v>17-Jul-1979</v>
      </c>
      <c r="N1147" s="16">
        <v>45085</v>
      </c>
      <c r="O1147" s="18">
        <f t="shared" si="88"/>
        <v>43</v>
      </c>
    </row>
    <row r="1148" spans="1:15" x14ac:dyDescent="0.25">
      <c r="A1148" s="12" t="s">
        <v>1176</v>
      </c>
      <c r="B1148" s="13">
        <v>1969</v>
      </c>
      <c r="C1148" s="13" t="s">
        <v>13</v>
      </c>
      <c r="D1148" s="13">
        <v>4</v>
      </c>
      <c r="E1148" s="13">
        <v>0</v>
      </c>
      <c r="F1148" s="20">
        <v>9487.64</v>
      </c>
      <c r="G1148" s="13" t="s">
        <v>6</v>
      </c>
      <c r="H1148" s="13" t="s">
        <v>6</v>
      </c>
      <c r="I1148" s="13" t="s">
        <v>8</v>
      </c>
      <c r="J1148" s="12" t="str">
        <f t="shared" si="85"/>
        <v>Jun</v>
      </c>
      <c r="K1148" s="13">
        <f t="shared" si="89"/>
        <v>1969</v>
      </c>
      <c r="L1148" s="13" t="str">
        <f t="shared" si="86"/>
        <v>R1013</v>
      </c>
      <c r="M1148" s="13" t="str">
        <f t="shared" si="87"/>
        <v>4-Jun-1969</v>
      </c>
      <c r="N1148" s="16">
        <v>45085</v>
      </c>
      <c r="O1148" s="18">
        <f t="shared" si="88"/>
        <v>54</v>
      </c>
    </row>
    <row r="1149" spans="1:15" x14ac:dyDescent="0.25">
      <c r="A1149" s="12" t="s">
        <v>1177</v>
      </c>
      <c r="B1149" s="13">
        <v>1976</v>
      </c>
      <c r="C1149" s="13" t="s">
        <v>10</v>
      </c>
      <c r="D1149" s="13">
        <v>28</v>
      </c>
      <c r="E1149" s="13">
        <v>3</v>
      </c>
      <c r="F1149" s="20">
        <v>9500.57</v>
      </c>
      <c r="G1149" s="13" t="s">
        <v>6</v>
      </c>
      <c r="H1149" s="13" t="s">
        <v>7</v>
      </c>
      <c r="I1149" s="13" t="s">
        <v>351</v>
      </c>
      <c r="J1149" s="12" t="str">
        <f t="shared" si="85"/>
        <v>Nov</v>
      </c>
      <c r="K1149" s="13">
        <f t="shared" si="89"/>
        <v>1976</v>
      </c>
      <c r="L1149" s="13" t="str">
        <f t="shared" si="86"/>
        <v>R1017</v>
      </c>
      <c r="M1149" s="13" t="str">
        <f t="shared" si="87"/>
        <v>28-Nov-1976</v>
      </c>
      <c r="N1149" s="16">
        <v>45085</v>
      </c>
      <c r="O1149" s="18">
        <f t="shared" si="88"/>
        <v>46</v>
      </c>
    </row>
    <row r="1150" spans="1:15" x14ac:dyDescent="0.25">
      <c r="A1150" s="12" t="s">
        <v>1178</v>
      </c>
      <c r="B1150" s="13">
        <v>1969</v>
      </c>
      <c r="C1150" s="13" t="s">
        <v>30</v>
      </c>
      <c r="D1150" s="13">
        <v>24</v>
      </c>
      <c r="E1150" s="13">
        <v>0</v>
      </c>
      <c r="F1150" s="20">
        <v>9504.31</v>
      </c>
      <c r="G1150" s="13" t="s">
        <v>7</v>
      </c>
      <c r="H1150" s="13" t="s">
        <v>6</v>
      </c>
      <c r="I1150" s="13" t="s">
        <v>8</v>
      </c>
      <c r="J1150" s="12" t="str">
        <f t="shared" si="85"/>
        <v>Aug</v>
      </c>
      <c r="K1150" s="13">
        <f t="shared" si="89"/>
        <v>1969</v>
      </c>
      <c r="L1150" s="13" t="str">
        <f t="shared" si="86"/>
        <v>R1013</v>
      </c>
      <c r="M1150" s="13" t="str">
        <f t="shared" si="87"/>
        <v>24-Aug-1969</v>
      </c>
      <c r="N1150" s="16">
        <v>45085</v>
      </c>
      <c r="O1150" s="18">
        <f t="shared" si="88"/>
        <v>53</v>
      </c>
    </row>
    <row r="1151" spans="1:15" x14ac:dyDescent="0.25">
      <c r="A1151" s="12" t="s">
        <v>1179</v>
      </c>
      <c r="B1151" s="13">
        <v>1992</v>
      </c>
      <c r="C1151" s="13" t="s">
        <v>30</v>
      </c>
      <c r="D1151" s="13">
        <v>22</v>
      </c>
      <c r="E1151" s="13">
        <v>0</v>
      </c>
      <c r="F1151" s="20">
        <v>9507.68</v>
      </c>
      <c r="G1151" s="13" t="s">
        <v>6</v>
      </c>
      <c r="H1151" s="13" t="s">
        <v>11</v>
      </c>
      <c r="I1151" s="13" t="s">
        <v>18</v>
      </c>
      <c r="J1151" s="12" t="str">
        <f t="shared" si="85"/>
        <v>Aug</v>
      </c>
      <c r="K1151" s="13">
        <f t="shared" si="89"/>
        <v>1992</v>
      </c>
      <c r="L1151" s="13" t="str">
        <f t="shared" si="86"/>
        <v>R1012</v>
      </c>
      <c r="M1151" s="13" t="str">
        <f t="shared" si="87"/>
        <v>22-Aug-1992</v>
      </c>
      <c r="N1151" s="16">
        <v>45085</v>
      </c>
      <c r="O1151" s="18">
        <f t="shared" si="88"/>
        <v>30</v>
      </c>
    </row>
    <row r="1152" spans="1:15" x14ac:dyDescent="0.25">
      <c r="A1152" s="12" t="s">
        <v>1180</v>
      </c>
      <c r="B1152" s="13">
        <v>1971</v>
      </c>
      <c r="C1152" s="13" t="s">
        <v>10</v>
      </c>
      <c r="D1152" s="13">
        <v>29</v>
      </c>
      <c r="E1152" s="13">
        <v>0</v>
      </c>
      <c r="F1152" s="20">
        <v>9528.9</v>
      </c>
      <c r="G1152" s="13" t="s">
        <v>6</v>
      </c>
      <c r="H1152" s="13" t="s">
        <v>6</v>
      </c>
      <c r="I1152" s="13" t="s">
        <v>37</v>
      </c>
      <c r="J1152" s="12" t="str">
        <f t="shared" si="85"/>
        <v>Nov</v>
      </c>
      <c r="K1152" s="13">
        <f t="shared" si="89"/>
        <v>1971</v>
      </c>
      <c r="L1152" s="13" t="str">
        <f t="shared" si="86"/>
        <v>R1011</v>
      </c>
      <c r="M1152" s="13" t="str">
        <f t="shared" si="87"/>
        <v>29-Nov-1971</v>
      </c>
      <c r="N1152" s="16">
        <v>45085</v>
      </c>
      <c r="O1152" s="18">
        <f t="shared" si="88"/>
        <v>51</v>
      </c>
    </row>
    <row r="1153" spans="1:15" x14ac:dyDescent="0.25">
      <c r="A1153" s="12" t="s">
        <v>1181</v>
      </c>
      <c r="B1153" s="13">
        <v>1973</v>
      </c>
      <c r="C1153" s="13" t="s">
        <v>25</v>
      </c>
      <c r="D1153" s="13">
        <v>21</v>
      </c>
      <c r="E1153" s="13">
        <v>0</v>
      </c>
      <c r="F1153" s="20">
        <v>9538.65</v>
      </c>
      <c r="G1153" s="13" t="s">
        <v>6</v>
      </c>
      <c r="H1153" s="13" t="s">
        <v>7</v>
      </c>
      <c r="I1153" s="13" t="s">
        <v>295</v>
      </c>
      <c r="J1153" s="12" t="str">
        <f t="shared" si="85"/>
        <v>Dec</v>
      </c>
      <c r="K1153" s="13">
        <f t="shared" si="89"/>
        <v>1973</v>
      </c>
      <c r="L1153" s="13" t="str">
        <f t="shared" si="86"/>
        <v>R1021</v>
      </c>
      <c r="M1153" s="13" t="str">
        <f t="shared" si="87"/>
        <v>21-Dec-1973</v>
      </c>
      <c r="N1153" s="16">
        <v>45085</v>
      </c>
      <c r="O1153" s="18">
        <f t="shared" si="88"/>
        <v>49</v>
      </c>
    </row>
    <row r="1154" spans="1:15" x14ac:dyDescent="0.25">
      <c r="A1154" s="12" t="s">
        <v>1182</v>
      </c>
      <c r="B1154" s="13">
        <v>1975</v>
      </c>
      <c r="C1154" s="13" t="s">
        <v>5</v>
      </c>
      <c r="D1154" s="13">
        <v>28</v>
      </c>
      <c r="E1154" s="13">
        <v>1</v>
      </c>
      <c r="F1154" s="20">
        <v>9540.17</v>
      </c>
      <c r="G1154" s="13" t="s">
        <v>6</v>
      </c>
      <c r="H1154" s="13" t="s">
        <v>6</v>
      </c>
      <c r="I1154" s="13" t="s">
        <v>242</v>
      </c>
      <c r="J1154" s="12" t="str">
        <f t="shared" ref="J1154:J1217" si="90">IF($C1154="?","Sep",$C1154)</f>
        <v>Jul</v>
      </c>
      <c r="K1154" s="13">
        <f t="shared" si="89"/>
        <v>1975</v>
      </c>
      <c r="L1154" s="13" t="str">
        <f t="shared" ref="L1154:L1217" si="91">IF(I1154="?","Unknown",I1154)</f>
        <v>R1024</v>
      </c>
      <c r="M1154" s="13" t="str">
        <f t="shared" ref="M1154:M1217" si="92">CONCATENATE(D1154,"-",J1154,"-",K1154)</f>
        <v>28-Jul-1975</v>
      </c>
      <c r="N1154" s="16">
        <v>45085</v>
      </c>
      <c r="O1154" s="18">
        <f t="shared" ref="O1154:O1217" si="93">DATEDIF(M1154,N1154,"Y")</f>
        <v>47</v>
      </c>
    </row>
    <row r="1155" spans="1:15" x14ac:dyDescent="0.25">
      <c r="A1155" s="12" t="s">
        <v>1183</v>
      </c>
      <c r="B1155" s="13">
        <v>1972</v>
      </c>
      <c r="C1155" s="13" t="s">
        <v>15</v>
      </c>
      <c r="D1155" s="13">
        <v>22</v>
      </c>
      <c r="E1155" s="13">
        <v>0</v>
      </c>
      <c r="F1155" s="20">
        <v>9541.7000000000007</v>
      </c>
      <c r="G1155" s="13" t="s">
        <v>6</v>
      </c>
      <c r="H1155" s="13" t="s">
        <v>11</v>
      </c>
      <c r="I1155" s="13" t="s">
        <v>242</v>
      </c>
      <c r="J1155" s="12" t="str">
        <f t="shared" si="90"/>
        <v>Sep</v>
      </c>
      <c r="K1155" s="13">
        <f t="shared" ref="K1155:K1218" si="94">IF(B1155="?",ROUND(AVERAGE($B$2:$B$2339),0),B1155)</f>
        <v>1972</v>
      </c>
      <c r="L1155" s="13" t="str">
        <f t="shared" si="91"/>
        <v>R1024</v>
      </c>
      <c r="M1155" s="13" t="str">
        <f t="shared" si="92"/>
        <v>22-Sep-1972</v>
      </c>
      <c r="N1155" s="16">
        <v>45085</v>
      </c>
      <c r="O1155" s="18">
        <f t="shared" si="93"/>
        <v>50</v>
      </c>
    </row>
    <row r="1156" spans="1:15" x14ac:dyDescent="0.25">
      <c r="A1156" s="12" t="s">
        <v>1184</v>
      </c>
      <c r="B1156" s="13">
        <v>1972</v>
      </c>
      <c r="C1156" s="13" t="s">
        <v>15</v>
      </c>
      <c r="D1156" s="13">
        <v>22</v>
      </c>
      <c r="E1156" s="13">
        <v>1</v>
      </c>
      <c r="F1156" s="20">
        <v>9549.57</v>
      </c>
      <c r="G1156" s="13" t="s">
        <v>6</v>
      </c>
      <c r="H1156" s="13" t="s">
        <v>11</v>
      </c>
      <c r="I1156" s="13" t="s">
        <v>8</v>
      </c>
      <c r="J1156" s="12" t="str">
        <f t="shared" si="90"/>
        <v>Sep</v>
      </c>
      <c r="K1156" s="13">
        <f t="shared" si="94"/>
        <v>1972</v>
      </c>
      <c r="L1156" s="13" t="str">
        <f t="shared" si="91"/>
        <v>R1013</v>
      </c>
      <c r="M1156" s="13" t="str">
        <f t="shared" si="92"/>
        <v>22-Sep-1972</v>
      </c>
      <c r="N1156" s="16">
        <v>45085</v>
      </c>
      <c r="O1156" s="18">
        <f t="shared" si="93"/>
        <v>50</v>
      </c>
    </row>
    <row r="1157" spans="1:15" x14ac:dyDescent="0.25">
      <c r="A1157" s="12" t="s">
        <v>1185</v>
      </c>
      <c r="B1157" s="13">
        <v>1974</v>
      </c>
      <c r="C1157" s="13" t="s">
        <v>30</v>
      </c>
      <c r="D1157" s="13">
        <v>14</v>
      </c>
      <c r="E1157" s="13">
        <v>3</v>
      </c>
      <c r="F1157" s="20">
        <v>9563.0300000000007</v>
      </c>
      <c r="G1157" s="13" t="s">
        <v>7</v>
      </c>
      <c r="H1157" s="13" t="s">
        <v>11</v>
      </c>
      <c r="I1157" s="13" t="s">
        <v>37</v>
      </c>
      <c r="J1157" s="12" t="str">
        <f t="shared" si="90"/>
        <v>Aug</v>
      </c>
      <c r="K1157" s="13">
        <f t="shared" si="94"/>
        <v>1974</v>
      </c>
      <c r="L1157" s="13" t="str">
        <f t="shared" si="91"/>
        <v>R1011</v>
      </c>
      <c r="M1157" s="13" t="str">
        <f t="shared" si="92"/>
        <v>14-Aug-1974</v>
      </c>
      <c r="N1157" s="16">
        <v>45085</v>
      </c>
      <c r="O1157" s="18">
        <f t="shared" si="93"/>
        <v>48</v>
      </c>
    </row>
    <row r="1158" spans="1:15" x14ac:dyDescent="0.25">
      <c r="A1158" s="12" t="s">
        <v>1186</v>
      </c>
      <c r="B1158" s="13">
        <v>1973</v>
      </c>
      <c r="C1158" s="13" t="s">
        <v>25</v>
      </c>
      <c r="D1158" s="13">
        <v>1</v>
      </c>
      <c r="E1158" s="13">
        <v>1</v>
      </c>
      <c r="F1158" s="20">
        <v>9566.99</v>
      </c>
      <c r="G1158" s="13" t="s">
        <v>6</v>
      </c>
      <c r="H1158" s="13" t="s">
        <v>11</v>
      </c>
      <c r="I1158" s="13" t="s">
        <v>18</v>
      </c>
      <c r="J1158" s="12" t="str">
        <f t="shared" si="90"/>
        <v>Dec</v>
      </c>
      <c r="K1158" s="13">
        <f t="shared" si="94"/>
        <v>1973</v>
      </c>
      <c r="L1158" s="13" t="str">
        <f t="shared" si="91"/>
        <v>R1012</v>
      </c>
      <c r="M1158" s="13" t="str">
        <f t="shared" si="92"/>
        <v>1-Dec-1973</v>
      </c>
      <c r="N1158" s="16">
        <v>45085</v>
      </c>
      <c r="O1158" s="18">
        <f t="shared" si="93"/>
        <v>49</v>
      </c>
    </row>
    <row r="1159" spans="1:15" x14ac:dyDescent="0.25">
      <c r="A1159" s="12" t="s">
        <v>1187</v>
      </c>
      <c r="B1159" s="13">
        <v>1966</v>
      </c>
      <c r="C1159" s="13" t="s">
        <v>25</v>
      </c>
      <c r="D1159" s="13">
        <v>4</v>
      </c>
      <c r="E1159" s="13">
        <v>0</v>
      </c>
      <c r="F1159" s="20">
        <v>9582.5400000000009</v>
      </c>
      <c r="G1159" s="13" t="s">
        <v>7</v>
      </c>
      <c r="H1159" s="13" t="s">
        <v>6</v>
      </c>
      <c r="I1159" s="13" t="s">
        <v>8</v>
      </c>
      <c r="J1159" s="12" t="str">
        <f t="shared" si="90"/>
        <v>Dec</v>
      </c>
      <c r="K1159" s="13">
        <f t="shared" si="94"/>
        <v>1966</v>
      </c>
      <c r="L1159" s="13" t="str">
        <f t="shared" si="91"/>
        <v>R1013</v>
      </c>
      <c r="M1159" s="13" t="str">
        <f t="shared" si="92"/>
        <v>4-Dec-1966</v>
      </c>
      <c r="N1159" s="16">
        <v>45085</v>
      </c>
      <c r="O1159" s="18">
        <f t="shared" si="93"/>
        <v>56</v>
      </c>
    </row>
    <row r="1160" spans="1:15" x14ac:dyDescent="0.25">
      <c r="A1160" s="12" t="s">
        <v>1188</v>
      </c>
      <c r="B1160" s="13">
        <v>1973</v>
      </c>
      <c r="C1160" s="13" t="s">
        <v>10</v>
      </c>
      <c r="D1160" s="13">
        <v>28</v>
      </c>
      <c r="E1160" s="13">
        <v>1</v>
      </c>
      <c r="F1160" s="20">
        <v>9583.89</v>
      </c>
      <c r="G1160" s="13" t="s">
        <v>6</v>
      </c>
      <c r="H1160" s="13" t="s">
        <v>7</v>
      </c>
      <c r="I1160" s="13" t="s">
        <v>18</v>
      </c>
      <c r="J1160" s="12" t="str">
        <f t="shared" si="90"/>
        <v>Nov</v>
      </c>
      <c r="K1160" s="13">
        <f t="shared" si="94"/>
        <v>1973</v>
      </c>
      <c r="L1160" s="13" t="str">
        <f t="shared" si="91"/>
        <v>R1012</v>
      </c>
      <c r="M1160" s="13" t="str">
        <f t="shared" si="92"/>
        <v>28-Nov-1973</v>
      </c>
      <c r="N1160" s="16">
        <v>45085</v>
      </c>
      <c r="O1160" s="18">
        <f t="shared" si="93"/>
        <v>49</v>
      </c>
    </row>
    <row r="1161" spans="1:15" x14ac:dyDescent="0.25">
      <c r="A1161" s="12" t="s">
        <v>1189</v>
      </c>
      <c r="B1161" s="13">
        <v>1981</v>
      </c>
      <c r="C1161" s="13" t="s">
        <v>32</v>
      </c>
      <c r="D1161" s="13">
        <v>18</v>
      </c>
      <c r="E1161" s="13">
        <v>1</v>
      </c>
      <c r="F1161" s="20">
        <v>9584.0400000000009</v>
      </c>
      <c r="G1161" s="13" t="s">
        <v>6</v>
      </c>
      <c r="H1161" s="13" t="s">
        <v>11</v>
      </c>
      <c r="I1161" s="13" t="s">
        <v>295</v>
      </c>
      <c r="J1161" s="12" t="str">
        <f t="shared" si="90"/>
        <v>Oct</v>
      </c>
      <c r="K1161" s="13">
        <f t="shared" si="94"/>
        <v>1981</v>
      </c>
      <c r="L1161" s="13" t="str">
        <f t="shared" si="91"/>
        <v>R1021</v>
      </c>
      <c r="M1161" s="13" t="str">
        <f t="shared" si="92"/>
        <v>18-Oct-1981</v>
      </c>
      <c r="N1161" s="16">
        <v>45085</v>
      </c>
      <c r="O1161" s="18">
        <f t="shared" si="93"/>
        <v>41</v>
      </c>
    </row>
    <row r="1162" spans="1:15" x14ac:dyDescent="0.25">
      <c r="A1162" s="12" t="s">
        <v>1190</v>
      </c>
      <c r="B1162" s="13">
        <v>1964</v>
      </c>
      <c r="C1162" s="13" t="s">
        <v>25</v>
      </c>
      <c r="D1162" s="13">
        <v>15</v>
      </c>
      <c r="E1162" s="13">
        <v>0</v>
      </c>
      <c r="F1162" s="20">
        <v>9597.6299999999992</v>
      </c>
      <c r="G1162" s="13" t="s">
        <v>7</v>
      </c>
      <c r="H1162" s="13" t="s">
        <v>7</v>
      </c>
      <c r="I1162" s="13" t="s">
        <v>8</v>
      </c>
      <c r="J1162" s="12" t="str">
        <f t="shared" si="90"/>
        <v>Dec</v>
      </c>
      <c r="K1162" s="13">
        <f t="shared" si="94"/>
        <v>1964</v>
      </c>
      <c r="L1162" s="13" t="str">
        <f t="shared" si="91"/>
        <v>R1013</v>
      </c>
      <c r="M1162" s="13" t="str">
        <f t="shared" si="92"/>
        <v>15-Dec-1964</v>
      </c>
      <c r="N1162" s="16">
        <v>45085</v>
      </c>
      <c r="O1162" s="18">
        <f t="shared" si="93"/>
        <v>58</v>
      </c>
    </row>
    <row r="1163" spans="1:15" x14ac:dyDescent="0.25">
      <c r="A1163" s="12" t="s">
        <v>1191</v>
      </c>
      <c r="B1163" s="13">
        <v>1972</v>
      </c>
      <c r="C1163" s="13" t="s">
        <v>25</v>
      </c>
      <c r="D1163" s="13">
        <v>27</v>
      </c>
      <c r="E1163" s="13">
        <v>1</v>
      </c>
      <c r="F1163" s="20">
        <v>9617.66</v>
      </c>
      <c r="G1163" s="13" t="s">
        <v>7</v>
      </c>
      <c r="H1163" s="13" t="s">
        <v>7</v>
      </c>
      <c r="I1163" s="13" t="s">
        <v>163</v>
      </c>
      <c r="J1163" s="12" t="str">
        <f t="shared" si="90"/>
        <v>Dec</v>
      </c>
      <c r="K1163" s="13">
        <f t="shared" si="94"/>
        <v>1972</v>
      </c>
      <c r="L1163" s="13" t="str">
        <f t="shared" si="91"/>
        <v>R1016</v>
      </c>
      <c r="M1163" s="13" t="str">
        <f t="shared" si="92"/>
        <v>27-Dec-1972</v>
      </c>
      <c r="N1163" s="16">
        <v>45085</v>
      </c>
      <c r="O1163" s="18">
        <f t="shared" si="93"/>
        <v>50</v>
      </c>
    </row>
    <row r="1164" spans="1:15" x14ac:dyDescent="0.25">
      <c r="A1164" s="12" t="s">
        <v>1192</v>
      </c>
      <c r="B1164" s="13">
        <v>1982</v>
      </c>
      <c r="C1164" s="13" t="s">
        <v>30</v>
      </c>
      <c r="D1164" s="13">
        <v>29</v>
      </c>
      <c r="E1164" s="13">
        <v>3</v>
      </c>
      <c r="F1164" s="20">
        <v>9619.18</v>
      </c>
      <c r="G1164" s="13" t="s">
        <v>6</v>
      </c>
      <c r="H1164" s="13" t="s">
        <v>11</v>
      </c>
      <c r="I1164" s="13" t="s">
        <v>195</v>
      </c>
      <c r="J1164" s="12" t="str">
        <f t="shared" si="90"/>
        <v>Aug</v>
      </c>
      <c r="K1164" s="13">
        <f t="shared" si="94"/>
        <v>1982</v>
      </c>
      <c r="L1164" s="13" t="str">
        <f t="shared" si="91"/>
        <v>R1025</v>
      </c>
      <c r="M1164" s="13" t="str">
        <f t="shared" si="92"/>
        <v>29-Aug-1982</v>
      </c>
      <c r="N1164" s="16">
        <v>45085</v>
      </c>
      <c r="O1164" s="18">
        <f t="shared" si="93"/>
        <v>40</v>
      </c>
    </row>
    <row r="1165" spans="1:15" x14ac:dyDescent="0.25">
      <c r="A1165" s="12" t="s">
        <v>1193</v>
      </c>
      <c r="B1165" s="13">
        <v>1975</v>
      </c>
      <c r="C1165" s="13" t="s">
        <v>32</v>
      </c>
      <c r="D1165" s="13">
        <v>29</v>
      </c>
      <c r="E1165" s="13">
        <v>3</v>
      </c>
      <c r="F1165" s="20">
        <v>9620.33</v>
      </c>
      <c r="G1165" s="13" t="s">
        <v>7</v>
      </c>
      <c r="H1165" s="13" t="s">
        <v>7</v>
      </c>
      <c r="I1165" s="13" t="s">
        <v>18</v>
      </c>
      <c r="J1165" s="12" t="str">
        <f t="shared" si="90"/>
        <v>Oct</v>
      </c>
      <c r="K1165" s="13">
        <f t="shared" si="94"/>
        <v>1975</v>
      </c>
      <c r="L1165" s="13" t="str">
        <f t="shared" si="91"/>
        <v>R1012</v>
      </c>
      <c r="M1165" s="13" t="str">
        <f t="shared" si="92"/>
        <v>29-Oct-1975</v>
      </c>
      <c r="N1165" s="16">
        <v>45085</v>
      </c>
      <c r="O1165" s="18">
        <f t="shared" si="93"/>
        <v>47</v>
      </c>
    </row>
    <row r="1166" spans="1:15" x14ac:dyDescent="0.25">
      <c r="A1166" s="12" t="s">
        <v>1194</v>
      </c>
      <c r="B1166" s="13">
        <v>1970</v>
      </c>
      <c r="C1166" s="13" t="s">
        <v>25</v>
      </c>
      <c r="D1166" s="13">
        <v>16</v>
      </c>
      <c r="E1166" s="13">
        <v>0</v>
      </c>
      <c r="F1166" s="20">
        <v>9625.92</v>
      </c>
      <c r="G1166" s="13" t="s">
        <v>6</v>
      </c>
      <c r="H1166" s="13" t="s">
        <v>7</v>
      </c>
      <c r="I1166" s="13" t="s">
        <v>37</v>
      </c>
      <c r="J1166" s="12" t="str">
        <f t="shared" si="90"/>
        <v>Dec</v>
      </c>
      <c r="K1166" s="13">
        <f t="shared" si="94"/>
        <v>1970</v>
      </c>
      <c r="L1166" s="13" t="str">
        <f t="shared" si="91"/>
        <v>R1011</v>
      </c>
      <c r="M1166" s="13" t="str">
        <f t="shared" si="92"/>
        <v>16-Dec-1970</v>
      </c>
      <c r="N1166" s="16">
        <v>45085</v>
      </c>
      <c r="O1166" s="18">
        <f t="shared" si="93"/>
        <v>52</v>
      </c>
    </row>
    <row r="1167" spans="1:15" x14ac:dyDescent="0.25">
      <c r="A1167" s="12" t="s">
        <v>1195</v>
      </c>
      <c r="B1167" s="13">
        <v>1998</v>
      </c>
      <c r="C1167" s="13" t="s">
        <v>13</v>
      </c>
      <c r="D1167" s="13">
        <v>23</v>
      </c>
      <c r="E1167" s="13">
        <v>0</v>
      </c>
      <c r="F1167" s="20">
        <v>9628.7900000000009</v>
      </c>
      <c r="G1167" s="13" t="s">
        <v>6</v>
      </c>
      <c r="H1167" s="13" t="s">
        <v>6</v>
      </c>
      <c r="I1167" s="13" t="s">
        <v>530</v>
      </c>
      <c r="J1167" s="12" t="str">
        <f t="shared" si="90"/>
        <v>Jun</v>
      </c>
      <c r="K1167" s="13">
        <f t="shared" si="94"/>
        <v>1998</v>
      </c>
      <c r="L1167" s="13" t="str">
        <f t="shared" si="91"/>
        <v>R1026</v>
      </c>
      <c r="M1167" s="13" t="str">
        <f t="shared" si="92"/>
        <v>23-Jun-1998</v>
      </c>
      <c r="N1167" s="16">
        <v>45085</v>
      </c>
      <c r="O1167" s="18">
        <f t="shared" si="93"/>
        <v>24</v>
      </c>
    </row>
    <row r="1168" spans="1:15" x14ac:dyDescent="0.25">
      <c r="A1168" s="12" t="s">
        <v>1196</v>
      </c>
      <c r="B1168" s="13">
        <v>1979</v>
      </c>
      <c r="C1168" s="13" t="s">
        <v>25</v>
      </c>
      <c r="D1168" s="13">
        <v>19</v>
      </c>
      <c r="E1168" s="13">
        <v>2</v>
      </c>
      <c r="F1168" s="20">
        <v>9630.2999999999993</v>
      </c>
      <c r="G1168" s="13" t="s">
        <v>6</v>
      </c>
      <c r="H1168" s="13" t="s">
        <v>6</v>
      </c>
      <c r="I1168" s="13" t="s">
        <v>295</v>
      </c>
      <c r="J1168" s="12" t="str">
        <f t="shared" si="90"/>
        <v>Dec</v>
      </c>
      <c r="K1168" s="13">
        <f t="shared" si="94"/>
        <v>1979</v>
      </c>
      <c r="L1168" s="13" t="str">
        <f t="shared" si="91"/>
        <v>R1021</v>
      </c>
      <c r="M1168" s="13" t="str">
        <f t="shared" si="92"/>
        <v>19-Dec-1979</v>
      </c>
      <c r="N1168" s="16">
        <v>45085</v>
      </c>
      <c r="O1168" s="18">
        <f t="shared" si="93"/>
        <v>43</v>
      </c>
    </row>
    <row r="1169" spans="1:15" x14ac:dyDescent="0.25">
      <c r="A1169" s="12" t="s">
        <v>1197</v>
      </c>
      <c r="B1169" s="13">
        <v>1972</v>
      </c>
      <c r="C1169" s="13" t="s">
        <v>32</v>
      </c>
      <c r="D1169" s="13">
        <v>23</v>
      </c>
      <c r="E1169" s="13">
        <v>2</v>
      </c>
      <c r="F1169" s="20">
        <v>9630.4</v>
      </c>
      <c r="G1169" s="13" t="s">
        <v>6</v>
      </c>
      <c r="H1169" s="13" t="s">
        <v>6</v>
      </c>
      <c r="I1169" s="13" t="s">
        <v>37</v>
      </c>
      <c r="J1169" s="12" t="str">
        <f t="shared" si="90"/>
        <v>Oct</v>
      </c>
      <c r="K1169" s="13">
        <f t="shared" si="94"/>
        <v>1972</v>
      </c>
      <c r="L1169" s="13" t="str">
        <f t="shared" si="91"/>
        <v>R1011</v>
      </c>
      <c r="M1169" s="13" t="str">
        <f t="shared" si="92"/>
        <v>23-Oct-1972</v>
      </c>
      <c r="N1169" s="16">
        <v>45085</v>
      </c>
      <c r="O1169" s="18">
        <f t="shared" si="93"/>
        <v>50</v>
      </c>
    </row>
    <row r="1170" spans="1:15" x14ac:dyDescent="0.25">
      <c r="A1170" s="12" t="s">
        <v>1198</v>
      </c>
      <c r="B1170" s="13">
        <v>1968</v>
      </c>
      <c r="C1170" s="13" t="s">
        <v>13</v>
      </c>
      <c r="D1170" s="13">
        <v>22</v>
      </c>
      <c r="E1170" s="13">
        <v>0</v>
      </c>
      <c r="F1170" s="20">
        <v>9630.91</v>
      </c>
      <c r="G1170" s="13" t="s">
        <v>7</v>
      </c>
      <c r="H1170" s="13" t="s">
        <v>6</v>
      </c>
      <c r="I1170" s="13" t="s">
        <v>8</v>
      </c>
      <c r="J1170" s="12" t="str">
        <f t="shared" si="90"/>
        <v>Jun</v>
      </c>
      <c r="K1170" s="13">
        <f t="shared" si="94"/>
        <v>1968</v>
      </c>
      <c r="L1170" s="13" t="str">
        <f t="shared" si="91"/>
        <v>R1013</v>
      </c>
      <c r="M1170" s="13" t="str">
        <f t="shared" si="92"/>
        <v>22-Jun-1968</v>
      </c>
      <c r="N1170" s="16">
        <v>45085</v>
      </c>
      <c r="O1170" s="18">
        <f t="shared" si="93"/>
        <v>54</v>
      </c>
    </row>
    <row r="1171" spans="1:15" x14ac:dyDescent="0.25">
      <c r="A1171" s="12" t="s">
        <v>1199</v>
      </c>
      <c r="B1171" s="13">
        <v>1970</v>
      </c>
      <c r="C1171" s="13" t="s">
        <v>15</v>
      </c>
      <c r="D1171" s="13">
        <v>30</v>
      </c>
      <c r="E1171" s="13">
        <v>0</v>
      </c>
      <c r="F1171" s="20">
        <v>9634.5400000000009</v>
      </c>
      <c r="G1171" s="13" t="s">
        <v>6</v>
      </c>
      <c r="H1171" s="13" t="s">
        <v>6</v>
      </c>
      <c r="I1171" s="13" t="s">
        <v>37</v>
      </c>
      <c r="J1171" s="12" t="str">
        <f t="shared" si="90"/>
        <v>Sep</v>
      </c>
      <c r="K1171" s="13">
        <f t="shared" si="94"/>
        <v>1970</v>
      </c>
      <c r="L1171" s="13" t="str">
        <f t="shared" si="91"/>
        <v>R1011</v>
      </c>
      <c r="M1171" s="13" t="str">
        <f t="shared" si="92"/>
        <v>30-Sep-1970</v>
      </c>
      <c r="N1171" s="16">
        <v>45085</v>
      </c>
      <c r="O1171" s="18">
        <f t="shared" si="93"/>
        <v>52</v>
      </c>
    </row>
    <row r="1172" spans="1:15" x14ac:dyDescent="0.25">
      <c r="A1172" s="12" t="s">
        <v>1200</v>
      </c>
      <c r="B1172" s="13">
        <v>1971</v>
      </c>
      <c r="C1172" s="13" t="s">
        <v>5</v>
      </c>
      <c r="D1172" s="13">
        <v>19</v>
      </c>
      <c r="E1172" s="13">
        <v>0</v>
      </c>
      <c r="F1172" s="20">
        <v>9644.25</v>
      </c>
      <c r="G1172" s="13" t="s">
        <v>6</v>
      </c>
      <c r="H1172" s="13" t="s">
        <v>11</v>
      </c>
      <c r="I1172" s="13" t="s">
        <v>18</v>
      </c>
      <c r="J1172" s="12" t="str">
        <f t="shared" si="90"/>
        <v>Jul</v>
      </c>
      <c r="K1172" s="13">
        <f t="shared" si="94"/>
        <v>1971</v>
      </c>
      <c r="L1172" s="13" t="str">
        <f t="shared" si="91"/>
        <v>R1012</v>
      </c>
      <c r="M1172" s="13" t="str">
        <f t="shared" si="92"/>
        <v>19-Jul-1971</v>
      </c>
      <c r="N1172" s="16">
        <v>45085</v>
      </c>
      <c r="O1172" s="18">
        <f t="shared" si="93"/>
        <v>51</v>
      </c>
    </row>
    <row r="1173" spans="1:15" x14ac:dyDescent="0.25">
      <c r="A1173" s="12" t="s">
        <v>1201</v>
      </c>
      <c r="B1173" s="13">
        <v>1974</v>
      </c>
      <c r="C1173" s="13" t="s">
        <v>5</v>
      </c>
      <c r="D1173" s="13">
        <v>8</v>
      </c>
      <c r="E1173" s="13">
        <v>0</v>
      </c>
      <c r="F1173" s="20">
        <v>9653.81</v>
      </c>
      <c r="G1173" s="13" t="s">
        <v>6</v>
      </c>
      <c r="H1173" s="13" t="s">
        <v>6</v>
      </c>
      <c r="I1173" s="13" t="s">
        <v>37</v>
      </c>
      <c r="J1173" s="12" t="str">
        <f t="shared" si="90"/>
        <v>Jul</v>
      </c>
      <c r="K1173" s="13">
        <f t="shared" si="94"/>
        <v>1974</v>
      </c>
      <c r="L1173" s="13" t="str">
        <f t="shared" si="91"/>
        <v>R1011</v>
      </c>
      <c r="M1173" s="13" t="str">
        <f t="shared" si="92"/>
        <v>8-Jul-1974</v>
      </c>
      <c r="N1173" s="16">
        <v>45085</v>
      </c>
      <c r="O1173" s="18">
        <f t="shared" si="93"/>
        <v>48</v>
      </c>
    </row>
    <row r="1174" spans="1:15" x14ac:dyDescent="0.25">
      <c r="A1174" s="12" t="s">
        <v>1202</v>
      </c>
      <c r="B1174" s="13">
        <v>1981</v>
      </c>
      <c r="C1174" s="13" t="s">
        <v>30</v>
      </c>
      <c r="D1174" s="13">
        <v>8</v>
      </c>
      <c r="E1174" s="13">
        <v>1</v>
      </c>
      <c r="F1174" s="20">
        <v>9664.34</v>
      </c>
      <c r="G1174" s="13" t="s">
        <v>6</v>
      </c>
      <c r="H1174" s="13" t="s">
        <v>7</v>
      </c>
      <c r="I1174" s="13" t="s">
        <v>37</v>
      </c>
      <c r="J1174" s="12" t="str">
        <f t="shared" si="90"/>
        <v>Aug</v>
      </c>
      <c r="K1174" s="13">
        <f t="shared" si="94"/>
        <v>1981</v>
      </c>
      <c r="L1174" s="13" t="str">
        <f t="shared" si="91"/>
        <v>R1011</v>
      </c>
      <c r="M1174" s="13" t="str">
        <f t="shared" si="92"/>
        <v>8-Aug-1981</v>
      </c>
      <c r="N1174" s="16">
        <v>45085</v>
      </c>
      <c r="O1174" s="18">
        <f t="shared" si="93"/>
        <v>41</v>
      </c>
    </row>
    <row r="1175" spans="1:15" x14ac:dyDescent="0.25">
      <c r="A1175" s="12" t="s">
        <v>1203</v>
      </c>
      <c r="B1175" s="13">
        <v>1966</v>
      </c>
      <c r="C1175" s="13" t="s">
        <v>15</v>
      </c>
      <c r="D1175" s="13">
        <v>16</v>
      </c>
      <c r="E1175" s="13">
        <v>0</v>
      </c>
      <c r="F1175" s="20">
        <v>9684.2900000000009</v>
      </c>
      <c r="G1175" s="13" t="s">
        <v>7</v>
      </c>
      <c r="H1175" s="13" t="s">
        <v>6</v>
      </c>
      <c r="I1175" s="13" t="s">
        <v>8</v>
      </c>
      <c r="J1175" s="12" t="str">
        <f t="shared" si="90"/>
        <v>Sep</v>
      </c>
      <c r="K1175" s="13">
        <f t="shared" si="94"/>
        <v>1966</v>
      </c>
      <c r="L1175" s="13" t="str">
        <f t="shared" si="91"/>
        <v>R1013</v>
      </c>
      <c r="M1175" s="13" t="str">
        <f t="shared" si="92"/>
        <v>16-Sep-1966</v>
      </c>
      <c r="N1175" s="16">
        <v>45085</v>
      </c>
      <c r="O1175" s="18">
        <f t="shared" si="93"/>
        <v>56</v>
      </c>
    </row>
    <row r="1176" spans="1:15" x14ac:dyDescent="0.25">
      <c r="A1176" s="12" t="s">
        <v>1204</v>
      </c>
      <c r="B1176" s="13">
        <v>1964</v>
      </c>
      <c r="C1176" s="13" t="s">
        <v>10</v>
      </c>
      <c r="D1176" s="13">
        <v>7</v>
      </c>
      <c r="E1176" s="13">
        <v>0</v>
      </c>
      <c r="F1176" s="20">
        <v>9698.42</v>
      </c>
      <c r="G1176" s="13" t="s">
        <v>7</v>
      </c>
      <c r="H1176" s="13" t="s">
        <v>7</v>
      </c>
      <c r="I1176" s="13" t="s">
        <v>8</v>
      </c>
      <c r="J1176" s="12" t="str">
        <f t="shared" si="90"/>
        <v>Nov</v>
      </c>
      <c r="K1176" s="13">
        <f t="shared" si="94"/>
        <v>1964</v>
      </c>
      <c r="L1176" s="13" t="str">
        <f t="shared" si="91"/>
        <v>R1013</v>
      </c>
      <c r="M1176" s="13" t="str">
        <f t="shared" si="92"/>
        <v>7-Nov-1964</v>
      </c>
      <c r="N1176" s="16">
        <v>45085</v>
      </c>
      <c r="O1176" s="18">
        <f t="shared" si="93"/>
        <v>58</v>
      </c>
    </row>
    <row r="1177" spans="1:15" x14ac:dyDescent="0.25">
      <c r="A1177" s="12" t="s">
        <v>1205</v>
      </c>
      <c r="B1177" s="13">
        <v>1977</v>
      </c>
      <c r="C1177" s="13" t="s">
        <v>15</v>
      </c>
      <c r="D1177" s="13">
        <v>19</v>
      </c>
      <c r="E1177" s="13">
        <v>3</v>
      </c>
      <c r="F1177" s="20">
        <v>9704.67</v>
      </c>
      <c r="G1177" s="13" t="s">
        <v>6</v>
      </c>
      <c r="H1177" s="13" t="s">
        <v>7</v>
      </c>
      <c r="I1177" s="13" t="s">
        <v>242</v>
      </c>
      <c r="J1177" s="12" t="str">
        <f t="shared" si="90"/>
        <v>Sep</v>
      </c>
      <c r="K1177" s="13">
        <f t="shared" si="94"/>
        <v>1977</v>
      </c>
      <c r="L1177" s="13" t="str">
        <f t="shared" si="91"/>
        <v>R1024</v>
      </c>
      <c r="M1177" s="13" t="str">
        <f t="shared" si="92"/>
        <v>19-Sep-1977</v>
      </c>
      <c r="N1177" s="16">
        <v>45085</v>
      </c>
      <c r="O1177" s="18">
        <f t="shared" si="93"/>
        <v>45</v>
      </c>
    </row>
    <row r="1178" spans="1:15" x14ac:dyDescent="0.25">
      <c r="A1178" s="12" t="s">
        <v>1206</v>
      </c>
      <c r="B1178" s="13">
        <v>1972</v>
      </c>
      <c r="C1178" s="13" t="s">
        <v>5</v>
      </c>
      <c r="D1178" s="13">
        <v>10</v>
      </c>
      <c r="E1178" s="13">
        <v>0</v>
      </c>
      <c r="F1178" s="20">
        <v>9710.7099999999991</v>
      </c>
      <c r="G1178" s="13" t="s">
        <v>6</v>
      </c>
      <c r="H1178" s="13" t="s">
        <v>11</v>
      </c>
      <c r="I1178" s="13" t="s">
        <v>295</v>
      </c>
      <c r="J1178" s="12" t="str">
        <f t="shared" si="90"/>
        <v>Jul</v>
      </c>
      <c r="K1178" s="13">
        <f t="shared" si="94"/>
        <v>1972</v>
      </c>
      <c r="L1178" s="13" t="str">
        <f t="shared" si="91"/>
        <v>R1021</v>
      </c>
      <c r="M1178" s="13" t="str">
        <f t="shared" si="92"/>
        <v>10-Jul-1972</v>
      </c>
      <c r="N1178" s="16">
        <v>45085</v>
      </c>
      <c r="O1178" s="18">
        <f t="shared" si="93"/>
        <v>50</v>
      </c>
    </row>
    <row r="1179" spans="1:15" x14ac:dyDescent="0.25">
      <c r="A1179" s="12" t="s">
        <v>1207</v>
      </c>
      <c r="B1179" s="13">
        <v>1975</v>
      </c>
      <c r="C1179" s="13" t="s">
        <v>13</v>
      </c>
      <c r="D1179" s="13">
        <v>27</v>
      </c>
      <c r="E1179" s="13">
        <v>2</v>
      </c>
      <c r="F1179" s="20">
        <v>9715.84</v>
      </c>
      <c r="G1179" s="13" t="s">
        <v>6</v>
      </c>
      <c r="H1179" s="13" t="s">
        <v>11</v>
      </c>
      <c r="I1179" s="13" t="s">
        <v>242</v>
      </c>
      <c r="J1179" s="12" t="str">
        <f t="shared" si="90"/>
        <v>Jun</v>
      </c>
      <c r="K1179" s="13">
        <f t="shared" si="94"/>
        <v>1975</v>
      </c>
      <c r="L1179" s="13" t="str">
        <f t="shared" si="91"/>
        <v>R1024</v>
      </c>
      <c r="M1179" s="13" t="str">
        <f t="shared" si="92"/>
        <v>27-Jun-1975</v>
      </c>
      <c r="N1179" s="16">
        <v>45085</v>
      </c>
      <c r="O1179" s="18">
        <f t="shared" si="93"/>
        <v>47</v>
      </c>
    </row>
    <row r="1180" spans="1:15" x14ac:dyDescent="0.25">
      <c r="A1180" s="12" t="s">
        <v>1208</v>
      </c>
      <c r="B1180" s="13">
        <v>1970</v>
      </c>
      <c r="C1180" s="13" t="s">
        <v>15</v>
      </c>
      <c r="D1180" s="13">
        <v>12</v>
      </c>
      <c r="E1180" s="13">
        <v>0</v>
      </c>
      <c r="F1180" s="20">
        <v>9722.77</v>
      </c>
      <c r="G1180" s="13" t="s">
        <v>7</v>
      </c>
      <c r="H1180" s="13" t="s">
        <v>11</v>
      </c>
      <c r="I1180" s="13" t="s">
        <v>163</v>
      </c>
      <c r="J1180" s="12" t="str">
        <f t="shared" si="90"/>
        <v>Sep</v>
      </c>
      <c r="K1180" s="13">
        <f t="shared" si="94"/>
        <v>1970</v>
      </c>
      <c r="L1180" s="13" t="str">
        <f t="shared" si="91"/>
        <v>R1016</v>
      </c>
      <c r="M1180" s="13" t="str">
        <f t="shared" si="92"/>
        <v>12-Sep-1970</v>
      </c>
      <c r="N1180" s="16">
        <v>45085</v>
      </c>
      <c r="O1180" s="18">
        <f t="shared" si="93"/>
        <v>52</v>
      </c>
    </row>
    <row r="1181" spans="1:15" x14ac:dyDescent="0.25">
      <c r="A1181" s="12" t="s">
        <v>1209</v>
      </c>
      <c r="B1181" s="13">
        <v>1970</v>
      </c>
      <c r="C1181" s="13" t="s">
        <v>30</v>
      </c>
      <c r="D1181" s="13">
        <v>18</v>
      </c>
      <c r="E1181" s="13">
        <v>1</v>
      </c>
      <c r="F1181" s="20">
        <v>9724.5300000000007</v>
      </c>
      <c r="G1181" s="13" t="s">
        <v>7</v>
      </c>
      <c r="H1181" s="13" t="s">
        <v>11</v>
      </c>
      <c r="I1181" s="13" t="s">
        <v>37</v>
      </c>
      <c r="J1181" s="12" t="str">
        <f t="shared" si="90"/>
        <v>Aug</v>
      </c>
      <c r="K1181" s="13">
        <f t="shared" si="94"/>
        <v>1970</v>
      </c>
      <c r="L1181" s="13" t="str">
        <f t="shared" si="91"/>
        <v>R1011</v>
      </c>
      <c r="M1181" s="13" t="str">
        <f t="shared" si="92"/>
        <v>18-Aug-1970</v>
      </c>
      <c r="N1181" s="16">
        <v>45085</v>
      </c>
      <c r="O1181" s="18">
        <f t="shared" si="93"/>
        <v>52</v>
      </c>
    </row>
    <row r="1182" spans="1:15" x14ac:dyDescent="0.25">
      <c r="A1182" s="12" t="s">
        <v>1210</v>
      </c>
      <c r="B1182" s="13">
        <v>1970</v>
      </c>
      <c r="C1182" s="13" t="s">
        <v>5</v>
      </c>
      <c r="D1182" s="13">
        <v>4</v>
      </c>
      <c r="E1182" s="13">
        <v>1</v>
      </c>
      <c r="F1182" s="20">
        <v>9748.91</v>
      </c>
      <c r="G1182" s="13" t="s">
        <v>6</v>
      </c>
      <c r="H1182" s="13" t="s">
        <v>11</v>
      </c>
      <c r="I1182" s="13" t="s">
        <v>8</v>
      </c>
      <c r="J1182" s="12" t="str">
        <f t="shared" si="90"/>
        <v>Jul</v>
      </c>
      <c r="K1182" s="13">
        <f t="shared" si="94"/>
        <v>1970</v>
      </c>
      <c r="L1182" s="13" t="str">
        <f t="shared" si="91"/>
        <v>R1013</v>
      </c>
      <c r="M1182" s="13" t="str">
        <f t="shared" si="92"/>
        <v>4-Jul-1970</v>
      </c>
      <c r="N1182" s="16">
        <v>45085</v>
      </c>
      <c r="O1182" s="18">
        <f t="shared" si="93"/>
        <v>52</v>
      </c>
    </row>
    <row r="1183" spans="1:15" x14ac:dyDescent="0.25">
      <c r="A1183" s="12" t="s">
        <v>1211</v>
      </c>
      <c r="B1183" s="13">
        <v>2001</v>
      </c>
      <c r="C1183" s="13" t="s">
        <v>5</v>
      </c>
      <c r="D1183" s="13">
        <v>14</v>
      </c>
      <c r="E1183" s="13">
        <v>0</v>
      </c>
      <c r="F1183" s="20">
        <v>9753.49</v>
      </c>
      <c r="G1183" s="13" t="s">
        <v>6</v>
      </c>
      <c r="H1183" s="13" t="s">
        <v>6</v>
      </c>
      <c r="I1183" s="13" t="s">
        <v>18</v>
      </c>
      <c r="J1183" s="12" t="str">
        <f t="shared" si="90"/>
        <v>Jul</v>
      </c>
      <c r="K1183" s="13">
        <f t="shared" si="94"/>
        <v>2001</v>
      </c>
      <c r="L1183" s="13" t="str">
        <f t="shared" si="91"/>
        <v>R1012</v>
      </c>
      <c r="M1183" s="13" t="str">
        <f t="shared" si="92"/>
        <v>14-Jul-2001</v>
      </c>
      <c r="N1183" s="16">
        <v>45085</v>
      </c>
      <c r="O1183" s="18">
        <f t="shared" si="93"/>
        <v>21</v>
      </c>
    </row>
    <row r="1184" spans="1:15" x14ac:dyDescent="0.25">
      <c r="A1184" s="12" t="s">
        <v>1212</v>
      </c>
      <c r="B1184" s="13">
        <v>1965</v>
      </c>
      <c r="C1184" s="13" t="s">
        <v>15</v>
      </c>
      <c r="D1184" s="13">
        <v>5</v>
      </c>
      <c r="E1184" s="13">
        <v>0</v>
      </c>
      <c r="F1184" s="20">
        <v>9764.08</v>
      </c>
      <c r="G1184" s="13" t="s">
        <v>7</v>
      </c>
      <c r="H1184" s="13" t="s">
        <v>11</v>
      </c>
      <c r="I1184" s="13" t="s">
        <v>18</v>
      </c>
      <c r="J1184" s="12" t="str">
        <f t="shared" si="90"/>
        <v>Sep</v>
      </c>
      <c r="K1184" s="13">
        <f t="shared" si="94"/>
        <v>1965</v>
      </c>
      <c r="L1184" s="13" t="str">
        <f t="shared" si="91"/>
        <v>R1012</v>
      </c>
      <c r="M1184" s="13" t="str">
        <f t="shared" si="92"/>
        <v>5-Sep-1965</v>
      </c>
      <c r="N1184" s="16">
        <v>45085</v>
      </c>
      <c r="O1184" s="18">
        <f t="shared" si="93"/>
        <v>57</v>
      </c>
    </row>
    <row r="1185" spans="1:15" x14ac:dyDescent="0.25">
      <c r="A1185" s="12" t="s">
        <v>1213</v>
      </c>
      <c r="B1185" s="13">
        <v>1973</v>
      </c>
      <c r="C1185" s="13" t="s">
        <v>5</v>
      </c>
      <c r="D1185" s="13">
        <v>7</v>
      </c>
      <c r="E1185" s="13">
        <v>1</v>
      </c>
      <c r="F1185" s="20">
        <v>9778.35</v>
      </c>
      <c r="G1185" s="13" t="s">
        <v>6</v>
      </c>
      <c r="H1185" s="13" t="s">
        <v>6</v>
      </c>
      <c r="I1185" s="13" t="s">
        <v>242</v>
      </c>
      <c r="J1185" s="12" t="str">
        <f t="shared" si="90"/>
        <v>Jul</v>
      </c>
      <c r="K1185" s="13">
        <f t="shared" si="94"/>
        <v>1973</v>
      </c>
      <c r="L1185" s="13" t="str">
        <f t="shared" si="91"/>
        <v>R1024</v>
      </c>
      <c r="M1185" s="13" t="str">
        <f t="shared" si="92"/>
        <v>7-Jul-1973</v>
      </c>
      <c r="N1185" s="16">
        <v>45085</v>
      </c>
      <c r="O1185" s="18">
        <f t="shared" si="93"/>
        <v>49</v>
      </c>
    </row>
    <row r="1186" spans="1:15" x14ac:dyDescent="0.25">
      <c r="A1186" s="12" t="s">
        <v>1214</v>
      </c>
      <c r="B1186" s="13">
        <v>1996</v>
      </c>
      <c r="C1186" s="13" t="s">
        <v>30</v>
      </c>
      <c r="D1186" s="13">
        <v>8</v>
      </c>
      <c r="E1186" s="13">
        <v>0</v>
      </c>
      <c r="F1186" s="20">
        <v>9787.32</v>
      </c>
      <c r="G1186" s="13" t="s">
        <v>6</v>
      </c>
      <c r="H1186" s="13" t="s">
        <v>7</v>
      </c>
      <c r="I1186" s="13" t="s">
        <v>244</v>
      </c>
      <c r="J1186" s="12" t="str">
        <f t="shared" si="90"/>
        <v>Aug</v>
      </c>
      <c r="K1186" s="13">
        <f t="shared" si="94"/>
        <v>1996</v>
      </c>
      <c r="L1186" s="13" t="str">
        <f t="shared" si="91"/>
        <v>R1023</v>
      </c>
      <c r="M1186" s="13" t="str">
        <f t="shared" si="92"/>
        <v>8-Aug-1996</v>
      </c>
      <c r="N1186" s="16">
        <v>45085</v>
      </c>
      <c r="O1186" s="18">
        <f t="shared" si="93"/>
        <v>26</v>
      </c>
    </row>
    <row r="1187" spans="1:15" x14ac:dyDescent="0.25">
      <c r="A1187" s="12" t="s">
        <v>1215</v>
      </c>
      <c r="B1187" s="13">
        <v>1977</v>
      </c>
      <c r="C1187" s="13" t="s">
        <v>13</v>
      </c>
      <c r="D1187" s="13">
        <v>7</v>
      </c>
      <c r="E1187" s="13">
        <v>5</v>
      </c>
      <c r="F1187" s="20">
        <v>9788.8700000000008</v>
      </c>
      <c r="G1187" s="13" t="s">
        <v>7</v>
      </c>
      <c r="H1187" s="13" t="s">
        <v>6</v>
      </c>
      <c r="I1187" s="13" t="s">
        <v>8</v>
      </c>
      <c r="J1187" s="12" t="str">
        <f t="shared" si="90"/>
        <v>Jun</v>
      </c>
      <c r="K1187" s="13">
        <f t="shared" si="94"/>
        <v>1977</v>
      </c>
      <c r="L1187" s="13" t="str">
        <f t="shared" si="91"/>
        <v>R1013</v>
      </c>
      <c r="M1187" s="13" t="str">
        <f t="shared" si="92"/>
        <v>7-Jun-1977</v>
      </c>
      <c r="N1187" s="16">
        <v>45085</v>
      </c>
      <c r="O1187" s="18">
        <f t="shared" si="93"/>
        <v>46</v>
      </c>
    </row>
    <row r="1188" spans="1:15" x14ac:dyDescent="0.25">
      <c r="A1188" s="12" t="s">
        <v>1216</v>
      </c>
      <c r="B1188" s="13">
        <v>1973</v>
      </c>
      <c r="C1188" s="13" t="s">
        <v>15</v>
      </c>
      <c r="D1188" s="13">
        <v>17</v>
      </c>
      <c r="E1188" s="13">
        <v>2</v>
      </c>
      <c r="F1188" s="20">
        <v>9800.89</v>
      </c>
      <c r="G1188" s="13" t="s">
        <v>6</v>
      </c>
      <c r="H1188" s="13" t="s">
        <v>11</v>
      </c>
      <c r="I1188" s="13" t="s">
        <v>8</v>
      </c>
      <c r="J1188" s="12" t="str">
        <f t="shared" si="90"/>
        <v>Sep</v>
      </c>
      <c r="K1188" s="13">
        <f t="shared" si="94"/>
        <v>1973</v>
      </c>
      <c r="L1188" s="13" t="str">
        <f t="shared" si="91"/>
        <v>R1013</v>
      </c>
      <c r="M1188" s="13" t="str">
        <f t="shared" si="92"/>
        <v>17-Sep-1973</v>
      </c>
      <c r="N1188" s="16">
        <v>45085</v>
      </c>
      <c r="O1188" s="18">
        <f t="shared" si="93"/>
        <v>49</v>
      </c>
    </row>
    <row r="1189" spans="1:15" x14ac:dyDescent="0.25">
      <c r="A1189" s="12" t="s">
        <v>1217</v>
      </c>
      <c r="B1189" s="13">
        <v>1972</v>
      </c>
      <c r="C1189" s="13" t="s">
        <v>13</v>
      </c>
      <c r="D1189" s="13">
        <v>28</v>
      </c>
      <c r="E1189" s="13">
        <v>0</v>
      </c>
      <c r="F1189" s="20">
        <v>9819.25</v>
      </c>
      <c r="G1189" s="13" t="s">
        <v>6</v>
      </c>
      <c r="H1189" s="13" t="s">
        <v>6</v>
      </c>
      <c r="I1189" s="13" t="s">
        <v>295</v>
      </c>
      <c r="J1189" s="12" t="str">
        <f t="shared" si="90"/>
        <v>Jun</v>
      </c>
      <c r="K1189" s="13">
        <f t="shared" si="94"/>
        <v>1972</v>
      </c>
      <c r="L1189" s="13" t="str">
        <f t="shared" si="91"/>
        <v>R1021</v>
      </c>
      <c r="M1189" s="13" t="str">
        <f t="shared" si="92"/>
        <v>28-Jun-1972</v>
      </c>
      <c r="N1189" s="16">
        <v>45085</v>
      </c>
      <c r="O1189" s="18">
        <f t="shared" si="93"/>
        <v>50</v>
      </c>
    </row>
    <row r="1190" spans="1:15" x14ac:dyDescent="0.25">
      <c r="A1190" s="12" t="s">
        <v>1218</v>
      </c>
      <c r="B1190" s="13">
        <v>1972</v>
      </c>
      <c r="C1190" s="13" t="s">
        <v>15</v>
      </c>
      <c r="D1190" s="13">
        <v>26</v>
      </c>
      <c r="E1190" s="13">
        <v>0</v>
      </c>
      <c r="F1190" s="20">
        <v>9836.2099999999991</v>
      </c>
      <c r="G1190" s="13" t="s">
        <v>6</v>
      </c>
      <c r="H1190" s="13" t="s">
        <v>7</v>
      </c>
      <c r="I1190" s="13" t="s">
        <v>295</v>
      </c>
      <c r="J1190" s="12" t="str">
        <f t="shared" si="90"/>
        <v>Sep</v>
      </c>
      <c r="K1190" s="13">
        <f t="shared" si="94"/>
        <v>1972</v>
      </c>
      <c r="L1190" s="13" t="str">
        <f t="shared" si="91"/>
        <v>R1021</v>
      </c>
      <c r="M1190" s="13" t="str">
        <f t="shared" si="92"/>
        <v>26-Sep-1972</v>
      </c>
      <c r="N1190" s="16">
        <v>45085</v>
      </c>
      <c r="O1190" s="18">
        <f t="shared" si="93"/>
        <v>50</v>
      </c>
    </row>
    <row r="1191" spans="1:15" x14ac:dyDescent="0.25">
      <c r="A1191" s="12" t="s">
        <v>1219</v>
      </c>
      <c r="B1191" s="13">
        <v>1992</v>
      </c>
      <c r="C1191" s="13" t="s">
        <v>30</v>
      </c>
      <c r="D1191" s="13">
        <v>13</v>
      </c>
      <c r="E1191" s="13">
        <v>0</v>
      </c>
      <c r="F1191" s="20">
        <v>9844.4500000000007</v>
      </c>
      <c r="G1191" s="13" t="s">
        <v>6</v>
      </c>
      <c r="H1191" s="13" t="s">
        <v>11</v>
      </c>
      <c r="I1191" s="13" t="s">
        <v>18</v>
      </c>
      <c r="J1191" s="12" t="str">
        <f t="shared" si="90"/>
        <v>Aug</v>
      </c>
      <c r="K1191" s="13">
        <f t="shared" si="94"/>
        <v>1992</v>
      </c>
      <c r="L1191" s="13" t="str">
        <f t="shared" si="91"/>
        <v>R1012</v>
      </c>
      <c r="M1191" s="13" t="str">
        <f t="shared" si="92"/>
        <v>13-Aug-1992</v>
      </c>
      <c r="N1191" s="16">
        <v>45085</v>
      </c>
      <c r="O1191" s="18">
        <f t="shared" si="93"/>
        <v>30</v>
      </c>
    </row>
    <row r="1192" spans="1:15" x14ac:dyDescent="0.25">
      <c r="A1192" s="12" t="s">
        <v>1220</v>
      </c>
      <c r="B1192" s="13">
        <v>1968</v>
      </c>
      <c r="C1192" s="13" t="s">
        <v>10</v>
      </c>
      <c r="D1192" s="13">
        <v>4</v>
      </c>
      <c r="E1192" s="13">
        <v>0</v>
      </c>
      <c r="F1192" s="20">
        <v>9850.43</v>
      </c>
      <c r="G1192" s="13" t="s">
        <v>7</v>
      </c>
      <c r="H1192" s="13" t="s">
        <v>7</v>
      </c>
      <c r="I1192" s="13" t="s">
        <v>37</v>
      </c>
      <c r="J1192" s="12" t="str">
        <f t="shared" si="90"/>
        <v>Nov</v>
      </c>
      <c r="K1192" s="13">
        <f t="shared" si="94"/>
        <v>1968</v>
      </c>
      <c r="L1192" s="13" t="str">
        <f t="shared" si="91"/>
        <v>R1011</v>
      </c>
      <c r="M1192" s="13" t="str">
        <f t="shared" si="92"/>
        <v>4-Nov-1968</v>
      </c>
      <c r="N1192" s="16">
        <v>45085</v>
      </c>
      <c r="O1192" s="18">
        <f t="shared" si="93"/>
        <v>54</v>
      </c>
    </row>
    <row r="1193" spans="1:15" x14ac:dyDescent="0.25">
      <c r="A1193" s="12" t="s">
        <v>1221</v>
      </c>
      <c r="B1193" s="13">
        <v>1971</v>
      </c>
      <c r="C1193" s="13" t="s">
        <v>32</v>
      </c>
      <c r="D1193" s="13">
        <v>23</v>
      </c>
      <c r="E1193" s="13">
        <v>1</v>
      </c>
      <c r="F1193" s="20">
        <v>9855.1299999999992</v>
      </c>
      <c r="G1193" s="13" t="s">
        <v>6</v>
      </c>
      <c r="H1193" s="13" t="s">
        <v>7</v>
      </c>
      <c r="I1193" s="13" t="s">
        <v>8</v>
      </c>
      <c r="J1193" s="12" t="str">
        <f t="shared" si="90"/>
        <v>Oct</v>
      </c>
      <c r="K1193" s="13">
        <f t="shared" si="94"/>
        <v>1971</v>
      </c>
      <c r="L1193" s="13" t="str">
        <f t="shared" si="91"/>
        <v>R1013</v>
      </c>
      <c r="M1193" s="13" t="str">
        <f t="shared" si="92"/>
        <v>23-Oct-1971</v>
      </c>
      <c r="N1193" s="16">
        <v>45085</v>
      </c>
      <c r="O1193" s="18">
        <f t="shared" si="93"/>
        <v>51</v>
      </c>
    </row>
    <row r="1194" spans="1:15" x14ac:dyDescent="0.25">
      <c r="A1194" s="12" t="s">
        <v>1222</v>
      </c>
      <c r="B1194" s="13">
        <v>1971</v>
      </c>
      <c r="C1194" s="13" t="s">
        <v>5</v>
      </c>
      <c r="D1194" s="13">
        <v>17</v>
      </c>
      <c r="E1194" s="13">
        <v>1</v>
      </c>
      <c r="F1194" s="20">
        <v>9861.0300000000007</v>
      </c>
      <c r="G1194" s="13" t="s">
        <v>6</v>
      </c>
      <c r="H1194" s="13" t="s">
        <v>6</v>
      </c>
      <c r="I1194" s="13" t="s">
        <v>37</v>
      </c>
      <c r="J1194" s="12" t="str">
        <f t="shared" si="90"/>
        <v>Jul</v>
      </c>
      <c r="K1194" s="13">
        <f t="shared" si="94"/>
        <v>1971</v>
      </c>
      <c r="L1194" s="13" t="str">
        <f t="shared" si="91"/>
        <v>R1011</v>
      </c>
      <c r="M1194" s="13" t="str">
        <f t="shared" si="92"/>
        <v>17-Jul-1971</v>
      </c>
      <c r="N1194" s="16">
        <v>45085</v>
      </c>
      <c r="O1194" s="18">
        <f t="shared" si="93"/>
        <v>51</v>
      </c>
    </row>
    <row r="1195" spans="1:15" x14ac:dyDescent="0.25">
      <c r="A1195" s="12" t="s">
        <v>1223</v>
      </c>
      <c r="B1195" s="13">
        <v>1969</v>
      </c>
      <c r="C1195" s="13" t="s">
        <v>32</v>
      </c>
      <c r="D1195" s="13">
        <v>20</v>
      </c>
      <c r="E1195" s="13">
        <v>0</v>
      </c>
      <c r="F1195" s="20">
        <v>9863.4699999999993</v>
      </c>
      <c r="G1195" s="13" t="s">
        <v>7</v>
      </c>
      <c r="H1195" s="13" t="s">
        <v>7</v>
      </c>
      <c r="I1195" s="13" t="s">
        <v>18</v>
      </c>
      <c r="J1195" s="12" t="str">
        <f t="shared" si="90"/>
        <v>Oct</v>
      </c>
      <c r="K1195" s="13">
        <f t="shared" si="94"/>
        <v>1969</v>
      </c>
      <c r="L1195" s="13" t="str">
        <f t="shared" si="91"/>
        <v>R1012</v>
      </c>
      <c r="M1195" s="13" t="str">
        <f t="shared" si="92"/>
        <v>20-Oct-1969</v>
      </c>
      <c r="N1195" s="16">
        <v>45085</v>
      </c>
      <c r="O1195" s="18">
        <f t="shared" si="93"/>
        <v>53</v>
      </c>
    </row>
    <row r="1196" spans="1:15" x14ac:dyDescent="0.25">
      <c r="A1196" s="12" t="s">
        <v>1224</v>
      </c>
      <c r="B1196" s="13">
        <v>1971</v>
      </c>
      <c r="C1196" s="13" t="s">
        <v>10</v>
      </c>
      <c r="D1196" s="13">
        <v>9</v>
      </c>
      <c r="E1196" s="13">
        <v>0</v>
      </c>
      <c r="F1196" s="20">
        <v>9866.2999999999993</v>
      </c>
      <c r="G1196" s="13" t="s">
        <v>6</v>
      </c>
      <c r="H1196" s="13" t="s">
        <v>7</v>
      </c>
      <c r="I1196" s="13" t="s">
        <v>242</v>
      </c>
      <c r="J1196" s="12" t="str">
        <f t="shared" si="90"/>
        <v>Nov</v>
      </c>
      <c r="K1196" s="13">
        <f t="shared" si="94"/>
        <v>1971</v>
      </c>
      <c r="L1196" s="13" t="str">
        <f t="shared" si="91"/>
        <v>R1024</v>
      </c>
      <c r="M1196" s="13" t="str">
        <f t="shared" si="92"/>
        <v>9-Nov-1971</v>
      </c>
      <c r="N1196" s="16">
        <v>45085</v>
      </c>
      <c r="O1196" s="18">
        <f t="shared" si="93"/>
        <v>51</v>
      </c>
    </row>
    <row r="1197" spans="1:15" x14ac:dyDescent="0.25">
      <c r="A1197" s="12" t="s">
        <v>1225</v>
      </c>
      <c r="B1197" s="13">
        <v>1969</v>
      </c>
      <c r="C1197" s="13" t="s">
        <v>30</v>
      </c>
      <c r="D1197" s="13">
        <v>13</v>
      </c>
      <c r="E1197" s="13">
        <v>0</v>
      </c>
      <c r="F1197" s="20">
        <v>9869.81</v>
      </c>
      <c r="G1197" s="13" t="s">
        <v>7</v>
      </c>
      <c r="H1197" s="13" t="s">
        <v>7</v>
      </c>
      <c r="I1197" s="13" t="s">
        <v>18</v>
      </c>
      <c r="J1197" s="12" t="str">
        <f t="shared" si="90"/>
        <v>Aug</v>
      </c>
      <c r="K1197" s="13">
        <f t="shared" si="94"/>
        <v>1969</v>
      </c>
      <c r="L1197" s="13" t="str">
        <f t="shared" si="91"/>
        <v>R1012</v>
      </c>
      <c r="M1197" s="13" t="str">
        <f t="shared" si="92"/>
        <v>13-Aug-1969</v>
      </c>
      <c r="N1197" s="16">
        <v>45085</v>
      </c>
      <c r="O1197" s="18">
        <f t="shared" si="93"/>
        <v>53</v>
      </c>
    </row>
    <row r="1198" spans="1:15" x14ac:dyDescent="0.25">
      <c r="A1198" s="12" t="s">
        <v>1226</v>
      </c>
      <c r="B1198" s="13">
        <v>1998</v>
      </c>
      <c r="C1198" s="13" t="s">
        <v>5</v>
      </c>
      <c r="D1198" s="13">
        <v>6</v>
      </c>
      <c r="E1198" s="13">
        <v>0</v>
      </c>
      <c r="F1198" s="20">
        <v>9870.59</v>
      </c>
      <c r="G1198" s="13" t="s">
        <v>6</v>
      </c>
      <c r="H1198" s="13" t="s">
        <v>6</v>
      </c>
      <c r="I1198" s="13" t="s">
        <v>244</v>
      </c>
      <c r="J1198" s="12" t="str">
        <f t="shared" si="90"/>
        <v>Jul</v>
      </c>
      <c r="K1198" s="13">
        <f t="shared" si="94"/>
        <v>1998</v>
      </c>
      <c r="L1198" s="13" t="str">
        <f t="shared" si="91"/>
        <v>R1023</v>
      </c>
      <c r="M1198" s="13" t="str">
        <f t="shared" si="92"/>
        <v>6-Jul-1998</v>
      </c>
      <c r="N1198" s="16">
        <v>45085</v>
      </c>
      <c r="O1198" s="18">
        <f t="shared" si="93"/>
        <v>24</v>
      </c>
    </row>
    <row r="1199" spans="1:15" x14ac:dyDescent="0.25">
      <c r="A1199" s="12" t="s">
        <v>1227</v>
      </c>
      <c r="B1199" s="13">
        <v>1971</v>
      </c>
      <c r="C1199" s="13" t="s">
        <v>25</v>
      </c>
      <c r="D1199" s="13">
        <v>22</v>
      </c>
      <c r="E1199" s="13">
        <v>1</v>
      </c>
      <c r="F1199" s="20">
        <v>9872.7000000000007</v>
      </c>
      <c r="G1199" s="13" t="s">
        <v>6</v>
      </c>
      <c r="H1199" s="13" t="s">
        <v>6</v>
      </c>
      <c r="I1199" s="13" t="s">
        <v>37</v>
      </c>
      <c r="J1199" s="12" t="str">
        <f t="shared" si="90"/>
        <v>Dec</v>
      </c>
      <c r="K1199" s="13">
        <f t="shared" si="94"/>
        <v>1971</v>
      </c>
      <c r="L1199" s="13" t="str">
        <f t="shared" si="91"/>
        <v>R1011</v>
      </c>
      <c r="M1199" s="13" t="str">
        <f t="shared" si="92"/>
        <v>22-Dec-1971</v>
      </c>
      <c r="N1199" s="16">
        <v>45085</v>
      </c>
      <c r="O1199" s="18">
        <f t="shared" si="93"/>
        <v>51</v>
      </c>
    </row>
    <row r="1200" spans="1:15" x14ac:dyDescent="0.25">
      <c r="A1200" s="12" t="s">
        <v>1228</v>
      </c>
      <c r="B1200" s="13">
        <v>1971</v>
      </c>
      <c r="C1200" s="13" t="s">
        <v>5</v>
      </c>
      <c r="D1200" s="13">
        <v>3</v>
      </c>
      <c r="E1200" s="13">
        <v>0</v>
      </c>
      <c r="F1200" s="20">
        <v>9875.68</v>
      </c>
      <c r="G1200" s="13" t="s">
        <v>6</v>
      </c>
      <c r="H1200" s="13" t="s">
        <v>7</v>
      </c>
      <c r="I1200" s="13" t="s">
        <v>242</v>
      </c>
      <c r="J1200" s="12" t="str">
        <f t="shared" si="90"/>
        <v>Jul</v>
      </c>
      <c r="K1200" s="13">
        <f t="shared" si="94"/>
        <v>1971</v>
      </c>
      <c r="L1200" s="13" t="str">
        <f t="shared" si="91"/>
        <v>R1024</v>
      </c>
      <c r="M1200" s="13" t="str">
        <f t="shared" si="92"/>
        <v>3-Jul-1971</v>
      </c>
      <c r="N1200" s="16">
        <v>45085</v>
      </c>
      <c r="O1200" s="18">
        <f t="shared" si="93"/>
        <v>51</v>
      </c>
    </row>
    <row r="1201" spans="1:15" x14ac:dyDescent="0.25">
      <c r="A1201" s="12" t="s">
        <v>1229</v>
      </c>
      <c r="B1201" s="13">
        <v>1971</v>
      </c>
      <c r="C1201" s="13" t="s">
        <v>32</v>
      </c>
      <c r="D1201" s="13">
        <v>3</v>
      </c>
      <c r="E1201" s="13">
        <v>1</v>
      </c>
      <c r="F1201" s="20">
        <v>9877.61</v>
      </c>
      <c r="G1201" s="13" t="s">
        <v>6</v>
      </c>
      <c r="H1201" s="13" t="s">
        <v>11</v>
      </c>
      <c r="I1201" s="13" t="s">
        <v>8</v>
      </c>
      <c r="J1201" s="12" t="str">
        <f t="shared" si="90"/>
        <v>Oct</v>
      </c>
      <c r="K1201" s="13">
        <f t="shared" si="94"/>
        <v>1971</v>
      </c>
      <c r="L1201" s="13" t="str">
        <f t="shared" si="91"/>
        <v>R1013</v>
      </c>
      <c r="M1201" s="13" t="str">
        <f t="shared" si="92"/>
        <v>3-Oct-1971</v>
      </c>
      <c r="N1201" s="16">
        <v>45085</v>
      </c>
      <c r="O1201" s="18">
        <f t="shared" si="93"/>
        <v>51</v>
      </c>
    </row>
    <row r="1202" spans="1:15" x14ac:dyDescent="0.25">
      <c r="A1202" s="12" t="s">
        <v>1230</v>
      </c>
      <c r="B1202" s="13">
        <v>1971</v>
      </c>
      <c r="C1202" s="13" t="s">
        <v>10</v>
      </c>
      <c r="D1202" s="13">
        <v>8</v>
      </c>
      <c r="E1202" s="13">
        <v>1</v>
      </c>
      <c r="F1202" s="20">
        <v>9880.07</v>
      </c>
      <c r="G1202" s="13" t="s">
        <v>6</v>
      </c>
      <c r="H1202" s="13" t="s">
        <v>7</v>
      </c>
      <c r="I1202" s="13" t="s">
        <v>37</v>
      </c>
      <c r="J1202" s="12" t="str">
        <f t="shared" si="90"/>
        <v>Nov</v>
      </c>
      <c r="K1202" s="13">
        <f t="shared" si="94"/>
        <v>1971</v>
      </c>
      <c r="L1202" s="13" t="str">
        <f t="shared" si="91"/>
        <v>R1011</v>
      </c>
      <c r="M1202" s="13" t="str">
        <f t="shared" si="92"/>
        <v>8-Nov-1971</v>
      </c>
      <c r="N1202" s="16">
        <v>45085</v>
      </c>
      <c r="O1202" s="18">
        <f t="shared" si="93"/>
        <v>51</v>
      </c>
    </row>
    <row r="1203" spans="1:15" x14ac:dyDescent="0.25">
      <c r="A1203" s="12" t="s">
        <v>1231</v>
      </c>
      <c r="B1203" s="13">
        <v>1966</v>
      </c>
      <c r="C1203" s="13" t="s">
        <v>10</v>
      </c>
      <c r="D1203" s="13">
        <v>5</v>
      </c>
      <c r="E1203" s="13">
        <v>0</v>
      </c>
      <c r="F1203" s="20">
        <v>9890.23</v>
      </c>
      <c r="G1203" s="13" t="s">
        <v>7</v>
      </c>
      <c r="H1203" s="13" t="s">
        <v>7</v>
      </c>
      <c r="I1203" s="13" t="s">
        <v>8</v>
      </c>
      <c r="J1203" s="12" t="str">
        <f t="shared" si="90"/>
        <v>Nov</v>
      </c>
      <c r="K1203" s="13">
        <f t="shared" si="94"/>
        <v>1966</v>
      </c>
      <c r="L1203" s="13" t="str">
        <f t="shared" si="91"/>
        <v>R1013</v>
      </c>
      <c r="M1203" s="13" t="str">
        <f t="shared" si="92"/>
        <v>5-Nov-1966</v>
      </c>
      <c r="N1203" s="16">
        <v>45085</v>
      </c>
      <c r="O1203" s="18">
        <f t="shared" si="93"/>
        <v>56</v>
      </c>
    </row>
    <row r="1204" spans="1:15" x14ac:dyDescent="0.25">
      <c r="A1204" s="12" t="s">
        <v>1232</v>
      </c>
      <c r="B1204" s="13">
        <v>1996</v>
      </c>
      <c r="C1204" s="13" t="s">
        <v>5</v>
      </c>
      <c r="D1204" s="13">
        <v>8</v>
      </c>
      <c r="E1204" s="13">
        <v>0</v>
      </c>
      <c r="F1204" s="20">
        <v>9894.69</v>
      </c>
      <c r="G1204" s="13" t="s">
        <v>6</v>
      </c>
      <c r="H1204" s="13" t="s">
        <v>7</v>
      </c>
      <c r="I1204" s="13" t="s">
        <v>18</v>
      </c>
      <c r="J1204" s="12" t="str">
        <f t="shared" si="90"/>
        <v>Jul</v>
      </c>
      <c r="K1204" s="13">
        <f t="shared" si="94"/>
        <v>1996</v>
      </c>
      <c r="L1204" s="13" t="str">
        <f t="shared" si="91"/>
        <v>R1012</v>
      </c>
      <c r="M1204" s="13" t="str">
        <f t="shared" si="92"/>
        <v>8-Jul-1996</v>
      </c>
      <c r="N1204" s="16">
        <v>45085</v>
      </c>
      <c r="O1204" s="18">
        <f t="shared" si="93"/>
        <v>26</v>
      </c>
    </row>
    <row r="1205" spans="1:15" x14ac:dyDescent="0.25">
      <c r="A1205" s="12" t="s">
        <v>1233</v>
      </c>
      <c r="B1205" s="13">
        <v>1962</v>
      </c>
      <c r="C1205" s="13" t="s">
        <v>30</v>
      </c>
      <c r="D1205" s="13">
        <v>17</v>
      </c>
      <c r="E1205" s="13">
        <v>0</v>
      </c>
      <c r="F1205" s="20">
        <v>9907.83</v>
      </c>
      <c r="G1205" s="13" t="s">
        <v>7</v>
      </c>
      <c r="H1205" s="13" t="s">
        <v>6</v>
      </c>
      <c r="I1205" s="13" t="s">
        <v>8</v>
      </c>
      <c r="J1205" s="12" t="str">
        <f t="shared" si="90"/>
        <v>Aug</v>
      </c>
      <c r="K1205" s="13">
        <f t="shared" si="94"/>
        <v>1962</v>
      </c>
      <c r="L1205" s="13" t="str">
        <f t="shared" si="91"/>
        <v>R1013</v>
      </c>
      <c r="M1205" s="13" t="str">
        <f t="shared" si="92"/>
        <v>17-Aug-1962</v>
      </c>
      <c r="N1205" s="16">
        <v>45085</v>
      </c>
      <c r="O1205" s="18">
        <f t="shared" si="93"/>
        <v>60</v>
      </c>
    </row>
    <row r="1206" spans="1:15" x14ac:dyDescent="0.25">
      <c r="A1206" s="12" t="s">
        <v>1234</v>
      </c>
      <c r="B1206" s="13">
        <v>1972</v>
      </c>
      <c r="C1206" s="13" t="s">
        <v>15</v>
      </c>
      <c r="D1206" s="13">
        <v>14</v>
      </c>
      <c r="E1206" s="13">
        <v>1</v>
      </c>
      <c r="F1206" s="20">
        <v>9910.36</v>
      </c>
      <c r="G1206" s="13" t="s">
        <v>6</v>
      </c>
      <c r="H1206" s="13" t="s">
        <v>7</v>
      </c>
      <c r="I1206" s="13" t="s">
        <v>18</v>
      </c>
      <c r="J1206" s="12" t="str">
        <f t="shared" si="90"/>
        <v>Sep</v>
      </c>
      <c r="K1206" s="13">
        <f t="shared" si="94"/>
        <v>1972</v>
      </c>
      <c r="L1206" s="13" t="str">
        <f t="shared" si="91"/>
        <v>R1012</v>
      </c>
      <c r="M1206" s="13" t="str">
        <f t="shared" si="92"/>
        <v>14-Sep-1972</v>
      </c>
      <c r="N1206" s="16">
        <v>45085</v>
      </c>
      <c r="O1206" s="18">
        <f t="shared" si="93"/>
        <v>50</v>
      </c>
    </row>
    <row r="1207" spans="1:15" x14ac:dyDescent="0.25">
      <c r="A1207" s="12" t="s">
        <v>1235</v>
      </c>
      <c r="B1207" s="13">
        <v>1985</v>
      </c>
      <c r="C1207" s="13" t="s">
        <v>30</v>
      </c>
      <c r="D1207" s="13">
        <v>19</v>
      </c>
      <c r="E1207" s="13">
        <v>3</v>
      </c>
      <c r="F1207" s="20">
        <v>9930.64</v>
      </c>
      <c r="G1207" s="13" t="s">
        <v>6</v>
      </c>
      <c r="H1207" s="13" t="s">
        <v>7</v>
      </c>
      <c r="I1207" s="13" t="s">
        <v>195</v>
      </c>
      <c r="J1207" s="12" t="str">
        <f t="shared" si="90"/>
        <v>Aug</v>
      </c>
      <c r="K1207" s="13">
        <f t="shared" si="94"/>
        <v>1985</v>
      </c>
      <c r="L1207" s="13" t="str">
        <f t="shared" si="91"/>
        <v>R1025</v>
      </c>
      <c r="M1207" s="13" t="str">
        <f t="shared" si="92"/>
        <v>19-Aug-1985</v>
      </c>
      <c r="N1207" s="16">
        <v>45085</v>
      </c>
      <c r="O1207" s="18">
        <f t="shared" si="93"/>
        <v>37</v>
      </c>
    </row>
    <row r="1208" spans="1:15" x14ac:dyDescent="0.25">
      <c r="A1208" s="12" t="s">
        <v>1236</v>
      </c>
      <c r="B1208" s="13">
        <v>1983</v>
      </c>
      <c r="C1208" s="13" t="s">
        <v>25</v>
      </c>
      <c r="D1208" s="13">
        <v>3</v>
      </c>
      <c r="E1208" s="13">
        <v>3</v>
      </c>
      <c r="F1208" s="20">
        <v>9931.9599999999991</v>
      </c>
      <c r="G1208" s="13" t="s">
        <v>6</v>
      </c>
      <c r="H1208" s="13" t="s">
        <v>6</v>
      </c>
      <c r="I1208" s="13" t="s">
        <v>18</v>
      </c>
      <c r="J1208" s="12" t="str">
        <f t="shared" si="90"/>
        <v>Dec</v>
      </c>
      <c r="K1208" s="13">
        <f t="shared" si="94"/>
        <v>1983</v>
      </c>
      <c r="L1208" s="13" t="str">
        <f t="shared" si="91"/>
        <v>R1012</v>
      </c>
      <c r="M1208" s="13" t="str">
        <f t="shared" si="92"/>
        <v>3-Dec-1983</v>
      </c>
      <c r="N1208" s="16">
        <v>45085</v>
      </c>
      <c r="O1208" s="18">
        <f t="shared" si="93"/>
        <v>39</v>
      </c>
    </row>
    <row r="1209" spans="1:15" x14ac:dyDescent="0.25">
      <c r="A1209" s="12" t="s">
        <v>1237</v>
      </c>
      <c r="B1209" s="13">
        <v>1964</v>
      </c>
      <c r="C1209" s="13" t="s">
        <v>15</v>
      </c>
      <c r="D1209" s="13">
        <v>11</v>
      </c>
      <c r="E1209" s="13">
        <v>0</v>
      </c>
      <c r="F1209" s="20">
        <v>9933.44</v>
      </c>
      <c r="G1209" s="13" t="s">
        <v>7</v>
      </c>
      <c r="H1209" s="13" t="s">
        <v>7</v>
      </c>
      <c r="I1209" s="13" t="s">
        <v>8</v>
      </c>
      <c r="J1209" s="12" t="str">
        <f t="shared" si="90"/>
        <v>Sep</v>
      </c>
      <c r="K1209" s="13">
        <f t="shared" si="94"/>
        <v>1964</v>
      </c>
      <c r="L1209" s="13" t="str">
        <f t="shared" si="91"/>
        <v>R1013</v>
      </c>
      <c r="M1209" s="13" t="str">
        <f t="shared" si="92"/>
        <v>11-Sep-1964</v>
      </c>
      <c r="N1209" s="16">
        <v>45085</v>
      </c>
      <c r="O1209" s="18">
        <f t="shared" si="93"/>
        <v>58</v>
      </c>
    </row>
    <row r="1210" spans="1:15" x14ac:dyDescent="0.25">
      <c r="A1210" s="12" t="s">
        <v>1238</v>
      </c>
      <c r="B1210" s="13">
        <v>1971</v>
      </c>
      <c r="C1210" s="13" t="s">
        <v>25</v>
      </c>
      <c r="D1210" s="13">
        <v>26</v>
      </c>
      <c r="E1210" s="13">
        <v>1</v>
      </c>
      <c r="F1210" s="20">
        <v>9957.7199999999993</v>
      </c>
      <c r="G1210" s="13" t="s">
        <v>6</v>
      </c>
      <c r="H1210" s="13" t="s">
        <v>7</v>
      </c>
      <c r="I1210" s="13" t="s">
        <v>165</v>
      </c>
      <c r="J1210" s="12" t="str">
        <f t="shared" si="90"/>
        <v>Dec</v>
      </c>
      <c r="K1210" s="13">
        <f t="shared" si="94"/>
        <v>1971</v>
      </c>
      <c r="L1210" s="13" t="str">
        <f t="shared" si="91"/>
        <v>R1018</v>
      </c>
      <c r="M1210" s="13" t="str">
        <f t="shared" si="92"/>
        <v>26-Dec-1971</v>
      </c>
      <c r="N1210" s="16">
        <v>45085</v>
      </c>
      <c r="O1210" s="18">
        <f t="shared" si="93"/>
        <v>51</v>
      </c>
    </row>
    <row r="1211" spans="1:15" x14ac:dyDescent="0.25">
      <c r="A1211" s="12" t="s">
        <v>1239</v>
      </c>
      <c r="B1211" s="13">
        <v>1971</v>
      </c>
      <c r="C1211" s="13" t="s">
        <v>32</v>
      </c>
      <c r="D1211" s="13">
        <v>6</v>
      </c>
      <c r="E1211" s="13">
        <v>1</v>
      </c>
      <c r="F1211" s="20">
        <v>9964.06</v>
      </c>
      <c r="G1211" s="13" t="s">
        <v>6</v>
      </c>
      <c r="H1211" s="13" t="s">
        <v>6</v>
      </c>
      <c r="I1211" s="13" t="s">
        <v>161</v>
      </c>
      <c r="J1211" s="12" t="str">
        <f t="shared" si="90"/>
        <v>Oct</v>
      </c>
      <c r="K1211" s="13">
        <f t="shared" si="94"/>
        <v>1971</v>
      </c>
      <c r="L1211" s="13" t="str">
        <f t="shared" si="91"/>
        <v>R1019</v>
      </c>
      <c r="M1211" s="13" t="str">
        <f t="shared" si="92"/>
        <v>6-Oct-1971</v>
      </c>
      <c r="N1211" s="16">
        <v>45085</v>
      </c>
      <c r="O1211" s="18">
        <f t="shared" si="93"/>
        <v>51</v>
      </c>
    </row>
    <row r="1212" spans="1:15" x14ac:dyDescent="0.25">
      <c r="A1212" s="12" t="s">
        <v>1240</v>
      </c>
      <c r="B1212" s="13">
        <v>1970</v>
      </c>
      <c r="C1212" s="13" t="s">
        <v>30</v>
      </c>
      <c r="D1212" s="13">
        <v>11</v>
      </c>
      <c r="E1212" s="13">
        <v>0</v>
      </c>
      <c r="F1212" s="20">
        <v>9991.0400000000009</v>
      </c>
      <c r="G1212" s="13" t="s">
        <v>6</v>
      </c>
      <c r="H1212" s="13" t="s">
        <v>7</v>
      </c>
      <c r="I1212" s="13" t="s">
        <v>18</v>
      </c>
      <c r="J1212" s="12" t="str">
        <f t="shared" si="90"/>
        <v>Aug</v>
      </c>
      <c r="K1212" s="13">
        <f t="shared" si="94"/>
        <v>1970</v>
      </c>
      <c r="L1212" s="13" t="str">
        <f t="shared" si="91"/>
        <v>R1012</v>
      </c>
      <c r="M1212" s="13" t="str">
        <f t="shared" si="92"/>
        <v>11-Aug-1970</v>
      </c>
      <c r="N1212" s="16">
        <v>45085</v>
      </c>
      <c r="O1212" s="18">
        <f t="shared" si="93"/>
        <v>52</v>
      </c>
    </row>
    <row r="1213" spans="1:15" x14ac:dyDescent="0.25">
      <c r="A1213" s="12" t="s">
        <v>1241</v>
      </c>
      <c r="B1213" s="13">
        <v>1988</v>
      </c>
      <c r="C1213" s="13" t="s">
        <v>5</v>
      </c>
      <c r="D1213" s="13">
        <v>3</v>
      </c>
      <c r="E1213" s="13">
        <v>3</v>
      </c>
      <c r="F1213" s="20">
        <v>10011.44</v>
      </c>
      <c r="G1213" s="13" t="s">
        <v>7</v>
      </c>
      <c r="H1213" s="13" t="s">
        <v>7</v>
      </c>
      <c r="I1213" s="13" t="s">
        <v>530</v>
      </c>
      <c r="J1213" s="12" t="str">
        <f t="shared" si="90"/>
        <v>Jul</v>
      </c>
      <c r="K1213" s="13">
        <f t="shared" si="94"/>
        <v>1988</v>
      </c>
      <c r="L1213" s="13" t="str">
        <f t="shared" si="91"/>
        <v>R1026</v>
      </c>
      <c r="M1213" s="13" t="str">
        <f t="shared" si="92"/>
        <v>3-Jul-1988</v>
      </c>
      <c r="N1213" s="16">
        <v>45085</v>
      </c>
      <c r="O1213" s="18">
        <f t="shared" si="93"/>
        <v>34</v>
      </c>
    </row>
    <row r="1214" spans="1:15" x14ac:dyDescent="0.25">
      <c r="A1214" s="12" t="s">
        <v>1242</v>
      </c>
      <c r="B1214" s="13">
        <v>1979</v>
      </c>
      <c r="C1214" s="13" t="s">
        <v>25</v>
      </c>
      <c r="D1214" s="13">
        <v>28</v>
      </c>
      <c r="E1214" s="13">
        <v>2</v>
      </c>
      <c r="F1214" s="20">
        <v>10027.15</v>
      </c>
      <c r="G1214" s="13" t="s">
        <v>7</v>
      </c>
      <c r="H1214" s="13" t="s">
        <v>11</v>
      </c>
      <c r="I1214" s="13" t="s">
        <v>295</v>
      </c>
      <c r="J1214" s="12" t="str">
        <f t="shared" si="90"/>
        <v>Dec</v>
      </c>
      <c r="K1214" s="13">
        <f t="shared" si="94"/>
        <v>1979</v>
      </c>
      <c r="L1214" s="13" t="str">
        <f t="shared" si="91"/>
        <v>R1021</v>
      </c>
      <c r="M1214" s="13" t="str">
        <f t="shared" si="92"/>
        <v>28-Dec-1979</v>
      </c>
      <c r="N1214" s="16">
        <v>45085</v>
      </c>
      <c r="O1214" s="18">
        <f t="shared" si="93"/>
        <v>43</v>
      </c>
    </row>
    <row r="1215" spans="1:15" x14ac:dyDescent="0.25">
      <c r="A1215" s="12" t="s">
        <v>1243</v>
      </c>
      <c r="B1215" s="13">
        <v>1974</v>
      </c>
      <c r="C1215" s="13" t="s">
        <v>30</v>
      </c>
      <c r="D1215" s="13">
        <v>30</v>
      </c>
      <c r="E1215" s="13">
        <v>2</v>
      </c>
      <c r="F1215" s="20">
        <v>10043.25</v>
      </c>
      <c r="G1215" s="13" t="s">
        <v>7</v>
      </c>
      <c r="H1215" s="13" t="s">
        <v>6</v>
      </c>
      <c r="I1215" s="13" t="s">
        <v>242</v>
      </c>
      <c r="J1215" s="12" t="str">
        <f t="shared" si="90"/>
        <v>Aug</v>
      </c>
      <c r="K1215" s="13">
        <f t="shared" si="94"/>
        <v>1974</v>
      </c>
      <c r="L1215" s="13" t="str">
        <f t="shared" si="91"/>
        <v>R1024</v>
      </c>
      <c r="M1215" s="13" t="str">
        <f t="shared" si="92"/>
        <v>30-Aug-1974</v>
      </c>
      <c r="N1215" s="16">
        <v>45085</v>
      </c>
      <c r="O1215" s="18">
        <f t="shared" si="93"/>
        <v>48</v>
      </c>
    </row>
    <row r="1216" spans="1:15" x14ac:dyDescent="0.25">
      <c r="A1216" s="12" t="s">
        <v>1244</v>
      </c>
      <c r="B1216" s="13">
        <v>1969</v>
      </c>
      <c r="C1216" s="13" t="s">
        <v>30</v>
      </c>
      <c r="D1216" s="13">
        <v>22</v>
      </c>
      <c r="E1216" s="13">
        <v>1</v>
      </c>
      <c r="F1216" s="20">
        <v>10065.41</v>
      </c>
      <c r="G1216" s="13" t="s">
        <v>7</v>
      </c>
      <c r="H1216" s="13" t="s">
        <v>6</v>
      </c>
      <c r="I1216" s="13" t="s">
        <v>37</v>
      </c>
      <c r="J1216" s="12" t="str">
        <f t="shared" si="90"/>
        <v>Aug</v>
      </c>
      <c r="K1216" s="13">
        <f t="shared" si="94"/>
        <v>1969</v>
      </c>
      <c r="L1216" s="13" t="str">
        <f t="shared" si="91"/>
        <v>R1011</v>
      </c>
      <c r="M1216" s="13" t="str">
        <f t="shared" si="92"/>
        <v>22-Aug-1969</v>
      </c>
      <c r="N1216" s="16">
        <v>45085</v>
      </c>
      <c r="O1216" s="18">
        <f t="shared" si="93"/>
        <v>53</v>
      </c>
    </row>
    <row r="1217" spans="1:15" x14ac:dyDescent="0.25">
      <c r="A1217" s="12" t="s">
        <v>1245</v>
      </c>
      <c r="B1217" s="13">
        <v>1969</v>
      </c>
      <c r="C1217" s="13" t="s">
        <v>32</v>
      </c>
      <c r="D1217" s="13">
        <v>27</v>
      </c>
      <c r="E1217" s="13">
        <v>0</v>
      </c>
      <c r="F1217" s="20">
        <v>10072.06</v>
      </c>
      <c r="G1217" s="13" t="s">
        <v>7</v>
      </c>
      <c r="H1217" s="13" t="s">
        <v>11</v>
      </c>
      <c r="I1217" s="13" t="s">
        <v>351</v>
      </c>
      <c r="J1217" s="12" t="str">
        <f t="shared" si="90"/>
        <v>Oct</v>
      </c>
      <c r="K1217" s="13">
        <f t="shared" si="94"/>
        <v>1969</v>
      </c>
      <c r="L1217" s="13" t="str">
        <f t="shared" si="91"/>
        <v>R1017</v>
      </c>
      <c r="M1217" s="13" t="str">
        <f t="shared" si="92"/>
        <v>27-Oct-1969</v>
      </c>
      <c r="N1217" s="16">
        <v>45085</v>
      </c>
      <c r="O1217" s="18">
        <f t="shared" si="93"/>
        <v>53</v>
      </c>
    </row>
    <row r="1218" spans="1:15" x14ac:dyDescent="0.25">
      <c r="A1218" s="12" t="s">
        <v>1246</v>
      </c>
      <c r="B1218" s="13">
        <v>1969</v>
      </c>
      <c r="C1218" s="13" t="s">
        <v>5</v>
      </c>
      <c r="D1218" s="13">
        <v>3</v>
      </c>
      <c r="E1218" s="13">
        <v>1</v>
      </c>
      <c r="F1218" s="20">
        <v>10085.85</v>
      </c>
      <c r="G1218" s="13" t="s">
        <v>7</v>
      </c>
      <c r="H1218" s="13" t="s">
        <v>7</v>
      </c>
      <c r="I1218" s="13" t="s">
        <v>37</v>
      </c>
      <c r="J1218" s="12" t="str">
        <f t="shared" ref="J1218:J1281" si="95">IF($C1218="?","Sep",$C1218)</f>
        <v>Jul</v>
      </c>
      <c r="K1218" s="13">
        <f t="shared" si="94"/>
        <v>1969</v>
      </c>
      <c r="L1218" s="13" t="str">
        <f t="shared" ref="L1218:L1281" si="96">IF(I1218="?","Unknown",I1218)</f>
        <v>R1011</v>
      </c>
      <c r="M1218" s="13" t="str">
        <f t="shared" ref="M1218:M1281" si="97">CONCATENATE(D1218,"-",J1218,"-",K1218)</f>
        <v>3-Jul-1969</v>
      </c>
      <c r="N1218" s="16">
        <v>45085</v>
      </c>
      <c r="O1218" s="18">
        <f t="shared" ref="O1218:O1281" si="98">DATEDIF(M1218,N1218,"Y")</f>
        <v>53</v>
      </c>
    </row>
    <row r="1219" spans="1:15" x14ac:dyDescent="0.25">
      <c r="A1219" s="12" t="s">
        <v>1247</v>
      </c>
      <c r="B1219" s="13">
        <v>1976</v>
      </c>
      <c r="C1219" s="13" t="s">
        <v>25</v>
      </c>
      <c r="D1219" s="13">
        <v>19</v>
      </c>
      <c r="E1219" s="13">
        <v>5</v>
      </c>
      <c r="F1219" s="20">
        <v>10096.969999999999</v>
      </c>
      <c r="G1219" s="13" t="s">
        <v>7</v>
      </c>
      <c r="H1219" s="13" t="s">
        <v>6</v>
      </c>
      <c r="I1219" s="13" t="s">
        <v>37</v>
      </c>
      <c r="J1219" s="12" t="str">
        <f t="shared" si="95"/>
        <v>Dec</v>
      </c>
      <c r="K1219" s="13">
        <f t="shared" ref="K1219:K1282" si="99">IF(B1219="?",ROUND(AVERAGE($B$2:$B$2339),0),B1219)</f>
        <v>1976</v>
      </c>
      <c r="L1219" s="13" t="str">
        <f t="shared" si="96"/>
        <v>R1011</v>
      </c>
      <c r="M1219" s="13" t="str">
        <f t="shared" si="97"/>
        <v>19-Dec-1976</v>
      </c>
      <c r="N1219" s="16">
        <v>45085</v>
      </c>
      <c r="O1219" s="18">
        <f t="shared" si="98"/>
        <v>46</v>
      </c>
    </row>
    <row r="1220" spans="1:15" x14ac:dyDescent="0.25">
      <c r="A1220" s="12" t="s">
        <v>1248</v>
      </c>
      <c r="B1220" s="13">
        <v>1972</v>
      </c>
      <c r="C1220" s="13" t="s">
        <v>32</v>
      </c>
      <c r="D1220" s="13">
        <v>19</v>
      </c>
      <c r="E1220" s="13">
        <v>1</v>
      </c>
      <c r="F1220" s="20">
        <v>10106.129999999999</v>
      </c>
      <c r="G1220" s="13" t="s">
        <v>7</v>
      </c>
      <c r="H1220" s="13" t="s">
        <v>11</v>
      </c>
      <c r="I1220" s="13" t="s">
        <v>242</v>
      </c>
      <c r="J1220" s="12" t="str">
        <f t="shared" si="95"/>
        <v>Oct</v>
      </c>
      <c r="K1220" s="13">
        <f t="shared" si="99"/>
        <v>1972</v>
      </c>
      <c r="L1220" s="13" t="str">
        <f t="shared" si="96"/>
        <v>R1024</v>
      </c>
      <c r="M1220" s="13" t="str">
        <f t="shared" si="97"/>
        <v>19-Oct-1972</v>
      </c>
      <c r="N1220" s="16">
        <v>45085</v>
      </c>
      <c r="O1220" s="18">
        <f t="shared" si="98"/>
        <v>50</v>
      </c>
    </row>
    <row r="1221" spans="1:15" x14ac:dyDescent="0.25">
      <c r="A1221" s="12" t="s">
        <v>1249</v>
      </c>
      <c r="B1221" s="13">
        <v>1972</v>
      </c>
      <c r="C1221" s="13" t="s">
        <v>30</v>
      </c>
      <c r="D1221" s="13">
        <v>8</v>
      </c>
      <c r="E1221" s="13">
        <v>2</v>
      </c>
      <c r="F1221" s="20">
        <v>10107.219999999999</v>
      </c>
      <c r="G1221" s="13" t="s">
        <v>7</v>
      </c>
      <c r="H1221" s="13" t="s">
        <v>11</v>
      </c>
      <c r="I1221" s="13" t="s">
        <v>8</v>
      </c>
      <c r="J1221" s="12" t="str">
        <f t="shared" si="95"/>
        <v>Aug</v>
      </c>
      <c r="K1221" s="13">
        <f t="shared" si="99"/>
        <v>1972</v>
      </c>
      <c r="L1221" s="13" t="str">
        <f t="shared" si="96"/>
        <v>R1013</v>
      </c>
      <c r="M1221" s="13" t="str">
        <f t="shared" si="97"/>
        <v>8-Aug-1972</v>
      </c>
      <c r="N1221" s="16">
        <v>45085</v>
      </c>
      <c r="O1221" s="18">
        <f t="shared" si="98"/>
        <v>50</v>
      </c>
    </row>
    <row r="1222" spans="1:15" x14ac:dyDescent="0.25">
      <c r="A1222" s="12" t="s">
        <v>1250</v>
      </c>
      <c r="B1222" s="13">
        <v>1975</v>
      </c>
      <c r="C1222" s="13" t="s">
        <v>5</v>
      </c>
      <c r="D1222" s="13">
        <v>2</v>
      </c>
      <c r="E1222" s="13">
        <v>3</v>
      </c>
      <c r="F1222" s="20">
        <v>10115.01</v>
      </c>
      <c r="G1222" s="13" t="s">
        <v>7</v>
      </c>
      <c r="H1222" s="13" t="s">
        <v>7</v>
      </c>
      <c r="I1222" s="13" t="s">
        <v>18</v>
      </c>
      <c r="J1222" s="12" t="str">
        <f t="shared" si="95"/>
        <v>Jul</v>
      </c>
      <c r="K1222" s="13">
        <f t="shared" si="99"/>
        <v>1975</v>
      </c>
      <c r="L1222" s="13" t="str">
        <f t="shared" si="96"/>
        <v>R1012</v>
      </c>
      <c r="M1222" s="13" t="str">
        <f t="shared" si="97"/>
        <v>2-Jul-1975</v>
      </c>
      <c r="N1222" s="16">
        <v>45085</v>
      </c>
      <c r="O1222" s="18">
        <f t="shared" si="98"/>
        <v>47</v>
      </c>
    </row>
    <row r="1223" spans="1:15" x14ac:dyDescent="0.25">
      <c r="A1223" s="12" t="s">
        <v>1251</v>
      </c>
      <c r="B1223" s="13">
        <v>1972</v>
      </c>
      <c r="C1223" s="13" t="s">
        <v>10</v>
      </c>
      <c r="D1223" s="13">
        <v>16</v>
      </c>
      <c r="E1223" s="13">
        <v>2</v>
      </c>
      <c r="F1223" s="20">
        <v>10118.42</v>
      </c>
      <c r="G1223" s="13" t="s">
        <v>7</v>
      </c>
      <c r="H1223" s="13" t="s">
        <v>7</v>
      </c>
      <c r="I1223" s="13" t="s">
        <v>37</v>
      </c>
      <c r="J1223" s="12" t="str">
        <f t="shared" si="95"/>
        <v>Nov</v>
      </c>
      <c r="K1223" s="13">
        <f t="shared" si="99"/>
        <v>1972</v>
      </c>
      <c r="L1223" s="13" t="str">
        <f t="shared" si="96"/>
        <v>R1011</v>
      </c>
      <c r="M1223" s="13" t="str">
        <f t="shared" si="97"/>
        <v>16-Nov-1972</v>
      </c>
      <c r="N1223" s="16">
        <v>45085</v>
      </c>
      <c r="O1223" s="18">
        <f t="shared" si="98"/>
        <v>50</v>
      </c>
    </row>
    <row r="1224" spans="1:15" x14ac:dyDescent="0.25">
      <c r="A1224" s="12" t="s">
        <v>1252</v>
      </c>
      <c r="B1224" s="13">
        <v>1997</v>
      </c>
      <c r="C1224" s="13" t="s">
        <v>15</v>
      </c>
      <c r="D1224" s="13">
        <v>5</v>
      </c>
      <c r="E1224" s="13">
        <v>0</v>
      </c>
      <c r="F1224" s="20">
        <v>10139.84</v>
      </c>
      <c r="G1224" s="13" t="s">
        <v>7</v>
      </c>
      <c r="H1224" s="13" t="s">
        <v>6</v>
      </c>
      <c r="I1224" s="13" t="s">
        <v>18</v>
      </c>
      <c r="J1224" s="12" t="str">
        <f t="shared" si="95"/>
        <v>Sep</v>
      </c>
      <c r="K1224" s="13">
        <f t="shared" si="99"/>
        <v>1997</v>
      </c>
      <c r="L1224" s="13" t="str">
        <f t="shared" si="96"/>
        <v>R1012</v>
      </c>
      <c r="M1224" s="13" t="str">
        <f t="shared" si="97"/>
        <v>5-Sep-1997</v>
      </c>
      <c r="N1224" s="16">
        <v>45085</v>
      </c>
      <c r="O1224" s="18">
        <f t="shared" si="98"/>
        <v>25</v>
      </c>
    </row>
    <row r="1225" spans="1:15" x14ac:dyDescent="0.25">
      <c r="A1225" s="12" t="s">
        <v>1253</v>
      </c>
      <c r="B1225" s="13">
        <v>1974</v>
      </c>
      <c r="C1225" s="13" t="s">
        <v>25</v>
      </c>
      <c r="D1225" s="13">
        <v>30</v>
      </c>
      <c r="E1225" s="13">
        <v>3</v>
      </c>
      <c r="F1225" s="20">
        <v>10141.14</v>
      </c>
      <c r="G1225" s="13" t="s">
        <v>7</v>
      </c>
      <c r="H1225" s="13" t="s">
        <v>11</v>
      </c>
      <c r="I1225" s="13" t="s">
        <v>163</v>
      </c>
      <c r="J1225" s="12" t="str">
        <f t="shared" si="95"/>
        <v>Dec</v>
      </c>
      <c r="K1225" s="13">
        <f t="shared" si="99"/>
        <v>1974</v>
      </c>
      <c r="L1225" s="13" t="str">
        <f t="shared" si="96"/>
        <v>R1016</v>
      </c>
      <c r="M1225" s="13" t="str">
        <f t="shared" si="97"/>
        <v>30-Dec-1974</v>
      </c>
      <c r="N1225" s="16">
        <v>45085</v>
      </c>
      <c r="O1225" s="18">
        <f t="shared" si="98"/>
        <v>48</v>
      </c>
    </row>
    <row r="1226" spans="1:15" x14ac:dyDescent="0.25">
      <c r="A1226" s="12" t="s">
        <v>1254</v>
      </c>
      <c r="B1226" s="13">
        <v>1981</v>
      </c>
      <c r="C1226" s="13" t="s">
        <v>13</v>
      </c>
      <c r="D1226" s="13">
        <v>12</v>
      </c>
      <c r="E1226" s="13">
        <v>1</v>
      </c>
      <c r="F1226" s="20">
        <v>10146.129999999999</v>
      </c>
      <c r="G1226" s="13" t="s">
        <v>7</v>
      </c>
      <c r="H1226" s="13" t="s">
        <v>11</v>
      </c>
      <c r="I1226" s="13" t="s">
        <v>195</v>
      </c>
      <c r="J1226" s="12" t="str">
        <f t="shared" si="95"/>
        <v>Jun</v>
      </c>
      <c r="K1226" s="13">
        <f t="shared" si="99"/>
        <v>1981</v>
      </c>
      <c r="L1226" s="13" t="str">
        <f t="shared" si="96"/>
        <v>R1025</v>
      </c>
      <c r="M1226" s="13" t="str">
        <f t="shared" si="97"/>
        <v>12-Jun-1981</v>
      </c>
      <c r="N1226" s="16">
        <v>45085</v>
      </c>
      <c r="O1226" s="18">
        <f t="shared" si="98"/>
        <v>41</v>
      </c>
    </row>
    <row r="1227" spans="1:15" x14ac:dyDescent="0.25">
      <c r="A1227" s="12" t="s">
        <v>1255</v>
      </c>
      <c r="B1227" s="13">
        <v>1973</v>
      </c>
      <c r="C1227" s="13" t="s">
        <v>32</v>
      </c>
      <c r="D1227" s="13">
        <v>13</v>
      </c>
      <c r="E1227" s="13">
        <v>2</v>
      </c>
      <c r="F1227" s="20">
        <v>10156.780000000001</v>
      </c>
      <c r="G1227" s="13" t="s">
        <v>7</v>
      </c>
      <c r="H1227" s="13" t="s">
        <v>6</v>
      </c>
      <c r="I1227" s="13" t="s">
        <v>18</v>
      </c>
      <c r="J1227" s="12" t="str">
        <f t="shared" si="95"/>
        <v>Oct</v>
      </c>
      <c r="K1227" s="13">
        <f t="shared" si="99"/>
        <v>1973</v>
      </c>
      <c r="L1227" s="13" t="str">
        <f t="shared" si="96"/>
        <v>R1012</v>
      </c>
      <c r="M1227" s="13" t="str">
        <f t="shared" si="97"/>
        <v>13-Oct-1973</v>
      </c>
      <c r="N1227" s="16">
        <v>45085</v>
      </c>
      <c r="O1227" s="18">
        <f t="shared" si="98"/>
        <v>49</v>
      </c>
    </row>
    <row r="1228" spans="1:15" x14ac:dyDescent="0.25">
      <c r="A1228" s="12" t="s">
        <v>1256</v>
      </c>
      <c r="B1228" s="13">
        <v>1972</v>
      </c>
      <c r="C1228" s="13" t="s">
        <v>5</v>
      </c>
      <c r="D1228" s="13">
        <v>10</v>
      </c>
      <c r="E1228" s="13">
        <v>0</v>
      </c>
      <c r="F1228" s="20">
        <v>10160.870000000001</v>
      </c>
      <c r="G1228" s="13" t="s">
        <v>7</v>
      </c>
      <c r="H1228" s="13" t="s">
        <v>7</v>
      </c>
      <c r="I1228" s="13" t="s">
        <v>195</v>
      </c>
      <c r="J1228" s="12" t="str">
        <f t="shared" si="95"/>
        <v>Jul</v>
      </c>
      <c r="K1228" s="13">
        <f t="shared" si="99"/>
        <v>1972</v>
      </c>
      <c r="L1228" s="13" t="str">
        <f t="shared" si="96"/>
        <v>R1025</v>
      </c>
      <c r="M1228" s="13" t="str">
        <f t="shared" si="97"/>
        <v>10-Jul-1972</v>
      </c>
      <c r="N1228" s="16">
        <v>45085</v>
      </c>
      <c r="O1228" s="18">
        <f t="shared" si="98"/>
        <v>50</v>
      </c>
    </row>
    <row r="1229" spans="1:15" x14ac:dyDescent="0.25">
      <c r="A1229" s="12" t="s">
        <v>1257</v>
      </c>
      <c r="B1229" s="13">
        <v>1985</v>
      </c>
      <c r="C1229" s="13" t="s">
        <v>32</v>
      </c>
      <c r="D1229" s="13">
        <v>16</v>
      </c>
      <c r="E1229" s="13">
        <v>3</v>
      </c>
      <c r="F1229" s="20">
        <v>10191.82</v>
      </c>
      <c r="G1229" s="13" t="s">
        <v>7</v>
      </c>
      <c r="H1229" s="13" t="s">
        <v>6</v>
      </c>
      <c r="I1229" s="13" t="s">
        <v>530</v>
      </c>
      <c r="J1229" s="12" t="str">
        <f t="shared" si="95"/>
        <v>Oct</v>
      </c>
      <c r="K1229" s="13">
        <f t="shared" si="99"/>
        <v>1985</v>
      </c>
      <c r="L1229" s="13" t="str">
        <f t="shared" si="96"/>
        <v>R1026</v>
      </c>
      <c r="M1229" s="13" t="str">
        <f t="shared" si="97"/>
        <v>16-Oct-1985</v>
      </c>
      <c r="N1229" s="16">
        <v>45085</v>
      </c>
      <c r="O1229" s="18">
        <f t="shared" si="98"/>
        <v>37</v>
      </c>
    </row>
    <row r="1230" spans="1:15" x14ac:dyDescent="0.25">
      <c r="A1230" s="12" t="s">
        <v>1258</v>
      </c>
      <c r="B1230" s="13">
        <v>1970</v>
      </c>
      <c r="C1230" s="13" t="s">
        <v>25</v>
      </c>
      <c r="D1230" s="13">
        <v>24</v>
      </c>
      <c r="E1230" s="13">
        <v>0</v>
      </c>
      <c r="F1230" s="20">
        <v>10197.77</v>
      </c>
      <c r="G1230" s="13" t="s">
        <v>7</v>
      </c>
      <c r="H1230" s="13" t="s">
        <v>11</v>
      </c>
      <c r="I1230" s="13" t="s">
        <v>242</v>
      </c>
      <c r="J1230" s="12" t="str">
        <f t="shared" si="95"/>
        <v>Dec</v>
      </c>
      <c r="K1230" s="13">
        <f t="shared" si="99"/>
        <v>1970</v>
      </c>
      <c r="L1230" s="13" t="str">
        <f t="shared" si="96"/>
        <v>R1024</v>
      </c>
      <c r="M1230" s="13" t="str">
        <f t="shared" si="97"/>
        <v>24-Dec-1970</v>
      </c>
      <c r="N1230" s="16">
        <v>45085</v>
      </c>
      <c r="O1230" s="18">
        <f t="shared" si="98"/>
        <v>52</v>
      </c>
    </row>
    <row r="1231" spans="1:15" x14ac:dyDescent="0.25">
      <c r="A1231" s="12" t="s">
        <v>1259</v>
      </c>
      <c r="B1231" s="13">
        <v>1967</v>
      </c>
      <c r="C1231" s="13" t="s">
        <v>15</v>
      </c>
      <c r="D1231" s="13">
        <v>26</v>
      </c>
      <c r="E1231" s="13">
        <v>0</v>
      </c>
      <c r="F1231" s="20">
        <v>10214.64</v>
      </c>
      <c r="G1231" s="13" t="s">
        <v>7</v>
      </c>
      <c r="H1231" s="13" t="s">
        <v>6</v>
      </c>
      <c r="I1231" s="13" t="s">
        <v>37</v>
      </c>
      <c r="J1231" s="12" t="str">
        <f t="shared" si="95"/>
        <v>Sep</v>
      </c>
      <c r="K1231" s="13">
        <f t="shared" si="99"/>
        <v>1967</v>
      </c>
      <c r="L1231" s="13" t="str">
        <f t="shared" si="96"/>
        <v>R1011</v>
      </c>
      <c r="M1231" s="13" t="str">
        <f t="shared" si="97"/>
        <v>26-Sep-1967</v>
      </c>
      <c r="N1231" s="16">
        <v>45085</v>
      </c>
      <c r="O1231" s="18">
        <f t="shared" si="98"/>
        <v>55</v>
      </c>
    </row>
    <row r="1232" spans="1:15" x14ac:dyDescent="0.25">
      <c r="A1232" s="12" t="s">
        <v>1260</v>
      </c>
      <c r="B1232" s="13">
        <v>1967</v>
      </c>
      <c r="C1232" s="13" t="s">
        <v>13</v>
      </c>
      <c r="D1232" s="13">
        <v>28</v>
      </c>
      <c r="E1232" s="13">
        <v>0</v>
      </c>
      <c r="F1232" s="20">
        <v>10226.280000000001</v>
      </c>
      <c r="G1232" s="13" t="s">
        <v>7</v>
      </c>
      <c r="H1232" s="13" t="s">
        <v>7</v>
      </c>
      <c r="I1232" s="13" t="s">
        <v>8</v>
      </c>
      <c r="J1232" s="12" t="str">
        <f t="shared" si="95"/>
        <v>Jun</v>
      </c>
      <c r="K1232" s="13">
        <f t="shared" si="99"/>
        <v>1967</v>
      </c>
      <c r="L1232" s="13" t="str">
        <f t="shared" si="96"/>
        <v>R1013</v>
      </c>
      <c r="M1232" s="13" t="str">
        <f t="shared" si="97"/>
        <v>28-Jun-1967</v>
      </c>
      <c r="N1232" s="16">
        <v>45085</v>
      </c>
      <c r="O1232" s="18">
        <f t="shared" si="98"/>
        <v>55</v>
      </c>
    </row>
    <row r="1233" spans="1:15" x14ac:dyDescent="0.25">
      <c r="A1233" s="12" t="s">
        <v>1261</v>
      </c>
      <c r="B1233" s="13">
        <v>1968</v>
      </c>
      <c r="C1233" s="13" t="s">
        <v>15</v>
      </c>
      <c r="D1233" s="13">
        <v>23</v>
      </c>
      <c r="E1233" s="13">
        <v>0</v>
      </c>
      <c r="F1233" s="20">
        <v>10231.5</v>
      </c>
      <c r="G1233" s="13" t="s">
        <v>7</v>
      </c>
      <c r="H1233" s="13" t="s">
        <v>11</v>
      </c>
      <c r="I1233" s="13" t="s">
        <v>18</v>
      </c>
      <c r="J1233" s="12" t="str">
        <f t="shared" si="95"/>
        <v>Sep</v>
      </c>
      <c r="K1233" s="13">
        <f t="shared" si="99"/>
        <v>1968</v>
      </c>
      <c r="L1233" s="13" t="str">
        <f t="shared" si="96"/>
        <v>R1012</v>
      </c>
      <c r="M1233" s="13" t="str">
        <f t="shared" si="97"/>
        <v>23-Sep-1968</v>
      </c>
      <c r="N1233" s="16">
        <v>45085</v>
      </c>
      <c r="O1233" s="18">
        <f t="shared" si="98"/>
        <v>54</v>
      </c>
    </row>
    <row r="1234" spans="1:15" x14ac:dyDescent="0.25">
      <c r="A1234" s="12" t="s">
        <v>1262</v>
      </c>
      <c r="B1234" s="13">
        <v>1975</v>
      </c>
      <c r="C1234" s="13" t="s">
        <v>30</v>
      </c>
      <c r="D1234" s="13">
        <v>15</v>
      </c>
      <c r="E1234" s="13">
        <v>1</v>
      </c>
      <c r="F1234" s="20">
        <v>10259.129999999999</v>
      </c>
      <c r="G1234" s="13" t="s">
        <v>7</v>
      </c>
      <c r="H1234" s="13" t="s">
        <v>6</v>
      </c>
      <c r="I1234" s="13" t="s">
        <v>37</v>
      </c>
      <c r="J1234" s="12" t="str">
        <f t="shared" si="95"/>
        <v>Aug</v>
      </c>
      <c r="K1234" s="13">
        <f t="shared" si="99"/>
        <v>1975</v>
      </c>
      <c r="L1234" s="13" t="str">
        <f t="shared" si="96"/>
        <v>R1011</v>
      </c>
      <c r="M1234" s="13" t="str">
        <f t="shared" si="97"/>
        <v>15-Aug-1975</v>
      </c>
      <c r="N1234" s="16">
        <v>45085</v>
      </c>
      <c r="O1234" s="18">
        <f t="shared" si="98"/>
        <v>47</v>
      </c>
    </row>
    <row r="1235" spans="1:15" x14ac:dyDescent="0.25">
      <c r="A1235" s="12" t="s">
        <v>1263</v>
      </c>
      <c r="B1235" s="13">
        <v>1973</v>
      </c>
      <c r="C1235" s="13" t="s">
        <v>15</v>
      </c>
      <c r="D1235" s="13">
        <v>5</v>
      </c>
      <c r="E1235" s="13">
        <v>3</v>
      </c>
      <c r="F1235" s="20">
        <v>10264.44</v>
      </c>
      <c r="G1235" s="13" t="s">
        <v>7</v>
      </c>
      <c r="H1235" s="13" t="s">
        <v>6</v>
      </c>
      <c r="I1235" s="13" t="s">
        <v>18</v>
      </c>
      <c r="J1235" s="12" t="str">
        <f t="shared" si="95"/>
        <v>Sep</v>
      </c>
      <c r="K1235" s="13">
        <f t="shared" si="99"/>
        <v>1973</v>
      </c>
      <c r="L1235" s="13" t="str">
        <f t="shared" si="96"/>
        <v>R1012</v>
      </c>
      <c r="M1235" s="13" t="str">
        <f t="shared" si="97"/>
        <v>5-Sep-1973</v>
      </c>
      <c r="N1235" s="16">
        <v>45085</v>
      </c>
      <c r="O1235" s="18">
        <f t="shared" si="98"/>
        <v>49</v>
      </c>
    </row>
    <row r="1236" spans="1:15" x14ac:dyDescent="0.25">
      <c r="A1236" s="12" t="s">
        <v>1264</v>
      </c>
      <c r="B1236" s="13">
        <v>1973</v>
      </c>
      <c r="C1236" s="13" t="s">
        <v>10</v>
      </c>
      <c r="D1236" s="13">
        <v>27</v>
      </c>
      <c r="E1236" s="13">
        <v>3</v>
      </c>
      <c r="F1236" s="20">
        <v>10269.459999999999</v>
      </c>
      <c r="G1236" s="13" t="s">
        <v>7</v>
      </c>
      <c r="H1236" s="13" t="s">
        <v>7</v>
      </c>
      <c r="I1236" s="13" t="s">
        <v>18</v>
      </c>
      <c r="J1236" s="12" t="str">
        <f t="shared" si="95"/>
        <v>Nov</v>
      </c>
      <c r="K1236" s="13">
        <f t="shared" si="99"/>
        <v>1973</v>
      </c>
      <c r="L1236" s="13" t="str">
        <f t="shared" si="96"/>
        <v>R1012</v>
      </c>
      <c r="M1236" s="13" t="str">
        <f t="shared" si="97"/>
        <v>27-Nov-1973</v>
      </c>
      <c r="N1236" s="16">
        <v>45085</v>
      </c>
      <c r="O1236" s="18">
        <f t="shared" si="98"/>
        <v>49</v>
      </c>
    </row>
    <row r="1237" spans="1:15" x14ac:dyDescent="0.25">
      <c r="A1237" s="12" t="s">
        <v>1265</v>
      </c>
      <c r="B1237" s="13">
        <v>1970</v>
      </c>
      <c r="C1237" s="13" t="s">
        <v>13</v>
      </c>
      <c r="D1237" s="13">
        <v>21</v>
      </c>
      <c r="E1237" s="13">
        <v>0</v>
      </c>
      <c r="F1237" s="20">
        <v>10274.33</v>
      </c>
      <c r="G1237" s="13" t="s">
        <v>7</v>
      </c>
      <c r="H1237" s="13" t="s">
        <v>11</v>
      </c>
      <c r="I1237" s="13" t="s">
        <v>242</v>
      </c>
      <c r="J1237" s="12" t="str">
        <f t="shared" si="95"/>
        <v>Jun</v>
      </c>
      <c r="K1237" s="13">
        <f t="shared" si="99"/>
        <v>1970</v>
      </c>
      <c r="L1237" s="13" t="str">
        <f t="shared" si="96"/>
        <v>R1024</v>
      </c>
      <c r="M1237" s="13" t="str">
        <f t="shared" si="97"/>
        <v>21-Jun-1970</v>
      </c>
      <c r="N1237" s="16">
        <v>45085</v>
      </c>
      <c r="O1237" s="18">
        <f t="shared" si="98"/>
        <v>52</v>
      </c>
    </row>
    <row r="1238" spans="1:15" x14ac:dyDescent="0.25">
      <c r="A1238" s="12" t="s">
        <v>1266</v>
      </c>
      <c r="B1238" s="13">
        <v>1988</v>
      </c>
      <c r="C1238" s="13" t="s">
        <v>15</v>
      </c>
      <c r="D1238" s="13">
        <v>14</v>
      </c>
      <c r="E1238" s="13">
        <v>3</v>
      </c>
      <c r="F1238" s="20">
        <v>10276.99</v>
      </c>
      <c r="G1238" s="13" t="s">
        <v>7</v>
      </c>
      <c r="H1238" s="13" t="s">
        <v>11</v>
      </c>
      <c r="I1238" s="13" t="s">
        <v>295</v>
      </c>
      <c r="J1238" s="12" t="str">
        <f t="shared" si="95"/>
        <v>Sep</v>
      </c>
      <c r="K1238" s="13">
        <f t="shared" si="99"/>
        <v>1988</v>
      </c>
      <c r="L1238" s="13" t="str">
        <f t="shared" si="96"/>
        <v>R1021</v>
      </c>
      <c r="M1238" s="13" t="str">
        <f t="shared" si="97"/>
        <v>14-Sep-1988</v>
      </c>
      <c r="N1238" s="16">
        <v>45085</v>
      </c>
      <c r="O1238" s="18">
        <f t="shared" si="98"/>
        <v>34</v>
      </c>
    </row>
    <row r="1239" spans="1:15" x14ac:dyDescent="0.25">
      <c r="A1239" s="12" t="s">
        <v>1267</v>
      </c>
      <c r="B1239" s="13">
        <v>1963</v>
      </c>
      <c r="C1239" s="13" t="s">
        <v>15</v>
      </c>
      <c r="D1239" s="13">
        <v>24</v>
      </c>
      <c r="E1239" s="13">
        <v>0</v>
      </c>
      <c r="F1239" s="20">
        <v>10308.040000000001</v>
      </c>
      <c r="G1239" s="13" t="s">
        <v>7</v>
      </c>
      <c r="H1239" s="13" t="s">
        <v>11</v>
      </c>
      <c r="I1239" s="13" t="s">
        <v>8</v>
      </c>
      <c r="J1239" s="12" t="str">
        <f t="shared" si="95"/>
        <v>Sep</v>
      </c>
      <c r="K1239" s="13">
        <f t="shared" si="99"/>
        <v>1963</v>
      </c>
      <c r="L1239" s="13" t="str">
        <f t="shared" si="96"/>
        <v>R1013</v>
      </c>
      <c r="M1239" s="13" t="str">
        <f t="shared" si="97"/>
        <v>24-Sep-1963</v>
      </c>
      <c r="N1239" s="16">
        <v>45085</v>
      </c>
      <c r="O1239" s="18">
        <f t="shared" si="98"/>
        <v>59</v>
      </c>
    </row>
    <row r="1240" spans="1:15" x14ac:dyDescent="0.25">
      <c r="A1240" s="12" t="s">
        <v>1268</v>
      </c>
      <c r="B1240" s="13">
        <v>1962</v>
      </c>
      <c r="C1240" s="13" t="s">
        <v>5</v>
      </c>
      <c r="D1240" s="13">
        <v>12</v>
      </c>
      <c r="E1240" s="13">
        <v>0</v>
      </c>
      <c r="F1240" s="20">
        <v>10310.780000000001</v>
      </c>
      <c r="G1240" s="13" t="s">
        <v>7</v>
      </c>
      <c r="H1240" s="13" t="s">
        <v>7</v>
      </c>
      <c r="I1240" s="13" t="s">
        <v>18</v>
      </c>
      <c r="J1240" s="12" t="str">
        <f t="shared" si="95"/>
        <v>Jul</v>
      </c>
      <c r="K1240" s="13">
        <f t="shared" si="99"/>
        <v>1962</v>
      </c>
      <c r="L1240" s="13" t="str">
        <f t="shared" si="96"/>
        <v>R1012</v>
      </c>
      <c r="M1240" s="13" t="str">
        <f t="shared" si="97"/>
        <v>12-Jul-1962</v>
      </c>
      <c r="N1240" s="16">
        <v>45085</v>
      </c>
      <c r="O1240" s="18">
        <f t="shared" si="98"/>
        <v>60</v>
      </c>
    </row>
    <row r="1241" spans="1:15" x14ac:dyDescent="0.25">
      <c r="A1241" s="12" t="s">
        <v>1269</v>
      </c>
      <c r="B1241" s="13">
        <v>1991</v>
      </c>
      <c r="C1241" s="13" t="s">
        <v>10</v>
      </c>
      <c r="D1241" s="13">
        <v>17</v>
      </c>
      <c r="E1241" s="13">
        <v>3</v>
      </c>
      <c r="F1241" s="20">
        <v>10315.91</v>
      </c>
      <c r="G1241" s="13" t="s">
        <v>7</v>
      </c>
      <c r="H1241" s="13" t="s">
        <v>6</v>
      </c>
      <c r="I1241" s="13" t="s">
        <v>18</v>
      </c>
      <c r="J1241" s="12" t="str">
        <f t="shared" si="95"/>
        <v>Nov</v>
      </c>
      <c r="K1241" s="13">
        <f t="shared" si="99"/>
        <v>1991</v>
      </c>
      <c r="L1241" s="13" t="str">
        <f t="shared" si="96"/>
        <v>R1012</v>
      </c>
      <c r="M1241" s="13" t="str">
        <f t="shared" si="97"/>
        <v>17-Nov-1991</v>
      </c>
      <c r="N1241" s="16">
        <v>45085</v>
      </c>
      <c r="O1241" s="18">
        <f t="shared" si="98"/>
        <v>31</v>
      </c>
    </row>
    <row r="1242" spans="1:15" x14ac:dyDescent="0.25">
      <c r="A1242" s="12" t="s">
        <v>1270</v>
      </c>
      <c r="B1242" s="13">
        <v>1991</v>
      </c>
      <c r="C1242" s="13" t="s">
        <v>30</v>
      </c>
      <c r="D1242" s="13">
        <v>21</v>
      </c>
      <c r="E1242" s="13">
        <v>3</v>
      </c>
      <c r="F1242" s="20">
        <v>10322.9</v>
      </c>
      <c r="G1242" s="13" t="s">
        <v>7</v>
      </c>
      <c r="H1242" s="13" t="s">
        <v>11</v>
      </c>
      <c r="I1242" s="13" t="s">
        <v>530</v>
      </c>
      <c r="J1242" s="12" t="str">
        <f t="shared" si="95"/>
        <v>Aug</v>
      </c>
      <c r="K1242" s="13">
        <f t="shared" si="99"/>
        <v>1991</v>
      </c>
      <c r="L1242" s="13" t="str">
        <f t="shared" si="96"/>
        <v>R1026</v>
      </c>
      <c r="M1242" s="13" t="str">
        <f t="shared" si="97"/>
        <v>21-Aug-1991</v>
      </c>
      <c r="N1242" s="16">
        <v>45085</v>
      </c>
      <c r="O1242" s="18">
        <f t="shared" si="98"/>
        <v>31</v>
      </c>
    </row>
    <row r="1243" spans="1:15" x14ac:dyDescent="0.25">
      <c r="A1243" s="12" t="s">
        <v>1271</v>
      </c>
      <c r="B1243" s="13">
        <v>1970</v>
      </c>
      <c r="C1243" s="13" t="s">
        <v>25</v>
      </c>
      <c r="D1243" s="13">
        <v>1</v>
      </c>
      <c r="E1243" s="13">
        <v>2</v>
      </c>
      <c r="F1243" s="20">
        <v>10325.209999999999</v>
      </c>
      <c r="G1243" s="13" t="s">
        <v>7</v>
      </c>
      <c r="H1243" s="13" t="s">
        <v>7</v>
      </c>
      <c r="I1243" s="13" t="s">
        <v>37</v>
      </c>
      <c r="J1243" s="12" t="str">
        <f t="shared" si="95"/>
        <v>Dec</v>
      </c>
      <c r="K1243" s="13">
        <f t="shared" si="99"/>
        <v>1970</v>
      </c>
      <c r="L1243" s="13" t="str">
        <f t="shared" si="96"/>
        <v>R1011</v>
      </c>
      <c r="M1243" s="13" t="str">
        <f t="shared" si="97"/>
        <v>1-Dec-1970</v>
      </c>
      <c r="N1243" s="16">
        <v>45085</v>
      </c>
      <c r="O1243" s="18">
        <f t="shared" si="98"/>
        <v>52</v>
      </c>
    </row>
    <row r="1244" spans="1:15" x14ac:dyDescent="0.25">
      <c r="A1244" s="12" t="s">
        <v>1272</v>
      </c>
      <c r="B1244" s="13">
        <v>1982</v>
      </c>
      <c r="C1244" s="13" t="s">
        <v>5</v>
      </c>
      <c r="D1244" s="13">
        <v>21</v>
      </c>
      <c r="E1244" s="13">
        <v>3</v>
      </c>
      <c r="F1244" s="20">
        <v>10329.06</v>
      </c>
      <c r="G1244" s="13" t="s">
        <v>7</v>
      </c>
      <c r="H1244" s="13" t="s">
        <v>11</v>
      </c>
      <c r="I1244" s="13" t="s">
        <v>295</v>
      </c>
      <c r="J1244" s="12" t="str">
        <f t="shared" si="95"/>
        <v>Jul</v>
      </c>
      <c r="K1244" s="13">
        <f t="shared" si="99"/>
        <v>1982</v>
      </c>
      <c r="L1244" s="13" t="str">
        <f t="shared" si="96"/>
        <v>R1021</v>
      </c>
      <c r="M1244" s="13" t="str">
        <f t="shared" si="97"/>
        <v>21-Jul-1982</v>
      </c>
      <c r="N1244" s="16">
        <v>45085</v>
      </c>
      <c r="O1244" s="18">
        <f t="shared" si="98"/>
        <v>40</v>
      </c>
    </row>
    <row r="1245" spans="1:15" x14ac:dyDescent="0.25">
      <c r="A1245" s="12" t="s">
        <v>1273</v>
      </c>
      <c r="B1245" s="13">
        <v>1968</v>
      </c>
      <c r="C1245" s="13" t="s">
        <v>5</v>
      </c>
      <c r="D1245" s="13">
        <v>19</v>
      </c>
      <c r="E1245" s="13">
        <v>0</v>
      </c>
      <c r="F1245" s="20">
        <v>10338.93</v>
      </c>
      <c r="G1245" s="13" t="s">
        <v>7</v>
      </c>
      <c r="H1245" s="13" t="s">
        <v>11</v>
      </c>
      <c r="I1245" s="13" t="s">
        <v>8</v>
      </c>
      <c r="J1245" s="12" t="str">
        <f t="shared" si="95"/>
        <v>Jul</v>
      </c>
      <c r="K1245" s="13">
        <f t="shared" si="99"/>
        <v>1968</v>
      </c>
      <c r="L1245" s="13" t="str">
        <f t="shared" si="96"/>
        <v>R1013</v>
      </c>
      <c r="M1245" s="13" t="str">
        <f t="shared" si="97"/>
        <v>19-Jul-1968</v>
      </c>
      <c r="N1245" s="16">
        <v>45085</v>
      </c>
      <c r="O1245" s="18">
        <f t="shared" si="98"/>
        <v>54</v>
      </c>
    </row>
    <row r="1246" spans="1:15" x14ac:dyDescent="0.25">
      <c r="A1246" s="12" t="s">
        <v>1274</v>
      </c>
      <c r="B1246" s="13">
        <v>1973</v>
      </c>
      <c r="C1246" s="13" t="s">
        <v>30</v>
      </c>
      <c r="D1246" s="13">
        <v>8</v>
      </c>
      <c r="E1246" s="13">
        <v>0</v>
      </c>
      <c r="F1246" s="20">
        <v>10345.93</v>
      </c>
      <c r="G1246" s="13" t="s">
        <v>7</v>
      </c>
      <c r="H1246" s="13" t="s">
        <v>6</v>
      </c>
      <c r="I1246" s="13" t="s">
        <v>295</v>
      </c>
      <c r="J1246" s="12" t="str">
        <f t="shared" si="95"/>
        <v>Aug</v>
      </c>
      <c r="K1246" s="13">
        <f t="shared" si="99"/>
        <v>1973</v>
      </c>
      <c r="L1246" s="13" t="str">
        <f t="shared" si="96"/>
        <v>R1021</v>
      </c>
      <c r="M1246" s="13" t="str">
        <f t="shared" si="97"/>
        <v>8-Aug-1973</v>
      </c>
      <c r="N1246" s="16">
        <v>45085</v>
      </c>
      <c r="O1246" s="18">
        <f t="shared" si="98"/>
        <v>49</v>
      </c>
    </row>
    <row r="1247" spans="1:15" x14ac:dyDescent="0.25">
      <c r="A1247" s="12" t="s">
        <v>1275</v>
      </c>
      <c r="B1247" s="13">
        <v>1974</v>
      </c>
      <c r="C1247" s="13" t="s">
        <v>15</v>
      </c>
      <c r="D1247" s="13">
        <v>29</v>
      </c>
      <c r="E1247" s="13">
        <v>0</v>
      </c>
      <c r="F1247" s="20">
        <v>10352.48</v>
      </c>
      <c r="G1247" s="13" t="s">
        <v>7</v>
      </c>
      <c r="H1247" s="13" t="s">
        <v>11</v>
      </c>
      <c r="I1247" s="13" t="s">
        <v>18</v>
      </c>
      <c r="J1247" s="12" t="str">
        <f t="shared" si="95"/>
        <v>Sep</v>
      </c>
      <c r="K1247" s="13">
        <f t="shared" si="99"/>
        <v>1974</v>
      </c>
      <c r="L1247" s="13" t="str">
        <f t="shared" si="96"/>
        <v>R1012</v>
      </c>
      <c r="M1247" s="13" t="str">
        <f t="shared" si="97"/>
        <v>29-Sep-1974</v>
      </c>
      <c r="N1247" s="16">
        <v>45085</v>
      </c>
      <c r="O1247" s="18">
        <f t="shared" si="98"/>
        <v>48</v>
      </c>
    </row>
    <row r="1248" spans="1:15" x14ac:dyDescent="0.25">
      <c r="A1248" s="12" t="s">
        <v>1276</v>
      </c>
      <c r="B1248" s="13">
        <v>1969</v>
      </c>
      <c r="C1248" s="13" t="s">
        <v>13</v>
      </c>
      <c r="D1248" s="13">
        <v>17</v>
      </c>
      <c r="E1248" s="13">
        <v>0</v>
      </c>
      <c r="F1248" s="20">
        <v>10355.64</v>
      </c>
      <c r="G1248" s="13" t="s">
        <v>7</v>
      </c>
      <c r="H1248" s="13" t="s">
        <v>11</v>
      </c>
      <c r="I1248" s="13" t="s">
        <v>18</v>
      </c>
      <c r="J1248" s="12" t="str">
        <f t="shared" si="95"/>
        <v>Jun</v>
      </c>
      <c r="K1248" s="13">
        <f t="shared" si="99"/>
        <v>1969</v>
      </c>
      <c r="L1248" s="13" t="str">
        <f t="shared" si="96"/>
        <v>R1012</v>
      </c>
      <c r="M1248" s="13" t="str">
        <f t="shared" si="97"/>
        <v>17-Jun-1969</v>
      </c>
      <c r="N1248" s="16">
        <v>45085</v>
      </c>
      <c r="O1248" s="18">
        <f t="shared" si="98"/>
        <v>53</v>
      </c>
    </row>
    <row r="1249" spans="1:15" x14ac:dyDescent="0.25">
      <c r="A1249" s="12" t="s">
        <v>1277</v>
      </c>
      <c r="B1249" s="13">
        <v>1971</v>
      </c>
      <c r="C1249" s="13" t="s">
        <v>15</v>
      </c>
      <c r="D1249" s="13">
        <v>6</v>
      </c>
      <c r="E1249" s="13">
        <v>0</v>
      </c>
      <c r="F1249" s="20">
        <v>10356.67</v>
      </c>
      <c r="G1249" s="13" t="s">
        <v>7</v>
      </c>
      <c r="H1249" s="13" t="s">
        <v>11</v>
      </c>
      <c r="I1249" s="13" t="s">
        <v>195</v>
      </c>
      <c r="J1249" s="12" t="str">
        <f t="shared" si="95"/>
        <v>Sep</v>
      </c>
      <c r="K1249" s="13">
        <f t="shared" si="99"/>
        <v>1971</v>
      </c>
      <c r="L1249" s="13" t="str">
        <f t="shared" si="96"/>
        <v>R1025</v>
      </c>
      <c r="M1249" s="13" t="str">
        <f t="shared" si="97"/>
        <v>6-Sep-1971</v>
      </c>
      <c r="N1249" s="16">
        <v>45085</v>
      </c>
      <c r="O1249" s="18">
        <f t="shared" si="98"/>
        <v>51</v>
      </c>
    </row>
    <row r="1250" spans="1:15" x14ac:dyDescent="0.25">
      <c r="A1250" s="12" t="s">
        <v>1278</v>
      </c>
      <c r="B1250" s="13">
        <v>1973</v>
      </c>
      <c r="C1250" s="13" t="s">
        <v>15</v>
      </c>
      <c r="D1250" s="13">
        <v>29</v>
      </c>
      <c r="E1250" s="13">
        <v>2</v>
      </c>
      <c r="F1250" s="20">
        <v>10370.91</v>
      </c>
      <c r="G1250" s="13" t="s">
        <v>7</v>
      </c>
      <c r="H1250" s="13" t="s">
        <v>7</v>
      </c>
      <c r="I1250" s="13" t="s">
        <v>242</v>
      </c>
      <c r="J1250" s="12" t="str">
        <f t="shared" si="95"/>
        <v>Sep</v>
      </c>
      <c r="K1250" s="13">
        <f t="shared" si="99"/>
        <v>1973</v>
      </c>
      <c r="L1250" s="13" t="str">
        <f t="shared" si="96"/>
        <v>R1024</v>
      </c>
      <c r="M1250" s="13" t="str">
        <f t="shared" si="97"/>
        <v>29-Sep-1973</v>
      </c>
      <c r="N1250" s="16">
        <v>45085</v>
      </c>
      <c r="O1250" s="18">
        <f t="shared" si="98"/>
        <v>49</v>
      </c>
    </row>
    <row r="1251" spans="1:15" x14ac:dyDescent="0.25">
      <c r="A1251" s="12" t="s">
        <v>1279</v>
      </c>
      <c r="B1251" s="13">
        <v>1973</v>
      </c>
      <c r="C1251" s="13" t="s">
        <v>15</v>
      </c>
      <c r="D1251" s="13">
        <v>19</v>
      </c>
      <c r="E1251" s="13">
        <v>3</v>
      </c>
      <c r="F1251" s="20">
        <v>10381.48</v>
      </c>
      <c r="G1251" s="13" t="s">
        <v>7</v>
      </c>
      <c r="H1251" s="13" t="s">
        <v>7</v>
      </c>
      <c r="I1251" s="13" t="s">
        <v>8</v>
      </c>
      <c r="J1251" s="12" t="str">
        <f t="shared" si="95"/>
        <v>Sep</v>
      </c>
      <c r="K1251" s="13">
        <f t="shared" si="99"/>
        <v>1973</v>
      </c>
      <c r="L1251" s="13" t="str">
        <f t="shared" si="96"/>
        <v>R1013</v>
      </c>
      <c r="M1251" s="13" t="str">
        <f t="shared" si="97"/>
        <v>19-Sep-1973</v>
      </c>
      <c r="N1251" s="16">
        <v>45085</v>
      </c>
      <c r="O1251" s="18">
        <f t="shared" si="98"/>
        <v>49</v>
      </c>
    </row>
    <row r="1252" spans="1:15" x14ac:dyDescent="0.25">
      <c r="A1252" s="12" t="s">
        <v>1280</v>
      </c>
      <c r="B1252" s="13">
        <v>1969</v>
      </c>
      <c r="C1252" s="13" t="s">
        <v>5</v>
      </c>
      <c r="D1252" s="13">
        <v>7</v>
      </c>
      <c r="E1252" s="13">
        <v>0</v>
      </c>
      <c r="F1252" s="20">
        <v>10403.27</v>
      </c>
      <c r="G1252" s="13" t="s">
        <v>7</v>
      </c>
      <c r="H1252" s="13" t="s">
        <v>6</v>
      </c>
      <c r="I1252" s="13" t="s">
        <v>511</v>
      </c>
      <c r="J1252" s="12" t="str">
        <f t="shared" si="95"/>
        <v>Jul</v>
      </c>
      <c r="K1252" s="13">
        <f t="shared" si="99"/>
        <v>1969</v>
      </c>
      <c r="L1252" s="13" t="str">
        <f t="shared" si="96"/>
        <v>R1020</v>
      </c>
      <c r="M1252" s="13" t="str">
        <f t="shared" si="97"/>
        <v>7-Jul-1969</v>
      </c>
      <c r="N1252" s="16">
        <v>45085</v>
      </c>
      <c r="O1252" s="18">
        <f t="shared" si="98"/>
        <v>53</v>
      </c>
    </row>
    <row r="1253" spans="1:15" x14ac:dyDescent="0.25">
      <c r="A1253" s="12" t="s">
        <v>1281</v>
      </c>
      <c r="B1253" s="13">
        <v>1975</v>
      </c>
      <c r="C1253" s="13" t="s">
        <v>13</v>
      </c>
      <c r="D1253" s="13">
        <v>5</v>
      </c>
      <c r="E1253" s="13">
        <v>4</v>
      </c>
      <c r="F1253" s="20">
        <v>10407.09</v>
      </c>
      <c r="G1253" s="13" t="s">
        <v>7</v>
      </c>
      <c r="H1253" s="13" t="s">
        <v>11</v>
      </c>
      <c r="I1253" s="13" t="s">
        <v>159</v>
      </c>
      <c r="J1253" s="12" t="str">
        <f t="shared" si="95"/>
        <v>Jun</v>
      </c>
      <c r="K1253" s="13">
        <f t="shared" si="99"/>
        <v>1975</v>
      </c>
      <c r="L1253" s="13" t="str">
        <f t="shared" si="96"/>
        <v>R1015</v>
      </c>
      <c r="M1253" s="13" t="str">
        <f t="shared" si="97"/>
        <v>5-Jun-1975</v>
      </c>
      <c r="N1253" s="16">
        <v>45085</v>
      </c>
      <c r="O1253" s="18">
        <f t="shared" si="98"/>
        <v>48</v>
      </c>
    </row>
    <row r="1254" spans="1:15" x14ac:dyDescent="0.25">
      <c r="A1254" s="12" t="s">
        <v>1282</v>
      </c>
      <c r="B1254" s="13">
        <v>1980</v>
      </c>
      <c r="C1254" s="13" t="s">
        <v>32</v>
      </c>
      <c r="D1254" s="13">
        <v>24</v>
      </c>
      <c r="E1254" s="13">
        <v>2</v>
      </c>
      <c r="F1254" s="20">
        <v>10407.98</v>
      </c>
      <c r="G1254" s="13" t="s">
        <v>7</v>
      </c>
      <c r="H1254" s="13" t="s">
        <v>11</v>
      </c>
      <c r="I1254" s="13" t="s">
        <v>295</v>
      </c>
      <c r="J1254" s="12" t="str">
        <f t="shared" si="95"/>
        <v>Oct</v>
      </c>
      <c r="K1254" s="13">
        <f t="shared" si="99"/>
        <v>1980</v>
      </c>
      <c r="L1254" s="13" t="str">
        <f t="shared" si="96"/>
        <v>R1021</v>
      </c>
      <c r="M1254" s="13" t="str">
        <f t="shared" si="97"/>
        <v>24-Oct-1980</v>
      </c>
      <c r="N1254" s="16">
        <v>45085</v>
      </c>
      <c r="O1254" s="18">
        <f t="shared" si="98"/>
        <v>42</v>
      </c>
    </row>
    <row r="1255" spans="1:15" x14ac:dyDescent="0.25">
      <c r="A1255" s="12" t="s">
        <v>1283</v>
      </c>
      <c r="B1255" s="13">
        <v>1973</v>
      </c>
      <c r="C1255" s="13" t="s">
        <v>32</v>
      </c>
      <c r="D1255" s="13">
        <v>11</v>
      </c>
      <c r="E1255" s="13">
        <v>0</v>
      </c>
      <c r="F1255" s="20">
        <v>10419.59</v>
      </c>
      <c r="G1255" s="13" t="s">
        <v>7</v>
      </c>
      <c r="H1255" s="13" t="s">
        <v>6</v>
      </c>
      <c r="I1255" s="13" t="s">
        <v>195</v>
      </c>
      <c r="J1255" s="12" t="str">
        <f t="shared" si="95"/>
        <v>Oct</v>
      </c>
      <c r="K1255" s="13">
        <f t="shared" si="99"/>
        <v>1973</v>
      </c>
      <c r="L1255" s="13" t="str">
        <f t="shared" si="96"/>
        <v>R1025</v>
      </c>
      <c r="M1255" s="13" t="str">
        <f t="shared" si="97"/>
        <v>11-Oct-1973</v>
      </c>
      <c r="N1255" s="16">
        <v>45085</v>
      </c>
      <c r="O1255" s="18">
        <f t="shared" si="98"/>
        <v>49</v>
      </c>
    </row>
    <row r="1256" spans="1:15" x14ac:dyDescent="0.25">
      <c r="A1256" s="12" t="s">
        <v>1284</v>
      </c>
      <c r="B1256" s="13">
        <v>1979</v>
      </c>
      <c r="C1256" s="13" t="s">
        <v>10</v>
      </c>
      <c r="D1256" s="13">
        <v>25</v>
      </c>
      <c r="E1256" s="13">
        <v>2</v>
      </c>
      <c r="F1256" s="20">
        <v>10419.65</v>
      </c>
      <c r="G1256" s="13" t="s">
        <v>7</v>
      </c>
      <c r="H1256" s="13" t="s">
        <v>6</v>
      </c>
      <c r="I1256" s="13" t="s">
        <v>195</v>
      </c>
      <c r="J1256" s="12" t="str">
        <f t="shared" si="95"/>
        <v>Nov</v>
      </c>
      <c r="K1256" s="13">
        <f t="shared" si="99"/>
        <v>1979</v>
      </c>
      <c r="L1256" s="13" t="str">
        <f t="shared" si="96"/>
        <v>R1025</v>
      </c>
      <c r="M1256" s="13" t="str">
        <f t="shared" si="97"/>
        <v>25-Nov-1979</v>
      </c>
      <c r="N1256" s="16">
        <v>45085</v>
      </c>
      <c r="O1256" s="18">
        <f t="shared" si="98"/>
        <v>43</v>
      </c>
    </row>
    <row r="1257" spans="1:15" x14ac:dyDescent="0.25">
      <c r="A1257" s="12" t="s">
        <v>1285</v>
      </c>
      <c r="B1257" s="13">
        <v>1968</v>
      </c>
      <c r="C1257" s="13" t="s">
        <v>25</v>
      </c>
      <c r="D1257" s="13">
        <v>27</v>
      </c>
      <c r="E1257" s="13">
        <v>0</v>
      </c>
      <c r="F1257" s="20">
        <v>10422.92</v>
      </c>
      <c r="G1257" s="13" t="s">
        <v>7</v>
      </c>
      <c r="H1257" s="13" t="s">
        <v>11</v>
      </c>
      <c r="I1257" s="13" t="s">
        <v>351</v>
      </c>
      <c r="J1257" s="12" t="str">
        <f t="shared" si="95"/>
        <v>Dec</v>
      </c>
      <c r="K1257" s="13">
        <f t="shared" si="99"/>
        <v>1968</v>
      </c>
      <c r="L1257" s="13" t="str">
        <f t="shared" si="96"/>
        <v>R1017</v>
      </c>
      <c r="M1257" s="13" t="str">
        <f t="shared" si="97"/>
        <v>27-Dec-1968</v>
      </c>
      <c r="N1257" s="16">
        <v>45085</v>
      </c>
      <c r="O1257" s="18">
        <f t="shared" si="98"/>
        <v>54</v>
      </c>
    </row>
    <row r="1258" spans="1:15" x14ac:dyDescent="0.25">
      <c r="A1258" s="12" t="s">
        <v>1286</v>
      </c>
      <c r="B1258" s="13">
        <v>1968</v>
      </c>
      <c r="C1258" s="13" t="s">
        <v>30</v>
      </c>
      <c r="D1258" s="13">
        <v>23</v>
      </c>
      <c r="E1258" s="13">
        <v>0</v>
      </c>
      <c r="F1258" s="20">
        <v>10435.07</v>
      </c>
      <c r="G1258" s="13" t="s">
        <v>7</v>
      </c>
      <c r="H1258" s="13" t="s">
        <v>11</v>
      </c>
      <c r="I1258" s="13" t="s">
        <v>163</v>
      </c>
      <c r="J1258" s="12" t="str">
        <f t="shared" si="95"/>
        <v>Aug</v>
      </c>
      <c r="K1258" s="13">
        <f t="shared" si="99"/>
        <v>1968</v>
      </c>
      <c r="L1258" s="13" t="str">
        <f t="shared" si="96"/>
        <v>R1016</v>
      </c>
      <c r="M1258" s="13" t="str">
        <f t="shared" si="97"/>
        <v>23-Aug-1968</v>
      </c>
      <c r="N1258" s="16">
        <v>45085</v>
      </c>
      <c r="O1258" s="18">
        <f t="shared" si="98"/>
        <v>54</v>
      </c>
    </row>
    <row r="1259" spans="1:15" x14ac:dyDescent="0.25">
      <c r="A1259" s="12" t="s">
        <v>1287</v>
      </c>
      <c r="B1259" s="13">
        <v>1968</v>
      </c>
      <c r="C1259" s="13" t="s">
        <v>30</v>
      </c>
      <c r="D1259" s="13">
        <v>29</v>
      </c>
      <c r="E1259" s="13">
        <v>1</v>
      </c>
      <c r="F1259" s="20">
        <v>10436.1</v>
      </c>
      <c r="G1259" s="13" t="s">
        <v>7</v>
      </c>
      <c r="H1259" s="13" t="s">
        <v>7</v>
      </c>
      <c r="I1259" s="13" t="s">
        <v>37</v>
      </c>
      <c r="J1259" s="12" t="str">
        <f t="shared" si="95"/>
        <v>Aug</v>
      </c>
      <c r="K1259" s="13">
        <f t="shared" si="99"/>
        <v>1968</v>
      </c>
      <c r="L1259" s="13" t="str">
        <f t="shared" si="96"/>
        <v>R1011</v>
      </c>
      <c r="M1259" s="13" t="str">
        <f t="shared" si="97"/>
        <v>29-Aug-1968</v>
      </c>
      <c r="N1259" s="16">
        <v>45085</v>
      </c>
      <c r="O1259" s="18">
        <f t="shared" si="98"/>
        <v>54</v>
      </c>
    </row>
    <row r="1260" spans="1:15" x14ac:dyDescent="0.25">
      <c r="A1260" s="12" t="s">
        <v>1288</v>
      </c>
      <c r="B1260" s="13">
        <v>1968</v>
      </c>
      <c r="C1260" s="13" t="s">
        <v>10</v>
      </c>
      <c r="D1260" s="13">
        <v>8</v>
      </c>
      <c r="E1260" s="13">
        <v>1</v>
      </c>
      <c r="F1260" s="20">
        <v>10450.549999999999</v>
      </c>
      <c r="G1260" s="13" t="s">
        <v>7</v>
      </c>
      <c r="H1260" s="13" t="s">
        <v>11</v>
      </c>
      <c r="I1260" s="13" t="s">
        <v>37</v>
      </c>
      <c r="J1260" s="12" t="str">
        <f t="shared" si="95"/>
        <v>Nov</v>
      </c>
      <c r="K1260" s="13">
        <f t="shared" si="99"/>
        <v>1968</v>
      </c>
      <c r="L1260" s="13" t="str">
        <f t="shared" si="96"/>
        <v>R1011</v>
      </c>
      <c r="M1260" s="13" t="str">
        <f t="shared" si="97"/>
        <v>8-Nov-1968</v>
      </c>
      <c r="N1260" s="16">
        <v>45085</v>
      </c>
      <c r="O1260" s="18">
        <f t="shared" si="98"/>
        <v>54</v>
      </c>
    </row>
    <row r="1261" spans="1:15" x14ac:dyDescent="0.25">
      <c r="A1261" s="12" t="s">
        <v>1289</v>
      </c>
      <c r="B1261" s="13">
        <v>1964</v>
      </c>
      <c r="C1261" s="13" t="s">
        <v>32</v>
      </c>
      <c r="D1261" s="13">
        <v>14</v>
      </c>
      <c r="E1261" s="13">
        <v>0</v>
      </c>
      <c r="F1261" s="20">
        <v>10455.1</v>
      </c>
      <c r="G1261" s="13" t="s">
        <v>7</v>
      </c>
      <c r="H1261" s="13" t="s">
        <v>11</v>
      </c>
      <c r="I1261" s="13" t="s">
        <v>18</v>
      </c>
      <c r="J1261" s="12" t="str">
        <f t="shared" si="95"/>
        <v>Oct</v>
      </c>
      <c r="K1261" s="13">
        <f t="shared" si="99"/>
        <v>1964</v>
      </c>
      <c r="L1261" s="13" t="str">
        <f t="shared" si="96"/>
        <v>R1012</v>
      </c>
      <c r="M1261" s="13" t="str">
        <f t="shared" si="97"/>
        <v>14-Oct-1964</v>
      </c>
      <c r="N1261" s="16">
        <v>45085</v>
      </c>
      <c r="O1261" s="18">
        <f t="shared" si="98"/>
        <v>58</v>
      </c>
    </row>
    <row r="1262" spans="1:15" x14ac:dyDescent="0.25">
      <c r="A1262" s="12" t="s">
        <v>1290</v>
      </c>
      <c r="B1262" s="13">
        <v>1976</v>
      </c>
      <c r="C1262" s="13" t="s">
        <v>30</v>
      </c>
      <c r="D1262" s="13">
        <v>3</v>
      </c>
      <c r="E1262" s="13">
        <v>2</v>
      </c>
      <c r="F1262" s="20">
        <v>10455.14</v>
      </c>
      <c r="G1262" s="13" t="s">
        <v>7</v>
      </c>
      <c r="H1262" s="13" t="s">
        <v>6</v>
      </c>
      <c r="I1262" s="13" t="s">
        <v>295</v>
      </c>
      <c r="J1262" s="12" t="str">
        <f t="shared" si="95"/>
        <v>Aug</v>
      </c>
      <c r="K1262" s="13">
        <f t="shared" si="99"/>
        <v>1976</v>
      </c>
      <c r="L1262" s="13" t="str">
        <f t="shared" si="96"/>
        <v>R1021</v>
      </c>
      <c r="M1262" s="13" t="str">
        <f t="shared" si="97"/>
        <v>3-Aug-1976</v>
      </c>
      <c r="N1262" s="16">
        <v>45085</v>
      </c>
      <c r="O1262" s="18">
        <f t="shared" si="98"/>
        <v>46</v>
      </c>
    </row>
    <row r="1263" spans="1:15" x14ac:dyDescent="0.25">
      <c r="A1263" s="12" t="s">
        <v>1291</v>
      </c>
      <c r="B1263" s="13">
        <v>1964</v>
      </c>
      <c r="C1263" s="13" t="s">
        <v>5</v>
      </c>
      <c r="D1263" s="13">
        <v>27</v>
      </c>
      <c r="E1263" s="13">
        <v>0</v>
      </c>
      <c r="F1263" s="20">
        <v>10459.19</v>
      </c>
      <c r="G1263" s="13" t="s">
        <v>7</v>
      </c>
      <c r="H1263" s="13" t="s">
        <v>11</v>
      </c>
      <c r="I1263" s="13" t="s">
        <v>8</v>
      </c>
      <c r="J1263" s="12" t="str">
        <f t="shared" si="95"/>
        <v>Jul</v>
      </c>
      <c r="K1263" s="13">
        <f t="shared" si="99"/>
        <v>1964</v>
      </c>
      <c r="L1263" s="13" t="str">
        <f t="shared" si="96"/>
        <v>R1013</v>
      </c>
      <c r="M1263" s="13" t="str">
        <f t="shared" si="97"/>
        <v>27-Jul-1964</v>
      </c>
      <c r="N1263" s="16">
        <v>45085</v>
      </c>
      <c r="O1263" s="18">
        <f t="shared" si="98"/>
        <v>58</v>
      </c>
    </row>
    <row r="1264" spans="1:15" x14ac:dyDescent="0.25">
      <c r="A1264" s="12" t="s">
        <v>1292</v>
      </c>
      <c r="B1264" s="13">
        <v>1969</v>
      </c>
      <c r="C1264" s="13" t="s">
        <v>15</v>
      </c>
      <c r="D1264" s="13">
        <v>22</v>
      </c>
      <c r="E1264" s="13">
        <v>1</v>
      </c>
      <c r="F1264" s="20">
        <v>10461.98</v>
      </c>
      <c r="G1264" s="13" t="s">
        <v>7</v>
      </c>
      <c r="H1264" s="13" t="s">
        <v>11</v>
      </c>
      <c r="I1264" s="13" t="s">
        <v>18</v>
      </c>
      <c r="J1264" s="12" t="str">
        <f t="shared" si="95"/>
        <v>Sep</v>
      </c>
      <c r="K1264" s="13">
        <f t="shared" si="99"/>
        <v>1969</v>
      </c>
      <c r="L1264" s="13" t="str">
        <f t="shared" si="96"/>
        <v>R1012</v>
      </c>
      <c r="M1264" s="13" t="str">
        <f t="shared" si="97"/>
        <v>22-Sep-1969</v>
      </c>
      <c r="N1264" s="16">
        <v>45085</v>
      </c>
      <c r="O1264" s="18">
        <f t="shared" si="98"/>
        <v>53</v>
      </c>
    </row>
    <row r="1265" spans="1:15" x14ac:dyDescent="0.25">
      <c r="A1265" s="12" t="s">
        <v>1293</v>
      </c>
      <c r="B1265" s="13">
        <v>1987</v>
      </c>
      <c r="C1265" s="13" t="s">
        <v>13</v>
      </c>
      <c r="D1265" s="13">
        <v>28</v>
      </c>
      <c r="E1265" s="13">
        <v>3</v>
      </c>
      <c r="F1265" s="20">
        <v>10464.83</v>
      </c>
      <c r="G1265" s="13" t="s">
        <v>7</v>
      </c>
      <c r="H1265" s="13" t="s">
        <v>11</v>
      </c>
      <c r="I1265" s="13" t="s">
        <v>18</v>
      </c>
      <c r="J1265" s="12" t="str">
        <f t="shared" si="95"/>
        <v>Jun</v>
      </c>
      <c r="K1265" s="13">
        <f t="shared" si="99"/>
        <v>1987</v>
      </c>
      <c r="L1265" s="13" t="str">
        <f t="shared" si="96"/>
        <v>R1012</v>
      </c>
      <c r="M1265" s="13" t="str">
        <f t="shared" si="97"/>
        <v>28-Jun-1987</v>
      </c>
      <c r="N1265" s="16">
        <v>45085</v>
      </c>
      <c r="O1265" s="18">
        <f t="shared" si="98"/>
        <v>35</v>
      </c>
    </row>
    <row r="1266" spans="1:15" x14ac:dyDescent="0.25">
      <c r="A1266" s="12" t="s">
        <v>1294</v>
      </c>
      <c r="B1266" s="13">
        <v>1978</v>
      </c>
      <c r="C1266" s="13" t="s">
        <v>30</v>
      </c>
      <c r="D1266" s="13">
        <v>21</v>
      </c>
      <c r="E1266" s="13">
        <v>2</v>
      </c>
      <c r="F1266" s="20">
        <v>10486.55</v>
      </c>
      <c r="G1266" s="13" t="s">
        <v>7</v>
      </c>
      <c r="H1266" s="13" t="s">
        <v>7</v>
      </c>
      <c r="I1266" s="13" t="s">
        <v>195</v>
      </c>
      <c r="J1266" s="12" t="str">
        <f t="shared" si="95"/>
        <v>Aug</v>
      </c>
      <c r="K1266" s="13">
        <f t="shared" si="99"/>
        <v>1978</v>
      </c>
      <c r="L1266" s="13" t="str">
        <f t="shared" si="96"/>
        <v>R1025</v>
      </c>
      <c r="M1266" s="13" t="str">
        <f t="shared" si="97"/>
        <v>21-Aug-1978</v>
      </c>
      <c r="N1266" s="16">
        <v>45085</v>
      </c>
      <c r="O1266" s="18">
        <f t="shared" si="98"/>
        <v>44</v>
      </c>
    </row>
    <row r="1267" spans="1:15" x14ac:dyDescent="0.25">
      <c r="A1267" s="12" t="s">
        <v>1295</v>
      </c>
      <c r="B1267" s="13">
        <v>1972</v>
      </c>
      <c r="C1267" s="13" t="s">
        <v>32</v>
      </c>
      <c r="D1267" s="13">
        <v>19</v>
      </c>
      <c r="E1267" s="13">
        <v>2</v>
      </c>
      <c r="F1267" s="20">
        <v>10493.95</v>
      </c>
      <c r="G1267" s="13" t="s">
        <v>7</v>
      </c>
      <c r="H1267" s="13" t="s">
        <v>11</v>
      </c>
      <c r="I1267" s="13" t="s">
        <v>18</v>
      </c>
      <c r="J1267" s="12" t="str">
        <f t="shared" si="95"/>
        <v>Oct</v>
      </c>
      <c r="K1267" s="13">
        <f t="shared" si="99"/>
        <v>1972</v>
      </c>
      <c r="L1267" s="13" t="str">
        <f t="shared" si="96"/>
        <v>R1012</v>
      </c>
      <c r="M1267" s="13" t="str">
        <f t="shared" si="97"/>
        <v>19-Oct-1972</v>
      </c>
      <c r="N1267" s="16">
        <v>45085</v>
      </c>
      <c r="O1267" s="18">
        <f t="shared" si="98"/>
        <v>50</v>
      </c>
    </row>
    <row r="1268" spans="1:15" x14ac:dyDescent="0.25">
      <c r="A1268" s="12" t="s">
        <v>1296</v>
      </c>
      <c r="B1268" s="13">
        <v>1977</v>
      </c>
      <c r="C1268" s="13" t="s">
        <v>32</v>
      </c>
      <c r="D1268" s="13">
        <v>25</v>
      </c>
      <c r="E1268" s="13">
        <v>2</v>
      </c>
      <c r="F1268" s="20">
        <v>10495.6</v>
      </c>
      <c r="G1268" s="13" t="s">
        <v>7</v>
      </c>
      <c r="H1268" s="13" t="s">
        <v>11</v>
      </c>
      <c r="I1268" s="13" t="s">
        <v>18</v>
      </c>
      <c r="J1268" s="12" t="str">
        <f t="shared" si="95"/>
        <v>Oct</v>
      </c>
      <c r="K1268" s="13">
        <f t="shared" si="99"/>
        <v>1977</v>
      </c>
      <c r="L1268" s="13" t="str">
        <f t="shared" si="96"/>
        <v>R1012</v>
      </c>
      <c r="M1268" s="13" t="str">
        <f t="shared" si="97"/>
        <v>25-Oct-1977</v>
      </c>
      <c r="N1268" s="16">
        <v>45085</v>
      </c>
      <c r="O1268" s="18">
        <f t="shared" si="98"/>
        <v>45</v>
      </c>
    </row>
    <row r="1269" spans="1:15" x14ac:dyDescent="0.25">
      <c r="A1269" s="12" t="s">
        <v>1297</v>
      </c>
      <c r="B1269" s="13">
        <v>1971</v>
      </c>
      <c r="C1269" s="13" t="s">
        <v>15</v>
      </c>
      <c r="D1269" s="13">
        <v>26</v>
      </c>
      <c r="E1269" s="13">
        <v>0</v>
      </c>
      <c r="F1269" s="20">
        <v>10546.48</v>
      </c>
      <c r="G1269" s="13" t="s">
        <v>7</v>
      </c>
      <c r="H1269" s="13" t="s">
        <v>7</v>
      </c>
      <c r="I1269" s="13" t="s">
        <v>37</v>
      </c>
      <c r="J1269" s="12" t="str">
        <f t="shared" si="95"/>
        <v>Sep</v>
      </c>
      <c r="K1269" s="13">
        <f t="shared" si="99"/>
        <v>1971</v>
      </c>
      <c r="L1269" s="13" t="str">
        <f t="shared" si="96"/>
        <v>R1011</v>
      </c>
      <c r="M1269" s="13" t="str">
        <f t="shared" si="97"/>
        <v>26-Sep-1971</v>
      </c>
      <c r="N1269" s="16">
        <v>45085</v>
      </c>
      <c r="O1269" s="18">
        <f t="shared" si="98"/>
        <v>51</v>
      </c>
    </row>
    <row r="1270" spans="1:15" x14ac:dyDescent="0.25">
      <c r="A1270" s="12" t="s">
        <v>1298</v>
      </c>
      <c r="B1270" s="13">
        <v>1971</v>
      </c>
      <c r="C1270" s="13" t="s">
        <v>13</v>
      </c>
      <c r="D1270" s="13">
        <v>29</v>
      </c>
      <c r="E1270" s="13">
        <v>3</v>
      </c>
      <c r="F1270" s="20">
        <v>10560.49</v>
      </c>
      <c r="G1270" s="13" t="s">
        <v>7</v>
      </c>
      <c r="H1270" s="13" t="s">
        <v>6</v>
      </c>
      <c r="I1270" s="13" t="s">
        <v>8</v>
      </c>
      <c r="J1270" s="12" t="str">
        <f t="shared" si="95"/>
        <v>Jun</v>
      </c>
      <c r="K1270" s="13">
        <f t="shared" si="99"/>
        <v>1971</v>
      </c>
      <c r="L1270" s="13" t="str">
        <f t="shared" si="96"/>
        <v>R1013</v>
      </c>
      <c r="M1270" s="13" t="str">
        <f t="shared" si="97"/>
        <v>29-Jun-1971</v>
      </c>
      <c r="N1270" s="16">
        <v>45085</v>
      </c>
      <c r="O1270" s="18">
        <f t="shared" si="98"/>
        <v>51</v>
      </c>
    </row>
    <row r="1271" spans="1:15" x14ac:dyDescent="0.25">
      <c r="A1271" s="12" t="s">
        <v>1299</v>
      </c>
      <c r="B1271" s="13">
        <v>1969</v>
      </c>
      <c r="C1271" s="13" t="s">
        <v>5</v>
      </c>
      <c r="D1271" s="13">
        <v>17</v>
      </c>
      <c r="E1271" s="13">
        <v>0</v>
      </c>
      <c r="F1271" s="20">
        <v>10564.88</v>
      </c>
      <c r="G1271" s="13" t="s">
        <v>7</v>
      </c>
      <c r="H1271" s="13" t="s">
        <v>11</v>
      </c>
      <c r="I1271" s="13" t="s">
        <v>242</v>
      </c>
      <c r="J1271" s="12" t="str">
        <f t="shared" si="95"/>
        <v>Jul</v>
      </c>
      <c r="K1271" s="13">
        <f t="shared" si="99"/>
        <v>1969</v>
      </c>
      <c r="L1271" s="13" t="str">
        <f t="shared" si="96"/>
        <v>R1024</v>
      </c>
      <c r="M1271" s="13" t="str">
        <f t="shared" si="97"/>
        <v>17-Jul-1969</v>
      </c>
      <c r="N1271" s="16">
        <v>45085</v>
      </c>
      <c r="O1271" s="18">
        <f t="shared" si="98"/>
        <v>53</v>
      </c>
    </row>
    <row r="1272" spans="1:15" x14ac:dyDescent="0.25">
      <c r="A1272" s="12" t="s">
        <v>1300</v>
      </c>
      <c r="B1272" s="13">
        <v>1966</v>
      </c>
      <c r="C1272" s="13" t="s">
        <v>25</v>
      </c>
      <c r="D1272" s="13">
        <v>11</v>
      </c>
      <c r="E1272" s="13">
        <v>0</v>
      </c>
      <c r="F1272" s="20">
        <v>10577.09</v>
      </c>
      <c r="G1272" s="13" t="s">
        <v>7</v>
      </c>
      <c r="H1272" s="13" t="s">
        <v>7</v>
      </c>
      <c r="I1272" s="13" t="s">
        <v>37</v>
      </c>
      <c r="J1272" s="12" t="str">
        <f t="shared" si="95"/>
        <v>Dec</v>
      </c>
      <c r="K1272" s="13">
        <f t="shared" si="99"/>
        <v>1966</v>
      </c>
      <c r="L1272" s="13" t="str">
        <f t="shared" si="96"/>
        <v>R1011</v>
      </c>
      <c r="M1272" s="13" t="str">
        <f t="shared" si="97"/>
        <v>11-Dec-1966</v>
      </c>
      <c r="N1272" s="16">
        <v>45085</v>
      </c>
      <c r="O1272" s="18">
        <f t="shared" si="98"/>
        <v>56</v>
      </c>
    </row>
    <row r="1273" spans="1:15" x14ac:dyDescent="0.25">
      <c r="A1273" s="12" t="s">
        <v>1301</v>
      </c>
      <c r="B1273" s="13">
        <v>1969</v>
      </c>
      <c r="C1273" s="13" t="s">
        <v>25</v>
      </c>
      <c r="D1273" s="13">
        <v>25</v>
      </c>
      <c r="E1273" s="13">
        <v>1</v>
      </c>
      <c r="F1273" s="20">
        <v>10579.71</v>
      </c>
      <c r="G1273" s="13" t="s">
        <v>7</v>
      </c>
      <c r="H1273" s="13" t="s">
        <v>7</v>
      </c>
      <c r="I1273" s="13" t="s">
        <v>8</v>
      </c>
      <c r="J1273" s="12" t="str">
        <f t="shared" si="95"/>
        <v>Dec</v>
      </c>
      <c r="K1273" s="13">
        <f t="shared" si="99"/>
        <v>1969</v>
      </c>
      <c r="L1273" s="13" t="str">
        <f t="shared" si="96"/>
        <v>R1013</v>
      </c>
      <c r="M1273" s="13" t="str">
        <f t="shared" si="97"/>
        <v>25-Dec-1969</v>
      </c>
      <c r="N1273" s="16">
        <v>45085</v>
      </c>
      <c r="O1273" s="18">
        <f t="shared" si="98"/>
        <v>53</v>
      </c>
    </row>
    <row r="1274" spans="1:15" x14ac:dyDescent="0.25">
      <c r="A1274" s="12" t="s">
        <v>1302</v>
      </c>
      <c r="B1274" s="13">
        <v>1966</v>
      </c>
      <c r="C1274" s="13" t="s">
        <v>10</v>
      </c>
      <c r="D1274" s="13">
        <v>3</v>
      </c>
      <c r="E1274" s="13">
        <v>0</v>
      </c>
      <c r="F1274" s="20">
        <v>10594.23</v>
      </c>
      <c r="G1274" s="13" t="s">
        <v>7</v>
      </c>
      <c r="H1274" s="13" t="s">
        <v>7</v>
      </c>
      <c r="I1274" s="13" t="s">
        <v>8</v>
      </c>
      <c r="J1274" s="12" t="str">
        <f t="shared" si="95"/>
        <v>Nov</v>
      </c>
      <c r="K1274" s="13">
        <f t="shared" si="99"/>
        <v>1966</v>
      </c>
      <c r="L1274" s="13" t="str">
        <f t="shared" si="96"/>
        <v>R1013</v>
      </c>
      <c r="M1274" s="13" t="str">
        <f t="shared" si="97"/>
        <v>3-Nov-1966</v>
      </c>
      <c r="N1274" s="16">
        <v>45085</v>
      </c>
      <c r="O1274" s="18">
        <f t="shared" si="98"/>
        <v>56</v>
      </c>
    </row>
    <row r="1275" spans="1:15" x14ac:dyDescent="0.25">
      <c r="A1275" s="12" t="s">
        <v>1303</v>
      </c>
      <c r="B1275" s="13">
        <v>1967</v>
      </c>
      <c r="C1275" s="13" t="s">
        <v>10</v>
      </c>
      <c r="D1275" s="13">
        <v>29</v>
      </c>
      <c r="E1275" s="13">
        <v>0</v>
      </c>
      <c r="F1275" s="20">
        <v>10594.5</v>
      </c>
      <c r="G1275" s="13" t="s">
        <v>7</v>
      </c>
      <c r="H1275" s="13" t="s">
        <v>11</v>
      </c>
      <c r="I1275" s="13" t="s">
        <v>18</v>
      </c>
      <c r="J1275" s="12" t="str">
        <f t="shared" si="95"/>
        <v>Nov</v>
      </c>
      <c r="K1275" s="13">
        <f t="shared" si="99"/>
        <v>1967</v>
      </c>
      <c r="L1275" s="13" t="str">
        <f t="shared" si="96"/>
        <v>R1012</v>
      </c>
      <c r="M1275" s="13" t="str">
        <f t="shared" si="97"/>
        <v>29-Nov-1967</v>
      </c>
      <c r="N1275" s="16">
        <v>45085</v>
      </c>
      <c r="O1275" s="18">
        <f t="shared" si="98"/>
        <v>55</v>
      </c>
    </row>
    <row r="1276" spans="1:15" x14ac:dyDescent="0.25">
      <c r="A1276" s="12" t="s">
        <v>1304</v>
      </c>
      <c r="B1276" s="13">
        <v>1972</v>
      </c>
      <c r="C1276" s="13" t="s">
        <v>25</v>
      </c>
      <c r="D1276" s="13">
        <v>14</v>
      </c>
      <c r="E1276" s="13">
        <v>3</v>
      </c>
      <c r="F1276" s="20">
        <v>10600.55</v>
      </c>
      <c r="G1276" s="13" t="s">
        <v>7</v>
      </c>
      <c r="H1276" s="13" t="s">
        <v>11</v>
      </c>
      <c r="I1276" s="13" t="s">
        <v>18</v>
      </c>
      <c r="J1276" s="12" t="str">
        <f t="shared" si="95"/>
        <v>Dec</v>
      </c>
      <c r="K1276" s="13">
        <f t="shared" si="99"/>
        <v>1972</v>
      </c>
      <c r="L1276" s="13" t="str">
        <f t="shared" si="96"/>
        <v>R1012</v>
      </c>
      <c r="M1276" s="13" t="str">
        <f t="shared" si="97"/>
        <v>14-Dec-1972</v>
      </c>
      <c r="N1276" s="16">
        <v>45085</v>
      </c>
      <c r="O1276" s="18">
        <f t="shared" si="98"/>
        <v>50</v>
      </c>
    </row>
    <row r="1277" spans="1:15" x14ac:dyDescent="0.25">
      <c r="A1277" s="12" t="s">
        <v>1305</v>
      </c>
      <c r="B1277" s="13">
        <v>1966</v>
      </c>
      <c r="C1277" s="13" t="s">
        <v>5</v>
      </c>
      <c r="D1277" s="13">
        <v>20</v>
      </c>
      <c r="E1277" s="13">
        <v>0</v>
      </c>
      <c r="F1277" s="20">
        <v>10601.41</v>
      </c>
      <c r="G1277" s="13" t="s">
        <v>7</v>
      </c>
      <c r="H1277" s="13" t="s">
        <v>6</v>
      </c>
      <c r="I1277" s="13" t="s">
        <v>37</v>
      </c>
      <c r="J1277" s="12" t="str">
        <f t="shared" si="95"/>
        <v>Jul</v>
      </c>
      <c r="K1277" s="13">
        <f t="shared" si="99"/>
        <v>1966</v>
      </c>
      <c r="L1277" s="13" t="str">
        <f t="shared" si="96"/>
        <v>R1011</v>
      </c>
      <c r="M1277" s="13" t="str">
        <f t="shared" si="97"/>
        <v>20-Jul-1966</v>
      </c>
      <c r="N1277" s="16">
        <v>45085</v>
      </c>
      <c r="O1277" s="18">
        <f t="shared" si="98"/>
        <v>56</v>
      </c>
    </row>
    <row r="1278" spans="1:15" x14ac:dyDescent="0.25">
      <c r="A1278" s="12" t="s">
        <v>1306</v>
      </c>
      <c r="B1278" s="13">
        <v>1967</v>
      </c>
      <c r="C1278" s="13" t="s">
        <v>13</v>
      </c>
      <c r="D1278" s="13">
        <v>23</v>
      </c>
      <c r="E1278" s="13">
        <v>0</v>
      </c>
      <c r="F1278" s="20">
        <v>10601.63</v>
      </c>
      <c r="G1278" s="13" t="s">
        <v>7</v>
      </c>
      <c r="H1278" s="13" t="s">
        <v>6</v>
      </c>
      <c r="I1278" s="13" t="s">
        <v>18</v>
      </c>
      <c r="J1278" s="12" t="str">
        <f t="shared" si="95"/>
        <v>Jun</v>
      </c>
      <c r="K1278" s="13">
        <f t="shared" si="99"/>
        <v>1967</v>
      </c>
      <c r="L1278" s="13" t="str">
        <f t="shared" si="96"/>
        <v>R1012</v>
      </c>
      <c r="M1278" s="13" t="str">
        <f t="shared" si="97"/>
        <v>23-Jun-1967</v>
      </c>
      <c r="N1278" s="16">
        <v>45085</v>
      </c>
      <c r="O1278" s="18">
        <f t="shared" si="98"/>
        <v>55</v>
      </c>
    </row>
    <row r="1279" spans="1:15" x14ac:dyDescent="0.25">
      <c r="A1279" s="12" t="s">
        <v>1307</v>
      </c>
      <c r="B1279" s="13">
        <v>1966</v>
      </c>
      <c r="C1279" s="13" t="s">
        <v>5</v>
      </c>
      <c r="D1279" s="13">
        <v>2</v>
      </c>
      <c r="E1279" s="13">
        <v>0</v>
      </c>
      <c r="F1279" s="20">
        <v>10602.39</v>
      </c>
      <c r="G1279" s="13" t="s">
        <v>7</v>
      </c>
      <c r="H1279" s="13" t="s">
        <v>7</v>
      </c>
      <c r="I1279" s="13" t="s">
        <v>37</v>
      </c>
      <c r="J1279" s="12" t="str">
        <f t="shared" si="95"/>
        <v>Jul</v>
      </c>
      <c r="K1279" s="13">
        <f t="shared" si="99"/>
        <v>1966</v>
      </c>
      <c r="L1279" s="13" t="str">
        <f t="shared" si="96"/>
        <v>R1011</v>
      </c>
      <c r="M1279" s="13" t="str">
        <f t="shared" si="97"/>
        <v>2-Jul-1966</v>
      </c>
      <c r="N1279" s="16">
        <v>45085</v>
      </c>
      <c r="O1279" s="18">
        <f t="shared" si="98"/>
        <v>56</v>
      </c>
    </row>
    <row r="1280" spans="1:15" x14ac:dyDescent="0.25">
      <c r="A1280" s="12" t="s">
        <v>1308</v>
      </c>
      <c r="B1280" s="13">
        <v>1965</v>
      </c>
      <c r="C1280" s="13" t="s">
        <v>13</v>
      </c>
      <c r="D1280" s="13">
        <v>27</v>
      </c>
      <c r="E1280" s="13">
        <v>0</v>
      </c>
      <c r="F1280" s="20">
        <v>10608.67</v>
      </c>
      <c r="G1280" s="13" t="s">
        <v>7</v>
      </c>
      <c r="H1280" s="13" t="s">
        <v>7</v>
      </c>
      <c r="I1280" s="13" t="s">
        <v>18</v>
      </c>
      <c r="J1280" s="12" t="str">
        <f t="shared" si="95"/>
        <v>Jun</v>
      </c>
      <c r="K1280" s="13">
        <f t="shared" si="99"/>
        <v>1965</v>
      </c>
      <c r="L1280" s="13" t="str">
        <f t="shared" si="96"/>
        <v>R1012</v>
      </c>
      <c r="M1280" s="13" t="str">
        <f t="shared" si="97"/>
        <v>27-Jun-1965</v>
      </c>
      <c r="N1280" s="16">
        <v>45085</v>
      </c>
      <c r="O1280" s="18">
        <f t="shared" si="98"/>
        <v>57</v>
      </c>
    </row>
    <row r="1281" spans="1:15" x14ac:dyDescent="0.25">
      <c r="A1281" s="12" t="s">
        <v>1309</v>
      </c>
      <c r="B1281" s="13">
        <v>1992</v>
      </c>
      <c r="C1281" s="13" t="s">
        <v>5</v>
      </c>
      <c r="D1281" s="13">
        <v>23</v>
      </c>
      <c r="E1281" s="13">
        <v>0</v>
      </c>
      <c r="F1281" s="20">
        <v>10617.04</v>
      </c>
      <c r="G1281" s="13" t="s">
        <v>7</v>
      </c>
      <c r="H1281" s="13" t="s">
        <v>7</v>
      </c>
      <c r="I1281" s="13" t="s">
        <v>530</v>
      </c>
      <c r="J1281" s="12" t="str">
        <f t="shared" si="95"/>
        <v>Jul</v>
      </c>
      <c r="K1281" s="13">
        <f t="shared" si="99"/>
        <v>1992</v>
      </c>
      <c r="L1281" s="13" t="str">
        <f t="shared" si="96"/>
        <v>R1026</v>
      </c>
      <c r="M1281" s="13" t="str">
        <f t="shared" si="97"/>
        <v>23-Jul-1992</v>
      </c>
      <c r="N1281" s="16">
        <v>45085</v>
      </c>
      <c r="O1281" s="18">
        <f t="shared" si="98"/>
        <v>30</v>
      </c>
    </row>
    <row r="1282" spans="1:15" x14ac:dyDescent="0.25">
      <c r="A1282" s="12" t="s">
        <v>1310</v>
      </c>
      <c r="B1282" s="13">
        <v>1990</v>
      </c>
      <c r="C1282" s="13" t="s">
        <v>5</v>
      </c>
      <c r="D1282" s="13">
        <v>6</v>
      </c>
      <c r="E1282" s="13">
        <v>3</v>
      </c>
      <c r="F1282" s="20">
        <v>10620.26</v>
      </c>
      <c r="G1282" s="13" t="s">
        <v>7</v>
      </c>
      <c r="H1282" s="13" t="s">
        <v>7</v>
      </c>
      <c r="I1282" s="13" t="s">
        <v>18</v>
      </c>
      <c r="J1282" s="12" t="str">
        <f t="shared" ref="J1282:J1345" si="100">IF($C1282="?","Sep",$C1282)</f>
        <v>Jul</v>
      </c>
      <c r="K1282" s="13">
        <f t="shared" si="99"/>
        <v>1990</v>
      </c>
      <c r="L1282" s="13" t="str">
        <f t="shared" ref="L1282:L1345" si="101">IF(I1282="?","Unknown",I1282)</f>
        <v>R1012</v>
      </c>
      <c r="M1282" s="13" t="str">
        <f t="shared" ref="M1282:M1345" si="102">CONCATENATE(D1282,"-",J1282,"-",K1282)</f>
        <v>6-Jul-1990</v>
      </c>
      <c r="N1282" s="16">
        <v>45085</v>
      </c>
      <c r="O1282" s="18">
        <f t="shared" ref="O1282:O1345" si="103">DATEDIF(M1282,N1282,"Y")</f>
        <v>32</v>
      </c>
    </row>
    <row r="1283" spans="1:15" x14ac:dyDescent="0.25">
      <c r="A1283" s="12" t="s">
        <v>1311</v>
      </c>
      <c r="B1283" s="13">
        <v>1964</v>
      </c>
      <c r="C1283" s="13" t="s">
        <v>30</v>
      </c>
      <c r="D1283" s="13">
        <v>8</v>
      </c>
      <c r="E1283" s="13">
        <v>0</v>
      </c>
      <c r="F1283" s="20">
        <v>10627.81</v>
      </c>
      <c r="G1283" s="13" t="s">
        <v>7</v>
      </c>
      <c r="H1283" s="13" t="s">
        <v>7</v>
      </c>
      <c r="I1283" s="13" t="s">
        <v>8</v>
      </c>
      <c r="J1283" s="12" t="str">
        <f t="shared" si="100"/>
        <v>Aug</v>
      </c>
      <c r="K1283" s="13">
        <f t="shared" ref="K1283:K1346" si="104">IF(B1283="?",ROUND(AVERAGE($B$2:$B$2339),0),B1283)</f>
        <v>1964</v>
      </c>
      <c r="L1283" s="13" t="str">
        <f t="shared" si="101"/>
        <v>R1013</v>
      </c>
      <c r="M1283" s="13" t="str">
        <f t="shared" si="102"/>
        <v>8-Aug-1964</v>
      </c>
      <c r="N1283" s="16">
        <v>45085</v>
      </c>
      <c r="O1283" s="18">
        <f t="shared" si="103"/>
        <v>58</v>
      </c>
    </row>
    <row r="1284" spans="1:15" x14ac:dyDescent="0.25">
      <c r="A1284" s="12" t="s">
        <v>1312</v>
      </c>
      <c r="B1284" s="13">
        <v>1976</v>
      </c>
      <c r="C1284" s="13" t="s">
        <v>10</v>
      </c>
      <c r="D1284" s="13">
        <v>22</v>
      </c>
      <c r="E1284" s="13">
        <v>2</v>
      </c>
      <c r="F1284" s="20">
        <v>10665.44</v>
      </c>
      <c r="G1284" s="13" t="s">
        <v>7</v>
      </c>
      <c r="H1284" s="13" t="s">
        <v>6</v>
      </c>
      <c r="I1284" s="13" t="s">
        <v>295</v>
      </c>
      <c r="J1284" s="12" t="str">
        <f t="shared" si="100"/>
        <v>Nov</v>
      </c>
      <c r="K1284" s="13">
        <f t="shared" si="104"/>
        <v>1976</v>
      </c>
      <c r="L1284" s="13" t="str">
        <f t="shared" si="101"/>
        <v>R1021</v>
      </c>
      <c r="M1284" s="13" t="str">
        <f t="shared" si="102"/>
        <v>22-Nov-1976</v>
      </c>
      <c r="N1284" s="16">
        <v>45085</v>
      </c>
      <c r="O1284" s="18">
        <f t="shared" si="103"/>
        <v>46</v>
      </c>
    </row>
    <row r="1285" spans="1:15" x14ac:dyDescent="0.25">
      <c r="A1285" s="12" t="s">
        <v>1313</v>
      </c>
      <c r="B1285" s="13">
        <v>1962</v>
      </c>
      <c r="C1285" s="13" t="s">
        <v>15</v>
      </c>
      <c r="D1285" s="13">
        <v>7</v>
      </c>
      <c r="E1285" s="13">
        <v>0</v>
      </c>
      <c r="F1285" s="20">
        <v>10676.83</v>
      </c>
      <c r="G1285" s="13" t="s">
        <v>7</v>
      </c>
      <c r="H1285" s="13" t="s">
        <v>7</v>
      </c>
      <c r="I1285" s="13" t="s">
        <v>8</v>
      </c>
      <c r="J1285" s="12" t="str">
        <f t="shared" si="100"/>
        <v>Sep</v>
      </c>
      <c r="K1285" s="13">
        <f t="shared" si="104"/>
        <v>1962</v>
      </c>
      <c r="L1285" s="13" t="str">
        <f t="shared" si="101"/>
        <v>R1013</v>
      </c>
      <c r="M1285" s="13" t="str">
        <f t="shared" si="102"/>
        <v>7-Sep-1962</v>
      </c>
      <c r="N1285" s="16">
        <v>45085</v>
      </c>
      <c r="O1285" s="18">
        <f t="shared" si="103"/>
        <v>60</v>
      </c>
    </row>
    <row r="1286" spans="1:15" x14ac:dyDescent="0.25">
      <c r="A1286" s="12" t="s">
        <v>1314</v>
      </c>
      <c r="B1286" s="13">
        <v>1977</v>
      </c>
      <c r="C1286" s="13" t="s">
        <v>30</v>
      </c>
      <c r="D1286" s="13">
        <v>2</v>
      </c>
      <c r="E1286" s="13">
        <v>2</v>
      </c>
      <c r="F1286" s="20">
        <v>10690.11</v>
      </c>
      <c r="G1286" s="13" t="s">
        <v>7</v>
      </c>
      <c r="H1286" s="13" t="s">
        <v>6</v>
      </c>
      <c r="I1286" s="13" t="s">
        <v>295</v>
      </c>
      <c r="J1286" s="12" t="str">
        <f t="shared" si="100"/>
        <v>Aug</v>
      </c>
      <c r="K1286" s="13">
        <f t="shared" si="104"/>
        <v>1977</v>
      </c>
      <c r="L1286" s="13" t="str">
        <f t="shared" si="101"/>
        <v>R1021</v>
      </c>
      <c r="M1286" s="13" t="str">
        <f t="shared" si="102"/>
        <v>2-Aug-1977</v>
      </c>
      <c r="N1286" s="16">
        <v>45085</v>
      </c>
      <c r="O1286" s="18">
        <f t="shared" si="103"/>
        <v>45</v>
      </c>
    </row>
    <row r="1287" spans="1:15" x14ac:dyDescent="0.25">
      <c r="A1287" s="12" t="s">
        <v>1315</v>
      </c>
      <c r="B1287" s="13">
        <v>1976</v>
      </c>
      <c r="C1287" s="13" t="s">
        <v>15</v>
      </c>
      <c r="D1287" s="13">
        <v>30</v>
      </c>
      <c r="E1287" s="13">
        <v>2</v>
      </c>
      <c r="F1287" s="20">
        <v>10698.38</v>
      </c>
      <c r="G1287" s="13" t="s">
        <v>7</v>
      </c>
      <c r="H1287" s="13" t="s">
        <v>11</v>
      </c>
      <c r="I1287" s="13" t="s">
        <v>195</v>
      </c>
      <c r="J1287" s="12" t="str">
        <f t="shared" si="100"/>
        <v>Sep</v>
      </c>
      <c r="K1287" s="13">
        <f t="shared" si="104"/>
        <v>1976</v>
      </c>
      <c r="L1287" s="13" t="str">
        <f t="shared" si="101"/>
        <v>R1025</v>
      </c>
      <c r="M1287" s="13" t="str">
        <f t="shared" si="102"/>
        <v>30-Sep-1976</v>
      </c>
      <c r="N1287" s="16">
        <v>45085</v>
      </c>
      <c r="O1287" s="18">
        <f t="shared" si="103"/>
        <v>46</v>
      </c>
    </row>
    <row r="1288" spans="1:15" x14ac:dyDescent="0.25">
      <c r="A1288" s="12" t="s">
        <v>1316</v>
      </c>
      <c r="B1288" s="13">
        <v>1972</v>
      </c>
      <c r="C1288" s="13" t="s">
        <v>32</v>
      </c>
      <c r="D1288" s="13">
        <v>24</v>
      </c>
      <c r="E1288" s="13">
        <v>3</v>
      </c>
      <c r="F1288" s="20">
        <v>10702.64</v>
      </c>
      <c r="G1288" s="13" t="s">
        <v>7</v>
      </c>
      <c r="H1288" s="13" t="s">
        <v>7</v>
      </c>
      <c r="I1288" s="13" t="s">
        <v>8</v>
      </c>
      <c r="J1288" s="12" t="str">
        <f t="shared" si="100"/>
        <v>Oct</v>
      </c>
      <c r="K1288" s="13">
        <f t="shared" si="104"/>
        <v>1972</v>
      </c>
      <c r="L1288" s="13" t="str">
        <f t="shared" si="101"/>
        <v>R1013</v>
      </c>
      <c r="M1288" s="13" t="str">
        <f t="shared" si="102"/>
        <v>24-Oct-1972</v>
      </c>
      <c r="N1288" s="16">
        <v>45085</v>
      </c>
      <c r="O1288" s="18">
        <f t="shared" si="103"/>
        <v>50</v>
      </c>
    </row>
    <row r="1289" spans="1:15" x14ac:dyDescent="0.25">
      <c r="A1289" s="12" t="s">
        <v>1317</v>
      </c>
      <c r="B1289" s="13">
        <v>1967</v>
      </c>
      <c r="C1289" s="13" t="s">
        <v>5</v>
      </c>
      <c r="D1289" s="13">
        <v>30</v>
      </c>
      <c r="E1289" s="13">
        <v>0</v>
      </c>
      <c r="F1289" s="20">
        <v>10704.47</v>
      </c>
      <c r="G1289" s="13" t="s">
        <v>7</v>
      </c>
      <c r="H1289" s="13" t="s">
        <v>6</v>
      </c>
      <c r="I1289" s="13" t="s">
        <v>37</v>
      </c>
      <c r="J1289" s="12" t="str">
        <f t="shared" si="100"/>
        <v>Jul</v>
      </c>
      <c r="K1289" s="13">
        <f t="shared" si="104"/>
        <v>1967</v>
      </c>
      <c r="L1289" s="13" t="str">
        <f t="shared" si="101"/>
        <v>R1011</v>
      </c>
      <c r="M1289" s="13" t="str">
        <f t="shared" si="102"/>
        <v>30-Jul-1967</v>
      </c>
      <c r="N1289" s="16">
        <v>45085</v>
      </c>
      <c r="O1289" s="18">
        <f t="shared" si="103"/>
        <v>55</v>
      </c>
    </row>
    <row r="1290" spans="1:15" x14ac:dyDescent="0.25">
      <c r="A1290" s="12" t="s">
        <v>1318</v>
      </c>
      <c r="B1290" s="13">
        <v>1967</v>
      </c>
      <c r="C1290" s="13" t="s">
        <v>32</v>
      </c>
      <c r="D1290" s="13">
        <v>5</v>
      </c>
      <c r="E1290" s="13">
        <v>0</v>
      </c>
      <c r="F1290" s="20">
        <v>10713.64</v>
      </c>
      <c r="G1290" s="13" t="s">
        <v>7</v>
      </c>
      <c r="H1290" s="13" t="s">
        <v>7</v>
      </c>
      <c r="I1290" s="13" t="s">
        <v>37</v>
      </c>
      <c r="J1290" s="12" t="str">
        <f t="shared" si="100"/>
        <v>Oct</v>
      </c>
      <c r="K1290" s="13">
        <f t="shared" si="104"/>
        <v>1967</v>
      </c>
      <c r="L1290" s="13" t="str">
        <f t="shared" si="101"/>
        <v>R1011</v>
      </c>
      <c r="M1290" s="13" t="str">
        <f t="shared" si="102"/>
        <v>5-Oct-1967</v>
      </c>
      <c r="N1290" s="16">
        <v>45085</v>
      </c>
      <c r="O1290" s="18">
        <f t="shared" si="103"/>
        <v>55</v>
      </c>
    </row>
    <row r="1291" spans="1:15" x14ac:dyDescent="0.25">
      <c r="A1291" s="12" t="s">
        <v>1319</v>
      </c>
      <c r="B1291" s="13">
        <v>1992</v>
      </c>
      <c r="C1291" s="13" t="s">
        <v>13</v>
      </c>
      <c r="D1291" s="13">
        <v>25</v>
      </c>
      <c r="E1291" s="13">
        <v>0</v>
      </c>
      <c r="F1291" s="20">
        <v>10719.57</v>
      </c>
      <c r="G1291" s="13" t="s">
        <v>7</v>
      </c>
      <c r="H1291" s="13" t="s">
        <v>11</v>
      </c>
      <c r="I1291" s="13" t="s">
        <v>18</v>
      </c>
      <c r="J1291" s="12" t="str">
        <f t="shared" si="100"/>
        <v>Jun</v>
      </c>
      <c r="K1291" s="13">
        <f t="shared" si="104"/>
        <v>1992</v>
      </c>
      <c r="L1291" s="13" t="str">
        <f t="shared" si="101"/>
        <v>R1012</v>
      </c>
      <c r="M1291" s="13" t="str">
        <f t="shared" si="102"/>
        <v>25-Jun-1992</v>
      </c>
      <c r="N1291" s="16">
        <v>45085</v>
      </c>
      <c r="O1291" s="18">
        <f t="shared" si="103"/>
        <v>30</v>
      </c>
    </row>
    <row r="1292" spans="1:15" x14ac:dyDescent="0.25">
      <c r="A1292" s="12" t="s">
        <v>1320</v>
      </c>
      <c r="B1292" s="13">
        <v>1974</v>
      </c>
      <c r="C1292" s="13" t="s">
        <v>25</v>
      </c>
      <c r="D1292" s="13">
        <v>9</v>
      </c>
      <c r="E1292" s="13">
        <v>4</v>
      </c>
      <c r="F1292" s="20">
        <v>10736.87</v>
      </c>
      <c r="G1292" s="13" t="s">
        <v>7</v>
      </c>
      <c r="H1292" s="13" t="s">
        <v>11</v>
      </c>
      <c r="I1292" s="13" t="s">
        <v>163</v>
      </c>
      <c r="J1292" s="12" t="str">
        <f t="shared" si="100"/>
        <v>Dec</v>
      </c>
      <c r="K1292" s="13">
        <f t="shared" si="104"/>
        <v>1974</v>
      </c>
      <c r="L1292" s="13" t="str">
        <f t="shared" si="101"/>
        <v>R1016</v>
      </c>
      <c r="M1292" s="13" t="str">
        <f t="shared" si="102"/>
        <v>9-Dec-1974</v>
      </c>
      <c r="N1292" s="16">
        <v>45085</v>
      </c>
      <c r="O1292" s="18">
        <f t="shared" si="103"/>
        <v>48</v>
      </c>
    </row>
    <row r="1293" spans="1:15" x14ac:dyDescent="0.25">
      <c r="A1293" s="12" t="s">
        <v>1321</v>
      </c>
      <c r="B1293" s="13">
        <v>1986</v>
      </c>
      <c r="C1293" s="13" t="s">
        <v>30</v>
      </c>
      <c r="D1293" s="13">
        <v>29</v>
      </c>
      <c r="E1293" s="13">
        <v>3</v>
      </c>
      <c r="F1293" s="20">
        <v>10749.02</v>
      </c>
      <c r="G1293" s="13" t="s">
        <v>7</v>
      </c>
      <c r="H1293" s="13" t="s">
        <v>11</v>
      </c>
      <c r="I1293" s="13" t="s">
        <v>530</v>
      </c>
      <c r="J1293" s="12" t="str">
        <f t="shared" si="100"/>
        <v>Aug</v>
      </c>
      <c r="K1293" s="13">
        <f t="shared" si="104"/>
        <v>1986</v>
      </c>
      <c r="L1293" s="13" t="str">
        <f t="shared" si="101"/>
        <v>R1026</v>
      </c>
      <c r="M1293" s="13" t="str">
        <f t="shared" si="102"/>
        <v>29-Aug-1986</v>
      </c>
      <c r="N1293" s="16">
        <v>45085</v>
      </c>
      <c r="O1293" s="18">
        <f t="shared" si="103"/>
        <v>36</v>
      </c>
    </row>
    <row r="1294" spans="1:15" x14ac:dyDescent="0.25">
      <c r="A1294" s="12" t="s">
        <v>1322</v>
      </c>
      <c r="B1294" s="13">
        <v>1989</v>
      </c>
      <c r="C1294" s="13" t="s">
        <v>10</v>
      </c>
      <c r="D1294" s="13">
        <v>25</v>
      </c>
      <c r="E1294" s="13">
        <v>3</v>
      </c>
      <c r="F1294" s="20">
        <v>10769.75</v>
      </c>
      <c r="G1294" s="13" t="s">
        <v>7</v>
      </c>
      <c r="H1294" s="13" t="s">
        <v>6</v>
      </c>
      <c r="I1294" s="13" t="s">
        <v>627</v>
      </c>
      <c r="J1294" s="12" t="str">
        <f t="shared" si="100"/>
        <v>Nov</v>
      </c>
      <c r="K1294" s="13">
        <f t="shared" si="104"/>
        <v>1989</v>
      </c>
      <c r="L1294" s="13" t="str">
        <f t="shared" si="101"/>
        <v>R1022</v>
      </c>
      <c r="M1294" s="13" t="str">
        <f t="shared" si="102"/>
        <v>25-Nov-1989</v>
      </c>
      <c r="N1294" s="16">
        <v>45085</v>
      </c>
      <c r="O1294" s="18">
        <f t="shared" si="103"/>
        <v>33</v>
      </c>
    </row>
    <row r="1295" spans="1:15" x14ac:dyDescent="0.25">
      <c r="A1295" s="12" t="s">
        <v>1323</v>
      </c>
      <c r="B1295" s="13">
        <v>1967</v>
      </c>
      <c r="C1295" s="13" t="s">
        <v>10</v>
      </c>
      <c r="D1295" s="13">
        <v>11</v>
      </c>
      <c r="E1295" s="13">
        <v>1</v>
      </c>
      <c r="F1295" s="20">
        <v>10791.96</v>
      </c>
      <c r="G1295" s="13" t="s">
        <v>7</v>
      </c>
      <c r="H1295" s="13" t="s">
        <v>6</v>
      </c>
      <c r="I1295" s="13" t="s">
        <v>37</v>
      </c>
      <c r="J1295" s="12" t="str">
        <f t="shared" si="100"/>
        <v>Nov</v>
      </c>
      <c r="K1295" s="13">
        <f t="shared" si="104"/>
        <v>1967</v>
      </c>
      <c r="L1295" s="13" t="str">
        <f t="shared" si="101"/>
        <v>R1011</v>
      </c>
      <c r="M1295" s="13" t="str">
        <f t="shared" si="102"/>
        <v>11-Nov-1967</v>
      </c>
      <c r="N1295" s="16">
        <v>45085</v>
      </c>
      <c r="O1295" s="18">
        <f t="shared" si="103"/>
        <v>55</v>
      </c>
    </row>
    <row r="1296" spans="1:15" x14ac:dyDescent="0.25">
      <c r="A1296" s="12" t="s">
        <v>1324</v>
      </c>
      <c r="B1296" s="13">
        <v>1999</v>
      </c>
      <c r="C1296" s="13" t="s">
        <v>25</v>
      </c>
      <c r="D1296" s="13">
        <v>24</v>
      </c>
      <c r="E1296" s="13">
        <v>0</v>
      </c>
      <c r="F1296" s="20">
        <v>10795.94</v>
      </c>
      <c r="G1296" s="13" t="s">
        <v>7</v>
      </c>
      <c r="H1296" s="13" t="s">
        <v>11</v>
      </c>
      <c r="I1296" s="13" t="s">
        <v>37</v>
      </c>
      <c r="J1296" s="12" t="str">
        <f t="shared" si="100"/>
        <v>Dec</v>
      </c>
      <c r="K1296" s="13">
        <f t="shared" si="104"/>
        <v>1999</v>
      </c>
      <c r="L1296" s="13" t="str">
        <f t="shared" si="101"/>
        <v>R1011</v>
      </c>
      <c r="M1296" s="13" t="str">
        <f t="shared" si="102"/>
        <v>24-Dec-1999</v>
      </c>
      <c r="N1296" s="16">
        <v>45085</v>
      </c>
      <c r="O1296" s="18">
        <f t="shared" si="103"/>
        <v>23</v>
      </c>
    </row>
    <row r="1297" spans="1:15" x14ac:dyDescent="0.25">
      <c r="A1297" s="12" t="s">
        <v>1325</v>
      </c>
      <c r="B1297" s="13">
        <v>1967</v>
      </c>
      <c r="C1297" s="13" t="s">
        <v>32</v>
      </c>
      <c r="D1297" s="13">
        <v>23</v>
      </c>
      <c r="E1297" s="13">
        <v>0</v>
      </c>
      <c r="F1297" s="20">
        <v>10796.35</v>
      </c>
      <c r="G1297" s="13" t="s">
        <v>7</v>
      </c>
      <c r="H1297" s="13" t="s">
        <v>11</v>
      </c>
      <c r="I1297" s="13" t="s">
        <v>161</v>
      </c>
      <c r="J1297" s="12" t="str">
        <f t="shared" si="100"/>
        <v>Oct</v>
      </c>
      <c r="K1297" s="13">
        <f t="shared" si="104"/>
        <v>1967</v>
      </c>
      <c r="L1297" s="13" t="str">
        <f t="shared" si="101"/>
        <v>R1019</v>
      </c>
      <c r="M1297" s="13" t="str">
        <f t="shared" si="102"/>
        <v>23-Oct-1967</v>
      </c>
      <c r="N1297" s="16">
        <v>45085</v>
      </c>
      <c r="O1297" s="18">
        <f t="shared" si="103"/>
        <v>55</v>
      </c>
    </row>
    <row r="1298" spans="1:15" x14ac:dyDescent="0.25">
      <c r="A1298" s="12" t="s">
        <v>1326</v>
      </c>
      <c r="B1298" s="13">
        <v>1970</v>
      </c>
      <c r="C1298" s="13" t="s">
        <v>32</v>
      </c>
      <c r="D1298" s="13">
        <v>28</v>
      </c>
      <c r="E1298" s="13">
        <v>1</v>
      </c>
      <c r="F1298" s="20">
        <v>10797.34</v>
      </c>
      <c r="G1298" s="13" t="s">
        <v>7</v>
      </c>
      <c r="H1298" s="13" t="s">
        <v>6</v>
      </c>
      <c r="I1298" s="13" t="s">
        <v>244</v>
      </c>
      <c r="J1298" s="12" t="str">
        <f t="shared" si="100"/>
        <v>Oct</v>
      </c>
      <c r="K1298" s="13">
        <f t="shared" si="104"/>
        <v>1970</v>
      </c>
      <c r="L1298" s="13" t="str">
        <f t="shared" si="101"/>
        <v>R1023</v>
      </c>
      <c r="M1298" s="13" t="str">
        <f t="shared" si="102"/>
        <v>28-Oct-1970</v>
      </c>
      <c r="N1298" s="16">
        <v>45085</v>
      </c>
      <c r="O1298" s="18">
        <f t="shared" si="103"/>
        <v>52</v>
      </c>
    </row>
    <row r="1299" spans="1:15" x14ac:dyDescent="0.25">
      <c r="A1299" s="12" t="s">
        <v>1327</v>
      </c>
      <c r="B1299" s="13">
        <v>1970</v>
      </c>
      <c r="C1299" s="13" t="s">
        <v>25</v>
      </c>
      <c r="D1299" s="13">
        <v>18</v>
      </c>
      <c r="E1299" s="13">
        <v>2</v>
      </c>
      <c r="F1299" s="20">
        <v>10806.84</v>
      </c>
      <c r="G1299" s="13" t="s">
        <v>7</v>
      </c>
      <c r="H1299" s="13" t="s">
        <v>6</v>
      </c>
      <c r="I1299" s="13" t="s">
        <v>37</v>
      </c>
      <c r="J1299" s="12" t="str">
        <f t="shared" si="100"/>
        <v>Dec</v>
      </c>
      <c r="K1299" s="13">
        <f t="shared" si="104"/>
        <v>1970</v>
      </c>
      <c r="L1299" s="13" t="str">
        <f t="shared" si="101"/>
        <v>R1011</v>
      </c>
      <c r="M1299" s="13" t="str">
        <f t="shared" si="102"/>
        <v>18-Dec-1970</v>
      </c>
      <c r="N1299" s="16">
        <v>45085</v>
      </c>
      <c r="O1299" s="18">
        <f t="shared" si="103"/>
        <v>52</v>
      </c>
    </row>
    <row r="1300" spans="1:15" x14ac:dyDescent="0.25">
      <c r="A1300" s="12" t="s">
        <v>1328</v>
      </c>
      <c r="B1300" s="13">
        <v>1967</v>
      </c>
      <c r="C1300" s="13" t="s">
        <v>32</v>
      </c>
      <c r="D1300" s="13">
        <v>2</v>
      </c>
      <c r="E1300" s="13">
        <v>1</v>
      </c>
      <c r="F1300" s="20">
        <v>10807.49</v>
      </c>
      <c r="G1300" s="13" t="s">
        <v>7</v>
      </c>
      <c r="H1300" s="13" t="s">
        <v>6</v>
      </c>
      <c r="I1300" s="13" t="s">
        <v>8</v>
      </c>
      <c r="J1300" s="12" t="str">
        <f t="shared" si="100"/>
        <v>Oct</v>
      </c>
      <c r="K1300" s="13">
        <f t="shared" si="104"/>
        <v>1967</v>
      </c>
      <c r="L1300" s="13" t="str">
        <f t="shared" si="101"/>
        <v>R1013</v>
      </c>
      <c r="M1300" s="13" t="str">
        <f t="shared" si="102"/>
        <v>2-Oct-1967</v>
      </c>
      <c r="N1300" s="16">
        <v>45085</v>
      </c>
      <c r="O1300" s="18">
        <f t="shared" si="103"/>
        <v>55</v>
      </c>
    </row>
    <row r="1301" spans="1:15" x14ac:dyDescent="0.25">
      <c r="A1301" s="12" t="s">
        <v>1329</v>
      </c>
      <c r="B1301" s="13">
        <v>1968</v>
      </c>
      <c r="C1301" s="13" t="s">
        <v>5</v>
      </c>
      <c r="D1301" s="13">
        <v>28</v>
      </c>
      <c r="E1301" s="13">
        <v>1</v>
      </c>
      <c r="F1301" s="20">
        <v>10825.25</v>
      </c>
      <c r="G1301" s="13" t="s">
        <v>7</v>
      </c>
      <c r="H1301" s="13" t="s">
        <v>7</v>
      </c>
      <c r="I1301" s="13" t="s">
        <v>18</v>
      </c>
      <c r="J1301" s="12" t="str">
        <f t="shared" si="100"/>
        <v>Jul</v>
      </c>
      <c r="K1301" s="13">
        <f t="shared" si="104"/>
        <v>1968</v>
      </c>
      <c r="L1301" s="13" t="str">
        <f t="shared" si="101"/>
        <v>R1012</v>
      </c>
      <c r="M1301" s="13" t="str">
        <f t="shared" si="102"/>
        <v>28-Jul-1968</v>
      </c>
      <c r="N1301" s="16">
        <v>45085</v>
      </c>
      <c r="O1301" s="18">
        <f t="shared" si="103"/>
        <v>54</v>
      </c>
    </row>
    <row r="1302" spans="1:15" x14ac:dyDescent="0.25">
      <c r="A1302" s="12" t="s">
        <v>1330</v>
      </c>
      <c r="B1302" s="13">
        <v>1971</v>
      </c>
      <c r="C1302" s="13" t="s">
        <v>25</v>
      </c>
      <c r="D1302" s="13">
        <v>20</v>
      </c>
      <c r="E1302" s="13">
        <v>2</v>
      </c>
      <c r="F1302" s="20">
        <v>10848.13</v>
      </c>
      <c r="G1302" s="13" t="s">
        <v>7</v>
      </c>
      <c r="H1302" s="13" t="s">
        <v>7</v>
      </c>
      <c r="I1302" s="13" t="s">
        <v>18</v>
      </c>
      <c r="J1302" s="12" t="str">
        <f t="shared" si="100"/>
        <v>Dec</v>
      </c>
      <c r="K1302" s="13">
        <f t="shared" si="104"/>
        <v>1971</v>
      </c>
      <c r="L1302" s="13" t="str">
        <f t="shared" si="101"/>
        <v>R1012</v>
      </c>
      <c r="M1302" s="13" t="str">
        <f t="shared" si="102"/>
        <v>20-Dec-1971</v>
      </c>
      <c r="N1302" s="16">
        <v>45085</v>
      </c>
      <c r="O1302" s="18">
        <f t="shared" si="103"/>
        <v>51</v>
      </c>
    </row>
    <row r="1303" spans="1:15" x14ac:dyDescent="0.25">
      <c r="A1303" s="12" t="s">
        <v>1331</v>
      </c>
      <c r="B1303" s="13">
        <v>1994</v>
      </c>
      <c r="C1303" s="13" t="s">
        <v>15</v>
      </c>
      <c r="D1303" s="13">
        <v>6</v>
      </c>
      <c r="E1303" s="13">
        <v>0</v>
      </c>
      <c r="F1303" s="20">
        <v>10886.66</v>
      </c>
      <c r="G1303" s="13" t="s">
        <v>7</v>
      </c>
      <c r="H1303" s="13" t="s">
        <v>7</v>
      </c>
      <c r="I1303" s="13" t="s">
        <v>18</v>
      </c>
      <c r="J1303" s="12" t="str">
        <f t="shared" si="100"/>
        <v>Sep</v>
      </c>
      <c r="K1303" s="13">
        <f t="shared" si="104"/>
        <v>1994</v>
      </c>
      <c r="L1303" s="13" t="str">
        <f t="shared" si="101"/>
        <v>R1012</v>
      </c>
      <c r="M1303" s="13" t="str">
        <f t="shared" si="102"/>
        <v>6-Sep-1994</v>
      </c>
      <c r="N1303" s="16">
        <v>45085</v>
      </c>
      <c r="O1303" s="18">
        <f t="shared" si="103"/>
        <v>28</v>
      </c>
    </row>
    <row r="1304" spans="1:15" x14ac:dyDescent="0.25">
      <c r="A1304" s="12" t="s">
        <v>1332</v>
      </c>
      <c r="B1304" s="13">
        <v>1968</v>
      </c>
      <c r="C1304" s="13" t="s">
        <v>10</v>
      </c>
      <c r="D1304" s="13">
        <v>13</v>
      </c>
      <c r="E1304" s="13">
        <v>0</v>
      </c>
      <c r="F1304" s="20">
        <v>10923.93</v>
      </c>
      <c r="G1304" s="13" t="s">
        <v>7</v>
      </c>
      <c r="H1304" s="13" t="s">
        <v>11</v>
      </c>
      <c r="I1304" s="13" t="s">
        <v>242</v>
      </c>
      <c r="J1304" s="12" t="str">
        <f t="shared" si="100"/>
        <v>Nov</v>
      </c>
      <c r="K1304" s="13">
        <f t="shared" si="104"/>
        <v>1968</v>
      </c>
      <c r="L1304" s="13" t="str">
        <f t="shared" si="101"/>
        <v>R1024</v>
      </c>
      <c r="M1304" s="13" t="str">
        <f t="shared" si="102"/>
        <v>13-Nov-1968</v>
      </c>
      <c r="N1304" s="16">
        <v>45085</v>
      </c>
      <c r="O1304" s="18">
        <f t="shared" si="103"/>
        <v>54</v>
      </c>
    </row>
    <row r="1305" spans="1:15" x14ac:dyDescent="0.25">
      <c r="A1305" s="12" t="s">
        <v>1333</v>
      </c>
      <c r="B1305" s="13">
        <v>1968</v>
      </c>
      <c r="C1305" s="13" t="s">
        <v>10</v>
      </c>
      <c r="D1305" s="13">
        <v>12</v>
      </c>
      <c r="E1305" s="13">
        <v>1</v>
      </c>
      <c r="F1305" s="20">
        <v>10928.85</v>
      </c>
      <c r="G1305" s="13" t="s">
        <v>7</v>
      </c>
      <c r="H1305" s="13" t="s">
        <v>7</v>
      </c>
      <c r="I1305" s="13" t="s">
        <v>8</v>
      </c>
      <c r="J1305" s="12" t="str">
        <f t="shared" si="100"/>
        <v>Nov</v>
      </c>
      <c r="K1305" s="13">
        <f t="shared" si="104"/>
        <v>1968</v>
      </c>
      <c r="L1305" s="13" t="str">
        <f t="shared" si="101"/>
        <v>R1013</v>
      </c>
      <c r="M1305" s="13" t="str">
        <f t="shared" si="102"/>
        <v>12-Nov-1968</v>
      </c>
      <c r="N1305" s="16">
        <v>45085</v>
      </c>
      <c r="O1305" s="18">
        <f t="shared" si="103"/>
        <v>54</v>
      </c>
    </row>
    <row r="1306" spans="1:15" x14ac:dyDescent="0.25">
      <c r="A1306" s="12" t="s">
        <v>1334</v>
      </c>
      <c r="B1306" s="13">
        <v>1969</v>
      </c>
      <c r="C1306" s="13" t="s">
        <v>10</v>
      </c>
      <c r="D1306" s="13">
        <v>10</v>
      </c>
      <c r="E1306" s="13">
        <v>1</v>
      </c>
      <c r="F1306" s="20">
        <v>10942.13</v>
      </c>
      <c r="G1306" s="13" t="s">
        <v>7</v>
      </c>
      <c r="H1306" s="13" t="s">
        <v>7</v>
      </c>
      <c r="I1306" s="13" t="s">
        <v>18</v>
      </c>
      <c r="J1306" s="12" t="str">
        <f t="shared" si="100"/>
        <v>Nov</v>
      </c>
      <c r="K1306" s="13">
        <f t="shared" si="104"/>
        <v>1969</v>
      </c>
      <c r="L1306" s="13" t="str">
        <f t="shared" si="101"/>
        <v>R1012</v>
      </c>
      <c r="M1306" s="13" t="str">
        <f t="shared" si="102"/>
        <v>10-Nov-1969</v>
      </c>
      <c r="N1306" s="16">
        <v>45085</v>
      </c>
      <c r="O1306" s="18">
        <f t="shared" si="103"/>
        <v>53</v>
      </c>
    </row>
    <row r="1307" spans="1:15" x14ac:dyDescent="0.25">
      <c r="A1307" s="12" t="s">
        <v>1335</v>
      </c>
      <c r="B1307" s="13">
        <v>1965</v>
      </c>
      <c r="C1307" s="13" t="s">
        <v>25</v>
      </c>
      <c r="D1307" s="13">
        <v>4</v>
      </c>
      <c r="E1307" s="13">
        <v>0</v>
      </c>
      <c r="F1307" s="20">
        <v>10959.33</v>
      </c>
      <c r="G1307" s="13" t="s">
        <v>7</v>
      </c>
      <c r="H1307" s="13" t="s">
        <v>7</v>
      </c>
      <c r="I1307" s="13" t="s">
        <v>37</v>
      </c>
      <c r="J1307" s="12" t="str">
        <f t="shared" si="100"/>
        <v>Dec</v>
      </c>
      <c r="K1307" s="13">
        <f t="shared" si="104"/>
        <v>1965</v>
      </c>
      <c r="L1307" s="13" t="str">
        <f t="shared" si="101"/>
        <v>R1011</v>
      </c>
      <c r="M1307" s="13" t="str">
        <f t="shared" si="102"/>
        <v>4-Dec-1965</v>
      </c>
      <c r="N1307" s="16">
        <v>45085</v>
      </c>
      <c r="O1307" s="18">
        <f t="shared" si="103"/>
        <v>57</v>
      </c>
    </row>
    <row r="1308" spans="1:15" x14ac:dyDescent="0.25">
      <c r="A1308" s="12" t="s">
        <v>1336</v>
      </c>
      <c r="B1308" s="13">
        <v>1969</v>
      </c>
      <c r="C1308" s="13" t="s">
        <v>30</v>
      </c>
      <c r="D1308" s="13">
        <v>14</v>
      </c>
      <c r="E1308" s="13">
        <v>1</v>
      </c>
      <c r="F1308" s="20">
        <v>10959.69</v>
      </c>
      <c r="G1308" s="13" t="s">
        <v>7</v>
      </c>
      <c r="H1308" s="13" t="s">
        <v>7</v>
      </c>
      <c r="I1308" s="13" t="s">
        <v>18</v>
      </c>
      <c r="J1308" s="12" t="str">
        <f t="shared" si="100"/>
        <v>Aug</v>
      </c>
      <c r="K1308" s="13">
        <f t="shared" si="104"/>
        <v>1969</v>
      </c>
      <c r="L1308" s="13" t="str">
        <f t="shared" si="101"/>
        <v>R1012</v>
      </c>
      <c r="M1308" s="13" t="str">
        <f t="shared" si="102"/>
        <v>14-Aug-1969</v>
      </c>
      <c r="N1308" s="16">
        <v>45085</v>
      </c>
      <c r="O1308" s="18">
        <f t="shared" si="103"/>
        <v>53</v>
      </c>
    </row>
    <row r="1309" spans="1:15" x14ac:dyDescent="0.25">
      <c r="A1309" s="12" t="s">
        <v>1337</v>
      </c>
      <c r="B1309" s="13">
        <v>1965</v>
      </c>
      <c r="C1309" s="13" t="s">
        <v>13</v>
      </c>
      <c r="D1309" s="13">
        <v>19</v>
      </c>
      <c r="E1309" s="13">
        <v>0</v>
      </c>
      <c r="F1309" s="20">
        <v>10965.45</v>
      </c>
      <c r="G1309" s="13" t="s">
        <v>7</v>
      </c>
      <c r="H1309" s="13" t="s">
        <v>6</v>
      </c>
      <c r="I1309" s="13" t="s">
        <v>37</v>
      </c>
      <c r="J1309" s="12" t="str">
        <f t="shared" si="100"/>
        <v>Jun</v>
      </c>
      <c r="K1309" s="13">
        <f t="shared" si="104"/>
        <v>1965</v>
      </c>
      <c r="L1309" s="13" t="str">
        <f t="shared" si="101"/>
        <v>R1011</v>
      </c>
      <c r="M1309" s="13" t="str">
        <f t="shared" si="102"/>
        <v>19-Jun-1965</v>
      </c>
      <c r="N1309" s="16">
        <v>45085</v>
      </c>
      <c r="O1309" s="18">
        <f t="shared" si="103"/>
        <v>57</v>
      </c>
    </row>
    <row r="1310" spans="1:15" x14ac:dyDescent="0.25">
      <c r="A1310" s="12" t="s">
        <v>1338</v>
      </c>
      <c r="B1310" s="13">
        <v>1966</v>
      </c>
      <c r="C1310" s="13" t="s">
        <v>5</v>
      </c>
      <c r="D1310" s="13">
        <v>9</v>
      </c>
      <c r="E1310" s="13">
        <v>0</v>
      </c>
      <c r="F1310" s="20">
        <v>10976.25</v>
      </c>
      <c r="G1310" s="13" t="s">
        <v>7</v>
      </c>
      <c r="H1310" s="13" t="s">
        <v>6</v>
      </c>
      <c r="I1310" s="13" t="s">
        <v>18</v>
      </c>
      <c r="J1310" s="12" t="str">
        <f t="shared" si="100"/>
        <v>Jul</v>
      </c>
      <c r="K1310" s="13">
        <f t="shared" si="104"/>
        <v>1966</v>
      </c>
      <c r="L1310" s="13" t="str">
        <f t="shared" si="101"/>
        <v>R1012</v>
      </c>
      <c r="M1310" s="13" t="str">
        <f t="shared" si="102"/>
        <v>9-Jul-1966</v>
      </c>
      <c r="N1310" s="16">
        <v>45085</v>
      </c>
      <c r="O1310" s="18">
        <f t="shared" si="103"/>
        <v>56</v>
      </c>
    </row>
    <row r="1311" spans="1:15" x14ac:dyDescent="0.25">
      <c r="A1311" s="12" t="s">
        <v>1339</v>
      </c>
      <c r="B1311" s="13">
        <v>1973</v>
      </c>
      <c r="C1311" s="13" t="s">
        <v>32</v>
      </c>
      <c r="D1311" s="13">
        <v>21</v>
      </c>
      <c r="E1311" s="13">
        <v>4</v>
      </c>
      <c r="F1311" s="20">
        <v>10977.21</v>
      </c>
      <c r="G1311" s="13" t="s">
        <v>7</v>
      </c>
      <c r="H1311" s="13" t="s">
        <v>11</v>
      </c>
      <c r="I1311" s="13" t="s">
        <v>8</v>
      </c>
      <c r="J1311" s="12" t="str">
        <f t="shared" si="100"/>
        <v>Oct</v>
      </c>
      <c r="K1311" s="13">
        <f t="shared" si="104"/>
        <v>1973</v>
      </c>
      <c r="L1311" s="13" t="str">
        <f t="shared" si="101"/>
        <v>R1013</v>
      </c>
      <c r="M1311" s="13" t="str">
        <f t="shared" si="102"/>
        <v>21-Oct-1973</v>
      </c>
      <c r="N1311" s="16">
        <v>45085</v>
      </c>
      <c r="O1311" s="18">
        <f t="shared" si="103"/>
        <v>49</v>
      </c>
    </row>
    <row r="1312" spans="1:15" x14ac:dyDescent="0.25">
      <c r="A1312" s="12" t="s">
        <v>1340</v>
      </c>
      <c r="B1312" s="13">
        <v>1965</v>
      </c>
      <c r="C1312" s="13" t="s">
        <v>25</v>
      </c>
      <c r="D1312" s="13">
        <v>18</v>
      </c>
      <c r="E1312" s="13">
        <v>0</v>
      </c>
      <c r="F1312" s="20">
        <v>10982.5</v>
      </c>
      <c r="G1312" s="13" t="s">
        <v>7</v>
      </c>
      <c r="H1312" s="13" t="s">
        <v>7</v>
      </c>
      <c r="I1312" s="13" t="s">
        <v>8</v>
      </c>
      <c r="J1312" s="12" t="str">
        <f t="shared" si="100"/>
        <v>Dec</v>
      </c>
      <c r="K1312" s="13">
        <f t="shared" si="104"/>
        <v>1965</v>
      </c>
      <c r="L1312" s="13" t="str">
        <f t="shared" si="101"/>
        <v>R1013</v>
      </c>
      <c r="M1312" s="13" t="str">
        <f t="shared" si="102"/>
        <v>18-Dec-1965</v>
      </c>
      <c r="N1312" s="16">
        <v>45085</v>
      </c>
      <c r="O1312" s="18">
        <f t="shared" si="103"/>
        <v>57</v>
      </c>
    </row>
    <row r="1313" spans="1:15" x14ac:dyDescent="0.25">
      <c r="A1313" s="12" t="s">
        <v>1341</v>
      </c>
      <c r="B1313" s="13">
        <v>2000</v>
      </c>
      <c r="C1313" s="13" t="s">
        <v>15</v>
      </c>
      <c r="D1313" s="13">
        <v>17</v>
      </c>
      <c r="E1313" s="13">
        <v>0</v>
      </c>
      <c r="F1313" s="20">
        <v>10991.58</v>
      </c>
      <c r="G1313" s="13" t="s">
        <v>7</v>
      </c>
      <c r="H1313" s="13" t="s">
        <v>7</v>
      </c>
      <c r="I1313" s="13" t="s">
        <v>18</v>
      </c>
      <c r="J1313" s="12" t="str">
        <f t="shared" si="100"/>
        <v>Sep</v>
      </c>
      <c r="K1313" s="13">
        <f t="shared" si="104"/>
        <v>2000</v>
      </c>
      <c r="L1313" s="13" t="str">
        <f t="shared" si="101"/>
        <v>R1012</v>
      </c>
      <c r="M1313" s="13" t="str">
        <f t="shared" si="102"/>
        <v>17-Sep-2000</v>
      </c>
      <c r="N1313" s="16">
        <v>45085</v>
      </c>
      <c r="O1313" s="18">
        <f t="shared" si="103"/>
        <v>22</v>
      </c>
    </row>
    <row r="1314" spans="1:15" x14ac:dyDescent="0.25">
      <c r="A1314" s="12" t="s">
        <v>1342</v>
      </c>
      <c r="B1314" s="13">
        <v>1968</v>
      </c>
      <c r="C1314" s="13" t="s">
        <v>32</v>
      </c>
      <c r="D1314" s="13">
        <v>24</v>
      </c>
      <c r="E1314" s="13">
        <v>2</v>
      </c>
      <c r="F1314" s="20">
        <v>11013.71</v>
      </c>
      <c r="G1314" s="13" t="s">
        <v>7</v>
      </c>
      <c r="H1314" s="13" t="s">
        <v>11</v>
      </c>
      <c r="I1314" s="13" t="s">
        <v>8</v>
      </c>
      <c r="J1314" s="12" t="str">
        <f t="shared" si="100"/>
        <v>Oct</v>
      </c>
      <c r="K1314" s="13">
        <f t="shared" si="104"/>
        <v>1968</v>
      </c>
      <c r="L1314" s="13" t="str">
        <f t="shared" si="101"/>
        <v>R1013</v>
      </c>
      <c r="M1314" s="13" t="str">
        <f t="shared" si="102"/>
        <v>24-Oct-1968</v>
      </c>
      <c r="N1314" s="16">
        <v>45085</v>
      </c>
      <c r="O1314" s="18">
        <f t="shared" si="103"/>
        <v>54</v>
      </c>
    </row>
    <row r="1315" spans="1:15" x14ac:dyDescent="0.25">
      <c r="A1315" s="12" t="s">
        <v>1343</v>
      </c>
      <c r="B1315" s="13">
        <v>1974</v>
      </c>
      <c r="C1315" s="13" t="s">
        <v>25</v>
      </c>
      <c r="D1315" s="13">
        <v>15</v>
      </c>
      <c r="E1315" s="13">
        <v>4</v>
      </c>
      <c r="F1315" s="20">
        <v>11015.17</v>
      </c>
      <c r="G1315" s="13" t="s">
        <v>7</v>
      </c>
      <c r="H1315" s="13" t="s">
        <v>11</v>
      </c>
      <c r="I1315" s="13" t="s">
        <v>18</v>
      </c>
      <c r="J1315" s="12" t="str">
        <f t="shared" si="100"/>
        <v>Dec</v>
      </c>
      <c r="K1315" s="13">
        <f t="shared" si="104"/>
        <v>1974</v>
      </c>
      <c r="L1315" s="13" t="str">
        <f t="shared" si="101"/>
        <v>R1012</v>
      </c>
      <c r="M1315" s="13" t="str">
        <f t="shared" si="102"/>
        <v>15-Dec-1974</v>
      </c>
      <c r="N1315" s="16">
        <v>45085</v>
      </c>
      <c r="O1315" s="18">
        <f t="shared" si="103"/>
        <v>48</v>
      </c>
    </row>
    <row r="1316" spans="1:15" x14ac:dyDescent="0.25">
      <c r="A1316" s="12" t="s">
        <v>1344</v>
      </c>
      <c r="B1316" s="13">
        <v>1991</v>
      </c>
      <c r="C1316" s="13" t="s">
        <v>13</v>
      </c>
      <c r="D1316" s="13">
        <v>26</v>
      </c>
      <c r="E1316" s="13">
        <v>3</v>
      </c>
      <c r="F1316" s="20">
        <v>11018.05</v>
      </c>
      <c r="G1316" s="13" t="s">
        <v>7</v>
      </c>
      <c r="H1316" s="13" t="s">
        <v>6</v>
      </c>
      <c r="I1316" s="13" t="s">
        <v>18</v>
      </c>
      <c r="J1316" s="12" t="str">
        <f t="shared" si="100"/>
        <v>Jun</v>
      </c>
      <c r="K1316" s="13">
        <f t="shared" si="104"/>
        <v>1991</v>
      </c>
      <c r="L1316" s="13" t="str">
        <f t="shared" si="101"/>
        <v>R1012</v>
      </c>
      <c r="M1316" s="13" t="str">
        <f t="shared" si="102"/>
        <v>26-Jun-1991</v>
      </c>
      <c r="N1316" s="16">
        <v>45085</v>
      </c>
      <c r="O1316" s="18">
        <f t="shared" si="103"/>
        <v>31</v>
      </c>
    </row>
    <row r="1317" spans="1:15" x14ac:dyDescent="0.25">
      <c r="A1317" s="12" t="s">
        <v>1345</v>
      </c>
      <c r="B1317" s="13">
        <v>1996</v>
      </c>
      <c r="C1317" s="13" t="s">
        <v>5</v>
      </c>
      <c r="D1317" s="13">
        <v>21</v>
      </c>
      <c r="E1317" s="13">
        <v>0</v>
      </c>
      <c r="F1317" s="20">
        <v>11028.56</v>
      </c>
      <c r="G1317" s="13" t="s">
        <v>7</v>
      </c>
      <c r="H1317" s="13" t="s">
        <v>7</v>
      </c>
      <c r="I1317" s="13" t="s">
        <v>18</v>
      </c>
      <c r="J1317" s="12" t="str">
        <f t="shared" si="100"/>
        <v>Jul</v>
      </c>
      <c r="K1317" s="13">
        <f t="shared" si="104"/>
        <v>1996</v>
      </c>
      <c r="L1317" s="13" t="str">
        <f t="shared" si="101"/>
        <v>R1012</v>
      </c>
      <c r="M1317" s="13" t="str">
        <f t="shared" si="102"/>
        <v>21-Jul-1996</v>
      </c>
      <c r="N1317" s="16">
        <v>45085</v>
      </c>
      <c r="O1317" s="18">
        <f t="shared" si="103"/>
        <v>26</v>
      </c>
    </row>
    <row r="1318" spans="1:15" x14ac:dyDescent="0.25">
      <c r="A1318" s="12" t="s">
        <v>1346</v>
      </c>
      <c r="B1318" s="13">
        <v>1974</v>
      </c>
      <c r="C1318" s="13" t="s">
        <v>25</v>
      </c>
      <c r="D1318" s="13">
        <v>10</v>
      </c>
      <c r="E1318" s="13">
        <v>4</v>
      </c>
      <c r="F1318" s="20">
        <v>11033.66</v>
      </c>
      <c r="G1318" s="13" t="s">
        <v>7</v>
      </c>
      <c r="H1318" s="13" t="s">
        <v>7</v>
      </c>
      <c r="I1318" s="13" t="s">
        <v>18</v>
      </c>
      <c r="J1318" s="12" t="str">
        <f t="shared" si="100"/>
        <v>Dec</v>
      </c>
      <c r="K1318" s="13">
        <f t="shared" si="104"/>
        <v>1974</v>
      </c>
      <c r="L1318" s="13" t="str">
        <f t="shared" si="101"/>
        <v>R1012</v>
      </c>
      <c r="M1318" s="13" t="str">
        <f t="shared" si="102"/>
        <v>10-Dec-1974</v>
      </c>
      <c r="N1318" s="16">
        <v>45085</v>
      </c>
      <c r="O1318" s="18">
        <f t="shared" si="103"/>
        <v>48</v>
      </c>
    </row>
    <row r="1319" spans="1:15" x14ac:dyDescent="0.25">
      <c r="A1319" s="12" t="s">
        <v>1347</v>
      </c>
      <c r="B1319" s="13">
        <v>1989</v>
      </c>
      <c r="C1319" s="13" t="s">
        <v>32</v>
      </c>
      <c r="D1319" s="13">
        <v>25</v>
      </c>
      <c r="E1319" s="13">
        <v>3</v>
      </c>
      <c r="F1319" s="20">
        <v>11037.51</v>
      </c>
      <c r="G1319" s="13" t="s">
        <v>7</v>
      </c>
      <c r="H1319" s="13" t="s">
        <v>11</v>
      </c>
      <c r="I1319" s="13" t="s">
        <v>18</v>
      </c>
      <c r="J1319" s="12" t="str">
        <f t="shared" si="100"/>
        <v>Oct</v>
      </c>
      <c r="K1319" s="13">
        <f t="shared" si="104"/>
        <v>1989</v>
      </c>
      <c r="L1319" s="13" t="str">
        <f t="shared" si="101"/>
        <v>R1012</v>
      </c>
      <c r="M1319" s="13" t="str">
        <f t="shared" si="102"/>
        <v>25-Oct-1989</v>
      </c>
      <c r="N1319" s="16">
        <v>45085</v>
      </c>
      <c r="O1319" s="18">
        <f t="shared" si="103"/>
        <v>33</v>
      </c>
    </row>
    <row r="1320" spans="1:15" x14ac:dyDescent="0.25">
      <c r="A1320" s="12" t="s">
        <v>1348</v>
      </c>
      <c r="B1320" s="13">
        <v>1974</v>
      </c>
      <c r="C1320" s="13" t="s">
        <v>30</v>
      </c>
      <c r="D1320" s="13">
        <v>30</v>
      </c>
      <c r="E1320" s="13">
        <v>0</v>
      </c>
      <c r="F1320" s="20">
        <v>11037.85</v>
      </c>
      <c r="G1320" s="13" t="s">
        <v>7</v>
      </c>
      <c r="H1320" s="13" t="s">
        <v>6</v>
      </c>
      <c r="I1320" s="13" t="s">
        <v>195</v>
      </c>
      <c r="J1320" s="12" t="str">
        <f t="shared" si="100"/>
        <v>Aug</v>
      </c>
      <c r="K1320" s="13">
        <f t="shared" si="104"/>
        <v>1974</v>
      </c>
      <c r="L1320" s="13" t="str">
        <f t="shared" si="101"/>
        <v>R1025</v>
      </c>
      <c r="M1320" s="13" t="str">
        <f t="shared" si="102"/>
        <v>30-Aug-1974</v>
      </c>
      <c r="N1320" s="16">
        <v>45085</v>
      </c>
      <c r="O1320" s="18">
        <f t="shared" si="103"/>
        <v>48</v>
      </c>
    </row>
    <row r="1321" spans="1:15" x14ac:dyDescent="0.25">
      <c r="A1321" s="12" t="s">
        <v>1349</v>
      </c>
      <c r="B1321" s="13">
        <v>2001</v>
      </c>
      <c r="C1321" s="13" t="s">
        <v>25</v>
      </c>
      <c r="D1321" s="13">
        <v>17</v>
      </c>
      <c r="E1321" s="13">
        <v>0</v>
      </c>
      <c r="F1321" s="20">
        <v>11046.02</v>
      </c>
      <c r="G1321" s="13" t="s">
        <v>7</v>
      </c>
      <c r="H1321" s="13" t="s">
        <v>11</v>
      </c>
      <c r="I1321" s="13" t="s">
        <v>530</v>
      </c>
      <c r="J1321" s="12" t="str">
        <f t="shared" si="100"/>
        <v>Dec</v>
      </c>
      <c r="K1321" s="13">
        <f t="shared" si="104"/>
        <v>2001</v>
      </c>
      <c r="L1321" s="13" t="str">
        <f t="shared" si="101"/>
        <v>R1026</v>
      </c>
      <c r="M1321" s="13" t="str">
        <f t="shared" si="102"/>
        <v>17-Dec-2001</v>
      </c>
      <c r="N1321" s="16">
        <v>45085</v>
      </c>
      <c r="O1321" s="18">
        <f t="shared" si="103"/>
        <v>21</v>
      </c>
    </row>
    <row r="1322" spans="1:15" x14ac:dyDescent="0.25">
      <c r="A1322" s="12" t="s">
        <v>1350</v>
      </c>
      <c r="B1322" s="13">
        <v>2000</v>
      </c>
      <c r="C1322" s="13" t="s">
        <v>15</v>
      </c>
      <c r="D1322" s="13">
        <v>18</v>
      </c>
      <c r="E1322" s="13">
        <v>0</v>
      </c>
      <c r="F1322" s="20">
        <v>11068.7</v>
      </c>
      <c r="G1322" s="13" t="s">
        <v>7</v>
      </c>
      <c r="H1322" s="13" t="s">
        <v>11</v>
      </c>
      <c r="I1322" s="13" t="s">
        <v>37</v>
      </c>
      <c r="J1322" s="12" t="str">
        <f t="shared" si="100"/>
        <v>Sep</v>
      </c>
      <c r="K1322" s="13">
        <f t="shared" si="104"/>
        <v>2000</v>
      </c>
      <c r="L1322" s="13" t="str">
        <f t="shared" si="101"/>
        <v>R1011</v>
      </c>
      <c r="M1322" s="13" t="str">
        <f t="shared" si="102"/>
        <v>18-Sep-2000</v>
      </c>
      <c r="N1322" s="16">
        <v>45085</v>
      </c>
      <c r="O1322" s="18">
        <f t="shared" si="103"/>
        <v>22</v>
      </c>
    </row>
    <row r="1323" spans="1:15" x14ac:dyDescent="0.25">
      <c r="A1323" s="12" t="s">
        <v>1351</v>
      </c>
      <c r="B1323" s="13">
        <v>1971</v>
      </c>
      <c r="C1323" s="13" t="s">
        <v>10</v>
      </c>
      <c r="D1323" s="13">
        <v>9</v>
      </c>
      <c r="E1323" s="13">
        <v>0</v>
      </c>
      <c r="F1323" s="20">
        <v>11068.77</v>
      </c>
      <c r="G1323" s="13" t="s">
        <v>7</v>
      </c>
      <c r="H1323" s="13" t="s">
        <v>6</v>
      </c>
      <c r="I1323" s="13" t="s">
        <v>18</v>
      </c>
      <c r="J1323" s="12" t="str">
        <f t="shared" si="100"/>
        <v>Nov</v>
      </c>
      <c r="K1323" s="13">
        <f t="shared" si="104"/>
        <v>1971</v>
      </c>
      <c r="L1323" s="13" t="str">
        <f t="shared" si="101"/>
        <v>R1012</v>
      </c>
      <c r="M1323" s="13" t="str">
        <f t="shared" si="102"/>
        <v>9-Nov-1971</v>
      </c>
      <c r="N1323" s="16">
        <v>45085</v>
      </c>
      <c r="O1323" s="18">
        <f t="shared" si="103"/>
        <v>51</v>
      </c>
    </row>
    <row r="1324" spans="1:15" x14ac:dyDescent="0.25">
      <c r="A1324" s="12" t="s">
        <v>1352</v>
      </c>
      <c r="B1324" s="13">
        <v>1966</v>
      </c>
      <c r="C1324" s="13" t="s">
        <v>10</v>
      </c>
      <c r="D1324" s="13">
        <v>7</v>
      </c>
      <c r="E1324" s="13">
        <v>0</v>
      </c>
      <c r="F1324" s="20">
        <v>11070.54</v>
      </c>
      <c r="G1324" s="13" t="s">
        <v>7</v>
      </c>
      <c r="H1324" s="13" t="s">
        <v>7</v>
      </c>
      <c r="I1324" s="13" t="s">
        <v>37</v>
      </c>
      <c r="J1324" s="12" t="str">
        <f t="shared" si="100"/>
        <v>Nov</v>
      </c>
      <c r="K1324" s="13">
        <f t="shared" si="104"/>
        <v>1966</v>
      </c>
      <c r="L1324" s="13" t="str">
        <f t="shared" si="101"/>
        <v>R1011</v>
      </c>
      <c r="M1324" s="13" t="str">
        <f t="shared" si="102"/>
        <v>7-Nov-1966</v>
      </c>
      <c r="N1324" s="16">
        <v>45085</v>
      </c>
      <c r="O1324" s="18">
        <f t="shared" si="103"/>
        <v>56</v>
      </c>
    </row>
    <row r="1325" spans="1:15" x14ac:dyDescent="0.25">
      <c r="A1325" s="12" t="s">
        <v>1353</v>
      </c>
      <c r="B1325" s="13">
        <v>1966</v>
      </c>
      <c r="C1325" s="13" t="s">
        <v>10</v>
      </c>
      <c r="D1325" s="13">
        <v>20</v>
      </c>
      <c r="E1325" s="13">
        <v>0</v>
      </c>
      <c r="F1325" s="20">
        <v>11073.18</v>
      </c>
      <c r="G1325" s="13" t="s">
        <v>7</v>
      </c>
      <c r="H1325" s="13" t="s">
        <v>7</v>
      </c>
      <c r="I1325" s="13" t="s">
        <v>37</v>
      </c>
      <c r="J1325" s="12" t="str">
        <f t="shared" si="100"/>
        <v>Nov</v>
      </c>
      <c r="K1325" s="13">
        <f t="shared" si="104"/>
        <v>1966</v>
      </c>
      <c r="L1325" s="13" t="str">
        <f t="shared" si="101"/>
        <v>R1011</v>
      </c>
      <c r="M1325" s="13" t="str">
        <f t="shared" si="102"/>
        <v>20-Nov-1966</v>
      </c>
      <c r="N1325" s="16">
        <v>45085</v>
      </c>
      <c r="O1325" s="18">
        <f t="shared" si="103"/>
        <v>56</v>
      </c>
    </row>
    <row r="1326" spans="1:15" x14ac:dyDescent="0.25">
      <c r="A1326" s="12" t="s">
        <v>1354</v>
      </c>
      <c r="B1326" s="13">
        <v>1967</v>
      </c>
      <c r="C1326" s="13" t="s">
        <v>15</v>
      </c>
      <c r="D1326" s="13">
        <v>4</v>
      </c>
      <c r="E1326" s="13">
        <v>0</v>
      </c>
      <c r="F1326" s="20">
        <v>11082.58</v>
      </c>
      <c r="G1326" s="13" t="s">
        <v>7</v>
      </c>
      <c r="H1326" s="13" t="s">
        <v>6</v>
      </c>
      <c r="I1326" s="13" t="s">
        <v>18</v>
      </c>
      <c r="J1326" s="12" t="str">
        <f t="shared" si="100"/>
        <v>Sep</v>
      </c>
      <c r="K1326" s="13">
        <f t="shared" si="104"/>
        <v>1967</v>
      </c>
      <c r="L1326" s="13" t="str">
        <f t="shared" si="101"/>
        <v>R1012</v>
      </c>
      <c r="M1326" s="13" t="str">
        <f t="shared" si="102"/>
        <v>4-Sep-1967</v>
      </c>
      <c r="N1326" s="16">
        <v>45085</v>
      </c>
      <c r="O1326" s="18">
        <f t="shared" si="103"/>
        <v>55</v>
      </c>
    </row>
    <row r="1327" spans="1:15" x14ac:dyDescent="0.25">
      <c r="A1327" s="12" t="s">
        <v>1355</v>
      </c>
      <c r="B1327" s="13">
        <v>1972</v>
      </c>
      <c r="C1327" s="13" t="s">
        <v>32</v>
      </c>
      <c r="D1327" s="13">
        <v>7</v>
      </c>
      <c r="E1327" s="13">
        <v>3</v>
      </c>
      <c r="F1327" s="20">
        <v>11085.59</v>
      </c>
      <c r="G1327" s="13" t="s">
        <v>7</v>
      </c>
      <c r="H1327" s="13" t="s">
        <v>6</v>
      </c>
      <c r="I1327" s="13" t="s">
        <v>18</v>
      </c>
      <c r="J1327" s="12" t="str">
        <f t="shared" si="100"/>
        <v>Oct</v>
      </c>
      <c r="K1327" s="13">
        <f t="shared" si="104"/>
        <v>1972</v>
      </c>
      <c r="L1327" s="13" t="str">
        <f t="shared" si="101"/>
        <v>R1012</v>
      </c>
      <c r="M1327" s="13" t="str">
        <f t="shared" si="102"/>
        <v>7-Oct-1972</v>
      </c>
      <c r="N1327" s="16">
        <v>45085</v>
      </c>
      <c r="O1327" s="18">
        <f t="shared" si="103"/>
        <v>50</v>
      </c>
    </row>
    <row r="1328" spans="1:15" x14ac:dyDescent="0.25">
      <c r="A1328" s="12" t="s">
        <v>1356</v>
      </c>
      <c r="B1328" s="13">
        <v>1966</v>
      </c>
      <c r="C1328" s="13" t="s">
        <v>15</v>
      </c>
      <c r="D1328" s="13">
        <v>9</v>
      </c>
      <c r="E1328" s="13">
        <v>0</v>
      </c>
      <c r="F1328" s="20">
        <v>11090.72</v>
      </c>
      <c r="G1328" s="13" t="s">
        <v>7</v>
      </c>
      <c r="H1328" s="13" t="s">
        <v>11</v>
      </c>
      <c r="I1328" s="13" t="s">
        <v>8</v>
      </c>
      <c r="J1328" s="12" t="str">
        <f t="shared" si="100"/>
        <v>Sep</v>
      </c>
      <c r="K1328" s="13">
        <f t="shared" si="104"/>
        <v>1966</v>
      </c>
      <c r="L1328" s="13" t="str">
        <f t="shared" si="101"/>
        <v>R1013</v>
      </c>
      <c r="M1328" s="13" t="str">
        <f t="shared" si="102"/>
        <v>9-Sep-1966</v>
      </c>
      <c r="N1328" s="16">
        <v>45085</v>
      </c>
      <c r="O1328" s="18">
        <f t="shared" si="103"/>
        <v>56</v>
      </c>
    </row>
    <row r="1329" spans="1:15" x14ac:dyDescent="0.25">
      <c r="A1329" s="12" t="s">
        <v>1357</v>
      </c>
      <c r="B1329" s="13">
        <v>1966</v>
      </c>
      <c r="C1329" s="13" t="s">
        <v>5</v>
      </c>
      <c r="D1329" s="13">
        <v>5</v>
      </c>
      <c r="E1329" s="13">
        <v>0</v>
      </c>
      <c r="F1329" s="20">
        <v>11093.62</v>
      </c>
      <c r="G1329" s="13" t="s">
        <v>7</v>
      </c>
      <c r="H1329" s="13" t="s">
        <v>11</v>
      </c>
      <c r="I1329" s="13" t="s">
        <v>8</v>
      </c>
      <c r="J1329" s="12" t="str">
        <f t="shared" si="100"/>
        <v>Jul</v>
      </c>
      <c r="K1329" s="13">
        <f t="shared" si="104"/>
        <v>1966</v>
      </c>
      <c r="L1329" s="13" t="str">
        <f t="shared" si="101"/>
        <v>R1013</v>
      </c>
      <c r="M1329" s="13" t="str">
        <f t="shared" si="102"/>
        <v>5-Jul-1966</v>
      </c>
      <c r="N1329" s="16">
        <v>45085</v>
      </c>
      <c r="O1329" s="18">
        <f t="shared" si="103"/>
        <v>56</v>
      </c>
    </row>
    <row r="1330" spans="1:15" x14ac:dyDescent="0.25">
      <c r="A1330" s="12" t="s">
        <v>1358</v>
      </c>
      <c r="B1330" s="13">
        <v>1980</v>
      </c>
      <c r="C1330" s="13" t="s">
        <v>30</v>
      </c>
      <c r="D1330" s="13">
        <v>20</v>
      </c>
      <c r="E1330" s="13">
        <v>2</v>
      </c>
      <c r="F1330" s="20">
        <v>11103.33</v>
      </c>
      <c r="G1330" s="13" t="s">
        <v>7</v>
      </c>
      <c r="H1330" s="13" t="s">
        <v>11</v>
      </c>
      <c r="I1330" s="13" t="s">
        <v>295</v>
      </c>
      <c r="J1330" s="12" t="str">
        <f t="shared" si="100"/>
        <v>Aug</v>
      </c>
      <c r="K1330" s="13">
        <f t="shared" si="104"/>
        <v>1980</v>
      </c>
      <c r="L1330" s="13" t="str">
        <f t="shared" si="101"/>
        <v>R1021</v>
      </c>
      <c r="M1330" s="13" t="str">
        <f t="shared" si="102"/>
        <v>20-Aug-1980</v>
      </c>
      <c r="N1330" s="16">
        <v>45085</v>
      </c>
      <c r="O1330" s="18">
        <f t="shared" si="103"/>
        <v>42</v>
      </c>
    </row>
    <row r="1331" spans="1:15" x14ac:dyDescent="0.25">
      <c r="A1331" s="12" t="s">
        <v>1359</v>
      </c>
      <c r="B1331" s="13">
        <v>1969</v>
      </c>
      <c r="C1331" s="13" t="s">
        <v>10</v>
      </c>
      <c r="D1331" s="13">
        <v>30</v>
      </c>
      <c r="E1331" s="13">
        <v>2</v>
      </c>
      <c r="F1331" s="20">
        <v>11150.78</v>
      </c>
      <c r="G1331" s="13" t="s">
        <v>7</v>
      </c>
      <c r="H1331" s="13" t="s">
        <v>6</v>
      </c>
      <c r="I1331" s="13" t="s">
        <v>37</v>
      </c>
      <c r="J1331" s="12" t="str">
        <f t="shared" si="100"/>
        <v>Nov</v>
      </c>
      <c r="K1331" s="13">
        <f t="shared" si="104"/>
        <v>1969</v>
      </c>
      <c r="L1331" s="13" t="str">
        <f t="shared" si="101"/>
        <v>R1011</v>
      </c>
      <c r="M1331" s="13" t="str">
        <f t="shared" si="102"/>
        <v>30-Nov-1969</v>
      </c>
      <c r="N1331" s="16">
        <v>45085</v>
      </c>
      <c r="O1331" s="18">
        <f t="shared" si="103"/>
        <v>53</v>
      </c>
    </row>
    <row r="1332" spans="1:15" x14ac:dyDescent="0.25">
      <c r="A1332" s="12" t="s">
        <v>1360</v>
      </c>
      <c r="B1332" s="13">
        <v>1969</v>
      </c>
      <c r="C1332" s="13" t="s">
        <v>13</v>
      </c>
      <c r="D1332" s="13">
        <v>25</v>
      </c>
      <c r="E1332" s="13">
        <v>2</v>
      </c>
      <c r="F1332" s="20">
        <v>11163.57</v>
      </c>
      <c r="G1332" s="13" t="s">
        <v>7</v>
      </c>
      <c r="H1332" s="13" t="s">
        <v>6</v>
      </c>
      <c r="I1332" s="13" t="s">
        <v>37</v>
      </c>
      <c r="J1332" s="12" t="str">
        <f t="shared" si="100"/>
        <v>Jun</v>
      </c>
      <c r="K1332" s="13">
        <f t="shared" si="104"/>
        <v>1969</v>
      </c>
      <c r="L1332" s="13" t="str">
        <f t="shared" si="101"/>
        <v>R1011</v>
      </c>
      <c r="M1332" s="13" t="str">
        <f t="shared" si="102"/>
        <v>25-Jun-1969</v>
      </c>
      <c r="N1332" s="16">
        <v>45085</v>
      </c>
      <c r="O1332" s="18">
        <f t="shared" si="103"/>
        <v>53</v>
      </c>
    </row>
    <row r="1333" spans="1:15" x14ac:dyDescent="0.25">
      <c r="A1333" s="12" t="s">
        <v>1361</v>
      </c>
      <c r="B1333" s="13">
        <v>1966</v>
      </c>
      <c r="C1333" s="13" t="s">
        <v>30</v>
      </c>
      <c r="D1333" s="13">
        <v>6</v>
      </c>
      <c r="E1333" s="13">
        <v>0</v>
      </c>
      <c r="F1333" s="20">
        <v>11165.42</v>
      </c>
      <c r="G1333" s="13" t="s">
        <v>7</v>
      </c>
      <c r="H1333" s="13" t="s">
        <v>11</v>
      </c>
      <c r="I1333" s="13" t="s">
        <v>163</v>
      </c>
      <c r="J1333" s="12" t="str">
        <f t="shared" si="100"/>
        <v>Aug</v>
      </c>
      <c r="K1333" s="13">
        <f t="shared" si="104"/>
        <v>1966</v>
      </c>
      <c r="L1333" s="13" t="str">
        <f t="shared" si="101"/>
        <v>R1016</v>
      </c>
      <c r="M1333" s="13" t="str">
        <f t="shared" si="102"/>
        <v>6-Aug-1966</v>
      </c>
      <c r="N1333" s="16">
        <v>45085</v>
      </c>
      <c r="O1333" s="18">
        <f t="shared" si="103"/>
        <v>56</v>
      </c>
    </row>
    <row r="1334" spans="1:15" x14ac:dyDescent="0.25">
      <c r="A1334" s="12" t="s">
        <v>1362</v>
      </c>
      <c r="B1334" s="13">
        <v>1972</v>
      </c>
      <c r="C1334" s="13" t="s">
        <v>15</v>
      </c>
      <c r="D1334" s="13">
        <v>3</v>
      </c>
      <c r="E1334" s="13">
        <v>0</v>
      </c>
      <c r="F1334" s="20">
        <v>11186.2</v>
      </c>
      <c r="G1334" s="13" t="s">
        <v>7</v>
      </c>
      <c r="H1334" s="13" t="s">
        <v>6</v>
      </c>
      <c r="I1334" s="13" t="s">
        <v>295</v>
      </c>
      <c r="J1334" s="12" t="str">
        <f t="shared" si="100"/>
        <v>Sep</v>
      </c>
      <c r="K1334" s="13">
        <f t="shared" si="104"/>
        <v>1972</v>
      </c>
      <c r="L1334" s="13" t="str">
        <f t="shared" si="101"/>
        <v>R1021</v>
      </c>
      <c r="M1334" s="13" t="str">
        <f t="shared" si="102"/>
        <v>3-Sep-1972</v>
      </c>
      <c r="N1334" s="16">
        <v>45085</v>
      </c>
      <c r="O1334" s="18">
        <f t="shared" si="103"/>
        <v>50</v>
      </c>
    </row>
    <row r="1335" spans="1:15" x14ac:dyDescent="0.25">
      <c r="A1335" s="12" t="s">
        <v>1363</v>
      </c>
      <c r="B1335" s="13">
        <v>1970</v>
      </c>
      <c r="C1335" s="13" t="s">
        <v>13</v>
      </c>
      <c r="D1335" s="13">
        <v>14</v>
      </c>
      <c r="E1335" s="13">
        <v>2</v>
      </c>
      <c r="F1335" s="20">
        <v>11187.66</v>
      </c>
      <c r="G1335" s="13" t="s">
        <v>7</v>
      </c>
      <c r="H1335" s="13" t="s">
        <v>6</v>
      </c>
      <c r="I1335" s="13" t="s">
        <v>18</v>
      </c>
      <c r="J1335" s="12" t="str">
        <f t="shared" si="100"/>
        <v>Jun</v>
      </c>
      <c r="K1335" s="13">
        <f t="shared" si="104"/>
        <v>1970</v>
      </c>
      <c r="L1335" s="13" t="str">
        <f t="shared" si="101"/>
        <v>R1012</v>
      </c>
      <c r="M1335" s="13" t="str">
        <f t="shared" si="102"/>
        <v>14-Jun-1970</v>
      </c>
      <c r="N1335" s="16">
        <v>45085</v>
      </c>
      <c r="O1335" s="18">
        <f t="shared" si="103"/>
        <v>52</v>
      </c>
    </row>
    <row r="1336" spans="1:15" x14ac:dyDescent="0.25">
      <c r="A1336" s="12" t="s">
        <v>1364</v>
      </c>
      <c r="B1336" s="13">
        <v>1976</v>
      </c>
      <c r="C1336" s="13" t="s">
        <v>13</v>
      </c>
      <c r="D1336" s="13">
        <v>28</v>
      </c>
      <c r="E1336" s="13">
        <v>2</v>
      </c>
      <c r="F1336" s="20">
        <v>11217.35</v>
      </c>
      <c r="G1336" s="13" t="s">
        <v>7</v>
      </c>
      <c r="H1336" s="13" t="s">
        <v>6</v>
      </c>
      <c r="I1336" s="13" t="s">
        <v>195</v>
      </c>
      <c r="J1336" s="12" t="str">
        <f t="shared" si="100"/>
        <v>Jun</v>
      </c>
      <c r="K1336" s="13">
        <f t="shared" si="104"/>
        <v>1976</v>
      </c>
      <c r="L1336" s="13" t="str">
        <f t="shared" si="101"/>
        <v>R1025</v>
      </c>
      <c r="M1336" s="13" t="str">
        <f t="shared" si="102"/>
        <v>28-Jun-1976</v>
      </c>
      <c r="N1336" s="16">
        <v>45085</v>
      </c>
      <c r="O1336" s="18">
        <f t="shared" si="103"/>
        <v>46</v>
      </c>
    </row>
    <row r="1337" spans="1:15" x14ac:dyDescent="0.25">
      <c r="A1337" s="12" t="s">
        <v>1365</v>
      </c>
      <c r="B1337" s="13">
        <v>1969</v>
      </c>
      <c r="C1337" s="13" t="s">
        <v>25</v>
      </c>
      <c r="D1337" s="13">
        <v>30</v>
      </c>
      <c r="E1337" s="13">
        <v>2</v>
      </c>
      <c r="F1337" s="20">
        <v>11244.38</v>
      </c>
      <c r="G1337" s="13" t="s">
        <v>7</v>
      </c>
      <c r="H1337" s="13" t="s">
        <v>11</v>
      </c>
      <c r="I1337" s="13" t="s">
        <v>163</v>
      </c>
      <c r="J1337" s="12" t="str">
        <f t="shared" si="100"/>
        <v>Dec</v>
      </c>
      <c r="K1337" s="13">
        <f t="shared" si="104"/>
        <v>1969</v>
      </c>
      <c r="L1337" s="13" t="str">
        <f t="shared" si="101"/>
        <v>R1016</v>
      </c>
      <c r="M1337" s="13" t="str">
        <f t="shared" si="102"/>
        <v>30-Dec-1969</v>
      </c>
      <c r="N1337" s="16">
        <v>45085</v>
      </c>
      <c r="O1337" s="18">
        <f t="shared" si="103"/>
        <v>53</v>
      </c>
    </row>
    <row r="1338" spans="1:15" x14ac:dyDescent="0.25">
      <c r="A1338" s="12" t="s">
        <v>1366</v>
      </c>
      <c r="B1338" s="13">
        <v>1989</v>
      </c>
      <c r="C1338" s="13" t="s">
        <v>25</v>
      </c>
      <c r="D1338" s="13">
        <v>17</v>
      </c>
      <c r="E1338" s="13">
        <v>3</v>
      </c>
      <c r="F1338" s="20">
        <v>11250.43</v>
      </c>
      <c r="G1338" s="13" t="s">
        <v>7</v>
      </c>
      <c r="H1338" s="13" t="s">
        <v>6</v>
      </c>
      <c r="I1338" s="13" t="s">
        <v>530</v>
      </c>
      <c r="J1338" s="12" t="str">
        <f t="shared" si="100"/>
        <v>Dec</v>
      </c>
      <c r="K1338" s="13">
        <f t="shared" si="104"/>
        <v>1989</v>
      </c>
      <c r="L1338" s="13" t="str">
        <f t="shared" si="101"/>
        <v>R1026</v>
      </c>
      <c r="M1338" s="13" t="str">
        <f t="shared" si="102"/>
        <v>17-Dec-1989</v>
      </c>
      <c r="N1338" s="16">
        <v>45085</v>
      </c>
      <c r="O1338" s="18">
        <f t="shared" si="103"/>
        <v>33</v>
      </c>
    </row>
    <row r="1339" spans="1:15" x14ac:dyDescent="0.25">
      <c r="A1339" s="12" t="s">
        <v>1367</v>
      </c>
      <c r="B1339" s="13">
        <v>1969</v>
      </c>
      <c r="C1339" s="13" t="s">
        <v>30</v>
      </c>
      <c r="D1339" s="13">
        <v>20</v>
      </c>
      <c r="E1339" s="13">
        <v>3</v>
      </c>
      <c r="F1339" s="20">
        <v>11253.42</v>
      </c>
      <c r="G1339" s="13" t="s">
        <v>7</v>
      </c>
      <c r="H1339" s="13" t="s">
        <v>11</v>
      </c>
      <c r="I1339" s="13" t="s">
        <v>37</v>
      </c>
      <c r="J1339" s="12" t="str">
        <f t="shared" si="100"/>
        <v>Aug</v>
      </c>
      <c r="K1339" s="13">
        <f t="shared" si="104"/>
        <v>1969</v>
      </c>
      <c r="L1339" s="13" t="str">
        <f t="shared" si="101"/>
        <v>R1011</v>
      </c>
      <c r="M1339" s="13" t="str">
        <f t="shared" si="102"/>
        <v>20-Aug-1969</v>
      </c>
      <c r="N1339" s="16">
        <v>45085</v>
      </c>
      <c r="O1339" s="18">
        <f t="shared" si="103"/>
        <v>53</v>
      </c>
    </row>
    <row r="1340" spans="1:15" x14ac:dyDescent="0.25">
      <c r="A1340" s="12" t="s">
        <v>1368</v>
      </c>
      <c r="B1340" s="13">
        <v>1981</v>
      </c>
      <c r="C1340" s="13" t="s">
        <v>32</v>
      </c>
      <c r="D1340" s="13">
        <v>2</v>
      </c>
      <c r="E1340" s="13">
        <v>1</v>
      </c>
      <c r="F1340" s="20">
        <v>11255.29</v>
      </c>
      <c r="G1340" s="13" t="s">
        <v>7</v>
      </c>
      <c r="H1340" s="13" t="s">
        <v>11</v>
      </c>
      <c r="I1340" s="13" t="s">
        <v>530</v>
      </c>
      <c r="J1340" s="12" t="str">
        <f t="shared" si="100"/>
        <v>Oct</v>
      </c>
      <c r="K1340" s="13">
        <f t="shared" si="104"/>
        <v>1981</v>
      </c>
      <c r="L1340" s="13" t="str">
        <f t="shared" si="101"/>
        <v>R1026</v>
      </c>
      <c r="M1340" s="13" t="str">
        <f t="shared" si="102"/>
        <v>2-Oct-1981</v>
      </c>
      <c r="N1340" s="16">
        <v>45085</v>
      </c>
      <c r="O1340" s="18">
        <f t="shared" si="103"/>
        <v>41</v>
      </c>
    </row>
    <row r="1341" spans="1:15" x14ac:dyDescent="0.25">
      <c r="A1341" s="12" t="s">
        <v>1369</v>
      </c>
      <c r="B1341" s="13">
        <v>1969</v>
      </c>
      <c r="C1341" s="13" t="s">
        <v>32</v>
      </c>
      <c r="D1341" s="13">
        <v>11</v>
      </c>
      <c r="E1341" s="13">
        <v>3</v>
      </c>
      <c r="F1341" s="20">
        <v>11264.54</v>
      </c>
      <c r="G1341" s="13" t="s">
        <v>7</v>
      </c>
      <c r="H1341" s="13" t="s">
        <v>6</v>
      </c>
      <c r="I1341" s="13" t="s">
        <v>37</v>
      </c>
      <c r="J1341" s="12" t="str">
        <f t="shared" si="100"/>
        <v>Oct</v>
      </c>
      <c r="K1341" s="13">
        <f t="shared" si="104"/>
        <v>1969</v>
      </c>
      <c r="L1341" s="13" t="str">
        <f t="shared" si="101"/>
        <v>R1011</v>
      </c>
      <c r="M1341" s="13" t="str">
        <f t="shared" si="102"/>
        <v>11-Oct-1969</v>
      </c>
      <c r="N1341" s="16">
        <v>45085</v>
      </c>
      <c r="O1341" s="18">
        <f t="shared" si="103"/>
        <v>53</v>
      </c>
    </row>
    <row r="1342" spans="1:15" x14ac:dyDescent="0.25">
      <c r="A1342" s="12" t="s">
        <v>1370</v>
      </c>
      <c r="B1342" s="13">
        <v>1971</v>
      </c>
      <c r="C1342" s="13" t="s">
        <v>25</v>
      </c>
      <c r="D1342" s="13">
        <v>26</v>
      </c>
      <c r="E1342" s="13">
        <v>0</v>
      </c>
      <c r="F1342" s="20">
        <v>11265.71</v>
      </c>
      <c r="G1342" s="13" t="s">
        <v>7</v>
      </c>
      <c r="H1342" s="13" t="s">
        <v>11</v>
      </c>
      <c r="I1342" s="13" t="s">
        <v>195</v>
      </c>
      <c r="J1342" s="12" t="str">
        <f t="shared" si="100"/>
        <v>Dec</v>
      </c>
      <c r="K1342" s="13">
        <f t="shared" si="104"/>
        <v>1971</v>
      </c>
      <c r="L1342" s="13" t="str">
        <f t="shared" si="101"/>
        <v>R1025</v>
      </c>
      <c r="M1342" s="13" t="str">
        <f t="shared" si="102"/>
        <v>26-Dec-1971</v>
      </c>
      <c r="N1342" s="16">
        <v>45085</v>
      </c>
      <c r="O1342" s="18">
        <f t="shared" si="103"/>
        <v>51</v>
      </c>
    </row>
    <row r="1343" spans="1:15" x14ac:dyDescent="0.25">
      <c r="A1343" s="12" t="s">
        <v>1371</v>
      </c>
      <c r="B1343" s="13">
        <v>2004</v>
      </c>
      <c r="C1343" s="13" t="s">
        <v>32</v>
      </c>
      <c r="D1343" s="13">
        <v>4</v>
      </c>
      <c r="E1343" s="13">
        <v>1</v>
      </c>
      <c r="F1343" s="20">
        <v>11272.33</v>
      </c>
      <c r="G1343" s="13" t="s">
        <v>7</v>
      </c>
      <c r="H1343" s="13" t="s">
        <v>6</v>
      </c>
      <c r="I1343" s="13" t="s">
        <v>161</v>
      </c>
      <c r="J1343" s="12" t="str">
        <f t="shared" si="100"/>
        <v>Oct</v>
      </c>
      <c r="K1343" s="13">
        <f t="shared" si="104"/>
        <v>2004</v>
      </c>
      <c r="L1343" s="13" t="str">
        <f t="shared" si="101"/>
        <v>R1019</v>
      </c>
      <c r="M1343" s="13" t="str">
        <f t="shared" si="102"/>
        <v>4-Oct-2004</v>
      </c>
      <c r="N1343" s="16">
        <v>45085</v>
      </c>
      <c r="O1343" s="18">
        <f t="shared" si="103"/>
        <v>18</v>
      </c>
    </row>
    <row r="1344" spans="1:15" x14ac:dyDescent="0.25">
      <c r="A1344" s="12" t="s">
        <v>1372</v>
      </c>
      <c r="B1344" s="13">
        <v>1967</v>
      </c>
      <c r="C1344" s="13" t="s">
        <v>13</v>
      </c>
      <c r="D1344" s="13">
        <v>14</v>
      </c>
      <c r="E1344" s="13">
        <v>0</v>
      </c>
      <c r="F1344" s="20">
        <v>11286.54</v>
      </c>
      <c r="G1344" s="13" t="s">
        <v>7</v>
      </c>
      <c r="H1344" s="13" t="s">
        <v>7</v>
      </c>
      <c r="I1344" s="13" t="s">
        <v>242</v>
      </c>
      <c r="J1344" s="12" t="str">
        <f t="shared" si="100"/>
        <v>Jun</v>
      </c>
      <c r="K1344" s="13">
        <f t="shared" si="104"/>
        <v>1967</v>
      </c>
      <c r="L1344" s="13" t="str">
        <f t="shared" si="101"/>
        <v>R1024</v>
      </c>
      <c r="M1344" s="13" t="str">
        <f t="shared" si="102"/>
        <v>14-Jun-1967</v>
      </c>
      <c r="N1344" s="16">
        <v>45085</v>
      </c>
      <c r="O1344" s="18">
        <f t="shared" si="103"/>
        <v>55</v>
      </c>
    </row>
    <row r="1345" spans="1:15" x14ac:dyDescent="0.25">
      <c r="A1345" s="12" t="s">
        <v>1373</v>
      </c>
      <c r="B1345" s="13">
        <v>1970</v>
      </c>
      <c r="C1345" s="13" t="s">
        <v>13</v>
      </c>
      <c r="D1345" s="13">
        <v>22</v>
      </c>
      <c r="E1345" s="13">
        <v>3</v>
      </c>
      <c r="F1345" s="20">
        <v>11289.11</v>
      </c>
      <c r="G1345" s="13" t="s">
        <v>7</v>
      </c>
      <c r="H1345" s="13" t="s">
        <v>11</v>
      </c>
      <c r="I1345" s="13" t="s">
        <v>18</v>
      </c>
      <c r="J1345" s="12" t="str">
        <f t="shared" si="100"/>
        <v>Jun</v>
      </c>
      <c r="K1345" s="13">
        <f t="shared" si="104"/>
        <v>1970</v>
      </c>
      <c r="L1345" s="13" t="str">
        <f t="shared" si="101"/>
        <v>R1012</v>
      </c>
      <c r="M1345" s="13" t="str">
        <f t="shared" si="102"/>
        <v>22-Jun-1970</v>
      </c>
      <c r="N1345" s="16">
        <v>45085</v>
      </c>
      <c r="O1345" s="18">
        <f t="shared" si="103"/>
        <v>52</v>
      </c>
    </row>
    <row r="1346" spans="1:15" x14ac:dyDescent="0.25">
      <c r="A1346" s="12" t="s">
        <v>1374</v>
      </c>
      <c r="B1346" s="13">
        <v>1988</v>
      </c>
      <c r="C1346" s="13" t="s">
        <v>10</v>
      </c>
      <c r="D1346" s="13">
        <v>14</v>
      </c>
      <c r="E1346" s="13">
        <v>3</v>
      </c>
      <c r="F1346" s="20">
        <v>11294.57</v>
      </c>
      <c r="G1346" s="13" t="s">
        <v>7</v>
      </c>
      <c r="H1346" s="13" t="s">
        <v>11</v>
      </c>
      <c r="I1346" s="13" t="s">
        <v>627</v>
      </c>
      <c r="J1346" s="12" t="str">
        <f t="shared" ref="J1346:J1409" si="105">IF($C1346="?","Sep",$C1346)</f>
        <v>Nov</v>
      </c>
      <c r="K1346" s="13">
        <f t="shared" si="104"/>
        <v>1988</v>
      </c>
      <c r="L1346" s="13" t="str">
        <f t="shared" ref="L1346:L1409" si="106">IF(I1346="?","Unknown",I1346)</f>
        <v>R1022</v>
      </c>
      <c r="M1346" s="13" t="str">
        <f t="shared" ref="M1346:M1409" si="107">CONCATENATE(D1346,"-",J1346,"-",K1346)</f>
        <v>14-Nov-1988</v>
      </c>
      <c r="N1346" s="16">
        <v>45085</v>
      </c>
      <c r="O1346" s="18">
        <f t="shared" ref="O1346:O1409" si="108">DATEDIF(M1346,N1346,"Y")</f>
        <v>34</v>
      </c>
    </row>
    <row r="1347" spans="1:15" x14ac:dyDescent="0.25">
      <c r="A1347" s="12" t="s">
        <v>1375</v>
      </c>
      <c r="B1347" s="13">
        <v>1972</v>
      </c>
      <c r="C1347" s="13" t="s">
        <v>15</v>
      </c>
      <c r="D1347" s="13">
        <v>25</v>
      </c>
      <c r="E1347" s="13">
        <v>4</v>
      </c>
      <c r="F1347" s="20">
        <v>11299.34</v>
      </c>
      <c r="G1347" s="13" t="s">
        <v>7</v>
      </c>
      <c r="H1347" s="13" t="s">
        <v>6</v>
      </c>
      <c r="I1347" s="13" t="s">
        <v>37</v>
      </c>
      <c r="J1347" s="12" t="str">
        <f t="shared" si="105"/>
        <v>Sep</v>
      </c>
      <c r="K1347" s="13">
        <f t="shared" ref="K1347:K1410" si="109">IF(B1347="?",ROUND(AVERAGE($B$2:$B$2339),0),B1347)</f>
        <v>1972</v>
      </c>
      <c r="L1347" s="13" t="str">
        <f t="shared" si="106"/>
        <v>R1011</v>
      </c>
      <c r="M1347" s="13" t="str">
        <f t="shared" si="107"/>
        <v>25-Sep-1972</v>
      </c>
      <c r="N1347" s="16">
        <v>45085</v>
      </c>
      <c r="O1347" s="18">
        <f t="shared" si="108"/>
        <v>50</v>
      </c>
    </row>
    <row r="1348" spans="1:15" x14ac:dyDescent="0.25">
      <c r="A1348" s="12" t="s">
        <v>1376</v>
      </c>
      <c r="B1348" s="13">
        <v>1968</v>
      </c>
      <c r="C1348" s="13" t="s">
        <v>32</v>
      </c>
      <c r="D1348" s="13">
        <v>6</v>
      </c>
      <c r="E1348" s="13">
        <v>1</v>
      </c>
      <c r="F1348" s="20">
        <v>11305.93</v>
      </c>
      <c r="G1348" s="13" t="s">
        <v>7</v>
      </c>
      <c r="H1348" s="13" t="s">
        <v>11</v>
      </c>
      <c r="I1348" s="13" t="s">
        <v>18</v>
      </c>
      <c r="J1348" s="12" t="str">
        <f t="shared" si="105"/>
        <v>Oct</v>
      </c>
      <c r="K1348" s="13">
        <f t="shared" si="109"/>
        <v>1968</v>
      </c>
      <c r="L1348" s="13" t="str">
        <f t="shared" si="106"/>
        <v>R1012</v>
      </c>
      <c r="M1348" s="13" t="str">
        <f t="shared" si="107"/>
        <v>6-Oct-1968</v>
      </c>
      <c r="N1348" s="16">
        <v>45085</v>
      </c>
      <c r="O1348" s="18">
        <f t="shared" si="108"/>
        <v>54</v>
      </c>
    </row>
    <row r="1349" spans="1:15" x14ac:dyDescent="0.25">
      <c r="A1349" s="12" t="s">
        <v>1377</v>
      </c>
      <c r="B1349" s="13">
        <v>1963</v>
      </c>
      <c r="C1349" s="13" t="s">
        <v>10</v>
      </c>
      <c r="D1349" s="13">
        <v>22</v>
      </c>
      <c r="E1349" s="13">
        <v>0</v>
      </c>
      <c r="F1349" s="20">
        <v>11312.33</v>
      </c>
      <c r="G1349" s="13" t="s">
        <v>7</v>
      </c>
      <c r="H1349" s="13" t="s">
        <v>7</v>
      </c>
      <c r="I1349" s="13" t="s">
        <v>18</v>
      </c>
      <c r="J1349" s="12" t="str">
        <f t="shared" si="105"/>
        <v>Nov</v>
      </c>
      <c r="K1349" s="13">
        <f t="shared" si="109"/>
        <v>1963</v>
      </c>
      <c r="L1349" s="13" t="str">
        <f t="shared" si="106"/>
        <v>R1012</v>
      </c>
      <c r="M1349" s="13" t="str">
        <f t="shared" si="107"/>
        <v>22-Nov-1963</v>
      </c>
      <c r="N1349" s="16">
        <v>45085</v>
      </c>
      <c r="O1349" s="18">
        <f t="shared" si="108"/>
        <v>59</v>
      </c>
    </row>
    <row r="1350" spans="1:15" x14ac:dyDescent="0.25">
      <c r="A1350" s="12" t="s">
        <v>1378</v>
      </c>
      <c r="B1350" s="13">
        <v>1995</v>
      </c>
      <c r="C1350" s="13" t="s">
        <v>25</v>
      </c>
      <c r="D1350" s="13">
        <v>10</v>
      </c>
      <c r="E1350" s="13">
        <v>0</v>
      </c>
      <c r="F1350" s="20">
        <v>11318.57</v>
      </c>
      <c r="G1350" s="13" t="s">
        <v>7</v>
      </c>
      <c r="H1350" s="13" t="s">
        <v>6</v>
      </c>
      <c r="I1350" s="13" t="s">
        <v>530</v>
      </c>
      <c r="J1350" s="12" t="str">
        <f t="shared" si="105"/>
        <v>Dec</v>
      </c>
      <c r="K1350" s="13">
        <f t="shared" si="109"/>
        <v>1995</v>
      </c>
      <c r="L1350" s="13" t="str">
        <f t="shared" si="106"/>
        <v>R1026</v>
      </c>
      <c r="M1350" s="13" t="str">
        <f t="shared" si="107"/>
        <v>10-Dec-1995</v>
      </c>
      <c r="N1350" s="16">
        <v>45085</v>
      </c>
      <c r="O1350" s="18">
        <f t="shared" si="108"/>
        <v>27</v>
      </c>
    </row>
    <row r="1351" spans="1:15" x14ac:dyDescent="0.25">
      <c r="A1351" s="12" t="s">
        <v>1379</v>
      </c>
      <c r="B1351" s="13">
        <v>1963</v>
      </c>
      <c r="C1351" s="13" t="s">
        <v>5</v>
      </c>
      <c r="D1351" s="13">
        <v>11</v>
      </c>
      <c r="E1351" s="13">
        <v>0</v>
      </c>
      <c r="F1351" s="20">
        <v>11319.12</v>
      </c>
      <c r="G1351" s="13" t="s">
        <v>7</v>
      </c>
      <c r="H1351" s="13" t="s">
        <v>11</v>
      </c>
      <c r="I1351" s="13" t="s">
        <v>18</v>
      </c>
      <c r="J1351" s="12" t="str">
        <f t="shared" si="105"/>
        <v>Jul</v>
      </c>
      <c r="K1351" s="13">
        <f t="shared" si="109"/>
        <v>1963</v>
      </c>
      <c r="L1351" s="13" t="str">
        <f t="shared" si="106"/>
        <v>R1012</v>
      </c>
      <c r="M1351" s="13" t="str">
        <f t="shared" si="107"/>
        <v>11-Jul-1963</v>
      </c>
      <c r="N1351" s="16">
        <v>45085</v>
      </c>
      <c r="O1351" s="18">
        <f t="shared" si="108"/>
        <v>59</v>
      </c>
    </row>
    <row r="1352" spans="1:15" x14ac:dyDescent="0.25">
      <c r="A1352" s="12" t="s">
        <v>1380</v>
      </c>
      <c r="B1352" s="13">
        <v>2002</v>
      </c>
      <c r="C1352" s="13" t="s">
        <v>15</v>
      </c>
      <c r="D1352" s="13">
        <v>20</v>
      </c>
      <c r="E1352" s="13">
        <v>0</v>
      </c>
      <c r="F1352" s="20">
        <v>11321.49</v>
      </c>
      <c r="G1352" s="13" t="s">
        <v>7</v>
      </c>
      <c r="H1352" s="13" t="s">
        <v>7</v>
      </c>
      <c r="I1352" s="13" t="s">
        <v>18</v>
      </c>
      <c r="J1352" s="12" t="str">
        <f t="shared" si="105"/>
        <v>Sep</v>
      </c>
      <c r="K1352" s="13">
        <f t="shared" si="109"/>
        <v>2002</v>
      </c>
      <c r="L1352" s="13" t="str">
        <f t="shared" si="106"/>
        <v>R1012</v>
      </c>
      <c r="M1352" s="13" t="str">
        <f t="shared" si="107"/>
        <v>20-Sep-2002</v>
      </c>
      <c r="N1352" s="16">
        <v>45085</v>
      </c>
      <c r="O1352" s="18">
        <f t="shared" si="108"/>
        <v>20</v>
      </c>
    </row>
    <row r="1353" spans="1:15" x14ac:dyDescent="0.25">
      <c r="A1353" s="12" t="s">
        <v>1381</v>
      </c>
      <c r="B1353" s="13">
        <v>1989</v>
      </c>
      <c r="C1353" s="13" t="s">
        <v>30</v>
      </c>
      <c r="D1353" s="13">
        <v>19</v>
      </c>
      <c r="E1353" s="13">
        <v>1</v>
      </c>
      <c r="F1353" s="20">
        <v>11326.71</v>
      </c>
      <c r="G1353" s="13" t="s">
        <v>7</v>
      </c>
      <c r="H1353" s="13" t="s">
        <v>7</v>
      </c>
      <c r="I1353" s="13" t="s">
        <v>8</v>
      </c>
      <c r="J1353" s="12" t="str">
        <f t="shared" si="105"/>
        <v>Aug</v>
      </c>
      <c r="K1353" s="13">
        <f t="shared" si="109"/>
        <v>1989</v>
      </c>
      <c r="L1353" s="13" t="str">
        <f t="shared" si="106"/>
        <v>R1013</v>
      </c>
      <c r="M1353" s="13" t="str">
        <f t="shared" si="107"/>
        <v>19-Aug-1989</v>
      </c>
      <c r="N1353" s="16">
        <v>45085</v>
      </c>
      <c r="O1353" s="18">
        <f t="shared" si="108"/>
        <v>33</v>
      </c>
    </row>
    <row r="1354" spans="1:15" x14ac:dyDescent="0.25">
      <c r="A1354" s="12" t="s">
        <v>1382</v>
      </c>
      <c r="B1354" s="13">
        <v>1968</v>
      </c>
      <c r="C1354" s="13" t="s">
        <v>10</v>
      </c>
      <c r="D1354" s="13">
        <v>2</v>
      </c>
      <c r="E1354" s="13">
        <v>0</v>
      </c>
      <c r="F1354" s="20">
        <v>11344.32</v>
      </c>
      <c r="G1354" s="13" t="s">
        <v>7</v>
      </c>
      <c r="H1354" s="13" t="s">
        <v>6</v>
      </c>
      <c r="I1354" s="13" t="s">
        <v>195</v>
      </c>
      <c r="J1354" s="12" t="str">
        <f t="shared" si="105"/>
        <v>Nov</v>
      </c>
      <c r="K1354" s="13">
        <f t="shared" si="109"/>
        <v>1968</v>
      </c>
      <c r="L1354" s="13" t="str">
        <f t="shared" si="106"/>
        <v>R1025</v>
      </c>
      <c r="M1354" s="13" t="str">
        <f t="shared" si="107"/>
        <v>2-Nov-1968</v>
      </c>
      <c r="N1354" s="16">
        <v>45085</v>
      </c>
      <c r="O1354" s="18">
        <f t="shared" si="108"/>
        <v>54</v>
      </c>
    </row>
    <row r="1355" spans="1:15" x14ac:dyDescent="0.25">
      <c r="A1355" s="12" t="s">
        <v>1383</v>
      </c>
      <c r="B1355" s="13">
        <v>1964</v>
      </c>
      <c r="C1355" s="13" t="s">
        <v>5</v>
      </c>
      <c r="D1355" s="13">
        <v>12</v>
      </c>
      <c r="E1355" s="13">
        <v>0</v>
      </c>
      <c r="F1355" s="20">
        <v>11345.52</v>
      </c>
      <c r="G1355" s="13" t="s">
        <v>7</v>
      </c>
      <c r="H1355" s="13" t="s">
        <v>7</v>
      </c>
      <c r="I1355" s="13" t="s">
        <v>37</v>
      </c>
      <c r="J1355" s="12" t="str">
        <f t="shared" si="105"/>
        <v>Jul</v>
      </c>
      <c r="K1355" s="13">
        <f t="shared" si="109"/>
        <v>1964</v>
      </c>
      <c r="L1355" s="13" t="str">
        <f t="shared" si="106"/>
        <v>R1011</v>
      </c>
      <c r="M1355" s="13" t="str">
        <f t="shared" si="107"/>
        <v>12-Jul-1964</v>
      </c>
      <c r="N1355" s="16">
        <v>45085</v>
      </c>
      <c r="O1355" s="18">
        <f t="shared" si="108"/>
        <v>58</v>
      </c>
    </row>
    <row r="1356" spans="1:15" x14ac:dyDescent="0.25">
      <c r="A1356" s="12" t="s">
        <v>1384</v>
      </c>
      <c r="B1356" s="13">
        <v>1965</v>
      </c>
      <c r="C1356" s="13" t="s">
        <v>10</v>
      </c>
      <c r="D1356" s="13">
        <v>29</v>
      </c>
      <c r="E1356" s="13">
        <v>0</v>
      </c>
      <c r="F1356" s="20">
        <v>11353.23</v>
      </c>
      <c r="G1356" s="13" t="s">
        <v>7</v>
      </c>
      <c r="H1356" s="13" t="s">
        <v>11</v>
      </c>
      <c r="I1356" s="13" t="s">
        <v>18</v>
      </c>
      <c r="J1356" s="12" t="str">
        <f t="shared" si="105"/>
        <v>Nov</v>
      </c>
      <c r="K1356" s="13">
        <f t="shared" si="109"/>
        <v>1965</v>
      </c>
      <c r="L1356" s="13" t="str">
        <f t="shared" si="106"/>
        <v>R1012</v>
      </c>
      <c r="M1356" s="13" t="str">
        <f t="shared" si="107"/>
        <v>29-Nov-1965</v>
      </c>
      <c r="N1356" s="16">
        <v>45085</v>
      </c>
      <c r="O1356" s="18">
        <f t="shared" si="108"/>
        <v>57</v>
      </c>
    </row>
    <row r="1357" spans="1:15" x14ac:dyDescent="0.25">
      <c r="A1357" s="12" t="s">
        <v>1385</v>
      </c>
      <c r="B1357" s="13">
        <v>1965</v>
      </c>
      <c r="C1357" s="13" t="s">
        <v>15</v>
      </c>
      <c r="D1357" s="13">
        <v>26</v>
      </c>
      <c r="E1357" s="13">
        <v>0</v>
      </c>
      <c r="F1357" s="20">
        <v>11356.66</v>
      </c>
      <c r="G1357" s="13" t="s">
        <v>7</v>
      </c>
      <c r="H1357" s="13" t="s">
        <v>7</v>
      </c>
      <c r="I1357" s="13" t="s">
        <v>18</v>
      </c>
      <c r="J1357" s="12" t="str">
        <f t="shared" si="105"/>
        <v>Sep</v>
      </c>
      <c r="K1357" s="13">
        <f t="shared" si="109"/>
        <v>1965</v>
      </c>
      <c r="L1357" s="13" t="str">
        <f t="shared" si="106"/>
        <v>R1012</v>
      </c>
      <c r="M1357" s="13" t="str">
        <f t="shared" si="107"/>
        <v>26-Sep-1965</v>
      </c>
      <c r="N1357" s="16">
        <v>45085</v>
      </c>
      <c r="O1357" s="18">
        <f t="shared" si="108"/>
        <v>57</v>
      </c>
    </row>
    <row r="1358" spans="1:15" x14ac:dyDescent="0.25">
      <c r="A1358" s="12" t="s">
        <v>1386</v>
      </c>
      <c r="B1358" s="13">
        <v>1964</v>
      </c>
      <c r="C1358" s="13" t="s">
        <v>5</v>
      </c>
      <c r="D1358" s="13">
        <v>4</v>
      </c>
      <c r="E1358" s="13">
        <v>0</v>
      </c>
      <c r="F1358" s="20">
        <v>11362.76</v>
      </c>
      <c r="G1358" s="13" t="s">
        <v>7</v>
      </c>
      <c r="H1358" s="13" t="s">
        <v>11</v>
      </c>
      <c r="I1358" s="13" t="s">
        <v>37</v>
      </c>
      <c r="J1358" s="12" t="str">
        <f t="shared" si="105"/>
        <v>Jul</v>
      </c>
      <c r="K1358" s="13">
        <f t="shared" si="109"/>
        <v>1964</v>
      </c>
      <c r="L1358" s="13" t="str">
        <f t="shared" si="106"/>
        <v>R1011</v>
      </c>
      <c r="M1358" s="13" t="str">
        <f t="shared" si="107"/>
        <v>4-Jul-1964</v>
      </c>
      <c r="N1358" s="16">
        <v>45085</v>
      </c>
      <c r="O1358" s="18">
        <f t="shared" si="108"/>
        <v>58</v>
      </c>
    </row>
    <row r="1359" spans="1:15" x14ac:dyDescent="0.25">
      <c r="A1359" s="12" t="s">
        <v>1387</v>
      </c>
      <c r="B1359" s="13">
        <v>1964</v>
      </c>
      <c r="C1359" s="13" t="s">
        <v>5</v>
      </c>
      <c r="D1359" s="13">
        <v>3</v>
      </c>
      <c r="E1359" s="13">
        <v>0</v>
      </c>
      <c r="F1359" s="20">
        <v>11363.28</v>
      </c>
      <c r="G1359" s="13" t="s">
        <v>7</v>
      </c>
      <c r="H1359" s="13" t="s">
        <v>11</v>
      </c>
      <c r="I1359" s="13" t="s">
        <v>8</v>
      </c>
      <c r="J1359" s="12" t="str">
        <f t="shared" si="105"/>
        <v>Jul</v>
      </c>
      <c r="K1359" s="13">
        <f t="shared" si="109"/>
        <v>1964</v>
      </c>
      <c r="L1359" s="13" t="str">
        <f t="shared" si="106"/>
        <v>R1013</v>
      </c>
      <c r="M1359" s="13" t="str">
        <f t="shared" si="107"/>
        <v>3-Jul-1964</v>
      </c>
      <c r="N1359" s="16">
        <v>45085</v>
      </c>
      <c r="O1359" s="18">
        <f t="shared" si="108"/>
        <v>58</v>
      </c>
    </row>
    <row r="1360" spans="1:15" x14ac:dyDescent="0.25">
      <c r="A1360" s="12" t="s">
        <v>1388</v>
      </c>
      <c r="B1360" s="13">
        <v>1964</v>
      </c>
      <c r="C1360" s="13" t="s">
        <v>25</v>
      </c>
      <c r="D1360" s="13">
        <v>13</v>
      </c>
      <c r="E1360" s="13">
        <v>0</v>
      </c>
      <c r="F1360" s="20">
        <v>11365.95</v>
      </c>
      <c r="G1360" s="13" t="s">
        <v>7</v>
      </c>
      <c r="H1360" s="13" t="s">
        <v>6</v>
      </c>
      <c r="I1360" s="13" t="s">
        <v>37</v>
      </c>
      <c r="J1360" s="12" t="str">
        <f t="shared" si="105"/>
        <v>Dec</v>
      </c>
      <c r="K1360" s="13">
        <f t="shared" si="109"/>
        <v>1964</v>
      </c>
      <c r="L1360" s="13" t="str">
        <f t="shared" si="106"/>
        <v>R1011</v>
      </c>
      <c r="M1360" s="13" t="str">
        <f t="shared" si="107"/>
        <v>13-Dec-1964</v>
      </c>
      <c r="N1360" s="16">
        <v>45085</v>
      </c>
      <c r="O1360" s="18">
        <f t="shared" si="108"/>
        <v>58</v>
      </c>
    </row>
    <row r="1361" spans="1:15" x14ac:dyDescent="0.25">
      <c r="A1361" s="12" t="s">
        <v>1389</v>
      </c>
      <c r="B1361" s="13">
        <v>1979</v>
      </c>
      <c r="C1361" s="13" t="s">
        <v>13</v>
      </c>
      <c r="D1361" s="13">
        <v>7</v>
      </c>
      <c r="E1361" s="13">
        <v>2</v>
      </c>
      <c r="F1361" s="20">
        <v>11369.39</v>
      </c>
      <c r="G1361" s="13" t="s">
        <v>7</v>
      </c>
      <c r="H1361" s="13" t="s">
        <v>11</v>
      </c>
      <c r="I1361" s="13" t="s">
        <v>530</v>
      </c>
      <c r="J1361" s="12" t="str">
        <f t="shared" si="105"/>
        <v>Jun</v>
      </c>
      <c r="K1361" s="13">
        <f t="shared" si="109"/>
        <v>1979</v>
      </c>
      <c r="L1361" s="13" t="str">
        <f t="shared" si="106"/>
        <v>R1026</v>
      </c>
      <c r="M1361" s="13" t="str">
        <f t="shared" si="107"/>
        <v>7-Jun-1979</v>
      </c>
      <c r="N1361" s="16">
        <v>45085</v>
      </c>
      <c r="O1361" s="18">
        <f t="shared" si="108"/>
        <v>44</v>
      </c>
    </row>
    <row r="1362" spans="1:15" x14ac:dyDescent="0.25">
      <c r="A1362" s="12" t="s">
        <v>1390</v>
      </c>
      <c r="B1362" s="13">
        <v>1972</v>
      </c>
      <c r="C1362" s="13" t="s">
        <v>25</v>
      </c>
      <c r="D1362" s="13">
        <v>6</v>
      </c>
      <c r="E1362" s="13">
        <v>0</v>
      </c>
      <c r="F1362" s="20">
        <v>11378.57</v>
      </c>
      <c r="G1362" s="13" t="s">
        <v>7</v>
      </c>
      <c r="H1362" s="13" t="s">
        <v>6</v>
      </c>
      <c r="I1362" s="13" t="s">
        <v>195</v>
      </c>
      <c r="J1362" s="12" t="str">
        <f t="shared" si="105"/>
        <v>Dec</v>
      </c>
      <c r="K1362" s="13">
        <f t="shared" si="109"/>
        <v>1972</v>
      </c>
      <c r="L1362" s="13" t="str">
        <f t="shared" si="106"/>
        <v>R1025</v>
      </c>
      <c r="M1362" s="13" t="str">
        <f t="shared" si="107"/>
        <v>6-Dec-1972</v>
      </c>
      <c r="N1362" s="16">
        <v>45085</v>
      </c>
      <c r="O1362" s="18">
        <f t="shared" si="108"/>
        <v>50</v>
      </c>
    </row>
    <row r="1363" spans="1:15" x14ac:dyDescent="0.25">
      <c r="A1363" s="12" t="s">
        <v>1391</v>
      </c>
      <c r="B1363" s="13">
        <v>1964</v>
      </c>
      <c r="C1363" s="13" t="s">
        <v>13</v>
      </c>
      <c r="D1363" s="13">
        <v>13</v>
      </c>
      <c r="E1363" s="13">
        <v>0</v>
      </c>
      <c r="F1363" s="20">
        <v>11381.33</v>
      </c>
      <c r="G1363" s="13" t="s">
        <v>7</v>
      </c>
      <c r="H1363" s="13" t="s">
        <v>6</v>
      </c>
      <c r="I1363" s="13" t="s">
        <v>8</v>
      </c>
      <c r="J1363" s="12" t="str">
        <f t="shared" si="105"/>
        <v>Jun</v>
      </c>
      <c r="K1363" s="13">
        <f t="shared" si="109"/>
        <v>1964</v>
      </c>
      <c r="L1363" s="13" t="str">
        <f t="shared" si="106"/>
        <v>R1013</v>
      </c>
      <c r="M1363" s="13" t="str">
        <f t="shared" si="107"/>
        <v>13-Jun-1964</v>
      </c>
      <c r="N1363" s="16">
        <v>45085</v>
      </c>
      <c r="O1363" s="18">
        <f t="shared" si="108"/>
        <v>58</v>
      </c>
    </row>
    <row r="1364" spans="1:15" x14ac:dyDescent="0.25">
      <c r="A1364" s="12" t="s">
        <v>1392</v>
      </c>
      <c r="B1364" s="13">
        <v>1997</v>
      </c>
      <c r="C1364" s="13" t="s">
        <v>5</v>
      </c>
      <c r="D1364" s="13">
        <v>28</v>
      </c>
      <c r="E1364" s="13">
        <v>0</v>
      </c>
      <c r="F1364" s="20">
        <v>11388.27</v>
      </c>
      <c r="G1364" s="13" t="s">
        <v>7</v>
      </c>
      <c r="H1364" s="13" t="s">
        <v>6</v>
      </c>
      <c r="I1364" s="13" t="s">
        <v>530</v>
      </c>
      <c r="J1364" s="12" t="str">
        <f t="shared" si="105"/>
        <v>Jul</v>
      </c>
      <c r="K1364" s="13">
        <f t="shared" si="109"/>
        <v>1997</v>
      </c>
      <c r="L1364" s="13" t="str">
        <f t="shared" si="106"/>
        <v>R1026</v>
      </c>
      <c r="M1364" s="13" t="str">
        <f t="shared" si="107"/>
        <v>28-Jul-1997</v>
      </c>
      <c r="N1364" s="16">
        <v>45085</v>
      </c>
      <c r="O1364" s="18">
        <f t="shared" si="108"/>
        <v>25</v>
      </c>
    </row>
    <row r="1365" spans="1:15" x14ac:dyDescent="0.25">
      <c r="A1365" s="12" t="s">
        <v>1393</v>
      </c>
      <c r="B1365" s="13">
        <v>1967</v>
      </c>
      <c r="C1365" s="13" t="s">
        <v>25</v>
      </c>
      <c r="D1365" s="13">
        <v>19</v>
      </c>
      <c r="E1365" s="13">
        <v>1</v>
      </c>
      <c r="F1365" s="20">
        <v>11394.07</v>
      </c>
      <c r="G1365" s="13" t="s">
        <v>7</v>
      </c>
      <c r="H1365" s="13" t="s">
        <v>11</v>
      </c>
      <c r="I1365" s="13" t="s">
        <v>165</v>
      </c>
      <c r="J1365" s="12" t="str">
        <f t="shared" si="105"/>
        <v>Dec</v>
      </c>
      <c r="K1365" s="13">
        <f t="shared" si="109"/>
        <v>1967</v>
      </c>
      <c r="L1365" s="13" t="str">
        <f t="shared" si="106"/>
        <v>R1018</v>
      </c>
      <c r="M1365" s="13" t="str">
        <f t="shared" si="107"/>
        <v>19-Dec-1967</v>
      </c>
      <c r="N1365" s="16">
        <v>45085</v>
      </c>
      <c r="O1365" s="18">
        <f t="shared" si="108"/>
        <v>55</v>
      </c>
    </row>
    <row r="1366" spans="1:15" x14ac:dyDescent="0.25">
      <c r="A1366" s="12" t="s">
        <v>1394</v>
      </c>
      <c r="B1366" s="13">
        <v>1970</v>
      </c>
      <c r="C1366" s="13" t="s">
        <v>32</v>
      </c>
      <c r="D1366" s="13">
        <v>2</v>
      </c>
      <c r="E1366" s="13">
        <v>2</v>
      </c>
      <c r="F1366" s="20">
        <v>11396.9</v>
      </c>
      <c r="G1366" s="13" t="s">
        <v>7</v>
      </c>
      <c r="H1366" s="13" t="s">
        <v>7</v>
      </c>
      <c r="I1366" s="13" t="s">
        <v>242</v>
      </c>
      <c r="J1366" s="12" t="str">
        <f t="shared" si="105"/>
        <v>Oct</v>
      </c>
      <c r="K1366" s="13">
        <f t="shared" si="109"/>
        <v>1970</v>
      </c>
      <c r="L1366" s="13" t="str">
        <f t="shared" si="106"/>
        <v>R1024</v>
      </c>
      <c r="M1366" s="13" t="str">
        <f t="shared" si="107"/>
        <v>2-Oct-1970</v>
      </c>
      <c r="N1366" s="16">
        <v>45085</v>
      </c>
      <c r="O1366" s="18">
        <f t="shared" si="108"/>
        <v>52</v>
      </c>
    </row>
    <row r="1367" spans="1:15" x14ac:dyDescent="0.25">
      <c r="A1367" s="12" t="s">
        <v>1395</v>
      </c>
      <c r="B1367" s="13">
        <v>1970</v>
      </c>
      <c r="C1367" s="13" t="s">
        <v>32</v>
      </c>
      <c r="D1367" s="13">
        <v>7</v>
      </c>
      <c r="E1367" s="13">
        <v>3</v>
      </c>
      <c r="F1367" s="20">
        <v>11411.69</v>
      </c>
      <c r="G1367" s="13" t="s">
        <v>7</v>
      </c>
      <c r="H1367" s="13" t="s">
        <v>6</v>
      </c>
      <c r="I1367" s="13" t="s">
        <v>37</v>
      </c>
      <c r="J1367" s="12" t="str">
        <f t="shared" si="105"/>
        <v>Oct</v>
      </c>
      <c r="K1367" s="13">
        <f t="shared" si="109"/>
        <v>1970</v>
      </c>
      <c r="L1367" s="13" t="str">
        <f t="shared" si="106"/>
        <v>R1011</v>
      </c>
      <c r="M1367" s="13" t="str">
        <f t="shared" si="107"/>
        <v>7-Oct-1970</v>
      </c>
      <c r="N1367" s="16">
        <v>45085</v>
      </c>
      <c r="O1367" s="18">
        <f t="shared" si="108"/>
        <v>52</v>
      </c>
    </row>
    <row r="1368" spans="1:15" x14ac:dyDescent="0.25">
      <c r="A1368" s="12" t="s">
        <v>1396</v>
      </c>
      <c r="B1368" s="13">
        <v>1983</v>
      </c>
      <c r="C1368" s="13" t="s">
        <v>32</v>
      </c>
      <c r="D1368" s="13">
        <v>23</v>
      </c>
      <c r="E1368" s="13">
        <v>3</v>
      </c>
      <c r="F1368" s="20">
        <v>11412.02</v>
      </c>
      <c r="G1368" s="13" t="s">
        <v>7</v>
      </c>
      <c r="H1368" s="13" t="s">
        <v>11</v>
      </c>
      <c r="I1368" s="13" t="s">
        <v>295</v>
      </c>
      <c r="J1368" s="12" t="str">
        <f t="shared" si="105"/>
        <v>Oct</v>
      </c>
      <c r="K1368" s="13">
        <f t="shared" si="109"/>
        <v>1983</v>
      </c>
      <c r="L1368" s="13" t="str">
        <f t="shared" si="106"/>
        <v>R1021</v>
      </c>
      <c r="M1368" s="13" t="str">
        <f t="shared" si="107"/>
        <v>23-Oct-1983</v>
      </c>
      <c r="N1368" s="16">
        <v>45085</v>
      </c>
      <c r="O1368" s="18">
        <f t="shared" si="108"/>
        <v>39</v>
      </c>
    </row>
    <row r="1369" spans="1:15" x14ac:dyDescent="0.25">
      <c r="A1369" s="12" t="s">
        <v>1397</v>
      </c>
      <c r="B1369" s="13">
        <v>1985</v>
      </c>
      <c r="C1369" s="13" t="s">
        <v>13</v>
      </c>
      <c r="D1369" s="13">
        <v>9</v>
      </c>
      <c r="E1369" s="13">
        <v>3</v>
      </c>
      <c r="F1369" s="20">
        <v>11419.49</v>
      </c>
      <c r="G1369" s="13" t="s">
        <v>7</v>
      </c>
      <c r="H1369" s="13" t="s">
        <v>11</v>
      </c>
      <c r="I1369" s="13" t="s">
        <v>18</v>
      </c>
      <c r="J1369" s="12" t="str">
        <f t="shared" si="105"/>
        <v>Jun</v>
      </c>
      <c r="K1369" s="13">
        <f t="shared" si="109"/>
        <v>1985</v>
      </c>
      <c r="L1369" s="13" t="str">
        <f t="shared" si="106"/>
        <v>R1012</v>
      </c>
      <c r="M1369" s="13" t="str">
        <f t="shared" si="107"/>
        <v>9-Jun-1985</v>
      </c>
      <c r="N1369" s="16">
        <v>45085</v>
      </c>
      <c r="O1369" s="18">
        <f t="shared" si="108"/>
        <v>37</v>
      </c>
    </row>
    <row r="1370" spans="1:15" x14ac:dyDescent="0.25">
      <c r="A1370" s="12" t="s">
        <v>1398</v>
      </c>
      <c r="B1370" s="13">
        <v>1980</v>
      </c>
      <c r="C1370" s="13" t="s">
        <v>5</v>
      </c>
      <c r="D1370" s="13">
        <v>17</v>
      </c>
      <c r="E1370" s="13">
        <v>2</v>
      </c>
      <c r="F1370" s="20">
        <v>11435.74</v>
      </c>
      <c r="G1370" s="13" t="s">
        <v>7</v>
      </c>
      <c r="H1370" s="13" t="s">
        <v>7</v>
      </c>
      <c r="I1370" s="13" t="s">
        <v>295</v>
      </c>
      <c r="J1370" s="12" t="str">
        <f t="shared" si="105"/>
        <v>Jul</v>
      </c>
      <c r="K1370" s="13">
        <f t="shared" si="109"/>
        <v>1980</v>
      </c>
      <c r="L1370" s="13" t="str">
        <f t="shared" si="106"/>
        <v>R1021</v>
      </c>
      <c r="M1370" s="13" t="str">
        <f t="shared" si="107"/>
        <v>17-Jul-1980</v>
      </c>
      <c r="N1370" s="16">
        <v>45085</v>
      </c>
      <c r="O1370" s="18">
        <f t="shared" si="108"/>
        <v>42</v>
      </c>
    </row>
    <row r="1371" spans="1:15" x14ac:dyDescent="0.25">
      <c r="A1371" s="12" t="s">
        <v>1399</v>
      </c>
      <c r="B1371" s="13">
        <v>1971</v>
      </c>
      <c r="C1371" s="13" t="s">
        <v>15</v>
      </c>
      <c r="D1371" s="13">
        <v>12</v>
      </c>
      <c r="E1371" s="13">
        <v>3</v>
      </c>
      <c r="F1371" s="20">
        <v>11436.74</v>
      </c>
      <c r="G1371" s="13" t="s">
        <v>7</v>
      </c>
      <c r="H1371" s="13" t="s">
        <v>7</v>
      </c>
      <c r="I1371" s="13" t="s">
        <v>18</v>
      </c>
      <c r="J1371" s="12" t="str">
        <f t="shared" si="105"/>
        <v>Sep</v>
      </c>
      <c r="K1371" s="13">
        <f t="shared" si="109"/>
        <v>1971</v>
      </c>
      <c r="L1371" s="13" t="str">
        <f t="shared" si="106"/>
        <v>R1012</v>
      </c>
      <c r="M1371" s="13" t="str">
        <f t="shared" si="107"/>
        <v>12-Sep-1971</v>
      </c>
      <c r="N1371" s="16">
        <v>45085</v>
      </c>
      <c r="O1371" s="18">
        <f t="shared" si="108"/>
        <v>51</v>
      </c>
    </row>
    <row r="1372" spans="1:15" x14ac:dyDescent="0.25">
      <c r="A1372" s="12" t="s">
        <v>1400</v>
      </c>
      <c r="B1372" s="13">
        <v>1966</v>
      </c>
      <c r="C1372" s="13" t="s">
        <v>13</v>
      </c>
      <c r="D1372" s="13">
        <v>14</v>
      </c>
      <c r="E1372" s="13">
        <v>0</v>
      </c>
      <c r="F1372" s="20">
        <v>11454.02</v>
      </c>
      <c r="G1372" s="13" t="s">
        <v>7</v>
      </c>
      <c r="H1372" s="13" t="s">
        <v>11</v>
      </c>
      <c r="I1372" s="13" t="s">
        <v>18</v>
      </c>
      <c r="J1372" s="12" t="str">
        <f t="shared" si="105"/>
        <v>Jun</v>
      </c>
      <c r="K1372" s="13">
        <f t="shared" si="109"/>
        <v>1966</v>
      </c>
      <c r="L1372" s="13" t="str">
        <f t="shared" si="106"/>
        <v>R1012</v>
      </c>
      <c r="M1372" s="13" t="str">
        <f t="shared" si="107"/>
        <v>14-Jun-1966</v>
      </c>
      <c r="N1372" s="16">
        <v>45085</v>
      </c>
      <c r="O1372" s="18">
        <f t="shared" si="108"/>
        <v>56</v>
      </c>
    </row>
    <row r="1373" spans="1:15" x14ac:dyDescent="0.25">
      <c r="A1373" s="12" t="s">
        <v>1401</v>
      </c>
      <c r="B1373" s="13">
        <v>1965</v>
      </c>
      <c r="C1373" s="13" t="s">
        <v>13</v>
      </c>
      <c r="D1373" s="13">
        <v>23</v>
      </c>
      <c r="E1373" s="13">
        <v>0</v>
      </c>
      <c r="F1373" s="20">
        <v>11455.28</v>
      </c>
      <c r="G1373" s="13" t="s">
        <v>7</v>
      </c>
      <c r="H1373" s="13" t="s">
        <v>6</v>
      </c>
      <c r="I1373" s="13" t="s">
        <v>37</v>
      </c>
      <c r="J1373" s="12" t="str">
        <f t="shared" si="105"/>
        <v>Jun</v>
      </c>
      <c r="K1373" s="13">
        <f t="shared" si="109"/>
        <v>1965</v>
      </c>
      <c r="L1373" s="13" t="str">
        <f t="shared" si="106"/>
        <v>R1011</v>
      </c>
      <c r="M1373" s="13" t="str">
        <f t="shared" si="107"/>
        <v>23-Jun-1965</v>
      </c>
      <c r="N1373" s="16">
        <v>45085</v>
      </c>
      <c r="O1373" s="18">
        <f t="shared" si="108"/>
        <v>57</v>
      </c>
    </row>
    <row r="1374" spans="1:15" x14ac:dyDescent="0.25">
      <c r="A1374" s="12" t="s">
        <v>1402</v>
      </c>
      <c r="B1374" s="13">
        <v>1966</v>
      </c>
      <c r="C1374" s="13" t="s">
        <v>15</v>
      </c>
      <c r="D1374" s="13">
        <v>7</v>
      </c>
      <c r="E1374" s="13">
        <v>0</v>
      </c>
      <c r="F1374" s="20">
        <v>11478.14</v>
      </c>
      <c r="G1374" s="13" t="s">
        <v>7</v>
      </c>
      <c r="H1374" s="13" t="s">
        <v>6</v>
      </c>
      <c r="I1374" s="13" t="s">
        <v>195</v>
      </c>
      <c r="J1374" s="12" t="str">
        <f t="shared" si="105"/>
        <v>Sep</v>
      </c>
      <c r="K1374" s="13">
        <f t="shared" si="109"/>
        <v>1966</v>
      </c>
      <c r="L1374" s="13" t="str">
        <f t="shared" si="106"/>
        <v>R1025</v>
      </c>
      <c r="M1374" s="13" t="str">
        <f t="shared" si="107"/>
        <v>7-Sep-1966</v>
      </c>
      <c r="N1374" s="16">
        <v>45085</v>
      </c>
      <c r="O1374" s="18">
        <f t="shared" si="108"/>
        <v>56</v>
      </c>
    </row>
    <row r="1375" spans="1:15" x14ac:dyDescent="0.25">
      <c r="A1375" s="12" t="s">
        <v>1403</v>
      </c>
      <c r="B1375" s="13">
        <v>2004</v>
      </c>
      <c r="C1375" s="13" t="s">
        <v>15</v>
      </c>
      <c r="D1375" s="13">
        <v>10</v>
      </c>
      <c r="E1375" s="13">
        <v>0</v>
      </c>
      <c r="F1375" s="20">
        <v>11482.63</v>
      </c>
      <c r="G1375" s="13" t="s">
        <v>7</v>
      </c>
      <c r="H1375" s="13" t="s">
        <v>6</v>
      </c>
      <c r="I1375" s="13" t="s">
        <v>8</v>
      </c>
      <c r="J1375" s="12" t="str">
        <f t="shared" si="105"/>
        <v>Sep</v>
      </c>
      <c r="K1375" s="13">
        <f t="shared" si="109"/>
        <v>2004</v>
      </c>
      <c r="L1375" s="13" t="str">
        <f t="shared" si="106"/>
        <v>R1013</v>
      </c>
      <c r="M1375" s="13" t="str">
        <f t="shared" si="107"/>
        <v>10-Sep-2004</v>
      </c>
      <c r="N1375" s="16">
        <v>45085</v>
      </c>
      <c r="O1375" s="18">
        <f t="shared" si="108"/>
        <v>18</v>
      </c>
    </row>
    <row r="1376" spans="1:15" x14ac:dyDescent="0.25">
      <c r="A1376" s="12" t="s">
        <v>1404</v>
      </c>
      <c r="B1376" s="13">
        <v>1970</v>
      </c>
      <c r="C1376" s="13" t="s">
        <v>32</v>
      </c>
      <c r="D1376" s="13">
        <v>13</v>
      </c>
      <c r="E1376" s="13">
        <v>3</v>
      </c>
      <c r="F1376" s="20">
        <v>11488.32</v>
      </c>
      <c r="G1376" s="13" t="s">
        <v>7</v>
      </c>
      <c r="H1376" s="13" t="s">
        <v>11</v>
      </c>
      <c r="I1376" s="13" t="s">
        <v>271</v>
      </c>
      <c r="J1376" s="12" t="str">
        <f t="shared" si="105"/>
        <v>Oct</v>
      </c>
      <c r="K1376" s="13">
        <f t="shared" si="109"/>
        <v>1970</v>
      </c>
      <c r="L1376" s="13" t="str">
        <f t="shared" si="106"/>
        <v>R1014</v>
      </c>
      <c r="M1376" s="13" t="str">
        <f t="shared" si="107"/>
        <v>13-Oct-1970</v>
      </c>
      <c r="N1376" s="16">
        <v>45085</v>
      </c>
      <c r="O1376" s="18">
        <f t="shared" si="108"/>
        <v>52</v>
      </c>
    </row>
    <row r="1377" spans="1:15" x14ac:dyDescent="0.25">
      <c r="A1377" s="12" t="s">
        <v>1405</v>
      </c>
      <c r="B1377" s="13">
        <v>1983</v>
      </c>
      <c r="C1377" s="13" t="s">
        <v>13</v>
      </c>
      <c r="D1377" s="13">
        <v>7</v>
      </c>
      <c r="E1377" s="13">
        <v>3</v>
      </c>
      <c r="F1377" s="20">
        <v>11492.46</v>
      </c>
      <c r="G1377" s="13" t="s">
        <v>7</v>
      </c>
      <c r="H1377" s="13" t="s">
        <v>7</v>
      </c>
      <c r="I1377" s="13" t="s">
        <v>530</v>
      </c>
      <c r="J1377" s="12" t="str">
        <f t="shared" si="105"/>
        <v>Jun</v>
      </c>
      <c r="K1377" s="13">
        <f t="shared" si="109"/>
        <v>1983</v>
      </c>
      <c r="L1377" s="13" t="str">
        <f t="shared" si="106"/>
        <v>R1026</v>
      </c>
      <c r="M1377" s="13" t="str">
        <f t="shared" si="107"/>
        <v>7-Jun-1983</v>
      </c>
      <c r="N1377" s="16">
        <v>45085</v>
      </c>
      <c r="O1377" s="18">
        <f t="shared" si="108"/>
        <v>40</v>
      </c>
    </row>
    <row r="1378" spans="1:15" x14ac:dyDescent="0.25">
      <c r="A1378" s="12" t="s">
        <v>1406</v>
      </c>
      <c r="B1378" s="13">
        <v>1969</v>
      </c>
      <c r="C1378" s="13" t="s">
        <v>30</v>
      </c>
      <c r="D1378" s="13">
        <v>11</v>
      </c>
      <c r="E1378" s="13">
        <v>0</v>
      </c>
      <c r="F1378" s="20">
        <v>11497.69</v>
      </c>
      <c r="G1378" s="13" t="s">
        <v>7</v>
      </c>
      <c r="H1378" s="13" t="s">
        <v>11</v>
      </c>
      <c r="I1378" s="13" t="s">
        <v>18</v>
      </c>
      <c r="J1378" s="12" t="str">
        <f t="shared" si="105"/>
        <v>Aug</v>
      </c>
      <c r="K1378" s="13">
        <f t="shared" si="109"/>
        <v>1969</v>
      </c>
      <c r="L1378" s="13" t="str">
        <f t="shared" si="106"/>
        <v>R1012</v>
      </c>
      <c r="M1378" s="13" t="str">
        <f t="shared" si="107"/>
        <v>11-Aug-1969</v>
      </c>
      <c r="N1378" s="16">
        <v>45085</v>
      </c>
      <c r="O1378" s="18">
        <f t="shared" si="108"/>
        <v>53</v>
      </c>
    </row>
    <row r="1379" spans="1:15" x14ac:dyDescent="0.25">
      <c r="A1379" s="12" t="s">
        <v>1407</v>
      </c>
      <c r="B1379" s="13">
        <v>1989</v>
      </c>
      <c r="C1379" s="13" t="s">
        <v>32</v>
      </c>
      <c r="D1379" s="13">
        <v>6</v>
      </c>
      <c r="E1379" s="13">
        <v>3</v>
      </c>
      <c r="F1379" s="20">
        <v>11511.61</v>
      </c>
      <c r="G1379" s="13" t="s">
        <v>7</v>
      </c>
      <c r="H1379" s="13" t="s">
        <v>7</v>
      </c>
      <c r="I1379" s="13" t="s">
        <v>530</v>
      </c>
      <c r="J1379" s="12" t="str">
        <f t="shared" si="105"/>
        <v>Oct</v>
      </c>
      <c r="K1379" s="13">
        <f t="shared" si="109"/>
        <v>1989</v>
      </c>
      <c r="L1379" s="13" t="str">
        <f t="shared" si="106"/>
        <v>R1026</v>
      </c>
      <c r="M1379" s="13" t="str">
        <f t="shared" si="107"/>
        <v>6-Oct-1989</v>
      </c>
      <c r="N1379" s="16">
        <v>45085</v>
      </c>
      <c r="O1379" s="18">
        <f t="shared" si="108"/>
        <v>33</v>
      </c>
    </row>
    <row r="1380" spans="1:15" x14ac:dyDescent="0.25">
      <c r="A1380" s="12" t="s">
        <v>1408</v>
      </c>
      <c r="B1380" s="13">
        <v>1968</v>
      </c>
      <c r="C1380" s="13" t="s">
        <v>13</v>
      </c>
      <c r="D1380" s="13">
        <v>24</v>
      </c>
      <c r="E1380" s="13">
        <v>1</v>
      </c>
      <c r="F1380" s="20">
        <v>11512.41</v>
      </c>
      <c r="G1380" s="13" t="s">
        <v>7</v>
      </c>
      <c r="H1380" s="13" t="s">
        <v>11</v>
      </c>
      <c r="I1380" s="13" t="s">
        <v>242</v>
      </c>
      <c r="J1380" s="12" t="str">
        <f t="shared" si="105"/>
        <v>Jun</v>
      </c>
      <c r="K1380" s="13">
        <f t="shared" si="109"/>
        <v>1968</v>
      </c>
      <c r="L1380" s="13" t="str">
        <f t="shared" si="106"/>
        <v>R1024</v>
      </c>
      <c r="M1380" s="13" t="str">
        <f t="shared" si="107"/>
        <v>24-Jun-1968</v>
      </c>
      <c r="N1380" s="16">
        <v>45085</v>
      </c>
      <c r="O1380" s="18">
        <f t="shared" si="108"/>
        <v>54</v>
      </c>
    </row>
    <row r="1381" spans="1:15" x14ac:dyDescent="0.25">
      <c r="A1381" s="12" t="s">
        <v>1409</v>
      </c>
      <c r="B1381" s="13">
        <v>1971</v>
      </c>
      <c r="C1381" s="13" t="s">
        <v>25</v>
      </c>
      <c r="D1381" s="13">
        <v>19</v>
      </c>
      <c r="E1381" s="13">
        <v>4</v>
      </c>
      <c r="F1381" s="20">
        <v>11520.1</v>
      </c>
      <c r="G1381" s="13" t="s">
        <v>7</v>
      </c>
      <c r="H1381" s="13" t="s">
        <v>11</v>
      </c>
      <c r="I1381" s="13" t="s">
        <v>18</v>
      </c>
      <c r="J1381" s="12" t="str">
        <f t="shared" si="105"/>
        <v>Dec</v>
      </c>
      <c r="K1381" s="13">
        <f t="shared" si="109"/>
        <v>1971</v>
      </c>
      <c r="L1381" s="13" t="str">
        <f t="shared" si="106"/>
        <v>R1012</v>
      </c>
      <c r="M1381" s="13" t="str">
        <f t="shared" si="107"/>
        <v>19-Dec-1971</v>
      </c>
      <c r="N1381" s="16">
        <v>45085</v>
      </c>
      <c r="O1381" s="18">
        <f t="shared" si="108"/>
        <v>51</v>
      </c>
    </row>
    <row r="1382" spans="1:15" x14ac:dyDescent="0.25">
      <c r="A1382" s="12" t="s">
        <v>1410</v>
      </c>
      <c r="B1382" s="13">
        <v>1988</v>
      </c>
      <c r="C1382" s="13" t="s">
        <v>13</v>
      </c>
      <c r="D1382" s="13">
        <v>12</v>
      </c>
      <c r="E1382" s="13">
        <v>3</v>
      </c>
      <c r="F1382" s="20">
        <v>11524.25</v>
      </c>
      <c r="G1382" s="13" t="s">
        <v>7</v>
      </c>
      <c r="H1382" s="13" t="s">
        <v>11</v>
      </c>
      <c r="I1382" s="13" t="s">
        <v>530</v>
      </c>
      <c r="J1382" s="12" t="str">
        <f t="shared" si="105"/>
        <v>Jun</v>
      </c>
      <c r="K1382" s="13">
        <f t="shared" si="109"/>
        <v>1988</v>
      </c>
      <c r="L1382" s="13" t="str">
        <f t="shared" si="106"/>
        <v>R1026</v>
      </c>
      <c r="M1382" s="13" t="str">
        <f t="shared" si="107"/>
        <v>12-Jun-1988</v>
      </c>
      <c r="N1382" s="16">
        <v>45085</v>
      </c>
      <c r="O1382" s="18">
        <f t="shared" si="108"/>
        <v>34</v>
      </c>
    </row>
    <row r="1383" spans="1:15" x14ac:dyDescent="0.25">
      <c r="A1383" s="12" t="s">
        <v>1411</v>
      </c>
      <c r="B1383" s="13">
        <v>1970</v>
      </c>
      <c r="C1383" s="13" t="s">
        <v>5</v>
      </c>
      <c r="D1383" s="13">
        <v>23</v>
      </c>
      <c r="E1383" s="13">
        <v>0</v>
      </c>
      <c r="F1383" s="20">
        <v>11530.12</v>
      </c>
      <c r="G1383" s="13" t="s">
        <v>7</v>
      </c>
      <c r="H1383" s="13" t="s">
        <v>11</v>
      </c>
      <c r="I1383" s="13" t="s">
        <v>18</v>
      </c>
      <c r="J1383" s="12" t="str">
        <f t="shared" si="105"/>
        <v>Jul</v>
      </c>
      <c r="K1383" s="13">
        <f t="shared" si="109"/>
        <v>1970</v>
      </c>
      <c r="L1383" s="13" t="str">
        <f t="shared" si="106"/>
        <v>R1012</v>
      </c>
      <c r="M1383" s="13" t="str">
        <f t="shared" si="107"/>
        <v>23-Jul-1970</v>
      </c>
      <c r="N1383" s="16">
        <v>45085</v>
      </c>
      <c r="O1383" s="18">
        <f t="shared" si="108"/>
        <v>52</v>
      </c>
    </row>
    <row r="1384" spans="1:15" x14ac:dyDescent="0.25">
      <c r="A1384" s="12" t="s">
        <v>1412</v>
      </c>
      <c r="B1384" s="13">
        <v>1965</v>
      </c>
      <c r="C1384" s="13" t="s">
        <v>32</v>
      </c>
      <c r="D1384" s="13">
        <v>3</v>
      </c>
      <c r="E1384" s="13">
        <v>0</v>
      </c>
      <c r="F1384" s="20">
        <v>11534.87</v>
      </c>
      <c r="G1384" s="13" t="s">
        <v>7</v>
      </c>
      <c r="H1384" s="13" t="s">
        <v>11</v>
      </c>
      <c r="I1384" s="13" t="s">
        <v>351</v>
      </c>
      <c r="J1384" s="12" t="str">
        <f t="shared" si="105"/>
        <v>Oct</v>
      </c>
      <c r="K1384" s="13">
        <f t="shared" si="109"/>
        <v>1965</v>
      </c>
      <c r="L1384" s="13" t="str">
        <f t="shared" si="106"/>
        <v>R1017</v>
      </c>
      <c r="M1384" s="13" t="str">
        <f t="shared" si="107"/>
        <v>3-Oct-1965</v>
      </c>
      <c r="N1384" s="16">
        <v>45085</v>
      </c>
      <c r="O1384" s="18">
        <f t="shared" si="108"/>
        <v>57</v>
      </c>
    </row>
    <row r="1385" spans="1:15" x14ac:dyDescent="0.25">
      <c r="A1385" s="12" t="s">
        <v>1413</v>
      </c>
      <c r="B1385" s="13">
        <v>1968</v>
      </c>
      <c r="C1385" s="13" t="s">
        <v>10</v>
      </c>
      <c r="D1385" s="13">
        <v>14</v>
      </c>
      <c r="E1385" s="13">
        <v>2</v>
      </c>
      <c r="F1385" s="20">
        <v>11538.42</v>
      </c>
      <c r="G1385" s="13" t="s">
        <v>7</v>
      </c>
      <c r="H1385" s="13" t="s">
        <v>11</v>
      </c>
      <c r="I1385" s="13" t="s">
        <v>37</v>
      </c>
      <c r="J1385" s="12" t="str">
        <f t="shared" si="105"/>
        <v>Nov</v>
      </c>
      <c r="K1385" s="13">
        <f t="shared" si="109"/>
        <v>1968</v>
      </c>
      <c r="L1385" s="13" t="str">
        <f t="shared" si="106"/>
        <v>R1011</v>
      </c>
      <c r="M1385" s="13" t="str">
        <f t="shared" si="107"/>
        <v>14-Nov-1968</v>
      </c>
      <c r="N1385" s="16">
        <v>45085</v>
      </c>
      <c r="O1385" s="18">
        <f t="shared" si="108"/>
        <v>54</v>
      </c>
    </row>
    <row r="1386" spans="1:15" x14ac:dyDescent="0.25">
      <c r="A1386" s="12" t="s">
        <v>1414</v>
      </c>
      <c r="B1386" s="13">
        <v>1971</v>
      </c>
      <c r="C1386" s="13" t="s">
        <v>25</v>
      </c>
      <c r="D1386" s="13">
        <v>1</v>
      </c>
      <c r="E1386" s="13">
        <v>0</v>
      </c>
      <c r="F1386" s="20">
        <v>11540.25</v>
      </c>
      <c r="G1386" s="13" t="s">
        <v>7</v>
      </c>
      <c r="H1386" s="13" t="s">
        <v>11</v>
      </c>
      <c r="I1386" s="13" t="s">
        <v>18</v>
      </c>
      <c r="J1386" s="12" t="str">
        <f t="shared" si="105"/>
        <v>Dec</v>
      </c>
      <c r="K1386" s="13">
        <f t="shared" si="109"/>
        <v>1971</v>
      </c>
      <c r="L1386" s="13" t="str">
        <f t="shared" si="106"/>
        <v>R1012</v>
      </c>
      <c r="M1386" s="13" t="str">
        <f t="shared" si="107"/>
        <v>1-Dec-1971</v>
      </c>
      <c r="N1386" s="16">
        <v>45085</v>
      </c>
      <c r="O1386" s="18">
        <f t="shared" si="108"/>
        <v>51</v>
      </c>
    </row>
    <row r="1387" spans="1:15" x14ac:dyDescent="0.25">
      <c r="A1387" s="12" t="s">
        <v>1415</v>
      </c>
      <c r="B1387" s="13">
        <v>1973</v>
      </c>
      <c r="C1387" s="13" t="s">
        <v>5</v>
      </c>
      <c r="D1387" s="13">
        <v>23</v>
      </c>
      <c r="E1387" s="13">
        <v>5</v>
      </c>
      <c r="F1387" s="20">
        <v>11552.9</v>
      </c>
      <c r="G1387" s="13" t="s">
        <v>7</v>
      </c>
      <c r="H1387" s="13" t="s">
        <v>6</v>
      </c>
      <c r="I1387" s="13" t="s">
        <v>37</v>
      </c>
      <c r="J1387" s="12" t="str">
        <f t="shared" si="105"/>
        <v>Jul</v>
      </c>
      <c r="K1387" s="13">
        <f t="shared" si="109"/>
        <v>1973</v>
      </c>
      <c r="L1387" s="13" t="str">
        <f t="shared" si="106"/>
        <v>R1011</v>
      </c>
      <c r="M1387" s="13" t="str">
        <f t="shared" si="107"/>
        <v>23-Jul-1973</v>
      </c>
      <c r="N1387" s="16">
        <v>45085</v>
      </c>
      <c r="O1387" s="18">
        <f t="shared" si="108"/>
        <v>49</v>
      </c>
    </row>
    <row r="1388" spans="1:15" x14ac:dyDescent="0.25">
      <c r="A1388" s="12" t="s">
        <v>1416</v>
      </c>
      <c r="B1388" s="13">
        <v>1965</v>
      </c>
      <c r="C1388" s="13" t="s">
        <v>32</v>
      </c>
      <c r="D1388" s="13">
        <v>27</v>
      </c>
      <c r="E1388" s="13">
        <v>1</v>
      </c>
      <c r="F1388" s="20">
        <v>11554.22</v>
      </c>
      <c r="G1388" s="13" t="s">
        <v>7</v>
      </c>
      <c r="H1388" s="13" t="s">
        <v>11</v>
      </c>
      <c r="I1388" s="13" t="s">
        <v>8</v>
      </c>
      <c r="J1388" s="12" t="str">
        <f t="shared" si="105"/>
        <v>Oct</v>
      </c>
      <c r="K1388" s="13">
        <f t="shared" si="109"/>
        <v>1965</v>
      </c>
      <c r="L1388" s="13" t="str">
        <f t="shared" si="106"/>
        <v>R1013</v>
      </c>
      <c r="M1388" s="13" t="str">
        <f t="shared" si="107"/>
        <v>27-Oct-1965</v>
      </c>
      <c r="N1388" s="16">
        <v>45085</v>
      </c>
      <c r="O1388" s="18">
        <f t="shared" si="108"/>
        <v>57</v>
      </c>
    </row>
    <row r="1389" spans="1:15" x14ac:dyDescent="0.25">
      <c r="A1389" s="12" t="s">
        <v>1417</v>
      </c>
      <c r="B1389" s="13">
        <v>1965</v>
      </c>
      <c r="C1389" s="13" t="s">
        <v>25</v>
      </c>
      <c r="D1389" s="13">
        <v>25</v>
      </c>
      <c r="E1389" s="13">
        <v>0</v>
      </c>
      <c r="F1389" s="20">
        <v>11566.3</v>
      </c>
      <c r="G1389" s="13" t="s">
        <v>7</v>
      </c>
      <c r="H1389" s="13" t="s">
        <v>7</v>
      </c>
      <c r="I1389" s="13" t="s">
        <v>163</v>
      </c>
      <c r="J1389" s="12" t="str">
        <f t="shared" si="105"/>
        <v>Dec</v>
      </c>
      <c r="K1389" s="13">
        <f t="shared" si="109"/>
        <v>1965</v>
      </c>
      <c r="L1389" s="13" t="str">
        <f t="shared" si="106"/>
        <v>R1016</v>
      </c>
      <c r="M1389" s="13" t="str">
        <f t="shared" si="107"/>
        <v>25-Dec-1965</v>
      </c>
      <c r="N1389" s="16">
        <v>45085</v>
      </c>
      <c r="O1389" s="18">
        <f t="shared" si="108"/>
        <v>57</v>
      </c>
    </row>
    <row r="1390" spans="1:15" x14ac:dyDescent="0.25">
      <c r="A1390" s="12" t="s">
        <v>1418</v>
      </c>
      <c r="B1390" s="13">
        <v>1965</v>
      </c>
      <c r="C1390" s="13" t="s">
        <v>10</v>
      </c>
      <c r="D1390" s="13">
        <v>6</v>
      </c>
      <c r="E1390" s="13">
        <v>1</v>
      </c>
      <c r="F1390" s="20">
        <v>11576.13</v>
      </c>
      <c r="G1390" s="13" t="s">
        <v>7</v>
      </c>
      <c r="H1390" s="13" t="s">
        <v>7</v>
      </c>
      <c r="I1390" s="13" t="s">
        <v>37</v>
      </c>
      <c r="J1390" s="12" t="str">
        <f t="shared" si="105"/>
        <v>Nov</v>
      </c>
      <c r="K1390" s="13">
        <f t="shared" si="109"/>
        <v>1965</v>
      </c>
      <c r="L1390" s="13" t="str">
        <f t="shared" si="106"/>
        <v>R1011</v>
      </c>
      <c r="M1390" s="13" t="str">
        <f t="shared" si="107"/>
        <v>6-Nov-1965</v>
      </c>
      <c r="N1390" s="16">
        <v>45085</v>
      </c>
      <c r="O1390" s="18">
        <f t="shared" si="108"/>
        <v>57</v>
      </c>
    </row>
    <row r="1391" spans="1:15" x14ac:dyDescent="0.25">
      <c r="A1391" s="12" t="s">
        <v>1419</v>
      </c>
      <c r="B1391" s="13">
        <v>1964</v>
      </c>
      <c r="C1391" s="13" t="s">
        <v>13</v>
      </c>
      <c r="D1391" s="13">
        <v>20</v>
      </c>
      <c r="E1391" s="13">
        <v>0</v>
      </c>
      <c r="F1391" s="20">
        <v>11602.75</v>
      </c>
      <c r="G1391" s="13" t="s">
        <v>7</v>
      </c>
      <c r="H1391" s="13" t="s">
        <v>11</v>
      </c>
      <c r="I1391" s="13" t="s">
        <v>511</v>
      </c>
      <c r="J1391" s="12" t="str">
        <f t="shared" si="105"/>
        <v>Jun</v>
      </c>
      <c r="K1391" s="13">
        <f t="shared" si="109"/>
        <v>1964</v>
      </c>
      <c r="L1391" s="13" t="str">
        <f t="shared" si="106"/>
        <v>R1020</v>
      </c>
      <c r="M1391" s="13" t="str">
        <f t="shared" si="107"/>
        <v>20-Jun-1964</v>
      </c>
      <c r="N1391" s="16">
        <v>45085</v>
      </c>
      <c r="O1391" s="18">
        <f t="shared" si="108"/>
        <v>58</v>
      </c>
    </row>
    <row r="1392" spans="1:15" x14ac:dyDescent="0.25">
      <c r="A1392" s="12" t="s">
        <v>1420</v>
      </c>
      <c r="B1392" s="13">
        <v>1986</v>
      </c>
      <c r="C1392" s="13" t="s">
        <v>5</v>
      </c>
      <c r="D1392" s="13">
        <v>17</v>
      </c>
      <c r="E1392" s="13">
        <v>3</v>
      </c>
      <c r="F1392" s="20">
        <v>11625.11</v>
      </c>
      <c r="G1392" s="13" t="s">
        <v>7</v>
      </c>
      <c r="H1392" s="13" t="s">
        <v>7</v>
      </c>
      <c r="I1392" s="13" t="s">
        <v>627</v>
      </c>
      <c r="J1392" s="12" t="str">
        <f t="shared" si="105"/>
        <v>Jul</v>
      </c>
      <c r="K1392" s="13">
        <f t="shared" si="109"/>
        <v>1986</v>
      </c>
      <c r="L1392" s="13" t="str">
        <f t="shared" si="106"/>
        <v>R1022</v>
      </c>
      <c r="M1392" s="13" t="str">
        <f t="shared" si="107"/>
        <v>17-Jul-1986</v>
      </c>
      <c r="N1392" s="16">
        <v>45085</v>
      </c>
      <c r="O1392" s="18">
        <f t="shared" si="108"/>
        <v>36</v>
      </c>
    </row>
    <row r="1393" spans="1:15" x14ac:dyDescent="0.25">
      <c r="A1393" s="12" t="s">
        <v>1421</v>
      </c>
      <c r="B1393" s="13">
        <v>1966</v>
      </c>
      <c r="C1393" s="13" t="s">
        <v>32</v>
      </c>
      <c r="D1393" s="13">
        <v>4</v>
      </c>
      <c r="E1393" s="13">
        <v>0</v>
      </c>
      <c r="F1393" s="20">
        <v>11657.72</v>
      </c>
      <c r="G1393" s="13" t="s">
        <v>7</v>
      </c>
      <c r="H1393" s="13" t="s">
        <v>6</v>
      </c>
      <c r="I1393" s="13" t="s">
        <v>242</v>
      </c>
      <c r="J1393" s="12" t="str">
        <f t="shared" si="105"/>
        <v>Oct</v>
      </c>
      <c r="K1393" s="13">
        <f t="shared" si="109"/>
        <v>1966</v>
      </c>
      <c r="L1393" s="13" t="str">
        <f t="shared" si="106"/>
        <v>R1024</v>
      </c>
      <c r="M1393" s="13" t="str">
        <f t="shared" si="107"/>
        <v>4-Oct-1966</v>
      </c>
      <c r="N1393" s="16">
        <v>45085</v>
      </c>
      <c r="O1393" s="18">
        <f t="shared" si="108"/>
        <v>56</v>
      </c>
    </row>
    <row r="1394" spans="1:15" x14ac:dyDescent="0.25">
      <c r="A1394" s="12" t="s">
        <v>1422</v>
      </c>
      <c r="B1394" s="13">
        <v>1994</v>
      </c>
      <c r="C1394" s="13" t="s">
        <v>5</v>
      </c>
      <c r="D1394" s="13">
        <v>20</v>
      </c>
      <c r="E1394" s="13">
        <v>0</v>
      </c>
      <c r="F1394" s="20">
        <v>11657.81</v>
      </c>
      <c r="G1394" s="13" t="s">
        <v>7</v>
      </c>
      <c r="H1394" s="13" t="s">
        <v>6</v>
      </c>
      <c r="I1394" s="13" t="s">
        <v>244</v>
      </c>
      <c r="J1394" s="12" t="str">
        <f t="shared" si="105"/>
        <v>Jul</v>
      </c>
      <c r="K1394" s="13">
        <f t="shared" si="109"/>
        <v>1994</v>
      </c>
      <c r="L1394" s="13" t="str">
        <f t="shared" si="106"/>
        <v>R1023</v>
      </c>
      <c r="M1394" s="13" t="str">
        <f t="shared" si="107"/>
        <v>20-Jul-1994</v>
      </c>
      <c r="N1394" s="16">
        <v>45085</v>
      </c>
      <c r="O1394" s="18">
        <f t="shared" si="108"/>
        <v>28</v>
      </c>
    </row>
    <row r="1395" spans="1:15" x14ac:dyDescent="0.25">
      <c r="A1395" s="12" t="s">
        <v>1423</v>
      </c>
      <c r="B1395" s="13">
        <v>1966</v>
      </c>
      <c r="C1395" s="13" t="s">
        <v>5</v>
      </c>
      <c r="D1395" s="13">
        <v>6</v>
      </c>
      <c r="E1395" s="13">
        <v>0</v>
      </c>
      <c r="F1395" s="20">
        <v>11658.12</v>
      </c>
      <c r="G1395" s="13" t="s">
        <v>7</v>
      </c>
      <c r="H1395" s="13" t="s">
        <v>11</v>
      </c>
      <c r="I1395" s="13" t="s">
        <v>242</v>
      </c>
      <c r="J1395" s="12" t="str">
        <f t="shared" si="105"/>
        <v>Jul</v>
      </c>
      <c r="K1395" s="13">
        <f t="shared" si="109"/>
        <v>1966</v>
      </c>
      <c r="L1395" s="13" t="str">
        <f t="shared" si="106"/>
        <v>R1024</v>
      </c>
      <c r="M1395" s="13" t="str">
        <f t="shared" si="107"/>
        <v>6-Jul-1966</v>
      </c>
      <c r="N1395" s="16">
        <v>45085</v>
      </c>
      <c r="O1395" s="18">
        <f t="shared" si="108"/>
        <v>56</v>
      </c>
    </row>
    <row r="1396" spans="1:15" x14ac:dyDescent="0.25">
      <c r="A1396" s="12" t="s">
        <v>1424</v>
      </c>
      <c r="B1396" s="13">
        <v>1966</v>
      </c>
      <c r="C1396" s="13" t="s">
        <v>30</v>
      </c>
      <c r="D1396" s="13">
        <v>23</v>
      </c>
      <c r="E1396" s="13">
        <v>0</v>
      </c>
      <c r="F1396" s="20">
        <v>11658.38</v>
      </c>
      <c r="G1396" s="13" t="s">
        <v>7</v>
      </c>
      <c r="H1396" s="13" t="s">
        <v>7</v>
      </c>
      <c r="I1396" s="13" t="s">
        <v>242</v>
      </c>
      <c r="J1396" s="12" t="str">
        <f t="shared" si="105"/>
        <v>Aug</v>
      </c>
      <c r="K1396" s="13">
        <f t="shared" si="109"/>
        <v>1966</v>
      </c>
      <c r="L1396" s="13" t="str">
        <f t="shared" si="106"/>
        <v>R1024</v>
      </c>
      <c r="M1396" s="13" t="str">
        <f t="shared" si="107"/>
        <v>23-Aug-1966</v>
      </c>
      <c r="N1396" s="16">
        <v>45085</v>
      </c>
      <c r="O1396" s="18">
        <f t="shared" si="108"/>
        <v>56</v>
      </c>
    </row>
    <row r="1397" spans="1:15" x14ac:dyDescent="0.25">
      <c r="A1397" s="12" t="s">
        <v>1425</v>
      </c>
      <c r="B1397" s="13">
        <v>1966</v>
      </c>
      <c r="C1397" s="13" t="s">
        <v>10</v>
      </c>
      <c r="D1397" s="13">
        <v>9</v>
      </c>
      <c r="E1397" s="13">
        <v>1</v>
      </c>
      <c r="F1397" s="20">
        <v>11674.13</v>
      </c>
      <c r="G1397" s="13" t="s">
        <v>7</v>
      </c>
      <c r="H1397" s="13" t="s">
        <v>11</v>
      </c>
      <c r="I1397" s="13" t="s">
        <v>37</v>
      </c>
      <c r="J1397" s="12" t="str">
        <f t="shared" si="105"/>
        <v>Nov</v>
      </c>
      <c r="K1397" s="13">
        <f t="shared" si="109"/>
        <v>1966</v>
      </c>
      <c r="L1397" s="13" t="str">
        <f t="shared" si="106"/>
        <v>R1011</v>
      </c>
      <c r="M1397" s="13" t="str">
        <f t="shared" si="107"/>
        <v>9-Nov-1966</v>
      </c>
      <c r="N1397" s="16">
        <v>45085</v>
      </c>
      <c r="O1397" s="18">
        <f t="shared" si="108"/>
        <v>56</v>
      </c>
    </row>
    <row r="1398" spans="1:15" x14ac:dyDescent="0.25">
      <c r="A1398" s="12" t="s">
        <v>1426</v>
      </c>
      <c r="B1398" s="13">
        <v>1970</v>
      </c>
      <c r="C1398" s="13" t="s">
        <v>25</v>
      </c>
      <c r="D1398" s="13">
        <v>1</v>
      </c>
      <c r="E1398" s="13">
        <v>0</v>
      </c>
      <c r="F1398" s="20">
        <v>11696.52</v>
      </c>
      <c r="G1398" s="13" t="s">
        <v>7</v>
      </c>
      <c r="H1398" s="13" t="s">
        <v>11</v>
      </c>
      <c r="I1398" s="13" t="s">
        <v>295</v>
      </c>
      <c r="J1398" s="12" t="str">
        <f t="shared" si="105"/>
        <v>Dec</v>
      </c>
      <c r="K1398" s="13">
        <f t="shared" si="109"/>
        <v>1970</v>
      </c>
      <c r="L1398" s="13" t="str">
        <f t="shared" si="106"/>
        <v>R1021</v>
      </c>
      <c r="M1398" s="13" t="str">
        <f t="shared" si="107"/>
        <v>1-Dec-1970</v>
      </c>
      <c r="N1398" s="16">
        <v>45085</v>
      </c>
      <c r="O1398" s="18">
        <f t="shared" si="108"/>
        <v>52</v>
      </c>
    </row>
    <row r="1399" spans="1:15" x14ac:dyDescent="0.25">
      <c r="A1399" s="12" t="s">
        <v>1427</v>
      </c>
      <c r="B1399" s="13">
        <v>1982</v>
      </c>
      <c r="C1399" s="13" t="s">
        <v>32</v>
      </c>
      <c r="D1399" s="13">
        <v>21</v>
      </c>
      <c r="E1399" s="13">
        <v>3</v>
      </c>
      <c r="F1399" s="20">
        <v>11712.97</v>
      </c>
      <c r="G1399" s="13" t="s">
        <v>7</v>
      </c>
      <c r="H1399" s="13" t="s">
        <v>6</v>
      </c>
      <c r="I1399" s="13" t="s">
        <v>295</v>
      </c>
      <c r="J1399" s="12" t="str">
        <f t="shared" si="105"/>
        <v>Oct</v>
      </c>
      <c r="K1399" s="13">
        <f t="shared" si="109"/>
        <v>1982</v>
      </c>
      <c r="L1399" s="13" t="str">
        <f t="shared" si="106"/>
        <v>R1021</v>
      </c>
      <c r="M1399" s="13" t="str">
        <f t="shared" si="107"/>
        <v>21-Oct-1982</v>
      </c>
      <c r="N1399" s="16">
        <v>45085</v>
      </c>
      <c r="O1399" s="18">
        <f t="shared" si="108"/>
        <v>40</v>
      </c>
    </row>
    <row r="1400" spans="1:15" x14ac:dyDescent="0.25">
      <c r="A1400" s="12" t="s">
        <v>1428</v>
      </c>
      <c r="B1400" s="13">
        <v>1969</v>
      </c>
      <c r="C1400" s="13" t="s">
        <v>32</v>
      </c>
      <c r="D1400" s="13">
        <v>12</v>
      </c>
      <c r="E1400" s="13">
        <v>2</v>
      </c>
      <c r="F1400" s="20">
        <v>11729.68</v>
      </c>
      <c r="G1400" s="13" t="s">
        <v>7</v>
      </c>
      <c r="H1400" s="13" t="s">
        <v>11</v>
      </c>
      <c r="I1400" s="13" t="s">
        <v>242</v>
      </c>
      <c r="J1400" s="12" t="str">
        <f t="shared" si="105"/>
        <v>Oct</v>
      </c>
      <c r="K1400" s="13">
        <f t="shared" si="109"/>
        <v>1969</v>
      </c>
      <c r="L1400" s="13" t="str">
        <f t="shared" si="106"/>
        <v>R1024</v>
      </c>
      <c r="M1400" s="13" t="str">
        <f t="shared" si="107"/>
        <v>12-Oct-1969</v>
      </c>
      <c r="N1400" s="16">
        <v>45085</v>
      </c>
      <c r="O1400" s="18">
        <f t="shared" si="108"/>
        <v>53</v>
      </c>
    </row>
    <row r="1401" spans="1:15" x14ac:dyDescent="0.25">
      <c r="A1401" s="12" t="s">
        <v>1429</v>
      </c>
      <c r="B1401" s="13">
        <v>1984</v>
      </c>
      <c r="C1401" s="13" t="s">
        <v>10</v>
      </c>
      <c r="D1401" s="13">
        <v>26</v>
      </c>
      <c r="E1401" s="13">
        <v>3</v>
      </c>
      <c r="F1401" s="20">
        <v>11730.82</v>
      </c>
      <c r="G1401" s="13" t="s">
        <v>7</v>
      </c>
      <c r="H1401" s="13" t="s">
        <v>7</v>
      </c>
      <c r="I1401" s="13" t="s">
        <v>530</v>
      </c>
      <c r="J1401" s="12" t="str">
        <f t="shared" si="105"/>
        <v>Nov</v>
      </c>
      <c r="K1401" s="13">
        <f t="shared" si="109"/>
        <v>1984</v>
      </c>
      <c r="L1401" s="13" t="str">
        <f t="shared" si="106"/>
        <v>R1026</v>
      </c>
      <c r="M1401" s="13" t="str">
        <f t="shared" si="107"/>
        <v>26-Nov-1984</v>
      </c>
      <c r="N1401" s="16">
        <v>45085</v>
      </c>
      <c r="O1401" s="18">
        <f t="shared" si="108"/>
        <v>38</v>
      </c>
    </row>
    <row r="1402" spans="1:15" x14ac:dyDescent="0.25">
      <c r="A1402" s="12" t="s">
        <v>1430</v>
      </c>
      <c r="B1402" s="13">
        <v>1964</v>
      </c>
      <c r="C1402" s="13" t="s">
        <v>10</v>
      </c>
      <c r="D1402" s="13">
        <v>9</v>
      </c>
      <c r="E1402" s="13">
        <v>0</v>
      </c>
      <c r="F1402" s="20">
        <v>11735.88</v>
      </c>
      <c r="G1402" s="13" t="s">
        <v>7</v>
      </c>
      <c r="H1402" s="13" t="s">
        <v>11</v>
      </c>
      <c r="I1402" s="13" t="s">
        <v>18</v>
      </c>
      <c r="J1402" s="12" t="str">
        <f t="shared" si="105"/>
        <v>Nov</v>
      </c>
      <c r="K1402" s="13">
        <f t="shared" si="109"/>
        <v>1964</v>
      </c>
      <c r="L1402" s="13" t="str">
        <f t="shared" si="106"/>
        <v>R1012</v>
      </c>
      <c r="M1402" s="13" t="str">
        <f t="shared" si="107"/>
        <v>9-Nov-1964</v>
      </c>
      <c r="N1402" s="16">
        <v>45085</v>
      </c>
      <c r="O1402" s="18">
        <f t="shared" si="108"/>
        <v>58</v>
      </c>
    </row>
    <row r="1403" spans="1:15" x14ac:dyDescent="0.25">
      <c r="A1403" s="12" t="s">
        <v>1431</v>
      </c>
      <c r="B1403" s="13">
        <v>1988</v>
      </c>
      <c r="C1403" s="13" t="s">
        <v>15</v>
      </c>
      <c r="D1403" s="13">
        <v>5</v>
      </c>
      <c r="E1403" s="13">
        <v>2</v>
      </c>
      <c r="F1403" s="20">
        <v>11737.85</v>
      </c>
      <c r="G1403" s="13" t="s">
        <v>7</v>
      </c>
      <c r="H1403" s="13" t="s">
        <v>11</v>
      </c>
      <c r="I1403" s="13" t="s">
        <v>37</v>
      </c>
      <c r="J1403" s="12" t="str">
        <f t="shared" si="105"/>
        <v>Sep</v>
      </c>
      <c r="K1403" s="13">
        <f t="shared" si="109"/>
        <v>1988</v>
      </c>
      <c r="L1403" s="13" t="str">
        <f t="shared" si="106"/>
        <v>R1011</v>
      </c>
      <c r="M1403" s="13" t="str">
        <f t="shared" si="107"/>
        <v>5-Sep-1988</v>
      </c>
      <c r="N1403" s="16">
        <v>45085</v>
      </c>
      <c r="O1403" s="18">
        <f t="shared" si="108"/>
        <v>34</v>
      </c>
    </row>
    <row r="1404" spans="1:15" x14ac:dyDescent="0.25">
      <c r="A1404" s="12" t="s">
        <v>1432</v>
      </c>
      <c r="B1404" s="13">
        <v>1969</v>
      </c>
      <c r="C1404" s="13" t="s">
        <v>10</v>
      </c>
      <c r="D1404" s="13">
        <v>12</v>
      </c>
      <c r="E1404" s="13">
        <v>3</v>
      </c>
      <c r="F1404" s="20">
        <v>11741.73</v>
      </c>
      <c r="G1404" s="13" t="s">
        <v>7</v>
      </c>
      <c r="H1404" s="13" t="s">
        <v>11</v>
      </c>
      <c r="I1404" s="13" t="s">
        <v>37</v>
      </c>
      <c r="J1404" s="12" t="str">
        <f t="shared" si="105"/>
        <v>Nov</v>
      </c>
      <c r="K1404" s="13">
        <f t="shared" si="109"/>
        <v>1969</v>
      </c>
      <c r="L1404" s="13" t="str">
        <f t="shared" si="106"/>
        <v>R1011</v>
      </c>
      <c r="M1404" s="13" t="str">
        <f t="shared" si="107"/>
        <v>12-Nov-1969</v>
      </c>
      <c r="N1404" s="16">
        <v>45085</v>
      </c>
      <c r="O1404" s="18">
        <f t="shared" si="108"/>
        <v>53</v>
      </c>
    </row>
    <row r="1405" spans="1:15" x14ac:dyDescent="0.25">
      <c r="A1405" s="12" t="s">
        <v>1433</v>
      </c>
      <c r="B1405" s="13">
        <v>1963</v>
      </c>
      <c r="C1405" s="13" t="s">
        <v>13</v>
      </c>
      <c r="D1405" s="13">
        <v>9</v>
      </c>
      <c r="E1405" s="13">
        <v>0</v>
      </c>
      <c r="F1405" s="20">
        <v>11743.3</v>
      </c>
      <c r="G1405" s="13" t="s">
        <v>7</v>
      </c>
      <c r="H1405" s="13" t="s">
        <v>7</v>
      </c>
      <c r="I1405" s="13" t="s">
        <v>8</v>
      </c>
      <c r="J1405" s="12" t="str">
        <f t="shared" si="105"/>
        <v>Jun</v>
      </c>
      <c r="K1405" s="13">
        <f t="shared" si="109"/>
        <v>1963</v>
      </c>
      <c r="L1405" s="13" t="str">
        <f t="shared" si="106"/>
        <v>R1013</v>
      </c>
      <c r="M1405" s="13" t="str">
        <f t="shared" si="107"/>
        <v>9-Jun-1963</v>
      </c>
      <c r="N1405" s="16">
        <v>45085</v>
      </c>
      <c r="O1405" s="18">
        <f t="shared" si="108"/>
        <v>59</v>
      </c>
    </row>
    <row r="1406" spans="1:15" x14ac:dyDescent="0.25">
      <c r="A1406" s="12" t="s">
        <v>1434</v>
      </c>
      <c r="B1406" s="13">
        <v>1964</v>
      </c>
      <c r="C1406" s="13" t="s">
        <v>25</v>
      </c>
      <c r="D1406" s="13">
        <v>2</v>
      </c>
      <c r="E1406" s="13">
        <v>0</v>
      </c>
      <c r="F1406" s="20">
        <v>11743.93</v>
      </c>
      <c r="G1406" s="13" t="s">
        <v>7</v>
      </c>
      <c r="H1406" s="13" t="s">
        <v>11</v>
      </c>
      <c r="I1406" s="13" t="s">
        <v>18</v>
      </c>
      <c r="J1406" s="12" t="str">
        <f t="shared" si="105"/>
        <v>Dec</v>
      </c>
      <c r="K1406" s="13">
        <f t="shared" si="109"/>
        <v>1964</v>
      </c>
      <c r="L1406" s="13" t="str">
        <f t="shared" si="106"/>
        <v>R1012</v>
      </c>
      <c r="M1406" s="13" t="str">
        <f t="shared" si="107"/>
        <v>2-Dec-1964</v>
      </c>
      <c r="N1406" s="16">
        <v>45085</v>
      </c>
      <c r="O1406" s="18">
        <f t="shared" si="108"/>
        <v>58</v>
      </c>
    </row>
    <row r="1407" spans="1:15" x14ac:dyDescent="0.25">
      <c r="A1407" s="12" t="s">
        <v>1435</v>
      </c>
      <c r="B1407" s="13">
        <v>1979</v>
      </c>
      <c r="C1407" s="13" t="s">
        <v>10</v>
      </c>
      <c r="D1407" s="13">
        <v>6</v>
      </c>
      <c r="E1407" s="13">
        <v>2</v>
      </c>
      <c r="F1407" s="20">
        <v>11752.68</v>
      </c>
      <c r="G1407" s="13" t="s">
        <v>7</v>
      </c>
      <c r="H1407" s="13" t="s">
        <v>11</v>
      </c>
      <c r="I1407" s="13" t="s">
        <v>530</v>
      </c>
      <c r="J1407" s="12" t="str">
        <f t="shared" si="105"/>
        <v>Nov</v>
      </c>
      <c r="K1407" s="13">
        <f t="shared" si="109"/>
        <v>1979</v>
      </c>
      <c r="L1407" s="13" t="str">
        <f t="shared" si="106"/>
        <v>R1026</v>
      </c>
      <c r="M1407" s="13" t="str">
        <f t="shared" si="107"/>
        <v>6-Nov-1979</v>
      </c>
      <c r="N1407" s="16">
        <v>45085</v>
      </c>
      <c r="O1407" s="18">
        <f t="shared" si="108"/>
        <v>43</v>
      </c>
    </row>
    <row r="1408" spans="1:15" x14ac:dyDescent="0.25">
      <c r="A1408" s="12" t="s">
        <v>1436</v>
      </c>
      <c r="B1408" s="13">
        <v>1966</v>
      </c>
      <c r="C1408" s="13" t="s">
        <v>5</v>
      </c>
      <c r="D1408" s="13">
        <v>25</v>
      </c>
      <c r="E1408" s="13">
        <v>1</v>
      </c>
      <c r="F1408" s="20">
        <v>11763</v>
      </c>
      <c r="G1408" s="13" t="s">
        <v>7</v>
      </c>
      <c r="H1408" s="13" t="s">
        <v>7</v>
      </c>
      <c r="I1408" s="13" t="s">
        <v>163</v>
      </c>
      <c r="J1408" s="12" t="str">
        <f t="shared" si="105"/>
        <v>Jul</v>
      </c>
      <c r="K1408" s="13">
        <f t="shared" si="109"/>
        <v>1966</v>
      </c>
      <c r="L1408" s="13" t="str">
        <f t="shared" si="106"/>
        <v>R1016</v>
      </c>
      <c r="M1408" s="13" t="str">
        <f t="shared" si="107"/>
        <v>25-Jul-1966</v>
      </c>
      <c r="N1408" s="16">
        <v>45085</v>
      </c>
      <c r="O1408" s="18">
        <f t="shared" si="108"/>
        <v>56</v>
      </c>
    </row>
    <row r="1409" spans="1:15" x14ac:dyDescent="0.25">
      <c r="A1409" s="12" t="s">
        <v>1437</v>
      </c>
      <c r="B1409" s="13">
        <v>1982</v>
      </c>
      <c r="C1409" s="13" t="s">
        <v>10</v>
      </c>
      <c r="D1409" s="13">
        <v>20</v>
      </c>
      <c r="E1409" s="13">
        <v>3</v>
      </c>
      <c r="F1409" s="20">
        <v>11773.06</v>
      </c>
      <c r="G1409" s="13" t="s">
        <v>7</v>
      </c>
      <c r="H1409" s="13" t="s">
        <v>7</v>
      </c>
      <c r="I1409" s="13" t="s">
        <v>530</v>
      </c>
      <c r="J1409" s="12" t="str">
        <f t="shared" si="105"/>
        <v>Nov</v>
      </c>
      <c r="K1409" s="13">
        <f t="shared" si="109"/>
        <v>1982</v>
      </c>
      <c r="L1409" s="13" t="str">
        <f t="shared" si="106"/>
        <v>R1026</v>
      </c>
      <c r="M1409" s="13" t="str">
        <f t="shared" si="107"/>
        <v>20-Nov-1982</v>
      </c>
      <c r="N1409" s="16">
        <v>45085</v>
      </c>
      <c r="O1409" s="18">
        <f t="shared" si="108"/>
        <v>40</v>
      </c>
    </row>
    <row r="1410" spans="1:15" x14ac:dyDescent="0.25">
      <c r="A1410" s="12" t="s">
        <v>1438</v>
      </c>
      <c r="B1410" s="13">
        <v>1965</v>
      </c>
      <c r="C1410" s="13" t="s">
        <v>32</v>
      </c>
      <c r="D1410" s="13">
        <v>3</v>
      </c>
      <c r="E1410" s="13">
        <v>0</v>
      </c>
      <c r="F1410" s="20">
        <v>11830.61</v>
      </c>
      <c r="G1410" s="13" t="s">
        <v>7</v>
      </c>
      <c r="H1410" s="13" t="s">
        <v>11</v>
      </c>
      <c r="I1410" s="13" t="s">
        <v>18</v>
      </c>
      <c r="J1410" s="12" t="str">
        <f t="shared" ref="J1410:J1473" si="110">IF($C1410="?","Sep",$C1410)</f>
        <v>Oct</v>
      </c>
      <c r="K1410" s="13">
        <f t="shared" si="109"/>
        <v>1965</v>
      </c>
      <c r="L1410" s="13" t="str">
        <f t="shared" ref="L1410:L1473" si="111">IF(I1410="?","Unknown",I1410)</f>
        <v>R1012</v>
      </c>
      <c r="M1410" s="13" t="str">
        <f t="shared" ref="M1410:M1473" si="112">CONCATENATE(D1410,"-",J1410,"-",K1410)</f>
        <v>3-Oct-1965</v>
      </c>
      <c r="N1410" s="16">
        <v>45085</v>
      </c>
      <c r="O1410" s="18">
        <f t="shared" ref="O1410:O1473" si="113">DATEDIF(M1410,N1410,"Y")</f>
        <v>57</v>
      </c>
    </row>
    <row r="1411" spans="1:15" x14ac:dyDescent="0.25">
      <c r="A1411" s="12" t="s">
        <v>1439</v>
      </c>
      <c r="B1411" s="13">
        <v>1964</v>
      </c>
      <c r="C1411" s="13" t="s">
        <v>13</v>
      </c>
      <c r="D1411" s="13">
        <v>27</v>
      </c>
      <c r="E1411" s="13">
        <v>0</v>
      </c>
      <c r="F1411" s="20">
        <v>11833.78</v>
      </c>
      <c r="G1411" s="13" t="s">
        <v>7</v>
      </c>
      <c r="H1411" s="13" t="s">
        <v>7</v>
      </c>
      <c r="I1411" s="13" t="s">
        <v>8</v>
      </c>
      <c r="J1411" s="12" t="str">
        <f t="shared" si="110"/>
        <v>Jun</v>
      </c>
      <c r="K1411" s="13">
        <f t="shared" ref="K1411:K1474" si="114">IF(B1411="?",ROUND(AVERAGE($B$2:$B$2339),0),B1411)</f>
        <v>1964</v>
      </c>
      <c r="L1411" s="13" t="str">
        <f t="shared" si="111"/>
        <v>R1013</v>
      </c>
      <c r="M1411" s="13" t="str">
        <f t="shared" si="112"/>
        <v>27-Jun-1964</v>
      </c>
      <c r="N1411" s="16">
        <v>45085</v>
      </c>
      <c r="O1411" s="18">
        <f t="shared" si="113"/>
        <v>58</v>
      </c>
    </row>
    <row r="1412" spans="1:15" x14ac:dyDescent="0.25">
      <c r="A1412" s="12" t="s">
        <v>1440</v>
      </c>
      <c r="B1412" s="13">
        <v>1964</v>
      </c>
      <c r="C1412" s="13" t="s">
        <v>15</v>
      </c>
      <c r="D1412" s="13">
        <v>11</v>
      </c>
      <c r="E1412" s="13">
        <v>0</v>
      </c>
      <c r="F1412" s="20">
        <v>11837.16</v>
      </c>
      <c r="G1412" s="13" t="s">
        <v>7</v>
      </c>
      <c r="H1412" s="13" t="s">
        <v>7</v>
      </c>
      <c r="I1412" s="13" t="s">
        <v>37</v>
      </c>
      <c r="J1412" s="12" t="str">
        <f t="shared" si="110"/>
        <v>Sep</v>
      </c>
      <c r="K1412" s="13">
        <f t="shared" si="114"/>
        <v>1964</v>
      </c>
      <c r="L1412" s="13" t="str">
        <f t="shared" si="111"/>
        <v>R1011</v>
      </c>
      <c r="M1412" s="13" t="str">
        <f t="shared" si="112"/>
        <v>11-Sep-1964</v>
      </c>
      <c r="N1412" s="16">
        <v>45085</v>
      </c>
      <c r="O1412" s="18">
        <f t="shared" si="113"/>
        <v>58</v>
      </c>
    </row>
    <row r="1413" spans="1:15" x14ac:dyDescent="0.25">
      <c r="A1413" s="12" t="s">
        <v>1441</v>
      </c>
      <c r="B1413" s="13">
        <v>1965</v>
      </c>
      <c r="C1413" s="13" t="s">
        <v>15</v>
      </c>
      <c r="D1413" s="13">
        <v>25</v>
      </c>
      <c r="E1413" s="13">
        <v>0</v>
      </c>
      <c r="F1413" s="20">
        <v>11840.78</v>
      </c>
      <c r="G1413" s="13" t="s">
        <v>7</v>
      </c>
      <c r="H1413" s="13" t="s">
        <v>6</v>
      </c>
      <c r="I1413" s="13" t="s">
        <v>18</v>
      </c>
      <c r="J1413" s="12" t="str">
        <f t="shared" si="110"/>
        <v>Sep</v>
      </c>
      <c r="K1413" s="13">
        <f t="shared" si="114"/>
        <v>1965</v>
      </c>
      <c r="L1413" s="13" t="str">
        <f t="shared" si="111"/>
        <v>R1012</v>
      </c>
      <c r="M1413" s="13" t="str">
        <f t="shared" si="112"/>
        <v>25-Sep-1965</v>
      </c>
      <c r="N1413" s="16">
        <v>45085</v>
      </c>
      <c r="O1413" s="18">
        <f t="shared" si="113"/>
        <v>57</v>
      </c>
    </row>
    <row r="1414" spans="1:15" x14ac:dyDescent="0.25">
      <c r="A1414" s="12" t="s">
        <v>1442</v>
      </c>
      <c r="B1414" s="13">
        <v>1964</v>
      </c>
      <c r="C1414" s="13" t="s">
        <v>5</v>
      </c>
      <c r="D1414" s="13">
        <v>11</v>
      </c>
      <c r="E1414" s="13">
        <v>0</v>
      </c>
      <c r="F1414" s="20">
        <v>11842.44</v>
      </c>
      <c r="G1414" s="13" t="s">
        <v>7</v>
      </c>
      <c r="H1414" s="13" t="s">
        <v>6</v>
      </c>
      <c r="I1414" s="13" t="s">
        <v>37</v>
      </c>
      <c r="J1414" s="12" t="str">
        <f t="shared" si="110"/>
        <v>Jul</v>
      </c>
      <c r="K1414" s="13">
        <f t="shared" si="114"/>
        <v>1964</v>
      </c>
      <c r="L1414" s="13" t="str">
        <f t="shared" si="111"/>
        <v>R1011</v>
      </c>
      <c r="M1414" s="13" t="str">
        <f t="shared" si="112"/>
        <v>11-Jul-1964</v>
      </c>
      <c r="N1414" s="16">
        <v>45085</v>
      </c>
      <c r="O1414" s="18">
        <f t="shared" si="113"/>
        <v>58</v>
      </c>
    </row>
    <row r="1415" spans="1:15" x14ac:dyDescent="0.25">
      <c r="A1415" s="12" t="s">
        <v>1443</v>
      </c>
      <c r="B1415" s="13">
        <v>1965</v>
      </c>
      <c r="C1415" s="13" t="s">
        <v>10</v>
      </c>
      <c r="D1415" s="13">
        <v>10</v>
      </c>
      <c r="E1415" s="13">
        <v>0</v>
      </c>
      <c r="F1415" s="20">
        <v>11842.62</v>
      </c>
      <c r="G1415" s="13" t="s">
        <v>7</v>
      </c>
      <c r="H1415" s="13" t="s">
        <v>7</v>
      </c>
      <c r="I1415" s="13" t="s">
        <v>18</v>
      </c>
      <c r="J1415" s="12" t="str">
        <f t="shared" si="110"/>
        <v>Nov</v>
      </c>
      <c r="K1415" s="13">
        <f t="shared" si="114"/>
        <v>1965</v>
      </c>
      <c r="L1415" s="13" t="str">
        <f t="shared" si="111"/>
        <v>R1012</v>
      </c>
      <c r="M1415" s="13" t="str">
        <f t="shared" si="112"/>
        <v>10-Nov-1965</v>
      </c>
      <c r="N1415" s="16">
        <v>45085</v>
      </c>
      <c r="O1415" s="18">
        <f t="shared" si="113"/>
        <v>57</v>
      </c>
    </row>
    <row r="1416" spans="1:15" x14ac:dyDescent="0.25">
      <c r="A1416" s="12" t="s">
        <v>1444</v>
      </c>
      <c r="B1416" s="13">
        <v>1964</v>
      </c>
      <c r="C1416" s="13" t="s">
        <v>13</v>
      </c>
      <c r="D1416" s="13">
        <v>27</v>
      </c>
      <c r="E1416" s="13">
        <v>0</v>
      </c>
      <c r="F1416" s="20">
        <v>11848.14</v>
      </c>
      <c r="G1416" s="13" t="s">
        <v>7</v>
      </c>
      <c r="H1416" s="13" t="s">
        <v>6</v>
      </c>
      <c r="I1416" s="13" t="s">
        <v>37</v>
      </c>
      <c r="J1416" s="12" t="str">
        <f t="shared" si="110"/>
        <v>Jun</v>
      </c>
      <c r="K1416" s="13">
        <f t="shared" si="114"/>
        <v>1964</v>
      </c>
      <c r="L1416" s="13" t="str">
        <f t="shared" si="111"/>
        <v>R1011</v>
      </c>
      <c r="M1416" s="13" t="str">
        <f t="shared" si="112"/>
        <v>27-Jun-1964</v>
      </c>
      <c r="N1416" s="16">
        <v>45085</v>
      </c>
      <c r="O1416" s="18">
        <f t="shared" si="113"/>
        <v>58</v>
      </c>
    </row>
    <row r="1417" spans="1:15" x14ac:dyDescent="0.25">
      <c r="A1417" s="12" t="s">
        <v>1445</v>
      </c>
      <c r="B1417" s="13">
        <v>1964</v>
      </c>
      <c r="C1417" s="13" t="s">
        <v>15</v>
      </c>
      <c r="D1417" s="13">
        <v>29</v>
      </c>
      <c r="E1417" s="13">
        <v>0</v>
      </c>
      <c r="F1417" s="20">
        <v>11856.41</v>
      </c>
      <c r="G1417" s="13" t="s">
        <v>7</v>
      </c>
      <c r="H1417" s="13" t="s">
        <v>6</v>
      </c>
      <c r="I1417" s="13" t="s">
        <v>8</v>
      </c>
      <c r="J1417" s="12" t="str">
        <f t="shared" si="110"/>
        <v>Sep</v>
      </c>
      <c r="K1417" s="13">
        <f t="shared" si="114"/>
        <v>1964</v>
      </c>
      <c r="L1417" s="13" t="str">
        <f t="shared" si="111"/>
        <v>R1013</v>
      </c>
      <c r="M1417" s="13" t="str">
        <f t="shared" si="112"/>
        <v>29-Sep-1964</v>
      </c>
      <c r="N1417" s="16">
        <v>45085</v>
      </c>
      <c r="O1417" s="18">
        <f t="shared" si="113"/>
        <v>58</v>
      </c>
    </row>
    <row r="1418" spans="1:15" x14ac:dyDescent="0.25">
      <c r="A1418" s="12" t="s">
        <v>1446</v>
      </c>
      <c r="B1418" s="13">
        <v>1974</v>
      </c>
      <c r="C1418" s="13" t="s">
        <v>5</v>
      </c>
      <c r="D1418" s="13">
        <v>7</v>
      </c>
      <c r="E1418" s="13">
        <v>0</v>
      </c>
      <c r="F1418" s="20">
        <v>11858.56</v>
      </c>
      <c r="G1418" s="13" t="s">
        <v>7</v>
      </c>
      <c r="H1418" s="13" t="s">
        <v>7</v>
      </c>
      <c r="I1418" s="13" t="s">
        <v>37</v>
      </c>
      <c r="J1418" s="12" t="str">
        <f t="shared" si="110"/>
        <v>Jul</v>
      </c>
      <c r="K1418" s="13">
        <f t="shared" si="114"/>
        <v>1974</v>
      </c>
      <c r="L1418" s="13" t="str">
        <f t="shared" si="111"/>
        <v>R1011</v>
      </c>
      <c r="M1418" s="13" t="str">
        <f t="shared" si="112"/>
        <v>7-Jul-1974</v>
      </c>
      <c r="N1418" s="16">
        <v>45085</v>
      </c>
      <c r="O1418" s="18">
        <f t="shared" si="113"/>
        <v>48</v>
      </c>
    </row>
    <row r="1419" spans="1:15" x14ac:dyDescent="0.25">
      <c r="A1419" s="12" t="s">
        <v>1447</v>
      </c>
      <c r="B1419" s="13">
        <v>1967</v>
      </c>
      <c r="C1419" s="13" t="s">
        <v>30</v>
      </c>
      <c r="D1419" s="13">
        <v>24</v>
      </c>
      <c r="E1419" s="13">
        <v>1</v>
      </c>
      <c r="F1419" s="20">
        <v>11879.1</v>
      </c>
      <c r="G1419" s="13" t="s">
        <v>7</v>
      </c>
      <c r="H1419" s="13" t="s">
        <v>7</v>
      </c>
      <c r="I1419" s="13" t="s">
        <v>242</v>
      </c>
      <c r="J1419" s="12" t="str">
        <f t="shared" si="110"/>
        <v>Aug</v>
      </c>
      <c r="K1419" s="13">
        <f t="shared" si="114"/>
        <v>1967</v>
      </c>
      <c r="L1419" s="13" t="str">
        <f t="shared" si="111"/>
        <v>R1024</v>
      </c>
      <c r="M1419" s="13" t="str">
        <f t="shared" si="112"/>
        <v>24-Aug-1967</v>
      </c>
      <c r="N1419" s="16">
        <v>45085</v>
      </c>
      <c r="O1419" s="18">
        <f t="shared" si="113"/>
        <v>55</v>
      </c>
    </row>
    <row r="1420" spans="1:15" x14ac:dyDescent="0.25">
      <c r="A1420" s="12" t="s">
        <v>1448</v>
      </c>
      <c r="B1420" s="13">
        <v>1967</v>
      </c>
      <c r="C1420" s="13" t="s">
        <v>5</v>
      </c>
      <c r="D1420" s="13">
        <v>14</v>
      </c>
      <c r="E1420" s="13">
        <v>2</v>
      </c>
      <c r="F1420" s="20">
        <v>11881.36</v>
      </c>
      <c r="G1420" s="13" t="s">
        <v>7</v>
      </c>
      <c r="H1420" s="13" t="s">
        <v>6</v>
      </c>
      <c r="I1420" s="13" t="s">
        <v>37</v>
      </c>
      <c r="J1420" s="12" t="str">
        <f t="shared" si="110"/>
        <v>Jul</v>
      </c>
      <c r="K1420" s="13">
        <f t="shared" si="114"/>
        <v>1967</v>
      </c>
      <c r="L1420" s="13" t="str">
        <f t="shared" si="111"/>
        <v>R1011</v>
      </c>
      <c r="M1420" s="13" t="str">
        <f t="shared" si="112"/>
        <v>14-Jul-1967</v>
      </c>
      <c r="N1420" s="16">
        <v>45085</v>
      </c>
      <c r="O1420" s="18">
        <f t="shared" si="113"/>
        <v>55</v>
      </c>
    </row>
    <row r="1421" spans="1:15" x14ac:dyDescent="0.25">
      <c r="A1421" s="12" t="s">
        <v>1449</v>
      </c>
      <c r="B1421" s="13">
        <v>1967</v>
      </c>
      <c r="C1421" s="13" t="s">
        <v>32</v>
      </c>
      <c r="D1421" s="13">
        <v>29</v>
      </c>
      <c r="E1421" s="13">
        <v>2</v>
      </c>
      <c r="F1421" s="20">
        <v>11881.97</v>
      </c>
      <c r="G1421" s="13" t="s">
        <v>7</v>
      </c>
      <c r="H1421" s="13" t="s">
        <v>11</v>
      </c>
      <c r="I1421" s="13" t="s">
        <v>8</v>
      </c>
      <c r="J1421" s="12" t="str">
        <f t="shared" si="110"/>
        <v>Oct</v>
      </c>
      <c r="K1421" s="13">
        <f t="shared" si="114"/>
        <v>1967</v>
      </c>
      <c r="L1421" s="13" t="str">
        <f t="shared" si="111"/>
        <v>R1013</v>
      </c>
      <c r="M1421" s="13" t="str">
        <f t="shared" si="112"/>
        <v>29-Oct-1967</v>
      </c>
      <c r="N1421" s="16">
        <v>45085</v>
      </c>
      <c r="O1421" s="18">
        <f t="shared" si="113"/>
        <v>55</v>
      </c>
    </row>
    <row r="1422" spans="1:15" x14ac:dyDescent="0.25">
      <c r="A1422" s="12" t="s">
        <v>1450</v>
      </c>
      <c r="B1422" s="13">
        <v>2004</v>
      </c>
      <c r="C1422" s="13" t="s">
        <v>13</v>
      </c>
      <c r="D1422" s="13">
        <v>2</v>
      </c>
      <c r="E1422" s="13">
        <v>2</v>
      </c>
      <c r="F1422" s="20">
        <v>11884.05</v>
      </c>
      <c r="G1422" s="13" t="s">
        <v>7</v>
      </c>
      <c r="H1422" s="13" t="s">
        <v>7</v>
      </c>
      <c r="I1422" s="13" t="s">
        <v>8</v>
      </c>
      <c r="J1422" s="12" t="str">
        <f t="shared" si="110"/>
        <v>Jun</v>
      </c>
      <c r="K1422" s="13">
        <f t="shared" si="114"/>
        <v>2004</v>
      </c>
      <c r="L1422" s="13" t="str">
        <f t="shared" si="111"/>
        <v>R1013</v>
      </c>
      <c r="M1422" s="13" t="str">
        <f t="shared" si="112"/>
        <v>2-Jun-2004</v>
      </c>
      <c r="N1422" s="16">
        <v>45085</v>
      </c>
      <c r="O1422" s="18">
        <f t="shared" si="113"/>
        <v>19</v>
      </c>
    </row>
    <row r="1423" spans="1:15" x14ac:dyDescent="0.25">
      <c r="A1423" s="12" t="s">
        <v>1451</v>
      </c>
      <c r="B1423" s="13">
        <v>1964</v>
      </c>
      <c r="C1423" s="13" t="s">
        <v>10</v>
      </c>
      <c r="D1423" s="13">
        <v>19</v>
      </c>
      <c r="E1423" s="13">
        <v>0</v>
      </c>
      <c r="F1423" s="20">
        <v>11918.2</v>
      </c>
      <c r="G1423" s="13" t="s">
        <v>7</v>
      </c>
      <c r="H1423" s="13" t="s">
        <v>11</v>
      </c>
      <c r="I1423" s="13" t="s">
        <v>295</v>
      </c>
      <c r="J1423" s="12" t="str">
        <f t="shared" si="110"/>
        <v>Nov</v>
      </c>
      <c r="K1423" s="13">
        <f t="shared" si="114"/>
        <v>1964</v>
      </c>
      <c r="L1423" s="13" t="str">
        <f t="shared" si="111"/>
        <v>R1021</v>
      </c>
      <c r="M1423" s="13" t="str">
        <f t="shared" si="112"/>
        <v>19-Nov-1964</v>
      </c>
      <c r="N1423" s="16">
        <v>45085</v>
      </c>
      <c r="O1423" s="18">
        <f t="shared" si="113"/>
        <v>58</v>
      </c>
    </row>
    <row r="1424" spans="1:15" x14ac:dyDescent="0.25">
      <c r="A1424" s="12" t="s">
        <v>1452</v>
      </c>
      <c r="B1424" s="13">
        <v>1964</v>
      </c>
      <c r="C1424" s="13" t="s">
        <v>25</v>
      </c>
      <c r="D1424" s="13">
        <v>20</v>
      </c>
      <c r="E1424" s="13">
        <v>0</v>
      </c>
      <c r="F1424" s="20">
        <v>11931.13</v>
      </c>
      <c r="G1424" s="13" t="s">
        <v>7</v>
      </c>
      <c r="H1424" s="13" t="s">
        <v>11</v>
      </c>
      <c r="I1424" s="13" t="s">
        <v>161</v>
      </c>
      <c r="J1424" s="12" t="str">
        <f t="shared" si="110"/>
        <v>Dec</v>
      </c>
      <c r="K1424" s="13">
        <f t="shared" si="114"/>
        <v>1964</v>
      </c>
      <c r="L1424" s="13" t="str">
        <f t="shared" si="111"/>
        <v>R1019</v>
      </c>
      <c r="M1424" s="13" t="str">
        <f t="shared" si="112"/>
        <v>20-Dec-1964</v>
      </c>
      <c r="N1424" s="16">
        <v>45085</v>
      </c>
      <c r="O1424" s="18">
        <f t="shared" si="113"/>
        <v>58</v>
      </c>
    </row>
    <row r="1425" spans="1:15" x14ac:dyDescent="0.25">
      <c r="A1425" s="12" t="s">
        <v>1453</v>
      </c>
      <c r="B1425" s="13">
        <v>1964</v>
      </c>
      <c r="C1425" s="13" t="s">
        <v>30</v>
      </c>
      <c r="D1425" s="13">
        <v>2</v>
      </c>
      <c r="E1425" s="13">
        <v>0</v>
      </c>
      <c r="F1425" s="20">
        <v>11938.26</v>
      </c>
      <c r="G1425" s="13" t="s">
        <v>7</v>
      </c>
      <c r="H1425" s="13" t="s">
        <v>7</v>
      </c>
      <c r="I1425" s="13" t="s">
        <v>161</v>
      </c>
      <c r="J1425" s="12" t="str">
        <f t="shared" si="110"/>
        <v>Aug</v>
      </c>
      <c r="K1425" s="13">
        <f t="shared" si="114"/>
        <v>1964</v>
      </c>
      <c r="L1425" s="13" t="str">
        <f t="shared" si="111"/>
        <v>R1019</v>
      </c>
      <c r="M1425" s="13" t="str">
        <f t="shared" si="112"/>
        <v>2-Aug-1964</v>
      </c>
      <c r="N1425" s="16">
        <v>45085</v>
      </c>
      <c r="O1425" s="18">
        <f t="shared" si="113"/>
        <v>58</v>
      </c>
    </row>
    <row r="1426" spans="1:15" x14ac:dyDescent="0.25">
      <c r="A1426" s="12" t="s">
        <v>1454</v>
      </c>
      <c r="B1426" s="13">
        <v>1991</v>
      </c>
      <c r="C1426" s="13" t="s">
        <v>32</v>
      </c>
      <c r="D1426" s="13">
        <v>19</v>
      </c>
      <c r="E1426" s="13">
        <v>3</v>
      </c>
      <c r="F1426" s="20">
        <v>11941.83</v>
      </c>
      <c r="G1426" s="13" t="s">
        <v>7</v>
      </c>
      <c r="H1426" s="13" t="s">
        <v>11</v>
      </c>
      <c r="I1426" s="13" t="s">
        <v>244</v>
      </c>
      <c r="J1426" s="12" t="str">
        <f t="shared" si="110"/>
        <v>Oct</v>
      </c>
      <c r="K1426" s="13">
        <f t="shared" si="114"/>
        <v>1991</v>
      </c>
      <c r="L1426" s="13" t="str">
        <f t="shared" si="111"/>
        <v>R1023</v>
      </c>
      <c r="M1426" s="13" t="str">
        <f t="shared" si="112"/>
        <v>19-Oct-1991</v>
      </c>
      <c r="N1426" s="16">
        <v>45085</v>
      </c>
      <c r="O1426" s="18">
        <f t="shared" si="113"/>
        <v>31</v>
      </c>
    </row>
    <row r="1427" spans="1:15" x14ac:dyDescent="0.25">
      <c r="A1427" s="12" t="s">
        <v>1455</v>
      </c>
      <c r="B1427" s="13">
        <v>1964</v>
      </c>
      <c r="C1427" s="13" t="s">
        <v>25</v>
      </c>
      <c r="D1427" s="13">
        <v>25</v>
      </c>
      <c r="E1427" s="13">
        <v>0</v>
      </c>
      <c r="F1427" s="20">
        <v>11944.59</v>
      </c>
      <c r="G1427" s="13" t="s">
        <v>7</v>
      </c>
      <c r="H1427" s="13" t="s">
        <v>6</v>
      </c>
      <c r="I1427" s="13" t="s">
        <v>163</v>
      </c>
      <c r="J1427" s="12" t="str">
        <f t="shared" si="110"/>
        <v>Dec</v>
      </c>
      <c r="K1427" s="13">
        <f t="shared" si="114"/>
        <v>1964</v>
      </c>
      <c r="L1427" s="13" t="str">
        <f t="shared" si="111"/>
        <v>R1016</v>
      </c>
      <c r="M1427" s="13" t="str">
        <f t="shared" si="112"/>
        <v>25-Dec-1964</v>
      </c>
      <c r="N1427" s="16">
        <v>45085</v>
      </c>
      <c r="O1427" s="18">
        <f t="shared" si="113"/>
        <v>58</v>
      </c>
    </row>
    <row r="1428" spans="1:15" x14ac:dyDescent="0.25">
      <c r="A1428" s="12" t="s">
        <v>1456</v>
      </c>
      <c r="B1428" s="13">
        <v>1965</v>
      </c>
      <c r="C1428" s="13" t="s">
        <v>10</v>
      </c>
      <c r="D1428" s="13">
        <v>1</v>
      </c>
      <c r="E1428" s="13">
        <v>1</v>
      </c>
      <c r="F1428" s="20">
        <v>11945.13</v>
      </c>
      <c r="G1428" s="13" t="s">
        <v>7</v>
      </c>
      <c r="H1428" s="13" t="s">
        <v>6</v>
      </c>
      <c r="I1428" s="13" t="s">
        <v>18</v>
      </c>
      <c r="J1428" s="12" t="str">
        <f t="shared" si="110"/>
        <v>Nov</v>
      </c>
      <c r="K1428" s="13">
        <f t="shared" si="114"/>
        <v>1965</v>
      </c>
      <c r="L1428" s="13" t="str">
        <f t="shared" si="111"/>
        <v>R1012</v>
      </c>
      <c r="M1428" s="13" t="str">
        <f t="shared" si="112"/>
        <v>1-Nov-1965</v>
      </c>
      <c r="N1428" s="16">
        <v>45085</v>
      </c>
      <c r="O1428" s="18">
        <f t="shared" si="113"/>
        <v>57</v>
      </c>
    </row>
    <row r="1429" spans="1:15" x14ac:dyDescent="0.25">
      <c r="A1429" s="12" t="s">
        <v>1457</v>
      </c>
      <c r="B1429" s="13">
        <v>1964</v>
      </c>
      <c r="C1429" s="13" t="s">
        <v>15</v>
      </c>
      <c r="D1429" s="13">
        <v>29</v>
      </c>
      <c r="E1429" s="13">
        <v>1</v>
      </c>
      <c r="F1429" s="20">
        <v>11946.63</v>
      </c>
      <c r="G1429" s="13" t="s">
        <v>7</v>
      </c>
      <c r="H1429" s="13" t="s">
        <v>6</v>
      </c>
      <c r="I1429" s="13" t="s">
        <v>8</v>
      </c>
      <c r="J1429" s="12" t="str">
        <f t="shared" si="110"/>
        <v>Sep</v>
      </c>
      <c r="K1429" s="13">
        <f t="shared" si="114"/>
        <v>1964</v>
      </c>
      <c r="L1429" s="13" t="str">
        <f t="shared" si="111"/>
        <v>R1013</v>
      </c>
      <c r="M1429" s="13" t="str">
        <f t="shared" si="112"/>
        <v>29-Sep-1964</v>
      </c>
      <c r="N1429" s="16">
        <v>45085</v>
      </c>
      <c r="O1429" s="18">
        <f t="shared" si="113"/>
        <v>58</v>
      </c>
    </row>
    <row r="1430" spans="1:15" x14ac:dyDescent="0.25">
      <c r="A1430" s="12" t="s">
        <v>1458</v>
      </c>
      <c r="B1430" s="13">
        <v>1967</v>
      </c>
      <c r="C1430" s="13" t="s">
        <v>25</v>
      </c>
      <c r="D1430" s="13">
        <v>22</v>
      </c>
      <c r="E1430" s="13">
        <v>3</v>
      </c>
      <c r="F1430" s="20">
        <v>11987.17</v>
      </c>
      <c r="G1430" s="13" t="s">
        <v>7</v>
      </c>
      <c r="H1430" s="13" t="s">
        <v>7</v>
      </c>
      <c r="I1430" s="13" t="s">
        <v>8</v>
      </c>
      <c r="J1430" s="12" t="str">
        <f t="shared" si="110"/>
        <v>Dec</v>
      </c>
      <c r="K1430" s="13">
        <f t="shared" si="114"/>
        <v>1967</v>
      </c>
      <c r="L1430" s="13" t="str">
        <f t="shared" si="111"/>
        <v>R1013</v>
      </c>
      <c r="M1430" s="13" t="str">
        <f t="shared" si="112"/>
        <v>22-Dec-1967</v>
      </c>
      <c r="N1430" s="16">
        <v>45085</v>
      </c>
      <c r="O1430" s="18">
        <f t="shared" si="113"/>
        <v>55</v>
      </c>
    </row>
    <row r="1431" spans="1:15" x14ac:dyDescent="0.25">
      <c r="A1431" s="12" t="s">
        <v>1459</v>
      </c>
      <c r="B1431" s="13">
        <v>1983</v>
      </c>
      <c r="C1431" s="13" t="s">
        <v>5</v>
      </c>
      <c r="D1431" s="13">
        <v>4</v>
      </c>
      <c r="E1431" s="13">
        <v>3</v>
      </c>
      <c r="F1431" s="20">
        <v>11987.68</v>
      </c>
      <c r="G1431" s="13" t="s">
        <v>7</v>
      </c>
      <c r="H1431" s="13" t="s">
        <v>6</v>
      </c>
      <c r="I1431" s="13" t="s">
        <v>530</v>
      </c>
      <c r="J1431" s="12" t="str">
        <f t="shared" si="110"/>
        <v>Jul</v>
      </c>
      <c r="K1431" s="13">
        <f t="shared" si="114"/>
        <v>1983</v>
      </c>
      <c r="L1431" s="13" t="str">
        <f t="shared" si="111"/>
        <v>R1026</v>
      </c>
      <c r="M1431" s="13" t="str">
        <f t="shared" si="112"/>
        <v>4-Jul-1983</v>
      </c>
      <c r="N1431" s="16">
        <v>45085</v>
      </c>
      <c r="O1431" s="18">
        <f t="shared" si="113"/>
        <v>39</v>
      </c>
    </row>
    <row r="1432" spans="1:15" x14ac:dyDescent="0.25">
      <c r="A1432" s="12" t="s">
        <v>1460</v>
      </c>
      <c r="B1432" s="13">
        <v>1993</v>
      </c>
      <c r="C1432" s="13" t="s">
        <v>25</v>
      </c>
      <c r="D1432" s="13">
        <v>12</v>
      </c>
      <c r="E1432" s="13">
        <v>0</v>
      </c>
      <c r="F1432" s="20">
        <v>11994.89</v>
      </c>
      <c r="G1432" s="13" t="s">
        <v>7</v>
      </c>
      <c r="H1432" s="13" t="s">
        <v>6</v>
      </c>
      <c r="I1432" s="13" t="s">
        <v>18</v>
      </c>
      <c r="J1432" s="12" t="str">
        <f t="shared" si="110"/>
        <v>Dec</v>
      </c>
      <c r="K1432" s="13">
        <f t="shared" si="114"/>
        <v>1993</v>
      </c>
      <c r="L1432" s="13" t="str">
        <f t="shared" si="111"/>
        <v>R1012</v>
      </c>
      <c r="M1432" s="13" t="str">
        <f t="shared" si="112"/>
        <v>12-Dec-1993</v>
      </c>
      <c r="N1432" s="16">
        <v>45085</v>
      </c>
      <c r="O1432" s="18">
        <f t="shared" si="113"/>
        <v>29</v>
      </c>
    </row>
    <row r="1433" spans="1:15" x14ac:dyDescent="0.25">
      <c r="A1433" s="12" t="s">
        <v>1461</v>
      </c>
      <c r="B1433" s="13">
        <v>1982</v>
      </c>
      <c r="C1433" s="13" t="s">
        <v>32</v>
      </c>
      <c r="D1433" s="13">
        <v>17</v>
      </c>
      <c r="E1433" s="13">
        <v>3</v>
      </c>
      <c r="F1433" s="20">
        <v>12001.29</v>
      </c>
      <c r="G1433" s="13" t="s">
        <v>7</v>
      </c>
      <c r="H1433" s="13" t="s">
        <v>7</v>
      </c>
      <c r="I1433" s="13" t="s">
        <v>295</v>
      </c>
      <c r="J1433" s="12" t="str">
        <f t="shared" si="110"/>
        <v>Oct</v>
      </c>
      <c r="K1433" s="13">
        <f t="shared" si="114"/>
        <v>1982</v>
      </c>
      <c r="L1433" s="13" t="str">
        <f t="shared" si="111"/>
        <v>R1021</v>
      </c>
      <c r="M1433" s="13" t="str">
        <f t="shared" si="112"/>
        <v>17-Oct-1982</v>
      </c>
      <c r="N1433" s="16">
        <v>45085</v>
      </c>
      <c r="O1433" s="18">
        <f t="shared" si="113"/>
        <v>40</v>
      </c>
    </row>
    <row r="1434" spans="1:15" x14ac:dyDescent="0.25">
      <c r="A1434" s="12" t="s">
        <v>1462</v>
      </c>
      <c r="B1434" s="13">
        <v>1965</v>
      </c>
      <c r="C1434" s="13" t="s">
        <v>13</v>
      </c>
      <c r="D1434" s="13">
        <v>9</v>
      </c>
      <c r="E1434" s="13">
        <v>0</v>
      </c>
      <c r="F1434" s="20">
        <v>12029.29</v>
      </c>
      <c r="G1434" s="13" t="s">
        <v>7</v>
      </c>
      <c r="H1434" s="13" t="s">
        <v>6</v>
      </c>
      <c r="I1434" s="13" t="s">
        <v>242</v>
      </c>
      <c r="J1434" s="12" t="str">
        <f t="shared" si="110"/>
        <v>Jun</v>
      </c>
      <c r="K1434" s="13">
        <f t="shared" si="114"/>
        <v>1965</v>
      </c>
      <c r="L1434" s="13" t="str">
        <f t="shared" si="111"/>
        <v>R1024</v>
      </c>
      <c r="M1434" s="13" t="str">
        <f t="shared" si="112"/>
        <v>9-Jun-1965</v>
      </c>
      <c r="N1434" s="16">
        <v>45085</v>
      </c>
      <c r="O1434" s="18">
        <f t="shared" si="113"/>
        <v>57</v>
      </c>
    </row>
    <row r="1435" spans="1:15" x14ac:dyDescent="0.25">
      <c r="A1435" s="12" t="s">
        <v>1463</v>
      </c>
      <c r="B1435" s="13">
        <v>1965</v>
      </c>
      <c r="C1435" s="13" t="s">
        <v>32</v>
      </c>
      <c r="D1435" s="13">
        <v>29</v>
      </c>
      <c r="E1435" s="13">
        <v>1</v>
      </c>
      <c r="F1435" s="20">
        <v>12032.33</v>
      </c>
      <c r="G1435" s="13" t="s">
        <v>7</v>
      </c>
      <c r="H1435" s="13" t="s">
        <v>11</v>
      </c>
      <c r="I1435" s="13" t="s">
        <v>37</v>
      </c>
      <c r="J1435" s="12" t="str">
        <f t="shared" si="110"/>
        <v>Oct</v>
      </c>
      <c r="K1435" s="13">
        <f t="shared" si="114"/>
        <v>1965</v>
      </c>
      <c r="L1435" s="13" t="str">
        <f t="shared" si="111"/>
        <v>R1011</v>
      </c>
      <c r="M1435" s="13" t="str">
        <f t="shared" si="112"/>
        <v>29-Oct-1965</v>
      </c>
      <c r="N1435" s="16">
        <v>45085</v>
      </c>
      <c r="O1435" s="18">
        <f t="shared" si="113"/>
        <v>57</v>
      </c>
    </row>
    <row r="1436" spans="1:15" x14ac:dyDescent="0.25">
      <c r="A1436" s="12" t="s">
        <v>1464</v>
      </c>
      <c r="B1436" s="13">
        <v>1979</v>
      </c>
      <c r="C1436" s="13" t="s">
        <v>32</v>
      </c>
      <c r="D1436" s="13">
        <v>16</v>
      </c>
      <c r="E1436" s="13">
        <v>2</v>
      </c>
      <c r="F1436" s="20">
        <v>12035.18</v>
      </c>
      <c r="G1436" s="13" t="s">
        <v>7</v>
      </c>
      <c r="H1436" s="13" t="s">
        <v>7</v>
      </c>
      <c r="I1436" s="13" t="s">
        <v>295</v>
      </c>
      <c r="J1436" s="12" t="str">
        <f t="shared" si="110"/>
        <v>Oct</v>
      </c>
      <c r="K1436" s="13">
        <f t="shared" si="114"/>
        <v>1979</v>
      </c>
      <c r="L1436" s="13" t="str">
        <f t="shared" si="111"/>
        <v>R1021</v>
      </c>
      <c r="M1436" s="13" t="str">
        <f t="shared" si="112"/>
        <v>16-Oct-1979</v>
      </c>
      <c r="N1436" s="16">
        <v>45085</v>
      </c>
      <c r="O1436" s="18">
        <f t="shared" si="113"/>
        <v>43</v>
      </c>
    </row>
    <row r="1437" spans="1:15" x14ac:dyDescent="0.25">
      <c r="A1437" s="12" t="s">
        <v>1465</v>
      </c>
      <c r="B1437" s="13">
        <v>1966</v>
      </c>
      <c r="C1437" s="13" t="s">
        <v>10</v>
      </c>
      <c r="D1437" s="13">
        <v>24</v>
      </c>
      <c r="E1437" s="13">
        <v>1</v>
      </c>
      <c r="F1437" s="20">
        <v>12044.34</v>
      </c>
      <c r="G1437" s="13" t="s">
        <v>7</v>
      </c>
      <c r="H1437" s="13" t="s">
        <v>11</v>
      </c>
      <c r="I1437" s="13" t="s">
        <v>18</v>
      </c>
      <c r="J1437" s="12" t="str">
        <f t="shared" si="110"/>
        <v>Nov</v>
      </c>
      <c r="K1437" s="13">
        <f t="shared" si="114"/>
        <v>1966</v>
      </c>
      <c r="L1437" s="13" t="str">
        <f t="shared" si="111"/>
        <v>R1012</v>
      </c>
      <c r="M1437" s="13" t="str">
        <f t="shared" si="112"/>
        <v>24-Nov-1966</v>
      </c>
      <c r="N1437" s="16">
        <v>45085</v>
      </c>
      <c r="O1437" s="18">
        <f t="shared" si="113"/>
        <v>56</v>
      </c>
    </row>
    <row r="1438" spans="1:15" x14ac:dyDescent="0.25">
      <c r="A1438" s="12" t="s">
        <v>1466</v>
      </c>
      <c r="B1438" s="13">
        <v>1986</v>
      </c>
      <c r="C1438" s="13" t="s">
        <v>15</v>
      </c>
      <c r="D1438" s="13">
        <v>7</v>
      </c>
      <c r="E1438" s="13">
        <v>3</v>
      </c>
      <c r="F1438" s="20">
        <v>12048.13</v>
      </c>
      <c r="G1438" s="13" t="s">
        <v>7</v>
      </c>
      <c r="H1438" s="13" t="s">
        <v>6</v>
      </c>
      <c r="I1438" s="13" t="s">
        <v>530</v>
      </c>
      <c r="J1438" s="12" t="str">
        <f t="shared" si="110"/>
        <v>Sep</v>
      </c>
      <c r="K1438" s="13">
        <f t="shared" si="114"/>
        <v>1986</v>
      </c>
      <c r="L1438" s="13" t="str">
        <f t="shared" si="111"/>
        <v>R1026</v>
      </c>
      <c r="M1438" s="13" t="str">
        <f t="shared" si="112"/>
        <v>7-Sep-1986</v>
      </c>
      <c r="N1438" s="16">
        <v>45085</v>
      </c>
      <c r="O1438" s="18">
        <f t="shared" si="113"/>
        <v>36</v>
      </c>
    </row>
    <row r="1439" spans="1:15" x14ac:dyDescent="0.25">
      <c r="A1439" s="12" t="s">
        <v>1467</v>
      </c>
      <c r="B1439" s="13">
        <v>1984</v>
      </c>
      <c r="C1439" s="13" t="s">
        <v>15</v>
      </c>
      <c r="D1439" s="13">
        <v>2</v>
      </c>
      <c r="E1439" s="13">
        <v>3</v>
      </c>
      <c r="F1439" s="20">
        <v>12091.34</v>
      </c>
      <c r="G1439" s="13" t="s">
        <v>7</v>
      </c>
      <c r="H1439" s="13" t="s">
        <v>6</v>
      </c>
      <c r="I1439" s="13" t="s">
        <v>627</v>
      </c>
      <c r="J1439" s="12" t="str">
        <f t="shared" si="110"/>
        <v>Sep</v>
      </c>
      <c r="K1439" s="13">
        <f t="shared" si="114"/>
        <v>1984</v>
      </c>
      <c r="L1439" s="13" t="str">
        <f t="shared" si="111"/>
        <v>R1022</v>
      </c>
      <c r="M1439" s="13" t="str">
        <f t="shared" si="112"/>
        <v>2-Sep-1984</v>
      </c>
      <c r="N1439" s="16">
        <v>45085</v>
      </c>
      <c r="O1439" s="18">
        <f t="shared" si="113"/>
        <v>38</v>
      </c>
    </row>
    <row r="1440" spans="1:15" x14ac:dyDescent="0.25">
      <c r="A1440" s="12" t="s">
        <v>1468</v>
      </c>
      <c r="B1440" s="13">
        <v>1968</v>
      </c>
      <c r="C1440" s="13" t="s">
        <v>13</v>
      </c>
      <c r="D1440" s="13">
        <v>21</v>
      </c>
      <c r="E1440" s="13">
        <v>3</v>
      </c>
      <c r="F1440" s="20">
        <v>12094.48</v>
      </c>
      <c r="G1440" s="13" t="s">
        <v>7</v>
      </c>
      <c r="H1440" s="13" t="s">
        <v>7</v>
      </c>
      <c r="I1440" s="13" t="s">
        <v>37</v>
      </c>
      <c r="J1440" s="12" t="str">
        <f t="shared" si="110"/>
        <v>Jun</v>
      </c>
      <c r="K1440" s="13">
        <f t="shared" si="114"/>
        <v>1968</v>
      </c>
      <c r="L1440" s="13" t="str">
        <f t="shared" si="111"/>
        <v>R1011</v>
      </c>
      <c r="M1440" s="13" t="str">
        <f t="shared" si="112"/>
        <v>21-Jun-1968</v>
      </c>
      <c r="N1440" s="16">
        <v>45085</v>
      </c>
      <c r="O1440" s="18">
        <f t="shared" si="113"/>
        <v>54</v>
      </c>
    </row>
    <row r="1441" spans="1:15" x14ac:dyDescent="0.25">
      <c r="A1441" s="12" t="s">
        <v>1469</v>
      </c>
      <c r="B1441" s="13">
        <v>1968</v>
      </c>
      <c r="C1441" s="13" t="s">
        <v>25</v>
      </c>
      <c r="D1441" s="13">
        <v>9</v>
      </c>
      <c r="E1441" s="13">
        <v>2</v>
      </c>
      <c r="F1441" s="20">
        <v>12096.65</v>
      </c>
      <c r="G1441" s="13" t="s">
        <v>7</v>
      </c>
      <c r="H1441" s="13" t="s">
        <v>11</v>
      </c>
      <c r="I1441" s="13" t="s">
        <v>242</v>
      </c>
      <c r="J1441" s="12" t="str">
        <f t="shared" si="110"/>
        <v>Dec</v>
      </c>
      <c r="K1441" s="13">
        <f t="shared" si="114"/>
        <v>1968</v>
      </c>
      <c r="L1441" s="13" t="str">
        <f t="shared" si="111"/>
        <v>R1024</v>
      </c>
      <c r="M1441" s="13" t="str">
        <f t="shared" si="112"/>
        <v>9-Dec-1968</v>
      </c>
      <c r="N1441" s="16">
        <v>45085</v>
      </c>
      <c r="O1441" s="18">
        <f t="shared" si="113"/>
        <v>54</v>
      </c>
    </row>
    <row r="1442" spans="1:15" x14ac:dyDescent="0.25">
      <c r="A1442" s="12" t="s">
        <v>1470</v>
      </c>
      <c r="B1442" s="13">
        <v>1968</v>
      </c>
      <c r="C1442" s="13" t="s">
        <v>32</v>
      </c>
      <c r="D1442" s="13">
        <v>25</v>
      </c>
      <c r="E1442" s="13">
        <v>3</v>
      </c>
      <c r="F1442" s="20">
        <v>12105.32</v>
      </c>
      <c r="G1442" s="13" t="s">
        <v>7</v>
      </c>
      <c r="H1442" s="13" t="s">
        <v>7</v>
      </c>
      <c r="I1442" s="13" t="s">
        <v>37</v>
      </c>
      <c r="J1442" s="12" t="str">
        <f t="shared" si="110"/>
        <v>Oct</v>
      </c>
      <c r="K1442" s="13">
        <f t="shared" si="114"/>
        <v>1968</v>
      </c>
      <c r="L1442" s="13" t="str">
        <f t="shared" si="111"/>
        <v>R1011</v>
      </c>
      <c r="M1442" s="13" t="str">
        <f t="shared" si="112"/>
        <v>25-Oct-1968</v>
      </c>
      <c r="N1442" s="16">
        <v>45085</v>
      </c>
      <c r="O1442" s="18">
        <f t="shared" si="113"/>
        <v>54</v>
      </c>
    </row>
    <row r="1443" spans="1:15" x14ac:dyDescent="0.25">
      <c r="A1443" s="12" t="s">
        <v>1471</v>
      </c>
      <c r="B1443" s="13">
        <v>1963</v>
      </c>
      <c r="C1443" s="13" t="s">
        <v>5</v>
      </c>
      <c r="D1443" s="13">
        <v>20</v>
      </c>
      <c r="E1443" s="13">
        <v>0</v>
      </c>
      <c r="F1443" s="20">
        <v>12124.99</v>
      </c>
      <c r="G1443" s="13" t="s">
        <v>7</v>
      </c>
      <c r="H1443" s="13" t="s">
        <v>11</v>
      </c>
      <c r="I1443" s="13" t="s">
        <v>18</v>
      </c>
      <c r="J1443" s="12" t="str">
        <f t="shared" si="110"/>
        <v>Jul</v>
      </c>
      <c r="K1443" s="13">
        <f t="shared" si="114"/>
        <v>1963</v>
      </c>
      <c r="L1443" s="13" t="str">
        <f t="shared" si="111"/>
        <v>R1012</v>
      </c>
      <c r="M1443" s="13" t="str">
        <f t="shared" si="112"/>
        <v>20-Jul-1963</v>
      </c>
      <c r="N1443" s="16">
        <v>45085</v>
      </c>
      <c r="O1443" s="18">
        <f t="shared" si="113"/>
        <v>59</v>
      </c>
    </row>
    <row r="1444" spans="1:15" x14ac:dyDescent="0.25">
      <c r="A1444" s="12" t="s">
        <v>1472</v>
      </c>
      <c r="B1444" s="13">
        <v>1963</v>
      </c>
      <c r="C1444" s="13" t="s">
        <v>13</v>
      </c>
      <c r="D1444" s="13">
        <v>4</v>
      </c>
      <c r="E1444" s="13">
        <v>0</v>
      </c>
      <c r="F1444" s="20">
        <v>12129.61</v>
      </c>
      <c r="G1444" s="13" t="s">
        <v>7</v>
      </c>
      <c r="H1444" s="13" t="s">
        <v>11</v>
      </c>
      <c r="I1444" s="13" t="s">
        <v>18</v>
      </c>
      <c r="J1444" s="12" t="str">
        <f t="shared" si="110"/>
        <v>Jun</v>
      </c>
      <c r="K1444" s="13">
        <f t="shared" si="114"/>
        <v>1963</v>
      </c>
      <c r="L1444" s="13" t="str">
        <f t="shared" si="111"/>
        <v>R1012</v>
      </c>
      <c r="M1444" s="13" t="str">
        <f t="shared" si="112"/>
        <v>4-Jun-1963</v>
      </c>
      <c r="N1444" s="16">
        <v>45085</v>
      </c>
      <c r="O1444" s="18">
        <f t="shared" si="113"/>
        <v>60</v>
      </c>
    </row>
    <row r="1445" spans="1:15" x14ac:dyDescent="0.25">
      <c r="A1445" s="12" t="s">
        <v>1473</v>
      </c>
      <c r="B1445" s="13">
        <v>1991</v>
      </c>
      <c r="C1445" s="13" t="s">
        <v>10</v>
      </c>
      <c r="D1445" s="13">
        <v>6</v>
      </c>
      <c r="E1445" s="13">
        <v>3</v>
      </c>
      <c r="F1445" s="20">
        <v>12130.8</v>
      </c>
      <c r="G1445" s="13" t="s">
        <v>7</v>
      </c>
      <c r="H1445" s="13" t="s">
        <v>7</v>
      </c>
      <c r="I1445" s="13" t="s">
        <v>530</v>
      </c>
      <c r="J1445" s="12" t="str">
        <f t="shared" si="110"/>
        <v>Nov</v>
      </c>
      <c r="K1445" s="13">
        <f t="shared" si="114"/>
        <v>1991</v>
      </c>
      <c r="L1445" s="13" t="str">
        <f t="shared" si="111"/>
        <v>R1026</v>
      </c>
      <c r="M1445" s="13" t="str">
        <f t="shared" si="112"/>
        <v>6-Nov-1991</v>
      </c>
      <c r="N1445" s="16">
        <v>45085</v>
      </c>
      <c r="O1445" s="18">
        <f t="shared" si="113"/>
        <v>31</v>
      </c>
    </row>
    <row r="1446" spans="1:15" x14ac:dyDescent="0.25">
      <c r="A1446" s="12" t="s">
        <v>1474</v>
      </c>
      <c r="B1446" s="13">
        <v>1974</v>
      </c>
      <c r="C1446" s="13" t="s">
        <v>15</v>
      </c>
      <c r="D1446" s="13">
        <v>16</v>
      </c>
      <c r="E1446" s="13">
        <v>0</v>
      </c>
      <c r="F1446" s="20">
        <v>12137.6</v>
      </c>
      <c r="G1446" s="13" t="s">
        <v>7</v>
      </c>
      <c r="H1446" s="13" t="s">
        <v>7</v>
      </c>
      <c r="I1446" s="13" t="s">
        <v>18</v>
      </c>
      <c r="J1446" s="12" t="str">
        <f t="shared" si="110"/>
        <v>Sep</v>
      </c>
      <c r="K1446" s="13">
        <f t="shared" si="114"/>
        <v>1974</v>
      </c>
      <c r="L1446" s="13" t="str">
        <f t="shared" si="111"/>
        <v>R1012</v>
      </c>
      <c r="M1446" s="13" t="str">
        <f t="shared" si="112"/>
        <v>16-Sep-1974</v>
      </c>
      <c r="N1446" s="16">
        <v>45085</v>
      </c>
      <c r="O1446" s="18">
        <f t="shared" si="113"/>
        <v>48</v>
      </c>
    </row>
    <row r="1447" spans="1:15" x14ac:dyDescent="0.25">
      <c r="A1447" s="12" t="s">
        <v>1475</v>
      </c>
      <c r="B1447" s="13">
        <v>1962</v>
      </c>
      <c r="C1447" s="13" t="s">
        <v>10</v>
      </c>
      <c r="D1447" s="13">
        <v>4</v>
      </c>
      <c r="E1447" s="13">
        <v>0</v>
      </c>
      <c r="F1447" s="20">
        <v>12142.58</v>
      </c>
      <c r="G1447" s="13" t="s">
        <v>7</v>
      </c>
      <c r="H1447" s="13" t="s">
        <v>6</v>
      </c>
      <c r="I1447" s="13" t="s">
        <v>8</v>
      </c>
      <c r="J1447" s="12" t="str">
        <f t="shared" si="110"/>
        <v>Nov</v>
      </c>
      <c r="K1447" s="13">
        <f t="shared" si="114"/>
        <v>1962</v>
      </c>
      <c r="L1447" s="13" t="str">
        <f t="shared" si="111"/>
        <v>R1013</v>
      </c>
      <c r="M1447" s="13" t="str">
        <f t="shared" si="112"/>
        <v>4-Nov-1962</v>
      </c>
      <c r="N1447" s="16">
        <v>45085</v>
      </c>
      <c r="O1447" s="18">
        <f t="shared" si="113"/>
        <v>60</v>
      </c>
    </row>
    <row r="1448" spans="1:15" x14ac:dyDescent="0.25">
      <c r="A1448" s="12" t="s">
        <v>1476</v>
      </c>
      <c r="B1448" s="13">
        <v>1962</v>
      </c>
      <c r="C1448" s="13" t="s">
        <v>15</v>
      </c>
      <c r="D1448" s="13">
        <v>15</v>
      </c>
      <c r="E1448" s="13">
        <v>0</v>
      </c>
      <c r="F1448" s="20">
        <v>12146.97</v>
      </c>
      <c r="G1448" s="13" t="s">
        <v>7</v>
      </c>
      <c r="H1448" s="13" t="s">
        <v>7</v>
      </c>
      <c r="I1448" s="13" t="s">
        <v>37</v>
      </c>
      <c r="J1448" s="12" t="str">
        <f t="shared" si="110"/>
        <v>Sep</v>
      </c>
      <c r="K1448" s="13">
        <f t="shared" si="114"/>
        <v>1962</v>
      </c>
      <c r="L1448" s="13" t="str">
        <f t="shared" si="111"/>
        <v>R1011</v>
      </c>
      <c r="M1448" s="13" t="str">
        <f t="shared" si="112"/>
        <v>15-Sep-1962</v>
      </c>
      <c r="N1448" s="16">
        <v>45085</v>
      </c>
      <c r="O1448" s="18">
        <f t="shared" si="113"/>
        <v>60</v>
      </c>
    </row>
    <row r="1449" spans="1:15" x14ac:dyDescent="0.25">
      <c r="A1449" s="12" t="s">
        <v>1477</v>
      </c>
      <c r="B1449" s="13">
        <v>1987</v>
      </c>
      <c r="C1449" s="13" t="s">
        <v>32</v>
      </c>
      <c r="D1449" s="13">
        <v>5</v>
      </c>
      <c r="E1449" s="13">
        <v>3</v>
      </c>
      <c r="F1449" s="20">
        <v>12148.2</v>
      </c>
      <c r="G1449" s="13" t="s">
        <v>7</v>
      </c>
      <c r="H1449" s="13" t="s">
        <v>7</v>
      </c>
      <c r="I1449" s="13" t="s">
        <v>18</v>
      </c>
      <c r="J1449" s="12" t="str">
        <f t="shared" si="110"/>
        <v>Oct</v>
      </c>
      <c r="K1449" s="13">
        <f t="shared" si="114"/>
        <v>1987</v>
      </c>
      <c r="L1449" s="13" t="str">
        <f t="shared" si="111"/>
        <v>R1012</v>
      </c>
      <c r="M1449" s="13" t="str">
        <f t="shared" si="112"/>
        <v>5-Oct-1987</v>
      </c>
      <c r="N1449" s="16">
        <v>45085</v>
      </c>
      <c r="O1449" s="18">
        <f t="shared" si="113"/>
        <v>35</v>
      </c>
    </row>
    <row r="1450" spans="1:15" x14ac:dyDescent="0.25">
      <c r="A1450" s="12" t="s">
        <v>1478</v>
      </c>
      <c r="B1450" s="13">
        <v>1991</v>
      </c>
      <c r="C1450" s="13" t="s">
        <v>30</v>
      </c>
      <c r="D1450" s="13">
        <v>29</v>
      </c>
      <c r="E1450" s="13">
        <v>3</v>
      </c>
      <c r="F1450" s="20">
        <v>12198.64</v>
      </c>
      <c r="G1450" s="13" t="s">
        <v>7</v>
      </c>
      <c r="H1450" s="13" t="s">
        <v>7</v>
      </c>
      <c r="I1450" s="13" t="s">
        <v>530</v>
      </c>
      <c r="J1450" s="12" t="str">
        <f t="shared" si="110"/>
        <v>Aug</v>
      </c>
      <c r="K1450" s="13">
        <f t="shared" si="114"/>
        <v>1991</v>
      </c>
      <c r="L1450" s="13" t="str">
        <f t="shared" si="111"/>
        <v>R1026</v>
      </c>
      <c r="M1450" s="13" t="str">
        <f t="shared" si="112"/>
        <v>29-Aug-1991</v>
      </c>
      <c r="N1450" s="16">
        <v>45085</v>
      </c>
      <c r="O1450" s="18">
        <f t="shared" si="113"/>
        <v>31</v>
      </c>
    </row>
    <row r="1451" spans="1:15" x14ac:dyDescent="0.25">
      <c r="A1451" s="12" t="s">
        <v>1479</v>
      </c>
      <c r="B1451" s="13">
        <v>1977</v>
      </c>
      <c r="C1451" s="13" t="s">
        <v>30</v>
      </c>
      <c r="D1451" s="13">
        <v>14</v>
      </c>
      <c r="E1451" s="13">
        <v>2</v>
      </c>
      <c r="F1451" s="20">
        <v>12218.7</v>
      </c>
      <c r="G1451" s="13" t="s">
        <v>7</v>
      </c>
      <c r="H1451" s="13" t="s">
        <v>11</v>
      </c>
      <c r="I1451" s="13" t="s">
        <v>18</v>
      </c>
      <c r="J1451" s="12" t="str">
        <f t="shared" si="110"/>
        <v>Aug</v>
      </c>
      <c r="K1451" s="13">
        <f t="shared" si="114"/>
        <v>1977</v>
      </c>
      <c r="L1451" s="13" t="str">
        <f t="shared" si="111"/>
        <v>R1012</v>
      </c>
      <c r="M1451" s="13" t="str">
        <f t="shared" si="112"/>
        <v>14-Aug-1977</v>
      </c>
      <c r="N1451" s="16">
        <v>45085</v>
      </c>
      <c r="O1451" s="18">
        <f t="shared" si="113"/>
        <v>45</v>
      </c>
    </row>
    <row r="1452" spans="1:15" x14ac:dyDescent="0.25">
      <c r="A1452" s="12" t="s">
        <v>1480</v>
      </c>
      <c r="B1452" s="13">
        <v>1964</v>
      </c>
      <c r="C1452" s="13" t="s">
        <v>5</v>
      </c>
      <c r="D1452" s="13">
        <v>20</v>
      </c>
      <c r="E1452" s="13">
        <v>0</v>
      </c>
      <c r="F1452" s="20">
        <v>12222.9</v>
      </c>
      <c r="G1452" s="13" t="s">
        <v>7</v>
      </c>
      <c r="H1452" s="13" t="s">
        <v>6</v>
      </c>
      <c r="I1452" s="13" t="s">
        <v>18</v>
      </c>
      <c r="J1452" s="12" t="str">
        <f t="shared" si="110"/>
        <v>Jul</v>
      </c>
      <c r="K1452" s="13">
        <f t="shared" si="114"/>
        <v>1964</v>
      </c>
      <c r="L1452" s="13" t="str">
        <f t="shared" si="111"/>
        <v>R1012</v>
      </c>
      <c r="M1452" s="13" t="str">
        <f t="shared" si="112"/>
        <v>20-Jul-1964</v>
      </c>
      <c r="N1452" s="16">
        <v>45085</v>
      </c>
      <c r="O1452" s="18">
        <f t="shared" si="113"/>
        <v>58</v>
      </c>
    </row>
    <row r="1453" spans="1:15" x14ac:dyDescent="0.25">
      <c r="A1453" s="12" t="s">
        <v>1481</v>
      </c>
      <c r="B1453" s="13">
        <v>1964</v>
      </c>
      <c r="C1453" s="13" t="s">
        <v>5</v>
      </c>
      <c r="D1453" s="13">
        <v>2</v>
      </c>
      <c r="E1453" s="13">
        <v>0</v>
      </c>
      <c r="F1453" s="20">
        <v>12224.35</v>
      </c>
      <c r="G1453" s="13" t="s">
        <v>7</v>
      </c>
      <c r="H1453" s="13" t="s">
        <v>11</v>
      </c>
      <c r="I1453" s="13" t="s">
        <v>18</v>
      </c>
      <c r="J1453" s="12" t="str">
        <f t="shared" si="110"/>
        <v>Jul</v>
      </c>
      <c r="K1453" s="13">
        <f t="shared" si="114"/>
        <v>1964</v>
      </c>
      <c r="L1453" s="13" t="str">
        <f t="shared" si="111"/>
        <v>R1012</v>
      </c>
      <c r="M1453" s="13" t="str">
        <f t="shared" si="112"/>
        <v>2-Jul-1964</v>
      </c>
      <c r="N1453" s="16">
        <v>45085</v>
      </c>
      <c r="O1453" s="18">
        <f t="shared" si="113"/>
        <v>58</v>
      </c>
    </row>
    <row r="1454" spans="1:15" x14ac:dyDescent="0.25">
      <c r="A1454" s="12" t="s">
        <v>1482</v>
      </c>
      <c r="B1454" s="13">
        <v>1964</v>
      </c>
      <c r="C1454" s="13" t="s">
        <v>13</v>
      </c>
      <c r="D1454" s="13">
        <v>24</v>
      </c>
      <c r="E1454" s="13">
        <v>0</v>
      </c>
      <c r="F1454" s="20">
        <v>12231.61</v>
      </c>
      <c r="G1454" s="13" t="s">
        <v>7</v>
      </c>
      <c r="H1454" s="13" t="s">
        <v>7</v>
      </c>
      <c r="I1454" s="13" t="s">
        <v>18</v>
      </c>
      <c r="J1454" s="12" t="str">
        <f t="shared" si="110"/>
        <v>Jun</v>
      </c>
      <c r="K1454" s="13">
        <f t="shared" si="114"/>
        <v>1964</v>
      </c>
      <c r="L1454" s="13" t="str">
        <f t="shared" si="111"/>
        <v>R1012</v>
      </c>
      <c r="M1454" s="13" t="str">
        <f t="shared" si="112"/>
        <v>24-Jun-1964</v>
      </c>
      <c r="N1454" s="16">
        <v>45085</v>
      </c>
      <c r="O1454" s="18">
        <f t="shared" si="113"/>
        <v>58</v>
      </c>
    </row>
    <row r="1455" spans="1:15" x14ac:dyDescent="0.25">
      <c r="A1455" s="12" t="s">
        <v>1483</v>
      </c>
      <c r="B1455" s="13">
        <v>1963</v>
      </c>
      <c r="C1455" s="13" t="s">
        <v>5</v>
      </c>
      <c r="D1455" s="13">
        <v>19</v>
      </c>
      <c r="E1455" s="13">
        <v>0</v>
      </c>
      <c r="F1455" s="20">
        <v>12233.83</v>
      </c>
      <c r="G1455" s="13" t="s">
        <v>7</v>
      </c>
      <c r="H1455" s="13" t="s">
        <v>11</v>
      </c>
      <c r="I1455" s="13" t="s">
        <v>37</v>
      </c>
      <c r="J1455" s="12" t="str">
        <f t="shared" si="110"/>
        <v>Jul</v>
      </c>
      <c r="K1455" s="13">
        <f t="shared" si="114"/>
        <v>1963</v>
      </c>
      <c r="L1455" s="13" t="str">
        <f t="shared" si="111"/>
        <v>R1011</v>
      </c>
      <c r="M1455" s="13" t="str">
        <f t="shared" si="112"/>
        <v>19-Jul-1963</v>
      </c>
      <c r="N1455" s="16">
        <v>45085</v>
      </c>
      <c r="O1455" s="18">
        <f t="shared" si="113"/>
        <v>59</v>
      </c>
    </row>
    <row r="1456" spans="1:15" x14ac:dyDescent="0.25">
      <c r="A1456" s="12" t="s">
        <v>1484</v>
      </c>
      <c r="B1456" s="13">
        <v>1964</v>
      </c>
      <c r="C1456" s="13" t="s">
        <v>32</v>
      </c>
      <c r="D1456" s="13">
        <v>15</v>
      </c>
      <c r="E1456" s="13">
        <v>0</v>
      </c>
      <c r="F1456" s="20">
        <v>12235.84</v>
      </c>
      <c r="G1456" s="13" t="s">
        <v>7</v>
      </c>
      <c r="H1456" s="13" t="s">
        <v>7</v>
      </c>
      <c r="I1456" s="13" t="s">
        <v>18</v>
      </c>
      <c r="J1456" s="12" t="str">
        <f t="shared" si="110"/>
        <v>Oct</v>
      </c>
      <c r="K1456" s="13">
        <f t="shared" si="114"/>
        <v>1964</v>
      </c>
      <c r="L1456" s="13" t="str">
        <f t="shared" si="111"/>
        <v>R1012</v>
      </c>
      <c r="M1456" s="13" t="str">
        <f t="shared" si="112"/>
        <v>15-Oct-1964</v>
      </c>
      <c r="N1456" s="16">
        <v>45085</v>
      </c>
      <c r="O1456" s="18">
        <f t="shared" si="113"/>
        <v>58</v>
      </c>
    </row>
    <row r="1457" spans="1:15" x14ac:dyDescent="0.25">
      <c r="A1457" s="12" t="s">
        <v>1485</v>
      </c>
      <c r="B1457" s="13">
        <v>1966</v>
      </c>
      <c r="C1457" s="13" t="s">
        <v>5</v>
      </c>
      <c r="D1457" s="13">
        <v>29</v>
      </c>
      <c r="E1457" s="13">
        <v>0</v>
      </c>
      <c r="F1457" s="20">
        <v>12237.73</v>
      </c>
      <c r="G1457" s="13" t="s">
        <v>7</v>
      </c>
      <c r="H1457" s="13" t="s">
        <v>7</v>
      </c>
      <c r="I1457" s="13" t="s">
        <v>18</v>
      </c>
      <c r="J1457" s="12" t="str">
        <f t="shared" si="110"/>
        <v>Jul</v>
      </c>
      <c r="K1457" s="13">
        <f t="shared" si="114"/>
        <v>1966</v>
      </c>
      <c r="L1457" s="13" t="str">
        <f t="shared" si="111"/>
        <v>R1012</v>
      </c>
      <c r="M1457" s="13" t="str">
        <f t="shared" si="112"/>
        <v>29-Jul-1966</v>
      </c>
      <c r="N1457" s="16">
        <v>45085</v>
      </c>
      <c r="O1457" s="18">
        <f t="shared" si="113"/>
        <v>56</v>
      </c>
    </row>
    <row r="1458" spans="1:15" x14ac:dyDescent="0.25">
      <c r="A1458" s="12" t="s">
        <v>1486</v>
      </c>
      <c r="B1458" s="13">
        <v>1963</v>
      </c>
      <c r="C1458" s="13" t="s">
        <v>5</v>
      </c>
      <c r="D1458" s="13">
        <v>17</v>
      </c>
      <c r="E1458" s="13">
        <v>0</v>
      </c>
      <c r="F1458" s="20">
        <v>12244.53</v>
      </c>
      <c r="G1458" s="13" t="s">
        <v>7</v>
      </c>
      <c r="H1458" s="13" t="s">
        <v>11</v>
      </c>
      <c r="I1458" s="13" t="s">
        <v>8</v>
      </c>
      <c r="J1458" s="12" t="str">
        <f t="shared" si="110"/>
        <v>Jul</v>
      </c>
      <c r="K1458" s="13">
        <f t="shared" si="114"/>
        <v>1963</v>
      </c>
      <c r="L1458" s="13" t="str">
        <f t="shared" si="111"/>
        <v>R1013</v>
      </c>
      <c r="M1458" s="13" t="str">
        <f t="shared" si="112"/>
        <v>17-Jul-1963</v>
      </c>
      <c r="N1458" s="16">
        <v>45085</v>
      </c>
      <c r="O1458" s="18">
        <f t="shared" si="113"/>
        <v>59</v>
      </c>
    </row>
    <row r="1459" spans="1:15" x14ac:dyDescent="0.25">
      <c r="A1459" s="12" t="s">
        <v>1487</v>
      </c>
      <c r="B1459" s="13">
        <v>1974</v>
      </c>
      <c r="C1459" s="13" t="s">
        <v>13</v>
      </c>
      <c r="D1459" s="13">
        <v>23</v>
      </c>
      <c r="E1459" s="13">
        <v>0</v>
      </c>
      <c r="F1459" s="20">
        <v>12245.17</v>
      </c>
      <c r="G1459" s="13" t="s">
        <v>7</v>
      </c>
      <c r="H1459" s="13" t="s">
        <v>11</v>
      </c>
      <c r="I1459" s="13" t="s">
        <v>18</v>
      </c>
      <c r="J1459" s="12" t="str">
        <f t="shared" si="110"/>
        <v>Jun</v>
      </c>
      <c r="K1459" s="13">
        <f t="shared" si="114"/>
        <v>1974</v>
      </c>
      <c r="L1459" s="13" t="str">
        <f t="shared" si="111"/>
        <v>R1012</v>
      </c>
      <c r="M1459" s="13" t="str">
        <f t="shared" si="112"/>
        <v>23-Jun-1974</v>
      </c>
      <c r="N1459" s="16">
        <v>45085</v>
      </c>
      <c r="O1459" s="18">
        <f t="shared" si="113"/>
        <v>48</v>
      </c>
    </row>
    <row r="1460" spans="1:15" x14ac:dyDescent="0.25">
      <c r="A1460" s="12" t="s">
        <v>1488</v>
      </c>
      <c r="B1460" s="13">
        <v>1989</v>
      </c>
      <c r="C1460" s="13" t="s">
        <v>10</v>
      </c>
      <c r="D1460" s="13">
        <v>23</v>
      </c>
      <c r="E1460" s="13">
        <v>3</v>
      </c>
      <c r="F1460" s="20">
        <v>12254.44</v>
      </c>
      <c r="G1460" s="13" t="s">
        <v>7</v>
      </c>
      <c r="H1460" s="13" t="s">
        <v>7</v>
      </c>
      <c r="I1460" s="13" t="s">
        <v>530</v>
      </c>
      <c r="J1460" s="12" t="str">
        <f t="shared" si="110"/>
        <v>Nov</v>
      </c>
      <c r="K1460" s="13">
        <f t="shared" si="114"/>
        <v>1989</v>
      </c>
      <c r="L1460" s="13" t="str">
        <f t="shared" si="111"/>
        <v>R1026</v>
      </c>
      <c r="M1460" s="13" t="str">
        <f t="shared" si="112"/>
        <v>23-Nov-1989</v>
      </c>
      <c r="N1460" s="16">
        <v>45085</v>
      </c>
      <c r="O1460" s="18">
        <f t="shared" si="113"/>
        <v>33</v>
      </c>
    </row>
    <row r="1461" spans="1:15" x14ac:dyDescent="0.25">
      <c r="A1461" s="12" t="s">
        <v>1489</v>
      </c>
      <c r="B1461" s="13">
        <v>1986</v>
      </c>
      <c r="C1461" s="13" t="s">
        <v>30</v>
      </c>
      <c r="D1461" s="13">
        <v>13</v>
      </c>
      <c r="E1461" s="13">
        <v>3</v>
      </c>
      <c r="F1461" s="20">
        <v>12255.04</v>
      </c>
      <c r="G1461" s="13" t="s">
        <v>7</v>
      </c>
      <c r="H1461" s="13" t="s">
        <v>6</v>
      </c>
      <c r="I1461" s="13" t="s">
        <v>530</v>
      </c>
      <c r="J1461" s="12" t="str">
        <f t="shared" si="110"/>
        <v>Aug</v>
      </c>
      <c r="K1461" s="13">
        <f t="shared" si="114"/>
        <v>1986</v>
      </c>
      <c r="L1461" s="13" t="str">
        <f t="shared" si="111"/>
        <v>R1026</v>
      </c>
      <c r="M1461" s="13" t="str">
        <f t="shared" si="112"/>
        <v>13-Aug-1986</v>
      </c>
      <c r="N1461" s="16">
        <v>45085</v>
      </c>
      <c r="O1461" s="18">
        <f t="shared" si="113"/>
        <v>36</v>
      </c>
    </row>
    <row r="1462" spans="1:15" x14ac:dyDescent="0.25">
      <c r="A1462" s="12" t="s">
        <v>1490</v>
      </c>
      <c r="B1462" s="13">
        <v>1966</v>
      </c>
      <c r="C1462" s="13" t="s">
        <v>25</v>
      </c>
      <c r="D1462" s="13">
        <v>6</v>
      </c>
      <c r="E1462" s="13">
        <v>2</v>
      </c>
      <c r="F1462" s="20">
        <v>12265.51</v>
      </c>
      <c r="G1462" s="13" t="s">
        <v>7</v>
      </c>
      <c r="H1462" s="13" t="s">
        <v>7</v>
      </c>
      <c r="I1462" s="13" t="s">
        <v>8</v>
      </c>
      <c r="J1462" s="12" t="str">
        <f t="shared" si="110"/>
        <v>Dec</v>
      </c>
      <c r="K1462" s="13">
        <f t="shared" si="114"/>
        <v>1966</v>
      </c>
      <c r="L1462" s="13" t="str">
        <f t="shared" si="111"/>
        <v>R1013</v>
      </c>
      <c r="M1462" s="13" t="str">
        <f t="shared" si="112"/>
        <v>6-Dec-1966</v>
      </c>
      <c r="N1462" s="16">
        <v>45085</v>
      </c>
      <c r="O1462" s="18">
        <f t="shared" si="113"/>
        <v>56</v>
      </c>
    </row>
    <row r="1463" spans="1:15" x14ac:dyDescent="0.25">
      <c r="A1463" s="12" t="s">
        <v>1491</v>
      </c>
      <c r="B1463" s="13">
        <v>1967</v>
      </c>
      <c r="C1463" s="13" t="s">
        <v>25</v>
      </c>
      <c r="D1463" s="13">
        <v>30</v>
      </c>
      <c r="E1463" s="13">
        <v>2</v>
      </c>
      <c r="F1463" s="20">
        <v>12268.63</v>
      </c>
      <c r="G1463" s="13" t="s">
        <v>7</v>
      </c>
      <c r="H1463" s="13" t="s">
        <v>11</v>
      </c>
      <c r="I1463" s="13" t="s">
        <v>18</v>
      </c>
      <c r="J1463" s="12" t="str">
        <f t="shared" si="110"/>
        <v>Dec</v>
      </c>
      <c r="K1463" s="13">
        <f t="shared" si="114"/>
        <v>1967</v>
      </c>
      <c r="L1463" s="13" t="str">
        <f t="shared" si="111"/>
        <v>R1012</v>
      </c>
      <c r="M1463" s="13" t="str">
        <f t="shared" si="112"/>
        <v>30-Dec-1967</v>
      </c>
      <c r="N1463" s="16">
        <v>45085</v>
      </c>
      <c r="O1463" s="18">
        <f t="shared" si="113"/>
        <v>55</v>
      </c>
    </row>
    <row r="1464" spans="1:15" x14ac:dyDescent="0.25">
      <c r="A1464" s="12" t="s">
        <v>1492</v>
      </c>
      <c r="B1464" s="13">
        <v>1967</v>
      </c>
      <c r="C1464" s="13" t="s">
        <v>30</v>
      </c>
      <c r="D1464" s="13">
        <v>28</v>
      </c>
      <c r="E1464" s="13">
        <v>2</v>
      </c>
      <c r="F1464" s="20">
        <v>12269.69</v>
      </c>
      <c r="G1464" s="13" t="s">
        <v>7</v>
      </c>
      <c r="H1464" s="13" t="s">
        <v>6</v>
      </c>
      <c r="I1464" s="13" t="s">
        <v>18</v>
      </c>
      <c r="J1464" s="12" t="str">
        <f t="shared" si="110"/>
        <v>Aug</v>
      </c>
      <c r="K1464" s="13">
        <f t="shared" si="114"/>
        <v>1967</v>
      </c>
      <c r="L1464" s="13" t="str">
        <f t="shared" si="111"/>
        <v>R1012</v>
      </c>
      <c r="M1464" s="13" t="str">
        <f t="shared" si="112"/>
        <v>28-Aug-1967</v>
      </c>
      <c r="N1464" s="16">
        <v>45085</v>
      </c>
      <c r="O1464" s="18">
        <f t="shared" si="113"/>
        <v>55</v>
      </c>
    </row>
    <row r="1465" spans="1:15" x14ac:dyDescent="0.25">
      <c r="A1465" s="12" t="s">
        <v>1493</v>
      </c>
      <c r="B1465" s="13">
        <v>1966</v>
      </c>
      <c r="C1465" s="13" t="s">
        <v>10</v>
      </c>
      <c r="D1465" s="13">
        <v>16</v>
      </c>
      <c r="E1465" s="13">
        <v>0</v>
      </c>
      <c r="F1465" s="20">
        <v>12282.03</v>
      </c>
      <c r="G1465" s="13" t="s">
        <v>7</v>
      </c>
      <c r="H1465" s="13" t="s">
        <v>11</v>
      </c>
      <c r="I1465" s="13" t="s">
        <v>195</v>
      </c>
      <c r="J1465" s="12" t="str">
        <f t="shared" si="110"/>
        <v>Nov</v>
      </c>
      <c r="K1465" s="13">
        <f t="shared" si="114"/>
        <v>1966</v>
      </c>
      <c r="L1465" s="13" t="str">
        <f t="shared" si="111"/>
        <v>R1025</v>
      </c>
      <c r="M1465" s="13" t="str">
        <f t="shared" si="112"/>
        <v>16-Nov-1966</v>
      </c>
      <c r="N1465" s="16">
        <v>45085</v>
      </c>
      <c r="O1465" s="18">
        <f t="shared" si="113"/>
        <v>56</v>
      </c>
    </row>
    <row r="1466" spans="1:15" x14ac:dyDescent="0.25">
      <c r="A1466" s="12" t="s">
        <v>1494</v>
      </c>
      <c r="B1466" s="13">
        <v>1990</v>
      </c>
      <c r="C1466" s="13" t="s">
        <v>32</v>
      </c>
      <c r="D1466" s="13">
        <v>29</v>
      </c>
      <c r="E1466" s="13">
        <v>3</v>
      </c>
      <c r="F1466" s="20">
        <v>12282.38</v>
      </c>
      <c r="G1466" s="13" t="s">
        <v>7</v>
      </c>
      <c r="H1466" s="13" t="s">
        <v>11</v>
      </c>
      <c r="I1466" s="13" t="s">
        <v>37</v>
      </c>
      <c r="J1466" s="12" t="str">
        <f t="shared" si="110"/>
        <v>Oct</v>
      </c>
      <c r="K1466" s="13">
        <f t="shared" si="114"/>
        <v>1990</v>
      </c>
      <c r="L1466" s="13" t="str">
        <f t="shared" si="111"/>
        <v>R1011</v>
      </c>
      <c r="M1466" s="13" t="str">
        <f t="shared" si="112"/>
        <v>29-Oct-1990</v>
      </c>
      <c r="N1466" s="16">
        <v>45085</v>
      </c>
      <c r="O1466" s="18">
        <f t="shared" si="113"/>
        <v>32</v>
      </c>
    </row>
    <row r="1467" spans="1:15" x14ac:dyDescent="0.25">
      <c r="A1467" s="12" t="s">
        <v>1495</v>
      </c>
      <c r="B1467" s="13">
        <v>1963</v>
      </c>
      <c r="C1467" s="13" t="s">
        <v>32</v>
      </c>
      <c r="D1467" s="13">
        <v>28</v>
      </c>
      <c r="E1467" s="13">
        <v>0</v>
      </c>
      <c r="F1467" s="20">
        <v>12299.59</v>
      </c>
      <c r="G1467" s="13" t="s">
        <v>7</v>
      </c>
      <c r="H1467" s="13" t="s">
        <v>11</v>
      </c>
      <c r="I1467" s="13" t="s">
        <v>195</v>
      </c>
      <c r="J1467" s="12" t="str">
        <f t="shared" si="110"/>
        <v>Oct</v>
      </c>
      <c r="K1467" s="13">
        <f t="shared" si="114"/>
        <v>1963</v>
      </c>
      <c r="L1467" s="13" t="str">
        <f t="shared" si="111"/>
        <v>R1025</v>
      </c>
      <c r="M1467" s="13" t="str">
        <f t="shared" si="112"/>
        <v>28-Oct-1963</v>
      </c>
      <c r="N1467" s="16">
        <v>45085</v>
      </c>
      <c r="O1467" s="18">
        <f t="shared" si="113"/>
        <v>59</v>
      </c>
    </row>
    <row r="1468" spans="1:15" x14ac:dyDescent="0.25">
      <c r="A1468" s="12" t="s">
        <v>1496</v>
      </c>
      <c r="B1468" s="13">
        <v>1963</v>
      </c>
      <c r="C1468" s="13" t="s">
        <v>30</v>
      </c>
      <c r="D1468" s="13">
        <v>29</v>
      </c>
      <c r="E1468" s="13">
        <v>0</v>
      </c>
      <c r="F1468" s="20">
        <v>12323.94</v>
      </c>
      <c r="G1468" s="13" t="s">
        <v>7</v>
      </c>
      <c r="H1468" s="13" t="s">
        <v>7</v>
      </c>
      <c r="I1468" s="13" t="s">
        <v>351</v>
      </c>
      <c r="J1468" s="12" t="str">
        <f t="shared" si="110"/>
        <v>Aug</v>
      </c>
      <c r="K1468" s="13">
        <f t="shared" si="114"/>
        <v>1963</v>
      </c>
      <c r="L1468" s="13" t="str">
        <f t="shared" si="111"/>
        <v>R1017</v>
      </c>
      <c r="M1468" s="13" t="str">
        <f t="shared" si="112"/>
        <v>29-Aug-1963</v>
      </c>
      <c r="N1468" s="16">
        <v>45085</v>
      </c>
      <c r="O1468" s="18">
        <f t="shared" si="113"/>
        <v>59</v>
      </c>
    </row>
    <row r="1469" spans="1:15" x14ac:dyDescent="0.25">
      <c r="A1469" s="12" t="s">
        <v>1497</v>
      </c>
      <c r="B1469" s="13">
        <v>1963</v>
      </c>
      <c r="C1469" s="13" t="s">
        <v>30</v>
      </c>
      <c r="D1469" s="13">
        <v>2</v>
      </c>
      <c r="E1469" s="13">
        <v>1</v>
      </c>
      <c r="F1469" s="20">
        <v>12333.83</v>
      </c>
      <c r="G1469" s="13" t="s">
        <v>7</v>
      </c>
      <c r="H1469" s="13" t="s">
        <v>6</v>
      </c>
      <c r="I1469" s="13" t="s">
        <v>37</v>
      </c>
      <c r="J1469" s="12" t="str">
        <f t="shared" si="110"/>
        <v>Aug</v>
      </c>
      <c r="K1469" s="13">
        <f t="shared" si="114"/>
        <v>1963</v>
      </c>
      <c r="L1469" s="13" t="str">
        <f t="shared" si="111"/>
        <v>R1011</v>
      </c>
      <c r="M1469" s="13" t="str">
        <f t="shared" si="112"/>
        <v>2-Aug-1963</v>
      </c>
      <c r="N1469" s="16">
        <v>45085</v>
      </c>
      <c r="O1469" s="18">
        <f t="shared" si="113"/>
        <v>59</v>
      </c>
    </row>
    <row r="1470" spans="1:15" x14ac:dyDescent="0.25">
      <c r="A1470" s="12" t="s">
        <v>1498</v>
      </c>
      <c r="B1470" s="13">
        <v>1963</v>
      </c>
      <c r="C1470" s="13" t="s">
        <v>15</v>
      </c>
      <c r="D1470" s="13">
        <v>22</v>
      </c>
      <c r="E1470" s="13">
        <v>1</v>
      </c>
      <c r="F1470" s="20">
        <v>12347.17</v>
      </c>
      <c r="G1470" s="13" t="s">
        <v>7</v>
      </c>
      <c r="H1470" s="13" t="s">
        <v>7</v>
      </c>
      <c r="I1470" s="13" t="s">
        <v>37</v>
      </c>
      <c r="J1470" s="12" t="str">
        <f t="shared" si="110"/>
        <v>Sep</v>
      </c>
      <c r="K1470" s="13">
        <f t="shared" si="114"/>
        <v>1963</v>
      </c>
      <c r="L1470" s="13" t="str">
        <f t="shared" si="111"/>
        <v>R1011</v>
      </c>
      <c r="M1470" s="13" t="str">
        <f t="shared" si="112"/>
        <v>22-Sep-1963</v>
      </c>
      <c r="N1470" s="16">
        <v>45085</v>
      </c>
      <c r="O1470" s="18">
        <f t="shared" si="113"/>
        <v>59</v>
      </c>
    </row>
    <row r="1471" spans="1:15" x14ac:dyDescent="0.25">
      <c r="A1471" s="12" t="s">
        <v>1499</v>
      </c>
      <c r="B1471" s="13">
        <v>1966</v>
      </c>
      <c r="C1471" s="13" t="s">
        <v>25</v>
      </c>
      <c r="D1471" s="13">
        <v>29</v>
      </c>
      <c r="E1471" s="13">
        <v>3</v>
      </c>
      <c r="F1471" s="20">
        <v>12363.55</v>
      </c>
      <c r="G1471" s="13" t="s">
        <v>7</v>
      </c>
      <c r="H1471" s="13" t="s">
        <v>7</v>
      </c>
      <c r="I1471" s="13" t="s">
        <v>37</v>
      </c>
      <c r="J1471" s="12" t="str">
        <f t="shared" si="110"/>
        <v>Dec</v>
      </c>
      <c r="K1471" s="13">
        <f t="shared" si="114"/>
        <v>1966</v>
      </c>
      <c r="L1471" s="13" t="str">
        <f t="shared" si="111"/>
        <v>R1011</v>
      </c>
      <c r="M1471" s="13" t="str">
        <f t="shared" si="112"/>
        <v>29-Dec-1966</v>
      </c>
      <c r="N1471" s="16">
        <v>45085</v>
      </c>
      <c r="O1471" s="18">
        <f t="shared" si="113"/>
        <v>56</v>
      </c>
    </row>
    <row r="1472" spans="1:15" x14ac:dyDescent="0.25">
      <c r="A1472" s="12" t="s">
        <v>1500</v>
      </c>
      <c r="B1472" s="13">
        <v>1962</v>
      </c>
      <c r="C1472" s="13" t="s">
        <v>15</v>
      </c>
      <c r="D1472" s="13">
        <v>26</v>
      </c>
      <c r="E1472" s="13">
        <v>0</v>
      </c>
      <c r="F1472" s="20">
        <v>12369.89</v>
      </c>
      <c r="G1472" s="13" t="s">
        <v>7</v>
      </c>
      <c r="H1472" s="13" t="s">
        <v>6</v>
      </c>
      <c r="I1472" s="13" t="s">
        <v>242</v>
      </c>
      <c r="J1472" s="12" t="str">
        <f t="shared" si="110"/>
        <v>Sep</v>
      </c>
      <c r="K1472" s="13">
        <f t="shared" si="114"/>
        <v>1962</v>
      </c>
      <c r="L1472" s="13" t="str">
        <f t="shared" si="111"/>
        <v>R1024</v>
      </c>
      <c r="M1472" s="13" t="str">
        <f t="shared" si="112"/>
        <v>26-Sep-1962</v>
      </c>
      <c r="N1472" s="16">
        <v>45085</v>
      </c>
      <c r="O1472" s="18">
        <f t="shared" si="113"/>
        <v>60</v>
      </c>
    </row>
    <row r="1473" spans="1:15" x14ac:dyDescent="0.25">
      <c r="A1473" s="12" t="s">
        <v>1501</v>
      </c>
      <c r="B1473" s="13">
        <v>1989</v>
      </c>
      <c r="C1473" s="13" t="s">
        <v>25</v>
      </c>
      <c r="D1473" s="13">
        <v>29</v>
      </c>
      <c r="E1473" s="13">
        <v>0</v>
      </c>
      <c r="F1473" s="20">
        <v>12404.88</v>
      </c>
      <c r="G1473" s="13" t="s">
        <v>7</v>
      </c>
      <c r="H1473" s="13" t="s">
        <v>7</v>
      </c>
      <c r="I1473" s="13" t="s">
        <v>163</v>
      </c>
      <c r="J1473" s="12" t="str">
        <f t="shared" si="110"/>
        <v>Dec</v>
      </c>
      <c r="K1473" s="13">
        <f t="shared" si="114"/>
        <v>1989</v>
      </c>
      <c r="L1473" s="13" t="str">
        <f t="shared" si="111"/>
        <v>R1016</v>
      </c>
      <c r="M1473" s="13" t="str">
        <f t="shared" si="112"/>
        <v>29-Dec-1989</v>
      </c>
      <c r="N1473" s="16">
        <v>45085</v>
      </c>
      <c r="O1473" s="18">
        <f t="shared" si="113"/>
        <v>33</v>
      </c>
    </row>
    <row r="1474" spans="1:15" x14ac:dyDescent="0.25">
      <c r="A1474" s="12" t="s">
        <v>1502</v>
      </c>
      <c r="B1474" s="13">
        <v>1972</v>
      </c>
      <c r="C1474" s="13" t="s">
        <v>30</v>
      </c>
      <c r="D1474" s="13">
        <v>21</v>
      </c>
      <c r="E1474" s="13">
        <v>0</v>
      </c>
      <c r="F1474" s="20">
        <v>12407.3</v>
      </c>
      <c r="G1474" s="13" t="s">
        <v>7</v>
      </c>
      <c r="H1474" s="13" t="s">
        <v>6</v>
      </c>
      <c r="I1474" s="13" t="s">
        <v>295</v>
      </c>
      <c r="J1474" s="12" t="str">
        <f t="shared" ref="J1474:J1537" si="115">IF($C1474="?","Sep",$C1474)</f>
        <v>Aug</v>
      </c>
      <c r="K1474" s="13">
        <f t="shared" si="114"/>
        <v>1972</v>
      </c>
      <c r="L1474" s="13" t="str">
        <f t="shared" ref="L1474:L1537" si="116">IF(I1474="?","Unknown",I1474)</f>
        <v>R1021</v>
      </c>
      <c r="M1474" s="13" t="str">
        <f t="shared" ref="M1474:M1537" si="117">CONCATENATE(D1474,"-",J1474,"-",K1474)</f>
        <v>21-Aug-1972</v>
      </c>
      <c r="N1474" s="16">
        <v>45085</v>
      </c>
      <c r="O1474" s="18">
        <f t="shared" ref="O1474:O1537" si="118">DATEDIF(M1474,N1474,"Y")</f>
        <v>50</v>
      </c>
    </row>
    <row r="1475" spans="1:15" x14ac:dyDescent="0.25">
      <c r="A1475" s="12" t="s">
        <v>1503</v>
      </c>
      <c r="B1475" s="13">
        <v>1979</v>
      </c>
      <c r="C1475" s="13" t="s">
        <v>5</v>
      </c>
      <c r="D1475" s="13">
        <v>14</v>
      </c>
      <c r="E1475" s="13">
        <v>2</v>
      </c>
      <c r="F1475" s="20">
        <v>12408.29</v>
      </c>
      <c r="G1475" s="13" t="s">
        <v>7</v>
      </c>
      <c r="H1475" s="13" t="s">
        <v>11</v>
      </c>
      <c r="I1475" s="13" t="s">
        <v>627</v>
      </c>
      <c r="J1475" s="12" t="str">
        <f t="shared" si="115"/>
        <v>Jul</v>
      </c>
      <c r="K1475" s="13">
        <f t="shared" ref="K1475:K1538" si="119">IF(B1475="?",ROUND(AVERAGE($B$2:$B$2339),0),B1475)</f>
        <v>1979</v>
      </c>
      <c r="L1475" s="13" t="str">
        <f t="shared" si="116"/>
        <v>R1022</v>
      </c>
      <c r="M1475" s="13" t="str">
        <f t="shared" si="117"/>
        <v>14-Jul-1979</v>
      </c>
      <c r="N1475" s="16">
        <v>45085</v>
      </c>
      <c r="O1475" s="18">
        <f t="shared" si="118"/>
        <v>43</v>
      </c>
    </row>
    <row r="1476" spans="1:15" x14ac:dyDescent="0.25">
      <c r="A1476" s="12" t="s">
        <v>1504</v>
      </c>
      <c r="B1476" s="13">
        <v>1964</v>
      </c>
      <c r="C1476" s="13" t="s">
        <v>30</v>
      </c>
      <c r="D1476" s="13">
        <v>4</v>
      </c>
      <c r="E1476" s="13">
        <v>0</v>
      </c>
      <c r="F1476" s="20">
        <v>12430.95</v>
      </c>
      <c r="G1476" s="13" t="s">
        <v>7</v>
      </c>
      <c r="H1476" s="13" t="s">
        <v>7</v>
      </c>
      <c r="I1476" s="13" t="s">
        <v>242</v>
      </c>
      <c r="J1476" s="12" t="str">
        <f t="shared" si="115"/>
        <v>Aug</v>
      </c>
      <c r="K1476" s="13">
        <f t="shared" si="119"/>
        <v>1964</v>
      </c>
      <c r="L1476" s="13" t="str">
        <f t="shared" si="116"/>
        <v>R1024</v>
      </c>
      <c r="M1476" s="13" t="str">
        <f t="shared" si="117"/>
        <v>4-Aug-1964</v>
      </c>
      <c r="N1476" s="16">
        <v>45085</v>
      </c>
      <c r="O1476" s="18">
        <f t="shared" si="118"/>
        <v>58</v>
      </c>
    </row>
    <row r="1477" spans="1:15" x14ac:dyDescent="0.25">
      <c r="A1477" s="12" t="s">
        <v>1505</v>
      </c>
      <c r="B1477" s="13">
        <v>1995</v>
      </c>
      <c r="C1477" s="13" t="s">
        <v>30</v>
      </c>
      <c r="D1477" s="13">
        <v>9</v>
      </c>
      <c r="E1477" s="13">
        <v>0</v>
      </c>
      <c r="F1477" s="20">
        <v>12452.25</v>
      </c>
      <c r="G1477" s="13" t="s">
        <v>7</v>
      </c>
      <c r="H1477" s="13" t="s">
        <v>7</v>
      </c>
      <c r="I1477" s="13" t="s">
        <v>18</v>
      </c>
      <c r="J1477" s="12" t="str">
        <f t="shared" si="115"/>
        <v>Aug</v>
      </c>
      <c r="K1477" s="13">
        <f t="shared" si="119"/>
        <v>1995</v>
      </c>
      <c r="L1477" s="13" t="str">
        <f t="shared" si="116"/>
        <v>R1012</v>
      </c>
      <c r="M1477" s="13" t="str">
        <f t="shared" si="117"/>
        <v>9-Aug-1995</v>
      </c>
      <c r="N1477" s="16">
        <v>45085</v>
      </c>
      <c r="O1477" s="18">
        <f t="shared" si="118"/>
        <v>27</v>
      </c>
    </row>
    <row r="1478" spans="1:15" x14ac:dyDescent="0.25">
      <c r="A1478" s="12" t="s">
        <v>1506</v>
      </c>
      <c r="B1478" s="13">
        <v>1968</v>
      </c>
      <c r="C1478" s="13" t="s">
        <v>10</v>
      </c>
      <c r="D1478" s="13">
        <v>26</v>
      </c>
      <c r="E1478" s="13">
        <v>3</v>
      </c>
      <c r="F1478" s="20">
        <v>12475.35</v>
      </c>
      <c r="G1478" s="13" t="s">
        <v>7</v>
      </c>
      <c r="H1478" s="13" t="s">
        <v>11</v>
      </c>
      <c r="I1478" s="13" t="s">
        <v>18</v>
      </c>
      <c r="J1478" s="12" t="str">
        <f t="shared" si="115"/>
        <v>Nov</v>
      </c>
      <c r="K1478" s="13">
        <f t="shared" si="119"/>
        <v>1968</v>
      </c>
      <c r="L1478" s="13" t="str">
        <f t="shared" si="116"/>
        <v>R1012</v>
      </c>
      <c r="M1478" s="13" t="str">
        <f t="shared" si="117"/>
        <v>26-Nov-1968</v>
      </c>
      <c r="N1478" s="16">
        <v>45085</v>
      </c>
      <c r="O1478" s="18">
        <f t="shared" si="118"/>
        <v>54</v>
      </c>
    </row>
    <row r="1479" spans="1:15" x14ac:dyDescent="0.25">
      <c r="A1479" s="12" t="s">
        <v>1507</v>
      </c>
      <c r="B1479" s="13">
        <v>1968</v>
      </c>
      <c r="C1479" s="13" t="s">
        <v>10</v>
      </c>
      <c r="D1479" s="13">
        <v>12</v>
      </c>
      <c r="E1479" s="13">
        <v>3</v>
      </c>
      <c r="F1479" s="20">
        <v>12479.71</v>
      </c>
      <c r="G1479" s="13" t="s">
        <v>7</v>
      </c>
      <c r="H1479" s="13" t="s">
        <v>7</v>
      </c>
      <c r="I1479" s="13" t="s">
        <v>18</v>
      </c>
      <c r="J1479" s="12" t="str">
        <f t="shared" si="115"/>
        <v>Nov</v>
      </c>
      <c r="K1479" s="13">
        <f t="shared" si="119"/>
        <v>1968</v>
      </c>
      <c r="L1479" s="13" t="str">
        <f t="shared" si="116"/>
        <v>R1012</v>
      </c>
      <c r="M1479" s="13" t="str">
        <f t="shared" si="117"/>
        <v>12-Nov-1968</v>
      </c>
      <c r="N1479" s="16">
        <v>45085</v>
      </c>
      <c r="O1479" s="18">
        <f t="shared" si="118"/>
        <v>54</v>
      </c>
    </row>
    <row r="1480" spans="1:15" x14ac:dyDescent="0.25">
      <c r="A1480" s="12" t="s">
        <v>1508</v>
      </c>
      <c r="B1480" s="13">
        <v>1967</v>
      </c>
      <c r="C1480" s="13" t="s">
        <v>15</v>
      </c>
      <c r="D1480" s="13">
        <v>1</v>
      </c>
      <c r="E1480" s="13">
        <v>3</v>
      </c>
      <c r="F1480" s="20">
        <v>12485.8</v>
      </c>
      <c r="G1480" s="13" t="s">
        <v>7</v>
      </c>
      <c r="H1480" s="13" t="s">
        <v>7</v>
      </c>
      <c r="I1480" s="13" t="s">
        <v>8</v>
      </c>
      <c r="J1480" s="12" t="str">
        <f t="shared" si="115"/>
        <v>Sep</v>
      </c>
      <c r="K1480" s="13">
        <f t="shared" si="119"/>
        <v>1967</v>
      </c>
      <c r="L1480" s="13" t="str">
        <f t="shared" si="116"/>
        <v>R1013</v>
      </c>
      <c r="M1480" s="13" t="str">
        <f t="shared" si="117"/>
        <v>1-Sep-1967</v>
      </c>
      <c r="N1480" s="16">
        <v>45085</v>
      </c>
      <c r="O1480" s="18">
        <f t="shared" si="118"/>
        <v>55</v>
      </c>
    </row>
    <row r="1481" spans="1:15" x14ac:dyDescent="0.25">
      <c r="A1481" s="12" t="s">
        <v>1509</v>
      </c>
      <c r="B1481" s="13">
        <v>1968</v>
      </c>
      <c r="C1481" s="13" t="s">
        <v>25</v>
      </c>
      <c r="D1481" s="13">
        <v>3</v>
      </c>
      <c r="E1481" s="13">
        <v>3</v>
      </c>
      <c r="F1481" s="20">
        <v>12495.29</v>
      </c>
      <c r="G1481" s="13" t="s">
        <v>7</v>
      </c>
      <c r="H1481" s="13" t="s">
        <v>7</v>
      </c>
      <c r="I1481" s="13" t="s">
        <v>18</v>
      </c>
      <c r="J1481" s="12" t="str">
        <f t="shared" si="115"/>
        <v>Dec</v>
      </c>
      <c r="K1481" s="13">
        <f t="shared" si="119"/>
        <v>1968</v>
      </c>
      <c r="L1481" s="13" t="str">
        <f t="shared" si="116"/>
        <v>R1012</v>
      </c>
      <c r="M1481" s="13" t="str">
        <f t="shared" si="117"/>
        <v>3-Dec-1968</v>
      </c>
      <c r="N1481" s="16">
        <v>45085</v>
      </c>
      <c r="O1481" s="18">
        <f t="shared" si="118"/>
        <v>54</v>
      </c>
    </row>
    <row r="1482" spans="1:15" x14ac:dyDescent="0.25">
      <c r="A1482" s="12" t="s">
        <v>1510</v>
      </c>
      <c r="B1482" s="13">
        <v>1966</v>
      </c>
      <c r="C1482" s="13" t="s">
        <v>5</v>
      </c>
      <c r="D1482" s="13">
        <v>12</v>
      </c>
      <c r="E1482" s="13">
        <v>0</v>
      </c>
      <c r="F1482" s="20">
        <v>12499.88</v>
      </c>
      <c r="G1482" s="13" t="s">
        <v>7</v>
      </c>
      <c r="H1482" s="13" t="s">
        <v>6</v>
      </c>
      <c r="I1482" s="13" t="s">
        <v>18</v>
      </c>
      <c r="J1482" s="12" t="str">
        <f t="shared" si="115"/>
        <v>Jul</v>
      </c>
      <c r="K1482" s="13">
        <f t="shared" si="119"/>
        <v>1966</v>
      </c>
      <c r="L1482" s="13" t="str">
        <f t="shared" si="116"/>
        <v>R1012</v>
      </c>
      <c r="M1482" s="13" t="str">
        <f t="shared" si="117"/>
        <v>12-Jul-1966</v>
      </c>
      <c r="N1482" s="16">
        <v>45085</v>
      </c>
      <c r="O1482" s="18">
        <f t="shared" si="118"/>
        <v>56</v>
      </c>
    </row>
    <row r="1483" spans="1:15" x14ac:dyDescent="0.25">
      <c r="A1483" s="12" t="s">
        <v>1511</v>
      </c>
      <c r="B1483" s="13">
        <v>1962</v>
      </c>
      <c r="C1483" s="13" t="s">
        <v>32</v>
      </c>
      <c r="D1483" s="13">
        <v>16</v>
      </c>
      <c r="E1483" s="13">
        <v>0</v>
      </c>
      <c r="F1483" s="20">
        <v>12523.6</v>
      </c>
      <c r="G1483" s="13" t="s">
        <v>7</v>
      </c>
      <c r="H1483" s="13" t="s">
        <v>7</v>
      </c>
      <c r="I1483" s="13" t="s">
        <v>18</v>
      </c>
      <c r="J1483" s="12" t="str">
        <f t="shared" si="115"/>
        <v>Oct</v>
      </c>
      <c r="K1483" s="13">
        <f t="shared" si="119"/>
        <v>1962</v>
      </c>
      <c r="L1483" s="13" t="str">
        <f t="shared" si="116"/>
        <v>R1012</v>
      </c>
      <c r="M1483" s="13" t="str">
        <f t="shared" si="117"/>
        <v>16-Oct-1962</v>
      </c>
      <c r="N1483" s="16">
        <v>45085</v>
      </c>
      <c r="O1483" s="18">
        <f t="shared" si="118"/>
        <v>60</v>
      </c>
    </row>
    <row r="1484" spans="1:15" x14ac:dyDescent="0.25">
      <c r="A1484" s="12" t="s">
        <v>1512</v>
      </c>
      <c r="B1484" s="13">
        <v>1961</v>
      </c>
      <c r="C1484" s="13" t="s">
        <v>10</v>
      </c>
      <c r="D1484" s="13">
        <v>28</v>
      </c>
      <c r="E1484" s="13">
        <v>0</v>
      </c>
      <c r="F1484" s="20">
        <v>12557.61</v>
      </c>
      <c r="G1484" s="13" t="s">
        <v>7</v>
      </c>
      <c r="H1484" s="13" t="s">
        <v>7</v>
      </c>
      <c r="I1484" s="13" t="s">
        <v>8</v>
      </c>
      <c r="J1484" s="12" t="str">
        <f t="shared" si="115"/>
        <v>Nov</v>
      </c>
      <c r="K1484" s="13">
        <f t="shared" si="119"/>
        <v>1961</v>
      </c>
      <c r="L1484" s="13" t="str">
        <f t="shared" si="116"/>
        <v>R1013</v>
      </c>
      <c r="M1484" s="13" t="str">
        <f t="shared" si="117"/>
        <v>28-Nov-1961</v>
      </c>
      <c r="N1484" s="16">
        <v>45085</v>
      </c>
      <c r="O1484" s="18">
        <f t="shared" si="118"/>
        <v>61</v>
      </c>
    </row>
    <row r="1485" spans="1:15" x14ac:dyDescent="0.25">
      <c r="A1485" s="12" t="s">
        <v>1513</v>
      </c>
      <c r="B1485" s="13">
        <v>1961</v>
      </c>
      <c r="C1485" s="13" t="s">
        <v>10</v>
      </c>
      <c r="D1485" s="13">
        <v>28</v>
      </c>
      <c r="E1485" s="13">
        <v>0</v>
      </c>
      <c r="F1485" s="20">
        <v>12574.05</v>
      </c>
      <c r="G1485" s="13" t="s">
        <v>7</v>
      </c>
      <c r="H1485" s="13" t="s">
        <v>11</v>
      </c>
      <c r="I1485" s="13" t="s">
        <v>37</v>
      </c>
      <c r="J1485" s="12" t="str">
        <f t="shared" si="115"/>
        <v>Nov</v>
      </c>
      <c r="K1485" s="13">
        <f t="shared" si="119"/>
        <v>1961</v>
      </c>
      <c r="L1485" s="13" t="str">
        <f t="shared" si="116"/>
        <v>R1011</v>
      </c>
      <c r="M1485" s="13" t="str">
        <f t="shared" si="117"/>
        <v>28-Nov-1961</v>
      </c>
      <c r="N1485" s="16">
        <v>45085</v>
      </c>
      <c r="O1485" s="18">
        <f t="shared" si="118"/>
        <v>61</v>
      </c>
    </row>
    <row r="1486" spans="1:15" x14ac:dyDescent="0.25">
      <c r="A1486" s="12" t="s">
        <v>1514</v>
      </c>
      <c r="B1486" s="13">
        <v>1969</v>
      </c>
      <c r="C1486" s="13" t="s">
        <v>10</v>
      </c>
      <c r="D1486" s="13">
        <v>26</v>
      </c>
      <c r="E1486" s="13">
        <v>0</v>
      </c>
      <c r="F1486" s="20">
        <v>12579.92</v>
      </c>
      <c r="G1486" s="13" t="s">
        <v>7</v>
      </c>
      <c r="H1486" s="13" t="s">
        <v>11</v>
      </c>
      <c r="I1486" s="13" t="s">
        <v>195</v>
      </c>
      <c r="J1486" s="12" t="str">
        <f t="shared" si="115"/>
        <v>Nov</v>
      </c>
      <c r="K1486" s="13">
        <f t="shared" si="119"/>
        <v>1969</v>
      </c>
      <c r="L1486" s="13" t="str">
        <f t="shared" si="116"/>
        <v>R1025</v>
      </c>
      <c r="M1486" s="13" t="str">
        <f t="shared" si="117"/>
        <v>26-Nov-1969</v>
      </c>
      <c r="N1486" s="16">
        <v>45085</v>
      </c>
      <c r="O1486" s="18">
        <f t="shared" si="118"/>
        <v>53</v>
      </c>
    </row>
    <row r="1487" spans="1:15" x14ac:dyDescent="0.25">
      <c r="A1487" s="12" t="s">
        <v>1515</v>
      </c>
      <c r="B1487" s="13">
        <v>1970</v>
      </c>
      <c r="C1487" s="13" t="s">
        <v>13</v>
      </c>
      <c r="D1487" s="13">
        <v>18</v>
      </c>
      <c r="E1487" s="13">
        <v>5</v>
      </c>
      <c r="F1487" s="20">
        <v>12592.53</v>
      </c>
      <c r="G1487" s="13" t="s">
        <v>7</v>
      </c>
      <c r="H1487" s="13" t="s">
        <v>6</v>
      </c>
      <c r="I1487" s="13" t="s">
        <v>8</v>
      </c>
      <c r="J1487" s="12" t="str">
        <f t="shared" si="115"/>
        <v>Jun</v>
      </c>
      <c r="K1487" s="13">
        <f t="shared" si="119"/>
        <v>1970</v>
      </c>
      <c r="L1487" s="13" t="str">
        <f t="shared" si="116"/>
        <v>R1013</v>
      </c>
      <c r="M1487" s="13" t="str">
        <f t="shared" si="117"/>
        <v>18-Jun-1970</v>
      </c>
      <c r="N1487" s="16">
        <v>45085</v>
      </c>
      <c r="O1487" s="18">
        <f t="shared" si="118"/>
        <v>52</v>
      </c>
    </row>
    <row r="1488" spans="1:15" x14ac:dyDescent="0.25">
      <c r="A1488" s="12" t="s">
        <v>1516</v>
      </c>
      <c r="B1488" s="13">
        <v>1988</v>
      </c>
      <c r="C1488" s="13" t="s">
        <v>30</v>
      </c>
      <c r="D1488" s="13">
        <v>11</v>
      </c>
      <c r="E1488" s="13">
        <v>3</v>
      </c>
      <c r="F1488" s="20">
        <v>12600.46</v>
      </c>
      <c r="G1488" s="13" t="s">
        <v>7</v>
      </c>
      <c r="H1488" s="13" t="s">
        <v>11</v>
      </c>
      <c r="I1488" s="13" t="s">
        <v>244</v>
      </c>
      <c r="J1488" s="12" t="str">
        <f t="shared" si="115"/>
        <v>Aug</v>
      </c>
      <c r="K1488" s="13">
        <f t="shared" si="119"/>
        <v>1988</v>
      </c>
      <c r="L1488" s="13" t="str">
        <f t="shared" si="116"/>
        <v>R1023</v>
      </c>
      <c r="M1488" s="13" t="str">
        <f t="shared" si="117"/>
        <v>11-Aug-1988</v>
      </c>
      <c r="N1488" s="16">
        <v>45085</v>
      </c>
      <c r="O1488" s="18">
        <f t="shared" si="118"/>
        <v>34</v>
      </c>
    </row>
    <row r="1489" spans="1:15" x14ac:dyDescent="0.25">
      <c r="A1489" s="12" t="s">
        <v>1517</v>
      </c>
      <c r="B1489" s="13">
        <v>1998</v>
      </c>
      <c r="C1489" s="13" t="s">
        <v>10</v>
      </c>
      <c r="D1489" s="13">
        <v>18</v>
      </c>
      <c r="E1489" s="13">
        <v>1</v>
      </c>
      <c r="F1489" s="20">
        <v>12609.89</v>
      </c>
      <c r="G1489" s="13" t="s">
        <v>7</v>
      </c>
      <c r="H1489" s="13" t="s">
        <v>7</v>
      </c>
      <c r="I1489" s="13" t="s">
        <v>18</v>
      </c>
      <c r="J1489" s="12" t="str">
        <f t="shared" si="115"/>
        <v>Nov</v>
      </c>
      <c r="K1489" s="13">
        <f t="shared" si="119"/>
        <v>1998</v>
      </c>
      <c r="L1489" s="13" t="str">
        <f t="shared" si="116"/>
        <v>R1012</v>
      </c>
      <c r="M1489" s="13" t="str">
        <f t="shared" si="117"/>
        <v>18-Nov-1998</v>
      </c>
      <c r="N1489" s="16">
        <v>45085</v>
      </c>
      <c r="O1489" s="18">
        <f t="shared" si="118"/>
        <v>24</v>
      </c>
    </row>
    <row r="1490" spans="1:15" x14ac:dyDescent="0.25">
      <c r="A1490" s="12" t="s">
        <v>1518</v>
      </c>
      <c r="B1490" s="13">
        <v>1963</v>
      </c>
      <c r="C1490" s="13" t="s">
        <v>30</v>
      </c>
      <c r="D1490" s="13">
        <v>19</v>
      </c>
      <c r="E1490" s="13">
        <v>0</v>
      </c>
      <c r="F1490" s="20">
        <v>12622.18</v>
      </c>
      <c r="G1490" s="13" t="s">
        <v>7</v>
      </c>
      <c r="H1490" s="13" t="s">
        <v>11</v>
      </c>
      <c r="I1490" s="13" t="s">
        <v>18</v>
      </c>
      <c r="J1490" s="12" t="str">
        <f t="shared" si="115"/>
        <v>Aug</v>
      </c>
      <c r="K1490" s="13">
        <f t="shared" si="119"/>
        <v>1963</v>
      </c>
      <c r="L1490" s="13" t="str">
        <f t="shared" si="116"/>
        <v>R1012</v>
      </c>
      <c r="M1490" s="13" t="str">
        <f t="shared" si="117"/>
        <v>19-Aug-1963</v>
      </c>
      <c r="N1490" s="16">
        <v>45085</v>
      </c>
      <c r="O1490" s="18">
        <f t="shared" si="118"/>
        <v>59</v>
      </c>
    </row>
    <row r="1491" spans="1:15" x14ac:dyDescent="0.25">
      <c r="A1491" s="12" t="s">
        <v>1519</v>
      </c>
      <c r="B1491" s="13">
        <v>1970</v>
      </c>
      <c r="C1491" s="13" t="s">
        <v>25</v>
      </c>
      <c r="D1491" s="13">
        <v>28</v>
      </c>
      <c r="E1491" s="13">
        <v>0</v>
      </c>
      <c r="F1491" s="20">
        <v>12624.74</v>
      </c>
      <c r="G1491" s="13" t="s">
        <v>7</v>
      </c>
      <c r="H1491" s="13" t="s">
        <v>11</v>
      </c>
      <c r="I1491" s="13" t="s">
        <v>18</v>
      </c>
      <c r="J1491" s="12" t="str">
        <f t="shared" si="115"/>
        <v>Dec</v>
      </c>
      <c r="K1491" s="13">
        <f t="shared" si="119"/>
        <v>1970</v>
      </c>
      <c r="L1491" s="13" t="str">
        <f t="shared" si="116"/>
        <v>R1012</v>
      </c>
      <c r="M1491" s="13" t="str">
        <f t="shared" si="117"/>
        <v>28-Dec-1970</v>
      </c>
      <c r="N1491" s="16">
        <v>45085</v>
      </c>
      <c r="O1491" s="18">
        <f t="shared" si="118"/>
        <v>52</v>
      </c>
    </row>
    <row r="1492" spans="1:15" x14ac:dyDescent="0.25">
      <c r="A1492" s="12" t="s">
        <v>1520</v>
      </c>
      <c r="B1492" s="13">
        <v>1965</v>
      </c>
      <c r="C1492" s="13" t="s">
        <v>32</v>
      </c>
      <c r="D1492" s="13">
        <v>4</v>
      </c>
      <c r="E1492" s="13">
        <v>2</v>
      </c>
      <c r="F1492" s="20">
        <v>12629.17</v>
      </c>
      <c r="G1492" s="13" t="s">
        <v>7</v>
      </c>
      <c r="H1492" s="13" t="s">
        <v>11</v>
      </c>
      <c r="I1492" s="13" t="s">
        <v>8</v>
      </c>
      <c r="J1492" s="12" t="str">
        <f t="shared" si="115"/>
        <v>Oct</v>
      </c>
      <c r="K1492" s="13">
        <f t="shared" si="119"/>
        <v>1965</v>
      </c>
      <c r="L1492" s="13" t="str">
        <f t="shared" si="116"/>
        <v>R1013</v>
      </c>
      <c r="M1492" s="13" t="str">
        <f t="shared" si="117"/>
        <v>4-Oct-1965</v>
      </c>
      <c r="N1492" s="16">
        <v>45085</v>
      </c>
      <c r="O1492" s="18">
        <f t="shared" si="118"/>
        <v>57</v>
      </c>
    </row>
    <row r="1493" spans="1:15" x14ac:dyDescent="0.25">
      <c r="A1493" s="12" t="s">
        <v>1521</v>
      </c>
      <c r="B1493" s="13">
        <v>1962</v>
      </c>
      <c r="C1493" s="13" t="s">
        <v>10</v>
      </c>
      <c r="D1493" s="13">
        <v>22</v>
      </c>
      <c r="E1493" s="13">
        <v>0</v>
      </c>
      <c r="F1493" s="20">
        <v>12629.9</v>
      </c>
      <c r="G1493" s="13" t="s">
        <v>7</v>
      </c>
      <c r="H1493" s="13" t="s">
        <v>7</v>
      </c>
      <c r="I1493" s="13" t="s">
        <v>8</v>
      </c>
      <c r="J1493" s="12" t="str">
        <f t="shared" si="115"/>
        <v>Nov</v>
      </c>
      <c r="K1493" s="13">
        <f t="shared" si="119"/>
        <v>1962</v>
      </c>
      <c r="L1493" s="13" t="str">
        <f t="shared" si="116"/>
        <v>R1013</v>
      </c>
      <c r="M1493" s="13" t="str">
        <f t="shared" si="117"/>
        <v>22-Nov-1962</v>
      </c>
      <c r="N1493" s="16">
        <v>45085</v>
      </c>
      <c r="O1493" s="18">
        <f t="shared" si="118"/>
        <v>60</v>
      </c>
    </row>
    <row r="1494" spans="1:15" x14ac:dyDescent="0.25">
      <c r="A1494" s="12" t="s">
        <v>1522</v>
      </c>
      <c r="B1494" s="13">
        <v>1962</v>
      </c>
      <c r="C1494" s="13" t="s">
        <v>5</v>
      </c>
      <c r="D1494" s="13">
        <v>22</v>
      </c>
      <c r="E1494" s="13">
        <v>0</v>
      </c>
      <c r="F1494" s="20">
        <v>12638.2</v>
      </c>
      <c r="G1494" s="13" t="s">
        <v>7</v>
      </c>
      <c r="H1494" s="13" t="s">
        <v>11</v>
      </c>
      <c r="I1494" s="13" t="s">
        <v>37</v>
      </c>
      <c r="J1494" s="12" t="str">
        <f t="shared" si="115"/>
        <v>Jul</v>
      </c>
      <c r="K1494" s="13">
        <f t="shared" si="119"/>
        <v>1962</v>
      </c>
      <c r="L1494" s="13" t="str">
        <f t="shared" si="116"/>
        <v>R1011</v>
      </c>
      <c r="M1494" s="13" t="str">
        <f t="shared" si="117"/>
        <v>22-Jul-1962</v>
      </c>
      <c r="N1494" s="16">
        <v>45085</v>
      </c>
      <c r="O1494" s="18">
        <f t="shared" si="118"/>
        <v>60</v>
      </c>
    </row>
    <row r="1495" spans="1:15" x14ac:dyDescent="0.25">
      <c r="A1495" s="12" t="s">
        <v>1523</v>
      </c>
      <c r="B1495" s="13">
        <v>1972</v>
      </c>
      <c r="C1495" s="13" t="s">
        <v>15</v>
      </c>
      <c r="D1495" s="13">
        <v>5</v>
      </c>
      <c r="E1495" s="13">
        <v>0</v>
      </c>
      <c r="F1495" s="20">
        <v>12640.24</v>
      </c>
      <c r="G1495" s="13" t="s">
        <v>7</v>
      </c>
      <c r="H1495" s="13" t="s">
        <v>11</v>
      </c>
      <c r="I1495" s="13" t="s">
        <v>37</v>
      </c>
      <c r="J1495" s="12" t="str">
        <f t="shared" si="115"/>
        <v>Sep</v>
      </c>
      <c r="K1495" s="13">
        <f t="shared" si="119"/>
        <v>1972</v>
      </c>
      <c r="L1495" s="13" t="str">
        <f t="shared" si="116"/>
        <v>R1011</v>
      </c>
      <c r="M1495" s="13" t="str">
        <f t="shared" si="117"/>
        <v>5-Sep-1972</v>
      </c>
      <c r="N1495" s="16">
        <v>45085</v>
      </c>
      <c r="O1495" s="18">
        <f t="shared" si="118"/>
        <v>50</v>
      </c>
    </row>
    <row r="1496" spans="1:15" x14ac:dyDescent="0.25">
      <c r="A1496" s="12" t="s">
        <v>1524</v>
      </c>
      <c r="B1496" s="13">
        <v>1966</v>
      </c>
      <c r="C1496" s="13" t="s">
        <v>25</v>
      </c>
      <c r="D1496" s="13">
        <v>17</v>
      </c>
      <c r="E1496" s="13">
        <v>2</v>
      </c>
      <c r="F1496" s="20">
        <v>12643.38</v>
      </c>
      <c r="G1496" s="13" t="s">
        <v>7</v>
      </c>
      <c r="H1496" s="13" t="s">
        <v>11</v>
      </c>
      <c r="I1496" s="13" t="s">
        <v>18</v>
      </c>
      <c r="J1496" s="12" t="str">
        <f t="shared" si="115"/>
        <v>Dec</v>
      </c>
      <c r="K1496" s="13">
        <f t="shared" si="119"/>
        <v>1966</v>
      </c>
      <c r="L1496" s="13" t="str">
        <f t="shared" si="116"/>
        <v>R1012</v>
      </c>
      <c r="M1496" s="13" t="str">
        <f t="shared" si="117"/>
        <v>17-Dec-1966</v>
      </c>
      <c r="N1496" s="16">
        <v>45085</v>
      </c>
      <c r="O1496" s="18">
        <f t="shared" si="118"/>
        <v>56</v>
      </c>
    </row>
    <row r="1497" spans="1:15" x14ac:dyDescent="0.25">
      <c r="A1497" s="12" t="s">
        <v>1525</v>
      </c>
      <c r="B1497" s="13">
        <v>1962</v>
      </c>
      <c r="C1497" s="13" t="s">
        <v>5</v>
      </c>
      <c r="D1497" s="13">
        <v>11</v>
      </c>
      <c r="E1497" s="13">
        <v>0</v>
      </c>
      <c r="F1497" s="20">
        <v>12644.59</v>
      </c>
      <c r="G1497" s="13" t="s">
        <v>7</v>
      </c>
      <c r="H1497" s="13" t="s">
        <v>6</v>
      </c>
      <c r="I1497" s="13" t="s">
        <v>37</v>
      </c>
      <c r="J1497" s="12" t="str">
        <f t="shared" si="115"/>
        <v>Jul</v>
      </c>
      <c r="K1497" s="13">
        <f t="shared" si="119"/>
        <v>1962</v>
      </c>
      <c r="L1497" s="13" t="str">
        <f t="shared" si="116"/>
        <v>R1011</v>
      </c>
      <c r="M1497" s="13" t="str">
        <f t="shared" si="117"/>
        <v>11-Jul-1962</v>
      </c>
      <c r="N1497" s="16">
        <v>45085</v>
      </c>
      <c r="O1497" s="18">
        <f t="shared" si="118"/>
        <v>60</v>
      </c>
    </row>
    <row r="1498" spans="1:15" x14ac:dyDescent="0.25">
      <c r="A1498" s="12" t="s">
        <v>1526</v>
      </c>
      <c r="B1498" s="13">
        <v>1965</v>
      </c>
      <c r="C1498" s="13" t="s">
        <v>15</v>
      </c>
      <c r="D1498" s="13">
        <v>14</v>
      </c>
      <c r="E1498" s="13">
        <v>2</v>
      </c>
      <c r="F1498" s="20">
        <v>12646.21</v>
      </c>
      <c r="G1498" s="13" t="s">
        <v>7</v>
      </c>
      <c r="H1498" s="13" t="s">
        <v>6</v>
      </c>
      <c r="I1498" s="13" t="s">
        <v>37</v>
      </c>
      <c r="J1498" s="12" t="str">
        <f t="shared" si="115"/>
        <v>Sep</v>
      </c>
      <c r="K1498" s="13">
        <f t="shared" si="119"/>
        <v>1965</v>
      </c>
      <c r="L1498" s="13" t="str">
        <f t="shared" si="116"/>
        <v>R1011</v>
      </c>
      <c r="M1498" s="13" t="str">
        <f t="shared" si="117"/>
        <v>14-Sep-1965</v>
      </c>
      <c r="N1498" s="16">
        <v>45085</v>
      </c>
      <c r="O1498" s="18">
        <f t="shared" si="118"/>
        <v>57</v>
      </c>
    </row>
    <row r="1499" spans="1:15" x14ac:dyDescent="0.25">
      <c r="A1499" s="12" t="s">
        <v>1527</v>
      </c>
      <c r="B1499" s="13">
        <v>1962</v>
      </c>
      <c r="C1499" s="13" t="s">
        <v>30</v>
      </c>
      <c r="D1499" s="13">
        <v>27</v>
      </c>
      <c r="E1499" s="13">
        <v>0</v>
      </c>
      <c r="F1499" s="20">
        <v>12648.7</v>
      </c>
      <c r="G1499" s="13" t="s">
        <v>7</v>
      </c>
      <c r="H1499" s="13" t="s">
        <v>6</v>
      </c>
      <c r="I1499" s="13" t="s">
        <v>8</v>
      </c>
      <c r="J1499" s="12" t="str">
        <f t="shared" si="115"/>
        <v>Aug</v>
      </c>
      <c r="K1499" s="13">
        <f t="shared" si="119"/>
        <v>1962</v>
      </c>
      <c r="L1499" s="13" t="str">
        <f t="shared" si="116"/>
        <v>R1013</v>
      </c>
      <c r="M1499" s="13" t="str">
        <f t="shared" si="117"/>
        <v>27-Aug-1962</v>
      </c>
      <c r="N1499" s="16">
        <v>45085</v>
      </c>
      <c r="O1499" s="18">
        <f t="shared" si="118"/>
        <v>60</v>
      </c>
    </row>
    <row r="1500" spans="1:15" x14ac:dyDescent="0.25">
      <c r="A1500" s="12" t="s">
        <v>1528</v>
      </c>
      <c r="B1500" s="13">
        <v>1974</v>
      </c>
      <c r="C1500" s="13" t="s">
        <v>15</v>
      </c>
      <c r="D1500" s="13">
        <v>24</v>
      </c>
      <c r="E1500" s="13">
        <v>0</v>
      </c>
      <c r="F1500" s="20">
        <v>12697.48</v>
      </c>
      <c r="G1500" s="13" t="s">
        <v>7</v>
      </c>
      <c r="H1500" s="13" t="s">
        <v>7</v>
      </c>
      <c r="I1500" s="13" t="s">
        <v>295</v>
      </c>
      <c r="J1500" s="12" t="str">
        <f t="shared" si="115"/>
        <v>Sep</v>
      </c>
      <c r="K1500" s="13">
        <f t="shared" si="119"/>
        <v>1974</v>
      </c>
      <c r="L1500" s="13" t="str">
        <f t="shared" si="116"/>
        <v>R1021</v>
      </c>
      <c r="M1500" s="13" t="str">
        <f t="shared" si="117"/>
        <v>24-Sep-1974</v>
      </c>
      <c r="N1500" s="16">
        <v>45085</v>
      </c>
      <c r="O1500" s="18">
        <f t="shared" si="118"/>
        <v>48</v>
      </c>
    </row>
    <row r="1501" spans="1:15" x14ac:dyDescent="0.25">
      <c r="A1501" s="12" t="s">
        <v>1529</v>
      </c>
      <c r="B1501" s="13">
        <v>1992</v>
      </c>
      <c r="C1501" s="13" t="s">
        <v>5</v>
      </c>
      <c r="D1501" s="13">
        <v>7</v>
      </c>
      <c r="E1501" s="13">
        <v>0</v>
      </c>
      <c r="F1501" s="20">
        <v>12699.56</v>
      </c>
      <c r="G1501" s="13" t="s">
        <v>7</v>
      </c>
      <c r="H1501" s="13" t="s">
        <v>6</v>
      </c>
      <c r="I1501" s="13" t="s">
        <v>37</v>
      </c>
      <c r="J1501" s="12" t="str">
        <f t="shared" si="115"/>
        <v>Jul</v>
      </c>
      <c r="K1501" s="13">
        <f t="shared" si="119"/>
        <v>1992</v>
      </c>
      <c r="L1501" s="13" t="str">
        <f t="shared" si="116"/>
        <v>R1011</v>
      </c>
      <c r="M1501" s="13" t="str">
        <f t="shared" si="117"/>
        <v>7-Jul-1992</v>
      </c>
      <c r="N1501" s="16">
        <v>45085</v>
      </c>
      <c r="O1501" s="18">
        <f t="shared" si="118"/>
        <v>30</v>
      </c>
    </row>
    <row r="1502" spans="1:15" x14ac:dyDescent="0.25">
      <c r="A1502" s="12" t="s">
        <v>1530</v>
      </c>
      <c r="B1502" s="13">
        <v>1964</v>
      </c>
      <c r="C1502" s="13" t="s">
        <v>10</v>
      </c>
      <c r="D1502" s="13">
        <v>28</v>
      </c>
      <c r="E1502" s="13">
        <v>0</v>
      </c>
      <c r="F1502" s="20">
        <v>12700.63</v>
      </c>
      <c r="G1502" s="13" t="s">
        <v>7</v>
      </c>
      <c r="H1502" s="13" t="s">
        <v>7</v>
      </c>
      <c r="I1502" s="13" t="s">
        <v>37</v>
      </c>
      <c r="J1502" s="12" t="str">
        <f t="shared" si="115"/>
        <v>Nov</v>
      </c>
      <c r="K1502" s="13">
        <f t="shared" si="119"/>
        <v>1964</v>
      </c>
      <c r="L1502" s="13" t="str">
        <f t="shared" si="116"/>
        <v>R1011</v>
      </c>
      <c r="M1502" s="13" t="str">
        <f t="shared" si="117"/>
        <v>28-Nov-1964</v>
      </c>
      <c r="N1502" s="16">
        <v>45085</v>
      </c>
      <c r="O1502" s="18">
        <f t="shared" si="118"/>
        <v>58</v>
      </c>
    </row>
    <row r="1503" spans="1:15" x14ac:dyDescent="0.25">
      <c r="A1503" s="12" t="s">
        <v>1531</v>
      </c>
      <c r="B1503" s="13">
        <v>1970</v>
      </c>
      <c r="C1503" s="13" t="s">
        <v>5</v>
      </c>
      <c r="D1503" s="13">
        <v>8</v>
      </c>
      <c r="E1503" s="13">
        <v>0</v>
      </c>
      <c r="F1503" s="20">
        <v>12713</v>
      </c>
      <c r="G1503" s="13" t="s">
        <v>7</v>
      </c>
      <c r="H1503" s="13" t="s">
        <v>11</v>
      </c>
      <c r="I1503" s="13" t="s">
        <v>37</v>
      </c>
      <c r="J1503" s="12" t="str">
        <f t="shared" si="115"/>
        <v>Jul</v>
      </c>
      <c r="K1503" s="13">
        <f t="shared" si="119"/>
        <v>1970</v>
      </c>
      <c r="L1503" s="13" t="str">
        <f t="shared" si="116"/>
        <v>R1011</v>
      </c>
      <c r="M1503" s="13" t="str">
        <f t="shared" si="117"/>
        <v>8-Jul-1970</v>
      </c>
      <c r="N1503" s="16">
        <v>45085</v>
      </c>
      <c r="O1503" s="18">
        <f t="shared" si="118"/>
        <v>52</v>
      </c>
    </row>
    <row r="1504" spans="1:15" x14ac:dyDescent="0.25">
      <c r="A1504" s="12" t="s">
        <v>1532</v>
      </c>
      <c r="B1504" s="13">
        <v>1988</v>
      </c>
      <c r="C1504" s="13" t="s">
        <v>5</v>
      </c>
      <c r="D1504" s="13">
        <v>17</v>
      </c>
      <c r="E1504" s="13">
        <v>3</v>
      </c>
      <c r="F1504" s="20">
        <v>12718.21</v>
      </c>
      <c r="G1504" s="13" t="s">
        <v>7</v>
      </c>
      <c r="H1504" s="13" t="s">
        <v>11</v>
      </c>
      <c r="I1504" s="13" t="s">
        <v>530</v>
      </c>
      <c r="J1504" s="12" t="str">
        <f t="shared" si="115"/>
        <v>Jul</v>
      </c>
      <c r="K1504" s="13">
        <f t="shared" si="119"/>
        <v>1988</v>
      </c>
      <c r="L1504" s="13" t="str">
        <f t="shared" si="116"/>
        <v>R1026</v>
      </c>
      <c r="M1504" s="13" t="str">
        <f t="shared" si="117"/>
        <v>17-Jul-1988</v>
      </c>
      <c r="N1504" s="16">
        <v>45085</v>
      </c>
      <c r="O1504" s="18">
        <f t="shared" si="118"/>
        <v>34</v>
      </c>
    </row>
    <row r="1505" spans="1:15" x14ac:dyDescent="0.25">
      <c r="A1505" s="12" t="s">
        <v>1533</v>
      </c>
      <c r="B1505" s="13">
        <v>1962</v>
      </c>
      <c r="C1505" s="13" t="s">
        <v>15</v>
      </c>
      <c r="D1505" s="13">
        <v>2</v>
      </c>
      <c r="E1505" s="13">
        <v>0</v>
      </c>
      <c r="F1505" s="20">
        <v>12731</v>
      </c>
      <c r="G1505" s="13" t="s">
        <v>7</v>
      </c>
      <c r="H1505" s="13" t="s">
        <v>7</v>
      </c>
      <c r="I1505" s="13" t="s">
        <v>163</v>
      </c>
      <c r="J1505" s="12" t="str">
        <f t="shared" si="115"/>
        <v>Sep</v>
      </c>
      <c r="K1505" s="13">
        <f t="shared" si="119"/>
        <v>1962</v>
      </c>
      <c r="L1505" s="13" t="str">
        <f t="shared" si="116"/>
        <v>R1016</v>
      </c>
      <c r="M1505" s="13" t="str">
        <f t="shared" si="117"/>
        <v>2-Sep-1962</v>
      </c>
      <c r="N1505" s="16">
        <v>45085</v>
      </c>
      <c r="O1505" s="18">
        <f t="shared" si="118"/>
        <v>60</v>
      </c>
    </row>
    <row r="1506" spans="1:15" x14ac:dyDescent="0.25">
      <c r="A1506" s="12" t="s">
        <v>1534</v>
      </c>
      <c r="B1506" s="13">
        <v>1962</v>
      </c>
      <c r="C1506" s="13" t="s">
        <v>32</v>
      </c>
      <c r="D1506" s="13">
        <v>1</v>
      </c>
      <c r="E1506" s="13">
        <v>0</v>
      </c>
      <c r="F1506" s="20">
        <v>12741.17</v>
      </c>
      <c r="G1506" s="13" t="s">
        <v>7</v>
      </c>
      <c r="H1506" s="13" t="s">
        <v>11</v>
      </c>
      <c r="I1506" s="13" t="s">
        <v>351</v>
      </c>
      <c r="J1506" s="12" t="str">
        <f t="shared" si="115"/>
        <v>Oct</v>
      </c>
      <c r="K1506" s="13">
        <f t="shared" si="119"/>
        <v>1962</v>
      </c>
      <c r="L1506" s="13" t="str">
        <f t="shared" si="116"/>
        <v>R1017</v>
      </c>
      <c r="M1506" s="13" t="str">
        <f t="shared" si="117"/>
        <v>1-Oct-1962</v>
      </c>
      <c r="N1506" s="16">
        <v>45085</v>
      </c>
      <c r="O1506" s="18">
        <f t="shared" si="118"/>
        <v>60</v>
      </c>
    </row>
    <row r="1507" spans="1:15" x14ac:dyDescent="0.25">
      <c r="A1507" s="12" t="s">
        <v>1535</v>
      </c>
      <c r="B1507" s="13">
        <v>1975</v>
      </c>
      <c r="C1507" s="13" t="s">
        <v>15</v>
      </c>
      <c r="D1507" s="13">
        <v>25</v>
      </c>
      <c r="E1507" s="13">
        <v>1</v>
      </c>
      <c r="F1507" s="20">
        <v>12770.27</v>
      </c>
      <c r="G1507" s="13" t="s">
        <v>7</v>
      </c>
      <c r="H1507" s="13" t="s">
        <v>7</v>
      </c>
      <c r="I1507" s="13" t="s">
        <v>295</v>
      </c>
      <c r="J1507" s="12" t="str">
        <f t="shared" si="115"/>
        <v>Sep</v>
      </c>
      <c r="K1507" s="13">
        <f t="shared" si="119"/>
        <v>1975</v>
      </c>
      <c r="L1507" s="13" t="str">
        <f t="shared" si="116"/>
        <v>R1021</v>
      </c>
      <c r="M1507" s="13" t="str">
        <f t="shared" si="117"/>
        <v>25-Sep-1975</v>
      </c>
      <c r="N1507" s="16">
        <v>45085</v>
      </c>
      <c r="O1507" s="18">
        <f t="shared" si="118"/>
        <v>47</v>
      </c>
    </row>
    <row r="1508" spans="1:15" x14ac:dyDescent="0.25">
      <c r="A1508" s="12" t="s">
        <v>1536</v>
      </c>
      <c r="B1508" s="13">
        <v>1972</v>
      </c>
      <c r="C1508" s="13" t="s">
        <v>32</v>
      </c>
      <c r="D1508" s="13">
        <v>7</v>
      </c>
      <c r="E1508" s="13">
        <v>0</v>
      </c>
      <c r="F1508" s="20">
        <v>12776.05</v>
      </c>
      <c r="G1508" s="13" t="s">
        <v>7</v>
      </c>
      <c r="H1508" s="13" t="s">
        <v>7</v>
      </c>
      <c r="I1508" s="13" t="s">
        <v>530</v>
      </c>
      <c r="J1508" s="12" t="str">
        <f t="shared" si="115"/>
        <v>Oct</v>
      </c>
      <c r="K1508" s="13">
        <f t="shared" si="119"/>
        <v>1972</v>
      </c>
      <c r="L1508" s="13" t="str">
        <f t="shared" si="116"/>
        <v>R1026</v>
      </c>
      <c r="M1508" s="13" t="str">
        <f t="shared" si="117"/>
        <v>7-Oct-1972</v>
      </c>
      <c r="N1508" s="16">
        <v>45085</v>
      </c>
      <c r="O1508" s="18">
        <f t="shared" si="118"/>
        <v>50</v>
      </c>
    </row>
    <row r="1509" spans="1:15" x14ac:dyDescent="0.25">
      <c r="A1509" s="12" t="s">
        <v>1537</v>
      </c>
      <c r="B1509" s="13">
        <v>1963</v>
      </c>
      <c r="C1509" s="13" t="s">
        <v>25</v>
      </c>
      <c r="D1509" s="13">
        <v>5</v>
      </c>
      <c r="E1509" s="13">
        <v>0</v>
      </c>
      <c r="F1509" s="20">
        <v>12788.03</v>
      </c>
      <c r="G1509" s="13" t="s">
        <v>7</v>
      </c>
      <c r="H1509" s="13" t="s">
        <v>7</v>
      </c>
      <c r="I1509" s="13" t="s">
        <v>195</v>
      </c>
      <c r="J1509" s="12" t="str">
        <f t="shared" si="115"/>
        <v>Dec</v>
      </c>
      <c r="K1509" s="13">
        <f t="shared" si="119"/>
        <v>1963</v>
      </c>
      <c r="L1509" s="13" t="str">
        <f t="shared" si="116"/>
        <v>R1025</v>
      </c>
      <c r="M1509" s="13" t="str">
        <f t="shared" si="117"/>
        <v>5-Dec-1963</v>
      </c>
      <c r="N1509" s="16">
        <v>45085</v>
      </c>
      <c r="O1509" s="18">
        <f t="shared" si="118"/>
        <v>59</v>
      </c>
    </row>
    <row r="1510" spans="1:15" x14ac:dyDescent="0.25">
      <c r="A1510" s="12" t="s">
        <v>1538</v>
      </c>
      <c r="B1510" s="13">
        <v>1983</v>
      </c>
      <c r="C1510" s="13" t="s">
        <v>32</v>
      </c>
      <c r="D1510" s="13">
        <v>29</v>
      </c>
      <c r="E1510" s="13">
        <v>3</v>
      </c>
      <c r="F1510" s="20">
        <v>12788.18</v>
      </c>
      <c r="G1510" s="13" t="s">
        <v>7</v>
      </c>
      <c r="H1510" s="13" t="s">
        <v>11</v>
      </c>
      <c r="I1510" s="13" t="s">
        <v>530</v>
      </c>
      <c r="J1510" s="12" t="str">
        <f t="shared" si="115"/>
        <v>Oct</v>
      </c>
      <c r="K1510" s="13">
        <f t="shared" si="119"/>
        <v>1983</v>
      </c>
      <c r="L1510" s="13" t="str">
        <f t="shared" si="116"/>
        <v>R1026</v>
      </c>
      <c r="M1510" s="13" t="str">
        <f t="shared" si="117"/>
        <v>29-Oct-1983</v>
      </c>
      <c r="N1510" s="16">
        <v>45085</v>
      </c>
      <c r="O1510" s="18">
        <f t="shared" si="118"/>
        <v>39</v>
      </c>
    </row>
    <row r="1511" spans="1:15" x14ac:dyDescent="0.25">
      <c r="A1511" s="12" t="s">
        <v>1539</v>
      </c>
      <c r="B1511" s="13">
        <v>1978</v>
      </c>
      <c r="C1511" s="13" t="s">
        <v>5</v>
      </c>
      <c r="D1511" s="13">
        <v>24</v>
      </c>
      <c r="E1511" s="13">
        <v>0</v>
      </c>
      <c r="F1511" s="20">
        <v>12797.21</v>
      </c>
      <c r="G1511" s="13" t="s">
        <v>7</v>
      </c>
      <c r="H1511" s="13" t="s">
        <v>11</v>
      </c>
      <c r="I1511" s="13" t="s">
        <v>242</v>
      </c>
      <c r="J1511" s="12" t="str">
        <f t="shared" si="115"/>
        <v>Jul</v>
      </c>
      <c r="K1511" s="13">
        <f t="shared" si="119"/>
        <v>1978</v>
      </c>
      <c r="L1511" s="13" t="str">
        <f t="shared" si="116"/>
        <v>R1024</v>
      </c>
      <c r="M1511" s="13" t="str">
        <f t="shared" si="117"/>
        <v>24-Jul-1978</v>
      </c>
      <c r="N1511" s="16">
        <v>45085</v>
      </c>
      <c r="O1511" s="18">
        <f t="shared" si="118"/>
        <v>44</v>
      </c>
    </row>
    <row r="1512" spans="1:15" x14ac:dyDescent="0.25">
      <c r="A1512" s="12" t="s">
        <v>1540</v>
      </c>
      <c r="B1512" s="13">
        <v>1963</v>
      </c>
      <c r="C1512" s="13" t="s">
        <v>5</v>
      </c>
      <c r="D1512" s="13">
        <v>20</v>
      </c>
      <c r="E1512" s="13">
        <v>0</v>
      </c>
      <c r="F1512" s="20">
        <v>12815.44</v>
      </c>
      <c r="G1512" s="13" t="s">
        <v>7</v>
      </c>
      <c r="H1512" s="13" t="s">
        <v>7</v>
      </c>
      <c r="I1512" s="13" t="s">
        <v>242</v>
      </c>
      <c r="J1512" s="12" t="str">
        <f t="shared" si="115"/>
        <v>Jul</v>
      </c>
      <c r="K1512" s="13">
        <f t="shared" si="119"/>
        <v>1963</v>
      </c>
      <c r="L1512" s="13" t="str">
        <f t="shared" si="116"/>
        <v>R1024</v>
      </c>
      <c r="M1512" s="13" t="str">
        <f t="shared" si="117"/>
        <v>20-Jul-1963</v>
      </c>
      <c r="N1512" s="16">
        <v>45085</v>
      </c>
      <c r="O1512" s="18">
        <f t="shared" si="118"/>
        <v>59</v>
      </c>
    </row>
    <row r="1513" spans="1:15" x14ac:dyDescent="0.25">
      <c r="A1513" s="12" t="s">
        <v>1541</v>
      </c>
      <c r="B1513" s="13">
        <v>1967</v>
      </c>
      <c r="C1513" s="13" t="s">
        <v>15</v>
      </c>
      <c r="D1513" s="13">
        <v>25</v>
      </c>
      <c r="E1513" s="13">
        <v>0</v>
      </c>
      <c r="F1513" s="20">
        <v>12823.25</v>
      </c>
      <c r="G1513" s="13" t="s">
        <v>7</v>
      </c>
      <c r="H1513" s="13" t="s">
        <v>7</v>
      </c>
      <c r="I1513" s="13" t="s">
        <v>295</v>
      </c>
      <c r="J1513" s="12" t="str">
        <f t="shared" si="115"/>
        <v>Sep</v>
      </c>
      <c r="K1513" s="13">
        <f t="shared" si="119"/>
        <v>1967</v>
      </c>
      <c r="L1513" s="13" t="str">
        <f t="shared" si="116"/>
        <v>R1021</v>
      </c>
      <c r="M1513" s="13" t="str">
        <f t="shared" si="117"/>
        <v>25-Sep-1967</v>
      </c>
      <c r="N1513" s="16">
        <v>45085</v>
      </c>
      <c r="O1513" s="18">
        <f t="shared" si="118"/>
        <v>55</v>
      </c>
    </row>
    <row r="1514" spans="1:15" x14ac:dyDescent="0.25">
      <c r="A1514" s="12" t="s">
        <v>1542</v>
      </c>
      <c r="B1514" s="13">
        <v>2004</v>
      </c>
      <c r="C1514" s="13" t="s">
        <v>10</v>
      </c>
      <c r="D1514" s="13">
        <v>9</v>
      </c>
      <c r="E1514" s="13">
        <v>2</v>
      </c>
      <c r="F1514" s="20">
        <v>12829.46</v>
      </c>
      <c r="G1514" s="13" t="s">
        <v>7</v>
      </c>
      <c r="H1514" s="13" t="s">
        <v>7</v>
      </c>
      <c r="I1514" s="13" t="s">
        <v>163</v>
      </c>
      <c r="J1514" s="12" t="str">
        <f t="shared" si="115"/>
        <v>Nov</v>
      </c>
      <c r="K1514" s="13">
        <f t="shared" si="119"/>
        <v>2004</v>
      </c>
      <c r="L1514" s="13" t="str">
        <f t="shared" si="116"/>
        <v>R1016</v>
      </c>
      <c r="M1514" s="13" t="str">
        <f t="shared" si="117"/>
        <v>9-Nov-2004</v>
      </c>
      <c r="N1514" s="16">
        <v>45085</v>
      </c>
      <c r="O1514" s="18">
        <f t="shared" si="118"/>
        <v>18</v>
      </c>
    </row>
    <row r="1515" spans="1:15" x14ac:dyDescent="0.25">
      <c r="A1515" s="12" t="s">
        <v>1543</v>
      </c>
      <c r="B1515" s="13">
        <v>1993</v>
      </c>
      <c r="C1515" s="13" t="s">
        <v>15</v>
      </c>
      <c r="D1515" s="13">
        <v>27</v>
      </c>
      <c r="E1515" s="13">
        <v>0</v>
      </c>
      <c r="F1515" s="20">
        <v>12847.24</v>
      </c>
      <c r="G1515" s="13" t="s">
        <v>7</v>
      </c>
      <c r="H1515" s="13" t="s">
        <v>6</v>
      </c>
      <c r="I1515" s="13" t="s">
        <v>18</v>
      </c>
      <c r="J1515" s="12" t="str">
        <f t="shared" si="115"/>
        <v>Sep</v>
      </c>
      <c r="K1515" s="13">
        <f t="shared" si="119"/>
        <v>1993</v>
      </c>
      <c r="L1515" s="13" t="str">
        <f t="shared" si="116"/>
        <v>R1012</v>
      </c>
      <c r="M1515" s="13" t="str">
        <f t="shared" si="117"/>
        <v>27-Sep-1993</v>
      </c>
      <c r="N1515" s="16">
        <v>45085</v>
      </c>
      <c r="O1515" s="18">
        <f t="shared" si="118"/>
        <v>29</v>
      </c>
    </row>
    <row r="1516" spans="1:15" x14ac:dyDescent="0.25">
      <c r="A1516" s="12" t="s">
        <v>1544</v>
      </c>
      <c r="B1516" s="13">
        <v>1973</v>
      </c>
      <c r="C1516" s="13" t="s">
        <v>15</v>
      </c>
      <c r="D1516" s="13">
        <v>22</v>
      </c>
      <c r="E1516" s="13">
        <v>0</v>
      </c>
      <c r="F1516" s="20">
        <v>12852.37</v>
      </c>
      <c r="G1516" s="13" t="s">
        <v>7</v>
      </c>
      <c r="H1516" s="13" t="s">
        <v>11</v>
      </c>
      <c r="I1516" s="13" t="s">
        <v>18</v>
      </c>
      <c r="J1516" s="12" t="str">
        <f t="shared" si="115"/>
        <v>Sep</v>
      </c>
      <c r="K1516" s="13">
        <f t="shared" si="119"/>
        <v>1973</v>
      </c>
      <c r="L1516" s="13" t="str">
        <f t="shared" si="116"/>
        <v>R1012</v>
      </c>
      <c r="M1516" s="13" t="str">
        <f t="shared" si="117"/>
        <v>22-Sep-1973</v>
      </c>
      <c r="N1516" s="16">
        <v>45085</v>
      </c>
      <c r="O1516" s="18">
        <f t="shared" si="118"/>
        <v>49</v>
      </c>
    </row>
    <row r="1517" spans="1:15" x14ac:dyDescent="0.25">
      <c r="A1517" s="12" t="s">
        <v>1545</v>
      </c>
      <c r="B1517" s="13">
        <v>1963</v>
      </c>
      <c r="C1517" s="13" t="s">
        <v>15</v>
      </c>
      <c r="D1517" s="13">
        <v>27</v>
      </c>
      <c r="E1517" s="13">
        <v>0</v>
      </c>
      <c r="F1517" s="20">
        <v>12856.84</v>
      </c>
      <c r="G1517" s="13" t="s">
        <v>7</v>
      </c>
      <c r="H1517" s="13" t="s">
        <v>7</v>
      </c>
      <c r="I1517" s="13" t="s">
        <v>295</v>
      </c>
      <c r="J1517" s="12" t="str">
        <f t="shared" si="115"/>
        <v>Sep</v>
      </c>
      <c r="K1517" s="13">
        <f t="shared" si="119"/>
        <v>1963</v>
      </c>
      <c r="L1517" s="13" t="str">
        <f t="shared" si="116"/>
        <v>R1021</v>
      </c>
      <c r="M1517" s="13" t="str">
        <f t="shared" si="117"/>
        <v>27-Sep-1963</v>
      </c>
      <c r="N1517" s="16">
        <v>45085</v>
      </c>
      <c r="O1517" s="18">
        <f t="shared" si="118"/>
        <v>59</v>
      </c>
    </row>
    <row r="1518" spans="1:15" x14ac:dyDescent="0.25">
      <c r="A1518" s="12" t="s">
        <v>1546</v>
      </c>
      <c r="B1518" s="13">
        <v>1984</v>
      </c>
      <c r="C1518" s="13" t="s">
        <v>30</v>
      </c>
      <c r="D1518" s="13">
        <v>6</v>
      </c>
      <c r="E1518" s="13">
        <v>3</v>
      </c>
      <c r="F1518" s="20">
        <v>12870.31</v>
      </c>
      <c r="G1518" s="13" t="s">
        <v>7</v>
      </c>
      <c r="H1518" s="13" t="s">
        <v>7</v>
      </c>
      <c r="I1518" s="13" t="s">
        <v>18</v>
      </c>
      <c r="J1518" s="12" t="str">
        <f t="shared" si="115"/>
        <v>Aug</v>
      </c>
      <c r="K1518" s="13">
        <f t="shared" si="119"/>
        <v>1984</v>
      </c>
      <c r="L1518" s="13" t="str">
        <f t="shared" si="116"/>
        <v>R1012</v>
      </c>
      <c r="M1518" s="13" t="str">
        <f t="shared" si="117"/>
        <v>6-Aug-1984</v>
      </c>
      <c r="N1518" s="16">
        <v>45085</v>
      </c>
      <c r="O1518" s="18">
        <f t="shared" si="118"/>
        <v>38</v>
      </c>
    </row>
    <row r="1519" spans="1:15" x14ac:dyDescent="0.25">
      <c r="A1519" s="12" t="s">
        <v>1547</v>
      </c>
      <c r="B1519" s="13">
        <v>2004</v>
      </c>
      <c r="C1519" s="13" t="s">
        <v>5</v>
      </c>
      <c r="D1519" s="13">
        <v>9</v>
      </c>
      <c r="E1519" s="13">
        <v>0</v>
      </c>
      <c r="F1519" s="20">
        <v>12890.06</v>
      </c>
      <c r="G1519" s="13" t="s">
        <v>7</v>
      </c>
      <c r="H1519" s="13" t="s">
        <v>11</v>
      </c>
      <c r="I1519" s="13" t="s">
        <v>161</v>
      </c>
      <c r="J1519" s="12" t="str">
        <f t="shared" si="115"/>
        <v>Jul</v>
      </c>
      <c r="K1519" s="13">
        <f t="shared" si="119"/>
        <v>2004</v>
      </c>
      <c r="L1519" s="13" t="str">
        <f t="shared" si="116"/>
        <v>R1019</v>
      </c>
      <c r="M1519" s="13" t="str">
        <f t="shared" si="117"/>
        <v>9-Jul-2004</v>
      </c>
      <c r="N1519" s="16">
        <v>45085</v>
      </c>
      <c r="O1519" s="18">
        <f t="shared" si="118"/>
        <v>18</v>
      </c>
    </row>
    <row r="1520" spans="1:15" x14ac:dyDescent="0.25">
      <c r="A1520" s="12" t="s">
        <v>1548</v>
      </c>
      <c r="B1520" s="13">
        <v>1963</v>
      </c>
      <c r="C1520" s="13" t="s">
        <v>30</v>
      </c>
      <c r="D1520" s="13">
        <v>16</v>
      </c>
      <c r="E1520" s="13">
        <v>1</v>
      </c>
      <c r="F1520" s="20">
        <v>12913.99</v>
      </c>
      <c r="G1520" s="13" t="s">
        <v>7</v>
      </c>
      <c r="H1520" s="13" t="s">
        <v>6</v>
      </c>
      <c r="I1520" s="13" t="s">
        <v>163</v>
      </c>
      <c r="J1520" s="12" t="str">
        <f t="shared" si="115"/>
        <v>Aug</v>
      </c>
      <c r="K1520" s="13">
        <f t="shared" si="119"/>
        <v>1963</v>
      </c>
      <c r="L1520" s="13" t="str">
        <f t="shared" si="116"/>
        <v>R1016</v>
      </c>
      <c r="M1520" s="13" t="str">
        <f t="shared" si="117"/>
        <v>16-Aug-1963</v>
      </c>
      <c r="N1520" s="16">
        <v>45085</v>
      </c>
      <c r="O1520" s="18">
        <f t="shared" si="118"/>
        <v>59</v>
      </c>
    </row>
    <row r="1521" spans="1:15" x14ac:dyDescent="0.25">
      <c r="A1521" s="12" t="s">
        <v>1549</v>
      </c>
      <c r="B1521" s="13">
        <v>1963</v>
      </c>
      <c r="C1521" s="13" t="s">
        <v>15</v>
      </c>
      <c r="D1521" s="13">
        <v>1</v>
      </c>
      <c r="E1521" s="13">
        <v>2</v>
      </c>
      <c r="F1521" s="20">
        <v>12925.89</v>
      </c>
      <c r="G1521" s="13" t="s">
        <v>7</v>
      </c>
      <c r="H1521" s="13" t="s">
        <v>6</v>
      </c>
      <c r="I1521" s="13" t="s">
        <v>8</v>
      </c>
      <c r="J1521" s="12" t="str">
        <f t="shared" si="115"/>
        <v>Sep</v>
      </c>
      <c r="K1521" s="13">
        <f t="shared" si="119"/>
        <v>1963</v>
      </c>
      <c r="L1521" s="13" t="str">
        <f t="shared" si="116"/>
        <v>R1013</v>
      </c>
      <c r="M1521" s="13" t="str">
        <f t="shared" si="117"/>
        <v>1-Sep-1963</v>
      </c>
      <c r="N1521" s="16">
        <v>45085</v>
      </c>
      <c r="O1521" s="18">
        <f t="shared" si="118"/>
        <v>59</v>
      </c>
    </row>
    <row r="1522" spans="1:15" x14ac:dyDescent="0.25">
      <c r="A1522" s="12" t="s">
        <v>1550</v>
      </c>
      <c r="B1522" s="13">
        <v>1963</v>
      </c>
      <c r="C1522" s="13" t="s">
        <v>30</v>
      </c>
      <c r="D1522" s="13">
        <v>14</v>
      </c>
      <c r="E1522" s="13">
        <v>2</v>
      </c>
      <c r="F1522" s="20">
        <v>12928.79</v>
      </c>
      <c r="G1522" s="13" t="s">
        <v>7</v>
      </c>
      <c r="H1522" s="13" t="s">
        <v>6</v>
      </c>
      <c r="I1522" s="13" t="s">
        <v>8</v>
      </c>
      <c r="J1522" s="12" t="str">
        <f t="shared" si="115"/>
        <v>Aug</v>
      </c>
      <c r="K1522" s="13">
        <f t="shared" si="119"/>
        <v>1963</v>
      </c>
      <c r="L1522" s="13" t="str">
        <f t="shared" si="116"/>
        <v>R1013</v>
      </c>
      <c r="M1522" s="13" t="str">
        <f t="shared" si="117"/>
        <v>14-Aug-1963</v>
      </c>
      <c r="N1522" s="16">
        <v>45085</v>
      </c>
      <c r="O1522" s="18">
        <f t="shared" si="118"/>
        <v>59</v>
      </c>
    </row>
    <row r="1523" spans="1:15" x14ac:dyDescent="0.25">
      <c r="A1523" s="12" t="s">
        <v>1551</v>
      </c>
      <c r="B1523" s="13">
        <v>1966</v>
      </c>
      <c r="C1523" s="13" t="s">
        <v>25</v>
      </c>
      <c r="D1523" s="13">
        <v>22</v>
      </c>
      <c r="E1523" s="13">
        <v>4</v>
      </c>
      <c r="F1523" s="20">
        <v>12949.16</v>
      </c>
      <c r="G1523" s="13" t="s">
        <v>7</v>
      </c>
      <c r="H1523" s="13" t="s">
        <v>7</v>
      </c>
      <c r="I1523" s="13" t="s">
        <v>8</v>
      </c>
      <c r="J1523" s="12" t="str">
        <f t="shared" si="115"/>
        <v>Dec</v>
      </c>
      <c r="K1523" s="13">
        <f t="shared" si="119"/>
        <v>1966</v>
      </c>
      <c r="L1523" s="13" t="str">
        <f t="shared" si="116"/>
        <v>R1013</v>
      </c>
      <c r="M1523" s="13" t="str">
        <f t="shared" si="117"/>
        <v>22-Dec-1966</v>
      </c>
      <c r="N1523" s="16">
        <v>45085</v>
      </c>
      <c r="O1523" s="18">
        <f t="shared" si="118"/>
        <v>56</v>
      </c>
    </row>
    <row r="1524" spans="1:15" x14ac:dyDescent="0.25">
      <c r="A1524" s="12" t="s">
        <v>1552</v>
      </c>
      <c r="B1524" s="13">
        <v>1961</v>
      </c>
      <c r="C1524" s="13" t="s">
        <v>30</v>
      </c>
      <c r="D1524" s="13">
        <v>20</v>
      </c>
      <c r="E1524" s="13">
        <v>0</v>
      </c>
      <c r="F1524" s="20">
        <v>12950.07</v>
      </c>
      <c r="G1524" s="13" t="s">
        <v>7</v>
      </c>
      <c r="H1524" s="13" t="s">
        <v>11</v>
      </c>
      <c r="I1524" s="13" t="s">
        <v>18</v>
      </c>
      <c r="J1524" s="12" t="str">
        <f t="shared" si="115"/>
        <v>Aug</v>
      </c>
      <c r="K1524" s="13">
        <f t="shared" si="119"/>
        <v>1961</v>
      </c>
      <c r="L1524" s="13" t="str">
        <f t="shared" si="116"/>
        <v>R1012</v>
      </c>
      <c r="M1524" s="13" t="str">
        <f t="shared" si="117"/>
        <v>20-Aug-1961</v>
      </c>
      <c r="N1524" s="16">
        <v>45085</v>
      </c>
      <c r="O1524" s="18">
        <f t="shared" si="118"/>
        <v>61</v>
      </c>
    </row>
    <row r="1525" spans="1:15" x14ac:dyDescent="0.25">
      <c r="A1525" s="12" t="s">
        <v>1553</v>
      </c>
      <c r="B1525" s="13">
        <v>1960</v>
      </c>
      <c r="C1525" s="13" t="s">
        <v>10</v>
      </c>
      <c r="D1525" s="13">
        <v>4</v>
      </c>
      <c r="E1525" s="13">
        <v>0</v>
      </c>
      <c r="F1525" s="20">
        <v>12957.12</v>
      </c>
      <c r="G1525" s="13" t="s">
        <v>7</v>
      </c>
      <c r="H1525" s="13" t="s">
        <v>11</v>
      </c>
      <c r="I1525" s="13" t="s">
        <v>37</v>
      </c>
      <c r="J1525" s="12" t="str">
        <f t="shared" si="115"/>
        <v>Nov</v>
      </c>
      <c r="K1525" s="13">
        <f t="shared" si="119"/>
        <v>1960</v>
      </c>
      <c r="L1525" s="13" t="str">
        <f t="shared" si="116"/>
        <v>R1011</v>
      </c>
      <c r="M1525" s="13" t="str">
        <f t="shared" si="117"/>
        <v>4-Nov-1960</v>
      </c>
      <c r="N1525" s="16">
        <v>45085</v>
      </c>
      <c r="O1525" s="18">
        <f t="shared" si="118"/>
        <v>62</v>
      </c>
    </row>
    <row r="1526" spans="1:15" x14ac:dyDescent="0.25">
      <c r="A1526" s="12" t="s">
        <v>1554</v>
      </c>
      <c r="B1526" s="13">
        <v>1960</v>
      </c>
      <c r="C1526" s="13" t="s">
        <v>13</v>
      </c>
      <c r="D1526" s="13">
        <v>22</v>
      </c>
      <c r="E1526" s="13">
        <v>0</v>
      </c>
      <c r="F1526" s="20">
        <v>12979.36</v>
      </c>
      <c r="G1526" s="13" t="s">
        <v>7</v>
      </c>
      <c r="H1526" s="13" t="s">
        <v>11</v>
      </c>
      <c r="I1526" s="13" t="s">
        <v>37</v>
      </c>
      <c r="J1526" s="12" t="str">
        <f t="shared" si="115"/>
        <v>Jun</v>
      </c>
      <c r="K1526" s="13">
        <f t="shared" si="119"/>
        <v>1960</v>
      </c>
      <c r="L1526" s="13" t="str">
        <f t="shared" si="116"/>
        <v>R1011</v>
      </c>
      <c r="M1526" s="13" t="str">
        <f t="shared" si="117"/>
        <v>22-Jun-1960</v>
      </c>
      <c r="N1526" s="16">
        <v>45085</v>
      </c>
      <c r="O1526" s="18">
        <f t="shared" si="118"/>
        <v>62</v>
      </c>
    </row>
    <row r="1527" spans="1:15" x14ac:dyDescent="0.25">
      <c r="A1527" s="12" t="s">
        <v>1555</v>
      </c>
      <c r="B1527" s="13">
        <v>1960</v>
      </c>
      <c r="C1527" s="13" t="s">
        <v>15</v>
      </c>
      <c r="D1527" s="13">
        <v>23</v>
      </c>
      <c r="E1527" s="13">
        <v>0</v>
      </c>
      <c r="F1527" s="20">
        <v>12981.35</v>
      </c>
      <c r="G1527" s="13" t="s">
        <v>7</v>
      </c>
      <c r="H1527" s="13" t="s">
        <v>7</v>
      </c>
      <c r="I1527" s="13" t="s">
        <v>8</v>
      </c>
      <c r="J1527" s="12" t="str">
        <f t="shared" si="115"/>
        <v>Sep</v>
      </c>
      <c r="K1527" s="13">
        <f t="shared" si="119"/>
        <v>1960</v>
      </c>
      <c r="L1527" s="13" t="str">
        <f t="shared" si="116"/>
        <v>R1013</v>
      </c>
      <c r="M1527" s="13" t="str">
        <f t="shared" si="117"/>
        <v>23-Sep-1960</v>
      </c>
      <c r="N1527" s="16">
        <v>45085</v>
      </c>
      <c r="O1527" s="18">
        <f t="shared" si="118"/>
        <v>62</v>
      </c>
    </row>
    <row r="1528" spans="1:15" x14ac:dyDescent="0.25">
      <c r="A1528" s="12" t="s">
        <v>1556</v>
      </c>
      <c r="B1528" s="13">
        <v>1960</v>
      </c>
      <c r="C1528" s="13" t="s">
        <v>10</v>
      </c>
      <c r="D1528" s="13">
        <v>28</v>
      </c>
      <c r="E1528" s="13">
        <v>0</v>
      </c>
      <c r="F1528" s="20">
        <v>12982.87</v>
      </c>
      <c r="G1528" s="13" t="s">
        <v>7</v>
      </c>
      <c r="H1528" s="13" t="s">
        <v>11</v>
      </c>
      <c r="I1528" s="13" t="s">
        <v>8</v>
      </c>
      <c r="J1528" s="12" t="str">
        <f t="shared" si="115"/>
        <v>Nov</v>
      </c>
      <c r="K1528" s="13">
        <f t="shared" si="119"/>
        <v>1960</v>
      </c>
      <c r="L1528" s="13" t="str">
        <f t="shared" si="116"/>
        <v>R1013</v>
      </c>
      <c r="M1528" s="13" t="str">
        <f t="shared" si="117"/>
        <v>28-Nov-1960</v>
      </c>
      <c r="N1528" s="16">
        <v>45085</v>
      </c>
      <c r="O1528" s="18">
        <f t="shared" si="118"/>
        <v>62</v>
      </c>
    </row>
    <row r="1529" spans="1:15" x14ac:dyDescent="0.25">
      <c r="A1529" s="12" t="s">
        <v>1557</v>
      </c>
      <c r="B1529" s="13">
        <v>1979</v>
      </c>
      <c r="C1529" s="13" t="s">
        <v>10</v>
      </c>
      <c r="D1529" s="13">
        <v>27</v>
      </c>
      <c r="E1529" s="13">
        <v>2</v>
      </c>
      <c r="F1529" s="20">
        <v>12994.12</v>
      </c>
      <c r="G1529" s="13" t="s">
        <v>7</v>
      </c>
      <c r="H1529" s="13" t="s">
        <v>6</v>
      </c>
      <c r="I1529" s="13" t="s">
        <v>530</v>
      </c>
      <c r="J1529" s="12" t="str">
        <f t="shared" si="115"/>
        <v>Nov</v>
      </c>
      <c r="K1529" s="13">
        <f t="shared" si="119"/>
        <v>1979</v>
      </c>
      <c r="L1529" s="13" t="str">
        <f t="shared" si="116"/>
        <v>R1026</v>
      </c>
      <c r="M1529" s="13" t="str">
        <f t="shared" si="117"/>
        <v>27-Nov-1979</v>
      </c>
      <c r="N1529" s="16">
        <v>45085</v>
      </c>
      <c r="O1529" s="18">
        <f t="shared" si="118"/>
        <v>43</v>
      </c>
    </row>
    <row r="1530" spans="1:15" x14ac:dyDescent="0.25">
      <c r="A1530" s="12" t="s">
        <v>1558</v>
      </c>
      <c r="B1530" s="13">
        <v>1981</v>
      </c>
      <c r="C1530" s="13" t="s">
        <v>32</v>
      </c>
      <c r="D1530" s="13">
        <v>30</v>
      </c>
      <c r="E1530" s="13">
        <v>1</v>
      </c>
      <c r="F1530" s="20">
        <v>13002.91</v>
      </c>
      <c r="G1530" s="13" t="s">
        <v>7</v>
      </c>
      <c r="H1530" s="13" t="s">
        <v>11</v>
      </c>
      <c r="I1530" s="13" t="s">
        <v>18</v>
      </c>
      <c r="J1530" s="12" t="str">
        <f t="shared" si="115"/>
        <v>Oct</v>
      </c>
      <c r="K1530" s="13">
        <f t="shared" si="119"/>
        <v>1981</v>
      </c>
      <c r="L1530" s="13" t="str">
        <f t="shared" si="116"/>
        <v>R1012</v>
      </c>
      <c r="M1530" s="13" t="str">
        <f t="shared" si="117"/>
        <v>30-Oct-1981</v>
      </c>
      <c r="N1530" s="16">
        <v>45085</v>
      </c>
      <c r="O1530" s="18">
        <f t="shared" si="118"/>
        <v>41</v>
      </c>
    </row>
    <row r="1531" spans="1:15" x14ac:dyDescent="0.25">
      <c r="A1531" s="12" t="s">
        <v>1559</v>
      </c>
      <c r="B1531" s="13">
        <v>1962</v>
      </c>
      <c r="C1531" s="13" t="s">
        <v>13</v>
      </c>
      <c r="D1531" s="13">
        <v>24</v>
      </c>
      <c r="E1531" s="13">
        <v>0</v>
      </c>
      <c r="F1531" s="20">
        <v>13004.95</v>
      </c>
      <c r="G1531" s="13" t="s">
        <v>7</v>
      </c>
      <c r="H1531" s="13" t="s">
        <v>11</v>
      </c>
      <c r="I1531" s="13" t="s">
        <v>18</v>
      </c>
      <c r="J1531" s="12" t="str">
        <f t="shared" si="115"/>
        <v>Jun</v>
      </c>
      <c r="K1531" s="13">
        <f t="shared" si="119"/>
        <v>1962</v>
      </c>
      <c r="L1531" s="13" t="str">
        <f t="shared" si="116"/>
        <v>R1012</v>
      </c>
      <c r="M1531" s="13" t="str">
        <f t="shared" si="117"/>
        <v>24-Jun-1962</v>
      </c>
      <c r="N1531" s="16">
        <v>45085</v>
      </c>
      <c r="O1531" s="18">
        <f t="shared" si="118"/>
        <v>60</v>
      </c>
    </row>
    <row r="1532" spans="1:15" x14ac:dyDescent="0.25">
      <c r="A1532" s="12" t="s">
        <v>1560</v>
      </c>
      <c r="B1532" s="13">
        <v>1969</v>
      </c>
      <c r="C1532" s="13" t="s">
        <v>25</v>
      </c>
      <c r="D1532" s="13">
        <v>13</v>
      </c>
      <c r="E1532" s="13">
        <v>0</v>
      </c>
      <c r="F1532" s="20">
        <v>13008.07</v>
      </c>
      <c r="G1532" s="13" t="s">
        <v>7</v>
      </c>
      <c r="H1532" s="13" t="s">
        <v>7</v>
      </c>
      <c r="I1532" s="13" t="s">
        <v>18</v>
      </c>
      <c r="J1532" s="12" t="str">
        <f t="shared" si="115"/>
        <v>Dec</v>
      </c>
      <c r="K1532" s="13">
        <f t="shared" si="119"/>
        <v>1969</v>
      </c>
      <c r="L1532" s="13" t="str">
        <f t="shared" si="116"/>
        <v>R1012</v>
      </c>
      <c r="M1532" s="13" t="str">
        <f t="shared" si="117"/>
        <v>13-Dec-1969</v>
      </c>
      <c r="N1532" s="16">
        <v>45085</v>
      </c>
      <c r="O1532" s="18">
        <f t="shared" si="118"/>
        <v>53</v>
      </c>
    </row>
    <row r="1533" spans="1:15" x14ac:dyDescent="0.25">
      <c r="A1533" s="12" t="s">
        <v>1561</v>
      </c>
      <c r="B1533" s="13">
        <v>1972</v>
      </c>
      <c r="C1533" s="13" t="s">
        <v>15</v>
      </c>
      <c r="D1533" s="13">
        <v>27</v>
      </c>
      <c r="E1533" s="13">
        <v>0</v>
      </c>
      <c r="F1533" s="20">
        <v>13010.86</v>
      </c>
      <c r="G1533" s="13" t="s">
        <v>7</v>
      </c>
      <c r="H1533" s="13" t="s">
        <v>6</v>
      </c>
      <c r="I1533" s="13" t="s">
        <v>18</v>
      </c>
      <c r="J1533" s="12" t="str">
        <f t="shared" si="115"/>
        <v>Sep</v>
      </c>
      <c r="K1533" s="13">
        <f t="shared" si="119"/>
        <v>1972</v>
      </c>
      <c r="L1533" s="13" t="str">
        <f t="shared" si="116"/>
        <v>R1012</v>
      </c>
      <c r="M1533" s="13" t="str">
        <f t="shared" si="117"/>
        <v>27-Sep-1972</v>
      </c>
      <c r="N1533" s="16">
        <v>45085</v>
      </c>
      <c r="O1533" s="18">
        <f t="shared" si="118"/>
        <v>50</v>
      </c>
    </row>
    <row r="1534" spans="1:15" x14ac:dyDescent="0.25">
      <c r="A1534" s="12" t="s">
        <v>1562</v>
      </c>
      <c r="B1534" s="13">
        <v>1962</v>
      </c>
      <c r="C1534" s="13" t="s">
        <v>5</v>
      </c>
      <c r="D1534" s="13">
        <v>20</v>
      </c>
      <c r="E1534" s="13">
        <v>0</v>
      </c>
      <c r="F1534" s="20">
        <v>13012.21</v>
      </c>
      <c r="G1534" s="13" t="s">
        <v>7</v>
      </c>
      <c r="H1534" s="13" t="s">
        <v>11</v>
      </c>
      <c r="I1534" s="13" t="s">
        <v>18</v>
      </c>
      <c r="J1534" s="12" t="str">
        <f t="shared" si="115"/>
        <v>Jul</v>
      </c>
      <c r="K1534" s="13">
        <f t="shared" si="119"/>
        <v>1962</v>
      </c>
      <c r="L1534" s="13" t="str">
        <f t="shared" si="116"/>
        <v>R1012</v>
      </c>
      <c r="M1534" s="13" t="str">
        <f t="shared" si="117"/>
        <v>20-Jul-1962</v>
      </c>
      <c r="N1534" s="16">
        <v>45085</v>
      </c>
      <c r="O1534" s="18">
        <f t="shared" si="118"/>
        <v>60</v>
      </c>
    </row>
    <row r="1535" spans="1:15" x14ac:dyDescent="0.25">
      <c r="A1535" s="12" t="s">
        <v>1563</v>
      </c>
      <c r="B1535" s="13">
        <v>1964</v>
      </c>
      <c r="C1535" s="13" t="s">
        <v>15</v>
      </c>
      <c r="D1535" s="13">
        <v>23</v>
      </c>
      <c r="E1535" s="13">
        <v>1</v>
      </c>
      <c r="F1535" s="20">
        <v>13019.16</v>
      </c>
      <c r="G1535" s="13" t="s">
        <v>7</v>
      </c>
      <c r="H1535" s="13" t="s">
        <v>11</v>
      </c>
      <c r="I1535" s="13" t="s">
        <v>242</v>
      </c>
      <c r="J1535" s="12" t="str">
        <f t="shared" si="115"/>
        <v>Sep</v>
      </c>
      <c r="K1535" s="13">
        <f t="shared" si="119"/>
        <v>1964</v>
      </c>
      <c r="L1535" s="13" t="str">
        <f t="shared" si="116"/>
        <v>R1024</v>
      </c>
      <c r="M1535" s="13" t="str">
        <f t="shared" si="117"/>
        <v>23-Sep-1964</v>
      </c>
      <c r="N1535" s="16">
        <v>45085</v>
      </c>
      <c r="O1535" s="18">
        <f t="shared" si="118"/>
        <v>58</v>
      </c>
    </row>
    <row r="1536" spans="1:15" x14ac:dyDescent="0.25">
      <c r="A1536" s="12" t="s">
        <v>1564</v>
      </c>
      <c r="B1536" s="13">
        <v>1965</v>
      </c>
      <c r="C1536" s="13" t="s">
        <v>10</v>
      </c>
      <c r="D1536" s="13">
        <v>4</v>
      </c>
      <c r="E1536" s="13">
        <v>0</v>
      </c>
      <c r="F1536" s="20">
        <v>13023.93</v>
      </c>
      <c r="G1536" s="13" t="s">
        <v>7</v>
      </c>
      <c r="H1536" s="13" t="s">
        <v>6</v>
      </c>
      <c r="I1536" s="13" t="s">
        <v>195</v>
      </c>
      <c r="J1536" s="12" t="str">
        <f t="shared" si="115"/>
        <v>Nov</v>
      </c>
      <c r="K1536" s="13">
        <f t="shared" si="119"/>
        <v>1965</v>
      </c>
      <c r="L1536" s="13" t="str">
        <f t="shared" si="116"/>
        <v>R1025</v>
      </c>
      <c r="M1536" s="13" t="str">
        <f t="shared" si="117"/>
        <v>4-Nov-1965</v>
      </c>
      <c r="N1536" s="16">
        <v>45085</v>
      </c>
      <c r="O1536" s="18">
        <f t="shared" si="118"/>
        <v>57</v>
      </c>
    </row>
    <row r="1537" spans="1:15" x14ac:dyDescent="0.25">
      <c r="A1537" s="12" t="s">
        <v>1565</v>
      </c>
      <c r="B1537" s="13">
        <v>1961</v>
      </c>
      <c r="C1537" s="13" t="s">
        <v>10</v>
      </c>
      <c r="D1537" s="13">
        <v>9</v>
      </c>
      <c r="E1537" s="13">
        <v>0</v>
      </c>
      <c r="F1537" s="20">
        <v>13041.92</v>
      </c>
      <c r="G1537" s="13" t="s">
        <v>7</v>
      </c>
      <c r="H1537" s="13" t="s">
        <v>11</v>
      </c>
      <c r="I1537" s="13" t="s">
        <v>37</v>
      </c>
      <c r="J1537" s="12" t="str">
        <f t="shared" si="115"/>
        <v>Nov</v>
      </c>
      <c r="K1537" s="13">
        <f t="shared" si="119"/>
        <v>1961</v>
      </c>
      <c r="L1537" s="13" t="str">
        <f t="shared" si="116"/>
        <v>R1011</v>
      </c>
      <c r="M1537" s="13" t="str">
        <f t="shared" si="117"/>
        <v>9-Nov-1961</v>
      </c>
      <c r="N1537" s="16">
        <v>45085</v>
      </c>
      <c r="O1537" s="18">
        <f t="shared" si="118"/>
        <v>61</v>
      </c>
    </row>
    <row r="1538" spans="1:15" x14ac:dyDescent="0.25">
      <c r="A1538" s="12" t="s">
        <v>1566</v>
      </c>
      <c r="B1538" s="13">
        <v>1969</v>
      </c>
      <c r="C1538" s="13" t="s">
        <v>15</v>
      </c>
      <c r="D1538" s="13">
        <v>23</v>
      </c>
      <c r="E1538" s="13">
        <v>0</v>
      </c>
      <c r="F1538" s="20">
        <v>13044.41</v>
      </c>
      <c r="G1538" s="13" t="s">
        <v>7</v>
      </c>
      <c r="H1538" s="13" t="s">
        <v>11</v>
      </c>
      <c r="I1538" s="13" t="s">
        <v>18</v>
      </c>
      <c r="J1538" s="12" t="str">
        <f t="shared" ref="J1538:J1601" si="120">IF($C1538="?","Sep",$C1538)</f>
        <v>Sep</v>
      </c>
      <c r="K1538" s="13">
        <f t="shared" si="119"/>
        <v>1969</v>
      </c>
      <c r="L1538" s="13" t="str">
        <f t="shared" ref="L1538:L1601" si="121">IF(I1538="?","Unknown",I1538)</f>
        <v>R1012</v>
      </c>
      <c r="M1538" s="13" t="str">
        <f t="shared" ref="M1538:M1601" si="122">CONCATENATE(D1538,"-",J1538,"-",K1538)</f>
        <v>23-Sep-1969</v>
      </c>
      <c r="N1538" s="16">
        <v>45085</v>
      </c>
      <c r="O1538" s="18">
        <f t="shared" ref="O1538:O1601" si="123">DATEDIF(M1538,N1538,"Y")</f>
        <v>53</v>
      </c>
    </row>
    <row r="1539" spans="1:15" x14ac:dyDescent="0.25">
      <c r="A1539" s="12" t="s">
        <v>1567</v>
      </c>
      <c r="B1539" s="13">
        <v>1967</v>
      </c>
      <c r="C1539" s="13" t="s">
        <v>30</v>
      </c>
      <c r="D1539" s="13">
        <v>6</v>
      </c>
      <c r="E1539" s="13">
        <v>3</v>
      </c>
      <c r="F1539" s="20">
        <v>13047.33</v>
      </c>
      <c r="G1539" s="13" t="s">
        <v>7</v>
      </c>
      <c r="H1539" s="13" t="s">
        <v>7</v>
      </c>
      <c r="I1539" s="13" t="s">
        <v>242</v>
      </c>
      <c r="J1539" s="12" t="str">
        <f t="shared" si="120"/>
        <v>Aug</v>
      </c>
      <c r="K1539" s="13">
        <f t="shared" ref="K1539:K1602" si="124">IF(B1539="?",ROUND(AVERAGE($B$2:$B$2339),0),B1539)</f>
        <v>1967</v>
      </c>
      <c r="L1539" s="13" t="str">
        <f t="shared" si="121"/>
        <v>R1024</v>
      </c>
      <c r="M1539" s="13" t="str">
        <f t="shared" si="122"/>
        <v>6-Aug-1967</v>
      </c>
      <c r="N1539" s="16">
        <v>45085</v>
      </c>
      <c r="O1539" s="18">
        <f t="shared" si="123"/>
        <v>55</v>
      </c>
    </row>
    <row r="1540" spans="1:15" x14ac:dyDescent="0.25">
      <c r="A1540" s="12" t="s">
        <v>1568</v>
      </c>
      <c r="B1540" s="13">
        <v>1985</v>
      </c>
      <c r="C1540" s="13" t="s">
        <v>32</v>
      </c>
      <c r="D1540" s="13">
        <v>26</v>
      </c>
      <c r="E1540" s="13">
        <v>3</v>
      </c>
      <c r="F1540" s="20">
        <v>13051.22</v>
      </c>
      <c r="G1540" s="13" t="s">
        <v>7</v>
      </c>
      <c r="H1540" s="13" t="s">
        <v>11</v>
      </c>
      <c r="I1540" s="13" t="s">
        <v>530</v>
      </c>
      <c r="J1540" s="12" t="str">
        <f t="shared" si="120"/>
        <v>Oct</v>
      </c>
      <c r="K1540" s="13">
        <f t="shared" si="124"/>
        <v>1985</v>
      </c>
      <c r="L1540" s="13" t="str">
        <f t="shared" si="121"/>
        <v>R1026</v>
      </c>
      <c r="M1540" s="13" t="str">
        <f t="shared" si="122"/>
        <v>26-Oct-1985</v>
      </c>
      <c r="N1540" s="16">
        <v>45085</v>
      </c>
      <c r="O1540" s="18">
        <f t="shared" si="123"/>
        <v>37</v>
      </c>
    </row>
    <row r="1541" spans="1:15" x14ac:dyDescent="0.25">
      <c r="A1541" s="12" t="s">
        <v>1569</v>
      </c>
      <c r="B1541" s="13">
        <v>1961</v>
      </c>
      <c r="C1541" s="13" t="s">
        <v>10</v>
      </c>
      <c r="D1541" s="13">
        <v>6</v>
      </c>
      <c r="E1541" s="13">
        <v>0</v>
      </c>
      <c r="F1541" s="20">
        <v>13063.88</v>
      </c>
      <c r="G1541" s="13" t="s">
        <v>7</v>
      </c>
      <c r="H1541" s="13" t="s">
        <v>6</v>
      </c>
      <c r="I1541" s="13" t="s">
        <v>37</v>
      </c>
      <c r="J1541" s="12" t="str">
        <f t="shared" si="120"/>
        <v>Nov</v>
      </c>
      <c r="K1541" s="13">
        <f t="shared" si="124"/>
        <v>1961</v>
      </c>
      <c r="L1541" s="13" t="str">
        <f t="shared" si="121"/>
        <v>R1011</v>
      </c>
      <c r="M1541" s="13" t="str">
        <f t="shared" si="122"/>
        <v>6-Nov-1961</v>
      </c>
      <c r="N1541" s="16">
        <v>45085</v>
      </c>
      <c r="O1541" s="18">
        <f t="shared" si="123"/>
        <v>61</v>
      </c>
    </row>
    <row r="1542" spans="1:15" x14ac:dyDescent="0.25">
      <c r="A1542" s="12" t="s">
        <v>1570</v>
      </c>
      <c r="B1542" s="13">
        <v>1978</v>
      </c>
      <c r="C1542" s="13" t="s">
        <v>5</v>
      </c>
      <c r="D1542" s="13">
        <v>17</v>
      </c>
      <c r="E1542" s="13">
        <v>2</v>
      </c>
      <c r="F1542" s="20">
        <v>13101.74</v>
      </c>
      <c r="G1542" s="13" t="s">
        <v>7</v>
      </c>
      <c r="H1542" s="13" t="s">
        <v>6</v>
      </c>
      <c r="I1542" s="13" t="s">
        <v>530</v>
      </c>
      <c r="J1542" s="12" t="str">
        <f t="shared" si="120"/>
        <v>Jul</v>
      </c>
      <c r="K1542" s="13">
        <f t="shared" si="124"/>
        <v>1978</v>
      </c>
      <c r="L1542" s="13" t="str">
        <f t="shared" si="121"/>
        <v>R1026</v>
      </c>
      <c r="M1542" s="13" t="str">
        <f t="shared" si="122"/>
        <v>17-Jul-1978</v>
      </c>
      <c r="N1542" s="16">
        <v>45085</v>
      </c>
      <c r="O1542" s="18">
        <f t="shared" si="123"/>
        <v>44</v>
      </c>
    </row>
    <row r="1543" spans="1:15" x14ac:dyDescent="0.25">
      <c r="A1543" s="12" t="s">
        <v>1571</v>
      </c>
      <c r="B1543" s="13">
        <v>1971</v>
      </c>
      <c r="C1543" s="13" t="s">
        <v>32</v>
      </c>
      <c r="D1543" s="13">
        <v>30</v>
      </c>
      <c r="E1543" s="13">
        <v>0</v>
      </c>
      <c r="F1543" s="20">
        <v>13110.79</v>
      </c>
      <c r="G1543" s="13" t="s">
        <v>7</v>
      </c>
      <c r="H1543" s="13" t="s">
        <v>6</v>
      </c>
      <c r="I1543" s="13" t="s">
        <v>37</v>
      </c>
      <c r="J1543" s="12" t="str">
        <f t="shared" si="120"/>
        <v>Oct</v>
      </c>
      <c r="K1543" s="13">
        <f t="shared" si="124"/>
        <v>1971</v>
      </c>
      <c r="L1543" s="13" t="str">
        <f t="shared" si="121"/>
        <v>R1011</v>
      </c>
      <c r="M1543" s="13" t="str">
        <f t="shared" si="122"/>
        <v>30-Oct-1971</v>
      </c>
      <c r="N1543" s="16">
        <v>45085</v>
      </c>
      <c r="O1543" s="18">
        <f t="shared" si="123"/>
        <v>51</v>
      </c>
    </row>
    <row r="1544" spans="1:15" x14ac:dyDescent="0.25">
      <c r="A1544" s="12" t="s">
        <v>1572</v>
      </c>
      <c r="B1544" s="13">
        <v>1962</v>
      </c>
      <c r="C1544" s="13" t="s">
        <v>30</v>
      </c>
      <c r="D1544" s="13">
        <v>2</v>
      </c>
      <c r="E1544" s="13">
        <v>1</v>
      </c>
      <c r="F1544" s="20">
        <v>13112.6</v>
      </c>
      <c r="G1544" s="13" t="s">
        <v>7</v>
      </c>
      <c r="H1544" s="13" t="s">
        <v>7</v>
      </c>
      <c r="I1544" s="13" t="s">
        <v>18</v>
      </c>
      <c r="J1544" s="12" t="str">
        <f t="shared" si="120"/>
        <v>Aug</v>
      </c>
      <c r="K1544" s="13">
        <f t="shared" si="124"/>
        <v>1962</v>
      </c>
      <c r="L1544" s="13" t="str">
        <f t="shared" si="121"/>
        <v>R1012</v>
      </c>
      <c r="M1544" s="13" t="str">
        <f t="shared" si="122"/>
        <v>2-Aug-1962</v>
      </c>
      <c r="N1544" s="16">
        <v>45085</v>
      </c>
      <c r="O1544" s="18">
        <f t="shared" si="123"/>
        <v>60</v>
      </c>
    </row>
    <row r="1545" spans="1:15" x14ac:dyDescent="0.25">
      <c r="A1545" s="12" t="s">
        <v>1573</v>
      </c>
      <c r="B1545" s="13">
        <v>1992</v>
      </c>
      <c r="C1545" s="13" t="s">
        <v>30</v>
      </c>
      <c r="D1545" s="13">
        <v>12</v>
      </c>
      <c r="E1545" s="13">
        <v>0</v>
      </c>
      <c r="F1545" s="20">
        <v>13113.51</v>
      </c>
      <c r="G1545" s="13" t="s">
        <v>7</v>
      </c>
      <c r="H1545" s="13" t="s">
        <v>6</v>
      </c>
      <c r="I1545" s="13" t="s">
        <v>530</v>
      </c>
      <c r="J1545" s="12" t="str">
        <f t="shared" si="120"/>
        <v>Aug</v>
      </c>
      <c r="K1545" s="13">
        <f t="shared" si="124"/>
        <v>1992</v>
      </c>
      <c r="L1545" s="13" t="str">
        <f t="shared" si="121"/>
        <v>R1026</v>
      </c>
      <c r="M1545" s="13" t="str">
        <f t="shared" si="122"/>
        <v>12-Aug-1992</v>
      </c>
      <c r="N1545" s="16">
        <v>45085</v>
      </c>
      <c r="O1545" s="18">
        <f t="shared" si="123"/>
        <v>30</v>
      </c>
    </row>
    <row r="1546" spans="1:15" x14ac:dyDescent="0.25">
      <c r="A1546" s="12" t="s">
        <v>1574</v>
      </c>
      <c r="B1546" s="13">
        <v>1963</v>
      </c>
      <c r="C1546" s="13" t="s">
        <v>15</v>
      </c>
      <c r="D1546" s="13">
        <v>14</v>
      </c>
      <c r="E1546" s="13">
        <v>0</v>
      </c>
      <c r="F1546" s="20">
        <v>13116.84</v>
      </c>
      <c r="G1546" s="13" t="s">
        <v>7</v>
      </c>
      <c r="H1546" s="13" t="s">
        <v>11</v>
      </c>
      <c r="I1546" s="13" t="s">
        <v>18</v>
      </c>
      <c r="J1546" s="12" t="str">
        <f t="shared" si="120"/>
        <v>Sep</v>
      </c>
      <c r="K1546" s="13">
        <f t="shared" si="124"/>
        <v>1963</v>
      </c>
      <c r="L1546" s="13" t="str">
        <f t="shared" si="121"/>
        <v>R1012</v>
      </c>
      <c r="M1546" s="13" t="str">
        <f t="shared" si="122"/>
        <v>14-Sep-1963</v>
      </c>
      <c r="N1546" s="16">
        <v>45085</v>
      </c>
      <c r="O1546" s="18">
        <f t="shared" si="123"/>
        <v>59</v>
      </c>
    </row>
    <row r="1547" spans="1:15" x14ac:dyDescent="0.25">
      <c r="A1547" s="12" t="s">
        <v>1575</v>
      </c>
      <c r="B1547" s="13">
        <v>1999</v>
      </c>
      <c r="C1547" s="13" t="s">
        <v>30</v>
      </c>
      <c r="D1547" s="13">
        <v>16</v>
      </c>
      <c r="E1547" s="13">
        <v>0</v>
      </c>
      <c r="F1547" s="20">
        <v>13126.68</v>
      </c>
      <c r="G1547" s="13" t="s">
        <v>7</v>
      </c>
      <c r="H1547" s="13" t="s">
        <v>7</v>
      </c>
      <c r="I1547" s="13" t="s">
        <v>37</v>
      </c>
      <c r="J1547" s="12" t="str">
        <f t="shared" si="120"/>
        <v>Aug</v>
      </c>
      <c r="K1547" s="13">
        <f t="shared" si="124"/>
        <v>1999</v>
      </c>
      <c r="L1547" s="13" t="str">
        <f t="shared" si="121"/>
        <v>R1011</v>
      </c>
      <c r="M1547" s="13" t="str">
        <f t="shared" si="122"/>
        <v>16-Aug-1999</v>
      </c>
      <c r="N1547" s="16">
        <v>45085</v>
      </c>
      <c r="O1547" s="18">
        <f t="shared" si="123"/>
        <v>23</v>
      </c>
    </row>
    <row r="1548" spans="1:15" x14ac:dyDescent="0.25">
      <c r="A1548" s="12" t="s">
        <v>1576</v>
      </c>
      <c r="B1548" s="13">
        <v>1961</v>
      </c>
      <c r="C1548" s="13" t="s">
        <v>15</v>
      </c>
      <c r="D1548" s="13">
        <v>7</v>
      </c>
      <c r="E1548" s="13">
        <v>0</v>
      </c>
      <c r="F1548" s="20">
        <v>13129.6</v>
      </c>
      <c r="G1548" s="13" t="s">
        <v>7</v>
      </c>
      <c r="H1548" s="13" t="s">
        <v>6</v>
      </c>
      <c r="I1548" s="13" t="s">
        <v>351</v>
      </c>
      <c r="J1548" s="12" t="str">
        <f t="shared" si="120"/>
        <v>Sep</v>
      </c>
      <c r="K1548" s="13">
        <f t="shared" si="124"/>
        <v>1961</v>
      </c>
      <c r="L1548" s="13" t="str">
        <f t="shared" si="121"/>
        <v>R1017</v>
      </c>
      <c r="M1548" s="13" t="str">
        <f t="shared" si="122"/>
        <v>7-Sep-1961</v>
      </c>
      <c r="N1548" s="16">
        <v>45085</v>
      </c>
      <c r="O1548" s="18">
        <f t="shared" si="123"/>
        <v>61</v>
      </c>
    </row>
    <row r="1549" spans="1:15" x14ac:dyDescent="0.25">
      <c r="A1549" s="12" t="s">
        <v>1577</v>
      </c>
      <c r="B1549" s="13">
        <v>1961</v>
      </c>
      <c r="C1549" s="13" t="s">
        <v>25</v>
      </c>
      <c r="D1549" s="13">
        <v>6</v>
      </c>
      <c r="E1549" s="13">
        <v>0</v>
      </c>
      <c r="F1549" s="20">
        <v>13143.34</v>
      </c>
      <c r="G1549" s="13" t="s">
        <v>7</v>
      </c>
      <c r="H1549" s="13" t="s">
        <v>6</v>
      </c>
      <c r="I1549" s="13" t="s">
        <v>511</v>
      </c>
      <c r="J1549" s="12" t="str">
        <f t="shared" si="120"/>
        <v>Dec</v>
      </c>
      <c r="K1549" s="13">
        <f t="shared" si="124"/>
        <v>1961</v>
      </c>
      <c r="L1549" s="13" t="str">
        <f t="shared" si="121"/>
        <v>R1020</v>
      </c>
      <c r="M1549" s="13" t="str">
        <f t="shared" si="122"/>
        <v>6-Dec-1961</v>
      </c>
      <c r="N1549" s="16">
        <v>45085</v>
      </c>
      <c r="O1549" s="18">
        <f t="shared" si="123"/>
        <v>61</v>
      </c>
    </row>
    <row r="1550" spans="1:15" x14ac:dyDescent="0.25">
      <c r="A1550" s="12" t="s">
        <v>1578</v>
      </c>
      <c r="B1550" s="13">
        <v>1961</v>
      </c>
      <c r="C1550" s="13" t="s">
        <v>25</v>
      </c>
      <c r="D1550" s="13">
        <v>6</v>
      </c>
      <c r="E1550" s="13">
        <v>0</v>
      </c>
      <c r="F1550" s="20">
        <v>13143.86</v>
      </c>
      <c r="G1550" s="13" t="s">
        <v>7</v>
      </c>
      <c r="H1550" s="13" t="s">
        <v>6</v>
      </c>
      <c r="I1550" s="13" t="s">
        <v>163</v>
      </c>
      <c r="J1550" s="12" t="str">
        <f t="shared" si="120"/>
        <v>Dec</v>
      </c>
      <c r="K1550" s="13">
        <f t="shared" si="124"/>
        <v>1961</v>
      </c>
      <c r="L1550" s="13" t="str">
        <f t="shared" si="121"/>
        <v>R1016</v>
      </c>
      <c r="M1550" s="13" t="str">
        <f t="shared" si="122"/>
        <v>6-Dec-1961</v>
      </c>
      <c r="N1550" s="16">
        <v>45085</v>
      </c>
      <c r="O1550" s="18">
        <f t="shared" si="123"/>
        <v>61</v>
      </c>
    </row>
    <row r="1551" spans="1:15" x14ac:dyDescent="0.25">
      <c r="A1551" s="12" t="s">
        <v>1579</v>
      </c>
      <c r="B1551" s="13">
        <v>1962</v>
      </c>
      <c r="C1551" s="13" t="s">
        <v>30</v>
      </c>
      <c r="D1551" s="13">
        <v>5</v>
      </c>
      <c r="E1551" s="13">
        <v>0</v>
      </c>
      <c r="F1551" s="20">
        <v>13204.29</v>
      </c>
      <c r="G1551" s="13" t="s">
        <v>7</v>
      </c>
      <c r="H1551" s="13" t="s">
        <v>11</v>
      </c>
      <c r="I1551" s="13" t="s">
        <v>242</v>
      </c>
      <c r="J1551" s="12" t="str">
        <f t="shared" si="120"/>
        <v>Aug</v>
      </c>
      <c r="K1551" s="13">
        <f t="shared" si="124"/>
        <v>1962</v>
      </c>
      <c r="L1551" s="13" t="str">
        <f t="shared" si="121"/>
        <v>R1024</v>
      </c>
      <c r="M1551" s="13" t="str">
        <f t="shared" si="122"/>
        <v>5-Aug-1962</v>
      </c>
      <c r="N1551" s="16">
        <v>45085</v>
      </c>
      <c r="O1551" s="18">
        <f t="shared" si="123"/>
        <v>60</v>
      </c>
    </row>
    <row r="1552" spans="1:15" x14ac:dyDescent="0.25">
      <c r="A1552" s="12" t="s">
        <v>1580</v>
      </c>
      <c r="B1552" s="13">
        <v>1982</v>
      </c>
      <c r="C1552" s="13" t="s">
        <v>32</v>
      </c>
      <c r="D1552" s="13">
        <v>15</v>
      </c>
      <c r="E1552" s="13">
        <v>3</v>
      </c>
      <c r="F1552" s="20">
        <v>13214.43</v>
      </c>
      <c r="G1552" s="13" t="s">
        <v>7</v>
      </c>
      <c r="H1552" s="13" t="s">
        <v>6</v>
      </c>
      <c r="I1552" s="13" t="s">
        <v>18</v>
      </c>
      <c r="J1552" s="12" t="str">
        <f t="shared" si="120"/>
        <v>Oct</v>
      </c>
      <c r="K1552" s="13">
        <f t="shared" si="124"/>
        <v>1982</v>
      </c>
      <c r="L1552" s="13" t="str">
        <f t="shared" si="121"/>
        <v>R1012</v>
      </c>
      <c r="M1552" s="13" t="str">
        <f t="shared" si="122"/>
        <v>15-Oct-1982</v>
      </c>
      <c r="N1552" s="16">
        <v>45085</v>
      </c>
      <c r="O1552" s="18">
        <f t="shared" si="123"/>
        <v>40</v>
      </c>
    </row>
    <row r="1553" spans="1:15" x14ac:dyDescent="0.25">
      <c r="A1553" s="12" t="s">
        <v>1581</v>
      </c>
      <c r="B1553" s="13">
        <v>1962</v>
      </c>
      <c r="C1553" s="13" t="s">
        <v>25</v>
      </c>
      <c r="D1553" s="13">
        <v>7</v>
      </c>
      <c r="E1553" s="13">
        <v>0</v>
      </c>
      <c r="F1553" s="20">
        <v>13217.09</v>
      </c>
      <c r="G1553" s="13" t="s">
        <v>7</v>
      </c>
      <c r="H1553" s="13" t="s">
        <v>11</v>
      </c>
      <c r="I1553" s="13" t="s">
        <v>242</v>
      </c>
      <c r="J1553" s="12" t="str">
        <f t="shared" si="120"/>
        <v>Dec</v>
      </c>
      <c r="K1553" s="13">
        <f t="shared" si="124"/>
        <v>1962</v>
      </c>
      <c r="L1553" s="13" t="str">
        <f t="shared" si="121"/>
        <v>R1024</v>
      </c>
      <c r="M1553" s="13" t="str">
        <f t="shared" si="122"/>
        <v>7-Dec-1962</v>
      </c>
      <c r="N1553" s="16">
        <v>45085</v>
      </c>
      <c r="O1553" s="18">
        <f t="shared" si="123"/>
        <v>60</v>
      </c>
    </row>
    <row r="1554" spans="1:15" x14ac:dyDescent="0.25">
      <c r="A1554" s="12" t="s">
        <v>1582</v>
      </c>
      <c r="B1554" s="13">
        <v>1965</v>
      </c>
      <c r="C1554" s="13" t="s">
        <v>10</v>
      </c>
      <c r="D1554" s="13">
        <v>13</v>
      </c>
      <c r="E1554" s="13">
        <v>2</v>
      </c>
      <c r="F1554" s="20">
        <v>13224.06</v>
      </c>
      <c r="G1554" s="13" t="s">
        <v>7</v>
      </c>
      <c r="H1554" s="13" t="s">
        <v>7</v>
      </c>
      <c r="I1554" s="13" t="s">
        <v>242</v>
      </c>
      <c r="J1554" s="12" t="str">
        <f t="shared" si="120"/>
        <v>Nov</v>
      </c>
      <c r="K1554" s="13">
        <f t="shared" si="124"/>
        <v>1965</v>
      </c>
      <c r="L1554" s="13" t="str">
        <f t="shared" si="121"/>
        <v>R1024</v>
      </c>
      <c r="M1554" s="13" t="str">
        <f t="shared" si="122"/>
        <v>13-Nov-1965</v>
      </c>
      <c r="N1554" s="16">
        <v>45085</v>
      </c>
      <c r="O1554" s="18">
        <f t="shared" si="123"/>
        <v>57</v>
      </c>
    </row>
    <row r="1555" spans="1:15" x14ac:dyDescent="0.25">
      <c r="A1555" s="12" t="s">
        <v>1583</v>
      </c>
      <c r="B1555" s="13">
        <v>1962</v>
      </c>
      <c r="C1555" s="13" t="s">
        <v>10</v>
      </c>
      <c r="D1555" s="13">
        <v>24</v>
      </c>
      <c r="E1555" s="13">
        <v>1</v>
      </c>
      <c r="F1555" s="20">
        <v>13224.69</v>
      </c>
      <c r="G1555" s="13" t="s">
        <v>7</v>
      </c>
      <c r="H1555" s="13" t="s">
        <v>6</v>
      </c>
      <c r="I1555" s="13" t="s">
        <v>37</v>
      </c>
      <c r="J1555" s="12" t="str">
        <f t="shared" si="120"/>
        <v>Nov</v>
      </c>
      <c r="K1555" s="13">
        <f t="shared" si="124"/>
        <v>1962</v>
      </c>
      <c r="L1555" s="13" t="str">
        <f t="shared" si="121"/>
        <v>R1011</v>
      </c>
      <c r="M1555" s="13" t="str">
        <f t="shared" si="122"/>
        <v>24-Nov-1962</v>
      </c>
      <c r="N1555" s="16">
        <v>45085</v>
      </c>
      <c r="O1555" s="18">
        <f t="shared" si="123"/>
        <v>60</v>
      </c>
    </row>
    <row r="1556" spans="1:15" x14ac:dyDescent="0.25">
      <c r="A1556" s="12" t="s">
        <v>1584</v>
      </c>
      <c r="B1556" s="13">
        <v>1962</v>
      </c>
      <c r="C1556" s="13" t="s">
        <v>32</v>
      </c>
      <c r="D1556" s="13">
        <v>11</v>
      </c>
      <c r="E1556" s="13">
        <v>0</v>
      </c>
      <c r="F1556" s="20">
        <v>13228.85</v>
      </c>
      <c r="G1556" s="13" t="s">
        <v>7</v>
      </c>
      <c r="H1556" s="13" t="s">
        <v>7</v>
      </c>
      <c r="I1556" s="13" t="s">
        <v>244</v>
      </c>
      <c r="J1556" s="12" t="str">
        <f t="shared" si="120"/>
        <v>Oct</v>
      </c>
      <c r="K1556" s="13">
        <f t="shared" si="124"/>
        <v>1962</v>
      </c>
      <c r="L1556" s="13" t="str">
        <f t="shared" si="121"/>
        <v>R1023</v>
      </c>
      <c r="M1556" s="13" t="str">
        <f t="shared" si="122"/>
        <v>11-Oct-1962</v>
      </c>
      <c r="N1556" s="16">
        <v>45085</v>
      </c>
      <c r="O1556" s="18">
        <f t="shared" si="123"/>
        <v>60</v>
      </c>
    </row>
    <row r="1557" spans="1:15" x14ac:dyDescent="0.25">
      <c r="A1557" s="12" t="s">
        <v>1585</v>
      </c>
      <c r="B1557" s="13">
        <v>1994</v>
      </c>
      <c r="C1557" s="13" t="s">
        <v>5</v>
      </c>
      <c r="D1557" s="13">
        <v>1</v>
      </c>
      <c r="E1557" s="13">
        <v>0</v>
      </c>
      <c r="F1557" s="20">
        <v>13292.52</v>
      </c>
      <c r="G1557" s="13" t="s">
        <v>7</v>
      </c>
      <c r="H1557" s="13" t="s">
        <v>7</v>
      </c>
      <c r="I1557" s="13" t="s">
        <v>18</v>
      </c>
      <c r="J1557" s="12" t="str">
        <f t="shared" si="120"/>
        <v>Jul</v>
      </c>
      <c r="K1557" s="13">
        <f t="shared" si="124"/>
        <v>1994</v>
      </c>
      <c r="L1557" s="13" t="str">
        <f t="shared" si="121"/>
        <v>R1012</v>
      </c>
      <c r="M1557" s="13" t="str">
        <f t="shared" si="122"/>
        <v>1-Jul-1994</v>
      </c>
      <c r="N1557" s="16">
        <v>45085</v>
      </c>
      <c r="O1557" s="18">
        <f t="shared" si="123"/>
        <v>28</v>
      </c>
    </row>
    <row r="1558" spans="1:15" x14ac:dyDescent="0.25">
      <c r="A1558" s="12" t="s">
        <v>1586</v>
      </c>
      <c r="B1558" s="13">
        <v>1976</v>
      </c>
      <c r="C1558" s="13" t="s">
        <v>30</v>
      </c>
      <c r="D1558" s="13">
        <v>23</v>
      </c>
      <c r="E1558" s="13">
        <v>2</v>
      </c>
      <c r="F1558" s="20">
        <v>13333.71</v>
      </c>
      <c r="G1558" s="13" t="s">
        <v>7</v>
      </c>
      <c r="H1558" s="13" t="s">
        <v>6</v>
      </c>
      <c r="I1558" s="13" t="s">
        <v>18</v>
      </c>
      <c r="J1558" s="12" t="str">
        <f t="shared" si="120"/>
        <v>Aug</v>
      </c>
      <c r="K1558" s="13">
        <f t="shared" si="124"/>
        <v>1976</v>
      </c>
      <c r="L1558" s="13" t="str">
        <f t="shared" si="121"/>
        <v>R1012</v>
      </c>
      <c r="M1558" s="13" t="str">
        <f t="shared" si="122"/>
        <v>23-Aug-1976</v>
      </c>
      <c r="N1558" s="16">
        <v>45085</v>
      </c>
      <c r="O1558" s="18">
        <f t="shared" si="123"/>
        <v>46</v>
      </c>
    </row>
    <row r="1559" spans="1:15" x14ac:dyDescent="0.25">
      <c r="A1559" s="12" t="s">
        <v>1587</v>
      </c>
      <c r="B1559" s="13">
        <v>1960</v>
      </c>
      <c r="C1559" s="13" t="s">
        <v>10</v>
      </c>
      <c r="D1559" s="13">
        <v>11</v>
      </c>
      <c r="E1559" s="13">
        <v>0</v>
      </c>
      <c r="F1559" s="20">
        <v>13352.1</v>
      </c>
      <c r="G1559" s="13" t="s">
        <v>7</v>
      </c>
      <c r="H1559" s="13" t="s">
        <v>11</v>
      </c>
      <c r="I1559" s="13" t="s">
        <v>18</v>
      </c>
      <c r="J1559" s="12" t="str">
        <f t="shared" si="120"/>
        <v>Nov</v>
      </c>
      <c r="K1559" s="13">
        <f t="shared" si="124"/>
        <v>1960</v>
      </c>
      <c r="L1559" s="13" t="str">
        <f t="shared" si="121"/>
        <v>R1012</v>
      </c>
      <c r="M1559" s="13" t="str">
        <f t="shared" si="122"/>
        <v>11-Nov-1960</v>
      </c>
      <c r="N1559" s="16">
        <v>45085</v>
      </c>
      <c r="O1559" s="18">
        <f t="shared" si="123"/>
        <v>62</v>
      </c>
    </row>
    <row r="1560" spans="1:15" x14ac:dyDescent="0.25">
      <c r="A1560" s="12" t="s">
        <v>1588</v>
      </c>
      <c r="B1560" s="13">
        <v>1990</v>
      </c>
      <c r="C1560" s="13" t="s">
        <v>32</v>
      </c>
      <c r="D1560" s="13">
        <v>2</v>
      </c>
      <c r="E1560" s="13">
        <v>3</v>
      </c>
      <c r="F1560" s="20">
        <v>13360.94</v>
      </c>
      <c r="G1560" s="13" t="s">
        <v>7</v>
      </c>
      <c r="H1560" s="13" t="s">
        <v>11</v>
      </c>
      <c r="I1560" s="13" t="s">
        <v>18</v>
      </c>
      <c r="J1560" s="12" t="str">
        <f t="shared" si="120"/>
        <v>Oct</v>
      </c>
      <c r="K1560" s="13">
        <f t="shared" si="124"/>
        <v>1990</v>
      </c>
      <c r="L1560" s="13" t="str">
        <f t="shared" si="121"/>
        <v>R1012</v>
      </c>
      <c r="M1560" s="13" t="str">
        <f t="shared" si="122"/>
        <v>2-Oct-1990</v>
      </c>
      <c r="N1560" s="16">
        <v>45085</v>
      </c>
      <c r="O1560" s="18">
        <f t="shared" si="123"/>
        <v>32</v>
      </c>
    </row>
    <row r="1561" spans="1:15" x14ac:dyDescent="0.25">
      <c r="A1561" s="12" t="s">
        <v>1589</v>
      </c>
      <c r="B1561" s="13">
        <v>1964</v>
      </c>
      <c r="C1561" s="13" t="s">
        <v>15</v>
      </c>
      <c r="D1561" s="13">
        <v>24</v>
      </c>
      <c r="E1561" s="13">
        <v>0</v>
      </c>
      <c r="F1561" s="20">
        <v>13375.76</v>
      </c>
      <c r="G1561" s="13" t="s">
        <v>7</v>
      </c>
      <c r="H1561" s="13" t="s">
        <v>6</v>
      </c>
      <c r="I1561" s="13" t="s">
        <v>195</v>
      </c>
      <c r="J1561" s="12" t="str">
        <f t="shared" si="120"/>
        <v>Sep</v>
      </c>
      <c r="K1561" s="13">
        <f t="shared" si="124"/>
        <v>1964</v>
      </c>
      <c r="L1561" s="13" t="str">
        <f t="shared" si="121"/>
        <v>R1025</v>
      </c>
      <c r="M1561" s="13" t="str">
        <f t="shared" si="122"/>
        <v>24-Sep-1964</v>
      </c>
      <c r="N1561" s="16">
        <v>45085</v>
      </c>
      <c r="O1561" s="18">
        <f t="shared" si="123"/>
        <v>58</v>
      </c>
    </row>
    <row r="1562" spans="1:15" x14ac:dyDescent="0.25">
      <c r="A1562" s="12" t="s">
        <v>1590</v>
      </c>
      <c r="B1562" s="13">
        <v>1979</v>
      </c>
      <c r="C1562" s="13" t="s">
        <v>15</v>
      </c>
      <c r="D1562" s="13">
        <v>30</v>
      </c>
      <c r="E1562" s="13">
        <v>2</v>
      </c>
      <c r="F1562" s="20">
        <v>13377.41</v>
      </c>
      <c r="G1562" s="13" t="s">
        <v>7</v>
      </c>
      <c r="H1562" s="13" t="s">
        <v>7</v>
      </c>
      <c r="I1562" s="13" t="s">
        <v>530</v>
      </c>
      <c r="J1562" s="12" t="str">
        <f t="shared" si="120"/>
        <v>Sep</v>
      </c>
      <c r="K1562" s="13">
        <f t="shared" si="124"/>
        <v>1979</v>
      </c>
      <c r="L1562" s="13" t="str">
        <f t="shared" si="121"/>
        <v>R1026</v>
      </c>
      <c r="M1562" s="13" t="str">
        <f t="shared" si="122"/>
        <v>30-Sep-1979</v>
      </c>
      <c r="N1562" s="16">
        <v>45085</v>
      </c>
      <c r="O1562" s="18">
        <f t="shared" si="123"/>
        <v>43</v>
      </c>
    </row>
    <row r="1563" spans="1:15" x14ac:dyDescent="0.25">
      <c r="A1563" s="12" t="s">
        <v>1591</v>
      </c>
      <c r="B1563" s="13">
        <v>1984</v>
      </c>
      <c r="C1563" s="13" t="s">
        <v>13</v>
      </c>
      <c r="D1563" s="13">
        <v>6</v>
      </c>
      <c r="E1563" s="13">
        <v>3</v>
      </c>
      <c r="F1563" s="20">
        <v>13383.67</v>
      </c>
      <c r="G1563" s="13" t="s">
        <v>7</v>
      </c>
      <c r="H1563" s="13" t="s">
        <v>6</v>
      </c>
      <c r="I1563" s="13" t="s">
        <v>244</v>
      </c>
      <c r="J1563" s="12" t="str">
        <f t="shared" si="120"/>
        <v>Jun</v>
      </c>
      <c r="K1563" s="13">
        <f t="shared" si="124"/>
        <v>1984</v>
      </c>
      <c r="L1563" s="13" t="str">
        <f t="shared" si="121"/>
        <v>R1023</v>
      </c>
      <c r="M1563" s="13" t="str">
        <f t="shared" si="122"/>
        <v>6-Jun-1984</v>
      </c>
      <c r="N1563" s="16">
        <v>45085</v>
      </c>
      <c r="O1563" s="18">
        <f t="shared" si="123"/>
        <v>39</v>
      </c>
    </row>
    <row r="1564" spans="1:15" x14ac:dyDescent="0.25">
      <c r="A1564" s="12" t="s">
        <v>1592</v>
      </c>
      <c r="B1564" s="13">
        <v>1959</v>
      </c>
      <c r="C1564" s="13" t="s">
        <v>25</v>
      </c>
      <c r="D1564" s="13">
        <v>9</v>
      </c>
      <c r="E1564" s="13">
        <v>0</v>
      </c>
      <c r="F1564" s="20">
        <v>13390.56</v>
      </c>
      <c r="G1564" s="13" t="s">
        <v>7</v>
      </c>
      <c r="H1564" s="13" t="s">
        <v>7</v>
      </c>
      <c r="I1564" s="13" t="s">
        <v>37</v>
      </c>
      <c r="J1564" s="12" t="str">
        <f t="shared" si="120"/>
        <v>Dec</v>
      </c>
      <c r="K1564" s="13">
        <f t="shared" si="124"/>
        <v>1959</v>
      </c>
      <c r="L1564" s="13" t="str">
        <f t="shared" si="121"/>
        <v>R1011</v>
      </c>
      <c r="M1564" s="13" t="str">
        <f t="shared" si="122"/>
        <v>9-Dec-1959</v>
      </c>
      <c r="N1564" s="16">
        <v>45085</v>
      </c>
      <c r="O1564" s="18">
        <f t="shared" si="123"/>
        <v>63</v>
      </c>
    </row>
    <row r="1565" spans="1:15" x14ac:dyDescent="0.25">
      <c r="A1565" s="12" t="s">
        <v>1593</v>
      </c>
      <c r="B1565" s="13">
        <v>1959</v>
      </c>
      <c r="C1565" s="13" t="s">
        <v>10</v>
      </c>
      <c r="D1565" s="13">
        <v>25</v>
      </c>
      <c r="E1565" s="13">
        <v>0</v>
      </c>
      <c r="F1565" s="20">
        <v>13393.76</v>
      </c>
      <c r="G1565" s="13" t="s">
        <v>7</v>
      </c>
      <c r="H1565" s="13" t="s">
        <v>11</v>
      </c>
      <c r="I1565" s="13" t="s">
        <v>37</v>
      </c>
      <c r="J1565" s="12" t="str">
        <f t="shared" si="120"/>
        <v>Nov</v>
      </c>
      <c r="K1565" s="13">
        <f t="shared" si="124"/>
        <v>1959</v>
      </c>
      <c r="L1565" s="13" t="str">
        <f t="shared" si="121"/>
        <v>R1011</v>
      </c>
      <c r="M1565" s="13" t="str">
        <f t="shared" si="122"/>
        <v>25-Nov-1959</v>
      </c>
      <c r="N1565" s="16">
        <v>45085</v>
      </c>
      <c r="O1565" s="18">
        <f t="shared" si="123"/>
        <v>63</v>
      </c>
    </row>
    <row r="1566" spans="1:15" x14ac:dyDescent="0.25">
      <c r="A1566" s="12" t="s">
        <v>1594</v>
      </c>
      <c r="B1566" s="13">
        <v>1959</v>
      </c>
      <c r="C1566" s="13" t="s">
        <v>25</v>
      </c>
      <c r="D1566" s="13">
        <v>20</v>
      </c>
      <c r="E1566" s="13">
        <v>0</v>
      </c>
      <c r="F1566" s="20">
        <v>13405.39</v>
      </c>
      <c r="G1566" s="13" t="s">
        <v>7</v>
      </c>
      <c r="H1566" s="13" t="s">
        <v>7</v>
      </c>
      <c r="I1566" s="13" t="s">
        <v>8</v>
      </c>
      <c r="J1566" s="12" t="str">
        <f t="shared" si="120"/>
        <v>Dec</v>
      </c>
      <c r="K1566" s="13">
        <f t="shared" si="124"/>
        <v>1959</v>
      </c>
      <c r="L1566" s="13" t="str">
        <f t="shared" si="121"/>
        <v>R1013</v>
      </c>
      <c r="M1566" s="13" t="str">
        <f t="shared" si="122"/>
        <v>20-Dec-1959</v>
      </c>
      <c r="N1566" s="16">
        <v>45085</v>
      </c>
      <c r="O1566" s="18">
        <f t="shared" si="123"/>
        <v>63</v>
      </c>
    </row>
    <row r="1567" spans="1:15" x14ac:dyDescent="0.25">
      <c r="A1567" s="12" t="s">
        <v>1595</v>
      </c>
      <c r="B1567" s="13">
        <v>1992</v>
      </c>
      <c r="C1567" s="13" t="s">
        <v>25</v>
      </c>
      <c r="D1567" s="13">
        <v>19</v>
      </c>
      <c r="E1567" s="13">
        <v>0</v>
      </c>
      <c r="F1567" s="20">
        <v>13412.97</v>
      </c>
      <c r="G1567" s="13" t="s">
        <v>7</v>
      </c>
      <c r="H1567" s="13" t="s">
        <v>7</v>
      </c>
      <c r="I1567" s="13" t="s">
        <v>244</v>
      </c>
      <c r="J1567" s="12" t="str">
        <f t="shared" si="120"/>
        <v>Dec</v>
      </c>
      <c r="K1567" s="13">
        <f t="shared" si="124"/>
        <v>1992</v>
      </c>
      <c r="L1567" s="13" t="str">
        <f t="shared" si="121"/>
        <v>R1023</v>
      </c>
      <c r="M1567" s="13" t="str">
        <f t="shared" si="122"/>
        <v>19-Dec-1992</v>
      </c>
      <c r="N1567" s="16">
        <v>45085</v>
      </c>
      <c r="O1567" s="18">
        <f t="shared" si="123"/>
        <v>30</v>
      </c>
    </row>
    <row r="1568" spans="1:15" x14ac:dyDescent="0.25">
      <c r="A1568" s="12" t="s">
        <v>1596</v>
      </c>
      <c r="B1568" s="13">
        <v>1961</v>
      </c>
      <c r="C1568" s="13" t="s">
        <v>5</v>
      </c>
      <c r="D1568" s="13">
        <v>22</v>
      </c>
      <c r="E1568" s="13">
        <v>0</v>
      </c>
      <c r="F1568" s="20">
        <v>13415.04</v>
      </c>
      <c r="G1568" s="13" t="s">
        <v>7</v>
      </c>
      <c r="H1568" s="13" t="s">
        <v>6</v>
      </c>
      <c r="I1568" s="13" t="s">
        <v>18</v>
      </c>
      <c r="J1568" s="12" t="str">
        <f t="shared" si="120"/>
        <v>Jul</v>
      </c>
      <c r="K1568" s="13">
        <f t="shared" si="124"/>
        <v>1961</v>
      </c>
      <c r="L1568" s="13" t="str">
        <f t="shared" si="121"/>
        <v>R1012</v>
      </c>
      <c r="M1568" s="13" t="str">
        <f t="shared" si="122"/>
        <v>22-Jul-1961</v>
      </c>
      <c r="N1568" s="16">
        <v>45085</v>
      </c>
      <c r="O1568" s="18">
        <f t="shared" si="123"/>
        <v>61</v>
      </c>
    </row>
    <row r="1569" spans="1:15" x14ac:dyDescent="0.25">
      <c r="A1569" s="12" t="s">
        <v>1597</v>
      </c>
      <c r="B1569" s="13">
        <v>1994</v>
      </c>
      <c r="C1569" s="13" t="s">
        <v>13</v>
      </c>
      <c r="D1569" s="13">
        <v>17</v>
      </c>
      <c r="E1569" s="13">
        <v>0</v>
      </c>
      <c r="F1569" s="20">
        <v>13417.05</v>
      </c>
      <c r="G1569" s="13" t="s">
        <v>7</v>
      </c>
      <c r="H1569" s="13" t="s">
        <v>7</v>
      </c>
      <c r="I1569" s="13" t="s">
        <v>18</v>
      </c>
      <c r="J1569" s="12" t="str">
        <f t="shared" si="120"/>
        <v>Jun</v>
      </c>
      <c r="K1569" s="13">
        <f t="shared" si="124"/>
        <v>1994</v>
      </c>
      <c r="L1569" s="13" t="str">
        <f t="shared" si="121"/>
        <v>R1012</v>
      </c>
      <c r="M1569" s="13" t="str">
        <f t="shared" si="122"/>
        <v>17-Jun-1994</v>
      </c>
      <c r="N1569" s="16">
        <v>45085</v>
      </c>
      <c r="O1569" s="18">
        <f t="shared" si="123"/>
        <v>28</v>
      </c>
    </row>
    <row r="1570" spans="1:15" x14ac:dyDescent="0.25">
      <c r="A1570" s="12" t="s">
        <v>1598</v>
      </c>
      <c r="B1570" s="13">
        <v>1961</v>
      </c>
      <c r="C1570" s="13" t="s">
        <v>10</v>
      </c>
      <c r="D1570" s="13">
        <v>3</v>
      </c>
      <c r="E1570" s="13">
        <v>0</v>
      </c>
      <c r="F1570" s="20">
        <v>13429.04</v>
      </c>
      <c r="G1570" s="13" t="s">
        <v>7</v>
      </c>
      <c r="H1570" s="13" t="s">
        <v>7</v>
      </c>
      <c r="I1570" s="13" t="s">
        <v>18</v>
      </c>
      <c r="J1570" s="12" t="str">
        <f t="shared" si="120"/>
        <v>Nov</v>
      </c>
      <c r="K1570" s="13">
        <f t="shared" si="124"/>
        <v>1961</v>
      </c>
      <c r="L1570" s="13" t="str">
        <f t="shared" si="121"/>
        <v>R1012</v>
      </c>
      <c r="M1570" s="13" t="str">
        <f t="shared" si="122"/>
        <v>3-Nov-1961</v>
      </c>
      <c r="N1570" s="16">
        <v>45085</v>
      </c>
      <c r="O1570" s="18">
        <f t="shared" si="123"/>
        <v>61</v>
      </c>
    </row>
    <row r="1571" spans="1:15" x14ac:dyDescent="0.25">
      <c r="A1571" s="12" t="s">
        <v>1599</v>
      </c>
      <c r="B1571" s="13">
        <v>1966</v>
      </c>
      <c r="C1571" s="13" t="s">
        <v>10</v>
      </c>
      <c r="D1571" s="13">
        <v>14</v>
      </c>
      <c r="E1571" s="13">
        <v>3</v>
      </c>
      <c r="F1571" s="20">
        <v>13430.27</v>
      </c>
      <c r="G1571" s="13" t="s">
        <v>7</v>
      </c>
      <c r="H1571" s="13" t="s">
        <v>7</v>
      </c>
      <c r="I1571" s="13" t="s">
        <v>242</v>
      </c>
      <c r="J1571" s="12" t="str">
        <f t="shared" si="120"/>
        <v>Nov</v>
      </c>
      <c r="K1571" s="13">
        <f t="shared" si="124"/>
        <v>1966</v>
      </c>
      <c r="L1571" s="13" t="str">
        <f t="shared" si="121"/>
        <v>R1024</v>
      </c>
      <c r="M1571" s="13" t="str">
        <f t="shared" si="122"/>
        <v>14-Nov-1966</v>
      </c>
      <c r="N1571" s="16">
        <v>45085</v>
      </c>
      <c r="O1571" s="18">
        <f t="shared" si="123"/>
        <v>56</v>
      </c>
    </row>
    <row r="1572" spans="1:15" x14ac:dyDescent="0.25">
      <c r="A1572" s="12" t="s">
        <v>1600</v>
      </c>
      <c r="B1572" s="13">
        <v>1975</v>
      </c>
      <c r="C1572" s="13" t="s">
        <v>13</v>
      </c>
      <c r="D1572" s="13">
        <v>29</v>
      </c>
      <c r="E1572" s="13">
        <v>1</v>
      </c>
      <c r="F1572" s="20">
        <v>13440.7</v>
      </c>
      <c r="G1572" s="13" t="s">
        <v>7</v>
      </c>
      <c r="H1572" s="13" t="s">
        <v>6</v>
      </c>
      <c r="I1572" s="13" t="s">
        <v>18</v>
      </c>
      <c r="J1572" s="12" t="str">
        <f t="shared" si="120"/>
        <v>Jun</v>
      </c>
      <c r="K1572" s="13">
        <f t="shared" si="124"/>
        <v>1975</v>
      </c>
      <c r="L1572" s="13" t="str">
        <f t="shared" si="121"/>
        <v>R1012</v>
      </c>
      <c r="M1572" s="13" t="str">
        <f t="shared" si="122"/>
        <v>29-Jun-1975</v>
      </c>
      <c r="N1572" s="16">
        <v>45085</v>
      </c>
      <c r="O1572" s="18">
        <f t="shared" si="123"/>
        <v>47</v>
      </c>
    </row>
    <row r="1573" spans="1:15" x14ac:dyDescent="0.25">
      <c r="A1573" s="12" t="s">
        <v>1601</v>
      </c>
      <c r="B1573" s="13">
        <v>1960</v>
      </c>
      <c r="C1573" s="13" t="s">
        <v>30</v>
      </c>
      <c r="D1573" s="13">
        <v>13</v>
      </c>
      <c r="E1573" s="13">
        <v>0</v>
      </c>
      <c r="F1573" s="20">
        <v>13451.12</v>
      </c>
      <c r="G1573" s="13" t="s">
        <v>7</v>
      </c>
      <c r="H1573" s="13" t="s">
        <v>11</v>
      </c>
      <c r="I1573" s="13" t="s">
        <v>37</v>
      </c>
      <c r="J1573" s="12" t="str">
        <f t="shared" si="120"/>
        <v>Aug</v>
      </c>
      <c r="K1573" s="13">
        <f t="shared" si="124"/>
        <v>1960</v>
      </c>
      <c r="L1573" s="13" t="str">
        <f t="shared" si="121"/>
        <v>R1011</v>
      </c>
      <c r="M1573" s="13" t="str">
        <f t="shared" si="122"/>
        <v>13-Aug-1960</v>
      </c>
      <c r="N1573" s="16">
        <v>45085</v>
      </c>
      <c r="O1573" s="18">
        <f t="shared" si="123"/>
        <v>62</v>
      </c>
    </row>
    <row r="1574" spans="1:15" x14ac:dyDescent="0.25">
      <c r="A1574" s="12" t="s">
        <v>1602</v>
      </c>
      <c r="B1574" s="13">
        <v>1960</v>
      </c>
      <c r="C1574" s="13" t="s">
        <v>5</v>
      </c>
      <c r="D1574" s="13">
        <v>11</v>
      </c>
      <c r="E1574" s="13">
        <v>0</v>
      </c>
      <c r="F1574" s="20">
        <v>13457.96</v>
      </c>
      <c r="G1574" s="13" t="s">
        <v>7</v>
      </c>
      <c r="H1574" s="13" t="s">
        <v>11</v>
      </c>
      <c r="I1574" s="13" t="s">
        <v>8</v>
      </c>
      <c r="J1574" s="12" t="str">
        <f t="shared" si="120"/>
        <v>Jul</v>
      </c>
      <c r="K1574" s="13">
        <f t="shared" si="124"/>
        <v>1960</v>
      </c>
      <c r="L1574" s="13" t="str">
        <f t="shared" si="121"/>
        <v>R1013</v>
      </c>
      <c r="M1574" s="13" t="str">
        <f t="shared" si="122"/>
        <v>11-Jul-1960</v>
      </c>
      <c r="N1574" s="16">
        <v>45085</v>
      </c>
      <c r="O1574" s="18">
        <f t="shared" si="123"/>
        <v>62</v>
      </c>
    </row>
    <row r="1575" spans="1:15" x14ac:dyDescent="0.25">
      <c r="A1575" s="12" t="s">
        <v>1603</v>
      </c>
      <c r="B1575" s="13">
        <v>1960</v>
      </c>
      <c r="C1575" s="13" t="s">
        <v>25</v>
      </c>
      <c r="D1575" s="13">
        <v>16</v>
      </c>
      <c r="E1575" s="13">
        <v>0</v>
      </c>
      <c r="F1575" s="20">
        <v>13462.52</v>
      </c>
      <c r="G1575" s="13" t="s">
        <v>7</v>
      </c>
      <c r="H1575" s="13" t="s">
        <v>6</v>
      </c>
      <c r="I1575" s="13" t="s">
        <v>37</v>
      </c>
      <c r="J1575" s="12" t="str">
        <f t="shared" si="120"/>
        <v>Dec</v>
      </c>
      <c r="K1575" s="13">
        <f t="shared" si="124"/>
        <v>1960</v>
      </c>
      <c r="L1575" s="13" t="str">
        <f t="shared" si="121"/>
        <v>R1011</v>
      </c>
      <c r="M1575" s="13" t="str">
        <f t="shared" si="122"/>
        <v>16-Dec-1960</v>
      </c>
      <c r="N1575" s="16">
        <v>45085</v>
      </c>
      <c r="O1575" s="18">
        <f t="shared" si="123"/>
        <v>62</v>
      </c>
    </row>
    <row r="1576" spans="1:15" x14ac:dyDescent="0.25">
      <c r="A1576" s="12" t="s">
        <v>1604</v>
      </c>
      <c r="B1576" s="13">
        <v>1985</v>
      </c>
      <c r="C1576" s="13" t="s">
        <v>30</v>
      </c>
      <c r="D1576" s="13">
        <v>19</v>
      </c>
      <c r="E1576" s="13">
        <v>3</v>
      </c>
      <c r="F1576" s="20">
        <v>13465.8</v>
      </c>
      <c r="G1576" s="13" t="s">
        <v>7</v>
      </c>
      <c r="H1576" s="13" t="s">
        <v>11</v>
      </c>
      <c r="I1576" s="13" t="s">
        <v>18</v>
      </c>
      <c r="J1576" s="12" t="str">
        <f t="shared" si="120"/>
        <v>Aug</v>
      </c>
      <c r="K1576" s="13">
        <f t="shared" si="124"/>
        <v>1985</v>
      </c>
      <c r="L1576" s="13" t="str">
        <f t="shared" si="121"/>
        <v>R1012</v>
      </c>
      <c r="M1576" s="13" t="str">
        <f t="shared" si="122"/>
        <v>19-Aug-1985</v>
      </c>
      <c r="N1576" s="16">
        <v>45085</v>
      </c>
      <c r="O1576" s="18">
        <f t="shared" si="123"/>
        <v>37</v>
      </c>
    </row>
    <row r="1577" spans="1:15" x14ac:dyDescent="0.25">
      <c r="A1577" s="12" t="s">
        <v>1605</v>
      </c>
      <c r="B1577" s="13">
        <v>1960</v>
      </c>
      <c r="C1577" s="13" t="s">
        <v>5</v>
      </c>
      <c r="D1577" s="13">
        <v>28</v>
      </c>
      <c r="E1577" s="13">
        <v>0</v>
      </c>
      <c r="F1577" s="20">
        <v>13470.8</v>
      </c>
      <c r="G1577" s="13" t="s">
        <v>7</v>
      </c>
      <c r="H1577" s="13" t="s">
        <v>6</v>
      </c>
      <c r="I1577" s="13" t="s">
        <v>8</v>
      </c>
      <c r="J1577" s="12" t="str">
        <f t="shared" si="120"/>
        <v>Jul</v>
      </c>
      <c r="K1577" s="13">
        <f t="shared" si="124"/>
        <v>1960</v>
      </c>
      <c r="L1577" s="13" t="str">
        <f t="shared" si="121"/>
        <v>R1013</v>
      </c>
      <c r="M1577" s="13" t="str">
        <f t="shared" si="122"/>
        <v>28-Jul-1960</v>
      </c>
      <c r="N1577" s="16">
        <v>45085</v>
      </c>
      <c r="O1577" s="18">
        <f t="shared" si="123"/>
        <v>62</v>
      </c>
    </row>
    <row r="1578" spans="1:15" x14ac:dyDescent="0.25">
      <c r="A1578" s="12" t="s">
        <v>1606</v>
      </c>
      <c r="B1578" s="13">
        <v>1960</v>
      </c>
      <c r="C1578" s="13" t="s">
        <v>5</v>
      </c>
      <c r="D1578" s="13">
        <v>24</v>
      </c>
      <c r="E1578" s="13">
        <v>0</v>
      </c>
      <c r="F1578" s="20">
        <v>13470.86</v>
      </c>
      <c r="G1578" s="13" t="s">
        <v>7</v>
      </c>
      <c r="H1578" s="13" t="s">
        <v>7</v>
      </c>
      <c r="I1578" s="13" t="s">
        <v>37</v>
      </c>
      <c r="J1578" s="12" t="str">
        <f t="shared" si="120"/>
        <v>Jul</v>
      </c>
      <c r="K1578" s="13">
        <f t="shared" si="124"/>
        <v>1960</v>
      </c>
      <c r="L1578" s="13" t="str">
        <f t="shared" si="121"/>
        <v>R1011</v>
      </c>
      <c r="M1578" s="13" t="str">
        <f t="shared" si="122"/>
        <v>24-Jul-1960</v>
      </c>
      <c r="N1578" s="16">
        <v>45085</v>
      </c>
      <c r="O1578" s="18">
        <f t="shared" si="123"/>
        <v>62</v>
      </c>
    </row>
    <row r="1579" spans="1:15" x14ac:dyDescent="0.25">
      <c r="A1579" s="12" t="s">
        <v>1607</v>
      </c>
      <c r="B1579" s="13">
        <v>1975</v>
      </c>
      <c r="C1579" s="13" t="s">
        <v>30</v>
      </c>
      <c r="D1579" s="13">
        <v>7</v>
      </c>
      <c r="E1579" s="13">
        <v>1</v>
      </c>
      <c r="F1579" s="20">
        <v>13472.19</v>
      </c>
      <c r="G1579" s="13" t="s">
        <v>7</v>
      </c>
      <c r="H1579" s="13" t="s">
        <v>6</v>
      </c>
      <c r="I1579" s="13" t="s">
        <v>18</v>
      </c>
      <c r="J1579" s="12" t="str">
        <f t="shared" si="120"/>
        <v>Aug</v>
      </c>
      <c r="K1579" s="13">
        <f t="shared" si="124"/>
        <v>1975</v>
      </c>
      <c r="L1579" s="13" t="str">
        <f t="shared" si="121"/>
        <v>R1012</v>
      </c>
      <c r="M1579" s="13" t="str">
        <f t="shared" si="122"/>
        <v>7-Aug-1975</v>
      </c>
      <c r="N1579" s="16">
        <v>45085</v>
      </c>
      <c r="O1579" s="18">
        <f t="shared" si="123"/>
        <v>47</v>
      </c>
    </row>
    <row r="1580" spans="1:15" x14ac:dyDescent="0.25">
      <c r="A1580" s="12" t="s">
        <v>1608</v>
      </c>
      <c r="B1580" s="13">
        <v>1990</v>
      </c>
      <c r="C1580" s="13" t="s">
        <v>30</v>
      </c>
      <c r="D1580" s="13">
        <v>30</v>
      </c>
      <c r="E1580" s="13">
        <v>3</v>
      </c>
      <c r="F1580" s="20">
        <v>13480.83</v>
      </c>
      <c r="G1580" s="13" t="s">
        <v>7</v>
      </c>
      <c r="H1580" s="13" t="s">
        <v>6</v>
      </c>
      <c r="I1580" s="13" t="s">
        <v>244</v>
      </c>
      <c r="J1580" s="12" t="str">
        <f t="shared" si="120"/>
        <v>Aug</v>
      </c>
      <c r="K1580" s="13">
        <f t="shared" si="124"/>
        <v>1990</v>
      </c>
      <c r="L1580" s="13" t="str">
        <f t="shared" si="121"/>
        <v>R1023</v>
      </c>
      <c r="M1580" s="13" t="str">
        <f t="shared" si="122"/>
        <v>30-Aug-1990</v>
      </c>
      <c r="N1580" s="16">
        <v>45085</v>
      </c>
      <c r="O1580" s="18">
        <f t="shared" si="123"/>
        <v>32</v>
      </c>
    </row>
    <row r="1581" spans="1:15" x14ac:dyDescent="0.25">
      <c r="A1581" s="12" t="s">
        <v>1609</v>
      </c>
      <c r="B1581" s="13">
        <v>1963</v>
      </c>
      <c r="C1581" s="13" t="s">
        <v>32</v>
      </c>
      <c r="D1581" s="13">
        <v>14</v>
      </c>
      <c r="E1581" s="13">
        <v>0</v>
      </c>
      <c r="F1581" s="20">
        <v>13511.28</v>
      </c>
      <c r="G1581" s="13" t="s">
        <v>7</v>
      </c>
      <c r="H1581" s="13" t="s">
        <v>11</v>
      </c>
      <c r="I1581" s="13" t="s">
        <v>18</v>
      </c>
      <c r="J1581" s="12" t="str">
        <f t="shared" si="120"/>
        <v>Oct</v>
      </c>
      <c r="K1581" s="13">
        <f t="shared" si="124"/>
        <v>1963</v>
      </c>
      <c r="L1581" s="13" t="str">
        <f t="shared" si="121"/>
        <v>R1012</v>
      </c>
      <c r="M1581" s="13" t="str">
        <f t="shared" si="122"/>
        <v>14-Oct-1963</v>
      </c>
      <c r="N1581" s="16">
        <v>45085</v>
      </c>
      <c r="O1581" s="18">
        <f t="shared" si="123"/>
        <v>59</v>
      </c>
    </row>
    <row r="1582" spans="1:15" x14ac:dyDescent="0.25">
      <c r="A1582" s="12" t="s">
        <v>1610</v>
      </c>
      <c r="B1582" s="13">
        <v>1960</v>
      </c>
      <c r="C1582" s="13" t="s">
        <v>5</v>
      </c>
      <c r="D1582" s="13">
        <v>11</v>
      </c>
      <c r="E1582" s="13">
        <v>0</v>
      </c>
      <c r="F1582" s="20">
        <v>13555</v>
      </c>
      <c r="G1582" s="13" t="s">
        <v>7</v>
      </c>
      <c r="H1582" s="13" t="s">
        <v>7</v>
      </c>
      <c r="I1582" s="13" t="s">
        <v>351</v>
      </c>
      <c r="J1582" s="12" t="str">
        <f t="shared" si="120"/>
        <v>Jul</v>
      </c>
      <c r="K1582" s="13">
        <f t="shared" si="124"/>
        <v>1960</v>
      </c>
      <c r="L1582" s="13" t="str">
        <f t="shared" si="121"/>
        <v>R1017</v>
      </c>
      <c r="M1582" s="13" t="str">
        <f t="shared" si="122"/>
        <v>11-Jul-1960</v>
      </c>
      <c r="N1582" s="16">
        <v>45085</v>
      </c>
      <c r="O1582" s="18">
        <f t="shared" si="123"/>
        <v>62</v>
      </c>
    </row>
    <row r="1583" spans="1:15" x14ac:dyDescent="0.25">
      <c r="A1583" s="12" t="s">
        <v>1611</v>
      </c>
      <c r="B1583" s="13">
        <v>1968</v>
      </c>
      <c r="C1583" s="13" t="s">
        <v>5</v>
      </c>
      <c r="D1583" s="13">
        <v>15</v>
      </c>
      <c r="E1583" s="13">
        <v>0</v>
      </c>
      <c r="F1583" s="20">
        <v>13566.04</v>
      </c>
      <c r="G1583" s="13" t="s">
        <v>7</v>
      </c>
      <c r="H1583" s="13" t="s">
        <v>7</v>
      </c>
      <c r="I1583" s="13" t="s">
        <v>530</v>
      </c>
      <c r="J1583" s="12" t="str">
        <f t="shared" si="120"/>
        <v>Jul</v>
      </c>
      <c r="K1583" s="13">
        <f t="shared" si="124"/>
        <v>1968</v>
      </c>
      <c r="L1583" s="13" t="str">
        <f t="shared" si="121"/>
        <v>R1026</v>
      </c>
      <c r="M1583" s="13" t="str">
        <f t="shared" si="122"/>
        <v>15-Jul-1968</v>
      </c>
      <c r="N1583" s="16">
        <v>45085</v>
      </c>
      <c r="O1583" s="18">
        <f t="shared" si="123"/>
        <v>54</v>
      </c>
    </row>
    <row r="1584" spans="1:15" x14ac:dyDescent="0.25">
      <c r="A1584" s="12" t="s">
        <v>1612</v>
      </c>
      <c r="B1584" s="13">
        <v>1992</v>
      </c>
      <c r="C1584" s="13" t="s">
        <v>30</v>
      </c>
      <c r="D1584" s="13">
        <v>14</v>
      </c>
      <c r="E1584" s="13">
        <v>0</v>
      </c>
      <c r="F1584" s="20">
        <v>13588.17</v>
      </c>
      <c r="G1584" s="13" t="s">
        <v>7</v>
      </c>
      <c r="H1584" s="13" t="s">
        <v>11</v>
      </c>
      <c r="I1584" s="13" t="s">
        <v>18</v>
      </c>
      <c r="J1584" s="12" t="str">
        <f t="shared" si="120"/>
        <v>Aug</v>
      </c>
      <c r="K1584" s="13">
        <f t="shared" si="124"/>
        <v>1992</v>
      </c>
      <c r="L1584" s="13" t="str">
        <f t="shared" si="121"/>
        <v>R1012</v>
      </c>
      <c r="M1584" s="13" t="str">
        <f t="shared" si="122"/>
        <v>14-Aug-1992</v>
      </c>
      <c r="N1584" s="16">
        <v>45085</v>
      </c>
      <c r="O1584" s="18">
        <f t="shared" si="123"/>
        <v>30</v>
      </c>
    </row>
    <row r="1585" spans="1:15" x14ac:dyDescent="0.25">
      <c r="A1585" s="12" t="s">
        <v>1613</v>
      </c>
      <c r="B1585" s="13">
        <v>1964</v>
      </c>
      <c r="C1585" s="13" t="s">
        <v>15</v>
      </c>
      <c r="D1585" s="13">
        <v>10</v>
      </c>
      <c r="E1585" s="13">
        <v>2</v>
      </c>
      <c r="F1585" s="20">
        <v>13607.37</v>
      </c>
      <c r="G1585" s="13" t="s">
        <v>7</v>
      </c>
      <c r="H1585" s="13" t="s">
        <v>11</v>
      </c>
      <c r="I1585" s="13" t="s">
        <v>242</v>
      </c>
      <c r="J1585" s="12" t="str">
        <f t="shared" si="120"/>
        <v>Sep</v>
      </c>
      <c r="K1585" s="13">
        <f t="shared" si="124"/>
        <v>1964</v>
      </c>
      <c r="L1585" s="13" t="str">
        <f t="shared" si="121"/>
        <v>R1024</v>
      </c>
      <c r="M1585" s="13" t="str">
        <f t="shared" si="122"/>
        <v>10-Sep-1964</v>
      </c>
      <c r="N1585" s="16">
        <v>45085</v>
      </c>
      <c r="O1585" s="18">
        <f t="shared" si="123"/>
        <v>58</v>
      </c>
    </row>
    <row r="1586" spans="1:15" x14ac:dyDescent="0.25">
      <c r="A1586" s="12" t="s">
        <v>1614</v>
      </c>
      <c r="B1586" s="13">
        <v>1961</v>
      </c>
      <c r="C1586" s="13" t="s">
        <v>10</v>
      </c>
      <c r="D1586" s="13">
        <v>18</v>
      </c>
      <c r="E1586" s="13">
        <v>0</v>
      </c>
      <c r="F1586" s="20">
        <v>13616.36</v>
      </c>
      <c r="G1586" s="13" t="s">
        <v>7</v>
      </c>
      <c r="H1586" s="13" t="s">
        <v>7</v>
      </c>
      <c r="I1586" s="13" t="s">
        <v>242</v>
      </c>
      <c r="J1586" s="12" t="str">
        <f t="shared" si="120"/>
        <v>Nov</v>
      </c>
      <c r="K1586" s="13">
        <f t="shared" si="124"/>
        <v>1961</v>
      </c>
      <c r="L1586" s="13" t="str">
        <f t="shared" si="121"/>
        <v>R1024</v>
      </c>
      <c r="M1586" s="13" t="str">
        <f t="shared" si="122"/>
        <v>18-Nov-1961</v>
      </c>
      <c r="N1586" s="16">
        <v>45085</v>
      </c>
      <c r="O1586" s="18">
        <f t="shared" si="123"/>
        <v>61</v>
      </c>
    </row>
    <row r="1587" spans="1:15" x14ac:dyDescent="0.25">
      <c r="A1587" s="12" t="s">
        <v>1615</v>
      </c>
      <c r="B1587" s="13">
        <v>1969</v>
      </c>
      <c r="C1587" s="13" t="s">
        <v>5</v>
      </c>
      <c r="D1587" s="13">
        <v>26</v>
      </c>
      <c r="E1587" s="13">
        <v>0</v>
      </c>
      <c r="F1587" s="20">
        <v>13622.01</v>
      </c>
      <c r="G1587" s="13" t="s">
        <v>7</v>
      </c>
      <c r="H1587" s="13" t="s">
        <v>7</v>
      </c>
      <c r="I1587" s="13" t="s">
        <v>18</v>
      </c>
      <c r="J1587" s="12" t="str">
        <f t="shared" si="120"/>
        <v>Jul</v>
      </c>
      <c r="K1587" s="13">
        <f t="shared" si="124"/>
        <v>1969</v>
      </c>
      <c r="L1587" s="13" t="str">
        <f t="shared" si="121"/>
        <v>R1012</v>
      </c>
      <c r="M1587" s="13" t="str">
        <f t="shared" si="122"/>
        <v>26-Jul-1969</v>
      </c>
      <c r="N1587" s="16">
        <v>45085</v>
      </c>
      <c r="O1587" s="18">
        <f t="shared" si="123"/>
        <v>53</v>
      </c>
    </row>
    <row r="1588" spans="1:15" x14ac:dyDescent="0.25">
      <c r="A1588" s="12" t="s">
        <v>1616</v>
      </c>
      <c r="B1588" s="13">
        <v>1961</v>
      </c>
      <c r="C1588" s="13" t="s">
        <v>25</v>
      </c>
      <c r="D1588" s="13">
        <v>24</v>
      </c>
      <c r="E1588" s="13">
        <v>0</v>
      </c>
      <c r="F1588" s="20">
        <v>13635.64</v>
      </c>
      <c r="G1588" s="13" t="s">
        <v>7</v>
      </c>
      <c r="H1588" s="13" t="s">
        <v>7</v>
      </c>
      <c r="I1588" s="13" t="s">
        <v>242</v>
      </c>
      <c r="J1588" s="12" t="str">
        <f t="shared" si="120"/>
        <v>Dec</v>
      </c>
      <c r="K1588" s="13">
        <f t="shared" si="124"/>
        <v>1961</v>
      </c>
      <c r="L1588" s="13" t="str">
        <f t="shared" si="121"/>
        <v>R1024</v>
      </c>
      <c r="M1588" s="13" t="str">
        <f t="shared" si="122"/>
        <v>24-Dec-1961</v>
      </c>
      <c r="N1588" s="16">
        <v>45085</v>
      </c>
      <c r="O1588" s="18">
        <f t="shared" si="123"/>
        <v>61</v>
      </c>
    </row>
    <row r="1589" spans="1:15" x14ac:dyDescent="0.25">
      <c r="A1589" s="12" t="s">
        <v>1617</v>
      </c>
      <c r="B1589" s="13">
        <v>1984</v>
      </c>
      <c r="C1589" s="13" t="s">
        <v>5</v>
      </c>
      <c r="D1589" s="13">
        <v>20</v>
      </c>
      <c r="E1589" s="13">
        <v>3</v>
      </c>
      <c r="F1589" s="20">
        <v>13638.06</v>
      </c>
      <c r="G1589" s="13" t="s">
        <v>7</v>
      </c>
      <c r="H1589" s="13" t="s">
        <v>7</v>
      </c>
      <c r="I1589" s="13" t="s">
        <v>244</v>
      </c>
      <c r="J1589" s="12" t="str">
        <f t="shared" si="120"/>
        <v>Jul</v>
      </c>
      <c r="K1589" s="13">
        <f t="shared" si="124"/>
        <v>1984</v>
      </c>
      <c r="L1589" s="13" t="str">
        <f t="shared" si="121"/>
        <v>R1023</v>
      </c>
      <c r="M1589" s="13" t="str">
        <f t="shared" si="122"/>
        <v>20-Jul-1984</v>
      </c>
      <c r="N1589" s="16">
        <v>45085</v>
      </c>
      <c r="O1589" s="18">
        <f t="shared" si="123"/>
        <v>38</v>
      </c>
    </row>
    <row r="1590" spans="1:15" x14ac:dyDescent="0.25">
      <c r="A1590" s="12" t="s">
        <v>1618</v>
      </c>
      <c r="B1590" s="13">
        <v>1963</v>
      </c>
      <c r="C1590" s="13" t="s">
        <v>30</v>
      </c>
      <c r="D1590" s="13">
        <v>4</v>
      </c>
      <c r="E1590" s="13">
        <v>0</v>
      </c>
      <c r="F1590" s="20">
        <v>13677.68</v>
      </c>
      <c r="G1590" s="13" t="s">
        <v>7</v>
      </c>
      <c r="H1590" s="13" t="s">
        <v>6</v>
      </c>
      <c r="I1590" s="13" t="s">
        <v>295</v>
      </c>
      <c r="J1590" s="12" t="str">
        <f t="shared" si="120"/>
        <v>Aug</v>
      </c>
      <c r="K1590" s="13">
        <f t="shared" si="124"/>
        <v>1963</v>
      </c>
      <c r="L1590" s="13" t="str">
        <f t="shared" si="121"/>
        <v>R1021</v>
      </c>
      <c r="M1590" s="13" t="str">
        <f t="shared" si="122"/>
        <v>4-Aug-1963</v>
      </c>
      <c r="N1590" s="16">
        <v>45085</v>
      </c>
      <c r="O1590" s="18">
        <f t="shared" si="123"/>
        <v>59</v>
      </c>
    </row>
    <row r="1591" spans="1:15" x14ac:dyDescent="0.25">
      <c r="A1591" s="12" t="s">
        <v>1619</v>
      </c>
      <c r="B1591" s="13">
        <v>1985</v>
      </c>
      <c r="C1591" s="13" t="s">
        <v>15</v>
      </c>
      <c r="D1591" s="13">
        <v>14</v>
      </c>
      <c r="E1591" s="13">
        <v>3</v>
      </c>
      <c r="F1591" s="20">
        <v>13685.51</v>
      </c>
      <c r="G1591" s="13" t="s">
        <v>7</v>
      </c>
      <c r="H1591" s="13" t="s">
        <v>11</v>
      </c>
      <c r="I1591" s="13" t="s">
        <v>530</v>
      </c>
      <c r="J1591" s="12" t="str">
        <f t="shared" si="120"/>
        <v>Sep</v>
      </c>
      <c r="K1591" s="13">
        <f t="shared" si="124"/>
        <v>1985</v>
      </c>
      <c r="L1591" s="13" t="str">
        <f t="shared" si="121"/>
        <v>R1026</v>
      </c>
      <c r="M1591" s="13" t="str">
        <f t="shared" si="122"/>
        <v>14-Sep-1985</v>
      </c>
      <c r="N1591" s="16">
        <v>45085</v>
      </c>
      <c r="O1591" s="18">
        <f t="shared" si="123"/>
        <v>37</v>
      </c>
    </row>
    <row r="1592" spans="1:15" x14ac:dyDescent="0.25">
      <c r="A1592" s="12" t="s">
        <v>1620</v>
      </c>
      <c r="B1592" s="13">
        <v>1986</v>
      </c>
      <c r="C1592" s="13" t="s">
        <v>10</v>
      </c>
      <c r="D1592" s="13">
        <v>24</v>
      </c>
      <c r="E1592" s="13">
        <v>3</v>
      </c>
      <c r="F1592" s="20">
        <v>13714.55</v>
      </c>
      <c r="G1592" s="13" t="s">
        <v>7</v>
      </c>
      <c r="H1592" s="13" t="s">
        <v>6</v>
      </c>
      <c r="I1592" s="13" t="s">
        <v>244</v>
      </c>
      <c r="J1592" s="12" t="str">
        <f t="shared" si="120"/>
        <v>Nov</v>
      </c>
      <c r="K1592" s="13">
        <f t="shared" si="124"/>
        <v>1986</v>
      </c>
      <c r="L1592" s="13" t="str">
        <f t="shared" si="121"/>
        <v>R1023</v>
      </c>
      <c r="M1592" s="13" t="str">
        <f t="shared" si="122"/>
        <v>24-Nov-1986</v>
      </c>
      <c r="N1592" s="16">
        <v>45085</v>
      </c>
      <c r="O1592" s="18">
        <f t="shared" si="123"/>
        <v>36</v>
      </c>
    </row>
    <row r="1593" spans="1:15" x14ac:dyDescent="0.25">
      <c r="A1593" s="12" t="s">
        <v>1621</v>
      </c>
      <c r="B1593" s="13">
        <v>1981</v>
      </c>
      <c r="C1593" s="13" t="s">
        <v>30</v>
      </c>
      <c r="D1593" s="13">
        <v>2</v>
      </c>
      <c r="E1593" s="13">
        <v>1</v>
      </c>
      <c r="F1593" s="20">
        <v>13725.47</v>
      </c>
      <c r="G1593" s="13" t="s">
        <v>7</v>
      </c>
      <c r="H1593" s="13" t="s">
        <v>6</v>
      </c>
      <c r="I1593" s="13" t="s">
        <v>242</v>
      </c>
      <c r="J1593" s="12" t="str">
        <f t="shared" si="120"/>
        <v>Aug</v>
      </c>
      <c r="K1593" s="13">
        <f t="shared" si="124"/>
        <v>1981</v>
      </c>
      <c r="L1593" s="13" t="str">
        <f t="shared" si="121"/>
        <v>R1024</v>
      </c>
      <c r="M1593" s="13" t="str">
        <f t="shared" si="122"/>
        <v>2-Aug-1981</v>
      </c>
      <c r="N1593" s="16">
        <v>45085</v>
      </c>
      <c r="O1593" s="18">
        <f t="shared" si="123"/>
        <v>41</v>
      </c>
    </row>
    <row r="1594" spans="1:15" x14ac:dyDescent="0.25">
      <c r="A1594" s="12" t="s">
        <v>1622</v>
      </c>
      <c r="B1594" s="13">
        <v>1985</v>
      </c>
      <c r="C1594" s="13" t="s">
        <v>30</v>
      </c>
      <c r="D1594" s="13">
        <v>29</v>
      </c>
      <c r="E1594" s="13">
        <v>3</v>
      </c>
      <c r="F1594" s="20">
        <v>13726.21</v>
      </c>
      <c r="G1594" s="13" t="s">
        <v>7</v>
      </c>
      <c r="H1594" s="13" t="s">
        <v>7</v>
      </c>
      <c r="I1594" s="13" t="s">
        <v>530</v>
      </c>
      <c r="J1594" s="12" t="str">
        <f t="shared" si="120"/>
        <v>Aug</v>
      </c>
      <c r="K1594" s="13">
        <f t="shared" si="124"/>
        <v>1985</v>
      </c>
      <c r="L1594" s="13" t="str">
        <f t="shared" si="121"/>
        <v>R1026</v>
      </c>
      <c r="M1594" s="13" t="str">
        <f t="shared" si="122"/>
        <v>29-Aug-1985</v>
      </c>
      <c r="N1594" s="16">
        <v>45085</v>
      </c>
      <c r="O1594" s="18">
        <f t="shared" si="123"/>
        <v>37</v>
      </c>
    </row>
    <row r="1595" spans="1:15" x14ac:dyDescent="0.25">
      <c r="A1595" s="12" t="s">
        <v>1623</v>
      </c>
      <c r="B1595" s="13">
        <v>1969</v>
      </c>
      <c r="C1595" s="13" t="s">
        <v>32</v>
      </c>
      <c r="D1595" s="13">
        <v>23</v>
      </c>
      <c r="E1595" s="13">
        <v>0</v>
      </c>
      <c r="F1595" s="20">
        <v>13746.74</v>
      </c>
      <c r="G1595" s="13" t="s">
        <v>7</v>
      </c>
      <c r="H1595" s="13" t="s">
        <v>6</v>
      </c>
      <c r="I1595" s="13" t="s">
        <v>530</v>
      </c>
      <c r="J1595" s="12" t="str">
        <f t="shared" si="120"/>
        <v>Oct</v>
      </c>
      <c r="K1595" s="13">
        <f t="shared" si="124"/>
        <v>1969</v>
      </c>
      <c r="L1595" s="13" t="str">
        <f t="shared" si="121"/>
        <v>R1026</v>
      </c>
      <c r="M1595" s="13" t="str">
        <f t="shared" si="122"/>
        <v>23-Oct-1969</v>
      </c>
      <c r="N1595" s="16">
        <v>45085</v>
      </c>
      <c r="O1595" s="18">
        <f t="shared" si="123"/>
        <v>53</v>
      </c>
    </row>
    <row r="1596" spans="1:15" x14ac:dyDescent="0.25">
      <c r="A1596" s="12" t="s">
        <v>1624</v>
      </c>
      <c r="B1596" s="13">
        <v>2004</v>
      </c>
      <c r="C1596" s="13" t="s">
        <v>5</v>
      </c>
      <c r="D1596" s="13">
        <v>16</v>
      </c>
      <c r="E1596" s="13">
        <v>0</v>
      </c>
      <c r="F1596" s="20">
        <v>13747.87</v>
      </c>
      <c r="G1596" s="13" t="s">
        <v>7</v>
      </c>
      <c r="H1596" s="13" t="s">
        <v>6</v>
      </c>
      <c r="I1596" s="13" t="s">
        <v>165</v>
      </c>
      <c r="J1596" s="12" t="str">
        <f t="shared" si="120"/>
        <v>Jul</v>
      </c>
      <c r="K1596" s="13">
        <f t="shared" si="124"/>
        <v>2004</v>
      </c>
      <c r="L1596" s="13" t="str">
        <f t="shared" si="121"/>
        <v>R1018</v>
      </c>
      <c r="M1596" s="13" t="str">
        <f t="shared" si="122"/>
        <v>16-Jul-2004</v>
      </c>
      <c r="N1596" s="16">
        <v>45085</v>
      </c>
      <c r="O1596" s="18">
        <f t="shared" si="123"/>
        <v>18</v>
      </c>
    </row>
    <row r="1597" spans="1:15" x14ac:dyDescent="0.25">
      <c r="A1597" s="12" t="s">
        <v>1625</v>
      </c>
      <c r="B1597" s="13">
        <v>1959</v>
      </c>
      <c r="C1597" s="13" t="s">
        <v>30</v>
      </c>
      <c r="D1597" s="13">
        <v>6</v>
      </c>
      <c r="E1597" s="13">
        <v>0</v>
      </c>
      <c r="F1597" s="20">
        <v>13770.1</v>
      </c>
      <c r="G1597" s="13" t="s">
        <v>7</v>
      </c>
      <c r="H1597" s="13" t="s">
        <v>11</v>
      </c>
      <c r="I1597" s="13" t="s">
        <v>18</v>
      </c>
      <c r="J1597" s="12" t="str">
        <f t="shared" si="120"/>
        <v>Aug</v>
      </c>
      <c r="K1597" s="13">
        <f t="shared" si="124"/>
        <v>1959</v>
      </c>
      <c r="L1597" s="13" t="str">
        <f t="shared" si="121"/>
        <v>R1012</v>
      </c>
      <c r="M1597" s="13" t="str">
        <f t="shared" si="122"/>
        <v>6-Aug-1959</v>
      </c>
      <c r="N1597" s="16">
        <v>45085</v>
      </c>
      <c r="O1597" s="18">
        <f t="shared" si="123"/>
        <v>63</v>
      </c>
    </row>
    <row r="1598" spans="1:15" x14ac:dyDescent="0.25">
      <c r="A1598" s="12" t="s">
        <v>1626</v>
      </c>
      <c r="B1598" s="13">
        <v>1966</v>
      </c>
      <c r="C1598" s="13" t="s">
        <v>10</v>
      </c>
      <c r="D1598" s="13">
        <v>10</v>
      </c>
      <c r="E1598" s="13">
        <v>0</v>
      </c>
      <c r="F1598" s="20">
        <v>13801.61</v>
      </c>
      <c r="G1598" s="13" t="s">
        <v>7</v>
      </c>
      <c r="H1598" s="13" t="s">
        <v>7</v>
      </c>
      <c r="I1598" s="13" t="s">
        <v>530</v>
      </c>
      <c r="J1598" s="12" t="str">
        <f t="shared" si="120"/>
        <v>Nov</v>
      </c>
      <c r="K1598" s="13">
        <f t="shared" si="124"/>
        <v>1966</v>
      </c>
      <c r="L1598" s="13" t="str">
        <f t="shared" si="121"/>
        <v>R1026</v>
      </c>
      <c r="M1598" s="13" t="str">
        <f t="shared" si="122"/>
        <v>10-Nov-1966</v>
      </c>
      <c r="N1598" s="16">
        <v>45085</v>
      </c>
      <c r="O1598" s="18">
        <f t="shared" si="123"/>
        <v>56</v>
      </c>
    </row>
    <row r="1599" spans="1:15" x14ac:dyDescent="0.25">
      <c r="A1599" s="12" t="s">
        <v>1627</v>
      </c>
      <c r="B1599" s="13">
        <v>1986</v>
      </c>
      <c r="C1599" s="13" t="s">
        <v>25</v>
      </c>
      <c r="D1599" s="13">
        <v>8</v>
      </c>
      <c r="E1599" s="13">
        <v>3</v>
      </c>
      <c r="F1599" s="20">
        <v>13819.49</v>
      </c>
      <c r="G1599" s="13" t="s">
        <v>7</v>
      </c>
      <c r="H1599" s="13" t="s">
        <v>6</v>
      </c>
      <c r="I1599" s="13" t="s">
        <v>18</v>
      </c>
      <c r="J1599" s="12" t="str">
        <f t="shared" si="120"/>
        <v>Dec</v>
      </c>
      <c r="K1599" s="13">
        <f t="shared" si="124"/>
        <v>1986</v>
      </c>
      <c r="L1599" s="13" t="str">
        <f t="shared" si="121"/>
        <v>R1012</v>
      </c>
      <c r="M1599" s="13" t="str">
        <f t="shared" si="122"/>
        <v>8-Dec-1986</v>
      </c>
      <c r="N1599" s="16">
        <v>45085</v>
      </c>
      <c r="O1599" s="18">
        <f t="shared" si="123"/>
        <v>36</v>
      </c>
    </row>
    <row r="1600" spans="1:15" x14ac:dyDescent="0.25">
      <c r="A1600" s="12" t="s">
        <v>1628</v>
      </c>
      <c r="B1600" s="13">
        <v>1958</v>
      </c>
      <c r="C1600" s="13" t="s">
        <v>10</v>
      </c>
      <c r="D1600" s="13">
        <v>25</v>
      </c>
      <c r="E1600" s="13">
        <v>0</v>
      </c>
      <c r="F1600" s="20">
        <v>13822.8</v>
      </c>
      <c r="G1600" s="13" t="s">
        <v>7</v>
      </c>
      <c r="H1600" s="13" t="s">
        <v>7</v>
      </c>
      <c r="I1600" s="13" t="s">
        <v>37</v>
      </c>
      <c r="J1600" s="12" t="str">
        <f t="shared" si="120"/>
        <v>Nov</v>
      </c>
      <c r="K1600" s="13">
        <f t="shared" si="124"/>
        <v>1958</v>
      </c>
      <c r="L1600" s="13" t="str">
        <f t="shared" si="121"/>
        <v>R1011</v>
      </c>
      <c r="M1600" s="13" t="str">
        <f t="shared" si="122"/>
        <v>25-Nov-1958</v>
      </c>
      <c r="N1600" s="16">
        <v>45085</v>
      </c>
      <c r="O1600" s="18">
        <f t="shared" si="123"/>
        <v>64</v>
      </c>
    </row>
    <row r="1601" spans="1:15" x14ac:dyDescent="0.25">
      <c r="A1601" s="12" t="s">
        <v>1629</v>
      </c>
      <c r="B1601" s="13">
        <v>1958</v>
      </c>
      <c r="C1601" s="13" t="s">
        <v>25</v>
      </c>
      <c r="D1601" s="13">
        <v>10</v>
      </c>
      <c r="E1601" s="13">
        <v>0</v>
      </c>
      <c r="F1601" s="20">
        <v>13831.12</v>
      </c>
      <c r="G1601" s="13" t="s">
        <v>7</v>
      </c>
      <c r="H1601" s="13" t="s">
        <v>11</v>
      </c>
      <c r="I1601" s="13" t="s">
        <v>8</v>
      </c>
      <c r="J1601" s="12" t="str">
        <f t="shared" si="120"/>
        <v>Dec</v>
      </c>
      <c r="K1601" s="13">
        <f t="shared" si="124"/>
        <v>1958</v>
      </c>
      <c r="L1601" s="13" t="str">
        <f t="shared" si="121"/>
        <v>R1013</v>
      </c>
      <c r="M1601" s="13" t="str">
        <f t="shared" si="122"/>
        <v>10-Dec-1958</v>
      </c>
      <c r="N1601" s="16">
        <v>45085</v>
      </c>
      <c r="O1601" s="18">
        <f t="shared" si="123"/>
        <v>64</v>
      </c>
    </row>
    <row r="1602" spans="1:15" x14ac:dyDescent="0.25">
      <c r="A1602" s="12" t="s">
        <v>1630</v>
      </c>
      <c r="B1602" s="13">
        <v>2003</v>
      </c>
      <c r="C1602" s="13" t="s">
        <v>13</v>
      </c>
      <c r="D1602" s="13">
        <v>7</v>
      </c>
      <c r="E1602" s="13">
        <v>0</v>
      </c>
      <c r="F1602" s="20">
        <v>13844.51</v>
      </c>
      <c r="G1602" s="13" t="s">
        <v>6</v>
      </c>
      <c r="H1602" s="13" t="s">
        <v>11</v>
      </c>
      <c r="I1602" s="13" t="s">
        <v>37</v>
      </c>
      <c r="J1602" s="12" t="str">
        <f t="shared" ref="J1602:J1665" si="125">IF($C1602="?","Sep",$C1602)</f>
        <v>Jun</v>
      </c>
      <c r="K1602" s="13">
        <f t="shared" si="124"/>
        <v>2003</v>
      </c>
      <c r="L1602" s="13" t="str">
        <f t="shared" ref="L1602:L1665" si="126">IF(I1602="?","Unknown",I1602)</f>
        <v>R1011</v>
      </c>
      <c r="M1602" s="13" t="str">
        <f t="shared" ref="M1602:M1665" si="127">CONCATENATE(D1602,"-",J1602,"-",K1602)</f>
        <v>7-Jun-2003</v>
      </c>
      <c r="N1602" s="16">
        <v>45085</v>
      </c>
      <c r="O1602" s="18">
        <f t="shared" ref="O1602:O1665" si="128">DATEDIF(M1602,N1602,"Y")</f>
        <v>20</v>
      </c>
    </row>
    <row r="1603" spans="1:15" x14ac:dyDescent="0.25">
      <c r="A1603" s="12" t="s">
        <v>1631</v>
      </c>
      <c r="B1603" s="13">
        <v>1960</v>
      </c>
      <c r="C1603" s="13" t="s">
        <v>5</v>
      </c>
      <c r="D1603" s="13">
        <v>21</v>
      </c>
      <c r="E1603" s="13">
        <v>0</v>
      </c>
      <c r="F1603" s="20">
        <v>13844.8</v>
      </c>
      <c r="G1603" s="13" t="s">
        <v>6</v>
      </c>
      <c r="H1603" s="13" t="s">
        <v>6</v>
      </c>
      <c r="I1603" s="13" t="s">
        <v>18</v>
      </c>
      <c r="J1603" s="12" t="str">
        <f t="shared" si="125"/>
        <v>Jul</v>
      </c>
      <c r="K1603" s="13">
        <f t="shared" ref="K1603:K1666" si="129">IF(B1603="?",ROUND(AVERAGE($B$2:$B$2339),0),B1603)</f>
        <v>1960</v>
      </c>
      <c r="L1603" s="13" t="str">
        <f t="shared" si="126"/>
        <v>R1012</v>
      </c>
      <c r="M1603" s="13" t="str">
        <f t="shared" si="127"/>
        <v>21-Jul-1960</v>
      </c>
      <c r="N1603" s="16">
        <v>45085</v>
      </c>
      <c r="O1603" s="18">
        <f t="shared" si="128"/>
        <v>62</v>
      </c>
    </row>
    <row r="1604" spans="1:15" x14ac:dyDescent="0.25">
      <c r="A1604" s="12" t="s">
        <v>1632</v>
      </c>
      <c r="B1604" s="13">
        <v>1978</v>
      </c>
      <c r="C1604" s="13" t="s">
        <v>25</v>
      </c>
      <c r="D1604" s="13">
        <v>19</v>
      </c>
      <c r="E1604" s="13">
        <v>2</v>
      </c>
      <c r="F1604" s="20">
        <v>13874.89</v>
      </c>
      <c r="G1604" s="13" t="s">
        <v>6</v>
      </c>
      <c r="H1604" s="13" t="s">
        <v>11</v>
      </c>
      <c r="I1604" s="13" t="s">
        <v>18</v>
      </c>
      <c r="J1604" s="12" t="str">
        <f t="shared" si="125"/>
        <v>Dec</v>
      </c>
      <c r="K1604" s="13">
        <f t="shared" si="129"/>
        <v>1978</v>
      </c>
      <c r="L1604" s="13" t="str">
        <f t="shared" si="126"/>
        <v>R1012</v>
      </c>
      <c r="M1604" s="13" t="str">
        <f t="shared" si="127"/>
        <v>19-Dec-1978</v>
      </c>
      <c r="N1604" s="16">
        <v>45085</v>
      </c>
      <c r="O1604" s="18">
        <f t="shared" si="128"/>
        <v>44</v>
      </c>
    </row>
    <row r="1605" spans="1:15" x14ac:dyDescent="0.25">
      <c r="A1605" s="12" t="s">
        <v>1633</v>
      </c>
      <c r="B1605" s="13">
        <v>1959</v>
      </c>
      <c r="C1605" s="13" t="s">
        <v>32</v>
      </c>
      <c r="D1605" s="13">
        <v>5</v>
      </c>
      <c r="E1605" s="13">
        <v>0</v>
      </c>
      <c r="F1605" s="20">
        <v>13880.95</v>
      </c>
      <c r="G1605" s="13" t="s">
        <v>6</v>
      </c>
      <c r="H1605" s="13" t="s">
        <v>6</v>
      </c>
      <c r="I1605" s="13" t="s">
        <v>37</v>
      </c>
      <c r="J1605" s="12" t="str">
        <f t="shared" si="125"/>
        <v>Oct</v>
      </c>
      <c r="K1605" s="13">
        <f t="shared" si="129"/>
        <v>1959</v>
      </c>
      <c r="L1605" s="13" t="str">
        <f t="shared" si="126"/>
        <v>R1011</v>
      </c>
      <c r="M1605" s="13" t="str">
        <f t="shared" si="127"/>
        <v>5-Oct-1959</v>
      </c>
      <c r="N1605" s="16">
        <v>45085</v>
      </c>
      <c r="O1605" s="18">
        <f t="shared" si="128"/>
        <v>63</v>
      </c>
    </row>
    <row r="1606" spans="1:15" x14ac:dyDescent="0.25">
      <c r="A1606" s="12" t="s">
        <v>1634</v>
      </c>
      <c r="B1606" s="13">
        <v>1985</v>
      </c>
      <c r="C1606" s="13" t="s">
        <v>15</v>
      </c>
      <c r="D1606" s="13">
        <v>25</v>
      </c>
      <c r="E1606" s="13">
        <v>3</v>
      </c>
      <c r="F1606" s="20">
        <v>13886.4</v>
      </c>
      <c r="G1606" s="13" t="s">
        <v>6</v>
      </c>
      <c r="H1606" s="13" t="s">
        <v>6</v>
      </c>
      <c r="I1606" s="13" t="s">
        <v>18</v>
      </c>
      <c r="J1606" s="12" t="str">
        <f t="shared" si="125"/>
        <v>Sep</v>
      </c>
      <c r="K1606" s="13">
        <f t="shared" si="129"/>
        <v>1985</v>
      </c>
      <c r="L1606" s="13" t="str">
        <f t="shared" si="126"/>
        <v>R1012</v>
      </c>
      <c r="M1606" s="13" t="str">
        <f t="shared" si="127"/>
        <v>25-Sep-1985</v>
      </c>
      <c r="N1606" s="16">
        <v>45085</v>
      </c>
      <c r="O1606" s="18">
        <f t="shared" si="128"/>
        <v>37</v>
      </c>
    </row>
    <row r="1607" spans="1:15" x14ac:dyDescent="0.25">
      <c r="A1607" s="12" t="s">
        <v>1635</v>
      </c>
      <c r="B1607" s="13">
        <v>1959</v>
      </c>
      <c r="C1607" s="13" t="s">
        <v>25</v>
      </c>
      <c r="D1607" s="13">
        <v>29</v>
      </c>
      <c r="E1607" s="13">
        <v>0</v>
      </c>
      <c r="F1607" s="20">
        <v>13887.2</v>
      </c>
      <c r="G1607" s="13" t="s">
        <v>6</v>
      </c>
      <c r="H1607" s="13" t="s">
        <v>7</v>
      </c>
      <c r="I1607" s="13" t="s">
        <v>8</v>
      </c>
      <c r="J1607" s="12" t="str">
        <f t="shared" si="125"/>
        <v>Dec</v>
      </c>
      <c r="K1607" s="13">
        <f t="shared" si="129"/>
        <v>1959</v>
      </c>
      <c r="L1607" s="13" t="str">
        <f t="shared" si="126"/>
        <v>R1013</v>
      </c>
      <c r="M1607" s="13" t="str">
        <f t="shared" si="127"/>
        <v>29-Dec-1959</v>
      </c>
      <c r="N1607" s="16">
        <v>45085</v>
      </c>
      <c r="O1607" s="18">
        <f t="shared" si="128"/>
        <v>63</v>
      </c>
    </row>
    <row r="1608" spans="1:15" x14ac:dyDescent="0.25">
      <c r="A1608" s="12" t="s">
        <v>1636</v>
      </c>
      <c r="B1608" s="13">
        <v>1959</v>
      </c>
      <c r="C1608" s="13" t="s">
        <v>5</v>
      </c>
      <c r="D1608" s="13">
        <v>7</v>
      </c>
      <c r="E1608" s="13">
        <v>0</v>
      </c>
      <c r="F1608" s="20">
        <v>13887.97</v>
      </c>
      <c r="G1608" s="13" t="s">
        <v>6</v>
      </c>
      <c r="H1608" s="13" t="s">
        <v>6</v>
      </c>
      <c r="I1608" s="13" t="s">
        <v>8</v>
      </c>
      <c r="J1608" s="12" t="str">
        <f t="shared" si="125"/>
        <v>Jul</v>
      </c>
      <c r="K1608" s="13">
        <f t="shared" si="129"/>
        <v>1959</v>
      </c>
      <c r="L1608" s="13" t="str">
        <f t="shared" si="126"/>
        <v>R1013</v>
      </c>
      <c r="M1608" s="13" t="str">
        <f t="shared" si="127"/>
        <v>7-Jul-1959</v>
      </c>
      <c r="N1608" s="16">
        <v>45085</v>
      </c>
      <c r="O1608" s="18">
        <f t="shared" si="128"/>
        <v>63</v>
      </c>
    </row>
    <row r="1609" spans="1:15" x14ac:dyDescent="0.25">
      <c r="A1609" s="12" t="s">
        <v>1637</v>
      </c>
      <c r="B1609" s="13">
        <v>1962</v>
      </c>
      <c r="C1609" s="13" t="s">
        <v>5</v>
      </c>
      <c r="D1609" s="13">
        <v>27</v>
      </c>
      <c r="E1609" s="13">
        <v>3</v>
      </c>
      <c r="F1609" s="20">
        <v>13919.82</v>
      </c>
      <c r="G1609" s="13" t="s">
        <v>6</v>
      </c>
      <c r="H1609" s="13" t="s">
        <v>6</v>
      </c>
      <c r="I1609" s="13" t="s">
        <v>8</v>
      </c>
      <c r="J1609" s="12" t="str">
        <f t="shared" si="125"/>
        <v>Jul</v>
      </c>
      <c r="K1609" s="13">
        <f t="shared" si="129"/>
        <v>1962</v>
      </c>
      <c r="L1609" s="13" t="str">
        <f t="shared" si="126"/>
        <v>R1013</v>
      </c>
      <c r="M1609" s="13" t="str">
        <f t="shared" si="127"/>
        <v>27-Jul-1962</v>
      </c>
      <c r="N1609" s="16">
        <v>45085</v>
      </c>
      <c r="O1609" s="18">
        <f t="shared" si="128"/>
        <v>60</v>
      </c>
    </row>
    <row r="1610" spans="1:15" x14ac:dyDescent="0.25">
      <c r="A1610" s="12" t="s">
        <v>1638</v>
      </c>
      <c r="B1610" s="13">
        <v>1960</v>
      </c>
      <c r="C1610" s="13" t="s">
        <v>13</v>
      </c>
      <c r="D1610" s="13">
        <v>18</v>
      </c>
      <c r="E1610" s="13">
        <v>1</v>
      </c>
      <c r="F1610" s="20">
        <v>13937.67</v>
      </c>
      <c r="G1610" s="13" t="s">
        <v>6</v>
      </c>
      <c r="H1610" s="13" t="s">
        <v>11</v>
      </c>
      <c r="I1610" s="13" t="s">
        <v>18</v>
      </c>
      <c r="J1610" s="12" t="str">
        <f t="shared" si="125"/>
        <v>Jun</v>
      </c>
      <c r="K1610" s="13">
        <f t="shared" si="129"/>
        <v>1960</v>
      </c>
      <c r="L1610" s="13" t="str">
        <f t="shared" si="126"/>
        <v>R1012</v>
      </c>
      <c r="M1610" s="13" t="str">
        <f t="shared" si="127"/>
        <v>18-Jun-1960</v>
      </c>
      <c r="N1610" s="16">
        <v>45085</v>
      </c>
      <c r="O1610" s="18">
        <f t="shared" si="128"/>
        <v>62</v>
      </c>
    </row>
    <row r="1611" spans="1:15" x14ac:dyDescent="0.25">
      <c r="A1611" s="12" t="s">
        <v>1639</v>
      </c>
      <c r="B1611" s="13">
        <v>1959</v>
      </c>
      <c r="C1611" s="13" t="s">
        <v>30</v>
      </c>
      <c r="D1611" s="13">
        <v>29</v>
      </c>
      <c r="E1611" s="13">
        <v>0</v>
      </c>
      <c r="F1611" s="20">
        <v>13974.46</v>
      </c>
      <c r="G1611" s="13" t="s">
        <v>6</v>
      </c>
      <c r="H1611" s="13" t="s">
        <v>6</v>
      </c>
      <c r="I1611" s="13" t="s">
        <v>161</v>
      </c>
      <c r="J1611" s="12" t="str">
        <f t="shared" si="125"/>
        <v>Aug</v>
      </c>
      <c r="K1611" s="13">
        <f t="shared" si="129"/>
        <v>1959</v>
      </c>
      <c r="L1611" s="13" t="str">
        <f t="shared" si="126"/>
        <v>R1019</v>
      </c>
      <c r="M1611" s="13" t="str">
        <f t="shared" si="127"/>
        <v>29-Aug-1959</v>
      </c>
      <c r="N1611" s="16">
        <v>45085</v>
      </c>
      <c r="O1611" s="18">
        <f t="shared" si="128"/>
        <v>63</v>
      </c>
    </row>
    <row r="1612" spans="1:15" x14ac:dyDescent="0.25">
      <c r="A1612" s="12" t="s">
        <v>1640</v>
      </c>
      <c r="B1612" s="13">
        <v>1990</v>
      </c>
      <c r="C1612" s="13" t="s">
        <v>5</v>
      </c>
      <c r="D1612" s="13">
        <v>13</v>
      </c>
      <c r="E1612" s="13">
        <v>3</v>
      </c>
      <c r="F1612" s="20">
        <v>13979.45</v>
      </c>
      <c r="G1612" s="13" t="s">
        <v>6</v>
      </c>
      <c r="H1612" s="13" t="s">
        <v>11</v>
      </c>
      <c r="I1612" s="13" t="s">
        <v>244</v>
      </c>
      <c r="J1612" s="12" t="str">
        <f t="shared" si="125"/>
        <v>Jul</v>
      </c>
      <c r="K1612" s="13">
        <f t="shared" si="129"/>
        <v>1990</v>
      </c>
      <c r="L1612" s="13" t="str">
        <f t="shared" si="126"/>
        <v>R1023</v>
      </c>
      <c r="M1612" s="13" t="str">
        <f t="shared" si="127"/>
        <v>13-Jul-1990</v>
      </c>
      <c r="N1612" s="16">
        <v>45085</v>
      </c>
      <c r="O1612" s="18">
        <f t="shared" si="128"/>
        <v>32</v>
      </c>
    </row>
    <row r="1613" spans="1:15" x14ac:dyDescent="0.25">
      <c r="A1613" s="12" t="s">
        <v>1641</v>
      </c>
      <c r="B1613" s="13">
        <v>1959</v>
      </c>
      <c r="C1613" s="13" t="s">
        <v>15</v>
      </c>
      <c r="D1613" s="13">
        <v>6</v>
      </c>
      <c r="E1613" s="13">
        <v>0</v>
      </c>
      <c r="F1613" s="20">
        <v>13981.85</v>
      </c>
      <c r="G1613" s="13" t="s">
        <v>6</v>
      </c>
      <c r="H1613" s="13" t="s">
        <v>11</v>
      </c>
      <c r="I1613" s="13" t="s">
        <v>163</v>
      </c>
      <c r="J1613" s="12" t="str">
        <f t="shared" si="125"/>
        <v>Sep</v>
      </c>
      <c r="K1613" s="13">
        <f t="shared" si="129"/>
        <v>1959</v>
      </c>
      <c r="L1613" s="13" t="str">
        <f t="shared" si="126"/>
        <v>R1016</v>
      </c>
      <c r="M1613" s="13" t="str">
        <f t="shared" si="127"/>
        <v>6-Sep-1959</v>
      </c>
      <c r="N1613" s="16">
        <v>45085</v>
      </c>
      <c r="O1613" s="18">
        <f t="shared" si="128"/>
        <v>63</v>
      </c>
    </row>
    <row r="1614" spans="1:15" x14ac:dyDescent="0.25">
      <c r="A1614" s="12" t="s">
        <v>1642</v>
      </c>
      <c r="B1614" s="13">
        <v>1963</v>
      </c>
      <c r="C1614" s="13" t="s">
        <v>25</v>
      </c>
      <c r="D1614" s="13">
        <v>23</v>
      </c>
      <c r="E1614" s="13">
        <v>3</v>
      </c>
      <c r="F1614" s="20">
        <v>14001.13</v>
      </c>
      <c r="G1614" s="13" t="s">
        <v>6</v>
      </c>
      <c r="H1614" s="13" t="s">
        <v>11</v>
      </c>
      <c r="I1614" s="13" t="s">
        <v>8</v>
      </c>
      <c r="J1614" s="12" t="str">
        <f t="shared" si="125"/>
        <v>Dec</v>
      </c>
      <c r="K1614" s="13">
        <f t="shared" si="129"/>
        <v>1963</v>
      </c>
      <c r="L1614" s="13" t="str">
        <f t="shared" si="126"/>
        <v>R1013</v>
      </c>
      <c r="M1614" s="13" t="str">
        <f t="shared" si="127"/>
        <v>23-Dec-1963</v>
      </c>
      <c r="N1614" s="16">
        <v>45085</v>
      </c>
      <c r="O1614" s="18">
        <f t="shared" si="128"/>
        <v>59</v>
      </c>
    </row>
    <row r="1615" spans="1:15" x14ac:dyDescent="0.25">
      <c r="A1615" s="12" t="s">
        <v>1643</v>
      </c>
      <c r="B1615" s="13">
        <v>1963</v>
      </c>
      <c r="C1615" s="13" t="s">
        <v>5</v>
      </c>
      <c r="D1615" s="13">
        <v>6</v>
      </c>
      <c r="E1615" s="13">
        <v>3</v>
      </c>
      <c r="F1615" s="20">
        <v>14001.29</v>
      </c>
      <c r="G1615" s="13" t="s">
        <v>6</v>
      </c>
      <c r="H1615" s="13" t="s">
        <v>6</v>
      </c>
      <c r="I1615" s="13" t="s">
        <v>8</v>
      </c>
      <c r="J1615" s="12" t="str">
        <f t="shared" si="125"/>
        <v>Jul</v>
      </c>
      <c r="K1615" s="13">
        <f t="shared" si="129"/>
        <v>1963</v>
      </c>
      <c r="L1615" s="13" t="str">
        <f t="shared" si="126"/>
        <v>R1013</v>
      </c>
      <c r="M1615" s="13" t="str">
        <f t="shared" si="127"/>
        <v>6-Jul-1963</v>
      </c>
      <c r="N1615" s="16">
        <v>45085</v>
      </c>
      <c r="O1615" s="18">
        <f t="shared" si="128"/>
        <v>59</v>
      </c>
    </row>
    <row r="1616" spans="1:15" x14ac:dyDescent="0.25">
      <c r="A1616" s="12" t="s">
        <v>1644</v>
      </c>
      <c r="B1616" s="13">
        <v>1963</v>
      </c>
      <c r="C1616" s="13" t="s">
        <v>5</v>
      </c>
      <c r="D1616" s="13">
        <v>8</v>
      </c>
      <c r="E1616" s="13">
        <v>3</v>
      </c>
      <c r="F1616" s="20">
        <v>14007.22</v>
      </c>
      <c r="G1616" s="13" t="s">
        <v>6</v>
      </c>
      <c r="H1616" s="13" t="s">
        <v>7</v>
      </c>
      <c r="I1616" s="13" t="s">
        <v>37</v>
      </c>
      <c r="J1616" s="12" t="str">
        <f t="shared" si="125"/>
        <v>Jul</v>
      </c>
      <c r="K1616" s="13">
        <f t="shared" si="129"/>
        <v>1963</v>
      </c>
      <c r="L1616" s="13" t="str">
        <f t="shared" si="126"/>
        <v>R1011</v>
      </c>
      <c r="M1616" s="13" t="str">
        <f t="shared" si="127"/>
        <v>8-Jul-1963</v>
      </c>
      <c r="N1616" s="16">
        <v>45085</v>
      </c>
      <c r="O1616" s="18">
        <f t="shared" si="128"/>
        <v>59</v>
      </c>
    </row>
    <row r="1617" spans="1:15" x14ac:dyDescent="0.25">
      <c r="A1617" s="12" t="s">
        <v>1645</v>
      </c>
      <c r="B1617" s="13">
        <v>1960</v>
      </c>
      <c r="C1617" s="13" t="s">
        <v>10</v>
      </c>
      <c r="D1617" s="13">
        <v>8</v>
      </c>
      <c r="E1617" s="13">
        <v>0</v>
      </c>
      <c r="F1617" s="20">
        <v>14043.48</v>
      </c>
      <c r="G1617" s="13" t="s">
        <v>6</v>
      </c>
      <c r="H1617" s="13" t="s">
        <v>7</v>
      </c>
      <c r="I1617" s="13" t="s">
        <v>242</v>
      </c>
      <c r="J1617" s="12" t="str">
        <f t="shared" si="125"/>
        <v>Nov</v>
      </c>
      <c r="K1617" s="13">
        <f t="shared" si="129"/>
        <v>1960</v>
      </c>
      <c r="L1617" s="13" t="str">
        <f t="shared" si="126"/>
        <v>R1024</v>
      </c>
      <c r="M1617" s="13" t="str">
        <f t="shared" si="127"/>
        <v>8-Nov-1960</v>
      </c>
      <c r="N1617" s="16">
        <v>45085</v>
      </c>
      <c r="O1617" s="18">
        <f t="shared" si="128"/>
        <v>62</v>
      </c>
    </row>
    <row r="1618" spans="1:15" x14ac:dyDescent="0.25">
      <c r="A1618" s="12" t="s">
        <v>1646</v>
      </c>
      <c r="B1618" s="13">
        <v>1991</v>
      </c>
      <c r="C1618" s="13" t="s">
        <v>15</v>
      </c>
      <c r="D1618" s="13">
        <v>12</v>
      </c>
      <c r="E1618" s="13">
        <v>3</v>
      </c>
      <c r="F1618" s="20">
        <v>14081.93</v>
      </c>
      <c r="G1618" s="13" t="s">
        <v>6</v>
      </c>
      <c r="H1618" s="13" t="s">
        <v>7</v>
      </c>
      <c r="I1618" s="13" t="s">
        <v>18</v>
      </c>
      <c r="J1618" s="12" t="str">
        <f t="shared" si="125"/>
        <v>Sep</v>
      </c>
      <c r="K1618" s="13">
        <f t="shared" si="129"/>
        <v>1991</v>
      </c>
      <c r="L1618" s="13" t="str">
        <f t="shared" si="126"/>
        <v>R1012</v>
      </c>
      <c r="M1618" s="13" t="str">
        <f t="shared" si="127"/>
        <v>12-Sep-1991</v>
      </c>
      <c r="N1618" s="16">
        <v>45085</v>
      </c>
      <c r="O1618" s="18">
        <f t="shared" si="128"/>
        <v>31</v>
      </c>
    </row>
    <row r="1619" spans="1:15" x14ac:dyDescent="0.25">
      <c r="A1619" s="12" t="s">
        <v>1647</v>
      </c>
      <c r="B1619" s="13">
        <v>1976</v>
      </c>
      <c r="C1619" s="13" t="s">
        <v>15</v>
      </c>
      <c r="D1619" s="13">
        <v>26</v>
      </c>
      <c r="E1619" s="13">
        <v>2</v>
      </c>
      <c r="F1619" s="20">
        <v>14098.07</v>
      </c>
      <c r="G1619" s="13" t="s">
        <v>6</v>
      </c>
      <c r="H1619" s="13" t="s">
        <v>7</v>
      </c>
      <c r="I1619" s="13" t="s">
        <v>244</v>
      </c>
      <c r="J1619" s="12" t="str">
        <f t="shared" si="125"/>
        <v>Sep</v>
      </c>
      <c r="K1619" s="13">
        <f t="shared" si="129"/>
        <v>1976</v>
      </c>
      <c r="L1619" s="13" t="str">
        <f t="shared" si="126"/>
        <v>R1023</v>
      </c>
      <c r="M1619" s="13" t="str">
        <f t="shared" si="127"/>
        <v>26-Sep-1976</v>
      </c>
      <c r="N1619" s="16">
        <v>45085</v>
      </c>
      <c r="O1619" s="18">
        <f t="shared" si="128"/>
        <v>46</v>
      </c>
    </row>
    <row r="1620" spans="1:15" x14ac:dyDescent="0.25">
      <c r="A1620" s="12" t="s">
        <v>1648</v>
      </c>
      <c r="B1620" s="13">
        <v>1961</v>
      </c>
      <c r="C1620" s="13" t="s">
        <v>13</v>
      </c>
      <c r="D1620" s="13">
        <v>14</v>
      </c>
      <c r="E1620" s="13">
        <v>2</v>
      </c>
      <c r="F1620" s="20">
        <v>14119.62</v>
      </c>
      <c r="G1620" s="13" t="s">
        <v>6</v>
      </c>
      <c r="H1620" s="13" t="s">
        <v>11</v>
      </c>
      <c r="I1620" s="13" t="s">
        <v>18</v>
      </c>
      <c r="J1620" s="12" t="str">
        <f t="shared" si="125"/>
        <v>Jun</v>
      </c>
      <c r="K1620" s="13">
        <f t="shared" si="129"/>
        <v>1961</v>
      </c>
      <c r="L1620" s="13" t="str">
        <f t="shared" si="126"/>
        <v>R1012</v>
      </c>
      <c r="M1620" s="13" t="str">
        <f t="shared" si="127"/>
        <v>14-Jun-1961</v>
      </c>
      <c r="N1620" s="16">
        <v>45085</v>
      </c>
      <c r="O1620" s="18">
        <f t="shared" si="128"/>
        <v>61</v>
      </c>
    </row>
    <row r="1621" spans="1:15" x14ac:dyDescent="0.25">
      <c r="A1621" s="12" t="s">
        <v>1649</v>
      </c>
      <c r="B1621" s="13">
        <v>2004</v>
      </c>
      <c r="C1621" s="13" t="s">
        <v>5</v>
      </c>
      <c r="D1621" s="13">
        <v>6</v>
      </c>
      <c r="E1621" s="13">
        <v>0</v>
      </c>
      <c r="F1621" s="20">
        <v>14133.04</v>
      </c>
      <c r="G1621" s="13" t="s">
        <v>6</v>
      </c>
      <c r="H1621" s="13" t="s">
        <v>7</v>
      </c>
      <c r="I1621" s="13" t="s">
        <v>8</v>
      </c>
      <c r="J1621" s="12" t="str">
        <f t="shared" si="125"/>
        <v>Jul</v>
      </c>
      <c r="K1621" s="13">
        <f t="shared" si="129"/>
        <v>2004</v>
      </c>
      <c r="L1621" s="13" t="str">
        <f t="shared" si="126"/>
        <v>R1013</v>
      </c>
      <c r="M1621" s="13" t="str">
        <f t="shared" si="127"/>
        <v>6-Jul-2004</v>
      </c>
      <c r="N1621" s="16">
        <v>45085</v>
      </c>
      <c r="O1621" s="18">
        <f t="shared" si="128"/>
        <v>18</v>
      </c>
    </row>
    <row r="1622" spans="1:15" x14ac:dyDescent="0.25">
      <c r="A1622" s="12" t="s">
        <v>1650</v>
      </c>
      <c r="B1622" s="13">
        <v>1984</v>
      </c>
      <c r="C1622" s="13" t="s">
        <v>5</v>
      </c>
      <c r="D1622" s="13">
        <v>7</v>
      </c>
      <c r="E1622" s="13">
        <v>3</v>
      </c>
      <c r="F1622" s="20">
        <v>14152.46</v>
      </c>
      <c r="G1622" s="13" t="s">
        <v>6</v>
      </c>
      <c r="H1622" s="13" t="s">
        <v>11</v>
      </c>
      <c r="I1622" s="13" t="s">
        <v>18</v>
      </c>
      <c r="J1622" s="12" t="str">
        <f t="shared" si="125"/>
        <v>Jul</v>
      </c>
      <c r="K1622" s="13">
        <f t="shared" si="129"/>
        <v>1984</v>
      </c>
      <c r="L1622" s="13" t="str">
        <f t="shared" si="126"/>
        <v>R1012</v>
      </c>
      <c r="M1622" s="13" t="str">
        <f t="shared" si="127"/>
        <v>7-Jul-1984</v>
      </c>
      <c r="N1622" s="16">
        <v>45085</v>
      </c>
      <c r="O1622" s="18">
        <f t="shared" si="128"/>
        <v>38</v>
      </c>
    </row>
    <row r="1623" spans="1:15" x14ac:dyDescent="0.25">
      <c r="A1623" s="12" t="s">
        <v>1651</v>
      </c>
      <c r="B1623" s="13">
        <v>1968</v>
      </c>
      <c r="C1623" s="13" t="s">
        <v>25</v>
      </c>
      <c r="D1623" s="13">
        <v>25</v>
      </c>
      <c r="E1623" s="13">
        <v>0</v>
      </c>
      <c r="F1623" s="20">
        <v>14193.55</v>
      </c>
      <c r="G1623" s="13" t="s">
        <v>6</v>
      </c>
      <c r="H1623" s="13" t="s">
        <v>11</v>
      </c>
      <c r="I1623" s="13" t="s">
        <v>530</v>
      </c>
      <c r="J1623" s="12" t="str">
        <f t="shared" si="125"/>
        <v>Dec</v>
      </c>
      <c r="K1623" s="13">
        <f t="shared" si="129"/>
        <v>1968</v>
      </c>
      <c r="L1623" s="13" t="str">
        <f t="shared" si="126"/>
        <v>R1026</v>
      </c>
      <c r="M1623" s="13" t="str">
        <f t="shared" si="127"/>
        <v>25-Dec-1968</v>
      </c>
      <c r="N1623" s="16">
        <v>45085</v>
      </c>
      <c r="O1623" s="18">
        <f t="shared" si="128"/>
        <v>54</v>
      </c>
    </row>
    <row r="1624" spans="1:15" x14ac:dyDescent="0.25">
      <c r="A1624" s="12" t="s">
        <v>1652</v>
      </c>
      <c r="B1624" s="13">
        <v>1983</v>
      </c>
      <c r="C1624" s="13" t="s">
        <v>10</v>
      </c>
      <c r="D1624" s="13">
        <v>17</v>
      </c>
      <c r="E1624" s="13">
        <v>3</v>
      </c>
      <c r="F1624" s="20">
        <v>14209.4</v>
      </c>
      <c r="G1624" s="13" t="s">
        <v>6</v>
      </c>
      <c r="H1624" s="13" t="s">
        <v>11</v>
      </c>
      <c r="I1624" s="13" t="s">
        <v>530</v>
      </c>
      <c r="J1624" s="12" t="str">
        <f t="shared" si="125"/>
        <v>Nov</v>
      </c>
      <c r="K1624" s="13">
        <f t="shared" si="129"/>
        <v>1983</v>
      </c>
      <c r="L1624" s="13" t="str">
        <f t="shared" si="126"/>
        <v>R1026</v>
      </c>
      <c r="M1624" s="13" t="str">
        <f t="shared" si="127"/>
        <v>17-Nov-1983</v>
      </c>
      <c r="N1624" s="16">
        <v>45085</v>
      </c>
      <c r="O1624" s="18">
        <f t="shared" si="128"/>
        <v>39</v>
      </c>
    </row>
    <row r="1625" spans="1:15" x14ac:dyDescent="0.25">
      <c r="A1625" s="12" t="s">
        <v>1653</v>
      </c>
      <c r="B1625" s="13">
        <v>1958</v>
      </c>
      <c r="C1625" s="13" t="s">
        <v>15</v>
      </c>
      <c r="D1625" s="13">
        <v>21</v>
      </c>
      <c r="E1625" s="13">
        <v>0</v>
      </c>
      <c r="F1625" s="20">
        <v>14210.54</v>
      </c>
      <c r="G1625" s="13" t="s">
        <v>6</v>
      </c>
      <c r="H1625" s="13" t="s">
        <v>6</v>
      </c>
      <c r="I1625" s="13" t="s">
        <v>18</v>
      </c>
      <c r="J1625" s="12" t="str">
        <f t="shared" si="125"/>
        <v>Sep</v>
      </c>
      <c r="K1625" s="13">
        <f t="shared" si="129"/>
        <v>1958</v>
      </c>
      <c r="L1625" s="13" t="str">
        <f t="shared" si="126"/>
        <v>R1012</v>
      </c>
      <c r="M1625" s="13" t="str">
        <f t="shared" si="127"/>
        <v>21-Sep-1958</v>
      </c>
      <c r="N1625" s="16">
        <v>45085</v>
      </c>
      <c r="O1625" s="18">
        <f t="shared" si="128"/>
        <v>64</v>
      </c>
    </row>
    <row r="1626" spans="1:15" x14ac:dyDescent="0.25">
      <c r="A1626" s="12" t="s">
        <v>1654</v>
      </c>
      <c r="B1626" s="13">
        <v>1961</v>
      </c>
      <c r="C1626" s="13" t="s">
        <v>15</v>
      </c>
      <c r="D1626" s="13">
        <v>25</v>
      </c>
      <c r="E1626" s="13">
        <v>2</v>
      </c>
      <c r="F1626" s="20">
        <v>14235.07</v>
      </c>
      <c r="G1626" s="13" t="s">
        <v>6</v>
      </c>
      <c r="H1626" s="13" t="s">
        <v>11</v>
      </c>
      <c r="I1626" s="13" t="s">
        <v>37</v>
      </c>
      <c r="J1626" s="12" t="str">
        <f t="shared" si="125"/>
        <v>Sep</v>
      </c>
      <c r="K1626" s="13">
        <f t="shared" si="129"/>
        <v>1961</v>
      </c>
      <c r="L1626" s="13" t="str">
        <f t="shared" si="126"/>
        <v>R1011</v>
      </c>
      <c r="M1626" s="13" t="str">
        <f t="shared" si="127"/>
        <v>25-Sep-1961</v>
      </c>
      <c r="N1626" s="16">
        <v>45085</v>
      </c>
      <c r="O1626" s="18">
        <f t="shared" si="128"/>
        <v>61</v>
      </c>
    </row>
    <row r="1627" spans="1:15" x14ac:dyDescent="0.25">
      <c r="A1627" s="12" t="s">
        <v>1655</v>
      </c>
      <c r="B1627" s="13">
        <v>1959</v>
      </c>
      <c r="C1627" s="13" t="s">
        <v>32</v>
      </c>
      <c r="D1627" s="13">
        <v>10</v>
      </c>
      <c r="E1627" s="13">
        <v>0</v>
      </c>
      <c r="F1627" s="20">
        <v>14254.61</v>
      </c>
      <c r="G1627" s="13" t="s">
        <v>6</v>
      </c>
      <c r="H1627" s="13" t="s">
        <v>11</v>
      </c>
      <c r="I1627" s="13" t="s">
        <v>18</v>
      </c>
      <c r="J1627" s="12" t="str">
        <f t="shared" si="125"/>
        <v>Oct</v>
      </c>
      <c r="K1627" s="13">
        <f t="shared" si="129"/>
        <v>1959</v>
      </c>
      <c r="L1627" s="13" t="str">
        <f t="shared" si="126"/>
        <v>R1012</v>
      </c>
      <c r="M1627" s="13" t="str">
        <f t="shared" si="127"/>
        <v>10-Oct-1959</v>
      </c>
      <c r="N1627" s="16">
        <v>45085</v>
      </c>
      <c r="O1627" s="18">
        <f t="shared" si="128"/>
        <v>63</v>
      </c>
    </row>
    <row r="1628" spans="1:15" x14ac:dyDescent="0.25">
      <c r="A1628" s="12" t="s">
        <v>1656</v>
      </c>
      <c r="B1628" s="13">
        <v>1959</v>
      </c>
      <c r="C1628" s="13" t="s">
        <v>10</v>
      </c>
      <c r="D1628" s="13">
        <v>8</v>
      </c>
      <c r="E1628" s="13">
        <v>0</v>
      </c>
      <c r="F1628" s="20">
        <v>14256.19</v>
      </c>
      <c r="G1628" s="13" t="s">
        <v>6</v>
      </c>
      <c r="H1628" s="13" t="s">
        <v>7</v>
      </c>
      <c r="I1628" s="13" t="s">
        <v>18</v>
      </c>
      <c r="J1628" s="12" t="str">
        <f t="shared" si="125"/>
        <v>Nov</v>
      </c>
      <c r="K1628" s="13">
        <f t="shared" si="129"/>
        <v>1959</v>
      </c>
      <c r="L1628" s="13" t="str">
        <f t="shared" si="126"/>
        <v>R1012</v>
      </c>
      <c r="M1628" s="13" t="str">
        <f t="shared" si="127"/>
        <v>8-Nov-1959</v>
      </c>
      <c r="N1628" s="16">
        <v>45085</v>
      </c>
      <c r="O1628" s="18">
        <f t="shared" si="128"/>
        <v>63</v>
      </c>
    </row>
    <row r="1629" spans="1:15" x14ac:dyDescent="0.25">
      <c r="A1629" s="12" t="s">
        <v>1657</v>
      </c>
      <c r="B1629" s="13">
        <v>1974</v>
      </c>
      <c r="C1629" s="13" t="s">
        <v>25</v>
      </c>
      <c r="D1629" s="13">
        <v>26</v>
      </c>
      <c r="E1629" s="13">
        <v>0</v>
      </c>
      <c r="F1629" s="20">
        <v>14256.79</v>
      </c>
      <c r="G1629" s="13" t="s">
        <v>6</v>
      </c>
      <c r="H1629" s="13" t="s">
        <v>6</v>
      </c>
      <c r="I1629" s="13" t="s">
        <v>530</v>
      </c>
      <c r="J1629" s="12" t="str">
        <f t="shared" si="125"/>
        <v>Dec</v>
      </c>
      <c r="K1629" s="13">
        <f t="shared" si="129"/>
        <v>1974</v>
      </c>
      <c r="L1629" s="13" t="str">
        <f t="shared" si="126"/>
        <v>R1026</v>
      </c>
      <c r="M1629" s="13" t="str">
        <f t="shared" si="127"/>
        <v>26-Dec-1974</v>
      </c>
      <c r="N1629" s="16">
        <v>45085</v>
      </c>
      <c r="O1629" s="18">
        <f t="shared" si="128"/>
        <v>48</v>
      </c>
    </row>
    <row r="1630" spans="1:15" x14ac:dyDescent="0.25">
      <c r="A1630" s="12" t="s">
        <v>1658</v>
      </c>
      <c r="B1630" s="13">
        <v>1972</v>
      </c>
      <c r="C1630" s="13" t="s">
        <v>5</v>
      </c>
      <c r="D1630" s="13">
        <v>13</v>
      </c>
      <c r="E1630" s="13">
        <v>0</v>
      </c>
      <c r="F1630" s="20">
        <v>14258.33</v>
      </c>
      <c r="G1630" s="13" t="s">
        <v>6</v>
      </c>
      <c r="H1630" s="13" t="s">
        <v>6</v>
      </c>
      <c r="I1630" s="13" t="s">
        <v>530</v>
      </c>
      <c r="J1630" s="12" t="str">
        <f t="shared" si="125"/>
        <v>Jul</v>
      </c>
      <c r="K1630" s="13">
        <f t="shared" si="129"/>
        <v>1972</v>
      </c>
      <c r="L1630" s="13" t="str">
        <f t="shared" si="126"/>
        <v>R1026</v>
      </c>
      <c r="M1630" s="13" t="str">
        <f t="shared" si="127"/>
        <v>13-Jul-1972</v>
      </c>
      <c r="N1630" s="16">
        <v>45085</v>
      </c>
      <c r="O1630" s="18">
        <f t="shared" si="128"/>
        <v>50</v>
      </c>
    </row>
    <row r="1631" spans="1:15" x14ac:dyDescent="0.25">
      <c r="A1631" s="12" t="s">
        <v>1659</v>
      </c>
      <c r="B1631" s="13">
        <v>2004</v>
      </c>
      <c r="C1631" s="13" t="s">
        <v>15</v>
      </c>
      <c r="D1631" s="13">
        <v>6</v>
      </c>
      <c r="E1631" s="13">
        <v>0</v>
      </c>
      <c r="F1631" s="20">
        <v>14283.46</v>
      </c>
      <c r="G1631" s="13" t="s">
        <v>6</v>
      </c>
      <c r="H1631" s="13" t="s">
        <v>6</v>
      </c>
      <c r="I1631" s="13" t="s">
        <v>242</v>
      </c>
      <c r="J1631" s="12" t="str">
        <f t="shared" si="125"/>
        <v>Sep</v>
      </c>
      <c r="K1631" s="13">
        <f t="shared" si="129"/>
        <v>2004</v>
      </c>
      <c r="L1631" s="13" t="str">
        <f t="shared" si="126"/>
        <v>R1024</v>
      </c>
      <c r="M1631" s="13" t="str">
        <f t="shared" si="127"/>
        <v>6-Sep-2004</v>
      </c>
      <c r="N1631" s="16">
        <v>45085</v>
      </c>
      <c r="O1631" s="18">
        <f t="shared" si="128"/>
        <v>18</v>
      </c>
    </row>
    <row r="1632" spans="1:15" x14ac:dyDescent="0.25">
      <c r="A1632" s="12" t="s">
        <v>1660</v>
      </c>
      <c r="B1632" s="13">
        <v>1968</v>
      </c>
      <c r="C1632" s="13" t="s">
        <v>25</v>
      </c>
      <c r="D1632" s="13">
        <v>15</v>
      </c>
      <c r="E1632" s="13">
        <v>0</v>
      </c>
      <c r="F1632" s="20">
        <v>14285.9</v>
      </c>
      <c r="G1632" s="13" t="s">
        <v>6</v>
      </c>
      <c r="H1632" s="13" t="s">
        <v>7</v>
      </c>
      <c r="I1632" s="13" t="s">
        <v>18</v>
      </c>
      <c r="J1632" s="12" t="str">
        <f t="shared" si="125"/>
        <v>Dec</v>
      </c>
      <c r="K1632" s="13">
        <f t="shared" si="129"/>
        <v>1968</v>
      </c>
      <c r="L1632" s="13" t="str">
        <f t="shared" si="126"/>
        <v>R1012</v>
      </c>
      <c r="M1632" s="13" t="str">
        <f t="shared" si="127"/>
        <v>15-Dec-1968</v>
      </c>
      <c r="N1632" s="16">
        <v>45085</v>
      </c>
      <c r="O1632" s="18">
        <f t="shared" si="128"/>
        <v>54</v>
      </c>
    </row>
    <row r="1633" spans="1:15" x14ac:dyDescent="0.25">
      <c r="A1633" s="12" t="s">
        <v>1661</v>
      </c>
      <c r="B1633" s="13">
        <v>1958</v>
      </c>
      <c r="C1633" s="13" t="s">
        <v>32</v>
      </c>
      <c r="D1633" s="13">
        <v>15</v>
      </c>
      <c r="E1633" s="13">
        <v>0</v>
      </c>
      <c r="F1633" s="20">
        <v>14313.85</v>
      </c>
      <c r="G1633" s="13" t="s">
        <v>6</v>
      </c>
      <c r="H1633" s="13" t="s">
        <v>7</v>
      </c>
      <c r="I1633" s="13" t="s">
        <v>8</v>
      </c>
      <c r="J1633" s="12" t="str">
        <f t="shared" si="125"/>
        <v>Oct</v>
      </c>
      <c r="K1633" s="13">
        <f t="shared" si="129"/>
        <v>1958</v>
      </c>
      <c r="L1633" s="13" t="str">
        <f t="shared" si="126"/>
        <v>R1013</v>
      </c>
      <c r="M1633" s="13" t="str">
        <f t="shared" si="127"/>
        <v>15-Oct-1958</v>
      </c>
      <c r="N1633" s="16">
        <v>45085</v>
      </c>
      <c r="O1633" s="18">
        <f t="shared" si="128"/>
        <v>64</v>
      </c>
    </row>
    <row r="1634" spans="1:15" x14ac:dyDescent="0.25">
      <c r="A1634" s="12" t="s">
        <v>1662</v>
      </c>
      <c r="B1634" s="13">
        <v>1958</v>
      </c>
      <c r="C1634" s="13" t="s">
        <v>5</v>
      </c>
      <c r="D1634" s="13">
        <v>10</v>
      </c>
      <c r="E1634" s="13">
        <v>0</v>
      </c>
      <c r="F1634" s="20">
        <v>14319.03</v>
      </c>
      <c r="G1634" s="13" t="s">
        <v>6</v>
      </c>
      <c r="H1634" s="13" t="s">
        <v>6</v>
      </c>
      <c r="I1634" s="13" t="s">
        <v>37</v>
      </c>
      <c r="J1634" s="12" t="str">
        <f t="shared" si="125"/>
        <v>Jul</v>
      </c>
      <c r="K1634" s="13">
        <f t="shared" si="129"/>
        <v>1958</v>
      </c>
      <c r="L1634" s="13" t="str">
        <f t="shared" si="126"/>
        <v>R1011</v>
      </c>
      <c r="M1634" s="13" t="str">
        <f t="shared" si="127"/>
        <v>10-Jul-1958</v>
      </c>
      <c r="N1634" s="16">
        <v>45085</v>
      </c>
      <c r="O1634" s="18">
        <f t="shared" si="128"/>
        <v>64</v>
      </c>
    </row>
    <row r="1635" spans="1:15" x14ac:dyDescent="0.25">
      <c r="A1635" s="12" t="s">
        <v>1663</v>
      </c>
      <c r="B1635" s="13">
        <v>1969</v>
      </c>
      <c r="C1635" s="13" t="s">
        <v>15</v>
      </c>
      <c r="D1635" s="13">
        <v>26</v>
      </c>
      <c r="E1635" s="13">
        <v>0</v>
      </c>
      <c r="F1635" s="20">
        <v>14337.91</v>
      </c>
      <c r="G1635" s="13" t="s">
        <v>6</v>
      </c>
      <c r="H1635" s="13" t="s">
        <v>7</v>
      </c>
      <c r="I1635" s="13" t="s">
        <v>627</v>
      </c>
      <c r="J1635" s="12" t="str">
        <f t="shared" si="125"/>
        <v>Sep</v>
      </c>
      <c r="K1635" s="13">
        <f t="shared" si="129"/>
        <v>1969</v>
      </c>
      <c r="L1635" s="13" t="str">
        <f t="shared" si="126"/>
        <v>R1022</v>
      </c>
      <c r="M1635" s="13" t="str">
        <f t="shared" si="127"/>
        <v>26-Sep-1969</v>
      </c>
      <c r="N1635" s="16">
        <v>45085</v>
      </c>
      <c r="O1635" s="18">
        <f t="shared" si="128"/>
        <v>53</v>
      </c>
    </row>
    <row r="1636" spans="1:15" x14ac:dyDescent="0.25">
      <c r="A1636" s="12" t="s">
        <v>1664</v>
      </c>
      <c r="B1636" s="13">
        <v>1959</v>
      </c>
      <c r="C1636" s="13" t="s">
        <v>25</v>
      </c>
      <c r="D1636" s="13">
        <v>24</v>
      </c>
      <c r="E1636" s="13">
        <v>1</v>
      </c>
      <c r="F1636" s="20">
        <v>14349.85</v>
      </c>
      <c r="G1636" s="13" t="s">
        <v>6</v>
      </c>
      <c r="H1636" s="13" t="s">
        <v>6</v>
      </c>
      <c r="I1636" s="13" t="s">
        <v>18</v>
      </c>
      <c r="J1636" s="12" t="str">
        <f t="shared" si="125"/>
        <v>Dec</v>
      </c>
      <c r="K1636" s="13">
        <f t="shared" si="129"/>
        <v>1959</v>
      </c>
      <c r="L1636" s="13" t="str">
        <f t="shared" si="126"/>
        <v>R1012</v>
      </c>
      <c r="M1636" s="13" t="str">
        <f t="shared" si="127"/>
        <v>24-Dec-1959</v>
      </c>
      <c r="N1636" s="16">
        <v>45085</v>
      </c>
      <c r="O1636" s="18">
        <f t="shared" si="128"/>
        <v>63</v>
      </c>
    </row>
    <row r="1637" spans="1:15" x14ac:dyDescent="0.25">
      <c r="A1637" s="12" t="s">
        <v>1665</v>
      </c>
      <c r="B1637" s="13">
        <v>1967</v>
      </c>
      <c r="C1637" s="13" t="s">
        <v>32</v>
      </c>
      <c r="D1637" s="13">
        <v>10</v>
      </c>
      <c r="E1637" s="13">
        <v>0</v>
      </c>
      <c r="F1637" s="20">
        <v>14355.43</v>
      </c>
      <c r="G1637" s="13" t="s">
        <v>6</v>
      </c>
      <c r="H1637" s="13" t="s">
        <v>11</v>
      </c>
      <c r="I1637" s="13" t="s">
        <v>530</v>
      </c>
      <c r="J1637" s="12" t="str">
        <f t="shared" si="125"/>
        <v>Oct</v>
      </c>
      <c r="K1637" s="13">
        <f t="shared" si="129"/>
        <v>1967</v>
      </c>
      <c r="L1637" s="13" t="str">
        <f t="shared" si="126"/>
        <v>R1026</v>
      </c>
      <c r="M1637" s="13" t="str">
        <f t="shared" si="127"/>
        <v>10-Oct-1967</v>
      </c>
      <c r="N1637" s="16">
        <v>45085</v>
      </c>
      <c r="O1637" s="18">
        <f t="shared" si="128"/>
        <v>55</v>
      </c>
    </row>
    <row r="1638" spans="1:15" x14ac:dyDescent="0.25">
      <c r="A1638" s="12" t="s">
        <v>1666</v>
      </c>
      <c r="B1638" s="13">
        <v>1988</v>
      </c>
      <c r="C1638" s="13" t="s">
        <v>10</v>
      </c>
      <c r="D1638" s="13">
        <v>16</v>
      </c>
      <c r="E1638" s="13">
        <v>1</v>
      </c>
      <c r="F1638" s="20">
        <v>14358.36</v>
      </c>
      <c r="G1638" s="13" t="s">
        <v>6</v>
      </c>
      <c r="H1638" s="13" t="s">
        <v>6</v>
      </c>
      <c r="I1638" s="13" t="s">
        <v>37</v>
      </c>
      <c r="J1638" s="12" t="str">
        <f t="shared" si="125"/>
        <v>Nov</v>
      </c>
      <c r="K1638" s="13">
        <f t="shared" si="129"/>
        <v>1988</v>
      </c>
      <c r="L1638" s="13" t="str">
        <f t="shared" si="126"/>
        <v>R1011</v>
      </c>
      <c r="M1638" s="13" t="str">
        <f t="shared" si="127"/>
        <v>16-Nov-1988</v>
      </c>
      <c r="N1638" s="16">
        <v>45085</v>
      </c>
      <c r="O1638" s="18">
        <f t="shared" si="128"/>
        <v>34</v>
      </c>
    </row>
    <row r="1639" spans="1:15" x14ac:dyDescent="0.25">
      <c r="A1639" s="12" t="s">
        <v>1667</v>
      </c>
      <c r="B1639" s="13">
        <v>1963</v>
      </c>
      <c r="C1639" s="13" t="s">
        <v>5</v>
      </c>
      <c r="D1639" s="13">
        <v>16</v>
      </c>
      <c r="E1639" s="13">
        <v>3</v>
      </c>
      <c r="F1639" s="20">
        <v>14382.71</v>
      </c>
      <c r="G1639" s="13" t="s">
        <v>6</v>
      </c>
      <c r="H1639" s="13" t="s">
        <v>6</v>
      </c>
      <c r="I1639" s="13" t="s">
        <v>18</v>
      </c>
      <c r="J1639" s="12" t="str">
        <f t="shared" si="125"/>
        <v>Jul</v>
      </c>
      <c r="K1639" s="13">
        <f t="shared" si="129"/>
        <v>1963</v>
      </c>
      <c r="L1639" s="13" t="str">
        <f t="shared" si="126"/>
        <v>R1012</v>
      </c>
      <c r="M1639" s="13" t="str">
        <f t="shared" si="127"/>
        <v>16-Jul-1963</v>
      </c>
      <c r="N1639" s="16">
        <v>45085</v>
      </c>
      <c r="O1639" s="18">
        <f t="shared" si="128"/>
        <v>59</v>
      </c>
    </row>
    <row r="1640" spans="1:15" x14ac:dyDescent="0.25">
      <c r="A1640" s="12" t="s">
        <v>1668</v>
      </c>
      <c r="B1640" s="13">
        <v>1965</v>
      </c>
      <c r="C1640" s="13" t="s">
        <v>13</v>
      </c>
      <c r="D1640" s="13">
        <v>22</v>
      </c>
      <c r="E1640" s="13">
        <v>4</v>
      </c>
      <c r="F1640" s="20">
        <v>14394.4</v>
      </c>
      <c r="G1640" s="13" t="s">
        <v>6</v>
      </c>
      <c r="H1640" s="13" t="s">
        <v>7</v>
      </c>
      <c r="I1640" s="13" t="s">
        <v>242</v>
      </c>
      <c r="J1640" s="12" t="str">
        <f t="shared" si="125"/>
        <v>Jun</v>
      </c>
      <c r="K1640" s="13">
        <f t="shared" si="129"/>
        <v>1965</v>
      </c>
      <c r="L1640" s="13" t="str">
        <f t="shared" si="126"/>
        <v>R1024</v>
      </c>
      <c r="M1640" s="13" t="str">
        <f t="shared" si="127"/>
        <v>22-Jun-1965</v>
      </c>
      <c r="N1640" s="16">
        <v>45085</v>
      </c>
      <c r="O1640" s="18">
        <f t="shared" si="128"/>
        <v>57</v>
      </c>
    </row>
    <row r="1641" spans="1:15" x14ac:dyDescent="0.25">
      <c r="A1641" s="12" t="s">
        <v>1669</v>
      </c>
      <c r="B1641" s="13">
        <v>1958</v>
      </c>
      <c r="C1641" s="13" t="s">
        <v>15</v>
      </c>
      <c r="D1641" s="13">
        <v>14</v>
      </c>
      <c r="E1641" s="13">
        <v>0</v>
      </c>
      <c r="F1641" s="20">
        <v>14394.56</v>
      </c>
      <c r="G1641" s="13" t="s">
        <v>6</v>
      </c>
      <c r="H1641" s="13" t="s">
        <v>11</v>
      </c>
      <c r="I1641" s="13" t="s">
        <v>165</v>
      </c>
      <c r="J1641" s="12" t="str">
        <f t="shared" si="125"/>
        <v>Sep</v>
      </c>
      <c r="K1641" s="13">
        <f t="shared" si="129"/>
        <v>1958</v>
      </c>
      <c r="L1641" s="13" t="str">
        <f t="shared" si="126"/>
        <v>R1018</v>
      </c>
      <c r="M1641" s="13" t="str">
        <f t="shared" si="127"/>
        <v>14-Sep-1958</v>
      </c>
      <c r="N1641" s="16">
        <v>45085</v>
      </c>
      <c r="O1641" s="18">
        <f t="shared" si="128"/>
        <v>64</v>
      </c>
    </row>
    <row r="1642" spans="1:15" x14ac:dyDescent="0.25">
      <c r="A1642" s="12" t="s">
        <v>1670</v>
      </c>
      <c r="B1642" s="13">
        <v>1958</v>
      </c>
      <c r="C1642" s="13" t="s">
        <v>5</v>
      </c>
      <c r="D1642" s="13">
        <v>29</v>
      </c>
      <c r="E1642" s="13">
        <v>0</v>
      </c>
      <c r="F1642" s="20">
        <v>14410.93</v>
      </c>
      <c r="G1642" s="13" t="s">
        <v>6</v>
      </c>
      <c r="H1642" s="13" t="s">
        <v>6</v>
      </c>
      <c r="I1642" s="13" t="s">
        <v>163</v>
      </c>
      <c r="J1642" s="12" t="str">
        <f t="shared" si="125"/>
        <v>Jul</v>
      </c>
      <c r="K1642" s="13">
        <f t="shared" si="129"/>
        <v>1958</v>
      </c>
      <c r="L1642" s="13" t="str">
        <f t="shared" si="126"/>
        <v>R1016</v>
      </c>
      <c r="M1642" s="13" t="str">
        <f t="shared" si="127"/>
        <v>29-Jul-1958</v>
      </c>
      <c r="N1642" s="16">
        <v>45085</v>
      </c>
      <c r="O1642" s="18">
        <f t="shared" si="128"/>
        <v>64</v>
      </c>
    </row>
    <row r="1643" spans="1:15" x14ac:dyDescent="0.25">
      <c r="A1643" s="12" t="s">
        <v>1671</v>
      </c>
      <c r="B1643" s="13">
        <v>1958</v>
      </c>
      <c r="C1643" s="13" t="s">
        <v>15</v>
      </c>
      <c r="D1643" s="13">
        <v>20</v>
      </c>
      <c r="E1643" s="13">
        <v>1</v>
      </c>
      <c r="F1643" s="20">
        <v>14418.28</v>
      </c>
      <c r="G1643" s="13" t="s">
        <v>6</v>
      </c>
      <c r="H1643" s="13" t="s">
        <v>7</v>
      </c>
      <c r="I1643" s="13" t="s">
        <v>8</v>
      </c>
      <c r="J1643" s="12" t="str">
        <f t="shared" si="125"/>
        <v>Sep</v>
      </c>
      <c r="K1643" s="13">
        <f t="shared" si="129"/>
        <v>1958</v>
      </c>
      <c r="L1643" s="13" t="str">
        <f t="shared" si="126"/>
        <v>R1013</v>
      </c>
      <c r="M1643" s="13" t="str">
        <f t="shared" si="127"/>
        <v>20-Sep-1958</v>
      </c>
      <c r="N1643" s="16">
        <v>45085</v>
      </c>
      <c r="O1643" s="18">
        <f t="shared" si="128"/>
        <v>64</v>
      </c>
    </row>
    <row r="1644" spans="1:15" x14ac:dyDescent="0.25">
      <c r="A1644" s="12" t="s">
        <v>1672</v>
      </c>
      <c r="B1644" s="13">
        <v>1999</v>
      </c>
      <c r="C1644" s="13" t="s">
        <v>30</v>
      </c>
      <c r="D1644" s="13">
        <v>10</v>
      </c>
      <c r="E1644" s="13">
        <v>2</v>
      </c>
      <c r="F1644" s="20">
        <v>14426.07</v>
      </c>
      <c r="G1644" s="13" t="s">
        <v>6</v>
      </c>
      <c r="H1644" s="13" t="s">
        <v>11</v>
      </c>
      <c r="I1644" s="13" t="s">
        <v>18</v>
      </c>
      <c r="J1644" s="12" t="str">
        <f t="shared" si="125"/>
        <v>Aug</v>
      </c>
      <c r="K1644" s="13">
        <f t="shared" si="129"/>
        <v>1999</v>
      </c>
      <c r="L1644" s="13" t="str">
        <f t="shared" si="126"/>
        <v>R1012</v>
      </c>
      <c r="M1644" s="13" t="str">
        <f t="shared" si="127"/>
        <v>10-Aug-1999</v>
      </c>
      <c r="N1644" s="16">
        <v>45085</v>
      </c>
      <c r="O1644" s="18">
        <f t="shared" si="128"/>
        <v>23</v>
      </c>
    </row>
    <row r="1645" spans="1:15" x14ac:dyDescent="0.25">
      <c r="A1645" s="12" t="s">
        <v>1673</v>
      </c>
      <c r="B1645" s="13">
        <v>1967</v>
      </c>
      <c r="C1645" s="13" t="s">
        <v>30</v>
      </c>
      <c r="D1645" s="13">
        <v>15</v>
      </c>
      <c r="E1645" s="13">
        <v>0</v>
      </c>
      <c r="F1645" s="20">
        <v>14426.66</v>
      </c>
      <c r="G1645" s="13" t="s">
        <v>6</v>
      </c>
      <c r="H1645" s="13" t="s">
        <v>6</v>
      </c>
      <c r="I1645" s="13" t="s">
        <v>530</v>
      </c>
      <c r="J1645" s="12" t="str">
        <f t="shared" si="125"/>
        <v>Aug</v>
      </c>
      <c r="K1645" s="13">
        <f t="shared" si="129"/>
        <v>1967</v>
      </c>
      <c r="L1645" s="13" t="str">
        <f t="shared" si="126"/>
        <v>R1026</v>
      </c>
      <c r="M1645" s="13" t="str">
        <f t="shared" si="127"/>
        <v>15-Aug-1967</v>
      </c>
      <c r="N1645" s="16">
        <v>45085</v>
      </c>
      <c r="O1645" s="18">
        <f t="shared" si="128"/>
        <v>55</v>
      </c>
    </row>
    <row r="1646" spans="1:15" x14ac:dyDescent="0.25">
      <c r="A1646" s="12" t="s">
        <v>1674</v>
      </c>
      <c r="B1646" s="13">
        <v>1967</v>
      </c>
      <c r="C1646" s="13" t="s">
        <v>10</v>
      </c>
      <c r="D1646" s="13">
        <v>4</v>
      </c>
      <c r="E1646" s="13">
        <v>0</v>
      </c>
      <c r="F1646" s="20">
        <v>14427.63</v>
      </c>
      <c r="G1646" s="13" t="s">
        <v>6</v>
      </c>
      <c r="H1646" s="13" t="s">
        <v>6</v>
      </c>
      <c r="I1646" s="13" t="s">
        <v>295</v>
      </c>
      <c r="J1646" s="12" t="str">
        <f t="shared" si="125"/>
        <v>Nov</v>
      </c>
      <c r="K1646" s="13">
        <f t="shared" si="129"/>
        <v>1967</v>
      </c>
      <c r="L1646" s="13" t="str">
        <f t="shared" si="126"/>
        <v>R1021</v>
      </c>
      <c r="M1646" s="13" t="str">
        <f t="shared" si="127"/>
        <v>4-Nov-1967</v>
      </c>
      <c r="N1646" s="16">
        <v>45085</v>
      </c>
      <c r="O1646" s="18">
        <f t="shared" si="128"/>
        <v>55</v>
      </c>
    </row>
    <row r="1647" spans="1:15" x14ac:dyDescent="0.25">
      <c r="A1647" s="12" t="s">
        <v>1675</v>
      </c>
      <c r="B1647" s="13">
        <v>1959</v>
      </c>
      <c r="C1647" s="13" t="s">
        <v>13</v>
      </c>
      <c r="D1647" s="13">
        <v>29</v>
      </c>
      <c r="E1647" s="13">
        <v>0</v>
      </c>
      <c r="F1647" s="20">
        <v>14449.85</v>
      </c>
      <c r="G1647" s="13" t="s">
        <v>6</v>
      </c>
      <c r="H1647" s="13" t="s">
        <v>11</v>
      </c>
      <c r="I1647" s="13" t="s">
        <v>242</v>
      </c>
      <c r="J1647" s="12" t="str">
        <f t="shared" si="125"/>
        <v>Jun</v>
      </c>
      <c r="K1647" s="13">
        <f t="shared" si="129"/>
        <v>1959</v>
      </c>
      <c r="L1647" s="13" t="str">
        <f t="shared" si="126"/>
        <v>R1024</v>
      </c>
      <c r="M1647" s="13" t="str">
        <f t="shared" si="127"/>
        <v>29-Jun-1959</v>
      </c>
      <c r="N1647" s="16">
        <v>45085</v>
      </c>
      <c r="O1647" s="18">
        <f t="shared" si="128"/>
        <v>63</v>
      </c>
    </row>
    <row r="1648" spans="1:15" x14ac:dyDescent="0.25">
      <c r="A1648" s="12" t="s">
        <v>1676</v>
      </c>
      <c r="B1648" s="13">
        <v>1959</v>
      </c>
      <c r="C1648" s="13" t="s">
        <v>30</v>
      </c>
      <c r="D1648" s="13">
        <v>3</v>
      </c>
      <c r="E1648" s="13">
        <v>0</v>
      </c>
      <c r="F1648" s="20">
        <v>14451.84</v>
      </c>
      <c r="G1648" s="13" t="s">
        <v>6</v>
      </c>
      <c r="H1648" s="13" t="s">
        <v>7</v>
      </c>
      <c r="I1648" s="13" t="s">
        <v>244</v>
      </c>
      <c r="J1648" s="12" t="str">
        <f t="shared" si="125"/>
        <v>Aug</v>
      </c>
      <c r="K1648" s="13">
        <f t="shared" si="129"/>
        <v>1959</v>
      </c>
      <c r="L1648" s="13" t="str">
        <f t="shared" si="126"/>
        <v>R1023</v>
      </c>
      <c r="M1648" s="13" t="str">
        <f t="shared" si="127"/>
        <v>3-Aug-1959</v>
      </c>
      <c r="N1648" s="16">
        <v>45085</v>
      </c>
      <c r="O1648" s="18">
        <f t="shared" si="128"/>
        <v>63</v>
      </c>
    </row>
    <row r="1649" spans="1:15" x14ac:dyDescent="0.25">
      <c r="A1649" s="12" t="s">
        <v>1677</v>
      </c>
      <c r="B1649" s="13">
        <v>1996</v>
      </c>
      <c r="C1649" s="13" t="s">
        <v>10</v>
      </c>
      <c r="D1649" s="13">
        <v>10</v>
      </c>
      <c r="E1649" s="13">
        <v>2</v>
      </c>
      <c r="F1649" s="20">
        <v>14455.64</v>
      </c>
      <c r="G1649" s="13" t="s">
        <v>6</v>
      </c>
      <c r="H1649" s="13" t="s">
        <v>7</v>
      </c>
      <c r="I1649" s="13" t="s">
        <v>242</v>
      </c>
      <c r="J1649" s="12" t="str">
        <f t="shared" si="125"/>
        <v>Nov</v>
      </c>
      <c r="K1649" s="13">
        <f t="shared" si="129"/>
        <v>1996</v>
      </c>
      <c r="L1649" s="13" t="str">
        <f t="shared" si="126"/>
        <v>R1024</v>
      </c>
      <c r="M1649" s="13" t="str">
        <f t="shared" si="127"/>
        <v>10-Nov-1996</v>
      </c>
      <c r="N1649" s="16">
        <v>45085</v>
      </c>
      <c r="O1649" s="18">
        <f t="shared" si="128"/>
        <v>26</v>
      </c>
    </row>
    <row r="1650" spans="1:15" x14ac:dyDescent="0.25">
      <c r="A1650" s="12" t="s">
        <v>1678</v>
      </c>
      <c r="B1650" s="13">
        <v>1976</v>
      </c>
      <c r="C1650" s="13" t="s">
        <v>10</v>
      </c>
      <c r="D1650" s="13">
        <v>27</v>
      </c>
      <c r="E1650" s="13">
        <v>2</v>
      </c>
      <c r="F1650" s="20">
        <v>14470.01</v>
      </c>
      <c r="G1650" s="13" t="s">
        <v>6</v>
      </c>
      <c r="H1650" s="13" t="s">
        <v>7</v>
      </c>
      <c r="I1650" s="13" t="s">
        <v>18</v>
      </c>
      <c r="J1650" s="12" t="str">
        <f t="shared" si="125"/>
        <v>Nov</v>
      </c>
      <c r="K1650" s="13">
        <f t="shared" si="129"/>
        <v>1976</v>
      </c>
      <c r="L1650" s="13" t="str">
        <f t="shared" si="126"/>
        <v>R1012</v>
      </c>
      <c r="M1650" s="13" t="str">
        <f t="shared" si="127"/>
        <v>27-Nov-1976</v>
      </c>
      <c r="N1650" s="16">
        <v>45085</v>
      </c>
      <c r="O1650" s="18">
        <f t="shared" si="128"/>
        <v>46</v>
      </c>
    </row>
    <row r="1651" spans="1:15" x14ac:dyDescent="0.25">
      <c r="A1651" s="12" t="s">
        <v>1679</v>
      </c>
      <c r="B1651" s="13">
        <v>1959</v>
      </c>
      <c r="C1651" s="13" t="s">
        <v>10</v>
      </c>
      <c r="D1651" s="13">
        <v>20</v>
      </c>
      <c r="E1651" s="13">
        <v>1</v>
      </c>
      <c r="F1651" s="20">
        <v>14474.68</v>
      </c>
      <c r="G1651" s="13" t="s">
        <v>6</v>
      </c>
      <c r="H1651" s="13" t="s">
        <v>6</v>
      </c>
      <c r="I1651" s="13" t="s">
        <v>8</v>
      </c>
      <c r="J1651" s="12" t="str">
        <f t="shared" si="125"/>
        <v>Nov</v>
      </c>
      <c r="K1651" s="13">
        <f t="shared" si="129"/>
        <v>1959</v>
      </c>
      <c r="L1651" s="13" t="str">
        <f t="shared" si="126"/>
        <v>R1013</v>
      </c>
      <c r="M1651" s="13" t="str">
        <f t="shared" si="127"/>
        <v>20-Nov-1959</v>
      </c>
      <c r="N1651" s="16">
        <v>45085</v>
      </c>
      <c r="O1651" s="18">
        <f t="shared" si="128"/>
        <v>63</v>
      </c>
    </row>
    <row r="1652" spans="1:15" x14ac:dyDescent="0.25">
      <c r="A1652" s="12" t="s">
        <v>1680</v>
      </c>
      <c r="B1652" s="13">
        <v>1979</v>
      </c>
      <c r="C1652" s="13" t="s">
        <v>32</v>
      </c>
      <c r="D1652" s="13">
        <v>20</v>
      </c>
      <c r="E1652" s="13">
        <v>5</v>
      </c>
      <c r="F1652" s="20">
        <v>14478.33</v>
      </c>
      <c r="G1652" s="13" t="s">
        <v>6</v>
      </c>
      <c r="H1652" s="13" t="s">
        <v>6</v>
      </c>
      <c r="I1652" s="13" t="s">
        <v>8</v>
      </c>
      <c r="J1652" s="12" t="str">
        <f t="shared" si="125"/>
        <v>Oct</v>
      </c>
      <c r="K1652" s="13">
        <f t="shared" si="129"/>
        <v>1979</v>
      </c>
      <c r="L1652" s="13" t="str">
        <f t="shared" si="126"/>
        <v>R1013</v>
      </c>
      <c r="M1652" s="13" t="str">
        <f t="shared" si="127"/>
        <v>20-Oct-1979</v>
      </c>
      <c r="N1652" s="16">
        <v>45085</v>
      </c>
      <c r="O1652" s="18">
        <f t="shared" si="128"/>
        <v>43</v>
      </c>
    </row>
    <row r="1653" spans="1:15" x14ac:dyDescent="0.25">
      <c r="A1653" s="12" t="s">
        <v>1681</v>
      </c>
      <c r="B1653" s="13">
        <v>1989</v>
      </c>
      <c r="C1653" s="13" t="s">
        <v>5</v>
      </c>
      <c r="D1653" s="13">
        <v>22</v>
      </c>
      <c r="E1653" s="13">
        <v>3</v>
      </c>
      <c r="F1653" s="20">
        <v>14507.46</v>
      </c>
      <c r="G1653" s="13" t="s">
        <v>6</v>
      </c>
      <c r="H1653" s="13" t="s">
        <v>7</v>
      </c>
      <c r="I1653" s="13" t="s">
        <v>18</v>
      </c>
      <c r="J1653" s="12" t="str">
        <f t="shared" si="125"/>
        <v>Jul</v>
      </c>
      <c r="K1653" s="13">
        <f t="shared" si="129"/>
        <v>1989</v>
      </c>
      <c r="L1653" s="13" t="str">
        <f t="shared" si="126"/>
        <v>R1012</v>
      </c>
      <c r="M1653" s="13" t="str">
        <f t="shared" si="127"/>
        <v>22-Jul-1989</v>
      </c>
      <c r="N1653" s="16">
        <v>45085</v>
      </c>
      <c r="O1653" s="18">
        <f t="shared" si="128"/>
        <v>33</v>
      </c>
    </row>
    <row r="1654" spans="1:15" x14ac:dyDescent="0.25">
      <c r="A1654" s="12" t="s">
        <v>1682</v>
      </c>
      <c r="B1654" s="13">
        <v>1989</v>
      </c>
      <c r="C1654" s="13" t="s">
        <v>5</v>
      </c>
      <c r="D1654" s="13">
        <v>14</v>
      </c>
      <c r="E1654" s="13">
        <v>3</v>
      </c>
      <c r="F1654" s="20">
        <v>14547.26</v>
      </c>
      <c r="G1654" s="13" t="s">
        <v>6</v>
      </c>
      <c r="H1654" s="13" t="s">
        <v>7</v>
      </c>
      <c r="I1654" s="13" t="s">
        <v>37</v>
      </c>
      <c r="J1654" s="12" t="str">
        <f t="shared" si="125"/>
        <v>Jul</v>
      </c>
      <c r="K1654" s="13">
        <f t="shared" si="129"/>
        <v>1989</v>
      </c>
      <c r="L1654" s="13" t="str">
        <f t="shared" si="126"/>
        <v>R1011</v>
      </c>
      <c r="M1654" s="13" t="str">
        <f t="shared" si="127"/>
        <v>14-Jul-1989</v>
      </c>
      <c r="N1654" s="16">
        <v>45085</v>
      </c>
      <c r="O1654" s="18">
        <f t="shared" si="128"/>
        <v>33</v>
      </c>
    </row>
    <row r="1655" spans="1:15" x14ac:dyDescent="0.25">
      <c r="A1655" s="12" t="s">
        <v>1683</v>
      </c>
      <c r="B1655" s="13">
        <v>1998</v>
      </c>
      <c r="C1655" s="13" t="s">
        <v>15</v>
      </c>
      <c r="D1655" s="13">
        <v>12</v>
      </c>
      <c r="E1655" s="13">
        <v>0</v>
      </c>
      <c r="F1655" s="20">
        <v>14571.89</v>
      </c>
      <c r="G1655" s="13" t="s">
        <v>6</v>
      </c>
      <c r="H1655" s="13" t="s">
        <v>11</v>
      </c>
      <c r="I1655" s="13" t="s">
        <v>242</v>
      </c>
      <c r="J1655" s="12" t="str">
        <f t="shared" si="125"/>
        <v>Sep</v>
      </c>
      <c r="K1655" s="13">
        <f t="shared" si="129"/>
        <v>1998</v>
      </c>
      <c r="L1655" s="13" t="str">
        <f t="shared" si="126"/>
        <v>R1024</v>
      </c>
      <c r="M1655" s="13" t="str">
        <f t="shared" si="127"/>
        <v>12-Sep-1998</v>
      </c>
      <c r="N1655" s="16">
        <v>45085</v>
      </c>
      <c r="O1655" s="18">
        <f t="shared" si="128"/>
        <v>24</v>
      </c>
    </row>
    <row r="1656" spans="1:15" x14ac:dyDescent="0.25">
      <c r="A1656" s="12" t="s">
        <v>1684</v>
      </c>
      <c r="B1656" s="13">
        <v>1962</v>
      </c>
      <c r="C1656" s="13" t="s">
        <v>25</v>
      </c>
      <c r="D1656" s="13">
        <v>3</v>
      </c>
      <c r="E1656" s="13">
        <v>0</v>
      </c>
      <c r="F1656" s="20">
        <v>14574.64</v>
      </c>
      <c r="G1656" s="13" t="s">
        <v>6</v>
      </c>
      <c r="H1656" s="13" t="s">
        <v>11</v>
      </c>
      <c r="I1656" s="13" t="s">
        <v>195</v>
      </c>
      <c r="J1656" s="12" t="str">
        <f t="shared" si="125"/>
        <v>Dec</v>
      </c>
      <c r="K1656" s="13">
        <f t="shared" si="129"/>
        <v>1962</v>
      </c>
      <c r="L1656" s="13" t="str">
        <f t="shared" si="126"/>
        <v>R1025</v>
      </c>
      <c r="M1656" s="13" t="str">
        <f t="shared" si="127"/>
        <v>3-Dec-1962</v>
      </c>
      <c r="N1656" s="16">
        <v>45085</v>
      </c>
      <c r="O1656" s="18">
        <f t="shared" si="128"/>
        <v>60</v>
      </c>
    </row>
    <row r="1657" spans="1:15" x14ac:dyDescent="0.25">
      <c r="A1657" s="12" t="s">
        <v>1685</v>
      </c>
      <c r="B1657" s="13">
        <v>1963</v>
      </c>
      <c r="C1657" s="13" t="s">
        <v>32</v>
      </c>
      <c r="D1657" s="13">
        <v>14</v>
      </c>
      <c r="E1657" s="13">
        <v>3</v>
      </c>
      <c r="F1657" s="20">
        <v>14590.63</v>
      </c>
      <c r="G1657" s="13" t="s">
        <v>6</v>
      </c>
      <c r="H1657" s="13" t="s">
        <v>11</v>
      </c>
      <c r="I1657" s="13" t="s">
        <v>242</v>
      </c>
      <c r="J1657" s="12" t="str">
        <f t="shared" si="125"/>
        <v>Oct</v>
      </c>
      <c r="K1657" s="13">
        <f t="shared" si="129"/>
        <v>1963</v>
      </c>
      <c r="L1657" s="13" t="str">
        <f t="shared" si="126"/>
        <v>R1024</v>
      </c>
      <c r="M1657" s="13" t="str">
        <f t="shared" si="127"/>
        <v>14-Oct-1963</v>
      </c>
      <c r="N1657" s="16">
        <v>45085</v>
      </c>
      <c r="O1657" s="18">
        <f t="shared" si="128"/>
        <v>59</v>
      </c>
    </row>
    <row r="1658" spans="1:15" x14ac:dyDescent="0.25">
      <c r="A1658" s="12" t="s">
        <v>1686</v>
      </c>
      <c r="B1658" s="13">
        <v>1967</v>
      </c>
      <c r="C1658" s="13" t="s">
        <v>5</v>
      </c>
      <c r="D1658" s="13">
        <v>18</v>
      </c>
      <c r="E1658" s="13">
        <v>0</v>
      </c>
      <c r="F1658" s="20">
        <v>14600.62</v>
      </c>
      <c r="G1658" s="13" t="s">
        <v>6</v>
      </c>
      <c r="H1658" s="13" t="s">
        <v>7</v>
      </c>
      <c r="I1658" s="13" t="s">
        <v>627</v>
      </c>
      <c r="J1658" s="12" t="str">
        <f t="shared" si="125"/>
        <v>Jul</v>
      </c>
      <c r="K1658" s="13">
        <f t="shared" si="129"/>
        <v>1967</v>
      </c>
      <c r="L1658" s="13" t="str">
        <f t="shared" si="126"/>
        <v>R1022</v>
      </c>
      <c r="M1658" s="13" t="str">
        <f t="shared" si="127"/>
        <v>18-Jul-1967</v>
      </c>
      <c r="N1658" s="16">
        <v>45085</v>
      </c>
      <c r="O1658" s="18">
        <f t="shared" si="128"/>
        <v>55</v>
      </c>
    </row>
    <row r="1659" spans="1:15" x14ac:dyDescent="0.25">
      <c r="A1659" s="12" t="s">
        <v>1687</v>
      </c>
      <c r="B1659" s="13">
        <v>1965</v>
      </c>
      <c r="C1659" s="13" t="s">
        <v>10</v>
      </c>
      <c r="D1659" s="13">
        <v>8</v>
      </c>
      <c r="E1659" s="13">
        <v>0</v>
      </c>
      <c r="F1659" s="20">
        <v>14612.33</v>
      </c>
      <c r="G1659" s="13" t="s">
        <v>6</v>
      </c>
      <c r="H1659" s="13" t="s">
        <v>7</v>
      </c>
      <c r="I1659" s="13" t="s">
        <v>295</v>
      </c>
      <c r="J1659" s="12" t="str">
        <f t="shared" si="125"/>
        <v>Nov</v>
      </c>
      <c r="K1659" s="13">
        <f t="shared" si="129"/>
        <v>1965</v>
      </c>
      <c r="L1659" s="13" t="str">
        <f t="shared" si="126"/>
        <v>R1021</v>
      </c>
      <c r="M1659" s="13" t="str">
        <f t="shared" si="127"/>
        <v>8-Nov-1965</v>
      </c>
      <c r="N1659" s="16">
        <v>45085</v>
      </c>
      <c r="O1659" s="18">
        <f t="shared" si="128"/>
        <v>57</v>
      </c>
    </row>
    <row r="1660" spans="1:15" x14ac:dyDescent="0.25">
      <c r="A1660" s="12" t="s">
        <v>1688</v>
      </c>
      <c r="B1660" s="13">
        <v>1991</v>
      </c>
      <c r="C1660" s="13" t="s">
        <v>30</v>
      </c>
      <c r="D1660" s="13">
        <v>21</v>
      </c>
      <c r="E1660" s="13">
        <v>3</v>
      </c>
      <c r="F1660" s="20">
        <v>14630.52</v>
      </c>
      <c r="G1660" s="13" t="s">
        <v>6</v>
      </c>
      <c r="H1660" s="13" t="s">
        <v>7</v>
      </c>
      <c r="I1660" s="13" t="s">
        <v>37</v>
      </c>
      <c r="J1660" s="12" t="str">
        <f t="shared" si="125"/>
        <v>Aug</v>
      </c>
      <c r="K1660" s="13">
        <f t="shared" si="129"/>
        <v>1991</v>
      </c>
      <c r="L1660" s="13" t="str">
        <f t="shared" si="126"/>
        <v>R1011</v>
      </c>
      <c r="M1660" s="13" t="str">
        <f t="shared" si="127"/>
        <v>21-Aug-1991</v>
      </c>
      <c r="N1660" s="16">
        <v>45085</v>
      </c>
      <c r="O1660" s="18">
        <f t="shared" si="128"/>
        <v>31</v>
      </c>
    </row>
    <row r="1661" spans="1:15" x14ac:dyDescent="0.25">
      <c r="A1661" s="12" t="s">
        <v>1689</v>
      </c>
      <c r="B1661" s="13">
        <v>1967</v>
      </c>
      <c r="C1661" s="13" t="s">
        <v>15</v>
      </c>
      <c r="D1661" s="13">
        <v>1</v>
      </c>
      <c r="E1661" s="13">
        <v>0</v>
      </c>
      <c r="F1661" s="20">
        <v>14640.35</v>
      </c>
      <c r="G1661" s="13" t="s">
        <v>6</v>
      </c>
      <c r="H1661" s="13" t="s">
        <v>7</v>
      </c>
      <c r="I1661" s="13" t="s">
        <v>530</v>
      </c>
      <c r="J1661" s="12" t="str">
        <f t="shared" si="125"/>
        <v>Sep</v>
      </c>
      <c r="K1661" s="13">
        <f t="shared" si="129"/>
        <v>1967</v>
      </c>
      <c r="L1661" s="13" t="str">
        <f t="shared" si="126"/>
        <v>R1026</v>
      </c>
      <c r="M1661" s="13" t="str">
        <f t="shared" si="127"/>
        <v>1-Sep-1967</v>
      </c>
      <c r="N1661" s="16">
        <v>45085</v>
      </c>
      <c r="O1661" s="18">
        <f t="shared" si="128"/>
        <v>55</v>
      </c>
    </row>
    <row r="1662" spans="1:15" x14ac:dyDescent="0.25">
      <c r="A1662" s="12" t="s">
        <v>1690</v>
      </c>
      <c r="B1662" s="13">
        <v>1981</v>
      </c>
      <c r="C1662" s="13" t="s">
        <v>10</v>
      </c>
      <c r="D1662" s="13">
        <v>13</v>
      </c>
      <c r="E1662" s="13">
        <v>1</v>
      </c>
      <c r="F1662" s="20">
        <v>14657.2</v>
      </c>
      <c r="G1662" s="13" t="s">
        <v>6</v>
      </c>
      <c r="H1662" s="13" t="s">
        <v>11</v>
      </c>
      <c r="I1662" s="13" t="s">
        <v>18</v>
      </c>
      <c r="J1662" s="12" t="str">
        <f t="shared" si="125"/>
        <v>Nov</v>
      </c>
      <c r="K1662" s="13">
        <f t="shared" si="129"/>
        <v>1981</v>
      </c>
      <c r="L1662" s="13" t="str">
        <f t="shared" si="126"/>
        <v>R1012</v>
      </c>
      <c r="M1662" s="13" t="str">
        <f t="shared" si="127"/>
        <v>13-Nov-1981</v>
      </c>
      <c r="N1662" s="16">
        <v>45085</v>
      </c>
      <c r="O1662" s="18">
        <f t="shared" si="128"/>
        <v>41</v>
      </c>
    </row>
    <row r="1663" spans="1:15" x14ac:dyDescent="0.25">
      <c r="A1663" s="12" t="s">
        <v>1691</v>
      </c>
      <c r="B1663" s="13">
        <v>1969</v>
      </c>
      <c r="C1663" s="13" t="s">
        <v>32</v>
      </c>
      <c r="D1663" s="13">
        <v>20</v>
      </c>
      <c r="E1663" s="13">
        <v>0</v>
      </c>
      <c r="F1663" s="20">
        <v>14665.75</v>
      </c>
      <c r="G1663" s="13" t="s">
        <v>6</v>
      </c>
      <c r="H1663" s="13" t="s">
        <v>11</v>
      </c>
      <c r="I1663" s="13" t="s">
        <v>18</v>
      </c>
      <c r="J1663" s="12" t="str">
        <f t="shared" si="125"/>
        <v>Oct</v>
      </c>
      <c r="K1663" s="13">
        <f t="shared" si="129"/>
        <v>1969</v>
      </c>
      <c r="L1663" s="13" t="str">
        <f t="shared" si="126"/>
        <v>R1012</v>
      </c>
      <c r="M1663" s="13" t="str">
        <f t="shared" si="127"/>
        <v>20-Oct-1969</v>
      </c>
      <c r="N1663" s="16">
        <v>45085</v>
      </c>
      <c r="O1663" s="18">
        <f t="shared" si="128"/>
        <v>53</v>
      </c>
    </row>
    <row r="1664" spans="1:15" x14ac:dyDescent="0.25">
      <c r="A1664" s="12" t="s">
        <v>1692</v>
      </c>
      <c r="B1664" s="13">
        <v>1958</v>
      </c>
      <c r="C1664" s="13" t="s">
        <v>5</v>
      </c>
      <c r="D1664" s="13">
        <v>23</v>
      </c>
      <c r="E1664" s="13">
        <v>0</v>
      </c>
      <c r="F1664" s="20">
        <v>14692.67</v>
      </c>
      <c r="G1664" s="13" t="s">
        <v>6</v>
      </c>
      <c r="H1664" s="13" t="s">
        <v>11</v>
      </c>
      <c r="I1664" s="13" t="s">
        <v>18</v>
      </c>
      <c r="J1664" s="12" t="str">
        <f t="shared" si="125"/>
        <v>Jul</v>
      </c>
      <c r="K1664" s="13">
        <f t="shared" si="129"/>
        <v>1958</v>
      </c>
      <c r="L1664" s="13" t="str">
        <f t="shared" si="126"/>
        <v>R1012</v>
      </c>
      <c r="M1664" s="13" t="str">
        <f t="shared" si="127"/>
        <v>23-Jul-1958</v>
      </c>
      <c r="N1664" s="16">
        <v>45085</v>
      </c>
      <c r="O1664" s="18">
        <f t="shared" si="128"/>
        <v>64</v>
      </c>
    </row>
    <row r="1665" spans="1:15" x14ac:dyDescent="0.25">
      <c r="A1665" s="12" t="s">
        <v>1693</v>
      </c>
      <c r="B1665" s="13">
        <v>1982</v>
      </c>
      <c r="C1665" s="13" t="s">
        <v>15</v>
      </c>
      <c r="D1665" s="13">
        <v>4</v>
      </c>
      <c r="E1665" s="13">
        <v>3</v>
      </c>
      <c r="F1665" s="20">
        <v>14696.77</v>
      </c>
      <c r="G1665" s="13" t="s">
        <v>6</v>
      </c>
      <c r="H1665" s="13" t="s">
        <v>6</v>
      </c>
      <c r="I1665" s="13" t="s">
        <v>37</v>
      </c>
      <c r="J1665" s="12" t="str">
        <f t="shared" si="125"/>
        <v>Sep</v>
      </c>
      <c r="K1665" s="13">
        <f t="shared" si="129"/>
        <v>1982</v>
      </c>
      <c r="L1665" s="13" t="str">
        <f t="shared" si="126"/>
        <v>R1011</v>
      </c>
      <c r="M1665" s="13" t="str">
        <f t="shared" si="127"/>
        <v>4-Sep-1982</v>
      </c>
      <c r="N1665" s="16">
        <v>45085</v>
      </c>
      <c r="O1665" s="18">
        <f t="shared" si="128"/>
        <v>40</v>
      </c>
    </row>
    <row r="1666" spans="1:15" x14ac:dyDescent="0.25">
      <c r="A1666" s="12" t="s">
        <v>1694</v>
      </c>
      <c r="B1666" s="13">
        <v>2002</v>
      </c>
      <c r="C1666" s="13" t="s">
        <v>15</v>
      </c>
      <c r="D1666" s="13">
        <v>24</v>
      </c>
      <c r="E1666" s="13">
        <v>0</v>
      </c>
      <c r="F1666" s="20">
        <v>14711.74</v>
      </c>
      <c r="G1666" s="13" t="s">
        <v>6</v>
      </c>
      <c r="H1666" s="13" t="s">
        <v>6</v>
      </c>
      <c r="I1666" s="13" t="s">
        <v>18</v>
      </c>
      <c r="J1666" s="12" t="str">
        <f t="shared" ref="J1666:J1729" si="130">IF($C1666="?","Sep",$C1666)</f>
        <v>Sep</v>
      </c>
      <c r="K1666" s="13">
        <f t="shared" si="129"/>
        <v>2002</v>
      </c>
      <c r="L1666" s="13" t="str">
        <f t="shared" ref="L1666:L1729" si="131">IF(I1666="?","Unknown",I1666)</f>
        <v>R1012</v>
      </c>
      <c r="M1666" s="13" t="str">
        <f t="shared" ref="M1666:M1729" si="132">CONCATENATE(D1666,"-",J1666,"-",K1666)</f>
        <v>24-Sep-2002</v>
      </c>
      <c r="N1666" s="16">
        <v>45085</v>
      </c>
      <c r="O1666" s="18">
        <f t="shared" ref="O1666:O1729" si="133">DATEDIF(M1666,N1666,"Y")</f>
        <v>20</v>
      </c>
    </row>
    <row r="1667" spans="1:15" x14ac:dyDescent="0.25">
      <c r="A1667" s="12" t="s">
        <v>1695</v>
      </c>
      <c r="B1667" s="13">
        <v>1962</v>
      </c>
      <c r="C1667" s="13" t="s">
        <v>5</v>
      </c>
      <c r="D1667" s="13">
        <v>29</v>
      </c>
      <c r="E1667" s="13">
        <v>0</v>
      </c>
      <c r="F1667" s="20">
        <v>14738.43</v>
      </c>
      <c r="G1667" s="13" t="s">
        <v>6</v>
      </c>
      <c r="H1667" s="13" t="s">
        <v>7</v>
      </c>
      <c r="I1667" s="13" t="s">
        <v>295</v>
      </c>
      <c r="J1667" s="12" t="str">
        <f t="shared" si="130"/>
        <v>Jul</v>
      </c>
      <c r="K1667" s="13">
        <f t="shared" ref="K1667:K1730" si="134">IF(B1667="?",ROUND(AVERAGE($B$2:$B$2339),0),B1667)</f>
        <v>1962</v>
      </c>
      <c r="L1667" s="13" t="str">
        <f t="shared" si="131"/>
        <v>R1021</v>
      </c>
      <c r="M1667" s="13" t="str">
        <f t="shared" si="132"/>
        <v>29-Jul-1962</v>
      </c>
      <c r="N1667" s="16">
        <v>45085</v>
      </c>
      <c r="O1667" s="18">
        <f t="shared" si="133"/>
        <v>60</v>
      </c>
    </row>
    <row r="1668" spans="1:15" x14ac:dyDescent="0.25">
      <c r="A1668" s="12" t="s">
        <v>1696</v>
      </c>
      <c r="B1668" s="13">
        <v>1965</v>
      </c>
      <c r="C1668" s="13" t="s">
        <v>5</v>
      </c>
      <c r="D1668" s="13">
        <v>27</v>
      </c>
      <c r="E1668" s="13">
        <v>0</v>
      </c>
      <c r="F1668" s="20">
        <v>14750.42</v>
      </c>
      <c r="G1668" s="13" t="s">
        <v>6</v>
      </c>
      <c r="H1668" s="13" t="s">
        <v>6</v>
      </c>
      <c r="I1668" s="13" t="s">
        <v>530</v>
      </c>
      <c r="J1668" s="12" t="str">
        <f t="shared" si="130"/>
        <v>Jul</v>
      </c>
      <c r="K1668" s="13">
        <f t="shared" si="134"/>
        <v>1965</v>
      </c>
      <c r="L1668" s="13" t="str">
        <f t="shared" si="131"/>
        <v>R1026</v>
      </c>
      <c r="M1668" s="13" t="str">
        <f t="shared" si="132"/>
        <v>27-Jul-1965</v>
      </c>
      <c r="N1668" s="16">
        <v>45085</v>
      </c>
      <c r="O1668" s="18">
        <f t="shared" si="133"/>
        <v>57</v>
      </c>
    </row>
    <row r="1669" spans="1:15" x14ac:dyDescent="0.25">
      <c r="A1669" s="12" t="s">
        <v>1697</v>
      </c>
      <c r="B1669" s="13">
        <v>1975</v>
      </c>
      <c r="C1669" s="13" t="s">
        <v>25</v>
      </c>
      <c r="D1669" s="13">
        <v>10</v>
      </c>
      <c r="E1669" s="13">
        <v>1</v>
      </c>
      <c r="F1669" s="20">
        <v>14819</v>
      </c>
      <c r="G1669" s="13" t="s">
        <v>6</v>
      </c>
      <c r="H1669" s="13" t="s">
        <v>7</v>
      </c>
      <c r="I1669" s="13" t="s">
        <v>244</v>
      </c>
      <c r="J1669" s="12" t="str">
        <f t="shared" si="130"/>
        <v>Dec</v>
      </c>
      <c r="K1669" s="13">
        <f t="shared" si="134"/>
        <v>1975</v>
      </c>
      <c r="L1669" s="13" t="str">
        <f t="shared" si="131"/>
        <v>R1023</v>
      </c>
      <c r="M1669" s="13" t="str">
        <f t="shared" si="132"/>
        <v>10-Dec-1975</v>
      </c>
      <c r="N1669" s="16">
        <v>45085</v>
      </c>
      <c r="O1669" s="18">
        <f t="shared" si="133"/>
        <v>47</v>
      </c>
    </row>
    <row r="1670" spans="1:15" x14ac:dyDescent="0.25">
      <c r="A1670" s="12" t="s">
        <v>1698</v>
      </c>
      <c r="B1670" s="13">
        <v>1979</v>
      </c>
      <c r="C1670" s="13" t="s">
        <v>32</v>
      </c>
      <c r="D1670" s="13">
        <v>18</v>
      </c>
      <c r="E1670" s="13">
        <v>2</v>
      </c>
      <c r="F1670" s="20">
        <v>14839.34</v>
      </c>
      <c r="G1670" s="13" t="s">
        <v>6</v>
      </c>
      <c r="H1670" s="13" t="s">
        <v>7</v>
      </c>
      <c r="I1670" s="13" t="s">
        <v>530</v>
      </c>
      <c r="J1670" s="12" t="str">
        <f t="shared" si="130"/>
        <v>Oct</v>
      </c>
      <c r="K1670" s="13">
        <f t="shared" si="134"/>
        <v>1979</v>
      </c>
      <c r="L1670" s="13" t="str">
        <f t="shared" si="131"/>
        <v>R1026</v>
      </c>
      <c r="M1670" s="13" t="str">
        <f t="shared" si="132"/>
        <v>18-Oct-1979</v>
      </c>
      <c r="N1670" s="16">
        <v>45085</v>
      </c>
      <c r="O1670" s="18">
        <f t="shared" si="133"/>
        <v>43</v>
      </c>
    </row>
    <row r="1671" spans="1:15" x14ac:dyDescent="0.25">
      <c r="A1671" s="12" t="s">
        <v>1699</v>
      </c>
      <c r="B1671" s="13">
        <v>1981</v>
      </c>
      <c r="C1671" s="13" t="s">
        <v>13</v>
      </c>
      <c r="D1671" s="13">
        <v>5</v>
      </c>
      <c r="E1671" s="13">
        <v>1</v>
      </c>
      <c r="F1671" s="20">
        <v>14843.96</v>
      </c>
      <c r="G1671" s="13" t="s">
        <v>6</v>
      </c>
      <c r="H1671" s="13" t="s">
        <v>7</v>
      </c>
      <c r="I1671" s="13" t="s">
        <v>530</v>
      </c>
      <c r="J1671" s="12" t="str">
        <f t="shared" si="130"/>
        <v>Jun</v>
      </c>
      <c r="K1671" s="13">
        <f t="shared" si="134"/>
        <v>1981</v>
      </c>
      <c r="L1671" s="13" t="str">
        <f t="shared" si="131"/>
        <v>R1026</v>
      </c>
      <c r="M1671" s="13" t="str">
        <f t="shared" si="132"/>
        <v>5-Jun-1981</v>
      </c>
      <c r="N1671" s="16">
        <v>45085</v>
      </c>
      <c r="O1671" s="18">
        <f t="shared" si="133"/>
        <v>42</v>
      </c>
    </row>
    <row r="1672" spans="1:15" x14ac:dyDescent="0.25">
      <c r="A1672" s="12" t="s">
        <v>1700</v>
      </c>
      <c r="B1672" s="13">
        <v>1970</v>
      </c>
      <c r="C1672" s="13" t="s">
        <v>10</v>
      </c>
      <c r="D1672" s="13">
        <v>11</v>
      </c>
      <c r="E1672" s="13">
        <v>0</v>
      </c>
      <c r="F1672" s="20">
        <v>14847.63</v>
      </c>
      <c r="G1672" s="13" t="s">
        <v>6</v>
      </c>
      <c r="H1672" s="13" t="s">
        <v>6</v>
      </c>
      <c r="I1672" s="13" t="s">
        <v>244</v>
      </c>
      <c r="J1672" s="12" t="str">
        <f t="shared" si="130"/>
        <v>Nov</v>
      </c>
      <c r="K1672" s="13">
        <f t="shared" si="134"/>
        <v>1970</v>
      </c>
      <c r="L1672" s="13" t="str">
        <f t="shared" si="131"/>
        <v>R1023</v>
      </c>
      <c r="M1672" s="13" t="str">
        <f t="shared" si="132"/>
        <v>11-Nov-1970</v>
      </c>
      <c r="N1672" s="16">
        <v>45085</v>
      </c>
      <c r="O1672" s="18">
        <f t="shared" si="133"/>
        <v>52</v>
      </c>
    </row>
    <row r="1673" spans="1:15" x14ac:dyDescent="0.25">
      <c r="A1673" s="12" t="s">
        <v>1701</v>
      </c>
      <c r="B1673" s="13">
        <v>1958</v>
      </c>
      <c r="C1673" s="13" t="s">
        <v>32</v>
      </c>
      <c r="D1673" s="13">
        <v>17</v>
      </c>
      <c r="E1673" s="13">
        <v>0</v>
      </c>
      <c r="F1673" s="20">
        <v>14901.52</v>
      </c>
      <c r="G1673" s="13" t="s">
        <v>6</v>
      </c>
      <c r="H1673" s="13" t="s">
        <v>6</v>
      </c>
      <c r="I1673" s="13" t="s">
        <v>242</v>
      </c>
      <c r="J1673" s="12" t="str">
        <f t="shared" si="130"/>
        <v>Oct</v>
      </c>
      <c r="K1673" s="13">
        <f t="shared" si="134"/>
        <v>1958</v>
      </c>
      <c r="L1673" s="13" t="str">
        <f t="shared" si="131"/>
        <v>R1024</v>
      </c>
      <c r="M1673" s="13" t="str">
        <f t="shared" si="132"/>
        <v>17-Oct-1958</v>
      </c>
      <c r="N1673" s="16">
        <v>45085</v>
      </c>
      <c r="O1673" s="18">
        <f t="shared" si="133"/>
        <v>64</v>
      </c>
    </row>
    <row r="1674" spans="1:15" x14ac:dyDescent="0.25">
      <c r="A1674" s="12" t="s">
        <v>1702</v>
      </c>
      <c r="B1674" s="13">
        <v>1981</v>
      </c>
      <c r="C1674" s="13" t="s">
        <v>5</v>
      </c>
      <c r="D1674" s="13">
        <v>4</v>
      </c>
      <c r="E1674" s="13">
        <v>1</v>
      </c>
      <c r="F1674" s="20">
        <v>14908.27</v>
      </c>
      <c r="G1674" s="13" t="s">
        <v>6</v>
      </c>
      <c r="H1674" s="13" t="s">
        <v>11</v>
      </c>
      <c r="I1674" s="13" t="s">
        <v>37</v>
      </c>
      <c r="J1674" s="12" t="str">
        <f t="shared" si="130"/>
        <v>Jul</v>
      </c>
      <c r="K1674" s="13">
        <f t="shared" si="134"/>
        <v>1981</v>
      </c>
      <c r="L1674" s="13" t="str">
        <f t="shared" si="131"/>
        <v>R1011</v>
      </c>
      <c r="M1674" s="13" t="str">
        <f t="shared" si="132"/>
        <v>4-Jul-1981</v>
      </c>
      <c r="N1674" s="16">
        <v>45085</v>
      </c>
      <c r="O1674" s="18">
        <f t="shared" si="133"/>
        <v>41</v>
      </c>
    </row>
    <row r="1675" spans="1:15" x14ac:dyDescent="0.25">
      <c r="A1675" s="12" t="s">
        <v>1703</v>
      </c>
      <c r="B1675" s="13">
        <v>1968</v>
      </c>
      <c r="C1675" s="13" t="s">
        <v>10</v>
      </c>
      <c r="D1675" s="13">
        <v>8</v>
      </c>
      <c r="E1675" s="13">
        <v>0</v>
      </c>
      <c r="F1675" s="20">
        <v>14926.97</v>
      </c>
      <c r="G1675" s="13" t="s">
        <v>6</v>
      </c>
      <c r="H1675" s="13" t="s">
        <v>6</v>
      </c>
      <c r="I1675" s="13" t="s">
        <v>18</v>
      </c>
      <c r="J1675" s="12" t="str">
        <f t="shared" si="130"/>
        <v>Nov</v>
      </c>
      <c r="K1675" s="13">
        <f t="shared" si="134"/>
        <v>1968</v>
      </c>
      <c r="L1675" s="13" t="str">
        <f t="shared" si="131"/>
        <v>R1012</v>
      </c>
      <c r="M1675" s="13" t="str">
        <f t="shared" si="132"/>
        <v>8-Nov-1968</v>
      </c>
      <c r="N1675" s="16">
        <v>45085</v>
      </c>
      <c r="O1675" s="18">
        <f t="shared" si="133"/>
        <v>54</v>
      </c>
    </row>
    <row r="1676" spans="1:15" x14ac:dyDescent="0.25">
      <c r="A1676" s="12" t="s">
        <v>1704</v>
      </c>
      <c r="B1676" s="13">
        <v>1962</v>
      </c>
      <c r="C1676" s="13" t="s">
        <v>10</v>
      </c>
      <c r="D1676" s="13">
        <v>29</v>
      </c>
      <c r="E1676" s="13">
        <v>0</v>
      </c>
      <c r="F1676" s="20">
        <v>14945.34</v>
      </c>
      <c r="G1676" s="13" t="s">
        <v>6</v>
      </c>
      <c r="H1676" s="13" t="s">
        <v>11</v>
      </c>
      <c r="I1676" s="13" t="s">
        <v>295</v>
      </c>
      <c r="J1676" s="12" t="str">
        <f t="shared" si="130"/>
        <v>Nov</v>
      </c>
      <c r="K1676" s="13">
        <f t="shared" si="134"/>
        <v>1962</v>
      </c>
      <c r="L1676" s="13" t="str">
        <f t="shared" si="131"/>
        <v>R1021</v>
      </c>
      <c r="M1676" s="13" t="str">
        <f t="shared" si="132"/>
        <v>29-Nov-1962</v>
      </c>
      <c r="N1676" s="16">
        <v>45085</v>
      </c>
      <c r="O1676" s="18">
        <f t="shared" si="133"/>
        <v>60</v>
      </c>
    </row>
    <row r="1677" spans="1:15" x14ac:dyDescent="0.25">
      <c r="A1677" s="12" t="s">
        <v>1705</v>
      </c>
      <c r="B1677" s="13">
        <v>1958</v>
      </c>
      <c r="C1677" s="13" t="s">
        <v>5</v>
      </c>
      <c r="D1677" s="13">
        <v>29</v>
      </c>
      <c r="E1677" s="13">
        <v>2</v>
      </c>
      <c r="F1677" s="20">
        <v>14988.43</v>
      </c>
      <c r="G1677" s="13" t="s">
        <v>6</v>
      </c>
      <c r="H1677" s="13" t="s">
        <v>7</v>
      </c>
      <c r="I1677" s="13" t="s">
        <v>37</v>
      </c>
      <c r="J1677" s="12" t="str">
        <f t="shared" si="130"/>
        <v>Jul</v>
      </c>
      <c r="K1677" s="13">
        <f t="shared" si="134"/>
        <v>1958</v>
      </c>
      <c r="L1677" s="13" t="str">
        <f t="shared" si="131"/>
        <v>R1011</v>
      </c>
      <c r="M1677" s="13" t="str">
        <f t="shared" si="132"/>
        <v>29-Jul-1958</v>
      </c>
      <c r="N1677" s="16">
        <v>45085</v>
      </c>
      <c r="O1677" s="18">
        <f t="shared" si="133"/>
        <v>64</v>
      </c>
    </row>
    <row r="1678" spans="1:15" x14ac:dyDescent="0.25">
      <c r="A1678" s="12" t="s">
        <v>1706</v>
      </c>
      <c r="B1678" s="13">
        <v>1995</v>
      </c>
      <c r="C1678" s="13" t="s">
        <v>30</v>
      </c>
      <c r="D1678" s="13">
        <v>2</v>
      </c>
      <c r="E1678" s="13">
        <v>2</v>
      </c>
      <c r="F1678" s="20">
        <v>15006.58</v>
      </c>
      <c r="G1678" s="13" t="s">
        <v>6</v>
      </c>
      <c r="H1678" s="13" t="s">
        <v>6</v>
      </c>
      <c r="I1678" s="13" t="s">
        <v>242</v>
      </c>
      <c r="J1678" s="12" t="str">
        <f t="shared" si="130"/>
        <v>Aug</v>
      </c>
      <c r="K1678" s="13">
        <f t="shared" si="134"/>
        <v>1995</v>
      </c>
      <c r="L1678" s="13" t="str">
        <f t="shared" si="131"/>
        <v>R1024</v>
      </c>
      <c r="M1678" s="13" t="str">
        <f t="shared" si="132"/>
        <v>2-Aug-1995</v>
      </c>
      <c r="N1678" s="16">
        <v>45085</v>
      </c>
      <c r="O1678" s="18">
        <f t="shared" si="133"/>
        <v>27</v>
      </c>
    </row>
    <row r="1679" spans="1:15" x14ac:dyDescent="0.25">
      <c r="A1679" s="12" t="s">
        <v>1707</v>
      </c>
      <c r="B1679" s="13">
        <v>1960</v>
      </c>
      <c r="C1679" s="13" t="s">
        <v>30</v>
      </c>
      <c r="D1679" s="13">
        <v>8</v>
      </c>
      <c r="E1679" s="13">
        <v>2</v>
      </c>
      <c r="F1679" s="20">
        <v>15019.76</v>
      </c>
      <c r="G1679" s="13" t="s">
        <v>6</v>
      </c>
      <c r="H1679" s="13" t="s">
        <v>6</v>
      </c>
      <c r="I1679" s="13" t="s">
        <v>18</v>
      </c>
      <c r="J1679" s="12" t="str">
        <f t="shared" si="130"/>
        <v>Aug</v>
      </c>
      <c r="K1679" s="13">
        <f t="shared" si="134"/>
        <v>1960</v>
      </c>
      <c r="L1679" s="13" t="str">
        <f t="shared" si="131"/>
        <v>R1012</v>
      </c>
      <c r="M1679" s="13" t="str">
        <f t="shared" si="132"/>
        <v>8-Aug-1960</v>
      </c>
      <c r="N1679" s="16">
        <v>45085</v>
      </c>
      <c r="O1679" s="18">
        <f t="shared" si="133"/>
        <v>62</v>
      </c>
    </row>
    <row r="1680" spans="1:15" x14ac:dyDescent="0.25">
      <c r="A1680" s="12" t="s">
        <v>1708</v>
      </c>
      <c r="B1680" s="13">
        <v>1979</v>
      </c>
      <c r="C1680" s="13" t="s">
        <v>10</v>
      </c>
      <c r="D1680" s="13">
        <v>25</v>
      </c>
      <c r="E1680" s="13">
        <v>2</v>
      </c>
      <c r="F1680" s="20">
        <v>15025.76</v>
      </c>
      <c r="G1680" s="13" t="s">
        <v>6</v>
      </c>
      <c r="H1680" s="13" t="s">
        <v>11</v>
      </c>
      <c r="I1680" s="13" t="s">
        <v>37</v>
      </c>
      <c r="J1680" s="12" t="str">
        <f t="shared" si="130"/>
        <v>Nov</v>
      </c>
      <c r="K1680" s="13">
        <f t="shared" si="134"/>
        <v>1979</v>
      </c>
      <c r="L1680" s="13" t="str">
        <f t="shared" si="131"/>
        <v>R1011</v>
      </c>
      <c r="M1680" s="13" t="str">
        <f t="shared" si="132"/>
        <v>25-Nov-1979</v>
      </c>
      <c r="N1680" s="16">
        <v>45085</v>
      </c>
      <c r="O1680" s="18">
        <f t="shared" si="133"/>
        <v>43</v>
      </c>
    </row>
    <row r="1681" spans="1:15" x14ac:dyDescent="0.25">
      <c r="A1681" s="12" t="s">
        <v>1709</v>
      </c>
      <c r="B1681" s="13">
        <v>1970</v>
      </c>
      <c r="C1681" s="13" t="s">
        <v>15</v>
      </c>
      <c r="D1681" s="13">
        <v>11</v>
      </c>
      <c r="E1681" s="13">
        <v>0</v>
      </c>
      <c r="F1681" s="20">
        <v>15026.3</v>
      </c>
      <c r="G1681" s="13" t="s">
        <v>6</v>
      </c>
      <c r="H1681" s="13" t="s">
        <v>7</v>
      </c>
      <c r="I1681" s="13" t="s">
        <v>37</v>
      </c>
      <c r="J1681" s="12" t="str">
        <f t="shared" si="130"/>
        <v>Sep</v>
      </c>
      <c r="K1681" s="13">
        <f t="shared" si="134"/>
        <v>1970</v>
      </c>
      <c r="L1681" s="13" t="str">
        <f t="shared" si="131"/>
        <v>R1011</v>
      </c>
      <c r="M1681" s="13" t="str">
        <f t="shared" si="132"/>
        <v>11-Sep-1970</v>
      </c>
      <c r="N1681" s="16">
        <v>45085</v>
      </c>
      <c r="O1681" s="18">
        <f t="shared" si="133"/>
        <v>52</v>
      </c>
    </row>
    <row r="1682" spans="1:15" x14ac:dyDescent="0.25">
      <c r="A1682" s="12" t="s">
        <v>1710</v>
      </c>
      <c r="B1682" s="13">
        <v>1971</v>
      </c>
      <c r="C1682" s="13" t="s">
        <v>30</v>
      </c>
      <c r="D1682" s="13">
        <v>15</v>
      </c>
      <c r="E1682" s="13">
        <v>0</v>
      </c>
      <c r="F1682" s="20">
        <v>15038.51</v>
      </c>
      <c r="G1682" s="13" t="s">
        <v>6</v>
      </c>
      <c r="H1682" s="13" t="s">
        <v>7</v>
      </c>
      <c r="I1682" s="13" t="s">
        <v>244</v>
      </c>
      <c r="J1682" s="12" t="str">
        <f t="shared" si="130"/>
        <v>Aug</v>
      </c>
      <c r="K1682" s="13">
        <f t="shared" si="134"/>
        <v>1971</v>
      </c>
      <c r="L1682" s="13" t="str">
        <f t="shared" si="131"/>
        <v>R1023</v>
      </c>
      <c r="M1682" s="13" t="str">
        <f t="shared" si="132"/>
        <v>15-Aug-1971</v>
      </c>
      <c r="N1682" s="16">
        <v>45085</v>
      </c>
      <c r="O1682" s="18">
        <f t="shared" si="133"/>
        <v>51</v>
      </c>
    </row>
    <row r="1683" spans="1:15" x14ac:dyDescent="0.25">
      <c r="A1683" s="12" t="s">
        <v>1711</v>
      </c>
      <c r="B1683" s="13">
        <v>1968</v>
      </c>
      <c r="C1683" s="13" t="s">
        <v>13</v>
      </c>
      <c r="D1683" s="13">
        <v>12</v>
      </c>
      <c r="E1683" s="13">
        <v>0</v>
      </c>
      <c r="F1683" s="20">
        <v>15052.68</v>
      </c>
      <c r="G1683" s="13" t="s">
        <v>6</v>
      </c>
      <c r="H1683" s="13" t="s">
        <v>6</v>
      </c>
      <c r="I1683" s="13" t="s">
        <v>627</v>
      </c>
      <c r="J1683" s="12" t="str">
        <f t="shared" si="130"/>
        <v>Jun</v>
      </c>
      <c r="K1683" s="13">
        <f t="shared" si="134"/>
        <v>1968</v>
      </c>
      <c r="L1683" s="13" t="str">
        <f t="shared" si="131"/>
        <v>R1022</v>
      </c>
      <c r="M1683" s="13" t="str">
        <f t="shared" si="132"/>
        <v>12-Jun-1968</v>
      </c>
      <c r="N1683" s="16">
        <v>45085</v>
      </c>
      <c r="O1683" s="18">
        <f t="shared" si="133"/>
        <v>54</v>
      </c>
    </row>
    <row r="1684" spans="1:15" x14ac:dyDescent="0.25">
      <c r="A1684" s="12" t="s">
        <v>1712</v>
      </c>
      <c r="B1684" s="13">
        <v>1975</v>
      </c>
      <c r="C1684" s="13" t="s">
        <v>32</v>
      </c>
      <c r="D1684" s="13">
        <v>26</v>
      </c>
      <c r="E1684" s="13">
        <v>1</v>
      </c>
      <c r="F1684" s="20">
        <v>15090.35</v>
      </c>
      <c r="G1684" s="13" t="s">
        <v>6</v>
      </c>
      <c r="H1684" s="13" t="s">
        <v>11</v>
      </c>
      <c r="I1684" s="13" t="s">
        <v>244</v>
      </c>
      <c r="J1684" s="12" t="str">
        <f t="shared" si="130"/>
        <v>Oct</v>
      </c>
      <c r="K1684" s="13">
        <f t="shared" si="134"/>
        <v>1975</v>
      </c>
      <c r="L1684" s="13" t="str">
        <f t="shared" si="131"/>
        <v>R1023</v>
      </c>
      <c r="M1684" s="13" t="str">
        <f t="shared" si="132"/>
        <v>26-Oct-1975</v>
      </c>
      <c r="N1684" s="16">
        <v>45085</v>
      </c>
      <c r="O1684" s="18">
        <f t="shared" si="133"/>
        <v>47</v>
      </c>
    </row>
    <row r="1685" spans="1:15" x14ac:dyDescent="0.25">
      <c r="A1685" s="12" t="s">
        <v>1713</v>
      </c>
      <c r="B1685" s="13">
        <v>1972</v>
      </c>
      <c r="C1685" s="13" t="s">
        <v>10</v>
      </c>
      <c r="D1685" s="13">
        <v>7</v>
      </c>
      <c r="E1685" s="13">
        <v>0</v>
      </c>
      <c r="F1685" s="20">
        <v>15103.69</v>
      </c>
      <c r="G1685" s="13" t="s">
        <v>6</v>
      </c>
      <c r="H1685" s="13" t="s">
        <v>11</v>
      </c>
      <c r="I1685" s="13" t="s">
        <v>18</v>
      </c>
      <c r="J1685" s="12" t="str">
        <f t="shared" si="130"/>
        <v>Nov</v>
      </c>
      <c r="K1685" s="13">
        <f t="shared" si="134"/>
        <v>1972</v>
      </c>
      <c r="L1685" s="13" t="str">
        <f t="shared" si="131"/>
        <v>R1012</v>
      </c>
      <c r="M1685" s="13" t="str">
        <f t="shared" si="132"/>
        <v>7-Nov-1972</v>
      </c>
      <c r="N1685" s="16">
        <v>45085</v>
      </c>
      <c r="O1685" s="18">
        <f t="shared" si="133"/>
        <v>50</v>
      </c>
    </row>
    <row r="1686" spans="1:15" x14ac:dyDescent="0.25">
      <c r="A1686" s="12" t="s">
        <v>1714</v>
      </c>
      <c r="B1686" s="13">
        <v>1978</v>
      </c>
      <c r="C1686" s="13" t="s">
        <v>15</v>
      </c>
      <c r="D1686" s="13">
        <v>5</v>
      </c>
      <c r="E1686" s="13">
        <v>2</v>
      </c>
      <c r="F1686" s="20">
        <v>15123.19</v>
      </c>
      <c r="G1686" s="13" t="s">
        <v>6</v>
      </c>
      <c r="H1686" s="13" t="s">
        <v>11</v>
      </c>
      <c r="I1686" s="13" t="s">
        <v>37</v>
      </c>
      <c r="J1686" s="12" t="str">
        <f t="shared" si="130"/>
        <v>Sep</v>
      </c>
      <c r="K1686" s="13">
        <f t="shared" si="134"/>
        <v>1978</v>
      </c>
      <c r="L1686" s="13" t="str">
        <f t="shared" si="131"/>
        <v>R1011</v>
      </c>
      <c r="M1686" s="13" t="str">
        <f t="shared" si="132"/>
        <v>5-Sep-1978</v>
      </c>
      <c r="N1686" s="16">
        <v>45085</v>
      </c>
      <c r="O1686" s="18">
        <f t="shared" si="133"/>
        <v>44</v>
      </c>
    </row>
    <row r="1687" spans="1:15" x14ac:dyDescent="0.25">
      <c r="A1687" s="12" t="s">
        <v>1715</v>
      </c>
      <c r="B1687" s="13">
        <v>1971</v>
      </c>
      <c r="C1687" s="13" t="s">
        <v>10</v>
      </c>
      <c r="D1687" s="13">
        <v>25</v>
      </c>
      <c r="E1687" s="13">
        <v>0</v>
      </c>
      <c r="F1687" s="20">
        <v>15150.44</v>
      </c>
      <c r="G1687" s="13" t="s">
        <v>6</v>
      </c>
      <c r="H1687" s="13" t="s">
        <v>11</v>
      </c>
      <c r="I1687" s="13" t="s">
        <v>244</v>
      </c>
      <c r="J1687" s="12" t="str">
        <f t="shared" si="130"/>
        <v>Nov</v>
      </c>
      <c r="K1687" s="13">
        <f t="shared" si="134"/>
        <v>1971</v>
      </c>
      <c r="L1687" s="13" t="str">
        <f t="shared" si="131"/>
        <v>R1023</v>
      </c>
      <c r="M1687" s="13" t="str">
        <f t="shared" si="132"/>
        <v>25-Nov-1971</v>
      </c>
      <c r="N1687" s="16">
        <v>45085</v>
      </c>
      <c r="O1687" s="18">
        <f t="shared" si="133"/>
        <v>51</v>
      </c>
    </row>
    <row r="1688" spans="1:15" x14ac:dyDescent="0.25">
      <c r="A1688" s="12" t="s">
        <v>1716</v>
      </c>
      <c r="B1688" s="13">
        <v>1962</v>
      </c>
      <c r="C1688" s="13" t="s">
        <v>32</v>
      </c>
      <c r="D1688" s="13">
        <v>25</v>
      </c>
      <c r="E1688" s="13">
        <v>0</v>
      </c>
      <c r="F1688" s="20">
        <v>15161.25</v>
      </c>
      <c r="G1688" s="13" t="s">
        <v>6</v>
      </c>
      <c r="H1688" s="13" t="s">
        <v>6</v>
      </c>
      <c r="I1688" s="13" t="s">
        <v>18</v>
      </c>
      <c r="J1688" s="12" t="str">
        <f t="shared" si="130"/>
        <v>Oct</v>
      </c>
      <c r="K1688" s="13">
        <f t="shared" si="134"/>
        <v>1962</v>
      </c>
      <c r="L1688" s="13" t="str">
        <f t="shared" si="131"/>
        <v>R1012</v>
      </c>
      <c r="M1688" s="13" t="str">
        <f t="shared" si="132"/>
        <v>25-Oct-1962</v>
      </c>
      <c r="N1688" s="16">
        <v>45085</v>
      </c>
      <c r="O1688" s="18">
        <f t="shared" si="133"/>
        <v>60</v>
      </c>
    </row>
    <row r="1689" spans="1:15" x14ac:dyDescent="0.25">
      <c r="A1689" s="12" t="s">
        <v>1717</v>
      </c>
      <c r="B1689" s="13">
        <v>1959</v>
      </c>
      <c r="C1689" s="13" t="s">
        <v>13</v>
      </c>
      <c r="D1689" s="13">
        <v>4</v>
      </c>
      <c r="E1689" s="13">
        <v>3</v>
      </c>
      <c r="F1689" s="20">
        <v>15161.53</v>
      </c>
      <c r="G1689" s="13" t="s">
        <v>6</v>
      </c>
      <c r="H1689" s="13" t="s">
        <v>11</v>
      </c>
      <c r="I1689" s="13" t="s">
        <v>8</v>
      </c>
      <c r="J1689" s="12" t="str">
        <f t="shared" si="130"/>
        <v>Jun</v>
      </c>
      <c r="K1689" s="13">
        <f t="shared" si="134"/>
        <v>1959</v>
      </c>
      <c r="L1689" s="13" t="str">
        <f t="shared" si="131"/>
        <v>R1013</v>
      </c>
      <c r="M1689" s="13" t="str">
        <f t="shared" si="132"/>
        <v>4-Jun-1959</v>
      </c>
      <c r="N1689" s="16">
        <v>45085</v>
      </c>
      <c r="O1689" s="18">
        <f t="shared" si="133"/>
        <v>64</v>
      </c>
    </row>
    <row r="1690" spans="1:15" x14ac:dyDescent="0.25">
      <c r="A1690" s="12" t="s">
        <v>1718</v>
      </c>
      <c r="B1690" s="13">
        <v>1959</v>
      </c>
      <c r="C1690" s="13" t="s">
        <v>25</v>
      </c>
      <c r="D1690" s="13">
        <v>3</v>
      </c>
      <c r="E1690" s="13">
        <v>3</v>
      </c>
      <c r="F1690" s="20">
        <v>15170.07</v>
      </c>
      <c r="G1690" s="13" t="s">
        <v>6</v>
      </c>
      <c r="H1690" s="13" t="s">
        <v>7</v>
      </c>
      <c r="I1690" s="13" t="s">
        <v>37</v>
      </c>
      <c r="J1690" s="12" t="str">
        <f t="shared" si="130"/>
        <v>Dec</v>
      </c>
      <c r="K1690" s="13">
        <f t="shared" si="134"/>
        <v>1959</v>
      </c>
      <c r="L1690" s="13" t="str">
        <f t="shared" si="131"/>
        <v>R1011</v>
      </c>
      <c r="M1690" s="13" t="str">
        <f t="shared" si="132"/>
        <v>3-Dec-1959</v>
      </c>
      <c r="N1690" s="16">
        <v>45085</v>
      </c>
      <c r="O1690" s="18">
        <f t="shared" si="133"/>
        <v>63</v>
      </c>
    </row>
    <row r="1691" spans="1:15" x14ac:dyDescent="0.25">
      <c r="A1691" s="12" t="s">
        <v>1719</v>
      </c>
      <c r="B1691" s="13">
        <v>1962</v>
      </c>
      <c r="C1691" s="13" t="s">
        <v>13</v>
      </c>
      <c r="D1691" s="13">
        <v>17</v>
      </c>
      <c r="E1691" s="13">
        <v>0</v>
      </c>
      <c r="F1691" s="20">
        <v>15174.81</v>
      </c>
      <c r="G1691" s="13" t="s">
        <v>6</v>
      </c>
      <c r="H1691" s="13" t="s">
        <v>11</v>
      </c>
      <c r="I1691" s="13" t="s">
        <v>18</v>
      </c>
      <c r="J1691" s="12" t="str">
        <f t="shared" si="130"/>
        <v>Jun</v>
      </c>
      <c r="K1691" s="13">
        <f t="shared" si="134"/>
        <v>1962</v>
      </c>
      <c r="L1691" s="13" t="str">
        <f t="shared" si="131"/>
        <v>R1012</v>
      </c>
      <c r="M1691" s="13" t="str">
        <f t="shared" si="132"/>
        <v>17-Jun-1962</v>
      </c>
      <c r="N1691" s="16">
        <v>45085</v>
      </c>
      <c r="O1691" s="18">
        <f t="shared" si="133"/>
        <v>60</v>
      </c>
    </row>
    <row r="1692" spans="1:15" x14ac:dyDescent="0.25">
      <c r="A1692" s="12" t="s">
        <v>1720</v>
      </c>
      <c r="B1692" s="13">
        <v>1978</v>
      </c>
      <c r="C1692" s="13" t="s">
        <v>10</v>
      </c>
      <c r="D1692" s="13">
        <v>23</v>
      </c>
      <c r="E1692" s="13">
        <v>2</v>
      </c>
      <c r="F1692" s="20">
        <v>15207.92</v>
      </c>
      <c r="G1692" s="13" t="s">
        <v>6</v>
      </c>
      <c r="H1692" s="13" t="s">
        <v>11</v>
      </c>
      <c r="I1692" s="13" t="s">
        <v>18</v>
      </c>
      <c r="J1692" s="12" t="str">
        <f t="shared" si="130"/>
        <v>Nov</v>
      </c>
      <c r="K1692" s="13">
        <f t="shared" si="134"/>
        <v>1978</v>
      </c>
      <c r="L1692" s="13" t="str">
        <f t="shared" si="131"/>
        <v>R1012</v>
      </c>
      <c r="M1692" s="13" t="str">
        <f t="shared" si="132"/>
        <v>23-Nov-1978</v>
      </c>
      <c r="N1692" s="16">
        <v>45085</v>
      </c>
      <c r="O1692" s="18">
        <f t="shared" si="133"/>
        <v>44</v>
      </c>
    </row>
    <row r="1693" spans="1:15" x14ac:dyDescent="0.25">
      <c r="A1693" s="12" t="s">
        <v>1721</v>
      </c>
      <c r="B1693" s="13">
        <v>1960</v>
      </c>
      <c r="C1693" s="13" t="s">
        <v>5</v>
      </c>
      <c r="D1693" s="13">
        <v>25</v>
      </c>
      <c r="E1693" s="13">
        <v>2</v>
      </c>
      <c r="F1693" s="20">
        <v>15230.32</v>
      </c>
      <c r="G1693" s="13" t="s">
        <v>6</v>
      </c>
      <c r="H1693" s="13" t="s">
        <v>6</v>
      </c>
      <c r="I1693" s="13" t="s">
        <v>242</v>
      </c>
      <c r="J1693" s="12" t="str">
        <f t="shared" si="130"/>
        <v>Jul</v>
      </c>
      <c r="K1693" s="13">
        <f t="shared" si="134"/>
        <v>1960</v>
      </c>
      <c r="L1693" s="13" t="str">
        <f t="shared" si="131"/>
        <v>R1024</v>
      </c>
      <c r="M1693" s="13" t="str">
        <f t="shared" si="132"/>
        <v>25-Jul-1960</v>
      </c>
      <c r="N1693" s="16">
        <v>45085</v>
      </c>
      <c r="O1693" s="18">
        <f t="shared" si="133"/>
        <v>62</v>
      </c>
    </row>
    <row r="1694" spans="1:15" x14ac:dyDescent="0.25">
      <c r="A1694" s="12" t="s">
        <v>1722</v>
      </c>
      <c r="B1694" s="13">
        <v>1969</v>
      </c>
      <c r="C1694" s="13" t="s">
        <v>15</v>
      </c>
      <c r="D1694" s="13">
        <v>16</v>
      </c>
      <c r="E1694" s="13">
        <v>0</v>
      </c>
      <c r="F1694" s="20">
        <v>15260.52</v>
      </c>
      <c r="G1694" s="13" t="s">
        <v>6</v>
      </c>
      <c r="H1694" s="13" t="s">
        <v>6</v>
      </c>
      <c r="I1694" s="13" t="s">
        <v>244</v>
      </c>
      <c r="J1694" s="12" t="str">
        <f t="shared" si="130"/>
        <v>Sep</v>
      </c>
      <c r="K1694" s="13">
        <f t="shared" si="134"/>
        <v>1969</v>
      </c>
      <c r="L1694" s="13" t="str">
        <f t="shared" si="131"/>
        <v>R1023</v>
      </c>
      <c r="M1694" s="13" t="str">
        <f t="shared" si="132"/>
        <v>16-Sep-1969</v>
      </c>
      <c r="N1694" s="16">
        <v>45085</v>
      </c>
      <c r="O1694" s="18">
        <f t="shared" si="133"/>
        <v>53</v>
      </c>
    </row>
    <row r="1695" spans="1:15" x14ac:dyDescent="0.25">
      <c r="A1695" s="12" t="s">
        <v>1723</v>
      </c>
      <c r="B1695" s="13">
        <v>1963</v>
      </c>
      <c r="C1695" s="13" t="s">
        <v>25</v>
      </c>
      <c r="D1695" s="13">
        <v>13</v>
      </c>
      <c r="E1695" s="13">
        <v>0</v>
      </c>
      <c r="F1695" s="20">
        <v>15322.77</v>
      </c>
      <c r="G1695" s="13" t="s">
        <v>6</v>
      </c>
      <c r="H1695" s="13" t="s">
        <v>7</v>
      </c>
      <c r="I1695" s="13" t="s">
        <v>295</v>
      </c>
      <c r="J1695" s="12" t="str">
        <f t="shared" si="130"/>
        <v>Dec</v>
      </c>
      <c r="K1695" s="13">
        <f t="shared" si="134"/>
        <v>1963</v>
      </c>
      <c r="L1695" s="13" t="str">
        <f t="shared" si="131"/>
        <v>R1021</v>
      </c>
      <c r="M1695" s="13" t="str">
        <f t="shared" si="132"/>
        <v>13-Dec-1963</v>
      </c>
      <c r="N1695" s="16">
        <v>45085</v>
      </c>
      <c r="O1695" s="18">
        <f t="shared" si="133"/>
        <v>59</v>
      </c>
    </row>
    <row r="1696" spans="1:15" x14ac:dyDescent="0.25">
      <c r="A1696" s="12" t="s">
        <v>1724</v>
      </c>
      <c r="B1696" s="13">
        <v>2001</v>
      </c>
      <c r="C1696" s="13" t="s">
        <v>5</v>
      </c>
      <c r="D1696" s="13">
        <v>14</v>
      </c>
      <c r="E1696" s="13">
        <v>1</v>
      </c>
      <c r="F1696" s="20">
        <v>15359.1</v>
      </c>
      <c r="G1696" s="13" t="s">
        <v>6</v>
      </c>
      <c r="H1696" s="13" t="s">
        <v>7</v>
      </c>
      <c r="I1696" s="13" t="s">
        <v>242</v>
      </c>
      <c r="J1696" s="12" t="str">
        <f t="shared" si="130"/>
        <v>Jul</v>
      </c>
      <c r="K1696" s="13">
        <f t="shared" si="134"/>
        <v>2001</v>
      </c>
      <c r="L1696" s="13" t="str">
        <f t="shared" si="131"/>
        <v>R1024</v>
      </c>
      <c r="M1696" s="13" t="str">
        <f t="shared" si="132"/>
        <v>14-Jul-2001</v>
      </c>
      <c r="N1696" s="16">
        <v>45085</v>
      </c>
      <c r="O1696" s="18">
        <f t="shared" si="133"/>
        <v>21</v>
      </c>
    </row>
    <row r="1697" spans="1:15" x14ac:dyDescent="0.25">
      <c r="A1697" s="12" t="s">
        <v>1725</v>
      </c>
      <c r="B1697" s="13">
        <v>1988</v>
      </c>
      <c r="C1697" s="13" t="s">
        <v>25</v>
      </c>
      <c r="D1697" s="13">
        <v>17</v>
      </c>
      <c r="E1697" s="13">
        <v>3</v>
      </c>
      <c r="F1697" s="20">
        <v>15361.5</v>
      </c>
      <c r="G1697" s="13" t="s">
        <v>6</v>
      </c>
      <c r="H1697" s="13" t="s">
        <v>7</v>
      </c>
      <c r="I1697" s="13" t="s">
        <v>244</v>
      </c>
      <c r="J1697" s="12" t="str">
        <f t="shared" si="130"/>
        <v>Dec</v>
      </c>
      <c r="K1697" s="13">
        <f t="shared" si="134"/>
        <v>1988</v>
      </c>
      <c r="L1697" s="13" t="str">
        <f t="shared" si="131"/>
        <v>R1023</v>
      </c>
      <c r="M1697" s="13" t="str">
        <f t="shared" si="132"/>
        <v>17-Dec-1988</v>
      </c>
      <c r="N1697" s="16">
        <v>45085</v>
      </c>
      <c r="O1697" s="18">
        <f t="shared" si="133"/>
        <v>34</v>
      </c>
    </row>
    <row r="1698" spans="1:15" x14ac:dyDescent="0.25">
      <c r="A1698" s="12" t="s">
        <v>1726</v>
      </c>
      <c r="B1698" s="13">
        <v>1968</v>
      </c>
      <c r="C1698" s="13" t="s">
        <v>5</v>
      </c>
      <c r="D1698" s="13">
        <v>18</v>
      </c>
      <c r="E1698" s="13">
        <v>0</v>
      </c>
      <c r="F1698" s="20">
        <v>15363.77</v>
      </c>
      <c r="G1698" s="13" t="s">
        <v>6</v>
      </c>
      <c r="H1698" s="13" t="s">
        <v>11</v>
      </c>
      <c r="I1698" s="13" t="s">
        <v>530</v>
      </c>
      <c r="J1698" s="12" t="str">
        <f t="shared" si="130"/>
        <v>Jul</v>
      </c>
      <c r="K1698" s="13">
        <f t="shared" si="134"/>
        <v>1968</v>
      </c>
      <c r="L1698" s="13" t="str">
        <f t="shared" si="131"/>
        <v>R1026</v>
      </c>
      <c r="M1698" s="13" t="str">
        <f t="shared" si="132"/>
        <v>18-Jul-1968</v>
      </c>
      <c r="N1698" s="16">
        <v>45085</v>
      </c>
      <c r="O1698" s="18">
        <f t="shared" si="133"/>
        <v>54</v>
      </c>
    </row>
    <row r="1699" spans="1:15" x14ac:dyDescent="0.25">
      <c r="A1699" s="12" t="s">
        <v>1727</v>
      </c>
      <c r="B1699" s="13">
        <v>1962</v>
      </c>
      <c r="C1699" s="13" t="s">
        <v>15</v>
      </c>
      <c r="D1699" s="13">
        <v>6</v>
      </c>
      <c r="E1699" s="13">
        <v>0</v>
      </c>
      <c r="F1699" s="20">
        <v>15368.22</v>
      </c>
      <c r="G1699" s="13" t="s">
        <v>6</v>
      </c>
      <c r="H1699" s="13" t="s">
        <v>6</v>
      </c>
      <c r="I1699" s="13" t="s">
        <v>37</v>
      </c>
      <c r="J1699" s="12" t="str">
        <f t="shared" si="130"/>
        <v>Sep</v>
      </c>
      <c r="K1699" s="13">
        <f t="shared" si="134"/>
        <v>1962</v>
      </c>
      <c r="L1699" s="13" t="str">
        <f t="shared" si="131"/>
        <v>R1011</v>
      </c>
      <c r="M1699" s="13" t="str">
        <f t="shared" si="132"/>
        <v>6-Sep-1962</v>
      </c>
      <c r="N1699" s="16">
        <v>45085</v>
      </c>
      <c r="O1699" s="18">
        <f t="shared" si="133"/>
        <v>60</v>
      </c>
    </row>
    <row r="1700" spans="1:15" x14ac:dyDescent="0.25">
      <c r="A1700" s="12" t="s">
        <v>1728</v>
      </c>
      <c r="B1700" s="13">
        <v>1964</v>
      </c>
      <c r="C1700" s="13" t="s">
        <v>15</v>
      </c>
      <c r="D1700" s="13">
        <v>4</v>
      </c>
      <c r="E1700" s="13">
        <v>0</v>
      </c>
      <c r="F1700" s="20">
        <v>15377.77</v>
      </c>
      <c r="G1700" s="13" t="s">
        <v>6</v>
      </c>
      <c r="H1700" s="13" t="s">
        <v>6</v>
      </c>
      <c r="I1700" s="13" t="s">
        <v>18</v>
      </c>
      <c r="J1700" s="12" t="str">
        <f t="shared" si="130"/>
        <v>Sep</v>
      </c>
      <c r="K1700" s="13">
        <f t="shared" si="134"/>
        <v>1964</v>
      </c>
      <c r="L1700" s="13" t="str">
        <f t="shared" si="131"/>
        <v>R1012</v>
      </c>
      <c r="M1700" s="13" t="str">
        <f t="shared" si="132"/>
        <v>4-Sep-1964</v>
      </c>
      <c r="N1700" s="16">
        <v>45085</v>
      </c>
      <c r="O1700" s="18">
        <f t="shared" si="133"/>
        <v>58</v>
      </c>
    </row>
    <row r="1701" spans="1:15" x14ac:dyDescent="0.25">
      <c r="A1701" s="12" t="s">
        <v>1729</v>
      </c>
      <c r="B1701" s="13">
        <v>1990</v>
      </c>
      <c r="C1701" s="13" t="s">
        <v>32</v>
      </c>
      <c r="D1701" s="13">
        <v>25</v>
      </c>
      <c r="E1701" s="13">
        <v>3</v>
      </c>
      <c r="F1701" s="20">
        <v>15440.2</v>
      </c>
      <c r="G1701" s="13" t="s">
        <v>6</v>
      </c>
      <c r="H1701" s="13" t="s">
        <v>11</v>
      </c>
      <c r="I1701" s="13" t="s">
        <v>18</v>
      </c>
      <c r="J1701" s="12" t="str">
        <f t="shared" si="130"/>
        <v>Oct</v>
      </c>
      <c r="K1701" s="13">
        <f t="shared" si="134"/>
        <v>1990</v>
      </c>
      <c r="L1701" s="13" t="str">
        <f t="shared" si="131"/>
        <v>R1012</v>
      </c>
      <c r="M1701" s="13" t="str">
        <f t="shared" si="132"/>
        <v>25-Oct-1990</v>
      </c>
      <c r="N1701" s="16">
        <v>45085</v>
      </c>
      <c r="O1701" s="18">
        <f t="shared" si="133"/>
        <v>32</v>
      </c>
    </row>
    <row r="1702" spans="1:15" x14ac:dyDescent="0.25">
      <c r="A1702" s="12" t="s">
        <v>1730</v>
      </c>
      <c r="B1702" s="13">
        <v>1976</v>
      </c>
      <c r="C1702" s="13" t="s">
        <v>5</v>
      </c>
      <c r="D1702" s="13">
        <v>20</v>
      </c>
      <c r="E1702" s="13">
        <v>2</v>
      </c>
      <c r="F1702" s="20">
        <v>15450.48</v>
      </c>
      <c r="G1702" s="13" t="s">
        <v>6</v>
      </c>
      <c r="H1702" s="13" t="s">
        <v>11</v>
      </c>
      <c r="I1702" s="13" t="s">
        <v>530</v>
      </c>
      <c r="J1702" s="12" t="str">
        <f t="shared" si="130"/>
        <v>Jul</v>
      </c>
      <c r="K1702" s="13">
        <f t="shared" si="134"/>
        <v>1976</v>
      </c>
      <c r="L1702" s="13" t="str">
        <f t="shared" si="131"/>
        <v>R1026</v>
      </c>
      <c r="M1702" s="13" t="str">
        <f t="shared" si="132"/>
        <v>20-Jul-1976</v>
      </c>
      <c r="N1702" s="16">
        <v>45085</v>
      </c>
      <c r="O1702" s="18">
        <f t="shared" si="133"/>
        <v>46</v>
      </c>
    </row>
    <row r="1703" spans="1:15" x14ac:dyDescent="0.25">
      <c r="A1703" s="12" t="s">
        <v>1731</v>
      </c>
      <c r="B1703" s="13">
        <v>2004</v>
      </c>
      <c r="C1703" s="13" t="s">
        <v>5</v>
      </c>
      <c r="D1703" s="13">
        <v>17</v>
      </c>
      <c r="E1703" s="13">
        <v>0</v>
      </c>
      <c r="F1703" s="20">
        <v>15518.18</v>
      </c>
      <c r="G1703" s="13" t="s">
        <v>6</v>
      </c>
      <c r="H1703" s="13" t="s">
        <v>7</v>
      </c>
      <c r="I1703" s="13" t="s">
        <v>159</v>
      </c>
      <c r="J1703" s="12" t="str">
        <f t="shared" si="130"/>
        <v>Jul</v>
      </c>
      <c r="K1703" s="13">
        <f t="shared" si="134"/>
        <v>2004</v>
      </c>
      <c r="L1703" s="13" t="str">
        <f t="shared" si="131"/>
        <v>R1015</v>
      </c>
      <c r="M1703" s="13" t="str">
        <f t="shared" si="132"/>
        <v>17-Jul-2004</v>
      </c>
      <c r="N1703" s="16">
        <v>45085</v>
      </c>
      <c r="O1703" s="18">
        <f t="shared" si="133"/>
        <v>18</v>
      </c>
    </row>
    <row r="1704" spans="1:15" x14ac:dyDescent="0.25">
      <c r="A1704" s="12" t="s">
        <v>1732</v>
      </c>
      <c r="B1704" s="13">
        <v>1974</v>
      </c>
      <c r="C1704" s="13" t="s">
        <v>13</v>
      </c>
      <c r="D1704" s="13">
        <v>28</v>
      </c>
      <c r="E1704" s="13">
        <v>0</v>
      </c>
      <c r="F1704" s="20">
        <v>15532.16</v>
      </c>
      <c r="G1704" s="13" t="s">
        <v>6</v>
      </c>
      <c r="H1704" s="13" t="s">
        <v>6</v>
      </c>
      <c r="I1704" s="13" t="s">
        <v>530</v>
      </c>
      <c r="J1704" s="12" t="str">
        <f t="shared" si="130"/>
        <v>Jun</v>
      </c>
      <c r="K1704" s="13">
        <f t="shared" si="134"/>
        <v>1974</v>
      </c>
      <c r="L1704" s="13" t="str">
        <f t="shared" si="131"/>
        <v>R1026</v>
      </c>
      <c r="M1704" s="13" t="str">
        <f t="shared" si="132"/>
        <v>28-Jun-1974</v>
      </c>
      <c r="N1704" s="16">
        <v>45085</v>
      </c>
      <c r="O1704" s="18">
        <f t="shared" si="133"/>
        <v>48</v>
      </c>
    </row>
    <row r="1705" spans="1:15" x14ac:dyDescent="0.25">
      <c r="A1705" s="12" t="s">
        <v>1733</v>
      </c>
      <c r="B1705" s="13">
        <v>1959</v>
      </c>
      <c r="C1705" s="13" t="s">
        <v>32</v>
      </c>
      <c r="D1705" s="13">
        <v>2</v>
      </c>
      <c r="E1705" s="13">
        <v>3</v>
      </c>
      <c r="F1705" s="20">
        <v>15555.19</v>
      </c>
      <c r="G1705" s="13" t="s">
        <v>6</v>
      </c>
      <c r="H1705" s="13" t="s">
        <v>7</v>
      </c>
      <c r="I1705" s="13" t="s">
        <v>18</v>
      </c>
      <c r="J1705" s="12" t="str">
        <f t="shared" si="130"/>
        <v>Oct</v>
      </c>
      <c r="K1705" s="13">
        <f t="shared" si="134"/>
        <v>1959</v>
      </c>
      <c r="L1705" s="13" t="str">
        <f t="shared" si="131"/>
        <v>R1012</v>
      </c>
      <c r="M1705" s="13" t="str">
        <f t="shared" si="132"/>
        <v>2-Oct-1959</v>
      </c>
      <c r="N1705" s="16">
        <v>45085</v>
      </c>
      <c r="O1705" s="18">
        <f t="shared" si="133"/>
        <v>63</v>
      </c>
    </row>
    <row r="1706" spans="1:15" x14ac:dyDescent="0.25">
      <c r="A1706" s="12" t="s">
        <v>1734</v>
      </c>
      <c r="B1706" s="13">
        <v>1974</v>
      </c>
      <c r="C1706" s="13" t="s">
        <v>5</v>
      </c>
      <c r="D1706" s="13">
        <v>30</v>
      </c>
      <c r="E1706" s="13">
        <v>0</v>
      </c>
      <c r="F1706" s="20">
        <v>15556.67</v>
      </c>
      <c r="G1706" s="13" t="s">
        <v>6</v>
      </c>
      <c r="H1706" s="13" t="s">
        <v>6</v>
      </c>
      <c r="I1706" s="13" t="s">
        <v>18</v>
      </c>
      <c r="J1706" s="12" t="str">
        <f t="shared" si="130"/>
        <v>Jul</v>
      </c>
      <c r="K1706" s="13">
        <f t="shared" si="134"/>
        <v>1974</v>
      </c>
      <c r="L1706" s="13" t="str">
        <f t="shared" si="131"/>
        <v>R1012</v>
      </c>
      <c r="M1706" s="13" t="str">
        <f t="shared" si="132"/>
        <v>30-Jul-1974</v>
      </c>
      <c r="N1706" s="16">
        <v>45085</v>
      </c>
      <c r="O1706" s="18">
        <f t="shared" si="133"/>
        <v>48</v>
      </c>
    </row>
    <row r="1707" spans="1:15" x14ac:dyDescent="0.25">
      <c r="A1707" s="12" t="s">
        <v>1735</v>
      </c>
      <c r="B1707" s="13">
        <v>1965</v>
      </c>
      <c r="C1707" s="13" t="s">
        <v>32</v>
      </c>
      <c r="D1707" s="13">
        <v>28</v>
      </c>
      <c r="E1707" s="13">
        <v>0</v>
      </c>
      <c r="F1707" s="20">
        <v>15608.58</v>
      </c>
      <c r="G1707" s="13" t="s">
        <v>6</v>
      </c>
      <c r="H1707" s="13" t="s">
        <v>6</v>
      </c>
      <c r="I1707" s="13" t="s">
        <v>530</v>
      </c>
      <c r="J1707" s="12" t="str">
        <f t="shared" si="130"/>
        <v>Oct</v>
      </c>
      <c r="K1707" s="13">
        <f t="shared" si="134"/>
        <v>1965</v>
      </c>
      <c r="L1707" s="13" t="str">
        <f t="shared" si="131"/>
        <v>R1026</v>
      </c>
      <c r="M1707" s="13" t="str">
        <f t="shared" si="132"/>
        <v>28-Oct-1965</v>
      </c>
      <c r="N1707" s="16">
        <v>45085</v>
      </c>
      <c r="O1707" s="18">
        <f t="shared" si="133"/>
        <v>57</v>
      </c>
    </row>
    <row r="1708" spans="1:15" x14ac:dyDescent="0.25">
      <c r="A1708" s="12" t="s">
        <v>1736</v>
      </c>
      <c r="B1708" s="13">
        <v>1960</v>
      </c>
      <c r="C1708" s="13" t="s">
        <v>13</v>
      </c>
      <c r="D1708" s="13">
        <v>6</v>
      </c>
      <c r="E1708" s="13">
        <v>3</v>
      </c>
      <c r="F1708" s="20">
        <v>15612.19</v>
      </c>
      <c r="G1708" s="13" t="s">
        <v>6</v>
      </c>
      <c r="H1708" s="13" t="s">
        <v>6</v>
      </c>
      <c r="I1708" s="13" t="s">
        <v>18</v>
      </c>
      <c r="J1708" s="12" t="str">
        <f t="shared" si="130"/>
        <v>Jun</v>
      </c>
      <c r="K1708" s="13">
        <f t="shared" si="134"/>
        <v>1960</v>
      </c>
      <c r="L1708" s="13" t="str">
        <f t="shared" si="131"/>
        <v>R1012</v>
      </c>
      <c r="M1708" s="13" t="str">
        <f t="shared" si="132"/>
        <v>6-Jun-1960</v>
      </c>
      <c r="N1708" s="16">
        <v>45085</v>
      </c>
      <c r="O1708" s="18">
        <f t="shared" si="133"/>
        <v>63</v>
      </c>
    </row>
    <row r="1709" spans="1:15" x14ac:dyDescent="0.25">
      <c r="A1709" s="12" t="s">
        <v>1737</v>
      </c>
      <c r="B1709" s="13">
        <v>1988</v>
      </c>
      <c r="C1709" s="13" t="s">
        <v>25</v>
      </c>
      <c r="D1709" s="13">
        <v>22</v>
      </c>
      <c r="E1709" s="13">
        <v>3</v>
      </c>
      <c r="F1709" s="20">
        <v>15646.28</v>
      </c>
      <c r="G1709" s="13" t="s">
        <v>6</v>
      </c>
      <c r="H1709" s="13" t="s">
        <v>6</v>
      </c>
      <c r="I1709" s="13" t="s">
        <v>37</v>
      </c>
      <c r="J1709" s="12" t="str">
        <f t="shared" si="130"/>
        <v>Dec</v>
      </c>
      <c r="K1709" s="13">
        <f t="shared" si="134"/>
        <v>1988</v>
      </c>
      <c r="L1709" s="13" t="str">
        <f t="shared" si="131"/>
        <v>R1011</v>
      </c>
      <c r="M1709" s="13" t="str">
        <f t="shared" si="132"/>
        <v>22-Dec-1988</v>
      </c>
      <c r="N1709" s="16">
        <v>45085</v>
      </c>
      <c r="O1709" s="18">
        <f t="shared" si="133"/>
        <v>34</v>
      </c>
    </row>
    <row r="1710" spans="1:15" x14ac:dyDescent="0.25">
      <c r="A1710" s="12" t="s">
        <v>1738</v>
      </c>
      <c r="B1710" s="13">
        <v>1973</v>
      </c>
      <c r="C1710" s="13" t="s">
        <v>13</v>
      </c>
      <c r="D1710" s="13">
        <v>26</v>
      </c>
      <c r="E1710" s="13">
        <v>0</v>
      </c>
      <c r="F1710" s="20">
        <v>15670.3</v>
      </c>
      <c r="G1710" s="13" t="s">
        <v>6</v>
      </c>
      <c r="H1710" s="13" t="s">
        <v>6</v>
      </c>
      <c r="I1710" s="13" t="s">
        <v>530</v>
      </c>
      <c r="J1710" s="12" t="str">
        <f t="shared" si="130"/>
        <v>Jun</v>
      </c>
      <c r="K1710" s="13">
        <f t="shared" si="134"/>
        <v>1973</v>
      </c>
      <c r="L1710" s="13" t="str">
        <f t="shared" si="131"/>
        <v>R1026</v>
      </c>
      <c r="M1710" s="13" t="str">
        <f t="shared" si="132"/>
        <v>26-Jun-1973</v>
      </c>
      <c r="N1710" s="16">
        <v>45085</v>
      </c>
      <c r="O1710" s="18">
        <f t="shared" si="133"/>
        <v>49</v>
      </c>
    </row>
    <row r="1711" spans="1:15" x14ac:dyDescent="0.25">
      <c r="A1711" s="12" t="s">
        <v>1739</v>
      </c>
      <c r="B1711" s="13">
        <v>1976</v>
      </c>
      <c r="C1711" s="13" t="s">
        <v>15</v>
      </c>
      <c r="D1711" s="13">
        <v>20</v>
      </c>
      <c r="E1711" s="13">
        <v>2</v>
      </c>
      <c r="F1711" s="20">
        <v>15698.86</v>
      </c>
      <c r="G1711" s="13" t="s">
        <v>6</v>
      </c>
      <c r="H1711" s="13" t="s">
        <v>6</v>
      </c>
      <c r="I1711" s="13" t="s">
        <v>18</v>
      </c>
      <c r="J1711" s="12" t="str">
        <f t="shared" si="130"/>
        <v>Sep</v>
      </c>
      <c r="K1711" s="13">
        <f t="shared" si="134"/>
        <v>1976</v>
      </c>
      <c r="L1711" s="13" t="str">
        <f t="shared" si="131"/>
        <v>R1012</v>
      </c>
      <c r="M1711" s="13" t="str">
        <f t="shared" si="132"/>
        <v>20-Sep-1976</v>
      </c>
      <c r="N1711" s="16">
        <v>45085</v>
      </c>
      <c r="O1711" s="18">
        <f t="shared" si="133"/>
        <v>46</v>
      </c>
    </row>
    <row r="1712" spans="1:15" x14ac:dyDescent="0.25">
      <c r="A1712" s="12" t="s">
        <v>1740</v>
      </c>
      <c r="B1712" s="13">
        <v>1974</v>
      </c>
      <c r="C1712" s="13" t="s">
        <v>30</v>
      </c>
      <c r="D1712" s="13">
        <v>29</v>
      </c>
      <c r="E1712" s="13">
        <v>0</v>
      </c>
      <c r="F1712" s="20">
        <v>15746.62</v>
      </c>
      <c r="G1712" s="13" t="s">
        <v>6</v>
      </c>
      <c r="H1712" s="13" t="s">
        <v>11</v>
      </c>
      <c r="I1712" s="13" t="s">
        <v>18</v>
      </c>
      <c r="J1712" s="12" t="str">
        <f t="shared" si="130"/>
        <v>Aug</v>
      </c>
      <c r="K1712" s="13">
        <f t="shared" si="134"/>
        <v>1974</v>
      </c>
      <c r="L1712" s="13" t="str">
        <f t="shared" si="131"/>
        <v>R1012</v>
      </c>
      <c r="M1712" s="13" t="str">
        <f t="shared" si="132"/>
        <v>29-Aug-1974</v>
      </c>
      <c r="N1712" s="16">
        <v>45085</v>
      </c>
      <c r="O1712" s="18">
        <f t="shared" si="133"/>
        <v>48</v>
      </c>
    </row>
    <row r="1713" spans="1:15" x14ac:dyDescent="0.25">
      <c r="A1713" s="12" t="s">
        <v>1741</v>
      </c>
      <c r="B1713" s="13">
        <v>1997</v>
      </c>
      <c r="C1713" s="13" t="s">
        <v>32</v>
      </c>
      <c r="D1713" s="13">
        <v>9</v>
      </c>
      <c r="E1713" s="13">
        <v>0</v>
      </c>
      <c r="F1713" s="20">
        <v>15817.99</v>
      </c>
      <c r="G1713" s="13" t="s">
        <v>6</v>
      </c>
      <c r="H1713" s="13" t="s">
        <v>6</v>
      </c>
      <c r="I1713" s="13" t="s">
        <v>18</v>
      </c>
      <c r="J1713" s="12" t="str">
        <f t="shared" si="130"/>
        <v>Oct</v>
      </c>
      <c r="K1713" s="13">
        <f t="shared" si="134"/>
        <v>1997</v>
      </c>
      <c r="L1713" s="13" t="str">
        <f t="shared" si="131"/>
        <v>R1012</v>
      </c>
      <c r="M1713" s="13" t="str">
        <f t="shared" si="132"/>
        <v>9-Oct-1997</v>
      </c>
      <c r="N1713" s="16">
        <v>45085</v>
      </c>
      <c r="O1713" s="18">
        <f t="shared" si="133"/>
        <v>25</v>
      </c>
    </row>
    <row r="1714" spans="1:15" x14ac:dyDescent="0.25">
      <c r="A1714" s="12" t="s">
        <v>1742</v>
      </c>
      <c r="B1714" s="13">
        <v>1984</v>
      </c>
      <c r="C1714" s="13" t="s">
        <v>13</v>
      </c>
      <c r="D1714" s="13">
        <v>26</v>
      </c>
      <c r="E1714" s="13">
        <v>0</v>
      </c>
      <c r="F1714" s="20">
        <v>15820.7</v>
      </c>
      <c r="G1714" s="13" t="s">
        <v>6</v>
      </c>
      <c r="H1714" s="13" t="s">
        <v>7</v>
      </c>
      <c r="I1714" s="13" t="s">
        <v>37</v>
      </c>
      <c r="J1714" s="12" t="str">
        <f t="shared" si="130"/>
        <v>Jun</v>
      </c>
      <c r="K1714" s="13">
        <f t="shared" si="134"/>
        <v>1984</v>
      </c>
      <c r="L1714" s="13" t="str">
        <f t="shared" si="131"/>
        <v>R1011</v>
      </c>
      <c r="M1714" s="13" t="str">
        <f t="shared" si="132"/>
        <v>26-Jun-1984</v>
      </c>
      <c r="N1714" s="16">
        <v>45085</v>
      </c>
      <c r="O1714" s="18">
        <f t="shared" si="133"/>
        <v>38</v>
      </c>
    </row>
    <row r="1715" spans="1:15" x14ac:dyDescent="0.25">
      <c r="A1715" s="12" t="s">
        <v>1743</v>
      </c>
      <c r="B1715" s="13">
        <v>1982</v>
      </c>
      <c r="C1715" s="13" t="s">
        <v>10</v>
      </c>
      <c r="D1715" s="13">
        <v>11</v>
      </c>
      <c r="E1715" s="13">
        <v>4</v>
      </c>
      <c r="F1715" s="20">
        <v>15828.82</v>
      </c>
      <c r="G1715" s="13" t="s">
        <v>6</v>
      </c>
      <c r="H1715" s="13" t="s">
        <v>7</v>
      </c>
      <c r="I1715" s="13" t="s">
        <v>37</v>
      </c>
      <c r="J1715" s="12" t="str">
        <f t="shared" si="130"/>
        <v>Nov</v>
      </c>
      <c r="K1715" s="13">
        <f t="shared" si="134"/>
        <v>1982</v>
      </c>
      <c r="L1715" s="13" t="str">
        <f t="shared" si="131"/>
        <v>R1011</v>
      </c>
      <c r="M1715" s="13" t="str">
        <f t="shared" si="132"/>
        <v>11-Nov-1982</v>
      </c>
      <c r="N1715" s="16">
        <v>45085</v>
      </c>
      <c r="O1715" s="18">
        <f t="shared" si="133"/>
        <v>40</v>
      </c>
    </row>
    <row r="1716" spans="1:15" x14ac:dyDescent="0.25">
      <c r="A1716" s="12" t="s">
        <v>1744</v>
      </c>
      <c r="B1716" s="13">
        <v>1962</v>
      </c>
      <c r="C1716" s="13" t="s">
        <v>25</v>
      </c>
      <c r="D1716" s="13">
        <v>25</v>
      </c>
      <c r="E1716" s="13">
        <v>0</v>
      </c>
      <c r="F1716" s="20">
        <v>15840.81</v>
      </c>
      <c r="G1716" s="13" t="s">
        <v>6</v>
      </c>
      <c r="H1716" s="13" t="s">
        <v>11</v>
      </c>
      <c r="I1716" s="13" t="s">
        <v>627</v>
      </c>
      <c r="J1716" s="12" t="str">
        <f t="shared" si="130"/>
        <v>Dec</v>
      </c>
      <c r="K1716" s="13">
        <f t="shared" si="134"/>
        <v>1962</v>
      </c>
      <c r="L1716" s="13" t="str">
        <f t="shared" si="131"/>
        <v>R1022</v>
      </c>
      <c r="M1716" s="13" t="str">
        <f t="shared" si="132"/>
        <v>25-Dec-1962</v>
      </c>
      <c r="N1716" s="16">
        <v>45085</v>
      </c>
      <c r="O1716" s="18">
        <f t="shared" si="133"/>
        <v>60</v>
      </c>
    </row>
    <row r="1717" spans="1:15" x14ac:dyDescent="0.25">
      <c r="A1717" s="12" t="s">
        <v>1745</v>
      </c>
      <c r="B1717" s="13">
        <v>1980</v>
      </c>
      <c r="C1717" s="13" t="s">
        <v>32</v>
      </c>
      <c r="D1717" s="13">
        <v>12</v>
      </c>
      <c r="E1717" s="13">
        <v>2</v>
      </c>
      <c r="F1717" s="20">
        <v>15922.29</v>
      </c>
      <c r="G1717" s="13" t="s">
        <v>6</v>
      </c>
      <c r="H1717" s="13" t="s">
        <v>7</v>
      </c>
      <c r="I1717" s="13" t="s">
        <v>530</v>
      </c>
      <c r="J1717" s="12" t="str">
        <f t="shared" si="130"/>
        <v>Oct</v>
      </c>
      <c r="K1717" s="13">
        <f t="shared" si="134"/>
        <v>1980</v>
      </c>
      <c r="L1717" s="13" t="str">
        <f t="shared" si="131"/>
        <v>R1026</v>
      </c>
      <c r="M1717" s="13" t="str">
        <f t="shared" si="132"/>
        <v>12-Oct-1980</v>
      </c>
      <c r="N1717" s="16">
        <v>45085</v>
      </c>
      <c r="O1717" s="18">
        <f t="shared" si="133"/>
        <v>42</v>
      </c>
    </row>
    <row r="1718" spans="1:15" x14ac:dyDescent="0.25">
      <c r="A1718" s="12" t="s">
        <v>1746</v>
      </c>
      <c r="B1718" s="13">
        <v>1982</v>
      </c>
      <c r="C1718" s="13" t="s">
        <v>5</v>
      </c>
      <c r="D1718" s="13">
        <v>24</v>
      </c>
      <c r="E1718" s="13">
        <v>3</v>
      </c>
      <c r="F1718" s="20">
        <v>15965.29</v>
      </c>
      <c r="G1718" s="13" t="s">
        <v>6</v>
      </c>
      <c r="H1718" s="13" t="s">
        <v>11</v>
      </c>
      <c r="I1718" s="13" t="s">
        <v>18</v>
      </c>
      <c r="J1718" s="12" t="str">
        <f t="shared" si="130"/>
        <v>Jul</v>
      </c>
      <c r="K1718" s="13">
        <f t="shared" si="134"/>
        <v>1982</v>
      </c>
      <c r="L1718" s="13" t="str">
        <f t="shared" si="131"/>
        <v>R1012</v>
      </c>
      <c r="M1718" s="13" t="str">
        <f t="shared" si="132"/>
        <v>24-Jul-1982</v>
      </c>
      <c r="N1718" s="16">
        <v>45085</v>
      </c>
      <c r="O1718" s="18">
        <f t="shared" si="133"/>
        <v>40</v>
      </c>
    </row>
    <row r="1719" spans="1:15" x14ac:dyDescent="0.25">
      <c r="A1719" s="12" t="s">
        <v>1747</v>
      </c>
      <c r="B1719" s="13">
        <v>1980</v>
      </c>
      <c r="C1719" s="13" t="s">
        <v>15</v>
      </c>
      <c r="D1719" s="13">
        <v>19</v>
      </c>
      <c r="E1719" s="13">
        <v>2</v>
      </c>
      <c r="F1719" s="20">
        <v>15966.19</v>
      </c>
      <c r="G1719" s="13" t="s">
        <v>6</v>
      </c>
      <c r="H1719" s="13" t="s">
        <v>6</v>
      </c>
      <c r="I1719" s="13" t="s">
        <v>18</v>
      </c>
      <c r="J1719" s="12" t="str">
        <f t="shared" si="130"/>
        <v>Sep</v>
      </c>
      <c r="K1719" s="13">
        <f t="shared" si="134"/>
        <v>1980</v>
      </c>
      <c r="L1719" s="13" t="str">
        <f t="shared" si="131"/>
        <v>R1012</v>
      </c>
      <c r="M1719" s="13" t="str">
        <f t="shared" si="132"/>
        <v>19-Sep-1980</v>
      </c>
      <c r="N1719" s="16">
        <v>45085</v>
      </c>
      <c r="O1719" s="18">
        <f t="shared" si="133"/>
        <v>42</v>
      </c>
    </row>
    <row r="1720" spans="1:15" x14ac:dyDescent="0.25">
      <c r="A1720" s="12" t="s">
        <v>1748</v>
      </c>
      <c r="B1720" s="13">
        <v>1988</v>
      </c>
      <c r="C1720" s="13" t="s">
        <v>25</v>
      </c>
      <c r="D1720" s="13">
        <v>5</v>
      </c>
      <c r="E1720" s="13">
        <v>3</v>
      </c>
      <c r="F1720" s="20">
        <v>16059.06</v>
      </c>
      <c r="G1720" s="13" t="s">
        <v>6</v>
      </c>
      <c r="H1720" s="13" t="s">
        <v>7</v>
      </c>
      <c r="I1720" s="13" t="s">
        <v>18</v>
      </c>
      <c r="J1720" s="12" t="str">
        <f t="shared" si="130"/>
        <v>Dec</v>
      </c>
      <c r="K1720" s="13">
        <f t="shared" si="134"/>
        <v>1988</v>
      </c>
      <c r="L1720" s="13" t="str">
        <f t="shared" si="131"/>
        <v>R1012</v>
      </c>
      <c r="M1720" s="13" t="str">
        <f t="shared" si="132"/>
        <v>5-Dec-1988</v>
      </c>
      <c r="N1720" s="16">
        <v>45085</v>
      </c>
      <c r="O1720" s="18">
        <f t="shared" si="133"/>
        <v>34</v>
      </c>
    </row>
    <row r="1721" spans="1:15" x14ac:dyDescent="0.25">
      <c r="A1721" s="12" t="s">
        <v>1749</v>
      </c>
      <c r="B1721" s="13">
        <v>1978</v>
      </c>
      <c r="C1721" s="13" t="s">
        <v>15</v>
      </c>
      <c r="D1721" s="13">
        <v>16</v>
      </c>
      <c r="E1721" s="13">
        <v>2</v>
      </c>
      <c r="F1721" s="20">
        <v>16062.89</v>
      </c>
      <c r="G1721" s="13" t="s">
        <v>6</v>
      </c>
      <c r="H1721" s="13" t="s">
        <v>6</v>
      </c>
      <c r="I1721" s="13" t="s">
        <v>530</v>
      </c>
      <c r="J1721" s="12" t="str">
        <f t="shared" si="130"/>
        <v>Sep</v>
      </c>
      <c r="K1721" s="13">
        <f t="shared" si="134"/>
        <v>1978</v>
      </c>
      <c r="L1721" s="13" t="str">
        <f t="shared" si="131"/>
        <v>R1026</v>
      </c>
      <c r="M1721" s="13" t="str">
        <f t="shared" si="132"/>
        <v>16-Sep-1978</v>
      </c>
      <c r="N1721" s="16">
        <v>45085</v>
      </c>
      <c r="O1721" s="18">
        <f t="shared" si="133"/>
        <v>44</v>
      </c>
    </row>
    <row r="1722" spans="1:15" x14ac:dyDescent="0.25">
      <c r="A1722" s="12" t="s">
        <v>1750</v>
      </c>
      <c r="B1722" s="13">
        <v>1958</v>
      </c>
      <c r="C1722" s="13" t="s">
        <v>32</v>
      </c>
      <c r="D1722" s="13">
        <v>22</v>
      </c>
      <c r="E1722" s="13">
        <v>2</v>
      </c>
      <c r="F1722" s="20">
        <v>16069.08</v>
      </c>
      <c r="G1722" s="13" t="s">
        <v>6</v>
      </c>
      <c r="H1722" s="13" t="s">
        <v>6</v>
      </c>
      <c r="I1722" s="13" t="s">
        <v>242</v>
      </c>
      <c r="J1722" s="12" t="str">
        <f t="shared" si="130"/>
        <v>Oct</v>
      </c>
      <c r="K1722" s="13">
        <f t="shared" si="134"/>
        <v>1958</v>
      </c>
      <c r="L1722" s="13" t="str">
        <f t="shared" si="131"/>
        <v>R1024</v>
      </c>
      <c r="M1722" s="13" t="str">
        <f t="shared" si="132"/>
        <v>22-Oct-1958</v>
      </c>
      <c r="N1722" s="16">
        <v>45085</v>
      </c>
      <c r="O1722" s="18">
        <f t="shared" si="133"/>
        <v>64</v>
      </c>
    </row>
    <row r="1723" spans="1:15" x14ac:dyDescent="0.25">
      <c r="A1723" s="12" t="s">
        <v>1751</v>
      </c>
      <c r="B1723" s="13">
        <v>1958</v>
      </c>
      <c r="C1723" s="13" t="s">
        <v>13</v>
      </c>
      <c r="D1723" s="13">
        <v>21</v>
      </c>
      <c r="E1723" s="13">
        <v>3</v>
      </c>
      <c r="F1723" s="20">
        <v>16085.13</v>
      </c>
      <c r="G1723" s="13" t="s">
        <v>6</v>
      </c>
      <c r="H1723" s="13" t="s">
        <v>6</v>
      </c>
      <c r="I1723" s="13" t="s">
        <v>8</v>
      </c>
      <c r="J1723" s="12" t="str">
        <f t="shared" si="130"/>
        <v>Jun</v>
      </c>
      <c r="K1723" s="13">
        <f t="shared" si="134"/>
        <v>1958</v>
      </c>
      <c r="L1723" s="13" t="str">
        <f t="shared" si="131"/>
        <v>R1013</v>
      </c>
      <c r="M1723" s="13" t="str">
        <f t="shared" si="132"/>
        <v>21-Jun-1958</v>
      </c>
      <c r="N1723" s="16">
        <v>45085</v>
      </c>
      <c r="O1723" s="18">
        <f t="shared" si="133"/>
        <v>64</v>
      </c>
    </row>
    <row r="1724" spans="1:15" x14ac:dyDescent="0.25">
      <c r="A1724" s="12" t="s">
        <v>1752</v>
      </c>
      <c r="B1724" s="13">
        <v>1985</v>
      </c>
      <c r="C1724" s="13" t="s">
        <v>30</v>
      </c>
      <c r="D1724" s="13">
        <v>27</v>
      </c>
      <c r="E1724" s="13">
        <v>3</v>
      </c>
      <c r="F1724" s="20">
        <v>16097.94</v>
      </c>
      <c r="G1724" s="13" t="s">
        <v>6</v>
      </c>
      <c r="H1724" s="13" t="s">
        <v>7</v>
      </c>
      <c r="I1724" s="13" t="s">
        <v>18</v>
      </c>
      <c r="J1724" s="12" t="str">
        <f t="shared" si="130"/>
        <v>Aug</v>
      </c>
      <c r="K1724" s="13">
        <f t="shared" si="134"/>
        <v>1985</v>
      </c>
      <c r="L1724" s="13" t="str">
        <f t="shared" si="131"/>
        <v>R1012</v>
      </c>
      <c r="M1724" s="13" t="str">
        <f t="shared" si="132"/>
        <v>27-Aug-1985</v>
      </c>
      <c r="N1724" s="16">
        <v>45085</v>
      </c>
      <c r="O1724" s="18">
        <f t="shared" si="133"/>
        <v>37</v>
      </c>
    </row>
    <row r="1725" spans="1:15" x14ac:dyDescent="0.25">
      <c r="A1725" s="12" t="s">
        <v>1753</v>
      </c>
      <c r="B1725" s="13">
        <v>1993</v>
      </c>
      <c r="C1725" s="13" t="s">
        <v>30</v>
      </c>
      <c r="D1725" s="13">
        <v>8</v>
      </c>
      <c r="E1725" s="13">
        <v>0</v>
      </c>
      <c r="F1725" s="20">
        <v>16115.3</v>
      </c>
      <c r="G1725" s="13" t="s">
        <v>6</v>
      </c>
      <c r="H1725" s="13" t="s">
        <v>11</v>
      </c>
      <c r="I1725" s="13" t="s">
        <v>242</v>
      </c>
      <c r="J1725" s="12" t="str">
        <f t="shared" si="130"/>
        <v>Aug</v>
      </c>
      <c r="K1725" s="13">
        <f t="shared" si="134"/>
        <v>1993</v>
      </c>
      <c r="L1725" s="13" t="str">
        <f t="shared" si="131"/>
        <v>R1024</v>
      </c>
      <c r="M1725" s="13" t="str">
        <f t="shared" si="132"/>
        <v>8-Aug-1993</v>
      </c>
      <c r="N1725" s="16">
        <v>45085</v>
      </c>
      <c r="O1725" s="18">
        <f t="shared" si="133"/>
        <v>29</v>
      </c>
    </row>
    <row r="1726" spans="1:15" x14ac:dyDescent="0.25">
      <c r="A1726" s="12" t="s">
        <v>1754</v>
      </c>
      <c r="B1726" s="13">
        <v>1987</v>
      </c>
      <c r="C1726" s="13" t="s">
        <v>32</v>
      </c>
      <c r="D1726" s="13">
        <v>6</v>
      </c>
      <c r="E1726" s="13">
        <v>3</v>
      </c>
      <c r="F1726" s="20">
        <v>16122.65</v>
      </c>
      <c r="G1726" s="13" t="s">
        <v>6</v>
      </c>
      <c r="H1726" s="13" t="s">
        <v>11</v>
      </c>
      <c r="I1726" s="13" t="s">
        <v>37</v>
      </c>
      <c r="J1726" s="12" t="str">
        <f t="shared" si="130"/>
        <v>Oct</v>
      </c>
      <c r="K1726" s="13">
        <f t="shared" si="134"/>
        <v>1987</v>
      </c>
      <c r="L1726" s="13" t="str">
        <f t="shared" si="131"/>
        <v>R1011</v>
      </c>
      <c r="M1726" s="13" t="str">
        <f t="shared" si="132"/>
        <v>6-Oct-1987</v>
      </c>
      <c r="N1726" s="16">
        <v>45085</v>
      </c>
      <c r="O1726" s="18">
        <f t="shared" si="133"/>
        <v>35</v>
      </c>
    </row>
    <row r="1727" spans="1:15" x14ac:dyDescent="0.25">
      <c r="A1727" s="12" t="s">
        <v>1755</v>
      </c>
      <c r="B1727" s="13">
        <v>1993</v>
      </c>
      <c r="C1727" s="13" t="s">
        <v>25</v>
      </c>
      <c r="D1727" s="13">
        <v>12</v>
      </c>
      <c r="E1727" s="13">
        <v>0</v>
      </c>
      <c r="F1727" s="20">
        <v>16138.76</v>
      </c>
      <c r="G1727" s="13" t="s">
        <v>6</v>
      </c>
      <c r="H1727" s="13" t="s">
        <v>7</v>
      </c>
      <c r="I1727" s="13" t="s">
        <v>351</v>
      </c>
      <c r="J1727" s="12" t="str">
        <f t="shared" si="130"/>
        <v>Dec</v>
      </c>
      <c r="K1727" s="13">
        <f t="shared" si="134"/>
        <v>1993</v>
      </c>
      <c r="L1727" s="13" t="str">
        <f t="shared" si="131"/>
        <v>R1017</v>
      </c>
      <c r="M1727" s="13" t="str">
        <f t="shared" si="132"/>
        <v>12-Dec-1993</v>
      </c>
      <c r="N1727" s="16">
        <v>45085</v>
      </c>
      <c r="O1727" s="18">
        <f t="shared" si="133"/>
        <v>29</v>
      </c>
    </row>
    <row r="1728" spans="1:15" x14ac:dyDescent="0.25">
      <c r="A1728" s="12" t="s">
        <v>1756</v>
      </c>
      <c r="B1728" s="13">
        <v>1982</v>
      </c>
      <c r="C1728" s="13" t="s">
        <v>5</v>
      </c>
      <c r="D1728" s="13">
        <v>6</v>
      </c>
      <c r="E1728" s="13">
        <v>3</v>
      </c>
      <c r="F1728" s="20">
        <v>16152.04</v>
      </c>
      <c r="G1728" s="13" t="s">
        <v>6</v>
      </c>
      <c r="H1728" s="13" t="s">
        <v>11</v>
      </c>
      <c r="I1728" s="13" t="s">
        <v>530</v>
      </c>
      <c r="J1728" s="12" t="str">
        <f t="shared" si="130"/>
        <v>Jul</v>
      </c>
      <c r="K1728" s="13">
        <f t="shared" si="134"/>
        <v>1982</v>
      </c>
      <c r="L1728" s="13" t="str">
        <f t="shared" si="131"/>
        <v>R1026</v>
      </c>
      <c r="M1728" s="13" t="str">
        <f t="shared" si="132"/>
        <v>6-Jul-1982</v>
      </c>
      <c r="N1728" s="16">
        <v>45085</v>
      </c>
      <c r="O1728" s="18">
        <f t="shared" si="133"/>
        <v>40</v>
      </c>
    </row>
    <row r="1729" spans="1:15" x14ac:dyDescent="0.25">
      <c r="A1729" s="12" t="s">
        <v>1757</v>
      </c>
      <c r="B1729" s="13">
        <v>1974</v>
      </c>
      <c r="C1729" s="13" t="s">
        <v>15</v>
      </c>
      <c r="D1729" s="13">
        <v>11</v>
      </c>
      <c r="E1729" s="13">
        <v>0</v>
      </c>
      <c r="F1729" s="20">
        <v>16190.97</v>
      </c>
      <c r="G1729" s="13" t="s">
        <v>6</v>
      </c>
      <c r="H1729" s="13" t="s">
        <v>7</v>
      </c>
      <c r="I1729" s="13" t="s">
        <v>18</v>
      </c>
      <c r="J1729" s="12" t="str">
        <f t="shared" si="130"/>
        <v>Sep</v>
      </c>
      <c r="K1729" s="13">
        <f t="shared" si="134"/>
        <v>1974</v>
      </c>
      <c r="L1729" s="13" t="str">
        <f t="shared" si="131"/>
        <v>R1012</v>
      </c>
      <c r="M1729" s="13" t="str">
        <f t="shared" si="132"/>
        <v>11-Sep-1974</v>
      </c>
      <c r="N1729" s="16">
        <v>45085</v>
      </c>
      <c r="O1729" s="18">
        <f t="shared" si="133"/>
        <v>48</v>
      </c>
    </row>
    <row r="1730" spans="1:15" x14ac:dyDescent="0.25">
      <c r="A1730" s="12" t="s">
        <v>1758</v>
      </c>
      <c r="B1730" s="13">
        <v>1988</v>
      </c>
      <c r="C1730" s="13" t="s">
        <v>30</v>
      </c>
      <c r="D1730" s="13">
        <v>6</v>
      </c>
      <c r="E1730" s="13">
        <v>3</v>
      </c>
      <c r="F1730" s="20">
        <v>16199.1</v>
      </c>
      <c r="G1730" s="13" t="s">
        <v>6</v>
      </c>
      <c r="H1730" s="13" t="s">
        <v>6</v>
      </c>
      <c r="I1730" s="13" t="s">
        <v>18</v>
      </c>
      <c r="J1730" s="12" t="str">
        <f t="shared" ref="J1730:J1793" si="135">IF($C1730="?","Sep",$C1730)</f>
        <v>Aug</v>
      </c>
      <c r="K1730" s="13">
        <f t="shared" si="134"/>
        <v>1988</v>
      </c>
      <c r="L1730" s="13" t="str">
        <f t="shared" ref="L1730:L1793" si="136">IF(I1730="?","Unknown",I1730)</f>
        <v>R1012</v>
      </c>
      <c r="M1730" s="13" t="str">
        <f t="shared" ref="M1730:M1793" si="137">CONCATENATE(D1730,"-",J1730,"-",K1730)</f>
        <v>6-Aug-1988</v>
      </c>
      <c r="N1730" s="16">
        <v>45085</v>
      </c>
      <c r="O1730" s="18">
        <f t="shared" ref="O1730:O1793" si="138">DATEDIF(M1730,N1730,"Y")</f>
        <v>34</v>
      </c>
    </row>
    <row r="1731" spans="1:15" x14ac:dyDescent="0.25">
      <c r="A1731" s="12" t="s">
        <v>1759</v>
      </c>
      <c r="B1731" s="13">
        <v>1988</v>
      </c>
      <c r="C1731" s="13" t="s">
        <v>30</v>
      </c>
      <c r="D1731" s="13">
        <v>21</v>
      </c>
      <c r="E1731" s="13">
        <v>3</v>
      </c>
      <c r="F1731" s="20">
        <v>16205.88</v>
      </c>
      <c r="G1731" s="13" t="s">
        <v>6</v>
      </c>
      <c r="H1731" s="13" t="s">
        <v>11</v>
      </c>
      <c r="I1731" s="13" t="s">
        <v>18</v>
      </c>
      <c r="J1731" s="12" t="str">
        <f t="shared" si="135"/>
        <v>Aug</v>
      </c>
      <c r="K1731" s="13">
        <f t="shared" ref="K1731:K1794" si="139">IF(B1731="?",ROUND(AVERAGE($B$2:$B$2339),0),B1731)</f>
        <v>1988</v>
      </c>
      <c r="L1731" s="13" t="str">
        <f t="shared" si="136"/>
        <v>R1012</v>
      </c>
      <c r="M1731" s="13" t="str">
        <f t="shared" si="137"/>
        <v>21-Aug-1988</v>
      </c>
      <c r="N1731" s="16">
        <v>45085</v>
      </c>
      <c r="O1731" s="18">
        <f t="shared" si="138"/>
        <v>34</v>
      </c>
    </row>
    <row r="1732" spans="1:15" x14ac:dyDescent="0.25">
      <c r="A1732" s="12" t="s">
        <v>1760</v>
      </c>
      <c r="B1732" s="13">
        <v>2002</v>
      </c>
      <c r="C1732" s="13" t="s">
        <v>15</v>
      </c>
      <c r="D1732" s="13">
        <v>8</v>
      </c>
      <c r="E1732" s="13">
        <v>0</v>
      </c>
      <c r="F1732" s="20">
        <v>16232.85</v>
      </c>
      <c r="G1732" s="13" t="s">
        <v>6</v>
      </c>
      <c r="H1732" s="13" t="s">
        <v>11</v>
      </c>
      <c r="I1732" s="13" t="s">
        <v>37</v>
      </c>
      <c r="J1732" s="12" t="str">
        <f t="shared" si="135"/>
        <v>Sep</v>
      </c>
      <c r="K1732" s="13">
        <f t="shared" si="139"/>
        <v>2002</v>
      </c>
      <c r="L1732" s="13" t="str">
        <f t="shared" si="136"/>
        <v>R1011</v>
      </c>
      <c r="M1732" s="13" t="str">
        <f t="shared" si="137"/>
        <v>8-Sep-2002</v>
      </c>
      <c r="N1732" s="16">
        <v>45085</v>
      </c>
      <c r="O1732" s="18">
        <f t="shared" si="138"/>
        <v>20</v>
      </c>
    </row>
    <row r="1733" spans="1:15" x14ac:dyDescent="0.25">
      <c r="A1733" s="12" t="s">
        <v>1761</v>
      </c>
      <c r="B1733" s="13">
        <v>1972</v>
      </c>
      <c r="C1733" s="13" t="s">
        <v>5</v>
      </c>
      <c r="D1733" s="13">
        <v>30</v>
      </c>
      <c r="E1733" s="13">
        <v>0</v>
      </c>
      <c r="F1733" s="20">
        <v>16267.32</v>
      </c>
      <c r="G1733" s="13" t="s">
        <v>6</v>
      </c>
      <c r="H1733" s="13" t="s">
        <v>6</v>
      </c>
      <c r="I1733" s="13" t="s">
        <v>244</v>
      </c>
      <c r="J1733" s="12" t="str">
        <f t="shared" si="135"/>
        <v>Jul</v>
      </c>
      <c r="K1733" s="13">
        <f t="shared" si="139"/>
        <v>1972</v>
      </c>
      <c r="L1733" s="13" t="str">
        <f t="shared" si="136"/>
        <v>R1023</v>
      </c>
      <c r="M1733" s="13" t="str">
        <f t="shared" si="137"/>
        <v>30-Jul-1972</v>
      </c>
      <c r="N1733" s="16">
        <v>45085</v>
      </c>
      <c r="O1733" s="18">
        <f t="shared" si="138"/>
        <v>50</v>
      </c>
    </row>
    <row r="1734" spans="1:15" x14ac:dyDescent="0.25">
      <c r="A1734" s="12" t="s">
        <v>1762</v>
      </c>
      <c r="B1734" s="13">
        <v>2003</v>
      </c>
      <c r="C1734" s="13" t="s">
        <v>30</v>
      </c>
      <c r="D1734" s="13">
        <v>24</v>
      </c>
      <c r="E1734" s="13">
        <v>0</v>
      </c>
      <c r="F1734" s="20">
        <v>16297.85</v>
      </c>
      <c r="G1734" s="13" t="s">
        <v>6</v>
      </c>
      <c r="H1734" s="13" t="s">
        <v>7</v>
      </c>
      <c r="I1734" s="13" t="s">
        <v>37</v>
      </c>
      <c r="J1734" s="12" t="str">
        <f t="shared" si="135"/>
        <v>Aug</v>
      </c>
      <c r="K1734" s="13">
        <f t="shared" si="139"/>
        <v>2003</v>
      </c>
      <c r="L1734" s="13" t="str">
        <f t="shared" si="136"/>
        <v>R1011</v>
      </c>
      <c r="M1734" s="13" t="str">
        <f t="shared" si="137"/>
        <v>24-Aug-2003</v>
      </c>
      <c r="N1734" s="16">
        <v>45085</v>
      </c>
      <c r="O1734" s="18">
        <f t="shared" si="138"/>
        <v>19</v>
      </c>
    </row>
    <row r="1735" spans="1:15" x14ac:dyDescent="0.25">
      <c r="A1735" s="12" t="s">
        <v>1763</v>
      </c>
      <c r="B1735" s="13">
        <v>1969</v>
      </c>
      <c r="C1735" s="13" t="s">
        <v>30</v>
      </c>
      <c r="D1735" s="13">
        <v>8</v>
      </c>
      <c r="E1735" s="13">
        <v>0</v>
      </c>
      <c r="F1735" s="20">
        <v>16311.05</v>
      </c>
      <c r="G1735" s="13" t="s">
        <v>6</v>
      </c>
      <c r="H1735" s="13" t="s">
        <v>7</v>
      </c>
      <c r="I1735" s="13" t="s">
        <v>530</v>
      </c>
      <c r="J1735" s="12" t="str">
        <f t="shared" si="135"/>
        <v>Aug</v>
      </c>
      <c r="K1735" s="13">
        <f t="shared" si="139"/>
        <v>1969</v>
      </c>
      <c r="L1735" s="13" t="str">
        <f t="shared" si="136"/>
        <v>R1026</v>
      </c>
      <c r="M1735" s="13" t="str">
        <f t="shared" si="137"/>
        <v>8-Aug-1969</v>
      </c>
      <c r="N1735" s="16">
        <v>45085</v>
      </c>
      <c r="O1735" s="18">
        <f t="shared" si="138"/>
        <v>53</v>
      </c>
    </row>
    <row r="1736" spans="1:15" x14ac:dyDescent="0.25">
      <c r="A1736" s="12" t="s">
        <v>1764</v>
      </c>
      <c r="B1736" s="13">
        <v>1965</v>
      </c>
      <c r="C1736" s="13" t="s">
        <v>25</v>
      </c>
      <c r="D1736" s="13">
        <v>5</v>
      </c>
      <c r="E1736" s="13">
        <v>0</v>
      </c>
      <c r="F1736" s="20">
        <v>16351.42</v>
      </c>
      <c r="G1736" s="13" t="s">
        <v>6</v>
      </c>
      <c r="H1736" s="13" t="s">
        <v>7</v>
      </c>
      <c r="I1736" s="13" t="s">
        <v>530</v>
      </c>
      <c r="J1736" s="12" t="str">
        <f t="shared" si="135"/>
        <v>Dec</v>
      </c>
      <c r="K1736" s="13">
        <f t="shared" si="139"/>
        <v>1965</v>
      </c>
      <c r="L1736" s="13" t="str">
        <f t="shared" si="136"/>
        <v>R1026</v>
      </c>
      <c r="M1736" s="13" t="str">
        <f t="shared" si="137"/>
        <v>5-Dec-1965</v>
      </c>
      <c r="N1736" s="16">
        <v>45085</v>
      </c>
      <c r="O1736" s="18">
        <f t="shared" si="138"/>
        <v>57</v>
      </c>
    </row>
    <row r="1737" spans="1:15" x14ac:dyDescent="0.25">
      <c r="A1737" s="12" t="s">
        <v>1765</v>
      </c>
      <c r="B1737" s="13">
        <v>1995</v>
      </c>
      <c r="C1737" s="13" t="s">
        <v>15</v>
      </c>
      <c r="D1737" s="13">
        <v>28</v>
      </c>
      <c r="E1737" s="13">
        <v>3</v>
      </c>
      <c r="F1737" s="20">
        <v>16420.490000000002</v>
      </c>
      <c r="G1737" s="13" t="s">
        <v>6</v>
      </c>
      <c r="H1737" s="13" t="s">
        <v>7</v>
      </c>
      <c r="I1737" s="13" t="s">
        <v>18</v>
      </c>
      <c r="J1737" s="12" t="str">
        <f t="shared" si="135"/>
        <v>Sep</v>
      </c>
      <c r="K1737" s="13">
        <f t="shared" si="139"/>
        <v>1995</v>
      </c>
      <c r="L1737" s="13" t="str">
        <f t="shared" si="136"/>
        <v>R1012</v>
      </c>
      <c r="M1737" s="13" t="str">
        <f t="shared" si="137"/>
        <v>28-Sep-1995</v>
      </c>
      <c r="N1737" s="16">
        <v>45085</v>
      </c>
      <c r="O1737" s="18">
        <f t="shared" si="138"/>
        <v>27</v>
      </c>
    </row>
    <row r="1738" spans="1:15" x14ac:dyDescent="0.25">
      <c r="A1738" s="12" t="s">
        <v>1766</v>
      </c>
      <c r="B1738" s="13">
        <v>2003</v>
      </c>
      <c r="C1738" s="13" t="s">
        <v>25</v>
      </c>
      <c r="D1738" s="13">
        <v>20</v>
      </c>
      <c r="E1738" s="13">
        <v>1</v>
      </c>
      <c r="F1738" s="20">
        <v>16450.89</v>
      </c>
      <c r="G1738" s="13" t="s">
        <v>6</v>
      </c>
      <c r="H1738" s="13" t="s">
        <v>11</v>
      </c>
      <c r="I1738" s="13" t="s">
        <v>18</v>
      </c>
      <c r="J1738" s="12" t="str">
        <f t="shared" si="135"/>
        <v>Dec</v>
      </c>
      <c r="K1738" s="13">
        <f t="shared" si="139"/>
        <v>2003</v>
      </c>
      <c r="L1738" s="13" t="str">
        <f t="shared" si="136"/>
        <v>R1012</v>
      </c>
      <c r="M1738" s="13" t="str">
        <f t="shared" si="137"/>
        <v>20-Dec-2003</v>
      </c>
      <c r="N1738" s="16">
        <v>45085</v>
      </c>
      <c r="O1738" s="18">
        <f t="shared" si="138"/>
        <v>19</v>
      </c>
    </row>
    <row r="1739" spans="1:15" x14ac:dyDescent="0.25">
      <c r="A1739" s="12" t="s">
        <v>1767</v>
      </c>
      <c r="B1739" s="13">
        <v>1958</v>
      </c>
      <c r="C1739" s="13" t="s">
        <v>32</v>
      </c>
      <c r="D1739" s="13">
        <v>10</v>
      </c>
      <c r="E1739" s="13">
        <v>3</v>
      </c>
      <c r="F1739" s="20">
        <v>16455.71</v>
      </c>
      <c r="G1739" s="13" t="s">
        <v>6</v>
      </c>
      <c r="H1739" s="13" t="s">
        <v>6</v>
      </c>
      <c r="I1739" s="13" t="s">
        <v>18</v>
      </c>
      <c r="J1739" s="12" t="str">
        <f t="shared" si="135"/>
        <v>Oct</v>
      </c>
      <c r="K1739" s="13">
        <f t="shared" si="139"/>
        <v>1958</v>
      </c>
      <c r="L1739" s="13" t="str">
        <f t="shared" si="136"/>
        <v>R1012</v>
      </c>
      <c r="M1739" s="13" t="str">
        <f t="shared" si="137"/>
        <v>10-Oct-1958</v>
      </c>
      <c r="N1739" s="16">
        <v>45085</v>
      </c>
      <c r="O1739" s="18">
        <f t="shared" si="138"/>
        <v>64</v>
      </c>
    </row>
    <row r="1740" spans="1:15" x14ac:dyDescent="0.25">
      <c r="A1740" s="12" t="s">
        <v>1768</v>
      </c>
      <c r="B1740" s="13">
        <v>1995</v>
      </c>
      <c r="C1740" s="13" t="s">
        <v>25</v>
      </c>
      <c r="D1740" s="13">
        <v>23</v>
      </c>
      <c r="E1740" s="13">
        <v>0</v>
      </c>
      <c r="F1740" s="20">
        <v>16577.78</v>
      </c>
      <c r="G1740" s="13" t="s">
        <v>6</v>
      </c>
      <c r="H1740" s="13" t="s">
        <v>11</v>
      </c>
      <c r="I1740" s="13" t="s">
        <v>8</v>
      </c>
      <c r="J1740" s="12" t="str">
        <f t="shared" si="135"/>
        <v>Dec</v>
      </c>
      <c r="K1740" s="13">
        <f t="shared" si="139"/>
        <v>1995</v>
      </c>
      <c r="L1740" s="13" t="str">
        <f t="shared" si="136"/>
        <v>R1013</v>
      </c>
      <c r="M1740" s="13" t="str">
        <f t="shared" si="137"/>
        <v>23-Dec-1995</v>
      </c>
      <c r="N1740" s="16">
        <v>45085</v>
      </c>
      <c r="O1740" s="18">
        <f t="shared" si="138"/>
        <v>27</v>
      </c>
    </row>
    <row r="1741" spans="1:15" x14ac:dyDescent="0.25">
      <c r="A1741" s="12" t="s">
        <v>1769</v>
      </c>
      <c r="B1741" s="13">
        <v>2001</v>
      </c>
      <c r="C1741" s="13" t="s">
        <v>13</v>
      </c>
      <c r="D1741" s="13">
        <v>25</v>
      </c>
      <c r="E1741" s="13">
        <v>0</v>
      </c>
      <c r="F1741" s="20">
        <v>16586.5</v>
      </c>
      <c r="G1741" s="13" t="s">
        <v>6</v>
      </c>
      <c r="H1741" s="13" t="s">
        <v>11</v>
      </c>
      <c r="I1741" s="13" t="s">
        <v>8</v>
      </c>
      <c r="J1741" s="12" t="str">
        <f t="shared" si="135"/>
        <v>Jun</v>
      </c>
      <c r="K1741" s="13">
        <f t="shared" si="139"/>
        <v>2001</v>
      </c>
      <c r="L1741" s="13" t="str">
        <f t="shared" si="136"/>
        <v>R1013</v>
      </c>
      <c r="M1741" s="13" t="str">
        <f t="shared" si="137"/>
        <v>25-Jun-2001</v>
      </c>
      <c r="N1741" s="16">
        <v>45085</v>
      </c>
      <c r="O1741" s="18">
        <f t="shared" si="138"/>
        <v>21</v>
      </c>
    </row>
    <row r="1742" spans="1:15" x14ac:dyDescent="0.25">
      <c r="A1742" s="12" t="s">
        <v>1770</v>
      </c>
      <c r="B1742" s="13">
        <v>1963</v>
      </c>
      <c r="C1742" s="13" t="s">
        <v>13</v>
      </c>
      <c r="D1742" s="13">
        <v>25</v>
      </c>
      <c r="E1742" s="13">
        <v>0</v>
      </c>
      <c r="F1742" s="20">
        <v>16587.96</v>
      </c>
      <c r="G1742" s="13" t="s">
        <v>6</v>
      </c>
      <c r="H1742" s="13" t="s">
        <v>6</v>
      </c>
      <c r="I1742" s="13" t="s">
        <v>244</v>
      </c>
      <c r="J1742" s="12" t="str">
        <f t="shared" si="135"/>
        <v>Jun</v>
      </c>
      <c r="K1742" s="13">
        <f t="shared" si="139"/>
        <v>1963</v>
      </c>
      <c r="L1742" s="13" t="str">
        <f t="shared" si="136"/>
        <v>R1023</v>
      </c>
      <c r="M1742" s="13" t="str">
        <f t="shared" si="137"/>
        <v>25-Jun-1963</v>
      </c>
      <c r="N1742" s="16">
        <v>45085</v>
      </c>
      <c r="O1742" s="18">
        <f t="shared" si="138"/>
        <v>59</v>
      </c>
    </row>
    <row r="1743" spans="1:15" x14ac:dyDescent="0.25">
      <c r="A1743" s="12" t="s">
        <v>1771</v>
      </c>
      <c r="B1743" s="13">
        <v>1970</v>
      </c>
      <c r="C1743" s="13" t="s">
        <v>5</v>
      </c>
      <c r="D1743" s="13">
        <v>10</v>
      </c>
      <c r="E1743" s="13">
        <v>0</v>
      </c>
      <c r="F1743" s="20">
        <v>16600.16</v>
      </c>
      <c r="G1743" s="13" t="s">
        <v>6</v>
      </c>
      <c r="H1743" s="13" t="s">
        <v>6</v>
      </c>
      <c r="I1743" s="13" t="s">
        <v>37</v>
      </c>
      <c r="J1743" s="12" t="str">
        <f t="shared" si="135"/>
        <v>Jul</v>
      </c>
      <c r="K1743" s="13">
        <f t="shared" si="139"/>
        <v>1970</v>
      </c>
      <c r="L1743" s="13" t="str">
        <f t="shared" si="136"/>
        <v>R1011</v>
      </c>
      <c r="M1743" s="13" t="str">
        <f t="shared" si="137"/>
        <v>10-Jul-1970</v>
      </c>
      <c r="N1743" s="16">
        <v>45085</v>
      </c>
      <c r="O1743" s="18">
        <f t="shared" si="138"/>
        <v>52</v>
      </c>
    </row>
    <row r="1744" spans="1:15" x14ac:dyDescent="0.25">
      <c r="A1744" s="12" t="s">
        <v>1772</v>
      </c>
      <c r="B1744" s="13">
        <v>1975</v>
      </c>
      <c r="C1744" s="13" t="s">
        <v>5</v>
      </c>
      <c r="D1744" s="13">
        <v>24</v>
      </c>
      <c r="E1744" s="13">
        <v>1</v>
      </c>
      <c r="F1744" s="20">
        <v>16602.18</v>
      </c>
      <c r="G1744" s="13" t="s">
        <v>6</v>
      </c>
      <c r="H1744" s="13" t="s">
        <v>11</v>
      </c>
      <c r="I1744" s="13" t="s">
        <v>530</v>
      </c>
      <c r="J1744" s="12" t="str">
        <f t="shared" si="135"/>
        <v>Jul</v>
      </c>
      <c r="K1744" s="13">
        <f t="shared" si="139"/>
        <v>1975</v>
      </c>
      <c r="L1744" s="13" t="str">
        <f t="shared" si="136"/>
        <v>R1026</v>
      </c>
      <c r="M1744" s="13" t="str">
        <f t="shared" si="137"/>
        <v>24-Jul-1975</v>
      </c>
      <c r="N1744" s="16">
        <v>45085</v>
      </c>
      <c r="O1744" s="18">
        <f t="shared" si="138"/>
        <v>47</v>
      </c>
    </row>
    <row r="1745" spans="1:15" x14ac:dyDescent="0.25">
      <c r="A1745" s="12" t="s">
        <v>1773</v>
      </c>
      <c r="B1745" s="13">
        <v>1977</v>
      </c>
      <c r="C1745" s="13" t="s">
        <v>15</v>
      </c>
      <c r="D1745" s="13">
        <v>25</v>
      </c>
      <c r="E1745" s="13">
        <v>2</v>
      </c>
      <c r="F1745" s="20">
        <v>16631.61</v>
      </c>
      <c r="G1745" s="13" t="s">
        <v>6</v>
      </c>
      <c r="H1745" s="13" t="s">
        <v>11</v>
      </c>
      <c r="I1745" s="13" t="s">
        <v>18</v>
      </c>
      <c r="J1745" s="12" t="str">
        <f t="shared" si="135"/>
        <v>Sep</v>
      </c>
      <c r="K1745" s="13">
        <f t="shared" si="139"/>
        <v>1977</v>
      </c>
      <c r="L1745" s="13" t="str">
        <f t="shared" si="136"/>
        <v>R1012</v>
      </c>
      <c r="M1745" s="13" t="str">
        <f t="shared" si="137"/>
        <v>25-Sep-1977</v>
      </c>
      <c r="N1745" s="16">
        <v>45085</v>
      </c>
      <c r="O1745" s="18">
        <f t="shared" si="138"/>
        <v>45</v>
      </c>
    </row>
    <row r="1746" spans="1:15" x14ac:dyDescent="0.25">
      <c r="A1746" s="12" t="s">
        <v>1774</v>
      </c>
      <c r="B1746" s="13">
        <v>1993</v>
      </c>
      <c r="C1746" s="13" t="s">
        <v>10</v>
      </c>
      <c r="D1746" s="13">
        <v>5</v>
      </c>
      <c r="E1746" s="13">
        <v>1</v>
      </c>
      <c r="F1746" s="20">
        <v>16657.72</v>
      </c>
      <c r="G1746" s="13" t="s">
        <v>6</v>
      </c>
      <c r="H1746" s="13" t="s">
        <v>11</v>
      </c>
      <c r="I1746" s="13" t="s">
        <v>242</v>
      </c>
      <c r="J1746" s="12" t="str">
        <f t="shared" si="135"/>
        <v>Nov</v>
      </c>
      <c r="K1746" s="13">
        <f t="shared" si="139"/>
        <v>1993</v>
      </c>
      <c r="L1746" s="13" t="str">
        <f t="shared" si="136"/>
        <v>R1024</v>
      </c>
      <c r="M1746" s="13" t="str">
        <f t="shared" si="137"/>
        <v>5-Nov-1993</v>
      </c>
      <c r="N1746" s="16">
        <v>45085</v>
      </c>
      <c r="O1746" s="18">
        <f t="shared" si="138"/>
        <v>29</v>
      </c>
    </row>
    <row r="1747" spans="1:15" x14ac:dyDescent="0.25">
      <c r="A1747" s="12" t="s">
        <v>1775</v>
      </c>
      <c r="B1747" s="13">
        <v>1974</v>
      </c>
      <c r="C1747" s="13" t="s">
        <v>30</v>
      </c>
      <c r="D1747" s="13">
        <v>28</v>
      </c>
      <c r="E1747" s="13">
        <v>0</v>
      </c>
      <c r="F1747" s="20">
        <v>16770.990000000002</v>
      </c>
      <c r="G1747" s="13" t="s">
        <v>6</v>
      </c>
      <c r="H1747" s="13" t="s">
        <v>11</v>
      </c>
      <c r="I1747" s="13" t="s">
        <v>18</v>
      </c>
      <c r="J1747" s="12" t="str">
        <f t="shared" si="135"/>
        <v>Aug</v>
      </c>
      <c r="K1747" s="13">
        <f t="shared" si="139"/>
        <v>1974</v>
      </c>
      <c r="L1747" s="13" t="str">
        <f t="shared" si="136"/>
        <v>R1012</v>
      </c>
      <c r="M1747" s="13" t="str">
        <f t="shared" si="137"/>
        <v>28-Aug-1974</v>
      </c>
      <c r="N1747" s="16">
        <v>45085</v>
      </c>
      <c r="O1747" s="18">
        <f t="shared" si="138"/>
        <v>48</v>
      </c>
    </row>
    <row r="1748" spans="1:15" x14ac:dyDescent="0.25">
      <c r="A1748" s="12" t="s">
        <v>1776</v>
      </c>
      <c r="B1748" s="13">
        <v>1989</v>
      </c>
      <c r="C1748" s="13" t="s">
        <v>15</v>
      </c>
      <c r="D1748" s="13">
        <v>23</v>
      </c>
      <c r="E1748" s="13">
        <v>2</v>
      </c>
      <c r="F1748" s="20">
        <v>16776.3</v>
      </c>
      <c r="G1748" s="13" t="s">
        <v>6</v>
      </c>
      <c r="H1748" s="13" t="s">
        <v>6</v>
      </c>
      <c r="I1748" s="13" t="s">
        <v>242</v>
      </c>
      <c r="J1748" s="12" t="str">
        <f t="shared" si="135"/>
        <v>Sep</v>
      </c>
      <c r="K1748" s="13">
        <f t="shared" si="139"/>
        <v>1989</v>
      </c>
      <c r="L1748" s="13" t="str">
        <f t="shared" si="136"/>
        <v>R1024</v>
      </c>
      <c r="M1748" s="13" t="str">
        <f t="shared" si="137"/>
        <v>23-Sep-1989</v>
      </c>
      <c r="N1748" s="16">
        <v>45085</v>
      </c>
      <c r="O1748" s="18">
        <f t="shared" si="138"/>
        <v>33</v>
      </c>
    </row>
    <row r="1749" spans="1:15" x14ac:dyDescent="0.25">
      <c r="A1749" s="12" t="s">
        <v>1777</v>
      </c>
      <c r="B1749" s="13">
        <v>1962</v>
      </c>
      <c r="C1749" s="13" t="s">
        <v>5</v>
      </c>
      <c r="D1749" s="13">
        <v>29</v>
      </c>
      <c r="E1749" s="13">
        <v>0</v>
      </c>
      <c r="F1749" s="20">
        <v>16779.400000000001</v>
      </c>
      <c r="G1749" s="13" t="s">
        <v>6</v>
      </c>
      <c r="H1749" s="13" t="s">
        <v>6</v>
      </c>
      <c r="I1749" s="13" t="s">
        <v>530</v>
      </c>
      <c r="J1749" s="12" t="str">
        <f t="shared" si="135"/>
        <v>Jul</v>
      </c>
      <c r="K1749" s="13">
        <f t="shared" si="139"/>
        <v>1962</v>
      </c>
      <c r="L1749" s="13" t="str">
        <f t="shared" si="136"/>
        <v>R1026</v>
      </c>
      <c r="M1749" s="13" t="str">
        <f t="shared" si="137"/>
        <v>29-Jul-1962</v>
      </c>
      <c r="N1749" s="16">
        <v>45085</v>
      </c>
      <c r="O1749" s="18">
        <f t="shared" si="138"/>
        <v>60</v>
      </c>
    </row>
    <row r="1750" spans="1:15" x14ac:dyDescent="0.25">
      <c r="A1750" s="12" t="s">
        <v>1778</v>
      </c>
      <c r="B1750" s="13">
        <v>1995</v>
      </c>
      <c r="C1750" s="13" t="s">
        <v>32</v>
      </c>
      <c r="D1750" s="13">
        <v>19</v>
      </c>
      <c r="E1750" s="13">
        <v>1</v>
      </c>
      <c r="F1750" s="20">
        <v>16796.41</v>
      </c>
      <c r="G1750" s="13" t="s">
        <v>6</v>
      </c>
      <c r="H1750" s="13" t="s">
        <v>7</v>
      </c>
      <c r="I1750" s="13" t="s">
        <v>242</v>
      </c>
      <c r="J1750" s="12" t="str">
        <f t="shared" si="135"/>
        <v>Oct</v>
      </c>
      <c r="K1750" s="13">
        <f t="shared" si="139"/>
        <v>1995</v>
      </c>
      <c r="L1750" s="13" t="str">
        <f t="shared" si="136"/>
        <v>R1024</v>
      </c>
      <c r="M1750" s="13" t="str">
        <f t="shared" si="137"/>
        <v>19-Oct-1995</v>
      </c>
      <c r="N1750" s="16">
        <v>45085</v>
      </c>
      <c r="O1750" s="18">
        <f t="shared" si="138"/>
        <v>27</v>
      </c>
    </row>
    <row r="1751" spans="1:15" x14ac:dyDescent="0.25">
      <c r="A1751" s="12" t="s">
        <v>1779</v>
      </c>
      <c r="B1751" s="13">
        <v>1974</v>
      </c>
      <c r="C1751" s="13" t="s">
        <v>30</v>
      </c>
      <c r="D1751" s="13">
        <v>8</v>
      </c>
      <c r="E1751" s="13">
        <v>0</v>
      </c>
      <c r="F1751" s="20">
        <v>16841.32</v>
      </c>
      <c r="G1751" s="13" t="s">
        <v>6</v>
      </c>
      <c r="H1751" s="13" t="s">
        <v>7</v>
      </c>
      <c r="I1751" s="13" t="s">
        <v>37</v>
      </c>
      <c r="J1751" s="12" t="str">
        <f t="shared" si="135"/>
        <v>Aug</v>
      </c>
      <c r="K1751" s="13">
        <f t="shared" si="139"/>
        <v>1974</v>
      </c>
      <c r="L1751" s="13" t="str">
        <f t="shared" si="136"/>
        <v>R1011</v>
      </c>
      <c r="M1751" s="13" t="str">
        <f t="shared" si="137"/>
        <v>8-Aug-1974</v>
      </c>
      <c r="N1751" s="16">
        <v>45085</v>
      </c>
      <c r="O1751" s="18">
        <f t="shared" si="138"/>
        <v>48</v>
      </c>
    </row>
    <row r="1752" spans="1:15" x14ac:dyDescent="0.25">
      <c r="A1752" s="12" t="s">
        <v>1780</v>
      </c>
      <c r="B1752" s="13">
        <v>2003</v>
      </c>
      <c r="C1752" s="13" t="s">
        <v>15</v>
      </c>
      <c r="D1752" s="13">
        <v>10</v>
      </c>
      <c r="E1752" s="13">
        <v>0</v>
      </c>
      <c r="F1752" s="20">
        <v>16884.919999999998</v>
      </c>
      <c r="G1752" s="13" t="s">
        <v>6</v>
      </c>
      <c r="H1752" s="13" t="s">
        <v>6</v>
      </c>
      <c r="I1752" s="13" t="s">
        <v>37</v>
      </c>
      <c r="J1752" s="12" t="str">
        <f t="shared" si="135"/>
        <v>Sep</v>
      </c>
      <c r="K1752" s="13">
        <f t="shared" si="139"/>
        <v>2003</v>
      </c>
      <c r="L1752" s="13" t="str">
        <f t="shared" si="136"/>
        <v>R1011</v>
      </c>
      <c r="M1752" s="13" t="str">
        <f t="shared" si="137"/>
        <v>10-Sep-2003</v>
      </c>
      <c r="N1752" s="16">
        <v>45085</v>
      </c>
      <c r="O1752" s="18">
        <f t="shared" si="138"/>
        <v>19</v>
      </c>
    </row>
    <row r="1753" spans="1:15" x14ac:dyDescent="0.25">
      <c r="A1753" s="12" t="s">
        <v>1781</v>
      </c>
      <c r="B1753" s="13">
        <v>1968</v>
      </c>
      <c r="C1753" s="13" t="s">
        <v>32</v>
      </c>
      <c r="D1753" s="13">
        <v>21</v>
      </c>
      <c r="E1753" s="13">
        <v>0</v>
      </c>
      <c r="F1753" s="20">
        <v>16903.5</v>
      </c>
      <c r="G1753" s="13" t="s">
        <v>6</v>
      </c>
      <c r="H1753" s="13" t="s">
        <v>7</v>
      </c>
      <c r="I1753" s="13" t="s">
        <v>18</v>
      </c>
      <c r="J1753" s="12" t="str">
        <f t="shared" si="135"/>
        <v>Oct</v>
      </c>
      <c r="K1753" s="13">
        <f t="shared" si="139"/>
        <v>1968</v>
      </c>
      <c r="L1753" s="13" t="str">
        <f t="shared" si="136"/>
        <v>R1012</v>
      </c>
      <c r="M1753" s="13" t="str">
        <f t="shared" si="137"/>
        <v>21-Oct-1968</v>
      </c>
      <c r="N1753" s="16">
        <v>45085</v>
      </c>
      <c r="O1753" s="18">
        <f t="shared" si="138"/>
        <v>54</v>
      </c>
    </row>
    <row r="1754" spans="1:15" x14ac:dyDescent="0.25">
      <c r="A1754" s="12" t="s">
        <v>1782</v>
      </c>
      <c r="B1754" s="13">
        <v>1977</v>
      </c>
      <c r="C1754" s="13" t="s">
        <v>30</v>
      </c>
      <c r="D1754" s="13">
        <v>25</v>
      </c>
      <c r="E1754" s="13">
        <v>2</v>
      </c>
      <c r="F1754" s="20">
        <v>16921.09</v>
      </c>
      <c r="G1754" s="13" t="s">
        <v>6</v>
      </c>
      <c r="H1754" s="13" t="s">
        <v>7</v>
      </c>
      <c r="I1754" s="13" t="s">
        <v>244</v>
      </c>
      <c r="J1754" s="12" t="str">
        <f t="shared" si="135"/>
        <v>Aug</v>
      </c>
      <c r="K1754" s="13">
        <f t="shared" si="139"/>
        <v>1977</v>
      </c>
      <c r="L1754" s="13" t="str">
        <f t="shared" si="136"/>
        <v>R1023</v>
      </c>
      <c r="M1754" s="13" t="str">
        <f t="shared" si="137"/>
        <v>25-Aug-1977</v>
      </c>
      <c r="N1754" s="16">
        <v>45085</v>
      </c>
      <c r="O1754" s="18">
        <f t="shared" si="138"/>
        <v>45</v>
      </c>
    </row>
    <row r="1755" spans="1:15" x14ac:dyDescent="0.25">
      <c r="A1755" s="12" t="s">
        <v>1783</v>
      </c>
      <c r="B1755" s="13">
        <v>1980</v>
      </c>
      <c r="C1755" s="13" t="s">
        <v>5</v>
      </c>
      <c r="D1755" s="13">
        <v>16</v>
      </c>
      <c r="E1755" s="13">
        <v>2</v>
      </c>
      <c r="F1755" s="20">
        <v>16990.55</v>
      </c>
      <c r="G1755" s="13" t="s">
        <v>6</v>
      </c>
      <c r="H1755" s="13" t="s">
        <v>7</v>
      </c>
      <c r="I1755" s="13" t="s">
        <v>18</v>
      </c>
      <c r="J1755" s="12" t="str">
        <f t="shared" si="135"/>
        <v>Jul</v>
      </c>
      <c r="K1755" s="13">
        <f t="shared" si="139"/>
        <v>1980</v>
      </c>
      <c r="L1755" s="13" t="str">
        <f t="shared" si="136"/>
        <v>R1012</v>
      </c>
      <c r="M1755" s="13" t="str">
        <f t="shared" si="137"/>
        <v>16-Jul-1980</v>
      </c>
      <c r="N1755" s="16">
        <v>45085</v>
      </c>
      <c r="O1755" s="18">
        <f t="shared" si="138"/>
        <v>42</v>
      </c>
    </row>
    <row r="1756" spans="1:15" x14ac:dyDescent="0.25">
      <c r="A1756" s="12" t="s">
        <v>1784</v>
      </c>
      <c r="B1756" s="13">
        <v>1971</v>
      </c>
      <c r="C1756" s="13" t="s">
        <v>30</v>
      </c>
      <c r="D1756" s="13">
        <v>22</v>
      </c>
      <c r="E1756" s="13">
        <v>0</v>
      </c>
      <c r="F1756" s="20">
        <v>17016.009999999998</v>
      </c>
      <c r="G1756" s="13" t="s">
        <v>6</v>
      </c>
      <c r="H1756" s="13" t="s">
        <v>6</v>
      </c>
      <c r="I1756" s="13" t="s">
        <v>244</v>
      </c>
      <c r="J1756" s="12" t="str">
        <f t="shared" si="135"/>
        <v>Aug</v>
      </c>
      <c r="K1756" s="13">
        <f t="shared" si="139"/>
        <v>1971</v>
      </c>
      <c r="L1756" s="13" t="str">
        <f t="shared" si="136"/>
        <v>R1023</v>
      </c>
      <c r="M1756" s="13" t="str">
        <f t="shared" si="137"/>
        <v>22-Aug-1971</v>
      </c>
      <c r="N1756" s="16">
        <v>45085</v>
      </c>
      <c r="O1756" s="18">
        <f t="shared" si="138"/>
        <v>51</v>
      </c>
    </row>
    <row r="1757" spans="1:15" x14ac:dyDescent="0.25">
      <c r="A1757" s="12" t="s">
        <v>1785</v>
      </c>
      <c r="B1757" s="13">
        <v>1996</v>
      </c>
      <c r="C1757" s="13" t="s">
        <v>13</v>
      </c>
      <c r="D1757" s="13">
        <v>10</v>
      </c>
      <c r="E1757" s="13">
        <v>0</v>
      </c>
      <c r="F1757" s="20">
        <v>17043.34</v>
      </c>
      <c r="G1757" s="13" t="s">
        <v>6</v>
      </c>
      <c r="H1757" s="13" t="s">
        <v>7</v>
      </c>
      <c r="I1757" s="13" t="s">
        <v>8</v>
      </c>
      <c r="J1757" s="12" t="str">
        <f t="shared" si="135"/>
        <v>Jun</v>
      </c>
      <c r="K1757" s="13">
        <f t="shared" si="139"/>
        <v>1996</v>
      </c>
      <c r="L1757" s="13" t="str">
        <f t="shared" si="136"/>
        <v>R1013</v>
      </c>
      <c r="M1757" s="13" t="str">
        <f t="shared" si="137"/>
        <v>10-Jun-1996</v>
      </c>
      <c r="N1757" s="16">
        <v>45085</v>
      </c>
      <c r="O1757" s="18">
        <f t="shared" si="138"/>
        <v>26</v>
      </c>
    </row>
    <row r="1758" spans="1:15" x14ac:dyDescent="0.25">
      <c r="A1758" s="12" t="s">
        <v>1786</v>
      </c>
      <c r="B1758" s="13">
        <v>2003</v>
      </c>
      <c r="C1758" s="13" t="s">
        <v>25</v>
      </c>
      <c r="D1758" s="13">
        <v>26</v>
      </c>
      <c r="E1758" s="13">
        <v>0</v>
      </c>
      <c r="F1758" s="20">
        <v>17081.080000000002</v>
      </c>
      <c r="G1758" s="13" t="s">
        <v>6</v>
      </c>
      <c r="H1758" s="13" t="s">
        <v>6</v>
      </c>
      <c r="I1758" s="13" t="s">
        <v>37</v>
      </c>
      <c r="J1758" s="12" t="str">
        <f t="shared" si="135"/>
        <v>Dec</v>
      </c>
      <c r="K1758" s="13">
        <f t="shared" si="139"/>
        <v>2003</v>
      </c>
      <c r="L1758" s="13" t="str">
        <f t="shared" si="136"/>
        <v>R1011</v>
      </c>
      <c r="M1758" s="13" t="str">
        <f t="shared" si="137"/>
        <v>26-Dec-2003</v>
      </c>
      <c r="N1758" s="16">
        <v>45085</v>
      </c>
      <c r="O1758" s="18">
        <f t="shared" si="138"/>
        <v>19</v>
      </c>
    </row>
    <row r="1759" spans="1:15" x14ac:dyDescent="0.25">
      <c r="A1759" s="12" t="s">
        <v>1787</v>
      </c>
      <c r="B1759" s="13">
        <v>2002</v>
      </c>
      <c r="C1759" s="13" t="s">
        <v>13</v>
      </c>
      <c r="D1759" s="13">
        <v>28</v>
      </c>
      <c r="E1759" s="13">
        <v>1</v>
      </c>
      <c r="F1759" s="20">
        <v>17085.27</v>
      </c>
      <c r="G1759" s="13" t="s">
        <v>6</v>
      </c>
      <c r="H1759" s="13" t="s">
        <v>7</v>
      </c>
      <c r="I1759" s="13" t="s">
        <v>8</v>
      </c>
      <c r="J1759" s="12" t="str">
        <f t="shared" si="135"/>
        <v>Jun</v>
      </c>
      <c r="K1759" s="13">
        <f t="shared" si="139"/>
        <v>2002</v>
      </c>
      <c r="L1759" s="13" t="str">
        <f t="shared" si="136"/>
        <v>R1013</v>
      </c>
      <c r="M1759" s="13" t="str">
        <f t="shared" si="137"/>
        <v>28-Jun-2002</v>
      </c>
      <c r="N1759" s="16">
        <v>45085</v>
      </c>
      <c r="O1759" s="18">
        <f t="shared" si="138"/>
        <v>20</v>
      </c>
    </row>
    <row r="1760" spans="1:15" x14ac:dyDescent="0.25">
      <c r="A1760" s="12" t="s">
        <v>1788</v>
      </c>
      <c r="B1760" s="13">
        <v>1998</v>
      </c>
      <c r="C1760" s="13" t="s">
        <v>13</v>
      </c>
      <c r="D1760" s="13">
        <v>3</v>
      </c>
      <c r="E1760" s="13">
        <v>4</v>
      </c>
      <c r="F1760" s="20">
        <v>17128.43</v>
      </c>
      <c r="G1760" s="13" t="s">
        <v>6</v>
      </c>
      <c r="H1760" s="13" t="s">
        <v>7</v>
      </c>
      <c r="I1760" s="13" t="s">
        <v>163</v>
      </c>
      <c r="J1760" s="12" t="str">
        <f t="shared" si="135"/>
        <v>Jun</v>
      </c>
      <c r="K1760" s="13">
        <f t="shared" si="139"/>
        <v>1998</v>
      </c>
      <c r="L1760" s="13" t="str">
        <f t="shared" si="136"/>
        <v>R1016</v>
      </c>
      <c r="M1760" s="13" t="str">
        <f t="shared" si="137"/>
        <v>3-Jun-1998</v>
      </c>
      <c r="N1760" s="16">
        <v>45085</v>
      </c>
      <c r="O1760" s="18">
        <f t="shared" si="138"/>
        <v>25</v>
      </c>
    </row>
    <row r="1761" spans="1:15" x14ac:dyDescent="0.25">
      <c r="A1761" s="12" t="s">
        <v>1789</v>
      </c>
      <c r="B1761" s="13">
        <v>1965</v>
      </c>
      <c r="C1761" s="13" t="s">
        <v>15</v>
      </c>
      <c r="D1761" s="13">
        <v>16</v>
      </c>
      <c r="E1761" s="13">
        <v>0</v>
      </c>
      <c r="F1761" s="20">
        <v>17172.27</v>
      </c>
      <c r="G1761" s="13" t="s">
        <v>6</v>
      </c>
      <c r="H1761" s="13" t="s">
        <v>6</v>
      </c>
      <c r="I1761" s="13" t="s">
        <v>530</v>
      </c>
      <c r="J1761" s="12" t="str">
        <f t="shared" si="135"/>
        <v>Sep</v>
      </c>
      <c r="K1761" s="13">
        <f t="shared" si="139"/>
        <v>1965</v>
      </c>
      <c r="L1761" s="13" t="str">
        <f t="shared" si="136"/>
        <v>R1026</v>
      </c>
      <c r="M1761" s="13" t="str">
        <f t="shared" si="137"/>
        <v>16-Sep-1965</v>
      </c>
      <c r="N1761" s="16">
        <v>45085</v>
      </c>
      <c r="O1761" s="18">
        <f t="shared" si="138"/>
        <v>57</v>
      </c>
    </row>
    <row r="1762" spans="1:15" x14ac:dyDescent="0.25">
      <c r="A1762" s="12" t="s">
        <v>1790</v>
      </c>
      <c r="B1762" s="13">
        <v>1964</v>
      </c>
      <c r="C1762" s="13" t="s">
        <v>13</v>
      </c>
      <c r="D1762" s="13">
        <v>7</v>
      </c>
      <c r="E1762" s="13">
        <v>0</v>
      </c>
      <c r="F1762" s="20">
        <v>17174.52</v>
      </c>
      <c r="G1762" s="13" t="s">
        <v>6</v>
      </c>
      <c r="H1762" s="13" t="s">
        <v>6</v>
      </c>
      <c r="I1762" s="13" t="s">
        <v>18</v>
      </c>
      <c r="J1762" s="12" t="str">
        <f t="shared" si="135"/>
        <v>Jun</v>
      </c>
      <c r="K1762" s="13">
        <f t="shared" si="139"/>
        <v>1964</v>
      </c>
      <c r="L1762" s="13" t="str">
        <f t="shared" si="136"/>
        <v>R1012</v>
      </c>
      <c r="M1762" s="13" t="str">
        <f t="shared" si="137"/>
        <v>7-Jun-1964</v>
      </c>
      <c r="N1762" s="16">
        <v>45085</v>
      </c>
      <c r="O1762" s="18">
        <f t="shared" si="138"/>
        <v>59</v>
      </c>
    </row>
    <row r="1763" spans="1:15" x14ac:dyDescent="0.25">
      <c r="A1763" s="12" t="s">
        <v>1791</v>
      </c>
      <c r="B1763" s="13">
        <v>2004</v>
      </c>
      <c r="C1763" s="13" t="s">
        <v>30</v>
      </c>
      <c r="D1763" s="13">
        <v>18</v>
      </c>
      <c r="E1763" s="13">
        <v>1</v>
      </c>
      <c r="F1763" s="20">
        <v>17178.68</v>
      </c>
      <c r="G1763" s="13" t="s">
        <v>6</v>
      </c>
      <c r="H1763" s="13" t="s">
        <v>6</v>
      </c>
      <c r="I1763" s="13" t="s">
        <v>161</v>
      </c>
      <c r="J1763" s="12" t="str">
        <f t="shared" si="135"/>
        <v>Aug</v>
      </c>
      <c r="K1763" s="13">
        <f t="shared" si="139"/>
        <v>2004</v>
      </c>
      <c r="L1763" s="13" t="str">
        <f t="shared" si="136"/>
        <v>R1019</v>
      </c>
      <c r="M1763" s="13" t="str">
        <f t="shared" si="137"/>
        <v>18-Aug-2004</v>
      </c>
      <c r="N1763" s="16">
        <v>45085</v>
      </c>
      <c r="O1763" s="18">
        <f t="shared" si="138"/>
        <v>18</v>
      </c>
    </row>
    <row r="1764" spans="1:15" x14ac:dyDescent="0.25">
      <c r="A1764" s="12" t="s">
        <v>1792</v>
      </c>
      <c r="B1764" s="13">
        <v>1982</v>
      </c>
      <c r="C1764" s="13" t="s">
        <v>32</v>
      </c>
      <c r="D1764" s="13">
        <v>22</v>
      </c>
      <c r="E1764" s="13">
        <v>1</v>
      </c>
      <c r="F1764" s="20">
        <v>17179.52</v>
      </c>
      <c r="G1764" s="13" t="s">
        <v>6</v>
      </c>
      <c r="H1764" s="13" t="s">
        <v>11</v>
      </c>
      <c r="I1764" s="13" t="s">
        <v>8</v>
      </c>
      <c r="J1764" s="12" t="str">
        <f t="shared" si="135"/>
        <v>Oct</v>
      </c>
      <c r="K1764" s="13">
        <f t="shared" si="139"/>
        <v>1982</v>
      </c>
      <c r="L1764" s="13" t="str">
        <f t="shared" si="136"/>
        <v>R1013</v>
      </c>
      <c r="M1764" s="13" t="str">
        <f t="shared" si="137"/>
        <v>22-Oct-1982</v>
      </c>
      <c r="N1764" s="16">
        <v>45085</v>
      </c>
      <c r="O1764" s="18">
        <f t="shared" si="138"/>
        <v>40</v>
      </c>
    </row>
    <row r="1765" spans="1:15" x14ac:dyDescent="0.25">
      <c r="A1765" s="12" t="s">
        <v>1793</v>
      </c>
      <c r="B1765" s="13">
        <v>1975</v>
      </c>
      <c r="C1765" s="13" t="s">
        <v>30</v>
      </c>
      <c r="D1765" s="13">
        <v>25</v>
      </c>
      <c r="E1765" s="13">
        <v>1</v>
      </c>
      <c r="F1765" s="20">
        <v>17253.43</v>
      </c>
      <c r="G1765" s="13" t="s">
        <v>6</v>
      </c>
      <c r="H1765" s="13" t="s">
        <v>7</v>
      </c>
      <c r="I1765" s="13" t="s">
        <v>530</v>
      </c>
      <c r="J1765" s="12" t="str">
        <f t="shared" si="135"/>
        <v>Aug</v>
      </c>
      <c r="K1765" s="13">
        <f t="shared" si="139"/>
        <v>1975</v>
      </c>
      <c r="L1765" s="13" t="str">
        <f t="shared" si="136"/>
        <v>R1026</v>
      </c>
      <c r="M1765" s="13" t="str">
        <f t="shared" si="137"/>
        <v>25-Aug-1975</v>
      </c>
      <c r="N1765" s="16">
        <v>45085</v>
      </c>
      <c r="O1765" s="18">
        <f t="shared" si="138"/>
        <v>47</v>
      </c>
    </row>
    <row r="1766" spans="1:15" x14ac:dyDescent="0.25">
      <c r="A1766" s="12" t="s">
        <v>1794</v>
      </c>
      <c r="B1766" s="13">
        <v>1963</v>
      </c>
      <c r="C1766" s="13" t="s">
        <v>5</v>
      </c>
      <c r="D1766" s="13">
        <v>12</v>
      </c>
      <c r="E1766" s="13">
        <v>0</v>
      </c>
      <c r="F1766" s="20">
        <v>17337.580000000002</v>
      </c>
      <c r="G1766" s="13" t="s">
        <v>6</v>
      </c>
      <c r="H1766" s="13" t="s">
        <v>7</v>
      </c>
      <c r="I1766" s="13" t="s">
        <v>244</v>
      </c>
      <c r="J1766" s="12" t="str">
        <f t="shared" si="135"/>
        <v>Jul</v>
      </c>
      <c r="K1766" s="13">
        <f t="shared" si="139"/>
        <v>1963</v>
      </c>
      <c r="L1766" s="13" t="str">
        <f t="shared" si="136"/>
        <v>R1023</v>
      </c>
      <c r="M1766" s="13" t="str">
        <f t="shared" si="137"/>
        <v>12-Jul-1963</v>
      </c>
      <c r="N1766" s="16">
        <v>45085</v>
      </c>
      <c r="O1766" s="18">
        <f t="shared" si="138"/>
        <v>59</v>
      </c>
    </row>
    <row r="1767" spans="1:15" x14ac:dyDescent="0.25">
      <c r="A1767" s="12" t="s">
        <v>1795</v>
      </c>
      <c r="B1767" s="13">
        <v>2003</v>
      </c>
      <c r="C1767" s="13" t="s">
        <v>10</v>
      </c>
      <c r="D1767" s="13">
        <v>1</v>
      </c>
      <c r="E1767" s="13">
        <v>0</v>
      </c>
      <c r="F1767" s="20">
        <v>17352.68</v>
      </c>
      <c r="G1767" s="13" t="s">
        <v>6</v>
      </c>
      <c r="H1767" s="13" t="s">
        <v>7</v>
      </c>
      <c r="I1767" s="13" t="s">
        <v>18</v>
      </c>
      <c r="J1767" s="12" t="str">
        <f t="shared" si="135"/>
        <v>Nov</v>
      </c>
      <c r="K1767" s="13">
        <f t="shared" si="139"/>
        <v>2003</v>
      </c>
      <c r="L1767" s="13" t="str">
        <f t="shared" si="136"/>
        <v>R1012</v>
      </c>
      <c r="M1767" s="13" t="str">
        <f t="shared" si="137"/>
        <v>1-Nov-2003</v>
      </c>
      <c r="N1767" s="16">
        <v>45085</v>
      </c>
      <c r="O1767" s="18">
        <f t="shared" si="138"/>
        <v>19</v>
      </c>
    </row>
    <row r="1768" spans="1:15" x14ac:dyDescent="0.25">
      <c r="A1768" s="12" t="s">
        <v>1796</v>
      </c>
      <c r="B1768" s="13">
        <v>1992</v>
      </c>
      <c r="C1768" s="13" t="s">
        <v>32</v>
      </c>
      <c r="D1768" s="13">
        <v>18</v>
      </c>
      <c r="E1768" s="13">
        <v>2</v>
      </c>
      <c r="F1768" s="20">
        <v>17361.77</v>
      </c>
      <c r="G1768" s="13" t="s">
        <v>6</v>
      </c>
      <c r="H1768" s="13" t="s">
        <v>11</v>
      </c>
      <c r="I1768" s="13" t="s">
        <v>18</v>
      </c>
      <c r="J1768" s="12" t="str">
        <f t="shared" si="135"/>
        <v>Oct</v>
      </c>
      <c r="K1768" s="13">
        <f t="shared" si="139"/>
        <v>1992</v>
      </c>
      <c r="L1768" s="13" t="str">
        <f t="shared" si="136"/>
        <v>R1012</v>
      </c>
      <c r="M1768" s="13" t="str">
        <f t="shared" si="137"/>
        <v>18-Oct-1992</v>
      </c>
      <c r="N1768" s="16">
        <v>45085</v>
      </c>
      <c r="O1768" s="18">
        <f t="shared" si="138"/>
        <v>30</v>
      </c>
    </row>
    <row r="1769" spans="1:15" x14ac:dyDescent="0.25">
      <c r="A1769" s="12" t="s">
        <v>1797</v>
      </c>
      <c r="B1769" s="13">
        <v>2003</v>
      </c>
      <c r="C1769" s="13" t="s">
        <v>10</v>
      </c>
      <c r="D1769" s="13">
        <v>2</v>
      </c>
      <c r="E1769" s="13">
        <v>0</v>
      </c>
      <c r="F1769" s="20">
        <v>17468.98</v>
      </c>
      <c r="G1769" s="13" t="s">
        <v>6</v>
      </c>
      <c r="H1769" s="13" t="s">
        <v>11</v>
      </c>
      <c r="I1769" s="13" t="s">
        <v>18</v>
      </c>
      <c r="J1769" s="12" t="str">
        <f t="shared" si="135"/>
        <v>Nov</v>
      </c>
      <c r="K1769" s="13">
        <f t="shared" si="139"/>
        <v>2003</v>
      </c>
      <c r="L1769" s="13" t="str">
        <f t="shared" si="136"/>
        <v>R1012</v>
      </c>
      <c r="M1769" s="13" t="str">
        <f t="shared" si="137"/>
        <v>2-Nov-2003</v>
      </c>
      <c r="N1769" s="16">
        <v>45085</v>
      </c>
      <c r="O1769" s="18">
        <f t="shared" si="138"/>
        <v>19</v>
      </c>
    </row>
    <row r="1770" spans="1:15" x14ac:dyDescent="0.25">
      <c r="A1770" s="12" t="s">
        <v>1798</v>
      </c>
      <c r="B1770" s="13">
        <v>1971</v>
      </c>
      <c r="C1770" s="13" t="s">
        <v>13</v>
      </c>
      <c r="D1770" s="13">
        <v>8</v>
      </c>
      <c r="E1770" s="13">
        <v>0</v>
      </c>
      <c r="F1770" s="20">
        <v>17479.53</v>
      </c>
      <c r="G1770" s="13" t="s">
        <v>11</v>
      </c>
      <c r="H1770" s="13" t="s">
        <v>11</v>
      </c>
      <c r="I1770" s="13" t="s">
        <v>18</v>
      </c>
      <c r="J1770" s="12" t="str">
        <f t="shared" si="135"/>
        <v>Jun</v>
      </c>
      <c r="K1770" s="13">
        <f t="shared" si="139"/>
        <v>1971</v>
      </c>
      <c r="L1770" s="13" t="str">
        <f t="shared" si="136"/>
        <v>R1012</v>
      </c>
      <c r="M1770" s="13" t="str">
        <f t="shared" si="137"/>
        <v>8-Jun-1971</v>
      </c>
      <c r="N1770" s="16">
        <v>45085</v>
      </c>
      <c r="O1770" s="18">
        <f t="shared" si="138"/>
        <v>52</v>
      </c>
    </row>
    <row r="1771" spans="1:15" x14ac:dyDescent="0.25">
      <c r="A1771" s="12" t="s">
        <v>1799</v>
      </c>
      <c r="B1771" s="13">
        <v>1990</v>
      </c>
      <c r="C1771" s="13" t="s">
        <v>25</v>
      </c>
      <c r="D1771" s="13">
        <v>29</v>
      </c>
      <c r="E1771" s="13">
        <v>0</v>
      </c>
      <c r="F1771" s="20">
        <v>17496.310000000001</v>
      </c>
      <c r="G1771" s="13" t="s">
        <v>11</v>
      </c>
      <c r="H1771" s="13" t="s">
        <v>6</v>
      </c>
      <c r="I1771" s="13" t="s">
        <v>37</v>
      </c>
      <c r="J1771" s="12" t="str">
        <f t="shared" si="135"/>
        <v>Dec</v>
      </c>
      <c r="K1771" s="13">
        <f t="shared" si="139"/>
        <v>1990</v>
      </c>
      <c r="L1771" s="13" t="str">
        <f t="shared" si="136"/>
        <v>R1011</v>
      </c>
      <c r="M1771" s="13" t="str">
        <f t="shared" si="137"/>
        <v>29-Dec-1990</v>
      </c>
      <c r="N1771" s="16">
        <v>45085</v>
      </c>
      <c r="O1771" s="18">
        <f t="shared" si="138"/>
        <v>32</v>
      </c>
    </row>
    <row r="1772" spans="1:15" x14ac:dyDescent="0.25">
      <c r="A1772" s="12" t="s">
        <v>1800</v>
      </c>
      <c r="B1772" s="13">
        <v>1965</v>
      </c>
      <c r="C1772" s="13" t="s">
        <v>13</v>
      </c>
      <c r="D1772" s="13">
        <v>16</v>
      </c>
      <c r="E1772" s="13">
        <v>0</v>
      </c>
      <c r="F1772" s="20">
        <v>17505.650000000001</v>
      </c>
      <c r="G1772" s="13" t="s">
        <v>11</v>
      </c>
      <c r="H1772" s="13" t="s">
        <v>6</v>
      </c>
      <c r="I1772" s="13" t="s">
        <v>244</v>
      </c>
      <c r="J1772" s="12" t="str">
        <f t="shared" si="135"/>
        <v>Jun</v>
      </c>
      <c r="K1772" s="13">
        <f t="shared" si="139"/>
        <v>1965</v>
      </c>
      <c r="L1772" s="13" t="str">
        <f t="shared" si="136"/>
        <v>R1023</v>
      </c>
      <c r="M1772" s="13" t="str">
        <f t="shared" si="137"/>
        <v>16-Jun-1965</v>
      </c>
      <c r="N1772" s="16">
        <v>45085</v>
      </c>
      <c r="O1772" s="18">
        <f t="shared" si="138"/>
        <v>57</v>
      </c>
    </row>
    <row r="1773" spans="1:15" x14ac:dyDescent="0.25">
      <c r="A1773" s="12" t="s">
        <v>1801</v>
      </c>
      <c r="B1773" s="13">
        <v>1968</v>
      </c>
      <c r="C1773" s="13" t="s">
        <v>5</v>
      </c>
      <c r="D1773" s="13">
        <v>12</v>
      </c>
      <c r="E1773" s="13">
        <v>0</v>
      </c>
      <c r="F1773" s="20">
        <v>17507.47</v>
      </c>
      <c r="G1773" s="13" t="s">
        <v>11</v>
      </c>
      <c r="H1773" s="13" t="s">
        <v>11</v>
      </c>
      <c r="I1773" s="13" t="s">
        <v>530</v>
      </c>
      <c r="J1773" s="12" t="str">
        <f t="shared" si="135"/>
        <v>Jul</v>
      </c>
      <c r="K1773" s="13">
        <f t="shared" si="139"/>
        <v>1968</v>
      </c>
      <c r="L1773" s="13" t="str">
        <f t="shared" si="136"/>
        <v>R1026</v>
      </c>
      <c r="M1773" s="13" t="str">
        <f t="shared" si="137"/>
        <v>12-Jul-1968</v>
      </c>
      <c r="N1773" s="16">
        <v>45085</v>
      </c>
      <c r="O1773" s="18">
        <f t="shared" si="138"/>
        <v>54</v>
      </c>
    </row>
    <row r="1774" spans="1:15" x14ac:dyDescent="0.25">
      <c r="A1774" s="12" t="s">
        <v>1802</v>
      </c>
      <c r="B1774" s="13">
        <v>1963</v>
      </c>
      <c r="C1774" s="13" t="s">
        <v>10</v>
      </c>
      <c r="D1774" s="13">
        <v>16</v>
      </c>
      <c r="E1774" s="13">
        <v>0</v>
      </c>
      <c r="F1774" s="20">
        <v>17556.88</v>
      </c>
      <c r="G1774" s="13" t="s">
        <v>11</v>
      </c>
      <c r="H1774" s="13" t="s">
        <v>6</v>
      </c>
      <c r="I1774" s="13" t="s">
        <v>18</v>
      </c>
      <c r="J1774" s="12" t="str">
        <f t="shared" si="135"/>
        <v>Nov</v>
      </c>
      <c r="K1774" s="13">
        <f t="shared" si="139"/>
        <v>1963</v>
      </c>
      <c r="L1774" s="13" t="str">
        <f t="shared" si="136"/>
        <v>R1012</v>
      </c>
      <c r="M1774" s="13" t="str">
        <f t="shared" si="137"/>
        <v>16-Nov-1963</v>
      </c>
      <c r="N1774" s="16">
        <v>45085</v>
      </c>
      <c r="O1774" s="18">
        <f t="shared" si="138"/>
        <v>59</v>
      </c>
    </row>
    <row r="1775" spans="1:15" x14ac:dyDescent="0.25">
      <c r="A1775" s="12" t="s">
        <v>1803</v>
      </c>
      <c r="B1775" s="13">
        <v>2002</v>
      </c>
      <c r="C1775" s="13" t="s">
        <v>30</v>
      </c>
      <c r="D1775" s="13">
        <v>25</v>
      </c>
      <c r="E1775" s="13">
        <v>1</v>
      </c>
      <c r="F1775" s="20">
        <v>17560.38</v>
      </c>
      <c r="G1775" s="13" t="s">
        <v>11</v>
      </c>
      <c r="H1775" s="13" t="s">
        <v>11</v>
      </c>
      <c r="I1775" s="13" t="s">
        <v>18</v>
      </c>
      <c r="J1775" s="12" t="str">
        <f t="shared" si="135"/>
        <v>Aug</v>
      </c>
      <c r="K1775" s="13">
        <f t="shared" si="139"/>
        <v>2002</v>
      </c>
      <c r="L1775" s="13" t="str">
        <f t="shared" si="136"/>
        <v>R1012</v>
      </c>
      <c r="M1775" s="13" t="str">
        <f t="shared" si="137"/>
        <v>25-Aug-2002</v>
      </c>
      <c r="N1775" s="16">
        <v>45085</v>
      </c>
      <c r="O1775" s="18">
        <f t="shared" si="138"/>
        <v>20</v>
      </c>
    </row>
    <row r="1776" spans="1:15" x14ac:dyDescent="0.25">
      <c r="A1776" s="12" t="s">
        <v>1804</v>
      </c>
      <c r="B1776" s="13">
        <v>1970</v>
      </c>
      <c r="C1776" s="13" t="s">
        <v>5</v>
      </c>
      <c r="D1776" s="13">
        <v>26</v>
      </c>
      <c r="E1776" s="13">
        <v>0</v>
      </c>
      <c r="F1776" s="20">
        <v>17584.72</v>
      </c>
      <c r="G1776" s="13" t="s">
        <v>11</v>
      </c>
      <c r="H1776" s="13" t="s">
        <v>7</v>
      </c>
      <c r="I1776" s="13" t="s">
        <v>18</v>
      </c>
      <c r="J1776" s="12" t="str">
        <f t="shared" si="135"/>
        <v>Jul</v>
      </c>
      <c r="K1776" s="13">
        <f t="shared" si="139"/>
        <v>1970</v>
      </c>
      <c r="L1776" s="13" t="str">
        <f t="shared" si="136"/>
        <v>R1012</v>
      </c>
      <c r="M1776" s="13" t="str">
        <f t="shared" si="137"/>
        <v>26-Jul-1970</v>
      </c>
      <c r="N1776" s="16">
        <v>45085</v>
      </c>
      <c r="O1776" s="18">
        <f t="shared" si="138"/>
        <v>52</v>
      </c>
    </row>
    <row r="1777" spans="1:15" x14ac:dyDescent="0.25">
      <c r="A1777" s="12" t="s">
        <v>1805</v>
      </c>
      <c r="B1777" s="13">
        <v>1990</v>
      </c>
      <c r="C1777" s="13" t="s">
        <v>32</v>
      </c>
      <c r="D1777" s="13">
        <v>25</v>
      </c>
      <c r="E1777" s="13">
        <v>1</v>
      </c>
      <c r="F1777" s="20">
        <v>17626.240000000002</v>
      </c>
      <c r="G1777" s="13" t="s">
        <v>11</v>
      </c>
      <c r="H1777" s="13" t="s">
        <v>7</v>
      </c>
      <c r="I1777" s="13" t="s">
        <v>8</v>
      </c>
      <c r="J1777" s="12" t="str">
        <f t="shared" si="135"/>
        <v>Oct</v>
      </c>
      <c r="K1777" s="13">
        <f t="shared" si="139"/>
        <v>1990</v>
      </c>
      <c r="L1777" s="13" t="str">
        <f t="shared" si="136"/>
        <v>R1013</v>
      </c>
      <c r="M1777" s="13" t="str">
        <f t="shared" si="137"/>
        <v>25-Oct-1990</v>
      </c>
      <c r="N1777" s="16">
        <v>45085</v>
      </c>
      <c r="O1777" s="18">
        <f t="shared" si="138"/>
        <v>32</v>
      </c>
    </row>
    <row r="1778" spans="1:15" x14ac:dyDescent="0.25">
      <c r="A1778" s="12" t="s">
        <v>1806</v>
      </c>
      <c r="B1778" s="13">
        <v>1994</v>
      </c>
      <c r="C1778" s="13" t="s">
        <v>5</v>
      </c>
      <c r="D1778" s="13">
        <v>1</v>
      </c>
      <c r="E1778" s="13">
        <v>3</v>
      </c>
      <c r="F1778" s="20">
        <v>17663.14</v>
      </c>
      <c r="G1778" s="13" t="s">
        <v>11</v>
      </c>
      <c r="H1778" s="13" t="s">
        <v>7</v>
      </c>
      <c r="I1778" s="13" t="s">
        <v>8</v>
      </c>
      <c r="J1778" s="12" t="str">
        <f t="shared" si="135"/>
        <v>Jul</v>
      </c>
      <c r="K1778" s="13">
        <f t="shared" si="139"/>
        <v>1994</v>
      </c>
      <c r="L1778" s="13" t="str">
        <f t="shared" si="136"/>
        <v>R1013</v>
      </c>
      <c r="M1778" s="13" t="str">
        <f t="shared" si="137"/>
        <v>1-Jul-1994</v>
      </c>
      <c r="N1778" s="16">
        <v>45085</v>
      </c>
      <c r="O1778" s="18">
        <f t="shared" si="138"/>
        <v>28</v>
      </c>
    </row>
    <row r="1779" spans="1:15" x14ac:dyDescent="0.25">
      <c r="A1779" s="12" t="s">
        <v>1807</v>
      </c>
      <c r="B1779" s="13">
        <v>2003</v>
      </c>
      <c r="C1779" s="13" t="s">
        <v>5</v>
      </c>
      <c r="D1779" s="13">
        <v>14</v>
      </c>
      <c r="E1779" s="13">
        <v>0</v>
      </c>
      <c r="F1779" s="20">
        <v>17748.509999999998</v>
      </c>
      <c r="G1779" s="13" t="s">
        <v>11</v>
      </c>
      <c r="H1779" s="13" t="s">
        <v>11</v>
      </c>
      <c r="I1779" s="13" t="s">
        <v>18</v>
      </c>
      <c r="J1779" s="12" t="str">
        <f t="shared" si="135"/>
        <v>Jul</v>
      </c>
      <c r="K1779" s="13">
        <f t="shared" si="139"/>
        <v>2003</v>
      </c>
      <c r="L1779" s="13" t="str">
        <f t="shared" si="136"/>
        <v>R1012</v>
      </c>
      <c r="M1779" s="13" t="str">
        <f t="shared" si="137"/>
        <v>14-Jul-2003</v>
      </c>
      <c r="N1779" s="16">
        <v>45085</v>
      </c>
      <c r="O1779" s="18">
        <f t="shared" si="138"/>
        <v>19</v>
      </c>
    </row>
    <row r="1780" spans="1:15" x14ac:dyDescent="0.25">
      <c r="A1780" s="12" t="s">
        <v>1808</v>
      </c>
      <c r="B1780" s="13">
        <v>1966</v>
      </c>
      <c r="C1780" s="13" t="s">
        <v>13</v>
      </c>
      <c r="D1780" s="13">
        <v>21</v>
      </c>
      <c r="E1780" s="13">
        <v>0</v>
      </c>
      <c r="F1780" s="20">
        <v>17777.73</v>
      </c>
      <c r="G1780" s="13" t="s">
        <v>11</v>
      </c>
      <c r="H1780" s="13" t="s">
        <v>7</v>
      </c>
      <c r="I1780" s="13" t="s">
        <v>18</v>
      </c>
      <c r="J1780" s="12" t="str">
        <f t="shared" si="135"/>
        <v>Jun</v>
      </c>
      <c r="K1780" s="13">
        <f t="shared" si="139"/>
        <v>1966</v>
      </c>
      <c r="L1780" s="13" t="str">
        <f t="shared" si="136"/>
        <v>R1012</v>
      </c>
      <c r="M1780" s="13" t="str">
        <f t="shared" si="137"/>
        <v>21-Jun-1966</v>
      </c>
      <c r="N1780" s="16">
        <v>45085</v>
      </c>
      <c r="O1780" s="18">
        <f t="shared" si="138"/>
        <v>56</v>
      </c>
    </row>
    <row r="1781" spans="1:15" x14ac:dyDescent="0.25">
      <c r="A1781" s="12" t="s">
        <v>1809</v>
      </c>
      <c r="B1781" s="13">
        <v>1979</v>
      </c>
      <c r="C1781" s="13" t="s">
        <v>32</v>
      </c>
      <c r="D1781" s="13">
        <v>10</v>
      </c>
      <c r="E1781" s="13">
        <v>2</v>
      </c>
      <c r="F1781" s="20">
        <v>17779.939999999999</v>
      </c>
      <c r="G1781" s="13" t="s">
        <v>11</v>
      </c>
      <c r="H1781" s="13" t="s">
        <v>6</v>
      </c>
      <c r="I1781" s="13" t="s">
        <v>18</v>
      </c>
      <c r="J1781" s="12" t="str">
        <f t="shared" si="135"/>
        <v>Oct</v>
      </c>
      <c r="K1781" s="13">
        <f t="shared" si="139"/>
        <v>1979</v>
      </c>
      <c r="L1781" s="13" t="str">
        <f t="shared" si="136"/>
        <v>R1012</v>
      </c>
      <c r="M1781" s="13" t="str">
        <f t="shared" si="137"/>
        <v>10-Oct-1979</v>
      </c>
      <c r="N1781" s="16">
        <v>45085</v>
      </c>
      <c r="O1781" s="18">
        <f t="shared" si="138"/>
        <v>43</v>
      </c>
    </row>
    <row r="1782" spans="1:15" x14ac:dyDescent="0.25">
      <c r="A1782" s="12" t="s">
        <v>1810</v>
      </c>
      <c r="B1782" s="13">
        <v>1963</v>
      </c>
      <c r="C1782" s="13" t="s">
        <v>25</v>
      </c>
      <c r="D1782" s="13">
        <v>8</v>
      </c>
      <c r="E1782" s="13">
        <v>0</v>
      </c>
      <c r="F1782" s="20">
        <v>17832.599999999999</v>
      </c>
      <c r="G1782" s="13" t="s">
        <v>11</v>
      </c>
      <c r="H1782" s="13" t="s">
        <v>6</v>
      </c>
      <c r="I1782" s="13" t="s">
        <v>18</v>
      </c>
      <c r="J1782" s="12" t="str">
        <f t="shared" si="135"/>
        <v>Dec</v>
      </c>
      <c r="K1782" s="13">
        <f t="shared" si="139"/>
        <v>1963</v>
      </c>
      <c r="L1782" s="13" t="str">
        <f t="shared" si="136"/>
        <v>R1012</v>
      </c>
      <c r="M1782" s="13" t="str">
        <f t="shared" si="137"/>
        <v>8-Dec-1963</v>
      </c>
      <c r="N1782" s="16">
        <v>45085</v>
      </c>
      <c r="O1782" s="18">
        <f t="shared" si="138"/>
        <v>59</v>
      </c>
    </row>
    <row r="1783" spans="1:15" x14ac:dyDescent="0.25">
      <c r="A1783" s="12" t="s">
        <v>1811</v>
      </c>
      <c r="B1783" s="13">
        <v>1976</v>
      </c>
      <c r="C1783" s="13" t="s">
        <v>25</v>
      </c>
      <c r="D1783" s="13">
        <v>12</v>
      </c>
      <c r="E1783" s="13">
        <v>2</v>
      </c>
      <c r="F1783" s="20">
        <v>17862.919999999998</v>
      </c>
      <c r="G1783" s="13" t="s">
        <v>11</v>
      </c>
      <c r="H1783" s="13" t="s">
        <v>6</v>
      </c>
      <c r="I1783" s="13" t="s">
        <v>18</v>
      </c>
      <c r="J1783" s="12" t="str">
        <f t="shared" si="135"/>
        <v>Dec</v>
      </c>
      <c r="K1783" s="13">
        <f t="shared" si="139"/>
        <v>1976</v>
      </c>
      <c r="L1783" s="13" t="str">
        <f t="shared" si="136"/>
        <v>R1012</v>
      </c>
      <c r="M1783" s="13" t="str">
        <f t="shared" si="137"/>
        <v>12-Dec-1976</v>
      </c>
      <c r="N1783" s="16">
        <v>45085</v>
      </c>
      <c r="O1783" s="18">
        <f t="shared" si="138"/>
        <v>46</v>
      </c>
    </row>
    <row r="1784" spans="1:15" x14ac:dyDescent="0.25">
      <c r="A1784" s="12" t="s">
        <v>1812</v>
      </c>
      <c r="B1784" s="13">
        <v>1997</v>
      </c>
      <c r="C1784" s="13" t="s">
        <v>30</v>
      </c>
      <c r="D1784" s="13">
        <v>26</v>
      </c>
      <c r="E1784" s="13">
        <v>0</v>
      </c>
      <c r="F1784" s="20">
        <v>17878.900000000001</v>
      </c>
      <c r="G1784" s="13" t="s">
        <v>11</v>
      </c>
      <c r="H1784" s="13" t="s">
        <v>6</v>
      </c>
      <c r="I1784" s="13" t="s">
        <v>242</v>
      </c>
      <c r="J1784" s="12" t="str">
        <f t="shared" si="135"/>
        <v>Aug</v>
      </c>
      <c r="K1784" s="13">
        <f t="shared" si="139"/>
        <v>1997</v>
      </c>
      <c r="L1784" s="13" t="str">
        <f t="shared" si="136"/>
        <v>R1024</v>
      </c>
      <c r="M1784" s="13" t="str">
        <f t="shared" si="137"/>
        <v>26-Aug-1997</v>
      </c>
      <c r="N1784" s="16">
        <v>45085</v>
      </c>
      <c r="O1784" s="18">
        <f t="shared" si="138"/>
        <v>25</v>
      </c>
    </row>
    <row r="1785" spans="1:15" x14ac:dyDescent="0.25">
      <c r="A1785" s="12" t="s">
        <v>1813</v>
      </c>
      <c r="B1785" s="13">
        <v>1979</v>
      </c>
      <c r="C1785" s="13" t="s">
        <v>10</v>
      </c>
      <c r="D1785" s="13">
        <v>12</v>
      </c>
      <c r="E1785" s="13">
        <v>2</v>
      </c>
      <c r="F1785" s="20">
        <v>17882.669999999998</v>
      </c>
      <c r="G1785" s="13" t="s">
        <v>11</v>
      </c>
      <c r="H1785" s="13" t="s">
        <v>7</v>
      </c>
      <c r="I1785" s="13" t="s">
        <v>18</v>
      </c>
      <c r="J1785" s="12" t="str">
        <f t="shared" si="135"/>
        <v>Nov</v>
      </c>
      <c r="K1785" s="13">
        <f t="shared" si="139"/>
        <v>1979</v>
      </c>
      <c r="L1785" s="13" t="str">
        <f t="shared" si="136"/>
        <v>R1012</v>
      </c>
      <c r="M1785" s="13" t="str">
        <f t="shared" si="137"/>
        <v>12-Nov-1979</v>
      </c>
      <c r="N1785" s="16">
        <v>45085</v>
      </c>
      <c r="O1785" s="18">
        <f t="shared" si="138"/>
        <v>43</v>
      </c>
    </row>
    <row r="1786" spans="1:15" x14ac:dyDescent="0.25">
      <c r="A1786" s="12" t="s">
        <v>1814</v>
      </c>
      <c r="B1786" s="13">
        <v>1989</v>
      </c>
      <c r="C1786" s="13" t="s">
        <v>25</v>
      </c>
      <c r="D1786" s="13">
        <v>4</v>
      </c>
      <c r="E1786" s="13">
        <v>0</v>
      </c>
      <c r="F1786" s="20">
        <v>17904.53</v>
      </c>
      <c r="G1786" s="13" t="s">
        <v>11</v>
      </c>
      <c r="H1786" s="13" t="s">
        <v>6</v>
      </c>
      <c r="I1786" s="13" t="s">
        <v>351</v>
      </c>
      <c r="J1786" s="12" t="str">
        <f t="shared" si="135"/>
        <v>Dec</v>
      </c>
      <c r="K1786" s="13">
        <f t="shared" si="139"/>
        <v>1989</v>
      </c>
      <c r="L1786" s="13" t="str">
        <f t="shared" si="136"/>
        <v>R1017</v>
      </c>
      <c r="M1786" s="13" t="str">
        <f t="shared" si="137"/>
        <v>4-Dec-1989</v>
      </c>
      <c r="N1786" s="16">
        <v>45085</v>
      </c>
      <c r="O1786" s="18">
        <f t="shared" si="138"/>
        <v>33</v>
      </c>
    </row>
    <row r="1787" spans="1:15" x14ac:dyDescent="0.25">
      <c r="A1787" s="12" t="s">
        <v>1815</v>
      </c>
      <c r="B1787" s="13">
        <v>1977</v>
      </c>
      <c r="C1787" s="13" t="s">
        <v>32</v>
      </c>
      <c r="D1787" s="13">
        <v>17</v>
      </c>
      <c r="E1787" s="13">
        <v>0</v>
      </c>
      <c r="F1787" s="20">
        <v>17929.3</v>
      </c>
      <c r="G1787" s="13" t="s">
        <v>11</v>
      </c>
      <c r="H1787" s="13" t="s">
        <v>6</v>
      </c>
      <c r="I1787" s="13" t="s">
        <v>8</v>
      </c>
      <c r="J1787" s="12" t="str">
        <f t="shared" si="135"/>
        <v>Oct</v>
      </c>
      <c r="K1787" s="13">
        <f t="shared" si="139"/>
        <v>1977</v>
      </c>
      <c r="L1787" s="13" t="str">
        <f t="shared" si="136"/>
        <v>R1013</v>
      </c>
      <c r="M1787" s="13" t="str">
        <f t="shared" si="137"/>
        <v>17-Oct-1977</v>
      </c>
      <c r="N1787" s="16">
        <v>45085</v>
      </c>
      <c r="O1787" s="18">
        <f t="shared" si="138"/>
        <v>45</v>
      </c>
    </row>
    <row r="1788" spans="1:15" x14ac:dyDescent="0.25">
      <c r="A1788" s="12" t="s">
        <v>1816</v>
      </c>
      <c r="B1788" s="13">
        <v>2001</v>
      </c>
      <c r="C1788" s="13" t="s">
        <v>15</v>
      </c>
      <c r="D1788" s="13">
        <v>28</v>
      </c>
      <c r="E1788" s="13">
        <v>4</v>
      </c>
      <c r="F1788" s="20">
        <v>17942.11</v>
      </c>
      <c r="G1788" s="13" t="s">
        <v>11</v>
      </c>
      <c r="H1788" s="13" t="s">
        <v>6</v>
      </c>
      <c r="I1788" s="13" t="s">
        <v>37</v>
      </c>
      <c r="J1788" s="12" t="str">
        <f t="shared" si="135"/>
        <v>Sep</v>
      </c>
      <c r="K1788" s="13">
        <f t="shared" si="139"/>
        <v>2001</v>
      </c>
      <c r="L1788" s="13" t="str">
        <f t="shared" si="136"/>
        <v>R1011</v>
      </c>
      <c r="M1788" s="13" t="str">
        <f t="shared" si="137"/>
        <v>28-Sep-2001</v>
      </c>
      <c r="N1788" s="16">
        <v>45085</v>
      </c>
      <c r="O1788" s="18">
        <f t="shared" si="138"/>
        <v>21</v>
      </c>
    </row>
    <row r="1789" spans="1:15" x14ac:dyDescent="0.25">
      <c r="A1789" s="12" t="s">
        <v>1817</v>
      </c>
      <c r="B1789" s="13">
        <v>1975</v>
      </c>
      <c r="C1789" s="13" t="s">
        <v>13</v>
      </c>
      <c r="D1789" s="13">
        <v>27</v>
      </c>
      <c r="E1789" s="13">
        <v>1</v>
      </c>
      <c r="F1789" s="20">
        <v>18031.16</v>
      </c>
      <c r="G1789" s="13" t="s">
        <v>11</v>
      </c>
      <c r="H1789" s="13" t="s">
        <v>7</v>
      </c>
      <c r="I1789" s="13" t="s">
        <v>244</v>
      </c>
      <c r="J1789" s="12" t="str">
        <f t="shared" si="135"/>
        <v>Jun</v>
      </c>
      <c r="K1789" s="13">
        <f t="shared" si="139"/>
        <v>1975</v>
      </c>
      <c r="L1789" s="13" t="str">
        <f t="shared" si="136"/>
        <v>R1023</v>
      </c>
      <c r="M1789" s="13" t="str">
        <f t="shared" si="137"/>
        <v>27-Jun-1975</v>
      </c>
      <c r="N1789" s="16">
        <v>45085</v>
      </c>
      <c r="O1789" s="18">
        <f t="shared" si="138"/>
        <v>47</v>
      </c>
    </row>
    <row r="1790" spans="1:15" x14ac:dyDescent="0.25">
      <c r="A1790" s="12" t="s">
        <v>1818</v>
      </c>
      <c r="B1790" s="13">
        <v>1965</v>
      </c>
      <c r="C1790" s="13" t="s">
        <v>32</v>
      </c>
      <c r="D1790" s="13">
        <v>17</v>
      </c>
      <c r="E1790" s="13">
        <v>0</v>
      </c>
      <c r="F1790" s="20">
        <v>18031.189999999999</v>
      </c>
      <c r="G1790" s="13" t="s">
        <v>11</v>
      </c>
      <c r="H1790" s="13" t="s">
        <v>6</v>
      </c>
      <c r="I1790" s="13" t="s">
        <v>18</v>
      </c>
      <c r="J1790" s="12" t="str">
        <f t="shared" si="135"/>
        <v>Oct</v>
      </c>
      <c r="K1790" s="13">
        <f t="shared" si="139"/>
        <v>1965</v>
      </c>
      <c r="L1790" s="13" t="str">
        <f t="shared" si="136"/>
        <v>R1012</v>
      </c>
      <c r="M1790" s="13" t="str">
        <f t="shared" si="137"/>
        <v>17-Oct-1965</v>
      </c>
      <c r="N1790" s="16">
        <v>45085</v>
      </c>
      <c r="O1790" s="18">
        <f t="shared" si="138"/>
        <v>57</v>
      </c>
    </row>
    <row r="1791" spans="1:15" x14ac:dyDescent="0.25">
      <c r="A1791" s="12" t="s">
        <v>1819</v>
      </c>
      <c r="B1791" s="13">
        <v>1999</v>
      </c>
      <c r="C1791" s="13" t="s">
        <v>32</v>
      </c>
      <c r="D1791" s="13">
        <v>24</v>
      </c>
      <c r="E1791" s="13">
        <v>0</v>
      </c>
      <c r="F1791" s="20">
        <v>18033.97</v>
      </c>
      <c r="G1791" s="13" t="s">
        <v>11</v>
      </c>
      <c r="H1791" s="13" t="s">
        <v>11</v>
      </c>
      <c r="I1791" s="13" t="s">
        <v>18</v>
      </c>
      <c r="J1791" s="12" t="str">
        <f t="shared" si="135"/>
        <v>Oct</v>
      </c>
      <c r="K1791" s="13">
        <f t="shared" si="139"/>
        <v>1999</v>
      </c>
      <c r="L1791" s="13" t="str">
        <f t="shared" si="136"/>
        <v>R1012</v>
      </c>
      <c r="M1791" s="13" t="str">
        <f t="shared" si="137"/>
        <v>24-Oct-1999</v>
      </c>
      <c r="N1791" s="16">
        <v>45085</v>
      </c>
      <c r="O1791" s="18">
        <f t="shared" si="138"/>
        <v>23</v>
      </c>
    </row>
    <row r="1792" spans="1:15" x14ac:dyDescent="0.25">
      <c r="A1792" s="12" t="s">
        <v>1820</v>
      </c>
      <c r="B1792" s="13">
        <v>1993</v>
      </c>
      <c r="C1792" s="13" t="s">
        <v>5</v>
      </c>
      <c r="D1792" s="13">
        <v>12</v>
      </c>
      <c r="E1792" s="13">
        <v>2</v>
      </c>
      <c r="F1792" s="20">
        <v>18157.88</v>
      </c>
      <c r="G1792" s="13" t="s">
        <v>11</v>
      </c>
      <c r="H1792" s="13" t="s">
        <v>11</v>
      </c>
      <c r="I1792" s="13" t="s">
        <v>18</v>
      </c>
      <c r="J1792" s="12" t="str">
        <f t="shared" si="135"/>
        <v>Jul</v>
      </c>
      <c r="K1792" s="13">
        <f t="shared" si="139"/>
        <v>1993</v>
      </c>
      <c r="L1792" s="13" t="str">
        <f t="shared" si="136"/>
        <v>R1012</v>
      </c>
      <c r="M1792" s="13" t="str">
        <f t="shared" si="137"/>
        <v>12-Jul-1993</v>
      </c>
      <c r="N1792" s="16">
        <v>45085</v>
      </c>
      <c r="O1792" s="18">
        <f t="shared" si="138"/>
        <v>29</v>
      </c>
    </row>
    <row r="1793" spans="1:15" x14ac:dyDescent="0.25">
      <c r="A1793" s="12" t="s">
        <v>1821</v>
      </c>
      <c r="B1793" s="13">
        <v>1963</v>
      </c>
      <c r="C1793" s="13" t="s">
        <v>5</v>
      </c>
      <c r="D1793" s="13">
        <v>4</v>
      </c>
      <c r="E1793" s="13">
        <v>0</v>
      </c>
      <c r="F1793" s="20">
        <v>18208.34</v>
      </c>
      <c r="G1793" s="13" t="s">
        <v>11</v>
      </c>
      <c r="H1793" s="13" t="s">
        <v>6</v>
      </c>
      <c r="I1793" s="13" t="s">
        <v>530</v>
      </c>
      <c r="J1793" s="12" t="str">
        <f t="shared" si="135"/>
        <v>Jul</v>
      </c>
      <c r="K1793" s="13">
        <f t="shared" si="139"/>
        <v>1963</v>
      </c>
      <c r="L1793" s="13" t="str">
        <f t="shared" si="136"/>
        <v>R1026</v>
      </c>
      <c r="M1793" s="13" t="str">
        <f t="shared" si="137"/>
        <v>4-Jul-1963</v>
      </c>
      <c r="N1793" s="16">
        <v>45085</v>
      </c>
      <c r="O1793" s="18">
        <f t="shared" si="138"/>
        <v>59</v>
      </c>
    </row>
    <row r="1794" spans="1:15" x14ac:dyDescent="0.25">
      <c r="A1794" s="12" t="s">
        <v>1822</v>
      </c>
      <c r="B1794" s="13">
        <v>1997</v>
      </c>
      <c r="C1794" s="13" t="s">
        <v>13</v>
      </c>
      <c r="D1794" s="13">
        <v>15</v>
      </c>
      <c r="E1794" s="13">
        <v>1</v>
      </c>
      <c r="F1794" s="20">
        <v>18218.16</v>
      </c>
      <c r="G1794" s="13" t="s">
        <v>11</v>
      </c>
      <c r="H1794" s="13" t="s">
        <v>11</v>
      </c>
      <c r="I1794" s="13" t="s">
        <v>8</v>
      </c>
      <c r="J1794" s="12" t="str">
        <f t="shared" ref="J1794:J1857" si="140">IF($C1794="?","Sep",$C1794)</f>
        <v>Jun</v>
      </c>
      <c r="K1794" s="13">
        <f t="shared" si="139"/>
        <v>1997</v>
      </c>
      <c r="L1794" s="13" t="str">
        <f t="shared" ref="L1794:L1857" si="141">IF(I1794="?","Unknown",I1794)</f>
        <v>R1013</v>
      </c>
      <c r="M1794" s="13" t="str">
        <f t="shared" ref="M1794:M1857" si="142">CONCATENATE(D1794,"-",J1794,"-",K1794)</f>
        <v>15-Jun-1997</v>
      </c>
      <c r="N1794" s="16">
        <v>45085</v>
      </c>
      <c r="O1794" s="18">
        <f t="shared" ref="O1794:O1857" si="143">DATEDIF(M1794,N1794,"Y")</f>
        <v>25</v>
      </c>
    </row>
    <row r="1795" spans="1:15" x14ac:dyDescent="0.25">
      <c r="A1795" s="12" t="s">
        <v>1823</v>
      </c>
      <c r="B1795" s="13">
        <v>2004</v>
      </c>
      <c r="C1795" s="13" t="s">
        <v>15</v>
      </c>
      <c r="D1795" s="13">
        <v>10</v>
      </c>
      <c r="E1795" s="13">
        <v>3</v>
      </c>
      <c r="F1795" s="20">
        <v>18223.45</v>
      </c>
      <c r="G1795" s="13" t="s">
        <v>11</v>
      </c>
      <c r="H1795" s="13" t="s">
        <v>7</v>
      </c>
      <c r="I1795" s="13" t="s">
        <v>8</v>
      </c>
      <c r="J1795" s="12" t="str">
        <f t="shared" si="140"/>
        <v>Sep</v>
      </c>
      <c r="K1795" s="13">
        <f t="shared" ref="K1795:K1858" si="144">IF(B1795="?",ROUND(AVERAGE($B$2:$B$2339),0),B1795)</f>
        <v>2004</v>
      </c>
      <c r="L1795" s="13" t="str">
        <f t="shared" si="141"/>
        <v>R1013</v>
      </c>
      <c r="M1795" s="13" t="str">
        <f t="shared" si="142"/>
        <v>10-Sep-2004</v>
      </c>
      <c r="N1795" s="16">
        <v>45085</v>
      </c>
      <c r="O1795" s="18">
        <f t="shared" si="143"/>
        <v>18</v>
      </c>
    </row>
    <row r="1796" spans="1:15" x14ac:dyDescent="0.25">
      <c r="A1796" s="12" t="s">
        <v>1824</v>
      </c>
      <c r="B1796" s="13">
        <v>1995</v>
      </c>
      <c r="C1796" s="13" t="s">
        <v>30</v>
      </c>
      <c r="D1796" s="13">
        <v>3</v>
      </c>
      <c r="E1796" s="13">
        <v>0</v>
      </c>
      <c r="F1796" s="20">
        <v>18246.5</v>
      </c>
      <c r="G1796" s="13" t="s">
        <v>11</v>
      </c>
      <c r="H1796" s="13" t="s">
        <v>11</v>
      </c>
      <c r="I1796" s="13" t="s">
        <v>8</v>
      </c>
      <c r="J1796" s="12" t="str">
        <f t="shared" si="140"/>
        <v>Aug</v>
      </c>
      <c r="K1796" s="13">
        <f t="shared" si="144"/>
        <v>1995</v>
      </c>
      <c r="L1796" s="13" t="str">
        <f t="shared" si="141"/>
        <v>R1013</v>
      </c>
      <c r="M1796" s="13" t="str">
        <f t="shared" si="142"/>
        <v>3-Aug-1995</v>
      </c>
      <c r="N1796" s="16">
        <v>45085</v>
      </c>
      <c r="O1796" s="18">
        <f t="shared" si="143"/>
        <v>27</v>
      </c>
    </row>
    <row r="1797" spans="1:15" x14ac:dyDescent="0.25">
      <c r="A1797" s="12" t="s">
        <v>1825</v>
      </c>
      <c r="B1797" s="13">
        <v>1992</v>
      </c>
      <c r="C1797" s="13" t="s">
        <v>25</v>
      </c>
      <c r="D1797" s="13">
        <v>25</v>
      </c>
      <c r="E1797" s="13">
        <v>3</v>
      </c>
      <c r="F1797" s="20">
        <v>18259.22</v>
      </c>
      <c r="G1797" s="13" t="s">
        <v>11</v>
      </c>
      <c r="H1797" s="13" t="s">
        <v>7</v>
      </c>
      <c r="I1797" s="13" t="s">
        <v>37</v>
      </c>
      <c r="J1797" s="12" t="str">
        <f t="shared" si="140"/>
        <v>Dec</v>
      </c>
      <c r="K1797" s="13">
        <f t="shared" si="144"/>
        <v>1992</v>
      </c>
      <c r="L1797" s="13" t="str">
        <f t="shared" si="141"/>
        <v>R1011</v>
      </c>
      <c r="M1797" s="13" t="str">
        <f t="shared" si="142"/>
        <v>25-Dec-1992</v>
      </c>
      <c r="N1797" s="16">
        <v>45085</v>
      </c>
      <c r="O1797" s="18">
        <f t="shared" si="143"/>
        <v>30</v>
      </c>
    </row>
    <row r="1798" spans="1:15" x14ac:dyDescent="0.25">
      <c r="A1798" s="12" t="s">
        <v>1826</v>
      </c>
      <c r="B1798" s="13">
        <v>1995</v>
      </c>
      <c r="C1798" s="13" t="s">
        <v>5</v>
      </c>
      <c r="D1798" s="13">
        <v>4</v>
      </c>
      <c r="E1798" s="13">
        <v>0</v>
      </c>
      <c r="F1798" s="20">
        <v>18310.740000000002</v>
      </c>
      <c r="G1798" s="13" t="s">
        <v>11</v>
      </c>
      <c r="H1798" s="13" t="s">
        <v>7</v>
      </c>
      <c r="I1798" s="13" t="s">
        <v>18</v>
      </c>
      <c r="J1798" s="12" t="str">
        <f t="shared" si="140"/>
        <v>Jul</v>
      </c>
      <c r="K1798" s="13">
        <f t="shared" si="144"/>
        <v>1995</v>
      </c>
      <c r="L1798" s="13" t="str">
        <f t="shared" si="141"/>
        <v>R1012</v>
      </c>
      <c r="M1798" s="13" t="str">
        <f t="shared" si="142"/>
        <v>4-Jul-1995</v>
      </c>
      <c r="N1798" s="16">
        <v>45085</v>
      </c>
      <c r="O1798" s="18">
        <f t="shared" si="143"/>
        <v>27</v>
      </c>
    </row>
    <row r="1799" spans="1:15" x14ac:dyDescent="0.25">
      <c r="A1799" s="12" t="s">
        <v>1827</v>
      </c>
      <c r="B1799" s="13">
        <v>1999</v>
      </c>
      <c r="C1799" s="13" t="s">
        <v>25</v>
      </c>
      <c r="D1799" s="13">
        <v>15</v>
      </c>
      <c r="E1799" s="13">
        <v>1</v>
      </c>
      <c r="F1799" s="20">
        <v>18328.240000000002</v>
      </c>
      <c r="G1799" s="13" t="s">
        <v>11</v>
      </c>
      <c r="H1799" s="13" t="s">
        <v>6</v>
      </c>
      <c r="I1799" s="13" t="s">
        <v>8</v>
      </c>
      <c r="J1799" s="12" t="str">
        <f t="shared" si="140"/>
        <v>Dec</v>
      </c>
      <c r="K1799" s="13">
        <f t="shared" si="144"/>
        <v>1999</v>
      </c>
      <c r="L1799" s="13" t="str">
        <f t="shared" si="141"/>
        <v>R1013</v>
      </c>
      <c r="M1799" s="13" t="str">
        <f t="shared" si="142"/>
        <v>15-Dec-1999</v>
      </c>
      <c r="N1799" s="16">
        <v>45085</v>
      </c>
      <c r="O1799" s="18">
        <f t="shared" si="143"/>
        <v>23</v>
      </c>
    </row>
    <row r="1800" spans="1:15" x14ac:dyDescent="0.25">
      <c r="A1800" s="12" t="s">
        <v>1828</v>
      </c>
      <c r="B1800" s="13">
        <v>1964</v>
      </c>
      <c r="C1800" s="13" t="s">
        <v>15</v>
      </c>
      <c r="D1800" s="13">
        <v>26</v>
      </c>
      <c r="E1800" s="13">
        <v>0</v>
      </c>
      <c r="F1800" s="20">
        <v>18443.11</v>
      </c>
      <c r="G1800" s="13" t="s">
        <v>11</v>
      </c>
      <c r="H1800" s="13" t="s">
        <v>6</v>
      </c>
      <c r="I1800" s="13" t="s">
        <v>18</v>
      </c>
      <c r="J1800" s="12" t="str">
        <f t="shared" si="140"/>
        <v>Sep</v>
      </c>
      <c r="K1800" s="13">
        <f t="shared" si="144"/>
        <v>1964</v>
      </c>
      <c r="L1800" s="13" t="str">
        <f t="shared" si="141"/>
        <v>R1012</v>
      </c>
      <c r="M1800" s="13" t="str">
        <f t="shared" si="142"/>
        <v>26-Sep-1964</v>
      </c>
      <c r="N1800" s="16">
        <v>45085</v>
      </c>
      <c r="O1800" s="18">
        <f t="shared" si="143"/>
        <v>58</v>
      </c>
    </row>
    <row r="1801" spans="1:15" x14ac:dyDescent="0.25">
      <c r="A1801" s="12" t="s">
        <v>1829</v>
      </c>
      <c r="B1801" s="13">
        <v>1986</v>
      </c>
      <c r="C1801" s="13" t="s">
        <v>30</v>
      </c>
      <c r="D1801" s="13">
        <v>12</v>
      </c>
      <c r="E1801" s="13">
        <v>2</v>
      </c>
      <c r="F1801" s="20">
        <v>18608.259999999998</v>
      </c>
      <c r="G1801" s="13" t="s">
        <v>11</v>
      </c>
      <c r="H1801" s="13" t="s">
        <v>7</v>
      </c>
      <c r="I1801" s="13" t="s">
        <v>37</v>
      </c>
      <c r="J1801" s="12" t="str">
        <f t="shared" si="140"/>
        <v>Aug</v>
      </c>
      <c r="K1801" s="13">
        <f t="shared" si="144"/>
        <v>1986</v>
      </c>
      <c r="L1801" s="13" t="str">
        <f t="shared" si="141"/>
        <v>R1011</v>
      </c>
      <c r="M1801" s="13" t="str">
        <f t="shared" si="142"/>
        <v>12-Aug-1986</v>
      </c>
      <c r="N1801" s="16">
        <v>45085</v>
      </c>
      <c r="O1801" s="18">
        <f t="shared" si="143"/>
        <v>36</v>
      </c>
    </row>
    <row r="1802" spans="1:15" x14ac:dyDescent="0.25">
      <c r="A1802" s="12" t="s">
        <v>1830</v>
      </c>
      <c r="B1802" s="13">
        <v>1998</v>
      </c>
      <c r="C1802" s="13" t="s">
        <v>15</v>
      </c>
      <c r="D1802" s="13">
        <v>23</v>
      </c>
      <c r="E1802" s="13">
        <v>0</v>
      </c>
      <c r="F1802" s="20">
        <v>18648.419999999998</v>
      </c>
      <c r="G1802" s="13" t="s">
        <v>11</v>
      </c>
      <c r="H1802" s="13" t="s">
        <v>11</v>
      </c>
      <c r="I1802" s="13" t="s">
        <v>161</v>
      </c>
      <c r="J1802" s="12" t="str">
        <f t="shared" si="140"/>
        <v>Sep</v>
      </c>
      <c r="K1802" s="13">
        <f t="shared" si="144"/>
        <v>1998</v>
      </c>
      <c r="L1802" s="13" t="str">
        <f t="shared" si="141"/>
        <v>R1019</v>
      </c>
      <c r="M1802" s="13" t="str">
        <f t="shared" si="142"/>
        <v>23-Sep-1998</v>
      </c>
      <c r="N1802" s="16">
        <v>45085</v>
      </c>
      <c r="O1802" s="18">
        <f t="shared" si="143"/>
        <v>24</v>
      </c>
    </row>
    <row r="1803" spans="1:15" x14ac:dyDescent="0.25">
      <c r="A1803" s="12" t="s">
        <v>1831</v>
      </c>
      <c r="B1803" s="13">
        <v>1970</v>
      </c>
      <c r="C1803" s="13" t="s">
        <v>32</v>
      </c>
      <c r="D1803" s="13">
        <v>17</v>
      </c>
      <c r="E1803" s="13">
        <v>0</v>
      </c>
      <c r="F1803" s="20">
        <v>18682.740000000002</v>
      </c>
      <c r="G1803" s="13" t="s">
        <v>11</v>
      </c>
      <c r="H1803" s="13" t="s">
        <v>7</v>
      </c>
      <c r="I1803" s="13" t="s">
        <v>18</v>
      </c>
      <c r="J1803" s="12" t="str">
        <f t="shared" si="140"/>
        <v>Oct</v>
      </c>
      <c r="K1803" s="13">
        <f t="shared" si="144"/>
        <v>1970</v>
      </c>
      <c r="L1803" s="13" t="str">
        <f t="shared" si="141"/>
        <v>R1012</v>
      </c>
      <c r="M1803" s="13" t="str">
        <f t="shared" si="142"/>
        <v>17-Oct-1970</v>
      </c>
      <c r="N1803" s="16">
        <v>45085</v>
      </c>
      <c r="O1803" s="18">
        <f t="shared" si="143"/>
        <v>52</v>
      </c>
    </row>
    <row r="1804" spans="1:15" x14ac:dyDescent="0.25">
      <c r="A1804" s="12" t="s">
        <v>1832</v>
      </c>
      <c r="B1804" s="13">
        <v>1967</v>
      </c>
      <c r="C1804" s="13" t="s">
        <v>30</v>
      </c>
      <c r="D1804" s="13">
        <v>30</v>
      </c>
      <c r="E1804" s="13">
        <v>0</v>
      </c>
      <c r="F1804" s="20">
        <v>18694.689999999999</v>
      </c>
      <c r="G1804" s="13" t="s">
        <v>11</v>
      </c>
      <c r="H1804" s="13" t="s">
        <v>11</v>
      </c>
      <c r="I1804" s="13" t="s">
        <v>244</v>
      </c>
      <c r="J1804" s="12" t="str">
        <f t="shared" si="140"/>
        <v>Aug</v>
      </c>
      <c r="K1804" s="13">
        <f t="shared" si="144"/>
        <v>1967</v>
      </c>
      <c r="L1804" s="13" t="str">
        <f t="shared" si="141"/>
        <v>R1023</v>
      </c>
      <c r="M1804" s="13" t="str">
        <f t="shared" si="142"/>
        <v>30-Aug-1967</v>
      </c>
      <c r="N1804" s="16">
        <v>45085</v>
      </c>
      <c r="O1804" s="18">
        <f t="shared" si="143"/>
        <v>55</v>
      </c>
    </row>
    <row r="1805" spans="1:15" x14ac:dyDescent="0.25">
      <c r="A1805" s="12" t="s">
        <v>1833</v>
      </c>
      <c r="B1805" s="13">
        <v>1992</v>
      </c>
      <c r="C1805" s="13" t="s">
        <v>25</v>
      </c>
      <c r="D1805" s="13">
        <v>27</v>
      </c>
      <c r="E1805" s="13">
        <v>3</v>
      </c>
      <c r="F1805" s="20">
        <v>18765.88</v>
      </c>
      <c r="G1805" s="13" t="s">
        <v>11</v>
      </c>
      <c r="H1805" s="13" t="s">
        <v>6</v>
      </c>
      <c r="I1805" s="13" t="s">
        <v>18</v>
      </c>
      <c r="J1805" s="12" t="str">
        <f t="shared" si="140"/>
        <v>Dec</v>
      </c>
      <c r="K1805" s="13">
        <f t="shared" si="144"/>
        <v>1992</v>
      </c>
      <c r="L1805" s="13" t="str">
        <f t="shared" si="141"/>
        <v>R1012</v>
      </c>
      <c r="M1805" s="13" t="str">
        <f t="shared" si="142"/>
        <v>27-Dec-1992</v>
      </c>
      <c r="N1805" s="16">
        <v>45085</v>
      </c>
      <c r="O1805" s="18">
        <f t="shared" si="143"/>
        <v>30</v>
      </c>
    </row>
    <row r="1806" spans="1:15" x14ac:dyDescent="0.25">
      <c r="A1806" s="12" t="s">
        <v>1834</v>
      </c>
      <c r="B1806" s="13">
        <v>1979</v>
      </c>
      <c r="C1806" s="13" t="s">
        <v>10</v>
      </c>
      <c r="D1806" s="13">
        <v>19</v>
      </c>
      <c r="E1806" s="13">
        <v>2</v>
      </c>
      <c r="F1806" s="20">
        <v>18767.740000000002</v>
      </c>
      <c r="G1806" s="13" t="s">
        <v>11</v>
      </c>
      <c r="H1806" s="13" t="s">
        <v>11</v>
      </c>
      <c r="I1806" s="13" t="s">
        <v>8</v>
      </c>
      <c r="J1806" s="12" t="str">
        <f t="shared" si="140"/>
        <v>Nov</v>
      </c>
      <c r="K1806" s="13">
        <f t="shared" si="144"/>
        <v>1979</v>
      </c>
      <c r="L1806" s="13" t="str">
        <f t="shared" si="141"/>
        <v>R1013</v>
      </c>
      <c r="M1806" s="13" t="str">
        <f t="shared" si="142"/>
        <v>19-Nov-1979</v>
      </c>
      <c r="N1806" s="16">
        <v>45085</v>
      </c>
      <c r="O1806" s="18">
        <f t="shared" si="143"/>
        <v>43</v>
      </c>
    </row>
    <row r="1807" spans="1:15" x14ac:dyDescent="0.25">
      <c r="A1807" s="12" t="s">
        <v>1835</v>
      </c>
      <c r="B1807" s="13">
        <v>1995</v>
      </c>
      <c r="C1807" s="13" t="s">
        <v>10</v>
      </c>
      <c r="D1807" s="13">
        <v>28</v>
      </c>
      <c r="E1807" s="13">
        <v>3</v>
      </c>
      <c r="F1807" s="20">
        <v>18804.75</v>
      </c>
      <c r="G1807" s="13" t="s">
        <v>11</v>
      </c>
      <c r="H1807" s="13" t="s">
        <v>11</v>
      </c>
      <c r="I1807" s="13" t="s">
        <v>18</v>
      </c>
      <c r="J1807" s="12" t="str">
        <f t="shared" si="140"/>
        <v>Nov</v>
      </c>
      <c r="K1807" s="13">
        <f t="shared" si="144"/>
        <v>1995</v>
      </c>
      <c r="L1807" s="13" t="str">
        <f t="shared" si="141"/>
        <v>R1012</v>
      </c>
      <c r="M1807" s="13" t="str">
        <f t="shared" si="142"/>
        <v>28-Nov-1995</v>
      </c>
      <c r="N1807" s="16">
        <v>45085</v>
      </c>
      <c r="O1807" s="18">
        <f t="shared" si="143"/>
        <v>27</v>
      </c>
    </row>
    <row r="1808" spans="1:15" x14ac:dyDescent="0.25">
      <c r="A1808" s="12" t="s">
        <v>1836</v>
      </c>
      <c r="B1808" s="13">
        <v>1979</v>
      </c>
      <c r="C1808" s="13" t="s">
        <v>32</v>
      </c>
      <c r="D1808" s="13">
        <v>15</v>
      </c>
      <c r="E1808" s="13">
        <v>2</v>
      </c>
      <c r="F1808" s="20">
        <v>18806.150000000001</v>
      </c>
      <c r="G1808" s="13" t="s">
        <v>11</v>
      </c>
      <c r="H1808" s="13" t="s">
        <v>6</v>
      </c>
      <c r="I1808" s="13" t="s">
        <v>8</v>
      </c>
      <c r="J1808" s="12" t="str">
        <f t="shared" si="140"/>
        <v>Oct</v>
      </c>
      <c r="K1808" s="13">
        <f t="shared" si="144"/>
        <v>1979</v>
      </c>
      <c r="L1808" s="13" t="str">
        <f t="shared" si="141"/>
        <v>R1013</v>
      </c>
      <c r="M1808" s="13" t="str">
        <f t="shared" si="142"/>
        <v>15-Oct-1979</v>
      </c>
      <c r="N1808" s="16">
        <v>45085</v>
      </c>
      <c r="O1808" s="18">
        <f t="shared" si="143"/>
        <v>43</v>
      </c>
    </row>
    <row r="1809" spans="1:15" x14ac:dyDescent="0.25">
      <c r="A1809" s="12" t="s">
        <v>1837</v>
      </c>
      <c r="B1809" s="13">
        <v>1962</v>
      </c>
      <c r="C1809" s="13" t="s">
        <v>25</v>
      </c>
      <c r="D1809" s="13">
        <v>18</v>
      </c>
      <c r="E1809" s="13">
        <v>0</v>
      </c>
      <c r="F1809" s="20">
        <v>18815.53</v>
      </c>
      <c r="G1809" s="13" t="s">
        <v>11</v>
      </c>
      <c r="H1809" s="13" t="s">
        <v>11</v>
      </c>
      <c r="I1809" s="13" t="s">
        <v>244</v>
      </c>
      <c r="J1809" s="12" t="str">
        <f t="shared" si="140"/>
        <v>Dec</v>
      </c>
      <c r="K1809" s="13">
        <f t="shared" si="144"/>
        <v>1962</v>
      </c>
      <c r="L1809" s="13" t="str">
        <f t="shared" si="141"/>
        <v>R1023</v>
      </c>
      <c r="M1809" s="13" t="str">
        <f t="shared" si="142"/>
        <v>18-Dec-1962</v>
      </c>
      <c r="N1809" s="16">
        <v>45085</v>
      </c>
      <c r="O1809" s="18">
        <f t="shared" si="143"/>
        <v>60</v>
      </c>
    </row>
    <row r="1810" spans="1:15" x14ac:dyDescent="0.25">
      <c r="A1810" s="12" t="s">
        <v>1838</v>
      </c>
      <c r="B1810" s="13">
        <v>2003</v>
      </c>
      <c r="C1810" s="13" t="s">
        <v>5</v>
      </c>
      <c r="D1810" s="13">
        <v>24</v>
      </c>
      <c r="E1810" s="13">
        <v>3</v>
      </c>
      <c r="F1810" s="20">
        <v>18838.7</v>
      </c>
      <c r="G1810" s="13" t="s">
        <v>11</v>
      </c>
      <c r="H1810" s="13" t="s">
        <v>7</v>
      </c>
      <c r="I1810" s="13" t="s">
        <v>18</v>
      </c>
      <c r="J1810" s="12" t="str">
        <f t="shared" si="140"/>
        <v>Jul</v>
      </c>
      <c r="K1810" s="13">
        <f t="shared" si="144"/>
        <v>2003</v>
      </c>
      <c r="L1810" s="13" t="str">
        <f t="shared" si="141"/>
        <v>R1012</v>
      </c>
      <c r="M1810" s="13" t="str">
        <f t="shared" si="142"/>
        <v>24-Jul-2003</v>
      </c>
      <c r="N1810" s="16">
        <v>45085</v>
      </c>
      <c r="O1810" s="18">
        <f t="shared" si="143"/>
        <v>19</v>
      </c>
    </row>
    <row r="1811" spans="1:15" x14ac:dyDescent="0.25">
      <c r="A1811" s="12" t="s">
        <v>1839</v>
      </c>
      <c r="B1811" s="13">
        <v>1963</v>
      </c>
      <c r="C1811" s="13" t="s">
        <v>25</v>
      </c>
      <c r="D1811" s="13">
        <v>6</v>
      </c>
      <c r="E1811" s="13">
        <v>0</v>
      </c>
      <c r="F1811" s="20">
        <v>18883.330000000002</v>
      </c>
      <c r="G1811" s="13" t="s">
        <v>11</v>
      </c>
      <c r="H1811" s="13" t="s">
        <v>11</v>
      </c>
      <c r="I1811" s="13" t="s">
        <v>530</v>
      </c>
      <c r="J1811" s="12" t="str">
        <f t="shared" si="140"/>
        <v>Dec</v>
      </c>
      <c r="K1811" s="13">
        <f t="shared" si="144"/>
        <v>1963</v>
      </c>
      <c r="L1811" s="13" t="str">
        <f t="shared" si="141"/>
        <v>R1026</v>
      </c>
      <c r="M1811" s="13" t="str">
        <f t="shared" si="142"/>
        <v>6-Dec-1963</v>
      </c>
      <c r="N1811" s="16">
        <v>45085</v>
      </c>
      <c r="O1811" s="18">
        <f t="shared" si="143"/>
        <v>59</v>
      </c>
    </row>
    <row r="1812" spans="1:15" x14ac:dyDescent="0.25">
      <c r="A1812" s="12" t="s">
        <v>1840</v>
      </c>
      <c r="B1812" s="13">
        <v>1995</v>
      </c>
      <c r="C1812" s="13" t="s">
        <v>15</v>
      </c>
      <c r="D1812" s="13">
        <v>27</v>
      </c>
      <c r="E1812" s="13">
        <v>1</v>
      </c>
      <c r="F1812" s="20">
        <v>18903.490000000002</v>
      </c>
      <c r="G1812" s="13" t="s">
        <v>11</v>
      </c>
      <c r="H1812" s="13" t="s">
        <v>6</v>
      </c>
      <c r="I1812" s="13" t="s">
        <v>242</v>
      </c>
      <c r="J1812" s="12" t="str">
        <f t="shared" si="140"/>
        <v>Sep</v>
      </c>
      <c r="K1812" s="13">
        <f t="shared" si="144"/>
        <v>1995</v>
      </c>
      <c r="L1812" s="13" t="str">
        <f t="shared" si="141"/>
        <v>R1024</v>
      </c>
      <c r="M1812" s="13" t="str">
        <f t="shared" si="142"/>
        <v>27-Sep-1995</v>
      </c>
      <c r="N1812" s="16">
        <v>45085</v>
      </c>
      <c r="O1812" s="18">
        <f t="shared" si="143"/>
        <v>27</v>
      </c>
    </row>
    <row r="1813" spans="1:15" x14ac:dyDescent="0.25">
      <c r="A1813" s="12" t="s">
        <v>1841</v>
      </c>
      <c r="B1813" s="13">
        <v>1969</v>
      </c>
      <c r="C1813" s="13" t="s">
        <v>30</v>
      </c>
      <c r="D1813" s="13">
        <v>3</v>
      </c>
      <c r="E1813" s="13">
        <v>0</v>
      </c>
      <c r="F1813" s="20">
        <v>18932.810000000001</v>
      </c>
      <c r="G1813" s="13" t="s">
        <v>11</v>
      </c>
      <c r="H1813" s="13" t="s">
        <v>7</v>
      </c>
      <c r="I1813" s="13" t="s">
        <v>18</v>
      </c>
      <c r="J1813" s="12" t="str">
        <f t="shared" si="140"/>
        <v>Aug</v>
      </c>
      <c r="K1813" s="13">
        <f t="shared" si="144"/>
        <v>1969</v>
      </c>
      <c r="L1813" s="13" t="str">
        <f t="shared" si="141"/>
        <v>R1012</v>
      </c>
      <c r="M1813" s="13" t="str">
        <f t="shared" si="142"/>
        <v>3-Aug-1969</v>
      </c>
      <c r="N1813" s="16">
        <v>45085</v>
      </c>
      <c r="O1813" s="18">
        <f t="shared" si="143"/>
        <v>53</v>
      </c>
    </row>
    <row r="1814" spans="1:15" x14ac:dyDescent="0.25">
      <c r="A1814" s="12" t="s">
        <v>1842</v>
      </c>
      <c r="B1814" s="13">
        <v>1963</v>
      </c>
      <c r="C1814" s="13" t="s">
        <v>32</v>
      </c>
      <c r="D1814" s="13">
        <v>20</v>
      </c>
      <c r="E1814" s="13">
        <v>0</v>
      </c>
      <c r="F1814" s="20">
        <v>18954.560000000001</v>
      </c>
      <c r="G1814" s="13" t="s">
        <v>11</v>
      </c>
      <c r="H1814" s="13" t="s">
        <v>11</v>
      </c>
      <c r="I1814" s="13" t="s">
        <v>530</v>
      </c>
      <c r="J1814" s="12" t="str">
        <f t="shared" si="140"/>
        <v>Oct</v>
      </c>
      <c r="K1814" s="13">
        <f t="shared" si="144"/>
        <v>1963</v>
      </c>
      <c r="L1814" s="13" t="str">
        <f t="shared" si="141"/>
        <v>R1026</v>
      </c>
      <c r="M1814" s="13" t="str">
        <f t="shared" si="142"/>
        <v>20-Oct-1963</v>
      </c>
      <c r="N1814" s="16">
        <v>45085</v>
      </c>
      <c r="O1814" s="18">
        <f t="shared" si="143"/>
        <v>59</v>
      </c>
    </row>
    <row r="1815" spans="1:15" x14ac:dyDescent="0.25">
      <c r="A1815" s="12" t="s">
        <v>1843</v>
      </c>
      <c r="B1815" s="13">
        <v>1998</v>
      </c>
      <c r="C1815" s="13" t="s">
        <v>30</v>
      </c>
      <c r="D1815" s="13">
        <v>6</v>
      </c>
      <c r="E1815" s="13">
        <v>0</v>
      </c>
      <c r="F1815" s="20">
        <v>18955.22</v>
      </c>
      <c r="G1815" s="13" t="s">
        <v>11</v>
      </c>
      <c r="H1815" s="13" t="s">
        <v>7</v>
      </c>
      <c r="I1815" s="13" t="s">
        <v>37</v>
      </c>
      <c r="J1815" s="12" t="str">
        <f t="shared" si="140"/>
        <v>Aug</v>
      </c>
      <c r="K1815" s="13">
        <f t="shared" si="144"/>
        <v>1998</v>
      </c>
      <c r="L1815" s="13" t="str">
        <f t="shared" si="141"/>
        <v>R1011</v>
      </c>
      <c r="M1815" s="13" t="str">
        <f t="shared" si="142"/>
        <v>6-Aug-1998</v>
      </c>
      <c r="N1815" s="16">
        <v>45085</v>
      </c>
      <c r="O1815" s="18">
        <f t="shared" si="143"/>
        <v>24</v>
      </c>
    </row>
    <row r="1816" spans="1:15" x14ac:dyDescent="0.25">
      <c r="A1816" s="12" t="s">
        <v>1844</v>
      </c>
      <c r="B1816" s="13">
        <v>1992</v>
      </c>
      <c r="C1816" s="13" t="s">
        <v>10</v>
      </c>
      <c r="D1816" s="13">
        <v>30</v>
      </c>
      <c r="E1816" s="13">
        <v>1</v>
      </c>
      <c r="F1816" s="20">
        <v>18963.169999999998</v>
      </c>
      <c r="G1816" s="13" t="s">
        <v>11</v>
      </c>
      <c r="H1816" s="13" t="s">
        <v>11</v>
      </c>
      <c r="I1816" s="13" t="s">
        <v>8</v>
      </c>
      <c r="J1816" s="12" t="str">
        <f t="shared" si="140"/>
        <v>Nov</v>
      </c>
      <c r="K1816" s="13">
        <f t="shared" si="144"/>
        <v>1992</v>
      </c>
      <c r="L1816" s="13" t="str">
        <f t="shared" si="141"/>
        <v>R1013</v>
      </c>
      <c r="M1816" s="13" t="str">
        <f t="shared" si="142"/>
        <v>30-Nov-1992</v>
      </c>
      <c r="N1816" s="16">
        <v>45085</v>
      </c>
      <c r="O1816" s="18">
        <f t="shared" si="143"/>
        <v>30</v>
      </c>
    </row>
    <row r="1817" spans="1:15" x14ac:dyDescent="0.25">
      <c r="A1817" s="12" t="s">
        <v>1845</v>
      </c>
      <c r="B1817" s="13">
        <v>1988</v>
      </c>
      <c r="C1817" s="13" t="s">
        <v>32</v>
      </c>
      <c r="D1817" s="13">
        <v>24</v>
      </c>
      <c r="E1817" s="13">
        <v>2</v>
      </c>
      <c r="F1817" s="20">
        <v>18972.5</v>
      </c>
      <c r="G1817" s="13" t="s">
        <v>11</v>
      </c>
      <c r="H1817" s="13" t="s">
        <v>7</v>
      </c>
      <c r="I1817" s="13" t="s">
        <v>8</v>
      </c>
      <c r="J1817" s="12" t="str">
        <f t="shared" si="140"/>
        <v>Oct</v>
      </c>
      <c r="K1817" s="13">
        <f t="shared" si="144"/>
        <v>1988</v>
      </c>
      <c r="L1817" s="13" t="str">
        <f t="shared" si="141"/>
        <v>R1013</v>
      </c>
      <c r="M1817" s="13" t="str">
        <f t="shared" si="142"/>
        <v>24-Oct-1988</v>
      </c>
      <c r="N1817" s="16">
        <v>45085</v>
      </c>
      <c r="O1817" s="18">
        <f t="shared" si="143"/>
        <v>34</v>
      </c>
    </row>
    <row r="1818" spans="1:15" x14ac:dyDescent="0.25">
      <c r="A1818" s="12" t="s">
        <v>1846</v>
      </c>
      <c r="B1818" s="13">
        <v>1983</v>
      </c>
      <c r="C1818" s="13" t="s">
        <v>25</v>
      </c>
      <c r="D1818" s="13">
        <v>19</v>
      </c>
      <c r="E1818" s="13">
        <v>5</v>
      </c>
      <c r="F1818" s="20">
        <v>19023.259999999998</v>
      </c>
      <c r="G1818" s="13" t="s">
        <v>11</v>
      </c>
      <c r="H1818" s="13" t="s">
        <v>7</v>
      </c>
      <c r="I1818" s="13" t="s">
        <v>37</v>
      </c>
      <c r="J1818" s="12" t="str">
        <f t="shared" si="140"/>
        <v>Dec</v>
      </c>
      <c r="K1818" s="13">
        <f t="shared" si="144"/>
        <v>1983</v>
      </c>
      <c r="L1818" s="13" t="str">
        <f t="shared" si="141"/>
        <v>R1011</v>
      </c>
      <c r="M1818" s="13" t="str">
        <f t="shared" si="142"/>
        <v>19-Dec-1983</v>
      </c>
      <c r="N1818" s="16">
        <v>45085</v>
      </c>
      <c r="O1818" s="18">
        <f t="shared" si="143"/>
        <v>39</v>
      </c>
    </row>
    <row r="1819" spans="1:15" x14ac:dyDescent="0.25">
      <c r="A1819" s="12" t="s">
        <v>1847</v>
      </c>
      <c r="B1819" s="13">
        <v>1989</v>
      </c>
      <c r="C1819" s="13" t="s">
        <v>13</v>
      </c>
      <c r="D1819" s="13">
        <v>5</v>
      </c>
      <c r="E1819" s="13">
        <v>1</v>
      </c>
      <c r="F1819" s="20">
        <v>19040.88</v>
      </c>
      <c r="G1819" s="13" t="s">
        <v>11</v>
      </c>
      <c r="H1819" s="13" t="s">
        <v>7</v>
      </c>
      <c r="I1819" s="13" t="s">
        <v>37</v>
      </c>
      <c r="J1819" s="12" t="str">
        <f t="shared" si="140"/>
        <v>Jun</v>
      </c>
      <c r="K1819" s="13">
        <f t="shared" si="144"/>
        <v>1989</v>
      </c>
      <c r="L1819" s="13" t="str">
        <f t="shared" si="141"/>
        <v>R1011</v>
      </c>
      <c r="M1819" s="13" t="str">
        <f t="shared" si="142"/>
        <v>5-Jun-1989</v>
      </c>
      <c r="N1819" s="16">
        <v>45085</v>
      </c>
      <c r="O1819" s="18">
        <f t="shared" si="143"/>
        <v>34</v>
      </c>
    </row>
    <row r="1820" spans="1:15" x14ac:dyDescent="0.25">
      <c r="A1820" s="12" t="s">
        <v>1848</v>
      </c>
      <c r="B1820" s="13">
        <v>1993</v>
      </c>
      <c r="C1820" s="13" t="s">
        <v>15</v>
      </c>
      <c r="D1820" s="13">
        <v>28</v>
      </c>
      <c r="E1820" s="13">
        <v>1</v>
      </c>
      <c r="F1820" s="20">
        <v>19107.78</v>
      </c>
      <c r="G1820" s="13" t="s">
        <v>11</v>
      </c>
      <c r="H1820" s="13" t="s">
        <v>6</v>
      </c>
      <c r="I1820" s="13" t="s">
        <v>8</v>
      </c>
      <c r="J1820" s="12" t="str">
        <f t="shared" si="140"/>
        <v>Sep</v>
      </c>
      <c r="K1820" s="13">
        <f t="shared" si="144"/>
        <v>1993</v>
      </c>
      <c r="L1820" s="13" t="str">
        <f t="shared" si="141"/>
        <v>R1013</v>
      </c>
      <c r="M1820" s="13" t="str">
        <f t="shared" si="142"/>
        <v>28-Sep-1993</v>
      </c>
      <c r="N1820" s="16">
        <v>45085</v>
      </c>
      <c r="O1820" s="18">
        <f t="shared" si="143"/>
        <v>29</v>
      </c>
    </row>
    <row r="1821" spans="1:15" x14ac:dyDescent="0.25">
      <c r="A1821" s="12" t="s">
        <v>1849</v>
      </c>
      <c r="B1821" s="13">
        <v>1979</v>
      </c>
      <c r="C1821" s="13" t="s">
        <v>5</v>
      </c>
      <c r="D1821" s="13">
        <v>2</v>
      </c>
      <c r="E1821" s="13">
        <v>2</v>
      </c>
      <c r="F1821" s="20">
        <v>19144.580000000002</v>
      </c>
      <c r="G1821" s="13" t="s">
        <v>11</v>
      </c>
      <c r="H1821" s="13" t="s">
        <v>11</v>
      </c>
      <c r="I1821" s="13" t="s">
        <v>242</v>
      </c>
      <c r="J1821" s="12" t="str">
        <f t="shared" si="140"/>
        <v>Jul</v>
      </c>
      <c r="K1821" s="13">
        <f t="shared" si="144"/>
        <v>1979</v>
      </c>
      <c r="L1821" s="13" t="str">
        <f t="shared" si="141"/>
        <v>R1024</v>
      </c>
      <c r="M1821" s="13" t="str">
        <f t="shared" si="142"/>
        <v>2-Jul-1979</v>
      </c>
      <c r="N1821" s="16">
        <v>45085</v>
      </c>
      <c r="O1821" s="18">
        <f t="shared" si="143"/>
        <v>43</v>
      </c>
    </row>
    <row r="1822" spans="1:15" x14ac:dyDescent="0.25">
      <c r="A1822" s="12" t="s">
        <v>1850</v>
      </c>
      <c r="B1822" s="13">
        <v>1991</v>
      </c>
      <c r="C1822" s="13" t="s">
        <v>15</v>
      </c>
      <c r="D1822" s="13">
        <v>16</v>
      </c>
      <c r="E1822" s="13">
        <v>3</v>
      </c>
      <c r="F1822" s="20">
        <v>19199.939999999999</v>
      </c>
      <c r="G1822" s="13" t="s">
        <v>11</v>
      </c>
      <c r="H1822" s="13" t="s">
        <v>7</v>
      </c>
      <c r="I1822" s="13" t="s">
        <v>37</v>
      </c>
      <c r="J1822" s="12" t="str">
        <f t="shared" si="140"/>
        <v>Sep</v>
      </c>
      <c r="K1822" s="13">
        <f t="shared" si="144"/>
        <v>1991</v>
      </c>
      <c r="L1822" s="13" t="str">
        <f t="shared" si="141"/>
        <v>R1011</v>
      </c>
      <c r="M1822" s="13" t="str">
        <f t="shared" si="142"/>
        <v>16-Sep-1991</v>
      </c>
      <c r="N1822" s="16">
        <v>45085</v>
      </c>
      <c r="O1822" s="18">
        <f t="shared" si="143"/>
        <v>31</v>
      </c>
    </row>
    <row r="1823" spans="1:15" x14ac:dyDescent="0.25">
      <c r="A1823" s="12" t="s">
        <v>1851</v>
      </c>
      <c r="B1823" s="13">
        <v>1985</v>
      </c>
      <c r="C1823" s="13" t="s">
        <v>25</v>
      </c>
      <c r="D1823" s="13">
        <v>28</v>
      </c>
      <c r="E1823" s="13">
        <v>0</v>
      </c>
      <c r="F1823" s="20">
        <v>19214.71</v>
      </c>
      <c r="G1823" s="13" t="s">
        <v>11</v>
      </c>
      <c r="H1823" s="13" t="s">
        <v>7</v>
      </c>
      <c r="I1823" s="13" t="s">
        <v>8</v>
      </c>
      <c r="J1823" s="12" t="str">
        <f t="shared" si="140"/>
        <v>Dec</v>
      </c>
      <c r="K1823" s="13">
        <f t="shared" si="144"/>
        <v>1985</v>
      </c>
      <c r="L1823" s="13" t="str">
        <f t="shared" si="141"/>
        <v>R1013</v>
      </c>
      <c r="M1823" s="13" t="str">
        <f t="shared" si="142"/>
        <v>28-Dec-1985</v>
      </c>
      <c r="N1823" s="16">
        <v>45085</v>
      </c>
      <c r="O1823" s="18">
        <f t="shared" si="143"/>
        <v>37</v>
      </c>
    </row>
    <row r="1824" spans="1:15" x14ac:dyDescent="0.25">
      <c r="A1824" s="12" t="s">
        <v>1852</v>
      </c>
      <c r="B1824" s="13">
        <v>1967</v>
      </c>
      <c r="C1824" s="13" t="s">
        <v>5</v>
      </c>
      <c r="D1824" s="13">
        <v>29</v>
      </c>
      <c r="E1824" s="13">
        <v>0</v>
      </c>
      <c r="F1824" s="20">
        <v>19259.96</v>
      </c>
      <c r="G1824" s="13" t="s">
        <v>11</v>
      </c>
      <c r="H1824" s="13" t="s">
        <v>11</v>
      </c>
      <c r="I1824" s="13" t="s">
        <v>18</v>
      </c>
      <c r="J1824" s="12" t="str">
        <f t="shared" si="140"/>
        <v>Jul</v>
      </c>
      <c r="K1824" s="13">
        <f t="shared" si="144"/>
        <v>1967</v>
      </c>
      <c r="L1824" s="13" t="str">
        <f t="shared" si="141"/>
        <v>R1012</v>
      </c>
      <c r="M1824" s="13" t="str">
        <f t="shared" si="142"/>
        <v>29-Jul-1967</v>
      </c>
      <c r="N1824" s="16">
        <v>45085</v>
      </c>
      <c r="O1824" s="18">
        <f t="shared" si="143"/>
        <v>55</v>
      </c>
    </row>
    <row r="1825" spans="1:15" x14ac:dyDescent="0.25">
      <c r="A1825" s="12" t="s">
        <v>1853</v>
      </c>
      <c r="B1825" s="13">
        <v>1966</v>
      </c>
      <c r="C1825" s="13" t="s">
        <v>10</v>
      </c>
      <c r="D1825" s="13">
        <v>15</v>
      </c>
      <c r="E1825" s="13">
        <v>0</v>
      </c>
      <c r="F1825" s="20">
        <v>19321.060000000001</v>
      </c>
      <c r="G1825" s="13" t="s">
        <v>11</v>
      </c>
      <c r="H1825" s="13" t="s">
        <v>11</v>
      </c>
      <c r="I1825" s="13" t="s">
        <v>18</v>
      </c>
      <c r="J1825" s="12" t="str">
        <f t="shared" si="140"/>
        <v>Nov</v>
      </c>
      <c r="K1825" s="13">
        <f t="shared" si="144"/>
        <v>1966</v>
      </c>
      <c r="L1825" s="13" t="str">
        <f t="shared" si="141"/>
        <v>R1012</v>
      </c>
      <c r="M1825" s="13" t="str">
        <f t="shared" si="142"/>
        <v>15-Nov-1966</v>
      </c>
      <c r="N1825" s="16">
        <v>45085</v>
      </c>
      <c r="O1825" s="18">
        <f t="shared" si="143"/>
        <v>56</v>
      </c>
    </row>
    <row r="1826" spans="1:15" x14ac:dyDescent="0.25">
      <c r="A1826" s="12" t="s">
        <v>1854</v>
      </c>
      <c r="B1826" s="13">
        <v>1991</v>
      </c>
      <c r="C1826" s="13" t="s">
        <v>30</v>
      </c>
      <c r="D1826" s="13">
        <v>24</v>
      </c>
      <c r="E1826" s="13">
        <v>0</v>
      </c>
      <c r="F1826" s="20">
        <v>19350.37</v>
      </c>
      <c r="G1826" s="13" t="s">
        <v>11</v>
      </c>
      <c r="H1826" s="13" t="s">
        <v>7</v>
      </c>
      <c r="I1826" s="13" t="s">
        <v>8</v>
      </c>
      <c r="J1826" s="12" t="str">
        <f t="shared" si="140"/>
        <v>Aug</v>
      </c>
      <c r="K1826" s="13">
        <f t="shared" si="144"/>
        <v>1991</v>
      </c>
      <c r="L1826" s="13" t="str">
        <f t="shared" si="141"/>
        <v>R1013</v>
      </c>
      <c r="M1826" s="13" t="str">
        <f t="shared" si="142"/>
        <v>24-Aug-1991</v>
      </c>
      <c r="N1826" s="16">
        <v>45085</v>
      </c>
      <c r="O1826" s="18">
        <f t="shared" si="143"/>
        <v>31</v>
      </c>
    </row>
    <row r="1827" spans="1:15" x14ac:dyDescent="0.25">
      <c r="A1827" s="12" t="s">
        <v>1855</v>
      </c>
      <c r="B1827" s="13">
        <v>1987</v>
      </c>
      <c r="C1827" s="13" t="s">
        <v>13</v>
      </c>
      <c r="D1827" s="13">
        <v>30</v>
      </c>
      <c r="E1827" s="13">
        <v>3</v>
      </c>
      <c r="F1827" s="20">
        <v>19362</v>
      </c>
      <c r="G1827" s="13" t="s">
        <v>11</v>
      </c>
      <c r="H1827" s="13" t="s">
        <v>7</v>
      </c>
      <c r="I1827" s="13" t="s">
        <v>8</v>
      </c>
      <c r="J1827" s="12" t="str">
        <f t="shared" si="140"/>
        <v>Jun</v>
      </c>
      <c r="K1827" s="13">
        <f t="shared" si="144"/>
        <v>1987</v>
      </c>
      <c r="L1827" s="13" t="str">
        <f t="shared" si="141"/>
        <v>R1013</v>
      </c>
      <c r="M1827" s="13" t="str">
        <f t="shared" si="142"/>
        <v>30-Jun-1987</v>
      </c>
      <c r="N1827" s="16">
        <v>45085</v>
      </c>
      <c r="O1827" s="18">
        <f t="shared" si="143"/>
        <v>35</v>
      </c>
    </row>
    <row r="1828" spans="1:15" x14ac:dyDescent="0.25">
      <c r="A1828" s="12" t="s">
        <v>1856</v>
      </c>
      <c r="B1828" s="13">
        <v>1993</v>
      </c>
      <c r="C1828" s="13" t="s">
        <v>15</v>
      </c>
      <c r="D1828" s="13">
        <v>6</v>
      </c>
      <c r="E1828" s="13">
        <v>2</v>
      </c>
      <c r="F1828" s="20">
        <v>19442.349999999999</v>
      </c>
      <c r="G1828" s="13" t="s">
        <v>11</v>
      </c>
      <c r="H1828" s="13" t="s">
        <v>7</v>
      </c>
      <c r="I1828" s="13" t="s">
        <v>18</v>
      </c>
      <c r="J1828" s="12" t="str">
        <f t="shared" si="140"/>
        <v>Sep</v>
      </c>
      <c r="K1828" s="13">
        <f t="shared" si="144"/>
        <v>1993</v>
      </c>
      <c r="L1828" s="13" t="str">
        <f t="shared" si="141"/>
        <v>R1012</v>
      </c>
      <c r="M1828" s="13" t="str">
        <f t="shared" si="142"/>
        <v>6-Sep-1993</v>
      </c>
      <c r="N1828" s="16">
        <v>45085</v>
      </c>
      <c r="O1828" s="18">
        <f t="shared" si="143"/>
        <v>29</v>
      </c>
    </row>
    <row r="1829" spans="1:15" x14ac:dyDescent="0.25">
      <c r="A1829" s="12" t="s">
        <v>1857</v>
      </c>
      <c r="B1829" s="13">
        <v>1982</v>
      </c>
      <c r="C1829" s="13" t="s">
        <v>25</v>
      </c>
      <c r="D1829" s="13">
        <v>15</v>
      </c>
      <c r="E1829" s="13">
        <v>2</v>
      </c>
      <c r="F1829" s="20">
        <v>19444.27</v>
      </c>
      <c r="G1829" s="13" t="s">
        <v>11</v>
      </c>
      <c r="H1829" s="13" t="s">
        <v>11</v>
      </c>
      <c r="I1829" s="13" t="s">
        <v>8</v>
      </c>
      <c r="J1829" s="12" t="str">
        <f t="shared" si="140"/>
        <v>Dec</v>
      </c>
      <c r="K1829" s="13">
        <f t="shared" si="144"/>
        <v>1982</v>
      </c>
      <c r="L1829" s="13" t="str">
        <f t="shared" si="141"/>
        <v>R1013</v>
      </c>
      <c r="M1829" s="13" t="str">
        <f t="shared" si="142"/>
        <v>15-Dec-1982</v>
      </c>
      <c r="N1829" s="16">
        <v>45085</v>
      </c>
      <c r="O1829" s="18">
        <f t="shared" si="143"/>
        <v>40</v>
      </c>
    </row>
    <row r="1830" spans="1:15" x14ac:dyDescent="0.25">
      <c r="A1830" s="12" t="s">
        <v>1858</v>
      </c>
      <c r="B1830" s="13">
        <v>1987</v>
      </c>
      <c r="C1830" s="13" t="s">
        <v>10</v>
      </c>
      <c r="D1830" s="13">
        <v>30</v>
      </c>
      <c r="E1830" s="13">
        <v>4</v>
      </c>
      <c r="F1830" s="20">
        <v>19496.72</v>
      </c>
      <c r="G1830" s="13" t="s">
        <v>11</v>
      </c>
      <c r="H1830" s="13" t="s">
        <v>7</v>
      </c>
      <c r="I1830" s="13" t="s">
        <v>161</v>
      </c>
      <c r="J1830" s="12" t="str">
        <f t="shared" si="140"/>
        <v>Nov</v>
      </c>
      <c r="K1830" s="13">
        <f t="shared" si="144"/>
        <v>1987</v>
      </c>
      <c r="L1830" s="13" t="str">
        <f t="shared" si="141"/>
        <v>R1019</v>
      </c>
      <c r="M1830" s="13" t="str">
        <f t="shared" si="142"/>
        <v>30-Nov-1987</v>
      </c>
      <c r="N1830" s="16">
        <v>45085</v>
      </c>
      <c r="O1830" s="18">
        <f t="shared" si="143"/>
        <v>35</v>
      </c>
    </row>
    <row r="1831" spans="1:15" x14ac:dyDescent="0.25">
      <c r="A1831" s="12" t="s">
        <v>1859</v>
      </c>
      <c r="B1831" s="13">
        <v>1980</v>
      </c>
      <c r="C1831" s="13" t="s">
        <v>10</v>
      </c>
      <c r="D1831" s="13">
        <v>8</v>
      </c>
      <c r="E1831" s="13">
        <v>0</v>
      </c>
      <c r="F1831" s="20">
        <v>19515.54</v>
      </c>
      <c r="G1831" s="13" t="s">
        <v>11</v>
      </c>
      <c r="H1831" s="13" t="s">
        <v>11</v>
      </c>
      <c r="I1831" s="13" t="s">
        <v>8</v>
      </c>
      <c r="J1831" s="12" t="str">
        <f t="shared" si="140"/>
        <v>Nov</v>
      </c>
      <c r="K1831" s="13">
        <f t="shared" si="144"/>
        <v>1980</v>
      </c>
      <c r="L1831" s="13" t="str">
        <f t="shared" si="141"/>
        <v>R1013</v>
      </c>
      <c r="M1831" s="13" t="str">
        <f t="shared" si="142"/>
        <v>8-Nov-1980</v>
      </c>
      <c r="N1831" s="16">
        <v>45085</v>
      </c>
      <c r="O1831" s="18">
        <f t="shared" si="143"/>
        <v>42</v>
      </c>
    </row>
    <row r="1832" spans="1:15" x14ac:dyDescent="0.25">
      <c r="A1832" s="12" t="s">
        <v>1860</v>
      </c>
      <c r="B1832" s="13">
        <v>1992</v>
      </c>
      <c r="C1832" s="13" t="s">
        <v>30</v>
      </c>
      <c r="D1832" s="13">
        <v>19</v>
      </c>
      <c r="E1832" s="13">
        <v>1</v>
      </c>
      <c r="F1832" s="20">
        <v>19521.97</v>
      </c>
      <c r="G1832" s="13" t="s">
        <v>11</v>
      </c>
      <c r="H1832" s="13" t="s">
        <v>6</v>
      </c>
      <c r="I1832" s="13" t="s">
        <v>8</v>
      </c>
      <c r="J1832" s="12" t="str">
        <f t="shared" si="140"/>
        <v>Aug</v>
      </c>
      <c r="K1832" s="13">
        <f t="shared" si="144"/>
        <v>1992</v>
      </c>
      <c r="L1832" s="13" t="str">
        <f t="shared" si="141"/>
        <v>R1013</v>
      </c>
      <c r="M1832" s="13" t="str">
        <f t="shared" si="142"/>
        <v>19-Aug-1992</v>
      </c>
      <c r="N1832" s="16">
        <v>45085</v>
      </c>
      <c r="O1832" s="18">
        <f t="shared" si="143"/>
        <v>30</v>
      </c>
    </row>
    <row r="1833" spans="1:15" x14ac:dyDescent="0.25">
      <c r="A1833" s="12" t="s">
        <v>1861</v>
      </c>
      <c r="B1833" s="13">
        <v>1985</v>
      </c>
      <c r="C1833" s="13" t="s">
        <v>15</v>
      </c>
      <c r="D1833" s="13">
        <v>17</v>
      </c>
      <c r="E1833" s="13">
        <v>0</v>
      </c>
      <c r="F1833" s="20">
        <v>19539.240000000002</v>
      </c>
      <c r="G1833" s="13" t="s">
        <v>11</v>
      </c>
      <c r="H1833" s="13" t="s">
        <v>11</v>
      </c>
      <c r="I1833" s="13" t="s">
        <v>8</v>
      </c>
      <c r="J1833" s="12" t="str">
        <f t="shared" si="140"/>
        <v>Sep</v>
      </c>
      <c r="K1833" s="13">
        <f t="shared" si="144"/>
        <v>1985</v>
      </c>
      <c r="L1833" s="13" t="str">
        <f t="shared" si="141"/>
        <v>R1013</v>
      </c>
      <c r="M1833" s="13" t="str">
        <f t="shared" si="142"/>
        <v>17-Sep-1985</v>
      </c>
      <c r="N1833" s="16">
        <v>45085</v>
      </c>
      <c r="O1833" s="18">
        <f t="shared" si="143"/>
        <v>37</v>
      </c>
    </row>
    <row r="1834" spans="1:15" x14ac:dyDescent="0.25">
      <c r="A1834" s="12" t="s">
        <v>1862</v>
      </c>
      <c r="B1834" s="13">
        <v>1963</v>
      </c>
      <c r="C1834" s="13" t="s">
        <v>5</v>
      </c>
      <c r="D1834" s="13">
        <v>14</v>
      </c>
      <c r="E1834" s="13">
        <v>0</v>
      </c>
      <c r="F1834" s="20">
        <v>19551.34</v>
      </c>
      <c r="G1834" s="13" t="s">
        <v>11</v>
      </c>
      <c r="H1834" s="13" t="s">
        <v>7</v>
      </c>
      <c r="I1834" s="13" t="s">
        <v>18</v>
      </c>
      <c r="J1834" s="12" t="str">
        <f t="shared" si="140"/>
        <v>Jul</v>
      </c>
      <c r="K1834" s="13">
        <f t="shared" si="144"/>
        <v>1963</v>
      </c>
      <c r="L1834" s="13" t="str">
        <f t="shared" si="141"/>
        <v>R1012</v>
      </c>
      <c r="M1834" s="13" t="str">
        <f t="shared" si="142"/>
        <v>14-Jul-1963</v>
      </c>
      <c r="N1834" s="16">
        <v>45085</v>
      </c>
      <c r="O1834" s="18">
        <f t="shared" si="143"/>
        <v>59</v>
      </c>
    </row>
    <row r="1835" spans="1:15" x14ac:dyDescent="0.25">
      <c r="A1835" s="12" t="s">
        <v>1863</v>
      </c>
      <c r="B1835" s="13">
        <v>1978</v>
      </c>
      <c r="C1835" s="13" t="s">
        <v>15</v>
      </c>
      <c r="D1835" s="13">
        <v>24</v>
      </c>
      <c r="E1835" s="13">
        <v>1</v>
      </c>
      <c r="F1835" s="20">
        <v>19594.810000000001</v>
      </c>
      <c r="G1835" s="13" t="s">
        <v>11</v>
      </c>
      <c r="H1835" s="13" t="s">
        <v>11</v>
      </c>
      <c r="I1835" s="13" t="s">
        <v>242</v>
      </c>
      <c r="J1835" s="12" t="str">
        <f t="shared" si="140"/>
        <v>Sep</v>
      </c>
      <c r="K1835" s="13">
        <f t="shared" si="144"/>
        <v>1978</v>
      </c>
      <c r="L1835" s="13" t="str">
        <f t="shared" si="141"/>
        <v>R1024</v>
      </c>
      <c r="M1835" s="13" t="str">
        <f t="shared" si="142"/>
        <v>24-Sep-1978</v>
      </c>
      <c r="N1835" s="16">
        <v>45085</v>
      </c>
      <c r="O1835" s="18">
        <f t="shared" si="143"/>
        <v>44</v>
      </c>
    </row>
    <row r="1836" spans="1:15" x14ac:dyDescent="0.25">
      <c r="A1836" s="12" t="s">
        <v>1864</v>
      </c>
      <c r="B1836" s="13">
        <v>1994</v>
      </c>
      <c r="C1836" s="13" t="s">
        <v>30</v>
      </c>
      <c r="D1836" s="13">
        <v>27</v>
      </c>
      <c r="E1836" s="13">
        <v>0</v>
      </c>
      <c r="F1836" s="20">
        <v>19673.34</v>
      </c>
      <c r="G1836" s="13" t="s">
        <v>11</v>
      </c>
      <c r="H1836" s="13" t="s">
        <v>6</v>
      </c>
      <c r="I1836" s="13" t="s">
        <v>18</v>
      </c>
      <c r="J1836" s="12" t="str">
        <f t="shared" si="140"/>
        <v>Aug</v>
      </c>
      <c r="K1836" s="13">
        <f t="shared" si="144"/>
        <v>1994</v>
      </c>
      <c r="L1836" s="13" t="str">
        <f t="shared" si="141"/>
        <v>R1012</v>
      </c>
      <c r="M1836" s="13" t="str">
        <f t="shared" si="142"/>
        <v>27-Aug-1994</v>
      </c>
      <c r="N1836" s="16">
        <v>45085</v>
      </c>
      <c r="O1836" s="18">
        <f t="shared" si="143"/>
        <v>28</v>
      </c>
    </row>
    <row r="1837" spans="1:15" x14ac:dyDescent="0.25">
      <c r="A1837" s="12" t="s">
        <v>1865</v>
      </c>
      <c r="B1837" s="13">
        <v>1990</v>
      </c>
      <c r="C1837" s="13" t="s">
        <v>30</v>
      </c>
      <c r="D1837" s="13">
        <v>8</v>
      </c>
      <c r="E1837" s="13">
        <v>1</v>
      </c>
      <c r="F1837" s="20">
        <v>19719.689999999999</v>
      </c>
      <c r="G1837" s="13" t="s">
        <v>11</v>
      </c>
      <c r="H1837" s="13" t="s">
        <v>6</v>
      </c>
      <c r="I1837" s="13" t="s">
        <v>8</v>
      </c>
      <c r="J1837" s="12" t="str">
        <f t="shared" si="140"/>
        <v>Aug</v>
      </c>
      <c r="K1837" s="13">
        <f t="shared" si="144"/>
        <v>1990</v>
      </c>
      <c r="L1837" s="13" t="str">
        <f t="shared" si="141"/>
        <v>R1013</v>
      </c>
      <c r="M1837" s="13" t="str">
        <f t="shared" si="142"/>
        <v>8-Aug-1990</v>
      </c>
      <c r="N1837" s="16">
        <v>45085</v>
      </c>
      <c r="O1837" s="18">
        <f t="shared" si="143"/>
        <v>32</v>
      </c>
    </row>
    <row r="1838" spans="1:15" x14ac:dyDescent="0.25">
      <c r="A1838" s="12" t="s">
        <v>1866</v>
      </c>
      <c r="B1838" s="13">
        <v>1972</v>
      </c>
      <c r="C1838" s="13" t="s">
        <v>13</v>
      </c>
      <c r="D1838" s="13">
        <v>14</v>
      </c>
      <c r="E1838" s="13">
        <v>3</v>
      </c>
      <c r="F1838" s="20">
        <v>19749.38</v>
      </c>
      <c r="G1838" s="13" t="s">
        <v>11</v>
      </c>
      <c r="H1838" s="13" t="s">
        <v>7</v>
      </c>
      <c r="I1838" s="13" t="s">
        <v>8</v>
      </c>
      <c r="J1838" s="12" t="str">
        <f t="shared" si="140"/>
        <v>Jun</v>
      </c>
      <c r="K1838" s="13">
        <f t="shared" si="144"/>
        <v>1972</v>
      </c>
      <c r="L1838" s="13" t="str">
        <f t="shared" si="141"/>
        <v>R1013</v>
      </c>
      <c r="M1838" s="13" t="str">
        <f t="shared" si="142"/>
        <v>14-Jun-1972</v>
      </c>
      <c r="N1838" s="16">
        <v>45085</v>
      </c>
      <c r="O1838" s="18">
        <f t="shared" si="143"/>
        <v>50</v>
      </c>
    </row>
    <row r="1839" spans="1:15" x14ac:dyDescent="0.25">
      <c r="A1839" s="12" t="s">
        <v>1867</v>
      </c>
      <c r="B1839" s="13">
        <v>1979</v>
      </c>
      <c r="C1839" s="13" t="s">
        <v>32</v>
      </c>
      <c r="D1839" s="13">
        <v>30</v>
      </c>
      <c r="E1839" s="13">
        <v>2</v>
      </c>
      <c r="F1839" s="20">
        <v>19798.05</v>
      </c>
      <c r="G1839" s="13" t="s">
        <v>11</v>
      </c>
      <c r="H1839" s="13" t="s">
        <v>11</v>
      </c>
      <c r="I1839" s="13" t="s">
        <v>242</v>
      </c>
      <c r="J1839" s="12" t="str">
        <f t="shared" si="140"/>
        <v>Oct</v>
      </c>
      <c r="K1839" s="13">
        <f t="shared" si="144"/>
        <v>1979</v>
      </c>
      <c r="L1839" s="13" t="str">
        <f t="shared" si="141"/>
        <v>R1024</v>
      </c>
      <c r="M1839" s="13" t="str">
        <f t="shared" si="142"/>
        <v>30-Oct-1979</v>
      </c>
      <c r="N1839" s="16">
        <v>45085</v>
      </c>
      <c r="O1839" s="18">
        <f t="shared" si="143"/>
        <v>43</v>
      </c>
    </row>
    <row r="1840" spans="1:15" x14ac:dyDescent="0.25">
      <c r="A1840" s="12" t="s">
        <v>1868</v>
      </c>
      <c r="B1840" s="13">
        <v>1997</v>
      </c>
      <c r="C1840" s="13" t="s">
        <v>32</v>
      </c>
      <c r="D1840" s="13">
        <v>18</v>
      </c>
      <c r="E1840" s="13">
        <v>3</v>
      </c>
      <c r="F1840" s="20">
        <v>19933.46</v>
      </c>
      <c r="G1840" s="13" t="s">
        <v>11</v>
      </c>
      <c r="H1840" s="13" t="s">
        <v>7</v>
      </c>
      <c r="I1840" s="13" t="s">
        <v>37</v>
      </c>
      <c r="J1840" s="12" t="str">
        <f t="shared" si="140"/>
        <v>Oct</v>
      </c>
      <c r="K1840" s="13">
        <f t="shared" si="144"/>
        <v>1997</v>
      </c>
      <c r="L1840" s="13" t="str">
        <f t="shared" si="141"/>
        <v>R1011</v>
      </c>
      <c r="M1840" s="13" t="str">
        <f t="shared" si="142"/>
        <v>18-Oct-1997</v>
      </c>
      <c r="N1840" s="16">
        <v>45085</v>
      </c>
      <c r="O1840" s="18">
        <f t="shared" si="143"/>
        <v>25</v>
      </c>
    </row>
    <row r="1841" spans="1:15" x14ac:dyDescent="0.25">
      <c r="A1841" s="12" t="s">
        <v>1869</v>
      </c>
      <c r="B1841" s="13">
        <v>1980</v>
      </c>
      <c r="C1841" s="13" t="s">
        <v>32</v>
      </c>
      <c r="D1841" s="13">
        <v>9</v>
      </c>
      <c r="E1841" s="13">
        <v>0</v>
      </c>
      <c r="F1841" s="20">
        <v>19964.75</v>
      </c>
      <c r="G1841" s="13" t="s">
        <v>11</v>
      </c>
      <c r="H1841" s="13" t="s">
        <v>6</v>
      </c>
      <c r="I1841" s="13" t="s">
        <v>242</v>
      </c>
      <c r="J1841" s="12" t="str">
        <f t="shared" si="140"/>
        <v>Oct</v>
      </c>
      <c r="K1841" s="13">
        <f t="shared" si="144"/>
        <v>1980</v>
      </c>
      <c r="L1841" s="13" t="str">
        <f t="shared" si="141"/>
        <v>R1024</v>
      </c>
      <c r="M1841" s="13" t="str">
        <f t="shared" si="142"/>
        <v>9-Oct-1980</v>
      </c>
      <c r="N1841" s="16">
        <v>45085</v>
      </c>
      <c r="O1841" s="18">
        <f t="shared" si="143"/>
        <v>42</v>
      </c>
    </row>
    <row r="1842" spans="1:15" x14ac:dyDescent="0.25">
      <c r="A1842" s="12" t="s">
        <v>1870</v>
      </c>
      <c r="B1842" s="13">
        <v>1966</v>
      </c>
      <c r="C1842" s="13" t="s">
        <v>30</v>
      </c>
      <c r="D1842" s="13">
        <v>10</v>
      </c>
      <c r="E1842" s="13">
        <v>0</v>
      </c>
      <c r="F1842" s="20">
        <v>19995.29</v>
      </c>
      <c r="G1842" s="13" t="s">
        <v>11</v>
      </c>
      <c r="H1842" s="13" t="s">
        <v>7</v>
      </c>
      <c r="I1842" s="13" t="s">
        <v>530</v>
      </c>
      <c r="J1842" s="12" t="str">
        <f t="shared" si="140"/>
        <v>Aug</v>
      </c>
      <c r="K1842" s="13">
        <f t="shared" si="144"/>
        <v>1966</v>
      </c>
      <c r="L1842" s="13" t="str">
        <f t="shared" si="141"/>
        <v>R1026</v>
      </c>
      <c r="M1842" s="13" t="str">
        <f t="shared" si="142"/>
        <v>10-Aug-1966</v>
      </c>
      <c r="N1842" s="16">
        <v>45085</v>
      </c>
      <c r="O1842" s="18">
        <f t="shared" si="143"/>
        <v>56</v>
      </c>
    </row>
    <row r="1843" spans="1:15" x14ac:dyDescent="0.25">
      <c r="A1843" s="12" t="s">
        <v>1871</v>
      </c>
      <c r="B1843" s="13">
        <v>1988</v>
      </c>
      <c r="C1843" s="13" t="s">
        <v>5</v>
      </c>
      <c r="D1843" s="13">
        <v>25</v>
      </c>
      <c r="E1843" s="13">
        <v>1</v>
      </c>
      <c r="F1843" s="20">
        <v>20009.63</v>
      </c>
      <c r="G1843" s="13" t="s">
        <v>6</v>
      </c>
      <c r="H1843" s="13" t="s">
        <v>11</v>
      </c>
      <c r="I1843" s="13" t="s">
        <v>18</v>
      </c>
      <c r="J1843" s="12" t="str">
        <f t="shared" si="140"/>
        <v>Jul</v>
      </c>
      <c r="K1843" s="13">
        <f t="shared" si="144"/>
        <v>1988</v>
      </c>
      <c r="L1843" s="13" t="str">
        <f t="shared" si="141"/>
        <v>R1012</v>
      </c>
      <c r="M1843" s="13" t="str">
        <f t="shared" si="142"/>
        <v>25-Jul-1988</v>
      </c>
      <c r="N1843" s="16">
        <v>45085</v>
      </c>
      <c r="O1843" s="18">
        <f t="shared" si="143"/>
        <v>34</v>
      </c>
    </row>
    <row r="1844" spans="1:15" x14ac:dyDescent="0.25">
      <c r="A1844" s="12" t="s">
        <v>1872</v>
      </c>
      <c r="B1844" s="13">
        <v>1983</v>
      </c>
      <c r="C1844" s="13" t="s">
        <v>32</v>
      </c>
      <c r="D1844" s="13">
        <v>6</v>
      </c>
      <c r="E1844" s="13">
        <v>0</v>
      </c>
      <c r="F1844" s="20">
        <v>20149.32</v>
      </c>
      <c r="G1844" s="13" t="s">
        <v>6</v>
      </c>
      <c r="H1844" s="13" t="s">
        <v>11</v>
      </c>
      <c r="I1844" s="13" t="s">
        <v>163</v>
      </c>
      <c r="J1844" s="12" t="str">
        <f t="shared" si="140"/>
        <v>Oct</v>
      </c>
      <c r="K1844" s="13">
        <f t="shared" si="144"/>
        <v>1983</v>
      </c>
      <c r="L1844" s="13" t="str">
        <f t="shared" si="141"/>
        <v>R1016</v>
      </c>
      <c r="M1844" s="13" t="str">
        <f t="shared" si="142"/>
        <v>6-Oct-1983</v>
      </c>
      <c r="N1844" s="16">
        <v>45085</v>
      </c>
      <c r="O1844" s="18">
        <f t="shared" si="143"/>
        <v>39</v>
      </c>
    </row>
    <row r="1845" spans="1:15" x14ac:dyDescent="0.25">
      <c r="A1845" s="12" t="s">
        <v>1873</v>
      </c>
      <c r="B1845" s="13">
        <v>2002</v>
      </c>
      <c r="C1845" s="13" t="s">
        <v>5</v>
      </c>
      <c r="D1845" s="13">
        <v>9</v>
      </c>
      <c r="E1845" s="13">
        <v>0</v>
      </c>
      <c r="F1845" s="20">
        <v>20167.34</v>
      </c>
      <c r="G1845" s="13" t="s">
        <v>7</v>
      </c>
      <c r="H1845" s="13" t="s">
        <v>7</v>
      </c>
      <c r="I1845" s="13" t="s">
        <v>37</v>
      </c>
      <c r="J1845" s="12" t="str">
        <f t="shared" si="140"/>
        <v>Jul</v>
      </c>
      <c r="K1845" s="13">
        <f t="shared" si="144"/>
        <v>2002</v>
      </c>
      <c r="L1845" s="13" t="str">
        <f t="shared" si="141"/>
        <v>R1011</v>
      </c>
      <c r="M1845" s="13" t="str">
        <f t="shared" si="142"/>
        <v>9-Jul-2002</v>
      </c>
      <c r="N1845" s="16">
        <v>45085</v>
      </c>
      <c r="O1845" s="18">
        <f t="shared" si="143"/>
        <v>20</v>
      </c>
    </row>
    <row r="1846" spans="1:15" x14ac:dyDescent="0.25">
      <c r="A1846" s="12" t="s">
        <v>1874</v>
      </c>
      <c r="B1846" s="13">
        <v>1994</v>
      </c>
      <c r="C1846" s="13" t="s">
        <v>13</v>
      </c>
      <c r="D1846" s="13">
        <v>8</v>
      </c>
      <c r="E1846" s="13">
        <v>2</v>
      </c>
      <c r="F1846" s="20">
        <v>20177.669999999998</v>
      </c>
      <c r="G1846" s="13" t="s">
        <v>6</v>
      </c>
      <c r="H1846" s="13" t="s">
        <v>11</v>
      </c>
      <c r="I1846" s="13" t="s">
        <v>37</v>
      </c>
      <c r="J1846" s="12" t="str">
        <f t="shared" si="140"/>
        <v>Jun</v>
      </c>
      <c r="K1846" s="13">
        <f t="shared" si="144"/>
        <v>1994</v>
      </c>
      <c r="L1846" s="13" t="str">
        <f t="shared" si="141"/>
        <v>R1011</v>
      </c>
      <c r="M1846" s="13" t="str">
        <f t="shared" si="142"/>
        <v>8-Jun-1994</v>
      </c>
      <c r="N1846" s="16">
        <v>45085</v>
      </c>
      <c r="O1846" s="18">
        <f t="shared" si="143"/>
        <v>29</v>
      </c>
    </row>
    <row r="1847" spans="1:15" x14ac:dyDescent="0.25">
      <c r="A1847" s="12" t="s">
        <v>1875</v>
      </c>
      <c r="B1847" s="13">
        <v>1987</v>
      </c>
      <c r="C1847" s="13" t="s">
        <v>32</v>
      </c>
      <c r="D1847" s="13">
        <v>17</v>
      </c>
      <c r="E1847" s="13">
        <v>0</v>
      </c>
      <c r="F1847" s="20">
        <v>20234.849999999999</v>
      </c>
      <c r="G1847" s="13" t="s">
        <v>6</v>
      </c>
      <c r="H1847" s="13" t="s">
        <v>7</v>
      </c>
      <c r="I1847" s="13" t="s">
        <v>18</v>
      </c>
      <c r="J1847" s="12" t="str">
        <f t="shared" si="140"/>
        <v>Oct</v>
      </c>
      <c r="K1847" s="13">
        <f t="shared" si="144"/>
        <v>1987</v>
      </c>
      <c r="L1847" s="13" t="str">
        <f t="shared" si="141"/>
        <v>R1012</v>
      </c>
      <c r="M1847" s="13" t="str">
        <f t="shared" si="142"/>
        <v>17-Oct-1987</v>
      </c>
      <c r="N1847" s="16">
        <v>45085</v>
      </c>
      <c r="O1847" s="18">
        <f t="shared" si="143"/>
        <v>35</v>
      </c>
    </row>
    <row r="1848" spans="1:15" x14ac:dyDescent="0.25">
      <c r="A1848" s="12" t="s">
        <v>1876</v>
      </c>
      <c r="B1848" s="13">
        <v>1966</v>
      </c>
      <c r="C1848" s="13" t="s">
        <v>30</v>
      </c>
      <c r="D1848" s="13">
        <v>22</v>
      </c>
      <c r="E1848" s="13">
        <v>0</v>
      </c>
      <c r="F1848" s="20">
        <v>20253.84</v>
      </c>
      <c r="G1848" s="13" t="s">
        <v>6</v>
      </c>
      <c r="H1848" s="13" t="s">
        <v>7</v>
      </c>
      <c r="I1848" s="13" t="s">
        <v>18</v>
      </c>
      <c r="J1848" s="12" t="str">
        <f t="shared" si="140"/>
        <v>Aug</v>
      </c>
      <c r="K1848" s="13">
        <f t="shared" si="144"/>
        <v>1966</v>
      </c>
      <c r="L1848" s="13" t="str">
        <f t="shared" si="141"/>
        <v>R1012</v>
      </c>
      <c r="M1848" s="13" t="str">
        <f t="shared" si="142"/>
        <v>22-Aug-1966</v>
      </c>
      <c r="N1848" s="16">
        <v>45085</v>
      </c>
      <c r="O1848" s="18">
        <f t="shared" si="143"/>
        <v>56</v>
      </c>
    </row>
    <row r="1849" spans="1:15" x14ac:dyDescent="0.25">
      <c r="A1849" s="12" t="s">
        <v>1877</v>
      </c>
      <c r="B1849" s="13">
        <v>1993</v>
      </c>
      <c r="C1849" s="13" t="s">
        <v>15</v>
      </c>
      <c r="D1849" s="13">
        <v>7</v>
      </c>
      <c r="E1849" s="13">
        <v>1</v>
      </c>
      <c r="F1849" s="20">
        <v>20277.810000000001</v>
      </c>
      <c r="G1849" s="13" t="s">
        <v>7</v>
      </c>
      <c r="H1849" s="13" t="s">
        <v>7</v>
      </c>
      <c r="I1849" s="13" t="s">
        <v>163</v>
      </c>
      <c r="J1849" s="12" t="str">
        <f t="shared" si="140"/>
        <v>Sep</v>
      </c>
      <c r="K1849" s="13">
        <f t="shared" si="144"/>
        <v>1993</v>
      </c>
      <c r="L1849" s="13" t="str">
        <f t="shared" si="141"/>
        <v>R1016</v>
      </c>
      <c r="M1849" s="13" t="str">
        <f t="shared" si="142"/>
        <v>7-Sep-1993</v>
      </c>
      <c r="N1849" s="16">
        <v>45085</v>
      </c>
      <c r="O1849" s="18">
        <f t="shared" si="143"/>
        <v>29</v>
      </c>
    </row>
    <row r="1850" spans="1:15" x14ac:dyDescent="0.25">
      <c r="A1850" s="12" t="s">
        <v>1878</v>
      </c>
      <c r="B1850" s="13">
        <v>1985</v>
      </c>
      <c r="C1850" s="13" t="s">
        <v>15</v>
      </c>
      <c r="D1850" s="13">
        <v>17</v>
      </c>
      <c r="E1850" s="13">
        <v>1</v>
      </c>
      <c r="F1850" s="20">
        <v>20296.86</v>
      </c>
      <c r="G1850" s="13" t="s">
        <v>7</v>
      </c>
      <c r="H1850" s="13" t="s">
        <v>11</v>
      </c>
      <c r="I1850" s="13" t="s">
        <v>242</v>
      </c>
      <c r="J1850" s="12" t="str">
        <f t="shared" si="140"/>
        <v>Sep</v>
      </c>
      <c r="K1850" s="13">
        <f t="shared" si="144"/>
        <v>1985</v>
      </c>
      <c r="L1850" s="13" t="str">
        <f t="shared" si="141"/>
        <v>R1024</v>
      </c>
      <c r="M1850" s="13" t="str">
        <f t="shared" si="142"/>
        <v>17-Sep-1985</v>
      </c>
      <c r="N1850" s="16">
        <v>45085</v>
      </c>
      <c r="O1850" s="18">
        <f t="shared" si="143"/>
        <v>37</v>
      </c>
    </row>
    <row r="1851" spans="1:15" x14ac:dyDescent="0.25">
      <c r="A1851" s="12" t="s">
        <v>1879</v>
      </c>
      <c r="B1851" s="13">
        <v>1962</v>
      </c>
      <c r="C1851" s="13" t="s">
        <v>5</v>
      </c>
      <c r="D1851" s="13">
        <v>2</v>
      </c>
      <c r="E1851" s="13">
        <v>0</v>
      </c>
      <c r="F1851" s="20">
        <v>20354.5</v>
      </c>
      <c r="G1851" s="13" t="s">
        <v>7</v>
      </c>
      <c r="H1851" s="13" t="s">
        <v>6</v>
      </c>
      <c r="I1851" s="13" t="s">
        <v>530</v>
      </c>
      <c r="J1851" s="12" t="str">
        <f t="shared" si="140"/>
        <v>Jul</v>
      </c>
      <c r="K1851" s="13">
        <f t="shared" si="144"/>
        <v>1962</v>
      </c>
      <c r="L1851" s="13" t="str">
        <f t="shared" si="141"/>
        <v>R1026</v>
      </c>
      <c r="M1851" s="13" t="str">
        <f t="shared" si="142"/>
        <v>2-Jul-1962</v>
      </c>
      <c r="N1851" s="16">
        <v>45085</v>
      </c>
      <c r="O1851" s="18">
        <f t="shared" si="143"/>
        <v>60</v>
      </c>
    </row>
    <row r="1852" spans="1:15" x14ac:dyDescent="0.25">
      <c r="A1852" s="12" t="s">
        <v>1880</v>
      </c>
      <c r="B1852" s="13">
        <v>1985</v>
      </c>
      <c r="C1852" s="13" t="s">
        <v>5</v>
      </c>
      <c r="D1852" s="13">
        <v>12</v>
      </c>
      <c r="E1852" s="13">
        <v>0</v>
      </c>
      <c r="F1852" s="20">
        <v>20420.599999999999</v>
      </c>
      <c r="G1852" s="13" t="s">
        <v>7</v>
      </c>
      <c r="H1852" s="13" t="s">
        <v>6</v>
      </c>
      <c r="I1852" s="13" t="s">
        <v>37</v>
      </c>
      <c r="J1852" s="12" t="str">
        <f t="shared" si="140"/>
        <v>Jul</v>
      </c>
      <c r="K1852" s="13">
        <f t="shared" si="144"/>
        <v>1985</v>
      </c>
      <c r="L1852" s="13" t="str">
        <f t="shared" si="141"/>
        <v>R1011</v>
      </c>
      <c r="M1852" s="13" t="str">
        <f t="shared" si="142"/>
        <v>12-Jul-1985</v>
      </c>
      <c r="N1852" s="16">
        <v>45085</v>
      </c>
      <c r="O1852" s="18">
        <f t="shared" si="143"/>
        <v>37</v>
      </c>
    </row>
    <row r="1853" spans="1:15" x14ac:dyDescent="0.25">
      <c r="A1853" s="12" t="s">
        <v>1881</v>
      </c>
      <c r="B1853" s="13">
        <v>1962</v>
      </c>
      <c r="C1853" s="13" t="s">
        <v>32</v>
      </c>
      <c r="D1853" s="13">
        <v>18</v>
      </c>
      <c r="E1853" s="13">
        <v>0</v>
      </c>
      <c r="F1853" s="20">
        <v>20446.849999999999</v>
      </c>
      <c r="G1853" s="13" t="s">
        <v>6</v>
      </c>
      <c r="H1853" s="13" t="s">
        <v>11</v>
      </c>
      <c r="I1853" s="13" t="s">
        <v>18</v>
      </c>
      <c r="J1853" s="12" t="str">
        <f t="shared" si="140"/>
        <v>Oct</v>
      </c>
      <c r="K1853" s="13">
        <f t="shared" si="144"/>
        <v>1962</v>
      </c>
      <c r="L1853" s="13" t="str">
        <f t="shared" si="141"/>
        <v>R1012</v>
      </c>
      <c r="M1853" s="13" t="str">
        <f t="shared" si="142"/>
        <v>18-Oct-1962</v>
      </c>
      <c r="N1853" s="16">
        <v>45085</v>
      </c>
      <c r="O1853" s="18">
        <f t="shared" si="143"/>
        <v>60</v>
      </c>
    </row>
    <row r="1854" spans="1:15" x14ac:dyDescent="0.25">
      <c r="A1854" s="12" t="s">
        <v>1882</v>
      </c>
      <c r="B1854" s="13">
        <v>1969</v>
      </c>
      <c r="C1854" s="13" t="s">
        <v>32</v>
      </c>
      <c r="D1854" s="13">
        <v>13</v>
      </c>
      <c r="E1854" s="13">
        <v>3</v>
      </c>
      <c r="F1854" s="20">
        <v>20463</v>
      </c>
      <c r="G1854" s="13" t="s">
        <v>6</v>
      </c>
      <c r="H1854" s="13" t="s">
        <v>6</v>
      </c>
      <c r="I1854" s="13" t="s">
        <v>8</v>
      </c>
      <c r="J1854" s="12" t="str">
        <f t="shared" si="140"/>
        <v>Oct</v>
      </c>
      <c r="K1854" s="13">
        <f t="shared" si="144"/>
        <v>1969</v>
      </c>
      <c r="L1854" s="13" t="str">
        <f t="shared" si="141"/>
        <v>R1013</v>
      </c>
      <c r="M1854" s="13" t="str">
        <f t="shared" si="142"/>
        <v>13-Oct-1969</v>
      </c>
      <c r="N1854" s="16">
        <v>45085</v>
      </c>
      <c r="O1854" s="18">
        <f t="shared" si="143"/>
        <v>53</v>
      </c>
    </row>
    <row r="1855" spans="1:15" x14ac:dyDescent="0.25">
      <c r="A1855" s="12" t="s">
        <v>1883</v>
      </c>
      <c r="B1855" s="13">
        <v>1966</v>
      </c>
      <c r="C1855" s="13" t="s">
        <v>5</v>
      </c>
      <c r="D1855" s="13">
        <v>9</v>
      </c>
      <c r="E1855" s="13">
        <v>0</v>
      </c>
      <c r="F1855" s="20">
        <v>20568.32</v>
      </c>
      <c r="G1855" s="13" t="s">
        <v>7</v>
      </c>
      <c r="H1855" s="13" t="s">
        <v>6</v>
      </c>
      <c r="I1855" s="13" t="s">
        <v>18</v>
      </c>
      <c r="J1855" s="12" t="str">
        <f t="shared" si="140"/>
        <v>Jul</v>
      </c>
      <c r="K1855" s="13">
        <f t="shared" si="144"/>
        <v>1966</v>
      </c>
      <c r="L1855" s="13" t="str">
        <f t="shared" si="141"/>
        <v>R1012</v>
      </c>
      <c r="M1855" s="13" t="str">
        <f t="shared" si="142"/>
        <v>9-Jul-1966</v>
      </c>
      <c r="N1855" s="16">
        <v>45085</v>
      </c>
      <c r="O1855" s="18">
        <f t="shared" si="143"/>
        <v>56</v>
      </c>
    </row>
    <row r="1856" spans="1:15" x14ac:dyDescent="0.25">
      <c r="A1856" s="12" t="s">
        <v>1884</v>
      </c>
      <c r="B1856" s="13">
        <v>1967</v>
      </c>
      <c r="C1856" s="13" t="s">
        <v>25</v>
      </c>
      <c r="D1856" s="13">
        <v>17</v>
      </c>
      <c r="E1856" s="13">
        <v>0</v>
      </c>
      <c r="F1856" s="20">
        <v>20630.28</v>
      </c>
      <c r="G1856" s="13" t="s">
        <v>6</v>
      </c>
      <c r="H1856" s="13" t="s">
        <v>7</v>
      </c>
      <c r="I1856" s="13" t="s">
        <v>37</v>
      </c>
      <c r="J1856" s="12" t="str">
        <f t="shared" si="140"/>
        <v>Dec</v>
      </c>
      <c r="K1856" s="13">
        <f t="shared" si="144"/>
        <v>1967</v>
      </c>
      <c r="L1856" s="13" t="str">
        <f t="shared" si="141"/>
        <v>R1011</v>
      </c>
      <c r="M1856" s="13" t="str">
        <f t="shared" si="142"/>
        <v>17-Dec-1967</v>
      </c>
      <c r="N1856" s="16">
        <v>45085</v>
      </c>
      <c r="O1856" s="18">
        <f t="shared" si="143"/>
        <v>55</v>
      </c>
    </row>
    <row r="1857" spans="1:15" x14ac:dyDescent="0.25">
      <c r="A1857" s="12" t="s">
        <v>1885</v>
      </c>
      <c r="B1857" s="13">
        <v>1965</v>
      </c>
      <c r="C1857" s="13" t="s">
        <v>30</v>
      </c>
      <c r="D1857" s="13">
        <v>1</v>
      </c>
      <c r="E1857" s="13">
        <v>0</v>
      </c>
      <c r="F1857" s="20">
        <v>20709.02</v>
      </c>
      <c r="G1857" s="13" t="s">
        <v>7</v>
      </c>
      <c r="H1857" s="13" t="s">
        <v>6</v>
      </c>
      <c r="I1857" s="13" t="s">
        <v>161</v>
      </c>
      <c r="J1857" s="12" t="str">
        <f t="shared" si="140"/>
        <v>Aug</v>
      </c>
      <c r="K1857" s="13">
        <f t="shared" si="144"/>
        <v>1965</v>
      </c>
      <c r="L1857" s="13" t="str">
        <f t="shared" si="141"/>
        <v>R1019</v>
      </c>
      <c r="M1857" s="13" t="str">
        <f t="shared" si="142"/>
        <v>1-Aug-1965</v>
      </c>
      <c r="N1857" s="16">
        <v>45085</v>
      </c>
      <c r="O1857" s="18">
        <f t="shared" si="143"/>
        <v>57</v>
      </c>
    </row>
    <row r="1858" spans="1:15" x14ac:dyDescent="0.25">
      <c r="A1858" s="12" t="s">
        <v>1886</v>
      </c>
      <c r="B1858" s="13">
        <v>1992</v>
      </c>
      <c r="C1858" s="13" t="s">
        <v>15</v>
      </c>
      <c r="D1858" s="13">
        <v>14</v>
      </c>
      <c r="E1858" s="13">
        <v>3</v>
      </c>
      <c r="F1858" s="20">
        <v>20745.990000000002</v>
      </c>
      <c r="G1858" s="13" t="s">
        <v>7</v>
      </c>
      <c r="H1858" s="13" t="s">
        <v>11</v>
      </c>
      <c r="I1858" s="13" t="s">
        <v>18</v>
      </c>
      <c r="J1858" s="12" t="str">
        <f t="shared" ref="J1858:J1921" si="145">IF($C1858="?","Sep",$C1858)</f>
        <v>Sep</v>
      </c>
      <c r="K1858" s="13">
        <f t="shared" si="144"/>
        <v>1992</v>
      </c>
      <c r="L1858" s="13" t="str">
        <f t="shared" ref="L1858:L1921" si="146">IF(I1858="?","Unknown",I1858)</f>
        <v>R1012</v>
      </c>
      <c r="M1858" s="13" t="str">
        <f t="shared" ref="M1858:M1921" si="147">CONCATENATE(D1858,"-",J1858,"-",K1858)</f>
        <v>14-Sep-1992</v>
      </c>
      <c r="N1858" s="16">
        <v>45085</v>
      </c>
      <c r="O1858" s="18">
        <f t="shared" ref="O1858:O1921" si="148">DATEDIF(M1858,N1858,"Y")</f>
        <v>30</v>
      </c>
    </row>
    <row r="1859" spans="1:15" x14ac:dyDescent="0.25">
      <c r="A1859" s="12" t="s">
        <v>1887</v>
      </c>
      <c r="B1859" s="13">
        <v>1986</v>
      </c>
      <c r="C1859" s="13" t="s">
        <v>30</v>
      </c>
      <c r="D1859" s="13">
        <v>4</v>
      </c>
      <c r="E1859" s="13">
        <v>1</v>
      </c>
      <c r="F1859" s="20">
        <v>20773.63</v>
      </c>
      <c r="G1859" s="13" t="s">
        <v>6</v>
      </c>
      <c r="H1859" s="13" t="s">
        <v>7</v>
      </c>
      <c r="I1859" s="13" t="s">
        <v>351</v>
      </c>
      <c r="J1859" s="12" t="str">
        <f t="shared" si="145"/>
        <v>Aug</v>
      </c>
      <c r="K1859" s="13">
        <f t="shared" ref="K1859:K1922" si="149">IF(B1859="?",ROUND(AVERAGE($B$2:$B$2339),0),B1859)</f>
        <v>1986</v>
      </c>
      <c r="L1859" s="13" t="str">
        <f t="shared" si="146"/>
        <v>R1017</v>
      </c>
      <c r="M1859" s="13" t="str">
        <f t="shared" si="147"/>
        <v>4-Aug-1986</v>
      </c>
      <c r="N1859" s="16">
        <v>45085</v>
      </c>
      <c r="O1859" s="18">
        <f t="shared" si="148"/>
        <v>36</v>
      </c>
    </row>
    <row r="1860" spans="1:15" x14ac:dyDescent="0.25">
      <c r="A1860" s="12" t="s">
        <v>1888</v>
      </c>
      <c r="B1860" s="13">
        <v>1967</v>
      </c>
      <c r="C1860" s="13" t="s">
        <v>15</v>
      </c>
      <c r="D1860" s="13">
        <v>8</v>
      </c>
      <c r="E1860" s="13">
        <v>0</v>
      </c>
      <c r="F1860" s="20">
        <v>20781.490000000002</v>
      </c>
      <c r="G1860" s="13" t="s">
        <v>6</v>
      </c>
      <c r="H1860" s="13" t="s">
        <v>7</v>
      </c>
      <c r="I1860" s="13" t="s">
        <v>8</v>
      </c>
      <c r="J1860" s="12" t="str">
        <f t="shared" si="145"/>
        <v>Sep</v>
      </c>
      <c r="K1860" s="13">
        <f t="shared" si="149"/>
        <v>1967</v>
      </c>
      <c r="L1860" s="13" t="str">
        <f t="shared" si="146"/>
        <v>R1013</v>
      </c>
      <c r="M1860" s="13" t="str">
        <f t="shared" si="147"/>
        <v>8-Sep-1967</v>
      </c>
      <c r="N1860" s="16">
        <v>45085</v>
      </c>
      <c r="O1860" s="18">
        <f t="shared" si="148"/>
        <v>55</v>
      </c>
    </row>
    <row r="1861" spans="1:15" x14ac:dyDescent="0.25">
      <c r="A1861" s="12" t="s">
        <v>1889</v>
      </c>
      <c r="B1861" s="13">
        <v>1975</v>
      </c>
      <c r="C1861" s="13" t="s">
        <v>25</v>
      </c>
      <c r="D1861" s="13">
        <v>8</v>
      </c>
      <c r="E1861" s="13">
        <v>0</v>
      </c>
      <c r="F1861" s="20">
        <v>20878.78</v>
      </c>
      <c r="G1861" s="13" t="s">
        <v>6</v>
      </c>
      <c r="H1861" s="13" t="s">
        <v>11</v>
      </c>
      <c r="I1861" s="13" t="s">
        <v>242</v>
      </c>
      <c r="J1861" s="12" t="str">
        <f t="shared" si="145"/>
        <v>Dec</v>
      </c>
      <c r="K1861" s="13">
        <f t="shared" si="149"/>
        <v>1975</v>
      </c>
      <c r="L1861" s="13" t="str">
        <f t="shared" si="146"/>
        <v>R1024</v>
      </c>
      <c r="M1861" s="13" t="str">
        <f t="shared" si="147"/>
        <v>8-Dec-1975</v>
      </c>
      <c r="N1861" s="16">
        <v>45085</v>
      </c>
      <c r="O1861" s="18">
        <f t="shared" si="148"/>
        <v>47</v>
      </c>
    </row>
    <row r="1862" spans="1:15" x14ac:dyDescent="0.25">
      <c r="A1862" s="12" t="s">
        <v>1890</v>
      </c>
      <c r="B1862" s="13">
        <v>1964</v>
      </c>
      <c r="C1862" s="13" t="s">
        <v>10</v>
      </c>
      <c r="D1862" s="13">
        <v>19</v>
      </c>
      <c r="E1862" s="13">
        <v>0</v>
      </c>
      <c r="F1862" s="20">
        <v>20893.060000000001</v>
      </c>
      <c r="G1862" s="13" t="s">
        <v>6</v>
      </c>
      <c r="H1862" s="13" t="s">
        <v>7</v>
      </c>
      <c r="I1862" s="13" t="s">
        <v>18</v>
      </c>
      <c r="J1862" s="12" t="str">
        <f t="shared" si="145"/>
        <v>Nov</v>
      </c>
      <c r="K1862" s="13">
        <f t="shared" si="149"/>
        <v>1964</v>
      </c>
      <c r="L1862" s="13" t="str">
        <f t="shared" si="146"/>
        <v>R1012</v>
      </c>
      <c r="M1862" s="13" t="str">
        <f t="shared" si="147"/>
        <v>19-Nov-1964</v>
      </c>
      <c r="N1862" s="16">
        <v>45085</v>
      </c>
      <c r="O1862" s="18">
        <f t="shared" si="148"/>
        <v>58</v>
      </c>
    </row>
    <row r="1863" spans="1:15" x14ac:dyDescent="0.25">
      <c r="A1863" s="12" t="s">
        <v>1891</v>
      </c>
      <c r="B1863" s="13">
        <v>1987</v>
      </c>
      <c r="C1863" s="13" t="s">
        <v>10</v>
      </c>
      <c r="D1863" s="13">
        <v>27</v>
      </c>
      <c r="E1863" s="13">
        <v>2</v>
      </c>
      <c r="F1863" s="20">
        <v>20984.09</v>
      </c>
      <c r="G1863" s="13" t="s">
        <v>6</v>
      </c>
      <c r="H1863" s="13" t="s">
        <v>6</v>
      </c>
      <c r="I1863" s="13" t="s">
        <v>159</v>
      </c>
      <c r="J1863" s="12" t="str">
        <f t="shared" si="145"/>
        <v>Nov</v>
      </c>
      <c r="K1863" s="13">
        <f t="shared" si="149"/>
        <v>1987</v>
      </c>
      <c r="L1863" s="13" t="str">
        <f t="shared" si="146"/>
        <v>R1015</v>
      </c>
      <c r="M1863" s="13" t="str">
        <f t="shared" si="147"/>
        <v>27-Nov-1987</v>
      </c>
      <c r="N1863" s="16">
        <v>45085</v>
      </c>
      <c r="O1863" s="18">
        <f t="shared" si="148"/>
        <v>35</v>
      </c>
    </row>
    <row r="1864" spans="1:15" x14ac:dyDescent="0.25">
      <c r="A1864" s="12" t="s">
        <v>1892</v>
      </c>
      <c r="B1864" s="13">
        <v>1983</v>
      </c>
      <c r="C1864" s="13" t="s">
        <v>5</v>
      </c>
      <c r="D1864" s="13">
        <v>2</v>
      </c>
      <c r="E1864" s="13">
        <v>1</v>
      </c>
      <c r="F1864" s="20">
        <v>21082.16</v>
      </c>
      <c r="G1864" s="13" t="s">
        <v>7</v>
      </c>
      <c r="H1864" s="13" t="s">
        <v>6</v>
      </c>
      <c r="I1864" s="13" t="s">
        <v>37</v>
      </c>
      <c r="J1864" s="12" t="str">
        <f t="shared" si="145"/>
        <v>Jul</v>
      </c>
      <c r="K1864" s="13">
        <f t="shared" si="149"/>
        <v>1983</v>
      </c>
      <c r="L1864" s="13" t="str">
        <f t="shared" si="146"/>
        <v>R1011</v>
      </c>
      <c r="M1864" s="13" t="str">
        <f t="shared" si="147"/>
        <v>2-Jul-1983</v>
      </c>
      <c r="N1864" s="16">
        <v>45085</v>
      </c>
      <c r="O1864" s="18">
        <f t="shared" si="148"/>
        <v>39</v>
      </c>
    </row>
    <row r="1865" spans="1:15" x14ac:dyDescent="0.25">
      <c r="A1865" s="12" t="s">
        <v>1893</v>
      </c>
      <c r="B1865" s="13">
        <v>1977</v>
      </c>
      <c r="C1865" s="13" t="s">
        <v>10</v>
      </c>
      <c r="D1865" s="13">
        <v>23</v>
      </c>
      <c r="E1865" s="13">
        <v>2</v>
      </c>
      <c r="F1865" s="20">
        <v>21098.55</v>
      </c>
      <c r="G1865" s="13" t="s">
        <v>7</v>
      </c>
      <c r="H1865" s="13" t="s">
        <v>7</v>
      </c>
      <c r="I1865" s="13" t="s">
        <v>18</v>
      </c>
      <c r="J1865" s="12" t="str">
        <f t="shared" si="145"/>
        <v>Nov</v>
      </c>
      <c r="K1865" s="13">
        <f t="shared" si="149"/>
        <v>1977</v>
      </c>
      <c r="L1865" s="13" t="str">
        <f t="shared" si="146"/>
        <v>R1012</v>
      </c>
      <c r="M1865" s="13" t="str">
        <f t="shared" si="147"/>
        <v>23-Nov-1977</v>
      </c>
      <c r="N1865" s="16">
        <v>45085</v>
      </c>
      <c r="O1865" s="18">
        <f t="shared" si="148"/>
        <v>45</v>
      </c>
    </row>
    <row r="1866" spans="1:15" x14ac:dyDescent="0.25">
      <c r="A1866" s="12" t="s">
        <v>1894</v>
      </c>
      <c r="B1866" s="13">
        <v>1969</v>
      </c>
      <c r="C1866" s="13" t="s">
        <v>30</v>
      </c>
      <c r="D1866" s="13">
        <v>26</v>
      </c>
      <c r="E1866" s="13">
        <v>0</v>
      </c>
      <c r="F1866" s="20">
        <v>21195.82</v>
      </c>
      <c r="G1866" s="13" t="s">
        <v>7</v>
      </c>
      <c r="H1866" s="13" t="s">
        <v>11</v>
      </c>
      <c r="I1866" s="13" t="s">
        <v>8</v>
      </c>
      <c r="J1866" s="12" t="str">
        <f t="shared" si="145"/>
        <v>Aug</v>
      </c>
      <c r="K1866" s="13">
        <f t="shared" si="149"/>
        <v>1969</v>
      </c>
      <c r="L1866" s="13" t="str">
        <f t="shared" si="146"/>
        <v>R1013</v>
      </c>
      <c r="M1866" s="13" t="str">
        <f t="shared" si="147"/>
        <v>26-Aug-1969</v>
      </c>
      <c r="N1866" s="16">
        <v>45085</v>
      </c>
      <c r="O1866" s="18">
        <f t="shared" si="148"/>
        <v>53</v>
      </c>
    </row>
    <row r="1867" spans="1:15" x14ac:dyDescent="0.25">
      <c r="A1867" s="12" t="s">
        <v>1895</v>
      </c>
      <c r="B1867" s="13">
        <v>1974</v>
      </c>
      <c r="C1867" s="13" t="s">
        <v>32</v>
      </c>
      <c r="D1867" s="13">
        <v>14</v>
      </c>
      <c r="E1867" s="13">
        <v>0</v>
      </c>
      <c r="F1867" s="20">
        <v>21223.68</v>
      </c>
      <c r="G1867" s="13" t="s">
        <v>7</v>
      </c>
      <c r="H1867" s="13" t="s">
        <v>6</v>
      </c>
      <c r="I1867" s="13" t="s">
        <v>8</v>
      </c>
      <c r="J1867" s="12" t="str">
        <f t="shared" si="145"/>
        <v>Oct</v>
      </c>
      <c r="K1867" s="13">
        <f t="shared" si="149"/>
        <v>1974</v>
      </c>
      <c r="L1867" s="13" t="str">
        <f t="shared" si="146"/>
        <v>R1013</v>
      </c>
      <c r="M1867" s="13" t="str">
        <f t="shared" si="147"/>
        <v>14-Oct-1974</v>
      </c>
      <c r="N1867" s="16">
        <v>45085</v>
      </c>
      <c r="O1867" s="18">
        <f t="shared" si="148"/>
        <v>48</v>
      </c>
    </row>
    <row r="1868" spans="1:15" x14ac:dyDescent="0.25">
      <c r="A1868" s="12" t="s">
        <v>1896</v>
      </c>
      <c r="B1868" s="13">
        <v>1974</v>
      </c>
      <c r="C1868" s="13" t="s">
        <v>15</v>
      </c>
      <c r="D1868" s="13">
        <v>3</v>
      </c>
      <c r="E1868" s="13">
        <v>0</v>
      </c>
      <c r="F1868" s="20">
        <v>21232.18</v>
      </c>
      <c r="G1868" s="13" t="s">
        <v>7</v>
      </c>
      <c r="H1868" s="13" t="s">
        <v>6</v>
      </c>
      <c r="I1868" s="13" t="s">
        <v>37</v>
      </c>
      <c r="J1868" s="12" t="str">
        <f t="shared" si="145"/>
        <v>Sep</v>
      </c>
      <c r="K1868" s="13">
        <f t="shared" si="149"/>
        <v>1974</v>
      </c>
      <c r="L1868" s="13" t="str">
        <f t="shared" si="146"/>
        <v>R1011</v>
      </c>
      <c r="M1868" s="13" t="str">
        <f t="shared" si="147"/>
        <v>3-Sep-1974</v>
      </c>
      <c r="N1868" s="16">
        <v>45085</v>
      </c>
      <c r="O1868" s="18">
        <f t="shared" si="148"/>
        <v>48</v>
      </c>
    </row>
    <row r="1869" spans="1:15" x14ac:dyDescent="0.25">
      <c r="A1869" s="12" t="s">
        <v>1897</v>
      </c>
      <c r="B1869" s="13">
        <v>1980</v>
      </c>
      <c r="C1869" s="13" t="s">
        <v>25</v>
      </c>
      <c r="D1869" s="13">
        <v>10</v>
      </c>
      <c r="E1869" s="13">
        <v>2</v>
      </c>
      <c r="F1869" s="20">
        <v>21259.38</v>
      </c>
      <c r="G1869" s="13" t="s">
        <v>7</v>
      </c>
      <c r="H1869" s="13" t="s">
        <v>7</v>
      </c>
      <c r="I1869" s="13" t="s">
        <v>161</v>
      </c>
      <c r="J1869" s="12" t="str">
        <f t="shared" si="145"/>
        <v>Dec</v>
      </c>
      <c r="K1869" s="13">
        <f t="shared" si="149"/>
        <v>1980</v>
      </c>
      <c r="L1869" s="13" t="str">
        <f t="shared" si="146"/>
        <v>R1019</v>
      </c>
      <c r="M1869" s="13" t="str">
        <f t="shared" si="147"/>
        <v>10-Dec-1980</v>
      </c>
      <c r="N1869" s="16">
        <v>45085</v>
      </c>
      <c r="O1869" s="18">
        <f t="shared" si="148"/>
        <v>42</v>
      </c>
    </row>
    <row r="1870" spans="1:15" x14ac:dyDescent="0.25">
      <c r="A1870" s="12" t="s">
        <v>1898</v>
      </c>
      <c r="B1870" s="13">
        <v>2004</v>
      </c>
      <c r="C1870" s="13" t="s">
        <v>30</v>
      </c>
      <c r="D1870" s="13">
        <v>4</v>
      </c>
      <c r="E1870" s="13">
        <v>0</v>
      </c>
      <c r="F1870" s="20">
        <v>21344.85</v>
      </c>
      <c r="G1870" s="13" t="s">
        <v>7</v>
      </c>
      <c r="H1870" s="13" t="s">
        <v>11</v>
      </c>
      <c r="I1870" s="13" t="s">
        <v>242</v>
      </c>
      <c r="J1870" s="12" t="str">
        <f t="shared" si="145"/>
        <v>Aug</v>
      </c>
      <c r="K1870" s="13">
        <f t="shared" si="149"/>
        <v>2004</v>
      </c>
      <c r="L1870" s="13" t="str">
        <f t="shared" si="146"/>
        <v>R1024</v>
      </c>
      <c r="M1870" s="13" t="str">
        <f t="shared" si="147"/>
        <v>4-Aug-2004</v>
      </c>
      <c r="N1870" s="16">
        <v>45085</v>
      </c>
      <c r="O1870" s="18">
        <f t="shared" si="148"/>
        <v>18</v>
      </c>
    </row>
    <row r="1871" spans="1:15" x14ac:dyDescent="0.25">
      <c r="A1871" s="12" t="s">
        <v>1899</v>
      </c>
      <c r="B1871" s="13">
        <v>1980</v>
      </c>
      <c r="C1871" s="13" t="s">
        <v>15</v>
      </c>
      <c r="D1871" s="13">
        <v>4</v>
      </c>
      <c r="E1871" s="13">
        <v>0</v>
      </c>
      <c r="F1871" s="20">
        <v>21348.71</v>
      </c>
      <c r="G1871" s="13" t="s">
        <v>6</v>
      </c>
      <c r="H1871" s="13" t="s">
        <v>11</v>
      </c>
      <c r="I1871" s="13" t="s">
        <v>18</v>
      </c>
      <c r="J1871" s="12" t="str">
        <f t="shared" si="145"/>
        <v>Sep</v>
      </c>
      <c r="K1871" s="13">
        <f t="shared" si="149"/>
        <v>1980</v>
      </c>
      <c r="L1871" s="13" t="str">
        <f t="shared" si="146"/>
        <v>R1012</v>
      </c>
      <c r="M1871" s="13" t="str">
        <f t="shared" si="147"/>
        <v>4-Sep-1980</v>
      </c>
      <c r="N1871" s="16">
        <v>45085</v>
      </c>
      <c r="O1871" s="18">
        <f t="shared" si="148"/>
        <v>42</v>
      </c>
    </row>
    <row r="1872" spans="1:15" x14ac:dyDescent="0.25">
      <c r="A1872" s="12" t="s">
        <v>1900</v>
      </c>
      <c r="B1872" s="13">
        <v>1990</v>
      </c>
      <c r="C1872" s="13" t="s">
        <v>10</v>
      </c>
      <c r="D1872" s="13">
        <v>21</v>
      </c>
      <c r="E1872" s="13">
        <v>4</v>
      </c>
      <c r="F1872" s="20">
        <v>21472.48</v>
      </c>
      <c r="G1872" s="13" t="s">
        <v>6</v>
      </c>
      <c r="H1872" s="13" t="s">
        <v>6</v>
      </c>
      <c r="I1872" s="13" t="s">
        <v>18</v>
      </c>
      <c r="J1872" s="12" t="str">
        <f t="shared" si="145"/>
        <v>Nov</v>
      </c>
      <c r="K1872" s="13">
        <f t="shared" si="149"/>
        <v>1990</v>
      </c>
      <c r="L1872" s="13" t="str">
        <f t="shared" si="146"/>
        <v>R1012</v>
      </c>
      <c r="M1872" s="13" t="str">
        <f t="shared" si="147"/>
        <v>21-Nov-1990</v>
      </c>
      <c r="N1872" s="16">
        <v>45085</v>
      </c>
      <c r="O1872" s="18">
        <f t="shared" si="148"/>
        <v>32</v>
      </c>
    </row>
    <row r="1873" spans="1:15" x14ac:dyDescent="0.25">
      <c r="A1873" s="12" t="s">
        <v>1901</v>
      </c>
      <c r="B1873" s="13">
        <v>1999</v>
      </c>
      <c r="C1873" s="13" t="s">
        <v>13</v>
      </c>
      <c r="D1873" s="13">
        <v>12</v>
      </c>
      <c r="E1873" s="13">
        <v>0</v>
      </c>
      <c r="F1873" s="20">
        <v>21595.38</v>
      </c>
      <c r="G1873" s="13" t="s">
        <v>6</v>
      </c>
      <c r="H1873" s="13" t="s">
        <v>7</v>
      </c>
      <c r="I1873" s="13" t="s">
        <v>18</v>
      </c>
      <c r="J1873" s="12" t="str">
        <f t="shared" si="145"/>
        <v>Jun</v>
      </c>
      <c r="K1873" s="13">
        <f t="shared" si="149"/>
        <v>1999</v>
      </c>
      <c r="L1873" s="13" t="str">
        <f t="shared" si="146"/>
        <v>R1012</v>
      </c>
      <c r="M1873" s="13" t="str">
        <f t="shared" si="147"/>
        <v>12-Jun-1999</v>
      </c>
      <c r="N1873" s="16">
        <v>45085</v>
      </c>
      <c r="O1873" s="18">
        <f t="shared" si="148"/>
        <v>23</v>
      </c>
    </row>
    <row r="1874" spans="1:15" x14ac:dyDescent="0.25">
      <c r="A1874" s="12" t="s">
        <v>1902</v>
      </c>
      <c r="B1874" s="13">
        <v>1983</v>
      </c>
      <c r="C1874" s="13" t="s">
        <v>25</v>
      </c>
      <c r="D1874" s="13">
        <v>25</v>
      </c>
      <c r="E1874" s="13">
        <v>3</v>
      </c>
      <c r="F1874" s="20">
        <v>21659.93</v>
      </c>
      <c r="G1874" s="13" t="s">
        <v>7</v>
      </c>
      <c r="H1874" s="13" t="s">
        <v>7</v>
      </c>
      <c r="I1874" s="13" t="s">
        <v>242</v>
      </c>
      <c r="J1874" s="12" t="str">
        <f t="shared" si="145"/>
        <v>Dec</v>
      </c>
      <c r="K1874" s="13">
        <f t="shared" si="149"/>
        <v>1983</v>
      </c>
      <c r="L1874" s="13" t="str">
        <f t="shared" si="146"/>
        <v>R1024</v>
      </c>
      <c r="M1874" s="13" t="str">
        <f t="shared" si="147"/>
        <v>25-Dec-1983</v>
      </c>
      <c r="N1874" s="16">
        <v>45085</v>
      </c>
      <c r="O1874" s="18">
        <f t="shared" si="148"/>
        <v>39</v>
      </c>
    </row>
    <row r="1875" spans="1:15" x14ac:dyDescent="0.25">
      <c r="A1875" s="12" t="s">
        <v>1903</v>
      </c>
      <c r="B1875" s="13">
        <v>1962</v>
      </c>
      <c r="C1875" s="13" t="s">
        <v>10</v>
      </c>
      <c r="D1875" s="13">
        <v>16</v>
      </c>
      <c r="E1875" s="13">
        <v>0</v>
      </c>
      <c r="F1875" s="20">
        <v>21661.16</v>
      </c>
      <c r="G1875" s="13" t="s">
        <v>6</v>
      </c>
      <c r="H1875" s="13" t="s">
        <v>6</v>
      </c>
      <c r="I1875" s="13" t="s">
        <v>18</v>
      </c>
      <c r="J1875" s="12" t="str">
        <f t="shared" si="145"/>
        <v>Nov</v>
      </c>
      <c r="K1875" s="13">
        <f t="shared" si="149"/>
        <v>1962</v>
      </c>
      <c r="L1875" s="13" t="str">
        <f t="shared" si="146"/>
        <v>R1012</v>
      </c>
      <c r="M1875" s="13" t="str">
        <f t="shared" si="147"/>
        <v>16-Nov-1962</v>
      </c>
      <c r="N1875" s="16">
        <v>45085</v>
      </c>
      <c r="O1875" s="18">
        <f t="shared" si="148"/>
        <v>60</v>
      </c>
    </row>
    <row r="1876" spans="1:15" x14ac:dyDescent="0.25">
      <c r="A1876" s="12" t="s">
        <v>1904</v>
      </c>
      <c r="B1876" s="13">
        <v>1976</v>
      </c>
      <c r="C1876" s="13" t="s">
        <v>5</v>
      </c>
      <c r="D1876" s="13">
        <v>18</v>
      </c>
      <c r="E1876" s="13">
        <v>1</v>
      </c>
      <c r="F1876" s="20">
        <v>21677.279999999999</v>
      </c>
      <c r="G1876" s="13" t="s">
        <v>7</v>
      </c>
      <c r="H1876" s="13" t="s">
        <v>11</v>
      </c>
      <c r="I1876" s="13" t="s">
        <v>18</v>
      </c>
      <c r="J1876" s="12" t="str">
        <f t="shared" si="145"/>
        <v>Jul</v>
      </c>
      <c r="K1876" s="13">
        <f t="shared" si="149"/>
        <v>1976</v>
      </c>
      <c r="L1876" s="13" t="str">
        <f t="shared" si="146"/>
        <v>R1012</v>
      </c>
      <c r="M1876" s="13" t="str">
        <f t="shared" si="147"/>
        <v>18-Jul-1976</v>
      </c>
      <c r="N1876" s="16">
        <v>45085</v>
      </c>
      <c r="O1876" s="18">
        <f t="shared" si="148"/>
        <v>46</v>
      </c>
    </row>
    <row r="1877" spans="1:15" x14ac:dyDescent="0.25">
      <c r="A1877" s="12" t="s">
        <v>1905</v>
      </c>
      <c r="B1877" s="13">
        <v>1979</v>
      </c>
      <c r="C1877" s="13" t="s">
        <v>15</v>
      </c>
      <c r="D1877" s="13">
        <v>20</v>
      </c>
      <c r="E1877" s="13">
        <v>1</v>
      </c>
      <c r="F1877" s="20">
        <v>21771.34</v>
      </c>
      <c r="G1877" s="13" t="s">
        <v>7</v>
      </c>
      <c r="H1877" s="13" t="s">
        <v>11</v>
      </c>
      <c r="I1877" s="13" t="s">
        <v>242</v>
      </c>
      <c r="J1877" s="12" t="str">
        <f t="shared" si="145"/>
        <v>Sep</v>
      </c>
      <c r="K1877" s="13">
        <f t="shared" si="149"/>
        <v>1979</v>
      </c>
      <c r="L1877" s="13" t="str">
        <f t="shared" si="146"/>
        <v>R1024</v>
      </c>
      <c r="M1877" s="13" t="str">
        <f t="shared" si="147"/>
        <v>20-Sep-1979</v>
      </c>
      <c r="N1877" s="16">
        <v>45085</v>
      </c>
      <c r="O1877" s="18">
        <f t="shared" si="148"/>
        <v>43</v>
      </c>
    </row>
    <row r="1878" spans="1:15" x14ac:dyDescent="0.25">
      <c r="A1878" s="12" t="s">
        <v>1906</v>
      </c>
      <c r="B1878" s="13">
        <v>1979</v>
      </c>
      <c r="C1878" s="13" t="s">
        <v>15</v>
      </c>
      <c r="D1878" s="13">
        <v>28</v>
      </c>
      <c r="E1878" s="13">
        <v>0</v>
      </c>
      <c r="F1878" s="20">
        <v>21774.32</v>
      </c>
      <c r="G1878" s="13" t="s">
        <v>7</v>
      </c>
      <c r="H1878" s="13" t="s">
        <v>6</v>
      </c>
      <c r="I1878" s="13" t="s">
        <v>18</v>
      </c>
      <c r="J1878" s="12" t="str">
        <f t="shared" si="145"/>
        <v>Sep</v>
      </c>
      <c r="K1878" s="13">
        <f t="shared" si="149"/>
        <v>1979</v>
      </c>
      <c r="L1878" s="13" t="str">
        <f t="shared" si="146"/>
        <v>R1012</v>
      </c>
      <c r="M1878" s="13" t="str">
        <f t="shared" si="147"/>
        <v>28-Sep-1979</v>
      </c>
      <c r="N1878" s="16">
        <v>45085</v>
      </c>
      <c r="O1878" s="18">
        <f t="shared" si="148"/>
        <v>43</v>
      </c>
    </row>
    <row r="1879" spans="1:15" x14ac:dyDescent="0.25">
      <c r="A1879" s="12" t="s">
        <v>1907</v>
      </c>
      <c r="B1879" s="13">
        <v>1963</v>
      </c>
      <c r="C1879" s="13" t="s">
        <v>30</v>
      </c>
      <c r="D1879" s="13">
        <v>27</v>
      </c>
      <c r="E1879" s="13">
        <v>0</v>
      </c>
      <c r="F1879" s="20">
        <v>21797</v>
      </c>
      <c r="G1879" s="13" t="s">
        <v>7</v>
      </c>
      <c r="H1879" s="13" t="s">
        <v>11</v>
      </c>
      <c r="I1879" s="13" t="s">
        <v>37</v>
      </c>
      <c r="J1879" s="12" t="str">
        <f t="shared" si="145"/>
        <v>Aug</v>
      </c>
      <c r="K1879" s="13">
        <f t="shared" si="149"/>
        <v>1963</v>
      </c>
      <c r="L1879" s="13" t="str">
        <f t="shared" si="146"/>
        <v>R1011</v>
      </c>
      <c r="M1879" s="13" t="str">
        <f t="shared" si="147"/>
        <v>27-Aug-1963</v>
      </c>
      <c r="N1879" s="16">
        <v>45085</v>
      </c>
      <c r="O1879" s="18">
        <f t="shared" si="148"/>
        <v>59</v>
      </c>
    </row>
    <row r="1880" spans="1:15" x14ac:dyDescent="0.25">
      <c r="A1880" s="12" t="s">
        <v>1908</v>
      </c>
      <c r="B1880" s="13">
        <v>1979</v>
      </c>
      <c r="C1880" s="13" t="s">
        <v>30</v>
      </c>
      <c r="D1880" s="13">
        <v>17</v>
      </c>
      <c r="E1880" s="13">
        <v>2</v>
      </c>
      <c r="F1880" s="20">
        <v>21880.82</v>
      </c>
      <c r="G1880" s="13" t="s">
        <v>7</v>
      </c>
      <c r="H1880" s="13" t="s">
        <v>11</v>
      </c>
      <c r="I1880" s="13" t="s">
        <v>18</v>
      </c>
      <c r="J1880" s="12" t="str">
        <f t="shared" si="145"/>
        <v>Aug</v>
      </c>
      <c r="K1880" s="13">
        <f t="shared" si="149"/>
        <v>1979</v>
      </c>
      <c r="L1880" s="13" t="str">
        <f t="shared" si="146"/>
        <v>R1012</v>
      </c>
      <c r="M1880" s="13" t="str">
        <f t="shared" si="147"/>
        <v>17-Aug-1979</v>
      </c>
      <c r="N1880" s="16">
        <v>45085</v>
      </c>
      <c r="O1880" s="18">
        <f t="shared" si="148"/>
        <v>43</v>
      </c>
    </row>
    <row r="1881" spans="1:15" x14ac:dyDescent="0.25">
      <c r="A1881" s="12" t="s">
        <v>1909</v>
      </c>
      <c r="B1881" s="13">
        <v>2003</v>
      </c>
      <c r="C1881" s="13" t="s">
        <v>15</v>
      </c>
      <c r="D1881" s="13">
        <v>28</v>
      </c>
      <c r="E1881" s="13">
        <v>0</v>
      </c>
      <c r="F1881" s="20">
        <v>21882.400000000001</v>
      </c>
      <c r="G1881" s="13" t="s">
        <v>6</v>
      </c>
      <c r="H1881" s="13" t="s">
        <v>11</v>
      </c>
      <c r="I1881" s="13" t="s">
        <v>37</v>
      </c>
      <c r="J1881" s="12" t="str">
        <f t="shared" si="145"/>
        <v>Sep</v>
      </c>
      <c r="K1881" s="13">
        <f t="shared" si="149"/>
        <v>2003</v>
      </c>
      <c r="L1881" s="13" t="str">
        <f t="shared" si="146"/>
        <v>R1011</v>
      </c>
      <c r="M1881" s="13" t="str">
        <f t="shared" si="147"/>
        <v>28-Sep-2003</v>
      </c>
      <c r="N1881" s="16">
        <v>45085</v>
      </c>
      <c r="O1881" s="18">
        <f t="shared" si="148"/>
        <v>19</v>
      </c>
    </row>
    <row r="1882" spans="1:15" x14ac:dyDescent="0.25">
      <c r="A1882" s="12" t="s">
        <v>1910</v>
      </c>
      <c r="B1882" s="13">
        <v>1975</v>
      </c>
      <c r="C1882" s="13" t="s">
        <v>25</v>
      </c>
      <c r="D1882" s="13">
        <v>19</v>
      </c>
      <c r="E1882" s="13">
        <v>1</v>
      </c>
      <c r="F1882" s="20">
        <v>21978.68</v>
      </c>
      <c r="G1882" s="13" t="s">
        <v>7</v>
      </c>
      <c r="H1882" s="13" t="s">
        <v>7</v>
      </c>
      <c r="I1882" s="13" t="s">
        <v>8</v>
      </c>
      <c r="J1882" s="12" t="str">
        <f t="shared" si="145"/>
        <v>Dec</v>
      </c>
      <c r="K1882" s="13">
        <f t="shared" si="149"/>
        <v>1975</v>
      </c>
      <c r="L1882" s="13" t="str">
        <f t="shared" si="146"/>
        <v>R1013</v>
      </c>
      <c r="M1882" s="13" t="str">
        <f t="shared" si="147"/>
        <v>19-Dec-1975</v>
      </c>
      <c r="N1882" s="16">
        <v>45085</v>
      </c>
      <c r="O1882" s="18">
        <f t="shared" si="148"/>
        <v>47</v>
      </c>
    </row>
    <row r="1883" spans="1:15" x14ac:dyDescent="0.25">
      <c r="A1883" s="12" t="s">
        <v>1911</v>
      </c>
      <c r="B1883" s="13">
        <v>1989</v>
      </c>
      <c r="C1883" s="13" t="s">
        <v>32</v>
      </c>
      <c r="D1883" s="13">
        <v>14</v>
      </c>
      <c r="E1883" s="13">
        <v>0</v>
      </c>
      <c r="F1883" s="20">
        <v>21984.47</v>
      </c>
      <c r="G1883" s="13" t="s">
        <v>7</v>
      </c>
      <c r="H1883" s="13" t="s">
        <v>11</v>
      </c>
      <c r="I1883" s="13" t="s">
        <v>18</v>
      </c>
      <c r="J1883" s="12" t="str">
        <f t="shared" si="145"/>
        <v>Oct</v>
      </c>
      <c r="K1883" s="13">
        <f t="shared" si="149"/>
        <v>1989</v>
      </c>
      <c r="L1883" s="13" t="str">
        <f t="shared" si="146"/>
        <v>R1012</v>
      </c>
      <c r="M1883" s="13" t="str">
        <f t="shared" si="147"/>
        <v>14-Oct-1989</v>
      </c>
      <c r="N1883" s="16">
        <v>45085</v>
      </c>
      <c r="O1883" s="18">
        <f t="shared" si="148"/>
        <v>33</v>
      </c>
    </row>
    <row r="1884" spans="1:15" x14ac:dyDescent="0.25">
      <c r="A1884" s="12" t="s">
        <v>1912</v>
      </c>
      <c r="B1884" s="13">
        <v>2001</v>
      </c>
      <c r="C1884" s="13" t="s">
        <v>30</v>
      </c>
      <c r="D1884" s="13">
        <v>28</v>
      </c>
      <c r="E1884" s="13">
        <v>0</v>
      </c>
      <c r="F1884" s="20">
        <v>22097.62</v>
      </c>
      <c r="G1884" s="13" t="s">
        <v>7</v>
      </c>
      <c r="H1884" s="13" t="s">
        <v>11</v>
      </c>
      <c r="I1884" s="13" t="s">
        <v>37</v>
      </c>
      <c r="J1884" s="12" t="str">
        <f t="shared" si="145"/>
        <v>Aug</v>
      </c>
      <c r="K1884" s="13">
        <f t="shared" si="149"/>
        <v>2001</v>
      </c>
      <c r="L1884" s="13" t="str">
        <f t="shared" si="146"/>
        <v>R1011</v>
      </c>
      <c r="M1884" s="13" t="str">
        <f t="shared" si="147"/>
        <v>28-Aug-2001</v>
      </c>
      <c r="N1884" s="16">
        <v>45085</v>
      </c>
      <c r="O1884" s="18">
        <f t="shared" si="148"/>
        <v>21</v>
      </c>
    </row>
    <row r="1885" spans="1:15" x14ac:dyDescent="0.25">
      <c r="A1885" s="12" t="s">
        <v>1913</v>
      </c>
      <c r="B1885" s="13">
        <v>1980</v>
      </c>
      <c r="C1885" s="13" t="s">
        <v>15</v>
      </c>
      <c r="D1885" s="13">
        <v>12</v>
      </c>
      <c r="E1885" s="13">
        <v>0</v>
      </c>
      <c r="F1885" s="20">
        <v>22144.03</v>
      </c>
      <c r="G1885" s="13" t="s">
        <v>6</v>
      </c>
      <c r="H1885" s="13" t="s">
        <v>6</v>
      </c>
      <c r="I1885" s="13" t="s">
        <v>37</v>
      </c>
      <c r="J1885" s="12" t="str">
        <f t="shared" si="145"/>
        <v>Sep</v>
      </c>
      <c r="K1885" s="13">
        <f t="shared" si="149"/>
        <v>1980</v>
      </c>
      <c r="L1885" s="13" t="str">
        <f t="shared" si="146"/>
        <v>R1011</v>
      </c>
      <c r="M1885" s="13" t="str">
        <f t="shared" si="147"/>
        <v>12-Sep-1980</v>
      </c>
      <c r="N1885" s="16">
        <v>45085</v>
      </c>
      <c r="O1885" s="18">
        <f t="shared" si="148"/>
        <v>42</v>
      </c>
    </row>
    <row r="1886" spans="1:15" x14ac:dyDescent="0.25">
      <c r="A1886" s="12" t="s">
        <v>1914</v>
      </c>
      <c r="B1886" s="13">
        <v>1965</v>
      </c>
      <c r="C1886" s="13" t="s">
        <v>30</v>
      </c>
      <c r="D1886" s="13">
        <v>24</v>
      </c>
      <c r="E1886" s="13">
        <v>1</v>
      </c>
      <c r="F1886" s="20">
        <v>22192.44</v>
      </c>
      <c r="G1886" s="13" t="s">
        <v>7</v>
      </c>
      <c r="H1886" s="13" t="s">
        <v>11</v>
      </c>
      <c r="I1886" s="13" t="s">
        <v>8</v>
      </c>
      <c r="J1886" s="12" t="str">
        <f t="shared" si="145"/>
        <v>Aug</v>
      </c>
      <c r="K1886" s="13">
        <f t="shared" si="149"/>
        <v>1965</v>
      </c>
      <c r="L1886" s="13" t="str">
        <f t="shared" si="146"/>
        <v>R1013</v>
      </c>
      <c r="M1886" s="13" t="str">
        <f t="shared" si="147"/>
        <v>24-Aug-1965</v>
      </c>
      <c r="N1886" s="16">
        <v>45085</v>
      </c>
      <c r="O1886" s="18">
        <f t="shared" si="148"/>
        <v>57</v>
      </c>
    </row>
    <row r="1887" spans="1:15" x14ac:dyDescent="0.25">
      <c r="A1887" s="12" t="s">
        <v>1915</v>
      </c>
      <c r="B1887" s="13">
        <v>1971</v>
      </c>
      <c r="C1887" s="13" t="s">
        <v>13</v>
      </c>
      <c r="D1887" s="13">
        <v>16</v>
      </c>
      <c r="E1887" s="13">
        <v>1</v>
      </c>
      <c r="F1887" s="20">
        <v>22218.11</v>
      </c>
      <c r="G1887" s="13" t="s">
        <v>6</v>
      </c>
      <c r="H1887" s="13" t="s">
        <v>7</v>
      </c>
      <c r="I1887" s="13" t="s">
        <v>8</v>
      </c>
      <c r="J1887" s="12" t="str">
        <f t="shared" si="145"/>
        <v>Jun</v>
      </c>
      <c r="K1887" s="13">
        <f t="shared" si="149"/>
        <v>1971</v>
      </c>
      <c r="L1887" s="13" t="str">
        <f t="shared" si="146"/>
        <v>R1013</v>
      </c>
      <c r="M1887" s="13" t="str">
        <f t="shared" si="147"/>
        <v>16-Jun-1971</v>
      </c>
      <c r="N1887" s="16">
        <v>45085</v>
      </c>
      <c r="O1887" s="18">
        <f t="shared" si="148"/>
        <v>51</v>
      </c>
    </row>
    <row r="1888" spans="1:15" x14ac:dyDescent="0.25">
      <c r="A1888" s="12" t="s">
        <v>1916</v>
      </c>
      <c r="B1888" s="13">
        <v>1982</v>
      </c>
      <c r="C1888" s="13" t="s">
        <v>25</v>
      </c>
      <c r="D1888" s="13">
        <v>27</v>
      </c>
      <c r="E1888" s="13">
        <v>1</v>
      </c>
      <c r="F1888" s="20">
        <v>22331.57</v>
      </c>
      <c r="G1888" s="13" t="s">
        <v>6</v>
      </c>
      <c r="H1888" s="13" t="s">
        <v>7</v>
      </c>
      <c r="I1888" s="13" t="s">
        <v>242</v>
      </c>
      <c r="J1888" s="12" t="str">
        <f t="shared" si="145"/>
        <v>Dec</v>
      </c>
      <c r="K1888" s="13">
        <f t="shared" si="149"/>
        <v>1982</v>
      </c>
      <c r="L1888" s="13" t="str">
        <f t="shared" si="146"/>
        <v>R1024</v>
      </c>
      <c r="M1888" s="13" t="str">
        <f t="shared" si="147"/>
        <v>27-Dec-1982</v>
      </c>
      <c r="N1888" s="16">
        <v>45085</v>
      </c>
      <c r="O1888" s="18">
        <f t="shared" si="148"/>
        <v>40</v>
      </c>
    </row>
    <row r="1889" spans="1:15" x14ac:dyDescent="0.25">
      <c r="A1889" s="12" t="s">
        <v>1917</v>
      </c>
      <c r="B1889" s="13">
        <v>1999</v>
      </c>
      <c r="C1889" s="13" t="s">
        <v>30</v>
      </c>
      <c r="D1889" s="13">
        <v>26</v>
      </c>
      <c r="E1889" s="13">
        <v>2</v>
      </c>
      <c r="F1889" s="20">
        <v>22395.74</v>
      </c>
      <c r="G1889" s="13" t="s">
        <v>7</v>
      </c>
      <c r="H1889" s="13" t="s">
        <v>6</v>
      </c>
      <c r="I1889" s="13" t="s">
        <v>242</v>
      </c>
      <c r="J1889" s="12" t="str">
        <f t="shared" si="145"/>
        <v>Aug</v>
      </c>
      <c r="K1889" s="13">
        <f t="shared" si="149"/>
        <v>1999</v>
      </c>
      <c r="L1889" s="13" t="str">
        <f t="shared" si="146"/>
        <v>R1024</v>
      </c>
      <c r="M1889" s="13" t="str">
        <f t="shared" si="147"/>
        <v>26-Aug-1999</v>
      </c>
      <c r="N1889" s="16">
        <v>45085</v>
      </c>
      <c r="O1889" s="18">
        <f t="shared" si="148"/>
        <v>23</v>
      </c>
    </row>
    <row r="1890" spans="1:15" x14ac:dyDescent="0.25">
      <c r="A1890" s="12" t="s">
        <v>1918</v>
      </c>
      <c r="B1890" s="13">
        <v>1966</v>
      </c>
      <c r="C1890" s="13" t="s">
        <v>30</v>
      </c>
      <c r="D1890" s="13">
        <v>18</v>
      </c>
      <c r="E1890" s="13">
        <v>0</v>
      </c>
      <c r="F1890" s="20">
        <v>22412.65</v>
      </c>
      <c r="G1890" s="13" t="s">
        <v>7</v>
      </c>
      <c r="H1890" s="13" t="s">
        <v>7</v>
      </c>
      <c r="I1890" s="13" t="s">
        <v>271</v>
      </c>
      <c r="J1890" s="12" t="str">
        <f t="shared" si="145"/>
        <v>Aug</v>
      </c>
      <c r="K1890" s="13">
        <f t="shared" si="149"/>
        <v>1966</v>
      </c>
      <c r="L1890" s="13" t="str">
        <f t="shared" si="146"/>
        <v>R1014</v>
      </c>
      <c r="M1890" s="13" t="str">
        <f t="shared" si="147"/>
        <v>18-Aug-1966</v>
      </c>
      <c r="N1890" s="16">
        <v>45085</v>
      </c>
      <c r="O1890" s="18">
        <f t="shared" si="148"/>
        <v>56</v>
      </c>
    </row>
    <row r="1891" spans="1:15" x14ac:dyDescent="0.25">
      <c r="A1891" s="12" t="s">
        <v>1919</v>
      </c>
      <c r="B1891" s="13">
        <v>1983</v>
      </c>
      <c r="C1891" s="13" t="s">
        <v>25</v>
      </c>
      <c r="D1891" s="13">
        <v>21</v>
      </c>
      <c r="E1891" s="13">
        <v>1</v>
      </c>
      <c r="F1891" s="20">
        <v>22462.04</v>
      </c>
      <c r="G1891" s="13" t="s">
        <v>7</v>
      </c>
      <c r="H1891" s="13" t="s">
        <v>11</v>
      </c>
      <c r="I1891" s="13" t="s">
        <v>161</v>
      </c>
      <c r="J1891" s="12" t="str">
        <f t="shared" si="145"/>
        <v>Dec</v>
      </c>
      <c r="K1891" s="13">
        <f t="shared" si="149"/>
        <v>1983</v>
      </c>
      <c r="L1891" s="13" t="str">
        <f t="shared" si="146"/>
        <v>R1019</v>
      </c>
      <c r="M1891" s="13" t="str">
        <f t="shared" si="147"/>
        <v>21-Dec-1983</v>
      </c>
      <c r="N1891" s="16">
        <v>45085</v>
      </c>
      <c r="O1891" s="18">
        <f t="shared" si="148"/>
        <v>39</v>
      </c>
    </row>
    <row r="1892" spans="1:15" x14ac:dyDescent="0.25">
      <c r="A1892" s="12" t="s">
        <v>1920</v>
      </c>
      <c r="B1892" s="13">
        <v>1979</v>
      </c>
      <c r="C1892" s="13" t="s">
        <v>10</v>
      </c>
      <c r="D1892" s="13">
        <v>14</v>
      </c>
      <c r="E1892" s="13">
        <v>2</v>
      </c>
      <c r="F1892" s="20">
        <v>22478.6</v>
      </c>
      <c r="G1892" s="13" t="s">
        <v>7</v>
      </c>
      <c r="H1892" s="13" t="s">
        <v>6</v>
      </c>
      <c r="I1892" s="13" t="s">
        <v>37</v>
      </c>
      <c r="J1892" s="12" t="str">
        <f t="shared" si="145"/>
        <v>Nov</v>
      </c>
      <c r="K1892" s="13">
        <f t="shared" si="149"/>
        <v>1979</v>
      </c>
      <c r="L1892" s="13" t="str">
        <f t="shared" si="146"/>
        <v>R1011</v>
      </c>
      <c r="M1892" s="13" t="str">
        <f t="shared" si="147"/>
        <v>14-Nov-1979</v>
      </c>
      <c r="N1892" s="16">
        <v>45085</v>
      </c>
      <c r="O1892" s="18">
        <f t="shared" si="148"/>
        <v>43</v>
      </c>
    </row>
    <row r="1893" spans="1:15" x14ac:dyDescent="0.25">
      <c r="A1893" s="12" t="s">
        <v>1921</v>
      </c>
      <c r="B1893" s="13">
        <v>2003</v>
      </c>
      <c r="C1893" s="13" t="s">
        <v>5</v>
      </c>
      <c r="D1893" s="13">
        <v>25</v>
      </c>
      <c r="E1893" s="13">
        <v>2</v>
      </c>
      <c r="F1893" s="20">
        <v>22493.66</v>
      </c>
      <c r="G1893" s="13" t="s">
        <v>6</v>
      </c>
      <c r="H1893" s="13" t="s">
        <v>11</v>
      </c>
      <c r="I1893" s="13" t="s">
        <v>18</v>
      </c>
      <c r="J1893" s="12" t="str">
        <f t="shared" si="145"/>
        <v>Jul</v>
      </c>
      <c r="K1893" s="13">
        <f t="shared" si="149"/>
        <v>2003</v>
      </c>
      <c r="L1893" s="13" t="str">
        <f t="shared" si="146"/>
        <v>R1012</v>
      </c>
      <c r="M1893" s="13" t="str">
        <f t="shared" si="147"/>
        <v>25-Jul-2003</v>
      </c>
      <c r="N1893" s="16">
        <v>45085</v>
      </c>
      <c r="O1893" s="18">
        <f t="shared" si="148"/>
        <v>19</v>
      </c>
    </row>
    <row r="1894" spans="1:15" x14ac:dyDescent="0.25">
      <c r="A1894" s="12" t="s">
        <v>1922</v>
      </c>
      <c r="B1894" s="13">
        <v>1970</v>
      </c>
      <c r="C1894" s="13" t="s">
        <v>10</v>
      </c>
      <c r="D1894" s="13">
        <v>9</v>
      </c>
      <c r="E1894" s="13">
        <v>0</v>
      </c>
      <c r="F1894" s="20">
        <v>23045.57</v>
      </c>
      <c r="G1894" s="13" t="s">
        <v>6</v>
      </c>
      <c r="H1894" s="13" t="s">
        <v>6</v>
      </c>
      <c r="I1894" s="13" t="s">
        <v>242</v>
      </c>
      <c r="J1894" s="12" t="str">
        <f t="shared" si="145"/>
        <v>Nov</v>
      </c>
      <c r="K1894" s="13">
        <f t="shared" si="149"/>
        <v>1970</v>
      </c>
      <c r="L1894" s="13" t="str">
        <f t="shared" si="146"/>
        <v>R1024</v>
      </c>
      <c r="M1894" s="13" t="str">
        <f t="shared" si="147"/>
        <v>9-Nov-1970</v>
      </c>
      <c r="N1894" s="16">
        <v>45085</v>
      </c>
      <c r="O1894" s="18">
        <f t="shared" si="148"/>
        <v>52</v>
      </c>
    </row>
    <row r="1895" spans="1:15" x14ac:dyDescent="0.25">
      <c r="A1895" s="12" t="s">
        <v>1923</v>
      </c>
      <c r="B1895" s="13">
        <v>1975</v>
      </c>
      <c r="C1895" s="13" t="s">
        <v>15</v>
      </c>
      <c r="D1895" s="13">
        <v>9</v>
      </c>
      <c r="E1895" s="13">
        <v>0</v>
      </c>
      <c r="F1895" s="20">
        <v>23065.42</v>
      </c>
      <c r="G1895" s="13" t="s">
        <v>6</v>
      </c>
      <c r="H1895" s="13" t="s">
        <v>6</v>
      </c>
      <c r="I1895" s="13" t="s">
        <v>8</v>
      </c>
      <c r="J1895" s="12" t="str">
        <f t="shared" si="145"/>
        <v>Sep</v>
      </c>
      <c r="K1895" s="13">
        <f t="shared" si="149"/>
        <v>1975</v>
      </c>
      <c r="L1895" s="13" t="str">
        <f t="shared" si="146"/>
        <v>R1013</v>
      </c>
      <c r="M1895" s="13" t="str">
        <f t="shared" si="147"/>
        <v>9-Sep-1975</v>
      </c>
      <c r="N1895" s="16">
        <v>45085</v>
      </c>
      <c r="O1895" s="18">
        <f t="shared" si="148"/>
        <v>47</v>
      </c>
    </row>
    <row r="1896" spans="1:15" x14ac:dyDescent="0.25">
      <c r="A1896" s="12" t="s">
        <v>1924</v>
      </c>
      <c r="B1896" s="13">
        <v>2003</v>
      </c>
      <c r="C1896" s="13" t="s">
        <v>25</v>
      </c>
      <c r="D1896" s="13">
        <v>14</v>
      </c>
      <c r="E1896" s="13">
        <v>0</v>
      </c>
      <c r="F1896" s="20">
        <v>23082.959999999999</v>
      </c>
      <c r="G1896" s="13" t="s">
        <v>6</v>
      </c>
      <c r="H1896" s="13" t="s">
        <v>6</v>
      </c>
      <c r="I1896" s="13" t="s">
        <v>37</v>
      </c>
      <c r="J1896" s="12" t="str">
        <f t="shared" si="145"/>
        <v>Dec</v>
      </c>
      <c r="K1896" s="13">
        <f t="shared" si="149"/>
        <v>2003</v>
      </c>
      <c r="L1896" s="13" t="str">
        <f t="shared" si="146"/>
        <v>R1011</v>
      </c>
      <c r="M1896" s="13" t="str">
        <f t="shared" si="147"/>
        <v>14-Dec-2003</v>
      </c>
      <c r="N1896" s="16">
        <v>45085</v>
      </c>
      <c r="O1896" s="18">
        <f t="shared" si="148"/>
        <v>19</v>
      </c>
    </row>
    <row r="1897" spans="1:15" x14ac:dyDescent="0.25">
      <c r="A1897" s="12" t="s">
        <v>1925</v>
      </c>
      <c r="B1897" s="13">
        <v>1997</v>
      </c>
      <c r="C1897" s="13" t="s">
        <v>30</v>
      </c>
      <c r="D1897" s="13">
        <v>7</v>
      </c>
      <c r="E1897" s="13">
        <v>2</v>
      </c>
      <c r="F1897" s="20">
        <v>23241.47</v>
      </c>
      <c r="G1897" s="13" t="s">
        <v>6</v>
      </c>
      <c r="H1897" s="13" t="s">
        <v>7</v>
      </c>
      <c r="I1897" s="13" t="s">
        <v>165</v>
      </c>
      <c r="J1897" s="12" t="str">
        <f t="shared" si="145"/>
        <v>Aug</v>
      </c>
      <c r="K1897" s="13">
        <f t="shared" si="149"/>
        <v>1997</v>
      </c>
      <c r="L1897" s="13" t="str">
        <f t="shared" si="146"/>
        <v>R1018</v>
      </c>
      <c r="M1897" s="13" t="str">
        <f t="shared" si="147"/>
        <v>7-Aug-1997</v>
      </c>
      <c r="N1897" s="16">
        <v>45085</v>
      </c>
      <c r="O1897" s="18">
        <f t="shared" si="148"/>
        <v>25</v>
      </c>
    </row>
    <row r="1898" spans="1:15" x14ac:dyDescent="0.25">
      <c r="A1898" s="12" t="s">
        <v>1926</v>
      </c>
      <c r="B1898" s="13">
        <v>1969</v>
      </c>
      <c r="C1898" s="13" t="s">
        <v>10</v>
      </c>
      <c r="D1898" s="13">
        <v>14</v>
      </c>
      <c r="E1898" s="13">
        <v>1</v>
      </c>
      <c r="F1898" s="20">
        <v>23244.79</v>
      </c>
      <c r="G1898" s="13" t="s">
        <v>6</v>
      </c>
      <c r="H1898" s="13" t="s">
        <v>7</v>
      </c>
      <c r="I1898" s="13" t="s">
        <v>8</v>
      </c>
      <c r="J1898" s="12" t="str">
        <f t="shared" si="145"/>
        <v>Nov</v>
      </c>
      <c r="K1898" s="13">
        <f t="shared" si="149"/>
        <v>1969</v>
      </c>
      <c r="L1898" s="13" t="str">
        <f t="shared" si="146"/>
        <v>R1013</v>
      </c>
      <c r="M1898" s="13" t="str">
        <f t="shared" si="147"/>
        <v>14-Nov-1969</v>
      </c>
      <c r="N1898" s="16">
        <v>45085</v>
      </c>
      <c r="O1898" s="18">
        <f t="shared" si="148"/>
        <v>53</v>
      </c>
    </row>
    <row r="1899" spans="1:15" x14ac:dyDescent="0.25">
      <c r="A1899" s="12" t="s">
        <v>1927</v>
      </c>
      <c r="B1899" s="13">
        <v>1994</v>
      </c>
      <c r="C1899" s="13" t="s">
        <v>32</v>
      </c>
      <c r="D1899" s="13">
        <v>3</v>
      </c>
      <c r="E1899" s="13">
        <v>1</v>
      </c>
      <c r="F1899" s="20">
        <v>23288.93</v>
      </c>
      <c r="G1899" s="13" t="s">
        <v>6</v>
      </c>
      <c r="H1899" s="13" t="s">
        <v>7</v>
      </c>
      <c r="I1899" s="13" t="s">
        <v>242</v>
      </c>
      <c r="J1899" s="12" t="str">
        <f t="shared" si="145"/>
        <v>Oct</v>
      </c>
      <c r="K1899" s="13">
        <f t="shared" si="149"/>
        <v>1994</v>
      </c>
      <c r="L1899" s="13" t="str">
        <f t="shared" si="146"/>
        <v>R1024</v>
      </c>
      <c r="M1899" s="13" t="str">
        <f t="shared" si="147"/>
        <v>3-Oct-1994</v>
      </c>
      <c r="N1899" s="16">
        <v>45085</v>
      </c>
      <c r="O1899" s="18">
        <f t="shared" si="148"/>
        <v>28</v>
      </c>
    </row>
    <row r="1900" spans="1:15" x14ac:dyDescent="0.25">
      <c r="A1900" s="12" t="s">
        <v>1928</v>
      </c>
      <c r="B1900" s="13">
        <v>1973</v>
      </c>
      <c r="C1900" s="13" t="s">
        <v>32</v>
      </c>
      <c r="D1900" s="13">
        <v>22</v>
      </c>
      <c r="E1900" s="13">
        <v>2</v>
      </c>
      <c r="F1900" s="20">
        <v>23306.55</v>
      </c>
      <c r="G1900" s="13" t="s">
        <v>6</v>
      </c>
      <c r="H1900" s="13" t="s">
        <v>6</v>
      </c>
      <c r="I1900" s="13" t="s">
        <v>37</v>
      </c>
      <c r="J1900" s="12" t="str">
        <f t="shared" si="145"/>
        <v>Oct</v>
      </c>
      <c r="K1900" s="13">
        <f t="shared" si="149"/>
        <v>1973</v>
      </c>
      <c r="L1900" s="13" t="str">
        <f t="shared" si="146"/>
        <v>R1011</v>
      </c>
      <c r="M1900" s="13" t="str">
        <f t="shared" si="147"/>
        <v>22-Oct-1973</v>
      </c>
      <c r="N1900" s="16">
        <v>45085</v>
      </c>
      <c r="O1900" s="18">
        <f t="shared" si="148"/>
        <v>49</v>
      </c>
    </row>
    <row r="1901" spans="1:15" x14ac:dyDescent="0.25">
      <c r="A1901" s="12" t="s">
        <v>1929</v>
      </c>
      <c r="B1901" s="13">
        <v>1975</v>
      </c>
      <c r="C1901" s="13" t="s">
        <v>10</v>
      </c>
      <c r="D1901" s="13">
        <v>13</v>
      </c>
      <c r="E1901" s="13">
        <v>1</v>
      </c>
      <c r="F1901" s="20">
        <v>23401.31</v>
      </c>
      <c r="G1901" s="13" t="s">
        <v>6</v>
      </c>
      <c r="H1901" s="13" t="s">
        <v>7</v>
      </c>
      <c r="I1901" s="13" t="s">
        <v>242</v>
      </c>
      <c r="J1901" s="12" t="str">
        <f t="shared" si="145"/>
        <v>Nov</v>
      </c>
      <c r="K1901" s="13">
        <f t="shared" si="149"/>
        <v>1975</v>
      </c>
      <c r="L1901" s="13" t="str">
        <f t="shared" si="146"/>
        <v>R1024</v>
      </c>
      <c r="M1901" s="13" t="str">
        <f t="shared" si="147"/>
        <v>13-Nov-1975</v>
      </c>
      <c r="N1901" s="16">
        <v>45085</v>
      </c>
      <c r="O1901" s="18">
        <f t="shared" si="148"/>
        <v>47</v>
      </c>
    </row>
    <row r="1902" spans="1:15" x14ac:dyDescent="0.25">
      <c r="A1902" s="12" t="s">
        <v>1930</v>
      </c>
      <c r="B1902" s="13">
        <v>1983</v>
      </c>
      <c r="C1902" s="13" t="s">
        <v>30</v>
      </c>
      <c r="D1902" s="13">
        <v>26</v>
      </c>
      <c r="E1902" s="13">
        <v>2</v>
      </c>
      <c r="F1902" s="20">
        <v>23563.02</v>
      </c>
      <c r="G1902" s="13" t="s">
        <v>6</v>
      </c>
      <c r="H1902" s="13" t="s">
        <v>6</v>
      </c>
      <c r="I1902" s="13" t="s">
        <v>8</v>
      </c>
      <c r="J1902" s="12" t="str">
        <f t="shared" si="145"/>
        <v>Aug</v>
      </c>
      <c r="K1902" s="13">
        <f t="shared" si="149"/>
        <v>1983</v>
      </c>
      <c r="L1902" s="13" t="str">
        <f t="shared" si="146"/>
        <v>R1013</v>
      </c>
      <c r="M1902" s="13" t="str">
        <f t="shared" si="147"/>
        <v>26-Aug-1983</v>
      </c>
      <c r="N1902" s="16">
        <v>45085</v>
      </c>
      <c r="O1902" s="18">
        <f t="shared" si="148"/>
        <v>39</v>
      </c>
    </row>
    <row r="1903" spans="1:15" x14ac:dyDescent="0.25">
      <c r="A1903" s="12" t="s">
        <v>1931</v>
      </c>
      <c r="B1903" s="13">
        <v>1974</v>
      </c>
      <c r="C1903" s="13" t="s">
        <v>13</v>
      </c>
      <c r="D1903" s="13">
        <v>2</v>
      </c>
      <c r="E1903" s="13">
        <v>1</v>
      </c>
      <c r="F1903" s="20">
        <v>23568.27</v>
      </c>
      <c r="G1903" s="13" t="s">
        <v>6</v>
      </c>
      <c r="H1903" s="13" t="s">
        <v>6</v>
      </c>
      <c r="I1903" s="13" t="s">
        <v>37</v>
      </c>
      <c r="J1903" s="12" t="str">
        <f t="shared" si="145"/>
        <v>Jun</v>
      </c>
      <c r="K1903" s="13">
        <f t="shared" si="149"/>
        <v>1974</v>
      </c>
      <c r="L1903" s="13" t="str">
        <f t="shared" si="146"/>
        <v>R1011</v>
      </c>
      <c r="M1903" s="13" t="str">
        <f t="shared" si="147"/>
        <v>2-Jun-1974</v>
      </c>
      <c r="N1903" s="16">
        <v>45085</v>
      </c>
      <c r="O1903" s="18">
        <f t="shared" si="148"/>
        <v>49</v>
      </c>
    </row>
    <row r="1904" spans="1:15" x14ac:dyDescent="0.25">
      <c r="A1904" s="12" t="s">
        <v>1932</v>
      </c>
      <c r="B1904" s="13">
        <v>1973</v>
      </c>
      <c r="C1904" s="13" t="s">
        <v>13</v>
      </c>
      <c r="D1904" s="13">
        <v>27</v>
      </c>
      <c r="E1904" s="13">
        <v>2</v>
      </c>
      <c r="F1904" s="20">
        <v>23807.24</v>
      </c>
      <c r="G1904" s="13" t="s">
        <v>6</v>
      </c>
      <c r="H1904" s="13" t="s">
        <v>7</v>
      </c>
      <c r="I1904" s="13" t="s">
        <v>18</v>
      </c>
      <c r="J1904" s="12" t="str">
        <f t="shared" si="145"/>
        <v>Jun</v>
      </c>
      <c r="K1904" s="13">
        <f t="shared" si="149"/>
        <v>1973</v>
      </c>
      <c r="L1904" s="13" t="str">
        <f t="shared" si="146"/>
        <v>R1012</v>
      </c>
      <c r="M1904" s="13" t="str">
        <f t="shared" si="147"/>
        <v>27-Jun-1973</v>
      </c>
      <c r="N1904" s="16">
        <v>45085</v>
      </c>
      <c r="O1904" s="18">
        <f t="shared" si="148"/>
        <v>49</v>
      </c>
    </row>
    <row r="1905" spans="1:15" x14ac:dyDescent="0.25">
      <c r="A1905" s="12" t="s">
        <v>1933</v>
      </c>
      <c r="B1905" s="13">
        <v>1970</v>
      </c>
      <c r="C1905" s="13" t="s">
        <v>30</v>
      </c>
      <c r="D1905" s="13">
        <v>8</v>
      </c>
      <c r="E1905" s="13">
        <v>1</v>
      </c>
      <c r="F1905" s="20">
        <v>23887.66</v>
      </c>
      <c r="G1905" s="13" t="s">
        <v>6</v>
      </c>
      <c r="H1905" s="13" t="s">
        <v>7</v>
      </c>
      <c r="I1905" s="13" t="s">
        <v>18</v>
      </c>
      <c r="J1905" s="12" t="str">
        <f t="shared" si="145"/>
        <v>Aug</v>
      </c>
      <c r="K1905" s="13">
        <f t="shared" si="149"/>
        <v>1970</v>
      </c>
      <c r="L1905" s="13" t="str">
        <f t="shared" si="146"/>
        <v>R1012</v>
      </c>
      <c r="M1905" s="13" t="str">
        <f t="shared" si="147"/>
        <v>8-Aug-1970</v>
      </c>
      <c r="N1905" s="16">
        <v>45085</v>
      </c>
      <c r="O1905" s="18">
        <f t="shared" si="148"/>
        <v>52</v>
      </c>
    </row>
    <row r="1906" spans="1:15" x14ac:dyDescent="0.25">
      <c r="A1906" s="12" t="s">
        <v>1934</v>
      </c>
      <c r="B1906" s="13">
        <v>1971</v>
      </c>
      <c r="C1906" s="13" t="s">
        <v>5</v>
      </c>
      <c r="D1906" s="13">
        <v>10</v>
      </c>
      <c r="E1906" s="13">
        <v>2</v>
      </c>
      <c r="F1906" s="20">
        <v>23967.38</v>
      </c>
      <c r="G1906" s="13" t="s">
        <v>6</v>
      </c>
      <c r="H1906" s="13" t="s">
        <v>6</v>
      </c>
      <c r="I1906" s="13" t="s">
        <v>18</v>
      </c>
      <c r="J1906" s="12" t="str">
        <f t="shared" si="145"/>
        <v>Jul</v>
      </c>
      <c r="K1906" s="13">
        <f t="shared" si="149"/>
        <v>1971</v>
      </c>
      <c r="L1906" s="13" t="str">
        <f t="shared" si="146"/>
        <v>R1012</v>
      </c>
      <c r="M1906" s="13" t="str">
        <f t="shared" si="147"/>
        <v>10-Jul-1971</v>
      </c>
      <c r="N1906" s="16">
        <v>45085</v>
      </c>
      <c r="O1906" s="18">
        <f t="shared" si="148"/>
        <v>51</v>
      </c>
    </row>
    <row r="1907" spans="1:15" x14ac:dyDescent="0.25">
      <c r="A1907" s="12" t="s">
        <v>1935</v>
      </c>
      <c r="B1907" s="13">
        <v>2003</v>
      </c>
      <c r="C1907" s="13" t="s">
        <v>25</v>
      </c>
      <c r="D1907" s="13">
        <v>30</v>
      </c>
      <c r="E1907" s="13">
        <v>2</v>
      </c>
      <c r="F1907" s="20">
        <v>24059.68</v>
      </c>
      <c r="G1907" s="13" t="s">
        <v>6</v>
      </c>
      <c r="H1907" s="13" t="s">
        <v>6</v>
      </c>
      <c r="I1907" s="13" t="s">
        <v>18</v>
      </c>
      <c r="J1907" s="12" t="str">
        <f t="shared" si="145"/>
        <v>Dec</v>
      </c>
      <c r="K1907" s="13">
        <f t="shared" si="149"/>
        <v>2003</v>
      </c>
      <c r="L1907" s="13" t="str">
        <f t="shared" si="146"/>
        <v>R1012</v>
      </c>
      <c r="M1907" s="13" t="str">
        <f t="shared" si="147"/>
        <v>30-Dec-2003</v>
      </c>
      <c r="N1907" s="16">
        <v>45085</v>
      </c>
      <c r="O1907" s="18">
        <f t="shared" si="148"/>
        <v>19</v>
      </c>
    </row>
    <row r="1908" spans="1:15" x14ac:dyDescent="0.25">
      <c r="A1908" s="12" t="s">
        <v>1936</v>
      </c>
      <c r="B1908" s="13">
        <v>1973</v>
      </c>
      <c r="C1908" s="13" t="s">
        <v>13</v>
      </c>
      <c r="D1908" s="13">
        <v>13</v>
      </c>
      <c r="E1908" s="13">
        <v>3</v>
      </c>
      <c r="F1908" s="20">
        <v>24106.91</v>
      </c>
      <c r="G1908" s="13" t="s">
        <v>6</v>
      </c>
      <c r="H1908" s="13" t="s">
        <v>6</v>
      </c>
      <c r="I1908" s="13" t="s">
        <v>242</v>
      </c>
      <c r="J1908" s="12" t="str">
        <f t="shared" si="145"/>
        <v>Jun</v>
      </c>
      <c r="K1908" s="13">
        <f t="shared" si="149"/>
        <v>1973</v>
      </c>
      <c r="L1908" s="13" t="str">
        <f t="shared" si="146"/>
        <v>R1024</v>
      </c>
      <c r="M1908" s="13" t="str">
        <f t="shared" si="147"/>
        <v>13-Jun-1973</v>
      </c>
      <c r="N1908" s="16">
        <v>45085</v>
      </c>
      <c r="O1908" s="18">
        <f t="shared" si="148"/>
        <v>49</v>
      </c>
    </row>
    <row r="1909" spans="1:15" x14ac:dyDescent="0.25">
      <c r="A1909" s="12" t="s">
        <v>1937</v>
      </c>
      <c r="B1909" s="13">
        <v>1974</v>
      </c>
      <c r="C1909" s="13" t="s">
        <v>15</v>
      </c>
      <c r="D1909" s="13">
        <v>10</v>
      </c>
      <c r="E1909" s="13">
        <v>3</v>
      </c>
      <c r="F1909" s="20">
        <v>24180.93</v>
      </c>
      <c r="G1909" s="13" t="s">
        <v>6</v>
      </c>
      <c r="H1909" s="13" t="s">
        <v>11</v>
      </c>
      <c r="I1909" s="13" t="s">
        <v>8</v>
      </c>
      <c r="J1909" s="12" t="str">
        <f t="shared" si="145"/>
        <v>Sep</v>
      </c>
      <c r="K1909" s="13">
        <f t="shared" si="149"/>
        <v>1974</v>
      </c>
      <c r="L1909" s="13" t="str">
        <f t="shared" si="146"/>
        <v>R1013</v>
      </c>
      <c r="M1909" s="13" t="str">
        <f t="shared" si="147"/>
        <v>10-Sep-1974</v>
      </c>
      <c r="N1909" s="16">
        <v>45085</v>
      </c>
      <c r="O1909" s="18">
        <f t="shared" si="148"/>
        <v>48</v>
      </c>
    </row>
    <row r="1910" spans="1:15" x14ac:dyDescent="0.25">
      <c r="A1910" s="12" t="s">
        <v>1938</v>
      </c>
      <c r="B1910" s="13">
        <v>1964</v>
      </c>
      <c r="C1910" s="13" t="s">
        <v>25</v>
      </c>
      <c r="D1910" s="13">
        <v>16</v>
      </c>
      <c r="E1910" s="13">
        <v>0</v>
      </c>
      <c r="F1910" s="20">
        <v>24227.34</v>
      </c>
      <c r="G1910" s="13" t="s">
        <v>6</v>
      </c>
      <c r="H1910" s="13" t="s">
        <v>11</v>
      </c>
      <c r="I1910" s="13" t="s">
        <v>8</v>
      </c>
      <c r="J1910" s="12" t="str">
        <f t="shared" si="145"/>
        <v>Dec</v>
      </c>
      <c r="K1910" s="13">
        <f t="shared" si="149"/>
        <v>1964</v>
      </c>
      <c r="L1910" s="13" t="str">
        <f t="shared" si="146"/>
        <v>R1013</v>
      </c>
      <c r="M1910" s="13" t="str">
        <f t="shared" si="147"/>
        <v>16-Dec-1964</v>
      </c>
      <c r="N1910" s="16">
        <v>45085</v>
      </c>
      <c r="O1910" s="18">
        <f t="shared" si="148"/>
        <v>58</v>
      </c>
    </row>
    <row r="1911" spans="1:15" x14ac:dyDescent="0.25">
      <c r="A1911" s="12" t="s">
        <v>1939</v>
      </c>
      <c r="B1911" s="13">
        <v>2004</v>
      </c>
      <c r="C1911" s="13" t="s">
        <v>30</v>
      </c>
      <c r="D1911" s="13">
        <v>3</v>
      </c>
      <c r="E1911" s="13">
        <v>0</v>
      </c>
      <c r="F1911" s="20">
        <v>24294.02</v>
      </c>
      <c r="G1911" s="13" t="s">
        <v>6</v>
      </c>
      <c r="H1911" s="13" t="s">
        <v>11</v>
      </c>
      <c r="I1911" s="13" t="s">
        <v>37</v>
      </c>
      <c r="J1911" s="12" t="str">
        <f t="shared" si="145"/>
        <v>Aug</v>
      </c>
      <c r="K1911" s="13">
        <f t="shared" si="149"/>
        <v>2004</v>
      </c>
      <c r="L1911" s="13" t="str">
        <f t="shared" si="146"/>
        <v>R1011</v>
      </c>
      <c r="M1911" s="13" t="str">
        <f t="shared" si="147"/>
        <v>3-Aug-2004</v>
      </c>
      <c r="N1911" s="16">
        <v>45085</v>
      </c>
      <c r="O1911" s="18">
        <f t="shared" si="148"/>
        <v>18</v>
      </c>
    </row>
    <row r="1912" spans="1:15" x14ac:dyDescent="0.25">
      <c r="A1912" s="12" t="s">
        <v>1940</v>
      </c>
      <c r="B1912" s="13">
        <v>1999</v>
      </c>
      <c r="C1912" s="13" t="s">
        <v>32</v>
      </c>
      <c r="D1912" s="13">
        <v>7</v>
      </c>
      <c r="E1912" s="13">
        <v>0</v>
      </c>
      <c r="F1912" s="20">
        <v>24387.74</v>
      </c>
      <c r="G1912" s="13" t="s">
        <v>6</v>
      </c>
      <c r="H1912" s="13" t="s">
        <v>11</v>
      </c>
      <c r="I1912" s="13" t="s">
        <v>37</v>
      </c>
      <c r="J1912" s="12" t="str">
        <f t="shared" si="145"/>
        <v>Oct</v>
      </c>
      <c r="K1912" s="13">
        <f t="shared" si="149"/>
        <v>1999</v>
      </c>
      <c r="L1912" s="13" t="str">
        <f t="shared" si="146"/>
        <v>R1011</v>
      </c>
      <c r="M1912" s="13" t="str">
        <f t="shared" si="147"/>
        <v>7-Oct-1999</v>
      </c>
      <c r="N1912" s="16">
        <v>45085</v>
      </c>
      <c r="O1912" s="18">
        <f t="shared" si="148"/>
        <v>23</v>
      </c>
    </row>
    <row r="1913" spans="1:15" x14ac:dyDescent="0.25">
      <c r="A1913" s="12" t="s">
        <v>1941</v>
      </c>
      <c r="B1913" s="13">
        <v>1970</v>
      </c>
      <c r="C1913" s="13" t="s">
        <v>10</v>
      </c>
      <c r="D1913" s="13">
        <v>30</v>
      </c>
      <c r="E1913" s="13">
        <v>0</v>
      </c>
      <c r="F1913" s="20">
        <v>24393.62</v>
      </c>
      <c r="G1913" s="13" t="s">
        <v>6</v>
      </c>
      <c r="H1913" s="13" t="s">
        <v>7</v>
      </c>
      <c r="I1913" s="13" t="s">
        <v>18</v>
      </c>
      <c r="J1913" s="12" t="str">
        <f t="shared" si="145"/>
        <v>Nov</v>
      </c>
      <c r="K1913" s="13">
        <f t="shared" si="149"/>
        <v>1970</v>
      </c>
      <c r="L1913" s="13" t="str">
        <f t="shared" si="146"/>
        <v>R1012</v>
      </c>
      <c r="M1913" s="13" t="str">
        <f t="shared" si="147"/>
        <v>30-Nov-1970</v>
      </c>
      <c r="N1913" s="16">
        <v>45085</v>
      </c>
      <c r="O1913" s="18">
        <f t="shared" si="148"/>
        <v>52</v>
      </c>
    </row>
    <row r="1914" spans="1:15" x14ac:dyDescent="0.25">
      <c r="A1914" s="12" t="s">
        <v>1942</v>
      </c>
      <c r="B1914" s="13">
        <v>1968</v>
      </c>
      <c r="C1914" s="13" t="s">
        <v>5</v>
      </c>
      <c r="D1914" s="13">
        <v>6</v>
      </c>
      <c r="E1914" s="13">
        <v>0</v>
      </c>
      <c r="F1914" s="20">
        <v>24476.48</v>
      </c>
      <c r="G1914" s="13" t="s">
        <v>6</v>
      </c>
      <c r="H1914" s="13" t="s">
        <v>6</v>
      </c>
      <c r="I1914" s="13" t="s">
        <v>18</v>
      </c>
      <c r="J1914" s="12" t="str">
        <f t="shared" si="145"/>
        <v>Jul</v>
      </c>
      <c r="K1914" s="13">
        <f t="shared" si="149"/>
        <v>1968</v>
      </c>
      <c r="L1914" s="13" t="str">
        <f t="shared" si="146"/>
        <v>R1012</v>
      </c>
      <c r="M1914" s="13" t="str">
        <f t="shared" si="147"/>
        <v>6-Jul-1968</v>
      </c>
      <c r="N1914" s="16">
        <v>45085</v>
      </c>
      <c r="O1914" s="18">
        <f t="shared" si="148"/>
        <v>54</v>
      </c>
    </row>
    <row r="1915" spans="1:15" x14ac:dyDescent="0.25">
      <c r="A1915" s="12" t="s">
        <v>1943</v>
      </c>
      <c r="B1915" s="13">
        <v>1961</v>
      </c>
      <c r="C1915" s="13" t="s">
        <v>32</v>
      </c>
      <c r="D1915" s="13">
        <v>21</v>
      </c>
      <c r="E1915" s="13">
        <v>0</v>
      </c>
      <c r="F1915" s="20">
        <v>24513.09</v>
      </c>
      <c r="G1915" s="13" t="s">
        <v>6</v>
      </c>
      <c r="H1915" s="13" t="s">
        <v>6</v>
      </c>
      <c r="I1915" s="13" t="s">
        <v>8</v>
      </c>
      <c r="J1915" s="12" t="str">
        <f t="shared" si="145"/>
        <v>Oct</v>
      </c>
      <c r="K1915" s="13">
        <f t="shared" si="149"/>
        <v>1961</v>
      </c>
      <c r="L1915" s="13" t="str">
        <f t="shared" si="146"/>
        <v>R1013</v>
      </c>
      <c r="M1915" s="13" t="str">
        <f t="shared" si="147"/>
        <v>21-Oct-1961</v>
      </c>
      <c r="N1915" s="16">
        <v>45085</v>
      </c>
      <c r="O1915" s="18">
        <f t="shared" si="148"/>
        <v>61</v>
      </c>
    </row>
    <row r="1916" spans="1:15" x14ac:dyDescent="0.25">
      <c r="A1916" s="12" t="s">
        <v>1944</v>
      </c>
      <c r="B1916" s="13">
        <v>1972</v>
      </c>
      <c r="C1916" s="13" t="s">
        <v>15</v>
      </c>
      <c r="D1916" s="13">
        <v>14</v>
      </c>
      <c r="E1916" s="13">
        <v>1</v>
      </c>
      <c r="F1916" s="20">
        <v>24520.26</v>
      </c>
      <c r="G1916" s="13" t="s">
        <v>6</v>
      </c>
      <c r="H1916" s="13" t="s">
        <v>7</v>
      </c>
      <c r="I1916" s="13" t="s">
        <v>37</v>
      </c>
      <c r="J1916" s="12" t="str">
        <f t="shared" si="145"/>
        <v>Sep</v>
      </c>
      <c r="K1916" s="13">
        <f t="shared" si="149"/>
        <v>1972</v>
      </c>
      <c r="L1916" s="13" t="str">
        <f t="shared" si="146"/>
        <v>R1011</v>
      </c>
      <c r="M1916" s="13" t="str">
        <f t="shared" si="147"/>
        <v>14-Sep-1972</v>
      </c>
      <c r="N1916" s="16">
        <v>45085</v>
      </c>
      <c r="O1916" s="18">
        <f t="shared" si="148"/>
        <v>50</v>
      </c>
    </row>
    <row r="1917" spans="1:15" x14ac:dyDescent="0.25">
      <c r="A1917" s="12" t="s">
        <v>1945</v>
      </c>
      <c r="B1917" s="13">
        <v>1975</v>
      </c>
      <c r="C1917" s="13" t="s">
        <v>13</v>
      </c>
      <c r="D1917" s="13">
        <v>13</v>
      </c>
      <c r="E1917" s="13">
        <v>2</v>
      </c>
      <c r="F1917" s="20">
        <v>24535.7</v>
      </c>
      <c r="G1917" s="13" t="s">
        <v>6</v>
      </c>
      <c r="H1917" s="13" t="s">
        <v>6</v>
      </c>
      <c r="I1917" s="13" t="s">
        <v>18</v>
      </c>
      <c r="J1917" s="12" t="str">
        <f t="shared" si="145"/>
        <v>Jun</v>
      </c>
      <c r="K1917" s="13">
        <f t="shared" si="149"/>
        <v>1975</v>
      </c>
      <c r="L1917" s="13" t="str">
        <f t="shared" si="146"/>
        <v>R1012</v>
      </c>
      <c r="M1917" s="13" t="str">
        <f t="shared" si="147"/>
        <v>13-Jun-1975</v>
      </c>
      <c r="N1917" s="16">
        <v>45085</v>
      </c>
      <c r="O1917" s="18">
        <f t="shared" si="148"/>
        <v>47</v>
      </c>
    </row>
    <row r="1918" spans="1:15" x14ac:dyDescent="0.25">
      <c r="A1918" s="12" t="s">
        <v>1946</v>
      </c>
      <c r="B1918" s="13">
        <v>1976</v>
      </c>
      <c r="C1918" s="13" t="s">
        <v>32</v>
      </c>
      <c r="D1918" s="13">
        <v>12</v>
      </c>
      <c r="E1918" s="13">
        <v>0</v>
      </c>
      <c r="F1918" s="20">
        <v>24603.05</v>
      </c>
      <c r="G1918" s="13" t="s">
        <v>6</v>
      </c>
      <c r="H1918" s="13" t="s">
        <v>6</v>
      </c>
      <c r="I1918" s="13" t="s">
        <v>37</v>
      </c>
      <c r="J1918" s="12" t="str">
        <f t="shared" si="145"/>
        <v>Oct</v>
      </c>
      <c r="K1918" s="13">
        <f t="shared" si="149"/>
        <v>1976</v>
      </c>
      <c r="L1918" s="13" t="str">
        <f t="shared" si="146"/>
        <v>R1011</v>
      </c>
      <c r="M1918" s="13" t="str">
        <f t="shared" si="147"/>
        <v>12-Oct-1976</v>
      </c>
      <c r="N1918" s="16">
        <v>45085</v>
      </c>
      <c r="O1918" s="18">
        <f t="shared" si="148"/>
        <v>46</v>
      </c>
    </row>
    <row r="1919" spans="1:15" x14ac:dyDescent="0.25">
      <c r="A1919" s="12" t="s">
        <v>1947</v>
      </c>
      <c r="B1919" s="13">
        <v>1970</v>
      </c>
      <c r="C1919" s="13" t="s">
        <v>13</v>
      </c>
      <c r="D1919" s="13">
        <v>12</v>
      </c>
      <c r="E1919" s="13">
        <v>2</v>
      </c>
      <c r="F1919" s="20">
        <v>24667.42</v>
      </c>
      <c r="G1919" s="13" t="s">
        <v>6</v>
      </c>
      <c r="H1919" s="13" t="s">
        <v>7</v>
      </c>
      <c r="I1919" s="13" t="s">
        <v>8</v>
      </c>
      <c r="J1919" s="12" t="str">
        <f t="shared" si="145"/>
        <v>Jun</v>
      </c>
      <c r="K1919" s="13">
        <f t="shared" si="149"/>
        <v>1970</v>
      </c>
      <c r="L1919" s="13" t="str">
        <f t="shared" si="146"/>
        <v>R1013</v>
      </c>
      <c r="M1919" s="13" t="str">
        <f t="shared" si="147"/>
        <v>12-Jun-1970</v>
      </c>
      <c r="N1919" s="16">
        <v>45085</v>
      </c>
      <c r="O1919" s="18">
        <f t="shared" si="148"/>
        <v>52</v>
      </c>
    </row>
    <row r="1920" spans="1:15" x14ac:dyDescent="0.25">
      <c r="A1920" s="12" t="s">
        <v>1948</v>
      </c>
      <c r="B1920" s="13">
        <v>1996</v>
      </c>
      <c r="C1920" s="13" t="s">
        <v>30</v>
      </c>
      <c r="D1920" s="13">
        <v>28</v>
      </c>
      <c r="E1920" s="13">
        <v>4</v>
      </c>
      <c r="F1920" s="20">
        <v>24671.66</v>
      </c>
      <c r="G1920" s="13" t="s">
        <v>6</v>
      </c>
      <c r="H1920" s="13" t="s">
        <v>11</v>
      </c>
      <c r="I1920" s="13" t="s">
        <v>242</v>
      </c>
      <c r="J1920" s="12" t="str">
        <f t="shared" si="145"/>
        <v>Aug</v>
      </c>
      <c r="K1920" s="13">
        <f t="shared" si="149"/>
        <v>1996</v>
      </c>
      <c r="L1920" s="13" t="str">
        <f t="shared" si="146"/>
        <v>R1024</v>
      </c>
      <c r="M1920" s="13" t="str">
        <f t="shared" si="147"/>
        <v>28-Aug-1996</v>
      </c>
      <c r="N1920" s="16">
        <v>45085</v>
      </c>
      <c r="O1920" s="18">
        <f t="shared" si="148"/>
        <v>26</v>
      </c>
    </row>
    <row r="1921" spans="1:15" x14ac:dyDescent="0.25">
      <c r="A1921" s="12" t="s">
        <v>1949</v>
      </c>
      <c r="B1921" s="13">
        <v>1992</v>
      </c>
      <c r="C1921" s="13" t="s">
        <v>32</v>
      </c>
      <c r="D1921" s="13">
        <v>11</v>
      </c>
      <c r="E1921" s="13">
        <v>0</v>
      </c>
      <c r="F1921" s="20">
        <v>24795.040000000001</v>
      </c>
      <c r="G1921" s="13" t="s">
        <v>6</v>
      </c>
      <c r="H1921" s="13" t="s">
        <v>7</v>
      </c>
      <c r="I1921" s="13" t="s">
        <v>37</v>
      </c>
      <c r="J1921" s="12" t="str">
        <f t="shared" si="145"/>
        <v>Oct</v>
      </c>
      <c r="K1921" s="13">
        <f t="shared" si="149"/>
        <v>1992</v>
      </c>
      <c r="L1921" s="13" t="str">
        <f t="shared" si="146"/>
        <v>R1011</v>
      </c>
      <c r="M1921" s="13" t="str">
        <f t="shared" si="147"/>
        <v>11-Oct-1992</v>
      </c>
      <c r="N1921" s="16">
        <v>45085</v>
      </c>
      <c r="O1921" s="18">
        <f t="shared" si="148"/>
        <v>30</v>
      </c>
    </row>
    <row r="1922" spans="1:15" x14ac:dyDescent="0.25">
      <c r="A1922" s="12" t="s">
        <v>1950</v>
      </c>
      <c r="B1922" s="13">
        <v>1994</v>
      </c>
      <c r="C1922" s="13" t="s">
        <v>15</v>
      </c>
      <c r="D1922" s="13">
        <v>9</v>
      </c>
      <c r="E1922" s="13">
        <v>0</v>
      </c>
      <c r="F1922" s="20">
        <v>24817.25</v>
      </c>
      <c r="G1922" s="13" t="s">
        <v>6</v>
      </c>
      <c r="H1922" s="13" t="s">
        <v>6</v>
      </c>
      <c r="I1922" s="13" t="s">
        <v>37</v>
      </c>
      <c r="J1922" s="12" t="str">
        <f t="shared" ref="J1922:J1985" si="150">IF($C1922="?","Sep",$C1922)</f>
        <v>Sep</v>
      </c>
      <c r="K1922" s="13">
        <f t="shared" si="149"/>
        <v>1994</v>
      </c>
      <c r="L1922" s="13" t="str">
        <f t="shared" ref="L1922:L1985" si="151">IF(I1922="?","Unknown",I1922)</f>
        <v>R1011</v>
      </c>
      <c r="M1922" s="13" t="str">
        <f t="shared" ref="M1922:M1985" si="152">CONCATENATE(D1922,"-",J1922,"-",K1922)</f>
        <v>9-Sep-1994</v>
      </c>
      <c r="N1922" s="16">
        <v>45085</v>
      </c>
      <c r="O1922" s="18">
        <f t="shared" ref="O1922:O1985" si="153">DATEDIF(M1922,N1922,"Y")</f>
        <v>28</v>
      </c>
    </row>
    <row r="1923" spans="1:15" x14ac:dyDescent="0.25">
      <c r="A1923" s="12" t="s">
        <v>1951</v>
      </c>
      <c r="B1923" s="13">
        <v>1995</v>
      </c>
      <c r="C1923" s="13" t="s">
        <v>13</v>
      </c>
      <c r="D1923" s="13">
        <v>10</v>
      </c>
      <c r="E1923" s="13">
        <v>0</v>
      </c>
      <c r="F1923" s="20">
        <v>24863.25</v>
      </c>
      <c r="G1923" s="13" t="s">
        <v>6</v>
      </c>
      <c r="H1923" s="13" t="s">
        <v>7</v>
      </c>
      <c r="I1923" s="13" t="s">
        <v>37</v>
      </c>
      <c r="J1923" s="12" t="str">
        <f t="shared" si="150"/>
        <v>Jun</v>
      </c>
      <c r="K1923" s="13">
        <f t="shared" ref="K1923:K1986" si="154">IF(B1923="?",ROUND(AVERAGE($B$2:$B$2339),0),B1923)</f>
        <v>1995</v>
      </c>
      <c r="L1923" s="13" t="str">
        <f t="shared" si="151"/>
        <v>R1011</v>
      </c>
      <c r="M1923" s="13" t="str">
        <f t="shared" si="152"/>
        <v>10-Jun-1995</v>
      </c>
      <c r="N1923" s="16">
        <v>45085</v>
      </c>
      <c r="O1923" s="18">
        <f t="shared" si="153"/>
        <v>27</v>
      </c>
    </row>
    <row r="1924" spans="1:15" x14ac:dyDescent="0.25">
      <c r="A1924" s="12" t="s">
        <v>1952</v>
      </c>
      <c r="B1924" s="13">
        <v>1970</v>
      </c>
      <c r="C1924" s="13" t="s">
        <v>10</v>
      </c>
      <c r="D1924" s="13">
        <v>26</v>
      </c>
      <c r="E1924" s="13">
        <v>3</v>
      </c>
      <c r="F1924" s="20">
        <v>24869.84</v>
      </c>
      <c r="G1924" s="13" t="s">
        <v>6</v>
      </c>
      <c r="H1924" s="13" t="s">
        <v>6</v>
      </c>
      <c r="I1924" s="13" t="s">
        <v>163</v>
      </c>
      <c r="J1924" s="12" t="str">
        <f t="shared" si="150"/>
        <v>Nov</v>
      </c>
      <c r="K1924" s="13">
        <f t="shared" si="154"/>
        <v>1970</v>
      </c>
      <c r="L1924" s="13" t="str">
        <f t="shared" si="151"/>
        <v>R1016</v>
      </c>
      <c r="M1924" s="13" t="str">
        <f t="shared" si="152"/>
        <v>26-Nov-1970</v>
      </c>
      <c r="N1924" s="16">
        <v>45085</v>
      </c>
      <c r="O1924" s="18">
        <f t="shared" si="153"/>
        <v>52</v>
      </c>
    </row>
    <row r="1925" spans="1:15" x14ac:dyDescent="0.25">
      <c r="A1925" s="12" t="s">
        <v>1953</v>
      </c>
      <c r="B1925" s="13">
        <v>1969</v>
      </c>
      <c r="C1925" s="13" t="s">
        <v>5</v>
      </c>
      <c r="D1925" s="13">
        <v>23</v>
      </c>
      <c r="E1925" s="13">
        <v>3</v>
      </c>
      <c r="F1925" s="20">
        <v>24873.38</v>
      </c>
      <c r="G1925" s="13" t="s">
        <v>6</v>
      </c>
      <c r="H1925" s="13" t="s">
        <v>11</v>
      </c>
      <c r="I1925" s="13" t="s">
        <v>242</v>
      </c>
      <c r="J1925" s="12" t="str">
        <f t="shared" si="150"/>
        <v>Jul</v>
      </c>
      <c r="K1925" s="13">
        <f t="shared" si="154"/>
        <v>1969</v>
      </c>
      <c r="L1925" s="13" t="str">
        <f t="shared" si="151"/>
        <v>R1024</v>
      </c>
      <c r="M1925" s="13" t="str">
        <f t="shared" si="152"/>
        <v>23-Jul-1969</v>
      </c>
      <c r="N1925" s="16">
        <v>45085</v>
      </c>
      <c r="O1925" s="18">
        <f t="shared" si="153"/>
        <v>53</v>
      </c>
    </row>
    <row r="1926" spans="1:15" x14ac:dyDescent="0.25">
      <c r="A1926" s="12" t="s">
        <v>1954</v>
      </c>
      <c r="B1926" s="13">
        <v>1987</v>
      </c>
      <c r="C1926" s="13" t="s">
        <v>13</v>
      </c>
      <c r="D1926" s="13">
        <v>14</v>
      </c>
      <c r="E1926" s="13">
        <v>2</v>
      </c>
      <c r="F1926" s="20">
        <v>24915.05</v>
      </c>
      <c r="G1926" s="13" t="s">
        <v>6</v>
      </c>
      <c r="H1926" s="13" t="s">
        <v>11</v>
      </c>
      <c r="I1926" s="13" t="s">
        <v>242</v>
      </c>
      <c r="J1926" s="12" t="str">
        <f t="shared" si="150"/>
        <v>Jun</v>
      </c>
      <c r="K1926" s="13">
        <f t="shared" si="154"/>
        <v>1987</v>
      </c>
      <c r="L1926" s="13" t="str">
        <f t="shared" si="151"/>
        <v>R1024</v>
      </c>
      <c r="M1926" s="13" t="str">
        <f t="shared" si="152"/>
        <v>14-Jun-1987</v>
      </c>
      <c r="N1926" s="16">
        <v>45085</v>
      </c>
      <c r="O1926" s="18">
        <f t="shared" si="153"/>
        <v>35</v>
      </c>
    </row>
    <row r="1927" spans="1:15" x14ac:dyDescent="0.25">
      <c r="A1927" s="12" t="s">
        <v>1955</v>
      </c>
      <c r="B1927" s="13">
        <v>1975</v>
      </c>
      <c r="C1927" s="13" t="s">
        <v>10</v>
      </c>
      <c r="D1927" s="13">
        <v>14</v>
      </c>
      <c r="E1927" s="13">
        <v>3</v>
      </c>
      <c r="F1927" s="20">
        <v>24915.22</v>
      </c>
      <c r="G1927" s="13" t="s">
        <v>6</v>
      </c>
      <c r="H1927" s="13" t="s">
        <v>7</v>
      </c>
      <c r="I1927" s="13" t="s">
        <v>18</v>
      </c>
      <c r="J1927" s="12" t="str">
        <f t="shared" si="150"/>
        <v>Nov</v>
      </c>
      <c r="K1927" s="13">
        <f t="shared" si="154"/>
        <v>1975</v>
      </c>
      <c r="L1927" s="13" t="str">
        <f t="shared" si="151"/>
        <v>R1012</v>
      </c>
      <c r="M1927" s="13" t="str">
        <f t="shared" si="152"/>
        <v>14-Nov-1975</v>
      </c>
      <c r="N1927" s="16">
        <v>45085</v>
      </c>
      <c r="O1927" s="18">
        <f t="shared" si="153"/>
        <v>47</v>
      </c>
    </row>
    <row r="1928" spans="1:15" x14ac:dyDescent="0.25">
      <c r="A1928" s="12" t="s">
        <v>1956</v>
      </c>
      <c r="B1928" s="13">
        <v>1995</v>
      </c>
      <c r="C1928" s="13" t="s">
        <v>25</v>
      </c>
      <c r="D1928" s="13">
        <v>4</v>
      </c>
      <c r="E1928" s="13">
        <v>0</v>
      </c>
      <c r="F1928" s="20">
        <v>25075.97</v>
      </c>
      <c r="G1928" s="13" t="s">
        <v>6</v>
      </c>
      <c r="H1928" s="13" t="s">
        <v>6</v>
      </c>
      <c r="I1928" s="13" t="s">
        <v>37</v>
      </c>
      <c r="J1928" s="12" t="str">
        <f t="shared" si="150"/>
        <v>Dec</v>
      </c>
      <c r="K1928" s="13">
        <f t="shared" si="154"/>
        <v>1995</v>
      </c>
      <c r="L1928" s="13" t="str">
        <f t="shared" si="151"/>
        <v>R1011</v>
      </c>
      <c r="M1928" s="13" t="str">
        <f t="shared" si="152"/>
        <v>4-Dec-1995</v>
      </c>
      <c r="N1928" s="16">
        <v>45085</v>
      </c>
      <c r="O1928" s="18">
        <f t="shared" si="153"/>
        <v>27</v>
      </c>
    </row>
    <row r="1929" spans="1:15" x14ac:dyDescent="0.25">
      <c r="A1929" s="12" t="s">
        <v>1957</v>
      </c>
      <c r="B1929" s="13">
        <v>1998</v>
      </c>
      <c r="C1929" s="13" t="s">
        <v>13</v>
      </c>
      <c r="D1929" s="13">
        <v>14</v>
      </c>
      <c r="E1929" s="13">
        <v>0</v>
      </c>
      <c r="F1929" s="20">
        <v>25081.77</v>
      </c>
      <c r="G1929" s="13" t="s">
        <v>6</v>
      </c>
      <c r="H1929" s="13" t="s">
        <v>6</v>
      </c>
      <c r="I1929" s="13" t="s">
        <v>8</v>
      </c>
      <c r="J1929" s="12" t="str">
        <f t="shared" si="150"/>
        <v>Jun</v>
      </c>
      <c r="K1929" s="13">
        <f t="shared" si="154"/>
        <v>1998</v>
      </c>
      <c r="L1929" s="13" t="str">
        <f t="shared" si="151"/>
        <v>R1013</v>
      </c>
      <c r="M1929" s="13" t="str">
        <f t="shared" si="152"/>
        <v>14-Jun-1998</v>
      </c>
      <c r="N1929" s="16">
        <v>45085</v>
      </c>
      <c r="O1929" s="18">
        <f t="shared" si="153"/>
        <v>24</v>
      </c>
    </row>
    <row r="1930" spans="1:15" x14ac:dyDescent="0.25">
      <c r="A1930" s="12" t="s">
        <v>1958</v>
      </c>
      <c r="B1930" s="13">
        <v>1998</v>
      </c>
      <c r="C1930" s="13" t="s">
        <v>10</v>
      </c>
      <c r="D1930" s="13">
        <v>24</v>
      </c>
      <c r="E1930" s="13">
        <v>0</v>
      </c>
      <c r="F1930" s="20">
        <v>25127.22</v>
      </c>
      <c r="G1930" s="13" t="s">
        <v>6</v>
      </c>
      <c r="H1930" s="13" t="s">
        <v>7</v>
      </c>
      <c r="I1930" s="13" t="s">
        <v>37</v>
      </c>
      <c r="J1930" s="12" t="str">
        <f t="shared" si="150"/>
        <v>Nov</v>
      </c>
      <c r="K1930" s="13">
        <f t="shared" si="154"/>
        <v>1998</v>
      </c>
      <c r="L1930" s="13" t="str">
        <f t="shared" si="151"/>
        <v>R1011</v>
      </c>
      <c r="M1930" s="13" t="str">
        <f t="shared" si="152"/>
        <v>24-Nov-1998</v>
      </c>
      <c r="N1930" s="16">
        <v>45085</v>
      </c>
      <c r="O1930" s="18">
        <f t="shared" si="153"/>
        <v>24</v>
      </c>
    </row>
    <row r="1931" spans="1:15" x14ac:dyDescent="0.25">
      <c r="A1931" s="12" t="s">
        <v>1959</v>
      </c>
      <c r="B1931" s="13">
        <v>1975</v>
      </c>
      <c r="C1931" s="13" t="s">
        <v>25</v>
      </c>
      <c r="D1931" s="13">
        <v>14</v>
      </c>
      <c r="E1931" s="13">
        <v>3</v>
      </c>
      <c r="F1931" s="20">
        <v>25309.49</v>
      </c>
      <c r="G1931" s="13" t="s">
        <v>6</v>
      </c>
      <c r="H1931" s="13" t="s">
        <v>11</v>
      </c>
      <c r="I1931" s="13" t="s">
        <v>37</v>
      </c>
      <c r="J1931" s="12" t="str">
        <f t="shared" si="150"/>
        <v>Dec</v>
      </c>
      <c r="K1931" s="13">
        <f t="shared" si="154"/>
        <v>1975</v>
      </c>
      <c r="L1931" s="13" t="str">
        <f t="shared" si="151"/>
        <v>R1011</v>
      </c>
      <c r="M1931" s="13" t="str">
        <f t="shared" si="152"/>
        <v>14-Dec-1975</v>
      </c>
      <c r="N1931" s="16">
        <v>45085</v>
      </c>
      <c r="O1931" s="18">
        <f t="shared" si="153"/>
        <v>47</v>
      </c>
    </row>
    <row r="1932" spans="1:15" x14ac:dyDescent="0.25">
      <c r="A1932" s="12" t="s">
        <v>1960</v>
      </c>
      <c r="B1932" s="13">
        <v>1972</v>
      </c>
      <c r="C1932" s="13" t="s">
        <v>15</v>
      </c>
      <c r="D1932" s="13">
        <v>26</v>
      </c>
      <c r="E1932" s="13">
        <v>2</v>
      </c>
      <c r="F1932" s="20">
        <v>25333.33</v>
      </c>
      <c r="G1932" s="13" t="s">
        <v>6</v>
      </c>
      <c r="H1932" s="13" t="s">
        <v>6</v>
      </c>
      <c r="I1932" s="13" t="s">
        <v>351</v>
      </c>
      <c r="J1932" s="12" t="str">
        <f t="shared" si="150"/>
        <v>Sep</v>
      </c>
      <c r="K1932" s="13">
        <f t="shared" si="154"/>
        <v>1972</v>
      </c>
      <c r="L1932" s="13" t="str">
        <f t="shared" si="151"/>
        <v>R1017</v>
      </c>
      <c r="M1932" s="13" t="str">
        <f t="shared" si="152"/>
        <v>26-Sep-1972</v>
      </c>
      <c r="N1932" s="16">
        <v>45085</v>
      </c>
      <c r="O1932" s="18">
        <f t="shared" si="153"/>
        <v>50</v>
      </c>
    </row>
    <row r="1933" spans="1:15" x14ac:dyDescent="0.25">
      <c r="A1933" s="12" t="s">
        <v>1961</v>
      </c>
      <c r="B1933" s="13">
        <v>1968</v>
      </c>
      <c r="C1933" s="13" t="s">
        <v>30</v>
      </c>
      <c r="D1933" s="13">
        <v>22</v>
      </c>
      <c r="E1933" s="13">
        <v>3</v>
      </c>
      <c r="F1933" s="20">
        <v>25382.3</v>
      </c>
      <c r="G1933" s="13" t="s">
        <v>6</v>
      </c>
      <c r="H1933" s="13" t="s">
        <v>6</v>
      </c>
      <c r="I1933" s="13" t="s">
        <v>37</v>
      </c>
      <c r="J1933" s="12" t="str">
        <f t="shared" si="150"/>
        <v>Aug</v>
      </c>
      <c r="K1933" s="13">
        <f t="shared" si="154"/>
        <v>1968</v>
      </c>
      <c r="L1933" s="13" t="str">
        <f t="shared" si="151"/>
        <v>R1011</v>
      </c>
      <c r="M1933" s="13" t="str">
        <f t="shared" si="152"/>
        <v>22-Aug-1968</v>
      </c>
      <c r="N1933" s="16">
        <v>45085</v>
      </c>
      <c r="O1933" s="18">
        <f t="shared" si="153"/>
        <v>54</v>
      </c>
    </row>
    <row r="1934" spans="1:15" x14ac:dyDescent="0.25">
      <c r="A1934" s="12" t="s">
        <v>1962</v>
      </c>
      <c r="B1934" s="13">
        <v>1968</v>
      </c>
      <c r="C1934" s="13" t="s">
        <v>25</v>
      </c>
      <c r="D1934" s="13">
        <v>11</v>
      </c>
      <c r="E1934" s="13">
        <v>1</v>
      </c>
      <c r="F1934" s="20">
        <v>25517.11</v>
      </c>
      <c r="G1934" s="13" t="s">
        <v>6</v>
      </c>
      <c r="H1934" s="13" t="s">
        <v>7</v>
      </c>
      <c r="I1934" s="13" t="s">
        <v>351</v>
      </c>
      <c r="J1934" s="12" t="str">
        <f t="shared" si="150"/>
        <v>Dec</v>
      </c>
      <c r="K1934" s="13">
        <f t="shared" si="154"/>
        <v>1968</v>
      </c>
      <c r="L1934" s="13" t="str">
        <f t="shared" si="151"/>
        <v>R1017</v>
      </c>
      <c r="M1934" s="13" t="str">
        <f t="shared" si="152"/>
        <v>11-Dec-1968</v>
      </c>
      <c r="N1934" s="16">
        <v>45085</v>
      </c>
      <c r="O1934" s="18">
        <f t="shared" si="153"/>
        <v>54</v>
      </c>
    </row>
    <row r="1935" spans="1:15" x14ac:dyDescent="0.25">
      <c r="A1935" s="12" t="s">
        <v>1963</v>
      </c>
      <c r="B1935" s="13">
        <v>2001</v>
      </c>
      <c r="C1935" s="13" t="s">
        <v>30</v>
      </c>
      <c r="D1935" s="13">
        <v>2</v>
      </c>
      <c r="E1935" s="13">
        <v>0</v>
      </c>
      <c r="F1935" s="20">
        <v>25648.98</v>
      </c>
      <c r="G1935" s="13" t="s">
        <v>6</v>
      </c>
      <c r="H1935" s="13" t="s">
        <v>11</v>
      </c>
      <c r="I1935" s="13" t="s">
        <v>37</v>
      </c>
      <c r="J1935" s="12" t="str">
        <f t="shared" si="150"/>
        <v>Aug</v>
      </c>
      <c r="K1935" s="13">
        <f t="shared" si="154"/>
        <v>2001</v>
      </c>
      <c r="L1935" s="13" t="str">
        <f t="shared" si="151"/>
        <v>R1011</v>
      </c>
      <c r="M1935" s="13" t="str">
        <f t="shared" si="152"/>
        <v>2-Aug-2001</v>
      </c>
      <c r="N1935" s="16">
        <v>45085</v>
      </c>
      <c r="O1935" s="18">
        <f t="shared" si="153"/>
        <v>21</v>
      </c>
    </row>
    <row r="1936" spans="1:15" x14ac:dyDescent="0.25">
      <c r="A1936" s="12" t="s">
        <v>1964</v>
      </c>
      <c r="B1936" s="13">
        <v>1972</v>
      </c>
      <c r="C1936" s="13" t="s">
        <v>5</v>
      </c>
      <c r="D1936" s="13">
        <v>17</v>
      </c>
      <c r="E1936" s="13">
        <v>0</v>
      </c>
      <c r="F1936" s="20">
        <v>25656.58</v>
      </c>
      <c r="G1936" s="13" t="s">
        <v>6</v>
      </c>
      <c r="H1936" s="13" t="s">
        <v>7</v>
      </c>
      <c r="I1936" s="13" t="s">
        <v>242</v>
      </c>
      <c r="J1936" s="12" t="str">
        <f t="shared" si="150"/>
        <v>Jul</v>
      </c>
      <c r="K1936" s="13">
        <f t="shared" si="154"/>
        <v>1972</v>
      </c>
      <c r="L1936" s="13" t="str">
        <f t="shared" si="151"/>
        <v>R1024</v>
      </c>
      <c r="M1936" s="13" t="str">
        <f t="shared" si="152"/>
        <v>17-Jul-1972</v>
      </c>
      <c r="N1936" s="16">
        <v>45085</v>
      </c>
      <c r="O1936" s="18">
        <f t="shared" si="153"/>
        <v>50</v>
      </c>
    </row>
    <row r="1937" spans="1:15" x14ac:dyDescent="0.25">
      <c r="A1937" s="12" t="s">
        <v>1965</v>
      </c>
      <c r="B1937" s="13">
        <v>1963</v>
      </c>
      <c r="C1937" s="13" t="s">
        <v>30</v>
      </c>
      <c r="D1937" s="13">
        <v>21</v>
      </c>
      <c r="E1937" s="13">
        <v>0</v>
      </c>
      <c r="F1937" s="20">
        <v>25678.78</v>
      </c>
      <c r="G1937" s="13" t="s">
        <v>6</v>
      </c>
      <c r="H1937" s="13" t="s">
        <v>7</v>
      </c>
      <c r="I1937" s="13" t="s">
        <v>18</v>
      </c>
      <c r="J1937" s="12" t="str">
        <f t="shared" si="150"/>
        <v>Aug</v>
      </c>
      <c r="K1937" s="13">
        <f t="shared" si="154"/>
        <v>1963</v>
      </c>
      <c r="L1937" s="13" t="str">
        <f t="shared" si="151"/>
        <v>R1012</v>
      </c>
      <c r="M1937" s="13" t="str">
        <f t="shared" si="152"/>
        <v>21-Aug-1963</v>
      </c>
      <c r="N1937" s="16">
        <v>45085</v>
      </c>
      <c r="O1937" s="18">
        <f t="shared" si="153"/>
        <v>59</v>
      </c>
    </row>
    <row r="1938" spans="1:15" x14ac:dyDescent="0.25">
      <c r="A1938" s="12" t="s">
        <v>1966</v>
      </c>
      <c r="B1938" s="13">
        <v>1970</v>
      </c>
      <c r="C1938" s="13" t="s">
        <v>25</v>
      </c>
      <c r="D1938" s="13">
        <v>3</v>
      </c>
      <c r="E1938" s="13">
        <v>3</v>
      </c>
      <c r="F1938" s="20">
        <v>25992.82</v>
      </c>
      <c r="G1938" s="13" t="s">
        <v>6</v>
      </c>
      <c r="H1938" s="13" t="s">
        <v>6</v>
      </c>
      <c r="I1938" s="13" t="s">
        <v>8</v>
      </c>
      <c r="J1938" s="12" t="str">
        <f t="shared" si="150"/>
        <v>Dec</v>
      </c>
      <c r="K1938" s="13">
        <f t="shared" si="154"/>
        <v>1970</v>
      </c>
      <c r="L1938" s="13" t="str">
        <f t="shared" si="151"/>
        <v>R1013</v>
      </c>
      <c r="M1938" s="13" t="str">
        <f t="shared" si="152"/>
        <v>3-Dec-1970</v>
      </c>
      <c r="N1938" s="16">
        <v>45085</v>
      </c>
      <c r="O1938" s="18">
        <f t="shared" si="153"/>
        <v>52</v>
      </c>
    </row>
    <row r="1939" spans="1:15" x14ac:dyDescent="0.25">
      <c r="A1939" s="12" t="s">
        <v>1967</v>
      </c>
      <c r="B1939" s="13">
        <v>2001</v>
      </c>
      <c r="C1939" s="13" t="s">
        <v>13</v>
      </c>
      <c r="D1939" s="13">
        <v>5</v>
      </c>
      <c r="E1939" s="13">
        <v>2</v>
      </c>
      <c r="F1939" s="20">
        <v>26018.95</v>
      </c>
      <c r="G1939" s="13" t="s">
        <v>6</v>
      </c>
      <c r="H1939" s="13" t="s">
        <v>6</v>
      </c>
      <c r="I1939" s="13" t="s">
        <v>18</v>
      </c>
      <c r="J1939" s="12" t="str">
        <f t="shared" si="150"/>
        <v>Jun</v>
      </c>
      <c r="K1939" s="13">
        <f t="shared" si="154"/>
        <v>2001</v>
      </c>
      <c r="L1939" s="13" t="str">
        <f t="shared" si="151"/>
        <v>R1012</v>
      </c>
      <c r="M1939" s="13" t="str">
        <f t="shared" si="152"/>
        <v>5-Jun-2001</v>
      </c>
      <c r="N1939" s="16">
        <v>45085</v>
      </c>
      <c r="O1939" s="18">
        <f t="shared" si="153"/>
        <v>22</v>
      </c>
    </row>
    <row r="1940" spans="1:15" x14ac:dyDescent="0.25">
      <c r="A1940" s="12" t="s">
        <v>1968</v>
      </c>
      <c r="B1940" s="13">
        <v>2000</v>
      </c>
      <c r="C1940" s="13" t="s">
        <v>25</v>
      </c>
      <c r="D1940" s="13">
        <v>26</v>
      </c>
      <c r="E1940" s="13">
        <v>0</v>
      </c>
      <c r="F1940" s="20">
        <v>26026.97</v>
      </c>
      <c r="G1940" s="13" t="s">
        <v>6</v>
      </c>
      <c r="H1940" s="13" t="s">
        <v>7</v>
      </c>
      <c r="I1940" s="13" t="s">
        <v>37</v>
      </c>
      <c r="J1940" s="12" t="str">
        <f t="shared" si="150"/>
        <v>Dec</v>
      </c>
      <c r="K1940" s="13">
        <f t="shared" si="154"/>
        <v>2000</v>
      </c>
      <c r="L1940" s="13" t="str">
        <f t="shared" si="151"/>
        <v>R1011</v>
      </c>
      <c r="M1940" s="13" t="str">
        <f t="shared" si="152"/>
        <v>26-Dec-2000</v>
      </c>
      <c r="N1940" s="16">
        <v>45085</v>
      </c>
      <c r="O1940" s="18">
        <f t="shared" si="153"/>
        <v>22</v>
      </c>
    </row>
    <row r="1941" spans="1:15" x14ac:dyDescent="0.25">
      <c r="A1941" s="12" t="s">
        <v>1969</v>
      </c>
      <c r="B1941" s="13">
        <v>1966</v>
      </c>
      <c r="C1941" s="13" t="s">
        <v>5</v>
      </c>
      <c r="D1941" s="13">
        <v>9</v>
      </c>
      <c r="E1941" s="13">
        <v>1</v>
      </c>
      <c r="F1941" s="20">
        <v>26109.33</v>
      </c>
      <c r="G1941" s="13" t="s">
        <v>6</v>
      </c>
      <c r="H1941" s="13" t="s">
        <v>7</v>
      </c>
      <c r="I1941" s="13" t="s">
        <v>18</v>
      </c>
      <c r="J1941" s="12" t="str">
        <f t="shared" si="150"/>
        <v>Jul</v>
      </c>
      <c r="K1941" s="13">
        <f t="shared" si="154"/>
        <v>1966</v>
      </c>
      <c r="L1941" s="13" t="str">
        <f t="shared" si="151"/>
        <v>R1012</v>
      </c>
      <c r="M1941" s="13" t="str">
        <f t="shared" si="152"/>
        <v>9-Jul-1966</v>
      </c>
      <c r="N1941" s="16">
        <v>45085</v>
      </c>
      <c r="O1941" s="18">
        <f t="shared" si="153"/>
        <v>56</v>
      </c>
    </row>
    <row r="1942" spans="1:15" x14ac:dyDescent="0.25">
      <c r="A1942" s="12" t="s">
        <v>1970</v>
      </c>
      <c r="B1942" s="13">
        <v>2002</v>
      </c>
      <c r="C1942" s="13" t="s">
        <v>32</v>
      </c>
      <c r="D1942" s="13">
        <v>11</v>
      </c>
      <c r="E1942" s="13">
        <v>0</v>
      </c>
      <c r="F1942" s="20">
        <v>26125.67</v>
      </c>
      <c r="G1942" s="13" t="s">
        <v>6</v>
      </c>
      <c r="H1942" s="13" t="s">
        <v>11</v>
      </c>
      <c r="I1942" s="13" t="s">
        <v>8</v>
      </c>
      <c r="J1942" s="12" t="str">
        <f t="shared" si="150"/>
        <v>Oct</v>
      </c>
      <c r="K1942" s="13">
        <f t="shared" si="154"/>
        <v>2002</v>
      </c>
      <c r="L1942" s="13" t="str">
        <f t="shared" si="151"/>
        <v>R1013</v>
      </c>
      <c r="M1942" s="13" t="str">
        <f t="shared" si="152"/>
        <v>11-Oct-2002</v>
      </c>
      <c r="N1942" s="16">
        <v>45085</v>
      </c>
      <c r="O1942" s="18">
        <f t="shared" si="153"/>
        <v>20</v>
      </c>
    </row>
    <row r="1943" spans="1:15" x14ac:dyDescent="0.25">
      <c r="A1943" s="12" t="s">
        <v>1971</v>
      </c>
      <c r="B1943" s="13">
        <v>1973</v>
      </c>
      <c r="C1943" s="13" t="s">
        <v>5</v>
      </c>
      <c r="D1943" s="13">
        <v>7</v>
      </c>
      <c r="E1943" s="13">
        <v>1</v>
      </c>
      <c r="F1943" s="20">
        <v>26140.36</v>
      </c>
      <c r="G1943" s="13" t="s">
        <v>6</v>
      </c>
      <c r="H1943" s="13" t="s">
        <v>7</v>
      </c>
      <c r="I1943" s="13" t="s">
        <v>37</v>
      </c>
      <c r="J1943" s="12" t="str">
        <f t="shared" si="150"/>
        <v>Jul</v>
      </c>
      <c r="K1943" s="13">
        <f t="shared" si="154"/>
        <v>1973</v>
      </c>
      <c r="L1943" s="13" t="str">
        <f t="shared" si="151"/>
        <v>R1011</v>
      </c>
      <c r="M1943" s="13" t="str">
        <f t="shared" si="152"/>
        <v>7-Jul-1973</v>
      </c>
      <c r="N1943" s="16">
        <v>45085</v>
      </c>
      <c r="O1943" s="18">
        <f t="shared" si="153"/>
        <v>49</v>
      </c>
    </row>
    <row r="1944" spans="1:15" x14ac:dyDescent="0.25">
      <c r="A1944" s="12" t="s">
        <v>1972</v>
      </c>
      <c r="B1944" s="13">
        <v>1975</v>
      </c>
      <c r="C1944" s="13" t="s">
        <v>13</v>
      </c>
      <c r="D1944" s="13">
        <v>4</v>
      </c>
      <c r="E1944" s="13">
        <v>1</v>
      </c>
      <c r="F1944" s="20">
        <v>26236.58</v>
      </c>
      <c r="G1944" s="13" t="s">
        <v>6</v>
      </c>
      <c r="H1944" s="13" t="s">
        <v>11</v>
      </c>
      <c r="I1944" s="13" t="s">
        <v>37</v>
      </c>
      <c r="J1944" s="12" t="str">
        <f t="shared" si="150"/>
        <v>Jun</v>
      </c>
      <c r="K1944" s="13">
        <f t="shared" si="154"/>
        <v>1975</v>
      </c>
      <c r="L1944" s="13" t="str">
        <f t="shared" si="151"/>
        <v>R1011</v>
      </c>
      <c r="M1944" s="13" t="str">
        <f t="shared" si="152"/>
        <v>4-Jun-1975</v>
      </c>
      <c r="N1944" s="16">
        <v>45085</v>
      </c>
      <c r="O1944" s="18">
        <f t="shared" si="153"/>
        <v>48</v>
      </c>
    </row>
    <row r="1945" spans="1:15" x14ac:dyDescent="0.25">
      <c r="A1945" s="12" t="s">
        <v>1973</v>
      </c>
      <c r="B1945" s="13">
        <v>2004</v>
      </c>
      <c r="C1945" s="13" t="s">
        <v>25</v>
      </c>
      <c r="D1945" s="13">
        <v>5</v>
      </c>
      <c r="E1945" s="13">
        <v>0</v>
      </c>
      <c r="F1945" s="20">
        <v>26316.59</v>
      </c>
      <c r="G1945" s="13" t="s">
        <v>6</v>
      </c>
      <c r="H1945" s="13" t="s">
        <v>7</v>
      </c>
      <c r="I1945" s="13" t="s">
        <v>37</v>
      </c>
      <c r="J1945" s="12" t="str">
        <f t="shared" si="150"/>
        <v>Dec</v>
      </c>
      <c r="K1945" s="13">
        <f t="shared" si="154"/>
        <v>2004</v>
      </c>
      <c r="L1945" s="13" t="str">
        <f t="shared" si="151"/>
        <v>R1011</v>
      </c>
      <c r="M1945" s="13" t="str">
        <f t="shared" si="152"/>
        <v>5-Dec-2004</v>
      </c>
      <c r="N1945" s="16">
        <v>45085</v>
      </c>
      <c r="O1945" s="18">
        <f t="shared" si="153"/>
        <v>18</v>
      </c>
    </row>
    <row r="1946" spans="1:15" x14ac:dyDescent="0.25">
      <c r="A1946" s="12" t="s">
        <v>1974</v>
      </c>
      <c r="B1946" s="13">
        <v>1974</v>
      </c>
      <c r="C1946" s="13" t="s">
        <v>15</v>
      </c>
      <c r="D1946" s="13">
        <v>21</v>
      </c>
      <c r="E1946" s="13">
        <v>1</v>
      </c>
      <c r="F1946" s="20">
        <v>26392.26</v>
      </c>
      <c r="G1946" s="13" t="s">
        <v>6</v>
      </c>
      <c r="H1946" s="13" t="s">
        <v>6</v>
      </c>
      <c r="I1946" s="13" t="s">
        <v>242</v>
      </c>
      <c r="J1946" s="12" t="str">
        <f t="shared" si="150"/>
        <v>Sep</v>
      </c>
      <c r="K1946" s="13">
        <f t="shared" si="154"/>
        <v>1974</v>
      </c>
      <c r="L1946" s="13" t="str">
        <f t="shared" si="151"/>
        <v>R1024</v>
      </c>
      <c r="M1946" s="13" t="str">
        <f t="shared" si="152"/>
        <v>21-Sep-1974</v>
      </c>
      <c r="N1946" s="16">
        <v>45085</v>
      </c>
      <c r="O1946" s="18">
        <f t="shared" si="153"/>
        <v>48</v>
      </c>
    </row>
    <row r="1947" spans="1:15" x14ac:dyDescent="0.25">
      <c r="A1947" s="12" t="s">
        <v>1975</v>
      </c>
      <c r="B1947" s="13">
        <v>1970</v>
      </c>
      <c r="C1947" s="13" t="s">
        <v>30</v>
      </c>
      <c r="D1947" s="13">
        <v>27</v>
      </c>
      <c r="E1947" s="13">
        <v>2</v>
      </c>
      <c r="F1947" s="20">
        <v>26467.1</v>
      </c>
      <c r="G1947" s="13" t="s">
        <v>6</v>
      </c>
      <c r="H1947" s="13" t="s">
        <v>7</v>
      </c>
      <c r="I1947" s="13" t="s">
        <v>18</v>
      </c>
      <c r="J1947" s="12" t="str">
        <f t="shared" si="150"/>
        <v>Aug</v>
      </c>
      <c r="K1947" s="13">
        <f t="shared" si="154"/>
        <v>1970</v>
      </c>
      <c r="L1947" s="13" t="str">
        <f t="shared" si="151"/>
        <v>R1012</v>
      </c>
      <c r="M1947" s="13" t="str">
        <f t="shared" si="152"/>
        <v>27-Aug-1970</v>
      </c>
      <c r="N1947" s="16">
        <v>45085</v>
      </c>
      <c r="O1947" s="18">
        <f t="shared" si="153"/>
        <v>52</v>
      </c>
    </row>
    <row r="1948" spans="1:15" x14ac:dyDescent="0.25">
      <c r="A1948" s="12" t="s">
        <v>1976</v>
      </c>
      <c r="B1948" s="13">
        <v>2004</v>
      </c>
      <c r="C1948" s="13" t="s">
        <v>15</v>
      </c>
      <c r="D1948" s="13">
        <v>5</v>
      </c>
      <c r="E1948" s="13">
        <v>0</v>
      </c>
      <c r="F1948" s="20">
        <v>26479.4</v>
      </c>
      <c r="G1948" s="13" t="s">
        <v>6</v>
      </c>
      <c r="H1948" s="13" t="s">
        <v>6</v>
      </c>
      <c r="I1948" s="13" t="s">
        <v>37</v>
      </c>
      <c r="J1948" s="12" t="str">
        <f t="shared" si="150"/>
        <v>Sep</v>
      </c>
      <c r="K1948" s="13">
        <f t="shared" si="154"/>
        <v>2004</v>
      </c>
      <c r="L1948" s="13" t="str">
        <f t="shared" si="151"/>
        <v>R1011</v>
      </c>
      <c r="M1948" s="13" t="str">
        <f t="shared" si="152"/>
        <v>5-Sep-2004</v>
      </c>
      <c r="N1948" s="16">
        <v>45085</v>
      </c>
      <c r="O1948" s="18">
        <f t="shared" si="153"/>
        <v>18</v>
      </c>
    </row>
    <row r="1949" spans="1:15" x14ac:dyDescent="0.25">
      <c r="A1949" s="12" t="s">
        <v>1977</v>
      </c>
      <c r="B1949" s="13">
        <v>1988</v>
      </c>
      <c r="C1949" s="13" t="s">
        <v>5</v>
      </c>
      <c r="D1949" s="13">
        <v>22</v>
      </c>
      <c r="E1949" s="13">
        <v>3</v>
      </c>
      <c r="F1949" s="20">
        <v>26607.89</v>
      </c>
      <c r="G1949" s="13" t="s">
        <v>6</v>
      </c>
      <c r="H1949" s="13" t="s">
        <v>11</v>
      </c>
      <c r="I1949" s="13" t="s">
        <v>37</v>
      </c>
      <c r="J1949" s="12" t="str">
        <f t="shared" si="150"/>
        <v>Jul</v>
      </c>
      <c r="K1949" s="13">
        <f t="shared" si="154"/>
        <v>1988</v>
      </c>
      <c r="L1949" s="13" t="str">
        <f t="shared" si="151"/>
        <v>R1011</v>
      </c>
      <c r="M1949" s="13" t="str">
        <f t="shared" si="152"/>
        <v>22-Jul-1988</v>
      </c>
      <c r="N1949" s="16">
        <v>45085</v>
      </c>
      <c r="O1949" s="18">
        <f t="shared" si="153"/>
        <v>34</v>
      </c>
    </row>
    <row r="1950" spans="1:15" x14ac:dyDescent="0.25">
      <c r="A1950" s="12" t="s">
        <v>1978</v>
      </c>
      <c r="B1950" s="13">
        <v>1991</v>
      </c>
      <c r="C1950" s="13" t="s">
        <v>30</v>
      </c>
      <c r="D1950" s="13">
        <v>22</v>
      </c>
      <c r="E1950" s="13">
        <v>3</v>
      </c>
      <c r="F1950" s="20">
        <v>26912.560000000001</v>
      </c>
      <c r="G1950" s="13" t="s">
        <v>6</v>
      </c>
      <c r="H1950" s="13" t="s">
        <v>6</v>
      </c>
      <c r="I1950" s="13" t="s">
        <v>37</v>
      </c>
      <c r="J1950" s="12" t="str">
        <f t="shared" si="150"/>
        <v>Aug</v>
      </c>
      <c r="K1950" s="13">
        <f t="shared" si="154"/>
        <v>1991</v>
      </c>
      <c r="L1950" s="13" t="str">
        <f t="shared" si="151"/>
        <v>R1011</v>
      </c>
      <c r="M1950" s="13" t="str">
        <f t="shared" si="152"/>
        <v>22-Aug-1991</v>
      </c>
      <c r="N1950" s="16">
        <v>45085</v>
      </c>
      <c r="O1950" s="18">
        <f t="shared" si="153"/>
        <v>31</v>
      </c>
    </row>
    <row r="1951" spans="1:15" x14ac:dyDescent="0.25">
      <c r="A1951" s="12" t="s">
        <v>1979</v>
      </c>
      <c r="B1951" s="13">
        <v>1958</v>
      </c>
      <c r="C1951" s="13" t="s">
        <v>25</v>
      </c>
      <c r="D1951" s="13">
        <v>25</v>
      </c>
      <c r="E1951" s="13">
        <v>0</v>
      </c>
      <c r="F1951" s="20">
        <v>26926.51</v>
      </c>
      <c r="G1951" s="13" t="s">
        <v>6</v>
      </c>
      <c r="H1951" s="13" t="s">
        <v>11</v>
      </c>
      <c r="I1951" s="13" t="s">
        <v>8</v>
      </c>
      <c r="J1951" s="12" t="str">
        <f t="shared" si="150"/>
        <v>Dec</v>
      </c>
      <c r="K1951" s="13">
        <f t="shared" si="154"/>
        <v>1958</v>
      </c>
      <c r="L1951" s="13" t="str">
        <f t="shared" si="151"/>
        <v>R1013</v>
      </c>
      <c r="M1951" s="13" t="str">
        <f t="shared" si="152"/>
        <v>25-Dec-1958</v>
      </c>
      <c r="N1951" s="16">
        <v>45085</v>
      </c>
      <c r="O1951" s="18">
        <f t="shared" si="153"/>
        <v>64</v>
      </c>
    </row>
    <row r="1952" spans="1:15" x14ac:dyDescent="0.25">
      <c r="A1952" s="12" t="s">
        <v>1980</v>
      </c>
      <c r="B1952" s="13">
        <v>2002</v>
      </c>
      <c r="C1952" s="13" t="s">
        <v>13</v>
      </c>
      <c r="D1952" s="13">
        <v>17</v>
      </c>
      <c r="E1952" s="13">
        <v>0</v>
      </c>
      <c r="F1952" s="20">
        <v>26927.69</v>
      </c>
      <c r="G1952" s="13" t="s">
        <v>6</v>
      </c>
      <c r="H1952" s="13" t="s">
        <v>6</v>
      </c>
      <c r="I1952" s="13" t="s">
        <v>37</v>
      </c>
      <c r="J1952" s="12" t="str">
        <f t="shared" si="150"/>
        <v>Jun</v>
      </c>
      <c r="K1952" s="13">
        <f t="shared" si="154"/>
        <v>2002</v>
      </c>
      <c r="L1952" s="13" t="str">
        <f t="shared" si="151"/>
        <v>R1011</v>
      </c>
      <c r="M1952" s="13" t="str">
        <f t="shared" si="152"/>
        <v>17-Jun-2002</v>
      </c>
      <c r="N1952" s="16">
        <v>45085</v>
      </c>
      <c r="O1952" s="18">
        <f t="shared" si="153"/>
        <v>20</v>
      </c>
    </row>
    <row r="1953" spans="1:15" x14ac:dyDescent="0.25">
      <c r="A1953" s="12" t="s">
        <v>1981</v>
      </c>
      <c r="B1953" s="13">
        <v>2000</v>
      </c>
      <c r="C1953" s="13" t="s">
        <v>10</v>
      </c>
      <c r="D1953" s="13">
        <v>9</v>
      </c>
      <c r="E1953" s="13">
        <v>0</v>
      </c>
      <c r="F1953" s="20">
        <v>26936.98</v>
      </c>
      <c r="G1953" s="13" t="s">
        <v>6</v>
      </c>
      <c r="H1953" s="13" t="s">
        <v>7</v>
      </c>
      <c r="I1953" s="13" t="s">
        <v>37</v>
      </c>
      <c r="J1953" s="12" t="str">
        <f t="shared" si="150"/>
        <v>Nov</v>
      </c>
      <c r="K1953" s="13">
        <f t="shared" si="154"/>
        <v>2000</v>
      </c>
      <c r="L1953" s="13" t="str">
        <f t="shared" si="151"/>
        <v>R1011</v>
      </c>
      <c r="M1953" s="13" t="str">
        <f t="shared" si="152"/>
        <v>9-Nov-2000</v>
      </c>
      <c r="N1953" s="16">
        <v>45085</v>
      </c>
      <c r="O1953" s="18">
        <f t="shared" si="153"/>
        <v>22</v>
      </c>
    </row>
    <row r="1954" spans="1:15" x14ac:dyDescent="0.25">
      <c r="A1954" s="12" t="s">
        <v>1982</v>
      </c>
      <c r="B1954" s="13">
        <v>1960</v>
      </c>
      <c r="C1954" s="13" t="s">
        <v>5</v>
      </c>
      <c r="D1954" s="13">
        <v>9</v>
      </c>
      <c r="E1954" s="13">
        <v>1</v>
      </c>
      <c r="F1954" s="20">
        <v>27000.98</v>
      </c>
      <c r="G1954" s="13" t="s">
        <v>6</v>
      </c>
      <c r="H1954" s="13" t="s">
        <v>6</v>
      </c>
      <c r="I1954" s="13" t="s">
        <v>8</v>
      </c>
      <c r="J1954" s="12" t="str">
        <f t="shared" si="150"/>
        <v>Jul</v>
      </c>
      <c r="K1954" s="13">
        <f t="shared" si="154"/>
        <v>1960</v>
      </c>
      <c r="L1954" s="13" t="str">
        <f t="shared" si="151"/>
        <v>R1013</v>
      </c>
      <c r="M1954" s="13" t="str">
        <f t="shared" si="152"/>
        <v>9-Jul-1960</v>
      </c>
      <c r="N1954" s="16">
        <v>45085</v>
      </c>
      <c r="O1954" s="18">
        <f t="shared" si="153"/>
        <v>62</v>
      </c>
    </row>
    <row r="1955" spans="1:15" x14ac:dyDescent="0.25">
      <c r="A1955" s="12" t="s">
        <v>1983</v>
      </c>
      <c r="B1955" s="13">
        <v>1958</v>
      </c>
      <c r="C1955" s="13" t="s">
        <v>13</v>
      </c>
      <c r="D1955" s="13">
        <v>30</v>
      </c>
      <c r="E1955" s="13">
        <v>0</v>
      </c>
      <c r="F1955" s="20">
        <v>27037.91</v>
      </c>
      <c r="G1955" s="13" t="s">
        <v>6</v>
      </c>
      <c r="H1955" s="13" t="s">
        <v>6</v>
      </c>
      <c r="I1955" s="13" t="s">
        <v>8</v>
      </c>
      <c r="J1955" s="12" t="str">
        <f t="shared" si="150"/>
        <v>Jun</v>
      </c>
      <c r="K1955" s="13">
        <f t="shared" si="154"/>
        <v>1958</v>
      </c>
      <c r="L1955" s="13" t="str">
        <f t="shared" si="151"/>
        <v>R1013</v>
      </c>
      <c r="M1955" s="13" t="str">
        <f t="shared" si="152"/>
        <v>30-Jun-1958</v>
      </c>
      <c r="N1955" s="16">
        <v>45085</v>
      </c>
      <c r="O1955" s="18">
        <f t="shared" si="153"/>
        <v>64</v>
      </c>
    </row>
    <row r="1956" spans="1:15" x14ac:dyDescent="0.25">
      <c r="A1956" s="12" t="s">
        <v>1984</v>
      </c>
      <c r="B1956" s="13">
        <v>1994</v>
      </c>
      <c r="C1956" s="13" t="s">
        <v>5</v>
      </c>
      <c r="D1956" s="13">
        <v>2</v>
      </c>
      <c r="E1956" s="13">
        <v>0</v>
      </c>
      <c r="F1956" s="20">
        <v>27080.639999999999</v>
      </c>
      <c r="G1956" s="13" t="s">
        <v>6</v>
      </c>
      <c r="H1956" s="13" t="s">
        <v>6</v>
      </c>
      <c r="I1956" s="13" t="s">
        <v>37</v>
      </c>
      <c r="J1956" s="12" t="str">
        <f t="shared" si="150"/>
        <v>Jul</v>
      </c>
      <c r="K1956" s="13">
        <f t="shared" si="154"/>
        <v>1994</v>
      </c>
      <c r="L1956" s="13" t="str">
        <f t="shared" si="151"/>
        <v>R1011</v>
      </c>
      <c r="M1956" s="13" t="str">
        <f t="shared" si="152"/>
        <v>2-Jul-1994</v>
      </c>
      <c r="N1956" s="16">
        <v>45085</v>
      </c>
      <c r="O1956" s="18">
        <f t="shared" si="153"/>
        <v>28</v>
      </c>
    </row>
    <row r="1957" spans="1:15" x14ac:dyDescent="0.25">
      <c r="A1957" s="12" t="s">
        <v>1985</v>
      </c>
      <c r="B1957" s="13">
        <v>1990</v>
      </c>
      <c r="C1957" s="13" t="s">
        <v>25</v>
      </c>
      <c r="D1957" s="13">
        <v>13</v>
      </c>
      <c r="E1957" s="13">
        <v>3</v>
      </c>
      <c r="F1957" s="20">
        <v>27092.38</v>
      </c>
      <c r="G1957" s="13" t="s">
        <v>6</v>
      </c>
      <c r="H1957" s="13" t="s">
        <v>7</v>
      </c>
      <c r="I1957" s="13" t="s">
        <v>37</v>
      </c>
      <c r="J1957" s="12" t="str">
        <f t="shared" si="150"/>
        <v>Dec</v>
      </c>
      <c r="K1957" s="13">
        <f t="shared" si="154"/>
        <v>1990</v>
      </c>
      <c r="L1957" s="13" t="str">
        <f t="shared" si="151"/>
        <v>R1011</v>
      </c>
      <c r="M1957" s="13" t="str">
        <f t="shared" si="152"/>
        <v>13-Dec-1990</v>
      </c>
      <c r="N1957" s="16">
        <v>45085</v>
      </c>
      <c r="O1957" s="18">
        <f t="shared" si="153"/>
        <v>32</v>
      </c>
    </row>
    <row r="1958" spans="1:15" x14ac:dyDescent="0.25">
      <c r="A1958" s="12" t="s">
        <v>1986</v>
      </c>
      <c r="B1958" s="13">
        <v>1970</v>
      </c>
      <c r="C1958" s="13" t="s">
        <v>32</v>
      </c>
      <c r="D1958" s="13">
        <v>2</v>
      </c>
      <c r="E1958" s="13">
        <v>0</v>
      </c>
      <c r="F1958" s="20">
        <v>27117.99</v>
      </c>
      <c r="G1958" s="13" t="s">
        <v>6</v>
      </c>
      <c r="H1958" s="13" t="s">
        <v>6</v>
      </c>
      <c r="I1958" s="13" t="s">
        <v>8</v>
      </c>
      <c r="J1958" s="12" t="str">
        <f t="shared" si="150"/>
        <v>Oct</v>
      </c>
      <c r="K1958" s="13">
        <f t="shared" si="154"/>
        <v>1970</v>
      </c>
      <c r="L1958" s="13" t="str">
        <f t="shared" si="151"/>
        <v>R1013</v>
      </c>
      <c r="M1958" s="13" t="str">
        <f t="shared" si="152"/>
        <v>2-Oct-1970</v>
      </c>
      <c r="N1958" s="16">
        <v>45085</v>
      </c>
      <c r="O1958" s="18">
        <f t="shared" si="153"/>
        <v>52</v>
      </c>
    </row>
    <row r="1959" spans="1:15" x14ac:dyDescent="0.25">
      <c r="A1959" s="12" t="s">
        <v>1987</v>
      </c>
      <c r="B1959" s="13">
        <v>1965</v>
      </c>
      <c r="C1959" s="13" t="s">
        <v>25</v>
      </c>
      <c r="D1959" s="13">
        <v>21</v>
      </c>
      <c r="E1959" s="13">
        <v>0</v>
      </c>
      <c r="F1959" s="20">
        <v>27218.44</v>
      </c>
      <c r="G1959" s="13" t="s">
        <v>6</v>
      </c>
      <c r="H1959" s="13" t="s">
        <v>11</v>
      </c>
      <c r="I1959" s="13" t="s">
        <v>351</v>
      </c>
      <c r="J1959" s="12" t="str">
        <f t="shared" si="150"/>
        <v>Dec</v>
      </c>
      <c r="K1959" s="13">
        <f t="shared" si="154"/>
        <v>1965</v>
      </c>
      <c r="L1959" s="13" t="str">
        <f t="shared" si="151"/>
        <v>R1017</v>
      </c>
      <c r="M1959" s="13" t="str">
        <f t="shared" si="152"/>
        <v>21-Dec-1965</v>
      </c>
      <c r="N1959" s="16">
        <v>45085</v>
      </c>
      <c r="O1959" s="18">
        <f t="shared" si="153"/>
        <v>57</v>
      </c>
    </row>
    <row r="1960" spans="1:15" x14ac:dyDescent="0.25">
      <c r="A1960" s="12" t="s">
        <v>1988</v>
      </c>
      <c r="B1960" s="13">
        <v>1999</v>
      </c>
      <c r="C1960" s="13" t="s">
        <v>25</v>
      </c>
      <c r="D1960" s="13">
        <v>2</v>
      </c>
      <c r="E1960" s="13">
        <v>0</v>
      </c>
      <c r="F1960" s="20">
        <v>27236.959999999999</v>
      </c>
      <c r="G1960" s="13" t="s">
        <v>6</v>
      </c>
      <c r="H1960" s="13" t="s">
        <v>11</v>
      </c>
      <c r="I1960" s="13" t="s">
        <v>37</v>
      </c>
      <c r="J1960" s="12" t="str">
        <f t="shared" si="150"/>
        <v>Dec</v>
      </c>
      <c r="K1960" s="13">
        <f t="shared" si="154"/>
        <v>1999</v>
      </c>
      <c r="L1960" s="13" t="str">
        <f t="shared" si="151"/>
        <v>R1011</v>
      </c>
      <c r="M1960" s="13" t="str">
        <f t="shared" si="152"/>
        <v>2-Dec-1999</v>
      </c>
      <c r="N1960" s="16">
        <v>45085</v>
      </c>
      <c r="O1960" s="18">
        <f t="shared" si="153"/>
        <v>23</v>
      </c>
    </row>
    <row r="1961" spans="1:15" x14ac:dyDescent="0.25">
      <c r="A1961" s="12" t="s">
        <v>1989</v>
      </c>
      <c r="B1961" s="13">
        <v>1968</v>
      </c>
      <c r="C1961" s="13" t="s">
        <v>13</v>
      </c>
      <c r="D1961" s="13">
        <v>6</v>
      </c>
      <c r="E1961" s="13">
        <v>3</v>
      </c>
      <c r="F1961" s="20">
        <v>27322.73</v>
      </c>
      <c r="G1961" s="13" t="s">
        <v>6</v>
      </c>
      <c r="H1961" s="13" t="s">
        <v>6</v>
      </c>
      <c r="I1961" s="13" t="s">
        <v>8</v>
      </c>
      <c r="J1961" s="12" t="str">
        <f t="shared" si="150"/>
        <v>Jun</v>
      </c>
      <c r="K1961" s="13">
        <f t="shared" si="154"/>
        <v>1968</v>
      </c>
      <c r="L1961" s="13" t="str">
        <f t="shared" si="151"/>
        <v>R1013</v>
      </c>
      <c r="M1961" s="13" t="str">
        <f t="shared" si="152"/>
        <v>6-Jun-1968</v>
      </c>
      <c r="N1961" s="16">
        <v>45085</v>
      </c>
      <c r="O1961" s="18">
        <f t="shared" si="153"/>
        <v>55</v>
      </c>
    </row>
    <row r="1962" spans="1:15" x14ac:dyDescent="0.25">
      <c r="A1962" s="12" t="s">
        <v>1990</v>
      </c>
      <c r="B1962" s="13">
        <v>1969</v>
      </c>
      <c r="C1962" s="13" t="s">
        <v>32</v>
      </c>
      <c r="D1962" s="13">
        <v>16</v>
      </c>
      <c r="E1962" s="13">
        <v>0</v>
      </c>
      <c r="F1962" s="20">
        <v>27346.04</v>
      </c>
      <c r="G1962" s="13" t="s">
        <v>6</v>
      </c>
      <c r="H1962" s="13" t="s">
        <v>6</v>
      </c>
      <c r="I1962" s="13" t="s">
        <v>8</v>
      </c>
      <c r="J1962" s="12" t="str">
        <f t="shared" si="150"/>
        <v>Oct</v>
      </c>
      <c r="K1962" s="13">
        <f t="shared" si="154"/>
        <v>1969</v>
      </c>
      <c r="L1962" s="13" t="str">
        <f t="shared" si="151"/>
        <v>R1013</v>
      </c>
      <c r="M1962" s="13" t="str">
        <f t="shared" si="152"/>
        <v>16-Oct-1969</v>
      </c>
      <c r="N1962" s="16">
        <v>45085</v>
      </c>
      <c r="O1962" s="18">
        <f t="shared" si="153"/>
        <v>53</v>
      </c>
    </row>
    <row r="1963" spans="1:15" x14ac:dyDescent="0.25">
      <c r="A1963" s="12" t="s">
        <v>1991</v>
      </c>
      <c r="B1963" s="13">
        <v>1988</v>
      </c>
      <c r="C1963" s="13" t="s">
        <v>15</v>
      </c>
      <c r="D1963" s="13">
        <v>15</v>
      </c>
      <c r="E1963" s="13">
        <v>2</v>
      </c>
      <c r="F1963" s="20">
        <v>27375.9</v>
      </c>
      <c r="G1963" s="13" t="s">
        <v>6</v>
      </c>
      <c r="H1963" s="13" t="s">
        <v>7</v>
      </c>
      <c r="I1963" s="13" t="s">
        <v>159</v>
      </c>
      <c r="J1963" s="12" t="str">
        <f t="shared" si="150"/>
        <v>Sep</v>
      </c>
      <c r="K1963" s="13">
        <f t="shared" si="154"/>
        <v>1988</v>
      </c>
      <c r="L1963" s="13" t="str">
        <f t="shared" si="151"/>
        <v>R1015</v>
      </c>
      <c r="M1963" s="13" t="str">
        <f t="shared" si="152"/>
        <v>15-Sep-1988</v>
      </c>
      <c r="N1963" s="16">
        <v>45085</v>
      </c>
      <c r="O1963" s="18">
        <f t="shared" si="153"/>
        <v>34</v>
      </c>
    </row>
    <row r="1964" spans="1:15" x14ac:dyDescent="0.25">
      <c r="A1964" s="12" t="s">
        <v>1992</v>
      </c>
      <c r="B1964" s="13">
        <v>1985</v>
      </c>
      <c r="C1964" s="13" t="s">
        <v>25</v>
      </c>
      <c r="D1964" s="13">
        <v>5</v>
      </c>
      <c r="E1964" s="13">
        <v>3</v>
      </c>
      <c r="F1964" s="20">
        <v>27432.73</v>
      </c>
      <c r="G1964" s="13" t="s">
        <v>6</v>
      </c>
      <c r="H1964" s="13" t="s">
        <v>11</v>
      </c>
      <c r="I1964" s="13" t="s">
        <v>37</v>
      </c>
      <c r="J1964" s="12" t="str">
        <f t="shared" si="150"/>
        <v>Dec</v>
      </c>
      <c r="K1964" s="13">
        <f t="shared" si="154"/>
        <v>1985</v>
      </c>
      <c r="L1964" s="13" t="str">
        <f t="shared" si="151"/>
        <v>R1011</v>
      </c>
      <c r="M1964" s="13" t="str">
        <f t="shared" si="152"/>
        <v>5-Dec-1985</v>
      </c>
      <c r="N1964" s="16">
        <v>45085</v>
      </c>
      <c r="O1964" s="18">
        <f t="shared" si="153"/>
        <v>37</v>
      </c>
    </row>
    <row r="1965" spans="1:15" x14ac:dyDescent="0.25">
      <c r="A1965" s="12" t="s">
        <v>1993</v>
      </c>
      <c r="B1965" s="13">
        <v>1981</v>
      </c>
      <c r="C1965" s="13" t="s">
        <v>32</v>
      </c>
      <c r="D1965" s="13">
        <v>3</v>
      </c>
      <c r="E1965" s="13">
        <v>1</v>
      </c>
      <c r="F1965" s="20">
        <v>27495.59</v>
      </c>
      <c r="G1965" s="13" t="s">
        <v>6</v>
      </c>
      <c r="H1965" s="13" t="s">
        <v>11</v>
      </c>
      <c r="I1965" s="13" t="s">
        <v>37</v>
      </c>
      <c r="J1965" s="12" t="str">
        <f t="shared" si="150"/>
        <v>Oct</v>
      </c>
      <c r="K1965" s="13">
        <f t="shared" si="154"/>
        <v>1981</v>
      </c>
      <c r="L1965" s="13" t="str">
        <f t="shared" si="151"/>
        <v>R1011</v>
      </c>
      <c r="M1965" s="13" t="str">
        <f t="shared" si="152"/>
        <v>3-Oct-1981</v>
      </c>
      <c r="N1965" s="16">
        <v>45085</v>
      </c>
      <c r="O1965" s="18">
        <f t="shared" si="153"/>
        <v>41</v>
      </c>
    </row>
    <row r="1966" spans="1:15" x14ac:dyDescent="0.25">
      <c r="A1966" s="12" t="s">
        <v>1994</v>
      </c>
      <c r="B1966" s="13">
        <v>1965</v>
      </c>
      <c r="C1966" s="13" t="s">
        <v>32</v>
      </c>
      <c r="D1966" s="13">
        <v>19</v>
      </c>
      <c r="E1966" s="13">
        <v>0</v>
      </c>
      <c r="F1966" s="20">
        <v>27533.91</v>
      </c>
      <c r="G1966" s="13" t="s">
        <v>6</v>
      </c>
      <c r="H1966" s="13" t="s">
        <v>7</v>
      </c>
      <c r="I1966" s="13" t="s">
        <v>8</v>
      </c>
      <c r="J1966" s="12" t="str">
        <f t="shared" si="150"/>
        <v>Oct</v>
      </c>
      <c r="K1966" s="13">
        <f t="shared" si="154"/>
        <v>1965</v>
      </c>
      <c r="L1966" s="13" t="str">
        <f t="shared" si="151"/>
        <v>R1013</v>
      </c>
      <c r="M1966" s="13" t="str">
        <f t="shared" si="152"/>
        <v>19-Oct-1965</v>
      </c>
      <c r="N1966" s="16">
        <v>45085</v>
      </c>
      <c r="O1966" s="18">
        <f t="shared" si="153"/>
        <v>57</v>
      </c>
    </row>
    <row r="1967" spans="1:15" x14ac:dyDescent="0.25">
      <c r="A1967" s="12" t="s">
        <v>1995</v>
      </c>
      <c r="B1967" s="13">
        <v>1984</v>
      </c>
      <c r="C1967" s="13" t="s">
        <v>5</v>
      </c>
      <c r="D1967" s="13">
        <v>22</v>
      </c>
      <c r="E1967" s="13">
        <v>3</v>
      </c>
      <c r="F1967" s="20">
        <v>27534.53</v>
      </c>
      <c r="G1967" s="13" t="s">
        <v>6</v>
      </c>
      <c r="H1967" s="13" t="s">
        <v>6</v>
      </c>
      <c r="I1967" s="13" t="s">
        <v>37</v>
      </c>
      <c r="J1967" s="12" t="str">
        <f t="shared" si="150"/>
        <v>Jul</v>
      </c>
      <c r="K1967" s="13">
        <f t="shared" si="154"/>
        <v>1984</v>
      </c>
      <c r="L1967" s="13" t="str">
        <f t="shared" si="151"/>
        <v>R1011</v>
      </c>
      <c r="M1967" s="13" t="str">
        <f t="shared" si="152"/>
        <v>22-Jul-1984</v>
      </c>
      <c r="N1967" s="16">
        <v>45085</v>
      </c>
      <c r="O1967" s="18">
        <f t="shared" si="153"/>
        <v>38</v>
      </c>
    </row>
    <row r="1968" spans="1:15" x14ac:dyDescent="0.25">
      <c r="A1968" s="12" t="s">
        <v>1996</v>
      </c>
      <c r="B1968" s="13">
        <v>1985</v>
      </c>
      <c r="C1968" s="13" t="s">
        <v>10</v>
      </c>
      <c r="D1968" s="13">
        <v>6</v>
      </c>
      <c r="E1968" s="13">
        <v>3</v>
      </c>
      <c r="F1968" s="20">
        <v>27598.93</v>
      </c>
      <c r="G1968" s="13" t="s">
        <v>6</v>
      </c>
      <c r="H1968" s="13" t="s">
        <v>11</v>
      </c>
      <c r="I1968" s="13" t="s">
        <v>37</v>
      </c>
      <c r="J1968" s="12" t="str">
        <f t="shared" si="150"/>
        <v>Nov</v>
      </c>
      <c r="K1968" s="13">
        <f t="shared" si="154"/>
        <v>1985</v>
      </c>
      <c r="L1968" s="13" t="str">
        <f t="shared" si="151"/>
        <v>R1011</v>
      </c>
      <c r="M1968" s="13" t="str">
        <f t="shared" si="152"/>
        <v>6-Nov-1985</v>
      </c>
      <c r="N1968" s="16">
        <v>45085</v>
      </c>
      <c r="O1968" s="18">
        <f t="shared" si="153"/>
        <v>37</v>
      </c>
    </row>
    <row r="1969" spans="1:15" x14ac:dyDescent="0.25">
      <c r="A1969" s="12" t="s">
        <v>1997</v>
      </c>
      <c r="B1969" s="13">
        <v>1992</v>
      </c>
      <c r="C1969" s="13" t="s">
        <v>13</v>
      </c>
      <c r="D1969" s="13">
        <v>11</v>
      </c>
      <c r="E1969" s="13">
        <v>0</v>
      </c>
      <c r="F1969" s="20">
        <v>27614.71</v>
      </c>
      <c r="G1969" s="13" t="s">
        <v>6</v>
      </c>
      <c r="H1969" s="13" t="s">
        <v>7</v>
      </c>
      <c r="I1969" s="13" t="s">
        <v>37</v>
      </c>
      <c r="J1969" s="12" t="str">
        <f t="shared" si="150"/>
        <v>Jun</v>
      </c>
      <c r="K1969" s="13">
        <f t="shared" si="154"/>
        <v>1992</v>
      </c>
      <c r="L1969" s="13" t="str">
        <f t="shared" si="151"/>
        <v>R1011</v>
      </c>
      <c r="M1969" s="13" t="str">
        <f t="shared" si="152"/>
        <v>11-Jun-1992</v>
      </c>
      <c r="N1969" s="16">
        <v>45085</v>
      </c>
      <c r="O1969" s="18">
        <f t="shared" si="153"/>
        <v>30</v>
      </c>
    </row>
    <row r="1970" spans="1:15" x14ac:dyDescent="0.25">
      <c r="A1970" s="12" t="s">
        <v>1998</v>
      </c>
      <c r="B1970" s="13">
        <v>1997</v>
      </c>
      <c r="C1970" s="13" t="s">
        <v>15</v>
      </c>
      <c r="D1970" s="13">
        <v>9</v>
      </c>
      <c r="E1970" s="13">
        <v>0</v>
      </c>
      <c r="F1970" s="20">
        <v>27619.360000000001</v>
      </c>
      <c r="G1970" s="13" t="s">
        <v>6</v>
      </c>
      <c r="H1970" s="13" t="s">
        <v>7</v>
      </c>
      <c r="I1970" s="13" t="s">
        <v>37</v>
      </c>
      <c r="J1970" s="12" t="str">
        <f t="shared" si="150"/>
        <v>Sep</v>
      </c>
      <c r="K1970" s="13">
        <f t="shared" si="154"/>
        <v>1997</v>
      </c>
      <c r="L1970" s="13" t="str">
        <f t="shared" si="151"/>
        <v>R1011</v>
      </c>
      <c r="M1970" s="13" t="str">
        <f t="shared" si="152"/>
        <v>9-Sep-1997</v>
      </c>
      <c r="N1970" s="16">
        <v>45085</v>
      </c>
      <c r="O1970" s="18">
        <f t="shared" si="153"/>
        <v>25</v>
      </c>
    </row>
    <row r="1971" spans="1:15" x14ac:dyDescent="0.25">
      <c r="A1971" s="12" t="s">
        <v>1999</v>
      </c>
      <c r="B1971" s="13">
        <v>1997</v>
      </c>
      <c r="C1971" s="13" t="s">
        <v>32</v>
      </c>
      <c r="D1971" s="13">
        <v>7</v>
      </c>
      <c r="E1971" s="13">
        <v>0</v>
      </c>
      <c r="F1971" s="20">
        <v>27625.17</v>
      </c>
      <c r="G1971" s="13" t="s">
        <v>11</v>
      </c>
      <c r="H1971" s="13" t="s">
        <v>11</v>
      </c>
      <c r="I1971" s="13" t="s">
        <v>37</v>
      </c>
      <c r="J1971" s="12" t="str">
        <f t="shared" si="150"/>
        <v>Oct</v>
      </c>
      <c r="K1971" s="13">
        <f t="shared" si="154"/>
        <v>1997</v>
      </c>
      <c r="L1971" s="13" t="str">
        <f t="shared" si="151"/>
        <v>R1011</v>
      </c>
      <c r="M1971" s="13" t="str">
        <f t="shared" si="152"/>
        <v>7-Oct-1997</v>
      </c>
      <c r="N1971" s="16">
        <v>45085</v>
      </c>
      <c r="O1971" s="18">
        <f t="shared" si="153"/>
        <v>25</v>
      </c>
    </row>
    <row r="1972" spans="1:15" x14ac:dyDescent="0.25">
      <c r="A1972" s="12" t="s">
        <v>2000</v>
      </c>
      <c r="B1972" s="13">
        <v>1992</v>
      </c>
      <c r="C1972" s="13" t="s">
        <v>5</v>
      </c>
      <c r="D1972" s="13">
        <v>3</v>
      </c>
      <c r="E1972" s="13">
        <v>0</v>
      </c>
      <c r="F1972" s="20">
        <v>27696.11</v>
      </c>
      <c r="G1972" s="13" t="s">
        <v>11</v>
      </c>
      <c r="H1972" s="13" t="s">
        <v>6</v>
      </c>
      <c r="I1972" s="13" t="s">
        <v>37</v>
      </c>
      <c r="J1972" s="12" t="str">
        <f t="shared" si="150"/>
        <v>Jul</v>
      </c>
      <c r="K1972" s="13">
        <f t="shared" si="154"/>
        <v>1992</v>
      </c>
      <c r="L1972" s="13" t="str">
        <f t="shared" si="151"/>
        <v>R1011</v>
      </c>
      <c r="M1972" s="13" t="str">
        <f t="shared" si="152"/>
        <v>3-Jul-1992</v>
      </c>
      <c r="N1972" s="16">
        <v>45085</v>
      </c>
      <c r="O1972" s="18">
        <f t="shared" si="153"/>
        <v>30</v>
      </c>
    </row>
    <row r="1973" spans="1:15" x14ac:dyDescent="0.25">
      <c r="A1973" s="12" t="s">
        <v>2001</v>
      </c>
      <c r="B1973" s="13">
        <v>2002</v>
      </c>
      <c r="C1973" s="13" t="s">
        <v>25</v>
      </c>
      <c r="D1973" s="13">
        <v>6</v>
      </c>
      <c r="E1973" s="13">
        <v>1</v>
      </c>
      <c r="F1973" s="20">
        <v>27724.29</v>
      </c>
      <c r="G1973" s="13" t="s">
        <v>11</v>
      </c>
      <c r="H1973" s="13" t="s">
        <v>7</v>
      </c>
      <c r="I1973" s="13" t="s">
        <v>8</v>
      </c>
      <c r="J1973" s="12" t="str">
        <f t="shared" si="150"/>
        <v>Dec</v>
      </c>
      <c r="K1973" s="13">
        <f t="shared" si="154"/>
        <v>2002</v>
      </c>
      <c r="L1973" s="13" t="str">
        <f t="shared" si="151"/>
        <v>R1013</v>
      </c>
      <c r="M1973" s="13" t="str">
        <f t="shared" si="152"/>
        <v>6-Dec-2002</v>
      </c>
      <c r="N1973" s="16">
        <v>45085</v>
      </c>
      <c r="O1973" s="18">
        <f t="shared" si="153"/>
        <v>20</v>
      </c>
    </row>
    <row r="1974" spans="1:15" x14ac:dyDescent="0.25">
      <c r="A1974" s="12" t="s">
        <v>2002</v>
      </c>
      <c r="B1974" s="13">
        <v>1960</v>
      </c>
      <c r="C1974" s="13" t="s">
        <v>5</v>
      </c>
      <c r="D1974" s="13">
        <v>6</v>
      </c>
      <c r="E1974" s="13">
        <v>0</v>
      </c>
      <c r="F1974" s="20">
        <v>27808.73</v>
      </c>
      <c r="G1974" s="13" t="s">
        <v>11</v>
      </c>
      <c r="H1974" s="13" t="s">
        <v>11</v>
      </c>
      <c r="I1974" s="13" t="s">
        <v>8</v>
      </c>
      <c r="J1974" s="12" t="str">
        <f t="shared" si="150"/>
        <v>Jul</v>
      </c>
      <c r="K1974" s="13">
        <f t="shared" si="154"/>
        <v>1960</v>
      </c>
      <c r="L1974" s="13" t="str">
        <f t="shared" si="151"/>
        <v>R1013</v>
      </c>
      <c r="M1974" s="13" t="str">
        <f t="shared" si="152"/>
        <v>6-Jul-1960</v>
      </c>
      <c r="N1974" s="16">
        <v>45085</v>
      </c>
      <c r="O1974" s="18">
        <f t="shared" si="153"/>
        <v>62</v>
      </c>
    </row>
    <row r="1975" spans="1:15" x14ac:dyDescent="0.25">
      <c r="A1975" s="12" t="s">
        <v>2003</v>
      </c>
      <c r="B1975" s="13">
        <v>1985</v>
      </c>
      <c r="C1975" s="13" t="s">
        <v>25</v>
      </c>
      <c r="D1975" s="13">
        <v>4</v>
      </c>
      <c r="E1975" s="13">
        <v>3</v>
      </c>
      <c r="F1975" s="20">
        <v>27849.94</v>
      </c>
      <c r="G1975" s="13" t="s">
        <v>11</v>
      </c>
      <c r="H1975" s="13" t="s">
        <v>11</v>
      </c>
      <c r="I1975" s="13" t="s">
        <v>37</v>
      </c>
      <c r="J1975" s="12" t="str">
        <f t="shared" si="150"/>
        <v>Dec</v>
      </c>
      <c r="K1975" s="13">
        <f t="shared" si="154"/>
        <v>1985</v>
      </c>
      <c r="L1975" s="13" t="str">
        <f t="shared" si="151"/>
        <v>R1011</v>
      </c>
      <c r="M1975" s="13" t="str">
        <f t="shared" si="152"/>
        <v>4-Dec-1985</v>
      </c>
      <c r="N1975" s="16">
        <v>45085</v>
      </c>
      <c r="O1975" s="18">
        <f t="shared" si="153"/>
        <v>37</v>
      </c>
    </row>
    <row r="1976" spans="1:15" x14ac:dyDescent="0.25">
      <c r="A1976" s="12" t="s">
        <v>2004</v>
      </c>
      <c r="B1976" s="13">
        <v>1989</v>
      </c>
      <c r="C1976" s="13" t="s">
        <v>10</v>
      </c>
      <c r="D1976" s="13">
        <v>21</v>
      </c>
      <c r="E1976" s="13">
        <v>3</v>
      </c>
      <c r="F1976" s="20">
        <v>27925.86</v>
      </c>
      <c r="G1976" s="13" t="s">
        <v>11</v>
      </c>
      <c r="H1976" s="13" t="s">
        <v>6</v>
      </c>
      <c r="I1976" s="13" t="s">
        <v>37</v>
      </c>
      <c r="J1976" s="12" t="str">
        <f t="shared" si="150"/>
        <v>Nov</v>
      </c>
      <c r="K1976" s="13">
        <f t="shared" si="154"/>
        <v>1989</v>
      </c>
      <c r="L1976" s="13" t="str">
        <f t="shared" si="151"/>
        <v>R1011</v>
      </c>
      <c r="M1976" s="13" t="str">
        <f t="shared" si="152"/>
        <v>21-Nov-1989</v>
      </c>
      <c r="N1976" s="16">
        <v>45085</v>
      </c>
      <c r="O1976" s="18">
        <f t="shared" si="153"/>
        <v>33</v>
      </c>
    </row>
    <row r="1977" spans="1:15" x14ac:dyDescent="0.25">
      <c r="A1977" s="12" t="s">
        <v>2005</v>
      </c>
      <c r="B1977" s="13">
        <v>1991</v>
      </c>
      <c r="C1977" s="13" t="s">
        <v>13</v>
      </c>
      <c r="D1977" s="13">
        <v>4</v>
      </c>
      <c r="E1977" s="13">
        <v>3</v>
      </c>
      <c r="F1977" s="20">
        <v>27931.11</v>
      </c>
      <c r="G1977" s="13" t="s">
        <v>11</v>
      </c>
      <c r="H1977" s="13" t="s">
        <v>7</v>
      </c>
      <c r="I1977" s="13" t="s">
        <v>37</v>
      </c>
      <c r="J1977" s="12" t="str">
        <f t="shared" si="150"/>
        <v>Jun</v>
      </c>
      <c r="K1977" s="13">
        <f t="shared" si="154"/>
        <v>1991</v>
      </c>
      <c r="L1977" s="13" t="str">
        <f t="shared" si="151"/>
        <v>R1011</v>
      </c>
      <c r="M1977" s="13" t="str">
        <f t="shared" si="152"/>
        <v>4-Jun-1991</v>
      </c>
      <c r="N1977" s="16">
        <v>45085</v>
      </c>
      <c r="O1977" s="18">
        <f t="shared" si="153"/>
        <v>32</v>
      </c>
    </row>
    <row r="1978" spans="1:15" x14ac:dyDescent="0.25">
      <c r="A1978" s="12" t="s">
        <v>2006</v>
      </c>
      <c r="B1978" s="13">
        <v>1961</v>
      </c>
      <c r="C1978" s="13" t="s">
        <v>5</v>
      </c>
      <c r="D1978" s="13">
        <v>28</v>
      </c>
      <c r="E1978" s="13">
        <v>3</v>
      </c>
      <c r="F1978" s="20">
        <v>27941.29</v>
      </c>
      <c r="G1978" s="13" t="s">
        <v>11</v>
      </c>
      <c r="H1978" s="13" t="s">
        <v>7</v>
      </c>
      <c r="I1978" s="13" t="s">
        <v>37</v>
      </c>
      <c r="J1978" s="12" t="str">
        <f t="shared" si="150"/>
        <v>Jul</v>
      </c>
      <c r="K1978" s="13">
        <f t="shared" si="154"/>
        <v>1961</v>
      </c>
      <c r="L1978" s="13" t="str">
        <f t="shared" si="151"/>
        <v>R1011</v>
      </c>
      <c r="M1978" s="13" t="str">
        <f t="shared" si="152"/>
        <v>28-Jul-1961</v>
      </c>
      <c r="N1978" s="16">
        <v>45085</v>
      </c>
      <c r="O1978" s="18">
        <f t="shared" si="153"/>
        <v>61</v>
      </c>
    </row>
    <row r="1979" spans="1:15" x14ac:dyDescent="0.25">
      <c r="A1979" s="12" t="s">
        <v>2007</v>
      </c>
      <c r="B1979" s="13">
        <v>1999</v>
      </c>
      <c r="C1979" s="13" t="s">
        <v>25</v>
      </c>
      <c r="D1979" s="13">
        <v>21</v>
      </c>
      <c r="E1979" s="13">
        <v>0</v>
      </c>
      <c r="F1979" s="20">
        <v>27980.77</v>
      </c>
      <c r="G1979" s="13" t="s">
        <v>11</v>
      </c>
      <c r="H1979" s="13" t="s">
        <v>11</v>
      </c>
      <c r="I1979" s="13" t="s">
        <v>37</v>
      </c>
      <c r="J1979" s="12" t="str">
        <f t="shared" si="150"/>
        <v>Dec</v>
      </c>
      <c r="K1979" s="13">
        <f t="shared" si="154"/>
        <v>1999</v>
      </c>
      <c r="L1979" s="13" t="str">
        <f t="shared" si="151"/>
        <v>R1011</v>
      </c>
      <c r="M1979" s="13" t="str">
        <f t="shared" si="152"/>
        <v>21-Dec-1999</v>
      </c>
      <c r="N1979" s="16">
        <v>45085</v>
      </c>
      <c r="O1979" s="18">
        <f t="shared" si="153"/>
        <v>23</v>
      </c>
    </row>
    <row r="1980" spans="1:15" x14ac:dyDescent="0.25">
      <c r="A1980" s="12" t="s">
        <v>2008</v>
      </c>
      <c r="B1980" s="13">
        <v>1985</v>
      </c>
      <c r="C1980" s="13" t="s">
        <v>10</v>
      </c>
      <c r="D1980" s="13">
        <v>29</v>
      </c>
      <c r="E1980" s="13">
        <v>3</v>
      </c>
      <c r="F1980" s="20">
        <v>28006.94</v>
      </c>
      <c r="G1980" s="13" t="s">
        <v>11</v>
      </c>
      <c r="H1980" s="13" t="s">
        <v>6</v>
      </c>
      <c r="I1980" s="13" t="s">
        <v>37</v>
      </c>
      <c r="J1980" s="12" t="str">
        <f t="shared" si="150"/>
        <v>Nov</v>
      </c>
      <c r="K1980" s="13">
        <f t="shared" si="154"/>
        <v>1985</v>
      </c>
      <c r="L1980" s="13" t="str">
        <f t="shared" si="151"/>
        <v>R1011</v>
      </c>
      <c r="M1980" s="13" t="str">
        <f t="shared" si="152"/>
        <v>29-Nov-1985</v>
      </c>
      <c r="N1980" s="16">
        <v>45085</v>
      </c>
      <c r="O1980" s="18">
        <f t="shared" si="153"/>
        <v>37</v>
      </c>
    </row>
    <row r="1981" spans="1:15" x14ac:dyDescent="0.25">
      <c r="A1981" s="12" t="s">
        <v>2009</v>
      </c>
      <c r="B1981" s="13">
        <v>1960</v>
      </c>
      <c r="C1981" s="13" t="s">
        <v>10</v>
      </c>
      <c r="D1981" s="13">
        <v>22</v>
      </c>
      <c r="E1981" s="13">
        <v>0</v>
      </c>
      <c r="F1981" s="20">
        <v>28101.33</v>
      </c>
      <c r="G1981" s="13" t="s">
        <v>11</v>
      </c>
      <c r="H1981" s="13" t="s">
        <v>6</v>
      </c>
      <c r="I1981" s="13" t="s">
        <v>161</v>
      </c>
      <c r="J1981" s="12" t="str">
        <f t="shared" si="150"/>
        <v>Nov</v>
      </c>
      <c r="K1981" s="13">
        <f t="shared" si="154"/>
        <v>1960</v>
      </c>
      <c r="L1981" s="13" t="str">
        <f t="shared" si="151"/>
        <v>R1019</v>
      </c>
      <c r="M1981" s="13" t="str">
        <f t="shared" si="152"/>
        <v>22-Nov-1960</v>
      </c>
      <c r="N1981" s="16">
        <v>45085</v>
      </c>
      <c r="O1981" s="18">
        <f t="shared" si="153"/>
        <v>62</v>
      </c>
    </row>
    <row r="1982" spans="1:15" x14ac:dyDescent="0.25">
      <c r="A1982" s="12" t="s">
        <v>2010</v>
      </c>
      <c r="B1982" s="13">
        <v>1999</v>
      </c>
      <c r="C1982" s="13" t="s">
        <v>15</v>
      </c>
      <c r="D1982" s="13">
        <v>6</v>
      </c>
      <c r="E1982" s="13">
        <v>0</v>
      </c>
      <c r="F1982" s="20">
        <v>28245.34</v>
      </c>
      <c r="G1982" s="13" t="s">
        <v>11</v>
      </c>
      <c r="H1982" s="13" t="s">
        <v>7</v>
      </c>
      <c r="I1982" s="13" t="s">
        <v>37</v>
      </c>
      <c r="J1982" s="12" t="str">
        <f t="shared" si="150"/>
        <v>Sep</v>
      </c>
      <c r="K1982" s="13">
        <f t="shared" si="154"/>
        <v>1999</v>
      </c>
      <c r="L1982" s="13" t="str">
        <f t="shared" si="151"/>
        <v>R1011</v>
      </c>
      <c r="M1982" s="13" t="str">
        <f t="shared" si="152"/>
        <v>6-Sep-1999</v>
      </c>
      <c r="N1982" s="16">
        <v>45085</v>
      </c>
      <c r="O1982" s="18">
        <f t="shared" si="153"/>
        <v>23</v>
      </c>
    </row>
    <row r="1983" spans="1:15" x14ac:dyDescent="0.25">
      <c r="A1983" s="12" t="s">
        <v>2011</v>
      </c>
      <c r="B1983" s="13">
        <v>1963</v>
      </c>
      <c r="C1983" s="13" t="s">
        <v>10</v>
      </c>
      <c r="D1983" s="13">
        <v>25</v>
      </c>
      <c r="E1983" s="13">
        <v>1</v>
      </c>
      <c r="F1983" s="20">
        <v>28287.9</v>
      </c>
      <c r="G1983" s="13" t="s">
        <v>11</v>
      </c>
      <c r="H1983" s="13" t="s">
        <v>11</v>
      </c>
      <c r="I1983" s="13" t="s">
        <v>8</v>
      </c>
      <c r="J1983" s="12" t="str">
        <f t="shared" si="150"/>
        <v>Nov</v>
      </c>
      <c r="K1983" s="13">
        <f t="shared" si="154"/>
        <v>1963</v>
      </c>
      <c r="L1983" s="13" t="str">
        <f t="shared" si="151"/>
        <v>R1013</v>
      </c>
      <c r="M1983" s="13" t="str">
        <f t="shared" si="152"/>
        <v>25-Nov-1963</v>
      </c>
      <c r="N1983" s="16">
        <v>45085</v>
      </c>
      <c r="O1983" s="18">
        <f t="shared" si="153"/>
        <v>59</v>
      </c>
    </row>
    <row r="1984" spans="1:15" x14ac:dyDescent="0.25">
      <c r="A1984" s="12" t="s">
        <v>2012</v>
      </c>
      <c r="B1984" s="13">
        <v>1990</v>
      </c>
      <c r="C1984" s="13" t="s">
        <v>25</v>
      </c>
      <c r="D1984" s="13">
        <v>24</v>
      </c>
      <c r="E1984" s="13">
        <v>3</v>
      </c>
      <c r="F1984" s="20">
        <v>28302.33</v>
      </c>
      <c r="G1984" s="13" t="s">
        <v>11</v>
      </c>
      <c r="H1984" s="13" t="s">
        <v>6</v>
      </c>
      <c r="I1984" s="13" t="s">
        <v>37</v>
      </c>
      <c r="J1984" s="12" t="str">
        <f t="shared" si="150"/>
        <v>Dec</v>
      </c>
      <c r="K1984" s="13">
        <f t="shared" si="154"/>
        <v>1990</v>
      </c>
      <c r="L1984" s="13" t="str">
        <f t="shared" si="151"/>
        <v>R1011</v>
      </c>
      <c r="M1984" s="13" t="str">
        <f t="shared" si="152"/>
        <v>24-Dec-1990</v>
      </c>
      <c r="N1984" s="16">
        <v>45085</v>
      </c>
      <c r="O1984" s="18">
        <f t="shared" si="153"/>
        <v>32</v>
      </c>
    </row>
    <row r="1985" spans="1:15" x14ac:dyDescent="0.25">
      <c r="A1985" s="12" t="s">
        <v>2013</v>
      </c>
      <c r="B1985" s="13">
        <v>1977</v>
      </c>
      <c r="C1985" s="13" t="s">
        <v>25</v>
      </c>
      <c r="D1985" s="13">
        <v>2</v>
      </c>
      <c r="E1985" s="13">
        <v>1</v>
      </c>
      <c r="F1985" s="20">
        <v>28340.19</v>
      </c>
      <c r="G1985" s="13" t="s">
        <v>11</v>
      </c>
      <c r="H1985" s="13" t="s">
        <v>6</v>
      </c>
      <c r="I1985" s="13" t="s">
        <v>18</v>
      </c>
      <c r="J1985" s="12" t="str">
        <f t="shared" si="150"/>
        <v>Dec</v>
      </c>
      <c r="K1985" s="13">
        <f t="shared" si="154"/>
        <v>1977</v>
      </c>
      <c r="L1985" s="13" t="str">
        <f t="shared" si="151"/>
        <v>R1012</v>
      </c>
      <c r="M1985" s="13" t="str">
        <f t="shared" si="152"/>
        <v>2-Dec-1977</v>
      </c>
      <c r="N1985" s="16">
        <v>45085</v>
      </c>
      <c r="O1985" s="18">
        <f t="shared" si="153"/>
        <v>45</v>
      </c>
    </row>
    <row r="1986" spans="1:15" x14ac:dyDescent="0.25">
      <c r="A1986" s="12" t="s">
        <v>2014</v>
      </c>
      <c r="B1986" s="13">
        <v>1974</v>
      </c>
      <c r="C1986" s="13" t="s">
        <v>15</v>
      </c>
      <c r="D1986" s="13">
        <v>16</v>
      </c>
      <c r="E1986" s="13">
        <v>1</v>
      </c>
      <c r="F1986" s="20">
        <v>28468.92</v>
      </c>
      <c r="G1986" s="13" t="s">
        <v>11</v>
      </c>
      <c r="H1986" s="13" t="s">
        <v>11</v>
      </c>
      <c r="I1986" s="13" t="s">
        <v>18</v>
      </c>
      <c r="J1986" s="12" t="str">
        <f t="shared" ref="J1986:J2049" si="155">IF($C1986="?","Sep",$C1986)</f>
        <v>Sep</v>
      </c>
      <c r="K1986" s="13">
        <f t="shared" si="154"/>
        <v>1974</v>
      </c>
      <c r="L1986" s="13" t="str">
        <f t="shared" ref="L1986:L2049" si="156">IF(I1986="?","Unknown",I1986)</f>
        <v>R1012</v>
      </c>
      <c r="M1986" s="13" t="str">
        <f t="shared" ref="M1986:M2049" si="157">CONCATENATE(D1986,"-",J1986,"-",K1986)</f>
        <v>16-Sep-1974</v>
      </c>
      <c r="N1986" s="16">
        <v>45085</v>
      </c>
      <c r="O1986" s="18">
        <f t="shared" ref="O1986:O2049" si="158">DATEDIF(M1986,N1986,"Y")</f>
        <v>48</v>
      </c>
    </row>
    <row r="1987" spans="1:15" x14ac:dyDescent="0.25">
      <c r="A1987" s="12" t="s">
        <v>2015</v>
      </c>
      <c r="B1987" s="13">
        <v>1982</v>
      </c>
      <c r="C1987" s="13" t="s">
        <v>25</v>
      </c>
      <c r="D1987" s="13">
        <v>11</v>
      </c>
      <c r="E1987" s="13">
        <v>1</v>
      </c>
      <c r="F1987" s="20">
        <v>28476.73</v>
      </c>
      <c r="G1987" s="13" t="s">
        <v>11</v>
      </c>
      <c r="H1987" s="13" t="s">
        <v>6</v>
      </c>
      <c r="I1987" s="13" t="s">
        <v>18</v>
      </c>
      <c r="J1987" s="12" t="str">
        <f t="shared" si="155"/>
        <v>Dec</v>
      </c>
      <c r="K1987" s="13">
        <f t="shared" ref="K1987:K2050" si="159">IF(B1987="?",ROUND(AVERAGE($B$2:$B$2339),0),B1987)</f>
        <v>1982</v>
      </c>
      <c r="L1987" s="13" t="str">
        <f t="shared" si="156"/>
        <v>R1012</v>
      </c>
      <c r="M1987" s="13" t="str">
        <f t="shared" si="157"/>
        <v>11-Dec-1982</v>
      </c>
      <c r="N1987" s="16">
        <v>45085</v>
      </c>
      <c r="O1987" s="18">
        <f t="shared" si="158"/>
        <v>40</v>
      </c>
    </row>
    <row r="1988" spans="1:15" x14ac:dyDescent="0.25">
      <c r="A1988" s="12" t="s">
        <v>2016</v>
      </c>
      <c r="B1988" s="13">
        <v>1985</v>
      </c>
      <c r="C1988" s="13" t="s">
        <v>15</v>
      </c>
      <c r="D1988" s="13">
        <v>27</v>
      </c>
      <c r="E1988" s="13">
        <v>3</v>
      </c>
      <c r="F1988" s="20">
        <v>28542.86</v>
      </c>
      <c r="G1988" s="13" t="s">
        <v>11</v>
      </c>
      <c r="H1988" s="13" t="s">
        <v>7</v>
      </c>
      <c r="I1988" s="13" t="s">
        <v>37</v>
      </c>
      <c r="J1988" s="12" t="str">
        <f t="shared" si="155"/>
        <v>Sep</v>
      </c>
      <c r="K1988" s="13">
        <f t="shared" si="159"/>
        <v>1985</v>
      </c>
      <c r="L1988" s="13" t="str">
        <f t="shared" si="156"/>
        <v>R1011</v>
      </c>
      <c r="M1988" s="13" t="str">
        <f t="shared" si="157"/>
        <v>27-Sep-1985</v>
      </c>
      <c r="N1988" s="16">
        <v>45085</v>
      </c>
      <c r="O1988" s="18">
        <f t="shared" si="158"/>
        <v>37</v>
      </c>
    </row>
    <row r="1989" spans="1:15" x14ac:dyDescent="0.25">
      <c r="A1989" s="12" t="s">
        <v>2017</v>
      </c>
      <c r="B1989" s="13">
        <v>1990</v>
      </c>
      <c r="C1989" s="13" t="s">
        <v>25</v>
      </c>
      <c r="D1989" s="13">
        <v>5</v>
      </c>
      <c r="E1989" s="13">
        <v>3</v>
      </c>
      <c r="F1989" s="20">
        <v>28716.14</v>
      </c>
      <c r="G1989" s="13" t="s">
        <v>11</v>
      </c>
      <c r="H1989" s="13" t="s">
        <v>7</v>
      </c>
      <c r="I1989" s="13" t="s">
        <v>37</v>
      </c>
      <c r="J1989" s="12" t="str">
        <f t="shared" si="155"/>
        <v>Dec</v>
      </c>
      <c r="K1989" s="13">
        <f t="shared" si="159"/>
        <v>1990</v>
      </c>
      <c r="L1989" s="13" t="str">
        <f t="shared" si="156"/>
        <v>R1011</v>
      </c>
      <c r="M1989" s="13" t="str">
        <f t="shared" si="157"/>
        <v>5-Dec-1990</v>
      </c>
      <c r="N1989" s="16">
        <v>45085</v>
      </c>
      <c r="O1989" s="18">
        <f t="shared" si="158"/>
        <v>32</v>
      </c>
    </row>
    <row r="1990" spans="1:15" x14ac:dyDescent="0.25">
      <c r="A1990" s="12" t="s">
        <v>2018</v>
      </c>
      <c r="B1990" s="13">
        <v>1961</v>
      </c>
      <c r="C1990" s="13" t="s">
        <v>30</v>
      </c>
      <c r="D1990" s="13">
        <v>3</v>
      </c>
      <c r="E1990" s="13">
        <v>1</v>
      </c>
      <c r="F1990" s="20">
        <v>28868.66</v>
      </c>
      <c r="G1990" s="13" t="s">
        <v>11</v>
      </c>
      <c r="H1990" s="13" t="s">
        <v>6</v>
      </c>
      <c r="I1990" s="13" t="s">
        <v>18</v>
      </c>
      <c r="J1990" s="12" t="str">
        <f t="shared" si="155"/>
        <v>Aug</v>
      </c>
      <c r="K1990" s="13">
        <f t="shared" si="159"/>
        <v>1961</v>
      </c>
      <c r="L1990" s="13" t="str">
        <f t="shared" si="156"/>
        <v>R1012</v>
      </c>
      <c r="M1990" s="13" t="str">
        <f t="shared" si="157"/>
        <v>3-Aug-1961</v>
      </c>
      <c r="N1990" s="16">
        <v>45085</v>
      </c>
      <c r="O1990" s="18">
        <f t="shared" si="158"/>
        <v>61</v>
      </c>
    </row>
    <row r="1991" spans="1:15" x14ac:dyDescent="0.25">
      <c r="A1991" s="12" t="s">
        <v>2019</v>
      </c>
      <c r="B1991" s="13">
        <v>1962</v>
      </c>
      <c r="C1991" s="13" t="s">
        <v>5</v>
      </c>
      <c r="D1991" s="13">
        <v>25</v>
      </c>
      <c r="E1991" s="13">
        <v>0</v>
      </c>
      <c r="F1991" s="20">
        <v>28923.14</v>
      </c>
      <c r="G1991" s="13" t="s">
        <v>11</v>
      </c>
      <c r="H1991" s="13" t="s">
        <v>11</v>
      </c>
      <c r="I1991" s="13" t="s">
        <v>18</v>
      </c>
      <c r="J1991" s="12" t="str">
        <f t="shared" si="155"/>
        <v>Jul</v>
      </c>
      <c r="K1991" s="13">
        <f t="shared" si="159"/>
        <v>1962</v>
      </c>
      <c r="L1991" s="13" t="str">
        <f t="shared" si="156"/>
        <v>R1012</v>
      </c>
      <c r="M1991" s="13" t="str">
        <f t="shared" si="157"/>
        <v>25-Jul-1962</v>
      </c>
      <c r="N1991" s="16">
        <v>45085</v>
      </c>
      <c r="O1991" s="18">
        <f t="shared" si="158"/>
        <v>60</v>
      </c>
    </row>
    <row r="1992" spans="1:15" x14ac:dyDescent="0.25">
      <c r="A1992" s="12" t="s">
        <v>2020</v>
      </c>
      <c r="B1992" s="13">
        <v>1959</v>
      </c>
      <c r="C1992" s="13" t="s">
        <v>25</v>
      </c>
      <c r="D1992" s="13">
        <v>5</v>
      </c>
      <c r="E1992" s="13">
        <v>0</v>
      </c>
      <c r="F1992" s="20">
        <v>28950.47</v>
      </c>
      <c r="G1992" s="13" t="s">
        <v>11</v>
      </c>
      <c r="H1992" s="13" t="s">
        <v>11</v>
      </c>
      <c r="I1992" s="13" t="s">
        <v>18</v>
      </c>
      <c r="J1992" s="12" t="str">
        <f t="shared" si="155"/>
        <v>Dec</v>
      </c>
      <c r="K1992" s="13">
        <f t="shared" si="159"/>
        <v>1959</v>
      </c>
      <c r="L1992" s="13" t="str">
        <f t="shared" si="156"/>
        <v>R1012</v>
      </c>
      <c r="M1992" s="13" t="str">
        <f t="shared" si="157"/>
        <v>5-Dec-1959</v>
      </c>
      <c r="N1992" s="16">
        <v>45085</v>
      </c>
      <c r="O1992" s="18">
        <f t="shared" si="158"/>
        <v>63</v>
      </c>
    </row>
    <row r="1993" spans="1:15" x14ac:dyDescent="0.25">
      <c r="A1993" s="12" t="s">
        <v>2021</v>
      </c>
      <c r="B1993" s="13">
        <v>2003</v>
      </c>
      <c r="C1993" s="13" t="s">
        <v>15</v>
      </c>
      <c r="D1993" s="13">
        <v>1</v>
      </c>
      <c r="E1993" s="13">
        <v>0</v>
      </c>
      <c r="F1993" s="20">
        <v>28998.68</v>
      </c>
      <c r="G1993" s="13" t="s">
        <v>11</v>
      </c>
      <c r="H1993" s="13" t="s">
        <v>7</v>
      </c>
      <c r="I1993" s="13" t="s">
        <v>37</v>
      </c>
      <c r="J1993" s="12" t="str">
        <f t="shared" si="155"/>
        <v>Sep</v>
      </c>
      <c r="K1993" s="13">
        <f t="shared" si="159"/>
        <v>2003</v>
      </c>
      <c r="L1993" s="13" t="str">
        <f t="shared" si="156"/>
        <v>R1011</v>
      </c>
      <c r="M1993" s="13" t="str">
        <f t="shared" si="157"/>
        <v>1-Sep-2003</v>
      </c>
      <c r="N1993" s="16">
        <v>45085</v>
      </c>
      <c r="O1993" s="18">
        <f t="shared" si="158"/>
        <v>19</v>
      </c>
    </row>
    <row r="1994" spans="1:15" x14ac:dyDescent="0.25">
      <c r="A1994" s="12" t="s">
        <v>2022</v>
      </c>
      <c r="B1994" s="13">
        <v>1992</v>
      </c>
      <c r="C1994" s="13" t="s">
        <v>5</v>
      </c>
      <c r="D1994" s="13">
        <v>7</v>
      </c>
      <c r="E1994" s="13">
        <v>0</v>
      </c>
      <c r="F1994" s="20">
        <v>29007.82</v>
      </c>
      <c r="G1994" s="13" t="s">
        <v>11</v>
      </c>
      <c r="H1994" s="13" t="s">
        <v>7</v>
      </c>
      <c r="I1994" s="13" t="s">
        <v>37</v>
      </c>
      <c r="J1994" s="12" t="str">
        <f t="shared" si="155"/>
        <v>Jul</v>
      </c>
      <c r="K1994" s="13">
        <f t="shared" si="159"/>
        <v>1992</v>
      </c>
      <c r="L1994" s="13" t="str">
        <f t="shared" si="156"/>
        <v>R1011</v>
      </c>
      <c r="M1994" s="13" t="str">
        <f t="shared" si="157"/>
        <v>7-Jul-1992</v>
      </c>
      <c r="N1994" s="16">
        <v>45085</v>
      </c>
      <c r="O1994" s="18">
        <f t="shared" si="158"/>
        <v>30</v>
      </c>
    </row>
    <row r="1995" spans="1:15" x14ac:dyDescent="0.25">
      <c r="A1995" s="12" t="s">
        <v>2023</v>
      </c>
      <c r="B1995" s="13">
        <v>1980</v>
      </c>
      <c r="C1995" s="13" t="s">
        <v>5</v>
      </c>
      <c r="D1995" s="13">
        <v>14</v>
      </c>
      <c r="E1995" s="13">
        <v>2</v>
      </c>
      <c r="F1995" s="20">
        <v>29114.21</v>
      </c>
      <c r="G1995" s="13" t="s">
        <v>11</v>
      </c>
      <c r="H1995" s="13" t="s">
        <v>7</v>
      </c>
      <c r="I1995" s="13" t="s">
        <v>37</v>
      </c>
      <c r="J1995" s="12" t="str">
        <f t="shared" si="155"/>
        <v>Jul</v>
      </c>
      <c r="K1995" s="13">
        <f t="shared" si="159"/>
        <v>1980</v>
      </c>
      <c r="L1995" s="13" t="str">
        <f t="shared" si="156"/>
        <v>R1011</v>
      </c>
      <c r="M1995" s="13" t="str">
        <f t="shared" si="157"/>
        <v>14-Jul-1980</v>
      </c>
      <c r="N1995" s="16">
        <v>45085</v>
      </c>
      <c r="O1995" s="18">
        <f t="shared" si="158"/>
        <v>42</v>
      </c>
    </row>
    <row r="1996" spans="1:15" x14ac:dyDescent="0.25">
      <c r="A1996" s="12" t="s">
        <v>2024</v>
      </c>
      <c r="B1996" s="13">
        <v>1978</v>
      </c>
      <c r="C1996" s="13" t="s">
        <v>10</v>
      </c>
      <c r="D1996" s="13">
        <v>29</v>
      </c>
      <c r="E1996" s="13">
        <v>2</v>
      </c>
      <c r="F1996" s="20">
        <v>29114.77</v>
      </c>
      <c r="G1996" s="13" t="s">
        <v>11</v>
      </c>
      <c r="H1996" s="13" t="s">
        <v>11</v>
      </c>
      <c r="I1996" s="13" t="s">
        <v>37</v>
      </c>
      <c r="J1996" s="12" t="str">
        <f t="shared" si="155"/>
        <v>Nov</v>
      </c>
      <c r="K1996" s="13">
        <f t="shared" si="159"/>
        <v>1978</v>
      </c>
      <c r="L1996" s="13" t="str">
        <f t="shared" si="156"/>
        <v>R1011</v>
      </c>
      <c r="M1996" s="13" t="str">
        <f t="shared" si="157"/>
        <v>29-Nov-1978</v>
      </c>
      <c r="N1996" s="16">
        <v>45085</v>
      </c>
      <c r="O1996" s="18">
        <f t="shared" si="158"/>
        <v>44</v>
      </c>
    </row>
    <row r="1997" spans="1:15" x14ac:dyDescent="0.25">
      <c r="A1997" s="12" t="s">
        <v>2025</v>
      </c>
      <c r="B1997" s="13">
        <v>1961</v>
      </c>
      <c r="C1997" s="13" t="s">
        <v>25</v>
      </c>
      <c r="D1997" s="13">
        <v>24</v>
      </c>
      <c r="E1997" s="13">
        <v>0</v>
      </c>
      <c r="F1997" s="20">
        <v>29141.360000000001</v>
      </c>
      <c r="G1997" s="13" t="s">
        <v>11</v>
      </c>
      <c r="H1997" s="13" t="s">
        <v>7</v>
      </c>
      <c r="I1997" s="13" t="s">
        <v>18</v>
      </c>
      <c r="J1997" s="12" t="str">
        <f t="shared" si="155"/>
        <v>Dec</v>
      </c>
      <c r="K1997" s="13">
        <f t="shared" si="159"/>
        <v>1961</v>
      </c>
      <c r="L1997" s="13" t="str">
        <f t="shared" si="156"/>
        <v>R1012</v>
      </c>
      <c r="M1997" s="13" t="str">
        <f t="shared" si="157"/>
        <v>24-Dec-1961</v>
      </c>
      <c r="N1997" s="16">
        <v>45085</v>
      </c>
      <c r="O1997" s="18">
        <f t="shared" si="158"/>
        <v>61</v>
      </c>
    </row>
    <row r="1998" spans="1:15" x14ac:dyDescent="0.25">
      <c r="A1998" s="12" t="s">
        <v>2026</v>
      </c>
      <c r="B1998" s="13">
        <v>1976</v>
      </c>
      <c r="C1998" s="13" t="s">
        <v>10</v>
      </c>
      <c r="D1998" s="13">
        <v>8</v>
      </c>
      <c r="E1998" s="13">
        <v>2</v>
      </c>
      <c r="F1998" s="20">
        <v>29160.39</v>
      </c>
      <c r="G1998" s="13" t="s">
        <v>11</v>
      </c>
      <c r="H1998" s="13" t="s">
        <v>6</v>
      </c>
      <c r="I1998" s="13" t="s">
        <v>37</v>
      </c>
      <c r="J1998" s="12" t="str">
        <f t="shared" si="155"/>
        <v>Nov</v>
      </c>
      <c r="K1998" s="13">
        <f t="shared" si="159"/>
        <v>1976</v>
      </c>
      <c r="L1998" s="13" t="str">
        <f t="shared" si="156"/>
        <v>R1011</v>
      </c>
      <c r="M1998" s="13" t="str">
        <f t="shared" si="157"/>
        <v>8-Nov-1976</v>
      </c>
      <c r="N1998" s="16">
        <v>45085</v>
      </c>
      <c r="O1998" s="18">
        <f t="shared" si="158"/>
        <v>46</v>
      </c>
    </row>
    <row r="1999" spans="1:15" x14ac:dyDescent="0.25">
      <c r="A1999" s="12" t="s">
        <v>2027</v>
      </c>
      <c r="B1999" s="13">
        <v>1969</v>
      </c>
      <c r="C1999" s="13" t="s">
        <v>5</v>
      </c>
      <c r="D1999" s="13">
        <v>9</v>
      </c>
      <c r="E1999" s="13">
        <v>2</v>
      </c>
      <c r="F1999" s="20">
        <v>29186.48</v>
      </c>
      <c r="G1999" s="13" t="s">
        <v>11</v>
      </c>
      <c r="H1999" s="13" t="s">
        <v>7</v>
      </c>
      <c r="I1999" s="13" t="s">
        <v>242</v>
      </c>
      <c r="J1999" s="12" t="str">
        <f t="shared" si="155"/>
        <v>Jul</v>
      </c>
      <c r="K1999" s="13">
        <f t="shared" si="159"/>
        <v>1969</v>
      </c>
      <c r="L1999" s="13" t="str">
        <f t="shared" si="156"/>
        <v>R1024</v>
      </c>
      <c r="M1999" s="13" t="str">
        <f t="shared" si="157"/>
        <v>9-Jul-1969</v>
      </c>
      <c r="N1999" s="16">
        <v>45085</v>
      </c>
      <c r="O1999" s="18">
        <f t="shared" si="158"/>
        <v>53</v>
      </c>
    </row>
    <row r="2000" spans="1:15" x14ac:dyDescent="0.25">
      <c r="A2000" s="12" t="s">
        <v>2028</v>
      </c>
      <c r="B2000" s="13">
        <v>1978</v>
      </c>
      <c r="C2000" s="13" t="s">
        <v>5</v>
      </c>
      <c r="D2000" s="13">
        <v>21</v>
      </c>
      <c r="E2000" s="13">
        <v>2</v>
      </c>
      <c r="F2000" s="20">
        <v>29227.599999999999</v>
      </c>
      <c r="G2000" s="13" t="s">
        <v>11</v>
      </c>
      <c r="H2000" s="13" t="s">
        <v>7</v>
      </c>
      <c r="I2000" s="13" t="s">
        <v>18</v>
      </c>
      <c r="J2000" s="12" t="str">
        <f t="shared" si="155"/>
        <v>Jul</v>
      </c>
      <c r="K2000" s="13">
        <f t="shared" si="159"/>
        <v>1978</v>
      </c>
      <c r="L2000" s="13" t="str">
        <f t="shared" si="156"/>
        <v>R1012</v>
      </c>
      <c r="M2000" s="13" t="str">
        <f t="shared" si="157"/>
        <v>21-Jul-1978</v>
      </c>
      <c r="N2000" s="16">
        <v>45085</v>
      </c>
      <c r="O2000" s="18">
        <f t="shared" si="158"/>
        <v>44</v>
      </c>
    </row>
    <row r="2001" spans="1:15" x14ac:dyDescent="0.25">
      <c r="A2001" s="12" t="s">
        <v>2029</v>
      </c>
      <c r="B2001" s="13">
        <v>1958</v>
      </c>
      <c r="C2001" s="13" t="s">
        <v>13</v>
      </c>
      <c r="D2001" s="13">
        <v>5</v>
      </c>
      <c r="E2001" s="13">
        <v>0</v>
      </c>
      <c r="F2001" s="20">
        <v>29330.98</v>
      </c>
      <c r="G2001" s="13" t="s">
        <v>11</v>
      </c>
      <c r="H2001" s="13" t="s">
        <v>6</v>
      </c>
      <c r="I2001" s="13" t="s">
        <v>18</v>
      </c>
      <c r="J2001" s="12" t="str">
        <f t="shared" si="155"/>
        <v>Jun</v>
      </c>
      <c r="K2001" s="13">
        <f t="shared" si="159"/>
        <v>1958</v>
      </c>
      <c r="L2001" s="13" t="str">
        <f t="shared" si="156"/>
        <v>R1012</v>
      </c>
      <c r="M2001" s="13" t="str">
        <f t="shared" si="157"/>
        <v>5-Jun-1958</v>
      </c>
      <c r="N2001" s="16">
        <v>45085</v>
      </c>
      <c r="O2001" s="18">
        <f t="shared" si="158"/>
        <v>65</v>
      </c>
    </row>
    <row r="2002" spans="1:15" x14ac:dyDescent="0.25">
      <c r="A2002" s="12" t="s">
        <v>2030</v>
      </c>
      <c r="B2002" s="13">
        <v>1985</v>
      </c>
      <c r="C2002" s="13" t="s">
        <v>10</v>
      </c>
      <c r="D2002" s="13">
        <v>7</v>
      </c>
      <c r="E2002" s="13">
        <v>3</v>
      </c>
      <c r="F2002" s="20">
        <v>29352.560000000001</v>
      </c>
      <c r="G2002" s="13" t="s">
        <v>11</v>
      </c>
      <c r="H2002" s="13" t="s">
        <v>11</v>
      </c>
      <c r="I2002" s="13" t="s">
        <v>37</v>
      </c>
      <c r="J2002" s="12" t="str">
        <f t="shared" si="155"/>
        <v>Nov</v>
      </c>
      <c r="K2002" s="13">
        <f t="shared" si="159"/>
        <v>1985</v>
      </c>
      <c r="L2002" s="13" t="str">
        <f t="shared" si="156"/>
        <v>R1011</v>
      </c>
      <c r="M2002" s="13" t="str">
        <f t="shared" si="157"/>
        <v>7-Nov-1985</v>
      </c>
      <c r="N2002" s="16">
        <v>45085</v>
      </c>
      <c r="O2002" s="18">
        <f t="shared" si="158"/>
        <v>37</v>
      </c>
    </row>
    <row r="2003" spans="1:15" x14ac:dyDescent="0.25">
      <c r="A2003" s="12" t="s">
        <v>2031</v>
      </c>
      <c r="B2003" s="13">
        <v>1987</v>
      </c>
      <c r="C2003" s="13" t="s">
        <v>5</v>
      </c>
      <c r="D2003" s="13">
        <v>16</v>
      </c>
      <c r="E2003" s="13">
        <v>3</v>
      </c>
      <c r="F2003" s="20">
        <v>29443.59</v>
      </c>
      <c r="G2003" s="13" t="s">
        <v>11</v>
      </c>
      <c r="H2003" s="13" t="s">
        <v>11</v>
      </c>
      <c r="I2003" s="13" t="s">
        <v>37</v>
      </c>
      <c r="J2003" s="12" t="str">
        <f t="shared" si="155"/>
        <v>Jul</v>
      </c>
      <c r="K2003" s="13">
        <f t="shared" si="159"/>
        <v>1987</v>
      </c>
      <c r="L2003" s="13" t="str">
        <f t="shared" si="156"/>
        <v>R1011</v>
      </c>
      <c r="M2003" s="13" t="str">
        <f t="shared" si="157"/>
        <v>16-Jul-1987</v>
      </c>
      <c r="N2003" s="16">
        <v>45085</v>
      </c>
      <c r="O2003" s="18">
        <f t="shared" si="158"/>
        <v>35</v>
      </c>
    </row>
    <row r="2004" spans="1:15" x14ac:dyDescent="0.25">
      <c r="A2004" s="12" t="s">
        <v>2032</v>
      </c>
      <c r="B2004" s="13">
        <v>1959</v>
      </c>
      <c r="C2004" s="13" t="s">
        <v>32</v>
      </c>
      <c r="D2004" s="13">
        <v>20</v>
      </c>
      <c r="E2004" s="13">
        <v>0</v>
      </c>
      <c r="F2004" s="20">
        <v>29523.17</v>
      </c>
      <c r="G2004" s="13" t="s">
        <v>11</v>
      </c>
      <c r="H2004" s="13" t="s">
        <v>6</v>
      </c>
      <c r="I2004" s="13" t="s">
        <v>242</v>
      </c>
      <c r="J2004" s="12" t="str">
        <f t="shared" si="155"/>
        <v>Oct</v>
      </c>
      <c r="K2004" s="13">
        <f t="shared" si="159"/>
        <v>1959</v>
      </c>
      <c r="L2004" s="13" t="str">
        <f t="shared" si="156"/>
        <v>R1024</v>
      </c>
      <c r="M2004" s="13" t="str">
        <f t="shared" si="157"/>
        <v>20-Oct-1959</v>
      </c>
      <c r="N2004" s="16">
        <v>45085</v>
      </c>
      <c r="O2004" s="18">
        <f t="shared" si="158"/>
        <v>63</v>
      </c>
    </row>
    <row r="2005" spans="1:15" x14ac:dyDescent="0.25">
      <c r="A2005" s="12" t="s">
        <v>2033</v>
      </c>
      <c r="B2005" s="13">
        <v>1975</v>
      </c>
      <c r="C2005" s="13" t="s">
        <v>10</v>
      </c>
      <c r="D2005" s="13">
        <v>3</v>
      </c>
      <c r="E2005" s="13">
        <v>1</v>
      </c>
      <c r="F2005" s="20">
        <v>29583.8</v>
      </c>
      <c r="G2005" s="13" t="s">
        <v>11</v>
      </c>
      <c r="H2005" s="13" t="s">
        <v>11</v>
      </c>
      <c r="I2005" s="13" t="s">
        <v>37</v>
      </c>
      <c r="J2005" s="12" t="str">
        <f t="shared" si="155"/>
        <v>Nov</v>
      </c>
      <c r="K2005" s="13">
        <f t="shared" si="159"/>
        <v>1975</v>
      </c>
      <c r="L2005" s="13" t="str">
        <f t="shared" si="156"/>
        <v>R1011</v>
      </c>
      <c r="M2005" s="13" t="str">
        <f t="shared" si="157"/>
        <v>3-Nov-1975</v>
      </c>
      <c r="N2005" s="16">
        <v>45085</v>
      </c>
      <c r="O2005" s="18">
        <f t="shared" si="158"/>
        <v>47</v>
      </c>
    </row>
    <row r="2006" spans="1:15" x14ac:dyDescent="0.25">
      <c r="A2006" s="12" t="s">
        <v>2034</v>
      </c>
      <c r="B2006" s="13">
        <v>1993</v>
      </c>
      <c r="C2006" s="13" t="s">
        <v>5</v>
      </c>
      <c r="D2006" s="13">
        <v>27</v>
      </c>
      <c r="E2006" s="13">
        <v>0</v>
      </c>
      <c r="F2006" s="20">
        <v>29622.69</v>
      </c>
      <c r="G2006" s="13" t="s">
        <v>11</v>
      </c>
      <c r="H2006" s="13" t="s">
        <v>11</v>
      </c>
      <c r="I2006" s="13" t="s">
        <v>37</v>
      </c>
      <c r="J2006" s="12" t="str">
        <f t="shared" si="155"/>
        <v>Jul</v>
      </c>
      <c r="K2006" s="13">
        <f t="shared" si="159"/>
        <v>1993</v>
      </c>
      <c r="L2006" s="13" t="str">
        <f t="shared" si="156"/>
        <v>R1011</v>
      </c>
      <c r="M2006" s="13" t="str">
        <f t="shared" si="157"/>
        <v>27-Jul-1993</v>
      </c>
      <c r="N2006" s="16">
        <v>45085</v>
      </c>
      <c r="O2006" s="18">
        <f t="shared" si="158"/>
        <v>29</v>
      </c>
    </row>
    <row r="2007" spans="1:15" x14ac:dyDescent="0.25">
      <c r="A2007" s="12" t="s">
        <v>2035</v>
      </c>
      <c r="B2007" s="13">
        <v>1973</v>
      </c>
      <c r="C2007" s="13" t="s">
        <v>30</v>
      </c>
      <c r="D2007" s="13">
        <v>23</v>
      </c>
      <c r="E2007" s="13">
        <v>0</v>
      </c>
      <c r="F2007" s="20">
        <v>29757.69</v>
      </c>
      <c r="G2007" s="13" t="s">
        <v>11</v>
      </c>
      <c r="H2007" s="13" t="s">
        <v>7</v>
      </c>
      <c r="I2007" s="13" t="s">
        <v>37</v>
      </c>
      <c r="J2007" s="12" t="str">
        <f t="shared" si="155"/>
        <v>Aug</v>
      </c>
      <c r="K2007" s="13">
        <f t="shared" si="159"/>
        <v>1973</v>
      </c>
      <c r="L2007" s="13" t="str">
        <f t="shared" si="156"/>
        <v>R1011</v>
      </c>
      <c r="M2007" s="13" t="str">
        <f t="shared" si="157"/>
        <v>23-Aug-1973</v>
      </c>
      <c r="N2007" s="16">
        <v>45085</v>
      </c>
      <c r="O2007" s="18">
        <f t="shared" si="158"/>
        <v>49</v>
      </c>
    </row>
    <row r="2008" spans="1:15" x14ac:dyDescent="0.25">
      <c r="A2008" s="12" t="s">
        <v>2036</v>
      </c>
      <c r="B2008" s="13">
        <v>1998</v>
      </c>
      <c r="C2008" s="13" t="s">
        <v>13</v>
      </c>
      <c r="D2008" s="13">
        <v>20</v>
      </c>
      <c r="E2008" s="13">
        <v>0</v>
      </c>
      <c r="F2008" s="20">
        <v>29760.6</v>
      </c>
      <c r="G2008" s="13" t="s">
        <v>11</v>
      </c>
      <c r="H2008" s="13" t="s">
        <v>6</v>
      </c>
      <c r="I2008" s="13" t="s">
        <v>37</v>
      </c>
      <c r="J2008" s="12" t="str">
        <f t="shared" si="155"/>
        <v>Jun</v>
      </c>
      <c r="K2008" s="13">
        <f t="shared" si="159"/>
        <v>1998</v>
      </c>
      <c r="L2008" s="13" t="str">
        <f t="shared" si="156"/>
        <v>R1011</v>
      </c>
      <c r="M2008" s="13" t="str">
        <f t="shared" si="157"/>
        <v>20-Jun-1998</v>
      </c>
      <c r="N2008" s="16">
        <v>45085</v>
      </c>
      <c r="O2008" s="18">
        <f t="shared" si="158"/>
        <v>24</v>
      </c>
    </row>
    <row r="2009" spans="1:15" x14ac:dyDescent="0.25">
      <c r="A2009" s="12" t="s">
        <v>2037</v>
      </c>
      <c r="B2009" s="13">
        <v>1981</v>
      </c>
      <c r="C2009" s="13" t="s">
        <v>30</v>
      </c>
      <c r="D2009" s="13">
        <v>13</v>
      </c>
      <c r="E2009" s="13">
        <v>1</v>
      </c>
      <c r="F2009" s="20">
        <v>29816.639999999999</v>
      </c>
      <c r="G2009" s="13" t="s">
        <v>11</v>
      </c>
      <c r="H2009" s="13" t="s">
        <v>6</v>
      </c>
      <c r="I2009" s="13" t="s">
        <v>37</v>
      </c>
      <c r="J2009" s="12" t="str">
        <f t="shared" si="155"/>
        <v>Aug</v>
      </c>
      <c r="K2009" s="13">
        <f t="shared" si="159"/>
        <v>1981</v>
      </c>
      <c r="L2009" s="13" t="str">
        <f t="shared" si="156"/>
        <v>R1011</v>
      </c>
      <c r="M2009" s="13" t="str">
        <f t="shared" si="157"/>
        <v>13-Aug-1981</v>
      </c>
      <c r="N2009" s="16">
        <v>45085</v>
      </c>
      <c r="O2009" s="18">
        <f t="shared" si="158"/>
        <v>41</v>
      </c>
    </row>
    <row r="2010" spans="1:15" x14ac:dyDescent="0.25">
      <c r="A2010" s="12" t="s">
        <v>2038</v>
      </c>
      <c r="B2010" s="13">
        <v>1982</v>
      </c>
      <c r="C2010" s="13" t="s">
        <v>32</v>
      </c>
      <c r="D2010" s="13">
        <v>29</v>
      </c>
      <c r="E2010" s="13">
        <v>3</v>
      </c>
      <c r="F2010" s="20">
        <v>29818.76</v>
      </c>
      <c r="G2010" s="13" t="s">
        <v>11</v>
      </c>
      <c r="H2010" s="13" t="s">
        <v>11</v>
      </c>
      <c r="I2010" s="13" t="s">
        <v>18</v>
      </c>
      <c r="J2010" s="12" t="str">
        <f t="shared" si="155"/>
        <v>Oct</v>
      </c>
      <c r="K2010" s="13">
        <f t="shared" si="159"/>
        <v>1982</v>
      </c>
      <c r="L2010" s="13" t="str">
        <f t="shared" si="156"/>
        <v>R1012</v>
      </c>
      <c r="M2010" s="13" t="str">
        <f t="shared" si="157"/>
        <v>29-Oct-1982</v>
      </c>
      <c r="N2010" s="16">
        <v>45085</v>
      </c>
      <c r="O2010" s="18">
        <f t="shared" si="158"/>
        <v>40</v>
      </c>
    </row>
    <row r="2011" spans="1:15" x14ac:dyDescent="0.25">
      <c r="A2011" s="12" t="s">
        <v>2039</v>
      </c>
      <c r="B2011" s="13">
        <v>1989</v>
      </c>
      <c r="C2011" s="13" t="s">
        <v>25</v>
      </c>
      <c r="D2011" s="13">
        <v>30</v>
      </c>
      <c r="E2011" s="13">
        <v>3</v>
      </c>
      <c r="F2011" s="20">
        <v>29852.48</v>
      </c>
      <c r="G2011" s="13" t="s">
        <v>11</v>
      </c>
      <c r="H2011" s="13" t="s">
        <v>7</v>
      </c>
      <c r="I2011" s="13" t="s">
        <v>37</v>
      </c>
      <c r="J2011" s="12" t="str">
        <f t="shared" si="155"/>
        <v>Dec</v>
      </c>
      <c r="K2011" s="13">
        <f t="shared" si="159"/>
        <v>1989</v>
      </c>
      <c r="L2011" s="13" t="str">
        <f t="shared" si="156"/>
        <v>R1011</v>
      </c>
      <c r="M2011" s="13" t="str">
        <f t="shared" si="157"/>
        <v>30-Dec-1989</v>
      </c>
      <c r="N2011" s="16">
        <v>45085</v>
      </c>
      <c r="O2011" s="18">
        <f t="shared" si="158"/>
        <v>33</v>
      </c>
    </row>
    <row r="2012" spans="1:15" x14ac:dyDescent="0.25">
      <c r="A2012" s="12" t="s">
        <v>2040</v>
      </c>
      <c r="B2012" s="13">
        <v>1975</v>
      </c>
      <c r="C2012" s="13" t="s">
        <v>30</v>
      </c>
      <c r="D2012" s="13">
        <v>19</v>
      </c>
      <c r="E2012" s="13">
        <v>1</v>
      </c>
      <c r="F2012" s="20">
        <v>29899.25</v>
      </c>
      <c r="G2012" s="13" t="s">
        <v>11</v>
      </c>
      <c r="H2012" s="13" t="s">
        <v>7</v>
      </c>
      <c r="I2012" s="13" t="s">
        <v>37</v>
      </c>
      <c r="J2012" s="12" t="str">
        <f t="shared" si="155"/>
        <v>Aug</v>
      </c>
      <c r="K2012" s="13">
        <f t="shared" si="159"/>
        <v>1975</v>
      </c>
      <c r="L2012" s="13" t="str">
        <f t="shared" si="156"/>
        <v>R1011</v>
      </c>
      <c r="M2012" s="13" t="str">
        <f t="shared" si="157"/>
        <v>19-Aug-1975</v>
      </c>
      <c r="N2012" s="16">
        <v>45085</v>
      </c>
      <c r="O2012" s="18">
        <f t="shared" si="158"/>
        <v>47</v>
      </c>
    </row>
    <row r="2013" spans="1:15" x14ac:dyDescent="0.25">
      <c r="A2013" s="12" t="s">
        <v>2041</v>
      </c>
      <c r="B2013" s="13">
        <v>1988</v>
      </c>
      <c r="C2013" s="13" t="s">
        <v>25</v>
      </c>
      <c r="D2013" s="13">
        <v>30</v>
      </c>
      <c r="E2013" s="13">
        <v>3</v>
      </c>
      <c r="F2013" s="20">
        <v>29929.56</v>
      </c>
      <c r="G2013" s="13" t="s">
        <v>11</v>
      </c>
      <c r="H2013" s="13" t="s">
        <v>11</v>
      </c>
      <c r="I2013" s="13" t="s">
        <v>37</v>
      </c>
      <c r="J2013" s="12" t="str">
        <f t="shared" si="155"/>
        <v>Dec</v>
      </c>
      <c r="K2013" s="13">
        <f t="shared" si="159"/>
        <v>1988</v>
      </c>
      <c r="L2013" s="13" t="str">
        <f t="shared" si="156"/>
        <v>R1011</v>
      </c>
      <c r="M2013" s="13" t="str">
        <f t="shared" si="157"/>
        <v>30-Dec-1988</v>
      </c>
      <c r="N2013" s="16">
        <v>45085</v>
      </c>
      <c r="O2013" s="18">
        <f t="shared" si="158"/>
        <v>34</v>
      </c>
    </row>
    <row r="2014" spans="1:15" x14ac:dyDescent="0.25">
      <c r="A2014" s="12" t="s">
        <v>2042</v>
      </c>
      <c r="B2014" s="13">
        <v>1976</v>
      </c>
      <c r="C2014" s="13" t="s">
        <v>13</v>
      </c>
      <c r="D2014" s="13">
        <v>12</v>
      </c>
      <c r="E2014" s="13">
        <v>2</v>
      </c>
      <c r="F2014" s="20">
        <v>29933.75</v>
      </c>
      <c r="G2014" s="13" t="s">
        <v>11</v>
      </c>
      <c r="H2014" s="13" t="s">
        <v>11</v>
      </c>
      <c r="I2014" s="13" t="s">
        <v>37</v>
      </c>
      <c r="J2014" s="12" t="str">
        <f t="shared" si="155"/>
        <v>Jun</v>
      </c>
      <c r="K2014" s="13">
        <f t="shared" si="159"/>
        <v>1976</v>
      </c>
      <c r="L2014" s="13" t="str">
        <f t="shared" si="156"/>
        <v>R1011</v>
      </c>
      <c r="M2014" s="13" t="str">
        <f t="shared" si="157"/>
        <v>12-Jun-1976</v>
      </c>
      <c r="N2014" s="16">
        <v>45085</v>
      </c>
      <c r="O2014" s="18">
        <f t="shared" si="158"/>
        <v>46</v>
      </c>
    </row>
    <row r="2015" spans="1:15" x14ac:dyDescent="0.25">
      <c r="A2015" s="12" t="s">
        <v>2043</v>
      </c>
      <c r="B2015" s="13">
        <v>1991</v>
      </c>
      <c r="C2015" s="13" t="s">
        <v>32</v>
      </c>
      <c r="D2015" s="13">
        <v>5</v>
      </c>
      <c r="E2015" s="13">
        <v>3</v>
      </c>
      <c r="F2015" s="20">
        <v>29969.67</v>
      </c>
      <c r="G2015" s="13" t="s">
        <v>11</v>
      </c>
      <c r="H2015" s="13" t="s">
        <v>11</v>
      </c>
      <c r="I2015" s="13" t="s">
        <v>37</v>
      </c>
      <c r="J2015" s="12" t="str">
        <f t="shared" si="155"/>
        <v>Oct</v>
      </c>
      <c r="K2015" s="13">
        <f t="shared" si="159"/>
        <v>1991</v>
      </c>
      <c r="L2015" s="13" t="str">
        <f t="shared" si="156"/>
        <v>R1011</v>
      </c>
      <c r="M2015" s="13" t="str">
        <f t="shared" si="157"/>
        <v>5-Oct-1991</v>
      </c>
      <c r="N2015" s="16">
        <v>45085</v>
      </c>
      <c r="O2015" s="18">
        <f t="shared" si="158"/>
        <v>31</v>
      </c>
    </row>
    <row r="2016" spans="1:15" x14ac:dyDescent="0.25">
      <c r="A2016" s="12" t="s">
        <v>2044</v>
      </c>
      <c r="B2016" s="13">
        <v>1981</v>
      </c>
      <c r="C2016" s="13" t="s">
        <v>30</v>
      </c>
      <c r="D2016" s="13">
        <v>4</v>
      </c>
      <c r="E2016" s="13">
        <v>1</v>
      </c>
      <c r="F2016" s="20">
        <v>30026.87</v>
      </c>
      <c r="G2016" s="13" t="s">
        <v>6</v>
      </c>
      <c r="H2016" s="13" t="s">
        <v>7</v>
      </c>
      <c r="I2016" s="13" t="s">
        <v>18</v>
      </c>
      <c r="J2016" s="12" t="str">
        <f t="shared" si="155"/>
        <v>Aug</v>
      </c>
      <c r="K2016" s="13">
        <f t="shared" si="159"/>
        <v>1981</v>
      </c>
      <c r="L2016" s="13" t="str">
        <f t="shared" si="156"/>
        <v>R1012</v>
      </c>
      <c r="M2016" s="13" t="str">
        <f t="shared" si="157"/>
        <v>4-Aug-1981</v>
      </c>
      <c r="N2016" s="16">
        <v>45085</v>
      </c>
      <c r="O2016" s="18">
        <f t="shared" si="158"/>
        <v>41</v>
      </c>
    </row>
    <row r="2017" spans="1:15" x14ac:dyDescent="0.25">
      <c r="A2017" s="12" t="s">
        <v>2045</v>
      </c>
      <c r="B2017" s="13">
        <v>1967</v>
      </c>
      <c r="C2017" s="13" t="s">
        <v>13</v>
      </c>
      <c r="D2017" s="13">
        <v>16</v>
      </c>
      <c r="E2017" s="13">
        <v>3</v>
      </c>
      <c r="F2017" s="20">
        <v>30063.58</v>
      </c>
      <c r="G2017" s="13" t="s">
        <v>11</v>
      </c>
      <c r="H2017" s="13" t="s">
        <v>11</v>
      </c>
      <c r="I2017" s="13" t="s">
        <v>18</v>
      </c>
      <c r="J2017" s="12" t="str">
        <f t="shared" si="155"/>
        <v>Jun</v>
      </c>
      <c r="K2017" s="13">
        <f t="shared" si="159"/>
        <v>1967</v>
      </c>
      <c r="L2017" s="13" t="str">
        <f t="shared" si="156"/>
        <v>R1012</v>
      </c>
      <c r="M2017" s="13" t="str">
        <f t="shared" si="157"/>
        <v>16-Jun-1967</v>
      </c>
      <c r="N2017" s="16">
        <v>45085</v>
      </c>
      <c r="O2017" s="18">
        <f t="shared" si="158"/>
        <v>55</v>
      </c>
    </row>
    <row r="2018" spans="1:15" x14ac:dyDescent="0.25">
      <c r="A2018" s="12" t="s">
        <v>2046</v>
      </c>
      <c r="B2018" s="13">
        <v>1979</v>
      </c>
      <c r="C2018" s="13" t="s">
        <v>15</v>
      </c>
      <c r="D2018" s="13">
        <v>2</v>
      </c>
      <c r="E2018" s="13">
        <v>2</v>
      </c>
      <c r="F2018" s="20">
        <v>30095.97</v>
      </c>
      <c r="G2018" s="13" t="s">
        <v>6</v>
      </c>
      <c r="H2018" s="13" t="s">
        <v>7</v>
      </c>
      <c r="I2018" s="13" t="s">
        <v>37</v>
      </c>
      <c r="J2018" s="12" t="str">
        <f t="shared" si="155"/>
        <v>Sep</v>
      </c>
      <c r="K2018" s="13">
        <f t="shared" si="159"/>
        <v>1979</v>
      </c>
      <c r="L2018" s="13" t="str">
        <f t="shared" si="156"/>
        <v>R1011</v>
      </c>
      <c r="M2018" s="13" t="str">
        <f t="shared" si="157"/>
        <v>2-Sep-1979</v>
      </c>
      <c r="N2018" s="16">
        <v>45085</v>
      </c>
      <c r="O2018" s="18">
        <f t="shared" si="158"/>
        <v>43</v>
      </c>
    </row>
    <row r="2019" spans="1:15" x14ac:dyDescent="0.25">
      <c r="A2019" s="12" t="s">
        <v>2047</v>
      </c>
      <c r="B2019" s="13">
        <v>1971</v>
      </c>
      <c r="C2019" s="13" t="s">
        <v>25</v>
      </c>
      <c r="D2019" s="13">
        <v>25</v>
      </c>
      <c r="E2019" s="13">
        <v>0</v>
      </c>
      <c r="F2019" s="20">
        <v>30134.75</v>
      </c>
      <c r="G2019" s="13" t="s">
        <v>6</v>
      </c>
      <c r="H2019" s="13" t="s">
        <v>7</v>
      </c>
      <c r="I2019" s="13" t="s">
        <v>37</v>
      </c>
      <c r="J2019" s="12" t="str">
        <f t="shared" si="155"/>
        <v>Dec</v>
      </c>
      <c r="K2019" s="13">
        <f t="shared" si="159"/>
        <v>1971</v>
      </c>
      <c r="L2019" s="13" t="str">
        <f t="shared" si="156"/>
        <v>R1011</v>
      </c>
      <c r="M2019" s="13" t="str">
        <f t="shared" si="157"/>
        <v>25-Dec-1971</v>
      </c>
      <c r="N2019" s="16">
        <v>45085</v>
      </c>
      <c r="O2019" s="18">
        <f t="shared" si="158"/>
        <v>51</v>
      </c>
    </row>
    <row r="2020" spans="1:15" x14ac:dyDescent="0.25">
      <c r="A2020" s="12" t="s">
        <v>2048</v>
      </c>
      <c r="B2020" s="13">
        <v>1958</v>
      </c>
      <c r="C2020" s="13" t="s">
        <v>30</v>
      </c>
      <c r="D2020" s="13">
        <v>11</v>
      </c>
      <c r="E2020" s="13">
        <v>1</v>
      </c>
      <c r="F2020" s="20">
        <v>30166.62</v>
      </c>
      <c r="G2020" s="13" t="s">
        <v>11</v>
      </c>
      <c r="H2020" s="13" t="s">
        <v>7</v>
      </c>
      <c r="I2020" s="13" t="s">
        <v>18</v>
      </c>
      <c r="J2020" s="12" t="str">
        <f t="shared" si="155"/>
        <v>Aug</v>
      </c>
      <c r="K2020" s="13">
        <f t="shared" si="159"/>
        <v>1958</v>
      </c>
      <c r="L2020" s="13" t="str">
        <f t="shared" si="156"/>
        <v>R1012</v>
      </c>
      <c r="M2020" s="13" t="str">
        <f t="shared" si="157"/>
        <v>11-Aug-1958</v>
      </c>
      <c r="N2020" s="16">
        <v>45085</v>
      </c>
      <c r="O2020" s="18">
        <f t="shared" si="158"/>
        <v>64</v>
      </c>
    </row>
    <row r="2021" spans="1:15" x14ac:dyDescent="0.25">
      <c r="A2021" s="12" t="s">
        <v>2049</v>
      </c>
      <c r="B2021" s="13">
        <v>1963</v>
      </c>
      <c r="C2021" s="13" t="s">
        <v>15</v>
      </c>
      <c r="D2021" s="13">
        <v>13</v>
      </c>
      <c r="E2021" s="13">
        <v>3</v>
      </c>
      <c r="F2021" s="20">
        <v>30184.94</v>
      </c>
      <c r="G2021" s="13" t="s">
        <v>11</v>
      </c>
      <c r="H2021" s="13" t="s">
        <v>11</v>
      </c>
      <c r="I2021" s="13" t="s">
        <v>271</v>
      </c>
      <c r="J2021" s="12" t="str">
        <f t="shared" si="155"/>
        <v>Sep</v>
      </c>
      <c r="K2021" s="13">
        <f t="shared" si="159"/>
        <v>1963</v>
      </c>
      <c r="L2021" s="13" t="str">
        <f t="shared" si="156"/>
        <v>R1014</v>
      </c>
      <c r="M2021" s="13" t="str">
        <f t="shared" si="157"/>
        <v>13-Sep-1963</v>
      </c>
      <c r="N2021" s="16">
        <v>45085</v>
      </c>
      <c r="O2021" s="18">
        <f t="shared" si="158"/>
        <v>59</v>
      </c>
    </row>
    <row r="2022" spans="1:15" x14ac:dyDescent="0.25">
      <c r="A2022" s="12" t="s">
        <v>2050</v>
      </c>
      <c r="B2022" s="13">
        <v>1962</v>
      </c>
      <c r="C2022" s="13" t="s">
        <v>15</v>
      </c>
      <c r="D2022" s="13">
        <v>15</v>
      </c>
      <c r="E2022" s="13">
        <v>0</v>
      </c>
      <c r="F2022" s="20">
        <v>30260</v>
      </c>
      <c r="G2022" s="13" t="s">
        <v>11</v>
      </c>
      <c r="H2022" s="13" t="s">
        <v>11</v>
      </c>
      <c r="I2022" s="13" t="s">
        <v>271</v>
      </c>
      <c r="J2022" s="12" t="str">
        <f t="shared" si="155"/>
        <v>Sep</v>
      </c>
      <c r="K2022" s="13">
        <f t="shared" si="159"/>
        <v>1962</v>
      </c>
      <c r="L2022" s="13" t="str">
        <f t="shared" si="156"/>
        <v>R1014</v>
      </c>
      <c r="M2022" s="13" t="str">
        <f t="shared" si="157"/>
        <v>15-Sep-1962</v>
      </c>
      <c r="N2022" s="16">
        <v>45085</v>
      </c>
      <c r="O2022" s="18">
        <f t="shared" si="158"/>
        <v>60</v>
      </c>
    </row>
    <row r="2023" spans="1:15" x14ac:dyDescent="0.25">
      <c r="A2023" s="12" t="s">
        <v>2051</v>
      </c>
      <c r="B2023" s="13">
        <v>1972</v>
      </c>
      <c r="C2023" s="13" t="s">
        <v>5</v>
      </c>
      <c r="D2023" s="13">
        <v>24</v>
      </c>
      <c r="E2023" s="13">
        <v>2</v>
      </c>
      <c r="F2023" s="20">
        <v>30284.639999999999</v>
      </c>
      <c r="G2023" s="13" t="s">
        <v>11</v>
      </c>
      <c r="H2023" s="13" t="s">
        <v>11</v>
      </c>
      <c r="I2023" s="13" t="s">
        <v>18</v>
      </c>
      <c r="J2023" s="12" t="str">
        <f t="shared" si="155"/>
        <v>Jul</v>
      </c>
      <c r="K2023" s="13">
        <f t="shared" si="159"/>
        <v>1972</v>
      </c>
      <c r="L2023" s="13" t="str">
        <f t="shared" si="156"/>
        <v>R1012</v>
      </c>
      <c r="M2023" s="13" t="str">
        <f t="shared" si="157"/>
        <v>24-Jul-1972</v>
      </c>
      <c r="N2023" s="16">
        <v>45085</v>
      </c>
      <c r="O2023" s="18">
        <f t="shared" si="158"/>
        <v>50</v>
      </c>
    </row>
    <row r="2024" spans="1:15" x14ac:dyDescent="0.25">
      <c r="A2024" s="12" t="s">
        <v>2052</v>
      </c>
      <c r="B2024" s="13">
        <v>2004</v>
      </c>
      <c r="C2024" s="13" t="s">
        <v>13</v>
      </c>
      <c r="D2024" s="13">
        <v>1</v>
      </c>
      <c r="E2024" s="13">
        <v>0</v>
      </c>
      <c r="F2024" s="20">
        <v>30328.27</v>
      </c>
      <c r="G2024" s="13" t="s">
        <v>6</v>
      </c>
      <c r="H2024" s="13" t="s">
        <v>6</v>
      </c>
      <c r="I2024" s="13" t="s">
        <v>37</v>
      </c>
      <c r="J2024" s="12" t="str">
        <f t="shared" si="155"/>
        <v>Jun</v>
      </c>
      <c r="K2024" s="13">
        <f t="shared" si="159"/>
        <v>2004</v>
      </c>
      <c r="L2024" s="13" t="str">
        <f t="shared" si="156"/>
        <v>R1011</v>
      </c>
      <c r="M2024" s="13" t="str">
        <f t="shared" si="157"/>
        <v>1-Jun-2004</v>
      </c>
      <c r="N2024" s="16">
        <v>45085</v>
      </c>
      <c r="O2024" s="18">
        <f t="shared" si="158"/>
        <v>19</v>
      </c>
    </row>
    <row r="2025" spans="1:15" x14ac:dyDescent="0.25">
      <c r="A2025" s="12" t="s">
        <v>2053</v>
      </c>
      <c r="B2025" s="13">
        <v>1969</v>
      </c>
      <c r="C2025" s="13" t="s">
        <v>5</v>
      </c>
      <c r="D2025" s="13">
        <v>30</v>
      </c>
      <c r="E2025" s="13">
        <v>0</v>
      </c>
      <c r="F2025" s="20">
        <v>30366.93</v>
      </c>
      <c r="G2025" s="13" t="s">
        <v>6</v>
      </c>
      <c r="H2025" s="13" t="s">
        <v>6</v>
      </c>
      <c r="I2025" s="13" t="s">
        <v>37</v>
      </c>
      <c r="J2025" s="12" t="str">
        <f t="shared" si="155"/>
        <v>Jul</v>
      </c>
      <c r="K2025" s="13">
        <f t="shared" si="159"/>
        <v>1969</v>
      </c>
      <c r="L2025" s="13" t="str">
        <f t="shared" si="156"/>
        <v>R1011</v>
      </c>
      <c r="M2025" s="13" t="str">
        <f t="shared" si="157"/>
        <v>30-Jul-1969</v>
      </c>
      <c r="N2025" s="16">
        <v>45085</v>
      </c>
      <c r="O2025" s="18">
        <f t="shared" si="158"/>
        <v>53</v>
      </c>
    </row>
    <row r="2026" spans="1:15" x14ac:dyDescent="0.25">
      <c r="A2026" s="12" t="s">
        <v>2054</v>
      </c>
      <c r="B2026" s="13">
        <v>1976</v>
      </c>
      <c r="C2026" s="13" t="s">
        <v>15</v>
      </c>
      <c r="D2026" s="13">
        <v>3</v>
      </c>
      <c r="E2026" s="13">
        <v>2</v>
      </c>
      <c r="F2026" s="20">
        <v>30409.53</v>
      </c>
      <c r="G2026" s="13" t="s">
        <v>6</v>
      </c>
      <c r="H2026" s="13" t="s">
        <v>7</v>
      </c>
      <c r="I2026" s="13" t="s">
        <v>18</v>
      </c>
      <c r="J2026" s="12" t="str">
        <f t="shared" si="155"/>
        <v>Sep</v>
      </c>
      <c r="K2026" s="13">
        <f t="shared" si="159"/>
        <v>1976</v>
      </c>
      <c r="L2026" s="13" t="str">
        <f t="shared" si="156"/>
        <v>R1012</v>
      </c>
      <c r="M2026" s="13" t="str">
        <f t="shared" si="157"/>
        <v>3-Sep-1976</v>
      </c>
      <c r="N2026" s="16">
        <v>45085</v>
      </c>
      <c r="O2026" s="18">
        <f t="shared" si="158"/>
        <v>46</v>
      </c>
    </row>
    <row r="2027" spans="1:15" x14ac:dyDescent="0.25">
      <c r="A2027" s="12" t="s">
        <v>2055</v>
      </c>
      <c r="B2027" s="13">
        <v>1998</v>
      </c>
      <c r="C2027" s="13" t="s">
        <v>32</v>
      </c>
      <c r="D2027" s="13">
        <v>28</v>
      </c>
      <c r="E2027" s="13">
        <v>0</v>
      </c>
      <c r="F2027" s="20">
        <v>30422.03</v>
      </c>
      <c r="G2027" s="13" t="s">
        <v>6</v>
      </c>
      <c r="H2027" s="13" t="s">
        <v>7</v>
      </c>
      <c r="I2027" s="13" t="s">
        <v>37</v>
      </c>
      <c r="J2027" s="12" t="str">
        <f t="shared" si="155"/>
        <v>Oct</v>
      </c>
      <c r="K2027" s="13">
        <f t="shared" si="159"/>
        <v>1998</v>
      </c>
      <c r="L2027" s="13" t="str">
        <f t="shared" si="156"/>
        <v>R1011</v>
      </c>
      <c r="M2027" s="13" t="str">
        <f t="shared" si="157"/>
        <v>28-Oct-1998</v>
      </c>
      <c r="N2027" s="16">
        <v>45085</v>
      </c>
      <c r="O2027" s="18">
        <f t="shared" si="158"/>
        <v>24</v>
      </c>
    </row>
    <row r="2028" spans="1:15" x14ac:dyDescent="0.25">
      <c r="A2028" s="12" t="s">
        <v>2056</v>
      </c>
      <c r="B2028" s="13">
        <v>1983</v>
      </c>
      <c r="C2028" s="13" t="s">
        <v>15</v>
      </c>
      <c r="D2028" s="13">
        <v>3</v>
      </c>
      <c r="E2028" s="13">
        <v>3</v>
      </c>
      <c r="F2028" s="20">
        <v>30457.37</v>
      </c>
      <c r="G2028" s="13" t="s">
        <v>6</v>
      </c>
      <c r="H2028" s="13" t="s">
        <v>11</v>
      </c>
      <c r="I2028" s="13" t="s">
        <v>18</v>
      </c>
      <c r="J2028" s="12" t="str">
        <f t="shared" si="155"/>
        <v>Sep</v>
      </c>
      <c r="K2028" s="13">
        <f t="shared" si="159"/>
        <v>1983</v>
      </c>
      <c r="L2028" s="13" t="str">
        <f t="shared" si="156"/>
        <v>R1012</v>
      </c>
      <c r="M2028" s="13" t="str">
        <f t="shared" si="157"/>
        <v>3-Sep-1983</v>
      </c>
      <c r="N2028" s="16">
        <v>45085</v>
      </c>
      <c r="O2028" s="18">
        <f t="shared" si="158"/>
        <v>39</v>
      </c>
    </row>
    <row r="2029" spans="1:15" x14ac:dyDescent="0.25">
      <c r="A2029" s="12" t="s">
        <v>2057</v>
      </c>
      <c r="B2029" s="13">
        <v>1986</v>
      </c>
      <c r="C2029" s="13" t="s">
        <v>30</v>
      </c>
      <c r="D2029" s="13">
        <v>10</v>
      </c>
      <c r="E2029" s="13">
        <v>3</v>
      </c>
      <c r="F2029" s="20">
        <v>30530.5</v>
      </c>
      <c r="G2029" s="13" t="s">
        <v>6</v>
      </c>
      <c r="H2029" s="13" t="s">
        <v>11</v>
      </c>
      <c r="I2029" s="13" t="s">
        <v>37</v>
      </c>
      <c r="J2029" s="12" t="str">
        <f t="shared" si="155"/>
        <v>Aug</v>
      </c>
      <c r="K2029" s="13">
        <f t="shared" si="159"/>
        <v>1986</v>
      </c>
      <c r="L2029" s="13" t="str">
        <f t="shared" si="156"/>
        <v>R1011</v>
      </c>
      <c r="M2029" s="13" t="str">
        <f t="shared" si="157"/>
        <v>10-Aug-1986</v>
      </c>
      <c r="N2029" s="16">
        <v>45085</v>
      </c>
      <c r="O2029" s="18">
        <f t="shared" si="158"/>
        <v>36</v>
      </c>
    </row>
    <row r="2030" spans="1:15" x14ac:dyDescent="0.25">
      <c r="A2030" s="12" t="s">
        <v>2058</v>
      </c>
      <c r="B2030" s="13">
        <v>1970</v>
      </c>
      <c r="C2030" s="13" t="s">
        <v>10</v>
      </c>
      <c r="D2030" s="13">
        <v>11</v>
      </c>
      <c r="E2030" s="13">
        <v>0</v>
      </c>
      <c r="F2030" s="20">
        <v>30625.65</v>
      </c>
      <c r="G2030" s="13" t="s">
        <v>6</v>
      </c>
      <c r="H2030" s="13" t="s">
        <v>7</v>
      </c>
      <c r="I2030" s="13" t="s">
        <v>37</v>
      </c>
      <c r="J2030" s="12" t="str">
        <f t="shared" si="155"/>
        <v>Nov</v>
      </c>
      <c r="K2030" s="13">
        <f t="shared" si="159"/>
        <v>1970</v>
      </c>
      <c r="L2030" s="13" t="str">
        <f t="shared" si="156"/>
        <v>R1011</v>
      </c>
      <c r="M2030" s="13" t="str">
        <f t="shared" si="157"/>
        <v>11-Nov-1970</v>
      </c>
      <c r="N2030" s="16">
        <v>45085</v>
      </c>
      <c r="O2030" s="18">
        <f t="shared" si="158"/>
        <v>52</v>
      </c>
    </row>
    <row r="2031" spans="1:15" x14ac:dyDescent="0.25">
      <c r="A2031" s="12" t="s">
        <v>2059</v>
      </c>
      <c r="B2031" s="13">
        <v>1999</v>
      </c>
      <c r="C2031" s="13" t="s">
        <v>15</v>
      </c>
      <c r="D2031" s="13">
        <v>21</v>
      </c>
      <c r="E2031" s="13">
        <v>0</v>
      </c>
      <c r="F2031" s="20">
        <v>30697.71</v>
      </c>
      <c r="G2031" s="13" t="s">
        <v>11</v>
      </c>
      <c r="H2031" s="13" t="s">
        <v>6</v>
      </c>
      <c r="I2031" s="13" t="s">
        <v>37</v>
      </c>
      <c r="J2031" s="12" t="str">
        <f t="shared" si="155"/>
        <v>Sep</v>
      </c>
      <c r="K2031" s="13">
        <f t="shared" si="159"/>
        <v>1999</v>
      </c>
      <c r="L2031" s="13" t="str">
        <f t="shared" si="156"/>
        <v>R1011</v>
      </c>
      <c r="M2031" s="13" t="str">
        <f t="shared" si="157"/>
        <v>21-Sep-1999</v>
      </c>
      <c r="N2031" s="16">
        <v>45085</v>
      </c>
      <c r="O2031" s="18">
        <f t="shared" si="158"/>
        <v>23</v>
      </c>
    </row>
    <row r="2032" spans="1:15" x14ac:dyDescent="0.25">
      <c r="A2032" s="12" t="s">
        <v>2060</v>
      </c>
      <c r="B2032" s="13">
        <v>1983</v>
      </c>
      <c r="C2032" s="13" t="s">
        <v>25</v>
      </c>
      <c r="D2032" s="13">
        <v>21</v>
      </c>
      <c r="E2032" s="13">
        <v>3</v>
      </c>
      <c r="F2032" s="20">
        <v>30724.44</v>
      </c>
      <c r="G2032" s="13" t="s">
        <v>6</v>
      </c>
      <c r="H2032" s="13" t="s">
        <v>7</v>
      </c>
      <c r="I2032" s="13" t="s">
        <v>37</v>
      </c>
      <c r="J2032" s="12" t="str">
        <f t="shared" si="155"/>
        <v>Dec</v>
      </c>
      <c r="K2032" s="13">
        <f t="shared" si="159"/>
        <v>1983</v>
      </c>
      <c r="L2032" s="13" t="str">
        <f t="shared" si="156"/>
        <v>R1011</v>
      </c>
      <c r="M2032" s="13" t="str">
        <f t="shared" si="157"/>
        <v>21-Dec-1983</v>
      </c>
      <c r="N2032" s="16">
        <v>45085</v>
      </c>
      <c r="O2032" s="18">
        <f t="shared" si="158"/>
        <v>39</v>
      </c>
    </row>
    <row r="2033" spans="1:15" x14ac:dyDescent="0.25">
      <c r="A2033" s="12" t="s">
        <v>2061</v>
      </c>
      <c r="B2033" s="13">
        <v>1988</v>
      </c>
      <c r="C2033" s="13" t="s">
        <v>15</v>
      </c>
      <c r="D2033" s="13">
        <v>5</v>
      </c>
      <c r="E2033" s="13">
        <v>3</v>
      </c>
      <c r="F2033" s="20">
        <v>30763.01</v>
      </c>
      <c r="G2033" s="13" t="s">
        <v>6</v>
      </c>
      <c r="H2033" s="13" t="s">
        <v>11</v>
      </c>
      <c r="I2033" s="13" t="s">
        <v>37</v>
      </c>
      <c r="J2033" s="12" t="str">
        <f t="shared" si="155"/>
        <v>Sep</v>
      </c>
      <c r="K2033" s="13">
        <f t="shared" si="159"/>
        <v>1988</v>
      </c>
      <c r="L2033" s="13" t="str">
        <f t="shared" si="156"/>
        <v>R1011</v>
      </c>
      <c r="M2033" s="13" t="str">
        <f t="shared" si="157"/>
        <v>5-Sep-1988</v>
      </c>
      <c r="N2033" s="16">
        <v>45085</v>
      </c>
      <c r="O2033" s="18">
        <f t="shared" si="158"/>
        <v>34</v>
      </c>
    </row>
    <row r="2034" spans="1:15" x14ac:dyDescent="0.25">
      <c r="A2034" s="12" t="s">
        <v>2062</v>
      </c>
      <c r="B2034" s="13">
        <v>1961</v>
      </c>
      <c r="C2034" s="13" t="s">
        <v>15</v>
      </c>
      <c r="D2034" s="13">
        <v>9</v>
      </c>
      <c r="E2034" s="13">
        <v>3</v>
      </c>
      <c r="F2034" s="20">
        <v>30942.19</v>
      </c>
      <c r="G2034" s="13" t="s">
        <v>6</v>
      </c>
      <c r="H2034" s="13" t="s">
        <v>6</v>
      </c>
      <c r="I2034" s="13" t="s">
        <v>8</v>
      </c>
      <c r="J2034" s="12" t="str">
        <f t="shared" si="155"/>
        <v>Sep</v>
      </c>
      <c r="K2034" s="13">
        <f t="shared" si="159"/>
        <v>1961</v>
      </c>
      <c r="L2034" s="13" t="str">
        <f t="shared" si="156"/>
        <v>R1013</v>
      </c>
      <c r="M2034" s="13" t="str">
        <f t="shared" si="157"/>
        <v>9-Sep-1961</v>
      </c>
      <c r="N2034" s="16">
        <v>45085</v>
      </c>
      <c r="O2034" s="18">
        <f t="shared" si="158"/>
        <v>61</v>
      </c>
    </row>
    <row r="2035" spans="1:15" x14ac:dyDescent="0.25">
      <c r="A2035" s="12" t="s">
        <v>2063</v>
      </c>
      <c r="B2035" s="13">
        <v>2004</v>
      </c>
      <c r="C2035" s="13" t="s">
        <v>10</v>
      </c>
      <c r="D2035" s="13">
        <v>9</v>
      </c>
      <c r="E2035" s="13">
        <v>0</v>
      </c>
      <c r="F2035" s="20">
        <v>31196.61</v>
      </c>
      <c r="G2035" s="13" t="s">
        <v>6</v>
      </c>
      <c r="H2035" s="13" t="s">
        <v>11</v>
      </c>
      <c r="I2035" s="13" t="s">
        <v>37</v>
      </c>
      <c r="J2035" s="12" t="str">
        <f t="shared" si="155"/>
        <v>Nov</v>
      </c>
      <c r="K2035" s="13">
        <f t="shared" si="159"/>
        <v>2004</v>
      </c>
      <c r="L2035" s="13" t="str">
        <f t="shared" si="156"/>
        <v>R1011</v>
      </c>
      <c r="M2035" s="13" t="str">
        <f t="shared" si="157"/>
        <v>9-Nov-2004</v>
      </c>
      <c r="N2035" s="16">
        <v>45085</v>
      </c>
      <c r="O2035" s="18">
        <f t="shared" si="158"/>
        <v>18</v>
      </c>
    </row>
    <row r="2036" spans="1:15" x14ac:dyDescent="0.25">
      <c r="A2036" s="12" t="s">
        <v>2064</v>
      </c>
      <c r="B2036" s="13">
        <v>2000</v>
      </c>
      <c r="C2036" s="13" t="s">
        <v>5</v>
      </c>
      <c r="D2036" s="13">
        <v>22</v>
      </c>
      <c r="E2036" s="13">
        <v>0</v>
      </c>
      <c r="F2036" s="20">
        <v>31234.560000000001</v>
      </c>
      <c r="G2036" s="13" t="s">
        <v>11</v>
      </c>
      <c r="H2036" s="13" t="s">
        <v>11</v>
      </c>
      <c r="I2036" s="13" t="s">
        <v>37</v>
      </c>
      <c r="J2036" s="12" t="str">
        <f t="shared" si="155"/>
        <v>Jul</v>
      </c>
      <c r="K2036" s="13">
        <f t="shared" si="159"/>
        <v>2000</v>
      </c>
      <c r="L2036" s="13" t="str">
        <f t="shared" si="156"/>
        <v>R1011</v>
      </c>
      <c r="M2036" s="13" t="str">
        <f t="shared" si="157"/>
        <v>22-Jul-2000</v>
      </c>
      <c r="N2036" s="16">
        <v>45085</v>
      </c>
      <c r="O2036" s="18">
        <f t="shared" si="158"/>
        <v>22</v>
      </c>
    </row>
    <row r="2037" spans="1:15" x14ac:dyDescent="0.25">
      <c r="A2037" s="12" t="s">
        <v>2065</v>
      </c>
      <c r="B2037" s="13">
        <v>1968</v>
      </c>
      <c r="C2037" s="13" t="s">
        <v>5</v>
      </c>
      <c r="D2037" s="13">
        <v>9</v>
      </c>
      <c r="E2037" s="13">
        <v>0</v>
      </c>
      <c r="F2037" s="20">
        <v>31322.53</v>
      </c>
      <c r="G2037" s="13" t="s">
        <v>6</v>
      </c>
      <c r="H2037" s="13" t="s">
        <v>11</v>
      </c>
      <c r="I2037" s="13" t="s">
        <v>37</v>
      </c>
      <c r="J2037" s="12" t="str">
        <f t="shared" si="155"/>
        <v>Jul</v>
      </c>
      <c r="K2037" s="13">
        <f t="shared" si="159"/>
        <v>1968</v>
      </c>
      <c r="L2037" s="13" t="str">
        <f t="shared" si="156"/>
        <v>R1011</v>
      </c>
      <c r="M2037" s="13" t="str">
        <f t="shared" si="157"/>
        <v>9-Jul-1968</v>
      </c>
      <c r="N2037" s="16">
        <v>45085</v>
      </c>
      <c r="O2037" s="18">
        <f t="shared" si="158"/>
        <v>54</v>
      </c>
    </row>
    <row r="2038" spans="1:15" x14ac:dyDescent="0.25">
      <c r="A2038" s="12" t="s">
        <v>2066</v>
      </c>
      <c r="B2038" s="13">
        <v>1995</v>
      </c>
      <c r="C2038" s="13" t="s">
        <v>15</v>
      </c>
      <c r="D2038" s="13">
        <v>27</v>
      </c>
      <c r="E2038" s="13">
        <v>0</v>
      </c>
      <c r="F2038" s="20">
        <v>31328.27</v>
      </c>
      <c r="G2038" s="13" t="s">
        <v>6</v>
      </c>
      <c r="H2038" s="13" t="s">
        <v>6</v>
      </c>
      <c r="I2038" s="13" t="s">
        <v>37</v>
      </c>
      <c r="J2038" s="12" t="str">
        <f t="shared" si="155"/>
        <v>Sep</v>
      </c>
      <c r="K2038" s="13">
        <f t="shared" si="159"/>
        <v>1995</v>
      </c>
      <c r="L2038" s="13" t="str">
        <f t="shared" si="156"/>
        <v>R1011</v>
      </c>
      <c r="M2038" s="13" t="str">
        <f t="shared" si="157"/>
        <v>27-Sep-1995</v>
      </c>
      <c r="N2038" s="16">
        <v>45085</v>
      </c>
      <c r="O2038" s="18">
        <f t="shared" si="158"/>
        <v>27</v>
      </c>
    </row>
    <row r="2039" spans="1:15" x14ac:dyDescent="0.25">
      <c r="A2039" s="12" t="s">
        <v>2067</v>
      </c>
      <c r="B2039" s="13">
        <v>1974</v>
      </c>
      <c r="C2039" s="13" t="s">
        <v>32</v>
      </c>
      <c r="D2039" s="13">
        <v>8</v>
      </c>
      <c r="E2039" s="13">
        <v>0</v>
      </c>
      <c r="F2039" s="20">
        <v>31368.81</v>
      </c>
      <c r="G2039" s="13" t="s">
        <v>6</v>
      </c>
      <c r="H2039" s="13" t="s">
        <v>7</v>
      </c>
      <c r="I2039" s="13" t="s">
        <v>37</v>
      </c>
      <c r="J2039" s="12" t="str">
        <f t="shared" si="155"/>
        <v>Oct</v>
      </c>
      <c r="K2039" s="13">
        <f t="shared" si="159"/>
        <v>1974</v>
      </c>
      <c r="L2039" s="13" t="str">
        <f t="shared" si="156"/>
        <v>R1011</v>
      </c>
      <c r="M2039" s="13" t="str">
        <f t="shared" si="157"/>
        <v>8-Oct-1974</v>
      </c>
      <c r="N2039" s="16">
        <v>45085</v>
      </c>
      <c r="O2039" s="18">
        <f t="shared" si="158"/>
        <v>48</v>
      </c>
    </row>
    <row r="2040" spans="1:15" x14ac:dyDescent="0.25">
      <c r="A2040" s="12" t="s">
        <v>2068</v>
      </c>
      <c r="B2040" s="13">
        <v>1975</v>
      </c>
      <c r="C2040" s="13" t="s">
        <v>32</v>
      </c>
      <c r="D2040" s="13">
        <v>29</v>
      </c>
      <c r="E2040" s="13">
        <v>1</v>
      </c>
      <c r="F2040" s="20">
        <v>31591.82</v>
      </c>
      <c r="G2040" s="13" t="s">
        <v>6</v>
      </c>
      <c r="H2040" s="13" t="s">
        <v>11</v>
      </c>
      <c r="I2040" s="13" t="s">
        <v>37</v>
      </c>
      <c r="J2040" s="12" t="str">
        <f t="shared" si="155"/>
        <v>Oct</v>
      </c>
      <c r="K2040" s="13">
        <f t="shared" si="159"/>
        <v>1975</v>
      </c>
      <c r="L2040" s="13" t="str">
        <f t="shared" si="156"/>
        <v>R1011</v>
      </c>
      <c r="M2040" s="13" t="str">
        <f t="shared" si="157"/>
        <v>29-Oct-1975</v>
      </c>
      <c r="N2040" s="16">
        <v>45085</v>
      </c>
      <c r="O2040" s="18">
        <f t="shared" si="158"/>
        <v>47</v>
      </c>
    </row>
    <row r="2041" spans="1:15" x14ac:dyDescent="0.25">
      <c r="A2041" s="12" t="s">
        <v>2069</v>
      </c>
      <c r="B2041" s="13">
        <v>1960</v>
      </c>
      <c r="C2041" s="13" t="s">
        <v>25</v>
      </c>
      <c r="D2041" s="13">
        <v>13</v>
      </c>
      <c r="E2041" s="13">
        <v>1</v>
      </c>
      <c r="F2041" s="20">
        <v>31620</v>
      </c>
      <c r="G2041" s="13" t="s">
        <v>6</v>
      </c>
      <c r="H2041" s="13" t="s">
        <v>11</v>
      </c>
      <c r="I2041" s="13" t="s">
        <v>242</v>
      </c>
      <c r="J2041" s="12" t="str">
        <f t="shared" si="155"/>
        <v>Dec</v>
      </c>
      <c r="K2041" s="13">
        <f t="shared" si="159"/>
        <v>1960</v>
      </c>
      <c r="L2041" s="13" t="str">
        <f t="shared" si="156"/>
        <v>R1024</v>
      </c>
      <c r="M2041" s="13" t="str">
        <f t="shared" si="157"/>
        <v>13-Dec-1960</v>
      </c>
      <c r="N2041" s="16">
        <v>45085</v>
      </c>
      <c r="O2041" s="18">
        <f t="shared" si="158"/>
        <v>62</v>
      </c>
    </row>
    <row r="2042" spans="1:15" x14ac:dyDescent="0.25">
      <c r="A2042" s="12" t="s">
        <v>2070</v>
      </c>
      <c r="B2042" s="13">
        <v>1977</v>
      </c>
      <c r="C2042" s="13" t="s">
        <v>32</v>
      </c>
      <c r="D2042" s="13">
        <v>14</v>
      </c>
      <c r="E2042" s="13">
        <v>2</v>
      </c>
      <c r="F2042" s="20">
        <v>31736.7</v>
      </c>
      <c r="G2042" s="13" t="s">
        <v>6</v>
      </c>
      <c r="H2042" s="13" t="s">
        <v>6</v>
      </c>
      <c r="I2042" s="13" t="s">
        <v>18</v>
      </c>
      <c r="J2042" s="12" t="str">
        <f t="shared" si="155"/>
        <v>Oct</v>
      </c>
      <c r="K2042" s="13">
        <f t="shared" si="159"/>
        <v>1977</v>
      </c>
      <c r="L2042" s="13" t="str">
        <f t="shared" si="156"/>
        <v>R1012</v>
      </c>
      <c r="M2042" s="13" t="str">
        <f t="shared" si="157"/>
        <v>14-Oct-1977</v>
      </c>
      <c r="N2042" s="16">
        <v>45085</v>
      </c>
      <c r="O2042" s="18">
        <f t="shared" si="158"/>
        <v>45</v>
      </c>
    </row>
    <row r="2043" spans="1:15" x14ac:dyDescent="0.25">
      <c r="A2043" s="12" t="s">
        <v>2071</v>
      </c>
      <c r="B2043" s="13">
        <v>1984</v>
      </c>
      <c r="C2043" s="13" t="s">
        <v>15</v>
      </c>
      <c r="D2043" s="13">
        <v>10</v>
      </c>
      <c r="E2043" s="13">
        <v>3</v>
      </c>
      <c r="F2043" s="20">
        <v>31743.919999999998</v>
      </c>
      <c r="G2043" s="13" t="s">
        <v>6</v>
      </c>
      <c r="H2043" s="13" t="s">
        <v>11</v>
      </c>
      <c r="I2043" s="13" t="s">
        <v>37</v>
      </c>
      <c r="J2043" s="12" t="str">
        <f t="shared" si="155"/>
        <v>Sep</v>
      </c>
      <c r="K2043" s="13">
        <f t="shared" si="159"/>
        <v>1984</v>
      </c>
      <c r="L2043" s="13" t="str">
        <f t="shared" si="156"/>
        <v>R1011</v>
      </c>
      <c r="M2043" s="13" t="str">
        <f t="shared" si="157"/>
        <v>10-Sep-1984</v>
      </c>
      <c r="N2043" s="16">
        <v>45085</v>
      </c>
      <c r="O2043" s="18">
        <f t="shared" si="158"/>
        <v>38</v>
      </c>
    </row>
    <row r="2044" spans="1:15" x14ac:dyDescent="0.25">
      <c r="A2044" s="12" t="s">
        <v>2072</v>
      </c>
      <c r="B2044" s="13">
        <v>1975</v>
      </c>
      <c r="C2044" s="13" t="s">
        <v>15</v>
      </c>
      <c r="D2044" s="13">
        <v>25</v>
      </c>
      <c r="E2044" s="13">
        <v>1</v>
      </c>
      <c r="F2044" s="20">
        <v>31897.1</v>
      </c>
      <c r="G2044" s="13" t="s">
        <v>6</v>
      </c>
      <c r="H2044" s="13" t="s">
        <v>7</v>
      </c>
      <c r="I2044" s="13" t="s">
        <v>37</v>
      </c>
      <c r="J2044" s="12" t="str">
        <f t="shared" si="155"/>
        <v>Sep</v>
      </c>
      <c r="K2044" s="13">
        <f t="shared" si="159"/>
        <v>1975</v>
      </c>
      <c r="L2044" s="13" t="str">
        <f t="shared" si="156"/>
        <v>R1011</v>
      </c>
      <c r="M2044" s="13" t="str">
        <f t="shared" si="157"/>
        <v>25-Sep-1975</v>
      </c>
      <c r="N2044" s="16">
        <v>45085</v>
      </c>
      <c r="O2044" s="18">
        <f t="shared" si="158"/>
        <v>47</v>
      </c>
    </row>
    <row r="2045" spans="1:15" x14ac:dyDescent="0.25">
      <c r="A2045" s="12" t="s">
        <v>2073</v>
      </c>
      <c r="B2045" s="13">
        <v>1972</v>
      </c>
      <c r="C2045" s="13" t="s">
        <v>15</v>
      </c>
      <c r="D2045" s="13">
        <v>21</v>
      </c>
      <c r="E2045" s="13">
        <v>0</v>
      </c>
      <c r="F2045" s="20">
        <v>31980.89</v>
      </c>
      <c r="G2045" s="13" t="s">
        <v>6</v>
      </c>
      <c r="H2045" s="13" t="s">
        <v>11</v>
      </c>
      <c r="I2045" s="13" t="s">
        <v>37</v>
      </c>
      <c r="J2045" s="12" t="str">
        <f t="shared" si="155"/>
        <v>Sep</v>
      </c>
      <c r="K2045" s="13">
        <f t="shared" si="159"/>
        <v>1972</v>
      </c>
      <c r="L2045" s="13" t="str">
        <f t="shared" si="156"/>
        <v>R1011</v>
      </c>
      <c r="M2045" s="13" t="str">
        <f t="shared" si="157"/>
        <v>21-Sep-1972</v>
      </c>
      <c r="N2045" s="16">
        <v>45085</v>
      </c>
      <c r="O2045" s="18">
        <f t="shared" si="158"/>
        <v>50</v>
      </c>
    </row>
    <row r="2046" spans="1:15" x14ac:dyDescent="0.25">
      <c r="A2046" s="12" t="s">
        <v>2074</v>
      </c>
      <c r="B2046" s="13">
        <v>1993</v>
      </c>
      <c r="C2046" s="13" t="s">
        <v>15</v>
      </c>
      <c r="D2046" s="13">
        <v>13</v>
      </c>
      <c r="E2046" s="13">
        <v>0</v>
      </c>
      <c r="F2046" s="20">
        <v>32086.21</v>
      </c>
      <c r="G2046" s="13" t="s">
        <v>11</v>
      </c>
      <c r="H2046" s="13" t="s">
        <v>7</v>
      </c>
      <c r="I2046" s="13" t="s">
        <v>37</v>
      </c>
      <c r="J2046" s="12" t="str">
        <f t="shared" si="155"/>
        <v>Sep</v>
      </c>
      <c r="K2046" s="13">
        <f t="shared" si="159"/>
        <v>1993</v>
      </c>
      <c r="L2046" s="13" t="str">
        <f t="shared" si="156"/>
        <v>R1011</v>
      </c>
      <c r="M2046" s="13" t="str">
        <f t="shared" si="157"/>
        <v>13-Sep-1993</v>
      </c>
      <c r="N2046" s="16">
        <v>45085</v>
      </c>
      <c r="O2046" s="18">
        <f t="shared" si="158"/>
        <v>29</v>
      </c>
    </row>
    <row r="2047" spans="1:15" x14ac:dyDescent="0.25">
      <c r="A2047" s="12" t="s">
        <v>2075</v>
      </c>
      <c r="B2047" s="13">
        <v>1978</v>
      </c>
      <c r="C2047" s="13" t="s">
        <v>10</v>
      </c>
      <c r="D2047" s="13">
        <v>10</v>
      </c>
      <c r="E2047" s="13">
        <v>2</v>
      </c>
      <c r="F2047" s="20">
        <v>32108.66</v>
      </c>
      <c r="G2047" s="13" t="s">
        <v>11</v>
      </c>
      <c r="H2047" s="13" t="s">
        <v>7</v>
      </c>
      <c r="I2047" s="13" t="s">
        <v>351</v>
      </c>
      <c r="J2047" s="12" t="str">
        <f t="shared" si="155"/>
        <v>Nov</v>
      </c>
      <c r="K2047" s="13">
        <f t="shared" si="159"/>
        <v>1978</v>
      </c>
      <c r="L2047" s="13" t="str">
        <f t="shared" si="156"/>
        <v>R1017</v>
      </c>
      <c r="M2047" s="13" t="str">
        <f t="shared" si="157"/>
        <v>10-Nov-1978</v>
      </c>
      <c r="N2047" s="16">
        <v>45085</v>
      </c>
      <c r="O2047" s="18">
        <f t="shared" si="158"/>
        <v>44</v>
      </c>
    </row>
    <row r="2048" spans="1:15" x14ac:dyDescent="0.25">
      <c r="A2048" s="12" t="s">
        <v>2076</v>
      </c>
      <c r="B2048" s="13">
        <v>1969</v>
      </c>
      <c r="C2048" s="13" t="s">
        <v>15</v>
      </c>
      <c r="D2048" s="13">
        <v>11</v>
      </c>
      <c r="E2048" s="13">
        <v>0</v>
      </c>
      <c r="F2048" s="20">
        <v>32192.76</v>
      </c>
      <c r="G2048" s="13" t="s">
        <v>11</v>
      </c>
      <c r="H2048" s="13" t="s">
        <v>6</v>
      </c>
      <c r="I2048" s="13" t="s">
        <v>37</v>
      </c>
      <c r="J2048" s="12" t="str">
        <f t="shared" si="155"/>
        <v>Sep</v>
      </c>
      <c r="K2048" s="13">
        <f t="shared" si="159"/>
        <v>1969</v>
      </c>
      <c r="L2048" s="13" t="str">
        <f t="shared" si="156"/>
        <v>R1011</v>
      </c>
      <c r="M2048" s="13" t="str">
        <f t="shared" si="157"/>
        <v>11-Sep-1969</v>
      </c>
      <c r="N2048" s="16">
        <v>45085</v>
      </c>
      <c r="O2048" s="18">
        <f t="shared" si="158"/>
        <v>53</v>
      </c>
    </row>
    <row r="2049" spans="1:15" x14ac:dyDescent="0.25">
      <c r="A2049" s="12" t="s">
        <v>2077</v>
      </c>
      <c r="B2049" s="13">
        <v>1994</v>
      </c>
      <c r="C2049" s="13" t="s">
        <v>15</v>
      </c>
      <c r="D2049" s="13">
        <v>8</v>
      </c>
      <c r="E2049" s="13">
        <v>0</v>
      </c>
      <c r="F2049" s="20">
        <v>32222.81</v>
      </c>
      <c r="G2049" s="13" t="s">
        <v>6</v>
      </c>
      <c r="H2049" s="13" t="s">
        <v>11</v>
      </c>
      <c r="I2049" s="13" t="s">
        <v>37</v>
      </c>
      <c r="J2049" s="12" t="str">
        <f t="shared" si="155"/>
        <v>Sep</v>
      </c>
      <c r="K2049" s="13">
        <f t="shared" si="159"/>
        <v>1994</v>
      </c>
      <c r="L2049" s="13" t="str">
        <f t="shared" si="156"/>
        <v>R1011</v>
      </c>
      <c r="M2049" s="13" t="str">
        <f t="shared" si="157"/>
        <v>8-Sep-1994</v>
      </c>
      <c r="N2049" s="16">
        <v>45085</v>
      </c>
      <c r="O2049" s="18">
        <f t="shared" si="158"/>
        <v>28</v>
      </c>
    </row>
    <row r="2050" spans="1:15" x14ac:dyDescent="0.25">
      <c r="A2050" s="12" t="s">
        <v>2078</v>
      </c>
      <c r="B2050" s="13">
        <v>1975</v>
      </c>
      <c r="C2050" s="13" t="s">
        <v>25</v>
      </c>
      <c r="D2050" s="13">
        <v>17</v>
      </c>
      <c r="E2050" s="13">
        <v>1</v>
      </c>
      <c r="F2050" s="20">
        <v>32259.96</v>
      </c>
      <c r="G2050" s="13" t="s">
        <v>6</v>
      </c>
      <c r="H2050" s="13" t="s">
        <v>7</v>
      </c>
      <c r="I2050" s="13" t="s">
        <v>18</v>
      </c>
      <c r="J2050" s="12" t="str">
        <f t="shared" ref="J2050:J2113" si="160">IF($C2050="?","Sep",$C2050)</f>
        <v>Dec</v>
      </c>
      <c r="K2050" s="13">
        <f t="shared" si="159"/>
        <v>1975</v>
      </c>
      <c r="L2050" s="13" t="str">
        <f t="shared" ref="L2050:L2113" si="161">IF(I2050="?","Unknown",I2050)</f>
        <v>R1012</v>
      </c>
      <c r="M2050" s="13" t="str">
        <f t="shared" ref="M2050:M2113" si="162">CONCATENATE(D2050,"-",J2050,"-",K2050)</f>
        <v>17-Dec-1975</v>
      </c>
      <c r="N2050" s="16">
        <v>45085</v>
      </c>
      <c r="O2050" s="18">
        <f t="shared" ref="O2050:O2113" si="163">DATEDIF(M2050,N2050,"Y")</f>
        <v>47</v>
      </c>
    </row>
    <row r="2051" spans="1:15" x14ac:dyDescent="0.25">
      <c r="A2051" s="12" t="s">
        <v>2079</v>
      </c>
      <c r="B2051" s="13">
        <v>1986</v>
      </c>
      <c r="C2051" s="13" t="s">
        <v>25</v>
      </c>
      <c r="D2051" s="13">
        <v>2</v>
      </c>
      <c r="E2051" s="13">
        <v>3</v>
      </c>
      <c r="F2051" s="20">
        <v>32288.49</v>
      </c>
      <c r="G2051" s="13" t="s">
        <v>6</v>
      </c>
      <c r="H2051" s="13" t="s">
        <v>6</v>
      </c>
      <c r="I2051" s="13" t="s">
        <v>37</v>
      </c>
      <c r="J2051" s="12" t="str">
        <f t="shared" si="160"/>
        <v>Dec</v>
      </c>
      <c r="K2051" s="13">
        <f t="shared" ref="K2051:K2114" si="164">IF(B2051="?",ROUND(AVERAGE($B$2:$B$2339),0),B2051)</f>
        <v>1986</v>
      </c>
      <c r="L2051" s="13" t="str">
        <f t="shared" si="161"/>
        <v>R1011</v>
      </c>
      <c r="M2051" s="13" t="str">
        <f t="shared" si="162"/>
        <v>2-Dec-1986</v>
      </c>
      <c r="N2051" s="16">
        <v>45085</v>
      </c>
      <c r="O2051" s="18">
        <f t="shared" si="163"/>
        <v>36</v>
      </c>
    </row>
    <row r="2052" spans="1:15" x14ac:dyDescent="0.25">
      <c r="A2052" s="12" t="s">
        <v>2080</v>
      </c>
      <c r="B2052" s="13">
        <v>1972</v>
      </c>
      <c r="C2052" s="13" t="s">
        <v>32</v>
      </c>
      <c r="D2052" s="13">
        <v>19</v>
      </c>
      <c r="E2052" s="13">
        <v>0</v>
      </c>
      <c r="F2052" s="20">
        <v>32428.63</v>
      </c>
      <c r="G2052" s="13" t="s">
        <v>6</v>
      </c>
      <c r="H2052" s="13" t="s">
        <v>6</v>
      </c>
      <c r="I2052" s="13" t="s">
        <v>37</v>
      </c>
      <c r="J2052" s="12" t="str">
        <f t="shared" si="160"/>
        <v>Oct</v>
      </c>
      <c r="K2052" s="13">
        <f t="shared" si="164"/>
        <v>1972</v>
      </c>
      <c r="L2052" s="13" t="str">
        <f t="shared" si="161"/>
        <v>R1011</v>
      </c>
      <c r="M2052" s="13" t="str">
        <f t="shared" si="162"/>
        <v>19-Oct-1972</v>
      </c>
      <c r="N2052" s="16">
        <v>45085</v>
      </c>
      <c r="O2052" s="18">
        <f t="shared" si="163"/>
        <v>50</v>
      </c>
    </row>
    <row r="2053" spans="1:15" x14ac:dyDescent="0.25">
      <c r="A2053" s="12" t="s">
        <v>2081</v>
      </c>
      <c r="B2053" s="13">
        <v>1976</v>
      </c>
      <c r="C2053" s="13" t="s">
        <v>30</v>
      </c>
      <c r="D2053" s="13">
        <v>9</v>
      </c>
      <c r="E2053" s="13">
        <v>2</v>
      </c>
      <c r="F2053" s="20">
        <v>32430.22</v>
      </c>
      <c r="G2053" s="13" t="s">
        <v>6</v>
      </c>
      <c r="H2053" s="13" t="s">
        <v>7</v>
      </c>
      <c r="I2053" s="13" t="s">
        <v>37</v>
      </c>
      <c r="J2053" s="12" t="str">
        <f t="shared" si="160"/>
        <v>Aug</v>
      </c>
      <c r="K2053" s="13">
        <f t="shared" si="164"/>
        <v>1976</v>
      </c>
      <c r="L2053" s="13" t="str">
        <f t="shared" si="161"/>
        <v>R1011</v>
      </c>
      <c r="M2053" s="13" t="str">
        <f t="shared" si="162"/>
        <v>9-Aug-1976</v>
      </c>
      <c r="N2053" s="16">
        <v>45085</v>
      </c>
      <c r="O2053" s="18">
        <f t="shared" si="163"/>
        <v>46</v>
      </c>
    </row>
    <row r="2054" spans="1:15" x14ac:dyDescent="0.25">
      <c r="A2054" s="12" t="s">
        <v>2082</v>
      </c>
      <c r="B2054" s="13">
        <v>1981</v>
      </c>
      <c r="C2054" s="13" t="s">
        <v>15</v>
      </c>
      <c r="D2054" s="13">
        <v>27</v>
      </c>
      <c r="E2054" s="13">
        <v>1</v>
      </c>
      <c r="F2054" s="20">
        <v>32462.35</v>
      </c>
      <c r="G2054" s="13" t="s">
        <v>6</v>
      </c>
      <c r="H2054" s="13" t="s">
        <v>6</v>
      </c>
      <c r="I2054" s="13" t="s">
        <v>37</v>
      </c>
      <c r="J2054" s="12" t="str">
        <f t="shared" si="160"/>
        <v>Sep</v>
      </c>
      <c r="K2054" s="13">
        <f t="shared" si="164"/>
        <v>1981</v>
      </c>
      <c r="L2054" s="13" t="str">
        <f t="shared" si="161"/>
        <v>R1011</v>
      </c>
      <c r="M2054" s="13" t="str">
        <f t="shared" si="162"/>
        <v>27-Sep-1981</v>
      </c>
      <c r="N2054" s="16">
        <v>45085</v>
      </c>
      <c r="O2054" s="18">
        <f t="shared" si="163"/>
        <v>41</v>
      </c>
    </row>
    <row r="2055" spans="1:15" x14ac:dyDescent="0.25">
      <c r="A2055" s="12" t="s">
        <v>2083</v>
      </c>
      <c r="B2055" s="13">
        <v>1976</v>
      </c>
      <c r="C2055" s="13" t="s">
        <v>15</v>
      </c>
      <c r="D2055" s="13">
        <v>19</v>
      </c>
      <c r="E2055" s="13">
        <v>2</v>
      </c>
      <c r="F2055" s="20">
        <v>32485.46</v>
      </c>
      <c r="G2055" s="13" t="s">
        <v>6</v>
      </c>
      <c r="H2055" s="13" t="s">
        <v>11</v>
      </c>
      <c r="I2055" s="13" t="s">
        <v>37</v>
      </c>
      <c r="J2055" s="12" t="str">
        <f t="shared" si="160"/>
        <v>Sep</v>
      </c>
      <c r="K2055" s="13">
        <f t="shared" si="164"/>
        <v>1976</v>
      </c>
      <c r="L2055" s="13" t="str">
        <f t="shared" si="161"/>
        <v>R1011</v>
      </c>
      <c r="M2055" s="13" t="str">
        <f t="shared" si="162"/>
        <v>19-Sep-1976</v>
      </c>
      <c r="N2055" s="16">
        <v>45085</v>
      </c>
      <c r="O2055" s="18">
        <f t="shared" si="163"/>
        <v>46</v>
      </c>
    </row>
    <row r="2056" spans="1:15" x14ac:dyDescent="0.25">
      <c r="A2056" s="12" t="s">
        <v>2084</v>
      </c>
      <c r="B2056" s="13">
        <v>2003</v>
      </c>
      <c r="C2056" s="13" t="s">
        <v>32</v>
      </c>
      <c r="D2056" s="13">
        <v>8</v>
      </c>
      <c r="E2056" s="13">
        <v>0</v>
      </c>
      <c r="F2056" s="20">
        <v>32548.34</v>
      </c>
      <c r="G2056" s="13" t="s">
        <v>11</v>
      </c>
      <c r="H2056" s="13" t="s">
        <v>6</v>
      </c>
      <c r="I2056" s="13" t="s">
        <v>8</v>
      </c>
      <c r="J2056" s="12" t="str">
        <f t="shared" si="160"/>
        <v>Oct</v>
      </c>
      <c r="K2056" s="13">
        <f t="shared" si="164"/>
        <v>2003</v>
      </c>
      <c r="L2056" s="13" t="str">
        <f t="shared" si="161"/>
        <v>R1013</v>
      </c>
      <c r="M2056" s="13" t="str">
        <f t="shared" si="162"/>
        <v>8-Oct-2003</v>
      </c>
      <c r="N2056" s="16">
        <v>45085</v>
      </c>
      <c r="O2056" s="18">
        <f t="shared" si="163"/>
        <v>19</v>
      </c>
    </row>
    <row r="2057" spans="1:15" x14ac:dyDescent="0.25">
      <c r="A2057" s="12" t="s">
        <v>2085</v>
      </c>
      <c r="B2057" s="13">
        <v>1990</v>
      </c>
      <c r="C2057" s="13" t="s">
        <v>5</v>
      </c>
      <c r="D2057" s="13">
        <v>13</v>
      </c>
      <c r="E2057" s="13">
        <v>3</v>
      </c>
      <c r="F2057" s="20">
        <v>32672.11</v>
      </c>
      <c r="G2057" s="13" t="s">
        <v>11</v>
      </c>
      <c r="H2057" s="13" t="s">
        <v>11</v>
      </c>
      <c r="I2057" s="13" t="s">
        <v>37</v>
      </c>
      <c r="J2057" s="12" t="str">
        <f t="shared" si="160"/>
        <v>Jul</v>
      </c>
      <c r="K2057" s="13">
        <f t="shared" si="164"/>
        <v>1990</v>
      </c>
      <c r="L2057" s="13" t="str">
        <f t="shared" si="161"/>
        <v>R1011</v>
      </c>
      <c r="M2057" s="13" t="str">
        <f t="shared" si="162"/>
        <v>13-Jul-1990</v>
      </c>
      <c r="N2057" s="16">
        <v>45085</v>
      </c>
      <c r="O2057" s="18">
        <f t="shared" si="163"/>
        <v>32</v>
      </c>
    </row>
    <row r="2058" spans="1:15" x14ac:dyDescent="0.25">
      <c r="A2058" s="12" t="s">
        <v>2086</v>
      </c>
      <c r="B2058" s="13">
        <v>1968</v>
      </c>
      <c r="C2058" s="13" t="s">
        <v>10</v>
      </c>
      <c r="D2058" s="13">
        <v>1</v>
      </c>
      <c r="E2058" s="13">
        <v>0</v>
      </c>
      <c r="F2058" s="20">
        <v>32686.080000000002</v>
      </c>
      <c r="G2058" s="13" t="s">
        <v>6</v>
      </c>
      <c r="H2058" s="13" t="s">
        <v>7</v>
      </c>
      <c r="I2058" s="13" t="s">
        <v>37</v>
      </c>
      <c r="J2058" s="12" t="str">
        <f t="shared" si="160"/>
        <v>Nov</v>
      </c>
      <c r="K2058" s="13">
        <f t="shared" si="164"/>
        <v>1968</v>
      </c>
      <c r="L2058" s="13" t="str">
        <f t="shared" si="161"/>
        <v>R1011</v>
      </c>
      <c r="M2058" s="13" t="str">
        <f t="shared" si="162"/>
        <v>1-Nov-1968</v>
      </c>
      <c r="N2058" s="16">
        <v>45085</v>
      </c>
      <c r="O2058" s="18">
        <f t="shared" si="163"/>
        <v>54</v>
      </c>
    </row>
    <row r="2059" spans="1:15" x14ac:dyDescent="0.25">
      <c r="A2059" s="12" t="s">
        <v>2087</v>
      </c>
      <c r="B2059" s="13">
        <v>1990</v>
      </c>
      <c r="C2059" s="13" t="s">
        <v>15</v>
      </c>
      <c r="D2059" s="13">
        <v>30</v>
      </c>
      <c r="E2059" s="13">
        <v>3</v>
      </c>
      <c r="F2059" s="20">
        <v>32716.2</v>
      </c>
      <c r="G2059" s="13" t="s">
        <v>11</v>
      </c>
      <c r="H2059" s="13" t="s">
        <v>6</v>
      </c>
      <c r="I2059" s="13" t="s">
        <v>37</v>
      </c>
      <c r="J2059" s="12" t="str">
        <f t="shared" si="160"/>
        <v>Sep</v>
      </c>
      <c r="K2059" s="13">
        <f t="shared" si="164"/>
        <v>1990</v>
      </c>
      <c r="L2059" s="13" t="str">
        <f t="shared" si="161"/>
        <v>R1011</v>
      </c>
      <c r="M2059" s="13" t="str">
        <f t="shared" si="162"/>
        <v>30-Sep-1990</v>
      </c>
      <c r="N2059" s="16">
        <v>45085</v>
      </c>
      <c r="O2059" s="18">
        <f t="shared" si="163"/>
        <v>32</v>
      </c>
    </row>
    <row r="2060" spans="1:15" x14ac:dyDescent="0.25">
      <c r="A2060" s="12" t="s">
        <v>2088</v>
      </c>
      <c r="B2060" s="13">
        <v>1990</v>
      </c>
      <c r="C2060" s="13" t="s">
        <v>5</v>
      </c>
      <c r="D2060" s="13">
        <v>9</v>
      </c>
      <c r="E2060" s="13">
        <v>2</v>
      </c>
      <c r="F2060" s="20">
        <v>32734.19</v>
      </c>
      <c r="G2060" s="13" t="s">
        <v>6</v>
      </c>
      <c r="H2060" s="13" t="s">
        <v>11</v>
      </c>
      <c r="I2060" s="13" t="s">
        <v>18</v>
      </c>
      <c r="J2060" s="12" t="str">
        <f t="shared" si="160"/>
        <v>Jul</v>
      </c>
      <c r="K2060" s="13">
        <f t="shared" si="164"/>
        <v>1990</v>
      </c>
      <c r="L2060" s="13" t="str">
        <f t="shared" si="161"/>
        <v>R1012</v>
      </c>
      <c r="M2060" s="13" t="str">
        <f t="shared" si="162"/>
        <v>9-Jul-1990</v>
      </c>
      <c r="N2060" s="16">
        <v>45085</v>
      </c>
      <c r="O2060" s="18">
        <f t="shared" si="163"/>
        <v>32</v>
      </c>
    </row>
    <row r="2061" spans="1:15" x14ac:dyDescent="0.25">
      <c r="A2061" s="12" t="s">
        <v>2089</v>
      </c>
      <c r="B2061" s="13">
        <v>1974</v>
      </c>
      <c r="C2061" s="13" t="s">
        <v>25</v>
      </c>
      <c r="D2061" s="13">
        <v>6</v>
      </c>
      <c r="E2061" s="13">
        <v>0</v>
      </c>
      <c r="F2061" s="20">
        <v>32760.48</v>
      </c>
      <c r="G2061" s="13" t="s">
        <v>11</v>
      </c>
      <c r="H2061" s="13" t="s">
        <v>11</v>
      </c>
      <c r="I2061" s="13" t="s">
        <v>37</v>
      </c>
      <c r="J2061" s="12" t="str">
        <f t="shared" si="160"/>
        <v>Dec</v>
      </c>
      <c r="K2061" s="13">
        <f t="shared" si="164"/>
        <v>1974</v>
      </c>
      <c r="L2061" s="13" t="str">
        <f t="shared" si="161"/>
        <v>R1011</v>
      </c>
      <c r="M2061" s="13" t="str">
        <f t="shared" si="162"/>
        <v>6-Dec-1974</v>
      </c>
      <c r="N2061" s="16">
        <v>45085</v>
      </c>
      <c r="O2061" s="18">
        <f t="shared" si="163"/>
        <v>48</v>
      </c>
    </row>
    <row r="2062" spans="1:15" x14ac:dyDescent="0.25">
      <c r="A2062" s="12" t="s">
        <v>2090</v>
      </c>
      <c r="B2062" s="13">
        <v>1972</v>
      </c>
      <c r="C2062" s="13" t="s">
        <v>10</v>
      </c>
      <c r="D2062" s="13">
        <v>7</v>
      </c>
      <c r="E2062" s="13">
        <v>0</v>
      </c>
      <c r="F2062" s="20">
        <v>32765.33</v>
      </c>
      <c r="G2062" s="13" t="s">
        <v>6</v>
      </c>
      <c r="H2062" s="13" t="s">
        <v>6</v>
      </c>
      <c r="I2062" s="13" t="s">
        <v>18</v>
      </c>
      <c r="J2062" s="12" t="str">
        <f t="shared" si="160"/>
        <v>Nov</v>
      </c>
      <c r="K2062" s="13">
        <f t="shared" si="164"/>
        <v>1972</v>
      </c>
      <c r="L2062" s="13" t="str">
        <f t="shared" si="161"/>
        <v>R1012</v>
      </c>
      <c r="M2062" s="13" t="str">
        <f t="shared" si="162"/>
        <v>7-Nov-1972</v>
      </c>
      <c r="N2062" s="16">
        <v>45085</v>
      </c>
      <c r="O2062" s="18">
        <f t="shared" si="163"/>
        <v>50</v>
      </c>
    </row>
    <row r="2063" spans="1:15" x14ac:dyDescent="0.25">
      <c r="A2063" s="12" t="s">
        <v>2091</v>
      </c>
      <c r="B2063" s="13">
        <v>1980</v>
      </c>
      <c r="C2063" s="13" t="s">
        <v>25</v>
      </c>
      <c r="D2063" s="13">
        <v>12</v>
      </c>
      <c r="E2063" s="13">
        <v>3</v>
      </c>
      <c r="F2063" s="20">
        <v>32787.46</v>
      </c>
      <c r="G2063" s="13" t="s">
        <v>11</v>
      </c>
      <c r="H2063" s="13" t="s">
        <v>7</v>
      </c>
      <c r="I2063" s="13" t="s">
        <v>18</v>
      </c>
      <c r="J2063" s="12" t="str">
        <f t="shared" si="160"/>
        <v>Dec</v>
      </c>
      <c r="K2063" s="13">
        <f t="shared" si="164"/>
        <v>1980</v>
      </c>
      <c r="L2063" s="13" t="str">
        <f t="shared" si="161"/>
        <v>R1012</v>
      </c>
      <c r="M2063" s="13" t="str">
        <f t="shared" si="162"/>
        <v>12-Dec-1980</v>
      </c>
      <c r="N2063" s="16">
        <v>45085</v>
      </c>
      <c r="O2063" s="18">
        <f t="shared" si="163"/>
        <v>42</v>
      </c>
    </row>
    <row r="2064" spans="1:15" x14ac:dyDescent="0.25">
      <c r="A2064" s="12" t="s">
        <v>2092</v>
      </c>
      <c r="B2064" s="13">
        <v>1995</v>
      </c>
      <c r="C2064" s="13" t="s">
        <v>25</v>
      </c>
      <c r="D2064" s="13">
        <v>4</v>
      </c>
      <c r="E2064" s="13">
        <v>0</v>
      </c>
      <c r="F2064" s="20">
        <v>32827.51</v>
      </c>
      <c r="G2064" s="13" t="s">
        <v>11</v>
      </c>
      <c r="H2064" s="13" t="s">
        <v>6</v>
      </c>
      <c r="I2064" s="13" t="s">
        <v>37</v>
      </c>
      <c r="J2064" s="12" t="str">
        <f t="shared" si="160"/>
        <v>Dec</v>
      </c>
      <c r="K2064" s="13">
        <f t="shared" si="164"/>
        <v>1995</v>
      </c>
      <c r="L2064" s="13" t="str">
        <f t="shared" si="161"/>
        <v>R1011</v>
      </c>
      <c r="M2064" s="13" t="str">
        <f t="shared" si="162"/>
        <v>4-Dec-1995</v>
      </c>
      <c r="N2064" s="16">
        <v>45085</v>
      </c>
      <c r="O2064" s="18">
        <f t="shared" si="163"/>
        <v>27</v>
      </c>
    </row>
    <row r="2065" spans="1:15" x14ac:dyDescent="0.25">
      <c r="A2065" s="12" t="s">
        <v>2093</v>
      </c>
      <c r="B2065" s="13">
        <v>1981</v>
      </c>
      <c r="C2065" s="13" t="s">
        <v>10</v>
      </c>
      <c r="D2065" s="13">
        <v>17</v>
      </c>
      <c r="E2065" s="13">
        <v>1</v>
      </c>
      <c r="F2065" s="20">
        <v>32906.69</v>
      </c>
      <c r="G2065" s="13" t="s">
        <v>6</v>
      </c>
      <c r="H2065" s="13" t="s">
        <v>7</v>
      </c>
      <c r="I2065" s="13" t="s">
        <v>37</v>
      </c>
      <c r="J2065" s="12" t="str">
        <f t="shared" si="160"/>
        <v>Nov</v>
      </c>
      <c r="K2065" s="13">
        <f t="shared" si="164"/>
        <v>1981</v>
      </c>
      <c r="L2065" s="13" t="str">
        <f t="shared" si="161"/>
        <v>R1011</v>
      </c>
      <c r="M2065" s="13" t="str">
        <f t="shared" si="162"/>
        <v>17-Nov-1981</v>
      </c>
      <c r="N2065" s="16">
        <v>45085</v>
      </c>
      <c r="O2065" s="18">
        <f t="shared" si="163"/>
        <v>41</v>
      </c>
    </row>
    <row r="2066" spans="1:15" x14ac:dyDescent="0.25">
      <c r="A2066" s="12" t="s">
        <v>2094</v>
      </c>
      <c r="B2066" s="13">
        <v>1971</v>
      </c>
      <c r="C2066" s="13" t="s">
        <v>30</v>
      </c>
      <c r="D2066" s="13">
        <v>24</v>
      </c>
      <c r="E2066" s="13">
        <v>0</v>
      </c>
      <c r="F2066" s="20">
        <v>32947.629999999997</v>
      </c>
      <c r="G2066" s="13" t="s">
        <v>6</v>
      </c>
      <c r="H2066" s="13" t="s">
        <v>11</v>
      </c>
      <c r="I2066" s="13" t="s">
        <v>37</v>
      </c>
      <c r="J2066" s="12" t="str">
        <f t="shared" si="160"/>
        <v>Aug</v>
      </c>
      <c r="K2066" s="13">
        <f t="shared" si="164"/>
        <v>1971</v>
      </c>
      <c r="L2066" s="13" t="str">
        <f t="shared" si="161"/>
        <v>R1011</v>
      </c>
      <c r="M2066" s="13" t="str">
        <f t="shared" si="162"/>
        <v>24-Aug-1971</v>
      </c>
      <c r="N2066" s="16">
        <v>45085</v>
      </c>
      <c r="O2066" s="18">
        <f t="shared" si="163"/>
        <v>51</v>
      </c>
    </row>
    <row r="2067" spans="1:15" x14ac:dyDescent="0.25">
      <c r="A2067" s="12" t="s">
        <v>2095</v>
      </c>
      <c r="B2067" s="13">
        <v>1995</v>
      </c>
      <c r="C2067" s="13" t="s">
        <v>5</v>
      </c>
      <c r="D2067" s="13">
        <v>8</v>
      </c>
      <c r="E2067" s="13">
        <v>0</v>
      </c>
      <c r="F2067" s="20">
        <v>33017.46</v>
      </c>
      <c r="G2067" s="13" t="s">
        <v>11</v>
      </c>
      <c r="H2067" s="13" t="s">
        <v>11</v>
      </c>
      <c r="I2067" s="13" t="s">
        <v>37</v>
      </c>
      <c r="J2067" s="12" t="str">
        <f t="shared" si="160"/>
        <v>Jul</v>
      </c>
      <c r="K2067" s="13">
        <f t="shared" si="164"/>
        <v>1995</v>
      </c>
      <c r="L2067" s="13" t="str">
        <f t="shared" si="161"/>
        <v>R1011</v>
      </c>
      <c r="M2067" s="13" t="str">
        <f t="shared" si="162"/>
        <v>8-Jul-1995</v>
      </c>
      <c r="N2067" s="16">
        <v>45085</v>
      </c>
      <c r="O2067" s="18">
        <f t="shared" si="163"/>
        <v>27</v>
      </c>
    </row>
    <row r="2068" spans="1:15" x14ac:dyDescent="0.25">
      <c r="A2068" s="12" t="s">
        <v>2096</v>
      </c>
      <c r="B2068" s="13">
        <v>1967</v>
      </c>
      <c r="C2068" s="13" t="s">
        <v>5</v>
      </c>
      <c r="D2068" s="13">
        <v>10</v>
      </c>
      <c r="E2068" s="13">
        <v>0</v>
      </c>
      <c r="F2068" s="20">
        <v>33025.32</v>
      </c>
      <c r="G2068" s="13" t="s">
        <v>6</v>
      </c>
      <c r="H2068" s="13" t="s">
        <v>7</v>
      </c>
      <c r="I2068" s="13" t="s">
        <v>37</v>
      </c>
      <c r="J2068" s="12" t="str">
        <f t="shared" si="160"/>
        <v>Jul</v>
      </c>
      <c r="K2068" s="13">
        <f t="shared" si="164"/>
        <v>1967</v>
      </c>
      <c r="L2068" s="13" t="str">
        <f t="shared" si="161"/>
        <v>R1011</v>
      </c>
      <c r="M2068" s="13" t="str">
        <f t="shared" si="162"/>
        <v>10-Jul-1967</v>
      </c>
      <c r="N2068" s="16">
        <v>45085</v>
      </c>
      <c r="O2068" s="18">
        <f t="shared" si="163"/>
        <v>55</v>
      </c>
    </row>
    <row r="2069" spans="1:15" x14ac:dyDescent="0.25">
      <c r="A2069" s="12" t="s">
        <v>2097</v>
      </c>
      <c r="B2069" s="13">
        <v>1994</v>
      </c>
      <c r="C2069" s="13" t="s">
        <v>5</v>
      </c>
      <c r="D2069" s="13">
        <v>28</v>
      </c>
      <c r="E2069" s="13">
        <v>0</v>
      </c>
      <c r="F2069" s="20">
        <v>33057.230000000003</v>
      </c>
      <c r="G2069" s="13" t="s">
        <v>11</v>
      </c>
      <c r="H2069" s="13" t="s">
        <v>6</v>
      </c>
      <c r="I2069" s="13" t="s">
        <v>37</v>
      </c>
      <c r="J2069" s="12" t="str">
        <f t="shared" si="160"/>
        <v>Jul</v>
      </c>
      <c r="K2069" s="13">
        <f t="shared" si="164"/>
        <v>1994</v>
      </c>
      <c r="L2069" s="13" t="str">
        <f t="shared" si="161"/>
        <v>R1011</v>
      </c>
      <c r="M2069" s="13" t="str">
        <f t="shared" si="162"/>
        <v>28-Jul-1994</v>
      </c>
      <c r="N2069" s="16">
        <v>45085</v>
      </c>
      <c r="O2069" s="18">
        <f t="shared" si="163"/>
        <v>28</v>
      </c>
    </row>
    <row r="2070" spans="1:15" x14ac:dyDescent="0.25">
      <c r="A2070" s="12" t="s">
        <v>2098</v>
      </c>
      <c r="B2070" s="13">
        <v>1962</v>
      </c>
      <c r="C2070" s="13" t="s">
        <v>5</v>
      </c>
      <c r="D2070" s="13">
        <v>1</v>
      </c>
      <c r="E2070" s="13">
        <v>0</v>
      </c>
      <c r="F2070" s="20">
        <v>33074.94</v>
      </c>
      <c r="G2070" s="13" t="s">
        <v>11</v>
      </c>
      <c r="H2070" s="13" t="s">
        <v>6</v>
      </c>
      <c r="I2070" s="13" t="s">
        <v>37</v>
      </c>
      <c r="J2070" s="12" t="str">
        <f t="shared" si="160"/>
        <v>Jul</v>
      </c>
      <c r="K2070" s="13">
        <f t="shared" si="164"/>
        <v>1962</v>
      </c>
      <c r="L2070" s="13" t="str">
        <f t="shared" si="161"/>
        <v>R1011</v>
      </c>
      <c r="M2070" s="13" t="str">
        <f t="shared" si="162"/>
        <v>1-Jul-1962</v>
      </c>
      <c r="N2070" s="16">
        <v>45085</v>
      </c>
      <c r="O2070" s="18">
        <f t="shared" si="163"/>
        <v>60</v>
      </c>
    </row>
    <row r="2071" spans="1:15" x14ac:dyDescent="0.25">
      <c r="A2071" s="12" t="s">
        <v>2099</v>
      </c>
      <c r="B2071" s="13">
        <v>1969</v>
      </c>
      <c r="C2071" s="13" t="s">
        <v>32</v>
      </c>
      <c r="D2071" s="13">
        <v>30</v>
      </c>
      <c r="E2071" s="13">
        <v>0</v>
      </c>
      <c r="F2071" s="20">
        <v>33090.660000000003</v>
      </c>
      <c r="G2071" s="13" t="s">
        <v>6</v>
      </c>
      <c r="H2071" s="13" t="s">
        <v>6</v>
      </c>
      <c r="I2071" s="13" t="s">
        <v>37</v>
      </c>
      <c r="J2071" s="12" t="str">
        <f t="shared" si="160"/>
        <v>Oct</v>
      </c>
      <c r="K2071" s="13">
        <f t="shared" si="164"/>
        <v>1969</v>
      </c>
      <c r="L2071" s="13" t="str">
        <f t="shared" si="161"/>
        <v>R1011</v>
      </c>
      <c r="M2071" s="13" t="str">
        <f t="shared" si="162"/>
        <v>30-Oct-1969</v>
      </c>
      <c r="N2071" s="16">
        <v>45085</v>
      </c>
      <c r="O2071" s="18">
        <f t="shared" si="163"/>
        <v>53</v>
      </c>
    </row>
    <row r="2072" spans="1:15" x14ac:dyDescent="0.25">
      <c r="A2072" s="12" t="s">
        <v>2100</v>
      </c>
      <c r="B2072" s="13">
        <v>1985</v>
      </c>
      <c r="C2072" s="13" t="s">
        <v>5</v>
      </c>
      <c r="D2072" s="13">
        <v>15</v>
      </c>
      <c r="E2072" s="13">
        <v>3</v>
      </c>
      <c r="F2072" s="20">
        <v>33121</v>
      </c>
      <c r="G2072" s="13" t="s">
        <v>6</v>
      </c>
      <c r="H2072" s="13" t="s">
        <v>11</v>
      </c>
      <c r="I2072" s="13" t="s">
        <v>37</v>
      </c>
      <c r="J2072" s="12" t="str">
        <f t="shared" si="160"/>
        <v>Jul</v>
      </c>
      <c r="K2072" s="13">
        <f t="shared" si="164"/>
        <v>1985</v>
      </c>
      <c r="L2072" s="13" t="str">
        <f t="shared" si="161"/>
        <v>R1011</v>
      </c>
      <c r="M2072" s="13" t="str">
        <f t="shared" si="162"/>
        <v>15-Jul-1985</v>
      </c>
      <c r="N2072" s="16">
        <v>45085</v>
      </c>
      <c r="O2072" s="18">
        <f t="shared" si="163"/>
        <v>37</v>
      </c>
    </row>
    <row r="2073" spans="1:15" x14ac:dyDescent="0.25">
      <c r="A2073" s="12" t="s">
        <v>2101</v>
      </c>
      <c r="B2073" s="13">
        <v>1990</v>
      </c>
      <c r="C2073" s="13" t="s">
        <v>32</v>
      </c>
      <c r="D2073" s="13">
        <v>12</v>
      </c>
      <c r="E2073" s="13">
        <v>3</v>
      </c>
      <c r="F2073" s="20">
        <v>33292.83</v>
      </c>
      <c r="G2073" s="13" t="s">
        <v>6</v>
      </c>
      <c r="H2073" s="13" t="s">
        <v>11</v>
      </c>
      <c r="I2073" s="13" t="s">
        <v>37</v>
      </c>
      <c r="J2073" s="12" t="str">
        <f t="shared" si="160"/>
        <v>Oct</v>
      </c>
      <c r="K2073" s="13">
        <f t="shared" si="164"/>
        <v>1990</v>
      </c>
      <c r="L2073" s="13" t="str">
        <f t="shared" si="161"/>
        <v>R1011</v>
      </c>
      <c r="M2073" s="13" t="str">
        <f t="shared" si="162"/>
        <v>12-Oct-1990</v>
      </c>
      <c r="N2073" s="16">
        <v>45085</v>
      </c>
      <c r="O2073" s="18">
        <f t="shared" si="163"/>
        <v>32</v>
      </c>
    </row>
    <row r="2074" spans="1:15" x14ac:dyDescent="0.25">
      <c r="A2074" s="12" t="s">
        <v>2102</v>
      </c>
      <c r="B2074" s="13">
        <v>2003</v>
      </c>
      <c r="C2074" s="13" t="s">
        <v>10</v>
      </c>
      <c r="D2074" s="13">
        <v>28</v>
      </c>
      <c r="E2074" s="13">
        <v>0</v>
      </c>
      <c r="F2074" s="20">
        <v>33307.550000000003</v>
      </c>
      <c r="G2074" s="13" t="s">
        <v>6</v>
      </c>
      <c r="H2074" s="13" t="s">
        <v>7</v>
      </c>
      <c r="I2074" s="13" t="s">
        <v>18</v>
      </c>
      <c r="J2074" s="12" t="str">
        <f t="shared" si="160"/>
        <v>Nov</v>
      </c>
      <c r="K2074" s="13">
        <f t="shared" si="164"/>
        <v>2003</v>
      </c>
      <c r="L2074" s="13" t="str">
        <f t="shared" si="161"/>
        <v>R1012</v>
      </c>
      <c r="M2074" s="13" t="str">
        <f t="shared" si="162"/>
        <v>28-Nov-2003</v>
      </c>
      <c r="N2074" s="16">
        <v>45085</v>
      </c>
      <c r="O2074" s="18">
        <f t="shared" si="163"/>
        <v>19</v>
      </c>
    </row>
    <row r="2075" spans="1:15" x14ac:dyDescent="0.25">
      <c r="A2075" s="12" t="s">
        <v>2103</v>
      </c>
      <c r="B2075" s="13">
        <v>1972</v>
      </c>
      <c r="C2075" s="13" t="s">
        <v>15</v>
      </c>
      <c r="D2075" s="13">
        <v>5</v>
      </c>
      <c r="E2075" s="13">
        <v>0</v>
      </c>
      <c r="F2075" s="20">
        <v>33344.449999999997</v>
      </c>
      <c r="G2075" s="13" t="s">
        <v>6</v>
      </c>
      <c r="H2075" s="13" t="s">
        <v>7</v>
      </c>
      <c r="I2075" s="13" t="s">
        <v>37</v>
      </c>
      <c r="J2075" s="12" t="str">
        <f t="shared" si="160"/>
        <v>Sep</v>
      </c>
      <c r="K2075" s="13">
        <f t="shared" si="164"/>
        <v>1972</v>
      </c>
      <c r="L2075" s="13" t="str">
        <f t="shared" si="161"/>
        <v>R1011</v>
      </c>
      <c r="M2075" s="13" t="str">
        <f t="shared" si="162"/>
        <v>5-Sep-1972</v>
      </c>
      <c r="N2075" s="16">
        <v>45085</v>
      </c>
      <c r="O2075" s="18">
        <f t="shared" si="163"/>
        <v>50</v>
      </c>
    </row>
    <row r="2076" spans="1:15" x14ac:dyDescent="0.25">
      <c r="A2076" s="12" t="s">
        <v>2104</v>
      </c>
      <c r="B2076" s="13">
        <v>1985</v>
      </c>
      <c r="C2076" s="13" t="s">
        <v>25</v>
      </c>
      <c r="D2076" s="13">
        <v>7</v>
      </c>
      <c r="E2076" s="13">
        <v>3</v>
      </c>
      <c r="F2076" s="20">
        <v>33450.99</v>
      </c>
      <c r="G2076" s="13" t="s">
        <v>6</v>
      </c>
      <c r="H2076" s="13" t="s">
        <v>6</v>
      </c>
      <c r="I2076" s="13" t="s">
        <v>37</v>
      </c>
      <c r="J2076" s="12" t="str">
        <f t="shared" si="160"/>
        <v>Dec</v>
      </c>
      <c r="K2076" s="13">
        <f t="shared" si="164"/>
        <v>1985</v>
      </c>
      <c r="L2076" s="13" t="str">
        <f t="shared" si="161"/>
        <v>R1011</v>
      </c>
      <c r="M2076" s="13" t="str">
        <f t="shared" si="162"/>
        <v>7-Dec-1985</v>
      </c>
      <c r="N2076" s="16">
        <v>45085</v>
      </c>
      <c r="O2076" s="18">
        <f t="shared" si="163"/>
        <v>37</v>
      </c>
    </row>
    <row r="2077" spans="1:15" x14ac:dyDescent="0.25">
      <c r="A2077" s="12" t="s">
        <v>2105</v>
      </c>
      <c r="B2077" s="13">
        <v>1970</v>
      </c>
      <c r="C2077" s="13" t="s">
        <v>13</v>
      </c>
      <c r="D2077" s="13">
        <v>18</v>
      </c>
      <c r="E2077" s="13">
        <v>2</v>
      </c>
      <c r="F2077" s="20">
        <v>33471.97</v>
      </c>
      <c r="G2077" s="13" t="s">
        <v>6</v>
      </c>
      <c r="H2077" s="13" t="s">
        <v>6</v>
      </c>
      <c r="I2077" s="13" t="s">
        <v>18</v>
      </c>
      <c r="J2077" s="12" t="str">
        <f t="shared" si="160"/>
        <v>Jun</v>
      </c>
      <c r="K2077" s="13">
        <f t="shared" si="164"/>
        <v>1970</v>
      </c>
      <c r="L2077" s="13" t="str">
        <f t="shared" si="161"/>
        <v>R1012</v>
      </c>
      <c r="M2077" s="13" t="str">
        <f t="shared" si="162"/>
        <v>18-Jun-1970</v>
      </c>
      <c r="N2077" s="16">
        <v>45085</v>
      </c>
      <c r="O2077" s="18">
        <f t="shared" si="163"/>
        <v>52</v>
      </c>
    </row>
    <row r="2078" spans="1:15" x14ac:dyDescent="0.25">
      <c r="A2078" s="12" t="s">
        <v>2106</v>
      </c>
      <c r="B2078" s="13">
        <v>2002</v>
      </c>
      <c r="C2078" s="13" t="s">
        <v>30</v>
      </c>
      <c r="D2078" s="13">
        <v>25</v>
      </c>
      <c r="E2078" s="13">
        <v>0</v>
      </c>
      <c r="F2078" s="20">
        <v>33475.82</v>
      </c>
      <c r="G2078" s="13" t="s">
        <v>11</v>
      </c>
      <c r="H2078" s="13" t="s">
        <v>11</v>
      </c>
      <c r="I2078" s="13" t="s">
        <v>165</v>
      </c>
      <c r="J2078" s="12" t="str">
        <f t="shared" si="160"/>
        <v>Aug</v>
      </c>
      <c r="K2078" s="13">
        <f t="shared" si="164"/>
        <v>2002</v>
      </c>
      <c r="L2078" s="13" t="str">
        <f t="shared" si="161"/>
        <v>R1018</v>
      </c>
      <c r="M2078" s="13" t="str">
        <f t="shared" si="162"/>
        <v>25-Aug-2002</v>
      </c>
      <c r="N2078" s="16">
        <v>45085</v>
      </c>
      <c r="O2078" s="18">
        <f t="shared" si="163"/>
        <v>20</v>
      </c>
    </row>
    <row r="2079" spans="1:15" x14ac:dyDescent="0.25">
      <c r="A2079" s="12" t="s">
        <v>2107</v>
      </c>
      <c r="B2079" s="13">
        <v>1984</v>
      </c>
      <c r="C2079" s="13" t="s">
        <v>5</v>
      </c>
      <c r="D2079" s="13">
        <v>22</v>
      </c>
      <c r="E2079" s="13">
        <v>3</v>
      </c>
      <c r="F2079" s="20">
        <v>33527.1</v>
      </c>
      <c r="G2079" s="13" t="s">
        <v>6</v>
      </c>
      <c r="H2079" s="13" t="s">
        <v>7</v>
      </c>
      <c r="I2079" s="13" t="s">
        <v>37</v>
      </c>
      <c r="J2079" s="12" t="str">
        <f t="shared" si="160"/>
        <v>Jul</v>
      </c>
      <c r="K2079" s="13">
        <f t="shared" si="164"/>
        <v>1984</v>
      </c>
      <c r="L2079" s="13" t="str">
        <f t="shared" si="161"/>
        <v>R1011</v>
      </c>
      <c r="M2079" s="13" t="str">
        <f t="shared" si="162"/>
        <v>22-Jul-1984</v>
      </c>
      <c r="N2079" s="16">
        <v>45085</v>
      </c>
      <c r="O2079" s="18">
        <f t="shared" si="163"/>
        <v>38</v>
      </c>
    </row>
    <row r="2080" spans="1:15" x14ac:dyDescent="0.25">
      <c r="A2080" s="12" t="s">
        <v>2108</v>
      </c>
      <c r="B2080" s="13">
        <v>2003</v>
      </c>
      <c r="C2080" s="13" t="s">
        <v>15</v>
      </c>
      <c r="D2080" s="13">
        <v>9</v>
      </c>
      <c r="E2080" s="13">
        <v>0</v>
      </c>
      <c r="F2080" s="20">
        <v>33611.71</v>
      </c>
      <c r="G2080" s="13" t="s">
        <v>11</v>
      </c>
      <c r="H2080" s="13" t="s">
        <v>6</v>
      </c>
      <c r="I2080" s="13" t="s">
        <v>37</v>
      </c>
      <c r="J2080" s="12" t="str">
        <f t="shared" si="160"/>
        <v>Sep</v>
      </c>
      <c r="K2080" s="13">
        <f t="shared" si="164"/>
        <v>2003</v>
      </c>
      <c r="L2080" s="13" t="str">
        <f t="shared" si="161"/>
        <v>R1011</v>
      </c>
      <c r="M2080" s="13" t="str">
        <f t="shared" si="162"/>
        <v>9-Sep-2003</v>
      </c>
      <c r="N2080" s="16">
        <v>45085</v>
      </c>
      <c r="O2080" s="18">
        <f t="shared" si="163"/>
        <v>19</v>
      </c>
    </row>
    <row r="2081" spans="1:15" x14ac:dyDescent="0.25">
      <c r="A2081" s="12" t="s">
        <v>2109</v>
      </c>
      <c r="B2081" s="13">
        <v>1993</v>
      </c>
      <c r="C2081" s="13" t="s">
        <v>10</v>
      </c>
      <c r="D2081" s="13">
        <v>28</v>
      </c>
      <c r="E2081" s="13">
        <v>0</v>
      </c>
      <c r="F2081" s="20">
        <v>33707.550000000003</v>
      </c>
      <c r="G2081" s="13" t="s">
        <v>6</v>
      </c>
      <c r="H2081" s="13" t="s">
        <v>6</v>
      </c>
      <c r="I2081" s="13" t="s">
        <v>37</v>
      </c>
      <c r="J2081" s="12" t="str">
        <f t="shared" si="160"/>
        <v>Nov</v>
      </c>
      <c r="K2081" s="13">
        <f t="shared" si="164"/>
        <v>1993</v>
      </c>
      <c r="L2081" s="13" t="str">
        <f t="shared" si="161"/>
        <v>R1011</v>
      </c>
      <c r="M2081" s="13" t="str">
        <f t="shared" si="162"/>
        <v>28-Nov-1993</v>
      </c>
      <c r="N2081" s="16">
        <v>45085</v>
      </c>
      <c r="O2081" s="18">
        <f t="shared" si="163"/>
        <v>29</v>
      </c>
    </row>
    <row r="2082" spans="1:15" x14ac:dyDescent="0.25">
      <c r="A2082" s="12" t="s">
        <v>2110</v>
      </c>
      <c r="B2082" s="13">
        <v>2004</v>
      </c>
      <c r="C2082" s="13" t="s">
        <v>10</v>
      </c>
      <c r="D2082" s="13">
        <v>1</v>
      </c>
      <c r="E2082" s="13">
        <v>0</v>
      </c>
      <c r="F2082" s="20">
        <v>33732.69</v>
      </c>
      <c r="G2082" s="13" t="s">
        <v>11</v>
      </c>
      <c r="H2082" s="13" t="s">
        <v>11</v>
      </c>
      <c r="I2082" s="13" t="s">
        <v>351</v>
      </c>
      <c r="J2082" s="12" t="str">
        <f t="shared" si="160"/>
        <v>Nov</v>
      </c>
      <c r="K2082" s="13">
        <f t="shared" si="164"/>
        <v>2004</v>
      </c>
      <c r="L2082" s="13" t="str">
        <f t="shared" si="161"/>
        <v>R1017</v>
      </c>
      <c r="M2082" s="13" t="str">
        <f t="shared" si="162"/>
        <v>1-Nov-2004</v>
      </c>
      <c r="N2082" s="16">
        <v>45085</v>
      </c>
      <c r="O2082" s="18">
        <f t="shared" si="163"/>
        <v>18</v>
      </c>
    </row>
    <row r="2083" spans="1:15" x14ac:dyDescent="0.25">
      <c r="A2083" s="12" t="s">
        <v>2111</v>
      </c>
      <c r="B2083" s="13">
        <v>2003</v>
      </c>
      <c r="C2083" s="13" t="s">
        <v>15</v>
      </c>
      <c r="D2083" s="13">
        <v>12</v>
      </c>
      <c r="E2083" s="13">
        <v>0</v>
      </c>
      <c r="F2083" s="20">
        <v>33750.29</v>
      </c>
      <c r="G2083" s="13" t="s">
        <v>11</v>
      </c>
      <c r="H2083" s="13" t="s">
        <v>7</v>
      </c>
      <c r="I2083" s="13" t="s">
        <v>18</v>
      </c>
      <c r="J2083" s="12" t="str">
        <f t="shared" si="160"/>
        <v>Sep</v>
      </c>
      <c r="K2083" s="13">
        <f t="shared" si="164"/>
        <v>2003</v>
      </c>
      <c r="L2083" s="13" t="str">
        <f t="shared" si="161"/>
        <v>R1012</v>
      </c>
      <c r="M2083" s="13" t="str">
        <f t="shared" si="162"/>
        <v>12-Sep-2003</v>
      </c>
      <c r="N2083" s="16">
        <v>45085</v>
      </c>
      <c r="O2083" s="18">
        <f t="shared" si="163"/>
        <v>19</v>
      </c>
    </row>
    <row r="2084" spans="1:15" x14ac:dyDescent="0.25">
      <c r="A2084" s="12" t="s">
        <v>2112</v>
      </c>
      <c r="B2084" s="13">
        <v>1962</v>
      </c>
      <c r="C2084" s="13" t="s">
        <v>25</v>
      </c>
      <c r="D2084" s="13">
        <v>11</v>
      </c>
      <c r="E2084" s="13">
        <v>0</v>
      </c>
      <c r="F2084" s="20">
        <v>33753.32</v>
      </c>
      <c r="G2084" s="13" t="s">
        <v>11</v>
      </c>
      <c r="H2084" s="13" t="s">
        <v>7</v>
      </c>
      <c r="I2084" s="13" t="s">
        <v>37</v>
      </c>
      <c r="J2084" s="12" t="str">
        <f t="shared" si="160"/>
        <v>Dec</v>
      </c>
      <c r="K2084" s="13">
        <f t="shared" si="164"/>
        <v>1962</v>
      </c>
      <c r="L2084" s="13" t="str">
        <f t="shared" si="161"/>
        <v>R1011</v>
      </c>
      <c r="M2084" s="13" t="str">
        <f t="shared" si="162"/>
        <v>11-Dec-1962</v>
      </c>
      <c r="N2084" s="16">
        <v>45085</v>
      </c>
      <c r="O2084" s="18">
        <f t="shared" si="163"/>
        <v>60</v>
      </c>
    </row>
    <row r="2085" spans="1:15" x14ac:dyDescent="0.25">
      <c r="A2085" s="12" t="s">
        <v>2113</v>
      </c>
      <c r="B2085" s="13">
        <v>2000</v>
      </c>
      <c r="C2085" s="13" t="s">
        <v>32</v>
      </c>
      <c r="D2085" s="13">
        <v>26</v>
      </c>
      <c r="E2085" s="13">
        <v>0</v>
      </c>
      <c r="F2085" s="20">
        <v>33829.39</v>
      </c>
      <c r="G2085" s="13" t="s">
        <v>6</v>
      </c>
      <c r="H2085" s="13" t="s">
        <v>7</v>
      </c>
      <c r="I2085" s="13" t="s">
        <v>37</v>
      </c>
      <c r="J2085" s="12" t="str">
        <f t="shared" si="160"/>
        <v>Oct</v>
      </c>
      <c r="K2085" s="13">
        <f t="shared" si="164"/>
        <v>2000</v>
      </c>
      <c r="L2085" s="13" t="str">
        <f t="shared" si="161"/>
        <v>R1011</v>
      </c>
      <c r="M2085" s="13" t="str">
        <f t="shared" si="162"/>
        <v>26-Oct-2000</v>
      </c>
      <c r="N2085" s="16">
        <v>45085</v>
      </c>
      <c r="O2085" s="18">
        <f t="shared" si="163"/>
        <v>22</v>
      </c>
    </row>
    <row r="2086" spans="1:15" x14ac:dyDescent="0.25">
      <c r="A2086" s="12" t="s">
        <v>2114</v>
      </c>
      <c r="B2086" s="13">
        <v>1997</v>
      </c>
      <c r="C2086" s="13" t="s">
        <v>30</v>
      </c>
      <c r="D2086" s="13">
        <v>9</v>
      </c>
      <c r="E2086" s="13">
        <v>0</v>
      </c>
      <c r="F2086" s="20">
        <v>33900.65</v>
      </c>
      <c r="G2086" s="13" t="s">
        <v>6</v>
      </c>
      <c r="H2086" s="13" t="s">
        <v>7</v>
      </c>
      <c r="I2086" s="13" t="s">
        <v>37</v>
      </c>
      <c r="J2086" s="12" t="str">
        <f t="shared" si="160"/>
        <v>Aug</v>
      </c>
      <c r="K2086" s="13">
        <f t="shared" si="164"/>
        <v>1997</v>
      </c>
      <c r="L2086" s="13" t="str">
        <f t="shared" si="161"/>
        <v>R1011</v>
      </c>
      <c r="M2086" s="13" t="str">
        <f t="shared" si="162"/>
        <v>9-Aug-1997</v>
      </c>
      <c r="N2086" s="16">
        <v>45085</v>
      </c>
      <c r="O2086" s="18">
        <f t="shared" si="163"/>
        <v>25</v>
      </c>
    </row>
    <row r="2087" spans="1:15" x14ac:dyDescent="0.25">
      <c r="A2087" s="12" t="s">
        <v>2115</v>
      </c>
      <c r="B2087" s="13">
        <v>2000</v>
      </c>
      <c r="C2087" s="13" t="s">
        <v>25</v>
      </c>
      <c r="D2087" s="13">
        <v>27</v>
      </c>
      <c r="E2087" s="13">
        <v>0</v>
      </c>
      <c r="F2087" s="20">
        <v>33907.550000000003</v>
      </c>
      <c r="G2087" s="13" t="s">
        <v>6</v>
      </c>
      <c r="H2087" s="13" t="s">
        <v>6</v>
      </c>
      <c r="I2087" s="13" t="s">
        <v>18</v>
      </c>
      <c r="J2087" s="12" t="str">
        <f t="shared" si="160"/>
        <v>Dec</v>
      </c>
      <c r="K2087" s="13">
        <f t="shared" si="164"/>
        <v>2000</v>
      </c>
      <c r="L2087" s="13" t="str">
        <f t="shared" si="161"/>
        <v>R1012</v>
      </c>
      <c r="M2087" s="13" t="str">
        <f t="shared" si="162"/>
        <v>27-Dec-2000</v>
      </c>
      <c r="N2087" s="16">
        <v>45085</v>
      </c>
      <c r="O2087" s="18">
        <f t="shared" si="163"/>
        <v>22</v>
      </c>
    </row>
    <row r="2088" spans="1:15" x14ac:dyDescent="0.25">
      <c r="A2088" s="12" t="s">
        <v>2116</v>
      </c>
      <c r="B2088" s="13">
        <v>1994</v>
      </c>
      <c r="C2088" s="13" t="s">
        <v>15</v>
      </c>
      <c r="D2088" s="13">
        <v>25</v>
      </c>
      <c r="E2088" s="13">
        <v>0</v>
      </c>
      <c r="F2088" s="20">
        <v>33975.47</v>
      </c>
      <c r="G2088" s="13" t="s">
        <v>6</v>
      </c>
      <c r="H2088" s="13" t="s">
        <v>6</v>
      </c>
      <c r="I2088" s="13" t="s">
        <v>37</v>
      </c>
      <c r="J2088" s="12" t="str">
        <f t="shared" si="160"/>
        <v>Sep</v>
      </c>
      <c r="K2088" s="13">
        <f t="shared" si="164"/>
        <v>1994</v>
      </c>
      <c r="L2088" s="13" t="str">
        <f t="shared" si="161"/>
        <v>R1011</v>
      </c>
      <c r="M2088" s="13" t="str">
        <f t="shared" si="162"/>
        <v>25-Sep-1994</v>
      </c>
      <c r="N2088" s="16">
        <v>45085</v>
      </c>
      <c r="O2088" s="18">
        <f t="shared" si="163"/>
        <v>28</v>
      </c>
    </row>
    <row r="2089" spans="1:15" x14ac:dyDescent="0.25">
      <c r="A2089" s="12" t="s">
        <v>2117</v>
      </c>
      <c r="B2089" s="13">
        <v>1972</v>
      </c>
      <c r="C2089" s="13" t="s">
        <v>5</v>
      </c>
      <c r="D2089" s="13">
        <v>26</v>
      </c>
      <c r="E2089" s="13">
        <v>0</v>
      </c>
      <c r="F2089" s="20">
        <v>34053.360000000001</v>
      </c>
      <c r="G2089" s="13" t="s">
        <v>6</v>
      </c>
      <c r="H2089" s="13" t="s">
        <v>6</v>
      </c>
      <c r="I2089" s="13" t="s">
        <v>37</v>
      </c>
      <c r="J2089" s="12" t="str">
        <f t="shared" si="160"/>
        <v>Jul</v>
      </c>
      <c r="K2089" s="13">
        <f t="shared" si="164"/>
        <v>1972</v>
      </c>
      <c r="L2089" s="13" t="str">
        <f t="shared" si="161"/>
        <v>R1011</v>
      </c>
      <c r="M2089" s="13" t="str">
        <f t="shared" si="162"/>
        <v>26-Jul-1972</v>
      </c>
      <c r="N2089" s="16">
        <v>45085</v>
      </c>
      <c r="O2089" s="18">
        <f t="shared" si="163"/>
        <v>50</v>
      </c>
    </row>
    <row r="2090" spans="1:15" x14ac:dyDescent="0.25">
      <c r="A2090" s="12" t="s">
        <v>2118</v>
      </c>
      <c r="B2090" s="13">
        <v>2002</v>
      </c>
      <c r="C2090" s="13" t="s">
        <v>25</v>
      </c>
      <c r="D2090" s="13">
        <v>26</v>
      </c>
      <c r="E2090" s="13">
        <v>0</v>
      </c>
      <c r="F2090" s="20">
        <v>34084.68</v>
      </c>
      <c r="G2090" s="13" t="s">
        <v>6</v>
      </c>
      <c r="H2090" s="13" t="s">
        <v>7</v>
      </c>
      <c r="I2090" s="13" t="s">
        <v>37</v>
      </c>
      <c r="J2090" s="12" t="str">
        <f t="shared" si="160"/>
        <v>Dec</v>
      </c>
      <c r="K2090" s="13">
        <f t="shared" si="164"/>
        <v>2002</v>
      </c>
      <c r="L2090" s="13" t="str">
        <f t="shared" si="161"/>
        <v>R1011</v>
      </c>
      <c r="M2090" s="13" t="str">
        <f t="shared" si="162"/>
        <v>26-Dec-2002</v>
      </c>
      <c r="N2090" s="16">
        <v>45085</v>
      </c>
      <c r="O2090" s="18">
        <f t="shared" si="163"/>
        <v>20</v>
      </c>
    </row>
    <row r="2091" spans="1:15" x14ac:dyDescent="0.25">
      <c r="A2091" s="12" t="s">
        <v>2119</v>
      </c>
      <c r="B2091" s="13">
        <v>1999</v>
      </c>
      <c r="C2091" s="13" t="s">
        <v>10</v>
      </c>
      <c r="D2091" s="13">
        <v>6</v>
      </c>
      <c r="E2091" s="13">
        <v>0</v>
      </c>
      <c r="F2091" s="20">
        <v>34166.269999999997</v>
      </c>
      <c r="G2091" s="13" t="s">
        <v>6</v>
      </c>
      <c r="H2091" s="13" t="s">
        <v>7</v>
      </c>
      <c r="I2091" s="13" t="s">
        <v>37</v>
      </c>
      <c r="J2091" s="12" t="str">
        <f t="shared" si="160"/>
        <v>Nov</v>
      </c>
      <c r="K2091" s="13">
        <f t="shared" si="164"/>
        <v>1999</v>
      </c>
      <c r="L2091" s="13" t="str">
        <f t="shared" si="161"/>
        <v>R1011</v>
      </c>
      <c r="M2091" s="13" t="str">
        <f t="shared" si="162"/>
        <v>6-Nov-1999</v>
      </c>
      <c r="N2091" s="16">
        <v>45085</v>
      </c>
      <c r="O2091" s="18">
        <f t="shared" si="163"/>
        <v>23</v>
      </c>
    </row>
    <row r="2092" spans="1:15" x14ac:dyDescent="0.25">
      <c r="A2092" s="12" t="s">
        <v>2120</v>
      </c>
      <c r="B2092" s="13">
        <v>1971</v>
      </c>
      <c r="C2092" s="13" t="s">
        <v>30</v>
      </c>
      <c r="D2092" s="13">
        <v>25</v>
      </c>
      <c r="E2092" s="13">
        <v>0</v>
      </c>
      <c r="F2092" s="20">
        <v>34205.07</v>
      </c>
      <c r="G2092" s="13" t="s">
        <v>6</v>
      </c>
      <c r="H2092" s="13" t="s">
        <v>6</v>
      </c>
      <c r="I2092" s="13" t="s">
        <v>37</v>
      </c>
      <c r="J2092" s="12" t="str">
        <f t="shared" si="160"/>
        <v>Aug</v>
      </c>
      <c r="K2092" s="13">
        <f t="shared" si="164"/>
        <v>1971</v>
      </c>
      <c r="L2092" s="13" t="str">
        <f t="shared" si="161"/>
        <v>R1011</v>
      </c>
      <c r="M2092" s="13" t="str">
        <f t="shared" si="162"/>
        <v>25-Aug-1971</v>
      </c>
      <c r="N2092" s="16">
        <v>45085</v>
      </c>
      <c r="O2092" s="18">
        <f t="shared" si="163"/>
        <v>51</v>
      </c>
    </row>
    <row r="2093" spans="1:15" x14ac:dyDescent="0.25">
      <c r="A2093" s="12" t="s">
        <v>2121</v>
      </c>
      <c r="B2093" s="13">
        <v>1975</v>
      </c>
      <c r="C2093" s="13" t="s">
        <v>5</v>
      </c>
      <c r="D2093" s="13">
        <v>21</v>
      </c>
      <c r="E2093" s="13">
        <v>1</v>
      </c>
      <c r="F2093" s="20">
        <v>34210.33</v>
      </c>
      <c r="G2093" s="13" t="s">
        <v>6</v>
      </c>
      <c r="H2093" s="13" t="s">
        <v>11</v>
      </c>
      <c r="I2093" s="13" t="s">
        <v>18</v>
      </c>
      <c r="J2093" s="12" t="str">
        <f t="shared" si="160"/>
        <v>Jul</v>
      </c>
      <c r="K2093" s="13">
        <f t="shared" si="164"/>
        <v>1975</v>
      </c>
      <c r="L2093" s="13" t="str">
        <f t="shared" si="161"/>
        <v>R1012</v>
      </c>
      <c r="M2093" s="13" t="str">
        <f t="shared" si="162"/>
        <v>21-Jul-1975</v>
      </c>
      <c r="N2093" s="16">
        <v>45085</v>
      </c>
      <c r="O2093" s="18">
        <f t="shared" si="163"/>
        <v>47</v>
      </c>
    </row>
    <row r="2094" spans="1:15" x14ac:dyDescent="0.25">
      <c r="A2094" s="12" t="s">
        <v>2122</v>
      </c>
      <c r="B2094" s="13">
        <v>1962</v>
      </c>
      <c r="C2094" s="13" t="s">
        <v>5</v>
      </c>
      <c r="D2094" s="13">
        <v>5</v>
      </c>
      <c r="E2094" s="13">
        <v>0</v>
      </c>
      <c r="F2094" s="20">
        <v>34218.019999999997</v>
      </c>
      <c r="G2094" s="13" t="s">
        <v>11</v>
      </c>
      <c r="H2094" s="13" t="s">
        <v>11</v>
      </c>
      <c r="I2094" s="13" t="s">
        <v>37</v>
      </c>
      <c r="J2094" s="12" t="str">
        <f t="shared" si="160"/>
        <v>Jul</v>
      </c>
      <c r="K2094" s="13">
        <f t="shared" si="164"/>
        <v>1962</v>
      </c>
      <c r="L2094" s="13" t="str">
        <f t="shared" si="161"/>
        <v>R1011</v>
      </c>
      <c r="M2094" s="13" t="str">
        <f t="shared" si="162"/>
        <v>5-Jul-1962</v>
      </c>
      <c r="N2094" s="16">
        <v>45085</v>
      </c>
      <c r="O2094" s="18">
        <f t="shared" si="163"/>
        <v>60</v>
      </c>
    </row>
    <row r="2095" spans="1:15" x14ac:dyDescent="0.25">
      <c r="A2095" s="12" t="s">
        <v>2123</v>
      </c>
      <c r="B2095" s="13">
        <v>1998</v>
      </c>
      <c r="C2095" s="13" t="s">
        <v>13</v>
      </c>
      <c r="D2095" s="13">
        <v>11</v>
      </c>
      <c r="E2095" s="13">
        <v>0</v>
      </c>
      <c r="F2095" s="20">
        <v>34254.050000000003</v>
      </c>
      <c r="G2095" s="13" t="s">
        <v>11</v>
      </c>
      <c r="H2095" s="13" t="s">
        <v>7</v>
      </c>
      <c r="I2095" s="13" t="s">
        <v>161</v>
      </c>
      <c r="J2095" s="12" t="str">
        <f t="shared" si="160"/>
        <v>Jun</v>
      </c>
      <c r="K2095" s="13">
        <f t="shared" si="164"/>
        <v>1998</v>
      </c>
      <c r="L2095" s="13" t="str">
        <f t="shared" si="161"/>
        <v>R1019</v>
      </c>
      <c r="M2095" s="13" t="str">
        <f t="shared" si="162"/>
        <v>11-Jun-1998</v>
      </c>
      <c r="N2095" s="16">
        <v>45085</v>
      </c>
      <c r="O2095" s="18">
        <f t="shared" si="163"/>
        <v>24</v>
      </c>
    </row>
    <row r="2096" spans="1:15" x14ac:dyDescent="0.25">
      <c r="A2096" s="12" t="s">
        <v>2124</v>
      </c>
      <c r="B2096" s="13">
        <v>1995</v>
      </c>
      <c r="C2096" s="13" t="s">
        <v>32</v>
      </c>
      <c r="D2096" s="13">
        <v>30</v>
      </c>
      <c r="E2096" s="13">
        <v>0</v>
      </c>
      <c r="F2096" s="20">
        <v>34289.43</v>
      </c>
      <c r="G2096" s="13" t="s">
        <v>11</v>
      </c>
      <c r="H2096" s="13" t="s">
        <v>11</v>
      </c>
      <c r="I2096" s="13" t="s">
        <v>37</v>
      </c>
      <c r="J2096" s="12" t="str">
        <f t="shared" si="160"/>
        <v>Oct</v>
      </c>
      <c r="K2096" s="13">
        <f t="shared" si="164"/>
        <v>1995</v>
      </c>
      <c r="L2096" s="13" t="str">
        <f t="shared" si="161"/>
        <v>R1011</v>
      </c>
      <c r="M2096" s="13" t="str">
        <f t="shared" si="162"/>
        <v>30-Oct-1995</v>
      </c>
      <c r="N2096" s="16">
        <v>45085</v>
      </c>
      <c r="O2096" s="18">
        <f t="shared" si="163"/>
        <v>27</v>
      </c>
    </row>
    <row r="2097" spans="1:15" x14ac:dyDescent="0.25">
      <c r="A2097" s="12" t="s">
        <v>2125</v>
      </c>
      <c r="B2097" s="13">
        <v>1986</v>
      </c>
      <c r="C2097" s="13" t="s">
        <v>32</v>
      </c>
      <c r="D2097" s="13">
        <v>11</v>
      </c>
      <c r="E2097" s="13">
        <v>3</v>
      </c>
      <c r="F2097" s="20">
        <v>34293.120000000003</v>
      </c>
      <c r="G2097" s="13" t="s">
        <v>11</v>
      </c>
      <c r="H2097" s="13" t="s">
        <v>6</v>
      </c>
      <c r="I2097" s="13" t="s">
        <v>37</v>
      </c>
      <c r="J2097" s="12" t="str">
        <f t="shared" si="160"/>
        <v>Oct</v>
      </c>
      <c r="K2097" s="13">
        <f t="shared" si="164"/>
        <v>1986</v>
      </c>
      <c r="L2097" s="13" t="str">
        <f t="shared" si="161"/>
        <v>R1011</v>
      </c>
      <c r="M2097" s="13" t="str">
        <f t="shared" si="162"/>
        <v>11-Oct-1986</v>
      </c>
      <c r="N2097" s="16">
        <v>45085</v>
      </c>
      <c r="O2097" s="18">
        <f t="shared" si="163"/>
        <v>36</v>
      </c>
    </row>
    <row r="2098" spans="1:15" x14ac:dyDescent="0.25">
      <c r="A2098" s="12" t="s">
        <v>2126</v>
      </c>
      <c r="B2098" s="13">
        <v>2004</v>
      </c>
      <c r="C2098" s="13" t="s">
        <v>10</v>
      </c>
      <c r="D2098" s="13">
        <v>1</v>
      </c>
      <c r="E2098" s="13">
        <v>2</v>
      </c>
      <c r="F2098" s="20">
        <v>34303.17</v>
      </c>
      <c r="G2098" s="13" t="s">
        <v>11</v>
      </c>
      <c r="H2098" s="13" t="s">
        <v>7</v>
      </c>
      <c r="I2098" s="13" t="s">
        <v>8</v>
      </c>
      <c r="J2098" s="12" t="str">
        <f t="shared" si="160"/>
        <v>Nov</v>
      </c>
      <c r="K2098" s="13">
        <f t="shared" si="164"/>
        <v>2004</v>
      </c>
      <c r="L2098" s="13" t="str">
        <f t="shared" si="161"/>
        <v>R1013</v>
      </c>
      <c r="M2098" s="13" t="str">
        <f t="shared" si="162"/>
        <v>1-Nov-2004</v>
      </c>
      <c r="N2098" s="16">
        <v>45085</v>
      </c>
      <c r="O2098" s="18">
        <f t="shared" si="163"/>
        <v>18</v>
      </c>
    </row>
    <row r="2099" spans="1:15" x14ac:dyDescent="0.25">
      <c r="A2099" s="12" t="s">
        <v>2127</v>
      </c>
      <c r="B2099" s="13">
        <v>1983</v>
      </c>
      <c r="C2099" s="13" t="s">
        <v>32</v>
      </c>
      <c r="D2099" s="13">
        <v>2</v>
      </c>
      <c r="E2099" s="13">
        <v>3</v>
      </c>
      <c r="F2099" s="20">
        <v>34307.22</v>
      </c>
      <c r="G2099" s="13" t="s">
        <v>6</v>
      </c>
      <c r="H2099" s="13" t="s">
        <v>6</v>
      </c>
      <c r="I2099" s="13" t="s">
        <v>18</v>
      </c>
      <c r="J2099" s="12" t="str">
        <f t="shared" si="160"/>
        <v>Oct</v>
      </c>
      <c r="K2099" s="13">
        <f t="shared" si="164"/>
        <v>1983</v>
      </c>
      <c r="L2099" s="13" t="str">
        <f t="shared" si="161"/>
        <v>R1012</v>
      </c>
      <c r="M2099" s="13" t="str">
        <f t="shared" si="162"/>
        <v>2-Oct-1983</v>
      </c>
      <c r="N2099" s="16">
        <v>45085</v>
      </c>
      <c r="O2099" s="18">
        <f t="shared" si="163"/>
        <v>39</v>
      </c>
    </row>
    <row r="2100" spans="1:15" x14ac:dyDescent="0.25">
      <c r="A2100" s="12" t="s">
        <v>2128</v>
      </c>
      <c r="B2100" s="13">
        <v>1984</v>
      </c>
      <c r="C2100" s="13" t="s">
        <v>32</v>
      </c>
      <c r="D2100" s="13">
        <v>1</v>
      </c>
      <c r="E2100" s="13">
        <v>3</v>
      </c>
      <c r="F2100" s="20">
        <v>34402.22</v>
      </c>
      <c r="G2100" s="13" t="s">
        <v>6</v>
      </c>
      <c r="H2100" s="13" t="s">
        <v>7</v>
      </c>
      <c r="I2100" s="13" t="s">
        <v>37</v>
      </c>
      <c r="J2100" s="12" t="str">
        <f t="shared" si="160"/>
        <v>Oct</v>
      </c>
      <c r="K2100" s="13">
        <f t="shared" si="164"/>
        <v>1984</v>
      </c>
      <c r="L2100" s="13" t="str">
        <f t="shared" si="161"/>
        <v>R1011</v>
      </c>
      <c r="M2100" s="13" t="str">
        <f t="shared" si="162"/>
        <v>1-Oct-1984</v>
      </c>
      <c r="N2100" s="16">
        <v>45085</v>
      </c>
      <c r="O2100" s="18">
        <f t="shared" si="163"/>
        <v>38</v>
      </c>
    </row>
    <row r="2101" spans="1:15" x14ac:dyDescent="0.25">
      <c r="A2101" s="12" t="s">
        <v>2129</v>
      </c>
      <c r="B2101" s="13">
        <v>2003</v>
      </c>
      <c r="C2101" s="13" t="s">
        <v>32</v>
      </c>
      <c r="D2101" s="13">
        <v>5</v>
      </c>
      <c r="E2101" s="13">
        <v>0</v>
      </c>
      <c r="F2101" s="20">
        <v>34439.86</v>
      </c>
      <c r="G2101" s="13" t="s">
        <v>6</v>
      </c>
      <c r="H2101" s="13" t="s">
        <v>11</v>
      </c>
      <c r="I2101" s="13" t="s">
        <v>8</v>
      </c>
      <c r="J2101" s="12" t="str">
        <f t="shared" si="160"/>
        <v>Oct</v>
      </c>
      <c r="K2101" s="13">
        <f t="shared" si="164"/>
        <v>2003</v>
      </c>
      <c r="L2101" s="13" t="str">
        <f t="shared" si="161"/>
        <v>R1013</v>
      </c>
      <c r="M2101" s="13" t="str">
        <f t="shared" si="162"/>
        <v>5-Oct-2003</v>
      </c>
      <c r="N2101" s="16">
        <v>45085</v>
      </c>
      <c r="O2101" s="18">
        <f t="shared" si="163"/>
        <v>19</v>
      </c>
    </row>
    <row r="2102" spans="1:15" x14ac:dyDescent="0.25">
      <c r="A2102" s="12" t="s">
        <v>2130</v>
      </c>
      <c r="B2102" s="13">
        <v>1990</v>
      </c>
      <c r="C2102" s="13" t="s">
        <v>15</v>
      </c>
      <c r="D2102" s="13">
        <v>24</v>
      </c>
      <c r="E2102" s="13">
        <v>3</v>
      </c>
      <c r="F2102" s="20">
        <v>34456.269999999997</v>
      </c>
      <c r="G2102" s="13" t="s">
        <v>11</v>
      </c>
      <c r="H2102" s="13" t="s">
        <v>6</v>
      </c>
      <c r="I2102" s="13" t="s">
        <v>37</v>
      </c>
      <c r="J2102" s="12" t="str">
        <f t="shared" si="160"/>
        <v>Sep</v>
      </c>
      <c r="K2102" s="13">
        <f t="shared" si="164"/>
        <v>1990</v>
      </c>
      <c r="L2102" s="13" t="str">
        <f t="shared" si="161"/>
        <v>R1011</v>
      </c>
      <c r="M2102" s="13" t="str">
        <f t="shared" si="162"/>
        <v>24-Sep-1990</v>
      </c>
      <c r="N2102" s="16">
        <v>45085</v>
      </c>
      <c r="O2102" s="18">
        <f t="shared" si="163"/>
        <v>32</v>
      </c>
    </row>
    <row r="2103" spans="1:15" x14ac:dyDescent="0.25">
      <c r="A2103" s="12" t="s">
        <v>2131</v>
      </c>
      <c r="B2103" s="13">
        <v>1998</v>
      </c>
      <c r="C2103" s="13" t="s">
        <v>13</v>
      </c>
      <c r="D2103" s="13">
        <v>24</v>
      </c>
      <c r="E2103" s="13">
        <v>0</v>
      </c>
      <c r="F2103" s="20">
        <v>34472.839999999997</v>
      </c>
      <c r="G2103" s="13" t="s">
        <v>11</v>
      </c>
      <c r="H2103" s="13" t="s">
        <v>7</v>
      </c>
      <c r="I2103" s="13" t="s">
        <v>37</v>
      </c>
      <c r="J2103" s="12" t="str">
        <f t="shared" si="160"/>
        <v>Jun</v>
      </c>
      <c r="K2103" s="13">
        <f t="shared" si="164"/>
        <v>1998</v>
      </c>
      <c r="L2103" s="13" t="str">
        <f t="shared" si="161"/>
        <v>R1011</v>
      </c>
      <c r="M2103" s="13" t="str">
        <f t="shared" si="162"/>
        <v>24-Jun-1998</v>
      </c>
      <c r="N2103" s="16">
        <v>45085</v>
      </c>
      <c r="O2103" s="18">
        <f t="shared" si="163"/>
        <v>24</v>
      </c>
    </row>
    <row r="2104" spans="1:15" x14ac:dyDescent="0.25">
      <c r="A2104" s="12" t="s">
        <v>2132</v>
      </c>
      <c r="B2104" s="13">
        <v>1976</v>
      </c>
      <c r="C2104" s="13" t="s">
        <v>10</v>
      </c>
      <c r="D2104" s="13">
        <v>25</v>
      </c>
      <c r="E2104" s="13">
        <v>2</v>
      </c>
      <c r="F2104" s="20">
        <v>34543.39</v>
      </c>
      <c r="G2104" s="13" t="s">
        <v>6</v>
      </c>
      <c r="H2104" s="13" t="s">
        <v>7</v>
      </c>
      <c r="I2104" s="13" t="s">
        <v>37</v>
      </c>
      <c r="J2104" s="12" t="str">
        <f t="shared" si="160"/>
        <v>Nov</v>
      </c>
      <c r="K2104" s="13">
        <f t="shared" si="164"/>
        <v>1976</v>
      </c>
      <c r="L2104" s="13" t="str">
        <f t="shared" si="161"/>
        <v>R1011</v>
      </c>
      <c r="M2104" s="13" t="str">
        <f t="shared" si="162"/>
        <v>25-Nov-1976</v>
      </c>
      <c r="N2104" s="16">
        <v>45085</v>
      </c>
      <c r="O2104" s="18">
        <f t="shared" si="163"/>
        <v>46</v>
      </c>
    </row>
    <row r="2105" spans="1:15" x14ac:dyDescent="0.25">
      <c r="A2105" s="12" t="s">
        <v>2133</v>
      </c>
      <c r="B2105" s="13">
        <v>2004</v>
      </c>
      <c r="C2105" s="13" t="s">
        <v>32</v>
      </c>
      <c r="D2105" s="13">
        <v>9</v>
      </c>
      <c r="E2105" s="13">
        <v>0</v>
      </c>
      <c r="F2105" s="20">
        <v>34617.839999999997</v>
      </c>
      <c r="G2105" s="13" t="s">
        <v>11</v>
      </c>
      <c r="H2105" s="13" t="s">
        <v>7</v>
      </c>
      <c r="I2105" s="13" t="s">
        <v>163</v>
      </c>
      <c r="J2105" s="12" t="str">
        <f t="shared" si="160"/>
        <v>Oct</v>
      </c>
      <c r="K2105" s="13">
        <f t="shared" si="164"/>
        <v>2004</v>
      </c>
      <c r="L2105" s="13" t="str">
        <f t="shared" si="161"/>
        <v>R1016</v>
      </c>
      <c r="M2105" s="13" t="str">
        <f t="shared" si="162"/>
        <v>9-Oct-2004</v>
      </c>
      <c r="N2105" s="16">
        <v>45085</v>
      </c>
      <c r="O2105" s="18">
        <f t="shared" si="163"/>
        <v>18</v>
      </c>
    </row>
    <row r="2106" spans="1:15" x14ac:dyDescent="0.25">
      <c r="A2106" s="12" t="s">
        <v>2134</v>
      </c>
      <c r="B2106" s="13">
        <v>1994</v>
      </c>
      <c r="C2106" s="13" t="s">
        <v>5</v>
      </c>
      <c r="D2106" s="13">
        <v>7</v>
      </c>
      <c r="E2106" s="13">
        <v>0</v>
      </c>
      <c r="F2106" s="20">
        <v>34672.15</v>
      </c>
      <c r="G2106" s="13" t="s">
        <v>11</v>
      </c>
      <c r="H2106" s="13" t="s">
        <v>7</v>
      </c>
      <c r="I2106" s="13" t="s">
        <v>8</v>
      </c>
      <c r="J2106" s="12" t="str">
        <f t="shared" si="160"/>
        <v>Jul</v>
      </c>
      <c r="K2106" s="13">
        <f t="shared" si="164"/>
        <v>1994</v>
      </c>
      <c r="L2106" s="13" t="str">
        <f t="shared" si="161"/>
        <v>R1013</v>
      </c>
      <c r="M2106" s="13" t="str">
        <f t="shared" si="162"/>
        <v>7-Jul-1994</v>
      </c>
      <c r="N2106" s="16">
        <v>45085</v>
      </c>
      <c r="O2106" s="18">
        <f t="shared" si="163"/>
        <v>28</v>
      </c>
    </row>
    <row r="2107" spans="1:15" x14ac:dyDescent="0.25">
      <c r="A2107" s="12" t="s">
        <v>2135</v>
      </c>
      <c r="B2107" s="13">
        <v>2003</v>
      </c>
      <c r="C2107" s="13" t="s">
        <v>5</v>
      </c>
      <c r="D2107" s="13">
        <v>3</v>
      </c>
      <c r="E2107" s="13">
        <v>0</v>
      </c>
      <c r="F2107" s="20">
        <v>34779.620000000003</v>
      </c>
      <c r="G2107" s="13" t="s">
        <v>11</v>
      </c>
      <c r="H2107" s="13" t="s">
        <v>6</v>
      </c>
      <c r="I2107" s="13" t="s">
        <v>37</v>
      </c>
      <c r="J2107" s="12" t="str">
        <f t="shared" si="160"/>
        <v>Jul</v>
      </c>
      <c r="K2107" s="13">
        <f t="shared" si="164"/>
        <v>2003</v>
      </c>
      <c r="L2107" s="13" t="str">
        <f t="shared" si="161"/>
        <v>R1011</v>
      </c>
      <c r="M2107" s="13" t="str">
        <f t="shared" si="162"/>
        <v>3-Jul-2003</v>
      </c>
      <c r="N2107" s="16">
        <v>45085</v>
      </c>
      <c r="O2107" s="18">
        <f t="shared" si="163"/>
        <v>19</v>
      </c>
    </row>
    <row r="2108" spans="1:15" x14ac:dyDescent="0.25">
      <c r="A2108" s="12" t="s">
        <v>2136</v>
      </c>
      <c r="B2108" s="13">
        <v>1995</v>
      </c>
      <c r="C2108" s="13" t="s">
        <v>25</v>
      </c>
      <c r="D2108" s="13">
        <v>27</v>
      </c>
      <c r="E2108" s="13">
        <v>1</v>
      </c>
      <c r="F2108" s="20">
        <v>34806.47</v>
      </c>
      <c r="G2108" s="13" t="s">
        <v>11</v>
      </c>
      <c r="H2108" s="13" t="s">
        <v>6</v>
      </c>
      <c r="I2108" s="13" t="s">
        <v>8</v>
      </c>
      <c r="J2108" s="12" t="str">
        <f t="shared" si="160"/>
        <v>Dec</v>
      </c>
      <c r="K2108" s="13">
        <f t="shared" si="164"/>
        <v>1995</v>
      </c>
      <c r="L2108" s="13" t="str">
        <f t="shared" si="161"/>
        <v>R1013</v>
      </c>
      <c r="M2108" s="13" t="str">
        <f t="shared" si="162"/>
        <v>27-Dec-1995</v>
      </c>
      <c r="N2108" s="16">
        <v>45085</v>
      </c>
      <c r="O2108" s="18">
        <f t="shared" si="163"/>
        <v>27</v>
      </c>
    </row>
    <row r="2109" spans="1:15" x14ac:dyDescent="0.25">
      <c r="A2109" s="12" t="s">
        <v>2137</v>
      </c>
      <c r="B2109" s="13">
        <v>2003</v>
      </c>
      <c r="C2109" s="13" t="s">
        <v>15</v>
      </c>
      <c r="D2109" s="13">
        <v>17</v>
      </c>
      <c r="E2109" s="13">
        <v>0</v>
      </c>
      <c r="F2109" s="20">
        <v>34828.65</v>
      </c>
      <c r="G2109" s="13" t="s">
        <v>11</v>
      </c>
      <c r="H2109" s="13" t="s">
        <v>7</v>
      </c>
      <c r="I2109" s="13" t="s">
        <v>37</v>
      </c>
      <c r="J2109" s="12" t="str">
        <f t="shared" si="160"/>
        <v>Sep</v>
      </c>
      <c r="K2109" s="13">
        <f t="shared" si="164"/>
        <v>2003</v>
      </c>
      <c r="L2109" s="13" t="str">
        <f t="shared" si="161"/>
        <v>R1011</v>
      </c>
      <c r="M2109" s="13" t="str">
        <f t="shared" si="162"/>
        <v>17-Sep-2003</v>
      </c>
      <c r="N2109" s="16">
        <v>45085</v>
      </c>
      <c r="O2109" s="18">
        <f t="shared" si="163"/>
        <v>19</v>
      </c>
    </row>
    <row r="2110" spans="1:15" x14ac:dyDescent="0.25">
      <c r="A2110" s="12" t="s">
        <v>2138</v>
      </c>
      <c r="B2110" s="13">
        <v>1995</v>
      </c>
      <c r="C2110" s="13" t="s">
        <v>32</v>
      </c>
      <c r="D2110" s="13">
        <v>17</v>
      </c>
      <c r="E2110" s="13">
        <v>0</v>
      </c>
      <c r="F2110" s="20">
        <v>34838.870000000003</v>
      </c>
      <c r="G2110" s="13" t="s">
        <v>6</v>
      </c>
      <c r="H2110" s="13" t="s">
        <v>7</v>
      </c>
      <c r="I2110" s="13" t="s">
        <v>37</v>
      </c>
      <c r="J2110" s="12" t="str">
        <f t="shared" si="160"/>
        <v>Oct</v>
      </c>
      <c r="K2110" s="13">
        <f t="shared" si="164"/>
        <v>1995</v>
      </c>
      <c r="L2110" s="13" t="str">
        <f t="shared" si="161"/>
        <v>R1011</v>
      </c>
      <c r="M2110" s="13" t="str">
        <f t="shared" si="162"/>
        <v>17-Oct-1995</v>
      </c>
      <c r="N2110" s="16">
        <v>45085</v>
      </c>
      <c r="O2110" s="18">
        <f t="shared" si="163"/>
        <v>27</v>
      </c>
    </row>
    <row r="2111" spans="1:15" x14ac:dyDescent="0.25">
      <c r="A2111" s="12" t="s">
        <v>2139</v>
      </c>
      <c r="B2111" s="13">
        <v>1983</v>
      </c>
      <c r="C2111" s="13" t="s">
        <v>5</v>
      </c>
      <c r="D2111" s="13">
        <v>29</v>
      </c>
      <c r="E2111" s="13">
        <v>3</v>
      </c>
      <c r="F2111" s="20">
        <v>34940.61</v>
      </c>
      <c r="G2111" s="13" t="s">
        <v>6</v>
      </c>
      <c r="H2111" s="13" t="s">
        <v>7</v>
      </c>
      <c r="I2111" s="13" t="s">
        <v>37</v>
      </c>
      <c r="J2111" s="12" t="str">
        <f t="shared" si="160"/>
        <v>Jul</v>
      </c>
      <c r="K2111" s="13">
        <f t="shared" si="164"/>
        <v>1983</v>
      </c>
      <c r="L2111" s="13" t="str">
        <f t="shared" si="161"/>
        <v>R1011</v>
      </c>
      <c r="M2111" s="13" t="str">
        <f t="shared" si="162"/>
        <v>29-Jul-1983</v>
      </c>
      <c r="N2111" s="16">
        <v>45085</v>
      </c>
      <c r="O2111" s="18">
        <f t="shared" si="163"/>
        <v>39</v>
      </c>
    </row>
    <row r="2112" spans="1:15" x14ac:dyDescent="0.25">
      <c r="A2112" s="12" t="s">
        <v>2140</v>
      </c>
      <c r="B2112" s="13">
        <v>1967</v>
      </c>
      <c r="C2112" s="13" t="s">
        <v>32</v>
      </c>
      <c r="D2112" s="13">
        <v>7</v>
      </c>
      <c r="E2112" s="13">
        <v>0</v>
      </c>
      <c r="F2112" s="20">
        <v>34975.68</v>
      </c>
      <c r="G2112" s="13" t="s">
        <v>6</v>
      </c>
      <c r="H2112" s="13" t="s">
        <v>6</v>
      </c>
      <c r="I2112" s="13" t="s">
        <v>37</v>
      </c>
      <c r="J2112" s="12" t="str">
        <f t="shared" si="160"/>
        <v>Oct</v>
      </c>
      <c r="K2112" s="13">
        <f t="shared" si="164"/>
        <v>1967</v>
      </c>
      <c r="L2112" s="13" t="str">
        <f t="shared" si="161"/>
        <v>R1011</v>
      </c>
      <c r="M2112" s="13" t="str">
        <f t="shared" si="162"/>
        <v>7-Oct-1967</v>
      </c>
      <c r="N2112" s="16">
        <v>45085</v>
      </c>
      <c r="O2112" s="18">
        <f t="shared" si="163"/>
        <v>55</v>
      </c>
    </row>
    <row r="2113" spans="1:15" x14ac:dyDescent="0.25">
      <c r="A2113" s="12" t="s">
        <v>2141</v>
      </c>
      <c r="B2113" s="13">
        <v>1998</v>
      </c>
      <c r="C2113" s="13" t="s">
        <v>30</v>
      </c>
      <c r="D2113" s="13">
        <v>22</v>
      </c>
      <c r="E2113" s="13">
        <v>0</v>
      </c>
      <c r="F2113" s="20">
        <v>34976.42</v>
      </c>
      <c r="G2113" s="13" t="s">
        <v>6</v>
      </c>
      <c r="H2113" s="13" t="s">
        <v>11</v>
      </c>
      <c r="I2113" s="13" t="s">
        <v>37</v>
      </c>
      <c r="J2113" s="12" t="str">
        <f t="shared" si="160"/>
        <v>Aug</v>
      </c>
      <c r="K2113" s="13">
        <f t="shared" si="164"/>
        <v>1998</v>
      </c>
      <c r="L2113" s="13" t="str">
        <f t="shared" si="161"/>
        <v>R1011</v>
      </c>
      <c r="M2113" s="13" t="str">
        <f t="shared" si="162"/>
        <v>22-Aug-1998</v>
      </c>
      <c r="N2113" s="16">
        <v>45085</v>
      </c>
      <c r="O2113" s="18">
        <f t="shared" si="163"/>
        <v>24</v>
      </c>
    </row>
    <row r="2114" spans="1:15" x14ac:dyDescent="0.25">
      <c r="A2114" s="12" t="s">
        <v>2142</v>
      </c>
      <c r="B2114" s="13">
        <v>1997</v>
      </c>
      <c r="C2114" s="13" t="s">
        <v>30</v>
      </c>
      <c r="D2114" s="13">
        <v>22</v>
      </c>
      <c r="E2114" s="13">
        <v>0</v>
      </c>
      <c r="F2114" s="20">
        <v>34979.86</v>
      </c>
      <c r="G2114" s="13" t="s">
        <v>6</v>
      </c>
      <c r="H2114" s="13" t="s">
        <v>6</v>
      </c>
      <c r="I2114" s="13" t="s">
        <v>37</v>
      </c>
      <c r="J2114" s="12" t="str">
        <f t="shared" ref="J2114:J2177" si="165">IF($C2114="?","Sep",$C2114)</f>
        <v>Aug</v>
      </c>
      <c r="K2114" s="13">
        <f t="shared" si="164"/>
        <v>1997</v>
      </c>
      <c r="L2114" s="13" t="str">
        <f t="shared" ref="L2114:L2177" si="166">IF(I2114="?","Unknown",I2114)</f>
        <v>R1011</v>
      </c>
      <c r="M2114" s="13" t="str">
        <f t="shared" ref="M2114:M2177" si="167">CONCATENATE(D2114,"-",J2114,"-",K2114)</f>
        <v>22-Aug-1997</v>
      </c>
      <c r="N2114" s="16">
        <v>45085</v>
      </c>
      <c r="O2114" s="18">
        <f t="shared" ref="O2114:O2177" si="168">DATEDIF(M2114,N2114,"Y")</f>
        <v>25</v>
      </c>
    </row>
    <row r="2115" spans="1:15" x14ac:dyDescent="0.25">
      <c r="A2115" s="12" t="s">
        <v>2143</v>
      </c>
      <c r="B2115" s="13">
        <v>1982</v>
      </c>
      <c r="C2115" s="13" t="s">
        <v>5</v>
      </c>
      <c r="D2115" s="13">
        <v>5</v>
      </c>
      <c r="E2115" s="13">
        <v>3</v>
      </c>
      <c r="F2115" s="20">
        <v>35000.730000000003</v>
      </c>
      <c r="G2115" s="13" t="s">
        <v>6</v>
      </c>
      <c r="H2115" s="13" t="s">
        <v>7</v>
      </c>
      <c r="I2115" s="13" t="s">
        <v>37</v>
      </c>
      <c r="J2115" s="12" t="str">
        <f t="shared" si="165"/>
        <v>Jul</v>
      </c>
      <c r="K2115" s="13">
        <f t="shared" ref="K2115:K2178" si="169">IF(B2115="?",ROUND(AVERAGE($B$2:$B$2339),0),B2115)</f>
        <v>1982</v>
      </c>
      <c r="L2115" s="13" t="str">
        <f t="shared" si="166"/>
        <v>R1011</v>
      </c>
      <c r="M2115" s="13" t="str">
        <f t="shared" si="167"/>
        <v>5-Jul-1982</v>
      </c>
      <c r="N2115" s="16">
        <v>45085</v>
      </c>
      <c r="O2115" s="18">
        <f t="shared" si="168"/>
        <v>40</v>
      </c>
    </row>
    <row r="2116" spans="1:15" x14ac:dyDescent="0.25">
      <c r="A2116" s="12" t="s">
        <v>2144</v>
      </c>
      <c r="B2116" s="13">
        <v>1975</v>
      </c>
      <c r="C2116" s="13" t="s">
        <v>30</v>
      </c>
      <c r="D2116" s="13">
        <v>29</v>
      </c>
      <c r="E2116" s="13">
        <v>1</v>
      </c>
      <c r="F2116" s="20">
        <v>35050.620000000003</v>
      </c>
      <c r="G2116" s="13" t="s">
        <v>6</v>
      </c>
      <c r="H2116" s="13" t="s">
        <v>11</v>
      </c>
      <c r="I2116" s="13" t="s">
        <v>37</v>
      </c>
      <c r="J2116" s="12" t="str">
        <f t="shared" si="165"/>
        <v>Aug</v>
      </c>
      <c r="K2116" s="13">
        <f t="shared" si="169"/>
        <v>1975</v>
      </c>
      <c r="L2116" s="13" t="str">
        <f t="shared" si="166"/>
        <v>R1011</v>
      </c>
      <c r="M2116" s="13" t="str">
        <f t="shared" si="167"/>
        <v>29-Aug-1975</v>
      </c>
      <c r="N2116" s="16">
        <v>45085</v>
      </c>
      <c r="O2116" s="18">
        <f t="shared" si="168"/>
        <v>47</v>
      </c>
    </row>
    <row r="2117" spans="1:15" x14ac:dyDescent="0.25">
      <c r="A2117" s="12" t="s">
        <v>2145</v>
      </c>
      <c r="B2117" s="13">
        <v>1977</v>
      </c>
      <c r="C2117" s="13" t="s">
        <v>13</v>
      </c>
      <c r="D2117" s="13">
        <v>29</v>
      </c>
      <c r="E2117" s="13">
        <v>0</v>
      </c>
      <c r="F2117" s="20">
        <v>35069.370000000003</v>
      </c>
      <c r="G2117" s="13" t="s">
        <v>11</v>
      </c>
      <c r="H2117" s="13" t="s">
        <v>11</v>
      </c>
      <c r="I2117" s="13" t="s">
        <v>351</v>
      </c>
      <c r="J2117" s="12" t="str">
        <f t="shared" si="165"/>
        <v>Jun</v>
      </c>
      <c r="K2117" s="13">
        <f t="shared" si="169"/>
        <v>1977</v>
      </c>
      <c r="L2117" s="13" t="str">
        <f t="shared" si="166"/>
        <v>R1017</v>
      </c>
      <c r="M2117" s="13" t="str">
        <f t="shared" si="167"/>
        <v>29-Jun-1977</v>
      </c>
      <c r="N2117" s="16">
        <v>45085</v>
      </c>
      <c r="O2117" s="18">
        <f t="shared" si="168"/>
        <v>45</v>
      </c>
    </row>
    <row r="2118" spans="1:15" x14ac:dyDescent="0.25">
      <c r="A2118" s="12" t="s">
        <v>2146</v>
      </c>
      <c r="B2118" s="13">
        <v>1998</v>
      </c>
      <c r="C2118" s="13" t="s">
        <v>25</v>
      </c>
      <c r="D2118" s="13">
        <v>22</v>
      </c>
      <c r="E2118" s="13">
        <v>0</v>
      </c>
      <c r="F2118" s="20">
        <v>35147.53</v>
      </c>
      <c r="G2118" s="13" t="s">
        <v>11</v>
      </c>
      <c r="H2118" s="13" t="s">
        <v>11</v>
      </c>
      <c r="I2118" s="13" t="s">
        <v>163</v>
      </c>
      <c r="J2118" s="12" t="str">
        <f t="shared" si="165"/>
        <v>Dec</v>
      </c>
      <c r="K2118" s="13">
        <f t="shared" si="169"/>
        <v>1998</v>
      </c>
      <c r="L2118" s="13" t="str">
        <f t="shared" si="166"/>
        <v>R1016</v>
      </c>
      <c r="M2118" s="13" t="str">
        <f t="shared" si="167"/>
        <v>22-Dec-1998</v>
      </c>
      <c r="N2118" s="16">
        <v>45085</v>
      </c>
      <c r="O2118" s="18">
        <f t="shared" si="168"/>
        <v>24</v>
      </c>
    </row>
    <row r="2119" spans="1:15" x14ac:dyDescent="0.25">
      <c r="A2119" s="12" t="s">
        <v>2147</v>
      </c>
      <c r="B2119" s="13">
        <v>1967</v>
      </c>
      <c r="C2119" s="13" t="s">
        <v>25</v>
      </c>
      <c r="D2119" s="13">
        <v>30</v>
      </c>
      <c r="E2119" s="13">
        <v>1</v>
      </c>
      <c r="F2119" s="20">
        <v>35160.129999999997</v>
      </c>
      <c r="G2119" s="13" t="s">
        <v>6</v>
      </c>
      <c r="H2119" s="13" t="s">
        <v>6</v>
      </c>
      <c r="I2119" s="13" t="s">
        <v>37</v>
      </c>
      <c r="J2119" s="12" t="str">
        <f t="shared" si="165"/>
        <v>Dec</v>
      </c>
      <c r="K2119" s="13">
        <f t="shared" si="169"/>
        <v>1967</v>
      </c>
      <c r="L2119" s="13" t="str">
        <f t="shared" si="166"/>
        <v>R1011</v>
      </c>
      <c r="M2119" s="13" t="str">
        <f t="shared" si="167"/>
        <v>30-Dec-1967</v>
      </c>
      <c r="N2119" s="16">
        <v>45085</v>
      </c>
      <c r="O2119" s="18">
        <f t="shared" si="168"/>
        <v>55</v>
      </c>
    </row>
    <row r="2120" spans="1:15" x14ac:dyDescent="0.25">
      <c r="A2120" s="12" t="s">
        <v>2148</v>
      </c>
      <c r="B2120" s="13">
        <v>1997</v>
      </c>
      <c r="C2120" s="13" t="s">
        <v>5</v>
      </c>
      <c r="D2120" s="13">
        <v>9</v>
      </c>
      <c r="E2120" s="13">
        <v>0</v>
      </c>
      <c r="F2120" s="20">
        <v>35302.089999999997</v>
      </c>
      <c r="G2120" s="13" t="s">
        <v>11</v>
      </c>
      <c r="H2120" s="13" t="s">
        <v>6</v>
      </c>
      <c r="I2120" s="13" t="s">
        <v>37</v>
      </c>
      <c r="J2120" s="12" t="str">
        <f t="shared" si="165"/>
        <v>Jul</v>
      </c>
      <c r="K2120" s="13">
        <f t="shared" si="169"/>
        <v>1997</v>
      </c>
      <c r="L2120" s="13" t="str">
        <f t="shared" si="166"/>
        <v>R1011</v>
      </c>
      <c r="M2120" s="13" t="str">
        <f t="shared" si="167"/>
        <v>9-Jul-1997</v>
      </c>
      <c r="N2120" s="16">
        <v>45085</v>
      </c>
      <c r="O2120" s="18">
        <f t="shared" si="168"/>
        <v>25</v>
      </c>
    </row>
    <row r="2121" spans="1:15" x14ac:dyDescent="0.25">
      <c r="A2121" s="12" t="s">
        <v>2149</v>
      </c>
      <c r="B2121" s="13">
        <v>1988</v>
      </c>
      <c r="C2121" s="13" t="s">
        <v>15</v>
      </c>
      <c r="D2121" s="13">
        <v>19</v>
      </c>
      <c r="E2121" s="13">
        <v>3</v>
      </c>
      <c r="F2121" s="20">
        <v>35315.96</v>
      </c>
      <c r="G2121" s="13" t="s">
        <v>6</v>
      </c>
      <c r="H2121" s="13" t="s">
        <v>11</v>
      </c>
      <c r="I2121" s="13" t="s">
        <v>37</v>
      </c>
      <c r="J2121" s="12" t="str">
        <f t="shared" si="165"/>
        <v>Sep</v>
      </c>
      <c r="K2121" s="13">
        <f t="shared" si="169"/>
        <v>1988</v>
      </c>
      <c r="L2121" s="13" t="str">
        <f t="shared" si="166"/>
        <v>R1011</v>
      </c>
      <c r="M2121" s="13" t="str">
        <f t="shared" si="167"/>
        <v>19-Sep-1988</v>
      </c>
      <c r="N2121" s="16">
        <v>45085</v>
      </c>
      <c r="O2121" s="18">
        <f t="shared" si="168"/>
        <v>34</v>
      </c>
    </row>
    <row r="2122" spans="1:15" x14ac:dyDescent="0.25">
      <c r="A2122" s="12" t="s">
        <v>2150</v>
      </c>
      <c r="B2122" s="13">
        <v>1971</v>
      </c>
      <c r="C2122" s="13" t="s">
        <v>15</v>
      </c>
      <c r="D2122" s="13">
        <v>22</v>
      </c>
      <c r="E2122" s="13">
        <v>0</v>
      </c>
      <c r="F2122" s="20">
        <v>35345.730000000003</v>
      </c>
      <c r="G2122" s="13" t="s">
        <v>6</v>
      </c>
      <c r="H2122" s="13" t="s">
        <v>7</v>
      </c>
      <c r="I2122" s="13" t="s">
        <v>37</v>
      </c>
      <c r="J2122" s="12" t="str">
        <f t="shared" si="165"/>
        <v>Sep</v>
      </c>
      <c r="K2122" s="13">
        <f t="shared" si="169"/>
        <v>1971</v>
      </c>
      <c r="L2122" s="13" t="str">
        <f t="shared" si="166"/>
        <v>R1011</v>
      </c>
      <c r="M2122" s="13" t="str">
        <f t="shared" si="167"/>
        <v>22-Sep-1971</v>
      </c>
      <c r="N2122" s="16">
        <v>45085</v>
      </c>
      <c r="O2122" s="18">
        <f t="shared" si="168"/>
        <v>51</v>
      </c>
    </row>
    <row r="2123" spans="1:15" x14ac:dyDescent="0.25">
      <c r="A2123" s="12" t="s">
        <v>2151</v>
      </c>
      <c r="B2123" s="13">
        <v>1988</v>
      </c>
      <c r="C2123" s="13" t="s">
        <v>10</v>
      </c>
      <c r="D2123" s="13">
        <v>20</v>
      </c>
      <c r="E2123" s="13">
        <v>0</v>
      </c>
      <c r="F2123" s="20">
        <v>35491.64</v>
      </c>
      <c r="G2123" s="13" t="s">
        <v>11</v>
      </c>
      <c r="H2123" s="13" t="s">
        <v>6</v>
      </c>
      <c r="I2123" s="13" t="s">
        <v>37</v>
      </c>
      <c r="J2123" s="12" t="str">
        <f t="shared" si="165"/>
        <v>Nov</v>
      </c>
      <c r="K2123" s="13">
        <f t="shared" si="169"/>
        <v>1988</v>
      </c>
      <c r="L2123" s="13" t="str">
        <f t="shared" si="166"/>
        <v>R1011</v>
      </c>
      <c r="M2123" s="13" t="str">
        <f t="shared" si="167"/>
        <v>20-Nov-1988</v>
      </c>
      <c r="N2123" s="16">
        <v>45085</v>
      </c>
      <c r="O2123" s="18">
        <f t="shared" si="168"/>
        <v>34</v>
      </c>
    </row>
    <row r="2124" spans="1:15" x14ac:dyDescent="0.25">
      <c r="A2124" s="12" t="s">
        <v>2152</v>
      </c>
      <c r="B2124" s="13">
        <v>1973</v>
      </c>
      <c r="C2124" s="13" t="s">
        <v>25</v>
      </c>
      <c r="D2124" s="13">
        <v>16</v>
      </c>
      <c r="E2124" s="13">
        <v>0</v>
      </c>
      <c r="F2124" s="20">
        <v>35517.19</v>
      </c>
      <c r="G2124" s="13" t="s">
        <v>6</v>
      </c>
      <c r="H2124" s="13" t="s">
        <v>6</v>
      </c>
      <c r="I2124" s="13" t="s">
        <v>37</v>
      </c>
      <c r="J2124" s="12" t="str">
        <f t="shared" si="165"/>
        <v>Dec</v>
      </c>
      <c r="K2124" s="13">
        <f t="shared" si="169"/>
        <v>1973</v>
      </c>
      <c r="L2124" s="13" t="str">
        <f t="shared" si="166"/>
        <v>R1011</v>
      </c>
      <c r="M2124" s="13" t="str">
        <f t="shared" si="167"/>
        <v>16-Dec-1973</v>
      </c>
      <c r="N2124" s="16">
        <v>45085</v>
      </c>
      <c r="O2124" s="18">
        <f t="shared" si="168"/>
        <v>49</v>
      </c>
    </row>
    <row r="2125" spans="1:15" x14ac:dyDescent="0.25">
      <c r="A2125" s="12" t="s">
        <v>2153</v>
      </c>
      <c r="B2125" s="13">
        <v>1992</v>
      </c>
      <c r="C2125" s="13" t="s">
        <v>15</v>
      </c>
      <c r="D2125" s="13">
        <v>13</v>
      </c>
      <c r="E2125" s="13">
        <v>0</v>
      </c>
      <c r="F2125" s="20">
        <v>35547.47</v>
      </c>
      <c r="G2125" s="13" t="s">
        <v>6</v>
      </c>
      <c r="H2125" s="13" t="s">
        <v>7</v>
      </c>
      <c r="I2125" s="13" t="s">
        <v>37</v>
      </c>
      <c r="J2125" s="12" t="str">
        <f t="shared" si="165"/>
        <v>Sep</v>
      </c>
      <c r="K2125" s="13">
        <f t="shared" si="169"/>
        <v>1992</v>
      </c>
      <c r="L2125" s="13" t="str">
        <f t="shared" si="166"/>
        <v>R1011</v>
      </c>
      <c r="M2125" s="13" t="str">
        <f t="shared" si="167"/>
        <v>13-Sep-1992</v>
      </c>
      <c r="N2125" s="16">
        <v>45085</v>
      </c>
      <c r="O2125" s="18">
        <f t="shared" si="168"/>
        <v>30</v>
      </c>
    </row>
    <row r="2126" spans="1:15" x14ac:dyDescent="0.25">
      <c r="A2126" s="12" t="s">
        <v>2154</v>
      </c>
      <c r="B2126" s="13">
        <v>1973</v>
      </c>
      <c r="C2126" s="13" t="s">
        <v>32</v>
      </c>
      <c r="D2126" s="13">
        <v>27</v>
      </c>
      <c r="E2126" s="13">
        <v>0</v>
      </c>
      <c r="F2126" s="20">
        <v>35547.72</v>
      </c>
      <c r="G2126" s="13" t="s">
        <v>11</v>
      </c>
      <c r="H2126" s="13" t="s">
        <v>11</v>
      </c>
      <c r="I2126" s="13" t="s">
        <v>37</v>
      </c>
      <c r="J2126" s="12" t="str">
        <f t="shared" si="165"/>
        <v>Oct</v>
      </c>
      <c r="K2126" s="13">
        <f t="shared" si="169"/>
        <v>1973</v>
      </c>
      <c r="L2126" s="13" t="str">
        <f t="shared" si="166"/>
        <v>R1011</v>
      </c>
      <c r="M2126" s="13" t="str">
        <f t="shared" si="167"/>
        <v>27-Oct-1973</v>
      </c>
      <c r="N2126" s="16">
        <v>45085</v>
      </c>
      <c r="O2126" s="18">
        <f t="shared" si="168"/>
        <v>49</v>
      </c>
    </row>
    <row r="2127" spans="1:15" x14ac:dyDescent="0.25">
      <c r="A2127" s="12" t="s">
        <v>2155</v>
      </c>
      <c r="B2127" s="13">
        <v>1964</v>
      </c>
      <c r="C2127" s="13" t="s">
        <v>30</v>
      </c>
      <c r="D2127" s="13">
        <v>29</v>
      </c>
      <c r="E2127" s="13">
        <v>0</v>
      </c>
      <c r="F2127" s="20">
        <v>35573.26</v>
      </c>
      <c r="G2127" s="13" t="s">
        <v>6</v>
      </c>
      <c r="H2127" s="13" t="s">
        <v>11</v>
      </c>
      <c r="I2127" s="13" t="s">
        <v>37</v>
      </c>
      <c r="J2127" s="12" t="str">
        <f t="shared" si="165"/>
        <v>Aug</v>
      </c>
      <c r="K2127" s="13">
        <f t="shared" si="169"/>
        <v>1964</v>
      </c>
      <c r="L2127" s="13" t="str">
        <f t="shared" si="166"/>
        <v>R1011</v>
      </c>
      <c r="M2127" s="13" t="str">
        <f t="shared" si="167"/>
        <v>29-Aug-1964</v>
      </c>
      <c r="N2127" s="16">
        <v>45085</v>
      </c>
      <c r="O2127" s="18">
        <f t="shared" si="168"/>
        <v>58</v>
      </c>
    </row>
    <row r="2128" spans="1:15" x14ac:dyDescent="0.25">
      <c r="A2128" s="12" t="s">
        <v>2156</v>
      </c>
      <c r="B2128" s="13">
        <v>1971</v>
      </c>
      <c r="C2128" s="13" t="s">
        <v>30</v>
      </c>
      <c r="D2128" s="13">
        <v>10</v>
      </c>
      <c r="E2128" s="13">
        <v>0</v>
      </c>
      <c r="F2128" s="20">
        <v>35583.17</v>
      </c>
      <c r="G2128" s="13" t="s">
        <v>11</v>
      </c>
      <c r="H2128" s="13" t="s">
        <v>7</v>
      </c>
      <c r="I2128" s="13" t="s">
        <v>37</v>
      </c>
      <c r="J2128" s="12" t="str">
        <f t="shared" si="165"/>
        <v>Aug</v>
      </c>
      <c r="K2128" s="13">
        <f t="shared" si="169"/>
        <v>1971</v>
      </c>
      <c r="L2128" s="13" t="str">
        <f t="shared" si="166"/>
        <v>R1011</v>
      </c>
      <c r="M2128" s="13" t="str">
        <f t="shared" si="167"/>
        <v>10-Aug-1971</v>
      </c>
      <c r="N2128" s="16">
        <v>45085</v>
      </c>
      <c r="O2128" s="18">
        <f t="shared" si="168"/>
        <v>51</v>
      </c>
    </row>
    <row r="2129" spans="1:15" x14ac:dyDescent="0.25">
      <c r="A2129" s="12" t="s">
        <v>2157</v>
      </c>
      <c r="B2129" s="13">
        <v>2000</v>
      </c>
      <c r="C2129" s="13" t="s">
        <v>10</v>
      </c>
      <c r="D2129" s="13">
        <v>19</v>
      </c>
      <c r="E2129" s="13">
        <v>0</v>
      </c>
      <c r="F2129" s="20">
        <v>35585.58</v>
      </c>
      <c r="G2129" s="13" t="s">
        <v>6</v>
      </c>
      <c r="H2129" s="13" t="s">
        <v>7</v>
      </c>
      <c r="I2129" s="13" t="s">
        <v>37</v>
      </c>
      <c r="J2129" s="12" t="str">
        <f t="shared" si="165"/>
        <v>Nov</v>
      </c>
      <c r="K2129" s="13">
        <f t="shared" si="169"/>
        <v>2000</v>
      </c>
      <c r="L2129" s="13" t="str">
        <f t="shared" si="166"/>
        <v>R1011</v>
      </c>
      <c r="M2129" s="13" t="str">
        <f t="shared" si="167"/>
        <v>19-Nov-2000</v>
      </c>
      <c r="N2129" s="16">
        <v>45085</v>
      </c>
      <c r="O2129" s="18">
        <f t="shared" si="168"/>
        <v>22</v>
      </c>
    </row>
    <row r="2130" spans="1:15" x14ac:dyDescent="0.25">
      <c r="A2130" s="12" t="s">
        <v>2158</v>
      </c>
      <c r="B2130" s="13">
        <v>2000</v>
      </c>
      <c r="C2130" s="13" t="s">
        <v>25</v>
      </c>
      <c r="D2130" s="13">
        <v>17</v>
      </c>
      <c r="E2130" s="13">
        <v>3</v>
      </c>
      <c r="F2130" s="20">
        <v>35595.589999999997</v>
      </c>
      <c r="G2130" s="13" t="s">
        <v>6</v>
      </c>
      <c r="H2130" s="13" t="s">
        <v>7</v>
      </c>
      <c r="I2130" s="13" t="s">
        <v>8</v>
      </c>
      <c r="J2130" s="12" t="str">
        <f t="shared" si="165"/>
        <v>Dec</v>
      </c>
      <c r="K2130" s="13">
        <f t="shared" si="169"/>
        <v>2000</v>
      </c>
      <c r="L2130" s="13" t="str">
        <f t="shared" si="166"/>
        <v>R1013</v>
      </c>
      <c r="M2130" s="13" t="str">
        <f t="shared" si="167"/>
        <v>17-Dec-2000</v>
      </c>
      <c r="N2130" s="16">
        <v>45085</v>
      </c>
      <c r="O2130" s="18">
        <f t="shared" si="168"/>
        <v>22</v>
      </c>
    </row>
    <row r="2131" spans="1:15" x14ac:dyDescent="0.25">
      <c r="A2131" s="12" t="s">
        <v>2159</v>
      </c>
      <c r="B2131" s="13">
        <v>1978</v>
      </c>
      <c r="C2131" s="13" t="s">
        <v>25</v>
      </c>
      <c r="D2131" s="13">
        <v>19</v>
      </c>
      <c r="E2131" s="13">
        <v>2</v>
      </c>
      <c r="F2131" s="20">
        <v>35701.9</v>
      </c>
      <c r="G2131" s="13" t="s">
        <v>6</v>
      </c>
      <c r="H2131" s="13" t="s">
        <v>11</v>
      </c>
      <c r="I2131" s="13" t="s">
        <v>37</v>
      </c>
      <c r="J2131" s="12" t="str">
        <f t="shared" si="165"/>
        <v>Dec</v>
      </c>
      <c r="K2131" s="13">
        <f t="shared" si="169"/>
        <v>1978</v>
      </c>
      <c r="L2131" s="13" t="str">
        <f t="shared" si="166"/>
        <v>R1011</v>
      </c>
      <c r="M2131" s="13" t="str">
        <f t="shared" si="167"/>
        <v>19-Dec-1978</v>
      </c>
      <c r="N2131" s="16">
        <v>45085</v>
      </c>
      <c r="O2131" s="18">
        <f t="shared" si="168"/>
        <v>44</v>
      </c>
    </row>
    <row r="2132" spans="1:15" x14ac:dyDescent="0.25">
      <c r="A2132" s="12" t="s">
        <v>2160</v>
      </c>
      <c r="B2132" s="13">
        <v>1974</v>
      </c>
      <c r="C2132" s="13" t="s">
        <v>5</v>
      </c>
      <c r="D2132" s="13">
        <v>15</v>
      </c>
      <c r="E2132" s="13">
        <v>0</v>
      </c>
      <c r="F2132" s="20">
        <v>35711.39</v>
      </c>
      <c r="G2132" s="13" t="s">
        <v>6</v>
      </c>
      <c r="H2132" s="13" t="s">
        <v>7</v>
      </c>
      <c r="I2132" s="13" t="s">
        <v>18</v>
      </c>
      <c r="J2132" s="12" t="str">
        <f t="shared" si="165"/>
        <v>Jul</v>
      </c>
      <c r="K2132" s="13">
        <f t="shared" si="169"/>
        <v>1974</v>
      </c>
      <c r="L2132" s="13" t="str">
        <f t="shared" si="166"/>
        <v>R1012</v>
      </c>
      <c r="M2132" s="13" t="str">
        <f t="shared" si="167"/>
        <v>15-Jul-1974</v>
      </c>
      <c r="N2132" s="16">
        <v>45085</v>
      </c>
      <c r="O2132" s="18">
        <f t="shared" si="168"/>
        <v>48</v>
      </c>
    </row>
    <row r="2133" spans="1:15" x14ac:dyDescent="0.25">
      <c r="A2133" s="12" t="s">
        <v>2161</v>
      </c>
      <c r="B2133" s="13">
        <v>1976</v>
      </c>
      <c r="C2133" s="13" t="s">
        <v>32</v>
      </c>
      <c r="D2133" s="13">
        <v>4</v>
      </c>
      <c r="E2133" s="13">
        <v>2</v>
      </c>
      <c r="F2133" s="20">
        <v>35733.96</v>
      </c>
      <c r="G2133" s="13" t="s">
        <v>6</v>
      </c>
      <c r="H2133" s="13" t="s">
        <v>6</v>
      </c>
      <c r="I2133" s="13" t="s">
        <v>37</v>
      </c>
      <c r="J2133" s="12" t="str">
        <f t="shared" si="165"/>
        <v>Oct</v>
      </c>
      <c r="K2133" s="13">
        <f t="shared" si="169"/>
        <v>1976</v>
      </c>
      <c r="L2133" s="13" t="str">
        <f t="shared" si="166"/>
        <v>R1011</v>
      </c>
      <c r="M2133" s="13" t="str">
        <f t="shared" si="167"/>
        <v>4-Oct-1976</v>
      </c>
      <c r="N2133" s="16">
        <v>45085</v>
      </c>
      <c r="O2133" s="18">
        <f t="shared" si="168"/>
        <v>46</v>
      </c>
    </row>
    <row r="2134" spans="1:15" x14ac:dyDescent="0.25">
      <c r="A2134" s="12" t="s">
        <v>2162</v>
      </c>
      <c r="B2134" s="13">
        <v>1992</v>
      </c>
      <c r="C2134" s="13" t="s">
        <v>13</v>
      </c>
      <c r="D2134" s="13">
        <v>18</v>
      </c>
      <c r="E2134" s="13">
        <v>0</v>
      </c>
      <c r="F2134" s="20">
        <v>35883.269999999997</v>
      </c>
      <c r="G2134" s="13" t="s">
        <v>6</v>
      </c>
      <c r="H2134" s="13" t="s">
        <v>11</v>
      </c>
      <c r="I2134" s="13" t="s">
        <v>37</v>
      </c>
      <c r="J2134" s="12" t="str">
        <f t="shared" si="165"/>
        <v>Jun</v>
      </c>
      <c r="K2134" s="13">
        <f t="shared" si="169"/>
        <v>1992</v>
      </c>
      <c r="L2134" s="13" t="str">
        <f t="shared" si="166"/>
        <v>R1011</v>
      </c>
      <c r="M2134" s="13" t="str">
        <f t="shared" si="167"/>
        <v>18-Jun-1992</v>
      </c>
      <c r="N2134" s="16">
        <v>45085</v>
      </c>
      <c r="O2134" s="18">
        <f t="shared" si="168"/>
        <v>30</v>
      </c>
    </row>
    <row r="2135" spans="1:15" x14ac:dyDescent="0.25">
      <c r="A2135" s="12" t="s">
        <v>2163</v>
      </c>
      <c r="B2135" s="13">
        <v>1981</v>
      </c>
      <c r="C2135" s="13" t="s">
        <v>10</v>
      </c>
      <c r="D2135" s="13">
        <v>22</v>
      </c>
      <c r="E2135" s="13">
        <v>1</v>
      </c>
      <c r="F2135" s="20">
        <v>35952.65</v>
      </c>
      <c r="G2135" s="13" t="s">
        <v>11</v>
      </c>
      <c r="H2135" s="13" t="s">
        <v>7</v>
      </c>
      <c r="I2135" s="13" t="s">
        <v>37</v>
      </c>
      <c r="J2135" s="12" t="str">
        <f t="shared" si="165"/>
        <v>Nov</v>
      </c>
      <c r="K2135" s="13">
        <f t="shared" si="169"/>
        <v>1981</v>
      </c>
      <c r="L2135" s="13" t="str">
        <f t="shared" si="166"/>
        <v>R1011</v>
      </c>
      <c r="M2135" s="13" t="str">
        <f t="shared" si="167"/>
        <v>22-Nov-1981</v>
      </c>
      <c r="N2135" s="16">
        <v>45085</v>
      </c>
      <c r="O2135" s="18">
        <f t="shared" si="168"/>
        <v>41</v>
      </c>
    </row>
    <row r="2136" spans="1:15" x14ac:dyDescent="0.25">
      <c r="A2136" s="12" t="s">
        <v>2164</v>
      </c>
      <c r="B2136" s="13">
        <v>1999</v>
      </c>
      <c r="C2136" s="13" t="s">
        <v>15</v>
      </c>
      <c r="D2136" s="13">
        <v>4</v>
      </c>
      <c r="E2136" s="13">
        <v>2</v>
      </c>
      <c r="F2136" s="20">
        <v>36021.01</v>
      </c>
      <c r="G2136" s="13" t="s">
        <v>6</v>
      </c>
      <c r="H2136" s="13" t="s">
        <v>7</v>
      </c>
      <c r="I2136" s="13" t="s">
        <v>8</v>
      </c>
      <c r="J2136" s="12" t="str">
        <f t="shared" si="165"/>
        <v>Sep</v>
      </c>
      <c r="K2136" s="13">
        <f t="shared" si="169"/>
        <v>1999</v>
      </c>
      <c r="L2136" s="13" t="str">
        <f t="shared" si="166"/>
        <v>R1013</v>
      </c>
      <c r="M2136" s="13" t="str">
        <f t="shared" si="167"/>
        <v>4-Sep-1999</v>
      </c>
      <c r="N2136" s="16">
        <v>45085</v>
      </c>
      <c r="O2136" s="18">
        <f t="shared" si="168"/>
        <v>23</v>
      </c>
    </row>
    <row r="2137" spans="1:15" x14ac:dyDescent="0.25">
      <c r="A2137" s="12" t="s">
        <v>2165</v>
      </c>
      <c r="B2137" s="13">
        <v>1963</v>
      </c>
      <c r="C2137" s="13" t="s">
        <v>5</v>
      </c>
      <c r="D2137" s="13">
        <v>22</v>
      </c>
      <c r="E2137" s="13">
        <v>0</v>
      </c>
      <c r="F2137" s="20">
        <v>36074.339999999997</v>
      </c>
      <c r="G2137" s="13" t="s">
        <v>6</v>
      </c>
      <c r="H2137" s="13" t="s">
        <v>11</v>
      </c>
      <c r="I2137" s="13" t="s">
        <v>37</v>
      </c>
      <c r="J2137" s="12" t="str">
        <f t="shared" si="165"/>
        <v>Jul</v>
      </c>
      <c r="K2137" s="13">
        <f t="shared" si="169"/>
        <v>1963</v>
      </c>
      <c r="L2137" s="13" t="str">
        <f t="shared" si="166"/>
        <v>R1011</v>
      </c>
      <c r="M2137" s="13" t="str">
        <f t="shared" si="167"/>
        <v>22-Jul-1963</v>
      </c>
      <c r="N2137" s="16">
        <v>45085</v>
      </c>
      <c r="O2137" s="18">
        <f t="shared" si="168"/>
        <v>59</v>
      </c>
    </row>
    <row r="2138" spans="1:15" x14ac:dyDescent="0.25">
      <c r="A2138" s="12" t="s">
        <v>2166</v>
      </c>
      <c r="B2138" s="13">
        <v>1996</v>
      </c>
      <c r="C2138" s="13" t="s">
        <v>30</v>
      </c>
      <c r="D2138" s="13">
        <v>20</v>
      </c>
      <c r="E2138" s="13">
        <v>2</v>
      </c>
      <c r="F2138" s="20">
        <v>36085.22</v>
      </c>
      <c r="G2138" s="13" t="s">
        <v>11</v>
      </c>
      <c r="H2138" s="13" t="s">
        <v>11</v>
      </c>
      <c r="I2138" s="13" t="s">
        <v>37</v>
      </c>
      <c r="J2138" s="12" t="str">
        <f t="shared" si="165"/>
        <v>Aug</v>
      </c>
      <c r="K2138" s="13">
        <f t="shared" si="169"/>
        <v>1996</v>
      </c>
      <c r="L2138" s="13" t="str">
        <f t="shared" si="166"/>
        <v>R1011</v>
      </c>
      <c r="M2138" s="13" t="str">
        <f t="shared" si="167"/>
        <v>20-Aug-1996</v>
      </c>
      <c r="N2138" s="16">
        <v>45085</v>
      </c>
      <c r="O2138" s="18">
        <f t="shared" si="168"/>
        <v>26</v>
      </c>
    </row>
    <row r="2139" spans="1:15" x14ac:dyDescent="0.25">
      <c r="A2139" s="12" t="s">
        <v>2167</v>
      </c>
      <c r="B2139" s="13">
        <v>1979</v>
      </c>
      <c r="C2139" s="13" t="s">
        <v>10</v>
      </c>
      <c r="D2139" s="13">
        <v>4</v>
      </c>
      <c r="E2139" s="13">
        <v>2</v>
      </c>
      <c r="F2139" s="20">
        <v>36090.49</v>
      </c>
      <c r="G2139" s="13" t="s">
        <v>6</v>
      </c>
      <c r="H2139" s="13" t="s">
        <v>6</v>
      </c>
      <c r="I2139" s="13" t="s">
        <v>37</v>
      </c>
      <c r="J2139" s="12" t="str">
        <f t="shared" si="165"/>
        <v>Nov</v>
      </c>
      <c r="K2139" s="13">
        <f t="shared" si="169"/>
        <v>1979</v>
      </c>
      <c r="L2139" s="13" t="str">
        <f t="shared" si="166"/>
        <v>R1011</v>
      </c>
      <c r="M2139" s="13" t="str">
        <f t="shared" si="167"/>
        <v>4-Nov-1979</v>
      </c>
      <c r="N2139" s="16">
        <v>45085</v>
      </c>
      <c r="O2139" s="18">
        <f t="shared" si="168"/>
        <v>43</v>
      </c>
    </row>
    <row r="2140" spans="1:15" x14ac:dyDescent="0.25">
      <c r="A2140" s="12" t="s">
        <v>2168</v>
      </c>
      <c r="B2140" s="13">
        <v>1997</v>
      </c>
      <c r="C2140" s="13" t="s">
        <v>13</v>
      </c>
      <c r="D2140" s="13">
        <v>12</v>
      </c>
      <c r="E2140" s="13">
        <v>2</v>
      </c>
      <c r="F2140" s="20">
        <v>36124.57</v>
      </c>
      <c r="G2140" s="13" t="s">
        <v>11</v>
      </c>
      <c r="H2140" s="13" t="s">
        <v>7</v>
      </c>
      <c r="I2140" s="13" t="s">
        <v>8</v>
      </c>
      <c r="J2140" s="12" t="str">
        <f t="shared" si="165"/>
        <v>Jun</v>
      </c>
      <c r="K2140" s="13">
        <f t="shared" si="169"/>
        <v>1997</v>
      </c>
      <c r="L2140" s="13" t="str">
        <f t="shared" si="166"/>
        <v>R1013</v>
      </c>
      <c r="M2140" s="13" t="str">
        <f t="shared" si="167"/>
        <v>12-Jun-1997</v>
      </c>
      <c r="N2140" s="16">
        <v>45085</v>
      </c>
      <c r="O2140" s="18">
        <f t="shared" si="168"/>
        <v>25</v>
      </c>
    </row>
    <row r="2141" spans="1:15" x14ac:dyDescent="0.25">
      <c r="A2141" s="12" t="s">
        <v>2169</v>
      </c>
      <c r="B2141" s="13">
        <v>2004</v>
      </c>
      <c r="C2141" s="13" t="s">
        <v>30</v>
      </c>
      <c r="D2141" s="13">
        <v>30</v>
      </c>
      <c r="E2141" s="13">
        <v>0</v>
      </c>
      <c r="F2141" s="20">
        <v>36149.480000000003</v>
      </c>
      <c r="G2141" s="13" t="s">
        <v>6</v>
      </c>
      <c r="H2141" s="13" t="s">
        <v>6</v>
      </c>
      <c r="I2141" s="13" t="s">
        <v>8</v>
      </c>
      <c r="J2141" s="12" t="str">
        <f t="shared" si="165"/>
        <v>Aug</v>
      </c>
      <c r="K2141" s="13">
        <f t="shared" si="169"/>
        <v>2004</v>
      </c>
      <c r="L2141" s="13" t="str">
        <f t="shared" si="166"/>
        <v>R1013</v>
      </c>
      <c r="M2141" s="13" t="str">
        <f t="shared" si="167"/>
        <v>30-Aug-2004</v>
      </c>
      <c r="N2141" s="16">
        <v>45085</v>
      </c>
      <c r="O2141" s="18">
        <f t="shared" si="168"/>
        <v>18</v>
      </c>
    </row>
    <row r="2142" spans="1:15" x14ac:dyDescent="0.25">
      <c r="A2142" s="12" t="s">
        <v>2170</v>
      </c>
      <c r="B2142" s="13">
        <v>1974</v>
      </c>
      <c r="C2142" s="13" t="s">
        <v>25</v>
      </c>
      <c r="D2142" s="13">
        <v>6</v>
      </c>
      <c r="E2142" s="13">
        <v>0</v>
      </c>
      <c r="F2142" s="20">
        <v>36182.870000000003</v>
      </c>
      <c r="G2142" s="13" t="s">
        <v>6</v>
      </c>
      <c r="H2142" s="13" t="s">
        <v>7</v>
      </c>
      <c r="I2142" s="13" t="s">
        <v>18</v>
      </c>
      <c r="J2142" s="12" t="str">
        <f t="shared" si="165"/>
        <v>Dec</v>
      </c>
      <c r="K2142" s="13">
        <f t="shared" si="169"/>
        <v>1974</v>
      </c>
      <c r="L2142" s="13" t="str">
        <f t="shared" si="166"/>
        <v>R1012</v>
      </c>
      <c r="M2142" s="13" t="str">
        <f t="shared" si="167"/>
        <v>6-Dec-1974</v>
      </c>
      <c r="N2142" s="16">
        <v>45085</v>
      </c>
      <c r="O2142" s="18">
        <f t="shared" si="168"/>
        <v>48</v>
      </c>
    </row>
    <row r="2143" spans="1:15" x14ac:dyDescent="0.25">
      <c r="A2143" s="12" t="s">
        <v>2171</v>
      </c>
      <c r="B2143" s="13">
        <v>1999</v>
      </c>
      <c r="C2143" s="13" t="s">
        <v>32</v>
      </c>
      <c r="D2143" s="13">
        <v>1</v>
      </c>
      <c r="E2143" s="13">
        <v>3</v>
      </c>
      <c r="F2143" s="20">
        <v>36189.1</v>
      </c>
      <c r="G2143" s="13" t="s">
        <v>11</v>
      </c>
      <c r="H2143" s="13" t="s">
        <v>7</v>
      </c>
      <c r="I2143" s="13" t="s">
        <v>163</v>
      </c>
      <c r="J2143" s="12" t="str">
        <f t="shared" si="165"/>
        <v>Oct</v>
      </c>
      <c r="K2143" s="13">
        <f t="shared" si="169"/>
        <v>1999</v>
      </c>
      <c r="L2143" s="13" t="str">
        <f t="shared" si="166"/>
        <v>R1016</v>
      </c>
      <c r="M2143" s="13" t="str">
        <f t="shared" si="167"/>
        <v>1-Oct-1999</v>
      </c>
      <c r="N2143" s="16">
        <v>45085</v>
      </c>
      <c r="O2143" s="18">
        <f t="shared" si="168"/>
        <v>23</v>
      </c>
    </row>
    <row r="2144" spans="1:15" x14ac:dyDescent="0.25">
      <c r="A2144" s="12" t="s">
        <v>2172</v>
      </c>
      <c r="B2144" s="13">
        <v>1993</v>
      </c>
      <c r="C2144" s="13" t="s">
        <v>25</v>
      </c>
      <c r="D2144" s="13">
        <v>28</v>
      </c>
      <c r="E2144" s="13">
        <v>0</v>
      </c>
      <c r="F2144" s="20">
        <v>36197.699999999997</v>
      </c>
      <c r="G2144" s="13" t="s">
        <v>11</v>
      </c>
      <c r="H2144" s="13" t="s">
        <v>7</v>
      </c>
      <c r="I2144" s="13" t="s">
        <v>37</v>
      </c>
      <c r="J2144" s="12" t="str">
        <f t="shared" si="165"/>
        <v>Dec</v>
      </c>
      <c r="K2144" s="13">
        <f t="shared" si="169"/>
        <v>1993</v>
      </c>
      <c r="L2144" s="13" t="str">
        <f t="shared" si="166"/>
        <v>R1011</v>
      </c>
      <c r="M2144" s="13" t="str">
        <f t="shared" si="167"/>
        <v>28-Dec-1993</v>
      </c>
      <c r="N2144" s="16">
        <v>45085</v>
      </c>
      <c r="O2144" s="18">
        <f t="shared" si="168"/>
        <v>29</v>
      </c>
    </row>
    <row r="2145" spans="1:15" x14ac:dyDescent="0.25">
      <c r="A2145" s="12" t="s">
        <v>2173</v>
      </c>
      <c r="B2145" s="13">
        <v>2003</v>
      </c>
      <c r="C2145" s="13" t="s">
        <v>15</v>
      </c>
      <c r="D2145" s="13">
        <v>5</v>
      </c>
      <c r="E2145" s="13">
        <v>0</v>
      </c>
      <c r="F2145" s="20">
        <v>36219.410000000003</v>
      </c>
      <c r="G2145" s="13" t="s">
        <v>11</v>
      </c>
      <c r="H2145" s="13" t="s">
        <v>11</v>
      </c>
      <c r="I2145" s="13" t="s">
        <v>18</v>
      </c>
      <c r="J2145" s="12" t="str">
        <f t="shared" si="165"/>
        <v>Sep</v>
      </c>
      <c r="K2145" s="13">
        <f t="shared" si="169"/>
        <v>2003</v>
      </c>
      <c r="L2145" s="13" t="str">
        <f t="shared" si="166"/>
        <v>R1012</v>
      </c>
      <c r="M2145" s="13" t="str">
        <f t="shared" si="167"/>
        <v>5-Sep-2003</v>
      </c>
      <c r="N2145" s="16">
        <v>45085</v>
      </c>
      <c r="O2145" s="18">
        <f t="shared" si="168"/>
        <v>19</v>
      </c>
    </row>
    <row r="2146" spans="1:15" x14ac:dyDescent="0.25">
      <c r="A2146" s="12" t="s">
        <v>2174</v>
      </c>
      <c r="B2146" s="13">
        <v>2004</v>
      </c>
      <c r="C2146" s="13" t="s">
        <v>25</v>
      </c>
      <c r="D2146" s="13">
        <v>25</v>
      </c>
      <c r="E2146" s="13">
        <v>0</v>
      </c>
      <c r="F2146" s="20">
        <v>36307.800000000003</v>
      </c>
      <c r="G2146" s="13" t="s">
        <v>11</v>
      </c>
      <c r="H2146" s="13" t="s">
        <v>6</v>
      </c>
      <c r="I2146" s="13" t="s">
        <v>8</v>
      </c>
      <c r="J2146" s="12" t="str">
        <f t="shared" si="165"/>
        <v>Dec</v>
      </c>
      <c r="K2146" s="13">
        <f t="shared" si="169"/>
        <v>2004</v>
      </c>
      <c r="L2146" s="13" t="str">
        <f t="shared" si="166"/>
        <v>R1013</v>
      </c>
      <c r="M2146" s="13" t="str">
        <f t="shared" si="167"/>
        <v>25-Dec-2004</v>
      </c>
      <c r="N2146" s="16">
        <v>45085</v>
      </c>
      <c r="O2146" s="18">
        <f t="shared" si="168"/>
        <v>18</v>
      </c>
    </row>
    <row r="2147" spans="1:15" x14ac:dyDescent="0.25">
      <c r="A2147" s="12" t="s">
        <v>2175</v>
      </c>
      <c r="B2147" s="13">
        <v>1992</v>
      </c>
      <c r="C2147" s="13" t="s">
        <v>13</v>
      </c>
      <c r="D2147" s="13">
        <v>16</v>
      </c>
      <c r="E2147" s="13">
        <v>0</v>
      </c>
      <c r="F2147" s="20">
        <v>36314.050000000003</v>
      </c>
      <c r="G2147" s="13" t="s">
        <v>6</v>
      </c>
      <c r="H2147" s="13" t="s">
        <v>6</v>
      </c>
      <c r="I2147" s="13" t="s">
        <v>37</v>
      </c>
      <c r="J2147" s="12" t="str">
        <f t="shared" si="165"/>
        <v>Jun</v>
      </c>
      <c r="K2147" s="13">
        <f t="shared" si="169"/>
        <v>1992</v>
      </c>
      <c r="L2147" s="13" t="str">
        <f t="shared" si="166"/>
        <v>R1011</v>
      </c>
      <c r="M2147" s="13" t="str">
        <f t="shared" si="167"/>
        <v>16-Jun-1992</v>
      </c>
      <c r="N2147" s="16">
        <v>45085</v>
      </c>
      <c r="O2147" s="18">
        <f t="shared" si="168"/>
        <v>30</v>
      </c>
    </row>
    <row r="2148" spans="1:15" x14ac:dyDescent="0.25">
      <c r="A2148" s="12" t="s">
        <v>2176</v>
      </c>
      <c r="B2148" s="13">
        <v>1967</v>
      </c>
      <c r="C2148" s="13" t="s">
        <v>32</v>
      </c>
      <c r="D2148" s="13">
        <v>18</v>
      </c>
      <c r="E2148" s="13">
        <v>0</v>
      </c>
      <c r="F2148" s="20">
        <v>36332.449999999997</v>
      </c>
      <c r="G2148" s="13" t="s">
        <v>11</v>
      </c>
      <c r="H2148" s="13" t="s">
        <v>7</v>
      </c>
      <c r="I2148" s="13" t="s">
        <v>37</v>
      </c>
      <c r="J2148" s="12" t="str">
        <f t="shared" si="165"/>
        <v>Oct</v>
      </c>
      <c r="K2148" s="13">
        <f t="shared" si="169"/>
        <v>1967</v>
      </c>
      <c r="L2148" s="13" t="str">
        <f t="shared" si="166"/>
        <v>R1011</v>
      </c>
      <c r="M2148" s="13" t="str">
        <f t="shared" si="167"/>
        <v>18-Oct-1967</v>
      </c>
      <c r="N2148" s="16">
        <v>45085</v>
      </c>
      <c r="O2148" s="18">
        <f t="shared" si="168"/>
        <v>55</v>
      </c>
    </row>
    <row r="2149" spans="1:15" x14ac:dyDescent="0.25">
      <c r="A2149" s="12" t="s">
        <v>2177</v>
      </c>
      <c r="B2149" s="13">
        <v>1975</v>
      </c>
      <c r="C2149" s="13" t="s">
        <v>13</v>
      </c>
      <c r="D2149" s="13">
        <v>5</v>
      </c>
      <c r="E2149" s="13">
        <v>1</v>
      </c>
      <c r="F2149" s="20">
        <v>36350.71</v>
      </c>
      <c r="G2149" s="13" t="s">
        <v>11</v>
      </c>
      <c r="H2149" s="13" t="s">
        <v>6</v>
      </c>
      <c r="I2149" s="13" t="s">
        <v>37</v>
      </c>
      <c r="J2149" s="12" t="str">
        <f t="shared" si="165"/>
        <v>Jun</v>
      </c>
      <c r="K2149" s="13">
        <f t="shared" si="169"/>
        <v>1975</v>
      </c>
      <c r="L2149" s="13" t="str">
        <f t="shared" si="166"/>
        <v>R1011</v>
      </c>
      <c r="M2149" s="13" t="str">
        <f t="shared" si="167"/>
        <v>5-Jun-1975</v>
      </c>
      <c r="N2149" s="16">
        <v>45085</v>
      </c>
      <c r="O2149" s="18">
        <f t="shared" si="168"/>
        <v>48</v>
      </c>
    </row>
    <row r="2150" spans="1:15" x14ac:dyDescent="0.25">
      <c r="A2150" s="12" t="s">
        <v>2178</v>
      </c>
      <c r="B2150" s="13">
        <v>2003</v>
      </c>
      <c r="C2150" s="13" t="s">
        <v>25</v>
      </c>
      <c r="D2150" s="13">
        <v>9</v>
      </c>
      <c r="E2150" s="13">
        <v>2</v>
      </c>
      <c r="F2150" s="20">
        <v>36397.58</v>
      </c>
      <c r="G2150" s="13" t="s">
        <v>6</v>
      </c>
      <c r="H2150" s="13" t="s">
        <v>7</v>
      </c>
      <c r="I2150" s="13" t="s">
        <v>37</v>
      </c>
      <c r="J2150" s="12" t="str">
        <f t="shared" si="165"/>
        <v>Dec</v>
      </c>
      <c r="K2150" s="13">
        <f t="shared" si="169"/>
        <v>2003</v>
      </c>
      <c r="L2150" s="13" t="str">
        <f t="shared" si="166"/>
        <v>R1011</v>
      </c>
      <c r="M2150" s="13" t="str">
        <f t="shared" si="167"/>
        <v>9-Dec-2003</v>
      </c>
      <c r="N2150" s="16">
        <v>45085</v>
      </c>
      <c r="O2150" s="18">
        <f t="shared" si="168"/>
        <v>19</v>
      </c>
    </row>
    <row r="2151" spans="1:15" x14ac:dyDescent="0.25">
      <c r="A2151" s="12" t="s">
        <v>2179</v>
      </c>
      <c r="B2151" s="13">
        <v>1962</v>
      </c>
      <c r="C2151" s="13" t="s">
        <v>10</v>
      </c>
      <c r="D2151" s="13">
        <v>19</v>
      </c>
      <c r="E2151" s="13">
        <v>0</v>
      </c>
      <c r="F2151" s="20">
        <v>36445.550000000003</v>
      </c>
      <c r="G2151" s="13" t="s">
        <v>6</v>
      </c>
      <c r="H2151" s="13" t="s">
        <v>6</v>
      </c>
      <c r="I2151" s="13" t="s">
        <v>37</v>
      </c>
      <c r="J2151" s="12" t="str">
        <f t="shared" si="165"/>
        <v>Nov</v>
      </c>
      <c r="K2151" s="13">
        <f t="shared" si="169"/>
        <v>1962</v>
      </c>
      <c r="L2151" s="13" t="str">
        <f t="shared" si="166"/>
        <v>R1011</v>
      </c>
      <c r="M2151" s="13" t="str">
        <f t="shared" si="167"/>
        <v>19-Nov-1962</v>
      </c>
      <c r="N2151" s="16">
        <v>45085</v>
      </c>
      <c r="O2151" s="18">
        <f t="shared" si="168"/>
        <v>60</v>
      </c>
    </row>
    <row r="2152" spans="1:15" x14ac:dyDescent="0.25">
      <c r="A2152" s="12" t="s">
        <v>2180</v>
      </c>
      <c r="B2152" s="13">
        <v>1973</v>
      </c>
      <c r="C2152" s="13" t="s">
        <v>30</v>
      </c>
      <c r="D2152" s="13">
        <v>9</v>
      </c>
      <c r="E2152" s="13">
        <v>0</v>
      </c>
      <c r="F2152" s="20">
        <v>36541.550000000003</v>
      </c>
      <c r="G2152" s="13" t="s">
        <v>6</v>
      </c>
      <c r="H2152" s="13" t="s">
        <v>7</v>
      </c>
      <c r="I2152" s="13" t="s">
        <v>37</v>
      </c>
      <c r="J2152" s="12" t="str">
        <f t="shared" si="165"/>
        <v>Aug</v>
      </c>
      <c r="K2152" s="13">
        <f t="shared" si="169"/>
        <v>1973</v>
      </c>
      <c r="L2152" s="13" t="str">
        <f t="shared" si="166"/>
        <v>R1011</v>
      </c>
      <c r="M2152" s="13" t="str">
        <f t="shared" si="167"/>
        <v>9-Aug-1973</v>
      </c>
      <c r="N2152" s="16">
        <v>45085</v>
      </c>
      <c r="O2152" s="18">
        <f t="shared" si="168"/>
        <v>49</v>
      </c>
    </row>
    <row r="2153" spans="1:15" x14ac:dyDescent="0.25">
      <c r="A2153" s="12" t="s">
        <v>2181</v>
      </c>
      <c r="B2153" s="13">
        <v>1992</v>
      </c>
      <c r="C2153" s="13" t="s">
        <v>32</v>
      </c>
      <c r="D2153" s="13">
        <v>9</v>
      </c>
      <c r="E2153" s="13">
        <v>0</v>
      </c>
      <c r="F2153" s="20">
        <v>36572.800000000003</v>
      </c>
      <c r="G2153" s="13" t="s">
        <v>11</v>
      </c>
      <c r="H2153" s="13" t="s">
        <v>6</v>
      </c>
      <c r="I2153" s="13" t="s">
        <v>37</v>
      </c>
      <c r="J2153" s="12" t="str">
        <f t="shared" si="165"/>
        <v>Oct</v>
      </c>
      <c r="K2153" s="13">
        <f t="shared" si="169"/>
        <v>1992</v>
      </c>
      <c r="L2153" s="13" t="str">
        <f t="shared" si="166"/>
        <v>R1011</v>
      </c>
      <c r="M2153" s="13" t="str">
        <f t="shared" si="167"/>
        <v>9-Oct-1992</v>
      </c>
      <c r="N2153" s="16">
        <v>45085</v>
      </c>
      <c r="O2153" s="18">
        <f t="shared" si="168"/>
        <v>30</v>
      </c>
    </row>
    <row r="2154" spans="1:15" x14ac:dyDescent="0.25">
      <c r="A2154" s="12" t="s">
        <v>2182</v>
      </c>
      <c r="B2154" s="13">
        <v>1961</v>
      </c>
      <c r="C2154" s="13" t="s">
        <v>5</v>
      </c>
      <c r="D2154" s="13">
        <v>29</v>
      </c>
      <c r="E2154" s="13">
        <v>4</v>
      </c>
      <c r="F2154" s="20">
        <v>36580.28</v>
      </c>
      <c r="G2154" s="13" t="s">
        <v>6</v>
      </c>
      <c r="H2154" s="13" t="s">
        <v>6</v>
      </c>
      <c r="I2154" s="13" t="s">
        <v>8</v>
      </c>
      <c r="J2154" s="12" t="str">
        <f t="shared" si="165"/>
        <v>Jul</v>
      </c>
      <c r="K2154" s="13">
        <f t="shared" si="169"/>
        <v>1961</v>
      </c>
      <c r="L2154" s="13" t="str">
        <f t="shared" si="166"/>
        <v>R1013</v>
      </c>
      <c r="M2154" s="13" t="str">
        <f t="shared" si="167"/>
        <v>29-Jul-1961</v>
      </c>
      <c r="N2154" s="16">
        <v>45085</v>
      </c>
      <c r="O2154" s="18">
        <f t="shared" si="168"/>
        <v>61</v>
      </c>
    </row>
    <row r="2155" spans="1:15" x14ac:dyDescent="0.25">
      <c r="A2155" s="12" t="s">
        <v>2183</v>
      </c>
      <c r="B2155" s="13">
        <v>1970</v>
      </c>
      <c r="C2155" s="13" t="s">
        <v>5</v>
      </c>
      <c r="D2155" s="13">
        <v>14</v>
      </c>
      <c r="E2155" s="13">
        <v>0</v>
      </c>
      <c r="F2155" s="20">
        <v>36786.370000000003</v>
      </c>
      <c r="G2155" s="13" t="s">
        <v>11</v>
      </c>
      <c r="H2155" s="13" t="s">
        <v>11</v>
      </c>
      <c r="I2155" s="13" t="s">
        <v>37</v>
      </c>
      <c r="J2155" s="12" t="str">
        <f t="shared" si="165"/>
        <v>Jul</v>
      </c>
      <c r="K2155" s="13">
        <f t="shared" si="169"/>
        <v>1970</v>
      </c>
      <c r="L2155" s="13" t="str">
        <f t="shared" si="166"/>
        <v>R1011</v>
      </c>
      <c r="M2155" s="13" t="str">
        <f t="shared" si="167"/>
        <v>14-Jul-1970</v>
      </c>
      <c r="N2155" s="16">
        <v>45085</v>
      </c>
      <c r="O2155" s="18">
        <f t="shared" si="168"/>
        <v>52</v>
      </c>
    </row>
    <row r="2156" spans="1:15" x14ac:dyDescent="0.25">
      <c r="A2156" s="12" t="s">
        <v>2184</v>
      </c>
      <c r="B2156" s="13">
        <v>1965</v>
      </c>
      <c r="C2156" s="13" t="s">
        <v>25</v>
      </c>
      <c r="D2156" s="13">
        <v>28</v>
      </c>
      <c r="E2156" s="13">
        <v>0</v>
      </c>
      <c r="F2156" s="20">
        <v>36795.29</v>
      </c>
      <c r="G2156" s="13" t="s">
        <v>6</v>
      </c>
      <c r="H2156" s="13" t="s">
        <v>11</v>
      </c>
      <c r="I2156" s="13" t="s">
        <v>37</v>
      </c>
      <c r="J2156" s="12" t="str">
        <f t="shared" si="165"/>
        <v>Dec</v>
      </c>
      <c r="K2156" s="13">
        <f t="shared" si="169"/>
        <v>1965</v>
      </c>
      <c r="L2156" s="13" t="str">
        <f t="shared" si="166"/>
        <v>R1011</v>
      </c>
      <c r="M2156" s="13" t="str">
        <f t="shared" si="167"/>
        <v>28-Dec-1965</v>
      </c>
      <c r="N2156" s="16">
        <v>45085</v>
      </c>
      <c r="O2156" s="18">
        <f t="shared" si="168"/>
        <v>57</v>
      </c>
    </row>
    <row r="2157" spans="1:15" x14ac:dyDescent="0.25">
      <c r="A2157" s="12" t="s">
        <v>2185</v>
      </c>
      <c r="B2157" s="13">
        <v>1992</v>
      </c>
      <c r="C2157" s="13" t="s">
        <v>5</v>
      </c>
      <c r="D2157" s="13">
        <v>4</v>
      </c>
      <c r="E2157" s="13">
        <v>0</v>
      </c>
      <c r="F2157" s="20">
        <v>36837.47</v>
      </c>
      <c r="G2157" s="13" t="s">
        <v>6</v>
      </c>
      <c r="H2157" s="13" t="s">
        <v>7</v>
      </c>
      <c r="I2157" s="13" t="s">
        <v>37</v>
      </c>
      <c r="J2157" s="12" t="str">
        <f t="shared" si="165"/>
        <v>Jul</v>
      </c>
      <c r="K2157" s="13">
        <f t="shared" si="169"/>
        <v>1992</v>
      </c>
      <c r="L2157" s="13" t="str">
        <f t="shared" si="166"/>
        <v>R1011</v>
      </c>
      <c r="M2157" s="13" t="str">
        <f t="shared" si="167"/>
        <v>4-Jul-1992</v>
      </c>
      <c r="N2157" s="16">
        <v>45085</v>
      </c>
      <c r="O2157" s="18">
        <f t="shared" si="168"/>
        <v>30</v>
      </c>
    </row>
    <row r="2158" spans="1:15" x14ac:dyDescent="0.25">
      <c r="A2158" s="12" t="s">
        <v>2186</v>
      </c>
      <c r="B2158" s="13">
        <v>1972</v>
      </c>
      <c r="C2158" s="13" t="s">
        <v>25</v>
      </c>
      <c r="D2158" s="13">
        <v>5</v>
      </c>
      <c r="E2158" s="13">
        <v>0</v>
      </c>
      <c r="F2158" s="20">
        <v>36889.99</v>
      </c>
      <c r="G2158" s="13" t="s">
        <v>11</v>
      </c>
      <c r="H2158" s="13" t="s">
        <v>7</v>
      </c>
      <c r="I2158" s="13" t="s">
        <v>37</v>
      </c>
      <c r="J2158" s="12" t="str">
        <f t="shared" si="165"/>
        <v>Dec</v>
      </c>
      <c r="K2158" s="13">
        <f t="shared" si="169"/>
        <v>1972</v>
      </c>
      <c r="L2158" s="13" t="str">
        <f t="shared" si="166"/>
        <v>R1011</v>
      </c>
      <c r="M2158" s="13" t="str">
        <f t="shared" si="167"/>
        <v>5-Dec-1972</v>
      </c>
      <c r="N2158" s="16">
        <v>45085</v>
      </c>
      <c r="O2158" s="18">
        <f t="shared" si="168"/>
        <v>50</v>
      </c>
    </row>
    <row r="2159" spans="1:15" x14ac:dyDescent="0.25">
      <c r="A2159" s="12" t="s">
        <v>2187</v>
      </c>
      <c r="B2159" s="13">
        <v>2003</v>
      </c>
      <c r="C2159" s="13" t="s">
        <v>13</v>
      </c>
      <c r="D2159" s="13">
        <v>21</v>
      </c>
      <c r="E2159" s="13">
        <v>0</v>
      </c>
      <c r="F2159" s="20">
        <v>36898.730000000003</v>
      </c>
      <c r="G2159" s="13" t="s">
        <v>6</v>
      </c>
      <c r="H2159" s="13" t="s">
        <v>11</v>
      </c>
      <c r="I2159" s="13" t="s">
        <v>18</v>
      </c>
      <c r="J2159" s="12" t="str">
        <f t="shared" si="165"/>
        <v>Jun</v>
      </c>
      <c r="K2159" s="13">
        <f t="shared" si="169"/>
        <v>2003</v>
      </c>
      <c r="L2159" s="13" t="str">
        <f t="shared" si="166"/>
        <v>R1012</v>
      </c>
      <c r="M2159" s="13" t="str">
        <f t="shared" si="167"/>
        <v>21-Jun-2003</v>
      </c>
      <c r="N2159" s="16">
        <v>45085</v>
      </c>
      <c r="O2159" s="18">
        <f t="shared" si="168"/>
        <v>19</v>
      </c>
    </row>
    <row r="2160" spans="1:15" x14ac:dyDescent="0.25">
      <c r="A2160" s="12" t="s">
        <v>2188</v>
      </c>
      <c r="B2160" s="13">
        <v>1963</v>
      </c>
      <c r="C2160" s="13" t="s">
        <v>5</v>
      </c>
      <c r="D2160" s="13">
        <v>24</v>
      </c>
      <c r="E2160" s="13">
        <v>2</v>
      </c>
      <c r="F2160" s="20">
        <v>36910.61</v>
      </c>
      <c r="G2160" s="13" t="s">
        <v>6</v>
      </c>
      <c r="H2160" s="13" t="s">
        <v>6</v>
      </c>
      <c r="I2160" s="13" t="s">
        <v>37</v>
      </c>
      <c r="J2160" s="12" t="str">
        <f t="shared" si="165"/>
        <v>Jul</v>
      </c>
      <c r="K2160" s="13">
        <f t="shared" si="169"/>
        <v>1963</v>
      </c>
      <c r="L2160" s="13" t="str">
        <f t="shared" si="166"/>
        <v>R1011</v>
      </c>
      <c r="M2160" s="13" t="str">
        <f t="shared" si="167"/>
        <v>24-Jul-1963</v>
      </c>
      <c r="N2160" s="16">
        <v>45085</v>
      </c>
      <c r="O2160" s="18">
        <f t="shared" si="168"/>
        <v>59</v>
      </c>
    </row>
    <row r="2161" spans="1:15" x14ac:dyDescent="0.25">
      <c r="A2161" s="12" t="s">
        <v>2189</v>
      </c>
      <c r="B2161" s="13">
        <v>1991</v>
      </c>
      <c r="C2161" s="13" t="s">
        <v>13</v>
      </c>
      <c r="D2161" s="13">
        <v>10</v>
      </c>
      <c r="E2161" s="13">
        <v>3</v>
      </c>
      <c r="F2161" s="20">
        <v>36911.99</v>
      </c>
      <c r="G2161" s="13" t="s">
        <v>6</v>
      </c>
      <c r="H2161" s="13" t="s">
        <v>6</v>
      </c>
      <c r="I2161" s="13" t="s">
        <v>37</v>
      </c>
      <c r="J2161" s="12" t="str">
        <f t="shared" si="165"/>
        <v>Jun</v>
      </c>
      <c r="K2161" s="13">
        <f t="shared" si="169"/>
        <v>1991</v>
      </c>
      <c r="L2161" s="13" t="str">
        <f t="shared" si="166"/>
        <v>R1011</v>
      </c>
      <c r="M2161" s="13" t="str">
        <f t="shared" si="167"/>
        <v>10-Jun-1991</v>
      </c>
      <c r="N2161" s="16">
        <v>45085</v>
      </c>
      <c r="O2161" s="18">
        <f t="shared" si="168"/>
        <v>31</v>
      </c>
    </row>
    <row r="2162" spans="1:15" x14ac:dyDescent="0.25">
      <c r="A2162" s="12" t="s">
        <v>2190</v>
      </c>
      <c r="B2162" s="13">
        <v>1968</v>
      </c>
      <c r="C2162" s="13" t="s">
        <v>32</v>
      </c>
      <c r="D2162" s="13">
        <v>22</v>
      </c>
      <c r="E2162" s="13">
        <v>0</v>
      </c>
      <c r="F2162" s="20">
        <v>36922.61</v>
      </c>
      <c r="G2162" s="13" t="s">
        <v>6</v>
      </c>
      <c r="H2162" s="13" t="s">
        <v>11</v>
      </c>
      <c r="I2162" s="13" t="s">
        <v>37</v>
      </c>
      <c r="J2162" s="12" t="str">
        <f t="shared" si="165"/>
        <v>Oct</v>
      </c>
      <c r="K2162" s="13">
        <f t="shared" si="169"/>
        <v>1968</v>
      </c>
      <c r="L2162" s="13" t="str">
        <f t="shared" si="166"/>
        <v>R1011</v>
      </c>
      <c r="M2162" s="13" t="str">
        <f t="shared" si="167"/>
        <v>22-Oct-1968</v>
      </c>
      <c r="N2162" s="16">
        <v>45085</v>
      </c>
      <c r="O2162" s="18">
        <f t="shared" si="168"/>
        <v>54</v>
      </c>
    </row>
    <row r="2163" spans="1:15" x14ac:dyDescent="0.25">
      <c r="A2163" s="12" t="s">
        <v>2191</v>
      </c>
      <c r="B2163" s="13">
        <v>1977</v>
      </c>
      <c r="C2163" s="13" t="s">
        <v>30</v>
      </c>
      <c r="D2163" s="13">
        <v>13</v>
      </c>
      <c r="E2163" s="13">
        <v>2</v>
      </c>
      <c r="F2163" s="20">
        <v>36935.64</v>
      </c>
      <c r="G2163" s="13" t="s">
        <v>6</v>
      </c>
      <c r="H2163" s="13" t="s">
        <v>11</v>
      </c>
      <c r="I2163" s="13" t="s">
        <v>37</v>
      </c>
      <c r="J2163" s="12" t="str">
        <f t="shared" si="165"/>
        <v>Aug</v>
      </c>
      <c r="K2163" s="13">
        <f t="shared" si="169"/>
        <v>1977</v>
      </c>
      <c r="L2163" s="13" t="str">
        <f t="shared" si="166"/>
        <v>R1011</v>
      </c>
      <c r="M2163" s="13" t="str">
        <f t="shared" si="167"/>
        <v>13-Aug-1977</v>
      </c>
      <c r="N2163" s="16">
        <v>45085</v>
      </c>
      <c r="O2163" s="18">
        <f t="shared" si="168"/>
        <v>45</v>
      </c>
    </row>
    <row r="2164" spans="1:15" x14ac:dyDescent="0.25">
      <c r="A2164" s="12" t="s">
        <v>2192</v>
      </c>
      <c r="B2164" s="13">
        <v>1992</v>
      </c>
      <c r="C2164" s="13" t="s">
        <v>30</v>
      </c>
      <c r="D2164" s="13">
        <v>25</v>
      </c>
      <c r="E2164" s="13">
        <v>0</v>
      </c>
      <c r="F2164" s="20">
        <v>36950.26</v>
      </c>
      <c r="G2164" s="13" t="s">
        <v>11</v>
      </c>
      <c r="H2164" s="13" t="s">
        <v>11</v>
      </c>
      <c r="I2164" s="13" t="s">
        <v>8</v>
      </c>
      <c r="J2164" s="12" t="str">
        <f t="shared" si="165"/>
        <v>Aug</v>
      </c>
      <c r="K2164" s="13">
        <f t="shared" si="169"/>
        <v>1992</v>
      </c>
      <c r="L2164" s="13" t="str">
        <f t="shared" si="166"/>
        <v>R1013</v>
      </c>
      <c r="M2164" s="13" t="str">
        <f t="shared" si="167"/>
        <v>25-Aug-1992</v>
      </c>
      <c r="N2164" s="16">
        <v>45085</v>
      </c>
      <c r="O2164" s="18">
        <f t="shared" si="168"/>
        <v>30</v>
      </c>
    </row>
    <row r="2165" spans="1:15" x14ac:dyDescent="0.25">
      <c r="A2165" s="12" t="s">
        <v>2193</v>
      </c>
      <c r="B2165" s="13">
        <v>1992</v>
      </c>
      <c r="C2165" s="13" t="s">
        <v>15</v>
      </c>
      <c r="D2165" s="13">
        <v>13</v>
      </c>
      <c r="E2165" s="13">
        <v>0</v>
      </c>
      <c r="F2165" s="20">
        <v>36976.449999999997</v>
      </c>
      <c r="G2165" s="13" t="s">
        <v>6</v>
      </c>
      <c r="H2165" s="13" t="s">
        <v>7</v>
      </c>
      <c r="I2165" s="13" t="s">
        <v>37</v>
      </c>
      <c r="J2165" s="12" t="str">
        <f t="shared" si="165"/>
        <v>Sep</v>
      </c>
      <c r="K2165" s="13">
        <f t="shared" si="169"/>
        <v>1992</v>
      </c>
      <c r="L2165" s="13" t="str">
        <f t="shared" si="166"/>
        <v>R1011</v>
      </c>
      <c r="M2165" s="13" t="str">
        <f t="shared" si="167"/>
        <v>13-Sep-1992</v>
      </c>
      <c r="N2165" s="16">
        <v>45085</v>
      </c>
      <c r="O2165" s="18">
        <f t="shared" si="168"/>
        <v>30</v>
      </c>
    </row>
    <row r="2166" spans="1:15" x14ac:dyDescent="0.25">
      <c r="A2166" s="12" t="s">
        <v>2194</v>
      </c>
      <c r="B2166" s="13">
        <v>1991</v>
      </c>
      <c r="C2166" s="13" t="s">
        <v>10</v>
      </c>
      <c r="D2166" s="13">
        <v>1</v>
      </c>
      <c r="E2166" s="13">
        <v>3</v>
      </c>
      <c r="F2166" s="20">
        <v>37040.879999999997</v>
      </c>
      <c r="G2166" s="13" t="s">
        <v>6</v>
      </c>
      <c r="H2166" s="13" t="s">
        <v>6</v>
      </c>
      <c r="I2166" s="13" t="s">
        <v>37</v>
      </c>
      <c r="J2166" s="12" t="str">
        <f t="shared" si="165"/>
        <v>Nov</v>
      </c>
      <c r="K2166" s="13">
        <f t="shared" si="169"/>
        <v>1991</v>
      </c>
      <c r="L2166" s="13" t="str">
        <f t="shared" si="166"/>
        <v>R1011</v>
      </c>
      <c r="M2166" s="13" t="str">
        <f t="shared" si="167"/>
        <v>1-Nov-1991</v>
      </c>
      <c r="N2166" s="16">
        <v>45085</v>
      </c>
      <c r="O2166" s="18">
        <f t="shared" si="168"/>
        <v>31</v>
      </c>
    </row>
    <row r="2167" spans="1:15" x14ac:dyDescent="0.25">
      <c r="A2167" s="12" t="s">
        <v>2195</v>
      </c>
      <c r="B2167" s="13">
        <v>1988</v>
      </c>
      <c r="C2167" s="13" t="s">
        <v>25</v>
      </c>
      <c r="D2167" s="13">
        <v>17</v>
      </c>
      <c r="E2167" s="13">
        <v>3</v>
      </c>
      <c r="F2167" s="20">
        <v>37076.370000000003</v>
      </c>
      <c r="G2167" s="13" t="s">
        <v>6</v>
      </c>
      <c r="H2167" s="13" t="s">
        <v>11</v>
      </c>
      <c r="I2167" s="13" t="s">
        <v>37</v>
      </c>
      <c r="J2167" s="12" t="str">
        <f t="shared" si="165"/>
        <v>Dec</v>
      </c>
      <c r="K2167" s="13">
        <f t="shared" si="169"/>
        <v>1988</v>
      </c>
      <c r="L2167" s="13" t="str">
        <f t="shared" si="166"/>
        <v>R1011</v>
      </c>
      <c r="M2167" s="13" t="str">
        <f t="shared" si="167"/>
        <v>17-Dec-1988</v>
      </c>
      <c r="N2167" s="16">
        <v>45085</v>
      </c>
      <c r="O2167" s="18">
        <f t="shared" si="168"/>
        <v>34</v>
      </c>
    </row>
    <row r="2168" spans="1:15" x14ac:dyDescent="0.25">
      <c r="A2168" s="12" t="s">
        <v>2196</v>
      </c>
      <c r="B2168" s="13">
        <v>1989</v>
      </c>
      <c r="C2168" s="13" t="s">
        <v>13</v>
      </c>
      <c r="D2168" s="13">
        <v>10</v>
      </c>
      <c r="E2168" s="13">
        <v>0</v>
      </c>
      <c r="F2168" s="20">
        <v>37079.370000000003</v>
      </c>
      <c r="G2168" s="13" t="s">
        <v>6</v>
      </c>
      <c r="H2168" s="13" t="s">
        <v>7</v>
      </c>
      <c r="I2168" s="13" t="s">
        <v>37</v>
      </c>
      <c r="J2168" s="12" t="str">
        <f t="shared" si="165"/>
        <v>Jun</v>
      </c>
      <c r="K2168" s="13">
        <f t="shared" si="169"/>
        <v>1989</v>
      </c>
      <c r="L2168" s="13" t="str">
        <f t="shared" si="166"/>
        <v>R1011</v>
      </c>
      <c r="M2168" s="13" t="str">
        <f t="shared" si="167"/>
        <v>10-Jun-1989</v>
      </c>
      <c r="N2168" s="16">
        <v>45085</v>
      </c>
      <c r="O2168" s="18">
        <f t="shared" si="168"/>
        <v>33</v>
      </c>
    </row>
    <row r="2169" spans="1:15" x14ac:dyDescent="0.25">
      <c r="A2169" s="12" t="s">
        <v>2197</v>
      </c>
      <c r="B2169" s="13">
        <v>1995</v>
      </c>
      <c r="C2169" s="13" t="s">
        <v>32</v>
      </c>
      <c r="D2169" s="13">
        <v>30</v>
      </c>
      <c r="E2169" s="13">
        <v>0</v>
      </c>
      <c r="F2169" s="20">
        <v>37133.9</v>
      </c>
      <c r="G2169" s="13" t="s">
        <v>6</v>
      </c>
      <c r="H2169" s="13" t="s">
        <v>6</v>
      </c>
      <c r="I2169" s="13" t="s">
        <v>8</v>
      </c>
      <c r="J2169" s="12" t="str">
        <f t="shared" si="165"/>
        <v>Oct</v>
      </c>
      <c r="K2169" s="13">
        <f t="shared" si="169"/>
        <v>1995</v>
      </c>
      <c r="L2169" s="13" t="str">
        <f t="shared" si="166"/>
        <v>R1013</v>
      </c>
      <c r="M2169" s="13" t="str">
        <f t="shared" si="167"/>
        <v>30-Oct-1995</v>
      </c>
      <c r="N2169" s="16">
        <v>45085</v>
      </c>
      <c r="O2169" s="18">
        <f t="shared" si="168"/>
        <v>27</v>
      </c>
    </row>
    <row r="2170" spans="1:15" x14ac:dyDescent="0.25">
      <c r="A2170" s="12" t="s">
        <v>2198</v>
      </c>
      <c r="B2170" s="13">
        <v>2000</v>
      </c>
      <c r="C2170" s="13" t="s">
        <v>15</v>
      </c>
      <c r="D2170" s="13">
        <v>5</v>
      </c>
      <c r="E2170" s="13">
        <v>1</v>
      </c>
      <c r="F2170" s="20">
        <v>37165.160000000003</v>
      </c>
      <c r="G2170" s="13" t="s">
        <v>11</v>
      </c>
      <c r="H2170" s="13" t="s">
        <v>7</v>
      </c>
      <c r="I2170" s="13" t="s">
        <v>26</v>
      </c>
      <c r="J2170" s="12" t="str">
        <f t="shared" si="165"/>
        <v>Sep</v>
      </c>
      <c r="K2170" s="13">
        <f t="shared" si="169"/>
        <v>2000</v>
      </c>
      <c r="L2170" s="13" t="str">
        <f t="shared" si="166"/>
        <v>Unknown</v>
      </c>
      <c r="M2170" s="13" t="str">
        <f t="shared" si="167"/>
        <v>5-Sep-2000</v>
      </c>
      <c r="N2170" s="16">
        <v>45085</v>
      </c>
      <c r="O2170" s="18">
        <f t="shared" si="168"/>
        <v>22</v>
      </c>
    </row>
    <row r="2171" spans="1:15" x14ac:dyDescent="0.25">
      <c r="A2171" s="12" t="s">
        <v>2199</v>
      </c>
      <c r="B2171" s="13">
        <v>1990</v>
      </c>
      <c r="C2171" s="13" t="s">
        <v>32</v>
      </c>
      <c r="D2171" s="13">
        <v>17</v>
      </c>
      <c r="E2171" s="13">
        <v>3</v>
      </c>
      <c r="F2171" s="20">
        <v>37251.22</v>
      </c>
      <c r="G2171" s="13" t="s">
        <v>6</v>
      </c>
      <c r="H2171" s="13" t="s">
        <v>6</v>
      </c>
      <c r="I2171" s="13" t="s">
        <v>37</v>
      </c>
      <c r="J2171" s="12" t="str">
        <f t="shared" si="165"/>
        <v>Oct</v>
      </c>
      <c r="K2171" s="13">
        <f t="shared" si="169"/>
        <v>1990</v>
      </c>
      <c r="L2171" s="13" t="str">
        <f t="shared" si="166"/>
        <v>R1011</v>
      </c>
      <c r="M2171" s="13" t="str">
        <f t="shared" si="167"/>
        <v>17-Oct-1990</v>
      </c>
      <c r="N2171" s="16">
        <v>45085</v>
      </c>
      <c r="O2171" s="18">
        <f t="shared" si="168"/>
        <v>32</v>
      </c>
    </row>
    <row r="2172" spans="1:15" x14ac:dyDescent="0.25">
      <c r="A2172" s="12" t="s">
        <v>2200</v>
      </c>
      <c r="B2172" s="13">
        <v>1985</v>
      </c>
      <c r="C2172" s="13" t="s">
        <v>10</v>
      </c>
      <c r="D2172" s="13">
        <v>17</v>
      </c>
      <c r="E2172" s="13">
        <v>0</v>
      </c>
      <c r="F2172" s="20">
        <v>37270.15</v>
      </c>
      <c r="G2172" s="13" t="s">
        <v>6</v>
      </c>
      <c r="H2172" s="13" t="s">
        <v>11</v>
      </c>
      <c r="I2172" s="13" t="s">
        <v>242</v>
      </c>
      <c r="J2172" s="12" t="str">
        <f t="shared" si="165"/>
        <v>Nov</v>
      </c>
      <c r="K2172" s="13">
        <f t="shared" si="169"/>
        <v>1985</v>
      </c>
      <c r="L2172" s="13" t="str">
        <f t="shared" si="166"/>
        <v>R1024</v>
      </c>
      <c r="M2172" s="13" t="str">
        <f t="shared" si="167"/>
        <v>17-Nov-1985</v>
      </c>
      <c r="N2172" s="16">
        <v>45085</v>
      </c>
      <c r="O2172" s="18">
        <f t="shared" si="168"/>
        <v>37</v>
      </c>
    </row>
    <row r="2173" spans="1:15" x14ac:dyDescent="0.25">
      <c r="A2173" s="12" t="s">
        <v>2201</v>
      </c>
      <c r="B2173" s="13">
        <v>1975</v>
      </c>
      <c r="C2173" s="13" t="s">
        <v>10</v>
      </c>
      <c r="D2173" s="13">
        <v>9</v>
      </c>
      <c r="E2173" s="13">
        <v>1</v>
      </c>
      <c r="F2173" s="20">
        <v>37272.339999999997</v>
      </c>
      <c r="G2173" s="13" t="s">
        <v>6</v>
      </c>
      <c r="H2173" s="13" t="s">
        <v>7</v>
      </c>
      <c r="I2173" s="13" t="s">
        <v>37</v>
      </c>
      <c r="J2173" s="12" t="str">
        <f t="shared" si="165"/>
        <v>Nov</v>
      </c>
      <c r="K2173" s="13">
        <f t="shared" si="169"/>
        <v>1975</v>
      </c>
      <c r="L2173" s="13" t="str">
        <f t="shared" si="166"/>
        <v>R1011</v>
      </c>
      <c r="M2173" s="13" t="str">
        <f t="shared" si="167"/>
        <v>9-Nov-1975</v>
      </c>
      <c r="N2173" s="16">
        <v>45085</v>
      </c>
      <c r="O2173" s="18">
        <f t="shared" si="168"/>
        <v>47</v>
      </c>
    </row>
    <row r="2174" spans="1:15" x14ac:dyDescent="0.25">
      <c r="A2174" s="12" t="s">
        <v>2202</v>
      </c>
      <c r="B2174" s="13">
        <v>1969</v>
      </c>
      <c r="C2174" s="13" t="s">
        <v>32</v>
      </c>
      <c r="D2174" s="13">
        <v>30</v>
      </c>
      <c r="E2174" s="13">
        <v>0</v>
      </c>
      <c r="F2174" s="20">
        <v>37277.269999999997</v>
      </c>
      <c r="G2174" s="13" t="s">
        <v>11</v>
      </c>
      <c r="H2174" s="13" t="s">
        <v>7</v>
      </c>
      <c r="I2174" s="13" t="s">
        <v>37</v>
      </c>
      <c r="J2174" s="12" t="str">
        <f t="shared" si="165"/>
        <v>Oct</v>
      </c>
      <c r="K2174" s="13">
        <f t="shared" si="169"/>
        <v>1969</v>
      </c>
      <c r="L2174" s="13" t="str">
        <f t="shared" si="166"/>
        <v>R1011</v>
      </c>
      <c r="M2174" s="13" t="str">
        <f t="shared" si="167"/>
        <v>30-Oct-1969</v>
      </c>
      <c r="N2174" s="16">
        <v>45085</v>
      </c>
      <c r="O2174" s="18">
        <f t="shared" si="168"/>
        <v>53</v>
      </c>
    </row>
    <row r="2175" spans="1:15" x14ac:dyDescent="0.25">
      <c r="A2175" s="12" t="s">
        <v>2203</v>
      </c>
      <c r="B2175" s="13">
        <v>1979</v>
      </c>
      <c r="C2175" s="13" t="s">
        <v>30</v>
      </c>
      <c r="D2175" s="13">
        <v>3</v>
      </c>
      <c r="E2175" s="13">
        <v>2</v>
      </c>
      <c r="F2175" s="20">
        <v>37425.94</v>
      </c>
      <c r="G2175" s="13" t="s">
        <v>6</v>
      </c>
      <c r="H2175" s="13" t="s">
        <v>11</v>
      </c>
      <c r="I2175" s="13" t="s">
        <v>37</v>
      </c>
      <c r="J2175" s="12" t="str">
        <f t="shared" si="165"/>
        <v>Aug</v>
      </c>
      <c r="K2175" s="13">
        <f t="shared" si="169"/>
        <v>1979</v>
      </c>
      <c r="L2175" s="13" t="str">
        <f t="shared" si="166"/>
        <v>R1011</v>
      </c>
      <c r="M2175" s="13" t="str">
        <f t="shared" si="167"/>
        <v>3-Aug-1979</v>
      </c>
      <c r="N2175" s="16">
        <v>45085</v>
      </c>
      <c r="O2175" s="18">
        <f t="shared" si="168"/>
        <v>43</v>
      </c>
    </row>
    <row r="2176" spans="1:15" x14ac:dyDescent="0.25">
      <c r="A2176" s="12" t="s">
        <v>2204</v>
      </c>
      <c r="B2176" s="13">
        <v>2002</v>
      </c>
      <c r="C2176" s="13" t="s">
        <v>15</v>
      </c>
      <c r="D2176" s="13">
        <v>27</v>
      </c>
      <c r="E2176" s="13">
        <v>3</v>
      </c>
      <c r="F2176" s="20">
        <v>37465.339999999997</v>
      </c>
      <c r="G2176" s="13" t="s">
        <v>11</v>
      </c>
      <c r="H2176" s="13" t="s">
        <v>6</v>
      </c>
      <c r="I2176" s="13" t="s">
        <v>18</v>
      </c>
      <c r="J2176" s="12" t="str">
        <f t="shared" si="165"/>
        <v>Sep</v>
      </c>
      <c r="K2176" s="13">
        <f t="shared" si="169"/>
        <v>2002</v>
      </c>
      <c r="L2176" s="13" t="str">
        <f t="shared" si="166"/>
        <v>R1012</v>
      </c>
      <c r="M2176" s="13" t="str">
        <f t="shared" si="167"/>
        <v>27-Sep-2002</v>
      </c>
      <c r="N2176" s="16">
        <v>45085</v>
      </c>
      <c r="O2176" s="18">
        <f t="shared" si="168"/>
        <v>20</v>
      </c>
    </row>
    <row r="2177" spans="1:15" x14ac:dyDescent="0.25">
      <c r="A2177" s="12" t="s">
        <v>2205</v>
      </c>
      <c r="B2177" s="13">
        <v>2000</v>
      </c>
      <c r="C2177" s="13" t="s">
        <v>32</v>
      </c>
      <c r="D2177" s="13">
        <v>12</v>
      </c>
      <c r="E2177" s="13">
        <v>2</v>
      </c>
      <c r="F2177" s="20">
        <v>37484.449999999997</v>
      </c>
      <c r="G2177" s="13" t="s">
        <v>11</v>
      </c>
      <c r="H2177" s="13" t="s">
        <v>11</v>
      </c>
      <c r="I2177" s="13" t="s">
        <v>8</v>
      </c>
      <c r="J2177" s="12" t="str">
        <f t="shared" si="165"/>
        <v>Oct</v>
      </c>
      <c r="K2177" s="13">
        <f t="shared" si="169"/>
        <v>2000</v>
      </c>
      <c r="L2177" s="13" t="str">
        <f t="shared" si="166"/>
        <v>R1013</v>
      </c>
      <c r="M2177" s="13" t="str">
        <f t="shared" si="167"/>
        <v>12-Oct-2000</v>
      </c>
      <c r="N2177" s="16">
        <v>45085</v>
      </c>
      <c r="O2177" s="18">
        <f t="shared" si="168"/>
        <v>22</v>
      </c>
    </row>
    <row r="2178" spans="1:15" x14ac:dyDescent="0.25">
      <c r="A2178" s="12" t="s">
        <v>2206</v>
      </c>
      <c r="B2178" s="13">
        <v>1990</v>
      </c>
      <c r="C2178" s="13" t="s">
        <v>10</v>
      </c>
      <c r="D2178" s="13">
        <v>16</v>
      </c>
      <c r="E2178" s="13">
        <v>1</v>
      </c>
      <c r="F2178" s="20">
        <v>37607.53</v>
      </c>
      <c r="G2178" s="13" t="s">
        <v>11</v>
      </c>
      <c r="H2178" s="13" t="s">
        <v>6</v>
      </c>
      <c r="I2178" s="13" t="s">
        <v>161</v>
      </c>
      <c r="J2178" s="12" t="str">
        <f t="shared" ref="J2178:J2241" si="170">IF($C2178="?","Sep",$C2178)</f>
        <v>Nov</v>
      </c>
      <c r="K2178" s="13">
        <f t="shared" si="169"/>
        <v>1990</v>
      </c>
      <c r="L2178" s="13" t="str">
        <f t="shared" ref="L2178:L2241" si="171">IF(I2178="?","Unknown",I2178)</f>
        <v>R1019</v>
      </c>
      <c r="M2178" s="13" t="str">
        <f t="shared" ref="M2178:M2241" si="172">CONCATENATE(D2178,"-",J2178,"-",K2178)</f>
        <v>16-Nov-1990</v>
      </c>
      <c r="N2178" s="16">
        <v>45085</v>
      </c>
      <c r="O2178" s="18">
        <f t="shared" ref="O2178:O2241" si="173">DATEDIF(M2178,N2178,"Y")</f>
        <v>32</v>
      </c>
    </row>
    <row r="2179" spans="1:15" x14ac:dyDescent="0.25">
      <c r="A2179" s="12" t="s">
        <v>2207</v>
      </c>
      <c r="B2179" s="13">
        <v>1982</v>
      </c>
      <c r="C2179" s="13" t="s">
        <v>13</v>
      </c>
      <c r="D2179" s="13">
        <v>20</v>
      </c>
      <c r="E2179" s="13">
        <v>3</v>
      </c>
      <c r="F2179" s="20">
        <v>37650.74</v>
      </c>
      <c r="G2179" s="13" t="s">
        <v>6</v>
      </c>
      <c r="H2179" s="13" t="s">
        <v>6</v>
      </c>
      <c r="I2179" s="13" t="s">
        <v>18</v>
      </c>
      <c r="J2179" s="12" t="str">
        <f t="shared" si="170"/>
        <v>Jun</v>
      </c>
      <c r="K2179" s="13">
        <f t="shared" ref="K2179:K2242" si="174">IF(B2179="?",ROUND(AVERAGE($B$2:$B$2339),0),B2179)</f>
        <v>1982</v>
      </c>
      <c r="L2179" s="13" t="str">
        <f t="shared" si="171"/>
        <v>R1012</v>
      </c>
      <c r="M2179" s="13" t="str">
        <f t="shared" si="172"/>
        <v>20-Jun-1982</v>
      </c>
      <c r="N2179" s="16">
        <v>45085</v>
      </c>
      <c r="O2179" s="18">
        <f t="shared" si="173"/>
        <v>40</v>
      </c>
    </row>
    <row r="2180" spans="1:15" x14ac:dyDescent="0.25">
      <c r="A2180" s="12" t="s">
        <v>2208</v>
      </c>
      <c r="B2180" s="13">
        <v>1970</v>
      </c>
      <c r="C2180" s="13" t="s">
        <v>32</v>
      </c>
      <c r="D2180" s="13">
        <v>28</v>
      </c>
      <c r="E2180" s="13">
        <v>0</v>
      </c>
      <c r="F2180" s="20">
        <v>37675.06</v>
      </c>
      <c r="G2180" s="13" t="s">
        <v>6</v>
      </c>
      <c r="H2180" s="13" t="s">
        <v>7</v>
      </c>
      <c r="I2180" s="13" t="s">
        <v>37</v>
      </c>
      <c r="J2180" s="12" t="str">
        <f t="shared" si="170"/>
        <v>Oct</v>
      </c>
      <c r="K2180" s="13">
        <f t="shared" si="174"/>
        <v>1970</v>
      </c>
      <c r="L2180" s="13" t="str">
        <f t="shared" si="171"/>
        <v>R1011</v>
      </c>
      <c r="M2180" s="13" t="str">
        <f t="shared" si="172"/>
        <v>28-Oct-1970</v>
      </c>
      <c r="N2180" s="16">
        <v>45085</v>
      </c>
      <c r="O2180" s="18">
        <f t="shared" si="173"/>
        <v>52</v>
      </c>
    </row>
    <row r="2181" spans="1:15" x14ac:dyDescent="0.25">
      <c r="A2181" s="12" t="s">
        <v>2209</v>
      </c>
      <c r="B2181" s="13">
        <v>1988</v>
      </c>
      <c r="C2181" s="13" t="s">
        <v>32</v>
      </c>
      <c r="D2181" s="13">
        <v>10</v>
      </c>
      <c r="E2181" s="13">
        <v>1</v>
      </c>
      <c r="F2181" s="20">
        <v>37701.879999999997</v>
      </c>
      <c r="G2181" s="13" t="s">
        <v>6</v>
      </c>
      <c r="H2181" s="13" t="s">
        <v>7</v>
      </c>
      <c r="I2181" s="13" t="s">
        <v>244</v>
      </c>
      <c r="J2181" s="12" t="str">
        <f t="shared" si="170"/>
        <v>Oct</v>
      </c>
      <c r="K2181" s="13">
        <f t="shared" si="174"/>
        <v>1988</v>
      </c>
      <c r="L2181" s="13" t="str">
        <f t="shared" si="171"/>
        <v>R1023</v>
      </c>
      <c r="M2181" s="13" t="str">
        <f t="shared" si="172"/>
        <v>10-Oct-1988</v>
      </c>
      <c r="N2181" s="16">
        <v>45085</v>
      </c>
      <c r="O2181" s="18">
        <f t="shared" si="173"/>
        <v>34</v>
      </c>
    </row>
    <row r="2182" spans="1:15" x14ac:dyDescent="0.25">
      <c r="A2182" s="12" t="s">
        <v>2210</v>
      </c>
      <c r="B2182" s="13">
        <v>1976</v>
      </c>
      <c r="C2182" s="13" t="s">
        <v>15</v>
      </c>
      <c r="D2182" s="13">
        <v>18</v>
      </c>
      <c r="E2182" s="13">
        <v>2</v>
      </c>
      <c r="F2182" s="20">
        <v>37735.199999999997</v>
      </c>
      <c r="G2182" s="13" t="s">
        <v>6</v>
      </c>
      <c r="H2182" s="13" t="s">
        <v>6</v>
      </c>
      <c r="I2182" s="13" t="s">
        <v>37</v>
      </c>
      <c r="J2182" s="12" t="str">
        <f t="shared" si="170"/>
        <v>Sep</v>
      </c>
      <c r="K2182" s="13">
        <f t="shared" si="174"/>
        <v>1976</v>
      </c>
      <c r="L2182" s="13" t="str">
        <f t="shared" si="171"/>
        <v>R1011</v>
      </c>
      <c r="M2182" s="13" t="str">
        <f t="shared" si="172"/>
        <v>18-Sep-1976</v>
      </c>
      <c r="N2182" s="16">
        <v>45085</v>
      </c>
      <c r="O2182" s="18">
        <f t="shared" si="173"/>
        <v>46</v>
      </c>
    </row>
    <row r="2183" spans="1:15" x14ac:dyDescent="0.25">
      <c r="A2183" s="12" t="s">
        <v>2211</v>
      </c>
      <c r="B2183" s="13">
        <v>1986</v>
      </c>
      <c r="C2183" s="13" t="s">
        <v>30</v>
      </c>
      <c r="D2183" s="13">
        <v>15</v>
      </c>
      <c r="E2183" s="13">
        <v>0</v>
      </c>
      <c r="F2183" s="20">
        <v>37742.58</v>
      </c>
      <c r="G2183" s="13" t="s">
        <v>11</v>
      </c>
      <c r="H2183" s="13" t="s">
        <v>11</v>
      </c>
      <c r="I2183" s="13" t="s">
        <v>8</v>
      </c>
      <c r="J2183" s="12" t="str">
        <f t="shared" si="170"/>
        <v>Aug</v>
      </c>
      <c r="K2183" s="13">
        <f t="shared" si="174"/>
        <v>1986</v>
      </c>
      <c r="L2183" s="13" t="str">
        <f t="shared" si="171"/>
        <v>R1013</v>
      </c>
      <c r="M2183" s="13" t="str">
        <f t="shared" si="172"/>
        <v>15-Aug-1986</v>
      </c>
      <c r="N2183" s="16">
        <v>45085</v>
      </c>
      <c r="O2183" s="18">
        <f t="shared" si="173"/>
        <v>36</v>
      </c>
    </row>
    <row r="2184" spans="1:15" x14ac:dyDescent="0.25">
      <c r="A2184" s="12" t="s">
        <v>2212</v>
      </c>
      <c r="B2184" s="13">
        <v>1983</v>
      </c>
      <c r="C2184" s="13" t="s">
        <v>5</v>
      </c>
      <c r="D2184" s="13">
        <v>26</v>
      </c>
      <c r="E2184" s="13">
        <v>3</v>
      </c>
      <c r="F2184" s="20">
        <v>37800.980000000003</v>
      </c>
      <c r="G2184" s="13" t="s">
        <v>6</v>
      </c>
      <c r="H2184" s="13" t="s">
        <v>6</v>
      </c>
      <c r="I2184" s="13" t="s">
        <v>37</v>
      </c>
      <c r="J2184" s="12" t="str">
        <f t="shared" si="170"/>
        <v>Jul</v>
      </c>
      <c r="K2184" s="13">
        <f t="shared" si="174"/>
        <v>1983</v>
      </c>
      <c r="L2184" s="13" t="str">
        <f t="shared" si="171"/>
        <v>R1011</v>
      </c>
      <c r="M2184" s="13" t="str">
        <f t="shared" si="172"/>
        <v>26-Jul-1983</v>
      </c>
      <c r="N2184" s="16">
        <v>45085</v>
      </c>
      <c r="O2184" s="18">
        <f t="shared" si="173"/>
        <v>39</v>
      </c>
    </row>
    <row r="2185" spans="1:15" x14ac:dyDescent="0.25">
      <c r="A2185" s="12" t="s">
        <v>2213</v>
      </c>
      <c r="B2185" s="13">
        <v>1979</v>
      </c>
      <c r="C2185" s="13" t="s">
        <v>15</v>
      </c>
      <c r="D2185" s="13">
        <v>9</v>
      </c>
      <c r="E2185" s="13">
        <v>0</v>
      </c>
      <c r="F2185" s="20">
        <v>37829.72</v>
      </c>
      <c r="G2185" s="13" t="s">
        <v>11</v>
      </c>
      <c r="H2185" s="13" t="s">
        <v>6</v>
      </c>
      <c r="I2185" s="13" t="s">
        <v>37</v>
      </c>
      <c r="J2185" s="12" t="str">
        <f t="shared" si="170"/>
        <v>Sep</v>
      </c>
      <c r="K2185" s="13">
        <f t="shared" si="174"/>
        <v>1979</v>
      </c>
      <c r="L2185" s="13" t="str">
        <f t="shared" si="171"/>
        <v>R1011</v>
      </c>
      <c r="M2185" s="13" t="str">
        <f t="shared" si="172"/>
        <v>9-Sep-1979</v>
      </c>
      <c r="N2185" s="16">
        <v>45085</v>
      </c>
      <c r="O2185" s="18">
        <f t="shared" si="173"/>
        <v>43</v>
      </c>
    </row>
    <row r="2186" spans="1:15" x14ac:dyDescent="0.25">
      <c r="A2186" s="12" t="s">
        <v>2214</v>
      </c>
      <c r="B2186" s="13">
        <v>1998</v>
      </c>
      <c r="C2186" s="13" t="s">
        <v>5</v>
      </c>
      <c r="D2186" s="13">
        <v>29</v>
      </c>
      <c r="E2186" s="13">
        <v>0</v>
      </c>
      <c r="F2186" s="20">
        <v>38126.25</v>
      </c>
      <c r="G2186" s="13" t="s">
        <v>11</v>
      </c>
      <c r="H2186" s="13" t="s">
        <v>7</v>
      </c>
      <c r="I2186" s="13" t="s">
        <v>8</v>
      </c>
      <c r="J2186" s="12" t="str">
        <f t="shared" si="170"/>
        <v>Jul</v>
      </c>
      <c r="K2186" s="13">
        <f t="shared" si="174"/>
        <v>1998</v>
      </c>
      <c r="L2186" s="13" t="str">
        <f t="shared" si="171"/>
        <v>R1013</v>
      </c>
      <c r="M2186" s="13" t="str">
        <f t="shared" si="172"/>
        <v>29-Jul-1998</v>
      </c>
      <c r="N2186" s="16">
        <v>45085</v>
      </c>
      <c r="O2186" s="18">
        <f t="shared" si="173"/>
        <v>24</v>
      </c>
    </row>
    <row r="2187" spans="1:15" x14ac:dyDescent="0.25">
      <c r="A2187" s="12" t="s">
        <v>2215</v>
      </c>
      <c r="B2187" s="13">
        <v>1972</v>
      </c>
      <c r="C2187" s="13" t="s">
        <v>10</v>
      </c>
      <c r="D2187" s="13">
        <v>19</v>
      </c>
      <c r="E2187" s="13">
        <v>0</v>
      </c>
      <c r="F2187" s="20">
        <v>38189.1</v>
      </c>
      <c r="G2187" s="13" t="s">
        <v>6</v>
      </c>
      <c r="H2187" s="13" t="s">
        <v>6</v>
      </c>
      <c r="I2187" s="13" t="s">
        <v>37</v>
      </c>
      <c r="J2187" s="12" t="str">
        <f t="shared" si="170"/>
        <v>Nov</v>
      </c>
      <c r="K2187" s="13">
        <f t="shared" si="174"/>
        <v>1972</v>
      </c>
      <c r="L2187" s="13" t="str">
        <f t="shared" si="171"/>
        <v>R1011</v>
      </c>
      <c r="M2187" s="13" t="str">
        <f t="shared" si="172"/>
        <v>19-Nov-1972</v>
      </c>
      <c r="N2187" s="16">
        <v>45085</v>
      </c>
      <c r="O2187" s="18">
        <f t="shared" si="173"/>
        <v>50</v>
      </c>
    </row>
    <row r="2188" spans="1:15" x14ac:dyDescent="0.25">
      <c r="A2188" s="12" t="s">
        <v>2216</v>
      </c>
      <c r="B2188" s="13">
        <v>1989</v>
      </c>
      <c r="C2188" s="13" t="s">
        <v>15</v>
      </c>
      <c r="D2188" s="13">
        <v>8</v>
      </c>
      <c r="E2188" s="13">
        <v>3</v>
      </c>
      <c r="F2188" s="20">
        <v>38237.339999999997</v>
      </c>
      <c r="G2188" s="13" t="s">
        <v>6</v>
      </c>
      <c r="H2188" s="13" t="s">
        <v>7</v>
      </c>
      <c r="I2188" s="13" t="s">
        <v>37</v>
      </c>
      <c r="J2188" s="12" t="str">
        <f t="shared" si="170"/>
        <v>Sep</v>
      </c>
      <c r="K2188" s="13">
        <f t="shared" si="174"/>
        <v>1989</v>
      </c>
      <c r="L2188" s="13" t="str">
        <f t="shared" si="171"/>
        <v>R1011</v>
      </c>
      <c r="M2188" s="13" t="str">
        <f t="shared" si="172"/>
        <v>8-Sep-1989</v>
      </c>
      <c r="N2188" s="16">
        <v>45085</v>
      </c>
      <c r="O2188" s="18">
        <f t="shared" si="173"/>
        <v>33</v>
      </c>
    </row>
    <row r="2189" spans="1:15" x14ac:dyDescent="0.25">
      <c r="A2189" s="12" t="s">
        <v>2217</v>
      </c>
      <c r="B2189" s="13">
        <v>1964</v>
      </c>
      <c r="C2189" s="13" t="s">
        <v>13</v>
      </c>
      <c r="D2189" s="13">
        <v>16</v>
      </c>
      <c r="E2189" s="13">
        <v>0</v>
      </c>
      <c r="F2189" s="20">
        <v>38241.74</v>
      </c>
      <c r="G2189" s="13" t="s">
        <v>6</v>
      </c>
      <c r="H2189" s="13" t="s">
        <v>7</v>
      </c>
      <c r="I2189" s="13" t="s">
        <v>37</v>
      </c>
      <c r="J2189" s="12" t="str">
        <f t="shared" si="170"/>
        <v>Jun</v>
      </c>
      <c r="K2189" s="13">
        <f t="shared" si="174"/>
        <v>1964</v>
      </c>
      <c r="L2189" s="13" t="str">
        <f t="shared" si="171"/>
        <v>R1011</v>
      </c>
      <c r="M2189" s="13" t="str">
        <f t="shared" si="172"/>
        <v>16-Jun-1964</v>
      </c>
      <c r="N2189" s="16">
        <v>45085</v>
      </c>
      <c r="O2189" s="18">
        <f t="shared" si="173"/>
        <v>58</v>
      </c>
    </row>
    <row r="2190" spans="1:15" x14ac:dyDescent="0.25">
      <c r="A2190" s="12" t="s">
        <v>2218</v>
      </c>
      <c r="B2190" s="13">
        <v>1980</v>
      </c>
      <c r="C2190" s="13" t="s">
        <v>30</v>
      </c>
      <c r="D2190" s="13">
        <v>16</v>
      </c>
      <c r="E2190" s="13">
        <v>1</v>
      </c>
      <c r="F2190" s="20">
        <v>38245.589999999997</v>
      </c>
      <c r="G2190" s="13" t="s">
        <v>11</v>
      </c>
      <c r="H2190" s="13" t="s">
        <v>6</v>
      </c>
      <c r="I2190" s="13" t="s">
        <v>8</v>
      </c>
      <c r="J2190" s="12" t="str">
        <f t="shared" si="170"/>
        <v>Aug</v>
      </c>
      <c r="K2190" s="13">
        <f t="shared" si="174"/>
        <v>1980</v>
      </c>
      <c r="L2190" s="13" t="str">
        <f t="shared" si="171"/>
        <v>R1013</v>
      </c>
      <c r="M2190" s="13" t="str">
        <f t="shared" si="172"/>
        <v>16-Aug-1980</v>
      </c>
      <c r="N2190" s="16">
        <v>45085</v>
      </c>
      <c r="O2190" s="18">
        <f t="shared" si="173"/>
        <v>42</v>
      </c>
    </row>
    <row r="2191" spans="1:15" x14ac:dyDescent="0.25">
      <c r="A2191" s="12" t="s">
        <v>2219</v>
      </c>
      <c r="B2191" s="13">
        <v>1989</v>
      </c>
      <c r="C2191" s="13" t="s">
        <v>32</v>
      </c>
      <c r="D2191" s="13">
        <v>30</v>
      </c>
      <c r="E2191" s="13">
        <v>1</v>
      </c>
      <c r="F2191" s="20">
        <v>38282.75</v>
      </c>
      <c r="G2191" s="13" t="s">
        <v>11</v>
      </c>
      <c r="H2191" s="13" t="s">
        <v>6</v>
      </c>
      <c r="I2191" s="13" t="s">
        <v>8</v>
      </c>
      <c r="J2191" s="12" t="str">
        <f t="shared" si="170"/>
        <v>Oct</v>
      </c>
      <c r="K2191" s="13">
        <f t="shared" si="174"/>
        <v>1989</v>
      </c>
      <c r="L2191" s="13" t="str">
        <f t="shared" si="171"/>
        <v>R1013</v>
      </c>
      <c r="M2191" s="13" t="str">
        <f t="shared" si="172"/>
        <v>30-Oct-1989</v>
      </c>
      <c r="N2191" s="16">
        <v>45085</v>
      </c>
      <c r="O2191" s="18">
        <f t="shared" si="173"/>
        <v>33</v>
      </c>
    </row>
    <row r="2192" spans="1:15" x14ac:dyDescent="0.25">
      <c r="A2192" s="12" t="s">
        <v>2220</v>
      </c>
      <c r="B2192" s="13">
        <v>1980</v>
      </c>
      <c r="C2192" s="13" t="s">
        <v>13</v>
      </c>
      <c r="D2192" s="13">
        <v>12</v>
      </c>
      <c r="E2192" s="13">
        <v>2</v>
      </c>
      <c r="F2192" s="20">
        <v>38313.129999999997</v>
      </c>
      <c r="G2192" s="13" t="s">
        <v>11</v>
      </c>
      <c r="H2192" s="13" t="s">
        <v>7</v>
      </c>
      <c r="I2192" s="13" t="s">
        <v>37</v>
      </c>
      <c r="J2192" s="12" t="str">
        <f t="shared" si="170"/>
        <v>Jun</v>
      </c>
      <c r="K2192" s="13">
        <f t="shared" si="174"/>
        <v>1980</v>
      </c>
      <c r="L2192" s="13" t="str">
        <f t="shared" si="171"/>
        <v>R1011</v>
      </c>
      <c r="M2192" s="13" t="str">
        <f t="shared" si="172"/>
        <v>12-Jun-1980</v>
      </c>
      <c r="N2192" s="16">
        <v>45085</v>
      </c>
      <c r="O2192" s="18">
        <f t="shared" si="173"/>
        <v>42</v>
      </c>
    </row>
    <row r="2193" spans="1:15" x14ac:dyDescent="0.25">
      <c r="A2193" s="12" t="s">
        <v>2221</v>
      </c>
      <c r="B2193" s="13">
        <v>2002</v>
      </c>
      <c r="C2193" s="13" t="s">
        <v>15</v>
      </c>
      <c r="D2193" s="13">
        <v>17</v>
      </c>
      <c r="E2193" s="13">
        <v>2</v>
      </c>
      <c r="F2193" s="20">
        <v>38344.57</v>
      </c>
      <c r="G2193" s="13" t="s">
        <v>11</v>
      </c>
      <c r="H2193" s="13" t="s">
        <v>7</v>
      </c>
      <c r="I2193" s="13" t="s">
        <v>37</v>
      </c>
      <c r="J2193" s="12" t="str">
        <f t="shared" si="170"/>
        <v>Sep</v>
      </c>
      <c r="K2193" s="13">
        <f t="shared" si="174"/>
        <v>2002</v>
      </c>
      <c r="L2193" s="13" t="str">
        <f t="shared" si="171"/>
        <v>R1011</v>
      </c>
      <c r="M2193" s="13" t="str">
        <f t="shared" si="172"/>
        <v>17-Sep-2002</v>
      </c>
      <c r="N2193" s="16">
        <v>45085</v>
      </c>
      <c r="O2193" s="18">
        <f t="shared" si="173"/>
        <v>20</v>
      </c>
    </row>
    <row r="2194" spans="1:15" x14ac:dyDescent="0.25">
      <c r="A2194" s="12" t="s">
        <v>2222</v>
      </c>
      <c r="B2194" s="13">
        <v>1970</v>
      </c>
      <c r="C2194" s="13" t="s">
        <v>30</v>
      </c>
      <c r="D2194" s="13">
        <v>22</v>
      </c>
      <c r="E2194" s="13">
        <v>0</v>
      </c>
      <c r="F2194" s="20">
        <v>38389.79</v>
      </c>
      <c r="G2194" s="13" t="s">
        <v>6</v>
      </c>
      <c r="H2194" s="13" t="s">
        <v>7</v>
      </c>
      <c r="I2194" s="13" t="s">
        <v>37</v>
      </c>
      <c r="J2194" s="12" t="str">
        <f t="shared" si="170"/>
        <v>Aug</v>
      </c>
      <c r="K2194" s="13">
        <f t="shared" si="174"/>
        <v>1970</v>
      </c>
      <c r="L2194" s="13" t="str">
        <f t="shared" si="171"/>
        <v>R1011</v>
      </c>
      <c r="M2194" s="13" t="str">
        <f t="shared" si="172"/>
        <v>22-Aug-1970</v>
      </c>
      <c r="N2194" s="16">
        <v>45085</v>
      </c>
      <c r="O2194" s="18">
        <f t="shared" si="173"/>
        <v>52</v>
      </c>
    </row>
    <row r="2195" spans="1:15" x14ac:dyDescent="0.25">
      <c r="A2195" s="12" t="s">
        <v>2223</v>
      </c>
      <c r="B2195" s="13">
        <v>1971</v>
      </c>
      <c r="C2195" s="13" t="s">
        <v>25</v>
      </c>
      <c r="D2195" s="13">
        <v>23</v>
      </c>
      <c r="E2195" s="13">
        <v>0</v>
      </c>
      <c r="F2195" s="20">
        <v>38405.26</v>
      </c>
      <c r="G2195" s="13" t="s">
        <v>6</v>
      </c>
      <c r="H2195" s="13" t="s">
        <v>11</v>
      </c>
      <c r="I2195" s="13" t="s">
        <v>37</v>
      </c>
      <c r="J2195" s="12" t="str">
        <f t="shared" si="170"/>
        <v>Dec</v>
      </c>
      <c r="K2195" s="13">
        <f t="shared" si="174"/>
        <v>1971</v>
      </c>
      <c r="L2195" s="13" t="str">
        <f t="shared" si="171"/>
        <v>R1011</v>
      </c>
      <c r="M2195" s="13" t="str">
        <f t="shared" si="172"/>
        <v>23-Dec-1971</v>
      </c>
      <c r="N2195" s="16">
        <v>45085</v>
      </c>
      <c r="O2195" s="18">
        <f t="shared" si="173"/>
        <v>51</v>
      </c>
    </row>
    <row r="2196" spans="1:15" x14ac:dyDescent="0.25">
      <c r="A2196" s="12" t="s">
        <v>2224</v>
      </c>
      <c r="B2196" s="13">
        <v>1986</v>
      </c>
      <c r="C2196" s="13" t="s">
        <v>13</v>
      </c>
      <c r="D2196" s="13">
        <v>21</v>
      </c>
      <c r="E2196" s="13">
        <v>2</v>
      </c>
      <c r="F2196" s="20">
        <v>38415.47</v>
      </c>
      <c r="G2196" s="13" t="s">
        <v>11</v>
      </c>
      <c r="H2196" s="13" t="s">
        <v>6</v>
      </c>
      <c r="I2196" s="13" t="s">
        <v>37</v>
      </c>
      <c r="J2196" s="12" t="str">
        <f t="shared" si="170"/>
        <v>Jun</v>
      </c>
      <c r="K2196" s="13">
        <f t="shared" si="174"/>
        <v>1986</v>
      </c>
      <c r="L2196" s="13" t="str">
        <f t="shared" si="171"/>
        <v>R1011</v>
      </c>
      <c r="M2196" s="13" t="str">
        <f t="shared" si="172"/>
        <v>21-Jun-1986</v>
      </c>
      <c r="N2196" s="16">
        <v>45085</v>
      </c>
      <c r="O2196" s="18">
        <f t="shared" si="173"/>
        <v>36</v>
      </c>
    </row>
    <row r="2197" spans="1:15" x14ac:dyDescent="0.25">
      <c r="A2197" s="12" t="s">
        <v>2225</v>
      </c>
      <c r="B2197" s="13">
        <v>1999</v>
      </c>
      <c r="C2197" s="13" t="s">
        <v>10</v>
      </c>
      <c r="D2197" s="13">
        <v>12</v>
      </c>
      <c r="E2197" s="13">
        <v>2</v>
      </c>
      <c r="F2197" s="20">
        <v>38511.629999999997</v>
      </c>
      <c r="G2197" s="13" t="s">
        <v>6</v>
      </c>
      <c r="H2197" s="13" t="s">
        <v>6</v>
      </c>
      <c r="I2197" s="13" t="s">
        <v>242</v>
      </c>
      <c r="J2197" s="12" t="str">
        <f t="shared" si="170"/>
        <v>Nov</v>
      </c>
      <c r="K2197" s="13">
        <f t="shared" si="174"/>
        <v>1999</v>
      </c>
      <c r="L2197" s="13" t="str">
        <f t="shared" si="171"/>
        <v>R1024</v>
      </c>
      <c r="M2197" s="13" t="str">
        <f t="shared" si="172"/>
        <v>12-Nov-1999</v>
      </c>
      <c r="N2197" s="16">
        <v>45085</v>
      </c>
      <c r="O2197" s="18">
        <f t="shared" si="173"/>
        <v>23</v>
      </c>
    </row>
    <row r="2198" spans="1:15" x14ac:dyDescent="0.25">
      <c r="A2198" s="12" t="s">
        <v>2226</v>
      </c>
      <c r="B2198" s="13">
        <v>1990</v>
      </c>
      <c r="C2198" s="13" t="s">
        <v>5</v>
      </c>
      <c r="D2198" s="13">
        <v>13</v>
      </c>
      <c r="E2198" s="13">
        <v>3</v>
      </c>
      <c r="F2198" s="20">
        <v>38652.089999999997</v>
      </c>
      <c r="G2198" s="13" t="s">
        <v>6</v>
      </c>
      <c r="H2198" s="13" t="s">
        <v>6</v>
      </c>
      <c r="I2198" s="13" t="s">
        <v>37</v>
      </c>
      <c r="J2198" s="12" t="str">
        <f t="shared" si="170"/>
        <v>Jul</v>
      </c>
      <c r="K2198" s="13">
        <f t="shared" si="174"/>
        <v>1990</v>
      </c>
      <c r="L2198" s="13" t="str">
        <f t="shared" si="171"/>
        <v>R1011</v>
      </c>
      <c r="M2198" s="13" t="str">
        <f t="shared" si="172"/>
        <v>13-Jul-1990</v>
      </c>
      <c r="N2198" s="16">
        <v>45085</v>
      </c>
      <c r="O2198" s="18">
        <f t="shared" si="173"/>
        <v>32</v>
      </c>
    </row>
    <row r="2199" spans="1:15" x14ac:dyDescent="0.25">
      <c r="A2199" s="12" t="s">
        <v>2227</v>
      </c>
      <c r="B2199" s="13">
        <v>1986</v>
      </c>
      <c r="C2199" s="13" t="s">
        <v>5</v>
      </c>
      <c r="D2199" s="13">
        <v>20</v>
      </c>
      <c r="E2199" s="13">
        <v>1</v>
      </c>
      <c r="F2199" s="20">
        <v>38709.18</v>
      </c>
      <c r="G2199" s="13" t="s">
        <v>11</v>
      </c>
      <c r="H2199" s="13" t="s">
        <v>7</v>
      </c>
      <c r="I2199" s="13" t="s">
        <v>8</v>
      </c>
      <c r="J2199" s="12" t="str">
        <f t="shared" si="170"/>
        <v>Jul</v>
      </c>
      <c r="K2199" s="13">
        <f t="shared" si="174"/>
        <v>1986</v>
      </c>
      <c r="L2199" s="13" t="str">
        <f t="shared" si="171"/>
        <v>R1013</v>
      </c>
      <c r="M2199" s="13" t="str">
        <f t="shared" si="172"/>
        <v>20-Jul-1986</v>
      </c>
      <c r="N2199" s="16">
        <v>45085</v>
      </c>
      <c r="O2199" s="18">
        <f t="shared" si="173"/>
        <v>36</v>
      </c>
    </row>
    <row r="2200" spans="1:15" x14ac:dyDescent="0.25">
      <c r="A2200" s="12" t="s">
        <v>2228</v>
      </c>
      <c r="B2200" s="13">
        <v>1991</v>
      </c>
      <c r="C2200" s="13" t="s">
        <v>10</v>
      </c>
      <c r="D2200" s="13">
        <v>2</v>
      </c>
      <c r="E2200" s="13">
        <v>2</v>
      </c>
      <c r="F2200" s="20">
        <v>38711</v>
      </c>
      <c r="G2200" s="13" t="s">
        <v>6</v>
      </c>
      <c r="H2200" s="13" t="s">
        <v>6</v>
      </c>
      <c r="I2200" s="13" t="s">
        <v>37</v>
      </c>
      <c r="J2200" s="12" t="str">
        <f t="shared" si="170"/>
        <v>Nov</v>
      </c>
      <c r="K2200" s="13">
        <f t="shared" si="174"/>
        <v>1991</v>
      </c>
      <c r="L2200" s="13" t="str">
        <f t="shared" si="171"/>
        <v>R1011</v>
      </c>
      <c r="M2200" s="13" t="str">
        <f t="shared" si="172"/>
        <v>2-Nov-1991</v>
      </c>
      <c r="N2200" s="16">
        <v>45085</v>
      </c>
      <c r="O2200" s="18">
        <f t="shared" si="173"/>
        <v>31</v>
      </c>
    </row>
    <row r="2201" spans="1:15" x14ac:dyDescent="0.25">
      <c r="A2201" s="12" t="s">
        <v>2229</v>
      </c>
      <c r="B2201" s="13">
        <v>1976</v>
      </c>
      <c r="C2201" s="13" t="s">
        <v>13</v>
      </c>
      <c r="D2201" s="13">
        <v>15</v>
      </c>
      <c r="E2201" s="13">
        <v>2</v>
      </c>
      <c r="F2201" s="20">
        <v>38740.120000000003</v>
      </c>
      <c r="G2201" s="13" t="s">
        <v>6</v>
      </c>
      <c r="H2201" s="13" t="s">
        <v>6</v>
      </c>
      <c r="I2201" s="13" t="s">
        <v>18</v>
      </c>
      <c r="J2201" s="12" t="str">
        <f t="shared" si="170"/>
        <v>Jun</v>
      </c>
      <c r="K2201" s="13">
        <f t="shared" si="174"/>
        <v>1976</v>
      </c>
      <c r="L2201" s="13" t="str">
        <f t="shared" si="171"/>
        <v>R1012</v>
      </c>
      <c r="M2201" s="13" t="str">
        <f t="shared" si="172"/>
        <v>15-Jun-1976</v>
      </c>
      <c r="N2201" s="16">
        <v>45085</v>
      </c>
      <c r="O2201" s="18">
        <f t="shared" si="173"/>
        <v>46</v>
      </c>
    </row>
    <row r="2202" spans="1:15" x14ac:dyDescent="0.25">
      <c r="A2202" s="12" t="s">
        <v>2230</v>
      </c>
      <c r="B2202" s="13">
        <v>1991</v>
      </c>
      <c r="C2202" s="13" t="s">
        <v>10</v>
      </c>
      <c r="D2202" s="13">
        <v>8</v>
      </c>
      <c r="E2202" s="13">
        <v>3</v>
      </c>
      <c r="F2202" s="20">
        <v>38746.36</v>
      </c>
      <c r="G2202" s="13" t="s">
        <v>11</v>
      </c>
      <c r="H2202" s="13" t="s">
        <v>6</v>
      </c>
      <c r="I2202" s="13" t="s">
        <v>18</v>
      </c>
      <c r="J2202" s="12" t="str">
        <f t="shared" si="170"/>
        <v>Nov</v>
      </c>
      <c r="K2202" s="13">
        <f t="shared" si="174"/>
        <v>1991</v>
      </c>
      <c r="L2202" s="13" t="str">
        <f t="shared" si="171"/>
        <v>R1012</v>
      </c>
      <c r="M2202" s="13" t="str">
        <f t="shared" si="172"/>
        <v>8-Nov-1991</v>
      </c>
      <c r="N2202" s="16">
        <v>45085</v>
      </c>
      <c r="O2202" s="18">
        <f t="shared" si="173"/>
        <v>31</v>
      </c>
    </row>
    <row r="2203" spans="1:15" x14ac:dyDescent="0.25">
      <c r="A2203" s="12" t="s">
        <v>2231</v>
      </c>
      <c r="B2203" s="13">
        <v>2004</v>
      </c>
      <c r="C2203" s="13" t="s">
        <v>25</v>
      </c>
      <c r="D2203" s="13">
        <v>5</v>
      </c>
      <c r="E2203" s="13">
        <v>0</v>
      </c>
      <c r="F2203" s="20">
        <v>38792.69</v>
      </c>
      <c r="G2203" s="13" t="s">
        <v>6</v>
      </c>
      <c r="H2203" s="13" t="s">
        <v>6</v>
      </c>
      <c r="I2203" s="13" t="s">
        <v>8</v>
      </c>
      <c r="J2203" s="12" t="str">
        <f t="shared" si="170"/>
        <v>Dec</v>
      </c>
      <c r="K2203" s="13">
        <f t="shared" si="174"/>
        <v>2004</v>
      </c>
      <c r="L2203" s="13" t="str">
        <f t="shared" si="171"/>
        <v>R1013</v>
      </c>
      <c r="M2203" s="13" t="str">
        <f t="shared" si="172"/>
        <v>5-Dec-2004</v>
      </c>
      <c r="N2203" s="16">
        <v>45085</v>
      </c>
      <c r="O2203" s="18">
        <f t="shared" si="173"/>
        <v>18</v>
      </c>
    </row>
    <row r="2204" spans="1:15" x14ac:dyDescent="0.25">
      <c r="A2204" s="12" t="s">
        <v>2232</v>
      </c>
      <c r="B2204" s="13">
        <v>1979</v>
      </c>
      <c r="C2204" s="13" t="s">
        <v>25</v>
      </c>
      <c r="D2204" s="13">
        <v>3</v>
      </c>
      <c r="E2204" s="13">
        <v>2</v>
      </c>
      <c r="F2204" s="20">
        <v>38836.980000000003</v>
      </c>
      <c r="G2204" s="13" t="s">
        <v>6</v>
      </c>
      <c r="H2204" s="13" t="s">
        <v>11</v>
      </c>
      <c r="I2204" s="13" t="s">
        <v>37</v>
      </c>
      <c r="J2204" s="12" t="str">
        <f t="shared" si="170"/>
        <v>Dec</v>
      </c>
      <c r="K2204" s="13">
        <f t="shared" si="174"/>
        <v>1979</v>
      </c>
      <c r="L2204" s="13" t="str">
        <f t="shared" si="171"/>
        <v>R1011</v>
      </c>
      <c r="M2204" s="13" t="str">
        <f t="shared" si="172"/>
        <v>3-Dec-1979</v>
      </c>
      <c r="N2204" s="16">
        <v>45085</v>
      </c>
      <c r="O2204" s="18">
        <f t="shared" si="173"/>
        <v>43</v>
      </c>
    </row>
    <row r="2205" spans="1:15" x14ac:dyDescent="0.25">
      <c r="A2205" s="12" t="s">
        <v>2233</v>
      </c>
      <c r="B2205" s="13">
        <v>1964</v>
      </c>
      <c r="C2205" s="13" t="s">
        <v>13</v>
      </c>
      <c r="D2205" s="13">
        <v>6</v>
      </c>
      <c r="E2205" s="13">
        <v>0</v>
      </c>
      <c r="F2205" s="20">
        <v>38869.25</v>
      </c>
      <c r="G2205" s="13" t="s">
        <v>6</v>
      </c>
      <c r="H2205" s="13" t="s">
        <v>6</v>
      </c>
      <c r="I2205" s="13" t="s">
        <v>37</v>
      </c>
      <c r="J2205" s="12" t="str">
        <f t="shared" si="170"/>
        <v>Jun</v>
      </c>
      <c r="K2205" s="13">
        <f t="shared" si="174"/>
        <v>1964</v>
      </c>
      <c r="L2205" s="13" t="str">
        <f t="shared" si="171"/>
        <v>R1011</v>
      </c>
      <c r="M2205" s="13" t="str">
        <f t="shared" si="172"/>
        <v>6-Jun-1964</v>
      </c>
      <c r="N2205" s="16">
        <v>45085</v>
      </c>
      <c r="O2205" s="18">
        <f t="shared" si="173"/>
        <v>59</v>
      </c>
    </row>
    <row r="2206" spans="1:15" x14ac:dyDescent="0.25">
      <c r="A2206" s="12" t="s">
        <v>2234</v>
      </c>
      <c r="B2206" s="13">
        <v>1967</v>
      </c>
      <c r="C2206" s="13" t="s">
        <v>5</v>
      </c>
      <c r="D2206" s="13">
        <v>30</v>
      </c>
      <c r="E2206" s="13">
        <v>0</v>
      </c>
      <c r="F2206" s="20">
        <v>38893.360000000001</v>
      </c>
      <c r="G2206" s="13" t="s">
        <v>11</v>
      </c>
      <c r="H2206" s="13" t="s">
        <v>6</v>
      </c>
      <c r="I2206" s="13" t="s">
        <v>37</v>
      </c>
      <c r="J2206" s="12" t="str">
        <f t="shared" si="170"/>
        <v>Jul</v>
      </c>
      <c r="K2206" s="13">
        <f t="shared" si="174"/>
        <v>1967</v>
      </c>
      <c r="L2206" s="13" t="str">
        <f t="shared" si="171"/>
        <v>R1011</v>
      </c>
      <c r="M2206" s="13" t="str">
        <f t="shared" si="172"/>
        <v>30-Jul-1967</v>
      </c>
      <c r="N2206" s="16">
        <v>45085</v>
      </c>
      <c r="O2206" s="18">
        <f t="shared" si="173"/>
        <v>55</v>
      </c>
    </row>
    <row r="2207" spans="1:15" x14ac:dyDescent="0.25">
      <c r="A2207" s="12" t="s">
        <v>2235</v>
      </c>
      <c r="B2207" s="13">
        <v>1987</v>
      </c>
      <c r="C2207" s="13" t="s">
        <v>13</v>
      </c>
      <c r="D2207" s="13">
        <v>16</v>
      </c>
      <c r="E2207" s="13">
        <v>3</v>
      </c>
      <c r="F2207" s="20">
        <v>38924.04</v>
      </c>
      <c r="G2207" s="13" t="s">
        <v>6</v>
      </c>
      <c r="H2207" s="13" t="s">
        <v>6</v>
      </c>
      <c r="I2207" s="13" t="s">
        <v>37</v>
      </c>
      <c r="J2207" s="12" t="str">
        <f t="shared" si="170"/>
        <v>Jun</v>
      </c>
      <c r="K2207" s="13">
        <f t="shared" si="174"/>
        <v>1987</v>
      </c>
      <c r="L2207" s="13" t="str">
        <f t="shared" si="171"/>
        <v>R1011</v>
      </c>
      <c r="M2207" s="13" t="str">
        <f t="shared" si="172"/>
        <v>16-Jun-1987</v>
      </c>
      <c r="N2207" s="16">
        <v>45085</v>
      </c>
      <c r="O2207" s="18">
        <f t="shared" si="173"/>
        <v>35</v>
      </c>
    </row>
    <row r="2208" spans="1:15" x14ac:dyDescent="0.25">
      <c r="A2208" s="12" t="s">
        <v>2236</v>
      </c>
      <c r="B2208" s="13">
        <v>1976</v>
      </c>
      <c r="C2208" s="13" t="s">
        <v>25</v>
      </c>
      <c r="D2208" s="13">
        <v>15</v>
      </c>
      <c r="E2208" s="13">
        <v>2</v>
      </c>
      <c r="F2208" s="20">
        <v>38932.559999999998</v>
      </c>
      <c r="G2208" s="13" t="s">
        <v>6</v>
      </c>
      <c r="H2208" s="13" t="s">
        <v>7</v>
      </c>
      <c r="I2208" s="13" t="s">
        <v>37</v>
      </c>
      <c r="J2208" s="12" t="str">
        <f t="shared" si="170"/>
        <v>Dec</v>
      </c>
      <c r="K2208" s="13">
        <f t="shared" si="174"/>
        <v>1976</v>
      </c>
      <c r="L2208" s="13" t="str">
        <f t="shared" si="171"/>
        <v>R1011</v>
      </c>
      <c r="M2208" s="13" t="str">
        <f t="shared" si="172"/>
        <v>15-Dec-1976</v>
      </c>
      <c r="N2208" s="16">
        <v>45085</v>
      </c>
      <c r="O2208" s="18">
        <f t="shared" si="173"/>
        <v>46</v>
      </c>
    </row>
    <row r="2209" spans="1:15" x14ac:dyDescent="0.25">
      <c r="A2209" s="12" t="s">
        <v>2237</v>
      </c>
      <c r="B2209" s="13">
        <v>1980</v>
      </c>
      <c r="C2209" s="13" t="s">
        <v>15</v>
      </c>
      <c r="D2209" s="13">
        <v>24</v>
      </c>
      <c r="E2209" s="13">
        <v>2</v>
      </c>
      <c r="F2209" s="20">
        <v>38947.43</v>
      </c>
      <c r="G2209" s="13" t="s">
        <v>6</v>
      </c>
      <c r="H2209" s="13" t="s">
        <v>7</v>
      </c>
      <c r="I2209" s="13" t="s">
        <v>37</v>
      </c>
      <c r="J2209" s="12" t="str">
        <f t="shared" si="170"/>
        <v>Sep</v>
      </c>
      <c r="K2209" s="13">
        <f t="shared" si="174"/>
        <v>1980</v>
      </c>
      <c r="L2209" s="13" t="str">
        <f t="shared" si="171"/>
        <v>R1011</v>
      </c>
      <c r="M2209" s="13" t="str">
        <f t="shared" si="172"/>
        <v>24-Sep-1980</v>
      </c>
      <c r="N2209" s="16">
        <v>45085</v>
      </c>
      <c r="O2209" s="18">
        <f t="shared" si="173"/>
        <v>42</v>
      </c>
    </row>
    <row r="2210" spans="1:15" x14ac:dyDescent="0.25">
      <c r="A2210" s="12" t="s">
        <v>2238</v>
      </c>
      <c r="B2210" s="13">
        <v>1978</v>
      </c>
      <c r="C2210" s="13" t="s">
        <v>32</v>
      </c>
      <c r="D2210" s="13">
        <v>12</v>
      </c>
      <c r="E2210" s="13">
        <v>2</v>
      </c>
      <c r="F2210" s="20">
        <v>38998.550000000003</v>
      </c>
      <c r="G2210" s="13" t="s">
        <v>11</v>
      </c>
      <c r="H2210" s="13" t="s">
        <v>11</v>
      </c>
      <c r="I2210" s="13" t="s">
        <v>37</v>
      </c>
      <c r="J2210" s="12" t="str">
        <f t="shared" si="170"/>
        <v>Oct</v>
      </c>
      <c r="K2210" s="13">
        <f t="shared" si="174"/>
        <v>1978</v>
      </c>
      <c r="L2210" s="13" t="str">
        <f t="shared" si="171"/>
        <v>R1011</v>
      </c>
      <c r="M2210" s="13" t="str">
        <f t="shared" si="172"/>
        <v>12-Oct-1978</v>
      </c>
      <c r="N2210" s="16">
        <v>45085</v>
      </c>
      <c r="O2210" s="18">
        <f t="shared" si="173"/>
        <v>44</v>
      </c>
    </row>
    <row r="2211" spans="1:15" x14ac:dyDescent="0.25">
      <c r="A2211" s="12" t="s">
        <v>2239</v>
      </c>
      <c r="B2211" s="13">
        <v>1985</v>
      </c>
      <c r="C2211" s="13" t="s">
        <v>15</v>
      </c>
      <c r="D2211" s="13">
        <v>20</v>
      </c>
      <c r="E2211" s="13">
        <v>1</v>
      </c>
      <c r="F2211" s="20">
        <v>39047.29</v>
      </c>
      <c r="G2211" s="13" t="s">
        <v>11</v>
      </c>
      <c r="H2211" s="13" t="s">
        <v>7</v>
      </c>
      <c r="I2211" s="13" t="s">
        <v>351</v>
      </c>
      <c r="J2211" s="12" t="str">
        <f t="shared" si="170"/>
        <v>Sep</v>
      </c>
      <c r="K2211" s="13">
        <f t="shared" si="174"/>
        <v>1985</v>
      </c>
      <c r="L2211" s="13" t="str">
        <f t="shared" si="171"/>
        <v>R1017</v>
      </c>
      <c r="M2211" s="13" t="str">
        <f t="shared" si="172"/>
        <v>20-Sep-1985</v>
      </c>
      <c r="N2211" s="16">
        <v>45085</v>
      </c>
      <c r="O2211" s="18">
        <f t="shared" si="173"/>
        <v>37</v>
      </c>
    </row>
    <row r="2212" spans="1:15" x14ac:dyDescent="0.25">
      <c r="A2212" s="12" t="s">
        <v>2240</v>
      </c>
      <c r="B2212" s="13">
        <v>1982</v>
      </c>
      <c r="C2212" s="13" t="s">
        <v>30</v>
      </c>
      <c r="D2212" s="13">
        <v>4</v>
      </c>
      <c r="E2212" s="13">
        <v>1</v>
      </c>
      <c r="F2212" s="20">
        <v>39125.33</v>
      </c>
      <c r="G2212" s="13" t="s">
        <v>11</v>
      </c>
      <c r="H2212" s="13" t="s">
        <v>11</v>
      </c>
      <c r="I2212" s="13" t="s">
        <v>163</v>
      </c>
      <c r="J2212" s="12" t="str">
        <f t="shared" si="170"/>
        <v>Aug</v>
      </c>
      <c r="K2212" s="13">
        <f t="shared" si="174"/>
        <v>1982</v>
      </c>
      <c r="L2212" s="13" t="str">
        <f t="shared" si="171"/>
        <v>R1016</v>
      </c>
      <c r="M2212" s="13" t="str">
        <f t="shared" si="172"/>
        <v>4-Aug-1982</v>
      </c>
      <c r="N2212" s="16">
        <v>45085</v>
      </c>
      <c r="O2212" s="18">
        <f t="shared" si="173"/>
        <v>40</v>
      </c>
    </row>
    <row r="2213" spans="1:15" x14ac:dyDescent="0.25">
      <c r="A2213" s="12" t="s">
        <v>2241</v>
      </c>
      <c r="B2213" s="13">
        <v>1962</v>
      </c>
      <c r="C2213" s="13" t="s">
        <v>5</v>
      </c>
      <c r="D2213" s="13">
        <v>7</v>
      </c>
      <c r="E2213" s="13">
        <v>0</v>
      </c>
      <c r="F2213" s="20">
        <v>39221.120000000003</v>
      </c>
      <c r="G2213" s="13" t="s">
        <v>6</v>
      </c>
      <c r="H2213" s="13" t="s">
        <v>11</v>
      </c>
      <c r="I2213" s="13" t="s">
        <v>37</v>
      </c>
      <c r="J2213" s="12" t="str">
        <f t="shared" si="170"/>
        <v>Jul</v>
      </c>
      <c r="K2213" s="13">
        <f t="shared" si="174"/>
        <v>1962</v>
      </c>
      <c r="L2213" s="13" t="str">
        <f t="shared" si="171"/>
        <v>R1011</v>
      </c>
      <c r="M2213" s="13" t="str">
        <f t="shared" si="172"/>
        <v>7-Jul-1962</v>
      </c>
      <c r="N2213" s="16">
        <v>45085</v>
      </c>
      <c r="O2213" s="18">
        <f t="shared" si="173"/>
        <v>60</v>
      </c>
    </row>
    <row r="2214" spans="1:15" x14ac:dyDescent="0.25">
      <c r="A2214" s="12" t="s">
        <v>2242</v>
      </c>
      <c r="B2214" s="13">
        <v>1992</v>
      </c>
      <c r="C2214" s="13" t="s">
        <v>10</v>
      </c>
      <c r="D2214" s="13">
        <v>30</v>
      </c>
      <c r="E2214" s="13">
        <v>2</v>
      </c>
      <c r="F2214" s="20">
        <v>39241.440000000002</v>
      </c>
      <c r="G2214" s="13" t="s">
        <v>11</v>
      </c>
      <c r="H2214" s="13" t="s">
        <v>7</v>
      </c>
      <c r="I2214" s="13" t="s">
        <v>37</v>
      </c>
      <c r="J2214" s="12" t="str">
        <f t="shared" si="170"/>
        <v>Nov</v>
      </c>
      <c r="K2214" s="13">
        <f t="shared" si="174"/>
        <v>1992</v>
      </c>
      <c r="L2214" s="13" t="str">
        <f t="shared" si="171"/>
        <v>R1011</v>
      </c>
      <c r="M2214" s="13" t="str">
        <f t="shared" si="172"/>
        <v>30-Nov-1992</v>
      </c>
      <c r="N2214" s="16">
        <v>45085</v>
      </c>
      <c r="O2214" s="18">
        <f t="shared" si="173"/>
        <v>30</v>
      </c>
    </row>
    <row r="2215" spans="1:15" x14ac:dyDescent="0.25">
      <c r="A2215" s="12" t="s">
        <v>2243</v>
      </c>
      <c r="B2215" s="13">
        <v>1982</v>
      </c>
      <c r="C2215" s="13" t="s">
        <v>30</v>
      </c>
      <c r="D2215" s="13">
        <v>16</v>
      </c>
      <c r="E2215" s="13">
        <v>3</v>
      </c>
      <c r="F2215" s="20">
        <v>39315.279999999999</v>
      </c>
      <c r="G2215" s="13" t="s">
        <v>6</v>
      </c>
      <c r="H2215" s="13" t="s">
        <v>7</v>
      </c>
      <c r="I2215" s="13" t="s">
        <v>37</v>
      </c>
      <c r="J2215" s="12" t="str">
        <f t="shared" si="170"/>
        <v>Aug</v>
      </c>
      <c r="K2215" s="13">
        <f t="shared" si="174"/>
        <v>1982</v>
      </c>
      <c r="L2215" s="13" t="str">
        <f t="shared" si="171"/>
        <v>R1011</v>
      </c>
      <c r="M2215" s="13" t="str">
        <f t="shared" si="172"/>
        <v>16-Aug-1982</v>
      </c>
      <c r="N2215" s="16">
        <v>45085</v>
      </c>
      <c r="O2215" s="18">
        <f t="shared" si="173"/>
        <v>40</v>
      </c>
    </row>
    <row r="2216" spans="1:15" x14ac:dyDescent="0.25">
      <c r="A2216" s="12" t="s">
        <v>2244</v>
      </c>
      <c r="B2216" s="13">
        <v>1978</v>
      </c>
      <c r="C2216" s="13" t="s">
        <v>30</v>
      </c>
      <c r="D2216" s="13">
        <v>5</v>
      </c>
      <c r="E2216" s="13">
        <v>2</v>
      </c>
      <c r="F2216" s="20">
        <v>39352.6</v>
      </c>
      <c r="G2216" s="13" t="s">
        <v>6</v>
      </c>
      <c r="H2216" s="13" t="s">
        <v>7</v>
      </c>
      <c r="I2216" s="13" t="s">
        <v>37</v>
      </c>
      <c r="J2216" s="12" t="str">
        <f t="shared" si="170"/>
        <v>Aug</v>
      </c>
      <c r="K2216" s="13">
        <f t="shared" si="174"/>
        <v>1978</v>
      </c>
      <c r="L2216" s="13" t="str">
        <f t="shared" si="171"/>
        <v>R1011</v>
      </c>
      <c r="M2216" s="13" t="str">
        <f t="shared" si="172"/>
        <v>5-Aug-1978</v>
      </c>
      <c r="N2216" s="16">
        <v>45085</v>
      </c>
      <c r="O2216" s="18">
        <f t="shared" si="173"/>
        <v>44</v>
      </c>
    </row>
    <row r="2217" spans="1:15" x14ac:dyDescent="0.25">
      <c r="A2217" s="12" t="s">
        <v>2245</v>
      </c>
      <c r="B2217" s="13">
        <v>1966</v>
      </c>
      <c r="C2217" s="13" t="s">
        <v>13</v>
      </c>
      <c r="D2217" s="13">
        <v>24</v>
      </c>
      <c r="E2217" s="13">
        <v>0</v>
      </c>
      <c r="F2217" s="20">
        <v>39396.86</v>
      </c>
      <c r="G2217" s="13" t="s">
        <v>6</v>
      </c>
      <c r="H2217" s="13" t="s">
        <v>6</v>
      </c>
      <c r="I2217" s="13" t="s">
        <v>37</v>
      </c>
      <c r="J2217" s="12" t="str">
        <f t="shared" si="170"/>
        <v>Jun</v>
      </c>
      <c r="K2217" s="13">
        <f t="shared" si="174"/>
        <v>1966</v>
      </c>
      <c r="L2217" s="13" t="str">
        <f t="shared" si="171"/>
        <v>R1011</v>
      </c>
      <c r="M2217" s="13" t="str">
        <f t="shared" si="172"/>
        <v>24-Jun-1966</v>
      </c>
      <c r="N2217" s="16">
        <v>45085</v>
      </c>
      <c r="O2217" s="18">
        <f t="shared" si="173"/>
        <v>56</v>
      </c>
    </row>
    <row r="2218" spans="1:15" x14ac:dyDescent="0.25">
      <c r="A2218" s="12" t="s">
        <v>2246</v>
      </c>
      <c r="B2218" s="13">
        <v>1978</v>
      </c>
      <c r="C2218" s="13" t="s">
        <v>5</v>
      </c>
      <c r="D2218" s="13">
        <v>12</v>
      </c>
      <c r="E2218" s="13">
        <v>1</v>
      </c>
      <c r="F2218" s="20">
        <v>39556.49</v>
      </c>
      <c r="G2218" s="13" t="s">
        <v>11</v>
      </c>
      <c r="H2218" s="13" t="s">
        <v>6</v>
      </c>
      <c r="I2218" s="13" t="s">
        <v>159</v>
      </c>
      <c r="J2218" s="12" t="str">
        <f t="shared" si="170"/>
        <v>Jul</v>
      </c>
      <c r="K2218" s="13">
        <f t="shared" si="174"/>
        <v>1978</v>
      </c>
      <c r="L2218" s="13" t="str">
        <f t="shared" si="171"/>
        <v>R1015</v>
      </c>
      <c r="M2218" s="13" t="str">
        <f t="shared" si="172"/>
        <v>12-Jul-1978</v>
      </c>
      <c r="N2218" s="16">
        <v>45085</v>
      </c>
      <c r="O2218" s="18">
        <f t="shared" si="173"/>
        <v>44</v>
      </c>
    </row>
    <row r="2219" spans="1:15" x14ac:dyDescent="0.25">
      <c r="A2219" s="12" t="s">
        <v>2247</v>
      </c>
      <c r="B2219" s="13">
        <v>1981</v>
      </c>
      <c r="C2219" s="13" t="s">
        <v>5</v>
      </c>
      <c r="D2219" s="13">
        <v>5</v>
      </c>
      <c r="E2219" s="13">
        <v>3</v>
      </c>
      <c r="F2219" s="20">
        <v>39597.410000000003</v>
      </c>
      <c r="G2219" s="13" t="s">
        <v>11</v>
      </c>
      <c r="H2219" s="13" t="s">
        <v>6</v>
      </c>
      <c r="I2219" s="13" t="s">
        <v>351</v>
      </c>
      <c r="J2219" s="12" t="str">
        <f t="shared" si="170"/>
        <v>Jul</v>
      </c>
      <c r="K2219" s="13">
        <f t="shared" si="174"/>
        <v>1981</v>
      </c>
      <c r="L2219" s="13" t="str">
        <f t="shared" si="171"/>
        <v>R1017</v>
      </c>
      <c r="M2219" s="13" t="str">
        <f t="shared" si="172"/>
        <v>5-Jul-1981</v>
      </c>
      <c r="N2219" s="16">
        <v>45085</v>
      </c>
      <c r="O2219" s="18">
        <f t="shared" si="173"/>
        <v>41</v>
      </c>
    </row>
    <row r="2220" spans="1:15" x14ac:dyDescent="0.25">
      <c r="A2220" s="12" t="s">
        <v>2248</v>
      </c>
      <c r="B2220" s="13">
        <v>1995</v>
      </c>
      <c r="C2220" s="13" t="s">
        <v>30</v>
      </c>
      <c r="D2220" s="13">
        <v>7</v>
      </c>
      <c r="E2220" s="13">
        <v>0</v>
      </c>
      <c r="F2220" s="20">
        <v>39611.760000000002</v>
      </c>
      <c r="G2220" s="13" t="s">
        <v>11</v>
      </c>
      <c r="H2220" s="13" t="s">
        <v>7</v>
      </c>
      <c r="I2220" s="13" t="s">
        <v>8</v>
      </c>
      <c r="J2220" s="12" t="str">
        <f t="shared" si="170"/>
        <v>Aug</v>
      </c>
      <c r="K2220" s="13">
        <f t="shared" si="174"/>
        <v>1995</v>
      </c>
      <c r="L2220" s="13" t="str">
        <f t="shared" si="171"/>
        <v>R1013</v>
      </c>
      <c r="M2220" s="13" t="str">
        <f t="shared" si="172"/>
        <v>7-Aug-1995</v>
      </c>
      <c r="N2220" s="16">
        <v>45085</v>
      </c>
      <c r="O2220" s="18">
        <f t="shared" si="173"/>
        <v>27</v>
      </c>
    </row>
    <row r="2221" spans="1:15" x14ac:dyDescent="0.25">
      <c r="A2221" s="12" t="s">
        <v>2249</v>
      </c>
      <c r="B2221" s="13">
        <v>1977</v>
      </c>
      <c r="C2221" s="13" t="s">
        <v>25</v>
      </c>
      <c r="D2221" s="13">
        <v>17</v>
      </c>
      <c r="E2221" s="13">
        <v>2</v>
      </c>
      <c r="F2221" s="20">
        <v>39670.44</v>
      </c>
      <c r="G2221" s="13" t="s">
        <v>6</v>
      </c>
      <c r="H2221" s="13" t="s">
        <v>11</v>
      </c>
      <c r="I2221" s="13" t="s">
        <v>18</v>
      </c>
      <c r="J2221" s="12" t="str">
        <f t="shared" si="170"/>
        <v>Dec</v>
      </c>
      <c r="K2221" s="13">
        <f t="shared" si="174"/>
        <v>1977</v>
      </c>
      <c r="L2221" s="13" t="str">
        <f t="shared" si="171"/>
        <v>R1012</v>
      </c>
      <c r="M2221" s="13" t="str">
        <f t="shared" si="172"/>
        <v>17-Dec-1977</v>
      </c>
      <c r="N2221" s="16">
        <v>45085</v>
      </c>
      <c r="O2221" s="18">
        <f t="shared" si="173"/>
        <v>45</v>
      </c>
    </row>
    <row r="2222" spans="1:15" x14ac:dyDescent="0.25">
      <c r="A2222" s="12" t="s">
        <v>2250</v>
      </c>
      <c r="B2222" s="13">
        <v>1968</v>
      </c>
      <c r="C2222" s="13" t="s">
        <v>15</v>
      </c>
      <c r="D2222" s="13">
        <v>29</v>
      </c>
      <c r="E2222" s="13">
        <v>0</v>
      </c>
      <c r="F2222" s="20">
        <v>39721.93</v>
      </c>
      <c r="G2222" s="13" t="s">
        <v>6</v>
      </c>
      <c r="H2222" s="13" t="s">
        <v>6</v>
      </c>
      <c r="I2222" s="13" t="s">
        <v>37</v>
      </c>
      <c r="J2222" s="12" t="str">
        <f t="shared" si="170"/>
        <v>Sep</v>
      </c>
      <c r="K2222" s="13">
        <f t="shared" si="174"/>
        <v>1968</v>
      </c>
      <c r="L2222" s="13" t="str">
        <f t="shared" si="171"/>
        <v>R1011</v>
      </c>
      <c r="M2222" s="13" t="str">
        <f t="shared" si="172"/>
        <v>29-Sep-1968</v>
      </c>
      <c r="N2222" s="16">
        <v>45085</v>
      </c>
      <c r="O2222" s="18">
        <f t="shared" si="173"/>
        <v>54</v>
      </c>
    </row>
    <row r="2223" spans="1:15" x14ac:dyDescent="0.25">
      <c r="A2223" s="12" t="s">
        <v>2251</v>
      </c>
      <c r="B2223" s="13">
        <v>2003</v>
      </c>
      <c r="C2223" s="13" t="s">
        <v>5</v>
      </c>
      <c r="D2223" s="13">
        <v>16</v>
      </c>
      <c r="E2223" s="13">
        <v>0</v>
      </c>
      <c r="F2223" s="20">
        <v>39722.75</v>
      </c>
      <c r="G2223" s="13" t="s">
        <v>11</v>
      </c>
      <c r="H2223" s="13" t="s">
        <v>11</v>
      </c>
      <c r="I2223" s="13" t="s">
        <v>8</v>
      </c>
      <c r="J2223" s="12" t="str">
        <f t="shared" si="170"/>
        <v>Jul</v>
      </c>
      <c r="K2223" s="13">
        <f t="shared" si="174"/>
        <v>2003</v>
      </c>
      <c r="L2223" s="13" t="str">
        <f t="shared" si="171"/>
        <v>R1013</v>
      </c>
      <c r="M2223" s="13" t="str">
        <f t="shared" si="172"/>
        <v>16-Jul-2003</v>
      </c>
      <c r="N2223" s="16">
        <v>45085</v>
      </c>
      <c r="O2223" s="18">
        <f t="shared" si="173"/>
        <v>19</v>
      </c>
    </row>
    <row r="2224" spans="1:15" x14ac:dyDescent="0.25">
      <c r="A2224" s="12" t="s">
        <v>2252</v>
      </c>
      <c r="B2224" s="13">
        <v>1977</v>
      </c>
      <c r="C2224" s="13" t="s">
        <v>30</v>
      </c>
      <c r="D2224" s="13">
        <v>12</v>
      </c>
      <c r="E2224" s="13">
        <v>1</v>
      </c>
      <c r="F2224" s="20">
        <v>39725.519999999997</v>
      </c>
      <c r="G2224" s="13" t="s">
        <v>6</v>
      </c>
      <c r="H2224" s="13" t="s">
        <v>11</v>
      </c>
      <c r="I2224" s="13" t="s">
        <v>18</v>
      </c>
      <c r="J2224" s="12" t="str">
        <f t="shared" si="170"/>
        <v>Aug</v>
      </c>
      <c r="K2224" s="13">
        <f t="shared" si="174"/>
        <v>1977</v>
      </c>
      <c r="L2224" s="13" t="str">
        <f t="shared" si="171"/>
        <v>R1012</v>
      </c>
      <c r="M2224" s="13" t="str">
        <f t="shared" si="172"/>
        <v>12-Aug-1977</v>
      </c>
      <c r="N2224" s="16">
        <v>45085</v>
      </c>
      <c r="O2224" s="18">
        <f t="shared" si="173"/>
        <v>45</v>
      </c>
    </row>
    <row r="2225" spans="1:15" x14ac:dyDescent="0.25">
      <c r="A2225" s="12" t="s">
        <v>2253</v>
      </c>
      <c r="B2225" s="13">
        <v>1973</v>
      </c>
      <c r="C2225" s="13" t="s">
        <v>25</v>
      </c>
      <c r="D2225" s="13">
        <v>17</v>
      </c>
      <c r="E2225" s="13">
        <v>0</v>
      </c>
      <c r="F2225" s="20">
        <v>39727.61</v>
      </c>
      <c r="G2225" s="13" t="s">
        <v>11</v>
      </c>
      <c r="H2225" s="13" t="s">
        <v>6</v>
      </c>
      <c r="I2225" s="13" t="s">
        <v>37</v>
      </c>
      <c r="J2225" s="12" t="str">
        <f t="shared" si="170"/>
        <v>Dec</v>
      </c>
      <c r="K2225" s="13">
        <f t="shared" si="174"/>
        <v>1973</v>
      </c>
      <c r="L2225" s="13" t="str">
        <f t="shared" si="171"/>
        <v>R1011</v>
      </c>
      <c r="M2225" s="13" t="str">
        <f t="shared" si="172"/>
        <v>17-Dec-1973</v>
      </c>
      <c r="N2225" s="16">
        <v>45085</v>
      </c>
      <c r="O2225" s="18">
        <f t="shared" si="173"/>
        <v>49</v>
      </c>
    </row>
    <row r="2226" spans="1:15" x14ac:dyDescent="0.25">
      <c r="A2226" s="12" t="s">
        <v>2254</v>
      </c>
      <c r="B2226" s="13">
        <v>1987</v>
      </c>
      <c r="C2226" s="13" t="s">
        <v>5</v>
      </c>
      <c r="D2226" s="13">
        <v>24</v>
      </c>
      <c r="E2226" s="13">
        <v>1</v>
      </c>
      <c r="F2226" s="20">
        <v>39774.28</v>
      </c>
      <c r="G2226" s="13" t="s">
        <v>11</v>
      </c>
      <c r="H2226" s="13" t="s">
        <v>11</v>
      </c>
      <c r="I2226" s="13" t="s">
        <v>271</v>
      </c>
      <c r="J2226" s="12" t="str">
        <f t="shared" si="170"/>
        <v>Jul</v>
      </c>
      <c r="K2226" s="13">
        <f t="shared" si="174"/>
        <v>1987</v>
      </c>
      <c r="L2226" s="13" t="str">
        <f t="shared" si="171"/>
        <v>R1014</v>
      </c>
      <c r="M2226" s="13" t="str">
        <f t="shared" si="172"/>
        <v>24-Jul-1987</v>
      </c>
      <c r="N2226" s="16">
        <v>45085</v>
      </c>
      <c r="O2226" s="18">
        <f t="shared" si="173"/>
        <v>35</v>
      </c>
    </row>
    <row r="2227" spans="1:15" x14ac:dyDescent="0.25">
      <c r="A2227" s="12" t="s">
        <v>2255</v>
      </c>
      <c r="B2227" s="13">
        <v>1985</v>
      </c>
      <c r="C2227" s="13" t="s">
        <v>5</v>
      </c>
      <c r="D2227" s="13">
        <v>17</v>
      </c>
      <c r="E2227" s="13">
        <v>2</v>
      </c>
      <c r="F2227" s="20">
        <v>39836.519999999997</v>
      </c>
      <c r="G2227" s="13" t="s">
        <v>6</v>
      </c>
      <c r="H2227" s="13" t="s">
        <v>11</v>
      </c>
      <c r="I2227" s="13" t="s">
        <v>37</v>
      </c>
      <c r="J2227" s="12" t="str">
        <f t="shared" si="170"/>
        <v>Jul</v>
      </c>
      <c r="K2227" s="13">
        <f t="shared" si="174"/>
        <v>1985</v>
      </c>
      <c r="L2227" s="13" t="str">
        <f t="shared" si="171"/>
        <v>R1011</v>
      </c>
      <c r="M2227" s="13" t="str">
        <f t="shared" si="172"/>
        <v>17-Jul-1985</v>
      </c>
      <c r="N2227" s="16">
        <v>45085</v>
      </c>
      <c r="O2227" s="18">
        <f t="shared" si="173"/>
        <v>37</v>
      </c>
    </row>
    <row r="2228" spans="1:15" x14ac:dyDescent="0.25">
      <c r="A2228" s="12" t="s">
        <v>2256</v>
      </c>
      <c r="B2228" s="13">
        <v>1983</v>
      </c>
      <c r="C2228" s="13" t="s">
        <v>13</v>
      </c>
      <c r="D2228" s="13">
        <v>1</v>
      </c>
      <c r="E2228" s="13">
        <v>3</v>
      </c>
      <c r="F2228" s="20">
        <v>39865.699999999997</v>
      </c>
      <c r="G2228" s="13" t="s">
        <v>6</v>
      </c>
      <c r="H2228" s="13" t="s">
        <v>6</v>
      </c>
      <c r="I2228" s="13" t="s">
        <v>37</v>
      </c>
      <c r="J2228" s="12" t="str">
        <f t="shared" si="170"/>
        <v>Jun</v>
      </c>
      <c r="K2228" s="13">
        <f t="shared" si="174"/>
        <v>1983</v>
      </c>
      <c r="L2228" s="13" t="str">
        <f t="shared" si="171"/>
        <v>R1011</v>
      </c>
      <c r="M2228" s="13" t="str">
        <f t="shared" si="172"/>
        <v>1-Jun-1983</v>
      </c>
      <c r="N2228" s="16">
        <v>45085</v>
      </c>
      <c r="O2228" s="18">
        <f t="shared" si="173"/>
        <v>40</v>
      </c>
    </row>
    <row r="2229" spans="1:15" x14ac:dyDescent="0.25">
      <c r="A2229" s="12" t="s">
        <v>2257</v>
      </c>
      <c r="B2229" s="13">
        <v>1985</v>
      </c>
      <c r="C2229" s="13" t="s">
        <v>30</v>
      </c>
      <c r="D2229" s="13">
        <v>22</v>
      </c>
      <c r="E2229" s="13">
        <v>1</v>
      </c>
      <c r="F2229" s="20">
        <v>39871.699999999997</v>
      </c>
      <c r="G2229" s="13" t="s">
        <v>11</v>
      </c>
      <c r="H2229" s="13" t="s">
        <v>6</v>
      </c>
      <c r="I2229" s="13" t="s">
        <v>8</v>
      </c>
      <c r="J2229" s="12" t="str">
        <f t="shared" si="170"/>
        <v>Aug</v>
      </c>
      <c r="K2229" s="13">
        <f t="shared" si="174"/>
        <v>1985</v>
      </c>
      <c r="L2229" s="13" t="str">
        <f t="shared" si="171"/>
        <v>R1013</v>
      </c>
      <c r="M2229" s="13" t="str">
        <f t="shared" si="172"/>
        <v>22-Aug-1985</v>
      </c>
      <c r="N2229" s="16">
        <v>45085</v>
      </c>
      <c r="O2229" s="18">
        <f t="shared" si="173"/>
        <v>37</v>
      </c>
    </row>
    <row r="2230" spans="1:15" x14ac:dyDescent="0.25">
      <c r="A2230" s="12" t="s">
        <v>2258</v>
      </c>
      <c r="B2230" s="13">
        <v>1975</v>
      </c>
      <c r="C2230" s="13" t="s">
        <v>25</v>
      </c>
      <c r="D2230" s="13">
        <v>2</v>
      </c>
      <c r="E2230" s="13">
        <v>1</v>
      </c>
      <c r="F2230" s="20">
        <v>39963.120000000003</v>
      </c>
      <c r="G2230" s="13" t="s">
        <v>6</v>
      </c>
      <c r="H2230" s="13" t="s">
        <v>6</v>
      </c>
      <c r="I2230" s="13" t="s">
        <v>37</v>
      </c>
      <c r="J2230" s="12" t="str">
        <f t="shared" si="170"/>
        <v>Dec</v>
      </c>
      <c r="K2230" s="13">
        <f t="shared" si="174"/>
        <v>1975</v>
      </c>
      <c r="L2230" s="13" t="str">
        <f t="shared" si="171"/>
        <v>R1011</v>
      </c>
      <c r="M2230" s="13" t="str">
        <f t="shared" si="172"/>
        <v>2-Dec-1975</v>
      </c>
      <c r="N2230" s="16">
        <v>45085</v>
      </c>
      <c r="O2230" s="18">
        <f t="shared" si="173"/>
        <v>47</v>
      </c>
    </row>
    <row r="2231" spans="1:15" x14ac:dyDescent="0.25">
      <c r="A2231" s="12" t="s">
        <v>2259</v>
      </c>
      <c r="B2231" s="13">
        <v>1987</v>
      </c>
      <c r="C2231" s="13" t="s">
        <v>30</v>
      </c>
      <c r="D2231" s="13">
        <v>8</v>
      </c>
      <c r="E2231" s="13">
        <v>3</v>
      </c>
      <c r="F2231" s="20">
        <v>39983.43</v>
      </c>
      <c r="G2231" s="13" t="s">
        <v>6</v>
      </c>
      <c r="H2231" s="13" t="s">
        <v>7</v>
      </c>
      <c r="I2231" s="13" t="s">
        <v>18</v>
      </c>
      <c r="J2231" s="12" t="str">
        <f t="shared" si="170"/>
        <v>Aug</v>
      </c>
      <c r="K2231" s="13">
        <f t="shared" si="174"/>
        <v>1987</v>
      </c>
      <c r="L2231" s="13" t="str">
        <f t="shared" si="171"/>
        <v>R1012</v>
      </c>
      <c r="M2231" s="13" t="str">
        <f t="shared" si="172"/>
        <v>8-Aug-1987</v>
      </c>
      <c r="N2231" s="16">
        <v>45085</v>
      </c>
      <c r="O2231" s="18">
        <f t="shared" si="173"/>
        <v>35</v>
      </c>
    </row>
    <row r="2232" spans="1:15" x14ac:dyDescent="0.25">
      <c r="A2232" s="12" t="s">
        <v>2260</v>
      </c>
      <c r="B2232" s="13">
        <v>1982</v>
      </c>
      <c r="C2232" s="13" t="s">
        <v>25</v>
      </c>
      <c r="D2232" s="13">
        <v>25</v>
      </c>
      <c r="E2232" s="13">
        <v>2</v>
      </c>
      <c r="F2232" s="20">
        <v>40003.33</v>
      </c>
      <c r="G2232" s="13" t="s">
        <v>11</v>
      </c>
      <c r="H2232" s="13" t="s">
        <v>11</v>
      </c>
      <c r="I2232" s="13" t="s">
        <v>18</v>
      </c>
      <c r="J2232" s="12" t="str">
        <f t="shared" si="170"/>
        <v>Dec</v>
      </c>
      <c r="K2232" s="13">
        <f t="shared" si="174"/>
        <v>1982</v>
      </c>
      <c r="L2232" s="13" t="str">
        <f t="shared" si="171"/>
        <v>R1012</v>
      </c>
      <c r="M2232" s="13" t="str">
        <f t="shared" si="172"/>
        <v>25-Dec-1982</v>
      </c>
      <c r="N2232" s="16">
        <v>45085</v>
      </c>
      <c r="O2232" s="18">
        <f t="shared" si="173"/>
        <v>40</v>
      </c>
    </row>
    <row r="2233" spans="1:15" x14ac:dyDescent="0.25">
      <c r="A2233" s="12" t="s">
        <v>2261</v>
      </c>
      <c r="B2233" s="13">
        <v>1978</v>
      </c>
      <c r="C2233" s="13" t="s">
        <v>25</v>
      </c>
      <c r="D2233" s="13">
        <v>20</v>
      </c>
      <c r="E2233" s="13">
        <v>2</v>
      </c>
      <c r="F2233" s="20">
        <v>40054.730000000003</v>
      </c>
      <c r="G2233" s="13" t="s">
        <v>11</v>
      </c>
      <c r="H2233" s="13" t="s">
        <v>7</v>
      </c>
      <c r="I2233" s="13" t="s">
        <v>37</v>
      </c>
      <c r="J2233" s="12" t="str">
        <f t="shared" si="170"/>
        <v>Dec</v>
      </c>
      <c r="K2233" s="13">
        <f t="shared" si="174"/>
        <v>1978</v>
      </c>
      <c r="L2233" s="13" t="str">
        <f t="shared" si="171"/>
        <v>R1011</v>
      </c>
      <c r="M2233" s="13" t="str">
        <f t="shared" si="172"/>
        <v>20-Dec-1978</v>
      </c>
      <c r="N2233" s="16">
        <v>45085</v>
      </c>
      <c r="O2233" s="18">
        <f t="shared" si="173"/>
        <v>44</v>
      </c>
    </row>
    <row r="2234" spans="1:15" x14ac:dyDescent="0.25">
      <c r="A2234" s="12" t="s">
        <v>2262</v>
      </c>
      <c r="B2234" s="13">
        <v>1966</v>
      </c>
      <c r="C2234" s="13" t="s">
        <v>30</v>
      </c>
      <c r="D2234" s="13">
        <v>12</v>
      </c>
      <c r="E2234" s="13">
        <v>0</v>
      </c>
      <c r="F2234" s="20">
        <v>40069.440000000002</v>
      </c>
      <c r="G2234" s="13" t="s">
        <v>11</v>
      </c>
      <c r="H2234" s="13" t="s">
        <v>7</v>
      </c>
      <c r="I2234" s="13" t="s">
        <v>37</v>
      </c>
      <c r="J2234" s="12" t="str">
        <f t="shared" si="170"/>
        <v>Aug</v>
      </c>
      <c r="K2234" s="13">
        <f t="shared" si="174"/>
        <v>1966</v>
      </c>
      <c r="L2234" s="13" t="str">
        <f t="shared" si="171"/>
        <v>R1011</v>
      </c>
      <c r="M2234" s="13" t="str">
        <f t="shared" si="172"/>
        <v>12-Aug-1966</v>
      </c>
      <c r="N2234" s="16">
        <v>45085</v>
      </c>
      <c r="O2234" s="18">
        <f t="shared" si="173"/>
        <v>56</v>
      </c>
    </row>
    <row r="2235" spans="1:15" x14ac:dyDescent="0.25">
      <c r="A2235" s="12" t="s">
        <v>2263</v>
      </c>
      <c r="B2235" s="13">
        <v>1983</v>
      </c>
      <c r="C2235" s="13" t="s">
        <v>32</v>
      </c>
      <c r="D2235" s="13">
        <v>14</v>
      </c>
      <c r="E2235" s="13">
        <v>2</v>
      </c>
      <c r="F2235" s="20">
        <v>40103.89</v>
      </c>
      <c r="G2235" s="13" t="s">
        <v>11</v>
      </c>
      <c r="H2235" s="13" t="s">
        <v>6</v>
      </c>
      <c r="I2235" s="13" t="s">
        <v>37</v>
      </c>
      <c r="J2235" s="12" t="str">
        <f t="shared" si="170"/>
        <v>Oct</v>
      </c>
      <c r="K2235" s="13">
        <f t="shared" si="174"/>
        <v>1983</v>
      </c>
      <c r="L2235" s="13" t="str">
        <f t="shared" si="171"/>
        <v>R1011</v>
      </c>
      <c r="M2235" s="13" t="str">
        <f t="shared" si="172"/>
        <v>14-Oct-1983</v>
      </c>
      <c r="N2235" s="16">
        <v>45085</v>
      </c>
      <c r="O2235" s="18">
        <f t="shared" si="173"/>
        <v>39</v>
      </c>
    </row>
    <row r="2236" spans="1:15" x14ac:dyDescent="0.25">
      <c r="A2236" s="12" t="s">
        <v>2264</v>
      </c>
      <c r="B2236" s="13">
        <v>1985</v>
      </c>
      <c r="C2236" s="13" t="s">
        <v>32</v>
      </c>
      <c r="D2236" s="13">
        <v>21</v>
      </c>
      <c r="E2236" s="13">
        <v>4</v>
      </c>
      <c r="F2236" s="20">
        <v>40182.25</v>
      </c>
      <c r="G2236" s="13" t="s">
        <v>11</v>
      </c>
      <c r="H2236" s="13" t="s">
        <v>6</v>
      </c>
      <c r="I2236" s="13" t="s">
        <v>37</v>
      </c>
      <c r="J2236" s="12" t="str">
        <f t="shared" si="170"/>
        <v>Oct</v>
      </c>
      <c r="K2236" s="13">
        <f t="shared" si="174"/>
        <v>1985</v>
      </c>
      <c r="L2236" s="13" t="str">
        <f t="shared" si="171"/>
        <v>R1011</v>
      </c>
      <c r="M2236" s="13" t="str">
        <f t="shared" si="172"/>
        <v>21-Oct-1985</v>
      </c>
      <c r="N2236" s="16">
        <v>45085</v>
      </c>
      <c r="O2236" s="18">
        <f t="shared" si="173"/>
        <v>37</v>
      </c>
    </row>
    <row r="2237" spans="1:15" x14ac:dyDescent="0.25">
      <c r="A2237" s="12" t="s">
        <v>2265</v>
      </c>
      <c r="B2237" s="13">
        <v>1979</v>
      </c>
      <c r="C2237" s="13" t="s">
        <v>30</v>
      </c>
      <c r="D2237" s="13">
        <v>18</v>
      </c>
      <c r="E2237" s="13">
        <v>2</v>
      </c>
      <c r="F2237" s="20">
        <v>40204.83</v>
      </c>
      <c r="G2237" s="13" t="s">
        <v>11</v>
      </c>
      <c r="H2237" s="13" t="s">
        <v>7</v>
      </c>
      <c r="I2237" s="13" t="s">
        <v>18</v>
      </c>
      <c r="J2237" s="12" t="str">
        <f t="shared" si="170"/>
        <v>Aug</v>
      </c>
      <c r="K2237" s="13">
        <f t="shared" si="174"/>
        <v>1979</v>
      </c>
      <c r="L2237" s="13" t="str">
        <f t="shared" si="171"/>
        <v>R1012</v>
      </c>
      <c r="M2237" s="13" t="str">
        <f t="shared" si="172"/>
        <v>18-Aug-1979</v>
      </c>
      <c r="N2237" s="16">
        <v>45085</v>
      </c>
      <c r="O2237" s="18">
        <f t="shared" si="173"/>
        <v>43</v>
      </c>
    </row>
    <row r="2238" spans="1:15" x14ac:dyDescent="0.25">
      <c r="A2238" s="12" t="s">
        <v>2266</v>
      </c>
      <c r="B2238" s="13">
        <v>1981</v>
      </c>
      <c r="C2238" s="13" t="s">
        <v>5</v>
      </c>
      <c r="D2238" s="13">
        <v>28</v>
      </c>
      <c r="E2238" s="13">
        <v>1</v>
      </c>
      <c r="F2238" s="20">
        <v>40208.559999999998</v>
      </c>
      <c r="G2238" s="13" t="s">
        <v>11</v>
      </c>
      <c r="H2238" s="13" t="s">
        <v>6</v>
      </c>
      <c r="I2238" s="13" t="s">
        <v>37</v>
      </c>
      <c r="J2238" s="12" t="str">
        <f t="shared" si="170"/>
        <v>Jul</v>
      </c>
      <c r="K2238" s="13">
        <f t="shared" si="174"/>
        <v>1981</v>
      </c>
      <c r="L2238" s="13" t="str">
        <f t="shared" si="171"/>
        <v>R1011</v>
      </c>
      <c r="M2238" s="13" t="str">
        <f t="shared" si="172"/>
        <v>28-Jul-1981</v>
      </c>
      <c r="N2238" s="16">
        <v>45085</v>
      </c>
      <c r="O2238" s="18">
        <f t="shared" si="173"/>
        <v>41</v>
      </c>
    </row>
    <row r="2239" spans="1:15" x14ac:dyDescent="0.25">
      <c r="A2239" s="12" t="s">
        <v>2267</v>
      </c>
      <c r="B2239" s="13">
        <v>1981</v>
      </c>
      <c r="C2239" s="13" t="s">
        <v>32</v>
      </c>
      <c r="D2239" s="13">
        <v>4</v>
      </c>
      <c r="E2239" s="13">
        <v>1</v>
      </c>
      <c r="F2239" s="20">
        <v>40273.65</v>
      </c>
      <c r="G2239" s="13" t="s">
        <v>11</v>
      </c>
      <c r="H2239" s="13" t="s">
        <v>7</v>
      </c>
      <c r="I2239" s="13" t="s">
        <v>8</v>
      </c>
      <c r="J2239" s="12" t="str">
        <f t="shared" si="170"/>
        <v>Oct</v>
      </c>
      <c r="K2239" s="13">
        <f t="shared" si="174"/>
        <v>1981</v>
      </c>
      <c r="L2239" s="13" t="str">
        <f t="shared" si="171"/>
        <v>R1013</v>
      </c>
      <c r="M2239" s="13" t="str">
        <f t="shared" si="172"/>
        <v>4-Oct-1981</v>
      </c>
      <c r="N2239" s="16">
        <v>45085</v>
      </c>
      <c r="O2239" s="18">
        <f t="shared" si="173"/>
        <v>41</v>
      </c>
    </row>
    <row r="2240" spans="1:15" x14ac:dyDescent="0.25">
      <c r="A2240" s="12" t="s">
        <v>2268</v>
      </c>
      <c r="B2240" s="13">
        <v>1977</v>
      </c>
      <c r="C2240" s="13" t="s">
        <v>13</v>
      </c>
      <c r="D2240" s="13">
        <v>27</v>
      </c>
      <c r="E2240" s="13">
        <v>2</v>
      </c>
      <c r="F2240" s="20">
        <v>40284.379999999997</v>
      </c>
      <c r="G2240" s="13" t="s">
        <v>11</v>
      </c>
      <c r="H2240" s="13" t="s">
        <v>7</v>
      </c>
      <c r="I2240" s="13" t="s">
        <v>18</v>
      </c>
      <c r="J2240" s="12" t="str">
        <f t="shared" si="170"/>
        <v>Jun</v>
      </c>
      <c r="K2240" s="13">
        <f t="shared" si="174"/>
        <v>1977</v>
      </c>
      <c r="L2240" s="13" t="str">
        <f t="shared" si="171"/>
        <v>R1012</v>
      </c>
      <c r="M2240" s="13" t="str">
        <f t="shared" si="172"/>
        <v>27-Jun-1977</v>
      </c>
      <c r="N2240" s="16">
        <v>45085</v>
      </c>
      <c r="O2240" s="18">
        <f t="shared" si="173"/>
        <v>45</v>
      </c>
    </row>
    <row r="2241" spans="1:15" x14ac:dyDescent="0.25">
      <c r="A2241" s="12" t="s">
        <v>2269</v>
      </c>
      <c r="B2241" s="13">
        <v>1962</v>
      </c>
      <c r="C2241" s="13" t="s">
        <v>15</v>
      </c>
      <c r="D2241" s="13">
        <v>4</v>
      </c>
      <c r="E2241" s="13">
        <v>0</v>
      </c>
      <c r="F2241" s="20">
        <v>40309.93</v>
      </c>
      <c r="G2241" s="13" t="s">
        <v>11</v>
      </c>
      <c r="H2241" s="13" t="s">
        <v>7</v>
      </c>
      <c r="I2241" s="13" t="s">
        <v>37</v>
      </c>
      <c r="J2241" s="12" t="str">
        <f t="shared" si="170"/>
        <v>Sep</v>
      </c>
      <c r="K2241" s="13">
        <f t="shared" si="174"/>
        <v>1962</v>
      </c>
      <c r="L2241" s="13" t="str">
        <f t="shared" si="171"/>
        <v>R1011</v>
      </c>
      <c r="M2241" s="13" t="str">
        <f t="shared" si="172"/>
        <v>4-Sep-1962</v>
      </c>
      <c r="N2241" s="16">
        <v>45085</v>
      </c>
      <c r="O2241" s="18">
        <f t="shared" si="173"/>
        <v>60</v>
      </c>
    </row>
    <row r="2242" spans="1:15" x14ac:dyDescent="0.25">
      <c r="A2242" s="12" t="s">
        <v>2270</v>
      </c>
      <c r="B2242" s="13">
        <v>1966</v>
      </c>
      <c r="C2242" s="13" t="s">
        <v>30</v>
      </c>
      <c r="D2242" s="13">
        <v>12</v>
      </c>
      <c r="E2242" s="13">
        <v>0</v>
      </c>
      <c r="F2242" s="20">
        <v>40373.74</v>
      </c>
      <c r="G2242" s="13" t="s">
        <v>11</v>
      </c>
      <c r="H2242" s="13" t="s">
        <v>7</v>
      </c>
      <c r="I2242" s="13" t="s">
        <v>37</v>
      </c>
      <c r="J2242" s="12" t="str">
        <f t="shared" ref="J2242:J2305" si="175">IF($C2242="?","Sep",$C2242)</f>
        <v>Aug</v>
      </c>
      <c r="K2242" s="13">
        <f t="shared" si="174"/>
        <v>1966</v>
      </c>
      <c r="L2242" s="13" t="str">
        <f t="shared" ref="L2242:L2305" si="176">IF(I2242="?","Unknown",I2242)</f>
        <v>R1011</v>
      </c>
      <c r="M2242" s="13" t="str">
        <f t="shared" ref="M2242:M2305" si="177">CONCATENATE(D2242,"-",J2242,"-",K2242)</f>
        <v>12-Aug-1966</v>
      </c>
      <c r="N2242" s="16">
        <v>45085</v>
      </c>
      <c r="O2242" s="18">
        <f t="shared" ref="O2242:O2305" si="178">DATEDIF(M2242,N2242,"Y")</f>
        <v>56</v>
      </c>
    </row>
    <row r="2243" spans="1:15" x14ac:dyDescent="0.25">
      <c r="A2243" s="12" t="s">
        <v>2271</v>
      </c>
      <c r="B2243" s="13">
        <v>1985</v>
      </c>
      <c r="C2243" s="13" t="s">
        <v>10</v>
      </c>
      <c r="D2243" s="13">
        <v>3</v>
      </c>
      <c r="E2243" s="13">
        <v>0</v>
      </c>
      <c r="F2243" s="20">
        <v>40419.019999999997</v>
      </c>
      <c r="G2243" s="13" t="s">
        <v>11</v>
      </c>
      <c r="H2243" s="13" t="s">
        <v>6</v>
      </c>
      <c r="I2243" s="13" t="s">
        <v>8</v>
      </c>
      <c r="J2243" s="12" t="str">
        <f t="shared" si="175"/>
        <v>Nov</v>
      </c>
      <c r="K2243" s="13">
        <f t="shared" ref="K2243:K2306" si="179">IF(B2243="?",ROUND(AVERAGE($B$2:$B$2339),0),B2243)</f>
        <v>1985</v>
      </c>
      <c r="L2243" s="13" t="str">
        <f t="shared" si="176"/>
        <v>R1013</v>
      </c>
      <c r="M2243" s="13" t="str">
        <f t="shared" si="177"/>
        <v>3-Nov-1985</v>
      </c>
      <c r="N2243" s="16">
        <v>45085</v>
      </c>
      <c r="O2243" s="18">
        <f t="shared" si="178"/>
        <v>37</v>
      </c>
    </row>
    <row r="2244" spans="1:15" x14ac:dyDescent="0.25">
      <c r="A2244" s="12" t="s">
        <v>2272</v>
      </c>
      <c r="B2244" s="13">
        <v>1975</v>
      </c>
      <c r="C2244" s="13" t="s">
        <v>5</v>
      </c>
      <c r="D2244" s="13">
        <v>10</v>
      </c>
      <c r="E2244" s="13">
        <v>1</v>
      </c>
      <c r="F2244" s="20">
        <v>40590.550000000003</v>
      </c>
      <c r="G2244" s="13" t="s">
        <v>11</v>
      </c>
      <c r="H2244" s="13" t="s">
        <v>7</v>
      </c>
      <c r="I2244" s="13" t="s">
        <v>18</v>
      </c>
      <c r="J2244" s="12" t="str">
        <f t="shared" si="175"/>
        <v>Jul</v>
      </c>
      <c r="K2244" s="13">
        <f t="shared" si="179"/>
        <v>1975</v>
      </c>
      <c r="L2244" s="13" t="str">
        <f t="shared" si="176"/>
        <v>R1012</v>
      </c>
      <c r="M2244" s="13" t="str">
        <f t="shared" si="177"/>
        <v>10-Jul-1975</v>
      </c>
      <c r="N2244" s="16">
        <v>45085</v>
      </c>
      <c r="O2244" s="18">
        <f t="shared" si="178"/>
        <v>47</v>
      </c>
    </row>
    <row r="2245" spans="1:15" x14ac:dyDescent="0.25">
      <c r="A2245" s="12" t="s">
        <v>2273</v>
      </c>
      <c r="B2245" s="13">
        <v>1970</v>
      </c>
      <c r="C2245" s="13" t="s">
        <v>15</v>
      </c>
      <c r="D2245" s="13">
        <v>25</v>
      </c>
      <c r="E2245" s="13">
        <v>0</v>
      </c>
      <c r="F2245" s="20">
        <v>40692.910000000003</v>
      </c>
      <c r="G2245" s="13" t="s">
        <v>11</v>
      </c>
      <c r="H2245" s="13" t="s">
        <v>11</v>
      </c>
      <c r="I2245" s="13" t="s">
        <v>37</v>
      </c>
      <c r="J2245" s="12" t="str">
        <f t="shared" si="175"/>
        <v>Sep</v>
      </c>
      <c r="K2245" s="13">
        <f t="shared" si="179"/>
        <v>1970</v>
      </c>
      <c r="L2245" s="13" t="str">
        <f t="shared" si="176"/>
        <v>R1011</v>
      </c>
      <c r="M2245" s="13" t="str">
        <f t="shared" si="177"/>
        <v>25-Sep-1970</v>
      </c>
      <c r="N2245" s="16">
        <v>45085</v>
      </c>
      <c r="O2245" s="18">
        <f t="shared" si="178"/>
        <v>52</v>
      </c>
    </row>
    <row r="2246" spans="1:15" x14ac:dyDescent="0.25">
      <c r="A2246" s="12" t="s">
        <v>2274</v>
      </c>
      <c r="B2246" s="13">
        <v>1976</v>
      </c>
      <c r="C2246" s="13" t="s">
        <v>25</v>
      </c>
      <c r="D2246" s="13">
        <v>26</v>
      </c>
      <c r="E2246" s="13">
        <v>3</v>
      </c>
      <c r="F2246" s="20">
        <v>40720.550000000003</v>
      </c>
      <c r="G2246" s="13" t="s">
        <v>11</v>
      </c>
      <c r="H2246" s="13" t="s">
        <v>7</v>
      </c>
      <c r="I2246" s="13" t="s">
        <v>18</v>
      </c>
      <c r="J2246" s="12" t="str">
        <f t="shared" si="175"/>
        <v>Dec</v>
      </c>
      <c r="K2246" s="13">
        <f t="shared" si="179"/>
        <v>1976</v>
      </c>
      <c r="L2246" s="13" t="str">
        <f t="shared" si="176"/>
        <v>R1012</v>
      </c>
      <c r="M2246" s="13" t="str">
        <f t="shared" si="177"/>
        <v>26-Dec-1976</v>
      </c>
      <c r="N2246" s="16">
        <v>45085</v>
      </c>
      <c r="O2246" s="18">
        <f t="shared" si="178"/>
        <v>46</v>
      </c>
    </row>
    <row r="2247" spans="1:15" x14ac:dyDescent="0.25">
      <c r="A2247" s="12" t="s">
        <v>2275</v>
      </c>
      <c r="B2247" s="13">
        <v>1972</v>
      </c>
      <c r="C2247" s="13" t="s">
        <v>13</v>
      </c>
      <c r="D2247" s="13">
        <v>10</v>
      </c>
      <c r="E2247" s="13">
        <v>0</v>
      </c>
      <c r="F2247" s="20">
        <v>40817.85</v>
      </c>
      <c r="G2247" s="13" t="s">
        <v>11</v>
      </c>
      <c r="H2247" s="13" t="s">
        <v>7</v>
      </c>
      <c r="I2247" s="13" t="s">
        <v>37</v>
      </c>
      <c r="J2247" s="12" t="str">
        <f t="shared" si="175"/>
        <v>Jun</v>
      </c>
      <c r="K2247" s="13">
        <f t="shared" si="179"/>
        <v>1972</v>
      </c>
      <c r="L2247" s="13" t="str">
        <f t="shared" si="176"/>
        <v>R1011</v>
      </c>
      <c r="M2247" s="13" t="str">
        <f t="shared" si="177"/>
        <v>10-Jun-1972</v>
      </c>
      <c r="N2247" s="16">
        <v>45085</v>
      </c>
      <c r="O2247" s="18">
        <f t="shared" si="178"/>
        <v>50</v>
      </c>
    </row>
    <row r="2248" spans="1:15" x14ac:dyDescent="0.25">
      <c r="A2248" s="12" t="s">
        <v>2276</v>
      </c>
      <c r="B2248" s="13">
        <v>1999</v>
      </c>
      <c r="C2248" s="13" t="s">
        <v>5</v>
      </c>
      <c r="D2248" s="13">
        <v>2</v>
      </c>
      <c r="E2248" s="13">
        <v>1</v>
      </c>
      <c r="F2248" s="20">
        <v>40904.199999999997</v>
      </c>
      <c r="G2248" s="13" t="s">
        <v>11</v>
      </c>
      <c r="H2248" s="13" t="s">
        <v>11</v>
      </c>
      <c r="I2248" s="13" t="s">
        <v>242</v>
      </c>
      <c r="J2248" s="12" t="str">
        <f t="shared" si="175"/>
        <v>Jul</v>
      </c>
      <c r="K2248" s="13">
        <f t="shared" si="179"/>
        <v>1999</v>
      </c>
      <c r="L2248" s="13" t="str">
        <f t="shared" si="176"/>
        <v>R1024</v>
      </c>
      <c r="M2248" s="13" t="str">
        <f t="shared" si="177"/>
        <v>2-Jul-1999</v>
      </c>
      <c r="N2248" s="16">
        <v>45085</v>
      </c>
      <c r="O2248" s="18">
        <f t="shared" si="178"/>
        <v>23</v>
      </c>
    </row>
    <row r="2249" spans="1:15" x14ac:dyDescent="0.25">
      <c r="A2249" s="12" t="s">
        <v>2277</v>
      </c>
      <c r="B2249" s="13">
        <v>1992</v>
      </c>
      <c r="C2249" s="13" t="s">
        <v>30</v>
      </c>
      <c r="D2249" s="13">
        <v>4</v>
      </c>
      <c r="E2249" s="13">
        <v>3</v>
      </c>
      <c r="F2249" s="20">
        <v>40932.43</v>
      </c>
      <c r="G2249" s="13" t="s">
        <v>11</v>
      </c>
      <c r="H2249" s="13" t="s">
        <v>6</v>
      </c>
      <c r="I2249" s="13" t="s">
        <v>8</v>
      </c>
      <c r="J2249" s="12" t="str">
        <f t="shared" si="175"/>
        <v>Aug</v>
      </c>
      <c r="K2249" s="13">
        <f t="shared" si="179"/>
        <v>1992</v>
      </c>
      <c r="L2249" s="13" t="str">
        <f t="shared" si="176"/>
        <v>R1013</v>
      </c>
      <c r="M2249" s="13" t="str">
        <f t="shared" si="177"/>
        <v>4-Aug-1992</v>
      </c>
      <c r="N2249" s="16">
        <v>45085</v>
      </c>
      <c r="O2249" s="18">
        <f t="shared" si="178"/>
        <v>30</v>
      </c>
    </row>
    <row r="2250" spans="1:15" x14ac:dyDescent="0.25">
      <c r="A2250" s="12" t="s">
        <v>2278</v>
      </c>
      <c r="B2250" s="13">
        <v>1979</v>
      </c>
      <c r="C2250" s="13" t="s">
        <v>15</v>
      </c>
      <c r="D2250" s="13">
        <v>16</v>
      </c>
      <c r="E2250" s="13">
        <v>3</v>
      </c>
      <c r="F2250" s="20">
        <v>40941.29</v>
      </c>
      <c r="G2250" s="13" t="s">
        <v>11</v>
      </c>
      <c r="H2250" s="13" t="s">
        <v>6</v>
      </c>
      <c r="I2250" s="13" t="s">
        <v>8</v>
      </c>
      <c r="J2250" s="12" t="str">
        <f t="shared" si="175"/>
        <v>Sep</v>
      </c>
      <c r="K2250" s="13">
        <f t="shared" si="179"/>
        <v>1979</v>
      </c>
      <c r="L2250" s="13" t="str">
        <f t="shared" si="176"/>
        <v>R1013</v>
      </c>
      <c r="M2250" s="13" t="str">
        <f t="shared" si="177"/>
        <v>16-Sep-1979</v>
      </c>
      <c r="N2250" s="16">
        <v>45085</v>
      </c>
      <c r="O2250" s="18">
        <f t="shared" si="178"/>
        <v>43</v>
      </c>
    </row>
    <row r="2251" spans="1:15" x14ac:dyDescent="0.25">
      <c r="A2251" s="12" t="s">
        <v>2279</v>
      </c>
      <c r="B2251" s="13">
        <v>1983</v>
      </c>
      <c r="C2251" s="13" t="s">
        <v>15</v>
      </c>
      <c r="D2251" s="13">
        <v>8</v>
      </c>
      <c r="E2251" s="13">
        <v>3</v>
      </c>
      <c r="F2251" s="20">
        <v>40961.29</v>
      </c>
      <c r="G2251" s="13" t="s">
        <v>11</v>
      </c>
      <c r="H2251" s="13" t="s">
        <v>6</v>
      </c>
      <c r="I2251" s="13" t="s">
        <v>37</v>
      </c>
      <c r="J2251" s="12" t="str">
        <f t="shared" si="175"/>
        <v>Sep</v>
      </c>
      <c r="K2251" s="13">
        <f t="shared" si="179"/>
        <v>1983</v>
      </c>
      <c r="L2251" s="13" t="str">
        <f t="shared" si="176"/>
        <v>R1011</v>
      </c>
      <c r="M2251" s="13" t="str">
        <f t="shared" si="177"/>
        <v>8-Sep-1983</v>
      </c>
      <c r="N2251" s="16">
        <v>45085</v>
      </c>
      <c r="O2251" s="18">
        <f t="shared" si="178"/>
        <v>39</v>
      </c>
    </row>
    <row r="2252" spans="1:15" x14ac:dyDescent="0.25">
      <c r="A2252" s="12" t="s">
        <v>2280</v>
      </c>
      <c r="B2252" s="13">
        <v>1974</v>
      </c>
      <c r="C2252" s="13" t="s">
        <v>13</v>
      </c>
      <c r="D2252" s="13">
        <v>5</v>
      </c>
      <c r="E2252" s="13">
        <v>0</v>
      </c>
      <c r="F2252" s="20">
        <v>40974.160000000003</v>
      </c>
      <c r="G2252" s="13" t="s">
        <v>11</v>
      </c>
      <c r="H2252" s="13" t="s">
        <v>6</v>
      </c>
      <c r="I2252" s="13" t="s">
        <v>8</v>
      </c>
      <c r="J2252" s="12" t="str">
        <f t="shared" si="175"/>
        <v>Jun</v>
      </c>
      <c r="K2252" s="13">
        <f t="shared" si="179"/>
        <v>1974</v>
      </c>
      <c r="L2252" s="13" t="str">
        <f t="shared" si="176"/>
        <v>R1013</v>
      </c>
      <c r="M2252" s="13" t="str">
        <f t="shared" si="177"/>
        <v>5-Jun-1974</v>
      </c>
      <c r="N2252" s="16">
        <v>45085</v>
      </c>
      <c r="O2252" s="18">
        <f t="shared" si="178"/>
        <v>49</v>
      </c>
    </row>
    <row r="2253" spans="1:15" x14ac:dyDescent="0.25">
      <c r="A2253" s="12" t="s">
        <v>2281</v>
      </c>
      <c r="B2253" s="13">
        <v>1979</v>
      </c>
      <c r="C2253" s="13" t="s">
        <v>32</v>
      </c>
      <c r="D2253" s="13">
        <v>11</v>
      </c>
      <c r="E2253" s="13">
        <v>1</v>
      </c>
      <c r="F2253" s="20">
        <v>41034.22</v>
      </c>
      <c r="G2253" s="13" t="s">
        <v>11</v>
      </c>
      <c r="H2253" s="13" t="s">
        <v>7</v>
      </c>
      <c r="I2253" s="13" t="s">
        <v>351</v>
      </c>
      <c r="J2253" s="12" t="str">
        <f t="shared" si="175"/>
        <v>Oct</v>
      </c>
      <c r="K2253" s="13">
        <f t="shared" si="179"/>
        <v>1979</v>
      </c>
      <c r="L2253" s="13" t="str">
        <f t="shared" si="176"/>
        <v>R1017</v>
      </c>
      <c r="M2253" s="13" t="str">
        <f t="shared" si="177"/>
        <v>11-Oct-1979</v>
      </c>
      <c r="N2253" s="16">
        <v>45085</v>
      </c>
      <c r="O2253" s="18">
        <f t="shared" si="178"/>
        <v>43</v>
      </c>
    </row>
    <row r="2254" spans="1:15" x14ac:dyDescent="0.25">
      <c r="A2254" s="12" t="s">
        <v>2282</v>
      </c>
      <c r="B2254" s="13">
        <v>1972</v>
      </c>
      <c r="C2254" s="13" t="s">
        <v>30</v>
      </c>
      <c r="D2254" s="13">
        <v>12</v>
      </c>
      <c r="E2254" s="13">
        <v>0</v>
      </c>
      <c r="F2254" s="20">
        <v>41055.29</v>
      </c>
      <c r="G2254" s="13" t="s">
        <v>11</v>
      </c>
      <c r="H2254" s="13" t="s">
        <v>6</v>
      </c>
      <c r="I2254" s="13" t="s">
        <v>37</v>
      </c>
      <c r="J2254" s="12" t="str">
        <f t="shared" si="175"/>
        <v>Aug</v>
      </c>
      <c r="K2254" s="13">
        <f t="shared" si="179"/>
        <v>1972</v>
      </c>
      <c r="L2254" s="13" t="str">
        <f t="shared" si="176"/>
        <v>R1011</v>
      </c>
      <c r="M2254" s="13" t="str">
        <f t="shared" si="177"/>
        <v>12-Aug-1972</v>
      </c>
      <c r="N2254" s="16">
        <v>45085</v>
      </c>
      <c r="O2254" s="18">
        <f t="shared" si="178"/>
        <v>50</v>
      </c>
    </row>
    <row r="2255" spans="1:15" x14ac:dyDescent="0.25">
      <c r="A2255" s="12" t="s">
        <v>2283</v>
      </c>
      <c r="B2255" s="13">
        <v>1972</v>
      </c>
      <c r="C2255" s="13" t="s">
        <v>15</v>
      </c>
      <c r="D2255" s="13">
        <v>6</v>
      </c>
      <c r="E2255" s="13">
        <v>0</v>
      </c>
      <c r="F2255" s="20">
        <v>41097.160000000003</v>
      </c>
      <c r="G2255" s="13" t="s">
        <v>11</v>
      </c>
      <c r="H2255" s="13" t="s">
        <v>7</v>
      </c>
      <c r="I2255" s="13" t="s">
        <v>163</v>
      </c>
      <c r="J2255" s="12" t="str">
        <f t="shared" si="175"/>
        <v>Sep</v>
      </c>
      <c r="K2255" s="13">
        <f t="shared" si="179"/>
        <v>1972</v>
      </c>
      <c r="L2255" s="13" t="str">
        <f t="shared" si="176"/>
        <v>R1016</v>
      </c>
      <c r="M2255" s="13" t="str">
        <f t="shared" si="177"/>
        <v>6-Sep-1972</v>
      </c>
      <c r="N2255" s="16">
        <v>45085</v>
      </c>
      <c r="O2255" s="18">
        <f t="shared" si="178"/>
        <v>50</v>
      </c>
    </row>
    <row r="2256" spans="1:15" x14ac:dyDescent="0.25">
      <c r="A2256" s="12" t="s">
        <v>2284</v>
      </c>
      <c r="B2256" s="13">
        <v>1969</v>
      </c>
      <c r="C2256" s="13" t="s">
        <v>30</v>
      </c>
      <c r="D2256" s="13">
        <v>8</v>
      </c>
      <c r="E2256" s="13">
        <v>0</v>
      </c>
      <c r="F2256" s="20">
        <v>41191.57</v>
      </c>
      <c r="G2256" s="13" t="s">
        <v>11</v>
      </c>
      <c r="H2256" s="13" t="s">
        <v>6</v>
      </c>
      <c r="I2256" s="13" t="s">
        <v>37</v>
      </c>
      <c r="J2256" s="12" t="str">
        <f t="shared" si="175"/>
        <v>Aug</v>
      </c>
      <c r="K2256" s="13">
        <f t="shared" si="179"/>
        <v>1969</v>
      </c>
      <c r="L2256" s="13" t="str">
        <f t="shared" si="176"/>
        <v>R1011</v>
      </c>
      <c r="M2256" s="13" t="str">
        <f t="shared" si="177"/>
        <v>8-Aug-1969</v>
      </c>
      <c r="N2256" s="16">
        <v>45085</v>
      </c>
      <c r="O2256" s="18">
        <f t="shared" si="178"/>
        <v>53</v>
      </c>
    </row>
    <row r="2257" spans="1:15" x14ac:dyDescent="0.25">
      <c r="A2257" s="12" t="s">
        <v>2285</v>
      </c>
      <c r="B2257" s="13">
        <v>1964</v>
      </c>
      <c r="C2257" s="13" t="s">
        <v>13</v>
      </c>
      <c r="D2257" s="13">
        <v>6</v>
      </c>
      <c r="E2257" s="13">
        <v>0</v>
      </c>
      <c r="F2257" s="20">
        <v>41250.39</v>
      </c>
      <c r="G2257" s="13" t="s">
        <v>11</v>
      </c>
      <c r="H2257" s="13" t="s">
        <v>7</v>
      </c>
      <c r="I2257" s="13" t="s">
        <v>37</v>
      </c>
      <c r="J2257" s="12" t="str">
        <f t="shared" si="175"/>
        <v>Jun</v>
      </c>
      <c r="K2257" s="13">
        <f t="shared" si="179"/>
        <v>1964</v>
      </c>
      <c r="L2257" s="13" t="str">
        <f t="shared" si="176"/>
        <v>R1011</v>
      </c>
      <c r="M2257" s="13" t="str">
        <f t="shared" si="177"/>
        <v>6-Jun-1964</v>
      </c>
      <c r="N2257" s="16">
        <v>45085</v>
      </c>
      <c r="O2257" s="18">
        <f t="shared" si="178"/>
        <v>59</v>
      </c>
    </row>
    <row r="2258" spans="1:15" x14ac:dyDescent="0.25">
      <c r="A2258" s="12" t="s">
        <v>2286</v>
      </c>
      <c r="B2258" s="13">
        <v>1977</v>
      </c>
      <c r="C2258" s="13" t="s">
        <v>30</v>
      </c>
      <c r="D2258" s="13">
        <v>27</v>
      </c>
      <c r="E2258" s="13">
        <v>2</v>
      </c>
      <c r="F2258" s="20">
        <v>41271.5</v>
      </c>
      <c r="G2258" s="13" t="s">
        <v>11</v>
      </c>
      <c r="H2258" s="13" t="s">
        <v>6</v>
      </c>
      <c r="I2258" s="13" t="s">
        <v>37</v>
      </c>
      <c r="J2258" s="12" t="str">
        <f t="shared" si="175"/>
        <v>Aug</v>
      </c>
      <c r="K2258" s="13">
        <f t="shared" si="179"/>
        <v>1977</v>
      </c>
      <c r="L2258" s="13" t="str">
        <f t="shared" si="176"/>
        <v>R1011</v>
      </c>
      <c r="M2258" s="13" t="str">
        <f t="shared" si="177"/>
        <v>27-Aug-1977</v>
      </c>
      <c r="N2258" s="16">
        <v>45085</v>
      </c>
      <c r="O2258" s="18">
        <f t="shared" si="178"/>
        <v>45</v>
      </c>
    </row>
    <row r="2259" spans="1:15" x14ac:dyDescent="0.25">
      <c r="A2259" s="12" t="s">
        <v>2287</v>
      </c>
      <c r="B2259" s="13">
        <v>1964</v>
      </c>
      <c r="C2259" s="13" t="s">
        <v>32</v>
      </c>
      <c r="D2259" s="13">
        <v>7</v>
      </c>
      <c r="E2259" s="13">
        <v>0</v>
      </c>
      <c r="F2259" s="20">
        <v>41331.79</v>
      </c>
      <c r="G2259" s="13" t="s">
        <v>11</v>
      </c>
      <c r="H2259" s="13" t="s">
        <v>6</v>
      </c>
      <c r="I2259" s="13" t="s">
        <v>37</v>
      </c>
      <c r="J2259" s="12" t="str">
        <f t="shared" si="175"/>
        <v>Oct</v>
      </c>
      <c r="K2259" s="13">
        <f t="shared" si="179"/>
        <v>1964</v>
      </c>
      <c r="L2259" s="13" t="str">
        <f t="shared" si="176"/>
        <v>R1011</v>
      </c>
      <c r="M2259" s="13" t="str">
        <f t="shared" si="177"/>
        <v>7-Oct-1964</v>
      </c>
      <c r="N2259" s="16">
        <v>45085</v>
      </c>
      <c r="O2259" s="18">
        <f t="shared" si="178"/>
        <v>58</v>
      </c>
    </row>
    <row r="2260" spans="1:15" x14ac:dyDescent="0.25">
      <c r="A2260" s="12" t="s">
        <v>2288</v>
      </c>
      <c r="B2260" s="13">
        <v>1971</v>
      </c>
      <c r="C2260" s="13" t="s">
        <v>32</v>
      </c>
      <c r="D2260" s="13">
        <v>16</v>
      </c>
      <c r="E2260" s="13">
        <v>0</v>
      </c>
      <c r="F2260" s="20">
        <v>41351.879999999997</v>
      </c>
      <c r="G2260" s="13" t="s">
        <v>11</v>
      </c>
      <c r="H2260" s="13" t="s">
        <v>6</v>
      </c>
      <c r="I2260" s="13" t="s">
        <v>37</v>
      </c>
      <c r="J2260" s="12" t="str">
        <f t="shared" si="175"/>
        <v>Oct</v>
      </c>
      <c r="K2260" s="13">
        <f t="shared" si="179"/>
        <v>1971</v>
      </c>
      <c r="L2260" s="13" t="str">
        <f t="shared" si="176"/>
        <v>R1011</v>
      </c>
      <c r="M2260" s="13" t="str">
        <f t="shared" si="177"/>
        <v>16-Oct-1971</v>
      </c>
      <c r="N2260" s="16">
        <v>45085</v>
      </c>
      <c r="O2260" s="18">
        <f t="shared" si="178"/>
        <v>51</v>
      </c>
    </row>
    <row r="2261" spans="1:15" x14ac:dyDescent="0.25">
      <c r="A2261" s="12" t="s">
        <v>2289</v>
      </c>
      <c r="B2261" s="13">
        <v>1967</v>
      </c>
      <c r="C2261" s="13" t="s">
        <v>25</v>
      </c>
      <c r="D2261" s="13">
        <v>22</v>
      </c>
      <c r="E2261" s="13">
        <v>0</v>
      </c>
      <c r="F2261" s="20">
        <v>41505.15</v>
      </c>
      <c r="G2261" s="13" t="s">
        <v>11</v>
      </c>
      <c r="H2261" s="13" t="s">
        <v>6</v>
      </c>
      <c r="I2261" s="13" t="s">
        <v>37</v>
      </c>
      <c r="J2261" s="12" t="str">
        <f t="shared" si="175"/>
        <v>Dec</v>
      </c>
      <c r="K2261" s="13">
        <f t="shared" si="179"/>
        <v>1967</v>
      </c>
      <c r="L2261" s="13" t="str">
        <f t="shared" si="176"/>
        <v>R1011</v>
      </c>
      <c r="M2261" s="13" t="str">
        <f t="shared" si="177"/>
        <v>22-Dec-1967</v>
      </c>
      <c r="N2261" s="16">
        <v>45085</v>
      </c>
      <c r="O2261" s="18">
        <f t="shared" si="178"/>
        <v>55</v>
      </c>
    </row>
    <row r="2262" spans="1:15" x14ac:dyDescent="0.25">
      <c r="A2262" s="12" t="s">
        <v>2290</v>
      </c>
      <c r="B2262" s="13">
        <v>1974</v>
      </c>
      <c r="C2262" s="13" t="s">
        <v>10</v>
      </c>
      <c r="D2262" s="13">
        <v>24</v>
      </c>
      <c r="E2262" s="13">
        <v>0</v>
      </c>
      <c r="F2262" s="20">
        <v>41636.199999999997</v>
      </c>
      <c r="G2262" s="13" t="s">
        <v>11</v>
      </c>
      <c r="H2262" s="13" t="s">
        <v>11</v>
      </c>
      <c r="I2262" s="13" t="s">
        <v>37</v>
      </c>
      <c r="J2262" s="12" t="str">
        <f t="shared" si="175"/>
        <v>Nov</v>
      </c>
      <c r="K2262" s="13">
        <f t="shared" si="179"/>
        <v>1974</v>
      </c>
      <c r="L2262" s="13" t="str">
        <f t="shared" si="176"/>
        <v>R1011</v>
      </c>
      <c r="M2262" s="13" t="str">
        <f t="shared" si="177"/>
        <v>24-Nov-1974</v>
      </c>
      <c r="N2262" s="16">
        <v>45085</v>
      </c>
      <c r="O2262" s="18">
        <f t="shared" si="178"/>
        <v>48</v>
      </c>
    </row>
    <row r="2263" spans="1:15" x14ac:dyDescent="0.25">
      <c r="A2263" s="12" t="s">
        <v>2291</v>
      </c>
      <c r="B2263" s="13">
        <v>1976</v>
      </c>
      <c r="C2263" s="13" t="s">
        <v>32</v>
      </c>
      <c r="D2263" s="13">
        <v>29</v>
      </c>
      <c r="E2263" s="13">
        <v>1</v>
      </c>
      <c r="F2263" s="20">
        <v>41661.599999999999</v>
      </c>
      <c r="G2263" s="13" t="s">
        <v>11</v>
      </c>
      <c r="H2263" s="13" t="s">
        <v>7</v>
      </c>
      <c r="I2263" s="13" t="s">
        <v>37</v>
      </c>
      <c r="J2263" s="12" t="str">
        <f t="shared" si="175"/>
        <v>Oct</v>
      </c>
      <c r="K2263" s="13">
        <f t="shared" si="179"/>
        <v>1976</v>
      </c>
      <c r="L2263" s="13" t="str">
        <f t="shared" si="176"/>
        <v>R1011</v>
      </c>
      <c r="M2263" s="13" t="str">
        <f t="shared" si="177"/>
        <v>29-Oct-1976</v>
      </c>
      <c r="N2263" s="16">
        <v>45085</v>
      </c>
      <c r="O2263" s="18">
        <f t="shared" si="178"/>
        <v>46</v>
      </c>
    </row>
    <row r="2264" spans="1:15" x14ac:dyDescent="0.25">
      <c r="A2264" s="12" t="s">
        <v>2292</v>
      </c>
      <c r="B2264" s="13">
        <v>1975</v>
      </c>
      <c r="C2264" s="13" t="s">
        <v>10</v>
      </c>
      <c r="D2264" s="13">
        <v>14</v>
      </c>
      <c r="E2264" s="13">
        <v>0</v>
      </c>
      <c r="F2264" s="20">
        <v>41676.080000000002</v>
      </c>
      <c r="G2264" s="13" t="s">
        <v>11</v>
      </c>
      <c r="H2264" s="13" t="s">
        <v>6</v>
      </c>
      <c r="I2264" s="13" t="s">
        <v>8</v>
      </c>
      <c r="J2264" s="12" t="str">
        <f t="shared" si="175"/>
        <v>Nov</v>
      </c>
      <c r="K2264" s="13">
        <f t="shared" si="179"/>
        <v>1975</v>
      </c>
      <c r="L2264" s="13" t="str">
        <f t="shared" si="176"/>
        <v>R1013</v>
      </c>
      <c r="M2264" s="13" t="str">
        <f t="shared" si="177"/>
        <v>14-Nov-1975</v>
      </c>
      <c r="N2264" s="16">
        <v>45085</v>
      </c>
      <c r="O2264" s="18">
        <f t="shared" si="178"/>
        <v>47</v>
      </c>
    </row>
    <row r="2265" spans="1:15" x14ac:dyDescent="0.25">
      <c r="A2265" s="12" t="s">
        <v>2293</v>
      </c>
      <c r="B2265" s="13">
        <v>1975</v>
      </c>
      <c r="C2265" s="13" t="s">
        <v>15</v>
      </c>
      <c r="D2265" s="13">
        <v>29</v>
      </c>
      <c r="E2265" s="13">
        <v>1</v>
      </c>
      <c r="F2265" s="20">
        <v>41681.86</v>
      </c>
      <c r="G2265" s="13" t="s">
        <v>11</v>
      </c>
      <c r="H2265" s="13" t="s">
        <v>11</v>
      </c>
      <c r="I2265" s="13" t="s">
        <v>37</v>
      </c>
      <c r="J2265" s="12" t="str">
        <f t="shared" si="175"/>
        <v>Sep</v>
      </c>
      <c r="K2265" s="13">
        <f t="shared" si="179"/>
        <v>1975</v>
      </c>
      <c r="L2265" s="13" t="str">
        <f t="shared" si="176"/>
        <v>R1011</v>
      </c>
      <c r="M2265" s="13" t="str">
        <f t="shared" si="177"/>
        <v>29-Sep-1975</v>
      </c>
      <c r="N2265" s="16">
        <v>45085</v>
      </c>
      <c r="O2265" s="18">
        <f t="shared" si="178"/>
        <v>47</v>
      </c>
    </row>
    <row r="2266" spans="1:15" x14ac:dyDescent="0.25">
      <c r="A2266" s="12" t="s">
        <v>2294</v>
      </c>
      <c r="B2266" s="13">
        <v>1962</v>
      </c>
      <c r="C2266" s="13" t="s">
        <v>15</v>
      </c>
      <c r="D2266" s="13">
        <v>22</v>
      </c>
      <c r="E2266" s="13">
        <v>0</v>
      </c>
      <c r="F2266" s="20">
        <v>41794.629999999997</v>
      </c>
      <c r="G2266" s="13" t="s">
        <v>11</v>
      </c>
      <c r="H2266" s="13" t="s">
        <v>7</v>
      </c>
      <c r="I2266" s="13" t="s">
        <v>37</v>
      </c>
      <c r="J2266" s="12" t="str">
        <f t="shared" si="175"/>
        <v>Sep</v>
      </c>
      <c r="K2266" s="13">
        <f t="shared" si="179"/>
        <v>1962</v>
      </c>
      <c r="L2266" s="13" t="str">
        <f t="shared" si="176"/>
        <v>R1011</v>
      </c>
      <c r="M2266" s="13" t="str">
        <f t="shared" si="177"/>
        <v>22-Sep-1962</v>
      </c>
      <c r="N2266" s="16">
        <v>45085</v>
      </c>
      <c r="O2266" s="18">
        <f t="shared" si="178"/>
        <v>60</v>
      </c>
    </row>
    <row r="2267" spans="1:15" x14ac:dyDescent="0.25">
      <c r="A2267" s="12" t="s">
        <v>2295</v>
      </c>
      <c r="B2267" s="13">
        <v>1966</v>
      </c>
      <c r="C2267" s="13" t="s">
        <v>15</v>
      </c>
      <c r="D2267" s="13">
        <v>21</v>
      </c>
      <c r="E2267" s="13">
        <v>0</v>
      </c>
      <c r="F2267" s="20">
        <v>41886.54</v>
      </c>
      <c r="G2267" s="13" t="s">
        <v>11</v>
      </c>
      <c r="H2267" s="13" t="s">
        <v>7</v>
      </c>
      <c r="I2267" s="13" t="s">
        <v>37</v>
      </c>
      <c r="J2267" s="12" t="str">
        <f t="shared" si="175"/>
        <v>Sep</v>
      </c>
      <c r="K2267" s="13">
        <f t="shared" si="179"/>
        <v>1966</v>
      </c>
      <c r="L2267" s="13" t="str">
        <f t="shared" si="176"/>
        <v>R1011</v>
      </c>
      <c r="M2267" s="13" t="str">
        <f t="shared" si="177"/>
        <v>21-Sep-1966</v>
      </c>
      <c r="N2267" s="16">
        <v>45085</v>
      </c>
      <c r="O2267" s="18">
        <f t="shared" si="178"/>
        <v>56</v>
      </c>
    </row>
    <row r="2268" spans="1:15" x14ac:dyDescent="0.25">
      <c r="A2268" s="12" t="s">
        <v>2296</v>
      </c>
      <c r="B2268" s="13">
        <v>1972</v>
      </c>
      <c r="C2268" s="13" t="s">
        <v>13</v>
      </c>
      <c r="D2268" s="13">
        <v>8</v>
      </c>
      <c r="E2268" s="13">
        <v>1</v>
      </c>
      <c r="F2268" s="20">
        <v>41919.1</v>
      </c>
      <c r="G2268" s="13" t="s">
        <v>11</v>
      </c>
      <c r="H2268" s="13" t="s">
        <v>11</v>
      </c>
      <c r="I2268" s="13" t="s">
        <v>163</v>
      </c>
      <c r="J2268" s="12" t="str">
        <f t="shared" si="175"/>
        <v>Jun</v>
      </c>
      <c r="K2268" s="13">
        <f t="shared" si="179"/>
        <v>1972</v>
      </c>
      <c r="L2268" s="13" t="str">
        <f t="shared" si="176"/>
        <v>R1016</v>
      </c>
      <c r="M2268" s="13" t="str">
        <f t="shared" si="177"/>
        <v>8-Jun-1972</v>
      </c>
      <c r="N2268" s="16">
        <v>45085</v>
      </c>
      <c r="O2268" s="18">
        <f t="shared" si="178"/>
        <v>51</v>
      </c>
    </row>
    <row r="2269" spans="1:15" x14ac:dyDescent="0.25">
      <c r="A2269" s="12" t="s">
        <v>2297</v>
      </c>
      <c r="B2269" s="13">
        <v>1984</v>
      </c>
      <c r="C2269" s="13" t="s">
        <v>10</v>
      </c>
      <c r="D2269" s="13">
        <v>10</v>
      </c>
      <c r="E2269" s="13">
        <v>3</v>
      </c>
      <c r="F2269" s="20">
        <v>41949.24</v>
      </c>
      <c r="G2269" s="13" t="s">
        <v>11</v>
      </c>
      <c r="H2269" s="13" t="s">
        <v>11</v>
      </c>
      <c r="I2269" s="13" t="s">
        <v>8</v>
      </c>
      <c r="J2269" s="12" t="str">
        <f t="shared" si="175"/>
        <v>Nov</v>
      </c>
      <c r="K2269" s="13">
        <f t="shared" si="179"/>
        <v>1984</v>
      </c>
      <c r="L2269" s="13" t="str">
        <f t="shared" si="176"/>
        <v>R1013</v>
      </c>
      <c r="M2269" s="13" t="str">
        <f t="shared" si="177"/>
        <v>10-Nov-1984</v>
      </c>
      <c r="N2269" s="16">
        <v>45085</v>
      </c>
      <c r="O2269" s="18">
        <f t="shared" si="178"/>
        <v>38</v>
      </c>
    </row>
    <row r="2270" spans="1:15" x14ac:dyDescent="0.25">
      <c r="A2270" s="12" t="s">
        <v>2298</v>
      </c>
      <c r="B2270" s="13">
        <v>1968</v>
      </c>
      <c r="C2270" s="13" t="s">
        <v>25</v>
      </c>
      <c r="D2270" s="13">
        <v>19</v>
      </c>
      <c r="E2270" s="13">
        <v>1</v>
      </c>
      <c r="F2270" s="20">
        <v>41999.519999999997</v>
      </c>
      <c r="G2270" s="13" t="s">
        <v>11</v>
      </c>
      <c r="H2270" s="13" t="s">
        <v>7</v>
      </c>
      <c r="I2270" s="13" t="s">
        <v>8</v>
      </c>
      <c r="J2270" s="12" t="str">
        <f t="shared" si="175"/>
        <v>Dec</v>
      </c>
      <c r="K2270" s="13">
        <f t="shared" si="179"/>
        <v>1968</v>
      </c>
      <c r="L2270" s="13" t="str">
        <f t="shared" si="176"/>
        <v>R1013</v>
      </c>
      <c r="M2270" s="13" t="str">
        <f t="shared" si="177"/>
        <v>19-Dec-1968</v>
      </c>
      <c r="N2270" s="16">
        <v>45085</v>
      </c>
      <c r="O2270" s="18">
        <f t="shared" si="178"/>
        <v>54</v>
      </c>
    </row>
    <row r="2271" spans="1:15" x14ac:dyDescent="0.25">
      <c r="A2271" s="12" t="s">
        <v>2299</v>
      </c>
      <c r="B2271" s="13">
        <v>1976</v>
      </c>
      <c r="C2271" s="13" t="s">
        <v>10</v>
      </c>
      <c r="D2271" s="13">
        <v>28</v>
      </c>
      <c r="E2271" s="13">
        <v>0</v>
      </c>
      <c r="F2271" s="20">
        <v>42111.66</v>
      </c>
      <c r="G2271" s="13" t="s">
        <v>11</v>
      </c>
      <c r="H2271" s="13" t="s">
        <v>11</v>
      </c>
      <c r="I2271" s="13" t="s">
        <v>242</v>
      </c>
      <c r="J2271" s="12" t="str">
        <f t="shared" si="175"/>
        <v>Nov</v>
      </c>
      <c r="K2271" s="13">
        <f t="shared" si="179"/>
        <v>1976</v>
      </c>
      <c r="L2271" s="13" t="str">
        <f t="shared" si="176"/>
        <v>R1024</v>
      </c>
      <c r="M2271" s="13" t="str">
        <f t="shared" si="177"/>
        <v>28-Nov-1976</v>
      </c>
      <c r="N2271" s="16">
        <v>45085</v>
      </c>
      <c r="O2271" s="18">
        <f t="shared" si="178"/>
        <v>46</v>
      </c>
    </row>
    <row r="2272" spans="1:15" x14ac:dyDescent="0.25">
      <c r="A2272" s="12" t="s">
        <v>2300</v>
      </c>
      <c r="B2272" s="13">
        <v>1997</v>
      </c>
      <c r="C2272" s="13" t="s">
        <v>25</v>
      </c>
      <c r="D2272" s="13">
        <v>9</v>
      </c>
      <c r="E2272" s="13">
        <v>2</v>
      </c>
      <c r="F2272" s="20">
        <v>42112.24</v>
      </c>
      <c r="G2272" s="13" t="s">
        <v>11</v>
      </c>
      <c r="H2272" s="13" t="s">
        <v>7</v>
      </c>
      <c r="I2272" s="13" t="s">
        <v>8</v>
      </c>
      <c r="J2272" s="12" t="str">
        <f t="shared" si="175"/>
        <v>Dec</v>
      </c>
      <c r="K2272" s="13">
        <f t="shared" si="179"/>
        <v>1997</v>
      </c>
      <c r="L2272" s="13" t="str">
        <f t="shared" si="176"/>
        <v>R1013</v>
      </c>
      <c r="M2272" s="13" t="str">
        <f t="shared" si="177"/>
        <v>9-Dec-1997</v>
      </c>
      <c r="N2272" s="16">
        <v>45085</v>
      </c>
      <c r="O2272" s="18">
        <f t="shared" si="178"/>
        <v>25</v>
      </c>
    </row>
    <row r="2273" spans="1:15" x14ac:dyDescent="0.25">
      <c r="A2273" s="12" t="s">
        <v>2301</v>
      </c>
      <c r="B2273" s="13">
        <v>1979</v>
      </c>
      <c r="C2273" s="13" t="s">
        <v>5</v>
      </c>
      <c r="D2273" s="13">
        <v>3</v>
      </c>
      <c r="E2273" s="13">
        <v>3</v>
      </c>
      <c r="F2273" s="20">
        <v>42124.52</v>
      </c>
      <c r="G2273" s="13" t="s">
        <v>11</v>
      </c>
      <c r="H2273" s="13" t="s">
        <v>11</v>
      </c>
      <c r="I2273" s="13" t="s">
        <v>8</v>
      </c>
      <c r="J2273" s="12" t="str">
        <f t="shared" si="175"/>
        <v>Jul</v>
      </c>
      <c r="K2273" s="13">
        <f t="shared" si="179"/>
        <v>1979</v>
      </c>
      <c r="L2273" s="13" t="str">
        <f t="shared" si="176"/>
        <v>R1013</v>
      </c>
      <c r="M2273" s="13" t="str">
        <f t="shared" si="177"/>
        <v>3-Jul-1979</v>
      </c>
      <c r="N2273" s="16">
        <v>45085</v>
      </c>
      <c r="O2273" s="18">
        <f t="shared" si="178"/>
        <v>43</v>
      </c>
    </row>
    <row r="2274" spans="1:15" x14ac:dyDescent="0.25">
      <c r="A2274" s="12" t="s">
        <v>2302</v>
      </c>
      <c r="B2274" s="13">
        <v>1973</v>
      </c>
      <c r="C2274" s="13" t="s">
        <v>15</v>
      </c>
      <c r="D2274" s="13">
        <v>18</v>
      </c>
      <c r="E2274" s="13">
        <v>0</v>
      </c>
      <c r="F2274" s="20">
        <v>42188.15</v>
      </c>
      <c r="G2274" s="13" t="s">
        <v>11</v>
      </c>
      <c r="H2274" s="13" t="s">
        <v>11</v>
      </c>
      <c r="I2274" s="13" t="s">
        <v>37</v>
      </c>
      <c r="J2274" s="12" t="str">
        <f t="shared" si="175"/>
        <v>Sep</v>
      </c>
      <c r="K2274" s="13">
        <f t="shared" si="179"/>
        <v>1973</v>
      </c>
      <c r="L2274" s="13" t="str">
        <f t="shared" si="176"/>
        <v>R1011</v>
      </c>
      <c r="M2274" s="13" t="str">
        <f t="shared" si="177"/>
        <v>18-Sep-1973</v>
      </c>
      <c r="N2274" s="16">
        <v>45085</v>
      </c>
      <c r="O2274" s="18">
        <f t="shared" si="178"/>
        <v>49</v>
      </c>
    </row>
    <row r="2275" spans="1:15" x14ac:dyDescent="0.25">
      <c r="A2275" s="12" t="s">
        <v>2303</v>
      </c>
      <c r="B2275" s="13">
        <v>1975</v>
      </c>
      <c r="C2275" s="13" t="s">
        <v>30</v>
      </c>
      <c r="D2275" s="13">
        <v>15</v>
      </c>
      <c r="E2275" s="13">
        <v>1</v>
      </c>
      <c r="F2275" s="20">
        <v>42211.14</v>
      </c>
      <c r="G2275" s="13" t="s">
        <v>11</v>
      </c>
      <c r="H2275" s="13" t="s">
        <v>7</v>
      </c>
      <c r="I2275" s="13" t="s">
        <v>8</v>
      </c>
      <c r="J2275" s="12" t="str">
        <f t="shared" si="175"/>
        <v>Aug</v>
      </c>
      <c r="K2275" s="13">
        <f t="shared" si="179"/>
        <v>1975</v>
      </c>
      <c r="L2275" s="13" t="str">
        <f t="shared" si="176"/>
        <v>R1013</v>
      </c>
      <c r="M2275" s="13" t="str">
        <f t="shared" si="177"/>
        <v>15-Aug-1975</v>
      </c>
      <c r="N2275" s="16">
        <v>45085</v>
      </c>
      <c r="O2275" s="18">
        <f t="shared" si="178"/>
        <v>47</v>
      </c>
    </row>
    <row r="2276" spans="1:15" x14ac:dyDescent="0.25">
      <c r="A2276" s="12" t="s">
        <v>2304</v>
      </c>
      <c r="B2276" s="13">
        <v>1967</v>
      </c>
      <c r="C2276" s="13" t="s">
        <v>13</v>
      </c>
      <c r="D2276" s="13">
        <v>28</v>
      </c>
      <c r="E2276" s="13">
        <v>0</v>
      </c>
      <c r="F2276" s="20">
        <v>42303.69</v>
      </c>
      <c r="G2276" s="13" t="s">
        <v>11</v>
      </c>
      <c r="H2276" s="13" t="s">
        <v>6</v>
      </c>
      <c r="I2276" s="13" t="s">
        <v>163</v>
      </c>
      <c r="J2276" s="12" t="str">
        <f t="shared" si="175"/>
        <v>Jun</v>
      </c>
      <c r="K2276" s="13">
        <f t="shared" si="179"/>
        <v>1967</v>
      </c>
      <c r="L2276" s="13" t="str">
        <f t="shared" si="176"/>
        <v>R1016</v>
      </c>
      <c r="M2276" s="13" t="str">
        <f t="shared" si="177"/>
        <v>28-Jun-1967</v>
      </c>
      <c r="N2276" s="16">
        <v>45085</v>
      </c>
      <c r="O2276" s="18">
        <f t="shared" si="178"/>
        <v>55</v>
      </c>
    </row>
    <row r="2277" spans="1:15" x14ac:dyDescent="0.25">
      <c r="A2277" s="12" t="s">
        <v>2305</v>
      </c>
      <c r="B2277" s="13">
        <v>1968</v>
      </c>
      <c r="C2277" s="13" t="s">
        <v>30</v>
      </c>
      <c r="D2277" s="13">
        <v>3</v>
      </c>
      <c r="E2277" s="13">
        <v>0</v>
      </c>
      <c r="F2277" s="20">
        <v>42478.6</v>
      </c>
      <c r="G2277" s="13" t="s">
        <v>11</v>
      </c>
      <c r="H2277" s="13" t="s">
        <v>6</v>
      </c>
      <c r="I2277" s="13" t="s">
        <v>37</v>
      </c>
      <c r="J2277" s="12" t="str">
        <f t="shared" si="175"/>
        <v>Aug</v>
      </c>
      <c r="K2277" s="13">
        <f t="shared" si="179"/>
        <v>1968</v>
      </c>
      <c r="L2277" s="13" t="str">
        <f t="shared" si="176"/>
        <v>R1011</v>
      </c>
      <c r="M2277" s="13" t="str">
        <f t="shared" si="177"/>
        <v>3-Aug-1968</v>
      </c>
      <c r="N2277" s="16">
        <v>45085</v>
      </c>
      <c r="O2277" s="18">
        <f t="shared" si="178"/>
        <v>54</v>
      </c>
    </row>
    <row r="2278" spans="1:15" x14ac:dyDescent="0.25">
      <c r="A2278" s="12" t="s">
        <v>2306</v>
      </c>
      <c r="B2278" s="13">
        <v>1967</v>
      </c>
      <c r="C2278" s="13" t="s">
        <v>13</v>
      </c>
      <c r="D2278" s="13">
        <v>27</v>
      </c>
      <c r="E2278" s="13">
        <v>0</v>
      </c>
      <c r="F2278" s="20">
        <v>42538.720000000001</v>
      </c>
      <c r="G2278" s="13" t="s">
        <v>11</v>
      </c>
      <c r="H2278" s="13" t="s">
        <v>7</v>
      </c>
      <c r="I2278" s="13" t="s">
        <v>37</v>
      </c>
      <c r="J2278" s="12" t="str">
        <f t="shared" si="175"/>
        <v>Jun</v>
      </c>
      <c r="K2278" s="13">
        <f t="shared" si="179"/>
        <v>1967</v>
      </c>
      <c r="L2278" s="13" t="str">
        <f t="shared" si="176"/>
        <v>R1011</v>
      </c>
      <c r="M2278" s="13" t="str">
        <f t="shared" si="177"/>
        <v>27-Jun-1967</v>
      </c>
      <c r="N2278" s="16">
        <v>45085</v>
      </c>
      <c r="O2278" s="18">
        <f t="shared" si="178"/>
        <v>55</v>
      </c>
    </row>
    <row r="2279" spans="1:15" x14ac:dyDescent="0.25">
      <c r="A2279" s="12" t="s">
        <v>2307</v>
      </c>
      <c r="B2279" s="13">
        <v>1979</v>
      </c>
      <c r="C2279" s="13" t="s">
        <v>25</v>
      </c>
      <c r="D2279" s="13">
        <v>27</v>
      </c>
      <c r="E2279" s="13">
        <v>2</v>
      </c>
      <c r="F2279" s="20">
        <v>42560.43</v>
      </c>
      <c r="G2279" s="13" t="s">
        <v>11</v>
      </c>
      <c r="H2279" s="13" t="s">
        <v>7</v>
      </c>
      <c r="I2279" s="13" t="s">
        <v>8</v>
      </c>
      <c r="J2279" s="12" t="str">
        <f t="shared" si="175"/>
        <v>Dec</v>
      </c>
      <c r="K2279" s="13">
        <f t="shared" si="179"/>
        <v>1979</v>
      </c>
      <c r="L2279" s="13" t="str">
        <f t="shared" si="176"/>
        <v>R1013</v>
      </c>
      <c r="M2279" s="13" t="str">
        <f t="shared" si="177"/>
        <v>27-Dec-1979</v>
      </c>
      <c r="N2279" s="16">
        <v>45085</v>
      </c>
      <c r="O2279" s="18">
        <f t="shared" si="178"/>
        <v>43</v>
      </c>
    </row>
    <row r="2280" spans="1:15" x14ac:dyDescent="0.25">
      <c r="A2280" s="12" t="s">
        <v>2308</v>
      </c>
      <c r="B2280" s="13">
        <v>1971</v>
      </c>
      <c r="C2280" s="13" t="s">
        <v>10</v>
      </c>
      <c r="D2280" s="13">
        <v>3</v>
      </c>
      <c r="E2280" s="13">
        <v>0</v>
      </c>
      <c r="F2280" s="20">
        <v>42644.2</v>
      </c>
      <c r="G2280" s="13" t="s">
        <v>11</v>
      </c>
      <c r="H2280" s="13" t="s">
        <v>7</v>
      </c>
      <c r="I2280" s="13" t="s">
        <v>37</v>
      </c>
      <c r="J2280" s="12" t="str">
        <f t="shared" si="175"/>
        <v>Nov</v>
      </c>
      <c r="K2280" s="13">
        <f t="shared" si="179"/>
        <v>1971</v>
      </c>
      <c r="L2280" s="13" t="str">
        <f t="shared" si="176"/>
        <v>R1011</v>
      </c>
      <c r="M2280" s="13" t="str">
        <f t="shared" si="177"/>
        <v>3-Nov-1971</v>
      </c>
      <c r="N2280" s="16">
        <v>45085</v>
      </c>
      <c r="O2280" s="18">
        <f t="shared" si="178"/>
        <v>51</v>
      </c>
    </row>
    <row r="2281" spans="1:15" x14ac:dyDescent="0.25">
      <c r="A2281" s="12" t="s">
        <v>2309</v>
      </c>
      <c r="B2281" s="13">
        <v>1977</v>
      </c>
      <c r="C2281" s="13" t="s">
        <v>32</v>
      </c>
      <c r="D2281" s="13">
        <v>21</v>
      </c>
      <c r="E2281" s="13">
        <v>2</v>
      </c>
      <c r="F2281" s="20">
        <v>42760.5</v>
      </c>
      <c r="G2281" s="13" t="s">
        <v>11</v>
      </c>
      <c r="H2281" s="13" t="s">
        <v>6</v>
      </c>
      <c r="I2281" s="13" t="s">
        <v>18</v>
      </c>
      <c r="J2281" s="12" t="str">
        <f t="shared" si="175"/>
        <v>Oct</v>
      </c>
      <c r="K2281" s="13">
        <f t="shared" si="179"/>
        <v>1977</v>
      </c>
      <c r="L2281" s="13" t="str">
        <f t="shared" si="176"/>
        <v>R1012</v>
      </c>
      <c r="M2281" s="13" t="str">
        <f t="shared" si="177"/>
        <v>21-Oct-1977</v>
      </c>
      <c r="N2281" s="16">
        <v>45085</v>
      </c>
      <c r="O2281" s="18">
        <f t="shared" si="178"/>
        <v>45</v>
      </c>
    </row>
    <row r="2282" spans="1:15" x14ac:dyDescent="0.25">
      <c r="A2282" s="12" t="s">
        <v>2310</v>
      </c>
      <c r="B2282" s="13">
        <v>1965</v>
      </c>
      <c r="C2282" s="13" t="s">
        <v>32</v>
      </c>
      <c r="D2282" s="13">
        <v>29</v>
      </c>
      <c r="E2282" s="13">
        <v>0</v>
      </c>
      <c r="F2282" s="20">
        <v>42764.12</v>
      </c>
      <c r="G2282" s="13" t="s">
        <v>11</v>
      </c>
      <c r="H2282" s="13" t="s">
        <v>6</v>
      </c>
      <c r="I2282" s="13" t="s">
        <v>37</v>
      </c>
      <c r="J2282" s="12" t="str">
        <f t="shared" si="175"/>
        <v>Oct</v>
      </c>
      <c r="K2282" s="13">
        <f t="shared" si="179"/>
        <v>1965</v>
      </c>
      <c r="L2282" s="13" t="str">
        <f t="shared" si="176"/>
        <v>R1011</v>
      </c>
      <c r="M2282" s="13" t="str">
        <f t="shared" si="177"/>
        <v>29-Oct-1965</v>
      </c>
      <c r="N2282" s="16">
        <v>45085</v>
      </c>
      <c r="O2282" s="18">
        <f t="shared" si="178"/>
        <v>57</v>
      </c>
    </row>
    <row r="2283" spans="1:15" x14ac:dyDescent="0.25">
      <c r="A2283" s="12" t="s">
        <v>2311</v>
      </c>
      <c r="B2283" s="13">
        <v>1972</v>
      </c>
      <c r="C2283" s="13" t="s">
        <v>15</v>
      </c>
      <c r="D2283" s="13">
        <v>10</v>
      </c>
      <c r="E2283" s="13">
        <v>2</v>
      </c>
      <c r="F2283" s="20">
        <v>42856.84</v>
      </c>
      <c r="G2283" s="13" t="s">
        <v>11</v>
      </c>
      <c r="H2283" s="13" t="s">
        <v>11</v>
      </c>
      <c r="I2283" s="13" t="s">
        <v>37</v>
      </c>
      <c r="J2283" s="12" t="str">
        <f t="shared" si="175"/>
        <v>Sep</v>
      </c>
      <c r="K2283" s="13">
        <f t="shared" si="179"/>
        <v>1972</v>
      </c>
      <c r="L2283" s="13" t="str">
        <f t="shared" si="176"/>
        <v>R1011</v>
      </c>
      <c r="M2283" s="13" t="str">
        <f t="shared" si="177"/>
        <v>10-Sep-1972</v>
      </c>
      <c r="N2283" s="16">
        <v>45085</v>
      </c>
      <c r="O2283" s="18">
        <f t="shared" si="178"/>
        <v>50</v>
      </c>
    </row>
    <row r="2284" spans="1:15" x14ac:dyDescent="0.25">
      <c r="A2284" s="12" t="s">
        <v>2312</v>
      </c>
      <c r="B2284" s="13">
        <v>1975</v>
      </c>
      <c r="C2284" s="13" t="s">
        <v>32</v>
      </c>
      <c r="D2284" s="13">
        <v>23</v>
      </c>
      <c r="E2284" s="13">
        <v>1</v>
      </c>
      <c r="F2284" s="20">
        <v>42969.85</v>
      </c>
      <c r="G2284" s="13" t="s">
        <v>11</v>
      </c>
      <c r="H2284" s="13" t="s">
        <v>7</v>
      </c>
      <c r="I2284" s="13" t="s">
        <v>8</v>
      </c>
      <c r="J2284" s="12" t="str">
        <f t="shared" si="175"/>
        <v>Oct</v>
      </c>
      <c r="K2284" s="13">
        <f t="shared" si="179"/>
        <v>1975</v>
      </c>
      <c r="L2284" s="13" t="str">
        <f t="shared" si="176"/>
        <v>R1013</v>
      </c>
      <c r="M2284" s="13" t="str">
        <f t="shared" si="177"/>
        <v>23-Oct-1975</v>
      </c>
      <c r="N2284" s="16">
        <v>45085</v>
      </c>
      <c r="O2284" s="18">
        <f t="shared" si="178"/>
        <v>47</v>
      </c>
    </row>
    <row r="2285" spans="1:15" x14ac:dyDescent="0.25">
      <c r="A2285" s="12" t="s">
        <v>2313</v>
      </c>
      <c r="B2285" s="13">
        <v>1978</v>
      </c>
      <c r="C2285" s="13" t="s">
        <v>10</v>
      </c>
      <c r="D2285" s="13">
        <v>4</v>
      </c>
      <c r="E2285" s="13">
        <v>0</v>
      </c>
      <c r="F2285" s="20">
        <v>42983.46</v>
      </c>
      <c r="G2285" s="13" t="s">
        <v>11</v>
      </c>
      <c r="H2285" s="13" t="s">
        <v>6</v>
      </c>
      <c r="I2285" s="13" t="s">
        <v>18</v>
      </c>
      <c r="J2285" s="12" t="str">
        <f t="shared" si="175"/>
        <v>Nov</v>
      </c>
      <c r="K2285" s="13">
        <f t="shared" si="179"/>
        <v>1978</v>
      </c>
      <c r="L2285" s="13" t="str">
        <f t="shared" si="176"/>
        <v>R1012</v>
      </c>
      <c r="M2285" s="13" t="str">
        <f t="shared" si="177"/>
        <v>4-Nov-1978</v>
      </c>
      <c r="N2285" s="16">
        <v>45085</v>
      </c>
      <c r="O2285" s="18">
        <f t="shared" si="178"/>
        <v>44</v>
      </c>
    </row>
    <row r="2286" spans="1:15" x14ac:dyDescent="0.25">
      <c r="A2286" s="12" t="s">
        <v>2314</v>
      </c>
      <c r="B2286" s="13">
        <v>1965</v>
      </c>
      <c r="C2286" s="13" t="s">
        <v>10</v>
      </c>
      <c r="D2286" s="13">
        <v>29</v>
      </c>
      <c r="E2286" s="13">
        <v>0</v>
      </c>
      <c r="F2286" s="20">
        <v>43073.760000000002</v>
      </c>
      <c r="G2286" s="13" t="s">
        <v>6</v>
      </c>
      <c r="H2286" s="13" t="s">
        <v>6</v>
      </c>
      <c r="I2286" s="13" t="s">
        <v>37</v>
      </c>
      <c r="J2286" s="12" t="str">
        <f t="shared" si="175"/>
        <v>Nov</v>
      </c>
      <c r="K2286" s="13">
        <f t="shared" si="179"/>
        <v>1965</v>
      </c>
      <c r="L2286" s="13" t="str">
        <f t="shared" si="176"/>
        <v>R1011</v>
      </c>
      <c r="M2286" s="13" t="str">
        <f t="shared" si="177"/>
        <v>29-Nov-1965</v>
      </c>
      <c r="N2286" s="16">
        <v>45085</v>
      </c>
      <c r="O2286" s="18">
        <f t="shared" si="178"/>
        <v>57</v>
      </c>
    </row>
    <row r="2287" spans="1:15" x14ac:dyDescent="0.25">
      <c r="A2287" s="12" t="s">
        <v>2315</v>
      </c>
      <c r="B2287" s="13">
        <v>1969</v>
      </c>
      <c r="C2287" s="13" t="s">
        <v>25</v>
      </c>
      <c r="D2287" s="13">
        <v>3</v>
      </c>
      <c r="E2287" s="13">
        <v>0</v>
      </c>
      <c r="F2287" s="20">
        <v>43254.42</v>
      </c>
      <c r="G2287" s="13" t="s">
        <v>6</v>
      </c>
      <c r="H2287" s="13" t="s">
        <v>6</v>
      </c>
      <c r="I2287" s="13" t="s">
        <v>163</v>
      </c>
      <c r="J2287" s="12" t="str">
        <f t="shared" si="175"/>
        <v>Dec</v>
      </c>
      <c r="K2287" s="13">
        <f t="shared" si="179"/>
        <v>1969</v>
      </c>
      <c r="L2287" s="13" t="str">
        <f t="shared" si="176"/>
        <v>R1016</v>
      </c>
      <c r="M2287" s="13" t="str">
        <f t="shared" si="177"/>
        <v>3-Dec-1969</v>
      </c>
      <c r="N2287" s="16">
        <v>45085</v>
      </c>
      <c r="O2287" s="18">
        <f t="shared" si="178"/>
        <v>53</v>
      </c>
    </row>
    <row r="2288" spans="1:15" x14ac:dyDescent="0.25">
      <c r="A2288" s="12" t="s">
        <v>2316</v>
      </c>
      <c r="B2288" s="13">
        <v>1965</v>
      </c>
      <c r="C2288" s="13" t="s">
        <v>30</v>
      </c>
      <c r="D2288" s="13">
        <v>22</v>
      </c>
      <c r="E2288" s="13">
        <v>0</v>
      </c>
      <c r="F2288" s="20">
        <v>43578.94</v>
      </c>
      <c r="G2288" s="13" t="s">
        <v>6</v>
      </c>
      <c r="H2288" s="13" t="s">
        <v>6</v>
      </c>
      <c r="I2288" s="13" t="s">
        <v>18</v>
      </c>
      <c r="J2288" s="12" t="str">
        <f t="shared" si="175"/>
        <v>Aug</v>
      </c>
      <c r="K2288" s="13">
        <f t="shared" si="179"/>
        <v>1965</v>
      </c>
      <c r="L2288" s="13" t="str">
        <f t="shared" si="176"/>
        <v>R1012</v>
      </c>
      <c r="M2288" s="13" t="str">
        <f t="shared" si="177"/>
        <v>22-Aug-1965</v>
      </c>
      <c r="N2288" s="16">
        <v>45085</v>
      </c>
      <c r="O2288" s="18">
        <f t="shared" si="178"/>
        <v>57</v>
      </c>
    </row>
    <row r="2289" spans="1:15" x14ac:dyDescent="0.25">
      <c r="A2289" s="12" t="s">
        <v>2317</v>
      </c>
      <c r="B2289" s="13">
        <v>1986</v>
      </c>
      <c r="C2289" s="13" t="s">
        <v>25</v>
      </c>
      <c r="D2289" s="13">
        <v>29</v>
      </c>
      <c r="E2289" s="13">
        <v>3</v>
      </c>
      <c r="F2289" s="20">
        <v>43753.34</v>
      </c>
      <c r="G2289" s="13" t="s">
        <v>6</v>
      </c>
      <c r="H2289" s="13" t="s">
        <v>11</v>
      </c>
      <c r="I2289" s="13" t="s">
        <v>159</v>
      </c>
      <c r="J2289" s="12" t="str">
        <f t="shared" si="175"/>
        <v>Dec</v>
      </c>
      <c r="K2289" s="13">
        <f t="shared" si="179"/>
        <v>1986</v>
      </c>
      <c r="L2289" s="13" t="str">
        <f t="shared" si="176"/>
        <v>R1015</v>
      </c>
      <c r="M2289" s="13" t="str">
        <f t="shared" si="177"/>
        <v>29-Dec-1986</v>
      </c>
      <c r="N2289" s="16">
        <v>45085</v>
      </c>
      <c r="O2289" s="18">
        <f t="shared" si="178"/>
        <v>36</v>
      </c>
    </row>
    <row r="2290" spans="1:15" x14ac:dyDescent="0.25">
      <c r="A2290" s="12" t="s">
        <v>2318</v>
      </c>
      <c r="B2290" s="13">
        <v>1966</v>
      </c>
      <c r="C2290" s="13" t="s">
        <v>32</v>
      </c>
      <c r="D2290" s="13">
        <v>25</v>
      </c>
      <c r="E2290" s="13">
        <v>2</v>
      </c>
      <c r="F2290" s="20">
        <v>43813.87</v>
      </c>
      <c r="G2290" s="13" t="s">
        <v>6</v>
      </c>
      <c r="H2290" s="13" t="s">
        <v>6</v>
      </c>
      <c r="I2290" s="13" t="s">
        <v>8</v>
      </c>
      <c r="J2290" s="12" t="str">
        <f t="shared" si="175"/>
        <v>Oct</v>
      </c>
      <c r="K2290" s="13">
        <f t="shared" si="179"/>
        <v>1966</v>
      </c>
      <c r="L2290" s="13" t="str">
        <f t="shared" si="176"/>
        <v>R1013</v>
      </c>
      <c r="M2290" s="13" t="str">
        <f t="shared" si="177"/>
        <v>25-Oct-1966</v>
      </c>
      <c r="N2290" s="16">
        <v>45085</v>
      </c>
      <c r="O2290" s="18">
        <f t="shared" si="178"/>
        <v>56</v>
      </c>
    </row>
    <row r="2291" spans="1:15" x14ac:dyDescent="0.25">
      <c r="A2291" s="12" t="s">
        <v>2319</v>
      </c>
      <c r="B2291" s="13">
        <v>1966</v>
      </c>
      <c r="C2291" s="13" t="s">
        <v>5</v>
      </c>
      <c r="D2291" s="13">
        <v>2</v>
      </c>
      <c r="E2291" s="13">
        <v>0</v>
      </c>
      <c r="F2291" s="20">
        <v>43817.45</v>
      </c>
      <c r="G2291" s="13" t="s">
        <v>6</v>
      </c>
      <c r="H2291" s="13" t="s">
        <v>7</v>
      </c>
      <c r="I2291" s="13" t="s">
        <v>18</v>
      </c>
      <c r="J2291" s="12" t="str">
        <f t="shared" si="175"/>
        <v>Jul</v>
      </c>
      <c r="K2291" s="13">
        <f t="shared" si="179"/>
        <v>1966</v>
      </c>
      <c r="L2291" s="13" t="str">
        <f t="shared" si="176"/>
        <v>R1012</v>
      </c>
      <c r="M2291" s="13" t="str">
        <f t="shared" si="177"/>
        <v>2-Jul-1966</v>
      </c>
      <c r="N2291" s="16">
        <v>45085</v>
      </c>
      <c r="O2291" s="18">
        <f t="shared" si="178"/>
        <v>56</v>
      </c>
    </row>
    <row r="2292" spans="1:15" x14ac:dyDescent="0.25">
      <c r="A2292" s="12" t="s">
        <v>2320</v>
      </c>
      <c r="B2292" s="13">
        <v>1980</v>
      </c>
      <c r="C2292" s="13" t="s">
        <v>10</v>
      </c>
      <c r="D2292" s="13">
        <v>10</v>
      </c>
      <c r="E2292" s="13">
        <v>2</v>
      </c>
      <c r="F2292" s="20">
        <v>43896.38</v>
      </c>
      <c r="G2292" s="13" t="s">
        <v>6</v>
      </c>
      <c r="H2292" s="13" t="s">
        <v>11</v>
      </c>
      <c r="I2292" s="13" t="s">
        <v>8</v>
      </c>
      <c r="J2292" s="12" t="str">
        <f t="shared" si="175"/>
        <v>Nov</v>
      </c>
      <c r="K2292" s="13">
        <f t="shared" si="179"/>
        <v>1980</v>
      </c>
      <c r="L2292" s="13" t="str">
        <f t="shared" si="176"/>
        <v>R1013</v>
      </c>
      <c r="M2292" s="13" t="str">
        <f t="shared" si="177"/>
        <v>10-Nov-1980</v>
      </c>
      <c r="N2292" s="16">
        <v>45085</v>
      </c>
      <c r="O2292" s="18">
        <f t="shared" si="178"/>
        <v>42</v>
      </c>
    </row>
    <row r="2293" spans="1:15" x14ac:dyDescent="0.25">
      <c r="A2293" s="12" t="s">
        <v>2321</v>
      </c>
      <c r="B2293" s="13">
        <v>1966</v>
      </c>
      <c r="C2293" s="13" t="s">
        <v>32</v>
      </c>
      <c r="D2293" s="13">
        <v>5</v>
      </c>
      <c r="E2293" s="13">
        <v>0</v>
      </c>
      <c r="F2293" s="20">
        <v>43921.18</v>
      </c>
      <c r="G2293" s="13" t="s">
        <v>6</v>
      </c>
      <c r="H2293" s="13" t="s">
        <v>6</v>
      </c>
      <c r="I2293" s="13" t="s">
        <v>18</v>
      </c>
      <c r="J2293" s="12" t="str">
        <f t="shared" si="175"/>
        <v>Oct</v>
      </c>
      <c r="K2293" s="13">
        <f t="shared" si="179"/>
        <v>1966</v>
      </c>
      <c r="L2293" s="13" t="str">
        <f t="shared" si="176"/>
        <v>R1012</v>
      </c>
      <c r="M2293" s="13" t="str">
        <f t="shared" si="177"/>
        <v>5-Oct-1966</v>
      </c>
      <c r="N2293" s="16">
        <v>45085</v>
      </c>
      <c r="O2293" s="18">
        <f t="shared" si="178"/>
        <v>56</v>
      </c>
    </row>
    <row r="2294" spans="1:15" x14ac:dyDescent="0.25">
      <c r="A2294" s="12" t="s">
        <v>2322</v>
      </c>
      <c r="B2294" s="13">
        <v>1988</v>
      </c>
      <c r="C2294" s="13" t="s">
        <v>5</v>
      </c>
      <c r="D2294" s="13">
        <v>16</v>
      </c>
      <c r="E2294" s="13">
        <v>1</v>
      </c>
      <c r="F2294" s="20">
        <v>43943.88</v>
      </c>
      <c r="G2294" s="13" t="s">
        <v>6</v>
      </c>
      <c r="H2294" s="13" t="s">
        <v>11</v>
      </c>
      <c r="I2294" s="13" t="s">
        <v>18</v>
      </c>
      <c r="J2294" s="12" t="str">
        <f t="shared" si="175"/>
        <v>Jul</v>
      </c>
      <c r="K2294" s="13">
        <f t="shared" si="179"/>
        <v>1988</v>
      </c>
      <c r="L2294" s="13" t="str">
        <f t="shared" si="176"/>
        <v>R1012</v>
      </c>
      <c r="M2294" s="13" t="str">
        <f t="shared" si="177"/>
        <v>16-Jul-1988</v>
      </c>
      <c r="N2294" s="16">
        <v>45085</v>
      </c>
      <c r="O2294" s="18">
        <f t="shared" si="178"/>
        <v>34</v>
      </c>
    </row>
    <row r="2295" spans="1:15" x14ac:dyDescent="0.25">
      <c r="A2295" s="12" t="s">
        <v>2323</v>
      </c>
      <c r="B2295" s="13">
        <v>1975</v>
      </c>
      <c r="C2295" s="13" t="s">
        <v>13</v>
      </c>
      <c r="D2295" s="13">
        <v>1</v>
      </c>
      <c r="E2295" s="13">
        <v>2</v>
      </c>
      <c r="F2295" s="20">
        <v>44202.65</v>
      </c>
      <c r="G2295" s="13" t="s">
        <v>6</v>
      </c>
      <c r="H2295" s="13" t="s">
        <v>6</v>
      </c>
      <c r="I2295" s="13" t="s">
        <v>8</v>
      </c>
      <c r="J2295" s="12" t="str">
        <f t="shared" si="175"/>
        <v>Jun</v>
      </c>
      <c r="K2295" s="13">
        <f t="shared" si="179"/>
        <v>1975</v>
      </c>
      <c r="L2295" s="13" t="str">
        <f t="shared" si="176"/>
        <v>R1013</v>
      </c>
      <c r="M2295" s="13" t="str">
        <f t="shared" si="177"/>
        <v>1-Jun-1975</v>
      </c>
      <c r="N2295" s="16">
        <v>45085</v>
      </c>
      <c r="O2295" s="18">
        <f t="shared" si="178"/>
        <v>48</v>
      </c>
    </row>
    <row r="2296" spans="1:15" x14ac:dyDescent="0.25">
      <c r="A2296" s="12" t="s">
        <v>2324</v>
      </c>
      <c r="B2296" s="13">
        <v>1968</v>
      </c>
      <c r="C2296" s="13" t="s">
        <v>10</v>
      </c>
      <c r="D2296" s="13">
        <v>24</v>
      </c>
      <c r="E2296" s="13">
        <v>2</v>
      </c>
      <c r="F2296" s="20">
        <v>44260.75</v>
      </c>
      <c r="G2296" s="13" t="s">
        <v>6</v>
      </c>
      <c r="H2296" s="13" t="s">
        <v>11</v>
      </c>
      <c r="I2296" s="13" t="s">
        <v>8</v>
      </c>
      <c r="J2296" s="12" t="str">
        <f t="shared" si="175"/>
        <v>Nov</v>
      </c>
      <c r="K2296" s="13">
        <f t="shared" si="179"/>
        <v>1968</v>
      </c>
      <c r="L2296" s="13" t="str">
        <f t="shared" si="176"/>
        <v>R1013</v>
      </c>
      <c r="M2296" s="13" t="str">
        <f t="shared" si="177"/>
        <v>24-Nov-1968</v>
      </c>
      <c r="N2296" s="16">
        <v>45085</v>
      </c>
      <c r="O2296" s="18">
        <f t="shared" si="178"/>
        <v>54</v>
      </c>
    </row>
    <row r="2297" spans="1:15" x14ac:dyDescent="0.25">
      <c r="A2297" s="12" t="s">
        <v>2325</v>
      </c>
      <c r="B2297" s="13">
        <v>1971</v>
      </c>
      <c r="C2297" s="13" t="s">
        <v>32</v>
      </c>
      <c r="D2297" s="13">
        <v>29</v>
      </c>
      <c r="E2297" s="13">
        <v>0</v>
      </c>
      <c r="F2297" s="20">
        <v>44400.41</v>
      </c>
      <c r="G2297" s="13" t="s">
        <v>6</v>
      </c>
      <c r="H2297" s="13" t="s">
        <v>6</v>
      </c>
      <c r="I2297" s="13" t="s">
        <v>8</v>
      </c>
      <c r="J2297" s="12" t="str">
        <f t="shared" si="175"/>
        <v>Oct</v>
      </c>
      <c r="K2297" s="13">
        <f t="shared" si="179"/>
        <v>1971</v>
      </c>
      <c r="L2297" s="13" t="str">
        <f t="shared" si="176"/>
        <v>R1013</v>
      </c>
      <c r="M2297" s="13" t="str">
        <f t="shared" si="177"/>
        <v>29-Oct-1971</v>
      </c>
      <c r="N2297" s="16">
        <v>45085</v>
      </c>
      <c r="O2297" s="18">
        <f t="shared" si="178"/>
        <v>51</v>
      </c>
    </row>
    <row r="2298" spans="1:15" x14ac:dyDescent="0.25">
      <c r="A2298" s="12" t="s">
        <v>2326</v>
      </c>
      <c r="B2298" s="13">
        <v>1967</v>
      </c>
      <c r="C2298" s="13" t="s">
        <v>15</v>
      </c>
      <c r="D2298" s="13">
        <v>14</v>
      </c>
      <c r="E2298" s="13">
        <v>0</v>
      </c>
      <c r="F2298" s="20">
        <v>44423.8</v>
      </c>
      <c r="G2298" s="13" t="s">
        <v>6</v>
      </c>
      <c r="H2298" s="13" t="s">
        <v>7</v>
      </c>
      <c r="I2298" s="13" t="s">
        <v>8</v>
      </c>
      <c r="J2298" s="12" t="str">
        <f t="shared" si="175"/>
        <v>Sep</v>
      </c>
      <c r="K2298" s="13">
        <f t="shared" si="179"/>
        <v>1967</v>
      </c>
      <c r="L2298" s="13" t="str">
        <f t="shared" si="176"/>
        <v>R1013</v>
      </c>
      <c r="M2298" s="13" t="str">
        <f t="shared" si="177"/>
        <v>14-Sep-1967</v>
      </c>
      <c r="N2298" s="16">
        <v>45085</v>
      </c>
      <c r="O2298" s="18">
        <f t="shared" si="178"/>
        <v>55</v>
      </c>
    </row>
    <row r="2299" spans="1:15" x14ac:dyDescent="0.25">
      <c r="A2299" s="12" t="s">
        <v>2327</v>
      </c>
      <c r="B2299" s="13">
        <v>2000</v>
      </c>
      <c r="C2299" s="13" t="s">
        <v>30</v>
      </c>
      <c r="D2299" s="13">
        <v>2</v>
      </c>
      <c r="E2299" s="13">
        <v>1</v>
      </c>
      <c r="F2299" s="20">
        <v>44501.4</v>
      </c>
      <c r="G2299" s="13" t="s">
        <v>6</v>
      </c>
      <c r="H2299" s="13" t="s">
        <v>7</v>
      </c>
      <c r="I2299" s="13" t="s">
        <v>8</v>
      </c>
      <c r="J2299" s="12" t="str">
        <f t="shared" si="175"/>
        <v>Aug</v>
      </c>
      <c r="K2299" s="13">
        <f t="shared" si="179"/>
        <v>2000</v>
      </c>
      <c r="L2299" s="13" t="str">
        <f t="shared" si="176"/>
        <v>R1013</v>
      </c>
      <c r="M2299" s="13" t="str">
        <f t="shared" si="177"/>
        <v>2-Aug-2000</v>
      </c>
      <c r="N2299" s="16">
        <v>45085</v>
      </c>
      <c r="O2299" s="18">
        <f t="shared" si="178"/>
        <v>22</v>
      </c>
    </row>
    <row r="2300" spans="1:15" x14ac:dyDescent="0.25">
      <c r="A2300" s="12" t="s">
        <v>2328</v>
      </c>
      <c r="B2300" s="13">
        <v>1993</v>
      </c>
      <c r="C2300" s="13" t="s">
        <v>32</v>
      </c>
      <c r="D2300" s="13">
        <v>11</v>
      </c>
      <c r="E2300" s="13">
        <v>2</v>
      </c>
      <c r="F2300" s="20">
        <v>44585.46</v>
      </c>
      <c r="G2300" s="13" t="s">
        <v>6</v>
      </c>
      <c r="H2300" s="13" t="s">
        <v>6</v>
      </c>
      <c r="I2300" s="13" t="s">
        <v>37</v>
      </c>
      <c r="J2300" s="12" t="str">
        <f t="shared" si="175"/>
        <v>Oct</v>
      </c>
      <c r="K2300" s="13">
        <f t="shared" si="179"/>
        <v>1993</v>
      </c>
      <c r="L2300" s="13" t="str">
        <f t="shared" si="176"/>
        <v>R1011</v>
      </c>
      <c r="M2300" s="13" t="str">
        <f t="shared" si="177"/>
        <v>11-Oct-1993</v>
      </c>
      <c r="N2300" s="16">
        <v>45085</v>
      </c>
      <c r="O2300" s="18">
        <f t="shared" si="178"/>
        <v>29</v>
      </c>
    </row>
    <row r="2301" spans="1:15" x14ac:dyDescent="0.25">
      <c r="A2301" s="12" t="s">
        <v>2329</v>
      </c>
      <c r="B2301" s="13">
        <v>1971</v>
      </c>
      <c r="C2301" s="13" t="s">
        <v>30</v>
      </c>
      <c r="D2301" s="13">
        <v>13</v>
      </c>
      <c r="E2301" s="13">
        <v>2</v>
      </c>
      <c r="F2301" s="20">
        <v>44641.2</v>
      </c>
      <c r="G2301" s="13" t="s">
        <v>6</v>
      </c>
      <c r="H2301" s="13" t="s">
        <v>7</v>
      </c>
      <c r="I2301" s="13" t="s">
        <v>242</v>
      </c>
      <c r="J2301" s="12" t="str">
        <f t="shared" si="175"/>
        <v>Aug</v>
      </c>
      <c r="K2301" s="13">
        <f t="shared" si="179"/>
        <v>1971</v>
      </c>
      <c r="L2301" s="13" t="str">
        <f t="shared" si="176"/>
        <v>R1024</v>
      </c>
      <c r="M2301" s="13" t="str">
        <f t="shared" si="177"/>
        <v>13-Aug-1971</v>
      </c>
      <c r="N2301" s="16">
        <v>45085</v>
      </c>
      <c r="O2301" s="18">
        <f t="shared" si="178"/>
        <v>51</v>
      </c>
    </row>
    <row r="2302" spans="1:15" x14ac:dyDescent="0.25">
      <c r="A2302" s="12" t="s">
        <v>2330</v>
      </c>
      <c r="B2302" s="13">
        <v>1962</v>
      </c>
      <c r="C2302" s="13" t="s">
        <v>25</v>
      </c>
      <c r="D2302" s="13">
        <v>17</v>
      </c>
      <c r="E2302" s="13">
        <v>0</v>
      </c>
      <c r="F2302" s="20">
        <v>45008.959999999999</v>
      </c>
      <c r="G2302" s="13" t="s">
        <v>6</v>
      </c>
      <c r="H2302" s="13" t="s">
        <v>6</v>
      </c>
      <c r="I2302" s="13" t="s">
        <v>8</v>
      </c>
      <c r="J2302" s="12" t="str">
        <f t="shared" si="175"/>
        <v>Dec</v>
      </c>
      <c r="K2302" s="13">
        <f t="shared" si="179"/>
        <v>1962</v>
      </c>
      <c r="L2302" s="13" t="str">
        <f t="shared" si="176"/>
        <v>R1013</v>
      </c>
      <c r="M2302" s="13" t="str">
        <f t="shared" si="177"/>
        <v>17-Dec-1962</v>
      </c>
      <c r="N2302" s="16">
        <v>45085</v>
      </c>
      <c r="O2302" s="18">
        <f t="shared" si="178"/>
        <v>60</v>
      </c>
    </row>
    <row r="2303" spans="1:15" x14ac:dyDescent="0.25">
      <c r="A2303" s="12" t="s">
        <v>2331</v>
      </c>
      <c r="B2303" s="13">
        <v>1974</v>
      </c>
      <c r="C2303" s="13" t="s">
        <v>30</v>
      </c>
      <c r="D2303" s="13">
        <v>9</v>
      </c>
      <c r="E2303" s="13">
        <v>2</v>
      </c>
      <c r="F2303" s="20">
        <v>45702.02</v>
      </c>
      <c r="G2303" s="13" t="s">
        <v>6</v>
      </c>
      <c r="H2303" s="13" t="s">
        <v>6</v>
      </c>
      <c r="I2303" s="13" t="s">
        <v>18</v>
      </c>
      <c r="J2303" s="12" t="str">
        <f t="shared" si="175"/>
        <v>Aug</v>
      </c>
      <c r="K2303" s="13">
        <f t="shared" si="179"/>
        <v>1974</v>
      </c>
      <c r="L2303" s="13" t="str">
        <f t="shared" si="176"/>
        <v>R1012</v>
      </c>
      <c r="M2303" s="13" t="str">
        <f t="shared" si="177"/>
        <v>9-Aug-1974</v>
      </c>
      <c r="N2303" s="16">
        <v>45085</v>
      </c>
      <c r="O2303" s="18">
        <f t="shared" si="178"/>
        <v>48</v>
      </c>
    </row>
    <row r="2304" spans="1:15" x14ac:dyDescent="0.25">
      <c r="A2304" s="12" t="s">
        <v>2332</v>
      </c>
      <c r="B2304" s="13">
        <v>1960</v>
      </c>
      <c r="C2304" s="13" t="s">
        <v>25</v>
      </c>
      <c r="D2304" s="13">
        <v>21</v>
      </c>
      <c r="E2304" s="13">
        <v>0</v>
      </c>
      <c r="F2304" s="20">
        <v>45710.21</v>
      </c>
      <c r="G2304" s="13" t="s">
        <v>6</v>
      </c>
      <c r="H2304" s="13" t="s">
        <v>6</v>
      </c>
      <c r="I2304" s="13" t="s">
        <v>163</v>
      </c>
      <c r="J2304" s="12" t="str">
        <f t="shared" si="175"/>
        <v>Dec</v>
      </c>
      <c r="K2304" s="13">
        <f t="shared" si="179"/>
        <v>1960</v>
      </c>
      <c r="L2304" s="13" t="str">
        <f t="shared" si="176"/>
        <v>R1016</v>
      </c>
      <c r="M2304" s="13" t="str">
        <f t="shared" si="177"/>
        <v>21-Dec-1960</v>
      </c>
      <c r="N2304" s="16">
        <v>45085</v>
      </c>
      <c r="O2304" s="18">
        <f t="shared" si="178"/>
        <v>62</v>
      </c>
    </row>
    <row r="2305" spans="1:15" x14ac:dyDescent="0.25">
      <c r="A2305" s="12" t="s">
        <v>2333</v>
      </c>
      <c r="B2305" s="13">
        <v>1979</v>
      </c>
      <c r="C2305" s="13" t="s">
        <v>30</v>
      </c>
      <c r="D2305" s="13">
        <v>12</v>
      </c>
      <c r="E2305" s="13">
        <v>0</v>
      </c>
      <c r="F2305" s="20">
        <v>45863.21</v>
      </c>
      <c r="G2305" s="13" t="s">
        <v>6</v>
      </c>
      <c r="H2305" s="13" t="s">
        <v>11</v>
      </c>
      <c r="I2305" s="13" t="s">
        <v>8</v>
      </c>
      <c r="J2305" s="12" t="str">
        <f t="shared" si="175"/>
        <v>Aug</v>
      </c>
      <c r="K2305" s="13">
        <f t="shared" si="179"/>
        <v>1979</v>
      </c>
      <c r="L2305" s="13" t="str">
        <f t="shared" si="176"/>
        <v>R1013</v>
      </c>
      <c r="M2305" s="13" t="str">
        <f t="shared" si="177"/>
        <v>12-Aug-1979</v>
      </c>
      <c r="N2305" s="16">
        <v>45085</v>
      </c>
      <c r="O2305" s="18">
        <f t="shared" si="178"/>
        <v>43</v>
      </c>
    </row>
    <row r="2306" spans="1:15" x14ac:dyDescent="0.25">
      <c r="A2306" s="12" t="s">
        <v>2334</v>
      </c>
      <c r="B2306" s="13">
        <v>1985</v>
      </c>
      <c r="C2306" s="13" t="s">
        <v>15</v>
      </c>
      <c r="D2306" s="13">
        <v>30</v>
      </c>
      <c r="E2306" s="13">
        <v>2</v>
      </c>
      <c r="F2306" s="20">
        <v>46113.51</v>
      </c>
      <c r="G2306" s="13" t="s">
        <v>6</v>
      </c>
      <c r="H2306" s="13" t="s">
        <v>7</v>
      </c>
      <c r="I2306" s="13" t="s">
        <v>37</v>
      </c>
      <c r="J2306" s="12" t="str">
        <f t="shared" ref="J2306:J2339" si="180">IF($C2306="?","Sep",$C2306)</f>
        <v>Sep</v>
      </c>
      <c r="K2306" s="13">
        <f t="shared" si="179"/>
        <v>1985</v>
      </c>
      <c r="L2306" s="13" t="str">
        <f t="shared" ref="L2306:L2339" si="181">IF(I2306="?","Unknown",I2306)</f>
        <v>R1011</v>
      </c>
      <c r="M2306" s="13" t="str">
        <f t="shared" ref="M2306:M2339" si="182">CONCATENATE(D2306,"-",J2306,"-",K2306)</f>
        <v>30-Sep-1985</v>
      </c>
      <c r="N2306" s="16">
        <v>45085</v>
      </c>
      <c r="O2306" s="18">
        <f t="shared" ref="O2306:O2339" si="183">DATEDIF(M2306,N2306,"Y")</f>
        <v>37</v>
      </c>
    </row>
    <row r="2307" spans="1:15" x14ac:dyDescent="0.25">
      <c r="A2307" s="12" t="s">
        <v>2335</v>
      </c>
      <c r="B2307" s="13">
        <v>1962</v>
      </c>
      <c r="C2307" s="13" t="s">
        <v>25</v>
      </c>
      <c r="D2307" s="13">
        <v>4</v>
      </c>
      <c r="E2307" s="13">
        <v>3</v>
      </c>
      <c r="F2307" s="20">
        <v>46130.53</v>
      </c>
      <c r="G2307" s="13" t="s">
        <v>11</v>
      </c>
      <c r="H2307" s="13" t="s">
        <v>11</v>
      </c>
      <c r="I2307" s="13" t="s">
        <v>18</v>
      </c>
      <c r="J2307" s="12" t="str">
        <f t="shared" si="180"/>
        <v>Dec</v>
      </c>
      <c r="K2307" s="13">
        <f t="shared" ref="K2307:K2339" si="184">IF(B2307="?",ROUND(AVERAGE($B$2:$B$2339),0),B2307)</f>
        <v>1962</v>
      </c>
      <c r="L2307" s="13" t="str">
        <f t="shared" si="181"/>
        <v>R1012</v>
      </c>
      <c r="M2307" s="13" t="str">
        <f t="shared" si="182"/>
        <v>4-Dec-1962</v>
      </c>
      <c r="N2307" s="16">
        <v>45085</v>
      </c>
      <c r="O2307" s="18">
        <f t="shared" si="183"/>
        <v>60</v>
      </c>
    </row>
    <row r="2308" spans="1:15" x14ac:dyDescent="0.25">
      <c r="A2308" s="12" t="s">
        <v>2336</v>
      </c>
      <c r="B2308" s="13">
        <v>1976</v>
      </c>
      <c r="C2308" s="13" t="s">
        <v>25</v>
      </c>
      <c r="D2308" s="13">
        <v>2</v>
      </c>
      <c r="E2308" s="13">
        <v>3</v>
      </c>
      <c r="F2308" s="20">
        <v>46151.12</v>
      </c>
      <c r="G2308" s="13" t="s">
        <v>11</v>
      </c>
      <c r="H2308" s="13" t="s">
        <v>7</v>
      </c>
      <c r="I2308" s="13" t="s">
        <v>8</v>
      </c>
      <c r="J2308" s="12" t="str">
        <f t="shared" si="180"/>
        <v>Dec</v>
      </c>
      <c r="K2308" s="13">
        <f t="shared" si="184"/>
        <v>1976</v>
      </c>
      <c r="L2308" s="13" t="str">
        <f t="shared" si="181"/>
        <v>R1013</v>
      </c>
      <c r="M2308" s="13" t="str">
        <f t="shared" si="182"/>
        <v>2-Dec-1976</v>
      </c>
      <c r="N2308" s="16">
        <v>45085</v>
      </c>
      <c r="O2308" s="18">
        <f t="shared" si="183"/>
        <v>46</v>
      </c>
    </row>
    <row r="2309" spans="1:15" x14ac:dyDescent="0.25">
      <c r="A2309" s="12" t="s">
        <v>2337</v>
      </c>
      <c r="B2309" s="13">
        <v>1978</v>
      </c>
      <c r="C2309" s="13" t="s">
        <v>30</v>
      </c>
      <c r="D2309" s="13">
        <v>17</v>
      </c>
      <c r="E2309" s="13">
        <v>2</v>
      </c>
      <c r="F2309" s="20">
        <v>46200.99</v>
      </c>
      <c r="G2309" s="13" t="s">
        <v>11</v>
      </c>
      <c r="H2309" s="13" t="s">
        <v>11</v>
      </c>
      <c r="I2309" s="13" t="s">
        <v>8</v>
      </c>
      <c r="J2309" s="12" t="str">
        <f t="shared" si="180"/>
        <v>Aug</v>
      </c>
      <c r="K2309" s="13">
        <f t="shared" si="184"/>
        <v>1978</v>
      </c>
      <c r="L2309" s="13" t="str">
        <f t="shared" si="181"/>
        <v>R1013</v>
      </c>
      <c r="M2309" s="13" t="str">
        <f t="shared" si="182"/>
        <v>17-Aug-1978</v>
      </c>
      <c r="N2309" s="16">
        <v>45085</v>
      </c>
      <c r="O2309" s="18">
        <f t="shared" si="183"/>
        <v>44</v>
      </c>
    </row>
    <row r="2310" spans="1:15" x14ac:dyDescent="0.25">
      <c r="A2310" s="12" t="s">
        <v>2338</v>
      </c>
      <c r="B2310" s="13">
        <v>1971</v>
      </c>
      <c r="C2310" s="13" t="s">
        <v>25</v>
      </c>
      <c r="D2310" s="13">
        <v>6</v>
      </c>
      <c r="E2310" s="13">
        <v>3</v>
      </c>
      <c r="F2310" s="20">
        <v>46255.11</v>
      </c>
      <c r="G2310" s="13" t="s">
        <v>11</v>
      </c>
      <c r="H2310" s="13" t="s">
        <v>7</v>
      </c>
      <c r="I2310" s="13" t="s">
        <v>242</v>
      </c>
      <c r="J2310" s="12" t="str">
        <f t="shared" si="180"/>
        <v>Dec</v>
      </c>
      <c r="K2310" s="13">
        <f t="shared" si="184"/>
        <v>1971</v>
      </c>
      <c r="L2310" s="13" t="str">
        <f t="shared" si="181"/>
        <v>R1024</v>
      </c>
      <c r="M2310" s="13" t="str">
        <f t="shared" si="182"/>
        <v>6-Dec-1971</v>
      </c>
      <c r="N2310" s="16">
        <v>45085</v>
      </c>
      <c r="O2310" s="18">
        <f t="shared" si="183"/>
        <v>51</v>
      </c>
    </row>
    <row r="2311" spans="1:15" x14ac:dyDescent="0.25">
      <c r="A2311" s="12" t="s">
        <v>2339</v>
      </c>
      <c r="B2311" s="13">
        <v>1961</v>
      </c>
      <c r="C2311" s="13" t="s">
        <v>30</v>
      </c>
      <c r="D2311" s="13">
        <v>8</v>
      </c>
      <c r="E2311" s="13">
        <v>0</v>
      </c>
      <c r="F2311" s="20">
        <v>46599.11</v>
      </c>
      <c r="G2311" s="13" t="s">
        <v>11</v>
      </c>
      <c r="H2311" s="13" t="s">
        <v>11</v>
      </c>
      <c r="I2311" s="13" t="s">
        <v>8</v>
      </c>
      <c r="J2311" s="12" t="str">
        <f t="shared" si="180"/>
        <v>Aug</v>
      </c>
      <c r="K2311" s="13">
        <f t="shared" si="184"/>
        <v>1961</v>
      </c>
      <c r="L2311" s="13" t="str">
        <f t="shared" si="181"/>
        <v>R1013</v>
      </c>
      <c r="M2311" s="13" t="str">
        <f t="shared" si="182"/>
        <v>8-Aug-1961</v>
      </c>
      <c r="N2311" s="16">
        <v>45085</v>
      </c>
      <c r="O2311" s="18">
        <f t="shared" si="183"/>
        <v>61</v>
      </c>
    </row>
    <row r="2312" spans="1:15" x14ac:dyDescent="0.25">
      <c r="A2312" s="12" t="s">
        <v>2340</v>
      </c>
      <c r="B2312" s="13">
        <v>1969</v>
      </c>
      <c r="C2312" s="13" t="s">
        <v>13</v>
      </c>
      <c r="D2312" s="13">
        <v>23</v>
      </c>
      <c r="E2312" s="13">
        <v>3</v>
      </c>
      <c r="F2312" s="20">
        <v>46661.440000000002</v>
      </c>
      <c r="G2312" s="13" t="s">
        <v>11</v>
      </c>
      <c r="H2312" s="13" t="s">
        <v>7</v>
      </c>
      <c r="I2312" s="13" t="s">
        <v>18</v>
      </c>
      <c r="J2312" s="12" t="str">
        <f t="shared" si="180"/>
        <v>Jun</v>
      </c>
      <c r="K2312" s="13">
        <f t="shared" si="184"/>
        <v>1969</v>
      </c>
      <c r="L2312" s="13" t="str">
        <f t="shared" si="181"/>
        <v>R1012</v>
      </c>
      <c r="M2312" s="13" t="str">
        <f t="shared" si="182"/>
        <v>23-Jun-1969</v>
      </c>
      <c r="N2312" s="16">
        <v>45085</v>
      </c>
      <c r="O2312" s="18">
        <f t="shared" si="183"/>
        <v>53</v>
      </c>
    </row>
    <row r="2313" spans="1:15" x14ac:dyDescent="0.25">
      <c r="A2313" s="12" t="s">
        <v>2341</v>
      </c>
      <c r="B2313" s="13">
        <v>1960</v>
      </c>
      <c r="C2313" s="13" t="s">
        <v>10</v>
      </c>
      <c r="D2313" s="13">
        <v>17</v>
      </c>
      <c r="E2313" s="13">
        <v>3</v>
      </c>
      <c r="F2313" s="20">
        <v>46718.16</v>
      </c>
      <c r="G2313" s="13" t="s">
        <v>11</v>
      </c>
      <c r="H2313" s="13" t="s">
        <v>11</v>
      </c>
      <c r="I2313" s="13" t="s">
        <v>18</v>
      </c>
      <c r="J2313" s="12" t="str">
        <f t="shared" si="180"/>
        <v>Nov</v>
      </c>
      <c r="K2313" s="13">
        <f t="shared" si="184"/>
        <v>1960</v>
      </c>
      <c r="L2313" s="13" t="str">
        <f t="shared" si="181"/>
        <v>R1012</v>
      </c>
      <c r="M2313" s="13" t="str">
        <f t="shared" si="182"/>
        <v>17-Nov-1960</v>
      </c>
      <c r="N2313" s="16">
        <v>45085</v>
      </c>
      <c r="O2313" s="18">
        <f t="shared" si="183"/>
        <v>62</v>
      </c>
    </row>
    <row r="2314" spans="1:15" x14ac:dyDescent="0.25">
      <c r="A2314" s="12" t="s">
        <v>2342</v>
      </c>
      <c r="B2314" s="13">
        <v>1958</v>
      </c>
      <c r="C2314" s="13" t="s">
        <v>15</v>
      </c>
      <c r="D2314" s="13">
        <v>15</v>
      </c>
      <c r="E2314" s="13">
        <v>0</v>
      </c>
      <c r="F2314" s="20">
        <v>46889.26</v>
      </c>
      <c r="G2314" s="13" t="s">
        <v>6</v>
      </c>
      <c r="H2314" s="13" t="s">
        <v>7</v>
      </c>
      <c r="I2314" s="13" t="s">
        <v>8</v>
      </c>
      <c r="J2314" s="12" t="str">
        <f t="shared" si="180"/>
        <v>Sep</v>
      </c>
      <c r="K2314" s="13">
        <f t="shared" si="184"/>
        <v>1958</v>
      </c>
      <c r="L2314" s="13" t="str">
        <f t="shared" si="181"/>
        <v>R1013</v>
      </c>
      <c r="M2314" s="13" t="str">
        <f t="shared" si="182"/>
        <v>15-Sep-1958</v>
      </c>
      <c r="N2314" s="16">
        <v>45085</v>
      </c>
      <c r="O2314" s="18">
        <f t="shared" si="183"/>
        <v>64</v>
      </c>
    </row>
    <row r="2315" spans="1:15" x14ac:dyDescent="0.25">
      <c r="A2315" s="12" t="s">
        <v>2343</v>
      </c>
      <c r="B2315" s="13">
        <v>1959</v>
      </c>
      <c r="C2315" s="13" t="s">
        <v>5</v>
      </c>
      <c r="D2315" s="13">
        <v>14</v>
      </c>
      <c r="E2315" s="13">
        <v>0</v>
      </c>
      <c r="F2315" s="20">
        <v>47055.53</v>
      </c>
      <c r="G2315" s="13" t="s">
        <v>6</v>
      </c>
      <c r="H2315" s="13" t="s">
        <v>11</v>
      </c>
      <c r="I2315" s="13" t="s">
        <v>8</v>
      </c>
      <c r="J2315" s="12" t="str">
        <f t="shared" si="180"/>
        <v>Jul</v>
      </c>
      <c r="K2315" s="13">
        <f t="shared" si="184"/>
        <v>1959</v>
      </c>
      <c r="L2315" s="13" t="str">
        <f t="shared" si="181"/>
        <v>R1013</v>
      </c>
      <c r="M2315" s="13" t="str">
        <f t="shared" si="182"/>
        <v>14-Jul-1959</v>
      </c>
      <c r="N2315" s="16">
        <v>45085</v>
      </c>
      <c r="O2315" s="18">
        <f t="shared" si="183"/>
        <v>63</v>
      </c>
    </row>
    <row r="2316" spans="1:15" x14ac:dyDescent="0.25">
      <c r="A2316" s="12" t="s">
        <v>2344</v>
      </c>
      <c r="B2316" s="13">
        <v>1970</v>
      </c>
      <c r="C2316" s="13" t="s">
        <v>25</v>
      </c>
      <c r="D2316" s="13">
        <v>28</v>
      </c>
      <c r="E2316" s="13">
        <v>2</v>
      </c>
      <c r="F2316" s="20">
        <v>47269.85</v>
      </c>
      <c r="G2316" s="13" t="s">
        <v>11</v>
      </c>
      <c r="H2316" s="13" t="s">
        <v>6</v>
      </c>
      <c r="I2316" s="13" t="s">
        <v>8</v>
      </c>
      <c r="J2316" s="12" t="str">
        <f t="shared" si="180"/>
        <v>Dec</v>
      </c>
      <c r="K2316" s="13">
        <f t="shared" si="184"/>
        <v>1970</v>
      </c>
      <c r="L2316" s="13" t="str">
        <f t="shared" si="181"/>
        <v>R1013</v>
      </c>
      <c r="M2316" s="13" t="str">
        <f t="shared" si="182"/>
        <v>28-Dec-1970</v>
      </c>
      <c r="N2316" s="16">
        <v>45085</v>
      </c>
      <c r="O2316" s="18">
        <f t="shared" si="183"/>
        <v>52</v>
      </c>
    </row>
    <row r="2317" spans="1:15" x14ac:dyDescent="0.25">
      <c r="A2317" s="12" t="s">
        <v>2345</v>
      </c>
      <c r="B2317" s="13">
        <v>1958</v>
      </c>
      <c r="C2317" s="13" t="s">
        <v>15</v>
      </c>
      <c r="D2317" s="13">
        <v>3</v>
      </c>
      <c r="E2317" s="13">
        <v>2</v>
      </c>
      <c r="F2317" s="20">
        <v>47291.06</v>
      </c>
      <c r="G2317" s="13" t="s">
        <v>6</v>
      </c>
      <c r="H2317" s="13" t="s">
        <v>11</v>
      </c>
      <c r="I2317" s="13" t="s">
        <v>37</v>
      </c>
      <c r="J2317" s="12" t="str">
        <f t="shared" si="180"/>
        <v>Sep</v>
      </c>
      <c r="K2317" s="13">
        <f t="shared" si="184"/>
        <v>1958</v>
      </c>
      <c r="L2317" s="13" t="str">
        <f t="shared" si="181"/>
        <v>R1011</v>
      </c>
      <c r="M2317" s="13" t="str">
        <f t="shared" si="182"/>
        <v>3-Sep-1958</v>
      </c>
      <c r="N2317" s="16">
        <v>45085</v>
      </c>
      <c r="O2317" s="18">
        <f t="shared" si="183"/>
        <v>64</v>
      </c>
    </row>
    <row r="2318" spans="1:15" x14ac:dyDescent="0.25">
      <c r="A2318" s="12" t="s">
        <v>2346</v>
      </c>
      <c r="B2318" s="13">
        <v>1959</v>
      </c>
      <c r="C2318" s="13" t="s">
        <v>32</v>
      </c>
      <c r="D2318" s="13">
        <v>4</v>
      </c>
      <c r="E2318" s="13">
        <v>2</v>
      </c>
      <c r="F2318" s="20">
        <v>47305.31</v>
      </c>
      <c r="G2318" s="13" t="s">
        <v>6</v>
      </c>
      <c r="H2318" s="13" t="s">
        <v>11</v>
      </c>
      <c r="I2318" s="13" t="s">
        <v>37</v>
      </c>
      <c r="J2318" s="12" t="str">
        <f t="shared" si="180"/>
        <v>Oct</v>
      </c>
      <c r="K2318" s="13">
        <f t="shared" si="184"/>
        <v>1959</v>
      </c>
      <c r="L2318" s="13" t="str">
        <f t="shared" si="181"/>
        <v>R1011</v>
      </c>
      <c r="M2318" s="13" t="str">
        <f t="shared" si="182"/>
        <v>4-Oct-1959</v>
      </c>
      <c r="N2318" s="16">
        <v>45085</v>
      </c>
      <c r="O2318" s="18">
        <f t="shared" si="183"/>
        <v>63</v>
      </c>
    </row>
    <row r="2319" spans="1:15" x14ac:dyDescent="0.25">
      <c r="A2319" s="12" t="s">
        <v>2347</v>
      </c>
      <c r="B2319" s="13">
        <v>1961</v>
      </c>
      <c r="C2319" s="13" t="s">
        <v>13</v>
      </c>
      <c r="D2319" s="13">
        <v>13</v>
      </c>
      <c r="E2319" s="13">
        <v>1</v>
      </c>
      <c r="F2319" s="20">
        <v>47403.88</v>
      </c>
      <c r="G2319" s="13" t="s">
        <v>11</v>
      </c>
      <c r="H2319" s="13" t="s">
        <v>7</v>
      </c>
      <c r="I2319" s="13" t="s">
        <v>37</v>
      </c>
      <c r="J2319" s="12" t="str">
        <f t="shared" si="180"/>
        <v>Jun</v>
      </c>
      <c r="K2319" s="13">
        <f t="shared" si="184"/>
        <v>1961</v>
      </c>
      <c r="L2319" s="13" t="str">
        <f t="shared" si="181"/>
        <v>R1011</v>
      </c>
      <c r="M2319" s="13" t="str">
        <f t="shared" si="182"/>
        <v>13-Jun-1961</v>
      </c>
      <c r="N2319" s="16">
        <v>45085</v>
      </c>
      <c r="O2319" s="18">
        <f t="shared" si="183"/>
        <v>61</v>
      </c>
    </row>
    <row r="2320" spans="1:15" x14ac:dyDescent="0.25">
      <c r="A2320" s="12" t="s">
        <v>2348</v>
      </c>
      <c r="B2320" s="13">
        <v>1971</v>
      </c>
      <c r="C2320" s="13" t="s">
        <v>15</v>
      </c>
      <c r="D2320" s="13">
        <v>27</v>
      </c>
      <c r="E2320" s="13">
        <v>2</v>
      </c>
      <c r="F2320" s="20">
        <v>47462.89</v>
      </c>
      <c r="G2320" s="13" t="s">
        <v>11</v>
      </c>
      <c r="H2320" s="13" t="s">
        <v>6</v>
      </c>
      <c r="I2320" s="13" t="s">
        <v>8</v>
      </c>
      <c r="J2320" s="12" t="str">
        <f t="shared" si="180"/>
        <v>Sep</v>
      </c>
      <c r="K2320" s="13">
        <f t="shared" si="184"/>
        <v>1971</v>
      </c>
      <c r="L2320" s="13" t="str">
        <f t="shared" si="181"/>
        <v>R1013</v>
      </c>
      <c r="M2320" s="13" t="str">
        <f t="shared" si="182"/>
        <v>27-Sep-1971</v>
      </c>
      <c r="N2320" s="16">
        <v>45085</v>
      </c>
      <c r="O2320" s="18">
        <f t="shared" si="183"/>
        <v>51</v>
      </c>
    </row>
    <row r="2321" spans="1:15" x14ac:dyDescent="0.25">
      <c r="A2321" s="12" t="s">
        <v>2349</v>
      </c>
      <c r="B2321" s="13">
        <v>1964</v>
      </c>
      <c r="C2321" s="13" t="s">
        <v>10</v>
      </c>
      <c r="D2321" s="13">
        <v>7</v>
      </c>
      <c r="E2321" s="13">
        <v>2</v>
      </c>
      <c r="F2321" s="20">
        <v>47496.49</v>
      </c>
      <c r="G2321" s="13" t="s">
        <v>11</v>
      </c>
      <c r="H2321" s="13" t="s">
        <v>7</v>
      </c>
      <c r="I2321" s="13" t="s">
        <v>18</v>
      </c>
      <c r="J2321" s="12" t="str">
        <f t="shared" si="180"/>
        <v>Nov</v>
      </c>
      <c r="K2321" s="13">
        <f t="shared" si="184"/>
        <v>1964</v>
      </c>
      <c r="L2321" s="13" t="str">
        <f t="shared" si="181"/>
        <v>R1012</v>
      </c>
      <c r="M2321" s="13" t="str">
        <f t="shared" si="182"/>
        <v>7-Nov-1964</v>
      </c>
      <c r="N2321" s="16">
        <v>45085</v>
      </c>
      <c r="O2321" s="18">
        <f t="shared" si="183"/>
        <v>58</v>
      </c>
    </row>
    <row r="2322" spans="1:15" x14ac:dyDescent="0.25">
      <c r="A2322" s="12" t="s">
        <v>2350</v>
      </c>
      <c r="B2322" s="13">
        <v>1963</v>
      </c>
      <c r="C2322" s="13" t="s">
        <v>30</v>
      </c>
      <c r="D2322" s="13">
        <v>5</v>
      </c>
      <c r="E2322" s="13">
        <v>1</v>
      </c>
      <c r="F2322" s="20">
        <v>47896.79</v>
      </c>
      <c r="G2322" s="13" t="s">
        <v>11</v>
      </c>
      <c r="H2322" s="13" t="s">
        <v>7</v>
      </c>
      <c r="I2322" s="13" t="s">
        <v>242</v>
      </c>
      <c r="J2322" s="12" t="str">
        <f t="shared" si="180"/>
        <v>Aug</v>
      </c>
      <c r="K2322" s="13">
        <f t="shared" si="184"/>
        <v>1963</v>
      </c>
      <c r="L2322" s="13" t="str">
        <f t="shared" si="181"/>
        <v>R1024</v>
      </c>
      <c r="M2322" s="13" t="str">
        <f t="shared" si="182"/>
        <v>5-Aug-1963</v>
      </c>
      <c r="N2322" s="16">
        <v>45085</v>
      </c>
      <c r="O2322" s="18">
        <f t="shared" si="183"/>
        <v>59</v>
      </c>
    </row>
    <row r="2323" spans="1:15" x14ac:dyDescent="0.25">
      <c r="A2323" s="12" t="s">
        <v>2351</v>
      </c>
      <c r="B2323" s="13">
        <v>1958</v>
      </c>
      <c r="C2323" s="13" t="s">
        <v>10</v>
      </c>
      <c r="D2323" s="13">
        <v>16</v>
      </c>
      <c r="E2323" s="13">
        <v>1</v>
      </c>
      <c r="F2323" s="20">
        <v>47928.03</v>
      </c>
      <c r="G2323" s="13" t="s">
        <v>6</v>
      </c>
      <c r="H2323" s="13" t="s">
        <v>7</v>
      </c>
      <c r="I2323" s="13" t="s">
        <v>37</v>
      </c>
      <c r="J2323" s="12" t="str">
        <f t="shared" si="180"/>
        <v>Nov</v>
      </c>
      <c r="K2323" s="13">
        <f t="shared" si="184"/>
        <v>1958</v>
      </c>
      <c r="L2323" s="13" t="str">
        <f t="shared" si="181"/>
        <v>R1011</v>
      </c>
      <c r="M2323" s="13" t="str">
        <f t="shared" si="182"/>
        <v>16-Nov-1958</v>
      </c>
      <c r="N2323" s="16">
        <v>45085</v>
      </c>
      <c r="O2323" s="18">
        <f t="shared" si="183"/>
        <v>64</v>
      </c>
    </row>
    <row r="2324" spans="1:15" x14ac:dyDescent="0.25">
      <c r="A2324" s="12" t="s">
        <v>2352</v>
      </c>
      <c r="B2324" s="13">
        <v>1962</v>
      </c>
      <c r="C2324" s="13" t="s">
        <v>30</v>
      </c>
      <c r="D2324" s="13">
        <v>27</v>
      </c>
      <c r="E2324" s="13">
        <v>0</v>
      </c>
      <c r="F2324" s="20">
        <v>48173.36</v>
      </c>
      <c r="G2324" s="13" t="s">
        <v>11</v>
      </c>
      <c r="H2324" s="13" t="s">
        <v>7</v>
      </c>
      <c r="I2324" s="13" t="s">
        <v>37</v>
      </c>
      <c r="J2324" s="12" t="str">
        <f t="shared" si="180"/>
        <v>Aug</v>
      </c>
      <c r="K2324" s="13">
        <f t="shared" si="184"/>
        <v>1962</v>
      </c>
      <c r="L2324" s="13" t="str">
        <f t="shared" si="181"/>
        <v>R1011</v>
      </c>
      <c r="M2324" s="13" t="str">
        <f t="shared" si="182"/>
        <v>27-Aug-1962</v>
      </c>
      <c r="N2324" s="16">
        <v>45085</v>
      </c>
      <c r="O2324" s="18">
        <f t="shared" si="183"/>
        <v>60</v>
      </c>
    </row>
    <row r="2325" spans="1:15" x14ac:dyDescent="0.25">
      <c r="A2325" s="12" t="s">
        <v>2353</v>
      </c>
      <c r="B2325" s="13">
        <v>1961</v>
      </c>
      <c r="C2325" s="13" t="s">
        <v>25</v>
      </c>
      <c r="D2325" s="13">
        <v>21</v>
      </c>
      <c r="E2325" s="13">
        <v>1</v>
      </c>
      <c r="F2325" s="20">
        <v>48517.56</v>
      </c>
      <c r="G2325" s="13" t="s">
        <v>11</v>
      </c>
      <c r="H2325" s="13" t="s">
        <v>7</v>
      </c>
      <c r="I2325" s="13" t="s">
        <v>242</v>
      </c>
      <c r="J2325" s="12" t="str">
        <f t="shared" si="180"/>
        <v>Dec</v>
      </c>
      <c r="K2325" s="13">
        <f t="shared" si="184"/>
        <v>1961</v>
      </c>
      <c r="L2325" s="13" t="str">
        <f t="shared" si="181"/>
        <v>R1024</v>
      </c>
      <c r="M2325" s="13" t="str">
        <f t="shared" si="182"/>
        <v>21-Dec-1961</v>
      </c>
      <c r="N2325" s="16">
        <v>45085</v>
      </c>
      <c r="O2325" s="18">
        <f t="shared" si="183"/>
        <v>61</v>
      </c>
    </row>
    <row r="2326" spans="1:15" x14ac:dyDescent="0.25">
      <c r="A2326" s="12" t="s">
        <v>2354</v>
      </c>
      <c r="B2326" s="13">
        <v>1968</v>
      </c>
      <c r="C2326" s="13" t="s">
        <v>25</v>
      </c>
      <c r="D2326" s="13">
        <v>1</v>
      </c>
      <c r="E2326" s="13">
        <v>3</v>
      </c>
      <c r="F2326" s="20">
        <v>48549.18</v>
      </c>
      <c r="G2326" s="13" t="s">
        <v>11</v>
      </c>
      <c r="H2326" s="13" t="s">
        <v>7</v>
      </c>
      <c r="I2326" s="13" t="s">
        <v>163</v>
      </c>
      <c r="J2326" s="12" t="str">
        <f t="shared" si="180"/>
        <v>Dec</v>
      </c>
      <c r="K2326" s="13">
        <f t="shared" si="184"/>
        <v>1968</v>
      </c>
      <c r="L2326" s="13" t="str">
        <f t="shared" si="181"/>
        <v>R1016</v>
      </c>
      <c r="M2326" s="13" t="str">
        <f t="shared" si="182"/>
        <v>1-Dec-1968</v>
      </c>
      <c r="N2326" s="16">
        <v>45085</v>
      </c>
      <c r="O2326" s="18">
        <f t="shared" si="183"/>
        <v>54</v>
      </c>
    </row>
    <row r="2327" spans="1:15" x14ac:dyDescent="0.25">
      <c r="A2327" s="12" t="s">
        <v>2355</v>
      </c>
      <c r="B2327" s="13">
        <v>1962</v>
      </c>
      <c r="C2327" s="13" t="s">
        <v>32</v>
      </c>
      <c r="D2327" s="13">
        <v>11</v>
      </c>
      <c r="E2327" s="13">
        <v>0</v>
      </c>
      <c r="F2327" s="20">
        <v>48673.56</v>
      </c>
      <c r="G2327" s="13" t="s">
        <v>11</v>
      </c>
      <c r="H2327" s="13" t="s">
        <v>6</v>
      </c>
      <c r="I2327" s="13" t="s">
        <v>8</v>
      </c>
      <c r="J2327" s="12" t="str">
        <f t="shared" si="180"/>
        <v>Oct</v>
      </c>
      <c r="K2327" s="13">
        <f t="shared" si="184"/>
        <v>1962</v>
      </c>
      <c r="L2327" s="13" t="str">
        <f t="shared" si="181"/>
        <v>R1013</v>
      </c>
      <c r="M2327" s="13" t="str">
        <f t="shared" si="182"/>
        <v>11-Oct-1962</v>
      </c>
      <c r="N2327" s="16">
        <v>45085</v>
      </c>
      <c r="O2327" s="18">
        <f t="shared" si="183"/>
        <v>60</v>
      </c>
    </row>
    <row r="2328" spans="1:15" x14ac:dyDescent="0.25">
      <c r="A2328" s="12" t="s">
        <v>2356</v>
      </c>
      <c r="B2328" s="13">
        <v>1965</v>
      </c>
      <c r="C2328" s="13" t="s">
        <v>32</v>
      </c>
      <c r="D2328" s="13">
        <v>27</v>
      </c>
      <c r="E2328" s="13">
        <v>1</v>
      </c>
      <c r="F2328" s="20">
        <v>48675.519999999997</v>
      </c>
      <c r="G2328" s="13" t="s">
        <v>11</v>
      </c>
      <c r="H2328" s="13" t="s">
        <v>6</v>
      </c>
      <c r="I2328" s="13" t="s">
        <v>8</v>
      </c>
      <c r="J2328" s="12" t="str">
        <f t="shared" si="180"/>
        <v>Oct</v>
      </c>
      <c r="K2328" s="13">
        <f t="shared" si="184"/>
        <v>1965</v>
      </c>
      <c r="L2328" s="13" t="str">
        <f t="shared" si="181"/>
        <v>R1013</v>
      </c>
      <c r="M2328" s="13" t="str">
        <f t="shared" si="182"/>
        <v>27-Oct-1965</v>
      </c>
      <c r="N2328" s="16">
        <v>45085</v>
      </c>
      <c r="O2328" s="18">
        <f t="shared" si="183"/>
        <v>57</v>
      </c>
    </row>
    <row r="2329" spans="1:15" x14ac:dyDescent="0.25">
      <c r="A2329" s="12" t="s">
        <v>2357</v>
      </c>
      <c r="B2329" s="13">
        <v>1959</v>
      </c>
      <c r="C2329" s="13" t="s">
        <v>5</v>
      </c>
      <c r="D2329" s="13">
        <v>22</v>
      </c>
      <c r="E2329" s="13">
        <v>0</v>
      </c>
      <c r="F2329" s="20">
        <v>48824.45</v>
      </c>
      <c r="G2329" s="13" t="s">
        <v>6</v>
      </c>
      <c r="H2329" s="13" t="s">
        <v>11</v>
      </c>
      <c r="I2329" s="13" t="s">
        <v>37</v>
      </c>
      <c r="J2329" s="12" t="str">
        <f t="shared" si="180"/>
        <v>Jul</v>
      </c>
      <c r="K2329" s="13">
        <f t="shared" si="184"/>
        <v>1959</v>
      </c>
      <c r="L2329" s="13" t="str">
        <f t="shared" si="181"/>
        <v>R1011</v>
      </c>
      <c r="M2329" s="13" t="str">
        <f t="shared" si="182"/>
        <v>22-Jul-1959</v>
      </c>
      <c r="N2329" s="16">
        <v>45085</v>
      </c>
      <c r="O2329" s="18">
        <f t="shared" si="183"/>
        <v>63</v>
      </c>
    </row>
    <row r="2330" spans="1:15" x14ac:dyDescent="0.25">
      <c r="A2330" s="12" t="s">
        <v>2358</v>
      </c>
      <c r="B2330" s="13">
        <v>1978</v>
      </c>
      <c r="C2330" s="13" t="s">
        <v>25</v>
      </c>
      <c r="D2330" s="13">
        <v>29</v>
      </c>
      <c r="E2330" s="13">
        <v>0</v>
      </c>
      <c r="F2330" s="20">
        <v>48885.14</v>
      </c>
      <c r="G2330" s="13" t="s">
        <v>11</v>
      </c>
      <c r="H2330" s="13" t="s">
        <v>6</v>
      </c>
      <c r="I2330" s="13" t="s">
        <v>8</v>
      </c>
      <c r="J2330" s="12" t="str">
        <f t="shared" si="180"/>
        <v>Dec</v>
      </c>
      <c r="K2330" s="13">
        <f t="shared" si="184"/>
        <v>1978</v>
      </c>
      <c r="L2330" s="13" t="str">
        <f t="shared" si="181"/>
        <v>R1013</v>
      </c>
      <c r="M2330" s="13" t="str">
        <f t="shared" si="182"/>
        <v>29-Dec-1978</v>
      </c>
      <c r="N2330" s="16">
        <v>45085</v>
      </c>
      <c r="O2330" s="18">
        <f t="shared" si="183"/>
        <v>44</v>
      </c>
    </row>
    <row r="2331" spans="1:15" x14ac:dyDescent="0.25">
      <c r="A2331" s="12" t="s">
        <v>2359</v>
      </c>
      <c r="B2331" s="13">
        <v>1963</v>
      </c>
      <c r="C2331" s="13" t="s">
        <v>15</v>
      </c>
      <c r="D2331" s="13">
        <v>4</v>
      </c>
      <c r="E2331" s="13">
        <v>1</v>
      </c>
      <c r="F2331" s="20">
        <v>48970.25</v>
      </c>
      <c r="G2331" s="13" t="s">
        <v>11</v>
      </c>
      <c r="H2331" s="13" t="s">
        <v>6</v>
      </c>
      <c r="I2331" s="13" t="s">
        <v>8</v>
      </c>
      <c r="J2331" s="12" t="str">
        <f t="shared" si="180"/>
        <v>Sep</v>
      </c>
      <c r="K2331" s="13">
        <f t="shared" si="184"/>
        <v>1963</v>
      </c>
      <c r="L2331" s="13" t="str">
        <f t="shared" si="181"/>
        <v>R1013</v>
      </c>
      <c r="M2331" s="13" t="str">
        <f t="shared" si="182"/>
        <v>4-Sep-1963</v>
      </c>
      <c r="N2331" s="16">
        <v>45085</v>
      </c>
      <c r="O2331" s="18">
        <f t="shared" si="183"/>
        <v>59</v>
      </c>
    </row>
    <row r="2332" spans="1:15" x14ac:dyDescent="0.25">
      <c r="A2332" s="12" t="s">
        <v>2360</v>
      </c>
      <c r="B2332" s="13">
        <v>1958</v>
      </c>
      <c r="C2332" s="13" t="s">
        <v>13</v>
      </c>
      <c r="D2332" s="13">
        <v>27</v>
      </c>
      <c r="E2332" s="13">
        <v>2</v>
      </c>
      <c r="F2332" s="20">
        <v>49577.66</v>
      </c>
      <c r="G2332" s="13" t="s">
        <v>6</v>
      </c>
      <c r="H2332" s="13" t="s">
        <v>6</v>
      </c>
      <c r="I2332" s="13" t="s">
        <v>8</v>
      </c>
      <c r="J2332" s="12" t="str">
        <f t="shared" si="180"/>
        <v>Jun</v>
      </c>
      <c r="K2332" s="13">
        <f t="shared" si="184"/>
        <v>1958</v>
      </c>
      <c r="L2332" s="13" t="str">
        <f t="shared" si="181"/>
        <v>R1013</v>
      </c>
      <c r="M2332" s="13" t="str">
        <f t="shared" si="182"/>
        <v>27-Jun-1958</v>
      </c>
      <c r="N2332" s="16">
        <v>45085</v>
      </c>
      <c r="O2332" s="18">
        <f t="shared" si="183"/>
        <v>64</v>
      </c>
    </row>
    <row r="2333" spans="1:15" x14ac:dyDescent="0.25">
      <c r="A2333" s="12" t="s">
        <v>2361</v>
      </c>
      <c r="B2333" s="13">
        <v>1994</v>
      </c>
      <c r="C2333" s="13" t="s">
        <v>32</v>
      </c>
      <c r="D2333" s="13">
        <v>27</v>
      </c>
      <c r="E2333" s="13">
        <v>1</v>
      </c>
      <c r="F2333" s="20">
        <v>51194.559999999998</v>
      </c>
      <c r="G2333" s="13" t="s">
        <v>11</v>
      </c>
      <c r="H2333" s="13" t="s">
        <v>7</v>
      </c>
      <c r="I2333" s="13" t="s">
        <v>37</v>
      </c>
      <c r="J2333" s="12" t="str">
        <f t="shared" si="180"/>
        <v>Oct</v>
      </c>
      <c r="K2333" s="13">
        <f t="shared" si="184"/>
        <v>1994</v>
      </c>
      <c r="L2333" s="13" t="str">
        <f t="shared" si="181"/>
        <v>R1011</v>
      </c>
      <c r="M2333" s="13" t="str">
        <f t="shared" si="182"/>
        <v>27-Oct-1994</v>
      </c>
      <c r="N2333" s="16">
        <v>45085</v>
      </c>
      <c r="O2333" s="18">
        <f t="shared" si="183"/>
        <v>28</v>
      </c>
    </row>
    <row r="2334" spans="1:15" x14ac:dyDescent="0.25">
      <c r="A2334" s="12" t="s">
        <v>2362</v>
      </c>
      <c r="B2334" s="13">
        <v>1962</v>
      </c>
      <c r="C2334" s="13" t="s">
        <v>30</v>
      </c>
      <c r="D2334" s="13">
        <v>4</v>
      </c>
      <c r="E2334" s="13">
        <v>0</v>
      </c>
      <c r="F2334" s="20">
        <v>52590.83</v>
      </c>
      <c r="G2334" s="13" t="s">
        <v>11</v>
      </c>
      <c r="H2334" s="13" t="s">
        <v>7</v>
      </c>
      <c r="I2334" s="13" t="s">
        <v>37</v>
      </c>
      <c r="J2334" s="12" t="str">
        <f t="shared" si="180"/>
        <v>Aug</v>
      </c>
      <c r="K2334" s="13">
        <f t="shared" si="184"/>
        <v>1962</v>
      </c>
      <c r="L2334" s="13" t="str">
        <f t="shared" si="181"/>
        <v>R1011</v>
      </c>
      <c r="M2334" s="13" t="str">
        <f t="shared" si="182"/>
        <v>4-Aug-1962</v>
      </c>
      <c r="N2334" s="16">
        <v>45085</v>
      </c>
      <c r="O2334" s="18">
        <f t="shared" si="183"/>
        <v>60</v>
      </c>
    </row>
    <row r="2335" spans="1:15" x14ac:dyDescent="0.25">
      <c r="A2335" s="12" t="s">
        <v>2363</v>
      </c>
      <c r="B2335" s="13">
        <v>1989</v>
      </c>
      <c r="C2335" s="13" t="s">
        <v>13</v>
      </c>
      <c r="D2335" s="13">
        <v>19</v>
      </c>
      <c r="E2335" s="13">
        <v>0</v>
      </c>
      <c r="F2335" s="20">
        <v>55135.4</v>
      </c>
      <c r="G2335" s="13" t="s">
        <v>11</v>
      </c>
      <c r="H2335" s="13" t="s">
        <v>6</v>
      </c>
      <c r="I2335" s="13" t="s">
        <v>18</v>
      </c>
      <c r="J2335" s="12" t="str">
        <f t="shared" si="180"/>
        <v>Jun</v>
      </c>
      <c r="K2335" s="13">
        <f t="shared" si="184"/>
        <v>1989</v>
      </c>
      <c r="L2335" s="13" t="str">
        <f t="shared" si="181"/>
        <v>R1012</v>
      </c>
      <c r="M2335" s="13" t="str">
        <f t="shared" si="182"/>
        <v>19-Jun-1989</v>
      </c>
      <c r="N2335" s="16">
        <v>45085</v>
      </c>
      <c r="O2335" s="18">
        <f t="shared" si="183"/>
        <v>33</v>
      </c>
    </row>
    <row r="2336" spans="1:15" x14ac:dyDescent="0.25">
      <c r="A2336" s="12" t="s">
        <v>2364</v>
      </c>
      <c r="B2336" s="13">
        <v>1991</v>
      </c>
      <c r="C2336" s="13" t="s">
        <v>13</v>
      </c>
      <c r="D2336" s="13">
        <v>6</v>
      </c>
      <c r="E2336" s="13">
        <v>1</v>
      </c>
      <c r="F2336" s="20">
        <v>58571.07</v>
      </c>
      <c r="G2336" s="13" t="s">
        <v>11</v>
      </c>
      <c r="H2336" s="13" t="s">
        <v>7</v>
      </c>
      <c r="I2336" s="13" t="s">
        <v>242</v>
      </c>
      <c r="J2336" s="12" t="str">
        <f t="shared" si="180"/>
        <v>Jun</v>
      </c>
      <c r="K2336" s="13">
        <f t="shared" si="184"/>
        <v>1991</v>
      </c>
      <c r="L2336" s="13" t="str">
        <f t="shared" si="181"/>
        <v>R1024</v>
      </c>
      <c r="M2336" s="13" t="str">
        <f t="shared" si="182"/>
        <v>6-Jun-1991</v>
      </c>
      <c r="N2336" s="16">
        <v>45085</v>
      </c>
      <c r="O2336" s="18">
        <f t="shared" si="183"/>
        <v>32</v>
      </c>
    </row>
    <row r="2337" spans="1:15" x14ac:dyDescent="0.25">
      <c r="A2337" s="12" t="s">
        <v>2365</v>
      </c>
      <c r="B2337" s="13">
        <v>1970</v>
      </c>
      <c r="C2337" s="13" t="s">
        <v>26</v>
      </c>
      <c r="D2337" s="13">
        <v>11</v>
      </c>
      <c r="E2337" s="13">
        <v>3</v>
      </c>
      <c r="F2337" s="20">
        <v>60021.4</v>
      </c>
      <c r="G2337" s="13" t="s">
        <v>11</v>
      </c>
      <c r="H2337" s="13" t="s">
        <v>11</v>
      </c>
      <c r="I2337" s="13" t="s">
        <v>18</v>
      </c>
      <c r="J2337" s="12" t="str">
        <f t="shared" si="180"/>
        <v>Sep</v>
      </c>
      <c r="K2337" s="13">
        <f t="shared" si="184"/>
        <v>1970</v>
      </c>
      <c r="L2337" s="13" t="str">
        <f t="shared" si="181"/>
        <v>R1012</v>
      </c>
      <c r="M2337" s="13" t="str">
        <f t="shared" si="182"/>
        <v>11-Sep-1970</v>
      </c>
      <c r="N2337" s="16">
        <v>45085</v>
      </c>
      <c r="O2337" s="18">
        <f t="shared" si="183"/>
        <v>52</v>
      </c>
    </row>
    <row r="2338" spans="1:15" x14ac:dyDescent="0.25">
      <c r="A2338" s="12" t="s">
        <v>2366</v>
      </c>
      <c r="B2338" s="13">
        <v>1977</v>
      </c>
      <c r="C2338" s="13" t="s">
        <v>13</v>
      </c>
      <c r="D2338" s="13">
        <v>8</v>
      </c>
      <c r="E2338" s="13">
        <v>0</v>
      </c>
      <c r="F2338" s="20">
        <v>62592.87</v>
      </c>
      <c r="G2338" s="13" t="s">
        <v>6</v>
      </c>
      <c r="H2338" s="13" t="s">
        <v>7</v>
      </c>
      <c r="I2338" s="13" t="s">
        <v>8</v>
      </c>
      <c r="J2338" s="12" t="str">
        <f t="shared" si="180"/>
        <v>Jun</v>
      </c>
      <c r="K2338" s="13">
        <f t="shared" si="184"/>
        <v>1977</v>
      </c>
      <c r="L2338" s="13" t="str">
        <f t="shared" si="181"/>
        <v>R1013</v>
      </c>
      <c r="M2338" s="13" t="str">
        <f t="shared" si="182"/>
        <v>8-Jun-1977</v>
      </c>
      <c r="N2338" s="16">
        <v>45085</v>
      </c>
      <c r="O2338" s="18">
        <f t="shared" si="183"/>
        <v>46</v>
      </c>
    </row>
    <row r="2339" spans="1:15" x14ac:dyDescent="0.25">
      <c r="A2339" s="12" t="s">
        <v>2367</v>
      </c>
      <c r="B2339" s="13">
        <v>1968</v>
      </c>
      <c r="C2339" s="13" t="s">
        <v>32</v>
      </c>
      <c r="D2339" s="13">
        <v>12</v>
      </c>
      <c r="E2339" s="13">
        <v>0</v>
      </c>
      <c r="F2339" s="20">
        <v>63770.43</v>
      </c>
      <c r="G2339" s="13" t="s">
        <v>11</v>
      </c>
      <c r="H2339" s="13" t="s">
        <v>7</v>
      </c>
      <c r="I2339" s="13" t="s">
        <v>8</v>
      </c>
      <c r="J2339" s="12" t="str">
        <f t="shared" si="180"/>
        <v>Oct</v>
      </c>
      <c r="K2339" s="13">
        <f t="shared" si="184"/>
        <v>1968</v>
      </c>
      <c r="L2339" s="13" t="str">
        <f t="shared" si="181"/>
        <v>R1013</v>
      </c>
      <c r="M2339" s="13" t="str">
        <f t="shared" si="182"/>
        <v>12-Oct-1968</v>
      </c>
      <c r="N2339" s="16">
        <v>45085</v>
      </c>
      <c r="O2339" s="18">
        <f t="shared" si="183"/>
        <v>54</v>
      </c>
    </row>
    <row r="2340" spans="1:15" x14ac:dyDescent="0.25">
      <c r="A2340"/>
      <c r="F2340"/>
      <c r="N2340"/>
      <c r="O2340"/>
    </row>
    <row r="2341" spans="1:15" x14ac:dyDescent="0.25">
      <c r="A2341"/>
      <c r="F2341"/>
      <c r="N2341"/>
      <c r="O2341"/>
    </row>
    <row r="2342" spans="1:15" x14ac:dyDescent="0.25">
      <c r="A2342"/>
      <c r="F2342"/>
      <c r="N2342"/>
      <c r="O2342"/>
    </row>
    <row r="2343" spans="1:15" x14ac:dyDescent="0.25">
      <c r="A2343"/>
      <c r="F2343"/>
      <c r="N2343"/>
      <c r="O2343"/>
    </row>
    <row r="2344" spans="1:15" x14ac:dyDescent="0.25">
      <c r="A2344"/>
      <c r="F2344"/>
      <c r="N2344"/>
      <c r="O2344"/>
    </row>
    <row r="2348" spans="1:15" x14ac:dyDescent="0.25">
      <c r="E2348">
        <f>ROUND(AVERAGEIF(O2:O2344,"&lt;40",(E2:E2344)),0)</f>
        <v>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36"/>
  <sheetViews>
    <sheetView topLeftCell="A2310" workbookViewId="0">
      <selection activeCell="P2336" sqref="P2336"/>
    </sheetView>
  </sheetViews>
  <sheetFormatPr defaultRowHeight="15" x14ac:dyDescent="0.25"/>
  <cols>
    <col min="1" max="1" width="15" customWidth="1"/>
    <col min="2" max="2" width="31.28515625" bestFit="1" customWidth="1"/>
    <col min="5" max="5" width="13.85546875" customWidth="1"/>
    <col min="6" max="6" width="17.140625" customWidth="1"/>
    <col min="7" max="7" width="15.85546875" customWidth="1"/>
    <col min="8" max="8" width="26.140625" customWidth="1"/>
    <col min="9" max="9" width="9.85546875" customWidth="1"/>
    <col min="10" max="10" width="15.5703125" customWidth="1"/>
    <col min="11" max="11" width="16.85546875" customWidth="1"/>
    <col min="12" max="12" width="12.5703125" style="21" customWidth="1"/>
    <col min="13" max="13" width="14" customWidth="1"/>
    <col min="14" max="14" width="10.140625" customWidth="1"/>
    <col min="15" max="15" width="10" customWidth="1"/>
    <col min="16" max="16" width="21.7109375" customWidth="1"/>
  </cols>
  <sheetData>
    <row r="1" spans="1:17" s="47" customFormat="1" ht="16.5" thickBot="1" x14ac:dyDescent="0.3">
      <c r="A1" s="43" t="s">
        <v>0</v>
      </c>
      <c r="B1" s="44" t="s">
        <v>5995</v>
      </c>
      <c r="C1" s="45" t="s">
        <v>2368</v>
      </c>
      <c r="D1" s="45" t="s">
        <v>2369</v>
      </c>
      <c r="E1" s="45" t="s">
        <v>2370</v>
      </c>
      <c r="F1" s="45" t="s">
        <v>2371</v>
      </c>
      <c r="G1" s="45" t="s">
        <v>6000</v>
      </c>
      <c r="H1" s="45" t="s">
        <v>2372</v>
      </c>
      <c r="I1" s="45" t="s">
        <v>5999</v>
      </c>
      <c r="J1" s="45" t="s">
        <v>5989</v>
      </c>
      <c r="K1" s="45" t="s">
        <v>5990</v>
      </c>
      <c r="L1" s="48" t="s">
        <v>5996</v>
      </c>
      <c r="M1" s="45" t="s">
        <v>1</v>
      </c>
      <c r="N1" s="45" t="s">
        <v>2</v>
      </c>
      <c r="O1" s="45" t="s">
        <v>3</v>
      </c>
      <c r="P1" s="46" t="s">
        <v>5991</v>
      </c>
      <c r="Q1" s="45" t="s">
        <v>5994</v>
      </c>
    </row>
    <row r="2" spans="1:17" x14ac:dyDescent="0.25">
      <c r="A2" s="23" t="str">
        <f>VLOOKUP(Table2[[#This Row],[Customer ID]],Table2[#All],1,)</f>
        <v>Id1</v>
      </c>
      <c r="B2" s="23" t="str">
        <f>VLOOKUP(Table2[[#This Row],[Full Name]],Table2[[#This Row],[Full Name]],1,)</f>
        <v xml:space="preserve">  Kelly Hawks</v>
      </c>
      <c r="C2" s="23">
        <f>VLOOKUP('Medical Examinations'!B2,'Medical Examinations'!B2:J2336,1,)</f>
        <v>47.41</v>
      </c>
      <c r="D2" s="23">
        <f>VLOOKUP('Medical Examinations'!C2,'Medical Examinations'!C2:K2336,1,)</f>
        <v>7.47</v>
      </c>
      <c r="E2" s="23" t="str">
        <f>VLOOKUP('Medical Examinations'!D2,'Medical Examinations'!D2:L2336,1,)</f>
        <v>No</v>
      </c>
      <c r="F2" s="23" t="str">
        <f>VLOOKUP('Medical Examinations'!E2,'Medical Examinations'!E2:M2336,1,)</f>
        <v>No</v>
      </c>
      <c r="G2" s="23" t="str">
        <f>VLOOKUP('Medical Examinations'!F2,'Medical Examinations'!F2:N2336,1,)</f>
        <v>No</v>
      </c>
      <c r="H2" s="23">
        <f>VLOOKUP('Medical Examinations'!G2,'Medical Examinations'!G2:O2336,1,)</f>
        <v>0</v>
      </c>
      <c r="I2" s="23" t="str">
        <f>VLOOKUP('Medical Examinations'!H2,'Medical Examinations'!H2:P2336,1,)</f>
        <v>Yes</v>
      </c>
      <c r="J2" s="23" t="str">
        <f>VLOOKUP('Medical Examinations'!I2,'Medical Examinations'!I2:Q2336,1,)</f>
        <v>Obesity</v>
      </c>
      <c r="K2" s="23" t="str">
        <f>VLOOKUP('Medical Examinations'!J2,'Medical Examinations'!J2:R2336,1,)</f>
        <v>Diabetes</v>
      </c>
      <c r="L2" s="49">
        <f>VLOOKUP(Table3[[#This Row],[Charges]],Table3[[Charges]:[Age]],1,)</f>
        <v>563.84</v>
      </c>
      <c r="M2" s="23" t="str">
        <f>VLOOKUP(Table3[[#This Row],[Hospital tier]],Table3[[Hospital tier]:[Age]],1,)</f>
        <v>tier - 2</v>
      </c>
      <c r="N2" s="23" t="str">
        <f>VLOOKUP(Table3[[#This Row],[City tier]],Table3[[Hospital tier]:[Age]],1,)</f>
        <v>tier - 3</v>
      </c>
      <c r="O2" s="23" t="str">
        <f>VLOOKUP(Table3[[#This Row],[State ID]],Table3[[State ID]:[Age]],1,)</f>
        <v>R1013</v>
      </c>
      <c r="P2" s="23" t="str">
        <f>VLOOKUP(Table3[[#This Row],[Hospitalasion Details]],Table3[[Hospitalasion Details]:[Age]],1,)</f>
        <v>9-Jul-1992</v>
      </c>
      <c r="Q2" s="23">
        <f>VLOOKUP(Table3[[#This Row],[Age]],Table3[Age],1,)</f>
        <v>30</v>
      </c>
    </row>
    <row r="3" spans="1:17" x14ac:dyDescent="0.25">
      <c r="A3" s="4" t="str">
        <f>VLOOKUP(Table2[[#This Row],[Customer ID]],Table2[],1,)</f>
        <v>Id2</v>
      </c>
      <c r="B3" s="4" t="str">
        <f>VLOOKUP(Table2[[#This Row],[Full Name]],Table2[[#This Row],[Full Name]],1,)</f>
        <v xml:space="preserve">  Matthew D Lehner</v>
      </c>
      <c r="C3" s="4">
        <f>VLOOKUP('Medical Examinations'!B3,'Medical Examinations'!B3:J2336,1,)</f>
        <v>30.36</v>
      </c>
      <c r="D3" s="4">
        <f>VLOOKUP('Medical Examinations'!C3,'Medical Examinations'!C3:K2336,1,)</f>
        <v>5.77</v>
      </c>
      <c r="E3" s="4" t="str">
        <f>VLOOKUP('Medical Examinations'!D3,'Medical Examinations'!D3:L2336,1,)</f>
        <v>No</v>
      </c>
      <c r="F3" s="4" t="str">
        <f>VLOOKUP('Medical Examinations'!E3,'Medical Examinations'!E3:M2336,1,)</f>
        <v>No</v>
      </c>
      <c r="G3" s="4" t="str">
        <f>VLOOKUP('Medical Examinations'!F3,'Medical Examinations'!F3:N2336,1,)</f>
        <v>No</v>
      </c>
      <c r="H3" s="4">
        <f>VLOOKUP('Medical Examinations'!G3,'Medical Examinations'!G3:O2336,1,)</f>
        <v>0</v>
      </c>
      <c r="I3" s="4" t="str">
        <f>VLOOKUP('Medical Examinations'!H3,'Medical Examinations'!H3:P2336,1,)</f>
        <v>Yes</v>
      </c>
      <c r="J3" s="4" t="str">
        <f>VLOOKUP('Medical Examinations'!I3,'Medical Examinations'!I3:Q2336,1,)</f>
        <v>Obesity</v>
      </c>
      <c r="K3" s="4" t="str">
        <f>VLOOKUP('Medical Examinations'!J3,'Medical Examinations'!J3:R2336,1,)</f>
        <v>Pre diabetes</v>
      </c>
      <c r="L3" s="49">
        <f>VLOOKUP(Table3[[#This Row],[Charges]],Table3[[Charges]:[Age]],1,)</f>
        <v>570.62</v>
      </c>
      <c r="M3" s="23" t="str">
        <f>VLOOKUP(Table3[[#This Row],[Hospital tier]],Table3[[Hospital tier]:[Age]],1,)</f>
        <v>tier - 2</v>
      </c>
      <c r="N3" s="4" t="str">
        <f>VLOOKUP(Table3[[#This Row],[City tier]],Table3[[Hospital tier]:[Age]],1,)</f>
        <v>tier - 1</v>
      </c>
      <c r="O3" s="4" t="str">
        <f>VLOOKUP(Table3[[#This Row],[State ID]],Table3[[State ID]:[Age]],1,)</f>
        <v>R1013</v>
      </c>
      <c r="P3" s="4" t="str">
        <f>VLOOKUP(Table3[[#This Row],[Hospitalasion Details]],Table3[[Hospitalasion Details]:[Age]],1,)</f>
        <v>30-Nov-1992</v>
      </c>
      <c r="Q3" s="4">
        <f>VLOOKUP(Table3[[#This Row],[Age]],Table3[Age],1,)</f>
        <v>30</v>
      </c>
    </row>
    <row r="4" spans="1:17" x14ac:dyDescent="0.25">
      <c r="A4" s="4" t="str">
        <f>VLOOKUP(Table2[[#This Row],[Customer ID]],Table2[],1,)</f>
        <v>Id3</v>
      </c>
      <c r="B4" s="4" t="str">
        <f>VLOOKUP(Table2[[#This Row],[Full Name]],Table2[[#This Row],[Full Name]],1,)</f>
        <v xml:space="preserve">  Phil Lu</v>
      </c>
      <c r="C4" s="4">
        <f>VLOOKUP('Medical Examinations'!B4,'Medical Examinations'!B4:J2337,1,)</f>
        <v>34.484999999999999</v>
      </c>
      <c r="D4" s="4">
        <f>VLOOKUP('Medical Examinations'!C4,'Medical Examinations'!C4:K2337,1,)</f>
        <v>11.87</v>
      </c>
      <c r="E4" s="4" t="str">
        <f>VLOOKUP('Medical Examinations'!D4,'Medical Examinations'!D4:L2337,1,)</f>
        <v>Yes</v>
      </c>
      <c r="F4" s="4" t="str">
        <f>VLOOKUP('Medical Examinations'!E4,'Medical Examinations'!E4:M2337,1,)</f>
        <v>No</v>
      </c>
      <c r="G4" s="4" t="str">
        <f>VLOOKUP('Medical Examinations'!F4,'Medical Examinations'!F4:N2337,1,)</f>
        <v>No</v>
      </c>
      <c r="H4" s="4">
        <f>VLOOKUP('Medical Examinations'!G4,'Medical Examinations'!G4:O2337,1,)</f>
        <v>2</v>
      </c>
      <c r="I4" s="4" t="str">
        <f>VLOOKUP('Medical Examinations'!H4,'Medical Examinations'!H4:P2337,1,)</f>
        <v>Yes</v>
      </c>
      <c r="J4" s="4" t="str">
        <f>VLOOKUP('Medical Examinations'!I4,'Medical Examinations'!I4:Q2337,1,)</f>
        <v>Obesity</v>
      </c>
      <c r="K4" s="4" t="str">
        <f>VLOOKUP('Medical Examinations'!J4,'Medical Examinations'!J4:R2337,1,)</f>
        <v>Diabetes</v>
      </c>
      <c r="L4" s="49">
        <f>VLOOKUP(Table3[[#This Row],[Charges]],Table3[[Charges]:[Age]],1,)</f>
        <v>600</v>
      </c>
      <c r="M4" s="23" t="str">
        <f>VLOOKUP(Table3[[#This Row],[Hospital tier]],Table3[[Hospital tier]:[Age]],1,)</f>
        <v>tier - 2</v>
      </c>
      <c r="N4" s="4" t="str">
        <f>VLOOKUP(Table3[[#This Row],[City tier]],Table3[[Hospital tier]:[Age]],1,)</f>
        <v>tier - 1</v>
      </c>
      <c r="O4" s="4" t="str">
        <f>VLOOKUP(Table3[[#This Row],[State ID]],Table3[[State ID]:[Age]],1,)</f>
        <v>R1013</v>
      </c>
      <c r="P4" s="4" t="str">
        <f>VLOOKUP(Table3[[#This Row],[Hospitalasion Details]],Table3[[Hospitalasion Details]:[Age]],1,)</f>
        <v>30-Jun-1993</v>
      </c>
      <c r="Q4" s="4">
        <f>VLOOKUP(Table3[[#This Row],[Age]],Table3[Age],1,)</f>
        <v>29</v>
      </c>
    </row>
    <row r="5" spans="1:17" x14ac:dyDescent="0.25">
      <c r="A5" s="4" t="str">
        <f>VLOOKUP(Table2[[#This Row],[Customer ID]],Table2[],1,)</f>
        <v>Id4</v>
      </c>
      <c r="B5" s="4" t="str">
        <f>VLOOKUP(Table2[[#This Row],[Full Name]],Table2[[#This Row],[Full Name]],1,)</f>
        <v xml:space="preserve">  Kelsey Osborne</v>
      </c>
      <c r="C5" s="4">
        <f>VLOOKUP('Medical Examinations'!B5,'Medical Examinations'!B5:J2338,1,)</f>
        <v>38.094999999999999</v>
      </c>
      <c r="D5" s="4">
        <f>VLOOKUP('Medical Examinations'!C5,'Medical Examinations'!C5:K2338,1,)</f>
        <v>6.05</v>
      </c>
      <c r="E5" s="4" t="str">
        <f>VLOOKUP('Medical Examinations'!D5,'Medical Examinations'!D5:L2338,1,)</f>
        <v>No</v>
      </c>
      <c r="F5" s="4" t="str">
        <f>VLOOKUP('Medical Examinations'!E5,'Medical Examinations'!E5:M2338,1,)</f>
        <v>No</v>
      </c>
      <c r="G5" s="4" t="str">
        <f>VLOOKUP('Medical Examinations'!F5,'Medical Examinations'!F5:N2338,1,)</f>
        <v>No</v>
      </c>
      <c r="H5" s="4">
        <f>VLOOKUP('Medical Examinations'!G5,'Medical Examinations'!G5:O2338,1,)</f>
        <v>0</v>
      </c>
      <c r="I5" s="4" t="str">
        <f>VLOOKUP('Medical Examinations'!H5,'Medical Examinations'!H5:P2338,1,)</f>
        <v>Yes</v>
      </c>
      <c r="J5" s="4" t="str">
        <f>VLOOKUP('Medical Examinations'!I5,'Medical Examinations'!I5:Q2338,1,)</f>
        <v>Obesity</v>
      </c>
      <c r="K5" s="4" t="str">
        <f>VLOOKUP('Medical Examinations'!J5,'Medical Examinations'!J5:R2338,1,)</f>
        <v>Pre diabetes</v>
      </c>
      <c r="L5" s="49">
        <f>VLOOKUP(Table3[[#This Row],[Charges]],Table3[[Charges]:[Age]],1,)</f>
        <v>604.54</v>
      </c>
      <c r="M5" s="23" t="str">
        <f>VLOOKUP(Table3[[#This Row],[Hospital tier]],Table3[[Hospital tier]:[Age]],1,)</f>
        <v>tier - 3</v>
      </c>
      <c r="N5" s="4" t="str">
        <f>VLOOKUP(Table3[[#This Row],[City tier]],Table3[[Hospital tier]:[Age]],1,)</f>
        <v>tier - 3</v>
      </c>
      <c r="O5" s="4" t="str">
        <f>VLOOKUP(Table3[[#This Row],[State ID]],Table3[[State ID]:[Age]],1,)</f>
        <v>R1013</v>
      </c>
      <c r="P5" s="4" t="str">
        <f>VLOOKUP(Table3[[#This Row],[Hospitalasion Details]],Table3[[Hospitalasion Details]:[Age]],1,)</f>
        <v>13-Sep-1992</v>
      </c>
      <c r="Q5" s="4">
        <f>VLOOKUP(Table3[[#This Row],[Age]],Table3[Age],1,)</f>
        <v>30</v>
      </c>
    </row>
    <row r="6" spans="1:17" x14ac:dyDescent="0.25">
      <c r="A6" s="4" t="str">
        <f>VLOOKUP(Table2[[#This Row],[Customer ID]],Table2[],1,)</f>
        <v>Id5</v>
      </c>
      <c r="B6" s="4" t="str">
        <f>VLOOKUP(Table2[[#This Row],[Full Name]],Table2[[#This Row],[Full Name]],1,)</f>
        <v xml:space="preserve">  Kristyn Kadala</v>
      </c>
      <c r="C6" s="4">
        <f>VLOOKUP('Medical Examinations'!B6,'Medical Examinations'!B6:J2339,1,)</f>
        <v>35.53</v>
      </c>
      <c r="D6" s="4">
        <f>VLOOKUP('Medical Examinations'!C6,'Medical Examinations'!C6:K2339,1,)</f>
        <v>5.45</v>
      </c>
      <c r="E6" s="4" t="str">
        <f>VLOOKUP('Medical Examinations'!D6,'Medical Examinations'!D6:L2339,1,)</f>
        <v>No</v>
      </c>
      <c r="F6" s="4" t="str">
        <f>VLOOKUP('Medical Examinations'!E6,'Medical Examinations'!E6:M2339,1,)</f>
        <v>No</v>
      </c>
      <c r="G6" s="4" t="str">
        <f>VLOOKUP('Medical Examinations'!F6,'Medical Examinations'!F6:N2339,1,)</f>
        <v>No</v>
      </c>
      <c r="H6" s="4">
        <f>VLOOKUP('Medical Examinations'!G6,'Medical Examinations'!G6:O2339,1,)</f>
        <v>0</v>
      </c>
      <c r="I6" s="4" t="str">
        <f>VLOOKUP('Medical Examinations'!H6,'Medical Examinations'!H6:P2339,1,)</f>
        <v>Yes</v>
      </c>
      <c r="J6" s="4" t="str">
        <f>VLOOKUP('Medical Examinations'!I6,'Medical Examinations'!I6:Q2339,1,)</f>
        <v>Obesity</v>
      </c>
      <c r="K6" s="4" t="str">
        <f>VLOOKUP('Medical Examinations'!J6,'Medical Examinations'!J6:R2339,1,)</f>
        <v>Normal</v>
      </c>
      <c r="L6" s="49">
        <f>VLOOKUP(Table3[[#This Row],[Charges]],Table3[[Charges]:[Age]],1,)</f>
        <v>637.26</v>
      </c>
      <c r="M6" s="23" t="str">
        <f>VLOOKUP(Table3[[#This Row],[Hospital tier]],Table3[[Hospital tier]:[Age]],1,)</f>
        <v>tier - 3</v>
      </c>
      <c r="N6" s="4" t="str">
        <f>VLOOKUP(Table3[[#This Row],[City tier]],Table3[[Hospital tier]:[Age]],1,)</f>
        <v>tier - 3</v>
      </c>
      <c r="O6" s="4" t="str">
        <f>VLOOKUP(Table3[[#This Row],[State ID]],Table3[[State ID]:[Age]],1,)</f>
        <v>R1013</v>
      </c>
      <c r="P6" s="4" t="str">
        <f>VLOOKUP(Table3[[#This Row],[Hospitalasion Details]],Table3[[Hospitalasion Details]:[Age]],1,)</f>
        <v>27-Jul-1998</v>
      </c>
      <c r="Q6" s="4">
        <f>VLOOKUP(Table3[[#This Row],[Age]],Table3[Age],1,)</f>
        <v>24</v>
      </c>
    </row>
    <row r="7" spans="1:17" x14ac:dyDescent="0.25">
      <c r="A7" s="4" t="str">
        <f>VLOOKUP(Table2[[#This Row],[Customer ID]],Table2[],1,)</f>
        <v>Id6</v>
      </c>
      <c r="B7" s="4" t="str">
        <f>VLOOKUP(Table2[[#This Row],[Full Name]],Table2[[#This Row],[Full Name]],1,)</f>
        <v xml:space="preserve">  Russell B Baker</v>
      </c>
      <c r="C7" s="4">
        <f>VLOOKUP('Medical Examinations'!B7,'Medical Examinations'!B7:J2340,1,)</f>
        <v>32.799999999999997</v>
      </c>
      <c r="D7" s="4">
        <f>VLOOKUP('Medical Examinations'!C7,'Medical Examinations'!C7:K2340,1,)</f>
        <v>6.59</v>
      </c>
      <c r="E7" s="4" t="str">
        <f>VLOOKUP('Medical Examinations'!D7,'Medical Examinations'!D7:L2340,1,)</f>
        <v>No</v>
      </c>
      <c r="F7" s="4" t="str">
        <f>VLOOKUP('Medical Examinations'!E7,'Medical Examinations'!E7:M2340,1,)</f>
        <v>No</v>
      </c>
      <c r="G7" s="4" t="str">
        <f>VLOOKUP('Medical Examinations'!F7,'Medical Examinations'!F7:N2340,1,)</f>
        <v>No</v>
      </c>
      <c r="H7" s="4">
        <f>VLOOKUP('Medical Examinations'!G7,'Medical Examinations'!G7:O2340,1,)</f>
        <v>0</v>
      </c>
      <c r="I7" s="4" t="str">
        <f>VLOOKUP('Medical Examinations'!H7,'Medical Examinations'!H7:P2340,1,)</f>
        <v>Yes</v>
      </c>
      <c r="J7" s="4" t="str">
        <f>VLOOKUP('Medical Examinations'!I7,'Medical Examinations'!I7:Q2340,1,)</f>
        <v>Obesity</v>
      </c>
      <c r="K7" s="4" t="str">
        <f>VLOOKUP('Medical Examinations'!J7,'Medical Examinations'!J7:R2340,1,)</f>
        <v>Diabetes</v>
      </c>
      <c r="L7" s="49">
        <f>VLOOKUP(Table3[[#This Row],[Charges]],Table3[[Charges]:[Age]],1,)</f>
        <v>646.14</v>
      </c>
      <c r="M7" s="23" t="str">
        <f>VLOOKUP(Table3[[#This Row],[Hospital tier]],Table3[[Hospital tier]:[Age]],1,)</f>
        <v>tier - 3</v>
      </c>
      <c r="N7" s="4" t="str">
        <f>VLOOKUP(Table3[[#This Row],[City tier]],Table3[[Hospital tier]:[Age]],1,)</f>
        <v>tier - 3</v>
      </c>
      <c r="O7" s="4" t="str">
        <f>VLOOKUP(Table3[[#This Row],[State ID]],Table3[[State ID]:[Age]],1,)</f>
        <v>R1012</v>
      </c>
      <c r="P7" s="4" t="str">
        <f>VLOOKUP(Table3[[#This Row],[Hospitalasion Details]],Table3[[Hospitalasion Details]:[Age]],1,)</f>
        <v>20-Nov-2001</v>
      </c>
      <c r="Q7" s="4">
        <f>VLOOKUP(Table3[[#This Row],[Age]],Table3[Age],1,)</f>
        <v>21</v>
      </c>
    </row>
    <row r="8" spans="1:17" x14ac:dyDescent="0.25">
      <c r="A8" s="4" t="str">
        <f>VLOOKUP(Table2[[#This Row],[Customer ID]],Table2[],1,)</f>
        <v>Id7</v>
      </c>
      <c r="B8" s="4" t="str">
        <f>VLOOKUP(Table2[[#This Row],[Full Name]],Table2[[#This Row],[Full Name]],1,)</f>
        <v xml:space="preserve">  Scott Macpherson</v>
      </c>
      <c r="C8" s="4">
        <f>VLOOKUP('Medical Examinations'!B8,'Medical Examinations'!B8:J2341,1,)</f>
        <v>36.4</v>
      </c>
      <c r="D8" s="4">
        <f>VLOOKUP('Medical Examinations'!C8,'Medical Examinations'!C8:K2341,1,)</f>
        <v>6.07</v>
      </c>
      <c r="E8" s="4" t="str">
        <f>VLOOKUP('Medical Examinations'!D8,'Medical Examinations'!D8:L2341,1,)</f>
        <v>No</v>
      </c>
      <c r="F8" s="4" t="str">
        <f>VLOOKUP('Medical Examinations'!E8,'Medical Examinations'!E8:M2341,1,)</f>
        <v>No</v>
      </c>
      <c r="G8" s="4" t="str">
        <f>VLOOKUP('Medical Examinations'!F8,'Medical Examinations'!F8:N2341,1,)</f>
        <v>No</v>
      </c>
      <c r="H8" s="4">
        <f>VLOOKUP('Medical Examinations'!G8,'Medical Examinations'!G8:O2341,1,)</f>
        <v>0</v>
      </c>
      <c r="I8" s="4" t="str">
        <f>VLOOKUP('Medical Examinations'!H8,'Medical Examinations'!H8:P2341,1,)</f>
        <v>Yes</v>
      </c>
      <c r="J8" s="4" t="str">
        <f>VLOOKUP('Medical Examinations'!I8,'Medical Examinations'!I8:Q2341,1,)</f>
        <v>Obesity</v>
      </c>
      <c r="K8" s="4" t="str">
        <f>VLOOKUP('Medical Examinations'!J8,'Medical Examinations'!J8:R2341,1,)</f>
        <v>Pre diabetes</v>
      </c>
      <c r="L8" s="49">
        <f>VLOOKUP(Table3[[#This Row],[Charges]],Table3[[Charges]:[Age]],1,)</f>
        <v>650</v>
      </c>
      <c r="M8" s="23" t="str">
        <f>VLOOKUP(Table3[[#This Row],[Hospital tier]],Table3[[Hospital tier]:[Age]],1,)</f>
        <v>tier - 3</v>
      </c>
      <c r="N8" s="4" t="str">
        <f>VLOOKUP(Table3[[#This Row],[City tier]],Table3[[Hospital tier]:[Age]],1,)</f>
        <v>tier - 3</v>
      </c>
      <c r="O8" s="4" t="str">
        <f>VLOOKUP(Table3[[#This Row],[State ID]],Table3[[State ID]:[Age]],1,)</f>
        <v>R1013</v>
      </c>
      <c r="P8" s="4" t="str">
        <f>VLOOKUP(Table3[[#This Row],[Hospitalasion Details]],Table3[[Hospitalasion Details]:[Age]],1,)</f>
        <v>1-Jun-1993</v>
      </c>
      <c r="Q8" s="4">
        <f>VLOOKUP(Table3[[#This Row],[Age]],Table3[Age],1,)</f>
        <v>30</v>
      </c>
    </row>
    <row r="9" spans="1:17" x14ac:dyDescent="0.25">
      <c r="A9" s="4" t="str">
        <f>VLOOKUP(Table2[[#This Row],[Customer ID]],Table2[],1,)</f>
        <v>Id8</v>
      </c>
      <c r="B9" s="4" t="str">
        <f>VLOOKUP(Table2[[#This Row],[Full Name]],Table2[[#This Row],[Full Name]],1,)</f>
        <v xml:space="preserve">  Stephen Hallman</v>
      </c>
      <c r="C9" s="4">
        <f>VLOOKUP('Medical Examinations'!B9,'Medical Examinations'!B9:J2342,1,)</f>
        <v>36.96</v>
      </c>
      <c r="D9" s="4">
        <f>VLOOKUP('Medical Examinations'!C9,'Medical Examinations'!C9:K2342,1,)</f>
        <v>7.93</v>
      </c>
      <c r="E9" s="4" t="str">
        <f>VLOOKUP('Medical Examinations'!D9,'Medical Examinations'!D9:L2342,1,)</f>
        <v>No</v>
      </c>
      <c r="F9" s="4" t="str">
        <f>VLOOKUP('Medical Examinations'!E9,'Medical Examinations'!E9:M2342,1,)</f>
        <v>No</v>
      </c>
      <c r="G9" s="4" t="str">
        <f>VLOOKUP('Medical Examinations'!F9,'Medical Examinations'!F9:N2342,1,)</f>
        <v>No</v>
      </c>
      <c r="H9" s="4">
        <f>VLOOKUP('Medical Examinations'!G9,'Medical Examinations'!G9:O2342,1,)</f>
        <v>3</v>
      </c>
      <c r="I9" s="4" t="str">
        <f>VLOOKUP('Medical Examinations'!H9,'Medical Examinations'!H9:P2342,1,)</f>
        <v>Yes</v>
      </c>
      <c r="J9" s="4" t="str">
        <f>VLOOKUP('Medical Examinations'!I9,'Medical Examinations'!I9:Q2342,1,)</f>
        <v>Obesity</v>
      </c>
      <c r="K9" s="4" t="str">
        <f>VLOOKUP('Medical Examinations'!J9,'Medical Examinations'!J9:R2342,1,)</f>
        <v>Diabetes</v>
      </c>
      <c r="L9" s="49">
        <f>VLOOKUP(Table3[[#This Row],[Charges]],Table3[[Charges]:[Age]],1,)</f>
        <v>650</v>
      </c>
      <c r="M9" s="23" t="str">
        <f>VLOOKUP(Table3[[#This Row],[Hospital tier]],Table3[[Hospital tier]:[Age]],1,)</f>
        <v>tier - 3</v>
      </c>
      <c r="N9" s="4" t="str">
        <f>VLOOKUP(Table3[[#This Row],[City tier]],Table3[[Hospital tier]:[Age]],1,)</f>
        <v>tier - 3</v>
      </c>
      <c r="O9" s="4" t="str">
        <f>VLOOKUP(Table3[[#This Row],[State ID]],Table3[[State ID]:[Age]],1,)</f>
        <v>R1013</v>
      </c>
      <c r="P9" s="4" t="str">
        <f>VLOOKUP(Table3[[#This Row],[Hospitalasion Details]],Table3[[Hospitalasion Details]:[Age]],1,)</f>
        <v>4-Jul-1995</v>
      </c>
      <c r="Q9" s="4">
        <f>VLOOKUP(Table3[[#This Row],[Age]],Table3[Age],1,)</f>
        <v>27</v>
      </c>
    </row>
    <row r="10" spans="1:17" x14ac:dyDescent="0.25">
      <c r="A10" s="4" t="str">
        <f>VLOOKUP(Table2[[#This Row],[Customer ID]],Table2[],1,)</f>
        <v>Id9</v>
      </c>
      <c r="B10" s="4" t="str">
        <f>VLOOKUP(Table2[[#This Row],[Full Name]],Table2[[#This Row],[Full Name]],1,)</f>
        <v xml:space="preserve">  Patrick R Moran</v>
      </c>
      <c r="C10" s="4">
        <f>VLOOKUP('Medical Examinations'!B10,'Medical Examinations'!B10:J2343,1,)</f>
        <v>41.14</v>
      </c>
      <c r="D10" s="4">
        <f>VLOOKUP('Medical Examinations'!C10,'Medical Examinations'!C10:K2343,1,)</f>
        <v>9.58</v>
      </c>
      <c r="E10" s="4" t="str">
        <f>VLOOKUP('Medical Examinations'!D10,'Medical Examinations'!D10:L2343,1,)</f>
        <v>Yes</v>
      </c>
      <c r="F10" s="4" t="str">
        <f>VLOOKUP('Medical Examinations'!E10,'Medical Examinations'!E10:M2343,1,)</f>
        <v>No</v>
      </c>
      <c r="G10" s="4" t="str">
        <f>VLOOKUP('Medical Examinations'!F10,'Medical Examinations'!F10:N2343,1,)</f>
        <v>Yes</v>
      </c>
      <c r="H10" s="4">
        <f>VLOOKUP('Medical Examinations'!G10,'Medical Examinations'!G10:O2343,1,)</f>
        <v>1</v>
      </c>
      <c r="I10" s="4" t="str">
        <f>VLOOKUP('Medical Examinations'!H10,'Medical Examinations'!H10:P2343,1,)</f>
        <v>Yes</v>
      </c>
      <c r="J10" s="4" t="str">
        <f>VLOOKUP('Medical Examinations'!I10,'Medical Examinations'!I10:Q2343,1,)</f>
        <v>Obesity</v>
      </c>
      <c r="K10" s="4" t="str">
        <f>VLOOKUP('Medical Examinations'!J10,'Medical Examinations'!J10:R2343,1,)</f>
        <v>Diabetes</v>
      </c>
      <c r="L10" s="49">
        <f>VLOOKUP(Table3[[#This Row],[Charges]],Table3[[Charges]:[Age]],1,)</f>
        <v>668</v>
      </c>
      <c r="M10" s="23" t="str">
        <f>VLOOKUP(Table3[[#This Row],[Hospital tier]],Table3[[Hospital tier]:[Age]],1,)</f>
        <v>tier - 3</v>
      </c>
      <c r="N10" s="4" t="str">
        <f>VLOOKUP(Table3[[#This Row],[City tier]],Table3[[Hospital tier]:[Age]],1,)</f>
        <v>tier - 2</v>
      </c>
      <c r="O10" s="4" t="str">
        <f>VLOOKUP(Table3[[#This Row],[State ID]],Table3[[State ID]:[Age]],1,)</f>
        <v>R1012</v>
      </c>
      <c r="P10" s="4" t="str">
        <f>VLOOKUP(Table3[[#This Row],[Hospitalasion Details]],Table3[[Hospitalasion Details]:[Age]],1,)</f>
        <v>29-Nov-2002</v>
      </c>
      <c r="Q10" s="4">
        <f>VLOOKUP(Table3[[#This Row],[Age]],Table3[Age],1,)</f>
        <v>20</v>
      </c>
    </row>
    <row r="11" spans="1:17" x14ac:dyDescent="0.25">
      <c r="A11" s="4" t="str">
        <f>VLOOKUP(Table2[[#This Row],[Customer ID]],Table2[],1,)</f>
        <v>Id10</v>
      </c>
      <c r="B11" s="4" t="str">
        <f>VLOOKUP(Table2[[#This Row],[Full Name]],Table2[[#This Row],[Full Name]],1,)</f>
        <v xml:space="preserve">  Brooke N Benner</v>
      </c>
      <c r="C11" s="4">
        <f>VLOOKUP('Medical Examinations'!B11,'Medical Examinations'!B11:J2344,1,)</f>
        <v>38.06</v>
      </c>
      <c r="D11" s="4">
        <f>VLOOKUP('Medical Examinations'!C11,'Medical Examinations'!C11:K2344,1,)</f>
        <v>10.79</v>
      </c>
      <c r="E11" s="4" t="str">
        <f>VLOOKUP('Medical Examinations'!D11,'Medical Examinations'!D11:L2344,1,)</f>
        <v>No</v>
      </c>
      <c r="F11" s="4" t="str">
        <f>VLOOKUP('Medical Examinations'!E11,'Medical Examinations'!E11:M2344,1,)</f>
        <v>No</v>
      </c>
      <c r="G11" s="4" t="str">
        <f>VLOOKUP('Medical Examinations'!F11,'Medical Examinations'!F11:N2344,1,)</f>
        <v>No</v>
      </c>
      <c r="H11" s="4">
        <f>VLOOKUP('Medical Examinations'!G11,'Medical Examinations'!G11:O2344,1,)</f>
        <v>0</v>
      </c>
      <c r="I11" s="4" t="str">
        <f>VLOOKUP('Medical Examinations'!H11,'Medical Examinations'!H11:P2344,1,)</f>
        <v>Yes</v>
      </c>
      <c r="J11" s="4" t="str">
        <f>VLOOKUP('Medical Examinations'!I11,'Medical Examinations'!I11:Q2344,1,)</f>
        <v>Obesity</v>
      </c>
      <c r="K11" s="4" t="str">
        <f>VLOOKUP('Medical Examinations'!J11,'Medical Examinations'!J11:R2344,1,)</f>
        <v>Diabetes</v>
      </c>
      <c r="L11" s="49">
        <f>VLOOKUP(Table3[[#This Row],[Charges]],Table3[[Charges]:[Age]],1,)</f>
        <v>670</v>
      </c>
      <c r="M11" s="23" t="str">
        <f>VLOOKUP(Table3[[#This Row],[Hospital tier]],Table3[[Hospital tier]:[Age]],1,)</f>
        <v>tier - 3</v>
      </c>
      <c r="N11" s="4" t="str">
        <f>VLOOKUP(Table3[[#This Row],[City tier]],Table3[[Hospital tier]:[Age]],1,)</f>
        <v>tier - 3</v>
      </c>
      <c r="O11" s="4" t="str">
        <f>VLOOKUP(Table3[[#This Row],[State ID]],Table3[[State ID]:[Age]],1,)</f>
        <v>R1013</v>
      </c>
      <c r="P11" s="4" t="str">
        <f>VLOOKUP(Table3[[#This Row],[Hospitalasion Details]],Table3[[Hospitalasion Details]:[Age]],1,)</f>
        <v>9-Nov-1997</v>
      </c>
      <c r="Q11" s="4">
        <f>VLOOKUP(Table3[[#This Row],[Age]],Table3[Age],1,)</f>
        <v>25</v>
      </c>
    </row>
    <row r="12" spans="1:17" x14ac:dyDescent="0.25">
      <c r="A12" s="4" t="str">
        <f>VLOOKUP(Table2[[#This Row],[Customer ID]],Table2[],1,)</f>
        <v>Id11</v>
      </c>
      <c r="B12" s="4" t="str">
        <f>VLOOKUP(Table2[[#This Row],[Full Name]],Table2[[#This Row],[Full Name]],1,)</f>
        <v xml:space="preserve">  Paola Andrea Fierro Vargas</v>
      </c>
      <c r="C12" s="4">
        <f>VLOOKUP('Medical Examinations'!B12,'Medical Examinations'!B12:J2345,1,)</f>
        <v>37.700000000000003</v>
      </c>
      <c r="D12" s="4">
        <f>VLOOKUP('Medical Examinations'!C12,'Medical Examinations'!C12:K2345,1,)</f>
        <v>5.96</v>
      </c>
      <c r="E12" s="4" t="str">
        <f>VLOOKUP('Medical Examinations'!D12,'Medical Examinations'!D12:L2345,1,)</f>
        <v>Yes</v>
      </c>
      <c r="F12" s="4" t="str">
        <f>VLOOKUP('Medical Examinations'!E12,'Medical Examinations'!E12:M2345,1,)</f>
        <v>No</v>
      </c>
      <c r="G12" s="4" t="str">
        <f>VLOOKUP('Medical Examinations'!F12,'Medical Examinations'!F12:N2345,1,)</f>
        <v>No</v>
      </c>
      <c r="H12" s="4">
        <f>VLOOKUP('Medical Examinations'!G12,'Medical Examinations'!G12:O2345,1,)</f>
        <v>2</v>
      </c>
      <c r="I12" s="4" t="str">
        <f>VLOOKUP('Medical Examinations'!H12,'Medical Examinations'!H12:P2345,1,)</f>
        <v>Yes</v>
      </c>
      <c r="J12" s="4" t="str">
        <f>VLOOKUP('Medical Examinations'!I12,'Medical Examinations'!I12:Q2345,1,)</f>
        <v>Obesity</v>
      </c>
      <c r="K12" s="4" t="str">
        <f>VLOOKUP('Medical Examinations'!J12,'Medical Examinations'!J12:R2345,1,)</f>
        <v>Pre diabetes</v>
      </c>
      <c r="L12" s="49">
        <f>VLOOKUP(Table3[[#This Row],[Charges]],Table3[[Charges]:[Age]],1,)</f>
        <v>687.54</v>
      </c>
      <c r="M12" s="23" t="str">
        <f>VLOOKUP(Table3[[#This Row],[Hospital tier]],Table3[[Hospital tier]:[Age]],1,)</f>
        <v>tier - 3</v>
      </c>
      <c r="N12" s="4" t="str">
        <f>VLOOKUP(Table3[[#This Row],[City tier]],Table3[[Hospital tier]:[Age]],1,)</f>
        <v>tier - 2</v>
      </c>
      <c r="O12" s="4" t="str">
        <f>VLOOKUP(Table3[[#This Row],[State ID]],Table3[[State ID]:[Age]],1,)</f>
        <v>R1013</v>
      </c>
      <c r="P12" s="4" t="str">
        <f>VLOOKUP(Table3[[#This Row],[Hospitalasion Details]],Table3[[Hospitalasion Details]:[Age]],1,)</f>
        <v>12-Sep-2001</v>
      </c>
      <c r="Q12" s="4">
        <f>VLOOKUP(Table3[[#This Row],[Age]],Table3[Age],1,)</f>
        <v>21</v>
      </c>
    </row>
    <row r="13" spans="1:17" x14ac:dyDescent="0.25">
      <c r="A13" s="4" t="str">
        <f>VLOOKUP(Table2[[#This Row],[Customer ID]],Table2[],1,)</f>
        <v>Id12</v>
      </c>
      <c r="B13" s="4" t="str">
        <f>VLOOKUP(Table2[[#This Row],[Full Name]],Table2[[#This Row],[Full Name]],1,)</f>
        <v xml:space="preserve">  David Franz</v>
      </c>
      <c r="C13" s="4">
        <f>VLOOKUP('Medical Examinations'!B13,'Medical Examinations'!B13:J2346,1,)</f>
        <v>42.13</v>
      </c>
      <c r="D13" s="4">
        <f>VLOOKUP('Medical Examinations'!C13,'Medical Examinations'!C13:K2346,1,)</f>
        <v>11.9</v>
      </c>
      <c r="E13" s="4" t="str">
        <f>VLOOKUP('Medical Examinations'!D13,'Medical Examinations'!D13:L2346,1,)</f>
        <v>No</v>
      </c>
      <c r="F13" s="4" t="str">
        <f>VLOOKUP('Medical Examinations'!E13,'Medical Examinations'!E13:M2346,1,)</f>
        <v>No</v>
      </c>
      <c r="G13" s="4" t="str">
        <f>VLOOKUP('Medical Examinations'!F13,'Medical Examinations'!F13:N2346,1,)</f>
        <v>No</v>
      </c>
      <c r="H13" s="4">
        <f>VLOOKUP('Medical Examinations'!G13,'Medical Examinations'!G13:O2346,1,)</f>
        <v>0</v>
      </c>
      <c r="I13" s="4" t="str">
        <f>VLOOKUP('Medical Examinations'!H13,'Medical Examinations'!H13:P2346,1,)</f>
        <v>Yes</v>
      </c>
      <c r="J13" s="4" t="str">
        <f>VLOOKUP('Medical Examinations'!I13,'Medical Examinations'!I13:Q2346,1,)</f>
        <v>Obesity</v>
      </c>
      <c r="K13" s="4" t="str">
        <f>VLOOKUP('Medical Examinations'!J13,'Medical Examinations'!J13:R2346,1,)</f>
        <v>Diabetes</v>
      </c>
      <c r="L13" s="49">
        <f>VLOOKUP(Table3[[#This Row],[Charges]],Table3[[Charges]:[Age]],1,)</f>
        <v>700</v>
      </c>
      <c r="M13" s="23" t="str">
        <f>VLOOKUP(Table3[[#This Row],[Hospital tier]],Table3[[Hospital tier]:[Age]],1,)</f>
        <v>tier - 2</v>
      </c>
      <c r="N13" s="4" t="str">
        <f>VLOOKUP(Table3[[#This Row],[City tier]],Table3[[Hospital tier]:[Age]],1,)</f>
        <v>tier - 3</v>
      </c>
      <c r="O13" s="4" t="str">
        <f>VLOOKUP(Table3[[#This Row],[State ID]],Table3[[State ID]:[Age]],1,)</f>
        <v>R1013</v>
      </c>
      <c r="P13" s="4" t="str">
        <f>VLOOKUP(Table3[[#This Row],[Hospitalasion Details]],Table3[[Hospitalasion Details]:[Age]],1,)</f>
        <v>26-Dec-1999</v>
      </c>
      <c r="Q13" s="4">
        <f>VLOOKUP(Table3[[#This Row],[Age]],Table3[Age],1,)</f>
        <v>23</v>
      </c>
    </row>
    <row r="14" spans="1:17" x14ac:dyDescent="0.25">
      <c r="A14" s="4" t="str">
        <f>VLOOKUP(Table2[[#This Row],[Customer ID]],Table2[],1,)</f>
        <v>Id13</v>
      </c>
      <c r="B14" s="4" t="str">
        <f>VLOOKUP(Table2[[#This Row],[Full Name]],Table2[[#This Row],[Full Name]],1,)</f>
        <v xml:space="preserve">  Wade Foster</v>
      </c>
      <c r="C14" s="4">
        <f>VLOOKUP('Medical Examinations'!B14,'Medical Examinations'!B14:J2347,1,)</f>
        <v>40.92</v>
      </c>
      <c r="D14" s="4">
        <f>VLOOKUP('Medical Examinations'!C14,'Medical Examinations'!C14:K2347,1,)</f>
        <v>8.41</v>
      </c>
      <c r="E14" s="4" t="str">
        <f>VLOOKUP('Medical Examinations'!D14,'Medical Examinations'!D14:L2347,1,)</f>
        <v>No</v>
      </c>
      <c r="F14" s="4" t="str">
        <f>VLOOKUP('Medical Examinations'!E14,'Medical Examinations'!E14:M2347,1,)</f>
        <v>No</v>
      </c>
      <c r="G14" s="4" t="str">
        <f>VLOOKUP('Medical Examinations'!F14,'Medical Examinations'!F14:N2347,1,)</f>
        <v>No</v>
      </c>
      <c r="H14" s="4">
        <f>VLOOKUP('Medical Examinations'!G14,'Medical Examinations'!G14:O2347,1,)</f>
        <v>0</v>
      </c>
      <c r="I14" s="4" t="str">
        <f>VLOOKUP('Medical Examinations'!H14,'Medical Examinations'!H14:P2347,1,)</f>
        <v>Yes</v>
      </c>
      <c r="J14" s="4" t="str">
        <f>VLOOKUP('Medical Examinations'!I14,'Medical Examinations'!I14:Q2347,1,)</f>
        <v>Obesity</v>
      </c>
      <c r="K14" s="4" t="str">
        <f>VLOOKUP('Medical Examinations'!J14,'Medical Examinations'!J14:R2347,1,)</f>
        <v>Diabetes</v>
      </c>
      <c r="L14" s="49">
        <f>VLOOKUP(Table3[[#This Row],[Charges]],Table3[[Charges]:[Age]],1,)</f>
        <v>722.99</v>
      </c>
      <c r="M14" s="23" t="str">
        <f>VLOOKUP(Table3[[#This Row],[Hospital tier]],Table3[[Hospital tier]:[Age]],1,)</f>
        <v>tier - 3</v>
      </c>
      <c r="N14" s="4" t="str">
        <f>VLOOKUP(Table3[[#This Row],[City tier]],Table3[[Hospital tier]:[Age]],1,)</f>
        <v>tier - 1</v>
      </c>
      <c r="O14" s="4" t="str">
        <f>VLOOKUP(Table3[[#This Row],[State ID]],Table3[[State ID]:[Age]],1,)</f>
        <v>R1013</v>
      </c>
      <c r="P14" s="4" t="str">
        <f>VLOOKUP(Table3[[#This Row],[Hospitalasion Details]],Table3[[Hospitalasion Details]:[Age]],1,)</f>
        <v>14-Dec-1999</v>
      </c>
      <c r="Q14" s="4">
        <f>VLOOKUP(Table3[[#This Row],[Age]],Table3[Age],1,)</f>
        <v>23</v>
      </c>
    </row>
    <row r="15" spans="1:17" x14ac:dyDescent="0.25">
      <c r="A15" s="4" t="str">
        <f>VLOOKUP(Table2[[#This Row],[Customer ID]],Table2[],1,)</f>
        <v>Id14</v>
      </c>
      <c r="B15" s="4" t="str">
        <f>VLOOKUP(Table2[[#This Row],[Full Name]],Table2[[#This Row],[Full Name]],1,)</f>
        <v xml:space="preserve">  Franklin Tenorio</v>
      </c>
      <c r="C15" s="4">
        <f>VLOOKUP('Medical Examinations'!B15,'Medical Examinations'!B15:J2348,1,)</f>
        <v>40.564999999999998</v>
      </c>
      <c r="D15" s="4">
        <f>VLOOKUP('Medical Examinations'!C15,'Medical Examinations'!C15:K2348,1,)</f>
        <v>7.02</v>
      </c>
      <c r="E15" s="4" t="str">
        <f>VLOOKUP('Medical Examinations'!D15,'Medical Examinations'!D15:L2348,1,)</f>
        <v>No</v>
      </c>
      <c r="F15" s="4" t="str">
        <f>VLOOKUP('Medical Examinations'!E15,'Medical Examinations'!E15:M2348,1,)</f>
        <v>No</v>
      </c>
      <c r="G15" s="4" t="str">
        <f>VLOOKUP('Medical Examinations'!F15,'Medical Examinations'!F15:N2348,1,)</f>
        <v>No</v>
      </c>
      <c r="H15" s="4">
        <f>VLOOKUP('Medical Examinations'!G15,'Medical Examinations'!G15:O2348,1,)</f>
        <v>0</v>
      </c>
      <c r="I15" s="4" t="str">
        <f>VLOOKUP('Medical Examinations'!H15,'Medical Examinations'!H15:P2348,1,)</f>
        <v>Yes</v>
      </c>
      <c r="J15" s="4" t="str">
        <f>VLOOKUP('Medical Examinations'!I15,'Medical Examinations'!I15:Q2348,1,)</f>
        <v>Obesity</v>
      </c>
      <c r="K15" s="4" t="str">
        <f>VLOOKUP('Medical Examinations'!J15,'Medical Examinations'!J15:R2348,1,)</f>
        <v>Diabetes</v>
      </c>
      <c r="L15" s="49">
        <f>VLOOKUP(Table3[[#This Row],[Charges]],Table3[[Charges]:[Age]],1,)</f>
        <v>750</v>
      </c>
      <c r="M15" s="23" t="str">
        <f>VLOOKUP(Table3[[#This Row],[Hospital tier]],Table3[[Hospital tier]:[Age]],1,)</f>
        <v>tier - 3</v>
      </c>
      <c r="N15" s="4" t="str">
        <f>VLOOKUP(Table3[[#This Row],[City tier]],Table3[[Hospital tier]:[Age]],1,)</f>
        <v>tier - 1</v>
      </c>
      <c r="O15" s="4" t="str">
        <f>VLOOKUP(Table3[[#This Row],[State ID]],Table3[[State ID]:[Age]],1,)</f>
        <v>R1012</v>
      </c>
      <c r="P15" s="4" t="str">
        <f>VLOOKUP(Table3[[#This Row],[Hospitalasion Details]],Table3[[Hospitalasion Details]:[Age]],1,)</f>
        <v>19-Sep-2002</v>
      </c>
      <c r="Q15" s="4">
        <f>VLOOKUP(Table3[[#This Row],[Age]],Table3[Age],1,)</f>
        <v>20</v>
      </c>
    </row>
    <row r="16" spans="1:17" x14ac:dyDescent="0.25">
      <c r="A16" s="4" t="str">
        <f>VLOOKUP(Table2[[#This Row],[Customer ID]],Table2[],1,)</f>
        <v>Id15</v>
      </c>
      <c r="B16" s="4" t="str">
        <f>VLOOKUP(Table2[[#This Row],[Full Name]],Table2[[#This Row],[Full Name]],1,)</f>
        <v xml:space="preserve">  Leilani M Rios</v>
      </c>
      <c r="C16" s="4">
        <f>VLOOKUP('Medical Examinations'!B16,'Medical Examinations'!B16:J2349,1,)</f>
        <v>36.384999999999998</v>
      </c>
      <c r="D16" s="4">
        <f>VLOOKUP('Medical Examinations'!C16,'Medical Examinations'!C16:K2349,1,)</f>
        <v>7.59</v>
      </c>
      <c r="E16" s="4" t="str">
        <f>VLOOKUP('Medical Examinations'!D16,'Medical Examinations'!D16:L2349,1,)</f>
        <v>Yes</v>
      </c>
      <c r="F16" s="4" t="str">
        <f>VLOOKUP('Medical Examinations'!E16,'Medical Examinations'!E16:M2349,1,)</f>
        <v>No</v>
      </c>
      <c r="G16" s="4" t="str">
        <f>VLOOKUP('Medical Examinations'!F16,'Medical Examinations'!F16:N2349,1,)</f>
        <v>No</v>
      </c>
      <c r="H16" s="4">
        <f>VLOOKUP('Medical Examinations'!G16,'Medical Examinations'!G16:O2349,1,)</f>
        <v>2</v>
      </c>
      <c r="I16" s="4" t="str">
        <f>VLOOKUP('Medical Examinations'!H16,'Medical Examinations'!H16:P2349,1,)</f>
        <v>Yes</v>
      </c>
      <c r="J16" s="4" t="str">
        <f>VLOOKUP('Medical Examinations'!I16,'Medical Examinations'!I16:Q2349,1,)</f>
        <v>Obesity</v>
      </c>
      <c r="K16" s="4" t="str">
        <f>VLOOKUP('Medical Examinations'!J16,'Medical Examinations'!J16:R2349,1,)</f>
        <v>Diabetes</v>
      </c>
      <c r="L16" s="49">
        <f>VLOOKUP(Table3[[#This Row],[Charges]],Table3[[Charges]:[Age]],1,)</f>
        <v>760</v>
      </c>
      <c r="M16" s="23" t="str">
        <f>VLOOKUP(Table3[[#This Row],[Hospital tier]],Table3[[Hospital tier]:[Age]],1,)</f>
        <v>tier - 3</v>
      </c>
      <c r="N16" s="4" t="str">
        <f>VLOOKUP(Table3[[#This Row],[City tier]],Table3[[Hospital tier]:[Age]],1,)</f>
        <v>tier - 1</v>
      </c>
      <c r="O16" s="4" t="str">
        <f>VLOOKUP(Table3[[#This Row],[State ID]],Table3[[State ID]:[Age]],1,)</f>
        <v>R1013</v>
      </c>
      <c r="P16" s="4" t="str">
        <f>VLOOKUP(Table3[[#This Row],[Hospitalasion Details]],Table3[[Hospitalasion Details]:[Age]],1,)</f>
        <v>9-Aug-1993</v>
      </c>
      <c r="Q16" s="4">
        <f>VLOOKUP(Table3[[#This Row],[Age]],Table3[Age],1,)</f>
        <v>29</v>
      </c>
    </row>
    <row r="17" spans="1:17" x14ac:dyDescent="0.25">
      <c r="A17" s="4" t="str">
        <f>VLOOKUP(Table2[[#This Row],[Customer ID]],Table2[],1,)</f>
        <v>Id16</v>
      </c>
      <c r="B17" s="4" t="str">
        <f>VLOOKUP(Table2[[#This Row],[Full Name]],Table2[[#This Row],[Full Name]],1,)</f>
        <v xml:space="preserve">  Philippe Viau-Dupuis</v>
      </c>
      <c r="C17" s="4">
        <f>VLOOKUP('Medical Examinations'!B17,'Medical Examinations'!B17:J2350,1,)</f>
        <v>39.9</v>
      </c>
      <c r="D17" s="4">
        <f>VLOOKUP('Medical Examinations'!C17,'Medical Examinations'!C17:K2350,1,)</f>
        <v>11.32</v>
      </c>
      <c r="E17" s="4" t="str">
        <f>VLOOKUP('Medical Examinations'!D17,'Medical Examinations'!D17:L2350,1,)</f>
        <v>No</v>
      </c>
      <c r="F17" s="4" t="str">
        <f>VLOOKUP('Medical Examinations'!E17,'Medical Examinations'!E17:M2350,1,)</f>
        <v>No</v>
      </c>
      <c r="G17" s="4" t="str">
        <f>VLOOKUP('Medical Examinations'!F17,'Medical Examinations'!F17:N2350,1,)</f>
        <v>No</v>
      </c>
      <c r="H17" s="4">
        <f>VLOOKUP('Medical Examinations'!G17,'Medical Examinations'!G17:O2350,1,)</f>
        <v>0</v>
      </c>
      <c r="I17" s="4" t="str">
        <f>VLOOKUP('Medical Examinations'!H17,'Medical Examinations'!H17:P2350,1,)</f>
        <v>Yes</v>
      </c>
      <c r="J17" s="4" t="str">
        <f>VLOOKUP('Medical Examinations'!I17,'Medical Examinations'!I17:Q2350,1,)</f>
        <v>Obesity</v>
      </c>
      <c r="K17" s="4" t="str">
        <f>VLOOKUP('Medical Examinations'!J17,'Medical Examinations'!J17:R2350,1,)</f>
        <v>Diabetes</v>
      </c>
      <c r="L17" s="49">
        <f>VLOOKUP(Table3[[#This Row],[Charges]],Table3[[Charges]:[Age]],1,)</f>
        <v>760</v>
      </c>
      <c r="M17" s="23" t="str">
        <f>VLOOKUP(Table3[[#This Row],[Hospital tier]],Table3[[Hospital tier]:[Age]],1,)</f>
        <v>tier - 3</v>
      </c>
      <c r="N17" s="4" t="str">
        <f>VLOOKUP(Table3[[#This Row],[City tier]],Table3[[Hospital tier]:[Age]],1,)</f>
        <v>tier - 3</v>
      </c>
      <c r="O17" s="4" t="str">
        <f>VLOOKUP(Table3[[#This Row],[State ID]],Table3[[State ID]:[Age]],1,)</f>
        <v>R1013</v>
      </c>
      <c r="P17" s="4" t="str">
        <f>VLOOKUP(Table3[[#This Row],[Hospitalasion Details]],Table3[[Hospitalasion Details]:[Age]],1,)</f>
        <v>22-Oct-1996</v>
      </c>
      <c r="Q17" s="4">
        <f>VLOOKUP(Table3[[#This Row],[Age]],Table3[Age],1,)</f>
        <v>26</v>
      </c>
    </row>
    <row r="18" spans="1:17" x14ac:dyDescent="0.25">
      <c r="A18" s="4" t="str">
        <f>VLOOKUP(Table2[[#This Row],[Customer ID]],Table2[],1,)</f>
        <v>Id17</v>
      </c>
      <c r="B18" s="4" t="str">
        <f>VLOOKUP(Table2[[#This Row],[Full Name]],Table2[[#This Row],[Full Name]],1,)</f>
        <v xml:space="preserve">  Jennifer A Cronin</v>
      </c>
      <c r="C18" s="4">
        <f>VLOOKUP('Medical Examinations'!B18,'Medical Examinations'!B18:J2351,1,)</f>
        <v>33.799999999999997</v>
      </c>
      <c r="D18" s="4">
        <f>VLOOKUP('Medical Examinations'!C18,'Medical Examinations'!C18:K2351,1,)</f>
        <v>7.67</v>
      </c>
      <c r="E18" s="4" t="str">
        <f>VLOOKUP('Medical Examinations'!D18,'Medical Examinations'!D18:L2351,1,)</f>
        <v>No</v>
      </c>
      <c r="F18" s="4" t="str">
        <f>VLOOKUP('Medical Examinations'!E18,'Medical Examinations'!E18:M2351,1,)</f>
        <v>No</v>
      </c>
      <c r="G18" s="4" t="str">
        <f>VLOOKUP('Medical Examinations'!F18,'Medical Examinations'!F18:N2351,1,)</f>
        <v>No</v>
      </c>
      <c r="H18" s="4">
        <f>VLOOKUP('Medical Examinations'!G18,'Medical Examinations'!G18:O2351,1,)</f>
        <v>3</v>
      </c>
      <c r="I18" s="4" t="str">
        <f>VLOOKUP('Medical Examinations'!H18,'Medical Examinations'!H18:P2351,1,)</f>
        <v>Yes</v>
      </c>
      <c r="J18" s="4" t="str">
        <f>VLOOKUP('Medical Examinations'!I18,'Medical Examinations'!I18:Q2351,1,)</f>
        <v>Obesity</v>
      </c>
      <c r="K18" s="4" t="str">
        <f>VLOOKUP('Medical Examinations'!J18,'Medical Examinations'!J18:R2351,1,)</f>
        <v>Diabetes</v>
      </c>
      <c r="L18" s="49">
        <f>VLOOKUP(Table3[[#This Row],[Charges]],Table3[[Charges]:[Age]],1,)</f>
        <v>770</v>
      </c>
      <c r="M18" s="23" t="str">
        <f>VLOOKUP(Table3[[#This Row],[Hospital tier]],Table3[[Hospital tier]:[Age]],1,)</f>
        <v>tier - 3</v>
      </c>
      <c r="N18" s="4" t="str">
        <f>VLOOKUP(Table3[[#This Row],[City tier]],Table3[[Hospital tier]:[Age]],1,)</f>
        <v>tier - 3</v>
      </c>
      <c r="O18" s="4" t="str">
        <f>VLOOKUP(Table3[[#This Row],[State ID]],Table3[[State ID]:[Age]],1,)</f>
        <v>R1013</v>
      </c>
      <c r="P18" s="4" t="str">
        <f>VLOOKUP(Table3[[#This Row],[Hospitalasion Details]],Table3[[Hospitalasion Details]:[Age]],1,)</f>
        <v>28-Jun-1993</v>
      </c>
      <c r="Q18" s="4">
        <f>VLOOKUP(Table3[[#This Row],[Age]],Table3[Age],1,)</f>
        <v>29</v>
      </c>
    </row>
    <row r="19" spans="1:17" x14ac:dyDescent="0.25">
      <c r="A19" s="4" t="str">
        <f>VLOOKUP(Table2[[#This Row],[Customer ID]],Table2[],1,)</f>
        <v>Id18</v>
      </c>
      <c r="B19" s="4" t="str">
        <f>VLOOKUP(Table2[[#This Row],[Full Name]],Table2[[#This Row],[Full Name]],1,)</f>
        <v xml:space="preserve">  Christina M Noordstar</v>
      </c>
      <c r="C19" s="4">
        <f>VLOOKUP('Medical Examinations'!B19,'Medical Examinations'!B19:J2352,1,)</f>
        <v>36.765000000000001</v>
      </c>
      <c r="D19" s="4">
        <f>VLOOKUP('Medical Examinations'!C19,'Medical Examinations'!C19:K2352,1,)</f>
        <v>7.29</v>
      </c>
      <c r="E19" s="4" t="str">
        <f>VLOOKUP('Medical Examinations'!D19,'Medical Examinations'!D19:L2352,1,)</f>
        <v>Yes</v>
      </c>
      <c r="F19" s="4" t="str">
        <f>VLOOKUP('Medical Examinations'!E19,'Medical Examinations'!E19:M2352,1,)</f>
        <v>No</v>
      </c>
      <c r="G19" s="4" t="str">
        <f>VLOOKUP('Medical Examinations'!F19,'Medical Examinations'!F19:N2352,1,)</f>
        <v>Yes</v>
      </c>
      <c r="H19" s="4">
        <f>VLOOKUP('Medical Examinations'!G19,'Medical Examinations'!G19:O2352,1,)</f>
        <v>1</v>
      </c>
      <c r="I19" s="4" t="str">
        <f>VLOOKUP('Medical Examinations'!H19,'Medical Examinations'!H19:P2352,1,)</f>
        <v>Yes</v>
      </c>
      <c r="J19" s="4" t="str">
        <f>VLOOKUP('Medical Examinations'!I19,'Medical Examinations'!I19:Q2352,1,)</f>
        <v>Obesity</v>
      </c>
      <c r="K19" s="4" t="str">
        <f>VLOOKUP('Medical Examinations'!J19,'Medical Examinations'!J19:R2352,1,)</f>
        <v>Diabetes</v>
      </c>
      <c r="L19" s="49">
        <f>VLOOKUP(Table3[[#This Row],[Charges]],Table3[[Charges]:[Age]],1,)</f>
        <v>770.38</v>
      </c>
      <c r="M19" s="23" t="str">
        <f>VLOOKUP(Table3[[#This Row],[Hospital tier]],Table3[[Hospital tier]:[Age]],1,)</f>
        <v>tier - 3</v>
      </c>
      <c r="N19" s="4" t="str">
        <f>VLOOKUP(Table3[[#This Row],[City tier]],Table3[[Hospital tier]:[Age]],1,)</f>
        <v>tier - 2</v>
      </c>
      <c r="O19" s="4" t="str">
        <f>VLOOKUP(Table3[[#This Row],[State ID]],Table3[[State ID]:[Age]],1,)</f>
        <v>R1012</v>
      </c>
      <c r="P19" s="4" t="str">
        <f>VLOOKUP(Table3[[#This Row],[Hospitalasion Details]],Table3[[Hospitalasion Details]:[Age]],1,)</f>
        <v>18-Sep-1996</v>
      </c>
      <c r="Q19" s="4">
        <f>VLOOKUP(Table3[[#This Row],[Age]],Table3[Age],1,)</f>
        <v>26</v>
      </c>
    </row>
    <row r="20" spans="1:17" x14ac:dyDescent="0.25">
      <c r="A20" s="4" t="str">
        <f>VLOOKUP(Table2[[#This Row],[Customer ID]],Table2[],1,)</f>
        <v>Id19</v>
      </c>
      <c r="B20" s="4" t="str">
        <f>VLOOKUP(Table2[[#This Row],[Full Name]],Table2[[#This Row],[Full Name]],1,)</f>
        <v xml:space="preserve">  Said Sr Boudalia</v>
      </c>
      <c r="C20" s="4">
        <f>VLOOKUP('Medical Examinations'!B20,'Medical Examinations'!B20:J2353,1,)</f>
        <v>36.954999999999998</v>
      </c>
      <c r="D20" s="4">
        <f>VLOOKUP('Medical Examinations'!C20,'Medical Examinations'!C20:K2353,1,)</f>
        <v>4.72</v>
      </c>
      <c r="E20" s="4" t="str">
        <f>VLOOKUP('Medical Examinations'!D20,'Medical Examinations'!D20:L2353,1,)</f>
        <v>Yes</v>
      </c>
      <c r="F20" s="4" t="str">
        <f>VLOOKUP('Medical Examinations'!E20,'Medical Examinations'!E20:M2353,1,)</f>
        <v>No</v>
      </c>
      <c r="G20" s="4" t="str">
        <f>VLOOKUP('Medical Examinations'!F20,'Medical Examinations'!F20:N2353,1,)</f>
        <v>No</v>
      </c>
      <c r="H20" s="4">
        <f>VLOOKUP('Medical Examinations'!G20,'Medical Examinations'!G20:O2353,1,)</f>
        <v>1</v>
      </c>
      <c r="I20" s="4" t="str">
        <f>VLOOKUP('Medical Examinations'!H20,'Medical Examinations'!H20:P2353,1,)</f>
        <v>Yes</v>
      </c>
      <c r="J20" s="4" t="str">
        <f>VLOOKUP('Medical Examinations'!I20,'Medical Examinations'!I20:Q2353,1,)</f>
        <v>Obesity</v>
      </c>
      <c r="K20" s="4" t="str">
        <f>VLOOKUP('Medical Examinations'!J20,'Medical Examinations'!J20:R2353,1,)</f>
        <v>Normal</v>
      </c>
      <c r="L20" s="49">
        <f>VLOOKUP(Table3[[#This Row],[Charges]],Table3[[Charges]:[Age]],1,)</f>
        <v>773.54</v>
      </c>
      <c r="M20" s="23" t="str">
        <f>VLOOKUP(Table3[[#This Row],[Hospital tier]],Table3[[Hospital tier]:[Age]],1,)</f>
        <v>tier - 3</v>
      </c>
      <c r="N20" s="4" t="str">
        <f>VLOOKUP(Table3[[#This Row],[City tier]],Table3[[Hospital tier]:[Age]],1,)</f>
        <v>tier - 2</v>
      </c>
      <c r="O20" s="4" t="str">
        <f>VLOOKUP(Table3[[#This Row],[State ID]],Table3[[State ID]:[Age]],1,)</f>
        <v>R1013</v>
      </c>
      <c r="P20" s="4" t="str">
        <f>VLOOKUP(Table3[[#This Row],[Hospitalasion Details]],Table3[[Hospitalasion Details]:[Age]],1,)</f>
        <v>7-Dec-1995</v>
      </c>
      <c r="Q20" s="4">
        <f>VLOOKUP(Table3[[#This Row],[Age]],Table3[Age],1,)</f>
        <v>27</v>
      </c>
    </row>
    <row r="21" spans="1:17" x14ac:dyDescent="0.25">
      <c r="A21" s="4" t="str">
        <f>VLOOKUP(Table2[[#This Row],[Customer ID]],Table2[],1,)</f>
        <v>Id20</v>
      </c>
      <c r="B21" s="4" t="str">
        <f>VLOOKUP(Table2[[#This Row],[Full Name]],Table2[[#This Row],[Full Name]],1,)</f>
        <v xml:space="preserve">  John Flor</v>
      </c>
      <c r="C21" s="4">
        <f>VLOOKUP('Medical Examinations'!B21,'Medical Examinations'!B21:J2354,1,)</f>
        <v>42.9</v>
      </c>
      <c r="D21" s="4">
        <f>VLOOKUP('Medical Examinations'!C21,'Medical Examinations'!C21:K2354,1,)</f>
        <v>11.41</v>
      </c>
      <c r="E21" s="4" t="str">
        <f>VLOOKUP('Medical Examinations'!D21,'Medical Examinations'!D21:L2354,1,)</f>
        <v>No</v>
      </c>
      <c r="F21" s="4" t="str">
        <f>VLOOKUP('Medical Examinations'!E21,'Medical Examinations'!E21:M2354,1,)</f>
        <v>No</v>
      </c>
      <c r="G21" s="4" t="str">
        <f>VLOOKUP('Medical Examinations'!F21,'Medical Examinations'!F21:N2354,1,)</f>
        <v>No</v>
      </c>
      <c r="H21" s="4">
        <f>VLOOKUP('Medical Examinations'!G21,'Medical Examinations'!G21:O2354,1,)</f>
        <v>0</v>
      </c>
      <c r="I21" s="4" t="str">
        <f>VLOOKUP('Medical Examinations'!H21,'Medical Examinations'!H21:P2354,1,)</f>
        <v>Yes</v>
      </c>
      <c r="J21" s="4" t="str">
        <f>VLOOKUP('Medical Examinations'!I21,'Medical Examinations'!I21:Q2354,1,)</f>
        <v>Obesity</v>
      </c>
      <c r="K21" s="4" t="str">
        <f>VLOOKUP('Medical Examinations'!J21,'Medical Examinations'!J21:R2354,1,)</f>
        <v>Diabetes</v>
      </c>
      <c r="L21" s="49">
        <f>VLOOKUP(Table3[[#This Row],[Charges]],Table3[[Charges]:[Age]],1,)</f>
        <v>830.52</v>
      </c>
      <c r="M21" s="23" t="str">
        <f>VLOOKUP(Table3[[#This Row],[Hospital tier]],Table3[[Hospital tier]:[Age]],1,)</f>
        <v>tier - 3</v>
      </c>
      <c r="N21" s="4" t="str">
        <f>VLOOKUP(Table3[[#This Row],[City tier]],Table3[[Hospital tier]:[Age]],1,)</f>
        <v>tier - 2</v>
      </c>
      <c r="O21" s="4" t="str">
        <f>VLOOKUP(Table3[[#This Row],[State ID]],Table3[[State ID]:[Age]],1,)</f>
        <v>R1011</v>
      </c>
      <c r="P21" s="4" t="str">
        <f>VLOOKUP(Table3[[#This Row],[Hospitalasion Details]],Table3[[Hospitalasion Details]:[Age]],1,)</f>
        <v>7-Oct-2004</v>
      </c>
      <c r="Q21" s="4">
        <f>VLOOKUP(Table3[[#This Row],[Age]],Table3[Age],1,)</f>
        <v>18</v>
      </c>
    </row>
    <row r="22" spans="1:17" x14ac:dyDescent="0.25">
      <c r="A22" s="4" t="str">
        <f>VLOOKUP(Table2[[#This Row],[Customer ID]],Table2[],1,)</f>
        <v>Id21</v>
      </c>
      <c r="B22" s="4" t="str">
        <f>VLOOKUP(Table2[[#This Row],[Full Name]],Table2[[#This Row],[Full Name]],1,)</f>
        <v xml:space="preserve">  Myles Fennon</v>
      </c>
      <c r="C22" s="4">
        <f>VLOOKUP('Medical Examinations'!B22,'Medical Examinations'!B22:J2355,1,)</f>
        <v>36.299999999999997</v>
      </c>
      <c r="D22" s="4">
        <f>VLOOKUP('Medical Examinations'!C22,'Medical Examinations'!C22:K2355,1,)</f>
        <v>11.5</v>
      </c>
      <c r="E22" s="4" t="str">
        <f>VLOOKUP('Medical Examinations'!D22,'Medical Examinations'!D22:L2355,1,)</f>
        <v>Yes</v>
      </c>
      <c r="F22" s="4" t="str">
        <f>VLOOKUP('Medical Examinations'!E22,'Medical Examinations'!E22:M2355,1,)</f>
        <v>No</v>
      </c>
      <c r="G22" s="4" t="str">
        <f>VLOOKUP('Medical Examinations'!F22,'Medical Examinations'!F22:N2355,1,)</f>
        <v>No</v>
      </c>
      <c r="H22" s="4">
        <f>VLOOKUP('Medical Examinations'!G22,'Medical Examinations'!G22:O2355,1,)</f>
        <v>2</v>
      </c>
      <c r="I22" s="4" t="str">
        <f>VLOOKUP('Medical Examinations'!H22,'Medical Examinations'!H22:P2355,1,)</f>
        <v>Yes</v>
      </c>
      <c r="J22" s="4" t="str">
        <f>VLOOKUP('Medical Examinations'!I22,'Medical Examinations'!I22:Q2355,1,)</f>
        <v>Obesity</v>
      </c>
      <c r="K22" s="4" t="str">
        <f>VLOOKUP('Medical Examinations'!J22,'Medical Examinations'!J22:R2355,1,)</f>
        <v>Diabetes</v>
      </c>
      <c r="L22" s="49">
        <f>VLOOKUP(Table3[[#This Row],[Charges]],Table3[[Charges]:[Age]],1,)</f>
        <v>865.41</v>
      </c>
      <c r="M22" s="23" t="str">
        <f>VLOOKUP(Table3[[#This Row],[Hospital tier]],Table3[[Hospital tier]:[Age]],1,)</f>
        <v>tier - 3</v>
      </c>
      <c r="N22" s="4" t="str">
        <f>VLOOKUP(Table3[[#This Row],[City tier]],Table3[[Hospital tier]:[Age]],1,)</f>
        <v>tier - 1</v>
      </c>
      <c r="O22" s="4" t="str">
        <f>VLOOKUP(Table3[[#This Row],[State ID]],Table3[[State ID]:[Age]],1,)</f>
        <v>R1013</v>
      </c>
      <c r="P22" s="4" t="str">
        <f>VLOOKUP(Table3[[#This Row],[Hospitalasion Details]],Table3[[Hospitalasion Details]:[Age]],1,)</f>
        <v>18-Nov-2000</v>
      </c>
      <c r="Q22" s="4">
        <f>VLOOKUP(Table3[[#This Row],[Age]],Table3[Age],1,)</f>
        <v>22</v>
      </c>
    </row>
    <row r="23" spans="1:17" x14ac:dyDescent="0.25">
      <c r="A23" s="4" t="str">
        <f>VLOOKUP(Table2[[#This Row],[Customer ID]],Table2[],1,)</f>
        <v>Id22</v>
      </c>
      <c r="B23" s="4" t="str">
        <f>VLOOKUP(Table2[[#This Row],[Full Name]],Table2[[#This Row],[Full Name]],1,)</f>
        <v xml:space="preserve">  Madelyn C Hribar</v>
      </c>
      <c r="C23" s="4">
        <f>VLOOKUP('Medical Examinations'!B23,'Medical Examinations'!B23:J2356,1,)</f>
        <v>32.200000000000003</v>
      </c>
      <c r="D23" s="4">
        <f>VLOOKUP('Medical Examinations'!C23,'Medical Examinations'!C23:K2356,1,)</f>
        <v>6.22</v>
      </c>
      <c r="E23" s="4" t="str">
        <f>VLOOKUP('Medical Examinations'!D23,'Medical Examinations'!D23:L2356,1,)</f>
        <v>Yes</v>
      </c>
      <c r="F23" s="4" t="str">
        <f>VLOOKUP('Medical Examinations'!E23,'Medical Examinations'!E23:M2356,1,)</f>
        <v>No</v>
      </c>
      <c r="G23" s="4" t="str">
        <f>VLOOKUP('Medical Examinations'!F23,'Medical Examinations'!F23:N2356,1,)</f>
        <v>No</v>
      </c>
      <c r="H23" s="4">
        <f>VLOOKUP('Medical Examinations'!G23,'Medical Examinations'!G23:O2356,1,)</f>
        <v>2</v>
      </c>
      <c r="I23" s="4" t="str">
        <f>VLOOKUP('Medical Examinations'!H23,'Medical Examinations'!H23:P2356,1,)</f>
        <v>Yes</v>
      </c>
      <c r="J23" s="4" t="str">
        <f>VLOOKUP('Medical Examinations'!I23,'Medical Examinations'!I23:Q2356,1,)</f>
        <v>Obesity</v>
      </c>
      <c r="K23" s="4" t="str">
        <f>VLOOKUP('Medical Examinations'!J23,'Medical Examinations'!J23:R2356,1,)</f>
        <v>Pre diabetes</v>
      </c>
      <c r="L23" s="49">
        <f>VLOOKUP(Table3[[#This Row],[Charges]],Table3[[Charges]:[Age]],1,)</f>
        <v>896.21</v>
      </c>
      <c r="M23" s="23" t="str">
        <f>VLOOKUP(Table3[[#This Row],[Hospital tier]],Table3[[Hospital tier]:[Age]],1,)</f>
        <v>tier - 3</v>
      </c>
      <c r="N23" s="4" t="str">
        <f>VLOOKUP(Table3[[#This Row],[City tier]],Table3[[Hospital tier]:[Age]],1,)</f>
        <v>tier - 1</v>
      </c>
      <c r="O23" s="4" t="str">
        <f>VLOOKUP(Table3[[#This Row],[State ID]],Table3[[State ID]:[Age]],1,)</f>
        <v>R1013</v>
      </c>
      <c r="P23" s="4" t="str">
        <f>VLOOKUP(Table3[[#This Row],[Hospitalasion Details]],Table3[[Hospitalasion Details]:[Age]],1,)</f>
        <v>27-Nov-1993</v>
      </c>
      <c r="Q23" s="4">
        <f>VLOOKUP(Table3[[#This Row],[Age]],Table3[Age],1,)</f>
        <v>29</v>
      </c>
    </row>
    <row r="24" spans="1:17" x14ac:dyDescent="0.25">
      <c r="A24" s="4" t="str">
        <f>VLOOKUP(Table2[[#This Row],[Customer ID]],Table2[],1,)</f>
        <v>Id23</v>
      </c>
      <c r="B24" s="4" t="str">
        <f>VLOOKUP(Table2[[#This Row],[Full Name]],Table2[[#This Row],[Full Name]],1,)</f>
        <v xml:space="preserve">  Nicole Tassello</v>
      </c>
      <c r="C24" s="4">
        <f>VLOOKUP('Medical Examinations'!B24,'Medical Examinations'!B24:J2357,1,)</f>
        <v>31.3</v>
      </c>
      <c r="D24" s="4">
        <f>VLOOKUP('Medical Examinations'!C24,'Medical Examinations'!C24:K2357,1,)</f>
        <v>11.38</v>
      </c>
      <c r="E24" s="4" t="str">
        <f>VLOOKUP('Medical Examinations'!D24,'Medical Examinations'!D24:L2357,1,)</f>
        <v>No</v>
      </c>
      <c r="F24" s="4" t="str">
        <f>VLOOKUP('Medical Examinations'!E24,'Medical Examinations'!E24:M2357,1,)</f>
        <v>No</v>
      </c>
      <c r="G24" s="4" t="str">
        <f>VLOOKUP('Medical Examinations'!F24,'Medical Examinations'!F24:N2357,1,)</f>
        <v>No</v>
      </c>
      <c r="H24" s="4">
        <f>VLOOKUP('Medical Examinations'!G24,'Medical Examinations'!G24:O2357,1,)</f>
        <v>3</v>
      </c>
      <c r="I24" s="4" t="str">
        <f>VLOOKUP('Medical Examinations'!H24,'Medical Examinations'!H24:P2357,1,)</f>
        <v>Yes</v>
      </c>
      <c r="J24" s="4" t="str">
        <f>VLOOKUP('Medical Examinations'!I24,'Medical Examinations'!I24:Q2357,1,)</f>
        <v>Obesity</v>
      </c>
      <c r="K24" s="4" t="str">
        <f>VLOOKUP('Medical Examinations'!J24,'Medical Examinations'!J24:R2357,1,)</f>
        <v>Diabetes</v>
      </c>
      <c r="L24" s="49">
        <f>VLOOKUP(Table3[[#This Row],[Charges]],Table3[[Charges]:[Age]],1,)</f>
        <v>915.07</v>
      </c>
      <c r="M24" s="23" t="str">
        <f>VLOOKUP(Table3[[#This Row],[Hospital tier]],Table3[[Hospital tier]:[Age]],1,)</f>
        <v>tier - 3</v>
      </c>
      <c r="N24" s="4" t="str">
        <f>VLOOKUP(Table3[[#This Row],[City tier]],Table3[[Hospital tier]:[Age]],1,)</f>
        <v>tier - 1</v>
      </c>
      <c r="O24" s="4" t="str">
        <f>VLOOKUP(Table3[[#This Row],[State ID]],Table3[[State ID]:[Age]],1,)</f>
        <v>R1013</v>
      </c>
      <c r="P24" s="4" t="str">
        <f>VLOOKUP(Table3[[#This Row],[Hospitalasion Details]],Table3[[Hospitalasion Details]:[Age]],1,)</f>
        <v>30-Oct-1994</v>
      </c>
      <c r="Q24" s="4">
        <f>VLOOKUP(Table3[[#This Row],[Age]],Table3[Age],1,)</f>
        <v>28</v>
      </c>
    </row>
    <row r="25" spans="1:17" x14ac:dyDescent="0.25">
      <c r="A25" s="4" t="str">
        <f>VLOOKUP(Table2[[#This Row],[Customer ID]],Table2[],1,)</f>
        <v>Id24</v>
      </c>
      <c r="B25" s="4" t="str">
        <f>VLOOKUP(Table2[[#This Row],[Full Name]],Table2[[#This Row],[Full Name]],1,)</f>
        <v xml:space="preserve">  Eric A Mauricette</v>
      </c>
      <c r="C25" s="4">
        <f>VLOOKUP('Medical Examinations'!B25,'Medical Examinations'!B25:J2358,1,)</f>
        <v>41.8</v>
      </c>
      <c r="D25" s="4">
        <f>VLOOKUP('Medical Examinations'!C25,'Medical Examinations'!C25:K2358,1,)</f>
        <v>7.89</v>
      </c>
      <c r="E25" s="4" t="str">
        <f>VLOOKUP('Medical Examinations'!D25,'Medical Examinations'!D25:L2358,1,)</f>
        <v>Yes</v>
      </c>
      <c r="F25" s="4" t="str">
        <f>VLOOKUP('Medical Examinations'!E25,'Medical Examinations'!E25:M2358,1,)</f>
        <v>No</v>
      </c>
      <c r="G25" s="4" t="str">
        <f>VLOOKUP('Medical Examinations'!F25,'Medical Examinations'!F25:N2358,1,)</f>
        <v>No</v>
      </c>
      <c r="H25" s="4">
        <f>VLOOKUP('Medical Examinations'!G25,'Medical Examinations'!G25:O2358,1,)</f>
        <v>2</v>
      </c>
      <c r="I25" s="4" t="str">
        <f>VLOOKUP('Medical Examinations'!H25,'Medical Examinations'!H25:P2358,1,)</f>
        <v>Yes</v>
      </c>
      <c r="J25" s="4" t="str">
        <f>VLOOKUP('Medical Examinations'!I25,'Medical Examinations'!I25:Q2358,1,)</f>
        <v>Obesity</v>
      </c>
      <c r="K25" s="4" t="str">
        <f>VLOOKUP('Medical Examinations'!J25,'Medical Examinations'!J25:R2358,1,)</f>
        <v>Diabetes</v>
      </c>
      <c r="L25" s="49">
        <f>VLOOKUP(Table3[[#This Row],[Charges]],Table3[[Charges]:[Age]],1,)</f>
        <v>928.59</v>
      </c>
      <c r="M25" s="23" t="str">
        <f>VLOOKUP(Table3[[#This Row],[Hospital tier]],Table3[[Hospital tier]:[Age]],1,)</f>
        <v>tier - 3</v>
      </c>
      <c r="N25" s="4" t="str">
        <f>VLOOKUP(Table3[[#This Row],[City tier]],Table3[[Hospital tier]:[Age]],1,)</f>
        <v>tier - 1</v>
      </c>
      <c r="O25" s="4" t="str">
        <f>VLOOKUP(Table3[[#This Row],[State ID]],Table3[[State ID]:[Age]],1,)</f>
        <v>R1013</v>
      </c>
      <c r="P25" s="4" t="str">
        <f>VLOOKUP(Table3[[#This Row],[Hospitalasion Details]],Table3[[Hospitalasion Details]:[Age]],1,)</f>
        <v>28-Oct-1995</v>
      </c>
      <c r="Q25" s="4">
        <f>VLOOKUP(Table3[[#This Row],[Age]],Table3[Age],1,)</f>
        <v>27</v>
      </c>
    </row>
    <row r="26" spans="1:17" x14ac:dyDescent="0.25">
      <c r="A26" s="4" t="str">
        <f>VLOOKUP(Table2[[#This Row],[Customer ID]],Table2[],1,)</f>
        <v>Id25</v>
      </c>
      <c r="B26" s="4" t="str">
        <f>VLOOKUP(Table2[[#This Row],[Full Name]],Table2[[#This Row],[Full Name]],1,)</f>
        <v xml:space="preserve">  Emiliano I Garcia</v>
      </c>
      <c r="C26" s="4">
        <f>VLOOKUP('Medical Examinations'!B26,'Medical Examinations'!B26:J2359,1,)</f>
        <v>35.090000000000003</v>
      </c>
      <c r="D26" s="4">
        <f>VLOOKUP('Medical Examinations'!C26,'Medical Examinations'!C26:K2359,1,)</f>
        <v>4.38</v>
      </c>
      <c r="E26" s="4" t="str">
        <f>VLOOKUP('Medical Examinations'!D26,'Medical Examinations'!D26:L2359,1,)</f>
        <v>Yes</v>
      </c>
      <c r="F26" s="4" t="str">
        <f>VLOOKUP('Medical Examinations'!E26,'Medical Examinations'!E26:M2359,1,)</f>
        <v>No</v>
      </c>
      <c r="G26" s="4" t="str">
        <f>VLOOKUP('Medical Examinations'!F26,'Medical Examinations'!F26:N2359,1,)</f>
        <v>No</v>
      </c>
      <c r="H26" s="4">
        <f>VLOOKUP('Medical Examinations'!G26,'Medical Examinations'!G26:O2359,1,)</f>
        <v>2</v>
      </c>
      <c r="I26" s="4" t="str">
        <f>VLOOKUP('Medical Examinations'!H26,'Medical Examinations'!H26:P2359,1,)</f>
        <v>Yes</v>
      </c>
      <c r="J26" s="4" t="str">
        <f>VLOOKUP('Medical Examinations'!I26,'Medical Examinations'!I26:Q2359,1,)</f>
        <v>Obesity</v>
      </c>
      <c r="K26" s="4" t="str">
        <f>VLOOKUP('Medical Examinations'!J26,'Medical Examinations'!J26:R2359,1,)</f>
        <v>Normal</v>
      </c>
      <c r="L26" s="49">
        <f>VLOOKUP(Table3[[#This Row],[Charges]],Table3[[Charges]:[Age]],1,)</f>
        <v>964.71</v>
      </c>
      <c r="M26" s="23" t="str">
        <f>VLOOKUP(Table3[[#This Row],[Hospital tier]],Table3[[Hospital tier]:[Age]],1,)</f>
        <v>tier - 3</v>
      </c>
      <c r="N26" s="4" t="str">
        <f>VLOOKUP(Table3[[#This Row],[City tier]],Table3[[Hospital tier]:[Age]],1,)</f>
        <v>tier - 2</v>
      </c>
      <c r="O26" s="4" t="str">
        <f>VLOOKUP(Table3[[#This Row],[State ID]],Table3[[State ID]:[Age]],1,)</f>
        <v>R1013</v>
      </c>
      <c r="P26" s="4" t="str">
        <f>VLOOKUP(Table3[[#This Row],[Hospitalasion Details]],Table3[[Hospitalasion Details]:[Age]],1,)</f>
        <v>19-Aug-2001</v>
      </c>
      <c r="Q26" s="4">
        <f>VLOOKUP(Table3[[#This Row],[Age]],Table3[Age],1,)</f>
        <v>21</v>
      </c>
    </row>
    <row r="27" spans="1:17" x14ac:dyDescent="0.25">
      <c r="A27" s="4" t="str">
        <f>VLOOKUP(Table2[[#This Row],[Customer ID]],Table2[],1,)</f>
        <v>Id26</v>
      </c>
      <c r="B27" s="4" t="str">
        <f>VLOOKUP(Table2[[#This Row],[Full Name]],Table2[[#This Row],[Full Name]],1,)</f>
        <v xml:space="preserve">  Adam Airoldi</v>
      </c>
      <c r="C27" s="4">
        <f>VLOOKUP('Medical Examinations'!B27,'Medical Examinations'!B27:J2360,1,)</f>
        <v>33.880000000000003</v>
      </c>
      <c r="D27" s="4">
        <f>VLOOKUP('Medical Examinations'!C27,'Medical Examinations'!C27:K2360,1,)</f>
        <v>7.01</v>
      </c>
      <c r="E27" s="4" t="str">
        <f>VLOOKUP('Medical Examinations'!D27,'Medical Examinations'!D27:L2360,1,)</f>
        <v>No</v>
      </c>
      <c r="F27" s="4" t="str">
        <f>VLOOKUP('Medical Examinations'!E27,'Medical Examinations'!E27:M2360,1,)</f>
        <v>No</v>
      </c>
      <c r="G27" s="4" t="str">
        <f>VLOOKUP('Medical Examinations'!F27,'Medical Examinations'!F27:N2360,1,)</f>
        <v>No</v>
      </c>
      <c r="H27" s="4">
        <f>VLOOKUP('Medical Examinations'!G27,'Medical Examinations'!G27:O2360,1,)</f>
        <v>3</v>
      </c>
      <c r="I27" s="4" t="str">
        <f>VLOOKUP('Medical Examinations'!H27,'Medical Examinations'!H27:P2360,1,)</f>
        <v>Yes</v>
      </c>
      <c r="J27" s="4" t="str">
        <f>VLOOKUP('Medical Examinations'!I27,'Medical Examinations'!I27:Q2360,1,)</f>
        <v>Obesity</v>
      </c>
      <c r="K27" s="4" t="str">
        <f>VLOOKUP('Medical Examinations'!J27,'Medical Examinations'!J27:R2360,1,)</f>
        <v>Diabetes</v>
      </c>
      <c r="L27" s="49">
        <f>VLOOKUP(Table3[[#This Row],[Charges]],Table3[[Charges]:[Age]],1,)</f>
        <v>1006.65</v>
      </c>
      <c r="M27" s="23" t="str">
        <f>VLOOKUP(Table3[[#This Row],[Hospital tier]],Table3[[Hospital tier]:[Age]],1,)</f>
        <v>tier - 3</v>
      </c>
      <c r="N27" s="4" t="str">
        <f>VLOOKUP(Table3[[#This Row],[City tier]],Table3[[Hospital tier]:[Age]],1,)</f>
        <v>tier - 2</v>
      </c>
      <c r="O27" s="4" t="str">
        <f>VLOOKUP(Table3[[#This Row],[State ID]],Table3[[State ID]:[Age]],1,)</f>
        <v>R1013</v>
      </c>
      <c r="P27" s="4" t="str">
        <f>VLOOKUP(Table3[[#This Row],[Hospitalasion Details]],Table3[[Hospitalasion Details]:[Age]],1,)</f>
        <v>22-Nov-1994</v>
      </c>
      <c r="Q27" s="4">
        <f>VLOOKUP(Table3[[#This Row],[Age]],Table3[Age],1,)</f>
        <v>28</v>
      </c>
    </row>
    <row r="28" spans="1:17" x14ac:dyDescent="0.25">
      <c r="A28" s="4" t="str">
        <f>VLOOKUP(Table2[[#This Row],[Customer ID]],Table2[],1,)</f>
        <v>Id27</v>
      </c>
      <c r="B28" s="4" t="str">
        <f>VLOOKUP(Table2[[#This Row],[Full Name]],Table2[[#This Row],[Full Name]],1,)</f>
        <v xml:space="preserve">  Zach Cater-Cyker</v>
      </c>
      <c r="C28" s="4">
        <f>VLOOKUP('Medical Examinations'!B28,'Medical Examinations'!B28:J2361,1,)</f>
        <v>30.875</v>
      </c>
      <c r="D28" s="4">
        <f>VLOOKUP('Medical Examinations'!C28,'Medical Examinations'!C28:K2361,1,)</f>
        <v>11.88</v>
      </c>
      <c r="E28" s="4" t="str">
        <f>VLOOKUP('Medical Examinations'!D28,'Medical Examinations'!D28:L2361,1,)</f>
        <v>No</v>
      </c>
      <c r="F28" s="4" t="str">
        <f>VLOOKUP('Medical Examinations'!E28,'Medical Examinations'!E28:M2361,1,)</f>
        <v>No</v>
      </c>
      <c r="G28" s="4" t="str">
        <f>VLOOKUP('Medical Examinations'!F28,'Medical Examinations'!F28:N2361,1,)</f>
        <v>No</v>
      </c>
      <c r="H28" s="4">
        <f>VLOOKUP('Medical Examinations'!G28,'Medical Examinations'!G28:O2361,1,)</f>
        <v>0</v>
      </c>
      <c r="I28" s="4" t="str">
        <f>VLOOKUP('Medical Examinations'!H28,'Medical Examinations'!H28:P2361,1,)</f>
        <v>Yes</v>
      </c>
      <c r="J28" s="4" t="str">
        <f>VLOOKUP('Medical Examinations'!I28,'Medical Examinations'!I28:Q2361,1,)</f>
        <v>Obesity</v>
      </c>
      <c r="K28" s="4" t="str">
        <f>VLOOKUP('Medical Examinations'!J28,'Medical Examinations'!J28:R2361,1,)</f>
        <v>Diabetes</v>
      </c>
      <c r="L28" s="49">
        <f>VLOOKUP(Table3[[#This Row],[Charges]],Table3[[Charges]:[Age]],1,)</f>
        <v>1012</v>
      </c>
      <c r="M28" s="23" t="str">
        <f>VLOOKUP(Table3[[#This Row],[Hospital tier]],Table3[[Hospital tier]:[Age]],1,)</f>
        <v>tier - 3</v>
      </c>
      <c r="N28" s="4" t="str">
        <f>VLOOKUP(Table3[[#This Row],[City tier]],Table3[[Hospital tier]:[Age]],1,)</f>
        <v>tier - 2</v>
      </c>
      <c r="O28" s="4" t="str">
        <f>VLOOKUP(Table3[[#This Row],[State ID]],Table3[[State ID]:[Age]],1,)</f>
        <v>R1013</v>
      </c>
      <c r="P28" s="4" t="str">
        <f>VLOOKUP(Table3[[#This Row],[Hospitalasion Details]],Table3[[Hospitalasion Details]:[Age]],1,)</f>
        <v>9-Oct-2000</v>
      </c>
      <c r="Q28" s="4">
        <f>VLOOKUP(Table3[[#This Row],[Age]],Table3[Age],1,)</f>
        <v>22</v>
      </c>
    </row>
    <row r="29" spans="1:17" x14ac:dyDescent="0.25">
      <c r="A29" s="4" t="str">
        <f>VLOOKUP(Table2[[#This Row],[Customer ID]],Table2[],1,)</f>
        <v>Id28</v>
      </c>
      <c r="B29" s="4" t="str">
        <f>VLOOKUP(Table2[[#This Row],[Full Name]],Table2[[#This Row],[Full Name]],1,)</f>
        <v xml:space="preserve">  Stephanie W Hamm</v>
      </c>
      <c r="C29" s="4">
        <f>VLOOKUP('Medical Examinations'!B29,'Medical Examinations'!B29:J2362,1,)</f>
        <v>36.86</v>
      </c>
      <c r="D29" s="4">
        <f>VLOOKUP('Medical Examinations'!C29,'Medical Examinations'!C29:K2362,1,)</f>
        <v>5.19</v>
      </c>
      <c r="E29" s="4" t="str">
        <f>VLOOKUP('Medical Examinations'!D29,'Medical Examinations'!D29:L2362,1,)</f>
        <v>Yes</v>
      </c>
      <c r="F29" s="4" t="str">
        <f>VLOOKUP('Medical Examinations'!E29,'Medical Examinations'!E29:M2362,1,)</f>
        <v>No</v>
      </c>
      <c r="G29" s="4" t="str">
        <f>VLOOKUP('Medical Examinations'!F29,'Medical Examinations'!F29:N2362,1,)</f>
        <v>Yes</v>
      </c>
      <c r="H29" s="4">
        <f>VLOOKUP('Medical Examinations'!G29,'Medical Examinations'!G29:O2362,1,)</f>
        <v>1</v>
      </c>
      <c r="I29" s="4" t="str">
        <f>VLOOKUP('Medical Examinations'!H29,'Medical Examinations'!H29:P2362,1,)</f>
        <v>Yes</v>
      </c>
      <c r="J29" s="4" t="str">
        <f>VLOOKUP('Medical Examinations'!I29,'Medical Examinations'!I29:Q2362,1,)</f>
        <v>Obesity</v>
      </c>
      <c r="K29" s="4" t="str">
        <f>VLOOKUP('Medical Examinations'!J29,'Medical Examinations'!J29:R2362,1,)</f>
        <v>Normal</v>
      </c>
      <c r="L29" s="49">
        <f>VLOOKUP(Table3[[#This Row],[Charges]],Table3[[Charges]:[Age]],1,)</f>
        <v>1019</v>
      </c>
      <c r="M29" s="23" t="str">
        <f>VLOOKUP(Table3[[#This Row],[Hospital tier]],Table3[[Hospital tier]:[Age]],1,)</f>
        <v>tier - 3</v>
      </c>
      <c r="N29" s="4" t="str">
        <f>VLOOKUP(Table3[[#This Row],[City tier]],Table3[[Hospital tier]:[Age]],1,)</f>
        <v>tier - 2</v>
      </c>
      <c r="O29" s="4" t="str">
        <f>VLOOKUP(Table3[[#This Row],[State ID]],Table3[[State ID]:[Age]],1,)</f>
        <v>R1013</v>
      </c>
      <c r="P29" s="4" t="str">
        <f>VLOOKUP(Table3[[#This Row],[Hospitalasion Details]],Table3[[Hospitalasion Details]:[Age]],1,)</f>
        <v>5-Aug-1999</v>
      </c>
      <c r="Q29" s="4">
        <f>VLOOKUP(Table3[[#This Row],[Age]],Table3[Age],1,)</f>
        <v>23</v>
      </c>
    </row>
    <row r="30" spans="1:17" x14ac:dyDescent="0.25">
      <c r="A30" s="4" t="str">
        <f>VLOOKUP(Table2[[#This Row],[Customer ID]],Table2[],1,)</f>
        <v>Id29</v>
      </c>
      <c r="B30" s="4" t="str">
        <f>VLOOKUP(Table2[[#This Row],[Full Name]],Table2[[#This Row],[Full Name]],1,)</f>
        <v xml:space="preserve">  Stephen Cox</v>
      </c>
      <c r="C30" s="4">
        <f>VLOOKUP('Medical Examinations'!B30,'Medical Examinations'!B30:J2363,1,)</f>
        <v>35.86</v>
      </c>
      <c r="D30" s="4">
        <f>VLOOKUP('Medical Examinations'!C30,'Medical Examinations'!C30:K2363,1,)</f>
        <v>6.74</v>
      </c>
      <c r="E30" s="4" t="str">
        <f>VLOOKUP('Medical Examinations'!D30,'Medical Examinations'!D30:L2363,1,)</f>
        <v>Yes</v>
      </c>
      <c r="F30" s="4" t="str">
        <f>VLOOKUP('Medical Examinations'!E30,'Medical Examinations'!E30:M2363,1,)</f>
        <v>No</v>
      </c>
      <c r="G30" s="4" t="str">
        <f>VLOOKUP('Medical Examinations'!F30,'Medical Examinations'!F30:N2363,1,)</f>
        <v>No</v>
      </c>
      <c r="H30" s="4">
        <f>VLOOKUP('Medical Examinations'!G30,'Medical Examinations'!G30:O2363,1,)</f>
        <v>2</v>
      </c>
      <c r="I30" s="4" t="str">
        <f>VLOOKUP('Medical Examinations'!H30,'Medical Examinations'!H30:P2363,1,)</f>
        <v>Yes</v>
      </c>
      <c r="J30" s="4" t="str">
        <f>VLOOKUP('Medical Examinations'!I30,'Medical Examinations'!I30:Q2363,1,)</f>
        <v>Obesity</v>
      </c>
      <c r="K30" s="4" t="str">
        <f>VLOOKUP('Medical Examinations'!J30,'Medical Examinations'!J30:R2363,1,)</f>
        <v>Diabetes</v>
      </c>
      <c r="L30" s="49">
        <f>VLOOKUP(Table3[[#This Row],[Charges]],Table3[[Charges]:[Age]],1,)</f>
        <v>1033.74</v>
      </c>
      <c r="M30" s="23" t="str">
        <f>VLOOKUP(Table3[[#This Row],[Hospital tier]],Table3[[Hospital tier]:[Age]],1,)</f>
        <v>tier - 3</v>
      </c>
      <c r="N30" s="4" t="str">
        <f>VLOOKUP(Table3[[#This Row],[City tier]],Table3[[Hospital tier]:[Age]],1,)</f>
        <v>tier - 1</v>
      </c>
      <c r="O30" s="4" t="str">
        <f>VLOOKUP(Table3[[#This Row],[State ID]],Table3[[State ID]:[Age]],1,)</f>
        <v>R1013</v>
      </c>
      <c r="P30" s="4" t="str">
        <f>VLOOKUP(Table3[[#This Row],[Hospitalasion Details]],Table3[[Hospitalasion Details]:[Age]],1,)</f>
        <v>5-Oct-1995</v>
      </c>
      <c r="Q30" s="4">
        <f>VLOOKUP(Table3[[#This Row],[Age]],Table3[Age],1,)</f>
        <v>27</v>
      </c>
    </row>
    <row r="31" spans="1:17" x14ac:dyDescent="0.25">
      <c r="A31" s="4" t="str">
        <f>VLOOKUP(Table2[[#This Row],[Customer ID]],Table2[],1,)</f>
        <v>Id30</v>
      </c>
      <c r="B31" s="4" t="str">
        <f>VLOOKUP(Table2[[#This Row],[Full Name]],Table2[[#This Row],[Full Name]],1,)</f>
        <v xml:space="preserve">  Natalie Sachrajda</v>
      </c>
      <c r="C31" s="4">
        <f>VLOOKUP('Medical Examinations'!B31,'Medical Examinations'!B31:J2364,1,)</f>
        <v>37.049999999999997</v>
      </c>
      <c r="D31" s="4">
        <f>VLOOKUP('Medical Examinations'!C31,'Medical Examinations'!C31:K2364,1,)</f>
        <v>8.44</v>
      </c>
      <c r="E31" s="4" t="str">
        <f>VLOOKUP('Medical Examinations'!D31,'Medical Examinations'!D31:L2364,1,)</f>
        <v>No</v>
      </c>
      <c r="F31" s="4" t="str">
        <f>VLOOKUP('Medical Examinations'!E31,'Medical Examinations'!E31:M2364,1,)</f>
        <v>No</v>
      </c>
      <c r="G31" s="4" t="str">
        <f>VLOOKUP('Medical Examinations'!F31,'Medical Examinations'!F31:N2364,1,)</f>
        <v>No</v>
      </c>
      <c r="H31" s="4">
        <f>VLOOKUP('Medical Examinations'!G31,'Medical Examinations'!G31:O2364,1,)</f>
        <v>0</v>
      </c>
      <c r="I31" s="4" t="str">
        <f>VLOOKUP('Medical Examinations'!H31,'Medical Examinations'!H31:P2364,1,)</f>
        <v>Yes</v>
      </c>
      <c r="J31" s="4" t="str">
        <f>VLOOKUP('Medical Examinations'!I31,'Medical Examinations'!I31:Q2364,1,)</f>
        <v>Obesity</v>
      </c>
      <c r="K31" s="4" t="str">
        <f>VLOOKUP('Medical Examinations'!J31,'Medical Examinations'!J31:R2364,1,)</f>
        <v>Diabetes</v>
      </c>
      <c r="L31" s="49">
        <f>VLOOKUP(Table3[[#This Row],[Charges]],Table3[[Charges]:[Age]],1,)</f>
        <v>1044</v>
      </c>
      <c r="M31" s="23" t="str">
        <f>VLOOKUP(Table3[[#This Row],[Hospital tier]],Table3[[Hospital tier]:[Age]],1,)</f>
        <v>tier - 3</v>
      </c>
      <c r="N31" s="4" t="str">
        <f>VLOOKUP(Table3[[#This Row],[City tier]],Table3[[Hospital tier]:[Age]],1,)</f>
        <v>tier - 2</v>
      </c>
      <c r="O31" s="4" t="str">
        <f>VLOOKUP(Table3[[#This Row],[State ID]],Table3[[State ID]:[Age]],1,)</f>
        <v>R1013</v>
      </c>
      <c r="P31" s="4" t="str">
        <f>VLOOKUP(Table3[[#This Row],[Hospitalasion Details]],Table3[[Hospitalasion Details]:[Age]],1,)</f>
        <v>17-Nov-1994</v>
      </c>
      <c r="Q31" s="4">
        <f>VLOOKUP(Table3[[#This Row],[Age]],Table3[Age],1,)</f>
        <v>28</v>
      </c>
    </row>
    <row r="32" spans="1:17" x14ac:dyDescent="0.25">
      <c r="A32" s="4" t="str">
        <f>VLOOKUP(Table2[[#This Row],[Customer ID]],Table2[],1,)</f>
        <v>Id31</v>
      </c>
      <c r="B32" s="4" t="str">
        <f>VLOOKUP(Table2[[#This Row],[Full Name]],Table2[[#This Row],[Full Name]],1,)</f>
        <v xml:space="preserve">  Nicole J Gareri</v>
      </c>
      <c r="C32" s="4">
        <f>VLOOKUP('Medical Examinations'!B32,'Medical Examinations'!B32:J2365,1,)</f>
        <v>43.89</v>
      </c>
      <c r="D32" s="4">
        <f>VLOOKUP('Medical Examinations'!C32,'Medical Examinations'!C32:K2365,1,)</f>
        <v>8.7100000000000009</v>
      </c>
      <c r="E32" s="4" t="str">
        <f>VLOOKUP('Medical Examinations'!D32,'Medical Examinations'!D32:L2365,1,)</f>
        <v>No</v>
      </c>
      <c r="F32" s="4" t="str">
        <f>VLOOKUP('Medical Examinations'!E32,'Medical Examinations'!E32:M2365,1,)</f>
        <v>No</v>
      </c>
      <c r="G32" s="4" t="str">
        <f>VLOOKUP('Medical Examinations'!F32,'Medical Examinations'!F32:N2365,1,)</f>
        <v>No</v>
      </c>
      <c r="H32" s="4">
        <f>VLOOKUP('Medical Examinations'!G32,'Medical Examinations'!G32:O2365,1,)</f>
        <v>0</v>
      </c>
      <c r="I32" s="4" t="str">
        <f>VLOOKUP('Medical Examinations'!H32,'Medical Examinations'!H32:P2365,1,)</f>
        <v>Yes</v>
      </c>
      <c r="J32" s="4" t="str">
        <f>VLOOKUP('Medical Examinations'!I32,'Medical Examinations'!I32:Q2365,1,)</f>
        <v>Obesity</v>
      </c>
      <c r="K32" s="4" t="str">
        <f>VLOOKUP('Medical Examinations'!J32,'Medical Examinations'!J32:R2365,1,)</f>
        <v>Diabetes</v>
      </c>
      <c r="L32" s="49">
        <f>VLOOKUP(Table3[[#This Row],[Charges]],Table3[[Charges]:[Age]],1,)</f>
        <v>1047</v>
      </c>
      <c r="M32" s="23" t="str">
        <f>VLOOKUP(Table3[[#This Row],[Hospital tier]],Table3[[Hospital tier]:[Age]],1,)</f>
        <v>tier - 3</v>
      </c>
      <c r="N32" s="4" t="str">
        <f>VLOOKUP(Table3[[#This Row],[City tier]],Table3[[Hospital tier]:[Age]],1,)</f>
        <v>tier - 1</v>
      </c>
      <c r="O32" s="4" t="str">
        <f>VLOOKUP(Table3[[#This Row],[State ID]],Table3[[State ID]:[Age]],1,)</f>
        <v>R1013</v>
      </c>
      <c r="P32" s="4" t="str">
        <f>VLOOKUP(Table3[[#This Row],[Hospitalasion Details]],Table3[[Hospitalasion Details]:[Age]],1,)</f>
        <v>20-Jul-2002</v>
      </c>
      <c r="Q32" s="4">
        <f>VLOOKUP(Table3[[#This Row],[Age]],Table3[Age],1,)</f>
        <v>20</v>
      </c>
    </row>
    <row r="33" spans="1:17" x14ac:dyDescent="0.25">
      <c r="A33" s="4" t="str">
        <f>VLOOKUP(Table2[[#This Row],[Customer ID]],Table2[],1,)</f>
        <v>Id32</v>
      </c>
      <c r="B33" s="4" t="str">
        <f>VLOOKUP(Table2[[#This Row],[Full Name]],Table2[[#This Row],[Full Name]],1,)</f>
        <v xml:space="preserve">  Jefferson D Welch</v>
      </c>
      <c r="C33" s="4">
        <f>VLOOKUP('Medical Examinations'!B33,'Medical Examinations'!B33:J2366,1,)</f>
        <v>42.35</v>
      </c>
      <c r="D33" s="4">
        <f>VLOOKUP('Medical Examinations'!C33,'Medical Examinations'!C33:K2366,1,)</f>
        <v>5.08</v>
      </c>
      <c r="E33" s="4" t="str">
        <f>VLOOKUP('Medical Examinations'!D33,'Medical Examinations'!D33:L2366,1,)</f>
        <v>Yes</v>
      </c>
      <c r="F33" s="4" t="str">
        <f>VLOOKUP('Medical Examinations'!E33,'Medical Examinations'!E33:M2366,1,)</f>
        <v>No</v>
      </c>
      <c r="G33" s="4" t="str">
        <f>VLOOKUP('Medical Examinations'!F33,'Medical Examinations'!F33:N2366,1,)</f>
        <v>No</v>
      </c>
      <c r="H33" s="4">
        <f>VLOOKUP('Medical Examinations'!G33,'Medical Examinations'!G33:O2366,1,)</f>
        <v>0</v>
      </c>
      <c r="I33" s="4" t="str">
        <f>VLOOKUP('Medical Examinations'!H33,'Medical Examinations'!H33:P2366,1,)</f>
        <v>Yes</v>
      </c>
      <c r="J33" s="4" t="str">
        <f>VLOOKUP('Medical Examinations'!I33,'Medical Examinations'!I33:Q2366,1,)</f>
        <v>Obesity</v>
      </c>
      <c r="K33" s="4" t="str">
        <f>VLOOKUP('Medical Examinations'!J33,'Medical Examinations'!J33:R2366,1,)</f>
        <v>Normal</v>
      </c>
      <c r="L33" s="49">
        <f>VLOOKUP(Table3[[#This Row],[Charges]],Table3[[Charges]:[Age]],1,)</f>
        <v>1049</v>
      </c>
      <c r="M33" s="23" t="str">
        <f>VLOOKUP(Table3[[#This Row],[Hospital tier]],Table3[[Hospital tier]:[Age]],1,)</f>
        <v>tier - 3</v>
      </c>
      <c r="N33" s="4" t="str">
        <f>VLOOKUP(Table3[[#This Row],[City tier]],Table3[[Hospital tier]:[Age]],1,)</f>
        <v>tier - 2</v>
      </c>
      <c r="O33" s="4" t="str">
        <f>VLOOKUP(Table3[[#This Row],[State ID]],Table3[[State ID]:[Age]],1,)</f>
        <v>R1012</v>
      </c>
      <c r="P33" s="4" t="str">
        <f>VLOOKUP(Table3[[#This Row],[Hospitalasion Details]],Table3[[Hospitalasion Details]:[Age]],1,)</f>
        <v>1-Jul-2002</v>
      </c>
      <c r="Q33" s="4">
        <f>VLOOKUP(Table3[[#This Row],[Age]],Table3[Age],1,)</f>
        <v>20</v>
      </c>
    </row>
    <row r="34" spans="1:17" x14ac:dyDescent="0.25">
      <c r="A34" s="4" t="str">
        <f>VLOOKUP(Table2[[#This Row],[Customer ID]],Table2[],1,)</f>
        <v>Id33</v>
      </c>
      <c r="B34" s="4" t="str">
        <f>VLOOKUP(Table2[[#This Row],[Full Name]],Table2[[#This Row],[Full Name]],1,)</f>
        <v xml:space="preserve">  Brendan D Prindiville</v>
      </c>
      <c r="C34" s="4">
        <f>VLOOKUP('Medical Examinations'!B34,'Medical Examinations'!B34:J2367,1,)</f>
        <v>31.35</v>
      </c>
      <c r="D34" s="4">
        <f>VLOOKUP('Medical Examinations'!C34,'Medical Examinations'!C34:K2367,1,)</f>
        <v>6.86</v>
      </c>
      <c r="E34" s="4" t="str">
        <f>VLOOKUP('Medical Examinations'!D34,'Medical Examinations'!D34:L2367,1,)</f>
        <v>No</v>
      </c>
      <c r="F34" s="4" t="str">
        <f>VLOOKUP('Medical Examinations'!E34,'Medical Examinations'!E34:M2367,1,)</f>
        <v>No</v>
      </c>
      <c r="G34" s="4" t="str">
        <f>VLOOKUP('Medical Examinations'!F34,'Medical Examinations'!F34:N2367,1,)</f>
        <v>No</v>
      </c>
      <c r="H34" s="4">
        <f>VLOOKUP('Medical Examinations'!G34,'Medical Examinations'!G34:O2367,1,)</f>
        <v>0</v>
      </c>
      <c r="I34" s="4" t="str">
        <f>VLOOKUP('Medical Examinations'!H34,'Medical Examinations'!H34:P2367,1,)</f>
        <v>Yes</v>
      </c>
      <c r="J34" s="4" t="str">
        <f>VLOOKUP('Medical Examinations'!I34,'Medical Examinations'!I34:Q2367,1,)</f>
        <v>Obesity</v>
      </c>
      <c r="K34" s="4" t="str">
        <f>VLOOKUP('Medical Examinations'!J34,'Medical Examinations'!J34:R2367,1,)</f>
        <v>Diabetes</v>
      </c>
      <c r="L34" s="49">
        <f>VLOOKUP(Table3[[#This Row],[Charges]],Table3[[Charges]:[Age]],1,)</f>
        <v>1056</v>
      </c>
      <c r="M34" s="23" t="str">
        <f>VLOOKUP(Table3[[#This Row],[Hospital tier]],Table3[[Hospital tier]:[Age]],1,)</f>
        <v>tier - 3</v>
      </c>
      <c r="N34" s="4" t="str">
        <f>VLOOKUP(Table3[[#This Row],[City tier]],Table3[[Hospital tier]:[Age]],1,)</f>
        <v>tier - 2</v>
      </c>
      <c r="O34" s="4" t="str">
        <f>VLOOKUP(Table3[[#This Row],[State ID]],Table3[[State ID]:[Age]],1,)</f>
        <v>R1013</v>
      </c>
      <c r="P34" s="4" t="str">
        <f>VLOOKUP(Table3[[#This Row],[Hospitalasion Details]],Table3[[Hospitalasion Details]:[Age]],1,)</f>
        <v>1-Jun-1995</v>
      </c>
      <c r="Q34" s="4">
        <f>VLOOKUP(Table3[[#This Row],[Age]],Table3[Age],1,)</f>
        <v>28</v>
      </c>
    </row>
    <row r="35" spans="1:17" x14ac:dyDescent="0.25">
      <c r="A35" s="4" t="str">
        <f>VLOOKUP(Table2[[#This Row],[Customer ID]],Table2[],1,)</f>
        <v>Id34</v>
      </c>
      <c r="B35" s="4" t="str">
        <f>VLOOKUP(Table2[[#This Row],[Full Name]],Table2[[#This Row],[Full Name]],1,)</f>
        <v xml:space="preserve">  Courtney Kincaid</v>
      </c>
      <c r="C35" s="4">
        <f>VLOOKUP('Medical Examinations'!B35,'Medical Examinations'!B35:J2368,1,)</f>
        <v>47.6</v>
      </c>
      <c r="D35" s="4">
        <f>VLOOKUP('Medical Examinations'!C35,'Medical Examinations'!C35:K2368,1,)</f>
        <v>5.95</v>
      </c>
      <c r="E35" s="4" t="str">
        <f>VLOOKUP('Medical Examinations'!D35,'Medical Examinations'!D35:L2368,1,)</f>
        <v>Yes</v>
      </c>
      <c r="F35" s="4" t="str">
        <f>VLOOKUP('Medical Examinations'!E35,'Medical Examinations'!E35:M2368,1,)</f>
        <v>No</v>
      </c>
      <c r="G35" s="4" t="str">
        <f>VLOOKUP('Medical Examinations'!F35,'Medical Examinations'!F35:N2368,1,)</f>
        <v>No</v>
      </c>
      <c r="H35" s="4">
        <f>VLOOKUP('Medical Examinations'!G35,'Medical Examinations'!G35:O2368,1,)</f>
        <v>0</v>
      </c>
      <c r="I35" s="4" t="str">
        <f>VLOOKUP('Medical Examinations'!H35,'Medical Examinations'!H35:P2368,1,)</f>
        <v>Yes</v>
      </c>
      <c r="J35" s="4" t="str">
        <f>VLOOKUP('Medical Examinations'!I35,'Medical Examinations'!I35:Q2368,1,)</f>
        <v>Obesity</v>
      </c>
      <c r="K35" s="4" t="str">
        <f>VLOOKUP('Medical Examinations'!J35,'Medical Examinations'!J35:R2368,1,)</f>
        <v>Pre diabetes</v>
      </c>
      <c r="L35" s="49">
        <f>VLOOKUP(Table3[[#This Row],[Charges]],Table3[[Charges]:[Age]],1,)</f>
        <v>1068</v>
      </c>
      <c r="M35" s="23" t="str">
        <f>VLOOKUP(Table3[[#This Row],[Hospital tier]],Table3[[Hospital tier]:[Age]],1,)</f>
        <v>tier - 3</v>
      </c>
      <c r="N35" s="4" t="str">
        <f>VLOOKUP(Table3[[#This Row],[City tier]],Table3[[Hospital tier]:[Age]],1,)</f>
        <v>tier - 1</v>
      </c>
      <c r="O35" s="4" t="str">
        <f>VLOOKUP(Table3[[#This Row],[State ID]],Table3[[State ID]:[Age]],1,)</f>
        <v>R1013</v>
      </c>
      <c r="P35" s="4" t="str">
        <f>VLOOKUP(Table3[[#This Row],[Hospitalasion Details]],Table3[[Hospitalasion Details]:[Age]],1,)</f>
        <v>28-Sep-1993</v>
      </c>
      <c r="Q35" s="4">
        <f>VLOOKUP(Table3[[#This Row],[Age]],Table3[Age],1,)</f>
        <v>29</v>
      </c>
    </row>
    <row r="36" spans="1:17" x14ac:dyDescent="0.25">
      <c r="A36" s="4" t="str">
        <f>VLOOKUP(Table2[[#This Row],[Customer ID]],Table2[],1,)</f>
        <v>Id35</v>
      </c>
      <c r="B36" s="4" t="str">
        <f>VLOOKUP(Table2[[#This Row],[Full Name]],Table2[[#This Row],[Full Name]],1,)</f>
        <v xml:space="preserve">  Sydney L Bruestle</v>
      </c>
      <c r="C36" s="4">
        <f>VLOOKUP('Medical Examinations'!B36,'Medical Examinations'!B36:J2369,1,)</f>
        <v>46.2</v>
      </c>
      <c r="D36" s="4">
        <f>VLOOKUP('Medical Examinations'!C36,'Medical Examinations'!C36:K2369,1,)</f>
        <v>6.09</v>
      </c>
      <c r="E36" s="4" t="str">
        <f>VLOOKUP('Medical Examinations'!D36,'Medical Examinations'!D36:L2369,1,)</f>
        <v>No</v>
      </c>
      <c r="F36" s="4" t="str">
        <f>VLOOKUP('Medical Examinations'!E36,'Medical Examinations'!E36:M2369,1,)</f>
        <v>No</v>
      </c>
      <c r="G36" s="4" t="str">
        <f>VLOOKUP('Medical Examinations'!F36,'Medical Examinations'!F36:N2369,1,)</f>
        <v>Yes</v>
      </c>
      <c r="H36" s="4">
        <f>VLOOKUP('Medical Examinations'!G36,'Medical Examinations'!G36:O2369,1,)</f>
        <v>1</v>
      </c>
      <c r="I36" s="4" t="str">
        <f>VLOOKUP('Medical Examinations'!H36,'Medical Examinations'!H36:P2369,1,)</f>
        <v>Yes</v>
      </c>
      <c r="J36" s="4" t="str">
        <f>VLOOKUP('Medical Examinations'!I36,'Medical Examinations'!I36:Q2369,1,)</f>
        <v>Obesity</v>
      </c>
      <c r="K36" s="4" t="str">
        <f>VLOOKUP('Medical Examinations'!J36,'Medical Examinations'!J36:R2369,1,)</f>
        <v>Pre diabetes</v>
      </c>
      <c r="L36" s="49">
        <f>VLOOKUP(Table3[[#This Row],[Charges]],Table3[[Charges]:[Age]],1,)</f>
        <v>1070</v>
      </c>
      <c r="M36" s="23" t="str">
        <f>VLOOKUP(Table3[[#This Row],[Hospital tier]],Table3[[Hospital tier]:[Age]],1,)</f>
        <v>tier - 3</v>
      </c>
      <c r="N36" s="4" t="str">
        <f>VLOOKUP(Table3[[#This Row],[City tier]],Table3[[Hospital tier]:[Age]],1,)</f>
        <v>tier - 3</v>
      </c>
      <c r="O36" s="4" t="str">
        <f>VLOOKUP(Table3[[#This Row],[State ID]],Table3[[State ID]:[Age]],1,)</f>
        <v>R1013</v>
      </c>
      <c r="P36" s="4" t="str">
        <f>VLOOKUP(Table3[[#This Row],[Hospitalasion Details]],Table3[[Hospitalasion Details]:[Age]],1,)</f>
        <v>24-Aug-2004</v>
      </c>
      <c r="Q36" s="4">
        <f>VLOOKUP(Table3[[#This Row],[Age]],Table3[Age],1,)</f>
        <v>18</v>
      </c>
    </row>
    <row r="37" spans="1:17" x14ac:dyDescent="0.25">
      <c r="A37" s="4" t="str">
        <f>VLOOKUP(Table2[[#This Row],[Customer ID]],Table2[],1,)</f>
        <v>Id36</v>
      </c>
      <c r="B37" s="4" t="str">
        <f>VLOOKUP(Table2[[#This Row],[Full Name]],Table2[[#This Row],[Full Name]],1,)</f>
        <v xml:space="preserve">  Julien Lachance</v>
      </c>
      <c r="C37" s="4">
        <f>VLOOKUP('Medical Examinations'!B37,'Medical Examinations'!B37:J2370,1,)</f>
        <v>32.015000000000001</v>
      </c>
      <c r="D37" s="4">
        <f>VLOOKUP('Medical Examinations'!C37,'Medical Examinations'!C37:K2370,1,)</f>
        <v>11.75</v>
      </c>
      <c r="E37" s="4" t="str">
        <f>VLOOKUP('Medical Examinations'!D37,'Medical Examinations'!D37:L2370,1,)</f>
        <v>No</v>
      </c>
      <c r="F37" s="4" t="str">
        <f>VLOOKUP('Medical Examinations'!E37,'Medical Examinations'!E37:M2370,1,)</f>
        <v>No</v>
      </c>
      <c r="G37" s="4" t="str">
        <f>VLOOKUP('Medical Examinations'!F37,'Medical Examinations'!F37:N2370,1,)</f>
        <v>No</v>
      </c>
      <c r="H37" s="4">
        <f>VLOOKUP('Medical Examinations'!G37,'Medical Examinations'!G37:O2370,1,)</f>
        <v>0</v>
      </c>
      <c r="I37" s="4" t="str">
        <f>VLOOKUP('Medical Examinations'!H37,'Medical Examinations'!H37:P2370,1,)</f>
        <v>Yes</v>
      </c>
      <c r="J37" s="4" t="str">
        <f>VLOOKUP('Medical Examinations'!I37,'Medical Examinations'!I37:Q2370,1,)</f>
        <v>Obesity</v>
      </c>
      <c r="K37" s="4" t="str">
        <f>VLOOKUP('Medical Examinations'!J37,'Medical Examinations'!J37:R2370,1,)</f>
        <v>Diabetes</v>
      </c>
      <c r="L37" s="49">
        <f>VLOOKUP(Table3[[#This Row],[Charges]],Table3[[Charges]:[Age]],1,)</f>
        <v>1071</v>
      </c>
      <c r="M37" s="23" t="str">
        <f>VLOOKUP(Table3[[#This Row],[Hospital tier]],Table3[[Hospital tier]:[Age]],1,)</f>
        <v>tier - 3</v>
      </c>
      <c r="N37" s="4" t="str">
        <f>VLOOKUP(Table3[[#This Row],[City tier]],Table3[[Hospital tier]:[Age]],1,)</f>
        <v>tier - 3</v>
      </c>
      <c r="O37" s="4" t="str">
        <f>VLOOKUP(Table3[[#This Row],[State ID]],Table3[[State ID]:[Age]],1,)</f>
        <v>R1013</v>
      </c>
      <c r="P37" s="4" t="str">
        <f>VLOOKUP(Table3[[#This Row],[Hospitalasion Details]],Table3[[Hospitalasion Details]:[Age]],1,)</f>
        <v>13-Aug-1997</v>
      </c>
      <c r="Q37" s="4">
        <f>VLOOKUP(Table3[[#This Row],[Age]],Table3[Age],1,)</f>
        <v>25</v>
      </c>
    </row>
    <row r="38" spans="1:17" x14ac:dyDescent="0.25">
      <c r="A38" s="4" t="str">
        <f>VLOOKUP(Table2[[#This Row],[Customer ID]],Table2[],1,)</f>
        <v>Id37</v>
      </c>
      <c r="B38" s="4" t="str">
        <f>VLOOKUP(Table2[[#This Row],[Full Name]],Table2[[#This Row],[Full Name]],1,)</f>
        <v xml:space="preserve">  Ryan M Eason</v>
      </c>
      <c r="C38" s="4">
        <f>VLOOKUP('Medical Examinations'!B38,'Medical Examinations'!B38:J2371,1,)</f>
        <v>40.564999999999998</v>
      </c>
      <c r="D38" s="4">
        <f>VLOOKUP('Medical Examinations'!C38,'Medical Examinations'!C38:K2371,1,)</f>
        <v>7.37</v>
      </c>
      <c r="E38" s="4" t="str">
        <f>VLOOKUP('Medical Examinations'!D38,'Medical Examinations'!D38:L2371,1,)</f>
        <v>No</v>
      </c>
      <c r="F38" s="4" t="str">
        <f>VLOOKUP('Medical Examinations'!E38,'Medical Examinations'!E38:M2371,1,)</f>
        <v>No</v>
      </c>
      <c r="G38" s="4" t="str">
        <f>VLOOKUP('Medical Examinations'!F38,'Medical Examinations'!F38:N2371,1,)</f>
        <v>No</v>
      </c>
      <c r="H38" s="4">
        <f>VLOOKUP('Medical Examinations'!G38,'Medical Examinations'!G38:O2371,1,)</f>
        <v>0</v>
      </c>
      <c r="I38" s="4" t="str">
        <f>VLOOKUP('Medical Examinations'!H38,'Medical Examinations'!H38:P2371,1,)</f>
        <v>Yes</v>
      </c>
      <c r="J38" s="4" t="str">
        <f>VLOOKUP('Medical Examinations'!I38,'Medical Examinations'!I38:Q2371,1,)</f>
        <v>Obesity</v>
      </c>
      <c r="K38" s="4" t="str">
        <f>VLOOKUP('Medical Examinations'!J38,'Medical Examinations'!J38:R2371,1,)</f>
        <v>Diabetes</v>
      </c>
      <c r="L38" s="49">
        <f>VLOOKUP(Table3[[#This Row],[Charges]],Table3[[Charges]:[Age]],1,)</f>
        <v>1082</v>
      </c>
      <c r="M38" s="23" t="str">
        <f>VLOOKUP(Table3[[#This Row],[Hospital tier]],Table3[[Hospital tier]:[Age]],1,)</f>
        <v>tier - 3</v>
      </c>
      <c r="N38" s="4" t="str">
        <f>VLOOKUP(Table3[[#This Row],[City tier]],Table3[[Hospital tier]:[Age]],1,)</f>
        <v>tier - 2</v>
      </c>
      <c r="O38" s="4" t="str">
        <f>VLOOKUP(Table3[[#This Row],[State ID]],Table3[[State ID]:[Age]],1,)</f>
        <v>R1013</v>
      </c>
      <c r="P38" s="4" t="str">
        <f>VLOOKUP(Table3[[#This Row],[Hospitalasion Details]],Table3[[Hospitalasion Details]:[Age]],1,)</f>
        <v>26-Dec-1998</v>
      </c>
      <c r="Q38" s="4">
        <f>VLOOKUP(Table3[[#This Row],[Age]],Table3[Age],1,)</f>
        <v>24</v>
      </c>
    </row>
    <row r="39" spans="1:17" x14ac:dyDescent="0.25">
      <c r="A39" s="4" t="str">
        <f>VLOOKUP(Table2[[#This Row],[Customer ID]],Table2[],1,)</f>
        <v>Id38</v>
      </c>
      <c r="B39" s="4" t="str">
        <f>VLOOKUP(Table2[[#This Row],[Full Name]],Table2[[#This Row],[Full Name]],1,)</f>
        <v xml:space="preserve">  Anna H Grummon</v>
      </c>
      <c r="C39" s="4">
        <f>VLOOKUP('Medical Examinations'!B39,'Medical Examinations'!B39:J2372,1,)</f>
        <v>32.450000000000003</v>
      </c>
      <c r="D39" s="4">
        <f>VLOOKUP('Medical Examinations'!C39,'Medical Examinations'!C39:K2372,1,)</f>
        <v>11.91</v>
      </c>
      <c r="E39" s="4" t="str">
        <f>VLOOKUP('Medical Examinations'!D39,'Medical Examinations'!D39:L2372,1,)</f>
        <v>No</v>
      </c>
      <c r="F39" s="4" t="str">
        <f>VLOOKUP('Medical Examinations'!E39,'Medical Examinations'!E39:M2372,1,)</f>
        <v>No</v>
      </c>
      <c r="G39" s="4" t="str">
        <f>VLOOKUP('Medical Examinations'!F39,'Medical Examinations'!F39:N2372,1,)</f>
        <v>No</v>
      </c>
      <c r="H39" s="4">
        <f>VLOOKUP('Medical Examinations'!G39,'Medical Examinations'!G39:O2372,1,)</f>
        <v>0</v>
      </c>
      <c r="I39" s="4" t="str">
        <f>VLOOKUP('Medical Examinations'!H39,'Medical Examinations'!H39:P2372,1,)</f>
        <v>Yes</v>
      </c>
      <c r="J39" s="4" t="str">
        <f>VLOOKUP('Medical Examinations'!I39,'Medical Examinations'!I39:Q2372,1,)</f>
        <v>Obesity</v>
      </c>
      <c r="K39" s="4" t="str">
        <f>VLOOKUP('Medical Examinations'!J39,'Medical Examinations'!J39:R2372,1,)</f>
        <v>Diabetes</v>
      </c>
      <c r="L39" s="49">
        <f>VLOOKUP(Table3[[#This Row],[Charges]],Table3[[Charges]:[Age]],1,)</f>
        <v>1086</v>
      </c>
      <c r="M39" s="23" t="str">
        <f>VLOOKUP(Table3[[#This Row],[Hospital tier]],Table3[[Hospital tier]:[Age]],1,)</f>
        <v>tier - 3</v>
      </c>
      <c r="N39" s="4" t="str">
        <f>VLOOKUP(Table3[[#This Row],[City tier]],Table3[[Hospital tier]:[Age]],1,)</f>
        <v>tier - 3</v>
      </c>
      <c r="O39" s="4" t="str">
        <f>VLOOKUP(Table3[[#This Row],[State ID]],Table3[[State ID]:[Age]],1,)</f>
        <v>R1013</v>
      </c>
      <c r="P39" s="4" t="str">
        <f>VLOOKUP(Table3[[#This Row],[Hospitalasion Details]],Table3[[Hospitalasion Details]:[Age]],1,)</f>
        <v>13-Aug-2002</v>
      </c>
      <c r="Q39" s="4">
        <f>VLOOKUP(Table3[[#This Row],[Age]],Table3[Age],1,)</f>
        <v>20</v>
      </c>
    </row>
    <row r="40" spans="1:17" x14ac:dyDescent="0.25">
      <c r="A40" s="4" t="str">
        <f>VLOOKUP(Table2[[#This Row],[Customer ID]],Table2[],1,)</f>
        <v>Id39</v>
      </c>
      <c r="B40" s="4" t="str">
        <f>VLOOKUP(Table2[[#This Row],[Full Name]],Table2[[#This Row],[Full Name]],1,)</f>
        <v xml:space="preserve">  Samantha Vanwechel</v>
      </c>
      <c r="C40" s="4">
        <f>VLOOKUP('Medical Examinations'!B40,'Medical Examinations'!B40:J2373,1,)</f>
        <v>34.96</v>
      </c>
      <c r="D40" s="4">
        <f>VLOOKUP('Medical Examinations'!C40,'Medical Examinations'!C40:K2373,1,)</f>
        <v>6.52</v>
      </c>
      <c r="E40" s="4" t="str">
        <f>VLOOKUP('Medical Examinations'!D40,'Medical Examinations'!D40:L2373,1,)</f>
        <v>No</v>
      </c>
      <c r="F40" s="4" t="str">
        <f>VLOOKUP('Medical Examinations'!E40,'Medical Examinations'!E40:M2373,1,)</f>
        <v>No</v>
      </c>
      <c r="G40" s="4" t="str">
        <f>VLOOKUP('Medical Examinations'!F40,'Medical Examinations'!F40:N2373,1,)</f>
        <v>No</v>
      </c>
      <c r="H40" s="4">
        <f>VLOOKUP('Medical Examinations'!G40,'Medical Examinations'!G40:O2373,1,)</f>
        <v>0</v>
      </c>
      <c r="I40" s="4" t="str">
        <f>VLOOKUP('Medical Examinations'!H40,'Medical Examinations'!H40:P2373,1,)</f>
        <v>Yes</v>
      </c>
      <c r="J40" s="4" t="str">
        <f>VLOOKUP('Medical Examinations'!I40,'Medical Examinations'!I40:Q2373,1,)</f>
        <v>Obesity</v>
      </c>
      <c r="K40" s="4" t="str">
        <f>VLOOKUP('Medical Examinations'!J40,'Medical Examinations'!J40:R2373,1,)</f>
        <v>Diabetes</v>
      </c>
      <c r="L40" s="49">
        <f>VLOOKUP(Table3[[#This Row],[Charges]],Table3[[Charges]:[Age]],1,)</f>
        <v>1121.8699999999999</v>
      </c>
      <c r="M40" s="23" t="str">
        <f>VLOOKUP(Table3[[#This Row],[Hospital tier]],Table3[[Hospital tier]:[Age]],1,)</f>
        <v>tier - 3</v>
      </c>
      <c r="N40" s="4" t="str">
        <f>VLOOKUP(Table3[[#This Row],[City tier]],Table3[[Hospital tier]:[Age]],1,)</f>
        <v>tier - 1</v>
      </c>
      <c r="O40" s="4" t="str">
        <f>VLOOKUP(Table3[[#This Row],[State ID]],Table3[[State ID]:[Age]],1,)</f>
        <v>R1013</v>
      </c>
      <c r="P40" s="4" t="str">
        <f>VLOOKUP(Table3[[#This Row],[Hospitalasion Details]],Table3[[Hospitalasion Details]:[Age]],1,)</f>
        <v>12-Nov-2004</v>
      </c>
      <c r="Q40" s="4">
        <f>VLOOKUP(Table3[[#This Row],[Age]],Table3[Age],1,)</f>
        <v>18</v>
      </c>
    </row>
    <row r="41" spans="1:17" x14ac:dyDescent="0.25">
      <c r="A41" s="4" t="str">
        <f>VLOOKUP(Table2[[#This Row],[Customer ID]],Table2[],1,)</f>
        <v>Id40</v>
      </c>
      <c r="B41" s="4" t="str">
        <f>VLOOKUP(Table2[[#This Row],[Full Name]],Table2[[#This Row],[Full Name]],1,)</f>
        <v xml:space="preserve">  Robert Fisher</v>
      </c>
      <c r="C41" s="4">
        <f>VLOOKUP('Medical Examinations'!B41,'Medical Examinations'!B41:J2374,1,)</f>
        <v>35.5</v>
      </c>
      <c r="D41" s="4">
        <f>VLOOKUP('Medical Examinations'!C41,'Medical Examinations'!C41:K2374,1,)</f>
        <v>5.14</v>
      </c>
      <c r="E41" s="4" t="str">
        <f>VLOOKUP('Medical Examinations'!D41,'Medical Examinations'!D41:L2374,1,)</f>
        <v>No</v>
      </c>
      <c r="F41" s="4" t="str">
        <f>VLOOKUP('Medical Examinations'!E41,'Medical Examinations'!E41:M2374,1,)</f>
        <v>No</v>
      </c>
      <c r="G41" s="4" t="str">
        <f>VLOOKUP('Medical Examinations'!F41,'Medical Examinations'!F41:N2374,1,)</f>
        <v>Yes</v>
      </c>
      <c r="H41" s="4">
        <f>VLOOKUP('Medical Examinations'!G41,'Medical Examinations'!G41:O2374,1,)</f>
        <v>1</v>
      </c>
      <c r="I41" s="4" t="str">
        <f>VLOOKUP('Medical Examinations'!H41,'Medical Examinations'!H41:P2374,1,)</f>
        <v>Yes</v>
      </c>
      <c r="J41" s="4" t="str">
        <f>VLOOKUP('Medical Examinations'!I41,'Medical Examinations'!I41:Q2374,1,)</f>
        <v>Obesity</v>
      </c>
      <c r="K41" s="4" t="str">
        <f>VLOOKUP('Medical Examinations'!J41,'Medical Examinations'!J41:R2374,1,)</f>
        <v>Normal</v>
      </c>
      <c r="L41" s="49">
        <f>VLOOKUP(Table3[[#This Row],[Charges]],Table3[[Charges]:[Age]],1,)</f>
        <v>1131.51</v>
      </c>
      <c r="M41" s="23" t="str">
        <f>VLOOKUP(Table3[[#This Row],[Hospital tier]],Table3[[Hospital tier]:[Age]],1,)</f>
        <v>tier - 3</v>
      </c>
      <c r="N41" s="4" t="str">
        <f>VLOOKUP(Table3[[#This Row],[City tier]],Table3[[Hospital tier]:[Age]],1,)</f>
        <v>tier - 1</v>
      </c>
      <c r="O41" s="4" t="str">
        <f>VLOOKUP(Table3[[#This Row],[State ID]],Table3[[State ID]:[Age]],1,)</f>
        <v>R1013</v>
      </c>
      <c r="P41" s="4" t="str">
        <f>VLOOKUP(Table3[[#This Row],[Hospitalasion Details]],Table3[[Hospitalasion Details]:[Age]],1,)</f>
        <v>14-Jun-2004</v>
      </c>
      <c r="Q41" s="4">
        <f>VLOOKUP(Table3[[#This Row],[Age]],Table3[Age],1,)</f>
        <v>18</v>
      </c>
    </row>
    <row r="42" spans="1:17" x14ac:dyDescent="0.25">
      <c r="A42" s="4" t="str">
        <f>VLOOKUP(Table2[[#This Row],[Customer ID]],Table2[],1,)</f>
        <v>Id41</v>
      </c>
      <c r="B42" s="4" t="str">
        <f>VLOOKUP(Table2[[#This Row],[Full Name]],Table2[[#This Row],[Full Name]],1,)</f>
        <v xml:space="preserve">  James R Jenkins</v>
      </c>
      <c r="C42" s="4">
        <f>VLOOKUP('Medical Examinations'!B42,'Medical Examinations'!B42:J2375,1,)</f>
        <v>52.58</v>
      </c>
      <c r="D42" s="4">
        <f>VLOOKUP('Medical Examinations'!C42,'Medical Examinations'!C42:K2375,1,)</f>
        <v>4.1900000000000004</v>
      </c>
      <c r="E42" s="4" t="str">
        <f>VLOOKUP('Medical Examinations'!D42,'Medical Examinations'!D42:L2375,1,)</f>
        <v>No</v>
      </c>
      <c r="F42" s="4" t="str">
        <f>VLOOKUP('Medical Examinations'!E42,'Medical Examinations'!E42:M2375,1,)</f>
        <v>yes</v>
      </c>
      <c r="G42" s="4" t="str">
        <f>VLOOKUP('Medical Examinations'!F42,'Medical Examinations'!F42:N2375,1,)</f>
        <v>No</v>
      </c>
      <c r="H42" s="4">
        <f>VLOOKUP('Medical Examinations'!G42,'Medical Examinations'!G42:O2375,1,)</f>
        <v>1</v>
      </c>
      <c r="I42" s="4" t="str">
        <f>VLOOKUP('Medical Examinations'!H42,'Medical Examinations'!H42:P2375,1,)</f>
        <v>Yes</v>
      </c>
      <c r="J42" s="4" t="str">
        <f>VLOOKUP('Medical Examinations'!I42,'Medical Examinations'!I42:Q2375,1,)</f>
        <v>Obesity</v>
      </c>
      <c r="K42" s="4" t="str">
        <f>VLOOKUP('Medical Examinations'!J42,'Medical Examinations'!J42:R2375,1,)</f>
        <v>Normal</v>
      </c>
      <c r="L42" s="49">
        <f>VLOOKUP(Table3[[#This Row],[Charges]],Table3[[Charges]:[Age]],1,)</f>
        <v>1132</v>
      </c>
      <c r="M42" s="23" t="str">
        <f>VLOOKUP(Table3[[#This Row],[Hospital tier]],Table3[[Hospital tier]:[Age]],1,)</f>
        <v>tier - 3</v>
      </c>
      <c r="N42" s="4" t="str">
        <f>VLOOKUP(Table3[[#This Row],[City tier]],Table3[[Hospital tier]:[Age]],1,)</f>
        <v>tier - 1</v>
      </c>
      <c r="O42" s="4" t="str">
        <f>VLOOKUP(Table3[[#This Row],[State ID]],Table3[[State ID]:[Age]],1,)</f>
        <v>R1013</v>
      </c>
      <c r="P42" s="4" t="str">
        <f>VLOOKUP(Table3[[#This Row],[Hospitalasion Details]],Table3[[Hospitalasion Details]:[Age]],1,)</f>
        <v>19-Jul-2002</v>
      </c>
      <c r="Q42" s="4">
        <f>VLOOKUP(Table3[[#This Row],[Age]],Table3[Age],1,)</f>
        <v>20</v>
      </c>
    </row>
    <row r="43" spans="1:17" x14ac:dyDescent="0.25">
      <c r="A43" s="4" t="str">
        <f>VLOOKUP(Table2[[#This Row],[Customer ID]],Table2[],1,)</f>
        <v>Id42</v>
      </c>
      <c r="B43" s="4" t="str">
        <f>VLOOKUP(Table2[[#This Row],[Full Name]],Table2[[#This Row],[Full Name]],1,)</f>
        <v xml:space="preserve">  Roseann Peters</v>
      </c>
      <c r="C43" s="4">
        <f>VLOOKUP('Medical Examinations'!B43,'Medical Examinations'!B43:J2376,1,)</f>
        <v>35.200000000000003</v>
      </c>
      <c r="D43" s="4">
        <f>VLOOKUP('Medical Examinations'!C43,'Medical Examinations'!C43:K2376,1,)</f>
        <v>11.68</v>
      </c>
      <c r="E43" s="4" t="str">
        <f>VLOOKUP('Medical Examinations'!D43,'Medical Examinations'!D43:L2376,1,)</f>
        <v>Yes</v>
      </c>
      <c r="F43" s="4" t="str">
        <f>VLOOKUP('Medical Examinations'!E43,'Medical Examinations'!E43:M2376,1,)</f>
        <v>No</v>
      </c>
      <c r="G43" s="4" t="str">
        <f>VLOOKUP('Medical Examinations'!F43,'Medical Examinations'!F43:N2376,1,)</f>
        <v>No</v>
      </c>
      <c r="H43" s="4">
        <f>VLOOKUP('Medical Examinations'!G43,'Medical Examinations'!G43:O2376,1,)</f>
        <v>0</v>
      </c>
      <c r="I43" s="4" t="str">
        <f>VLOOKUP('Medical Examinations'!H43,'Medical Examinations'!H43:P2376,1,)</f>
        <v>Yes</v>
      </c>
      <c r="J43" s="4" t="str">
        <f>VLOOKUP('Medical Examinations'!I43,'Medical Examinations'!I43:Q2376,1,)</f>
        <v>Obesity</v>
      </c>
      <c r="K43" s="4" t="str">
        <f>VLOOKUP('Medical Examinations'!J43,'Medical Examinations'!J43:R2376,1,)</f>
        <v>Diabetes</v>
      </c>
      <c r="L43" s="49">
        <f>VLOOKUP(Table3[[#This Row],[Charges]],Table3[[Charges]:[Age]],1,)</f>
        <v>1135</v>
      </c>
      <c r="M43" s="23" t="str">
        <f>VLOOKUP(Table3[[#This Row],[Hospital tier]],Table3[[Hospital tier]:[Age]],1,)</f>
        <v>tier - 3</v>
      </c>
      <c r="N43" s="4" t="str">
        <f>VLOOKUP(Table3[[#This Row],[City tier]],Table3[[Hospital tier]:[Age]],1,)</f>
        <v>tier - 3</v>
      </c>
      <c r="O43" s="4" t="str">
        <f>VLOOKUP(Table3[[#This Row],[State ID]],Table3[[State ID]:[Age]],1,)</f>
        <v>R1013</v>
      </c>
      <c r="P43" s="4" t="str">
        <f>VLOOKUP(Table3[[#This Row],[Hospitalasion Details]],Table3[[Hospitalasion Details]:[Age]],1,)</f>
        <v>6-Oct-2004</v>
      </c>
      <c r="Q43" s="4">
        <f>VLOOKUP(Table3[[#This Row],[Age]],Table3[Age],1,)</f>
        <v>18</v>
      </c>
    </row>
    <row r="44" spans="1:17" x14ac:dyDescent="0.25">
      <c r="A44" s="4" t="str">
        <f>VLOOKUP(Table2[[#This Row],[Customer ID]],Table2[],1,)</f>
        <v>Id43</v>
      </c>
      <c r="B44" s="4" t="str">
        <f>VLOOKUP(Table2[[#This Row],[Full Name]],Table2[[#This Row],[Full Name]],1,)</f>
        <v xml:space="preserve">  Nicole Aha</v>
      </c>
      <c r="C44" s="4">
        <f>VLOOKUP('Medical Examinations'!B44,'Medical Examinations'!B44:J2377,1,)</f>
        <v>38.06</v>
      </c>
      <c r="D44" s="4">
        <f>VLOOKUP('Medical Examinations'!C44,'Medical Examinations'!C44:K2377,1,)</f>
        <v>6.98</v>
      </c>
      <c r="E44" s="4" t="str">
        <f>VLOOKUP('Medical Examinations'!D44,'Medical Examinations'!D44:L2377,1,)</f>
        <v>No</v>
      </c>
      <c r="F44" s="4" t="str">
        <f>VLOOKUP('Medical Examinations'!E44,'Medical Examinations'!E44:M2377,1,)</f>
        <v>No</v>
      </c>
      <c r="G44" s="4" t="str">
        <f>VLOOKUP('Medical Examinations'!F44,'Medical Examinations'!F44:N2377,1,)</f>
        <v>No</v>
      </c>
      <c r="H44" s="4">
        <f>VLOOKUP('Medical Examinations'!G44,'Medical Examinations'!G44:O2377,1,)</f>
        <v>0</v>
      </c>
      <c r="I44" s="4" t="str">
        <f>VLOOKUP('Medical Examinations'!H44,'Medical Examinations'!H44:P2377,1,)</f>
        <v>Yes</v>
      </c>
      <c r="J44" s="4" t="str">
        <f>VLOOKUP('Medical Examinations'!I44,'Medical Examinations'!I44:Q2377,1,)</f>
        <v>Obesity</v>
      </c>
      <c r="K44" s="4" t="str">
        <f>VLOOKUP('Medical Examinations'!J44,'Medical Examinations'!J44:R2377,1,)</f>
        <v>Diabetes</v>
      </c>
      <c r="L44" s="49">
        <f>VLOOKUP(Table3[[#This Row],[Charges]],Table3[[Charges]:[Age]],1,)</f>
        <v>1135.94</v>
      </c>
      <c r="M44" s="23" t="str">
        <f>VLOOKUP(Table3[[#This Row],[Hospital tier]],Table3[[Hospital tier]:[Age]],1,)</f>
        <v>tier - 3</v>
      </c>
      <c r="N44" s="4" t="str">
        <f>VLOOKUP(Table3[[#This Row],[City tier]],Table3[[Hospital tier]:[Age]],1,)</f>
        <v>tier - 3</v>
      </c>
      <c r="O44" s="4" t="str">
        <f>VLOOKUP(Table3[[#This Row],[State ID]],Table3[[State ID]:[Age]],1,)</f>
        <v>R1013</v>
      </c>
      <c r="P44" s="4" t="str">
        <f>VLOOKUP(Table3[[#This Row],[Hospitalasion Details]],Table3[[Hospitalasion Details]:[Age]],1,)</f>
        <v>11-Jun-2004</v>
      </c>
      <c r="Q44" s="4">
        <f>VLOOKUP(Table3[[#This Row],[Age]],Table3[Age],1,)</f>
        <v>18</v>
      </c>
    </row>
    <row r="45" spans="1:17" x14ac:dyDescent="0.25">
      <c r="A45" s="4" t="str">
        <f>VLOOKUP(Table2[[#This Row],[Customer ID]],Table2[],1,)</f>
        <v>Id44</v>
      </c>
      <c r="B45" s="4" t="str">
        <f>VLOOKUP(Table2[[#This Row],[Full Name]],Table2[[#This Row],[Full Name]],1,)</f>
        <v xml:space="preserve">  Spencer McElwain</v>
      </c>
      <c r="C45" s="4">
        <f>VLOOKUP('Medical Examinations'!B45,'Medical Examinations'!B45:J2378,1,)</f>
        <v>34.21</v>
      </c>
      <c r="D45" s="4">
        <f>VLOOKUP('Medical Examinations'!C45,'Medical Examinations'!C45:K2378,1,)</f>
        <v>8.34</v>
      </c>
      <c r="E45" s="4" t="str">
        <f>VLOOKUP('Medical Examinations'!D45,'Medical Examinations'!D45:L2378,1,)</f>
        <v>No</v>
      </c>
      <c r="F45" s="4" t="str">
        <f>VLOOKUP('Medical Examinations'!E45,'Medical Examinations'!E45:M2378,1,)</f>
        <v>No</v>
      </c>
      <c r="G45" s="4" t="str">
        <f>VLOOKUP('Medical Examinations'!F45,'Medical Examinations'!F45:N2378,1,)</f>
        <v>No</v>
      </c>
      <c r="H45" s="4">
        <f>VLOOKUP('Medical Examinations'!G45,'Medical Examinations'!G45:O2378,1,)</f>
        <v>0</v>
      </c>
      <c r="I45" s="4" t="str">
        <f>VLOOKUP('Medical Examinations'!H45,'Medical Examinations'!H45:P2378,1,)</f>
        <v>Yes</v>
      </c>
      <c r="J45" s="4" t="str">
        <f>VLOOKUP('Medical Examinations'!I45,'Medical Examinations'!I45:Q2378,1,)</f>
        <v>Obesity</v>
      </c>
      <c r="K45" s="4" t="str">
        <f>VLOOKUP('Medical Examinations'!J45,'Medical Examinations'!J45:R2378,1,)</f>
        <v>Diabetes</v>
      </c>
      <c r="L45" s="49">
        <f>VLOOKUP(Table3[[#This Row],[Charges]],Table3[[Charges]:[Age]],1,)</f>
        <v>1136.4000000000001</v>
      </c>
      <c r="M45" s="23" t="str">
        <f>VLOOKUP(Table3[[#This Row],[Hospital tier]],Table3[[Hospital tier]:[Age]],1,)</f>
        <v>tier - 3</v>
      </c>
      <c r="N45" s="4" t="str">
        <f>VLOOKUP(Table3[[#This Row],[City tier]],Table3[[Hospital tier]:[Age]],1,)</f>
        <v>tier - 3</v>
      </c>
      <c r="O45" s="4" t="str">
        <f>VLOOKUP(Table3[[#This Row],[State ID]],Table3[[State ID]:[Age]],1,)</f>
        <v>R1013</v>
      </c>
      <c r="P45" s="4" t="str">
        <f>VLOOKUP(Table3[[#This Row],[Hospitalasion Details]],Table3[[Hospitalasion Details]:[Age]],1,)</f>
        <v>28-Nov-2004</v>
      </c>
      <c r="Q45" s="4">
        <f>VLOOKUP(Table3[[#This Row],[Age]],Table3[Age],1,)</f>
        <v>18</v>
      </c>
    </row>
    <row r="46" spans="1:17" x14ac:dyDescent="0.25">
      <c r="A46" s="4" t="str">
        <f>VLOOKUP(Table2[[#This Row],[Customer ID]],Table2[],1,)</f>
        <v>Id45</v>
      </c>
      <c r="B46" s="4" t="str">
        <f>VLOOKUP(Table2[[#This Row],[Full Name]],Table2[[#This Row],[Full Name]],1,)</f>
        <v xml:space="preserve">  Eric W Januszewski</v>
      </c>
      <c r="C46" s="4">
        <f>VLOOKUP('Medical Examinations'!B46,'Medical Examinations'!B46:J2379,1,)</f>
        <v>38.94</v>
      </c>
      <c r="D46" s="4">
        <f>VLOOKUP('Medical Examinations'!C46,'Medical Examinations'!C46:K2379,1,)</f>
        <v>8.49</v>
      </c>
      <c r="E46" s="4" t="str">
        <f>VLOOKUP('Medical Examinations'!D46,'Medical Examinations'!D46:L2379,1,)</f>
        <v>Yes</v>
      </c>
      <c r="F46" s="4" t="str">
        <f>VLOOKUP('Medical Examinations'!E46,'Medical Examinations'!E46:M2379,1,)</f>
        <v>No</v>
      </c>
      <c r="G46" s="4" t="str">
        <f>VLOOKUP('Medical Examinations'!F46,'Medical Examinations'!F46:N2379,1,)</f>
        <v>No</v>
      </c>
      <c r="H46" s="4">
        <f>VLOOKUP('Medical Examinations'!G46,'Medical Examinations'!G46:O2379,1,)</f>
        <v>1</v>
      </c>
      <c r="I46" s="4" t="str">
        <f>VLOOKUP('Medical Examinations'!H46,'Medical Examinations'!H46:P2379,1,)</f>
        <v>Yes</v>
      </c>
      <c r="J46" s="4" t="str">
        <f>VLOOKUP('Medical Examinations'!I46,'Medical Examinations'!I46:Q2379,1,)</f>
        <v>Obesity</v>
      </c>
      <c r="K46" s="4" t="str">
        <f>VLOOKUP('Medical Examinations'!J46,'Medical Examinations'!J46:R2379,1,)</f>
        <v>Diabetes</v>
      </c>
      <c r="L46" s="49">
        <f>VLOOKUP(Table3[[#This Row],[Charges]],Table3[[Charges]:[Age]],1,)</f>
        <v>1137</v>
      </c>
      <c r="M46" s="23" t="str">
        <f>VLOOKUP(Table3[[#This Row],[Hospital tier]],Table3[[Hospital tier]:[Age]],1,)</f>
        <v>tier - 3</v>
      </c>
      <c r="N46" s="4" t="str">
        <f>VLOOKUP(Table3[[#This Row],[City tier]],Table3[[Hospital tier]:[Age]],1,)</f>
        <v>tier - 1</v>
      </c>
      <c r="O46" s="4" t="str">
        <f>VLOOKUP(Table3[[#This Row],[State ID]],Table3[[State ID]:[Age]],1,)</f>
        <v>R1013</v>
      </c>
      <c r="P46" s="4" t="str">
        <f>VLOOKUP(Table3[[#This Row],[Hospitalasion Details]],Table3[[Hospitalasion Details]:[Age]],1,)</f>
        <v>11-Aug-2002</v>
      </c>
      <c r="Q46" s="4">
        <f>VLOOKUP(Table3[[#This Row],[Age]],Table3[Age],1,)</f>
        <v>20</v>
      </c>
    </row>
    <row r="47" spans="1:17" x14ac:dyDescent="0.25">
      <c r="A47" s="4" t="str">
        <f>VLOOKUP(Table2[[#This Row],[Customer ID]],Table2[],1,)</f>
        <v>Id46</v>
      </c>
      <c r="B47" s="4" t="str">
        <f>VLOOKUP(Table2[[#This Row],[Full Name]],Table2[[#This Row],[Full Name]],1,)</f>
        <v xml:space="preserve">  Brianna L Rohne</v>
      </c>
      <c r="C47" s="4">
        <f>VLOOKUP('Medical Examinations'!B47,'Medical Examinations'!B47:J2380,1,)</f>
        <v>30.21</v>
      </c>
      <c r="D47" s="4">
        <f>VLOOKUP('Medical Examinations'!C47,'Medical Examinations'!C47:K2380,1,)</f>
        <v>5.34</v>
      </c>
      <c r="E47" s="4" t="str">
        <f>VLOOKUP('Medical Examinations'!D47,'Medical Examinations'!D47:L2380,1,)</f>
        <v>Yes</v>
      </c>
      <c r="F47" s="4" t="str">
        <f>VLOOKUP('Medical Examinations'!E47,'Medical Examinations'!E47:M2380,1,)</f>
        <v>No</v>
      </c>
      <c r="G47" s="4" t="str">
        <f>VLOOKUP('Medical Examinations'!F47,'Medical Examinations'!F47:N2380,1,)</f>
        <v>No</v>
      </c>
      <c r="H47" s="4">
        <f>VLOOKUP('Medical Examinations'!G47,'Medical Examinations'!G47:O2380,1,)</f>
        <v>1</v>
      </c>
      <c r="I47" s="4" t="str">
        <f>VLOOKUP('Medical Examinations'!H47,'Medical Examinations'!H47:P2380,1,)</f>
        <v>Yes</v>
      </c>
      <c r="J47" s="4" t="str">
        <f>VLOOKUP('Medical Examinations'!I47,'Medical Examinations'!I47:Q2380,1,)</f>
        <v>Obesity</v>
      </c>
      <c r="K47" s="4" t="str">
        <f>VLOOKUP('Medical Examinations'!J47,'Medical Examinations'!J47:R2380,1,)</f>
        <v>Normal</v>
      </c>
      <c r="L47" s="49">
        <f>VLOOKUP(Table3[[#This Row],[Charges]],Table3[[Charges]:[Age]],1,)</f>
        <v>1137.01</v>
      </c>
      <c r="M47" s="23" t="str">
        <f>VLOOKUP(Table3[[#This Row],[Hospital tier]],Table3[[Hospital tier]:[Age]],1,)</f>
        <v>tier - 3</v>
      </c>
      <c r="N47" s="4" t="str">
        <f>VLOOKUP(Table3[[#This Row],[City tier]],Table3[[Hospital tier]:[Age]],1,)</f>
        <v>tier - 1</v>
      </c>
      <c r="O47" s="4" t="str">
        <f>VLOOKUP(Table3[[#This Row],[State ID]],Table3[[State ID]:[Age]],1,)</f>
        <v>R1013</v>
      </c>
      <c r="P47" s="4" t="str">
        <f>VLOOKUP(Table3[[#This Row],[Hospitalasion Details]],Table3[[Hospitalasion Details]:[Age]],1,)</f>
        <v>6-Nov-2004</v>
      </c>
      <c r="Q47" s="4">
        <f>VLOOKUP(Table3[[#This Row],[Age]],Table3[Age],1,)</f>
        <v>18</v>
      </c>
    </row>
    <row r="48" spans="1:17" x14ac:dyDescent="0.25">
      <c r="A48" s="4" t="str">
        <f>VLOOKUP(Table2[[#This Row],[Customer ID]],Table2[],1,)</f>
        <v>Id47</v>
      </c>
      <c r="B48" s="4" t="str">
        <f>VLOOKUP(Table2[[#This Row],[Full Name]],Table2[[#This Row],[Full Name]],1,)</f>
        <v xml:space="preserve">  Thomas J O'Grady</v>
      </c>
      <c r="C48" s="4">
        <f>VLOOKUP('Medical Examinations'!B48,'Medical Examinations'!B48:J2381,1,)</f>
        <v>33.630000000000003</v>
      </c>
      <c r="D48" s="4">
        <f>VLOOKUP('Medical Examinations'!C48,'Medical Examinations'!C48:K2381,1,)</f>
        <v>4.43</v>
      </c>
      <c r="E48" s="4" t="str">
        <f>VLOOKUP('Medical Examinations'!D48,'Medical Examinations'!D48:L2381,1,)</f>
        <v>Yes</v>
      </c>
      <c r="F48" s="4" t="str">
        <f>VLOOKUP('Medical Examinations'!E48,'Medical Examinations'!E48:M2381,1,)</f>
        <v>No</v>
      </c>
      <c r="G48" s="4" t="str">
        <f>VLOOKUP('Medical Examinations'!F48,'Medical Examinations'!F48:N2381,1,)</f>
        <v>No</v>
      </c>
      <c r="H48" s="4">
        <f>VLOOKUP('Medical Examinations'!G48,'Medical Examinations'!G48:O2381,1,)</f>
        <v>2</v>
      </c>
      <c r="I48" s="4" t="str">
        <f>VLOOKUP('Medical Examinations'!H48,'Medical Examinations'!H48:P2381,1,)</f>
        <v>Yes</v>
      </c>
      <c r="J48" s="4" t="str">
        <f>VLOOKUP('Medical Examinations'!I48,'Medical Examinations'!I48:Q2381,1,)</f>
        <v>Obesity</v>
      </c>
      <c r="K48" s="4" t="str">
        <f>VLOOKUP('Medical Examinations'!J48,'Medical Examinations'!J48:R2381,1,)</f>
        <v>Normal</v>
      </c>
      <c r="L48" s="49">
        <f>VLOOKUP(Table3[[#This Row],[Charges]],Table3[[Charges]:[Age]],1,)</f>
        <v>1137.01</v>
      </c>
      <c r="M48" s="23" t="str">
        <f>VLOOKUP(Table3[[#This Row],[Hospital tier]],Table3[[Hospital tier]:[Age]],1,)</f>
        <v>tier - 3</v>
      </c>
      <c r="N48" s="4" t="str">
        <f>VLOOKUP(Table3[[#This Row],[City tier]],Table3[[Hospital tier]:[Age]],1,)</f>
        <v>tier - 1</v>
      </c>
      <c r="O48" s="4" t="str">
        <f>VLOOKUP(Table3[[#This Row],[State ID]],Table3[[State ID]:[Age]],1,)</f>
        <v>R1013</v>
      </c>
      <c r="P48" s="4" t="str">
        <f>VLOOKUP(Table3[[#This Row],[Hospitalasion Details]],Table3[[Hospitalasion Details]:[Age]],1,)</f>
        <v>15-Oct-2004</v>
      </c>
      <c r="Q48" s="4">
        <f>VLOOKUP(Table3[[#This Row],[Age]],Table3[Age],1,)</f>
        <v>18</v>
      </c>
    </row>
    <row r="49" spans="1:17" x14ac:dyDescent="0.25">
      <c r="A49" s="4" t="str">
        <f>VLOOKUP(Table2[[#This Row],[Customer ID]],Table2[],1,)</f>
        <v>Id48</v>
      </c>
      <c r="B49" s="4" t="str">
        <f>VLOOKUP(Table2[[#This Row],[Full Name]],Table2[[#This Row],[Full Name]],1,)</f>
        <v xml:space="preserve">  Melissa L Peters</v>
      </c>
      <c r="C49" s="4">
        <f>VLOOKUP('Medical Examinations'!B49,'Medical Examinations'!B49:J2382,1,)</f>
        <v>40.369999999999997</v>
      </c>
      <c r="D49" s="4">
        <f>VLOOKUP('Medical Examinations'!C49,'Medical Examinations'!C49:K2382,1,)</f>
        <v>4.47</v>
      </c>
      <c r="E49" s="4" t="str">
        <f>VLOOKUP('Medical Examinations'!D49,'Medical Examinations'!D49:L2382,1,)</f>
        <v>No</v>
      </c>
      <c r="F49" s="4" t="str">
        <f>VLOOKUP('Medical Examinations'!E49,'Medical Examinations'!E49:M2382,1,)</f>
        <v>No</v>
      </c>
      <c r="G49" s="4" t="str">
        <f>VLOOKUP('Medical Examinations'!F49,'Medical Examinations'!F49:N2382,1,)</f>
        <v>No</v>
      </c>
      <c r="H49" s="4">
        <f>VLOOKUP('Medical Examinations'!G49,'Medical Examinations'!G49:O2382,1,)</f>
        <v>0</v>
      </c>
      <c r="I49" s="4" t="str">
        <f>VLOOKUP('Medical Examinations'!H49,'Medical Examinations'!H49:P2382,1,)</f>
        <v>Yes</v>
      </c>
      <c r="J49" s="4" t="str">
        <f>VLOOKUP('Medical Examinations'!I49,'Medical Examinations'!I49:Q2382,1,)</f>
        <v>Obesity</v>
      </c>
      <c r="K49" s="4" t="str">
        <f>VLOOKUP('Medical Examinations'!J49,'Medical Examinations'!J49:R2382,1,)</f>
        <v>Normal</v>
      </c>
      <c r="L49" s="49">
        <f>VLOOKUP(Table3[[#This Row],[Charges]],Table3[[Charges]:[Age]],1,)</f>
        <v>1137.47</v>
      </c>
      <c r="M49" s="23" t="str">
        <f>VLOOKUP(Table3[[#This Row],[Hospital tier]],Table3[[Hospital tier]:[Age]],1,)</f>
        <v>tier - 3</v>
      </c>
      <c r="N49" s="4" t="str">
        <f>VLOOKUP(Table3[[#This Row],[City tier]],Table3[[Hospital tier]:[Age]],1,)</f>
        <v>tier - 2</v>
      </c>
      <c r="O49" s="4" t="str">
        <f>VLOOKUP(Table3[[#This Row],[State ID]],Table3[[State ID]:[Age]],1,)</f>
        <v>R1013</v>
      </c>
      <c r="P49" s="4" t="str">
        <f>VLOOKUP(Table3[[#This Row],[Hospitalasion Details]],Table3[[Hospitalasion Details]:[Age]],1,)</f>
        <v>27-Nov-2004</v>
      </c>
      <c r="Q49" s="4">
        <f>VLOOKUP(Table3[[#This Row],[Age]],Table3[Age],1,)</f>
        <v>18</v>
      </c>
    </row>
    <row r="50" spans="1:17" x14ac:dyDescent="0.25">
      <c r="A50" s="4" t="str">
        <f>VLOOKUP(Table2[[#This Row],[Customer ID]],Table2[],1,)</f>
        <v>Id49</v>
      </c>
      <c r="B50" s="4" t="str">
        <f>VLOOKUP(Table2[[#This Row],[Full Name]],Table2[[#This Row],[Full Name]],1,)</f>
        <v xml:space="preserve">  Flavio De Simone</v>
      </c>
      <c r="C50" s="4">
        <f>VLOOKUP('Medical Examinations'!B50,'Medical Examinations'!B50:J2383,1,)</f>
        <v>53.09</v>
      </c>
      <c r="D50" s="4">
        <f>VLOOKUP('Medical Examinations'!C50,'Medical Examinations'!C50:K2383,1,)</f>
        <v>4.82</v>
      </c>
      <c r="E50" s="4" t="str">
        <f>VLOOKUP('Medical Examinations'!D50,'Medical Examinations'!D50:L2383,1,)</f>
        <v>Yes</v>
      </c>
      <c r="F50" s="4" t="str">
        <f>VLOOKUP('Medical Examinations'!E50,'Medical Examinations'!E50:M2383,1,)</f>
        <v>No</v>
      </c>
      <c r="G50" s="4" t="str">
        <f>VLOOKUP('Medical Examinations'!F50,'Medical Examinations'!F50:N2383,1,)</f>
        <v>No</v>
      </c>
      <c r="H50" s="4">
        <f>VLOOKUP('Medical Examinations'!G50,'Medical Examinations'!G50:O2383,1,)</f>
        <v>2</v>
      </c>
      <c r="I50" s="4" t="str">
        <f>VLOOKUP('Medical Examinations'!H50,'Medical Examinations'!H50:P2383,1,)</f>
        <v>Yes</v>
      </c>
      <c r="J50" s="4" t="str">
        <f>VLOOKUP('Medical Examinations'!I50,'Medical Examinations'!I50:Q2383,1,)</f>
        <v>Obesity</v>
      </c>
      <c r="K50" s="4" t="str">
        <f>VLOOKUP('Medical Examinations'!J50,'Medical Examinations'!J50:R2383,1,)</f>
        <v>Normal</v>
      </c>
      <c r="L50" s="49">
        <f>VLOOKUP(Table3[[#This Row],[Charges]],Table3[[Charges]:[Age]],1,)</f>
        <v>1141</v>
      </c>
      <c r="M50" s="23" t="str">
        <f>VLOOKUP(Table3[[#This Row],[Hospital tier]],Table3[[Hospital tier]:[Age]],1,)</f>
        <v>tier - 3</v>
      </c>
      <c r="N50" s="4" t="str">
        <f>VLOOKUP(Table3[[#This Row],[City tier]],Table3[[Hospital tier]:[Age]],1,)</f>
        <v>tier - 1</v>
      </c>
      <c r="O50" s="4" t="str">
        <f>VLOOKUP(Table3[[#This Row],[State ID]],Table3[[State ID]:[Age]],1,)</f>
        <v>R1013</v>
      </c>
      <c r="P50" s="4" t="str">
        <f>VLOOKUP(Table3[[#This Row],[Hospitalasion Details]],Table3[[Hospitalasion Details]:[Age]],1,)</f>
        <v>25-Oct-2001</v>
      </c>
      <c r="Q50" s="4">
        <f>VLOOKUP(Table3[[#This Row],[Age]],Table3[Age],1,)</f>
        <v>21</v>
      </c>
    </row>
    <row r="51" spans="1:17" x14ac:dyDescent="0.25">
      <c r="A51" s="4" t="str">
        <f>VLOOKUP(Table2[[#This Row],[Customer ID]],Table2[],1,)</f>
        <v>Id50</v>
      </c>
      <c r="B51" s="4" t="str">
        <f>VLOOKUP(Table2[[#This Row],[Full Name]],Table2[[#This Row],[Full Name]],1,)</f>
        <v xml:space="preserve">  Ryan Beckett</v>
      </c>
      <c r="C51" s="4">
        <f>VLOOKUP('Medical Examinations'!B51,'Medical Examinations'!B51:J2384,1,)</f>
        <v>31.79</v>
      </c>
      <c r="D51" s="4">
        <f>VLOOKUP('Medical Examinations'!C51,'Medical Examinations'!C51:K2384,1,)</f>
        <v>5.51</v>
      </c>
      <c r="E51" s="4" t="str">
        <f>VLOOKUP('Medical Examinations'!D51,'Medical Examinations'!D51:L2384,1,)</f>
        <v>Yes</v>
      </c>
      <c r="F51" s="4" t="str">
        <f>VLOOKUP('Medical Examinations'!E51,'Medical Examinations'!E51:M2384,1,)</f>
        <v>No</v>
      </c>
      <c r="G51" s="4" t="str">
        <f>VLOOKUP('Medical Examinations'!F51,'Medical Examinations'!F51:N2384,1,)</f>
        <v>No</v>
      </c>
      <c r="H51" s="4">
        <f>VLOOKUP('Medical Examinations'!G51,'Medical Examinations'!G51:O2384,1,)</f>
        <v>2</v>
      </c>
      <c r="I51" s="4" t="str">
        <f>VLOOKUP('Medical Examinations'!H51,'Medical Examinations'!H51:P2384,1,)</f>
        <v>Yes</v>
      </c>
      <c r="J51" s="4" t="str">
        <f>VLOOKUP('Medical Examinations'!I51,'Medical Examinations'!I51:Q2384,1,)</f>
        <v>Obesity</v>
      </c>
      <c r="K51" s="4" t="str">
        <f>VLOOKUP('Medical Examinations'!J51,'Medical Examinations'!J51:R2384,1,)</f>
        <v>Normal</v>
      </c>
      <c r="L51" s="49">
        <f>VLOOKUP(Table3[[#This Row],[Charges]],Table3[[Charges]:[Age]],1,)</f>
        <v>1141.45</v>
      </c>
      <c r="M51" s="23" t="str">
        <f>VLOOKUP(Table3[[#This Row],[Hospital tier]],Table3[[Hospital tier]:[Age]],1,)</f>
        <v>tier - 3</v>
      </c>
      <c r="N51" s="4" t="str">
        <f>VLOOKUP(Table3[[#This Row],[City tier]],Table3[[Hospital tier]:[Age]],1,)</f>
        <v>tier - 3</v>
      </c>
      <c r="O51" s="4" t="str">
        <f>VLOOKUP(Table3[[#This Row],[State ID]],Table3[[State ID]:[Age]],1,)</f>
        <v>R1013</v>
      </c>
      <c r="P51" s="4" t="str">
        <f>VLOOKUP(Table3[[#This Row],[Hospitalasion Details]],Table3[[Hospitalasion Details]:[Age]],1,)</f>
        <v>12-Sep-2004</v>
      </c>
      <c r="Q51" s="4">
        <f>VLOOKUP(Table3[[#This Row],[Age]],Table3[Age],1,)</f>
        <v>18</v>
      </c>
    </row>
    <row r="52" spans="1:17" x14ac:dyDescent="0.25">
      <c r="A52" s="4" t="str">
        <f>VLOOKUP(Table2[[#This Row],[Customer ID]],Table2[],1,)</f>
        <v>Id51</v>
      </c>
      <c r="B52" s="4" t="str">
        <f>VLOOKUP(Table2[[#This Row],[Full Name]],Table2[[#This Row],[Full Name]],1,)</f>
        <v xml:space="preserve">  Anthony J Sobrilsky</v>
      </c>
      <c r="C52" s="4">
        <f>VLOOKUP('Medical Examinations'!B52,'Medical Examinations'!B52:J2385,1,)</f>
        <v>41.895000000000003</v>
      </c>
      <c r="D52" s="4">
        <f>VLOOKUP('Medical Examinations'!C52,'Medical Examinations'!C52:K2385,1,)</f>
        <v>10.87</v>
      </c>
      <c r="E52" s="4" t="str">
        <f>VLOOKUP('Medical Examinations'!D52,'Medical Examinations'!D52:L2385,1,)</f>
        <v>Yes</v>
      </c>
      <c r="F52" s="4" t="str">
        <f>VLOOKUP('Medical Examinations'!E52,'Medical Examinations'!E52:M2385,1,)</f>
        <v>No</v>
      </c>
      <c r="G52" s="4" t="str">
        <f>VLOOKUP('Medical Examinations'!F52,'Medical Examinations'!F52:N2385,1,)</f>
        <v>No</v>
      </c>
      <c r="H52" s="4">
        <f>VLOOKUP('Medical Examinations'!G52,'Medical Examinations'!G52:O2385,1,)</f>
        <v>1</v>
      </c>
      <c r="I52" s="4" t="str">
        <f>VLOOKUP('Medical Examinations'!H52,'Medical Examinations'!H52:P2385,1,)</f>
        <v>Yes</v>
      </c>
      <c r="J52" s="4" t="str">
        <f>VLOOKUP('Medical Examinations'!I52,'Medical Examinations'!I52:Q2385,1,)</f>
        <v>Obesity</v>
      </c>
      <c r="K52" s="4" t="str">
        <f>VLOOKUP('Medical Examinations'!J52,'Medical Examinations'!J52:R2385,1,)</f>
        <v>Diabetes</v>
      </c>
      <c r="L52" s="49">
        <f>VLOOKUP(Table3[[#This Row],[Charges]],Table3[[Charges]:[Age]],1,)</f>
        <v>1142</v>
      </c>
      <c r="M52" s="23" t="str">
        <f>VLOOKUP(Table3[[#This Row],[Hospital tier]],Table3[[Hospital tier]:[Age]],1,)</f>
        <v>tier - 3</v>
      </c>
      <c r="N52" s="4" t="str">
        <f>VLOOKUP(Table3[[#This Row],[City tier]],Table3[[Hospital tier]:[Age]],1,)</f>
        <v>tier - 2</v>
      </c>
      <c r="O52" s="4" t="str">
        <f>VLOOKUP(Table3[[#This Row],[State ID]],Table3[[State ID]:[Age]],1,)</f>
        <v>R1011</v>
      </c>
      <c r="P52" s="4" t="str">
        <f>VLOOKUP(Table3[[#This Row],[Hospitalasion Details]],Table3[[Hospitalasion Details]:[Age]],1,)</f>
        <v>1-Oct-2002</v>
      </c>
      <c r="Q52" s="4">
        <f>VLOOKUP(Table3[[#This Row],[Age]],Table3[Age],1,)</f>
        <v>20</v>
      </c>
    </row>
    <row r="53" spans="1:17" x14ac:dyDescent="0.25">
      <c r="A53" s="4" t="str">
        <f>VLOOKUP(Table2[[#This Row],[Customer ID]],Table2[],1,)</f>
        <v>Id52</v>
      </c>
      <c r="B53" s="4" t="str">
        <f>VLOOKUP(Table2[[#This Row],[Full Name]],Table2[[#This Row],[Full Name]],1,)</f>
        <v xml:space="preserve">  Alex Wang</v>
      </c>
      <c r="C53" s="4">
        <f>VLOOKUP('Medical Examinations'!B53,'Medical Examinations'!B53:J2386,1,)</f>
        <v>31.16</v>
      </c>
      <c r="D53" s="4">
        <f>VLOOKUP('Medical Examinations'!C53,'Medical Examinations'!C53:K2386,1,)</f>
        <v>9.34</v>
      </c>
      <c r="E53" s="4" t="str">
        <f>VLOOKUP('Medical Examinations'!D53,'Medical Examinations'!D53:L2386,1,)</f>
        <v>No</v>
      </c>
      <c r="F53" s="4" t="str">
        <f>VLOOKUP('Medical Examinations'!E53,'Medical Examinations'!E53:M2386,1,)</f>
        <v>No</v>
      </c>
      <c r="G53" s="4" t="str">
        <f>VLOOKUP('Medical Examinations'!F53,'Medical Examinations'!F53:N2386,1,)</f>
        <v>No</v>
      </c>
      <c r="H53" s="4">
        <f>VLOOKUP('Medical Examinations'!G53,'Medical Examinations'!G53:O2386,1,)</f>
        <v>0</v>
      </c>
      <c r="I53" s="4" t="str">
        <f>VLOOKUP('Medical Examinations'!H53,'Medical Examinations'!H53:P2386,1,)</f>
        <v>Yes</v>
      </c>
      <c r="J53" s="4" t="str">
        <f>VLOOKUP('Medical Examinations'!I53,'Medical Examinations'!I53:Q2386,1,)</f>
        <v>Obesity</v>
      </c>
      <c r="K53" s="4" t="str">
        <f>VLOOKUP('Medical Examinations'!J53,'Medical Examinations'!J53:R2386,1,)</f>
        <v>Diabetes</v>
      </c>
      <c r="L53" s="49">
        <f>VLOOKUP(Table3[[#This Row],[Charges]],Table3[[Charges]:[Age]],1,)</f>
        <v>1146.8</v>
      </c>
      <c r="M53" s="23" t="str">
        <f>VLOOKUP(Table3[[#This Row],[Hospital tier]],Table3[[Hospital tier]:[Age]],1,)</f>
        <v>tier - 2</v>
      </c>
      <c r="N53" s="4" t="str">
        <f>VLOOKUP(Table3[[#This Row],[City tier]],Table3[[Hospital tier]:[Age]],1,)</f>
        <v>tier - 2</v>
      </c>
      <c r="O53" s="4" t="str">
        <f>VLOOKUP(Table3[[#This Row],[State ID]],Table3[[State ID]:[Age]],1,)</f>
        <v>R1013</v>
      </c>
      <c r="P53" s="4" t="str">
        <f>VLOOKUP(Table3[[#This Row],[Hospitalasion Details]],Table3[[Hospitalasion Details]:[Age]],1,)</f>
        <v>10-Jun-2004</v>
      </c>
      <c r="Q53" s="4">
        <f>VLOOKUP(Table3[[#This Row],[Age]],Table3[Age],1,)</f>
        <v>18</v>
      </c>
    </row>
    <row r="54" spans="1:17" x14ac:dyDescent="0.25">
      <c r="A54" s="4" t="str">
        <f>VLOOKUP(Table2[[#This Row],[Customer ID]],Table2[],1,)</f>
        <v>Id53</v>
      </c>
      <c r="B54" s="4" t="str">
        <f>VLOOKUP(Table2[[#This Row],[Full Name]],Table2[[#This Row],[Full Name]],1,)</f>
        <v xml:space="preserve">  David Campa</v>
      </c>
      <c r="C54" s="4">
        <f>VLOOKUP('Medical Examinations'!B54,'Medical Examinations'!B54:J2387,1,)</f>
        <v>34.104999999999997</v>
      </c>
      <c r="D54" s="4">
        <f>VLOOKUP('Medical Examinations'!C54,'Medical Examinations'!C54:K2387,1,)</f>
        <v>5.03</v>
      </c>
      <c r="E54" s="4" t="str">
        <f>VLOOKUP('Medical Examinations'!D54,'Medical Examinations'!D54:L2387,1,)</f>
        <v>Yes</v>
      </c>
      <c r="F54" s="4" t="str">
        <f>VLOOKUP('Medical Examinations'!E54,'Medical Examinations'!E54:M2387,1,)</f>
        <v>No</v>
      </c>
      <c r="G54" s="4" t="str">
        <f>VLOOKUP('Medical Examinations'!F54,'Medical Examinations'!F54:N2387,1,)</f>
        <v>Yes</v>
      </c>
      <c r="H54" s="4">
        <f>VLOOKUP('Medical Examinations'!G54,'Medical Examinations'!G54:O2387,1,)</f>
        <v>1</v>
      </c>
      <c r="I54" s="4" t="str">
        <f>VLOOKUP('Medical Examinations'!H54,'Medical Examinations'!H54:P2387,1,)</f>
        <v>Yes</v>
      </c>
      <c r="J54" s="4" t="str">
        <f>VLOOKUP('Medical Examinations'!I54,'Medical Examinations'!I54:Q2387,1,)</f>
        <v>Obesity</v>
      </c>
      <c r="K54" s="4" t="str">
        <f>VLOOKUP('Medical Examinations'!J54,'Medical Examinations'!J54:R2387,1,)</f>
        <v>Normal</v>
      </c>
      <c r="L54" s="49">
        <f>VLOOKUP(Table3[[#This Row],[Charges]],Table3[[Charges]:[Age]],1,)</f>
        <v>1149</v>
      </c>
      <c r="M54" s="23" t="str">
        <f>VLOOKUP(Table3[[#This Row],[Hospital tier]],Table3[[Hospital tier]:[Age]],1,)</f>
        <v>tier - 2</v>
      </c>
      <c r="N54" s="4" t="str">
        <f>VLOOKUP(Table3[[#This Row],[City tier]],Table3[[Hospital tier]:[Age]],1,)</f>
        <v>tier - 1</v>
      </c>
      <c r="O54" s="4" t="str">
        <f>VLOOKUP(Table3[[#This Row],[State ID]],Table3[[State ID]:[Age]],1,)</f>
        <v>R1012</v>
      </c>
      <c r="P54" s="4" t="str">
        <f>VLOOKUP(Table3[[#This Row],[Hospitalasion Details]],Table3[[Hospitalasion Details]:[Age]],1,)</f>
        <v>12-Jun-2003</v>
      </c>
      <c r="Q54" s="4">
        <f>VLOOKUP(Table3[[#This Row],[Age]],Table3[Age],1,)</f>
        <v>19</v>
      </c>
    </row>
    <row r="55" spans="1:17" x14ac:dyDescent="0.25">
      <c r="A55" s="4" t="str">
        <f>VLOOKUP(Table2[[#This Row],[Customer ID]],Table2[],1,)</f>
        <v>Id54</v>
      </c>
      <c r="B55" s="4" t="str">
        <f>VLOOKUP(Table2[[#This Row],[Full Name]],Table2[[#This Row],[Full Name]],1,)</f>
        <v xml:space="preserve">  Andrew B Clifford</v>
      </c>
      <c r="C55" s="4">
        <f>VLOOKUP('Medical Examinations'!B55,'Medical Examinations'!B55:J2388,1,)</f>
        <v>51.93</v>
      </c>
      <c r="D55" s="4">
        <f>VLOOKUP('Medical Examinations'!C55,'Medical Examinations'!C55:K2388,1,)</f>
        <v>11.05</v>
      </c>
      <c r="E55" s="4" t="str">
        <f>VLOOKUP('Medical Examinations'!D55,'Medical Examinations'!D55:L2388,1,)</f>
        <v>No</v>
      </c>
      <c r="F55" s="4" t="str">
        <f>VLOOKUP('Medical Examinations'!E55,'Medical Examinations'!E55:M2388,1,)</f>
        <v>No</v>
      </c>
      <c r="G55" s="4" t="str">
        <f>VLOOKUP('Medical Examinations'!F55,'Medical Examinations'!F55:N2388,1,)</f>
        <v>No</v>
      </c>
      <c r="H55" s="4">
        <f>VLOOKUP('Medical Examinations'!G55,'Medical Examinations'!G55:O2388,1,)</f>
        <v>0</v>
      </c>
      <c r="I55" s="4" t="str">
        <f>VLOOKUP('Medical Examinations'!H55,'Medical Examinations'!H55:P2388,1,)</f>
        <v>Yes</v>
      </c>
      <c r="J55" s="4" t="str">
        <f>VLOOKUP('Medical Examinations'!I55,'Medical Examinations'!I55:Q2388,1,)</f>
        <v>Obesity</v>
      </c>
      <c r="K55" s="4" t="str">
        <f>VLOOKUP('Medical Examinations'!J55,'Medical Examinations'!J55:R2388,1,)</f>
        <v>Diabetes</v>
      </c>
      <c r="L55" s="49">
        <f>VLOOKUP(Table3[[#This Row],[Charges]],Table3[[Charges]:[Age]],1,)</f>
        <v>1149.4000000000001</v>
      </c>
      <c r="M55" s="23" t="str">
        <f>VLOOKUP(Table3[[#This Row],[Hospital tier]],Table3[[Hospital tier]:[Age]],1,)</f>
        <v>tier - 2</v>
      </c>
      <c r="N55" s="4" t="str">
        <f>VLOOKUP(Table3[[#This Row],[City tier]],Table3[[Hospital tier]:[Age]],1,)</f>
        <v>tier - 2</v>
      </c>
      <c r="O55" s="4" t="str">
        <f>VLOOKUP(Table3[[#This Row],[State ID]],Table3[[State ID]:[Age]],1,)</f>
        <v>R1013</v>
      </c>
      <c r="P55" s="4" t="str">
        <f>VLOOKUP(Table3[[#This Row],[Hospitalasion Details]],Table3[[Hospitalasion Details]:[Age]],1,)</f>
        <v>18-Jul-2004</v>
      </c>
      <c r="Q55" s="4">
        <f>VLOOKUP(Table3[[#This Row],[Age]],Table3[Age],1,)</f>
        <v>18</v>
      </c>
    </row>
    <row r="56" spans="1:17" x14ac:dyDescent="0.25">
      <c r="A56" s="4" t="str">
        <f>VLOOKUP(Table2[[#This Row],[Customer ID]],Table2[],1,)</f>
        <v>Id55</v>
      </c>
      <c r="B56" s="4" t="str">
        <f>VLOOKUP(Table2[[#This Row],[Full Name]],Table2[[#This Row],[Full Name]],1,)</f>
        <v xml:space="preserve">  Dara E Dalmata</v>
      </c>
      <c r="C56" s="4">
        <f>VLOOKUP('Medical Examinations'!B56,'Medical Examinations'!B56:J2389,1,)</f>
        <v>38.950000000000003</v>
      </c>
      <c r="D56" s="4">
        <f>VLOOKUP('Medical Examinations'!C56,'Medical Examinations'!C56:K2389,1,)</f>
        <v>11.95</v>
      </c>
      <c r="E56" s="4" t="str">
        <f>VLOOKUP('Medical Examinations'!D56,'Medical Examinations'!D56:L2389,1,)</f>
        <v>No</v>
      </c>
      <c r="F56" s="4" t="str">
        <f>VLOOKUP('Medical Examinations'!E56,'Medical Examinations'!E56:M2389,1,)</f>
        <v>No</v>
      </c>
      <c r="G56" s="4" t="str">
        <f>VLOOKUP('Medical Examinations'!F56,'Medical Examinations'!F56:N2389,1,)</f>
        <v>No</v>
      </c>
      <c r="H56" s="4">
        <f>VLOOKUP('Medical Examinations'!G56,'Medical Examinations'!G56:O2389,1,)</f>
        <v>0</v>
      </c>
      <c r="I56" s="4" t="str">
        <f>VLOOKUP('Medical Examinations'!H56,'Medical Examinations'!H56:P2389,1,)</f>
        <v>Yes</v>
      </c>
      <c r="J56" s="4" t="str">
        <f>VLOOKUP('Medical Examinations'!I56,'Medical Examinations'!I56:Q2389,1,)</f>
        <v>Obesity</v>
      </c>
      <c r="K56" s="4" t="str">
        <f>VLOOKUP('Medical Examinations'!J56,'Medical Examinations'!J56:R2389,1,)</f>
        <v>Diabetes</v>
      </c>
      <c r="L56" s="49">
        <f>VLOOKUP(Table3[[#This Row],[Charges]],Table3[[Charges]:[Age]],1,)</f>
        <v>1158.32</v>
      </c>
      <c r="M56" s="23" t="str">
        <f>VLOOKUP(Table3[[#This Row],[Hospital tier]],Table3[[Hospital tier]:[Age]],1,)</f>
        <v>tier - 2</v>
      </c>
      <c r="N56" s="4" t="str">
        <f>VLOOKUP(Table3[[#This Row],[City tier]],Table3[[Hospital tier]:[Age]],1,)</f>
        <v>tier - 1</v>
      </c>
      <c r="O56" s="4" t="str">
        <f>VLOOKUP(Table3[[#This Row],[State ID]],Table3[[State ID]:[Age]],1,)</f>
        <v>R1013</v>
      </c>
      <c r="P56" s="4" t="str">
        <f>VLOOKUP(Table3[[#This Row],[Hospitalasion Details]],Table3[[Hospitalasion Details]:[Age]],1,)</f>
        <v>26-Jul-1994</v>
      </c>
      <c r="Q56" s="4">
        <f>VLOOKUP(Table3[[#This Row],[Age]],Table3[Age],1,)</f>
        <v>28</v>
      </c>
    </row>
    <row r="57" spans="1:17" x14ac:dyDescent="0.25">
      <c r="A57" s="4" t="str">
        <f>VLOOKUP(Table2[[#This Row],[Customer ID]],Table2[],1,)</f>
        <v>Id56</v>
      </c>
      <c r="B57" s="4" t="str">
        <f>VLOOKUP(Table2[[#This Row],[Full Name]],Table2[[#This Row],[Full Name]],1,)</f>
        <v xml:space="preserve">  Inna Vishik</v>
      </c>
      <c r="C57" s="4">
        <f>VLOOKUP('Medical Examinations'!B57,'Medical Examinations'!B57:J2390,1,)</f>
        <v>36.630000000000003</v>
      </c>
      <c r="D57" s="4">
        <f>VLOOKUP('Medical Examinations'!C57,'Medical Examinations'!C57:K2390,1,)</f>
        <v>7.72</v>
      </c>
      <c r="E57" s="4" t="str">
        <f>VLOOKUP('Medical Examinations'!D57,'Medical Examinations'!D57:L2390,1,)</f>
        <v>Yes</v>
      </c>
      <c r="F57" s="4" t="str">
        <f>VLOOKUP('Medical Examinations'!E57,'Medical Examinations'!E57:M2390,1,)</f>
        <v>No</v>
      </c>
      <c r="G57" s="4" t="str">
        <f>VLOOKUP('Medical Examinations'!F57,'Medical Examinations'!F57:N2390,1,)</f>
        <v>No</v>
      </c>
      <c r="H57" s="4">
        <f>VLOOKUP('Medical Examinations'!G57,'Medical Examinations'!G57:O2390,1,)</f>
        <v>1</v>
      </c>
      <c r="I57" s="4" t="str">
        <f>VLOOKUP('Medical Examinations'!H57,'Medical Examinations'!H57:P2390,1,)</f>
        <v>Yes</v>
      </c>
      <c r="J57" s="4" t="str">
        <f>VLOOKUP('Medical Examinations'!I57,'Medical Examinations'!I57:Q2390,1,)</f>
        <v>Obesity</v>
      </c>
      <c r="K57" s="4" t="str">
        <f>VLOOKUP('Medical Examinations'!J57,'Medical Examinations'!J57:R2390,1,)</f>
        <v>Diabetes</v>
      </c>
      <c r="L57" s="49">
        <f>VLOOKUP(Table3[[#This Row],[Charges]],Table3[[Charges]:[Age]],1,)</f>
        <v>1163.46</v>
      </c>
      <c r="M57" s="23" t="str">
        <f>VLOOKUP(Table3[[#This Row],[Hospital tier]],Table3[[Hospital tier]:[Age]],1,)</f>
        <v>tier - 2</v>
      </c>
      <c r="N57" s="4" t="str">
        <f>VLOOKUP(Table3[[#This Row],[City tier]],Table3[[Hospital tier]:[Age]],1,)</f>
        <v>tier - 3</v>
      </c>
      <c r="O57" s="4" t="str">
        <f>VLOOKUP(Table3[[#This Row],[State ID]],Table3[[State ID]:[Age]],1,)</f>
        <v>R1013</v>
      </c>
      <c r="P57" s="4" t="str">
        <f>VLOOKUP(Table3[[#This Row],[Hospitalasion Details]],Table3[[Hospitalasion Details]:[Age]],1,)</f>
        <v>11-Nov-2004</v>
      </c>
      <c r="Q57" s="4">
        <f>VLOOKUP(Table3[[#This Row],[Age]],Table3[Age],1,)</f>
        <v>18</v>
      </c>
    </row>
    <row r="58" spans="1:17" x14ac:dyDescent="0.25">
      <c r="A58" s="4" t="str">
        <f>VLOOKUP(Table2[[#This Row],[Customer ID]],Table2[],1,)</f>
        <v>Id57</v>
      </c>
      <c r="B58" s="4" t="str">
        <f>VLOOKUP(Table2[[#This Row],[Full Name]],Table2[[#This Row],[Full Name]],1,)</f>
        <v xml:space="preserve">  Ari Schorr</v>
      </c>
      <c r="C58" s="4">
        <f>VLOOKUP('Medical Examinations'!B58,'Medical Examinations'!B58:J2391,1,)</f>
        <v>34.200000000000003</v>
      </c>
      <c r="D58" s="4">
        <f>VLOOKUP('Medical Examinations'!C58,'Medical Examinations'!C58:K2391,1,)</f>
        <v>5.75</v>
      </c>
      <c r="E58" s="4" t="str">
        <f>VLOOKUP('Medical Examinations'!D58,'Medical Examinations'!D58:L2391,1,)</f>
        <v>No</v>
      </c>
      <c r="F58" s="4" t="str">
        <f>VLOOKUP('Medical Examinations'!E58,'Medical Examinations'!E58:M2391,1,)</f>
        <v>No</v>
      </c>
      <c r="G58" s="4" t="str">
        <f>VLOOKUP('Medical Examinations'!F58,'Medical Examinations'!F58:N2391,1,)</f>
        <v>No</v>
      </c>
      <c r="H58" s="4">
        <f>VLOOKUP('Medical Examinations'!G58,'Medical Examinations'!G58:O2391,1,)</f>
        <v>2</v>
      </c>
      <c r="I58" s="4" t="str">
        <f>VLOOKUP('Medical Examinations'!H58,'Medical Examinations'!H58:P2391,1,)</f>
        <v>Yes</v>
      </c>
      <c r="J58" s="4" t="str">
        <f>VLOOKUP('Medical Examinations'!I58,'Medical Examinations'!I58:Q2391,1,)</f>
        <v>Obesity</v>
      </c>
      <c r="K58" s="4" t="str">
        <f>VLOOKUP('Medical Examinations'!J58,'Medical Examinations'!J58:R2391,1,)</f>
        <v>Pre diabetes</v>
      </c>
      <c r="L58" s="49">
        <f>VLOOKUP(Table3[[#This Row],[Charges]],Table3[[Charges]:[Age]],1,)</f>
        <v>1165</v>
      </c>
      <c r="M58" s="23" t="str">
        <f>VLOOKUP(Table3[[#This Row],[Hospital tier]],Table3[[Hospital tier]:[Age]],1,)</f>
        <v>tier - 2</v>
      </c>
      <c r="N58" s="4" t="str">
        <f>VLOOKUP(Table3[[#This Row],[City tier]],Table3[[Hospital tier]:[Age]],1,)</f>
        <v>tier - 3</v>
      </c>
      <c r="O58" s="4" t="str">
        <f>VLOOKUP(Table3[[#This Row],[State ID]],Table3[[State ID]:[Age]],1,)</f>
        <v>R1012</v>
      </c>
      <c r="P58" s="4" t="str">
        <f>VLOOKUP(Table3[[#This Row],[Hospitalasion Details]],Table3[[Hospitalasion Details]:[Age]],1,)</f>
        <v>11-Jun-2002</v>
      </c>
      <c r="Q58" s="4">
        <f>VLOOKUP(Table3[[#This Row],[Age]],Table3[Age],1,)</f>
        <v>20</v>
      </c>
    </row>
    <row r="59" spans="1:17" x14ac:dyDescent="0.25">
      <c r="A59" s="4" t="str">
        <f>VLOOKUP(Table2[[#This Row],[Customer ID]],Table2[],1,)</f>
        <v>Id58</v>
      </c>
      <c r="B59" s="4" t="str">
        <f>VLOOKUP(Table2[[#This Row],[Full Name]],Table2[[#This Row],[Full Name]],1,)</f>
        <v xml:space="preserve">  Lindsey Lusardi</v>
      </c>
      <c r="C59" s="4">
        <f>VLOOKUP('Medical Examinations'!B59,'Medical Examinations'!B59:J2392,1,)</f>
        <v>50.63</v>
      </c>
      <c r="D59" s="4">
        <f>VLOOKUP('Medical Examinations'!C59,'Medical Examinations'!C59:K2392,1,)</f>
        <v>11.89</v>
      </c>
      <c r="E59" s="4" t="str">
        <f>VLOOKUP('Medical Examinations'!D59,'Medical Examinations'!D59:L2392,1,)</f>
        <v>No</v>
      </c>
      <c r="F59" s="4" t="str">
        <f>VLOOKUP('Medical Examinations'!E59,'Medical Examinations'!E59:M2392,1,)</f>
        <v>No</v>
      </c>
      <c r="G59" s="4" t="str">
        <f>VLOOKUP('Medical Examinations'!F59,'Medical Examinations'!F59:N2392,1,)</f>
        <v>No</v>
      </c>
      <c r="H59" s="4">
        <f>VLOOKUP('Medical Examinations'!G59,'Medical Examinations'!G59:O2392,1,)</f>
        <v>0</v>
      </c>
      <c r="I59" s="4" t="str">
        <f>VLOOKUP('Medical Examinations'!H59,'Medical Examinations'!H59:P2392,1,)</f>
        <v>Yes</v>
      </c>
      <c r="J59" s="4" t="str">
        <f>VLOOKUP('Medical Examinations'!I59,'Medical Examinations'!I59:Q2392,1,)</f>
        <v>Obesity</v>
      </c>
      <c r="K59" s="4" t="str">
        <f>VLOOKUP('Medical Examinations'!J59,'Medical Examinations'!J59:R2392,1,)</f>
        <v>Diabetes</v>
      </c>
      <c r="L59" s="49">
        <f>VLOOKUP(Table3[[#This Row],[Charges]],Table3[[Charges]:[Age]],1,)</f>
        <v>1167</v>
      </c>
      <c r="M59" s="23" t="str">
        <f>VLOOKUP(Table3[[#This Row],[Hospital tier]],Table3[[Hospital tier]:[Age]],1,)</f>
        <v>tier - 2</v>
      </c>
      <c r="N59" s="4" t="str">
        <f>VLOOKUP(Table3[[#This Row],[City tier]],Table3[[Hospital tier]:[Age]],1,)</f>
        <v>tier - 1</v>
      </c>
      <c r="O59" s="4" t="str">
        <f>VLOOKUP(Table3[[#This Row],[State ID]],Table3[[State ID]:[Age]],1,)</f>
        <v>R1013</v>
      </c>
      <c r="P59" s="4" t="str">
        <f>VLOOKUP(Table3[[#This Row],[Hospitalasion Details]],Table3[[Hospitalasion Details]:[Age]],1,)</f>
        <v>12-Nov-2001</v>
      </c>
      <c r="Q59" s="4">
        <f>VLOOKUP(Table3[[#This Row],[Age]],Table3[Age],1,)</f>
        <v>21</v>
      </c>
    </row>
    <row r="60" spans="1:17" x14ac:dyDescent="0.25">
      <c r="A60" s="4" t="str">
        <f>VLOOKUP(Table2[[#This Row],[Customer ID]],Table2[],1,)</f>
        <v>Id59</v>
      </c>
      <c r="B60" s="4" t="str">
        <f>VLOOKUP(Table2[[#This Row],[Full Name]],Table2[[#This Row],[Full Name]],1,)</f>
        <v xml:space="preserve">  Kenny Rayner</v>
      </c>
      <c r="C60" s="4">
        <f>VLOOKUP('Medical Examinations'!B60,'Medical Examinations'!B60:J2393,1,)</f>
        <v>36.479999999999997</v>
      </c>
      <c r="D60" s="4">
        <f>VLOOKUP('Medical Examinations'!C60,'Medical Examinations'!C60:K2393,1,)</f>
        <v>6.2</v>
      </c>
      <c r="E60" s="4" t="str">
        <f>VLOOKUP('Medical Examinations'!D60,'Medical Examinations'!D60:L2393,1,)</f>
        <v>No</v>
      </c>
      <c r="F60" s="4" t="str">
        <f>VLOOKUP('Medical Examinations'!E60,'Medical Examinations'!E60:M2393,1,)</f>
        <v>No</v>
      </c>
      <c r="G60" s="4" t="str">
        <f>VLOOKUP('Medical Examinations'!F60,'Medical Examinations'!F60:N2393,1,)</f>
        <v>No</v>
      </c>
      <c r="H60" s="4">
        <f>VLOOKUP('Medical Examinations'!G60,'Medical Examinations'!G60:O2393,1,)</f>
        <v>0</v>
      </c>
      <c r="I60" s="4" t="str">
        <f>VLOOKUP('Medical Examinations'!H60,'Medical Examinations'!H60:P2393,1,)</f>
        <v>Yes</v>
      </c>
      <c r="J60" s="4" t="str">
        <f>VLOOKUP('Medical Examinations'!I60,'Medical Examinations'!I60:Q2393,1,)</f>
        <v>Obesity</v>
      </c>
      <c r="K60" s="4" t="str">
        <f>VLOOKUP('Medical Examinations'!J60,'Medical Examinations'!J60:R2393,1,)</f>
        <v>Pre diabetes</v>
      </c>
      <c r="L60" s="49">
        <f>VLOOKUP(Table3[[#This Row],[Charges]],Table3[[Charges]:[Age]],1,)</f>
        <v>1178</v>
      </c>
      <c r="M60" s="23" t="str">
        <f>VLOOKUP(Table3[[#This Row],[Hospital tier]],Table3[[Hospital tier]:[Age]],1,)</f>
        <v>tier - 2</v>
      </c>
      <c r="N60" s="4" t="str">
        <f>VLOOKUP(Table3[[#This Row],[City tier]],Table3[[Hospital tier]:[Age]],1,)</f>
        <v>tier - 3</v>
      </c>
      <c r="O60" s="4" t="str">
        <f>VLOOKUP(Table3[[#This Row],[State ID]],Table3[[State ID]:[Age]],1,)</f>
        <v>R1013</v>
      </c>
      <c r="P60" s="4" t="str">
        <f>VLOOKUP(Table3[[#This Row],[Hospitalasion Details]],Table3[[Hospitalasion Details]:[Age]],1,)</f>
        <v>11-Aug-1996</v>
      </c>
      <c r="Q60" s="4">
        <f>VLOOKUP(Table3[[#This Row],[Age]],Table3[Age],1,)</f>
        <v>26</v>
      </c>
    </row>
    <row r="61" spans="1:17" x14ac:dyDescent="0.25">
      <c r="A61" s="4" t="str">
        <f>VLOOKUP(Table2[[#This Row],[Customer ID]],Table2[],1,)</f>
        <v>Id60</v>
      </c>
      <c r="B61" s="4" t="str">
        <f>VLOOKUP(Table2[[#This Row],[Full Name]],Table2[[#This Row],[Full Name]],1,)</f>
        <v xml:space="preserve">  Louise Voghel</v>
      </c>
      <c r="C61" s="4">
        <f>VLOOKUP('Medical Examinations'!B61,'Medical Examinations'!B61:J2394,1,)</f>
        <v>54.82</v>
      </c>
      <c r="D61" s="4">
        <f>VLOOKUP('Medical Examinations'!C61,'Medical Examinations'!C61:K2394,1,)</f>
        <v>10.61</v>
      </c>
      <c r="E61" s="4" t="str">
        <f>VLOOKUP('Medical Examinations'!D61,'Medical Examinations'!D61:L2394,1,)</f>
        <v>No</v>
      </c>
      <c r="F61" s="4" t="str">
        <f>VLOOKUP('Medical Examinations'!E61,'Medical Examinations'!E61:M2394,1,)</f>
        <v>No</v>
      </c>
      <c r="G61" s="4" t="str">
        <f>VLOOKUP('Medical Examinations'!F61,'Medical Examinations'!F61:N2394,1,)</f>
        <v>No</v>
      </c>
      <c r="H61" s="4">
        <f>VLOOKUP('Medical Examinations'!G61,'Medical Examinations'!G61:O2394,1,)</f>
        <v>0</v>
      </c>
      <c r="I61" s="4" t="str">
        <f>VLOOKUP('Medical Examinations'!H61,'Medical Examinations'!H61:P2394,1,)</f>
        <v>Yes</v>
      </c>
      <c r="J61" s="4" t="str">
        <f>VLOOKUP('Medical Examinations'!I61,'Medical Examinations'!I61:Q2394,1,)</f>
        <v>Obesity</v>
      </c>
      <c r="K61" s="4" t="str">
        <f>VLOOKUP('Medical Examinations'!J61,'Medical Examinations'!J61:R2394,1,)</f>
        <v>Diabetes</v>
      </c>
      <c r="L61" s="49">
        <f>VLOOKUP(Table3[[#This Row],[Charges]],Table3[[Charges]:[Age]],1,)</f>
        <v>1178.07</v>
      </c>
      <c r="M61" s="23" t="str">
        <f>VLOOKUP(Table3[[#This Row],[Hospital tier]],Table3[[Hospital tier]:[Age]],1,)</f>
        <v>tier - 2</v>
      </c>
      <c r="N61" s="4" t="str">
        <f>VLOOKUP(Table3[[#This Row],[City tier]],Table3[[Hospital tier]:[Age]],1,)</f>
        <v>tier - 2</v>
      </c>
      <c r="O61" s="4" t="str">
        <f>VLOOKUP(Table3[[#This Row],[State ID]],Table3[[State ID]:[Age]],1,)</f>
        <v>R1013</v>
      </c>
      <c r="P61" s="4" t="str">
        <f>VLOOKUP(Table3[[#This Row],[Hospitalasion Details]],Table3[[Hospitalasion Details]:[Age]],1,)</f>
        <v>28-Jun-1997</v>
      </c>
      <c r="Q61" s="4">
        <f>VLOOKUP(Table3[[#This Row],[Age]],Table3[Age],1,)</f>
        <v>25</v>
      </c>
    </row>
    <row r="62" spans="1:17" x14ac:dyDescent="0.25">
      <c r="A62" s="4" t="str">
        <f>VLOOKUP(Table2[[#This Row],[Customer ID]],Table2[],1,)</f>
        <v>Id61</v>
      </c>
      <c r="B62" s="4" t="str">
        <f>VLOOKUP(Table2[[#This Row],[Full Name]],Table2[[#This Row],[Full Name]],1,)</f>
        <v xml:space="preserve">  Cameron Rieth</v>
      </c>
      <c r="C62" s="4">
        <f>VLOOKUP('Medical Examinations'!B62,'Medical Examinations'!B62:J2395,1,)</f>
        <v>38.06</v>
      </c>
      <c r="D62" s="4">
        <f>VLOOKUP('Medical Examinations'!C62,'Medical Examinations'!C62:K2395,1,)</f>
        <v>6.04</v>
      </c>
      <c r="E62" s="4" t="str">
        <f>VLOOKUP('Medical Examinations'!D62,'Medical Examinations'!D62:L2395,1,)</f>
        <v>No</v>
      </c>
      <c r="F62" s="4" t="str">
        <f>VLOOKUP('Medical Examinations'!E62,'Medical Examinations'!E62:M2395,1,)</f>
        <v>No</v>
      </c>
      <c r="G62" s="4" t="str">
        <f>VLOOKUP('Medical Examinations'!F62,'Medical Examinations'!F62:N2395,1,)</f>
        <v>Yes</v>
      </c>
      <c r="H62" s="4">
        <f>VLOOKUP('Medical Examinations'!G62,'Medical Examinations'!G62:O2395,1,)</f>
        <v>1</v>
      </c>
      <c r="I62" s="4" t="str">
        <f>VLOOKUP('Medical Examinations'!H62,'Medical Examinations'!H62:P2395,1,)</f>
        <v>Yes</v>
      </c>
      <c r="J62" s="4" t="str">
        <f>VLOOKUP('Medical Examinations'!I62,'Medical Examinations'!I62:Q2395,1,)</f>
        <v>Obesity</v>
      </c>
      <c r="K62" s="4" t="str">
        <f>VLOOKUP('Medical Examinations'!J62,'Medical Examinations'!J62:R2395,1,)</f>
        <v>Pre diabetes</v>
      </c>
      <c r="L62" s="49">
        <f>VLOOKUP(Table3[[#This Row],[Charges]],Table3[[Charges]:[Age]],1,)</f>
        <v>1191</v>
      </c>
      <c r="M62" s="23" t="str">
        <f>VLOOKUP(Table3[[#This Row],[Hospital tier]],Table3[[Hospital tier]:[Age]],1,)</f>
        <v>tier - 2</v>
      </c>
      <c r="N62" s="4" t="str">
        <f>VLOOKUP(Table3[[#This Row],[City tier]],Table3[[Hospital tier]:[Age]],1,)</f>
        <v>tier - 1</v>
      </c>
      <c r="O62" s="4" t="str">
        <f>VLOOKUP(Table3[[#This Row],[State ID]],Table3[[State ID]:[Age]],1,)</f>
        <v>R1013</v>
      </c>
      <c r="P62" s="4" t="str">
        <f>VLOOKUP(Table3[[#This Row],[Hospitalasion Details]],Table3[[Hospitalasion Details]:[Age]],1,)</f>
        <v>26-Aug-2002</v>
      </c>
      <c r="Q62" s="4">
        <f>VLOOKUP(Table3[[#This Row],[Age]],Table3[Age],1,)</f>
        <v>20</v>
      </c>
    </row>
    <row r="63" spans="1:17" x14ac:dyDescent="0.25">
      <c r="A63" s="4" t="str">
        <f>VLOOKUP(Table2[[#This Row],[Customer ID]],Table2[],1,)</f>
        <v>Id62</v>
      </c>
      <c r="B63" s="4" t="str">
        <f>VLOOKUP(Table2[[#This Row],[Full Name]],Table2[[#This Row],[Full Name]],1,)</f>
        <v xml:space="preserve">  Katie T Gollotto</v>
      </c>
      <c r="C63" s="4">
        <f>VLOOKUP('Medical Examinations'!B63,'Medical Examinations'!B63:J2396,1,)</f>
        <v>51.48</v>
      </c>
      <c r="D63" s="4">
        <f>VLOOKUP('Medical Examinations'!C63,'Medical Examinations'!C63:K2396,1,)</f>
        <v>9.33</v>
      </c>
      <c r="E63" s="4" t="str">
        <f>VLOOKUP('Medical Examinations'!D63,'Medical Examinations'!D63:L2396,1,)</f>
        <v>Yes</v>
      </c>
      <c r="F63" s="4" t="str">
        <f>VLOOKUP('Medical Examinations'!E63,'Medical Examinations'!E63:M2396,1,)</f>
        <v>No</v>
      </c>
      <c r="G63" s="4" t="str">
        <f>VLOOKUP('Medical Examinations'!F63,'Medical Examinations'!F63:N2396,1,)</f>
        <v>No</v>
      </c>
      <c r="H63" s="4">
        <f>VLOOKUP('Medical Examinations'!G63,'Medical Examinations'!G63:O2396,1,)</f>
        <v>0</v>
      </c>
      <c r="I63" s="4" t="str">
        <f>VLOOKUP('Medical Examinations'!H63,'Medical Examinations'!H63:P2396,1,)</f>
        <v>Yes</v>
      </c>
      <c r="J63" s="4" t="str">
        <f>VLOOKUP('Medical Examinations'!I63,'Medical Examinations'!I63:Q2396,1,)</f>
        <v>Obesity</v>
      </c>
      <c r="K63" s="4" t="str">
        <f>VLOOKUP('Medical Examinations'!J63,'Medical Examinations'!J63:R2396,1,)</f>
        <v>Diabetes</v>
      </c>
      <c r="L63" s="49">
        <f>VLOOKUP(Table3[[#This Row],[Charges]],Table3[[Charges]:[Age]],1,)</f>
        <v>1200</v>
      </c>
      <c r="M63" s="23" t="str">
        <f>VLOOKUP(Table3[[#This Row],[Hospital tier]],Table3[[Hospital tier]:[Age]],1,)</f>
        <v>tier - 2</v>
      </c>
      <c r="N63" s="4" t="str">
        <f>VLOOKUP(Table3[[#This Row],[City tier]],Table3[[Hospital tier]:[Age]],1,)</f>
        <v>tier - 3</v>
      </c>
      <c r="O63" s="4" t="str">
        <f>VLOOKUP(Table3[[#This Row],[State ID]],Table3[[State ID]:[Age]],1,)</f>
        <v>R1012</v>
      </c>
      <c r="P63" s="4" t="str">
        <f>VLOOKUP(Table3[[#This Row],[Hospitalasion Details]],Table3[[Hospitalasion Details]:[Age]],1,)</f>
        <v>28-Jun-1999</v>
      </c>
      <c r="Q63" s="4">
        <f>VLOOKUP(Table3[[#This Row],[Age]],Table3[Age],1,)</f>
        <v>23</v>
      </c>
    </row>
    <row r="64" spans="1:17" x14ac:dyDescent="0.25">
      <c r="A64" s="4" t="str">
        <f>VLOOKUP(Table2[[#This Row],[Customer ID]],Table2[],1,)</f>
        <v>Id63</v>
      </c>
      <c r="B64" s="4" t="str">
        <f>VLOOKUP(Table2[[#This Row],[Full Name]],Table2[[#This Row],[Full Name]],1,)</f>
        <v xml:space="preserve">  Casey Dunn</v>
      </c>
      <c r="C64" s="4">
        <f>VLOOKUP('Medical Examinations'!B64,'Medical Examinations'!B64:J2397,1,)</f>
        <v>52.06</v>
      </c>
      <c r="D64" s="4">
        <f>VLOOKUP('Medical Examinations'!C64,'Medical Examinations'!C64:K2397,1,)</f>
        <v>11.47</v>
      </c>
      <c r="E64" s="4" t="str">
        <f>VLOOKUP('Medical Examinations'!D64,'Medical Examinations'!D64:L2397,1,)</f>
        <v>No</v>
      </c>
      <c r="F64" s="4" t="str">
        <f>VLOOKUP('Medical Examinations'!E64,'Medical Examinations'!E64:M2397,1,)</f>
        <v>No</v>
      </c>
      <c r="G64" s="4" t="str">
        <f>VLOOKUP('Medical Examinations'!F64,'Medical Examinations'!F64:N2397,1,)</f>
        <v>No</v>
      </c>
      <c r="H64" s="4">
        <f>VLOOKUP('Medical Examinations'!G64,'Medical Examinations'!G64:O2397,1,)</f>
        <v>0</v>
      </c>
      <c r="I64" s="4" t="str">
        <f>VLOOKUP('Medical Examinations'!H64,'Medical Examinations'!H64:P2397,1,)</f>
        <v>Yes</v>
      </c>
      <c r="J64" s="4" t="str">
        <f>VLOOKUP('Medical Examinations'!I64,'Medical Examinations'!I64:Q2397,1,)</f>
        <v>Obesity</v>
      </c>
      <c r="K64" s="4" t="str">
        <f>VLOOKUP('Medical Examinations'!J64,'Medical Examinations'!J64:R2397,1,)</f>
        <v>Diabetes</v>
      </c>
      <c r="L64" s="49">
        <f>VLOOKUP(Table3[[#This Row],[Charges]],Table3[[Charges]:[Age]],1,)</f>
        <v>1200.55</v>
      </c>
      <c r="M64" s="23" t="str">
        <f>VLOOKUP(Table3[[#This Row],[Hospital tier]],Table3[[Hospital tier]:[Age]],1,)</f>
        <v>tier - 2</v>
      </c>
      <c r="N64" s="4" t="str">
        <f>VLOOKUP(Table3[[#This Row],[City tier]],Table3[[Hospital tier]:[Age]],1,)</f>
        <v>tier - 3</v>
      </c>
      <c r="O64" s="4" t="str">
        <f>VLOOKUP(Table3[[#This Row],[State ID]],Table3[[State ID]:[Age]],1,)</f>
        <v>R1013</v>
      </c>
      <c r="P64" s="4" t="str">
        <f>VLOOKUP(Table3[[#This Row],[Hospitalasion Details]],Table3[[Hospitalasion Details]:[Age]],1,)</f>
        <v>6-Oct-1992</v>
      </c>
      <c r="Q64" s="4">
        <f>VLOOKUP(Table3[[#This Row],[Age]],Table3[Age],1,)</f>
        <v>30</v>
      </c>
    </row>
    <row r="65" spans="1:17" x14ac:dyDescent="0.25">
      <c r="A65" s="4" t="str">
        <f>VLOOKUP(Table2[[#This Row],[Customer ID]],Table2[],1,)</f>
        <v>Id64</v>
      </c>
      <c r="B65" s="4" t="str">
        <f>VLOOKUP(Table2[[#This Row],[Full Name]],Table2[[#This Row],[Full Name]],1,)</f>
        <v xml:space="preserve">  David Blitzer</v>
      </c>
      <c r="C65" s="4">
        <f>VLOOKUP('Medical Examinations'!B65,'Medical Examinations'!B65:J2398,1,)</f>
        <v>30.684999999999999</v>
      </c>
      <c r="D65" s="4">
        <f>VLOOKUP('Medical Examinations'!C65,'Medical Examinations'!C65:K2398,1,)</f>
        <v>7.02</v>
      </c>
      <c r="E65" s="4" t="str">
        <f>VLOOKUP('Medical Examinations'!D65,'Medical Examinations'!D65:L2398,1,)</f>
        <v>Yes</v>
      </c>
      <c r="F65" s="4" t="str">
        <f>VLOOKUP('Medical Examinations'!E65,'Medical Examinations'!E65:M2398,1,)</f>
        <v>No</v>
      </c>
      <c r="G65" s="4" t="str">
        <f>VLOOKUP('Medical Examinations'!F65,'Medical Examinations'!F65:N2398,1,)</f>
        <v>No</v>
      </c>
      <c r="H65" s="4">
        <f>VLOOKUP('Medical Examinations'!G65,'Medical Examinations'!G65:O2398,1,)</f>
        <v>0</v>
      </c>
      <c r="I65" s="4" t="str">
        <f>VLOOKUP('Medical Examinations'!H65,'Medical Examinations'!H65:P2398,1,)</f>
        <v>Yes</v>
      </c>
      <c r="J65" s="4" t="str">
        <f>VLOOKUP('Medical Examinations'!I65,'Medical Examinations'!I65:Q2398,1,)</f>
        <v>Obesity</v>
      </c>
      <c r="K65" s="4" t="str">
        <f>VLOOKUP('Medical Examinations'!J65,'Medical Examinations'!J65:R2398,1,)</f>
        <v>Diabetes</v>
      </c>
      <c r="L65" s="49">
        <f>VLOOKUP(Table3[[#This Row],[Charges]],Table3[[Charges]:[Age]],1,)</f>
        <v>1210</v>
      </c>
      <c r="M65" s="23" t="str">
        <f>VLOOKUP(Table3[[#This Row],[Hospital tier]],Table3[[Hospital tier]:[Age]],1,)</f>
        <v>tier - 2</v>
      </c>
      <c r="N65" s="4" t="str">
        <f>VLOOKUP(Table3[[#This Row],[City tier]],Table3[[Hospital tier]:[Age]],1,)</f>
        <v>tier - 1</v>
      </c>
      <c r="O65" s="4" t="str">
        <f>VLOOKUP(Table3[[#This Row],[State ID]],Table3[[State ID]:[Age]],1,)</f>
        <v>R1013</v>
      </c>
      <c r="P65" s="4" t="str">
        <f>VLOOKUP(Table3[[#This Row],[Hospitalasion Details]],Table3[[Hospitalasion Details]:[Age]],1,)</f>
        <v>2-Jun-2004</v>
      </c>
      <c r="Q65" s="4">
        <f>VLOOKUP(Table3[[#This Row],[Age]],Table3[Age],1,)</f>
        <v>19</v>
      </c>
    </row>
    <row r="66" spans="1:17" x14ac:dyDescent="0.25">
      <c r="A66" s="4" t="str">
        <f>VLOOKUP(Table2[[#This Row],[Customer ID]],Table2[],1,)</f>
        <v>Id65</v>
      </c>
      <c r="B66" s="4" t="str">
        <f>VLOOKUP(Table2[[#This Row],[Full Name]],Table2[[#This Row],[Full Name]],1,)</f>
        <v xml:space="preserve">  Bryson C Smith</v>
      </c>
      <c r="C66" s="4">
        <f>VLOOKUP('Medical Examinations'!B66,'Medical Examinations'!B66:J2399,1,)</f>
        <v>36.08</v>
      </c>
      <c r="D66" s="4">
        <f>VLOOKUP('Medical Examinations'!C66,'Medical Examinations'!C66:K2399,1,)</f>
        <v>8.8000000000000007</v>
      </c>
      <c r="E66" s="4" t="str">
        <f>VLOOKUP('Medical Examinations'!D66,'Medical Examinations'!D66:L2399,1,)</f>
        <v>Yes</v>
      </c>
      <c r="F66" s="4" t="str">
        <f>VLOOKUP('Medical Examinations'!E66,'Medical Examinations'!E66:M2399,1,)</f>
        <v>No</v>
      </c>
      <c r="G66" s="4" t="str">
        <f>VLOOKUP('Medical Examinations'!F66,'Medical Examinations'!F66:N2399,1,)</f>
        <v>No</v>
      </c>
      <c r="H66" s="4">
        <f>VLOOKUP('Medical Examinations'!G66,'Medical Examinations'!G66:O2399,1,)</f>
        <v>1</v>
      </c>
      <c r="I66" s="4" t="str">
        <f>VLOOKUP('Medical Examinations'!H66,'Medical Examinations'!H66:P2399,1,)</f>
        <v>Yes</v>
      </c>
      <c r="J66" s="4" t="str">
        <f>VLOOKUP('Medical Examinations'!I66,'Medical Examinations'!I66:Q2399,1,)</f>
        <v>Obesity</v>
      </c>
      <c r="K66" s="4" t="str">
        <f>VLOOKUP('Medical Examinations'!J66,'Medical Examinations'!J66:R2399,1,)</f>
        <v>Diabetes</v>
      </c>
      <c r="L66" s="49">
        <f>VLOOKUP(Table3[[#This Row],[Charges]],Table3[[Charges]:[Age]],1,)</f>
        <v>1220</v>
      </c>
      <c r="M66" s="23" t="str">
        <f>VLOOKUP(Table3[[#This Row],[Hospital tier]],Table3[[Hospital tier]:[Age]],1,)</f>
        <v>tier - 2</v>
      </c>
      <c r="N66" s="4" t="str">
        <f>VLOOKUP(Table3[[#This Row],[City tier]],Table3[[Hospital tier]:[Age]],1,)</f>
        <v>tier - 3</v>
      </c>
      <c r="O66" s="4" t="str">
        <f>VLOOKUP(Table3[[#This Row],[State ID]],Table3[[State ID]:[Age]],1,)</f>
        <v>R1012</v>
      </c>
      <c r="P66" s="4" t="str">
        <f>VLOOKUP(Table3[[#This Row],[Hospitalasion Details]],Table3[[Hospitalasion Details]:[Age]],1,)</f>
        <v>4-Nov-1996</v>
      </c>
      <c r="Q66" s="4">
        <f>VLOOKUP(Table3[[#This Row],[Age]],Table3[Age],1,)</f>
        <v>26</v>
      </c>
    </row>
    <row r="67" spans="1:17" x14ac:dyDescent="0.25">
      <c r="A67" s="4" t="str">
        <f>VLOOKUP(Table2[[#This Row],[Customer ID]],Table2[],1,)</f>
        <v>Id66</v>
      </c>
      <c r="B67" s="4" t="str">
        <f>VLOOKUP(Table2[[#This Row],[Full Name]],Table2[[#This Row],[Full Name]],1,)</f>
        <v xml:space="preserve">  Megan Hyland</v>
      </c>
      <c r="C67" s="4">
        <f>VLOOKUP('Medical Examinations'!B67,'Medical Examinations'!B67:J2400,1,)</f>
        <v>54.99</v>
      </c>
      <c r="D67" s="4">
        <f>VLOOKUP('Medical Examinations'!C67,'Medical Examinations'!C67:K2400,1,)</f>
        <v>8.68</v>
      </c>
      <c r="E67" s="4" t="str">
        <f>VLOOKUP('Medical Examinations'!D67,'Medical Examinations'!D67:L2400,1,)</f>
        <v>No</v>
      </c>
      <c r="F67" s="4" t="str">
        <f>VLOOKUP('Medical Examinations'!E67,'Medical Examinations'!E67:M2400,1,)</f>
        <v>No</v>
      </c>
      <c r="G67" s="4" t="str">
        <f>VLOOKUP('Medical Examinations'!F67,'Medical Examinations'!F67:N2400,1,)</f>
        <v>No</v>
      </c>
      <c r="H67" s="4">
        <f>VLOOKUP('Medical Examinations'!G67,'Medical Examinations'!G67:O2400,1,)</f>
        <v>2</v>
      </c>
      <c r="I67" s="4" t="str">
        <f>VLOOKUP('Medical Examinations'!H67,'Medical Examinations'!H67:P2400,1,)</f>
        <v>Yes</v>
      </c>
      <c r="J67" s="4" t="str">
        <f>VLOOKUP('Medical Examinations'!I67,'Medical Examinations'!I67:Q2400,1,)</f>
        <v>Obesity</v>
      </c>
      <c r="K67" s="4" t="str">
        <f>VLOOKUP('Medical Examinations'!J67,'Medical Examinations'!J67:R2400,1,)</f>
        <v>Diabetes</v>
      </c>
      <c r="L67" s="49">
        <f>VLOOKUP(Table3[[#This Row],[Charges]],Table3[[Charges]:[Age]],1,)</f>
        <v>1224</v>
      </c>
      <c r="M67" s="23" t="str">
        <f>VLOOKUP(Table3[[#This Row],[Hospital tier]],Table3[[Hospital tier]:[Age]],1,)</f>
        <v>tier - 2</v>
      </c>
      <c r="N67" s="4" t="str">
        <f>VLOOKUP(Table3[[#This Row],[City tier]],Table3[[Hospital tier]:[Age]],1,)</f>
        <v>tier - 1</v>
      </c>
      <c r="O67" s="4" t="str">
        <f>VLOOKUP(Table3[[#This Row],[State ID]],Table3[[State ID]:[Age]],1,)</f>
        <v>R1013</v>
      </c>
      <c r="P67" s="4" t="str">
        <f>VLOOKUP(Table3[[#This Row],[Hospitalasion Details]],Table3[[Hospitalasion Details]:[Age]],1,)</f>
        <v>9-Jul-2004</v>
      </c>
      <c r="Q67" s="4">
        <f>VLOOKUP(Table3[[#This Row],[Age]],Table3[Age],1,)</f>
        <v>18</v>
      </c>
    </row>
    <row r="68" spans="1:17" x14ac:dyDescent="0.25">
      <c r="A68" s="4" t="str">
        <f>VLOOKUP(Table2[[#This Row],[Customer ID]],Table2[],1,)</f>
        <v>Id67</v>
      </c>
      <c r="B68" s="4" t="str">
        <f>VLOOKUP(Table2[[#This Row],[Full Name]],Table2[[#This Row],[Full Name]],1,)</f>
        <v xml:space="preserve">  Daniel Ducharme</v>
      </c>
      <c r="C68" s="4">
        <f>VLOOKUP('Medical Examinations'!B68,'Medical Examinations'!B68:J2401,1,)</f>
        <v>35.97</v>
      </c>
      <c r="D68" s="4">
        <f>VLOOKUP('Medical Examinations'!C68,'Medical Examinations'!C68:K2401,1,)</f>
        <v>6.12</v>
      </c>
      <c r="E68" s="4" t="str">
        <f>VLOOKUP('Medical Examinations'!D68,'Medical Examinations'!D68:L2401,1,)</f>
        <v>No</v>
      </c>
      <c r="F68" s="4" t="str">
        <f>VLOOKUP('Medical Examinations'!E68,'Medical Examinations'!E68:M2401,1,)</f>
        <v>No</v>
      </c>
      <c r="G68" s="4" t="str">
        <f>VLOOKUP('Medical Examinations'!F68,'Medical Examinations'!F68:N2401,1,)</f>
        <v>Yes</v>
      </c>
      <c r="H68" s="4">
        <f>VLOOKUP('Medical Examinations'!G68,'Medical Examinations'!G68:O2401,1,)</f>
        <v>1</v>
      </c>
      <c r="I68" s="4" t="str">
        <f>VLOOKUP('Medical Examinations'!H68,'Medical Examinations'!H68:P2401,1,)</f>
        <v>Yes</v>
      </c>
      <c r="J68" s="4" t="str">
        <f>VLOOKUP('Medical Examinations'!I68,'Medical Examinations'!I68:Q2401,1,)</f>
        <v>Obesity</v>
      </c>
      <c r="K68" s="4" t="str">
        <f>VLOOKUP('Medical Examinations'!J68,'Medical Examinations'!J68:R2401,1,)</f>
        <v>Pre diabetes</v>
      </c>
      <c r="L68" s="49">
        <f>VLOOKUP(Table3[[#This Row],[Charges]],Table3[[Charges]:[Age]],1,)</f>
        <v>1228</v>
      </c>
      <c r="M68" s="23" t="str">
        <f>VLOOKUP(Table3[[#This Row],[Hospital tier]],Table3[[Hospital tier]:[Age]],1,)</f>
        <v>tier - 2</v>
      </c>
      <c r="N68" s="4" t="str">
        <f>VLOOKUP(Table3[[#This Row],[City tier]],Table3[[Hospital tier]:[Age]],1,)</f>
        <v>tier - 1</v>
      </c>
      <c r="O68" s="4" t="str">
        <f>VLOOKUP(Table3[[#This Row],[State ID]],Table3[[State ID]:[Age]],1,)</f>
        <v>R1012</v>
      </c>
      <c r="P68" s="4" t="str">
        <f>VLOOKUP(Table3[[#This Row],[Hospitalasion Details]],Table3[[Hospitalasion Details]:[Age]],1,)</f>
        <v>16-Oct-2004</v>
      </c>
      <c r="Q68" s="4">
        <f>VLOOKUP(Table3[[#This Row],[Age]],Table3[Age],1,)</f>
        <v>18</v>
      </c>
    </row>
    <row r="69" spans="1:17" x14ac:dyDescent="0.25">
      <c r="A69" s="4" t="str">
        <f>VLOOKUP(Table2[[#This Row],[Customer ID]],Table2[],1,)</f>
        <v>Id68</v>
      </c>
      <c r="B69" s="4" t="str">
        <f>VLOOKUP(Table2[[#This Row],[Full Name]],Table2[[#This Row],[Full Name]],1,)</f>
        <v xml:space="preserve">  Steven M Johnson</v>
      </c>
      <c r="C69" s="4">
        <f>VLOOKUP('Medical Examinations'!B69,'Medical Examinations'!B69:J2402,1,)</f>
        <v>45.54</v>
      </c>
      <c r="D69" s="4">
        <f>VLOOKUP('Medical Examinations'!C69,'Medical Examinations'!C69:K2402,1,)</f>
        <v>5.4</v>
      </c>
      <c r="E69" s="4" t="str">
        <f>VLOOKUP('Medical Examinations'!D69,'Medical Examinations'!D69:L2402,1,)</f>
        <v>Yes</v>
      </c>
      <c r="F69" s="4" t="str">
        <f>VLOOKUP('Medical Examinations'!E69,'Medical Examinations'!E69:M2402,1,)</f>
        <v>No</v>
      </c>
      <c r="G69" s="4" t="str">
        <f>VLOOKUP('Medical Examinations'!F69,'Medical Examinations'!F69:N2402,1,)</f>
        <v>Yes</v>
      </c>
      <c r="H69" s="4">
        <f>VLOOKUP('Medical Examinations'!G69,'Medical Examinations'!G69:O2402,1,)</f>
        <v>1</v>
      </c>
      <c r="I69" s="4" t="str">
        <f>VLOOKUP('Medical Examinations'!H69,'Medical Examinations'!H69:P2402,1,)</f>
        <v>Yes</v>
      </c>
      <c r="J69" s="4" t="str">
        <f>VLOOKUP('Medical Examinations'!I69,'Medical Examinations'!I69:Q2402,1,)</f>
        <v>Obesity</v>
      </c>
      <c r="K69" s="4" t="str">
        <f>VLOOKUP('Medical Examinations'!J69,'Medical Examinations'!J69:R2402,1,)</f>
        <v>Normal</v>
      </c>
      <c r="L69" s="49">
        <f>VLOOKUP(Table3[[#This Row],[Charges]],Table3[[Charges]:[Age]],1,)</f>
        <v>1234</v>
      </c>
      <c r="M69" s="23" t="str">
        <f>VLOOKUP(Table3[[#This Row],[Hospital tier]],Table3[[Hospital tier]:[Age]],1,)</f>
        <v>tier - 2</v>
      </c>
      <c r="N69" s="4" t="str">
        <f>VLOOKUP(Table3[[#This Row],[City tier]],Table3[[Hospital tier]:[Age]],1,)</f>
        <v>tier - 1</v>
      </c>
      <c r="O69" s="4" t="str">
        <f>VLOOKUP(Table3[[#This Row],[State ID]],Table3[[State ID]:[Age]],1,)</f>
        <v>R1013</v>
      </c>
      <c r="P69" s="4" t="str">
        <f>VLOOKUP(Table3[[#This Row],[Hospitalasion Details]],Table3[[Hospitalasion Details]:[Age]],1,)</f>
        <v>13-Jul-1998</v>
      </c>
      <c r="Q69" s="4">
        <f>VLOOKUP(Table3[[#This Row],[Age]],Table3[Age],1,)</f>
        <v>24</v>
      </c>
    </row>
    <row r="70" spans="1:17" x14ac:dyDescent="0.25">
      <c r="A70" s="4" t="str">
        <f>VLOOKUP(Table2[[#This Row],[Customer ID]],Table2[],1,)</f>
        <v>Id69</v>
      </c>
      <c r="B70" s="4" t="str">
        <f>VLOOKUP(Table2[[#This Row],[Full Name]],Table2[[#This Row],[Full Name]],1,)</f>
        <v xml:space="preserve">  Jenna L Mutz</v>
      </c>
      <c r="C70" s="4">
        <f>VLOOKUP('Medical Examinations'!B70,'Medical Examinations'!B70:J2403,1,)</f>
        <v>35.53</v>
      </c>
      <c r="D70" s="4">
        <f>VLOOKUP('Medical Examinations'!C70,'Medical Examinations'!C70:K2403,1,)</f>
        <v>4.3600000000000003</v>
      </c>
      <c r="E70" s="4" t="str">
        <f>VLOOKUP('Medical Examinations'!D70,'Medical Examinations'!D70:L2403,1,)</f>
        <v>Yes</v>
      </c>
      <c r="F70" s="4" t="str">
        <f>VLOOKUP('Medical Examinations'!E70,'Medical Examinations'!E70:M2403,1,)</f>
        <v>No</v>
      </c>
      <c r="G70" s="4" t="str">
        <f>VLOOKUP('Medical Examinations'!F70,'Medical Examinations'!F70:N2403,1,)</f>
        <v>No</v>
      </c>
      <c r="H70" s="4">
        <f>VLOOKUP('Medical Examinations'!G70,'Medical Examinations'!G70:O2403,1,)</f>
        <v>0</v>
      </c>
      <c r="I70" s="4" t="str">
        <f>VLOOKUP('Medical Examinations'!H70,'Medical Examinations'!H70:P2403,1,)</f>
        <v>Yes</v>
      </c>
      <c r="J70" s="4" t="str">
        <f>VLOOKUP('Medical Examinations'!I70,'Medical Examinations'!I70:Q2403,1,)</f>
        <v>Obesity</v>
      </c>
      <c r="K70" s="4" t="str">
        <f>VLOOKUP('Medical Examinations'!J70,'Medical Examinations'!J70:R2403,1,)</f>
        <v>Normal</v>
      </c>
      <c r="L70" s="49">
        <f>VLOOKUP(Table3[[#This Row],[Charges]],Table3[[Charges]:[Age]],1,)</f>
        <v>1237</v>
      </c>
      <c r="M70" s="23" t="str">
        <f>VLOOKUP(Table3[[#This Row],[Hospital tier]],Table3[[Hospital tier]:[Age]],1,)</f>
        <v>tier - 2</v>
      </c>
      <c r="N70" s="4" t="str">
        <f>VLOOKUP(Table3[[#This Row],[City tier]],Table3[[Hospital tier]:[Age]],1,)</f>
        <v>tier - 2</v>
      </c>
      <c r="O70" s="4" t="str">
        <f>VLOOKUP(Table3[[#This Row],[State ID]],Table3[[State ID]:[Age]],1,)</f>
        <v>R1013</v>
      </c>
      <c r="P70" s="4" t="str">
        <f>VLOOKUP(Table3[[#This Row],[Hospitalasion Details]],Table3[[Hospitalasion Details]:[Age]],1,)</f>
        <v>12-Dec-2002</v>
      </c>
      <c r="Q70" s="4">
        <f>VLOOKUP(Table3[[#This Row],[Age]],Table3[Age],1,)</f>
        <v>20</v>
      </c>
    </row>
    <row r="71" spans="1:17" x14ac:dyDescent="0.25">
      <c r="A71" s="4" t="str">
        <f>VLOOKUP(Table2[[#This Row],[Customer ID]],Table2[],1,)</f>
        <v>Id70</v>
      </c>
      <c r="B71" s="4" t="str">
        <f>VLOOKUP(Table2[[#This Row],[Full Name]],Table2[[#This Row],[Full Name]],1,)</f>
        <v xml:space="preserve">  Freeman Lee</v>
      </c>
      <c r="C71" s="4">
        <f>VLOOKUP('Medical Examinations'!B71,'Medical Examinations'!B71:J2404,1,)</f>
        <v>30.8</v>
      </c>
      <c r="D71" s="4">
        <f>VLOOKUP('Medical Examinations'!C71,'Medical Examinations'!C71:K2404,1,)</f>
        <v>9.77</v>
      </c>
      <c r="E71" s="4" t="str">
        <f>VLOOKUP('Medical Examinations'!D71,'Medical Examinations'!D71:L2404,1,)</f>
        <v>No</v>
      </c>
      <c r="F71" s="4" t="str">
        <f>VLOOKUP('Medical Examinations'!E71,'Medical Examinations'!E71:M2404,1,)</f>
        <v>No</v>
      </c>
      <c r="G71" s="4" t="str">
        <f>VLOOKUP('Medical Examinations'!F71,'Medical Examinations'!F71:N2404,1,)</f>
        <v>No</v>
      </c>
      <c r="H71" s="4">
        <f>VLOOKUP('Medical Examinations'!G71,'Medical Examinations'!G71:O2404,1,)</f>
        <v>0</v>
      </c>
      <c r="I71" s="4" t="str">
        <f>VLOOKUP('Medical Examinations'!H71,'Medical Examinations'!H71:P2404,1,)</f>
        <v>Yes</v>
      </c>
      <c r="J71" s="4" t="str">
        <f>VLOOKUP('Medical Examinations'!I71,'Medical Examinations'!I71:Q2404,1,)</f>
        <v>Obesity</v>
      </c>
      <c r="K71" s="4" t="str">
        <f>VLOOKUP('Medical Examinations'!J71,'Medical Examinations'!J71:R2404,1,)</f>
        <v>Diabetes</v>
      </c>
      <c r="L71" s="49">
        <f>VLOOKUP(Table3[[#This Row],[Charges]],Table3[[Charges]:[Age]],1,)</f>
        <v>1240</v>
      </c>
      <c r="M71" s="23" t="str">
        <f>VLOOKUP(Table3[[#This Row],[Hospital tier]],Table3[[Hospital tier]:[Age]],1,)</f>
        <v>tier - 2</v>
      </c>
      <c r="N71" s="4" t="str">
        <f>VLOOKUP(Table3[[#This Row],[City tier]],Table3[[Hospital tier]:[Age]],1,)</f>
        <v>tier - 1</v>
      </c>
      <c r="O71" s="4" t="str">
        <f>VLOOKUP(Table3[[#This Row],[State ID]],Table3[[State ID]:[Age]],1,)</f>
        <v>R1012</v>
      </c>
      <c r="P71" s="4" t="str">
        <f>VLOOKUP(Table3[[#This Row],[Hospitalasion Details]],Table3[[Hospitalasion Details]:[Age]],1,)</f>
        <v>11-Oct-1998</v>
      </c>
      <c r="Q71" s="4">
        <f>VLOOKUP(Table3[[#This Row],[Age]],Table3[Age],1,)</f>
        <v>24</v>
      </c>
    </row>
    <row r="72" spans="1:17" x14ac:dyDescent="0.25">
      <c r="A72" s="4" t="str">
        <f>VLOOKUP(Table2[[#This Row],[Customer ID]],Table2[],1,)</f>
        <v>Id71</v>
      </c>
      <c r="B72" s="4" t="str">
        <f>VLOOKUP(Table2[[#This Row],[Full Name]],Table2[[#This Row],[Full Name]],1,)</f>
        <v xml:space="preserve">  Jeff Turner</v>
      </c>
      <c r="C72" s="4">
        <f>VLOOKUP('Medical Examinations'!B72,'Medical Examinations'!B72:J2405,1,)</f>
        <v>38.39</v>
      </c>
      <c r="D72" s="4">
        <f>VLOOKUP('Medical Examinations'!C72,'Medical Examinations'!C72:K2405,1,)</f>
        <v>4.25</v>
      </c>
      <c r="E72" s="4" t="str">
        <f>VLOOKUP('Medical Examinations'!D72,'Medical Examinations'!D72:L2405,1,)</f>
        <v>No</v>
      </c>
      <c r="F72" s="4" t="str">
        <f>VLOOKUP('Medical Examinations'!E72,'Medical Examinations'!E72:M2405,1,)</f>
        <v>No</v>
      </c>
      <c r="G72" s="4" t="str">
        <f>VLOOKUP('Medical Examinations'!F72,'Medical Examinations'!F72:N2405,1,)</f>
        <v>No</v>
      </c>
      <c r="H72" s="4">
        <f>VLOOKUP('Medical Examinations'!G72,'Medical Examinations'!G72:O2405,1,)</f>
        <v>1</v>
      </c>
      <c r="I72" s="4" t="str">
        <f>VLOOKUP('Medical Examinations'!H72,'Medical Examinations'!H72:P2405,1,)</f>
        <v>Yes</v>
      </c>
      <c r="J72" s="4" t="str">
        <f>VLOOKUP('Medical Examinations'!I72,'Medical Examinations'!I72:Q2405,1,)</f>
        <v>Obesity</v>
      </c>
      <c r="K72" s="4" t="str">
        <f>VLOOKUP('Medical Examinations'!J72,'Medical Examinations'!J72:R2405,1,)</f>
        <v>Normal</v>
      </c>
      <c r="L72" s="49">
        <f>VLOOKUP(Table3[[#This Row],[Charges]],Table3[[Charges]:[Age]],1,)</f>
        <v>1241</v>
      </c>
      <c r="M72" s="23" t="str">
        <f>VLOOKUP(Table3[[#This Row],[Hospital tier]],Table3[[Hospital tier]:[Age]],1,)</f>
        <v>tier - 2</v>
      </c>
      <c r="N72" s="4" t="str">
        <f>VLOOKUP(Table3[[#This Row],[City tier]],Table3[[Hospital tier]:[Age]],1,)</f>
        <v>tier - 2</v>
      </c>
      <c r="O72" s="4" t="str">
        <f>VLOOKUP(Table3[[#This Row],[State ID]],Table3[[State ID]:[Age]],1,)</f>
        <v>R1013</v>
      </c>
      <c r="P72" s="4" t="str">
        <f>VLOOKUP(Table3[[#This Row],[Hospitalasion Details]],Table3[[Hospitalasion Details]:[Age]],1,)</f>
        <v>1-Jul-2002</v>
      </c>
      <c r="Q72" s="4">
        <f>VLOOKUP(Table3[[#This Row],[Age]],Table3[Age],1,)</f>
        <v>20</v>
      </c>
    </row>
    <row r="73" spans="1:17" x14ac:dyDescent="0.25">
      <c r="A73" s="4" t="str">
        <f>VLOOKUP(Table2[[#This Row],[Customer ID]],Table2[],1,)</f>
        <v>Id72</v>
      </c>
      <c r="B73" s="4" t="str">
        <f>VLOOKUP(Table2[[#This Row],[Full Name]],Table2[[#This Row],[Full Name]],1,)</f>
        <v xml:space="preserve">  Elenilton V Sr Rangel</v>
      </c>
      <c r="C73" s="4">
        <f>VLOOKUP('Medical Examinations'!B73,'Medical Examinations'!B73:J2406,1,)</f>
        <v>32.299999999999997</v>
      </c>
      <c r="D73" s="4">
        <f>VLOOKUP('Medical Examinations'!C73,'Medical Examinations'!C73:K2406,1,)</f>
        <v>4.76</v>
      </c>
      <c r="E73" s="4" t="str">
        <f>VLOOKUP('Medical Examinations'!D73,'Medical Examinations'!D73:L2406,1,)</f>
        <v>No</v>
      </c>
      <c r="F73" s="4" t="str">
        <f>VLOOKUP('Medical Examinations'!E73,'Medical Examinations'!E73:M2406,1,)</f>
        <v>No</v>
      </c>
      <c r="G73" s="4" t="str">
        <f>VLOOKUP('Medical Examinations'!F73,'Medical Examinations'!F73:N2406,1,)</f>
        <v>No</v>
      </c>
      <c r="H73" s="4">
        <f>VLOOKUP('Medical Examinations'!G73,'Medical Examinations'!G73:O2406,1,)</f>
        <v>2</v>
      </c>
      <c r="I73" s="4" t="str">
        <f>VLOOKUP('Medical Examinations'!H73,'Medical Examinations'!H73:P2406,1,)</f>
        <v>Yes</v>
      </c>
      <c r="J73" s="4" t="str">
        <f>VLOOKUP('Medical Examinations'!I73,'Medical Examinations'!I73:Q2406,1,)</f>
        <v>Obesity</v>
      </c>
      <c r="K73" s="4" t="str">
        <f>VLOOKUP('Medical Examinations'!J73,'Medical Examinations'!J73:R2406,1,)</f>
        <v>Normal</v>
      </c>
      <c r="L73" s="49">
        <f>VLOOKUP(Table3[[#This Row],[Charges]],Table3[[Charges]:[Age]],1,)</f>
        <v>1241.57</v>
      </c>
      <c r="M73" s="23" t="str">
        <f>VLOOKUP(Table3[[#This Row],[Hospital tier]],Table3[[Hospital tier]:[Age]],1,)</f>
        <v>tier - 2</v>
      </c>
      <c r="N73" s="4" t="str">
        <f>VLOOKUP(Table3[[#This Row],[City tier]],Table3[[Hospital tier]:[Age]],1,)</f>
        <v>tier - 2</v>
      </c>
      <c r="O73" s="4" t="str">
        <f>VLOOKUP(Table3[[#This Row],[State ID]],Table3[[State ID]:[Age]],1,)</f>
        <v>R1011</v>
      </c>
      <c r="P73" s="4" t="str">
        <f>VLOOKUP(Table3[[#This Row],[Hospitalasion Details]],Table3[[Hospitalasion Details]:[Age]],1,)</f>
        <v>2-Aug-2003</v>
      </c>
      <c r="Q73" s="4">
        <f>VLOOKUP(Table3[[#This Row],[Age]],Table3[Age],1,)</f>
        <v>19</v>
      </c>
    </row>
    <row r="74" spans="1:17" x14ac:dyDescent="0.25">
      <c r="A74" s="4" t="str">
        <f>VLOOKUP(Table2[[#This Row],[Customer ID]],Table2[],1,)</f>
        <v>Id73</v>
      </c>
      <c r="B74" s="4" t="str">
        <f>VLOOKUP(Table2[[#This Row],[Full Name]],Table2[[#This Row],[Full Name]],1,)</f>
        <v xml:space="preserve">  Maurya Lacey</v>
      </c>
      <c r="C74" s="4">
        <f>VLOOKUP('Medical Examinations'!B74,'Medical Examinations'!B74:J2407,1,)</f>
        <v>48.8</v>
      </c>
      <c r="D74" s="4">
        <f>VLOOKUP('Medical Examinations'!C74,'Medical Examinations'!C74:K2407,1,)</f>
        <v>6.22</v>
      </c>
      <c r="E74" s="4" t="str">
        <f>VLOOKUP('Medical Examinations'!D74,'Medical Examinations'!D74:L2407,1,)</f>
        <v>Yes</v>
      </c>
      <c r="F74" s="4" t="str">
        <f>VLOOKUP('Medical Examinations'!E74,'Medical Examinations'!E74:M2407,1,)</f>
        <v>No</v>
      </c>
      <c r="G74" s="4" t="str">
        <f>VLOOKUP('Medical Examinations'!F74,'Medical Examinations'!F74:N2407,1,)</f>
        <v>No</v>
      </c>
      <c r="H74" s="4">
        <f>VLOOKUP('Medical Examinations'!G74,'Medical Examinations'!G74:O2407,1,)</f>
        <v>2</v>
      </c>
      <c r="I74" s="4" t="str">
        <f>VLOOKUP('Medical Examinations'!H74,'Medical Examinations'!H74:P2407,1,)</f>
        <v>Yes</v>
      </c>
      <c r="J74" s="4" t="str">
        <f>VLOOKUP('Medical Examinations'!I74,'Medical Examinations'!I74:Q2407,1,)</f>
        <v>Obesity</v>
      </c>
      <c r="K74" s="4" t="str">
        <f>VLOOKUP('Medical Examinations'!J74,'Medical Examinations'!J74:R2407,1,)</f>
        <v>Pre diabetes</v>
      </c>
      <c r="L74" s="49">
        <f>VLOOKUP(Table3[[#This Row],[Charges]],Table3[[Charges]:[Age]],1,)</f>
        <v>1242.26</v>
      </c>
      <c r="M74" s="23" t="str">
        <f>VLOOKUP(Table3[[#This Row],[Hospital tier]],Table3[[Hospital tier]:[Age]],1,)</f>
        <v>tier - 2</v>
      </c>
      <c r="N74" s="4" t="str">
        <f>VLOOKUP(Table3[[#This Row],[City tier]],Table3[[Hospital tier]:[Age]],1,)</f>
        <v>tier - 1</v>
      </c>
      <c r="O74" s="4" t="str">
        <f>VLOOKUP(Table3[[#This Row],[State ID]],Table3[[State ID]:[Age]],1,)</f>
        <v>R1011</v>
      </c>
      <c r="P74" s="4" t="str">
        <f>VLOOKUP(Table3[[#This Row],[Hospitalasion Details]],Table3[[Hospitalasion Details]:[Age]],1,)</f>
        <v>15-Sep-2003</v>
      </c>
      <c r="Q74" s="4">
        <f>VLOOKUP(Table3[[#This Row],[Age]],Table3[Age],1,)</f>
        <v>19</v>
      </c>
    </row>
    <row r="75" spans="1:17" x14ac:dyDescent="0.25">
      <c r="A75" s="4" t="str">
        <f>VLOOKUP(Table2[[#This Row],[Customer ID]],Table2[],1,)</f>
        <v>Id74</v>
      </c>
      <c r="B75" s="4" t="str">
        <f>VLOOKUP(Table2[[#This Row],[Full Name]],Table2[[#This Row],[Full Name]],1,)</f>
        <v xml:space="preserve">  Samantha C Stiger</v>
      </c>
      <c r="C75" s="4">
        <f>VLOOKUP('Medical Examinations'!B75,'Medical Examinations'!B75:J2408,1,)</f>
        <v>45.5</v>
      </c>
      <c r="D75" s="4">
        <f>VLOOKUP('Medical Examinations'!C75,'Medical Examinations'!C75:K2408,1,)</f>
        <v>7.96</v>
      </c>
      <c r="E75" s="4" t="str">
        <f>VLOOKUP('Medical Examinations'!D75,'Medical Examinations'!D75:L2408,1,)</f>
        <v>No</v>
      </c>
      <c r="F75" s="4" t="str">
        <f>VLOOKUP('Medical Examinations'!E75,'Medical Examinations'!E75:M2408,1,)</f>
        <v>No</v>
      </c>
      <c r="G75" s="4" t="str">
        <f>VLOOKUP('Medical Examinations'!F75,'Medical Examinations'!F75:N2408,1,)</f>
        <v>No</v>
      </c>
      <c r="H75" s="4">
        <f>VLOOKUP('Medical Examinations'!G75,'Medical Examinations'!G75:O2408,1,)</f>
        <v>0</v>
      </c>
      <c r="I75" s="4" t="str">
        <f>VLOOKUP('Medical Examinations'!H75,'Medical Examinations'!H75:P2408,1,)</f>
        <v>Yes</v>
      </c>
      <c r="J75" s="4" t="str">
        <f>VLOOKUP('Medical Examinations'!I75,'Medical Examinations'!I75:Q2408,1,)</f>
        <v>Obesity</v>
      </c>
      <c r="K75" s="4" t="str">
        <f>VLOOKUP('Medical Examinations'!J75,'Medical Examinations'!J75:R2408,1,)</f>
        <v>Diabetes</v>
      </c>
      <c r="L75" s="49">
        <f>VLOOKUP(Table3[[#This Row],[Charges]],Table3[[Charges]:[Age]],1,)</f>
        <v>1242.82</v>
      </c>
      <c r="M75" s="23" t="str">
        <f>VLOOKUP(Table3[[#This Row],[Hospital tier]],Table3[[Hospital tier]:[Age]],1,)</f>
        <v>tier - 2</v>
      </c>
      <c r="N75" s="4" t="str">
        <f>VLOOKUP(Table3[[#This Row],[City tier]],Table3[[Hospital tier]:[Age]],1,)</f>
        <v>tier - 1</v>
      </c>
      <c r="O75" s="4" t="str">
        <f>VLOOKUP(Table3[[#This Row],[State ID]],Table3[[State ID]:[Age]],1,)</f>
        <v>R1011</v>
      </c>
      <c r="P75" s="4" t="str">
        <f>VLOOKUP(Table3[[#This Row],[Hospitalasion Details]],Table3[[Hospitalasion Details]:[Age]],1,)</f>
        <v>8-Sep-2003</v>
      </c>
      <c r="Q75" s="4">
        <f>VLOOKUP(Table3[[#This Row],[Age]],Table3[Age],1,)</f>
        <v>19</v>
      </c>
    </row>
    <row r="76" spans="1:17" x14ac:dyDescent="0.25">
      <c r="A76" s="4" t="str">
        <f>VLOOKUP(Table2[[#This Row],[Customer ID]],Table2[],1,)</f>
        <v>Id75</v>
      </c>
      <c r="B76" s="4" t="str">
        <f>VLOOKUP(Table2[[#This Row],[Full Name]],Table2[[#This Row],[Full Name]],1,)</f>
        <v xml:space="preserve">  Bethany A Caldwell</v>
      </c>
      <c r="C76" s="4">
        <f>VLOOKUP('Medical Examinations'!B76,'Medical Examinations'!B76:J2409,1,)</f>
        <v>53.61</v>
      </c>
      <c r="D76" s="4">
        <f>VLOOKUP('Medical Examinations'!C76,'Medical Examinations'!C76:K2409,1,)</f>
        <v>10.92</v>
      </c>
      <c r="E76" s="4" t="str">
        <f>VLOOKUP('Medical Examinations'!D76,'Medical Examinations'!D76:L2409,1,)</f>
        <v>Yes</v>
      </c>
      <c r="F76" s="4" t="str">
        <f>VLOOKUP('Medical Examinations'!E76,'Medical Examinations'!E76:M2409,1,)</f>
        <v>No</v>
      </c>
      <c r="G76" s="4" t="str">
        <f>VLOOKUP('Medical Examinations'!F76,'Medical Examinations'!F76:N2409,1,)</f>
        <v>No</v>
      </c>
      <c r="H76" s="4">
        <f>VLOOKUP('Medical Examinations'!G76,'Medical Examinations'!G76:O2409,1,)</f>
        <v>1</v>
      </c>
      <c r="I76" s="4" t="str">
        <f>VLOOKUP('Medical Examinations'!H76,'Medical Examinations'!H76:P2409,1,)</f>
        <v>Yes</v>
      </c>
      <c r="J76" s="4" t="str">
        <f>VLOOKUP('Medical Examinations'!I76,'Medical Examinations'!I76:Q2409,1,)</f>
        <v>Obesity</v>
      </c>
      <c r="K76" s="4" t="str">
        <f>VLOOKUP('Medical Examinations'!J76,'Medical Examinations'!J76:R2409,1,)</f>
        <v>Diabetes</v>
      </c>
      <c r="L76" s="49">
        <f>VLOOKUP(Table3[[#This Row],[Charges]],Table3[[Charges]:[Age]],1,)</f>
        <v>1252.4100000000001</v>
      </c>
      <c r="M76" s="23" t="str">
        <f>VLOOKUP(Table3[[#This Row],[Hospital tier]],Table3[[Hospital tier]:[Age]],1,)</f>
        <v>tier - 2</v>
      </c>
      <c r="N76" s="4" t="str">
        <f>VLOOKUP(Table3[[#This Row],[City tier]],Table3[[Hospital tier]:[Age]],1,)</f>
        <v>tier - 3</v>
      </c>
      <c r="O76" s="4" t="str">
        <f>VLOOKUP(Table3[[#This Row],[State ID]],Table3[[State ID]:[Age]],1,)</f>
        <v>R1011</v>
      </c>
      <c r="P76" s="4" t="str">
        <f>VLOOKUP(Table3[[#This Row],[Hospitalasion Details]],Table3[[Hospitalasion Details]:[Age]],1,)</f>
        <v>15-Sep-2003</v>
      </c>
      <c r="Q76" s="4">
        <f>VLOOKUP(Table3[[#This Row],[Age]],Table3[Age],1,)</f>
        <v>19</v>
      </c>
    </row>
    <row r="77" spans="1:17" x14ac:dyDescent="0.25">
      <c r="A77" s="4" t="str">
        <f>VLOOKUP(Table2[[#This Row],[Customer ID]],Table2[],1,)</f>
        <v>Id76</v>
      </c>
      <c r="B77" s="4" t="str">
        <f>VLOOKUP(Table2[[#This Row],[Full Name]],Table2[[#This Row],[Full Name]],1,)</f>
        <v xml:space="preserve">  Yves Marmillod</v>
      </c>
      <c r="C77" s="4">
        <f>VLOOKUP('Medical Examinations'!B77,'Medical Examinations'!B77:J2410,1,)</f>
        <v>36.19</v>
      </c>
      <c r="D77" s="4">
        <f>VLOOKUP('Medical Examinations'!C77,'Medical Examinations'!C77:K2410,1,)</f>
        <v>11.51</v>
      </c>
      <c r="E77" s="4" t="str">
        <f>VLOOKUP('Medical Examinations'!D77,'Medical Examinations'!D77:L2410,1,)</f>
        <v>Yes</v>
      </c>
      <c r="F77" s="4" t="str">
        <f>VLOOKUP('Medical Examinations'!E77,'Medical Examinations'!E77:M2410,1,)</f>
        <v>No</v>
      </c>
      <c r="G77" s="4" t="str">
        <f>VLOOKUP('Medical Examinations'!F77,'Medical Examinations'!F77:N2410,1,)</f>
        <v>No</v>
      </c>
      <c r="H77" s="4">
        <f>VLOOKUP('Medical Examinations'!G77,'Medical Examinations'!G77:O2410,1,)</f>
        <v>1</v>
      </c>
      <c r="I77" s="4" t="str">
        <f>VLOOKUP('Medical Examinations'!H77,'Medical Examinations'!H77:P2410,1,)</f>
        <v>Yes</v>
      </c>
      <c r="J77" s="4" t="str">
        <f>VLOOKUP('Medical Examinations'!I77,'Medical Examinations'!I77:Q2410,1,)</f>
        <v>Obesity</v>
      </c>
      <c r="K77" s="4" t="str">
        <f>VLOOKUP('Medical Examinations'!J77,'Medical Examinations'!J77:R2410,1,)</f>
        <v>Diabetes</v>
      </c>
      <c r="L77" s="49">
        <f>VLOOKUP(Table3[[#This Row],[Charges]],Table3[[Charges]:[Age]],1,)</f>
        <v>1253</v>
      </c>
      <c r="M77" s="23" t="str">
        <f>VLOOKUP(Table3[[#This Row],[Hospital tier]],Table3[[Hospital tier]:[Age]],1,)</f>
        <v>tier - 2</v>
      </c>
      <c r="N77" s="4" t="str">
        <f>VLOOKUP(Table3[[#This Row],[City tier]],Table3[[Hospital tier]:[Age]],1,)</f>
        <v>tier - 2</v>
      </c>
      <c r="O77" s="4" t="str">
        <f>VLOOKUP(Table3[[#This Row],[State ID]],Table3[[State ID]:[Age]],1,)</f>
        <v>R1013</v>
      </c>
      <c r="P77" s="4" t="str">
        <f>VLOOKUP(Table3[[#This Row],[Hospitalasion Details]],Table3[[Hospitalasion Details]:[Age]],1,)</f>
        <v>4-Nov-1997</v>
      </c>
      <c r="Q77" s="4">
        <f>VLOOKUP(Table3[[#This Row],[Age]],Table3[Age],1,)</f>
        <v>25</v>
      </c>
    </row>
    <row r="78" spans="1:17" x14ac:dyDescent="0.25">
      <c r="A78" s="4" t="str">
        <f>VLOOKUP(Table2[[#This Row],[Customer ID]],Table2[],1,)</f>
        <v>Id77</v>
      </c>
      <c r="B78" s="4" t="str">
        <f>VLOOKUP(Table2[[#This Row],[Full Name]],Table2[[#This Row],[Full Name]],1,)</f>
        <v xml:space="preserve">  Danielle Cloutier-Simons</v>
      </c>
      <c r="C78" s="4">
        <f>VLOOKUP('Medical Examinations'!B78,'Medical Examinations'!B78:J2411,1,)</f>
        <v>34.6</v>
      </c>
      <c r="D78" s="4">
        <f>VLOOKUP('Medical Examinations'!C78,'Medical Examinations'!C78:K2411,1,)</f>
        <v>5.99</v>
      </c>
      <c r="E78" s="4" t="str">
        <f>VLOOKUP('Medical Examinations'!D78,'Medical Examinations'!D78:L2411,1,)</f>
        <v>Yes</v>
      </c>
      <c r="F78" s="4" t="str">
        <f>VLOOKUP('Medical Examinations'!E78,'Medical Examinations'!E78:M2411,1,)</f>
        <v>No</v>
      </c>
      <c r="G78" s="4" t="str">
        <f>VLOOKUP('Medical Examinations'!F78,'Medical Examinations'!F78:N2411,1,)</f>
        <v>No</v>
      </c>
      <c r="H78" s="4">
        <f>VLOOKUP('Medical Examinations'!G78,'Medical Examinations'!G78:O2411,1,)</f>
        <v>0</v>
      </c>
      <c r="I78" s="4" t="str">
        <f>VLOOKUP('Medical Examinations'!H78,'Medical Examinations'!H78:P2411,1,)</f>
        <v>Yes</v>
      </c>
      <c r="J78" s="4" t="str">
        <f>VLOOKUP('Medical Examinations'!I78,'Medical Examinations'!I78:Q2411,1,)</f>
        <v>Obesity</v>
      </c>
      <c r="K78" s="4" t="str">
        <f>VLOOKUP('Medical Examinations'!J78,'Medical Examinations'!J78:R2411,1,)</f>
        <v>Pre diabetes</v>
      </c>
      <c r="L78" s="49">
        <f>VLOOKUP(Table3[[#This Row],[Charges]],Table3[[Charges]:[Age]],1,)</f>
        <v>1253.94</v>
      </c>
      <c r="M78" s="23" t="str">
        <f>VLOOKUP(Table3[[#This Row],[Hospital tier]],Table3[[Hospital tier]:[Age]],1,)</f>
        <v>tier - 2</v>
      </c>
      <c r="N78" s="4" t="str">
        <f>VLOOKUP(Table3[[#This Row],[City tier]],Table3[[Hospital tier]:[Age]],1,)</f>
        <v>tier - 2</v>
      </c>
      <c r="O78" s="4" t="str">
        <f>VLOOKUP(Table3[[#This Row],[State ID]],Table3[[State ID]:[Age]],1,)</f>
        <v>R1011</v>
      </c>
      <c r="P78" s="4" t="str">
        <f>VLOOKUP(Table3[[#This Row],[Hospitalasion Details]],Table3[[Hospitalasion Details]:[Age]],1,)</f>
        <v>10-Dec-2003</v>
      </c>
      <c r="Q78" s="4">
        <f>VLOOKUP(Table3[[#This Row],[Age]],Table3[Age],1,)</f>
        <v>19</v>
      </c>
    </row>
    <row r="79" spans="1:17" x14ac:dyDescent="0.25">
      <c r="A79" s="4" t="str">
        <f>VLOOKUP(Table2[[#This Row],[Customer ID]],Table2[],1,)</f>
        <v>Id78</v>
      </c>
      <c r="B79" s="4" t="str">
        <f>VLOOKUP(Table2[[#This Row],[Full Name]],Table2[[#This Row],[Full Name]],1,)</f>
        <v xml:space="preserve">  Julia Vegas</v>
      </c>
      <c r="C79" s="4">
        <f>VLOOKUP('Medical Examinations'!B79,'Medical Examinations'!B79:J2412,1,)</f>
        <v>54.12</v>
      </c>
      <c r="D79" s="4">
        <f>VLOOKUP('Medical Examinations'!C79,'Medical Examinations'!C79:K2412,1,)</f>
        <v>11.57</v>
      </c>
      <c r="E79" s="4" t="str">
        <f>VLOOKUP('Medical Examinations'!D79,'Medical Examinations'!D79:L2412,1,)</f>
        <v>No</v>
      </c>
      <c r="F79" s="4" t="str">
        <f>VLOOKUP('Medical Examinations'!E79,'Medical Examinations'!E79:M2412,1,)</f>
        <v>No</v>
      </c>
      <c r="G79" s="4" t="str">
        <f>VLOOKUP('Medical Examinations'!F79,'Medical Examinations'!F79:N2412,1,)</f>
        <v>No</v>
      </c>
      <c r="H79" s="4">
        <f>VLOOKUP('Medical Examinations'!G79,'Medical Examinations'!G79:O2412,1,)</f>
        <v>0</v>
      </c>
      <c r="I79" s="4" t="str">
        <f>VLOOKUP('Medical Examinations'!H79,'Medical Examinations'!H79:P2412,1,)</f>
        <v>Yes</v>
      </c>
      <c r="J79" s="4" t="str">
        <f>VLOOKUP('Medical Examinations'!I79,'Medical Examinations'!I79:Q2412,1,)</f>
        <v>Obesity</v>
      </c>
      <c r="K79" s="4" t="str">
        <f>VLOOKUP('Medical Examinations'!J79,'Medical Examinations'!J79:R2412,1,)</f>
        <v>Diabetes</v>
      </c>
      <c r="L79" s="49">
        <f>VLOOKUP(Table3[[#This Row],[Charges]],Table3[[Charges]:[Age]],1,)</f>
        <v>1256.3</v>
      </c>
      <c r="M79" s="23" t="str">
        <f>VLOOKUP(Table3[[#This Row],[Hospital tier]],Table3[[Hospital tier]:[Age]],1,)</f>
        <v>tier - 2</v>
      </c>
      <c r="N79" s="4" t="str">
        <f>VLOOKUP(Table3[[#This Row],[City tier]],Table3[[Hospital tier]:[Age]],1,)</f>
        <v>tier - 3</v>
      </c>
      <c r="O79" s="4" t="str">
        <f>VLOOKUP(Table3[[#This Row],[State ID]],Table3[[State ID]:[Age]],1,)</f>
        <v>R1011</v>
      </c>
      <c r="P79" s="4" t="str">
        <f>VLOOKUP(Table3[[#This Row],[Hospitalasion Details]],Table3[[Hospitalasion Details]:[Age]],1,)</f>
        <v>13-Oct-2003</v>
      </c>
      <c r="Q79" s="4">
        <f>VLOOKUP(Table3[[#This Row],[Age]],Table3[Age],1,)</f>
        <v>19</v>
      </c>
    </row>
    <row r="80" spans="1:17" x14ac:dyDescent="0.25">
      <c r="A80" s="4" t="str">
        <f>VLOOKUP(Table2[[#This Row],[Customer ID]],Table2[],1,)</f>
        <v>Id79</v>
      </c>
      <c r="B80" s="4" t="str">
        <f>VLOOKUP(Table2[[#This Row],[Full Name]],Table2[[#This Row],[Full Name]],1,)</f>
        <v xml:space="preserve">  Joshua Cochran</v>
      </c>
      <c r="C80" s="4">
        <f>VLOOKUP('Medical Examinations'!B80,'Medical Examinations'!B80:J2413,1,)</f>
        <v>48.82</v>
      </c>
      <c r="D80" s="4">
        <f>VLOOKUP('Medical Examinations'!C80,'Medical Examinations'!C80:K2413,1,)</f>
        <v>6.67</v>
      </c>
      <c r="E80" s="4" t="str">
        <f>VLOOKUP('Medical Examinations'!D80,'Medical Examinations'!D80:L2413,1,)</f>
        <v>Yes</v>
      </c>
      <c r="F80" s="4" t="str">
        <f>VLOOKUP('Medical Examinations'!E80,'Medical Examinations'!E80:M2413,1,)</f>
        <v>No</v>
      </c>
      <c r="G80" s="4" t="str">
        <f>VLOOKUP('Medical Examinations'!F80,'Medical Examinations'!F80:N2413,1,)</f>
        <v>No</v>
      </c>
      <c r="H80" s="4">
        <f>VLOOKUP('Medical Examinations'!G80,'Medical Examinations'!G80:O2413,1,)</f>
        <v>0</v>
      </c>
      <c r="I80" s="4" t="str">
        <f>VLOOKUP('Medical Examinations'!H80,'Medical Examinations'!H80:P2413,1,)</f>
        <v>Yes</v>
      </c>
      <c r="J80" s="4" t="str">
        <f>VLOOKUP('Medical Examinations'!I80,'Medical Examinations'!I80:Q2413,1,)</f>
        <v>Obesity</v>
      </c>
      <c r="K80" s="4" t="str">
        <f>VLOOKUP('Medical Examinations'!J80,'Medical Examinations'!J80:R2413,1,)</f>
        <v>Diabetes</v>
      </c>
      <c r="L80" s="49">
        <f>VLOOKUP(Table3[[#This Row],[Charges]],Table3[[Charges]:[Age]],1,)</f>
        <v>1261.44</v>
      </c>
      <c r="M80" s="23" t="str">
        <f>VLOOKUP(Table3[[#This Row],[Hospital tier]],Table3[[Hospital tier]:[Age]],1,)</f>
        <v>tier - 2</v>
      </c>
      <c r="N80" s="4" t="str">
        <f>VLOOKUP(Table3[[#This Row],[City tier]],Table3[[Hospital tier]:[Age]],1,)</f>
        <v>tier - 3</v>
      </c>
      <c r="O80" s="4" t="str">
        <f>VLOOKUP(Table3[[#This Row],[State ID]],Table3[[State ID]:[Age]],1,)</f>
        <v>R1011</v>
      </c>
      <c r="P80" s="4" t="str">
        <f>VLOOKUP(Table3[[#This Row],[Hospitalasion Details]],Table3[[Hospitalasion Details]:[Age]],1,)</f>
        <v>30-Oct-2003</v>
      </c>
      <c r="Q80" s="4">
        <f>VLOOKUP(Table3[[#This Row],[Age]],Table3[Age],1,)</f>
        <v>19</v>
      </c>
    </row>
    <row r="81" spans="1:17" x14ac:dyDescent="0.25">
      <c r="A81" s="4" t="str">
        <f>VLOOKUP(Table2[[#This Row],[Customer ID]],Table2[],1,)</f>
        <v>Id80</v>
      </c>
      <c r="B81" s="4" t="str">
        <f>VLOOKUP(Table2[[#This Row],[Full Name]],Table2[[#This Row],[Full Name]],1,)</f>
        <v xml:space="preserve">  Jennifer Holtzapple</v>
      </c>
      <c r="C81" s="4">
        <f>VLOOKUP('Medical Examinations'!B81,'Medical Examinations'!B81:J2414,1,)</f>
        <v>51.01</v>
      </c>
      <c r="D81" s="4">
        <f>VLOOKUP('Medical Examinations'!C81,'Medical Examinations'!C81:K2414,1,)</f>
        <v>9.1999999999999993</v>
      </c>
      <c r="E81" s="4" t="str">
        <f>VLOOKUP('Medical Examinations'!D81,'Medical Examinations'!D81:L2414,1,)</f>
        <v>No</v>
      </c>
      <c r="F81" s="4" t="str">
        <f>VLOOKUP('Medical Examinations'!E81,'Medical Examinations'!E81:M2414,1,)</f>
        <v>No</v>
      </c>
      <c r="G81" s="4" t="str">
        <f>VLOOKUP('Medical Examinations'!F81,'Medical Examinations'!F81:N2414,1,)</f>
        <v>No</v>
      </c>
      <c r="H81" s="4">
        <f>VLOOKUP('Medical Examinations'!G81,'Medical Examinations'!G81:O2414,1,)</f>
        <v>0</v>
      </c>
      <c r="I81" s="4" t="str">
        <f>VLOOKUP('Medical Examinations'!H81,'Medical Examinations'!H81:P2414,1,)</f>
        <v>Yes</v>
      </c>
      <c r="J81" s="4" t="str">
        <f>VLOOKUP('Medical Examinations'!I81,'Medical Examinations'!I81:Q2414,1,)</f>
        <v>Obesity</v>
      </c>
      <c r="K81" s="4" t="str">
        <f>VLOOKUP('Medical Examinations'!J81,'Medical Examinations'!J81:R2414,1,)</f>
        <v>Diabetes</v>
      </c>
      <c r="L81" s="49">
        <f>VLOOKUP(Table3[[#This Row],[Charges]],Table3[[Charges]:[Age]],1,)</f>
        <v>1261.8599999999999</v>
      </c>
      <c r="M81" s="23" t="str">
        <f>VLOOKUP(Table3[[#This Row],[Hospital tier]],Table3[[Hospital tier]:[Age]],1,)</f>
        <v>tier - 2</v>
      </c>
      <c r="N81" s="4" t="str">
        <f>VLOOKUP(Table3[[#This Row],[City tier]],Table3[[Hospital tier]:[Age]],1,)</f>
        <v>tier - 3</v>
      </c>
      <c r="O81" s="4" t="str">
        <f>VLOOKUP(Table3[[#This Row],[State ID]],Table3[[State ID]:[Age]],1,)</f>
        <v>R1011</v>
      </c>
      <c r="P81" s="4" t="str">
        <f>VLOOKUP(Table3[[#This Row],[Hospitalasion Details]],Table3[[Hospitalasion Details]:[Age]],1,)</f>
        <v>15-Aug-2003</v>
      </c>
      <c r="Q81" s="4">
        <f>VLOOKUP(Table3[[#This Row],[Age]],Table3[Age],1,)</f>
        <v>19</v>
      </c>
    </row>
    <row r="82" spans="1:17" x14ac:dyDescent="0.25">
      <c r="A82" s="4" t="str">
        <f>VLOOKUP(Table2[[#This Row],[Customer ID]],Table2[],1,)</f>
        <v>Id81</v>
      </c>
      <c r="B82" s="4" t="str">
        <f>VLOOKUP(Table2[[#This Row],[Full Name]],Table2[[#This Row],[Full Name]],1,)</f>
        <v xml:space="preserve">  Gwen M Meyer</v>
      </c>
      <c r="C82" s="4">
        <f>VLOOKUP('Medical Examinations'!B82,'Medical Examinations'!B82:J2415,1,)</f>
        <v>45.65</v>
      </c>
      <c r="D82" s="4">
        <f>VLOOKUP('Medical Examinations'!C82,'Medical Examinations'!C82:K2415,1,)</f>
        <v>5.1100000000000003</v>
      </c>
      <c r="E82" s="4" t="str">
        <f>VLOOKUP('Medical Examinations'!D82,'Medical Examinations'!D82:L2415,1,)</f>
        <v>Yes</v>
      </c>
      <c r="F82" s="4" t="str">
        <f>VLOOKUP('Medical Examinations'!E82,'Medical Examinations'!E82:M2415,1,)</f>
        <v>No</v>
      </c>
      <c r="G82" s="4" t="str">
        <f>VLOOKUP('Medical Examinations'!F82,'Medical Examinations'!F82:N2415,1,)</f>
        <v>No</v>
      </c>
      <c r="H82" s="4">
        <f>VLOOKUP('Medical Examinations'!G82,'Medical Examinations'!G82:O2415,1,)</f>
        <v>1</v>
      </c>
      <c r="I82" s="4" t="str">
        <f>VLOOKUP('Medical Examinations'!H82,'Medical Examinations'!H82:P2415,1,)</f>
        <v>Yes</v>
      </c>
      <c r="J82" s="4" t="str">
        <f>VLOOKUP('Medical Examinations'!I82,'Medical Examinations'!I82:Q2415,1,)</f>
        <v>Obesity</v>
      </c>
      <c r="K82" s="4" t="str">
        <f>VLOOKUP('Medical Examinations'!J82,'Medical Examinations'!J82:R2415,1,)</f>
        <v>Normal</v>
      </c>
      <c r="L82" s="49">
        <f>VLOOKUP(Table3[[#This Row],[Charges]],Table3[[Charges]:[Age]],1,)</f>
        <v>1263.25</v>
      </c>
      <c r="M82" s="23" t="str">
        <f>VLOOKUP(Table3[[#This Row],[Hospital tier]],Table3[[Hospital tier]:[Age]],1,)</f>
        <v>tier - 2</v>
      </c>
      <c r="N82" s="4" t="str">
        <f>VLOOKUP(Table3[[#This Row],[City tier]],Table3[[Hospital tier]:[Age]],1,)</f>
        <v>tier - 3</v>
      </c>
      <c r="O82" s="4" t="str">
        <f>VLOOKUP(Table3[[#This Row],[State ID]],Table3[[State ID]:[Age]],1,)</f>
        <v>R1011</v>
      </c>
      <c r="P82" s="4" t="str">
        <f>VLOOKUP(Table3[[#This Row],[Hospitalasion Details]],Table3[[Hospitalasion Details]:[Age]],1,)</f>
        <v>21-Nov-2003</v>
      </c>
      <c r="Q82" s="4">
        <f>VLOOKUP(Table3[[#This Row],[Age]],Table3[Age],1,)</f>
        <v>19</v>
      </c>
    </row>
    <row r="83" spans="1:17" x14ac:dyDescent="0.25">
      <c r="A83" s="4" t="str">
        <f>VLOOKUP(Table2[[#This Row],[Customer ID]],Table2[],1,)</f>
        <v>Id82</v>
      </c>
      <c r="B83" s="4" t="str">
        <f>VLOOKUP(Table2[[#This Row],[Full Name]],Table2[[#This Row],[Full Name]],1,)</f>
        <v xml:space="preserve">  Patrick Brickley</v>
      </c>
      <c r="C83" s="4">
        <f>VLOOKUP('Medical Examinations'!B83,'Medical Examinations'!B83:J2416,1,)</f>
        <v>52.9</v>
      </c>
      <c r="D83" s="4">
        <f>VLOOKUP('Medical Examinations'!C83,'Medical Examinations'!C83:K2416,1,)</f>
        <v>5.34</v>
      </c>
      <c r="E83" s="4" t="str">
        <f>VLOOKUP('Medical Examinations'!D83,'Medical Examinations'!D83:L2416,1,)</f>
        <v>No</v>
      </c>
      <c r="F83" s="4" t="str">
        <f>VLOOKUP('Medical Examinations'!E83,'Medical Examinations'!E83:M2416,1,)</f>
        <v>No</v>
      </c>
      <c r="G83" s="4" t="str">
        <f>VLOOKUP('Medical Examinations'!F83,'Medical Examinations'!F83:N2416,1,)</f>
        <v>No</v>
      </c>
      <c r="H83" s="4">
        <f>VLOOKUP('Medical Examinations'!G83,'Medical Examinations'!G83:O2416,1,)</f>
        <v>0</v>
      </c>
      <c r="I83" s="4" t="str">
        <f>VLOOKUP('Medical Examinations'!H83,'Medical Examinations'!H83:P2416,1,)</f>
        <v>Yes</v>
      </c>
      <c r="J83" s="4" t="str">
        <f>VLOOKUP('Medical Examinations'!I83,'Medical Examinations'!I83:Q2416,1,)</f>
        <v>Obesity</v>
      </c>
      <c r="K83" s="4" t="str">
        <f>VLOOKUP('Medical Examinations'!J83,'Medical Examinations'!J83:R2416,1,)</f>
        <v>Normal</v>
      </c>
      <c r="L83" s="49">
        <f>VLOOKUP(Table3[[#This Row],[Charges]],Table3[[Charges]:[Age]],1,)</f>
        <v>1267</v>
      </c>
      <c r="M83" s="23" t="str">
        <f>VLOOKUP(Table3[[#This Row],[Hospital tier]],Table3[[Hospital tier]:[Age]],1,)</f>
        <v>tier - 2</v>
      </c>
      <c r="N83" s="4" t="str">
        <f>VLOOKUP(Table3[[#This Row],[City tier]],Table3[[Hospital tier]:[Age]],1,)</f>
        <v>tier - 1</v>
      </c>
      <c r="O83" s="4" t="str">
        <f>VLOOKUP(Table3[[#This Row],[State ID]],Table3[[State ID]:[Age]],1,)</f>
        <v>R1013</v>
      </c>
      <c r="P83" s="4" t="str">
        <f>VLOOKUP(Table3[[#This Row],[Hospitalasion Details]],Table3[[Hospitalasion Details]:[Age]],1,)</f>
        <v>4-Dec-2002</v>
      </c>
      <c r="Q83" s="4">
        <f>VLOOKUP(Table3[[#This Row],[Age]],Table3[Age],1,)</f>
        <v>20</v>
      </c>
    </row>
    <row r="84" spans="1:17" x14ac:dyDescent="0.25">
      <c r="A84" s="4" t="str">
        <f>VLOOKUP(Table2[[#This Row],[Customer ID]],Table2[],1,)</f>
        <v>Id83</v>
      </c>
      <c r="B84" s="4" t="str">
        <f>VLOOKUP(Table2[[#This Row],[Full Name]],Table2[[#This Row],[Full Name]],1,)</f>
        <v xml:space="preserve">  Kate Magee</v>
      </c>
      <c r="C84" s="4">
        <f>VLOOKUP('Medical Examinations'!B84,'Medical Examinations'!B84:J2417,1,)</f>
        <v>45.41</v>
      </c>
      <c r="D84" s="4">
        <f>VLOOKUP('Medical Examinations'!C84,'Medical Examinations'!C84:K2417,1,)</f>
        <v>4.03</v>
      </c>
      <c r="E84" s="4" t="str">
        <f>VLOOKUP('Medical Examinations'!D84,'Medical Examinations'!D84:L2417,1,)</f>
        <v>Yes</v>
      </c>
      <c r="F84" s="4" t="str">
        <f>VLOOKUP('Medical Examinations'!E84,'Medical Examinations'!E84:M2417,1,)</f>
        <v>No</v>
      </c>
      <c r="G84" s="4" t="str">
        <f>VLOOKUP('Medical Examinations'!F84,'Medical Examinations'!F84:N2417,1,)</f>
        <v>No</v>
      </c>
      <c r="H84" s="4">
        <f>VLOOKUP('Medical Examinations'!G84,'Medical Examinations'!G84:O2417,1,)</f>
        <v>1</v>
      </c>
      <c r="I84" s="4" t="str">
        <f>VLOOKUP('Medical Examinations'!H84,'Medical Examinations'!H84:P2417,1,)</f>
        <v>Yes</v>
      </c>
      <c r="J84" s="4" t="str">
        <f>VLOOKUP('Medical Examinations'!I84,'Medical Examinations'!I84:Q2417,1,)</f>
        <v>Obesity</v>
      </c>
      <c r="K84" s="4" t="str">
        <f>VLOOKUP('Medical Examinations'!J84,'Medical Examinations'!J84:R2417,1,)</f>
        <v>Normal</v>
      </c>
      <c r="L84" s="49">
        <f>VLOOKUP(Table3[[#This Row],[Charges]],Table3[[Charges]:[Age]],1,)</f>
        <v>1276</v>
      </c>
      <c r="M84" s="23" t="str">
        <f>VLOOKUP(Table3[[#This Row],[Hospital tier]],Table3[[Hospital tier]:[Age]],1,)</f>
        <v>tier - 2</v>
      </c>
      <c r="N84" s="4" t="str">
        <f>VLOOKUP(Table3[[#This Row],[City tier]],Table3[[Hospital tier]:[Age]],1,)</f>
        <v>tier - 2</v>
      </c>
      <c r="O84" s="4" t="str">
        <f>VLOOKUP(Table3[[#This Row],[State ID]],Table3[[State ID]:[Age]],1,)</f>
        <v>R1012</v>
      </c>
      <c r="P84" s="4" t="str">
        <f>VLOOKUP(Table3[[#This Row],[Hospitalasion Details]],Table3[[Hospitalasion Details]:[Age]],1,)</f>
        <v>26-Oct-1997</v>
      </c>
      <c r="Q84" s="4">
        <f>VLOOKUP(Table3[[#This Row],[Age]],Table3[Age],1,)</f>
        <v>25</v>
      </c>
    </row>
    <row r="85" spans="1:17" x14ac:dyDescent="0.25">
      <c r="A85" s="4" t="str">
        <f>VLOOKUP(Table2[[#This Row],[Customer ID]],Table2[],1,)</f>
        <v>Id84</v>
      </c>
      <c r="B85" s="4" t="str">
        <f>VLOOKUP(Table2[[#This Row],[Full Name]],Table2[[#This Row],[Full Name]],1,)</f>
        <v xml:space="preserve">  Kevin Thoma</v>
      </c>
      <c r="C85" s="4">
        <f>VLOOKUP('Medical Examinations'!B85,'Medical Examinations'!B85:J2418,1,)</f>
        <v>49.41</v>
      </c>
      <c r="D85" s="4">
        <f>VLOOKUP('Medical Examinations'!C85,'Medical Examinations'!C85:K2418,1,)</f>
        <v>4.2300000000000004</v>
      </c>
      <c r="E85" s="4" t="str">
        <f>VLOOKUP('Medical Examinations'!D85,'Medical Examinations'!D85:L2418,1,)</f>
        <v>Yes</v>
      </c>
      <c r="F85" s="4" t="str">
        <f>VLOOKUP('Medical Examinations'!E85,'Medical Examinations'!E85:M2418,1,)</f>
        <v>No</v>
      </c>
      <c r="G85" s="4" t="str">
        <f>VLOOKUP('Medical Examinations'!F85,'Medical Examinations'!F85:N2418,1,)</f>
        <v>Yes</v>
      </c>
      <c r="H85" s="4">
        <f>VLOOKUP('Medical Examinations'!G85,'Medical Examinations'!G85:O2418,1,)</f>
        <v>1</v>
      </c>
      <c r="I85" s="4" t="str">
        <f>VLOOKUP('Medical Examinations'!H85,'Medical Examinations'!H85:P2418,1,)</f>
        <v>Yes</v>
      </c>
      <c r="J85" s="4" t="str">
        <f>VLOOKUP('Medical Examinations'!I85,'Medical Examinations'!I85:Q2418,1,)</f>
        <v>Obesity</v>
      </c>
      <c r="K85" s="4" t="str">
        <f>VLOOKUP('Medical Examinations'!J85,'Medical Examinations'!J85:R2418,1,)</f>
        <v>Normal</v>
      </c>
      <c r="L85" s="49">
        <f>VLOOKUP(Table3[[#This Row],[Charges]],Table3[[Charges]:[Age]],1,)</f>
        <v>1283</v>
      </c>
      <c r="M85" s="23" t="str">
        <f>VLOOKUP(Table3[[#This Row],[Hospital tier]],Table3[[Hospital tier]:[Age]],1,)</f>
        <v>tier - 2</v>
      </c>
      <c r="N85" s="4" t="str">
        <f>VLOOKUP(Table3[[#This Row],[City tier]],Table3[[Hospital tier]:[Age]],1,)</f>
        <v>tier - 1</v>
      </c>
      <c r="O85" s="4" t="str">
        <f>VLOOKUP(Table3[[#This Row],[State ID]],Table3[[State ID]:[Age]],1,)</f>
        <v>R1013</v>
      </c>
      <c r="P85" s="4" t="str">
        <f>VLOOKUP(Table3[[#This Row],[Hospitalasion Details]],Table3[[Hospitalasion Details]:[Age]],1,)</f>
        <v>30-Sep-2004</v>
      </c>
      <c r="Q85" s="4">
        <f>VLOOKUP(Table3[[#This Row],[Age]],Table3[Age],1,)</f>
        <v>18</v>
      </c>
    </row>
    <row r="86" spans="1:17" x14ac:dyDescent="0.25">
      <c r="A86" s="4" t="str">
        <f>VLOOKUP(Table2[[#This Row],[Customer ID]],Table2[],1,)</f>
        <v>Id85</v>
      </c>
      <c r="B86" s="4" t="str">
        <f>VLOOKUP(Table2[[#This Row],[Full Name]],Table2[[#This Row],[Full Name]],1,)</f>
        <v xml:space="preserve">  Stephen II Heagy</v>
      </c>
      <c r="C86" s="4">
        <f>VLOOKUP('Medical Examinations'!B86,'Medical Examinations'!B86:J2419,1,)</f>
        <v>31.824999999999999</v>
      </c>
      <c r="D86" s="4">
        <f>VLOOKUP('Medical Examinations'!C86,'Medical Examinations'!C86:K2419,1,)</f>
        <v>4.0599999999999996</v>
      </c>
      <c r="E86" s="4" t="str">
        <f>VLOOKUP('Medical Examinations'!D86,'Medical Examinations'!D86:L2419,1,)</f>
        <v>No</v>
      </c>
      <c r="F86" s="4" t="str">
        <f>VLOOKUP('Medical Examinations'!E86,'Medical Examinations'!E86:M2419,1,)</f>
        <v>No</v>
      </c>
      <c r="G86" s="4" t="str">
        <f>VLOOKUP('Medical Examinations'!F86,'Medical Examinations'!F86:N2419,1,)</f>
        <v>No</v>
      </c>
      <c r="H86" s="4">
        <f>VLOOKUP('Medical Examinations'!G86,'Medical Examinations'!G86:O2419,1,)</f>
        <v>2</v>
      </c>
      <c r="I86" s="4" t="str">
        <f>VLOOKUP('Medical Examinations'!H86,'Medical Examinations'!H86:P2419,1,)</f>
        <v>Yes</v>
      </c>
      <c r="J86" s="4" t="str">
        <f>VLOOKUP('Medical Examinations'!I86,'Medical Examinations'!I86:Q2419,1,)</f>
        <v>Obesity</v>
      </c>
      <c r="K86" s="4" t="str">
        <f>VLOOKUP('Medical Examinations'!J86,'Medical Examinations'!J86:R2419,1,)</f>
        <v>Normal</v>
      </c>
      <c r="L86" s="49">
        <f>VLOOKUP(Table3[[#This Row],[Charges]],Table3[[Charges]:[Age]],1,)</f>
        <v>1285</v>
      </c>
      <c r="M86" s="23" t="str">
        <f>VLOOKUP(Table3[[#This Row],[Hospital tier]],Table3[[Hospital tier]:[Age]],1,)</f>
        <v>tier - 2</v>
      </c>
      <c r="N86" s="4" t="str">
        <f>VLOOKUP(Table3[[#This Row],[City tier]],Table3[[Hospital tier]:[Age]],1,)</f>
        <v>tier - 3</v>
      </c>
      <c r="O86" s="4" t="str">
        <f>VLOOKUP(Table3[[#This Row],[State ID]],Table3[[State ID]:[Age]],1,)</f>
        <v>R1013</v>
      </c>
      <c r="P86" s="4" t="str">
        <f>VLOOKUP(Table3[[#This Row],[Hospitalasion Details]],Table3[[Hospitalasion Details]:[Age]],1,)</f>
        <v>28-Jul-2004</v>
      </c>
      <c r="Q86" s="4">
        <f>VLOOKUP(Table3[[#This Row],[Age]],Table3[Age],1,)</f>
        <v>18</v>
      </c>
    </row>
    <row r="87" spans="1:17" x14ac:dyDescent="0.25">
      <c r="A87" s="4" t="str">
        <f>VLOOKUP(Table2[[#This Row],[Customer ID]],Table2[],1,)</f>
        <v>Id86</v>
      </c>
      <c r="B87" s="4" t="str">
        <f>VLOOKUP(Table2[[#This Row],[Full Name]],Table2[[#This Row],[Full Name]],1,)</f>
        <v xml:space="preserve">  Philip Regnier</v>
      </c>
      <c r="C87" s="4">
        <f>VLOOKUP('Medical Examinations'!B87,'Medical Examinations'!B87:J2420,1,)</f>
        <v>51.28</v>
      </c>
      <c r="D87" s="4">
        <f>VLOOKUP('Medical Examinations'!C87,'Medical Examinations'!C87:K2420,1,)</f>
        <v>4.68</v>
      </c>
      <c r="E87" s="4" t="str">
        <f>VLOOKUP('Medical Examinations'!D87,'Medical Examinations'!D87:L2420,1,)</f>
        <v>No</v>
      </c>
      <c r="F87" s="4" t="str">
        <f>VLOOKUP('Medical Examinations'!E87,'Medical Examinations'!E87:M2420,1,)</f>
        <v>No</v>
      </c>
      <c r="G87" s="4" t="str">
        <f>VLOOKUP('Medical Examinations'!F87,'Medical Examinations'!F87:N2420,1,)</f>
        <v>No</v>
      </c>
      <c r="H87" s="4">
        <f>VLOOKUP('Medical Examinations'!G87,'Medical Examinations'!G87:O2420,1,)</f>
        <v>2</v>
      </c>
      <c r="I87" s="4" t="str">
        <f>VLOOKUP('Medical Examinations'!H87,'Medical Examinations'!H87:P2420,1,)</f>
        <v>Yes</v>
      </c>
      <c r="J87" s="4" t="str">
        <f>VLOOKUP('Medical Examinations'!I87,'Medical Examinations'!I87:Q2420,1,)</f>
        <v>Obesity</v>
      </c>
      <c r="K87" s="4" t="str">
        <f>VLOOKUP('Medical Examinations'!J87,'Medical Examinations'!J87:R2420,1,)</f>
        <v>Normal</v>
      </c>
      <c r="L87" s="49">
        <f>VLOOKUP(Table3[[#This Row],[Charges]],Table3[[Charges]:[Age]],1,)</f>
        <v>1286</v>
      </c>
      <c r="M87" s="23" t="str">
        <f>VLOOKUP(Table3[[#This Row],[Hospital tier]],Table3[[Hospital tier]:[Age]],1,)</f>
        <v>tier - 2</v>
      </c>
      <c r="N87" s="4" t="str">
        <f>VLOOKUP(Table3[[#This Row],[City tier]],Table3[[Hospital tier]:[Age]],1,)</f>
        <v>tier - 2</v>
      </c>
      <c r="O87" s="4" t="str">
        <f>VLOOKUP(Table3[[#This Row],[State ID]],Table3[[State ID]:[Age]],1,)</f>
        <v>R1013</v>
      </c>
      <c r="P87" s="4" t="str">
        <f>VLOOKUP(Table3[[#This Row],[Hospitalasion Details]],Table3[[Hospitalasion Details]:[Age]],1,)</f>
        <v>26-Jun-2000</v>
      </c>
      <c r="Q87" s="4">
        <f>VLOOKUP(Table3[[#This Row],[Age]],Table3[Age],1,)</f>
        <v>22</v>
      </c>
    </row>
    <row r="88" spans="1:17" x14ac:dyDescent="0.25">
      <c r="A88" s="4" t="str">
        <f>VLOOKUP(Table2[[#This Row],[Customer ID]],Table2[],1,)</f>
        <v>Id87</v>
      </c>
      <c r="B88" s="4" t="str">
        <f>VLOOKUP(Table2[[#This Row],[Full Name]],Table2[[#This Row],[Full Name]],1,)</f>
        <v xml:space="preserve">  Brett A Parendo</v>
      </c>
      <c r="C88" s="4">
        <f>VLOOKUP('Medical Examinations'!B88,'Medical Examinations'!B88:J2421,1,)</f>
        <v>34.96</v>
      </c>
      <c r="D88" s="4">
        <f>VLOOKUP('Medical Examinations'!C88,'Medical Examinations'!C88:K2421,1,)</f>
        <v>4.34</v>
      </c>
      <c r="E88" s="4" t="str">
        <f>VLOOKUP('Medical Examinations'!D88,'Medical Examinations'!D88:L2421,1,)</f>
        <v>No</v>
      </c>
      <c r="F88" s="4" t="str">
        <f>VLOOKUP('Medical Examinations'!E88,'Medical Examinations'!E88:M2421,1,)</f>
        <v>No</v>
      </c>
      <c r="G88" s="4" t="str">
        <f>VLOOKUP('Medical Examinations'!F88,'Medical Examinations'!F88:N2421,1,)</f>
        <v>Yes</v>
      </c>
      <c r="H88" s="4">
        <f>VLOOKUP('Medical Examinations'!G88,'Medical Examinations'!G88:O2421,1,)</f>
        <v>1</v>
      </c>
      <c r="I88" s="4" t="str">
        <f>VLOOKUP('Medical Examinations'!H88,'Medical Examinations'!H88:P2421,1,)</f>
        <v>Yes</v>
      </c>
      <c r="J88" s="4" t="str">
        <f>VLOOKUP('Medical Examinations'!I88,'Medical Examinations'!I88:Q2421,1,)</f>
        <v>Obesity</v>
      </c>
      <c r="K88" s="4" t="str">
        <f>VLOOKUP('Medical Examinations'!J88,'Medical Examinations'!J88:R2421,1,)</f>
        <v>Normal</v>
      </c>
      <c r="L88" s="49">
        <f>VLOOKUP(Table3[[#This Row],[Charges]],Table3[[Charges]:[Age]],1,)</f>
        <v>1290.93</v>
      </c>
      <c r="M88" s="23" t="str">
        <f>VLOOKUP(Table3[[#This Row],[Hospital tier]],Table3[[Hospital tier]:[Age]],1,)</f>
        <v>tier - 2</v>
      </c>
      <c r="N88" s="4" t="str">
        <f>VLOOKUP(Table3[[#This Row],[City tier]],Table3[[Hospital tier]:[Age]],1,)</f>
        <v>tier - 2</v>
      </c>
      <c r="O88" s="4" t="str">
        <f>VLOOKUP(Table3[[#This Row],[State ID]],Table3[[State ID]:[Age]],1,)</f>
        <v>R1013</v>
      </c>
      <c r="P88" s="4" t="str">
        <f>VLOOKUP(Table3[[#This Row],[Hospitalasion Details]],Table3[[Hospitalasion Details]:[Age]],1,)</f>
        <v>4-Jun-1998</v>
      </c>
      <c r="Q88" s="4">
        <f>VLOOKUP(Table3[[#This Row],[Age]],Table3[Age],1,)</f>
        <v>25</v>
      </c>
    </row>
    <row r="89" spans="1:17" x14ac:dyDescent="0.25">
      <c r="A89" s="4" t="str">
        <f>VLOOKUP(Table2[[#This Row],[Customer ID]],Table2[],1,)</f>
        <v>Id88</v>
      </c>
      <c r="B89" s="4" t="str">
        <f>VLOOKUP(Table2[[#This Row],[Full Name]],Table2[[#This Row],[Full Name]],1,)</f>
        <v xml:space="preserve">  Rebecca Schell</v>
      </c>
      <c r="C89" s="4">
        <f>VLOOKUP('Medical Examinations'!B89,'Medical Examinations'!B89:J2422,1,)</f>
        <v>33.11</v>
      </c>
      <c r="D89" s="4">
        <f>VLOOKUP('Medical Examinations'!C89,'Medical Examinations'!C89:K2422,1,)</f>
        <v>10.51</v>
      </c>
      <c r="E89" s="4" t="str">
        <f>VLOOKUP('Medical Examinations'!D89,'Medical Examinations'!D89:L2422,1,)</f>
        <v>No</v>
      </c>
      <c r="F89" s="4" t="str">
        <f>VLOOKUP('Medical Examinations'!E89,'Medical Examinations'!E89:M2422,1,)</f>
        <v>No</v>
      </c>
      <c r="G89" s="4" t="str">
        <f>VLOOKUP('Medical Examinations'!F89,'Medical Examinations'!F89:N2422,1,)</f>
        <v>No</v>
      </c>
      <c r="H89" s="4">
        <f>VLOOKUP('Medical Examinations'!G89,'Medical Examinations'!G89:O2422,1,)</f>
        <v>0</v>
      </c>
      <c r="I89" s="4" t="str">
        <f>VLOOKUP('Medical Examinations'!H89,'Medical Examinations'!H89:P2422,1,)</f>
        <v>Yes</v>
      </c>
      <c r="J89" s="4" t="str">
        <f>VLOOKUP('Medical Examinations'!I89,'Medical Examinations'!I89:Q2422,1,)</f>
        <v>Obesity</v>
      </c>
      <c r="K89" s="4" t="str">
        <f>VLOOKUP('Medical Examinations'!J89,'Medical Examinations'!J89:R2422,1,)</f>
        <v>Diabetes</v>
      </c>
      <c r="L89" s="49">
        <f>VLOOKUP(Table3[[#This Row],[Charges]],Table3[[Charges]:[Age]],1,)</f>
        <v>1293</v>
      </c>
      <c r="M89" s="23" t="str">
        <f>VLOOKUP(Table3[[#This Row],[Hospital tier]],Table3[[Hospital tier]:[Age]],1,)</f>
        <v>tier - 2</v>
      </c>
      <c r="N89" s="4" t="str">
        <f>VLOOKUP(Table3[[#This Row],[City tier]],Table3[[Hospital tier]:[Age]],1,)</f>
        <v>tier - 3</v>
      </c>
      <c r="O89" s="4" t="str">
        <f>VLOOKUP(Table3[[#This Row],[State ID]],Table3[[State ID]:[Age]],1,)</f>
        <v>R1012</v>
      </c>
      <c r="P89" s="4" t="str">
        <f>VLOOKUP(Table3[[#This Row],[Hospitalasion Details]],Table3[[Hospitalasion Details]:[Age]],1,)</f>
        <v>29-Nov-2001</v>
      </c>
      <c r="Q89" s="4">
        <f>VLOOKUP(Table3[[#This Row],[Age]],Table3[Age],1,)</f>
        <v>21</v>
      </c>
    </row>
    <row r="90" spans="1:17" x14ac:dyDescent="0.25">
      <c r="A90" s="4" t="str">
        <f>VLOOKUP(Table2[[#This Row],[Customer ID]],Table2[],1,)</f>
        <v>Id89</v>
      </c>
      <c r="B90" s="4" t="str">
        <f>VLOOKUP(Table2[[#This Row],[Full Name]],Table2[[#This Row],[Full Name]],1,)</f>
        <v xml:space="preserve">  Kelley Driscoll</v>
      </c>
      <c r="C90" s="4">
        <f>VLOOKUP('Medical Examinations'!B90,'Medical Examinations'!B90:J2423,1,)</f>
        <v>54.74</v>
      </c>
      <c r="D90" s="4">
        <f>VLOOKUP('Medical Examinations'!C90,'Medical Examinations'!C90:K2423,1,)</f>
        <v>5.84</v>
      </c>
      <c r="E90" s="4" t="str">
        <f>VLOOKUP('Medical Examinations'!D90,'Medical Examinations'!D90:L2423,1,)</f>
        <v>Yes</v>
      </c>
      <c r="F90" s="4" t="str">
        <f>VLOOKUP('Medical Examinations'!E90,'Medical Examinations'!E90:M2423,1,)</f>
        <v>No</v>
      </c>
      <c r="G90" s="4" t="str">
        <f>VLOOKUP('Medical Examinations'!F90,'Medical Examinations'!F90:N2423,1,)</f>
        <v>Yes</v>
      </c>
      <c r="H90" s="4">
        <f>VLOOKUP('Medical Examinations'!G90,'Medical Examinations'!G90:O2423,1,)</f>
        <v>1</v>
      </c>
      <c r="I90" s="4" t="str">
        <f>VLOOKUP('Medical Examinations'!H90,'Medical Examinations'!H90:P2423,1,)</f>
        <v>Yes</v>
      </c>
      <c r="J90" s="4" t="str">
        <f>VLOOKUP('Medical Examinations'!I90,'Medical Examinations'!I90:Q2423,1,)</f>
        <v>Obesity</v>
      </c>
      <c r="K90" s="4" t="str">
        <f>VLOOKUP('Medical Examinations'!J90,'Medical Examinations'!J90:R2423,1,)</f>
        <v>Pre diabetes</v>
      </c>
      <c r="L90" s="49">
        <f>VLOOKUP(Table3[[#This Row],[Charges]],Table3[[Charges]:[Age]],1,)</f>
        <v>1304</v>
      </c>
      <c r="M90" s="23" t="str">
        <f>VLOOKUP(Table3[[#This Row],[Hospital tier]],Table3[[Hospital tier]:[Age]],1,)</f>
        <v>tier - 2</v>
      </c>
      <c r="N90" s="4" t="str">
        <f>VLOOKUP(Table3[[#This Row],[City tier]],Table3[[Hospital tier]:[Age]],1,)</f>
        <v>tier - 2</v>
      </c>
      <c r="O90" s="4" t="str">
        <f>VLOOKUP(Table3[[#This Row],[State ID]],Table3[[State ID]:[Age]],1,)</f>
        <v>R1012</v>
      </c>
      <c r="P90" s="4" t="str">
        <f>VLOOKUP(Table3[[#This Row],[Hospitalasion Details]],Table3[[Hospitalasion Details]:[Age]],1,)</f>
        <v>10-Dec-2002</v>
      </c>
      <c r="Q90" s="4">
        <f>VLOOKUP(Table3[[#This Row],[Age]],Table3[Age],1,)</f>
        <v>20</v>
      </c>
    </row>
    <row r="91" spans="1:17" x14ac:dyDescent="0.25">
      <c r="A91" s="4" t="str">
        <f>VLOOKUP(Table2[[#This Row],[Customer ID]],Table2[],1,)</f>
        <v>Id90</v>
      </c>
      <c r="B91" s="4" t="str">
        <f>VLOOKUP(Table2[[#This Row],[Full Name]],Table2[[#This Row],[Full Name]],1,)</f>
        <v xml:space="preserve">  Abigail K Mitchell</v>
      </c>
      <c r="C91" s="4">
        <f>VLOOKUP('Medical Examinations'!B91,'Medical Examinations'!B91:J2424,1,)</f>
        <v>32.56</v>
      </c>
      <c r="D91" s="4">
        <f>VLOOKUP('Medical Examinations'!C91,'Medical Examinations'!C91:K2424,1,)</f>
        <v>5.41</v>
      </c>
      <c r="E91" s="4" t="str">
        <f>VLOOKUP('Medical Examinations'!D91,'Medical Examinations'!D91:L2424,1,)</f>
        <v>No</v>
      </c>
      <c r="F91" s="4" t="str">
        <f>VLOOKUP('Medical Examinations'!E91,'Medical Examinations'!E91:M2424,1,)</f>
        <v>No</v>
      </c>
      <c r="G91" s="4" t="str">
        <f>VLOOKUP('Medical Examinations'!F91,'Medical Examinations'!F91:N2424,1,)</f>
        <v>Yes</v>
      </c>
      <c r="H91" s="4">
        <f>VLOOKUP('Medical Examinations'!G91,'Medical Examinations'!G91:O2424,1,)</f>
        <v>1</v>
      </c>
      <c r="I91" s="4" t="str">
        <f>VLOOKUP('Medical Examinations'!H91,'Medical Examinations'!H91:P2424,1,)</f>
        <v>Yes</v>
      </c>
      <c r="J91" s="4" t="str">
        <f>VLOOKUP('Medical Examinations'!I91,'Medical Examinations'!I91:Q2424,1,)</f>
        <v>Obesity</v>
      </c>
      <c r="K91" s="4" t="str">
        <f>VLOOKUP('Medical Examinations'!J91,'Medical Examinations'!J91:R2424,1,)</f>
        <v>Normal</v>
      </c>
      <c r="L91" s="49">
        <f>VLOOKUP(Table3[[#This Row],[Charges]],Table3[[Charges]:[Age]],1,)</f>
        <v>1304</v>
      </c>
      <c r="M91" s="23" t="str">
        <f>VLOOKUP(Table3[[#This Row],[Hospital tier]],Table3[[Hospital tier]:[Age]],1,)</f>
        <v>tier - 2</v>
      </c>
      <c r="N91" s="4" t="str">
        <f>VLOOKUP(Table3[[#This Row],[City tier]],Table3[[Hospital tier]:[Age]],1,)</f>
        <v>tier - 2</v>
      </c>
      <c r="O91" s="4" t="str">
        <f>VLOOKUP(Table3[[#This Row],[State ID]],Table3[[State ID]:[Age]],1,)</f>
        <v>R1013</v>
      </c>
      <c r="P91" s="4" t="str">
        <f>VLOOKUP(Table3[[#This Row],[Hospitalasion Details]],Table3[[Hospitalasion Details]:[Age]],1,)</f>
        <v>2-Dec-1999</v>
      </c>
      <c r="Q91" s="4">
        <f>VLOOKUP(Table3[[#This Row],[Age]],Table3[Age],1,)</f>
        <v>23</v>
      </c>
    </row>
    <row r="92" spans="1:17" x14ac:dyDescent="0.25">
      <c r="A92" s="4" t="str">
        <f>VLOOKUP(Table2[[#This Row],[Customer ID]],Table2[],1,)</f>
        <v>Id91</v>
      </c>
      <c r="B92" s="4" t="str">
        <f>VLOOKUP(Table2[[#This Row],[Full Name]],Table2[[#This Row],[Full Name]],1,)</f>
        <v xml:space="preserve">  Hope Cutler</v>
      </c>
      <c r="C92" s="4">
        <f>VLOOKUP('Medical Examinations'!B92,'Medical Examinations'!B92:J2425,1,)</f>
        <v>39.049999999999997</v>
      </c>
      <c r="D92" s="4">
        <f>VLOOKUP('Medical Examinations'!C92,'Medical Examinations'!C92:K2425,1,)</f>
        <v>6.06</v>
      </c>
      <c r="E92" s="4" t="str">
        <f>VLOOKUP('Medical Examinations'!D92,'Medical Examinations'!D92:L2425,1,)</f>
        <v>No</v>
      </c>
      <c r="F92" s="4" t="str">
        <f>VLOOKUP('Medical Examinations'!E92,'Medical Examinations'!E92:M2425,1,)</f>
        <v>No</v>
      </c>
      <c r="G92" s="4" t="str">
        <f>VLOOKUP('Medical Examinations'!F92,'Medical Examinations'!F92:N2425,1,)</f>
        <v>No</v>
      </c>
      <c r="H92" s="4">
        <f>VLOOKUP('Medical Examinations'!G92,'Medical Examinations'!G92:O2425,1,)</f>
        <v>1</v>
      </c>
      <c r="I92" s="4" t="str">
        <f>VLOOKUP('Medical Examinations'!H92,'Medical Examinations'!H92:P2425,1,)</f>
        <v>Yes</v>
      </c>
      <c r="J92" s="4" t="str">
        <f>VLOOKUP('Medical Examinations'!I92,'Medical Examinations'!I92:Q2425,1,)</f>
        <v>Obesity</v>
      </c>
      <c r="K92" s="4" t="str">
        <f>VLOOKUP('Medical Examinations'!J92,'Medical Examinations'!J92:R2425,1,)</f>
        <v>Pre diabetes</v>
      </c>
      <c r="L92" s="49">
        <f>VLOOKUP(Table3[[#This Row],[Charges]],Table3[[Charges]:[Age]],1,)</f>
        <v>1315</v>
      </c>
      <c r="M92" s="23" t="str">
        <f>VLOOKUP(Table3[[#This Row],[Hospital tier]],Table3[[Hospital tier]:[Age]],1,)</f>
        <v>tier - 2</v>
      </c>
      <c r="N92" s="4" t="str">
        <f>VLOOKUP(Table3[[#This Row],[City tier]],Table3[[Hospital tier]:[Age]],1,)</f>
        <v>tier - 2</v>
      </c>
      <c r="O92" s="4" t="str">
        <f>VLOOKUP(Table3[[#This Row],[State ID]],Table3[[State ID]:[Age]],1,)</f>
        <v>R1013</v>
      </c>
      <c r="P92" s="4" t="str">
        <f>VLOOKUP(Table3[[#This Row],[Hospitalasion Details]],Table3[[Hospitalasion Details]:[Age]],1,)</f>
        <v>13-Oct-2002</v>
      </c>
      <c r="Q92" s="4">
        <f>VLOOKUP(Table3[[#This Row],[Age]],Table3[Age],1,)</f>
        <v>20</v>
      </c>
    </row>
    <row r="93" spans="1:17" x14ac:dyDescent="0.25">
      <c r="A93" s="4" t="str">
        <f>VLOOKUP(Table2[[#This Row],[Customer ID]],Table2[],1,)</f>
        <v>Id92</v>
      </c>
      <c r="B93" s="4" t="str">
        <f>VLOOKUP(Table2[[#This Row],[Full Name]],Table2[[#This Row],[Full Name]],1,)</f>
        <v xml:space="preserve">  Elyse M Derian</v>
      </c>
      <c r="C93" s="4">
        <f>VLOOKUP('Medical Examinations'!B93,'Medical Examinations'!B93:J2426,1,)</f>
        <v>42.75</v>
      </c>
      <c r="D93" s="4">
        <f>VLOOKUP('Medical Examinations'!C93,'Medical Examinations'!C93:K2426,1,)</f>
        <v>4.22</v>
      </c>
      <c r="E93" s="4" t="str">
        <f>VLOOKUP('Medical Examinations'!D93,'Medical Examinations'!D93:L2426,1,)</f>
        <v>No</v>
      </c>
      <c r="F93" s="4" t="str">
        <f>VLOOKUP('Medical Examinations'!E93,'Medical Examinations'!E93:M2426,1,)</f>
        <v>No</v>
      </c>
      <c r="G93" s="4" t="str">
        <f>VLOOKUP('Medical Examinations'!F93,'Medical Examinations'!F93:N2426,1,)</f>
        <v>No</v>
      </c>
      <c r="H93" s="4">
        <f>VLOOKUP('Medical Examinations'!G93,'Medical Examinations'!G93:O2426,1,)</f>
        <v>0</v>
      </c>
      <c r="I93" s="4" t="str">
        <f>VLOOKUP('Medical Examinations'!H93,'Medical Examinations'!H93:P2426,1,)</f>
        <v>Yes</v>
      </c>
      <c r="J93" s="4" t="str">
        <f>VLOOKUP('Medical Examinations'!I93,'Medical Examinations'!I93:Q2426,1,)</f>
        <v>Obesity</v>
      </c>
      <c r="K93" s="4" t="str">
        <f>VLOOKUP('Medical Examinations'!J93,'Medical Examinations'!J93:R2426,1,)</f>
        <v>Normal</v>
      </c>
      <c r="L93" s="49">
        <f>VLOOKUP(Table3[[#This Row],[Charges]],Table3[[Charges]:[Age]],1,)</f>
        <v>1329.17</v>
      </c>
      <c r="M93" s="23" t="str">
        <f>VLOOKUP(Table3[[#This Row],[Hospital tier]],Table3[[Hospital tier]:[Age]],1,)</f>
        <v>tier - 2</v>
      </c>
      <c r="N93" s="4" t="str">
        <f>VLOOKUP(Table3[[#This Row],[City tier]],Table3[[Hospital tier]:[Age]],1,)</f>
        <v>tier - 3</v>
      </c>
      <c r="O93" s="4" t="str">
        <f>VLOOKUP(Table3[[#This Row],[State ID]],Table3[[State ID]:[Age]],1,)</f>
        <v>R1013</v>
      </c>
      <c r="P93" s="4" t="str">
        <f>VLOOKUP(Table3[[#This Row],[Hospitalasion Details]],Table3[[Hospitalasion Details]:[Age]],1,)</f>
        <v>14-Oct-1999</v>
      </c>
      <c r="Q93" s="4">
        <f>VLOOKUP(Table3[[#This Row],[Age]],Table3[Age],1,)</f>
        <v>23</v>
      </c>
    </row>
    <row r="94" spans="1:17" x14ac:dyDescent="0.25">
      <c r="A94" s="4" t="str">
        <f>VLOOKUP(Table2[[#This Row],[Customer ID]],Table2[],1,)</f>
        <v>Id93</v>
      </c>
      <c r="B94" s="4" t="str">
        <f>VLOOKUP(Table2[[#This Row],[Full Name]],Table2[[#This Row],[Full Name]],1,)</f>
        <v xml:space="preserve">  Nicholas Farina</v>
      </c>
      <c r="C94" s="4">
        <f>VLOOKUP('Medical Examinations'!B94,'Medical Examinations'!B94:J2427,1,)</f>
        <v>50.58</v>
      </c>
      <c r="D94" s="4">
        <f>VLOOKUP('Medical Examinations'!C94,'Medical Examinations'!C94:K2427,1,)</f>
        <v>5.12</v>
      </c>
      <c r="E94" s="4" t="str">
        <f>VLOOKUP('Medical Examinations'!D94,'Medical Examinations'!D94:L2427,1,)</f>
        <v>No</v>
      </c>
      <c r="F94" s="4" t="str">
        <f>VLOOKUP('Medical Examinations'!E94,'Medical Examinations'!E94:M2427,1,)</f>
        <v>No</v>
      </c>
      <c r="G94" s="4" t="str">
        <f>VLOOKUP('Medical Examinations'!F94,'Medical Examinations'!F94:N2427,1,)</f>
        <v>No</v>
      </c>
      <c r="H94" s="4">
        <f>VLOOKUP('Medical Examinations'!G94,'Medical Examinations'!G94:O2427,1,)</f>
        <v>2</v>
      </c>
      <c r="I94" s="4" t="str">
        <f>VLOOKUP('Medical Examinations'!H94,'Medical Examinations'!H94:P2427,1,)</f>
        <v>Yes</v>
      </c>
      <c r="J94" s="4" t="str">
        <f>VLOOKUP('Medical Examinations'!I94,'Medical Examinations'!I94:Q2427,1,)</f>
        <v>Obesity</v>
      </c>
      <c r="K94" s="4" t="str">
        <f>VLOOKUP('Medical Examinations'!J94,'Medical Examinations'!J94:R2427,1,)</f>
        <v>Normal</v>
      </c>
      <c r="L94" s="49">
        <f>VLOOKUP(Table3[[#This Row],[Charges]],Table3[[Charges]:[Age]],1,)</f>
        <v>1332.61</v>
      </c>
      <c r="M94" s="23" t="str">
        <f>VLOOKUP(Table3[[#This Row],[Hospital tier]],Table3[[Hospital tier]:[Age]],1,)</f>
        <v>tier - 2</v>
      </c>
      <c r="N94" s="4" t="str">
        <f>VLOOKUP(Table3[[#This Row],[City tier]],Table3[[Hospital tier]:[Age]],1,)</f>
        <v>tier - 3</v>
      </c>
      <c r="O94" s="4" t="str">
        <f>VLOOKUP(Table3[[#This Row],[State ID]],Table3[[State ID]:[Age]],1,)</f>
        <v>R1013</v>
      </c>
      <c r="P94" s="4" t="str">
        <f>VLOOKUP(Table3[[#This Row],[Hospitalasion Details]],Table3[[Hospitalasion Details]:[Age]],1,)</f>
        <v>12-Jul-1998</v>
      </c>
      <c r="Q94" s="4">
        <f>VLOOKUP(Table3[[#This Row],[Age]],Table3[Age],1,)</f>
        <v>24</v>
      </c>
    </row>
    <row r="95" spans="1:17" x14ac:dyDescent="0.25">
      <c r="A95" s="4" t="str">
        <f>VLOOKUP(Table2[[#This Row],[Customer ID]],Table2[],1,)</f>
        <v>Id94</v>
      </c>
      <c r="B95" s="4" t="str">
        <f>VLOOKUP(Table2[[#This Row],[Full Name]],Table2[[#This Row],[Full Name]],1,)</f>
        <v xml:space="preserve">  David Saunders</v>
      </c>
      <c r="C95" s="4">
        <f>VLOOKUP('Medical Examinations'!B95,'Medical Examinations'!B95:J2428,1,)</f>
        <v>30.495000000000001</v>
      </c>
      <c r="D95" s="4">
        <f>VLOOKUP('Medical Examinations'!C95,'Medical Examinations'!C95:K2428,1,)</f>
        <v>4.57</v>
      </c>
      <c r="E95" s="4" t="str">
        <f>VLOOKUP('Medical Examinations'!D95,'Medical Examinations'!D95:L2428,1,)</f>
        <v>Yes</v>
      </c>
      <c r="F95" s="4" t="str">
        <f>VLOOKUP('Medical Examinations'!E95,'Medical Examinations'!E95:M2428,1,)</f>
        <v>No</v>
      </c>
      <c r="G95" s="4" t="str">
        <f>VLOOKUP('Medical Examinations'!F95,'Medical Examinations'!F95:N2428,1,)</f>
        <v>No</v>
      </c>
      <c r="H95" s="4">
        <f>VLOOKUP('Medical Examinations'!G95,'Medical Examinations'!G95:O2428,1,)</f>
        <v>0</v>
      </c>
      <c r="I95" s="4" t="str">
        <f>VLOOKUP('Medical Examinations'!H95,'Medical Examinations'!H95:P2428,1,)</f>
        <v>Yes</v>
      </c>
      <c r="J95" s="4" t="str">
        <f>VLOOKUP('Medical Examinations'!I95,'Medical Examinations'!I95:Q2428,1,)</f>
        <v>Obesity</v>
      </c>
      <c r="K95" s="4" t="str">
        <f>VLOOKUP('Medical Examinations'!J95,'Medical Examinations'!J95:R2428,1,)</f>
        <v>Normal</v>
      </c>
      <c r="L95" s="49">
        <f>VLOOKUP(Table3[[#This Row],[Charges]],Table3[[Charges]:[Age]],1,)</f>
        <v>1338</v>
      </c>
      <c r="M95" s="23" t="str">
        <f>VLOOKUP(Table3[[#This Row],[Hospital tier]],Table3[[Hospital tier]:[Age]],1,)</f>
        <v>tier - 2</v>
      </c>
      <c r="N95" s="4" t="str">
        <f>VLOOKUP(Table3[[#This Row],[City tier]],Table3[[Hospital tier]:[Age]],1,)</f>
        <v>tier - 3</v>
      </c>
      <c r="O95" s="4" t="str">
        <f>VLOOKUP(Table3[[#This Row],[State ID]],Table3[[State ID]:[Age]],1,)</f>
        <v>R1012</v>
      </c>
      <c r="P95" s="4" t="str">
        <f>VLOOKUP(Table3[[#This Row],[Hospitalasion Details]],Table3[[Hospitalasion Details]:[Age]],1,)</f>
        <v>30-Jul-1995</v>
      </c>
      <c r="Q95" s="4">
        <f>VLOOKUP(Table3[[#This Row],[Age]],Table3[Age],1,)</f>
        <v>27</v>
      </c>
    </row>
    <row r="96" spans="1:17" x14ac:dyDescent="0.25">
      <c r="A96" s="4" t="str">
        <f>VLOOKUP(Table2[[#This Row],[Customer ID]],Table2[],1,)</f>
        <v>Id95</v>
      </c>
      <c r="B96" s="4" t="str">
        <f>VLOOKUP(Table2[[#This Row],[Full Name]],Table2[[#This Row],[Full Name]],1,)</f>
        <v xml:space="preserve">  Natalie Kratz</v>
      </c>
      <c r="C96" s="4">
        <f>VLOOKUP('Medical Examinations'!B96,'Medical Examinations'!B96:J2429,1,)</f>
        <v>48.31</v>
      </c>
      <c r="D96" s="4">
        <f>VLOOKUP('Medical Examinations'!C96,'Medical Examinations'!C96:K2429,1,)</f>
        <v>9.58</v>
      </c>
      <c r="E96" s="4" t="str">
        <f>VLOOKUP('Medical Examinations'!D96,'Medical Examinations'!D96:L2429,1,)</f>
        <v>Yes</v>
      </c>
      <c r="F96" s="4" t="str">
        <f>VLOOKUP('Medical Examinations'!E96,'Medical Examinations'!E96:M2429,1,)</f>
        <v>No</v>
      </c>
      <c r="G96" s="4" t="str">
        <f>VLOOKUP('Medical Examinations'!F96,'Medical Examinations'!F96:N2429,1,)</f>
        <v>No</v>
      </c>
      <c r="H96" s="4">
        <f>VLOOKUP('Medical Examinations'!G96,'Medical Examinations'!G96:O2429,1,)</f>
        <v>2</v>
      </c>
      <c r="I96" s="4" t="str">
        <f>VLOOKUP('Medical Examinations'!H96,'Medical Examinations'!H96:P2429,1,)</f>
        <v>Yes</v>
      </c>
      <c r="J96" s="4" t="str">
        <f>VLOOKUP('Medical Examinations'!I96,'Medical Examinations'!I96:Q2429,1,)</f>
        <v>Obesity</v>
      </c>
      <c r="K96" s="4" t="str">
        <f>VLOOKUP('Medical Examinations'!J96,'Medical Examinations'!J96:R2429,1,)</f>
        <v>Diabetes</v>
      </c>
      <c r="L96" s="49">
        <f>VLOOKUP(Table3[[#This Row],[Charges]],Table3[[Charges]:[Age]],1,)</f>
        <v>1341.16</v>
      </c>
      <c r="M96" s="23" t="str">
        <f>VLOOKUP(Table3[[#This Row],[Hospital tier]],Table3[[Hospital tier]:[Age]],1,)</f>
        <v>tier - 2</v>
      </c>
      <c r="N96" s="4" t="str">
        <f>VLOOKUP(Table3[[#This Row],[City tier]],Table3[[Hospital tier]:[Age]],1,)</f>
        <v>tier - 2</v>
      </c>
      <c r="O96" s="4" t="str">
        <f>VLOOKUP(Table3[[#This Row],[State ID]],Table3[[State ID]:[Age]],1,)</f>
        <v>R1012</v>
      </c>
      <c r="P96" s="4" t="str">
        <f>VLOOKUP(Table3[[#This Row],[Hospitalasion Details]],Table3[[Hospitalasion Details]:[Age]],1,)</f>
        <v>7-Nov-1997</v>
      </c>
      <c r="Q96" s="4">
        <f>VLOOKUP(Table3[[#This Row],[Age]],Table3[Age],1,)</f>
        <v>25</v>
      </c>
    </row>
    <row r="97" spans="1:17" x14ac:dyDescent="0.25">
      <c r="A97" s="4" t="str">
        <f>VLOOKUP(Table2[[#This Row],[Customer ID]],Table2[],1,)</f>
        <v>Id96</v>
      </c>
      <c r="B97" s="4" t="str">
        <f>VLOOKUP(Table2[[#This Row],[Full Name]],Table2[[#This Row],[Full Name]],1,)</f>
        <v xml:space="preserve">  Thomas Boland</v>
      </c>
      <c r="C97" s="4">
        <f>VLOOKUP('Medical Examinations'!B97,'Medical Examinations'!B97:J2430,1,)</f>
        <v>48.99</v>
      </c>
      <c r="D97" s="4">
        <f>VLOOKUP('Medical Examinations'!C97,'Medical Examinations'!C97:K2430,1,)</f>
        <v>9.7799999999999994</v>
      </c>
      <c r="E97" s="4" t="str">
        <f>VLOOKUP('Medical Examinations'!D97,'Medical Examinations'!D97:L2430,1,)</f>
        <v>Yes</v>
      </c>
      <c r="F97" s="4" t="str">
        <f>VLOOKUP('Medical Examinations'!E97,'Medical Examinations'!E97:M2430,1,)</f>
        <v>No</v>
      </c>
      <c r="G97" s="4" t="str">
        <f>VLOOKUP('Medical Examinations'!F97,'Medical Examinations'!F97:N2430,1,)</f>
        <v>No</v>
      </c>
      <c r="H97" s="4">
        <f>VLOOKUP('Medical Examinations'!G97,'Medical Examinations'!G97:O2430,1,)</f>
        <v>1</v>
      </c>
      <c r="I97" s="4" t="str">
        <f>VLOOKUP('Medical Examinations'!H97,'Medical Examinations'!H97:P2430,1,)</f>
        <v>Yes</v>
      </c>
      <c r="J97" s="4" t="str">
        <f>VLOOKUP('Medical Examinations'!I97,'Medical Examinations'!I97:Q2430,1,)</f>
        <v>Obesity</v>
      </c>
      <c r="K97" s="4" t="str">
        <f>VLOOKUP('Medical Examinations'!J97,'Medical Examinations'!J97:R2430,1,)</f>
        <v>Diabetes</v>
      </c>
      <c r="L97" s="49">
        <f>VLOOKUP(Table3[[#This Row],[Charges]],Table3[[Charges]:[Age]],1,)</f>
        <v>1359</v>
      </c>
      <c r="M97" s="23" t="str">
        <f>VLOOKUP(Table3[[#This Row],[Hospital tier]],Table3[[Hospital tier]:[Age]],1,)</f>
        <v>tier - 2</v>
      </c>
      <c r="N97" s="4" t="str">
        <f>VLOOKUP(Table3[[#This Row],[City tier]],Table3[[Hospital tier]:[Age]],1,)</f>
        <v>tier - 1</v>
      </c>
      <c r="O97" s="4" t="str">
        <f>VLOOKUP(Table3[[#This Row],[State ID]],Table3[[State ID]:[Age]],1,)</f>
        <v>R1013</v>
      </c>
      <c r="P97" s="4" t="str">
        <f>VLOOKUP(Table3[[#This Row],[Hospitalasion Details]],Table3[[Hospitalasion Details]:[Age]],1,)</f>
        <v>3-Dec-1998</v>
      </c>
      <c r="Q97" s="4">
        <f>VLOOKUP(Table3[[#This Row],[Age]],Table3[Age],1,)</f>
        <v>24</v>
      </c>
    </row>
    <row r="98" spans="1:17" x14ac:dyDescent="0.25">
      <c r="A98" s="4" t="str">
        <f>VLOOKUP(Table2[[#This Row],[Customer ID]],Table2[],1,)</f>
        <v>Id97</v>
      </c>
      <c r="B98" s="4" t="str">
        <f>VLOOKUP(Table2[[#This Row],[Full Name]],Table2[[#This Row],[Full Name]],1,)</f>
        <v xml:space="preserve">  Pamela J Van Hout</v>
      </c>
      <c r="C98" s="4">
        <f>VLOOKUP('Medical Examinations'!B98,'Medical Examinations'!B98:J2431,1,)</f>
        <v>38.39</v>
      </c>
      <c r="D98" s="4">
        <f>VLOOKUP('Medical Examinations'!C98,'Medical Examinations'!C98:K2431,1,)</f>
        <v>4.1100000000000003</v>
      </c>
      <c r="E98" s="4" t="str">
        <f>VLOOKUP('Medical Examinations'!D98,'Medical Examinations'!D98:L2431,1,)</f>
        <v>Yes</v>
      </c>
      <c r="F98" s="4" t="str">
        <f>VLOOKUP('Medical Examinations'!E98,'Medical Examinations'!E98:M2431,1,)</f>
        <v>No</v>
      </c>
      <c r="G98" s="4" t="str">
        <f>VLOOKUP('Medical Examinations'!F98,'Medical Examinations'!F98:N2431,1,)</f>
        <v>No</v>
      </c>
      <c r="H98" s="4">
        <f>VLOOKUP('Medical Examinations'!G98,'Medical Examinations'!G98:O2431,1,)</f>
        <v>0</v>
      </c>
      <c r="I98" s="4" t="str">
        <f>VLOOKUP('Medical Examinations'!H98,'Medical Examinations'!H98:P2431,1,)</f>
        <v>Yes</v>
      </c>
      <c r="J98" s="4" t="str">
        <f>VLOOKUP('Medical Examinations'!I98,'Medical Examinations'!I98:Q2431,1,)</f>
        <v>Obesity</v>
      </c>
      <c r="K98" s="4" t="str">
        <f>VLOOKUP('Medical Examinations'!J98,'Medical Examinations'!J98:R2431,1,)</f>
        <v>Normal</v>
      </c>
      <c r="L98" s="49">
        <f>VLOOKUP(Table3[[#This Row],[Charges]],Table3[[Charges]:[Age]],1,)</f>
        <v>1382</v>
      </c>
      <c r="M98" s="23" t="str">
        <f>VLOOKUP(Table3[[#This Row],[Hospital tier]],Table3[[Hospital tier]:[Age]],1,)</f>
        <v>tier - 2</v>
      </c>
      <c r="N98" s="4" t="str">
        <f>VLOOKUP(Table3[[#This Row],[City tier]],Table3[[Hospital tier]:[Age]],1,)</f>
        <v>tier - 1</v>
      </c>
      <c r="O98" s="4" t="str">
        <f>VLOOKUP(Table3[[#This Row],[State ID]],Table3[[State ID]:[Age]],1,)</f>
        <v>R1013</v>
      </c>
      <c r="P98" s="4" t="str">
        <f>VLOOKUP(Table3[[#This Row],[Hospitalasion Details]],Table3[[Hospitalasion Details]:[Age]],1,)</f>
        <v>15-Aug-2002</v>
      </c>
      <c r="Q98" s="4">
        <f>VLOOKUP(Table3[[#This Row],[Age]],Table3[Age],1,)</f>
        <v>20</v>
      </c>
    </row>
    <row r="99" spans="1:17" x14ac:dyDescent="0.25">
      <c r="A99" s="4" t="str">
        <f>VLOOKUP(Table2[[#This Row],[Customer ID]],Table2[],1,)</f>
        <v>Id98</v>
      </c>
      <c r="B99" s="4" t="str">
        <f>VLOOKUP(Table2[[#This Row],[Full Name]],Table2[[#This Row],[Full Name]],1,)</f>
        <v xml:space="preserve">  Jessica Ramsey</v>
      </c>
      <c r="C99" s="4">
        <f>VLOOKUP('Medical Examinations'!B99,'Medical Examinations'!B99:J2432,1,)</f>
        <v>44.34</v>
      </c>
      <c r="D99" s="4">
        <f>VLOOKUP('Medical Examinations'!C99,'Medical Examinations'!C99:K2432,1,)</f>
        <v>4.0199999999999996</v>
      </c>
      <c r="E99" s="4" t="str">
        <f>VLOOKUP('Medical Examinations'!D99,'Medical Examinations'!D99:L2432,1,)</f>
        <v>Yes</v>
      </c>
      <c r="F99" s="4" t="str">
        <f>VLOOKUP('Medical Examinations'!E99,'Medical Examinations'!E99:M2432,1,)</f>
        <v>No</v>
      </c>
      <c r="G99" s="4" t="str">
        <f>VLOOKUP('Medical Examinations'!F99,'Medical Examinations'!F99:N2432,1,)</f>
        <v>No</v>
      </c>
      <c r="H99" s="4">
        <f>VLOOKUP('Medical Examinations'!G99,'Medical Examinations'!G99:O2432,1,)</f>
        <v>2</v>
      </c>
      <c r="I99" s="4" t="str">
        <f>VLOOKUP('Medical Examinations'!H99,'Medical Examinations'!H99:P2432,1,)</f>
        <v>Yes</v>
      </c>
      <c r="J99" s="4" t="str">
        <f>VLOOKUP('Medical Examinations'!I99,'Medical Examinations'!I99:Q2432,1,)</f>
        <v>Obesity</v>
      </c>
      <c r="K99" s="4" t="str">
        <f>VLOOKUP('Medical Examinations'!J99,'Medical Examinations'!J99:R2432,1,)</f>
        <v>Normal</v>
      </c>
      <c r="L99" s="49">
        <f>VLOOKUP(Table3[[#This Row],[Charges]],Table3[[Charges]:[Age]],1,)</f>
        <v>1389</v>
      </c>
      <c r="M99" s="23" t="str">
        <f>VLOOKUP(Table3[[#This Row],[Hospital tier]],Table3[[Hospital tier]:[Age]],1,)</f>
        <v>tier - 2</v>
      </c>
      <c r="N99" s="4" t="str">
        <f>VLOOKUP(Table3[[#This Row],[City tier]],Table3[[Hospital tier]:[Age]],1,)</f>
        <v>tier - 2</v>
      </c>
      <c r="O99" s="4" t="str">
        <f>VLOOKUP(Table3[[#This Row],[State ID]],Table3[[State ID]:[Age]],1,)</f>
        <v>R1013</v>
      </c>
      <c r="P99" s="4" t="str">
        <f>VLOOKUP(Table3[[#This Row],[Hospitalasion Details]],Table3[[Hospitalasion Details]:[Age]],1,)</f>
        <v>6-Jul-1999</v>
      </c>
      <c r="Q99" s="4">
        <f>VLOOKUP(Table3[[#This Row],[Age]],Table3[Age],1,)</f>
        <v>23</v>
      </c>
    </row>
    <row r="100" spans="1:17" x14ac:dyDescent="0.25">
      <c r="A100" s="4" t="str">
        <f>VLOOKUP(Table2[[#This Row],[Customer ID]],Table2[],1,)</f>
        <v>Id99</v>
      </c>
      <c r="B100" s="4" t="str">
        <f>VLOOKUP(Table2[[#This Row],[Full Name]],Table2[[#This Row],[Full Name]],1,)</f>
        <v xml:space="preserve">  Ron N Gage</v>
      </c>
      <c r="C100" s="4">
        <f>VLOOKUP('Medical Examinations'!B100,'Medical Examinations'!B100:J2433,1,)</f>
        <v>41.51</v>
      </c>
      <c r="D100" s="4">
        <f>VLOOKUP('Medical Examinations'!C100,'Medical Examinations'!C100:K2433,1,)</f>
        <v>6.92</v>
      </c>
      <c r="E100" s="4" t="str">
        <f>VLOOKUP('Medical Examinations'!D100,'Medical Examinations'!D100:L2433,1,)</f>
        <v>No</v>
      </c>
      <c r="F100" s="4" t="str">
        <f>VLOOKUP('Medical Examinations'!E100,'Medical Examinations'!E100:M2433,1,)</f>
        <v>No</v>
      </c>
      <c r="G100" s="4" t="str">
        <f>VLOOKUP('Medical Examinations'!F100,'Medical Examinations'!F100:N2433,1,)</f>
        <v>No</v>
      </c>
      <c r="H100" s="4">
        <f>VLOOKUP('Medical Examinations'!G100,'Medical Examinations'!G100:O2433,1,)</f>
        <v>0</v>
      </c>
      <c r="I100" s="4" t="str">
        <f>VLOOKUP('Medical Examinations'!H100,'Medical Examinations'!H100:P2433,1,)</f>
        <v>Yes</v>
      </c>
      <c r="J100" s="4" t="str">
        <f>VLOOKUP('Medical Examinations'!I100,'Medical Examinations'!I100:Q2433,1,)</f>
        <v>Obesity</v>
      </c>
      <c r="K100" s="4" t="str">
        <f>VLOOKUP('Medical Examinations'!J100,'Medical Examinations'!J100:R2433,1,)</f>
        <v>Diabetes</v>
      </c>
      <c r="L100" s="49">
        <f>VLOOKUP(Table3[[#This Row],[Charges]],Table3[[Charges]:[Age]],1,)</f>
        <v>1390</v>
      </c>
      <c r="M100" s="23" t="str">
        <f>VLOOKUP(Table3[[#This Row],[Hospital tier]],Table3[[Hospital tier]:[Age]],1,)</f>
        <v>tier - 2</v>
      </c>
      <c r="N100" s="4" t="str">
        <f>VLOOKUP(Table3[[#This Row],[City tier]],Table3[[Hospital tier]:[Age]],1,)</f>
        <v>tier - 2</v>
      </c>
      <c r="O100" s="4" t="str">
        <f>VLOOKUP(Table3[[#This Row],[State ID]],Table3[[State ID]:[Age]],1,)</f>
        <v>R1013</v>
      </c>
      <c r="P100" s="4" t="str">
        <f>VLOOKUP(Table3[[#This Row],[Hospitalasion Details]],Table3[[Hospitalasion Details]:[Age]],1,)</f>
        <v>14-Nov-2002</v>
      </c>
      <c r="Q100" s="4">
        <f>VLOOKUP(Table3[[#This Row],[Age]],Table3[Age],1,)</f>
        <v>20</v>
      </c>
    </row>
    <row r="101" spans="1:17" x14ac:dyDescent="0.25">
      <c r="A101" s="4" t="str">
        <f>VLOOKUP(Table2[[#This Row],[Customer ID]],Table2[],1,)</f>
        <v>Id100</v>
      </c>
      <c r="B101" s="4" t="str">
        <f>VLOOKUP(Table2[[#This Row],[Full Name]],Table2[[#This Row],[Full Name]],1,)</f>
        <v xml:space="preserve">  Daniel Gollins</v>
      </c>
      <c r="C101" s="4">
        <f>VLOOKUP('Medical Examinations'!B101,'Medical Examinations'!B101:J2434,1,)</f>
        <v>48.2</v>
      </c>
      <c r="D101" s="4">
        <f>VLOOKUP('Medical Examinations'!C101,'Medical Examinations'!C101:K2434,1,)</f>
        <v>4.84</v>
      </c>
      <c r="E101" s="4" t="str">
        <f>VLOOKUP('Medical Examinations'!D101,'Medical Examinations'!D101:L2434,1,)</f>
        <v>No</v>
      </c>
      <c r="F101" s="4" t="str">
        <f>VLOOKUP('Medical Examinations'!E101,'Medical Examinations'!E101:M2434,1,)</f>
        <v>No</v>
      </c>
      <c r="G101" s="4" t="str">
        <f>VLOOKUP('Medical Examinations'!F101,'Medical Examinations'!F101:N2434,1,)</f>
        <v>No</v>
      </c>
      <c r="H101" s="4">
        <f>VLOOKUP('Medical Examinations'!G101,'Medical Examinations'!G101:O2434,1,)</f>
        <v>0</v>
      </c>
      <c r="I101" s="4" t="str">
        <f>VLOOKUP('Medical Examinations'!H101,'Medical Examinations'!H101:P2434,1,)</f>
        <v>Yes</v>
      </c>
      <c r="J101" s="4" t="str">
        <f>VLOOKUP('Medical Examinations'!I101,'Medical Examinations'!I101:Q2434,1,)</f>
        <v>Obesity</v>
      </c>
      <c r="K101" s="4" t="str">
        <f>VLOOKUP('Medical Examinations'!J101,'Medical Examinations'!J101:R2434,1,)</f>
        <v>Normal</v>
      </c>
      <c r="L101" s="49">
        <f>VLOOKUP(Table3[[#This Row],[Charges]],Table3[[Charges]:[Age]],1,)</f>
        <v>1391.53</v>
      </c>
      <c r="M101" s="23" t="str">
        <f>VLOOKUP(Table3[[#This Row],[Hospital tier]],Table3[[Hospital tier]:[Age]],1,)</f>
        <v>tier - 2</v>
      </c>
      <c r="N101" s="4" t="str">
        <f>VLOOKUP(Table3[[#This Row],[City tier]],Table3[[Hospital tier]:[Age]],1,)</f>
        <v>tier - 1</v>
      </c>
      <c r="O101" s="4" t="str">
        <f>VLOOKUP(Table3[[#This Row],[State ID]],Table3[[State ID]:[Age]],1,)</f>
        <v>R1013</v>
      </c>
      <c r="P101" s="4" t="str">
        <f>VLOOKUP(Table3[[#This Row],[Hospitalasion Details]],Table3[[Hospitalasion Details]:[Age]],1,)</f>
        <v>22-Dec-2002</v>
      </c>
      <c r="Q101" s="4">
        <f>VLOOKUP(Table3[[#This Row],[Age]],Table3[Age],1,)</f>
        <v>20</v>
      </c>
    </row>
    <row r="102" spans="1:17" x14ac:dyDescent="0.25">
      <c r="A102" s="4" t="str">
        <f>VLOOKUP(Table2[[#This Row],[Customer ID]],Table2[],1,)</f>
        <v>Id101</v>
      </c>
      <c r="B102" s="4" t="str">
        <f>VLOOKUP(Table2[[#This Row],[Full Name]],Table2[[#This Row],[Full Name]],1,)</f>
        <v xml:space="preserve">  Brian Benestad</v>
      </c>
      <c r="C102" s="4">
        <f>VLOOKUP('Medical Examinations'!B102,'Medical Examinations'!B102:J2435,1,)</f>
        <v>35.75</v>
      </c>
      <c r="D102" s="4">
        <f>VLOOKUP('Medical Examinations'!C102,'Medical Examinations'!C102:K2435,1,)</f>
        <v>8</v>
      </c>
      <c r="E102" s="4" t="str">
        <f>VLOOKUP('Medical Examinations'!D102,'Medical Examinations'!D102:L2435,1,)</f>
        <v>Yes</v>
      </c>
      <c r="F102" s="4" t="str">
        <f>VLOOKUP('Medical Examinations'!E102,'Medical Examinations'!E102:M2435,1,)</f>
        <v>No</v>
      </c>
      <c r="G102" s="4" t="str">
        <f>VLOOKUP('Medical Examinations'!F102,'Medical Examinations'!F102:N2435,1,)</f>
        <v>No</v>
      </c>
      <c r="H102" s="4">
        <f>VLOOKUP('Medical Examinations'!G102,'Medical Examinations'!G102:O2435,1,)</f>
        <v>0</v>
      </c>
      <c r="I102" s="4" t="str">
        <f>VLOOKUP('Medical Examinations'!H102,'Medical Examinations'!H102:P2435,1,)</f>
        <v>Yes</v>
      </c>
      <c r="J102" s="4" t="str">
        <f>VLOOKUP('Medical Examinations'!I102,'Medical Examinations'!I102:Q2435,1,)</f>
        <v>Obesity</v>
      </c>
      <c r="K102" s="4" t="str">
        <f>VLOOKUP('Medical Examinations'!J102,'Medical Examinations'!J102:R2435,1,)</f>
        <v>Diabetes</v>
      </c>
      <c r="L102" s="49">
        <f>VLOOKUP(Table3[[#This Row],[Charges]],Table3[[Charges]:[Age]],1,)</f>
        <v>1400.44</v>
      </c>
      <c r="M102" s="23" t="str">
        <f>VLOOKUP(Table3[[#This Row],[Hospital tier]],Table3[[Hospital tier]:[Age]],1,)</f>
        <v>tier - 2</v>
      </c>
      <c r="N102" s="4" t="str">
        <f>VLOOKUP(Table3[[#This Row],[City tier]],Table3[[Hospital tier]:[Age]],1,)</f>
        <v>tier - 2</v>
      </c>
      <c r="O102" s="4" t="str">
        <f>VLOOKUP(Table3[[#This Row],[State ID]],Table3[[State ID]:[Age]],1,)</f>
        <v>R1013</v>
      </c>
      <c r="P102" s="4" t="str">
        <f>VLOOKUP(Table3[[#This Row],[Hospitalasion Details]],Table3[[Hospitalasion Details]:[Age]],1,)</f>
        <v>5-Sep-1998</v>
      </c>
      <c r="Q102" s="4">
        <f>VLOOKUP(Table3[[#This Row],[Age]],Table3[Age],1,)</f>
        <v>24</v>
      </c>
    </row>
    <row r="103" spans="1:17" x14ac:dyDescent="0.25">
      <c r="A103" s="4" t="str">
        <f>VLOOKUP(Table2[[#This Row],[Customer ID]],Table2[],1,)</f>
        <v>Id102</v>
      </c>
      <c r="B103" s="4" t="str">
        <f>VLOOKUP(Table2[[#This Row],[Full Name]],Table2[[#This Row],[Full Name]],1,)</f>
        <v xml:space="preserve">  Sari Aviv</v>
      </c>
      <c r="C103" s="4">
        <f>VLOOKUP('Medical Examinations'!B103,'Medical Examinations'!B103:J2436,1,)</f>
        <v>53.81</v>
      </c>
      <c r="D103" s="4">
        <f>VLOOKUP('Medical Examinations'!C103,'Medical Examinations'!C103:K2436,1,)</f>
        <v>8.77</v>
      </c>
      <c r="E103" s="4" t="str">
        <f>VLOOKUP('Medical Examinations'!D103,'Medical Examinations'!D103:L2436,1,)</f>
        <v>Yes</v>
      </c>
      <c r="F103" s="4" t="str">
        <f>VLOOKUP('Medical Examinations'!E103,'Medical Examinations'!E103:M2436,1,)</f>
        <v>No</v>
      </c>
      <c r="G103" s="4" t="str">
        <f>VLOOKUP('Medical Examinations'!F103,'Medical Examinations'!F103:N2436,1,)</f>
        <v>No</v>
      </c>
      <c r="H103" s="4">
        <f>VLOOKUP('Medical Examinations'!G103,'Medical Examinations'!G103:O2436,1,)</f>
        <v>0</v>
      </c>
      <c r="I103" s="4" t="str">
        <f>VLOOKUP('Medical Examinations'!H103,'Medical Examinations'!H103:P2436,1,)</f>
        <v>Yes</v>
      </c>
      <c r="J103" s="4" t="str">
        <f>VLOOKUP('Medical Examinations'!I103,'Medical Examinations'!I103:Q2436,1,)</f>
        <v>Obesity</v>
      </c>
      <c r="K103" s="4" t="str">
        <f>VLOOKUP('Medical Examinations'!J103,'Medical Examinations'!J103:R2436,1,)</f>
        <v>Diabetes</v>
      </c>
      <c r="L103" s="49">
        <f>VLOOKUP(Table3[[#This Row],[Charges]],Table3[[Charges]:[Age]],1,)</f>
        <v>1402</v>
      </c>
      <c r="M103" s="23" t="str">
        <f>VLOOKUP(Table3[[#This Row],[Hospital tier]],Table3[[Hospital tier]:[Age]],1,)</f>
        <v>tier - 2</v>
      </c>
      <c r="N103" s="4" t="str">
        <f>VLOOKUP(Table3[[#This Row],[City tier]],Table3[[Hospital tier]:[Age]],1,)</f>
        <v>tier - 3</v>
      </c>
      <c r="O103" s="4" t="str">
        <f>VLOOKUP(Table3[[#This Row],[State ID]],Table3[[State ID]:[Age]],1,)</f>
        <v>R1011</v>
      </c>
      <c r="P103" s="4" t="str">
        <f>VLOOKUP(Table3[[#This Row],[Hospitalasion Details]],Table3[[Hospitalasion Details]:[Age]],1,)</f>
        <v>27-Oct-1997</v>
      </c>
      <c r="Q103" s="4">
        <f>VLOOKUP(Table3[[#This Row],[Age]],Table3[Age],1,)</f>
        <v>25</v>
      </c>
    </row>
    <row r="104" spans="1:17" x14ac:dyDescent="0.25">
      <c r="A104" s="4" t="str">
        <f>VLOOKUP(Table2[[#This Row],[Customer ID]],Table2[],1,)</f>
        <v>Id103</v>
      </c>
      <c r="B104" s="4" t="str">
        <f>VLOOKUP(Table2[[#This Row],[Full Name]],Table2[[#This Row],[Full Name]],1,)</f>
        <v xml:space="preserve">  Robert M Burns</v>
      </c>
      <c r="C104" s="4">
        <f>VLOOKUP('Medical Examinations'!B104,'Medical Examinations'!B104:J2437,1,)</f>
        <v>49.48</v>
      </c>
      <c r="D104" s="4">
        <f>VLOOKUP('Medical Examinations'!C104,'Medical Examinations'!C104:K2437,1,)</f>
        <v>4.96</v>
      </c>
      <c r="E104" s="4" t="str">
        <f>VLOOKUP('Medical Examinations'!D104,'Medical Examinations'!D104:L2437,1,)</f>
        <v>No</v>
      </c>
      <c r="F104" s="4" t="str">
        <f>VLOOKUP('Medical Examinations'!E104,'Medical Examinations'!E104:M2437,1,)</f>
        <v>No</v>
      </c>
      <c r="G104" s="4" t="str">
        <f>VLOOKUP('Medical Examinations'!F104,'Medical Examinations'!F104:N2437,1,)</f>
        <v>Yes</v>
      </c>
      <c r="H104" s="4">
        <f>VLOOKUP('Medical Examinations'!G104,'Medical Examinations'!G104:O2437,1,)</f>
        <v>1</v>
      </c>
      <c r="I104" s="4" t="str">
        <f>VLOOKUP('Medical Examinations'!H104,'Medical Examinations'!H104:P2437,1,)</f>
        <v>Yes</v>
      </c>
      <c r="J104" s="4" t="str">
        <f>VLOOKUP('Medical Examinations'!I104,'Medical Examinations'!I104:Q2437,1,)</f>
        <v>Obesity</v>
      </c>
      <c r="K104" s="4" t="str">
        <f>VLOOKUP('Medical Examinations'!J104,'Medical Examinations'!J104:R2437,1,)</f>
        <v>Normal</v>
      </c>
      <c r="L104" s="49">
        <f>VLOOKUP(Table3[[#This Row],[Charges]],Table3[[Charges]:[Age]],1,)</f>
        <v>1417</v>
      </c>
      <c r="M104" s="23" t="str">
        <f>VLOOKUP(Table3[[#This Row],[Hospital tier]],Table3[[Hospital tier]:[Age]],1,)</f>
        <v>tier - 2</v>
      </c>
      <c r="N104" s="4" t="str">
        <f>VLOOKUP(Table3[[#This Row],[City tier]],Table3[[Hospital tier]:[Age]],1,)</f>
        <v>tier - 3</v>
      </c>
      <c r="O104" s="4" t="str">
        <f>VLOOKUP(Table3[[#This Row],[State ID]],Table3[[State ID]:[Age]],1,)</f>
        <v>R1013</v>
      </c>
      <c r="P104" s="4" t="str">
        <f>VLOOKUP(Table3[[#This Row],[Hospitalasion Details]],Table3[[Hospitalasion Details]:[Age]],1,)</f>
        <v>23-Jun-1996</v>
      </c>
      <c r="Q104" s="4">
        <f>VLOOKUP(Table3[[#This Row],[Age]],Table3[Age],1,)</f>
        <v>26</v>
      </c>
    </row>
    <row r="105" spans="1:17" x14ac:dyDescent="0.25">
      <c r="A105" s="4" t="str">
        <f>VLOOKUP(Table2[[#This Row],[Customer ID]],Table2[],1,)</f>
        <v>Id104</v>
      </c>
      <c r="B105" s="4" t="str">
        <f>VLOOKUP(Table2[[#This Row],[Full Name]],Table2[[#This Row],[Full Name]],1,)</f>
        <v xml:space="preserve">  Ricardo Maldonado</v>
      </c>
      <c r="C105" s="4">
        <f>VLOOKUP('Medical Examinations'!B105,'Medical Examinations'!B105:J2438,1,)</f>
        <v>34.1</v>
      </c>
      <c r="D105" s="4">
        <f>VLOOKUP('Medical Examinations'!C105,'Medical Examinations'!C105:K2438,1,)</f>
        <v>4.43</v>
      </c>
      <c r="E105" s="4" t="str">
        <f>VLOOKUP('Medical Examinations'!D105,'Medical Examinations'!D105:L2438,1,)</f>
        <v>Yes</v>
      </c>
      <c r="F105" s="4" t="str">
        <f>VLOOKUP('Medical Examinations'!E105,'Medical Examinations'!E105:M2438,1,)</f>
        <v>No</v>
      </c>
      <c r="G105" s="4" t="str">
        <f>VLOOKUP('Medical Examinations'!F105,'Medical Examinations'!F105:N2438,1,)</f>
        <v>No</v>
      </c>
      <c r="H105" s="4">
        <f>VLOOKUP('Medical Examinations'!G105,'Medical Examinations'!G105:O2438,1,)</f>
        <v>0</v>
      </c>
      <c r="I105" s="4" t="str">
        <f>VLOOKUP('Medical Examinations'!H105,'Medical Examinations'!H105:P2438,1,)</f>
        <v>Yes</v>
      </c>
      <c r="J105" s="4" t="str">
        <f>VLOOKUP('Medical Examinations'!I105,'Medical Examinations'!I105:Q2438,1,)</f>
        <v>Obesity</v>
      </c>
      <c r="K105" s="4" t="str">
        <f>VLOOKUP('Medical Examinations'!J105,'Medical Examinations'!J105:R2438,1,)</f>
        <v>Normal</v>
      </c>
      <c r="L105" s="49">
        <f>VLOOKUP(Table3[[#This Row],[Charges]],Table3[[Charges]:[Age]],1,)</f>
        <v>1421</v>
      </c>
      <c r="M105" s="23" t="str">
        <f>VLOOKUP(Table3[[#This Row],[Hospital tier]],Table3[[Hospital tier]:[Age]],1,)</f>
        <v>tier - 2</v>
      </c>
      <c r="N105" s="4" t="str">
        <f>VLOOKUP(Table3[[#This Row],[City tier]],Table3[[Hospital tier]:[Age]],1,)</f>
        <v>tier - 2</v>
      </c>
      <c r="O105" s="4" t="str">
        <f>VLOOKUP(Table3[[#This Row],[State ID]],Table3[[State ID]:[Age]],1,)</f>
        <v>R1013</v>
      </c>
      <c r="P105" s="4" t="str">
        <f>VLOOKUP(Table3[[#This Row],[Hospitalasion Details]],Table3[[Hospitalasion Details]:[Age]],1,)</f>
        <v>23-Aug-2001</v>
      </c>
      <c r="Q105" s="4">
        <f>VLOOKUP(Table3[[#This Row],[Age]],Table3[Age],1,)</f>
        <v>21</v>
      </c>
    </row>
    <row r="106" spans="1:17" x14ac:dyDescent="0.25">
      <c r="A106" s="4" t="str">
        <f>VLOOKUP(Table2[[#This Row],[Customer ID]],Table2[],1,)</f>
        <v>Id105</v>
      </c>
      <c r="B106" s="4" t="str">
        <f>VLOOKUP(Table2[[#This Row],[Full Name]],Table2[[#This Row],[Full Name]],1,)</f>
        <v xml:space="preserve">  Gedion Yitref</v>
      </c>
      <c r="C106" s="4">
        <f>VLOOKUP('Medical Examinations'!B106,'Medical Examinations'!B106:J2439,1,)</f>
        <v>35.299999999999997</v>
      </c>
      <c r="D106" s="4">
        <f>VLOOKUP('Medical Examinations'!C106,'Medical Examinations'!C106:K2439,1,)</f>
        <v>5.82</v>
      </c>
      <c r="E106" s="4" t="str">
        <f>VLOOKUP('Medical Examinations'!D106,'Medical Examinations'!D106:L2439,1,)</f>
        <v>Yes</v>
      </c>
      <c r="F106" s="4" t="str">
        <f>VLOOKUP('Medical Examinations'!E106,'Medical Examinations'!E106:M2439,1,)</f>
        <v>No</v>
      </c>
      <c r="G106" s="4" t="str">
        <f>VLOOKUP('Medical Examinations'!F106,'Medical Examinations'!F106:N2439,1,)</f>
        <v>Yes</v>
      </c>
      <c r="H106" s="4">
        <f>VLOOKUP('Medical Examinations'!G106,'Medical Examinations'!G106:O2439,1,)</f>
        <v>1</v>
      </c>
      <c r="I106" s="4" t="str">
        <f>VLOOKUP('Medical Examinations'!H106,'Medical Examinations'!H106:P2439,1,)</f>
        <v>Yes</v>
      </c>
      <c r="J106" s="4" t="str">
        <f>VLOOKUP('Medical Examinations'!I106,'Medical Examinations'!I106:Q2439,1,)</f>
        <v>Obesity</v>
      </c>
      <c r="K106" s="4" t="str">
        <f>VLOOKUP('Medical Examinations'!J106,'Medical Examinations'!J106:R2439,1,)</f>
        <v>Pre diabetes</v>
      </c>
      <c r="L106" s="49">
        <f>VLOOKUP(Table3[[#This Row],[Charges]],Table3[[Charges]:[Age]],1,)</f>
        <v>1422</v>
      </c>
      <c r="M106" s="23" t="str">
        <f>VLOOKUP(Table3[[#This Row],[Hospital tier]],Table3[[Hospital tier]:[Age]],1,)</f>
        <v>tier - 2</v>
      </c>
      <c r="N106" s="4" t="str">
        <f>VLOOKUP(Table3[[#This Row],[City tier]],Table3[[Hospital tier]:[Age]],1,)</f>
        <v>tier - 2</v>
      </c>
      <c r="O106" s="4" t="str">
        <f>VLOOKUP(Table3[[#This Row],[State ID]],Table3[[State ID]:[Age]],1,)</f>
        <v>R1013</v>
      </c>
      <c r="P106" s="4" t="str">
        <f>VLOOKUP(Table3[[#This Row],[Hospitalasion Details]],Table3[[Hospitalasion Details]:[Age]],1,)</f>
        <v>5-Dec-1997</v>
      </c>
      <c r="Q106" s="4">
        <f>VLOOKUP(Table3[[#This Row],[Age]],Table3[Age],1,)</f>
        <v>25</v>
      </c>
    </row>
    <row r="107" spans="1:17" x14ac:dyDescent="0.25">
      <c r="A107" s="4" t="str">
        <f>VLOOKUP(Table2[[#This Row],[Customer ID]],Table2[],1,)</f>
        <v>Id106</v>
      </c>
      <c r="B107" s="4" t="str">
        <f>VLOOKUP(Table2[[#This Row],[Full Name]],Table2[[#This Row],[Full Name]],1,)</f>
        <v xml:space="preserve">  Mark Loudon-Brown</v>
      </c>
      <c r="C107" s="4">
        <f>VLOOKUP('Medical Examinations'!B107,'Medical Examinations'!B107:J2440,1,)</f>
        <v>43.83</v>
      </c>
      <c r="D107" s="4">
        <f>VLOOKUP('Medical Examinations'!C107,'Medical Examinations'!C107:K2440,1,)</f>
        <v>6.03</v>
      </c>
      <c r="E107" s="4" t="str">
        <f>VLOOKUP('Medical Examinations'!D107,'Medical Examinations'!D107:L2440,1,)</f>
        <v>Yes</v>
      </c>
      <c r="F107" s="4" t="str">
        <f>VLOOKUP('Medical Examinations'!E107,'Medical Examinations'!E107:M2440,1,)</f>
        <v>No</v>
      </c>
      <c r="G107" s="4" t="str">
        <f>VLOOKUP('Medical Examinations'!F107,'Medical Examinations'!F107:N2440,1,)</f>
        <v>No</v>
      </c>
      <c r="H107" s="4">
        <f>VLOOKUP('Medical Examinations'!G107,'Medical Examinations'!G107:O2440,1,)</f>
        <v>2</v>
      </c>
      <c r="I107" s="4" t="str">
        <f>VLOOKUP('Medical Examinations'!H107,'Medical Examinations'!H107:P2440,1,)</f>
        <v>Yes</v>
      </c>
      <c r="J107" s="4" t="str">
        <f>VLOOKUP('Medical Examinations'!I107,'Medical Examinations'!I107:Q2440,1,)</f>
        <v>Obesity</v>
      </c>
      <c r="K107" s="4" t="str">
        <f>VLOOKUP('Medical Examinations'!J107,'Medical Examinations'!J107:R2440,1,)</f>
        <v>Pre diabetes</v>
      </c>
      <c r="L107" s="49">
        <f>VLOOKUP(Table3[[#This Row],[Charges]],Table3[[Charges]:[Age]],1,)</f>
        <v>1438</v>
      </c>
      <c r="M107" s="23" t="str">
        <f>VLOOKUP(Table3[[#This Row],[Hospital tier]],Table3[[Hospital tier]:[Age]],1,)</f>
        <v>tier - 2</v>
      </c>
      <c r="N107" s="4" t="str">
        <f>VLOOKUP(Table3[[#This Row],[City tier]],Table3[[Hospital tier]:[Age]],1,)</f>
        <v>tier - 2</v>
      </c>
      <c r="O107" s="4" t="str">
        <f>VLOOKUP(Table3[[#This Row],[State ID]],Table3[[State ID]:[Age]],1,)</f>
        <v>R1013</v>
      </c>
      <c r="P107" s="4" t="str">
        <f>VLOOKUP(Table3[[#This Row],[Hospitalasion Details]],Table3[[Hospitalasion Details]:[Age]],1,)</f>
        <v>1-Sep-2000</v>
      </c>
      <c r="Q107" s="4">
        <f>VLOOKUP(Table3[[#This Row],[Age]],Table3[Age],1,)</f>
        <v>22</v>
      </c>
    </row>
    <row r="108" spans="1:17" x14ac:dyDescent="0.25">
      <c r="A108" s="4" t="str">
        <f>VLOOKUP(Table2[[#This Row],[Customer ID]],Table2[],1,)</f>
        <v>Id107</v>
      </c>
      <c r="B108" s="4" t="str">
        <f>VLOOKUP(Table2[[#This Row],[Full Name]],Table2[[#This Row],[Full Name]],1,)</f>
        <v xml:space="preserve">  Gamini P Sugathadasa</v>
      </c>
      <c r="C108" s="4">
        <f>VLOOKUP('Medical Examinations'!B108,'Medical Examinations'!B108:J2441,1,)</f>
        <v>50.07</v>
      </c>
      <c r="D108" s="4">
        <f>VLOOKUP('Medical Examinations'!C108,'Medical Examinations'!C108:K2441,1,)</f>
        <v>9.27</v>
      </c>
      <c r="E108" s="4" t="str">
        <f>VLOOKUP('Medical Examinations'!D108,'Medical Examinations'!D108:L2441,1,)</f>
        <v>No</v>
      </c>
      <c r="F108" s="4" t="str">
        <f>VLOOKUP('Medical Examinations'!E108,'Medical Examinations'!E108:M2441,1,)</f>
        <v>No</v>
      </c>
      <c r="G108" s="4" t="str">
        <f>VLOOKUP('Medical Examinations'!F108,'Medical Examinations'!F108:N2441,1,)</f>
        <v>No</v>
      </c>
      <c r="H108" s="4">
        <f>VLOOKUP('Medical Examinations'!G108,'Medical Examinations'!G108:O2441,1,)</f>
        <v>0</v>
      </c>
      <c r="I108" s="4" t="str">
        <f>VLOOKUP('Medical Examinations'!H108,'Medical Examinations'!H108:P2441,1,)</f>
        <v>Yes</v>
      </c>
      <c r="J108" s="4" t="str">
        <f>VLOOKUP('Medical Examinations'!I108,'Medical Examinations'!I108:Q2441,1,)</f>
        <v>Obesity</v>
      </c>
      <c r="K108" s="4" t="str">
        <f>VLOOKUP('Medical Examinations'!J108,'Medical Examinations'!J108:R2441,1,)</f>
        <v>Diabetes</v>
      </c>
      <c r="L108" s="49">
        <f>VLOOKUP(Table3[[#This Row],[Charges]],Table3[[Charges]:[Age]],1,)</f>
        <v>1445</v>
      </c>
      <c r="M108" s="23" t="str">
        <f>VLOOKUP(Table3[[#This Row],[Hospital tier]],Table3[[Hospital tier]:[Age]],1,)</f>
        <v>tier - 2</v>
      </c>
      <c r="N108" s="4" t="str">
        <f>VLOOKUP(Table3[[#This Row],[City tier]],Table3[[Hospital tier]:[Age]],1,)</f>
        <v>tier - 1</v>
      </c>
      <c r="O108" s="4" t="str">
        <f>VLOOKUP(Table3[[#This Row],[State ID]],Table3[[State ID]:[Age]],1,)</f>
        <v>R1013</v>
      </c>
      <c r="P108" s="4" t="str">
        <f>VLOOKUP(Table3[[#This Row],[Hospitalasion Details]],Table3[[Hospitalasion Details]:[Age]],1,)</f>
        <v>19-Jun-1997</v>
      </c>
      <c r="Q108" s="4">
        <f>VLOOKUP(Table3[[#This Row],[Age]],Table3[Age],1,)</f>
        <v>25</v>
      </c>
    </row>
    <row r="109" spans="1:17" x14ac:dyDescent="0.25">
      <c r="A109" s="4" t="str">
        <f>VLOOKUP(Table2[[#This Row],[Customer ID]],Table2[],1,)</f>
        <v>Id108</v>
      </c>
      <c r="B109" s="4" t="str">
        <f>VLOOKUP(Table2[[#This Row],[Full Name]],Table2[[#This Row],[Full Name]],1,)</f>
        <v xml:space="preserve">  Emily J Ganley</v>
      </c>
      <c r="C109" s="4">
        <f>VLOOKUP('Medical Examinations'!B109,'Medical Examinations'!B109:J2442,1,)</f>
        <v>32.774999999999999</v>
      </c>
      <c r="D109" s="4">
        <f>VLOOKUP('Medical Examinations'!C109,'Medical Examinations'!C109:K2442,1,)</f>
        <v>5.53</v>
      </c>
      <c r="E109" s="4" t="str">
        <f>VLOOKUP('Medical Examinations'!D109,'Medical Examinations'!D109:L2442,1,)</f>
        <v>No</v>
      </c>
      <c r="F109" s="4" t="str">
        <f>VLOOKUP('Medical Examinations'!E109,'Medical Examinations'!E109:M2442,1,)</f>
        <v>No</v>
      </c>
      <c r="G109" s="4" t="str">
        <f>VLOOKUP('Medical Examinations'!F109,'Medical Examinations'!F109:N2442,1,)</f>
        <v>No</v>
      </c>
      <c r="H109" s="4">
        <f>VLOOKUP('Medical Examinations'!G109,'Medical Examinations'!G109:O2442,1,)</f>
        <v>0</v>
      </c>
      <c r="I109" s="4" t="str">
        <f>VLOOKUP('Medical Examinations'!H109,'Medical Examinations'!H109:P2442,1,)</f>
        <v>Yes</v>
      </c>
      <c r="J109" s="4" t="str">
        <f>VLOOKUP('Medical Examinations'!I109,'Medical Examinations'!I109:Q2442,1,)</f>
        <v>Obesity</v>
      </c>
      <c r="K109" s="4" t="str">
        <f>VLOOKUP('Medical Examinations'!J109,'Medical Examinations'!J109:R2442,1,)</f>
        <v>Normal</v>
      </c>
      <c r="L109" s="49">
        <f>VLOOKUP(Table3[[#This Row],[Charges]],Table3[[Charges]:[Age]],1,)</f>
        <v>1467</v>
      </c>
      <c r="M109" s="23" t="str">
        <f>VLOOKUP(Table3[[#This Row],[Hospital tier]],Table3[[Hospital tier]:[Age]],1,)</f>
        <v>tier - 2</v>
      </c>
      <c r="N109" s="4" t="str">
        <f>VLOOKUP(Table3[[#This Row],[City tier]],Table3[[Hospital tier]:[Age]],1,)</f>
        <v>tier - 2</v>
      </c>
      <c r="O109" s="4" t="str">
        <f>VLOOKUP(Table3[[#This Row],[State ID]],Table3[[State ID]:[Age]],1,)</f>
        <v>R1013</v>
      </c>
      <c r="P109" s="4" t="str">
        <f>VLOOKUP(Table3[[#This Row],[Hospitalasion Details]],Table3[[Hospitalasion Details]:[Age]],1,)</f>
        <v>20-Jun-2003</v>
      </c>
      <c r="Q109" s="4">
        <f>VLOOKUP(Table3[[#This Row],[Age]],Table3[Age],1,)</f>
        <v>19</v>
      </c>
    </row>
    <row r="110" spans="1:17" x14ac:dyDescent="0.25">
      <c r="A110" s="4" t="str">
        <f>VLOOKUP(Table2[[#This Row],[Customer ID]],Table2[],1,)</f>
        <v>Id109</v>
      </c>
      <c r="B110" s="4" t="str">
        <f>VLOOKUP(Table2[[#This Row],[Full Name]],Table2[[#This Row],[Full Name]],1,)</f>
        <v xml:space="preserve">  Amanda Potter</v>
      </c>
      <c r="C110" s="4">
        <f>VLOOKUP('Medical Examinations'!B110,'Medical Examinations'!B110:J2443,1,)</f>
        <v>34.104999999999997</v>
      </c>
      <c r="D110" s="4">
        <f>VLOOKUP('Medical Examinations'!C110,'Medical Examinations'!C110:K2443,1,)</f>
        <v>5.07</v>
      </c>
      <c r="E110" s="4" t="str">
        <f>VLOOKUP('Medical Examinations'!D110,'Medical Examinations'!D110:L2443,1,)</f>
        <v>No</v>
      </c>
      <c r="F110" s="4" t="str">
        <f>VLOOKUP('Medical Examinations'!E110,'Medical Examinations'!E110:M2443,1,)</f>
        <v>No</v>
      </c>
      <c r="G110" s="4" t="str">
        <f>VLOOKUP('Medical Examinations'!F110,'Medical Examinations'!F110:N2443,1,)</f>
        <v>No</v>
      </c>
      <c r="H110" s="4">
        <f>VLOOKUP('Medical Examinations'!G110,'Medical Examinations'!G110:O2443,1,)</f>
        <v>1</v>
      </c>
      <c r="I110" s="4" t="str">
        <f>VLOOKUP('Medical Examinations'!H110,'Medical Examinations'!H110:P2443,1,)</f>
        <v>Yes</v>
      </c>
      <c r="J110" s="4" t="str">
        <f>VLOOKUP('Medical Examinations'!I110,'Medical Examinations'!I110:Q2443,1,)</f>
        <v>Obesity</v>
      </c>
      <c r="K110" s="4" t="str">
        <f>VLOOKUP('Medical Examinations'!J110,'Medical Examinations'!J110:R2443,1,)</f>
        <v>Normal</v>
      </c>
      <c r="L110" s="49">
        <f>VLOOKUP(Table3[[#This Row],[Charges]],Table3[[Charges]:[Age]],1,)</f>
        <v>1477</v>
      </c>
      <c r="M110" s="23" t="str">
        <f>VLOOKUP(Table3[[#This Row],[Hospital tier]],Table3[[Hospital tier]:[Age]],1,)</f>
        <v>tier - 2</v>
      </c>
      <c r="N110" s="4" t="str">
        <f>VLOOKUP(Table3[[#This Row],[City tier]],Table3[[Hospital tier]:[Age]],1,)</f>
        <v>tier - 1</v>
      </c>
      <c r="O110" s="4" t="str">
        <f>VLOOKUP(Table3[[#This Row],[State ID]],Table3[[State ID]:[Age]],1,)</f>
        <v>R1013</v>
      </c>
      <c r="P110" s="4" t="str">
        <f>VLOOKUP(Table3[[#This Row],[Hospitalasion Details]],Table3[[Hospitalasion Details]:[Age]],1,)</f>
        <v>7-Dec-1998</v>
      </c>
      <c r="Q110" s="4">
        <f>VLOOKUP(Table3[[#This Row],[Age]],Table3[Age],1,)</f>
        <v>24</v>
      </c>
    </row>
    <row r="111" spans="1:17" x14ac:dyDescent="0.25">
      <c r="A111" s="4" t="str">
        <f>VLOOKUP(Table2[[#This Row],[Customer ID]],Table2[],1,)</f>
        <v>Id110</v>
      </c>
      <c r="B111" s="4" t="str">
        <f>VLOOKUP(Table2[[#This Row],[Full Name]],Table2[[#This Row],[Full Name]],1,)</f>
        <v xml:space="preserve">  Nicholas Rasmussen</v>
      </c>
      <c r="C111" s="4">
        <f>VLOOKUP('Medical Examinations'!B111,'Medical Examinations'!B111:J2444,1,)</f>
        <v>48.93</v>
      </c>
      <c r="D111" s="4">
        <f>VLOOKUP('Medical Examinations'!C111,'Medical Examinations'!C111:K2444,1,)</f>
        <v>11.17</v>
      </c>
      <c r="E111" s="4" t="str">
        <f>VLOOKUP('Medical Examinations'!D111,'Medical Examinations'!D111:L2444,1,)</f>
        <v>Yes</v>
      </c>
      <c r="F111" s="4" t="str">
        <f>VLOOKUP('Medical Examinations'!E111,'Medical Examinations'!E111:M2444,1,)</f>
        <v>No</v>
      </c>
      <c r="G111" s="4" t="str">
        <f>VLOOKUP('Medical Examinations'!F111,'Medical Examinations'!F111:N2444,1,)</f>
        <v>No</v>
      </c>
      <c r="H111" s="4">
        <f>VLOOKUP('Medical Examinations'!G111,'Medical Examinations'!G111:O2444,1,)</f>
        <v>1</v>
      </c>
      <c r="I111" s="4" t="str">
        <f>VLOOKUP('Medical Examinations'!H111,'Medical Examinations'!H111:P2444,1,)</f>
        <v>Yes</v>
      </c>
      <c r="J111" s="4" t="str">
        <f>VLOOKUP('Medical Examinations'!I111,'Medical Examinations'!I111:Q2444,1,)</f>
        <v>Obesity</v>
      </c>
      <c r="K111" s="4" t="str">
        <f>VLOOKUP('Medical Examinations'!J111,'Medical Examinations'!J111:R2444,1,)</f>
        <v>Diabetes</v>
      </c>
      <c r="L111" s="49">
        <f>VLOOKUP(Table3[[#This Row],[Charges]],Table3[[Charges]:[Age]],1,)</f>
        <v>1481</v>
      </c>
      <c r="M111" s="23" t="str">
        <f>VLOOKUP(Table3[[#This Row],[Hospital tier]],Table3[[Hospital tier]:[Age]],1,)</f>
        <v>tier - 2</v>
      </c>
      <c r="N111" s="4" t="str">
        <f>VLOOKUP(Table3[[#This Row],[City tier]],Table3[[Hospital tier]:[Age]],1,)</f>
        <v>tier - 1</v>
      </c>
      <c r="O111" s="4" t="str">
        <f>VLOOKUP(Table3[[#This Row],[State ID]],Table3[[State ID]:[Age]],1,)</f>
        <v>R1012</v>
      </c>
      <c r="P111" s="4" t="str">
        <f>VLOOKUP(Table3[[#This Row],[Hospitalasion Details]],Table3[[Hospitalasion Details]:[Age]],1,)</f>
        <v>9-Jun-1997</v>
      </c>
      <c r="Q111" s="4">
        <f>VLOOKUP(Table3[[#This Row],[Age]],Table3[Age],1,)</f>
        <v>25</v>
      </c>
    </row>
    <row r="112" spans="1:17" x14ac:dyDescent="0.25">
      <c r="A112" s="4" t="str">
        <f>VLOOKUP(Table2[[#This Row],[Customer ID]],Table2[],1,)</f>
        <v>Id111</v>
      </c>
      <c r="B112" s="4" t="str">
        <f>VLOOKUP(Table2[[#This Row],[Full Name]],Table2[[#This Row],[Full Name]],1,)</f>
        <v xml:space="preserve">  Knox Robinson</v>
      </c>
      <c r="C112" s="4">
        <f>VLOOKUP('Medical Examinations'!B112,'Medical Examinations'!B112:J2445,1,)</f>
        <v>37.07</v>
      </c>
      <c r="D112" s="4">
        <f>VLOOKUP('Medical Examinations'!C112,'Medical Examinations'!C112:K2445,1,)</f>
        <v>6.14</v>
      </c>
      <c r="E112" s="4" t="str">
        <f>VLOOKUP('Medical Examinations'!D112,'Medical Examinations'!D112:L2445,1,)</f>
        <v>Yes</v>
      </c>
      <c r="F112" s="4" t="str">
        <f>VLOOKUP('Medical Examinations'!E112,'Medical Examinations'!E112:M2445,1,)</f>
        <v>No</v>
      </c>
      <c r="G112" s="4" t="str">
        <f>VLOOKUP('Medical Examinations'!F112,'Medical Examinations'!F112:N2445,1,)</f>
        <v>No</v>
      </c>
      <c r="H112" s="4">
        <f>VLOOKUP('Medical Examinations'!G112,'Medical Examinations'!G112:O2445,1,)</f>
        <v>0</v>
      </c>
      <c r="I112" s="4" t="str">
        <f>VLOOKUP('Medical Examinations'!H112,'Medical Examinations'!H112:P2445,1,)</f>
        <v>Yes</v>
      </c>
      <c r="J112" s="4" t="str">
        <f>VLOOKUP('Medical Examinations'!I112,'Medical Examinations'!I112:Q2445,1,)</f>
        <v>Obesity</v>
      </c>
      <c r="K112" s="4" t="str">
        <f>VLOOKUP('Medical Examinations'!J112,'Medical Examinations'!J112:R2445,1,)</f>
        <v>Pre diabetes</v>
      </c>
      <c r="L112" s="49">
        <f>VLOOKUP(Table3[[#This Row],[Charges]],Table3[[Charges]:[Age]],1,)</f>
        <v>1493</v>
      </c>
      <c r="M112" s="23" t="str">
        <f>VLOOKUP(Table3[[#This Row],[Hospital tier]],Table3[[Hospital tier]:[Age]],1,)</f>
        <v>tier - 2</v>
      </c>
      <c r="N112" s="4" t="str">
        <f>VLOOKUP(Table3[[#This Row],[City tier]],Table3[[Hospital tier]:[Age]],1,)</f>
        <v>tier - 3</v>
      </c>
      <c r="O112" s="4" t="str">
        <f>VLOOKUP(Table3[[#This Row],[State ID]],Table3[[State ID]:[Age]],1,)</f>
        <v>R1013</v>
      </c>
      <c r="P112" s="4" t="str">
        <f>VLOOKUP(Table3[[#This Row],[Hospitalasion Details]],Table3[[Hospitalasion Details]:[Age]],1,)</f>
        <v>7-Oct-1995</v>
      </c>
      <c r="Q112" s="4">
        <f>VLOOKUP(Table3[[#This Row],[Age]],Table3[Age],1,)</f>
        <v>27</v>
      </c>
    </row>
    <row r="113" spans="1:17" x14ac:dyDescent="0.25">
      <c r="A113" s="4" t="str">
        <f>VLOOKUP(Table2[[#This Row],[Customer ID]],Table2[],1,)</f>
        <v>Id112</v>
      </c>
      <c r="B113" s="4" t="str">
        <f>VLOOKUP(Table2[[#This Row],[Full Name]],Table2[[#This Row],[Full Name]],1,)</f>
        <v xml:space="preserve">  Yianna Antonopoulos</v>
      </c>
      <c r="C113" s="4">
        <f>VLOOKUP('Medical Examinations'!B113,'Medical Examinations'!B113:J2446,1,)</f>
        <v>51.51</v>
      </c>
      <c r="D113" s="4">
        <f>VLOOKUP('Medical Examinations'!C113,'Medical Examinations'!C113:K2446,1,)</f>
        <v>6.26</v>
      </c>
      <c r="E113" s="4" t="str">
        <f>VLOOKUP('Medical Examinations'!D113,'Medical Examinations'!D113:L2446,1,)</f>
        <v>Yes</v>
      </c>
      <c r="F113" s="4" t="str">
        <f>VLOOKUP('Medical Examinations'!E113,'Medical Examinations'!E113:M2446,1,)</f>
        <v>No</v>
      </c>
      <c r="G113" s="4" t="str">
        <f>VLOOKUP('Medical Examinations'!F113,'Medical Examinations'!F113:N2446,1,)</f>
        <v>Yes</v>
      </c>
      <c r="H113" s="4">
        <f>VLOOKUP('Medical Examinations'!G113,'Medical Examinations'!G113:O2446,1,)</f>
        <v>1</v>
      </c>
      <c r="I113" s="4" t="str">
        <f>VLOOKUP('Medical Examinations'!H113,'Medical Examinations'!H113:P2446,1,)</f>
        <v>Yes</v>
      </c>
      <c r="J113" s="4" t="str">
        <f>VLOOKUP('Medical Examinations'!I113,'Medical Examinations'!I113:Q2446,1,)</f>
        <v>Obesity</v>
      </c>
      <c r="K113" s="4" t="str">
        <f>VLOOKUP('Medical Examinations'!J113,'Medical Examinations'!J113:R2446,1,)</f>
        <v>Pre diabetes</v>
      </c>
      <c r="L113" s="49">
        <f>VLOOKUP(Table3[[#This Row],[Charges]],Table3[[Charges]:[Age]],1,)</f>
        <v>1497</v>
      </c>
      <c r="M113" s="23" t="str">
        <f>VLOOKUP(Table3[[#This Row],[Hospital tier]],Table3[[Hospital tier]:[Age]],1,)</f>
        <v>tier - 2</v>
      </c>
      <c r="N113" s="4" t="str">
        <f>VLOOKUP(Table3[[#This Row],[City tier]],Table3[[Hospital tier]:[Age]],1,)</f>
        <v>tier - 2</v>
      </c>
      <c r="O113" s="4" t="str">
        <f>VLOOKUP(Table3[[#This Row],[State ID]],Table3[[State ID]:[Age]],1,)</f>
        <v>R1013</v>
      </c>
      <c r="P113" s="4" t="str">
        <f>VLOOKUP(Table3[[#This Row],[Hospitalasion Details]],Table3[[Hospitalasion Details]:[Age]],1,)</f>
        <v>19-Jun-1998</v>
      </c>
      <c r="Q113" s="4">
        <f>VLOOKUP(Table3[[#This Row],[Age]],Table3[Age],1,)</f>
        <v>24</v>
      </c>
    </row>
    <row r="114" spans="1:17" x14ac:dyDescent="0.25">
      <c r="A114" s="4" t="str">
        <f>VLOOKUP(Table2[[#This Row],[Customer ID]],Table2[],1,)</f>
        <v>Id113</v>
      </c>
      <c r="B114" s="4" t="str">
        <f>VLOOKUP(Table2[[#This Row],[Full Name]],Table2[[#This Row],[Full Name]],1,)</f>
        <v xml:space="preserve">  Roberta Groner</v>
      </c>
      <c r="C114" s="4">
        <f>VLOOKUP('Medical Examinations'!B114,'Medical Examinations'!B114:J2447,1,)</f>
        <v>34.799999999999997</v>
      </c>
      <c r="D114" s="4">
        <f>VLOOKUP('Medical Examinations'!C114,'Medical Examinations'!C114:K2447,1,)</f>
        <v>4.72</v>
      </c>
      <c r="E114" s="4" t="str">
        <f>VLOOKUP('Medical Examinations'!D114,'Medical Examinations'!D114:L2447,1,)</f>
        <v>Yes</v>
      </c>
      <c r="F114" s="4" t="str">
        <f>VLOOKUP('Medical Examinations'!E114,'Medical Examinations'!E114:M2447,1,)</f>
        <v>No</v>
      </c>
      <c r="G114" s="4" t="str">
        <f>VLOOKUP('Medical Examinations'!F114,'Medical Examinations'!F114:N2447,1,)</f>
        <v>No</v>
      </c>
      <c r="H114" s="4">
        <f>VLOOKUP('Medical Examinations'!G114,'Medical Examinations'!G114:O2447,1,)</f>
        <v>0</v>
      </c>
      <c r="I114" s="4" t="str">
        <f>VLOOKUP('Medical Examinations'!H114,'Medical Examinations'!H114:P2447,1,)</f>
        <v>Yes</v>
      </c>
      <c r="J114" s="4" t="str">
        <f>VLOOKUP('Medical Examinations'!I114,'Medical Examinations'!I114:Q2447,1,)</f>
        <v>Obesity</v>
      </c>
      <c r="K114" s="4" t="str">
        <f>VLOOKUP('Medical Examinations'!J114,'Medical Examinations'!J114:R2447,1,)</f>
        <v>Normal</v>
      </c>
      <c r="L114" s="49">
        <f>VLOOKUP(Table3[[#This Row],[Charges]],Table3[[Charges]:[Age]],1,)</f>
        <v>1515.34</v>
      </c>
      <c r="M114" s="23" t="str">
        <f>VLOOKUP(Table3[[#This Row],[Hospital tier]],Table3[[Hospital tier]:[Age]],1,)</f>
        <v>tier - 2</v>
      </c>
      <c r="N114" s="4" t="str">
        <f>VLOOKUP(Table3[[#This Row],[City tier]],Table3[[Hospital tier]:[Age]],1,)</f>
        <v>tier - 3</v>
      </c>
      <c r="O114" s="4" t="str">
        <f>VLOOKUP(Table3[[#This Row],[State ID]],Table3[[State ID]:[Age]],1,)</f>
        <v>R1013</v>
      </c>
      <c r="P114" s="4" t="str">
        <f>VLOOKUP(Table3[[#This Row],[Hospitalasion Details]],Table3[[Hospitalasion Details]:[Age]],1,)</f>
        <v>25-Aug-2001</v>
      </c>
      <c r="Q114" s="4">
        <f>VLOOKUP(Table3[[#This Row],[Age]],Table3[Age],1,)</f>
        <v>21</v>
      </c>
    </row>
    <row r="115" spans="1:17" x14ac:dyDescent="0.25">
      <c r="A115" s="4" t="str">
        <f>VLOOKUP(Table2[[#This Row],[Customer ID]],Table2[],1,)</f>
        <v>Id114</v>
      </c>
      <c r="B115" s="4" t="str">
        <f>VLOOKUP(Table2[[#This Row],[Full Name]],Table2[[#This Row],[Full Name]],1,)</f>
        <v xml:space="preserve">  Benjamin P Zywicki</v>
      </c>
      <c r="C115" s="4">
        <f>VLOOKUP('Medical Examinations'!B115,'Medical Examinations'!B115:J2448,1,)</f>
        <v>36.67</v>
      </c>
      <c r="D115" s="4">
        <f>VLOOKUP('Medical Examinations'!C115,'Medical Examinations'!C115:K2448,1,)</f>
        <v>5.18</v>
      </c>
      <c r="E115" s="4" t="str">
        <f>VLOOKUP('Medical Examinations'!D115,'Medical Examinations'!D115:L2448,1,)</f>
        <v>No</v>
      </c>
      <c r="F115" s="4" t="str">
        <f>VLOOKUP('Medical Examinations'!E115,'Medical Examinations'!E115:M2448,1,)</f>
        <v>No</v>
      </c>
      <c r="G115" s="4" t="str">
        <f>VLOOKUP('Medical Examinations'!F115,'Medical Examinations'!F115:N2448,1,)</f>
        <v>No</v>
      </c>
      <c r="H115" s="4">
        <f>VLOOKUP('Medical Examinations'!G115,'Medical Examinations'!G115:O2448,1,)</f>
        <v>1</v>
      </c>
      <c r="I115" s="4" t="str">
        <f>VLOOKUP('Medical Examinations'!H115,'Medical Examinations'!H115:P2448,1,)</f>
        <v>Yes</v>
      </c>
      <c r="J115" s="4" t="str">
        <f>VLOOKUP('Medical Examinations'!I115,'Medical Examinations'!I115:Q2448,1,)</f>
        <v>Obesity</v>
      </c>
      <c r="K115" s="4" t="str">
        <f>VLOOKUP('Medical Examinations'!J115,'Medical Examinations'!J115:R2448,1,)</f>
        <v>Normal</v>
      </c>
      <c r="L115" s="49">
        <f>VLOOKUP(Table3[[#This Row],[Charges]],Table3[[Charges]:[Age]],1,)</f>
        <v>1526.31</v>
      </c>
      <c r="M115" s="23" t="str">
        <f>VLOOKUP(Table3[[#This Row],[Hospital tier]],Table3[[Hospital tier]:[Age]],1,)</f>
        <v>tier - 2</v>
      </c>
      <c r="N115" s="4" t="str">
        <f>VLOOKUP(Table3[[#This Row],[City tier]],Table3[[Hospital tier]:[Age]],1,)</f>
        <v>tier - 3</v>
      </c>
      <c r="O115" s="4" t="str">
        <f>VLOOKUP(Table3[[#This Row],[State ID]],Table3[[State ID]:[Age]],1,)</f>
        <v>R1011</v>
      </c>
      <c r="P115" s="4" t="str">
        <f>VLOOKUP(Table3[[#This Row],[Hospitalasion Details]],Table3[[Hospitalasion Details]:[Age]],1,)</f>
        <v>7-Jul-2001</v>
      </c>
      <c r="Q115" s="4">
        <f>VLOOKUP(Table3[[#This Row],[Age]],Table3[Age],1,)</f>
        <v>21</v>
      </c>
    </row>
    <row r="116" spans="1:17" x14ac:dyDescent="0.25">
      <c r="A116" s="4" t="str">
        <f>VLOOKUP(Table2[[#This Row],[Customer ID]],Table2[],1,)</f>
        <v>Id115</v>
      </c>
      <c r="B116" s="4" t="str">
        <f>VLOOKUP(Table2[[#This Row],[Full Name]],Table2[[#This Row],[Full Name]],1,)</f>
        <v xml:space="preserve">  Craig Cardinal</v>
      </c>
      <c r="C116" s="4">
        <f>VLOOKUP('Medical Examinations'!B116,'Medical Examinations'!B116:J2449,1,)</f>
        <v>30.9</v>
      </c>
      <c r="D116" s="4">
        <f>VLOOKUP('Medical Examinations'!C116,'Medical Examinations'!C116:K2449,1,)</f>
        <v>9.4</v>
      </c>
      <c r="E116" s="4" t="str">
        <f>VLOOKUP('Medical Examinations'!D116,'Medical Examinations'!D116:L2449,1,)</f>
        <v>No</v>
      </c>
      <c r="F116" s="4" t="str">
        <f>VLOOKUP('Medical Examinations'!E116,'Medical Examinations'!E116:M2449,1,)</f>
        <v>No</v>
      </c>
      <c r="G116" s="4" t="str">
        <f>VLOOKUP('Medical Examinations'!F116,'Medical Examinations'!F116:N2449,1,)</f>
        <v>No</v>
      </c>
      <c r="H116" s="4">
        <f>VLOOKUP('Medical Examinations'!G116,'Medical Examinations'!G116:O2449,1,)</f>
        <v>2</v>
      </c>
      <c r="I116" s="4" t="str">
        <f>VLOOKUP('Medical Examinations'!H116,'Medical Examinations'!H116:P2449,1,)</f>
        <v>Yes</v>
      </c>
      <c r="J116" s="4" t="str">
        <f>VLOOKUP('Medical Examinations'!I116,'Medical Examinations'!I116:Q2449,1,)</f>
        <v>Obesity</v>
      </c>
      <c r="K116" s="4" t="str">
        <f>VLOOKUP('Medical Examinations'!J116,'Medical Examinations'!J116:R2449,1,)</f>
        <v>Diabetes</v>
      </c>
      <c r="L116" s="49">
        <f>VLOOKUP(Table3[[#This Row],[Charges]],Table3[[Charges]:[Age]],1,)</f>
        <v>1532.47</v>
      </c>
      <c r="M116" s="23" t="str">
        <f>VLOOKUP(Table3[[#This Row],[Hospital tier]],Table3[[Hospital tier]:[Age]],1,)</f>
        <v>tier - 2</v>
      </c>
      <c r="N116" s="4" t="str">
        <f>VLOOKUP(Table3[[#This Row],[City tier]],Table3[[Hospital tier]:[Age]],1,)</f>
        <v>tier - 2</v>
      </c>
      <c r="O116" s="4" t="str">
        <f>VLOOKUP(Table3[[#This Row],[State ID]],Table3[[State ID]:[Age]],1,)</f>
        <v>R1013</v>
      </c>
      <c r="P116" s="4" t="str">
        <f>VLOOKUP(Table3[[#This Row],[Hospitalasion Details]],Table3[[Hospitalasion Details]:[Age]],1,)</f>
        <v>2-Jun-2001</v>
      </c>
      <c r="Q116" s="4">
        <f>VLOOKUP(Table3[[#This Row],[Age]],Table3[Age],1,)</f>
        <v>22</v>
      </c>
    </row>
    <row r="117" spans="1:17" x14ac:dyDescent="0.25">
      <c r="A117" s="4" t="str">
        <f>VLOOKUP(Table2[[#This Row],[Customer ID]],Table2[],1,)</f>
        <v>Id116</v>
      </c>
      <c r="B117" s="4" t="str">
        <f>VLOOKUP(Table2[[#This Row],[Full Name]],Table2[[#This Row],[Full Name]],1,)</f>
        <v xml:space="preserve">  Ann Alleman</v>
      </c>
      <c r="C117" s="4">
        <f>VLOOKUP('Medical Examinations'!B117,'Medical Examinations'!B117:J2450,1,)</f>
        <v>30.495000000000001</v>
      </c>
      <c r="D117" s="4">
        <f>VLOOKUP('Medical Examinations'!C117,'Medical Examinations'!C117:K2450,1,)</f>
        <v>6.29</v>
      </c>
      <c r="E117" s="4" t="str">
        <f>VLOOKUP('Medical Examinations'!D117,'Medical Examinations'!D117:L2450,1,)</f>
        <v>No</v>
      </c>
      <c r="F117" s="4" t="str">
        <f>VLOOKUP('Medical Examinations'!E117,'Medical Examinations'!E117:M2450,1,)</f>
        <v>No</v>
      </c>
      <c r="G117" s="4" t="str">
        <f>VLOOKUP('Medical Examinations'!F117,'Medical Examinations'!F117:N2450,1,)</f>
        <v>No</v>
      </c>
      <c r="H117" s="4">
        <f>VLOOKUP('Medical Examinations'!G117,'Medical Examinations'!G117:O2450,1,)</f>
        <v>0</v>
      </c>
      <c r="I117" s="4" t="str">
        <f>VLOOKUP('Medical Examinations'!H117,'Medical Examinations'!H117:P2450,1,)</f>
        <v>Yes</v>
      </c>
      <c r="J117" s="4" t="str">
        <f>VLOOKUP('Medical Examinations'!I117,'Medical Examinations'!I117:Q2450,1,)</f>
        <v>Obesity</v>
      </c>
      <c r="K117" s="4" t="str">
        <f>VLOOKUP('Medical Examinations'!J117,'Medical Examinations'!J117:R2450,1,)</f>
        <v>Pre diabetes</v>
      </c>
      <c r="L117" s="49">
        <f>VLOOKUP(Table3[[#This Row],[Charges]],Table3[[Charges]:[Age]],1,)</f>
        <v>1534.3</v>
      </c>
      <c r="M117" s="23" t="str">
        <f>VLOOKUP(Table3[[#This Row],[Hospital tier]],Table3[[Hospital tier]:[Age]],1,)</f>
        <v>tier - 2</v>
      </c>
      <c r="N117" s="4" t="str">
        <f>VLOOKUP(Table3[[#This Row],[City tier]],Table3[[Hospital tier]:[Age]],1,)</f>
        <v>tier - 2</v>
      </c>
      <c r="O117" s="4" t="str">
        <f>VLOOKUP(Table3[[#This Row],[State ID]],Table3[[State ID]:[Age]],1,)</f>
        <v>R1013</v>
      </c>
      <c r="P117" s="4" t="str">
        <f>VLOOKUP(Table3[[#This Row],[Hospitalasion Details]],Table3[[Hospitalasion Details]:[Age]],1,)</f>
        <v>5-Dec-2001</v>
      </c>
      <c r="Q117" s="4">
        <f>VLOOKUP(Table3[[#This Row],[Age]],Table3[Age],1,)</f>
        <v>21</v>
      </c>
    </row>
    <row r="118" spans="1:17" x14ac:dyDescent="0.25">
      <c r="A118" s="4" t="str">
        <f>VLOOKUP(Table2[[#This Row],[Customer ID]],Table2[],1,)</f>
        <v>Id117</v>
      </c>
      <c r="B118" s="4" t="str">
        <f>VLOOKUP(Table2[[#This Row],[Full Name]],Table2[[#This Row],[Full Name]],1,)</f>
        <v xml:space="preserve">  Jamie P Stroffolino</v>
      </c>
      <c r="C118" s="4">
        <f>VLOOKUP('Medical Examinations'!B118,'Medical Examinations'!B118:J2451,1,)</f>
        <v>44.88</v>
      </c>
      <c r="D118" s="4">
        <f>VLOOKUP('Medical Examinations'!C118,'Medical Examinations'!C118:K2451,1,)</f>
        <v>6.04</v>
      </c>
      <c r="E118" s="4" t="str">
        <f>VLOOKUP('Medical Examinations'!D118,'Medical Examinations'!D118:L2451,1,)</f>
        <v>No</v>
      </c>
      <c r="F118" s="4" t="str">
        <f>VLOOKUP('Medical Examinations'!E118,'Medical Examinations'!E118:M2451,1,)</f>
        <v>No</v>
      </c>
      <c r="G118" s="4" t="str">
        <f>VLOOKUP('Medical Examinations'!F118,'Medical Examinations'!F118:N2451,1,)</f>
        <v>Yes</v>
      </c>
      <c r="H118" s="4">
        <f>VLOOKUP('Medical Examinations'!G118,'Medical Examinations'!G118:O2451,1,)</f>
        <v>1</v>
      </c>
      <c r="I118" s="4" t="str">
        <f>VLOOKUP('Medical Examinations'!H118,'Medical Examinations'!H118:P2451,1,)</f>
        <v>Yes</v>
      </c>
      <c r="J118" s="4" t="str">
        <f>VLOOKUP('Medical Examinations'!I118,'Medical Examinations'!I118:Q2451,1,)</f>
        <v>Obesity</v>
      </c>
      <c r="K118" s="4" t="str">
        <f>VLOOKUP('Medical Examinations'!J118,'Medical Examinations'!J118:R2451,1,)</f>
        <v>Pre diabetes</v>
      </c>
      <c r="L118" s="49">
        <f>VLOOKUP(Table3[[#This Row],[Charges]],Table3[[Charges]:[Age]],1,)</f>
        <v>1566.88</v>
      </c>
      <c r="M118" s="23" t="str">
        <f>VLOOKUP(Table3[[#This Row],[Hospital tier]],Table3[[Hospital tier]:[Age]],1,)</f>
        <v>tier - 2</v>
      </c>
      <c r="N118" s="4" t="str">
        <f>VLOOKUP(Table3[[#This Row],[City tier]],Table3[[Hospital tier]:[Age]],1,)</f>
        <v>tier - 1</v>
      </c>
      <c r="O118" s="4" t="str">
        <f>VLOOKUP(Table3[[#This Row],[State ID]],Table3[[State ID]:[Age]],1,)</f>
        <v>R1013</v>
      </c>
      <c r="P118" s="4" t="str">
        <f>VLOOKUP(Table3[[#This Row],[Hospitalasion Details]],Table3[[Hospitalasion Details]:[Age]],1,)</f>
        <v>22-Sep-1992</v>
      </c>
      <c r="Q118" s="4">
        <f>VLOOKUP(Table3[[#This Row],[Age]],Table3[Age],1,)</f>
        <v>30</v>
      </c>
    </row>
    <row r="119" spans="1:17" x14ac:dyDescent="0.25">
      <c r="A119" s="4" t="str">
        <f>VLOOKUP(Table2[[#This Row],[Customer ID]],Table2[],1,)</f>
        <v>Id118</v>
      </c>
      <c r="B119" s="4" t="str">
        <f>VLOOKUP(Table2[[#This Row],[Full Name]],Table2[[#This Row],[Full Name]],1,)</f>
        <v xml:space="preserve">  John Clubb</v>
      </c>
      <c r="C119" s="4">
        <f>VLOOKUP('Medical Examinations'!B119,'Medical Examinations'!B119:J2452,1,)</f>
        <v>44.32</v>
      </c>
      <c r="D119" s="4">
        <f>VLOOKUP('Medical Examinations'!C119,'Medical Examinations'!C119:K2452,1,)</f>
        <v>10.55</v>
      </c>
      <c r="E119" s="4" t="str">
        <f>VLOOKUP('Medical Examinations'!D119,'Medical Examinations'!D119:L2452,1,)</f>
        <v>No</v>
      </c>
      <c r="F119" s="4" t="str">
        <f>VLOOKUP('Medical Examinations'!E119,'Medical Examinations'!E119:M2452,1,)</f>
        <v>No</v>
      </c>
      <c r="G119" s="4" t="str">
        <f>VLOOKUP('Medical Examinations'!F119,'Medical Examinations'!F119:N2452,1,)</f>
        <v>No</v>
      </c>
      <c r="H119" s="4">
        <f>VLOOKUP('Medical Examinations'!G119,'Medical Examinations'!G119:O2452,1,)</f>
        <v>0</v>
      </c>
      <c r="I119" s="4" t="str">
        <f>VLOOKUP('Medical Examinations'!H119,'Medical Examinations'!H119:P2452,1,)</f>
        <v>Yes</v>
      </c>
      <c r="J119" s="4" t="str">
        <f>VLOOKUP('Medical Examinations'!I119,'Medical Examinations'!I119:Q2452,1,)</f>
        <v>Obesity</v>
      </c>
      <c r="K119" s="4" t="str">
        <f>VLOOKUP('Medical Examinations'!J119,'Medical Examinations'!J119:R2452,1,)</f>
        <v>Diabetes</v>
      </c>
      <c r="L119" s="49">
        <f>VLOOKUP(Table3[[#This Row],[Charges]],Table3[[Charges]:[Age]],1,)</f>
        <v>1607.51</v>
      </c>
      <c r="M119" s="23" t="str">
        <f>VLOOKUP(Table3[[#This Row],[Hospital tier]],Table3[[Hospital tier]:[Age]],1,)</f>
        <v>tier - 2</v>
      </c>
      <c r="N119" s="4" t="str">
        <f>VLOOKUP(Table3[[#This Row],[City tier]],Table3[[Hospital tier]:[Age]],1,)</f>
        <v>tier - 3</v>
      </c>
      <c r="O119" s="4" t="str">
        <f>VLOOKUP(Table3[[#This Row],[State ID]],Table3[[State ID]:[Age]],1,)</f>
        <v>R1013</v>
      </c>
      <c r="P119" s="4" t="str">
        <f>VLOOKUP(Table3[[#This Row],[Hospitalasion Details]],Table3[[Hospitalasion Details]:[Age]],1,)</f>
        <v>19-Nov-2004</v>
      </c>
      <c r="Q119" s="4">
        <f>VLOOKUP(Table3[[#This Row],[Age]],Table3[Age],1,)</f>
        <v>18</v>
      </c>
    </row>
    <row r="120" spans="1:17" x14ac:dyDescent="0.25">
      <c r="A120" s="4" t="str">
        <f>VLOOKUP(Table2[[#This Row],[Customer ID]],Table2[],1,)</f>
        <v>Id119</v>
      </c>
      <c r="B120" s="4" t="str">
        <f>VLOOKUP(Table2[[#This Row],[Full Name]],Table2[[#This Row],[Full Name]],1,)</f>
        <v xml:space="preserve">  Charlie McGoogan</v>
      </c>
      <c r="C120" s="4">
        <f>VLOOKUP('Medical Examinations'!B120,'Medical Examinations'!B120:J2453,1,)</f>
        <v>46.39</v>
      </c>
      <c r="D120" s="4">
        <f>VLOOKUP('Medical Examinations'!C120,'Medical Examinations'!C120:K2453,1,)</f>
        <v>5.09</v>
      </c>
      <c r="E120" s="4" t="str">
        <f>VLOOKUP('Medical Examinations'!D120,'Medical Examinations'!D120:L2453,1,)</f>
        <v>No</v>
      </c>
      <c r="F120" s="4" t="str">
        <f>VLOOKUP('Medical Examinations'!E120,'Medical Examinations'!E120:M2453,1,)</f>
        <v>No</v>
      </c>
      <c r="G120" s="4" t="str">
        <f>VLOOKUP('Medical Examinations'!F120,'Medical Examinations'!F120:N2453,1,)</f>
        <v>No</v>
      </c>
      <c r="H120" s="4">
        <f>VLOOKUP('Medical Examinations'!G120,'Medical Examinations'!G120:O2453,1,)</f>
        <v>0</v>
      </c>
      <c r="I120" s="4" t="str">
        <f>VLOOKUP('Medical Examinations'!H120,'Medical Examinations'!H120:P2453,1,)</f>
        <v>Yes</v>
      </c>
      <c r="J120" s="4" t="str">
        <f>VLOOKUP('Medical Examinations'!I120,'Medical Examinations'!I120:Q2453,1,)</f>
        <v>Obesity</v>
      </c>
      <c r="K120" s="4" t="str">
        <f>VLOOKUP('Medical Examinations'!J120,'Medical Examinations'!J120:R2453,1,)</f>
        <v>Normal</v>
      </c>
      <c r="L120" s="49">
        <f>VLOOKUP(Table3[[#This Row],[Charges]],Table3[[Charges]:[Age]],1,)</f>
        <v>1615.77</v>
      </c>
      <c r="M120" s="23" t="str">
        <f>VLOOKUP(Table3[[#This Row],[Hospital tier]],Table3[[Hospital tier]:[Age]],1,)</f>
        <v>tier - 2</v>
      </c>
      <c r="N120" s="4" t="str">
        <f>VLOOKUP(Table3[[#This Row],[City tier]],Table3[[Hospital tier]:[Age]],1,)</f>
        <v>tier - 1</v>
      </c>
      <c r="O120" s="4" t="str">
        <f>VLOOKUP(Table3[[#This Row],[State ID]],Table3[[State ID]:[Age]],1,)</f>
        <v>R1013</v>
      </c>
      <c r="P120" s="4" t="str">
        <f>VLOOKUP(Table3[[#This Row],[Hospitalasion Details]],Table3[[Hospitalasion Details]:[Age]],1,)</f>
        <v>22-Jul-2004</v>
      </c>
      <c r="Q120" s="4">
        <f>VLOOKUP(Table3[[#This Row],[Age]],Table3[Age],1,)</f>
        <v>18</v>
      </c>
    </row>
    <row r="121" spans="1:17" x14ac:dyDescent="0.25">
      <c r="A121" s="4" t="str">
        <f>VLOOKUP(Table2[[#This Row],[Customer ID]],Table2[],1,)</f>
        <v>Id120</v>
      </c>
      <c r="B121" s="4" t="str">
        <f>VLOOKUP(Table2[[#This Row],[Full Name]],Table2[[#This Row],[Full Name]],1,)</f>
        <v xml:space="preserve">  Meb Keflezighi</v>
      </c>
      <c r="C121" s="4">
        <f>VLOOKUP('Medical Examinations'!B121,'Medical Examinations'!B121:J2454,1,)</f>
        <v>42.13</v>
      </c>
      <c r="D121" s="4">
        <f>VLOOKUP('Medical Examinations'!C121,'Medical Examinations'!C121:K2454,1,)</f>
        <v>5.2</v>
      </c>
      <c r="E121" s="4" t="str">
        <f>VLOOKUP('Medical Examinations'!D121,'Medical Examinations'!D121:L2454,1,)</f>
        <v>Yes</v>
      </c>
      <c r="F121" s="4" t="str">
        <f>VLOOKUP('Medical Examinations'!E121,'Medical Examinations'!E121:M2454,1,)</f>
        <v>No</v>
      </c>
      <c r="G121" s="4" t="str">
        <f>VLOOKUP('Medical Examinations'!F121,'Medical Examinations'!F121:N2454,1,)</f>
        <v>No</v>
      </c>
      <c r="H121" s="4">
        <f>VLOOKUP('Medical Examinations'!G121,'Medical Examinations'!G121:O2454,1,)</f>
        <v>1</v>
      </c>
      <c r="I121" s="4" t="str">
        <f>VLOOKUP('Medical Examinations'!H121,'Medical Examinations'!H121:P2454,1,)</f>
        <v>Yes</v>
      </c>
      <c r="J121" s="4" t="str">
        <f>VLOOKUP('Medical Examinations'!I121,'Medical Examinations'!I121:Q2454,1,)</f>
        <v>Obesity</v>
      </c>
      <c r="K121" s="4" t="str">
        <f>VLOOKUP('Medical Examinations'!J121,'Medical Examinations'!J121:R2454,1,)</f>
        <v>Normal</v>
      </c>
      <c r="L121" s="49">
        <f>VLOOKUP(Table3[[#This Row],[Charges]],Table3[[Charges]:[Age]],1,)</f>
        <v>1617.16</v>
      </c>
      <c r="M121" s="23" t="str">
        <f>VLOOKUP(Table3[[#This Row],[Hospital tier]],Table3[[Hospital tier]:[Age]],1,)</f>
        <v>tier - 2</v>
      </c>
      <c r="N121" s="4" t="str">
        <f>VLOOKUP(Table3[[#This Row],[City tier]],Table3[[Hospital tier]:[Age]],1,)</f>
        <v>tier - 1</v>
      </c>
      <c r="O121" s="4" t="str">
        <f>VLOOKUP(Table3[[#This Row],[State ID]],Table3[[State ID]:[Age]],1,)</f>
        <v>R1013</v>
      </c>
      <c r="P121" s="4" t="str">
        <f>VLOOKUP(Table3[[#This Row],[Hospitalasion Details]],Table3[[Hospitalasion Details]:[Age]],1,)</f>
        <v>5-Aug-1995</v>
      </c>
      <c r="Q121" s="4">
        <f>VLOOKUP(Table3[[#This Row],[Age]],Table3[Age],1,)</f>
        <v>27</v>
      </c>
    </row>
    <row r="122" spans="1:17" x14ac:dyDescent="0.25">
      <c r="A122" s="4" t="str">
        <f>VLOOKUP(Table2[[#This Row],[Customer ID]],Table2[],1,)</f>
        <v>Id121</v>
      </c>
      <c r="B122" s="4" t="str">
        <f>VLOOKUP(Table2[[#This Row],[Full Name]],Table2[[#This Row],[Full Name]],1,)</f>
        <v xml:space="preserve">  Aaqib L Syed</v>
      </c>
      <c r="C122" s="4">
        <f>VLOOKUP('Medical Examinations'!B122,'Medical Examinations'!B122:J2455,1,)</f>
        <v>30.78</v>
      </c>
      <c r="D122" s="4">
        <f>VLOOKUP('Medical Examinations'!C122,'Medical Examinations'!C122:K2455,1,)</f>
        <v>8.4499999999999993</v>
      </c>
      <c r="E122" s="4" t="str">
        <f>VLOOKUP('Medical Examinations'!D122,'Medical Examinations'!D122:L2455,1,)</f>
        <v>Yes</v>
      </c>
      <c r="F122" s="4" t="str">
        <f>VLOOKUP('Medical Examinations'!E122,'Medical Examinations'!E122:M2455,1,)</f>
        <v>No</v>
      </c>
      <c r="G122" s="4" t="str">
        <f>VLOOKUP('Medical Examinations'!F122,'Medical Examinations'!F122:N2455,1,)</f>
        <v>No</v>
      </c>
      <c r="H122" s="4">
        <f>VLOOKUP('Medical Examinations'!G122,'Medical Examinations'!G122:O2455,1,)</f>
        <v>0</v>
      </c>
      <c r="I122" s="4" t="str">
        <f>VLOOKUP('Medical Examinations'!H122,'Medical Examinations'!H122:P2455,1,)</f>
        <v>Yes</v>
      </c>
      <c r="J122" s="4" t="str">
        <f>VLOOKUP('Medical Examinations'!I122,'Medical Examinations'!I122:Q2455,1,)</f>
        <v>Obesity</v>
      </c>
      <c r="K122" s="4" t="str">
        <f>VLOOKUP('Medical Examinations'!J122,'Medical Examinations'!J122:R2455,1,)</f>
        <v>Diabetes</v>
      </c>
      <c r="L122" s="49">
        <f>VLOOKUP(Table3[[#This Row],[Charges]],Table3[[Charges]:[Age]],1,)</f>
        <v>1621.34</v>
      </c>
      <c r="M122" s="23" t="str">
        <f>VLOOKUP(Table3[[#This Row],[Hospital tier]],Table3[[Hospital tier]:[Age]],1,)</f>
        <v>tier - 2</v>
      </c>
      <c r="N122" s="4" t="str">
        <f>VLOOKUP(Table3[[#This Row],[City tier]],Table3[[Hospital tier]:[Age]],1,)</f>
        <v>tier - 2</v>
      </c>
      <c r="O122" s="4" t="str">
        <f>VLOOKUP(Table3[[#This Row],[State ID]],Table3[[State ID]:[Age]],1,)</f>
        <v>R1012</v>
      </c>
      <c r="P122" s="4" t="str">
        <f>VLOOKUP(Table3[[#This Row],[Hospitalasion Details]],Table3[[Hospitalasion Details]:[Age]],1,)</f>
        <v>14-Sep-2003</v>
      </c>
      <c r="Q122" s="4">
        <f>VLOOKUP(Table3[[#This Row],[Age]],Table3[Age],1,)</f>
        <v>19</v>
      </c>
    </row>
    <row r="123" spans="1:17" x14ac:dyDescent="0.25">
      <c r="A123" s="4" t="str">
        <f>VLOOKUP(Table2[[#This Row],[Customer ID]],Table2[],1,)</f>
        <v>Id122</v>
      </c>
      <c r="B123" s="4" t="str">
        <f>VLOOKUP(Table2[[#This Row],[Full Name]],Table2[[#This Row],[Full Name]],1,)</f>
        <v xml:space="preserve">  Craig A Segal</v>
      </c>
      <c r="C123" s="4">
        <f>VLOOKUP('Medical Examinations'!B123,'Medical Examinations'!B123:J2456,1,)</f>
        <v>31.35</v>
      </c>
      <c r="D123" s="4">
        <f>VLOOKUP('Medical Examinations'!C123,'Medical Examinations'!C123:K2456,1,)</f>
        <v>9.5399999999999991</v>
      </c>
      <c r="E123" s="4" t="str">
        <f>VLOOKUP('Medical Examinations'!D123,'Medical Examinations'!D123:L2456,1,)</f>
        <v>No</v>
      </c>
      <c r="F123" s="4" t="str">
        <f>VLOOKUP('Medical Examinations'!E123,'Medical Examinations'!E123:M2456,1,)</f>
        <v>No</v>
      </c>
      <c r="G123" s="4" t="str">
        <f>VLOOKUP('Medical Examinations'!F123,'Medical Examinations'!F123:N2456,1,)</f>
        <v>No</v>
      </c>
      <c r="H123" s="4">
        <f>VLOOKUP('Medical Examinations'!G123,'Medical Examinations'!G123:O2456,1,)</f>
        <v>0</v>
      </c>
      <c r="I123" s="4" t="str">
        <f>VLOOKUP('Medical Examinations'!H123,'Medical Examinations'!H123:P2456,1,)</f>
        <v>Yes</v>
      </c>
      <c r="J123" s="4" t="str">
        <f>VLOOKUP('Medical Examinations'!I123,'Medical Examinations'!I123:Q2456,1,)</f>
        <v>Obesity</v>
      </c>
      <c r="K123" s="4" t="str">
        <f>VLOOKUP('Medical Examinations'!J123,'Medical Examinations'!J123:R2456,1,)</f>
        <v>Diabetes</v>
      </c>
      <c r="L123" s="49">
        <f>VLOOKUP(Table3[[#This Row],[Charges]],Table3[[Charges]:[Age]],1,)</f>
        <v>1621.88</v>
      </c>
      <c r="M123" s="23" t="str">
        <f>VLOOKUP(Table3[[#This Row],[Hospital tier]],Table3[[Hospital tier]:[Age]],1,)</f>
        <v>tier - 2</v>
      </c>
      <c r="N123" s="4" t="str">
        <f>VLOOKUP(Table3[[#This Row],[City tier]],Table3[[Hospital tier]:[Age]],1,)</f>
        <v>tier - 2</v>
      </c>
      <c r="O123" s="4" t="str">
        <f>VLOOKUP(Table3[[#This Row],[State ID]],Table3[[State ID]:[Age]],1,)</f>
        <v>R1013</v>
      </c>
      <c r="P123" s="4" t="str">
        <f>VLOOKUP(Table3[[#This Row],[Hospitalasion Details]],Table3[[Hospitalasion Details]:[Age]],1,)</f>
        <v>21-Aug-2004</v>
      </c>
      <c r="Q123" s="4">
        <f>VLOOKUP(Table3[[#This Row],[Age]],Table3[Age],1,)</f>
        <v>18</v>
      </c>
    </row>
    <row r="124" spans="1:17" x14ac:dyDescent="0.25">
      <c r="A124" s="4" t="str">
        <f>VLOOKUP(Table2[[#This Row],[Customer ID]],Table2[],1,)</f>
        <v>Id123</v>
      </c>
      <c r="B124" s="4" t="str">
        <f>VLOOKUP(Table2[[#This Row],[Full Name]],Table2[[#This Row],[Full Name]],1,)</f>
        <v xml:space="preserve">  Meredith Defranco</v>
      </c>
      <c r="C124" s="4">
        <f>VLOOKUP('Medical Examinations'!B124,'Medical Examinations'!B124:J2457,1,)</f>
        <v>41.46</v>
      </c>
      <c r="D124" s="4">
        <f>VLOOKUP('Medical Examinations'!C124,'Medical Examinations'!C124:K2457,1,)</f>
        <v>4.99</v>
      </c>
      <c r="E124" s="4" t="str">
        <f>VLOOKUP('Medical Examinations'!D124,'Medical Examinations'!D124:L2457,1,)</f>
        <v>Yes</v>
      </c>
      <c r="F124" s="4" t="str">
        <f>VLOOKUP('Medical Examinations'!E124,'Medical Examinations'!E124:M2457,1,)</f>
        <v>No</v>
      </c>
      <c r="G124" s="4" t="str">
        <f>VLOOKUP('Medical Examinations'!F124,'Medical Examinations'!F124:N2457,1,)</f>
        <v>No</v>
      </c>
      <c r="H124" s="4">
        <f>VLOOKUP('Medical Examinations'!G124,'Medical Examinations'!G124:O2457,1,)</f>
        <v>2</v>
      </c>
      <c r="I124" s="4" t="str">
        <f>VLOOKUP('Medical Examinations'!H124,'Medical Examinations'!H124:P2457,1,)</f>
        <v>Yes</v>
      </c>
      <c r="J124" s="4" t="str">
        <f>VLOOKUP('Medical Examinations'!I124,'Medical Examinations'!I124:Q2457,1,)</f>
        <v>Obesity</v>
      </c>
      <c r="K124" s="4" t="str">
        <f>VLOOKUP('Medical Examinations'!J124,'Medical Examinations'!J124:R2457,1,)</f>
        <v>Normal</v>
      </c>
      <c r="L124" s="49">
        <f>VLOOKUP(Table3[[#This Row],[Charges]],Table3[[Charges]:[Age]],1,)</f>
        <v>1622.19</v>
      </c>
      <c r="M124" s="23" t="str">
        <f>VLOOKUP(Table3[[#This Row],[Hospital tier]],Table3[[Hospital tier]:[Age]],1,)</f>
        <v>tier - 2</v>
      </c>
      <c r="N124" s="4" t="str">
        <f>VLOOKUP(Table3[[#This Row],[City tier]],Table3[[Hospital tier]:[Age]],1,)</f>
        <v>tier - 1</v>
      </c>
      <c r="O124" s="4" t="str">
        <f>VLOOKUP(Table3[[#This Row],[State ID]],Table3[[State ID]:[Age]],1,)</f>
        <v>R1013</v>
      </c>
      <c r="P124" s="4" t="str">
        <f>VLOOKUP(Table3[[#This Row],[Hospitalasion Details]],Table3[[Hospitalasion Details]:[Age]],1,)</f>
        <v>25-Jul-2004</v>
      </c>
      <c r="Q124" s="4">
        <f>VLOOKUP(Table3[[#This Row],[Age]],Table3[Age],1,)</f>
        <v>18</v>
      </c>
    </row>
    <row r="125" spans="1:17" x14ac:dyDescent="0.25">
      <c r="A125" s="4" t="str">
        <f>VLOOKUP(Table2[[#This Row],[Customer ID]],Table2[],1,)</f>
        <v>Id124</v>
      </c>
      <c r="B125" s="4" t="str">
        <f>VLOOKUP(Table2[[#This Row],[Full Name]],Table2[[#This Row],[Full Name]],1,)</f>
        <v xml:space="preserve">  Doug Kells</v>
      </c>
      <c r="C125" s="4">
        <f>VLOOKUP('Medical Examinations'!B125,'Medical Examinations'!B125:J2458,1,)</f>
        <v>48</v>
      </c>
      <c r="D125" s="4">
        <f>VLOOKUP('Medical Examinations'!C125,'Medical Examinations'!C125:K2458,1,)</f>
        <v>10.54</v>
      </c>
      <c r="E125" s="4" t="str">
        <f>VLOOKUP('Medical Examinations'!D125,'Medical Examinations'!D125:L2458,1,)</f>
        <v>No</v>
      </c>
      <c r="F125" s="4" t="str">
        <f>VLOOKUP('Medical Examinations'!E125,'Medical Examinations'!E125:M2458,1,)</f>
        <v>No</v>
      </c>
      <c r="G125" s="4" t="str">
        <f>VLOOKUP('Medical Examinations'!F125,'Medical Examinations'!F125:N2458,1,)</f>
        <v>No</v>
      </c>
      <c r="H125" s="4">
        <f>VLOOKUP('Medical Examinations'!G125,'Medical Examinations'!G125:O2458,1,)</f>
        <v>0</v>
      </c>
      <c r="I125" s="4" t="str">
        <f>VLOOKUP('Medical Examinations'!H125,'Medical Examinations'!H125:P2458,1,)</f>
        <v>Yes</v>
      </c>
      <c r="J125" s="4" t="str">
        <f>VLOOKUP('Medical Examinations'!I125,'Medical Examinations'!I125:Q2458,1,)</f>
        <v>Obesity</v>
      </c>
      <c r="K125" s="4" t="str">
        <f>VLOOKUP('Medical Examinations'!J125,'Medical Examinations'!J125:R2458,1,)</f>
        <v>Diabetes</v>
      </c>
      <c r="L125" s="49">
        <f>VLOOKUP(Table3[[#This Row],[Charges]],Table3[[Charges]:[Age]],1,)</f>
        <v>1625.43</v>
      </c>
      <c r="M125" s="23" t="str">
        <f>VLOOKUP(Table3[[#This Row],[Hospital tier]],Table3[[Hospital tier]:[Age]],1,)</f>
        <v>tier - 2</v>
      </c>
      <c r="N125" s="4" t="str">
        <f>VLOOKUP(Table3[[#This Row],[City tier]],Table3[[Hospital tier]:[Age]],1,)</f>
        <v>tier - 3</v>
      </c>
      <c r="O125" s="4" t="str">
        <f>VLOOKUP(Table3[[#This Row],[State ID]],Table3[[State ID]:[Age]],1,)</f>
        <v>R1012</v>
      </c>
      <c r="P125" s="4" t="str">
        <f>VLOOKUP(Table3[[#This Row],[Hospitalasion Details]],Table3[[Hospitalasion Details]:[Age]],1,)</f>
        <v>9-Sep-2003</v>
      </c>
      <c r="Q125" s="4">
        <f>VLOOKUP(Table3[[#This Row],[Age]],Table3[Age],1,)</f>
        <v>19</v>
      </c>
    </row>
    <row r="126" spans="1:17" x14ac:dyDescent="0.25">
      <c r="A126" s="4" t="str">
        <f>VLOOKUP(Table2[[#This Row],[Customer ID]],Table2[],1,)</f>
        <v>Id125</v>
      </c>
      <c r="B126" s="4" t="str">
        <f>VLOOKUP(Table2[[#This Row],[Full Name]],Table2[[#This Row],[Full Name]],1,)</f>
        <v xml:space="preserve">  Elizabeth J Lawton</v>
      </c>
      <c r="C126" s="4">
        <f>VLOOKUP('Medical Examinations'!B126,'Medical Examinations'!B126:J2459,1,)</f>
        <v>49.13</v>
      </c>
      <c r="D126" s="4">
        <f>VLOOKUP('Medical Examinations'!C126,'Medical Examinations'!C126:K2459,1,)</f>
        <v>4.54</v>
      </c>
      <c r="E126" s="4" t="str">
        <f>VLOOKUP('Medical Examinations'!D126,'Medical Examinations'!D126:L2459,1,)</f>
        <v>No</v>
      </c>
      <c r="F126" s="4" t="str">
        <f>VLOOKUP('Medical Examinations'!E126,'Medical Examinations'!E126:M2459,1,)</f>
        <v>No</v>
      </c>
      <c r="G126" s="4" t="str">
        <f>VLOOKUP('Medical Examinations'!F126,'Medical Examinations'!F126:N2459,1,)</f>
        <v>No</v>
      </c>
      <c r="H126" s="4">
        <f>VLOOKUP('Medical Examinations'!G126,'Medical Examinations'!G126:O2459,1,)</f>
        <v>0</v>
      </c>
      <c r="I126" s="4" t="str">
        <f>VLOOKUP('Medical Examinations'!H126,'Medical Examinations'!H126:P2459,1,)</f>
        <v>Yes</v>
      </c>
      <c r="J126" s="4" t="str">
        <f>VLOOKUP('Medical Examinations'!I126,'Medical Examinations'!I126:Q2459,1,)</f>
        <v>Obesity</v>
      </c>
      <c r="K126" s="4" t="str">
        <f>VLOOKUP('Medical Examinations'!J126,'Medical Examinations'!J126:R2459,1,)</f>
        <v>Normal</v>
      </c>
      <c r="L126" s="49">
        <f>VLOOKUP(Table3[[#This Row],[Charges]],Table3[[Charges]:[Age]],1,)</f>
        <v>1627.28</v>
      </c>
      <c r="M126" s="23" t="str">
        <f>VLOOKUP(Table3[[#This Row],[Hospital tier]],Table3[[Hospital tier]:[Age]],1,)</f>
        <v>tier - 2</v>
      </c>
      <c r="N126" s="4" t="str">
        <f>VLOOKUP(Table3[[#This Row],[City tier]],Table3[[Hospital tier]:[Age]],1,)</f>
        <v>tier - 2</v>
      </c>
      <c r="O126" s="4" t="str">
        <f>VLOOKUP(Table3[[#This Row],[State ID]],Table3[[State ID]:[Age]],1,)</f>
        <v>R1012</v>
      </c>
      <c r="P126" s="4" t="str">
        <f>VLOOKUP(Table3[[#This Row],[Hospitalasion Details]],Table3[[Hospitalasion Details]:[Age]],1,)</f>
        <v>4-Dec-2003</v>
      </c>
      <c r="Q126" s="4">
        <f>VLOOKUP(Table3[[#This Row],[Age]],Table3[Age],1,)</f>
        <v>19</v>
      </c>
    </row>
    <row r="127" spans="1:17" x14ac:dyDescent="0.25">
      <c r="A127" s="4" t="str">
        <f>VLOOKUP(Table2[[#This Row],[Customer ID]],Table2[],1,)</f>
        <v>Id126</v>
      </c>
      <c r="B127" s="4" t="str">
        <f>VLOOKUP(Table2[[#This Row],[Full Name]],Table2[[#This Row],[Full Name]],1,)</f>
        <v xml:space="preserve">  Matthew P Bejar</v>
      </c>
      <c r="C127" s="4">
        <f>VLOOKUP('Medical Examinations'!B127,'Medical Examinations'!B127:J2460,1,)</f>
        <v>37.799999999999997</v>
      </c>
      <c r="D127" s="4">
        <f>VLOOKUP('Medical Examinations'!C127,'Medical Examinations'!C127:K2460,1,)</f>
        <v>6.29</v>
      </c>
      <c r="E127" s="4" t="str">
        <f>VLOOKUP('Medical Examinations'!D127,'Medical Examinations'!D127:L2460,1,)</f>
        <v>No</v>
      </c>
      <c r="F127" s="4" t="str">
        <f>VLOOKUP('Medical Examinations'!E127,'Medical Examinations'!E127:M2460,1,)</f>
        <v>No</v>
      </c>
      <c r="G127" s="4" t="str">
        <f>VLOOKUP('Medical Examinations'!F127,'Medical Examinations'!F127:N2460,1,)</f>
        <v>No</v>
      </c>
      <c r="H127" s="4">
        <f>VLOOKUP('Medical Examinations'!G127,'Medical Examinations'!G127:O2460,1,)</f>
        <v>1</v>
      </c>
      <c r="I127" s="4" t="str">
        <f>VLOOKUP('Medical Examinations'!H127,'Medical Examinations'!H127:P2460,1,)</f>
        <v>Yes</v>
      </c>
      <c r="J127" s="4" t="str">
        <f>VLOOKUP('Medical Examinations'!I127,'Medical Examinations'!I127:Q2460,1,)</f>
        <v>Obesity</v>
      </c>
      <c r="K127" s="4" t="str">
        <f>VLOOKUP('Medical Examinations'!J127,'Medical Examinations'!J127:R2460,1,)</f>
        <v>Pre diabetes</v>
      </c>
      <c r="L127" s="49">
        <f>VLOOKUP(Table3[[#This Row],[Charges]],Table3[[Charges]:[Age]],1,)</f>
        <v>1628.47</v>
      </c>
      <c r="M127" s="23" t="str">
        <f>VLOOKUP(Table3[[#This Row],[Hospital tier]],Table3[[Hospital tier]:[Age]],1,)</f>
        <v>tier - 2</v>
      </c>
      <c r="N127" s="4" t="str">
        <f>VLOOKUP(Table3[[#This Row],[City tier]],Table3[[Hospital tier]:[Age]],1,)</f>
        <v>tier - 1</v>
      </c>
      <c r="O127" s="4" t="str">
        <f>VLOOKUP(Table3[[#This Row],[State ID]],Table3[[State ID]:[Age]],1,)</f>
        <v>R1012</v>
      </c>
      <c r="P127" s="4" t="str">
        <f>VLOOKUP(Table3[[#This Row],[Hospitalasion Details]],Table3[[Hospitalasion Details]:[Age]],1,)</f>
        <v>17-Jul-2003</v>
      </c>
      <c r="Q127" s="4">
        <f>VLOOKUP(Table3[[#This Row],[Age]],Table3[Age],1,)</f>
        <v>19</v>
      </c>
    </row>
    <row r="128" spans="1:17" x14ac:dyDescent="0.25">
      <c r="A128" s="4" t="str">
        <f>VLOOKUP(Table2[[#This Row],[Customer ID]],Table2[],1,)</f>
        <v>Id127</v>
      </c>
      <c r="B128" s="4" t="str">
        <f>VLOOKUP(Table2[[#This Row],[Full Name]],Table2[[#This Row],[Full Name]],1,)</f>
        <v xml:space="preserve">  Guillermo Sr Navarro Castro</v>
      </c>
      <c r="C128" s="4">
        <f>VLOOKUP('Medical Examinations'!B128,'Medical Examinations'!B128:J2461,1,)</f>
        <v>38.299999999999997</v>
      </c>
      <c r="D128" s="4">
        <f>VLOOKUP('Medical Examinations'!C128,'Medical Examinations'!C128:K2461,1,)</f>
        <v>9.51</v>
      </c>
      <c r="E128" s="4" t="str">
        <f>VLOOKUP('Medical Examinations'!D128,'Medical Examinations'!D128:L2461,1,)</f>
        <v>No</v>
      </c>
      <c r="F128" s="4" t="str">
        <f>VLOOKUP('Medical Examinations'!E128,'Medical Examinations'!E128:M2461,1,)</f>
        <v>No</v>
      </c>
      <c r="G128" s="4" t="str">
        <f>VLOOKUP('Medical Examinations'!F128,'Medical Examinations'!F128:N2461,1,)</f>
        <v>No</v>
      </c>
      <c r="H128" s="4">
        <f>VLOOKUP('Medical Examinations'!G128,'Medical Examinations'!G128:O2461,1,)</f>
        <v>0</v>
      </c>
      <c r="I128" s="4" t="str">
        <f>VLOOKUP('Medical Examinations'!H128,'Medical Examinations'!H128:P2461,1,)</f>
        <v>Yes</v>
      </c>
      <c r="J128" s="4" t="str">
        <f>VLOOKUP('Medical Examinations'!I128,'Medical Examinations'!I128:Q2461,1,)</f>
        <v>Obesity</v>
      </c>
      <c r="K128" s="4" t="str">
        <f>VLOOKUP('Medical Examinations'!J128,'Medical Examinations'!J128:R2461,1,)</f>
        <v>Diabetes</v>
      </c>
      <c r="L128" s="49">
        <f>VLOOKUP(Table3[[#This Row],[Charges]],Table3[[Charges]:[Age]],1,)</f>
        <v>1629.83</v>
      </c>
      <c r="M128" s="23" t="str">
        <f>VLOOKUP(Table3[[#This Row],[Hospital tier]],Table3[[Hospital tier]:[Age]],1,)</f>
        <v>tier - 2</v>
      </c>
      <c r="N128" s="4" t="str">
        <f>VLOOKUP(Table3[[#This Row],[City tier]],Table3[[Hospital tier]:[Age]],1,)</f>
        <v>tier - 2</v>
      </c>
      <c r="O128" s="4" t="str">
        <f>VLOOKUP(Table3[[#This Row],[State ID]],Table3[[State ID]:[Age]],1,)</f>
        <v>R1013</v>
      </c>
      <c r="P128" s="4" t="str">
        <f>VLOOKUP(Table3[[#This Row],[Hospitalasion Details]],Table3[[Hospitalasion Details]:[Age]],1,)</f>
        <v>4-Oct-2004</v>
      </c>
      <c r="Q128" s="4">
        <f>VLOOKUP(Table3[[#This Row],[Age]],Table3[Age],1,)</f>
        <v>18</v>
      </c>
    </row>
    <row r="129" spans="1:17" x14ac:dyDescent="0.25">
      <c r="A129" s="4" t="str">
        <f>VLOOKUP(Table2[[#This Row],[Customer ID]],Table2[],1,)</f>
        <v>Id128</v>
      </c>
      <c r="B129" s="4" t="str">
        <f>VLOOKUP(Table2[[#This Row],[Full Name]],Table2[[#This Row],[Full Name]],1,)</f>
        <v xml:space="preserve">  Ryan C Tice</v>
      </c>
      <c r="C129" s="4">
        <f>VLOOKUP('Medical Examinations'!B129,'Medical Examinations'!B129:J2462,1,)</f>
        <v>32.774999999999999</v>
      </c>
      <c r="D129" s="4">
        <f>VLOOKUP('Medical Examinations'!C129,'Medical Examinations'!C129:K2462,1,)</f>
        <v>4.72</v>
      </c>
      <c r="E129" s="4" t="str">
        <f>VLOOKUP('Medical Examinations'!D129,'Medical Examinations'!D129:L2462,1,)</f>
        <v>No</v>
      </c>
      <c r="F129" s="4" t="str">
        <f>VLOOKUP('Medical Examinations'!E129,'Medical Examinations'!E129:M2462,1,)</f>
        <v>No</v>
      </c>
      <c r="G129" s="4" t="str">
        <f>VLOOKUP('Medical Examinations'!F129,'Medical Examinations'!F129:N2462,1,)</f>
        <v>No</v>
      </c>
      <c r="H129" s="4">
        <f>VLOOKUP('Medical Examinations'!G129,'Medical Examinations'!G129:O2462,1,)</f>
        <v>0</v>
      </c>
      <c r="I129" s="4" t="str">
        <f>VLOOKUP('Medical Examinations'!H129,'Medical Examinations'!H129:P2462,1,)</f>
        <v>Yes</v>
      </c>
      <c r="J129" s="4" t="str">
        <f>VLOOKUP('Medical Examinations'!I129,'Medical Examinations'!I129:Q2462,1,)</f>
        <v>Obesity</v>
      </c>
      <c r="K129" s="4" t="str">
        <f>VLOOKUP('Medical Examinations'!J129,'Medical Examinations'!J129:R2462,1,)</f>
        <v>Normal</v>
      </c>
      <c r="L129" s="49">
        <f>VLOOKUP(Table3[[#This Row],[Charges]],Table3[[Charges]:[Age]],1,)</f>
        <v>1631.67</v>
      </c>
      <c r="M129" s="23" t="str">
        <f>VLOOKUP(Table3[[#This Row],[Hospital tier]],Table3[[Hospital tier]:[Age]],1,)</f>
        <v>tier - 2</v>
      </c>
      <c r="N129" s="4" t="str">
        <f>VLOOKUP(Table3[[#This Row],[City tier]],Table3[[Hospital tier]:[Age]],1,)</f>
        <v>tier - 3</v>
      </c>
      <c r="O129" s="4" t="str">
        <f>VLOOKUP(Table3[[#This Row],[State ID]],Table3[[State ID]:[Age]],1,)</f>
        <v>R1013</v>
      </c>
      <c r="P129" s="4" t="str">
        <f>VLOOKUP(Table3[[#This Row],[Hospitalasion Details]],Table3[[Hospitalasion Details]:[Age]],1,)</f>
        <v>5-Dec-2004</v>
      </c>
      <c r="Q129" s="4">
        <f>VLOOKUP(Table3[[#This Row],[Age]],Table3[Age],1,)</f>
        <v>18</v>
      </c>
    </row>
    <row r="130" spans="1:17" x14ac:dyDescent="0.25">
      <c r="A130" s="4" t="str">
        <f>VLOOKUP(Table2[[#This Row],[Customer ID]],Table2[],1,)</f>
        <v>Id129</v>
      </c>
      <c r="B130" s="4" t="str">
        <f>VLOOKUP(Table2[[#This Row],[Full Name]],Table2[[#This Row],[Full Name]],1,)</f>
        <v xml:space="preserve">  Dane Wolf</v>
      </c>
      <c r="C130" s="4">
        <f>VLOOKUP('Medical Examinations'!B130,'Medical Examinations'!B130:J2463,1,)</f>
        <v>34.200000000000003</v>
      </c>
      <c r="D130" s="4">
        <f>VLOOKUP('Medical Examinations'!C130,'Medical Examinations'!C130:K2463,1,)</f>
        <v>5.91</v>
      </c>
      <c r="E130" s="4" t="str">
        <f>VLOOKUP('Medical Examinations'!D130,'Medical Examinations'!D130:L2463,1,)</f>
        <v>Yes</v>
      </c>
      <c r="F130" s="4" t="str">
        <f>VLOOKUP('Medical Examinations'!E130,'Medical Examinations'!E130:M2463,1,)</f>
        <v>No</v>
      </c>
      <c r="G130" s="4" t="str">
        <f>VLOOKUP('Medical Examinations'!F130,'Medical Examinations'!F130:N2463,1,)</f>
        <v>No</v>
      </c>
      <c r="H130" s="4">
        <f>VLOOKUP('Medical Examinations'!G130,'Medical Examinations'!G130:O2463,1,)</f>
        <v>0</v>
      </c>
      <c r="I130" s="4" t="str">
        <f>VLOOKUP('Medical Examinations'!H130,'Medical Examinations'!H130:P2463,1,)</f>
        <v>Yes</v>
      </c>
      <c r="J130" s="4" t="str">
        <f>VLOOKUP('Medical Examinations'!I130,'Medical Examinations'!I130:Q2463,1,)</f>
        <v>Obesity</v>
      </c>
      <c r="K130" s="4" t="str">
        <f>VLOOKUP('Medical Examinations'!J130,'Medical Examinations'!J130:R2463,1,)</f>
        <v>Pre diabetes</v>
      </c>
      <c r="L130" s="49">
        <f>VLOOKUP(Table3[[#This Row],[Charges]],Table3[[Charges]:[Age]],1,)</f>
        <v>1631.82</v>
      </c>
      <c r="M130" s="23" t="str">
        <f>VLOOKUP(Table3[[#This Row],[Hospital tier]],Table3[[Hospital tier]:[Age]],1,)</f>
        <v>tier - 2</v>
      </c>
      <c r="N130" s="4" t="str">
        <f>VLOOKUP(Table3[[#This Row],[City tier]],Table3[[Hospital tier]:[Age]],1,)</f>
        <v>tier - 1</v>
      </c>
      <c r="O130" s="4" t="str">
        <f>VLOOKUP(Table3[[#This Row],[State ID]],Table3[[State ID]:[Age]],1,)</f>
        <v>R1013</v>
      </c>
      <c r="P130" s="4" t="str">
        <f>VLOOKUP(Table3[[#This Row],[Hospitalasion Details]],Table3[[Hospitalasion Details]:[Age]],1,)</f>
        <v>9-Jul-2004</v>
      </c>
      <c r="Q130" s="4">
        <f>VLOOKUP(Table3[[#This Row],[Age]],Table3[Age],1,)</f>
        <v>18</v>
      </c>
    </row>
    <row r="131" spans="1:17" x14ac:dyDescent="0.25">
      <c r="A131" s="4" t="str">
        <f>VLOOKUP(Table2[[#This Row],[Customer ID]],Table2[],1,)</f>
        <v>Id130</v>
      </c>
      <c r="B131" s="4" t="str">
        <f>VLOOKUP(Table2[[#This Row],[Full Name]],Table2[[#This Row],[Full Name]],1,)</f>
        <v xml:space="preserve">  Jonas Oppedal</v>
      </c>
      <c r="C131" s="4">
        <f>VLOOKUP('Medical Examinations'!B131,'Medical Examinations'!B131:J2464,1,)</f>
        <v>30.2</v>
      </c>
      <c r="D131" s="4">
        <f>VLOOKUP('Medical Examinations'!C131,'Medical Examinations'!C131:K2464,1,)</f>
        <v>9.58</v>
      </c>
      <c r="E131" s="4" t="str">
        <f>VLOOKUP('Medical Examinations'!D131,'Medical Examinations'!D131:L2464,1,)</f>
        <v>No</v>
      </c>
      <c r="F131" s="4" t="str">
        <f>VLOOKUP('Medical Examinations'!E131,'Medical Examinations'!E131:M2464,1,)</f>
        <v>No</v>
      </c>
      <c r="G131" s="4" t="str">
        <f>VLOOKUP('Medical Examinations'!F131,'Medical Examinations'!F131:N2464,1,)</f>
        <v>No</v>
      </c>
      <c r="H131" s="4">
        <f>VLOOKUP('Medical Examinations'!G131,'Medical Examinations'!G131:O2464,1,)</f>
        <v>0</v>
      </c>
      <c r="I131" s="4" t="str">
        <f>VLOOKUP('Medical Examinations'!H131,'Medical Examinations'!H131:P2464,1,)</f>
        <v>Yes</v>
      </c>
      <c r="J131" s="4" t="str">
        <f>VLOOKUP('Medical Examinations'!I131,'Medical Examinations'!I131:Q2464,1,)</f>
        <v>Obesity</v>
      </c>
      <c r="K131" s="4" t="str">
        <f>VLOOKUP('Medical Examinations'!J131,'Medical Examinations'!J131:R2464,1,)</f>
        <v>Diabetes</v>
      </c>
      <c r="L131" s="49">
        <f>VLOOKUP(Table3[[#This Row],[Charges]],Table3[[Charges]:[Age]],1,)</f>
        <v>1632.04</v>
      </c>
      <c r="M131" s="23" t="str">
        <f>VLOOKUP(Table3[[#This Row],[Hospital tier]],Table3[[Hospital tier]:[Age]],1,)</f>
        <v>tier - 2</v>
      </c>
      <c r="N131" s="4" t="str">
        <f>VLOOKUP(Table3[[#This Row],[City tier]],Table3[[Hospital tier]:[Age]],1,)</f>
        <v>tier - 2</v>
      </c>
      <c r="O131" s="4" t="str">
        <f>VLOOKUP(Table3[[#This Row],[State ID]],Table3[[State ID]:[Age]],1,)</f>
        <v>R1012</v>
      </c>
      <c r="P131" s="4" t="str">
        <f>VLOOKUP(Table3[[#This Row],[Hospitalasion Details]],Table3[[Hospitalasion Details]:[Age]],1,)</f>
        <v>3-Oct-2003</v>
      </c>
      <c r="Q131" s="4">
        <f>VLOOKUP(Table3[[#This Row],[Age]],Table3[Age],1,)</f>
        <v>19</v>
      </c>
    </row>
    <row r="132" spans="1:17" x14ac:dyDescent="0.25">
      <c r="A132" s="4" t="str">
        <f>VLOOKUP(Table2[[#This Row],[Customer ID]],Table2[],1,)</f>
        <v>Id131</v>
      </c>
      <c r="B132" s="4" t="str">
        <f>VLOOKUP(Table2[[#This Row],[Full Name]],Table2[[#This Row],[Full Name]],1,)</f>
        <v xml:space="preserve">  George E Wright</v>
      </c>
      <c r="C132" s="4">
        <f>VLOOKUP('Medical Examinations'!B132,'Medical Examinations'!B132:J2465,1,)</f>
        <v>48.32</v>
      </c>
      <c r="D132" s="4">
        <f>VLOOKUP('Medical Examinations'!C132,'Medical Examinations'!C132:K2465,1,)</f>
        <v>5.77</v>
      </c>
      <c r="E132" s="4" t="str">
        <f>VLOOKUP('Medical Examinations'!D132,'Medical Examinations'!D132:L2465,1,)</f>
        <v>No</v>
      </c>
      <c r="F132" s="4" t="str">
        <f>VLOOKUP('Medical Examinations'!E132,'Medical Examinations'!E132:M2465,1,)</f>
        <v>No</v>
      </c>
      <c r="G132" s="4" t="str">
        <f>VLOOKUP('Medical Examinations'!F132,'Medical Examinations'!F132:N2465,1,)</f>
        <v>No</v>
      </c>
      <c r="H132" s="4">
        <f>VLOOKUP('Medical Examinations'!G132,'Medical Examinations'!G132:O2465,1,)</f>
        <v>0</v>
      </c>
      <c r="I132" s="4" t="str">
        <f>VLOOKUP('Medical Examinations'!H132,'Medical Examinations'!H132:P2465,1,)</f>
        <v>Yes</v>
      </c>
      <c r="J132" s="4" t="str">
        <f>VLOOKUP('Medical Examinations'!I132,'Medical Examinations'!I132:Q2465,1,)</f>
        <v>Obesity</v>
      </c>
      <c r="K132" s="4" t="str">
        <f>VLOOKUP('Medical Examinations'!J132,'Medical Examinations'!J132:R2465,1,)</f>
        <v>Pre diabetes</v>
      </c>
      <c r="L132" s="49">
        <f>VLOOKUP(Table3[[#This Row],[Charges]],Table3[[Charges]:[Age]],1,)</f>
        <v>1632.56</v>
      </c>
      <c r="M132" s="23" t="str">
        <f>VLOOKUP(Table3[[#This Row],[Hospital tier]],Table3[[Hospital tier]:[Age]],1,)</f>
        <v>tier - 2</v>
      </c>
      <c r="N132" s="4" t="str">
        <f>VLOOKUP(Table3[[#This Row],[City tier]],Table3[[Hospital tier]:[Age]],1,)</f>
        <v>tier - 2</v>
      </c>
      <c r="O132" s="4" t="str">
        <f>VLOOKUP(Table3[[#This Row],[State ID]],Table3[[State ID]:[Age]],1,)</f>
        <v>R1012</v>
      </c>
      <c r="P132" s="4" t="str">
        <f>VLOOKUP(Table3[[#This Row],[Hospitalasion Details]],Table3[[Hospitalasion Details]:[Age]],1,)</f>
        <v>16-Sep-2003</v>
      </c>
      <c r="Q132" s="4">
        <f>VLOOKUP(Table3[[#This Row],[Age]],Table3[Age],1,)</f>
        <v>19</v>
      </c>
    </row>
    <row r="133" spans="1:17" x14ac:dyDescent="0.25">
      <c r="A133" s="4" t="str">
        <f>VLOOKUP(Table2[[#This Row],[Customer ID]],Table2[],1,)</f>
        <v>Id132</v>
      </c>
      <c r="B133" s="4" t="str">
        <f>VLOOKUP(Table2[[#This Row],[Full Name]],Table2[[#This Row],[Full Name]],1,)</f>
        <v xml:space="preserve">  Sara S Ellis</v>
      </c>
      <c r="C133" s="4">
        <f>VLOOKUP('Medical Examinations'!B133,'Medical Examinations'!B133:J2466,1,)</f>
        <v>44.86</v>
      </c>
      <c r="D133" s="4">
        <f>VLOOKUP('Medical Examinations'!C133,'Medical Examinations'!C133:K2466,1,)</f>
        <v>4.38</v>
      </c>
      <c r="E133" s="4" t="str">
        <f>VLOOKUP('Medical Examinations'!D133,'Medical Examinations'!D133:L2466,1,)</f>
        <v>Yes</v>
      </c>
      <c r="F133" s="4" t="str">
        <f>VLOOKUP('Medical Examinations'!E133,'Medical Examinations'!E133:M2466,1,)</f>
        <v>No</v>
      </c>
      <c r="G133" s="4" t="str">
        <f>VLOOKUP('Medical Examinations'!F133,'Medical Examinations'!F133:N2466,1,)</f>
        <v>No</v>
      </c>
      <c r="H133" s="4">
        <f>VLOOKUP('Medical Examinations'!G133,'Medical Examinations'!G133:O2466,1,)</f>
        <v>0</v>
      </c>
      <c r="I133" s="4" t="str">
        <f>VLOOKUP('Medical Examinations'!H133,'Medical Examinations'!H133:P2466,1,)</f>
        <v>Yes</v>
      </c>
      <c r="J133" s="4" t="str">
        <f>VLOOKUP('Medical Examinations'!I133,'Medical Examinations'!I133:Q2466,1,)</f>
        <v>Obesity</v>
      </c>
      <c r="K133" s="4" t="str">
        <f>VLOOKUP('Medical Examinations'!J133,'Medical Examinations'!J133:R2466,1,)</f>
        <v>Normal</v>
      </c>
      <c r="L133" s="49">
        <f>VLOOKUP(Table3[[#This Row],[Charges]],Table3[[Charges]:[Age]],1,)</f>
        <v>1633.04</v>
      </c>
      <c r="M133" s="23" t="str">
        <f>VLOOKUP(Table3[[#This Row],[Hospital tier]],Table3[[Hospital tier]:[Age]],1,)</f>
        <v>tier - 2</v>
      </c>
      <c r="N133" s="4" t="str">
        <f>VLOOKUP(Table3[[#This Row],[City tier]],Table3[[Hospital tier]:[Age]],1,)</f>
        <v>tier - 2</v>
      </c>
      <c r="O133" s="4" t="str">
        <f>VLOOKUP(Table3[[#This Row],[State ID]],Table3[[State ID]:[Age]],1,)</f>
        <v>R1013</v>
      </c>
      <c r="P133" s="4" t="str">
        <f>VLOOKUP(Table3[[#This Row],[Hospitalasion Details]],Table3[[Hospitalasion Details]:[Age]],1,)</f>
        <v>13-Dec-2004</v>
      </c>
      <c r="Q133" s="4">
        <f>VLOOKUP(Table3[[#This Row],[Age]],Table3[Age],1,)</f>
        <v>18</v>
      </c>
    </row>
    <row r="134" spans="1:17" x14ac:dyDescent="0.25">
      <c r="A134" s="4" t="str">
        <f>VLOOKUP(Table2[[#This Row],[Customer ID]],Table2[],1,)</f>
        <v>Id133</v>
      </c>
      <c r="B134" s="4" t="str">
        <f>VLOOKUP(Table2[[#This Row],[Full Name]],Table2[[#This Row],[Full Name]],1,)</f>
        <v xml:space="preserve">  Nick Taormina</v>
      </c>
      <c r="C134" s="4">
        <f>VLOOKUP('Medical Examinations'!B134,'Medical Examinations'!B134:J2467,1,)</f>
        <v>52.15</v>
      </c>
      <c r="D134" s="4">
        <f>VLOOKUP('Medical Examinations'!C134,'Medical Examinations'!C134:K2467,1,)</f>
        <v>5.65</v>
      </c>
      <c r="E134" s="4" t="str">
        <f>VLOOKUP('Medical Examinations'!D134,'Medical Examinations'!D134:L2467,1,)</f>
        <v>No</v>
      </c>
      <c r="F134" s="4" t="str">
        <f>VLOOKUP('Medical Examinations'!E134,'Medical Examinations'!E134:M2467,1,)</f>
        <v>No</v>
      </c>
      <c r="G134" s="4" t="str">
        <f>VLOOKUP('Medical Examinations'!F134,'Medical Examinations'!F134:N2467,1,)</f>
        <v>No</v>
      </c>
      <c r="H134" s="4">
        <f>VLOOKUP('Medical Examinations'!G134,'Medical Examinations'!G134:O2467,1,)</f>
        <v>1</v>
      </c>
      <c r="I134" s="4" t="str">
        <f>VLOOKUP('Medical Examinations'!H134,'Medical Examinations'!H134:P2467,1,)</f>
        <v>Yes</v>
      </c>
      <c r="J134" s="4" t="str">
        <f>VLOOKUP('Medical Examinations'!I134,'Medical Examinations'!I134:Q2467,1,)</f>
        <v>Obesity</v>
      </c>
      <c r="K134" s="4" t="str">
        <f>VLOOKUP('Medical Examinations'!J134,'Medical Examinations'!J134:R2467,1,)</f>
        <v>Normal</v>
      </c>
      <c r="L134" s="49">
        <f>VLOOKUP(Table3[[#This Row],[Charges]],Table3[[Charges]:[Age]],1,)</f>
        <v>1633.96</v>
      </c>
      <c r="M134" s="23" t="str">
        <f>VLOOKUP(Table3[[#This Row],[Hospital tier]],Table3[[Hospital tier]:[Age]],1,)</f>
        <v>tier - 2</v>
      </c>
      <c r="N134" s="4" t="str">
        <f>VLOOKUP(Table3[[#This Row],[City tier]],Table3[[Hospital tier]:[Age]],1,)</f>
        <v>tier - 1</v>
      </c>
      <c r="O134" s="4" t="str">
        <f>VLOOKUP(Table3[[#This Row],[State ID]],Table3[[State ID]:[Age]],1,)</f>
        <v>R1013</v>
      </c>
      <c r="P134" s="4" t="str">
        <f>VLOOKUP(Table3[[#This Row],[Hospitalasion Details]],Table3[[Hospitalasion Details]:[Age]],1,)</f>
        <v>8-Aug-2004</v>
      </c>
      <c r="Q134" s="4">
        <f>VLOOKUP(Table3[[#This Row],[Age]],Table3[Age],1,)</f>
        <v>18</v>
      </c>
    </row>
    <row r="135" spans="1:17" x14ac:dyDescent="0.25">
      <c r="A135" s="4" t="str">
        <f>VLOOKUP(Table2[[#This Row],[Customer ID]],Table2[],1,)</f>
        <v>Id134</v>
      </c>
      <c r="B135" s="4" t="str">
        <f>VLOOKUP(Table2[[#This Row],[Full Name]],Table2[[#This Row],[Full Name]],1,)</f>
        <v xml:space="preserve">  Timothy Lynch</v>
      </c>
      <c r="C135" s="4">
        <f>VLOOKUP('Medical Examinations'!B135,'Medical Examinations'!B135:J2468,1,)</f>
        <v>41.12</v>
      </c>
      <c r="D135" s="4">
        <f>VLOOKUP('Medical Examinations'!C135,'Medical Examinations'!C135:K2468,1,)</f>
        <v>7.54</v>
      </c>
      <c r="E135" s="4" t="str">
        <f>VLOOKUP('Medical Examinations'!D135,'Medical Examinations'!D135:L2468,1,)</f>
        <v>Yes</v>
      </c>
      <c r="F135" s="4" t="str">
        <f>VLOOKUP('Medical Examinations'!E135,'Medical Examinations'!E135:M2468,1,)</f>
        <v>No</v>
      </c>
      <c r="G135" s="4" t="str">
        <f>VLOOKUP('Medical Examinations'!F135,'Medical Examinations'!F135:N2468,1,)</f>
        <v>No</v>
      </c>
      <c r="H135" s="4">
        <f>VLOOKUP('Medical Examinations'!G135,'Medical Examinations'!G135:O2468,1,)</f>
        <v>0</v>
      </c>
      <c r="I135" s="4" t="str">
        <f>VLOOKUP('Medical Examinations'!H135,'Medical Examinations'!H135:P2468,1,)</f>
        <v>Yes</v>
      </c>
      <c r="J135" s="4" t="str">
        <f>VLOOKUP('Medical Examinations'!I135,'Medical Examinations'!I135:Q2468,1,)</f>
        <v>Obesity</v>
      </c>
      <c r="K135" s="4" t="str">
        <f>VLOOKUP('Medical Examinations'!J135,'Medical Examinations'!J135:R2468,1,)</f>
        <v>Diabetes</v>
      </c>
      <c r="L135" s="49">
        <f>VLOOKUP(Table3[[#This Row],[Charges]],Table3[[Charges]:[Age]],1,)</f>
        <v>1634.57</v>
      </c>
      <c r="M135" s="23" t="str">
        <f>VLOOKUP(Table3[[#This Row],[Hospital tier]],Table3[[Hospital tier]:[Age]],1,)</f>
        <v>tier - 2</v>
      </c>
      <c r="N135" s="4" t="str">
        <f>VLOOKUP(Table3[[#This Row],[City tier]],Table3[[Hospital tier]:[Age]],1,)</f>
        <v>tier - 2</v>
      </c>
      <c r="O135" s="4" t="str">
        <f>VLOOKUP(Table3[[#This Row],[State ID]],Table3[[State ID]:[Age]],1,)</f>
        <v>R1013</v>
      </c>
      <c r="P135" s="4" t="str">
        <f>VLOOKUP(Table3[[#This Row],[Hospitalasion Details]],Table3[[Hospitalasion Details]:[Age]],1,)</f>
        <v>13-Jun-2004</v>
      </c>
      <c r="Q135" s="4">
        <f>VLOOKUP(Table3[[#This Row],[Age]],Table3[Age],1,)</f>
        <v>18</v>
      </c>
    </row>
    <row r="136" spans="1:17" x14ac:dyDescent="0.25">
      <c r="A136" s="4" t="str">
        <f>VLOOKUP(Table2[[#This Row],[Customer ID]],Table2[],1,)</f>
        <v>Id135</v>
      </c>
      <c r="B136" s="4" t="str">
        <f>VLOOKUP(Table2[[#This Row],[Full Name]],Table2[[#This Row],[Full Name]],1,)</f>
        <v xml:space="preserve">  Becky L Tavella</v>
      </c>
      <c r="C136" s="4">
        <f>VLOOKUP('Medical Examinations'!B136,'Medical Examinations'!B136:J2469,1,)</f>
        <v>38.39</v>
      </c>
      <c r="D136" s="4">
        <f>VLOOKUP('Medical Examinations'!C136,'Medical Examinations'!C136:K2469,1,)</f>
        <v>5.1100000000000003</v>
      </c>
      <c r="E136" s="4" t="str">
        <f>VLOOKUP('Medical Examinations'!D136,'Medical Examinations'!D136:L2469,1,)</f>
        <v>Yes</v>
      </c>
      <c r="F136" s="4" t="str">
        <f>VLOOKUP('Medical Examinations'!E136,'Medical Examinations'!E136:M2469,1,)</f>
        <v>No</v>
      </c>
      <c r="G136" s="4" t="str">
        <f>VLOOKUP('Medical Examinations'!F136,'Medical Examinations'!F136:N2469,1,)</f>
        <v>No</v>
      </c>
      <c r="H136" s="4">
        <f>VLOOKUP('Medical Examinations'!G136,'Medical Examinations'!G136:O2469,1,)</f>
        <v>1</v>
      </c>
      <c r="I136" s="4" t="str">
        <f>VLOOKUP('Medical Examinations'!H136,'Medical Examinations'!H136:P2469,1,)</f>
        <v>Yes</v>
      </c>
      <c r="J136" s="4" t="str">
        <f>VLOOKUP('Medical Examinations'!I136,'Medical Examinations'!I136:Q2469,1,)</f>
        <v>Obesity</v>
      </c>
      <c r="K136" s="4" t="str">
        <f>VLOOKUP('Medical Examinations'!J136,'Medical Examinations'!J136:R2469,1,)</f>
        <v>Normal</v>
      </c>
      <c r="L136" s="49">
        <f>VLOOKUP(Table3[[#This Row],[Charges]],Table3[[Charges]:[Age]],1,)</f>
        <v>1635.73</v>
      </c>
      <c r="M136" s="23" t="str">
        <f>VLOOKUP(Table3[[#This Row],[Hospital tier]],Table3[[Hospital tier]:[Age]],1,)</f>
        <v>tier - 2</v>
      </c>
      <c r="N136" s="4" t="str">
        <f>VLOOKUP(Table3[[#This Row],[City tier]],Table3[[Hospital tier]:[Age]],1,)</f>
        <v>tier - 3</v>
      </c>
      <c r="O136" s="4" t="str">
        <f>VLOOKUP(Table3[[#This Row],[State ID]],Table3[[State ID]:[Age]],1,)</f>
        <v>R1012</v>
      </c>
      <c r="P136" s="4" t="str">
        <f>VLOOKUP(Table3[[#This Row],[Hospitalasion Details]],Table3[[Hospitalasion Details]:[Age]],1,)</f>
        <v>30-Dec-2003</v>
      </c>
      <c r="Q136" s="4">
        <f>VLOOKUP(Table3[[#This Row],[Age]],Table3[Age],1,)</f>
        <v>19</v>
      </c>
    </row>
    <row r="137" spans="1:17" x14ac:dyDescent="0.25">
      <c r="A137" s="4" t="str">
        <f>VLOOKUP(Table2[[#This Row],[Customer ID]],Table2[],1,)</f>
        <v>Id136</v>
      </c>
      <c r="B137" s="4" t="str">
        <f>VLOOKUP(Table2[[#This Row],[Full Name]],Table2[[#This Row],[Full Name]],1,)</f>
        <v xml:space="preserve">  Steph K Neufeld</v>
      </c>
      <c r="C137" s="4">
        <f>VLOOKUP('Medical Examinations'!B137,'Medical Examinations'!B137:J2470,1,)</f>
        <v>46.85</v>
      </c>
      <c r="D137" s="4">
        <f>VLOOKUP('Medical Examinations'!C137,'Medical Examinations'!C137:K2470,1,)</f>
        <v>4.25</v>
      </c>
      <c r="E137" s="4" t="str">
        <f>VLOOKUP('Medical Examinations'!D137,'Medical Examinations'!D137:L2470,1,)</f>
        <v>No</v>
      </c>
      <c r="F137" s="4" t="str">
        <f>VLOOKUP('Medical Examinations'!E137,'Medical Examinations'!E137:M2470,1,)</f>
        <v>No</v>
      </c>
      <c r="G137" s="4" t="str">
        <f>VLOOKUP('Medical Examinations'!F137,'Medical Examinations'!F137:N2470,1,)</f>
        <v>Yes</v>
      </c>
      <c r="H137" s="4">
        <f>VLOOKUP('Medical Examinations'!G137,'Medical Examinations'!G137:O2470,1,)</f>
        <v>1</v>
      </c>
      <c r="I137" s="4" t="str">
        <f>VLOOKUP('Medical Examinations'!H137,'Medical Examinations'!H137:P2470,1,)</f>
        <v>Yes</v>
      </c>
      <c r="J137" s="4" t="str">
        <f>VLOOKUP('Medical Examinations'!I137,'Medical Examinations'!I137:Q2470,1,)</f>
        <v>Obesity</v>
      </c>
      <c r="K137" s="4" t="str">
        <f>VLOOKUP('Medical Examinations'!J137,'Medical Examinations'!J137:R2470,1,)</f>
        <v>Normal</v>
      </c>
      <c r="L137" s="49">
        <f>VLOOKUP(Table3[[#This Row],[Charges]],Table3[[Charges]:[Age]],1,)</f>
        <v>1639.56</v>
      </c>
      <c r="M137" s="23" t="str">
        <f>VLOOKUP(Table3[[#This Row],[Hospital tier]],Table3[[Hospital tier]:[Age]],1,)</f>
        <v>tier - 2</v>
      </c>
      <c r="N137" s="4" t="str">
        <f>VLOOKUP(Table3[[#This Row],[City tier]],Table3[[Hospital tier]:[Age]],1,)</f>
        <v>tier - 2</v>
      </c>
      <c r="O137" s="4" t="str">
        <f>VLOOKUP(Table3[[#This Row],[State ID]],Table3[[State ID]:[Age]],1,)</f>
        <v>R1012</v>
      </c>
      <c r="P137" s="4" t="str">
        <f>VLOOKUP(Table3[[#This Row],[Hospitalasion Details]],Table3[[Hospitalasion Details]:[Age]],1,)</f>
        <v>16-Sep-2003</v>
      </c>
      <c r="Q137" s="4">
        <f>VLOOKUP(Table3[[#This Row],[Age]],Table3[Age],1,)</f>
        <v>19</v>
      </c>
    </row>
    <row r="138" spans="1:17" x14ac:dyDescent="0.25">
      <c r="A138" s="4" t="str">
        <f>VLOOKUP(Table2[[#This Row],[Customer ID]],Table2[],1,)</f>
        <v>Id137</v>
      </c>
      <c r="B138" s="4" t="str">
        <f>VLOOKUP(Table2[[#This Row],[Full Name]],Table2[[#This Row],[Full Name]],1,)</f>
        <v xml:space="preserve">  Kristine B Walhovd</v>
      </c>
      <c r="C138" s="4">
        <f>VLOOKUP('Medical Examinations'!B138,'Medical Examinations'!B138:J2471,1,)</f>
        <v>42.24</v>
      </c>
      <c r="D138" s="4">
        <f>VLOOKUP('Medical Examinations'!C138,'Medical Examinations'!C138:K2471,1,)</f>
        <v>5.55</v>
      </c>
      <c r="E138" s="4" t="str">
        <f>VLOOKUP('Medical Examinations'!D138,'Medical Examinations'!D138:L2471,1,)</f>
        <v>No</v>
      </c>
      <c r="F138" s="4" t="str">
        <f>VLOOKUP('Medical Examinations'!E138,'Medical Examinations'!E138:M2471,1,)</f>
        <v>yes</v>
      </c>
      <c r="G138" s="4" t="str">
        <f>VLOOKUP('Medical Examinations'!F138,'Medical Examinations'!F138:N2471,1,)</f>
        <v>No</v>
      </c>
      <c r="H138" s="4">
        <f>VLOOKUP('Medical Examinations'!G138,'Medical Examinations'!G138:O2471,1,)</f>
        <v>1</v>
      </c>
      <c r="I138" s="4" t="str">
        <f>VLOOKUP('Medical Examinations'!H138,'Medical Examinations'!H138:P2471,1,)</f>
        <v>Yes</v>
      </c>
      <c r="J138" s="4" t="str">
        <f>VLOOKUP('Medical Examinations'!I138,'Medical Examinations'!I138:Q2471,1,)</f>
        <v>Obesity</v>
      </c>
      <c r="K138" s="4" t="str">
        <f>VLOOKUP('Medical Examinations'!J138,'Medical Examinations'!J138:R2471,1,)</f>
        <v>Normal</v>
      </c>
      <c r="L138" s="49">
        <f>VLOOKUP(Table3[[#This Row],[Charges]],Table3[[Charges]:[Age]],1,)</f>
        <v>1639.56</v>
      </c>
      <c r="M138" s="23" t="str">
        <f>VLOOKUP(Table3[[#This Row],[Hospital tier]],Table3[[Hospital tier]:[Age]],1,)</f>
        <v>tier - 2</v>
      </c>
      <c r="N138" s="4" t="str">
        <f>VLOOKUP(Table3[[#This Row],[City tier]],Table3[[Hospital tier]:[Age]],1,)</f>
        <v>tier - 2</v>
      </c>
      <c r="O138" s="4" t="str">
        <f>VLOOKUP(Table3[[#This Row],[State ID]],Table3[[State ID]:[Age]],1,)</f>
        <v>R1012</v>
      </c>
      <c r="P138" s="4" t="str">
        <f>VLOOKUP(Table3[[#This Row],[Hospitalasion Details]],Table3[[Hospitalasion Details]:[Age]],1,)</f>
        <v>21-Aug-2003</v>
      </c>
      <c r="Q138" s="4">
        <f>VLOOKUP(Table3[[#This Row],[Age]],Table3[Age],1,)</f>
        <v>19</v>
      </c>
    </row>
    <row r="139" spans="1:17" x14ac:dyDescent="0.25">
      <c r="A139" s="4" t="str">
        <f>VLOOKUP(Table2[[#This Row],[Customer ID]],Table2[],1,)</f>
        <v>Id138</v>
      </c>
      <c r="B139" s="4" t="str">
        <f>VLOOKUP(Table2[[#This Row],[Full Name]],Table2[[#This Row],[Full Name]],1,)</f>
        <v xml:space="preserve">  Taylor B Washburn</v>
      </c>
      <c r="C139" s="4">
        <f>VLOOKUP('Medical Examinations'!B139,'Medical Examinations'!B139:J2472,1,)</f>
        <v>34.39</v>
      </c>
      <c r="D139" s="4">
        <f>VLOOKUP('Medical Examinations'!C139,'Medical Examinations'!C139:K2472,1,)</f>
        <v>5.78</v>
      </c>
      <c r="E139" s="4" t="str">
        <f>VLOOKUP('Medical Examinations'!D139,'Medical Examinations'!D139:L2472,1,)</f>
        <v>No</v>
      </c>
      <c r="F139" s="4" t="str">
        <f>VLOOKUP('Medical Examinations'!E139,'Medical Examinations'!E139:M2472,1,)</f>
        <v>No</v>
      </c>
      <c r="G139" s="4" t="str">
        <f>VLOOKUP('Medical Examinations'!F139,'Medical Examinations'!F139:N2472,1,)</f>
        <v>No</v>
      </c>
      <c r="H139" s="4">
        <f>VLOOKUP('Medical Examinations'!G139,'Medical Examinations'!G139:O2472,1,)</f>
        <v>0</v>
      </c>
      <c r="I139" s="4" t="str">
        <f>VLOOKUP('Medical Examinations'!H139,'Medical Examinations'!H139:P2472,1,)</f>
        <v>Yes</v>
      </c>
      <c r="J139" s="4" t="str">
        <f>VLOOKUP('Medical Examinations'!I139,'Medical Examinations'!I139:Q2472,1,)</f>
        <v>Obesity</v>
      </c>
      <c r="K139" s="4" t="str">
        <f>VLOOKUP('Medical Examinations'!J139,'Medical Examinations'!J139:R2472,1,)</f>
        <v>Pre diabetes</v>
      </c>
      <c r="L139" s="49">
        <f>VLOOKUP(Table3[[#This Row],[Charges]],Table3[[Charges]:[Age]],1,)</f>
        <v>1646.43</v>
      </c>
      <c r="M139" s="23" t="str">
        <f>VLOOKUP(Table3[[#This Row],[Hospital tier]],Table3[[Hospital tier]:[Age]],1,)</f>
        <v>tier - 2</v>
      </c>
      <c r="N139" s="4" t="str">
        <f>VLOOKUP(Table3[[#This Row],[City tier]],Table3[[Hospital tier]:[Age]],1,)</f>
        <v>tier - 1</v>
      </c>
      <c r="O139" s="4" t="str">
        <f>VLOOKUP(Table3[[#This Row],[State ID]],Table3[[State ID]:[Age]],1,)</f>
        <v>R1012</v>
      </c>
      <c r="P139" s="4" t="str">
        <f>VLOOKUP(Table3[[#This Row],[Hospitalasion Details]],Table3[[Hospitalasion Details]:[Age]],1,)</f>
        <v>30-Dec-2003</v>
      </c>
      <c r="Q139" s="4">
        <f>VLOOKUP(Table3[[#This Row],[Age]],Table3[Age],1,)</f>
        <v>19</v>
      </c>
    </row>
    <row r="140" spans="1:17" x14ac:dyDescent="0.25">
      <c r="A140" s="4" t="str">
        <f>VLOOKUP(Table2[[#This Row],[Customer ID]],Table2[],1,)</f>
        <v>Id139</v>
      </c>
      <c r="B140" s="4" t="str">
        <f>VLOOKUP(Table2[[#This Row],[Full Name]],Table2[[#This Row],[Full Name]],1,)</f>
        <v xml:space="preserve">  William Mroz</v>
      </c>
      <c r="C140" s="4">
        <f>VLOOKUP('Medical Examinations'!B140,'Medical Examinations'!B140:J2473,1,)</f>
        <v>42.89</v>
      </c>
      <c r="D140" s="4">
        <f>VLOOKUP('Medical Examinations'!C140,'Medical Examinations'!C140:K2473,1,)</f>
        <v>5.28</v>
      </c>
      <c r="E140" s="4" t="str">
        <f>VLOOKUP('Medical Examinations'!D140,'Medical Examinations'!D140:L2473,1,)</f>
        <v>Yes</v>
      </c>
      <c r="F140" s="4" t="str">
        <f>VLOOKUP('Medical Examinations'!E140,'Medical Examinations'!E140:M2473,1,)</f>
        <v>No</v>
      </c>
      <c r="G140" s="4" t="str">
        <f>VLOOKUP('Medical Examinations'!F140,'Medical Examinations'!F140:N2473,1,)</f>
        <v>No</v>
      </c>
      <c r="H140" s="4">
        <f>VLOOKUP('Medical Examinations'!G140,'Medical Examinations'!G140:O2473,1,)</f>
        <v>0</v>
      </c>
      <c r="I140" s="4" t="str">
        <f>VLOOKUP('Medical Examinations'!H140,'Medical Examinations'!H140:P2473,1,)</f>
        <v>Yes</v>
      </c>
      <c r="J140" s="4" t="str">
        <f>VLOOKUP('Medical Examinations'!I140,'Medical Examinations'!I140:Q2473,1,)</f>
        <v>Obesity</v>
      </c>
      <c r="K140" s="4" t="str">
        <f>VLOOKUP('Medical Examinations'!J140,'Medical Examinations'!J140:R2473,1,)</f>
        <v>Normal</v>
      </c>
      <c r="L140" s="49">
        <f>VLOOKUP(Table3[[#This Row],[Charges]],Table3[[Charges]:[Age]],1,)</f>
        <v>1665</v>
      </c>
      <c r="M140" s="23" t="str">
        <f>VLOOKUP(Table3[[#This Row],[Hospital tier]],Table3[[Hospital tier]:[Age]],1,)</f>
        <v>tier - 2</v>
      </c>
      <c r="N140" s="4" t="str">
        <f>VLOOKUP(Table3[[#This Row],[City tier]],Table3[[Hospital tier]:[Age]],1,)</f>
        <v>tier - 2</v>
      </c>
      <c r="O140" s="4" t="str">
        <f>VLOOKUP(Table3[[#This Row],[State ID]],Table3[[State ID]:[Age]],1,)</f>
        <v>R1013</v>
      </c>
      <c r="P140" s="4" t="str">
        <f>VLOOKUP(Table3[[#This Row],[Hospitalasion Details]],Table3[[Hospitalasion Details]:[Age]],1,)</f>
        <v>23-Oct-2000</v>
      </c>
      <c r="Q140" s="4">
        <f>VLOOKUP(Table3[[#This Row],[Age]],Table3[Age],1,)</f>
        <v>22</v>
      </c>
    </row>
    <row r="141" spans="1:17" x14ac:dyDescent="0.25">
      <c r="A141" s="4" t="str">
        <f>VLOOKUP(Table2[[#This Row],[Customer ID]],Table2[],1,)</f>
        <v>Id140</v>
      </c>
      <c r="B141" s="4" t="str">
        <f>VLOOKUP(Table2[[#This Row],[Full Name]],Table2[[#This Row],[Full Name]],1,)</f>
        <v xml:space="preserve">  Sage Canaday</v>
      </c>
      <c r="C141" s="4">
        <f>VLOOKUP('Medical Examinations'!B141,'Medical Examinations'!B141:J2474,1,)</f>
        <v>36.299999999999997</v>
      </c>
      <c r="D141" s="4">
        <f>VLOOKUP('Medical Examinations'!C141,'Medical Examinations'!C141:K2474,1,)</f>
        <v>5.39</v>
      </c>
      <c r="E141" s="4" t="str">
        <f>VLOOKUP('Medical Examinations'!D141,'Medical Examinations'!D141:L2474,1,)</f>
        <v>No</v>
      </c>
      <c r="F141" s="4" t="str">
        <f>VLOOKUP('Medical Examinations'!E141,'Medical Examinations'!E141:M2474,1,)</f>
        <v>No</v>
      </c>
      <c r="G141" s="4" t="str">
        <f>VLOOKUP('Medical Examinations'!F141,'Medical Examinations'!F141:N2474,1,)</f>
        <v>No</v>
      </c>
      <c r="H141" s="4">
        <f>VLOOKUP('Medical Examinations'!G141,'Medical Examinations'!G141:O2474,1,)</f>
        <v>0</v>
      </c>
      <c r="I141" s="4" t="str">
        <f>VLOOKUP('Medical Examinations'!H141,'Medical Examinations'!H141:P2474,1,)</f>
        <v>Yes</v>
      </c>
      <c r="J141" s="4" t="str">
        <f>VLOOKUP('Medical Examinations'!I141,'Medical Examinations'!I141:Q2474,1,)</f>
        <v>Obesity</v>
      </c>
      <c r="K141" s="4" t="str">
        <f>VLOOKUP('Medical Examinations'!J141,'Medical Examinations'!J141:R2474,1,)</f>
        <v>Normal</v>
      </c>
      <c r="L141" s="49">
        <f>VLOOKUP(Table3[[#This Row],[Charges]],Table3[[Charges]:[Age]],1,)</f>
        <v>1674.63</v>
      </c>
      <c r="M141" s="23" t="str">
        <f>VLOOKUP(Table3[[#This Row],[Hospital tier]],Table3[[Hospital tier]:[Age]],1,)</f>
        <v>tier - 2</v>
      </c>
      <c r="N141" s="4" t="str">
        <f>VLOOKUP(Table3[[#This Row],[City tier]],Table3[[Hospital tier]:[Age]],1,)</f>
        <v>tier - 2</v>
      </c>
      <c r="O141" s="4" t="str">
        <f>VLOOKUP(Table3[[#This Row],[State ID]],Table3[[State ID]:[Age]],1,)</f>
        <v>R1013</v>
      </c>
      <c r="P141" s="4" t="str">
        <f>VLOOKUP(Table3[[#This Row],[Hospitalasion Details]],Table3[[Hospitalasion Details]:[Age]],1,)</f>
        <v>10-Jun-2000</v>
      </c>
      <c r="Q141" s="4">
        <f>VLOOKUP(Table3[[#This Row],[Age]],Table3[Age],1,)</f>
        <v>22</v>
      </c>
    </row>
    <row r="142" spans="1:17" x14ac:dyDescent="0.25">
      <c r="A142" s="4" t="str">
        <f>VLOOKUP(Table2[[#This Row],[Customer ID]],Table2[],1,)</f>
        <v>Id141</v>
      </c>
      <c r="B142" s="4" t="str">
        <f>VLOOKUP(Table2[[#This Row],[Full Name]],Table2[[#This Row],[Full Name]],1,)</f>
        <v xml:space="preserve">  Cole Atkins</v>
      </c>
      <c r="C142" s="4">
        <f>VLOOKUP('Medical Examinations'!B142,'Medical Examinations'!B142:J2475,1,)</f>
        <v>35.200000000000003</v>
      </c>
      <c r="D142" s="4">
        <f>VLOOKUP('Medical Examinations'!C142,'Medical Examinations'!C142:K2475,1,)</f>
        <v>8.01</v>
      </c>
      <c r="E142" s="4" t="str">
        <f>VLOOKUP('Medical Examinations'!D142,'Medical Examinations'!D142:L2475,1,)</f>
        <v>Yes</v>
      </c>
      <c r="F142" s="4" t="str">
        <f>VLOOKUP('Medical Examinations'!E142,'Medical Examinations'!E142:M2475,1,)</f>
        <v>No</v>
      </c>
      <c r="G142" s="4" t="str">
        <f>VLOOKUP('Medical Examinations'!F142,'Medical Examinations'!F142:N2475,1,)</f>
        <v>No</v>
      </c>
      <c r="H142" s="4">
        <f>VLOOKUP('Medical Examinations'!G142,'Medical Examinations'!G142:O2475,1,)</f>
        <v>1</v>
      </c>
      <c r="I142" s="4" t="str">
        <f>VLOOKUP('Medical Examinations'!H142,'Medical Examinations'!H142:P2475,1,)</f>
        <v>Yes</v>
      </c>
      <c r="J142" s="4" t="str">
        <f>VLOOKUP('Medical Examinations'!I142,'Medical Examinations'!I142:Q2475,1,)</f>
        <v>Obesity</v>
      </c>
      <c r="K142" s="4" t="str">
        <f>VLOOKUP('Medical Examinations'!J142,'Medical Examinations'!J142:R2475,1,)</f>
        <v>Diabetes</v>
      </c>
      <c r="L142" s="49">
        <f>VLOOKUP(Table3[[#This Row],[Charges]],Table3[[Charges]:[Age]],1,)</f>
        <v>1682.6</v>
      </c>
      <c r="M142" s="23" t="str">
        <f>VLOOKUP(Table3[[#This Row],[Hospital tier]],Table3[[Hospital tier]:[Age]],1,)</f>
        <v>tier - 2</v>
      </c>
      <c r="N142" s="4" t="str">
        <f>VLOOKUP(Table3[[#This Row],[City tier]],Table3[[Hospital tier]:[Age]],1,)</f>
        <v>tier - 2</v>
      </c>
      <c r="O142" s="4" t="str">
        <f>VLOOKUP(Table3[[#This Row],[State ID]],Table3[[State ID]:[Age]],1,)</f>
        <v>R1011</v>
      </c>
      <c r="P142" s="4" t="str">
        <f>VLOOKUP(Table3[[#This Row],[Hospitalasion Details]],Table3[[Hospitalasion Details]:[Age]],1,)</f>
        <v>21-Oct-2000</v>
      </c>
      <c r="Q142" s="4">
        <f>VLOOKUP(Table3[[#This Row],[Age]],Table3[Age],1,)</f>
        <v>22</v>
      </c>
    </row>
    <row r="143" spans="1:17" x14ac:dyDescent="0.25">
      <c r="A143" s="4" t="str">
        <f>VLOOKUP(Table2[[#This Row],[Customer ID]],Table2[],1,)</f>
        <v>Id142</v>
      </c>
      <c r="B143" s="4" t="str">
        <f>VLOOKUP(Table2[[#This Row],[Full Name]],Table2[[#This Row],[Full Name]],1,)</f>
        <v xml:space="preserve">  Jesse Kropelnicki</v>
      </c>
      <c r="C143" s="4">
        <f>VLOOKUP('Medical Examinations'!B143,'Medical Examinations'!B143:J2476,1,)</f>
        <v>53.62</v>
      </c>
      <c r="D143" s="4">
        <f>VLOOKUP('Medical Examinations'!C143,'Medical Examinations'!C143:K2476,1,)</f>
        <v>5.21</v>
      </c>
      <c r="E143" s="4" t="str">
        <f>VLOOKUP('Medical Examinations'!D143,'Medical Examinations'!D143:L2476,1,)</f>
        <v>No</v>
      </c>
      <c r="F143" s="4" t="str">
        <f>VLOOKUP('Medical Examinations'!E143,'Medical Examinations'!E143:M2476,1,)</f>
        <v>No</v>
      </c>
      <c r="G143" s="4" t="str">
        <f>VLOOKUP('Medical Examinations'!F143,'Medical Examinations'!F143:N2476,1,)</f>
        <v>No</v>
      </c>
      <c r="H143" s="4">
        <f>VLOOKUP('Medical Examinations'!G143,'Medical Examinations'!G143:O2476,1,)</f>
        <v>0</v>
      </c>
      <c r="I143" s="4" t="str">
        <f>VLOOKUP('Medical Examinations'!H143,'Medical Examinations'!H143:P2476,1,)</f>
        <v>Yes</v>
      </c>
      <c r="J143" s="4" t="str">
        <f>VLOOKUP('Medical Examinations'!I143,'Medical Examinations'!I143:Q2476,1,)</f>
        <v>Obesity</v>
      </c>
      <c r="K143" s="4" t="str">
        <f>VLOOKUP('Medical Examinations'!J143,'Medical Examinations'!J143:R2476,1,)</f>
        <v>Normal</v>
      </c>
      <c r="L143" s="49">
        <f>VLOOKUP(Table3[[#This Row],[Charges]],Table3[[Charges]:[Age]],1,)</f>
        <v>1694.8</v>
      </c>
      <c r="M143" s="23" t="str">
        <f>VLOOKUP(Table3[[#This Row],[Hospital tier]],Table3[[Hospital tier]:[Age]],1,)</f>
        <v>tier - 2</v>
      </c>
      <c r="N143" s="4" t="str">
        <f>VLOOKUP(Table3[[#This Row],[City tier]],Table3[[Hospital tier]:[Age]],1,)</f>
        <v>tier - 2</v>
      </c>
      <c r="O143" s="4" t="str">
        <f>VLOOKUP(Table3[[#This Row],[State ID]],Table3[[State ID]:[Age]],1,)</f>
        <v>R1015</v>
      </c>
      <c r="P143" s="4" t="str">
        <f>VLOOKUP(Table3[[#This Row],[Hospitalasion Details]],Table3[[Hospitalasion Details]:[Age]],1,)</f>
        <v>17-Nov-2004</v>
      </c>
      <c r="Q143" s="4">
        <f>VLOOKUP(Table3[[#This Row],[Age]],Table3[Age],1,)</f>
        <v>18</v>
      </c>
    </row>
    <row r="144" spans="1:17" x14ac:dyDescent="0.25">
      <c r="A144" s="4" t="str">
        <f>VLOOKUP(Table2[[#This Row],[Customer ID]],Table2[],1,)</f>
        <v>Id143</v>
      </c>
      <c r="B144" s="4" t="str">
        <f>VLOOKUP(Table2[[#This Row],[Full Name]],Table2[[#This Row],[Full Name]],1,)</f>
        <v xml:space="preserve">  Tammi J Braund</v>
      </c>
      <c r="C144" s="4">
        <f>VLOOKUP('Medical Examinations'!B144,'Medical Examinations'!B144:J2477,1,)</f>
        <v>36.67</v>
      </c>
      <c r="D144" s="4">
        <f>VLOOKUP('Medical Examinations'!C144,'Medical Examinations'!C144:K2477,1,)</f>
        <v>6.27</v>
      </c>
      <c r="E144" s="4" t="str">
        <f>VLOOKUP('Medical Examinations'!D144,'Medical Examinations'!D144:L2477,1,)</f>
        <v>No</v>
      </c>
      <c r="F144" s="4" t="str">
        <f>VLOOKUP('Medical Examinations'!E144,'Medical Examinations'!E144:M2477,1,)</f>
        <v>No</v>
      </c>
      <c r="G144" s="4" t="str">
        <f>VLOOKUP('Medical Examinations'!F144,'Medical Examinations'!F144:N2477,1,)</f>
        <v>No</v>
      </c>
      <c r="H144" s="4">
        <f>VLOOKUP('Medical Examinations'!G144,'Medical Examinations'!G144:O2477,1,)</f>
        <v>0</v>
      </c>
      <c r="I144" s="4" t="str">
        <f>VLOOKUP('Medical Examinations'!H144,'Medical Examinations'!H144:P2477,1,)</f>
        <v>Yes</v>
      </c>
      <c r="J144" s="4" t="str">
        <f>VLOOKUP('Medical Examinations'!I144,'Medical Examinations'!I144:Q2477,1,)</f>
        <v>Obesity</v>
      </c>
      <c r="K144" s="4" t="str">
        <f>VLOOKUP('Medical Examinations'!J144,'Medical Examinations'!J144:R2477,1,)</f>
        <v>Pre diabetes</v>
      </c>
      <c r="L144" s="49">
        <f>VLOOKUP(Table3[[#This Row],[Charges]],Table3[[Charges]:[Age]],1,)</f>
        <v>1702.46</v>
      </c>
      <c r="M144" s="23" t="str">
        <f>VLOOKUP(Table3[[#This Row],[Hospital tier]],Table3[[Hospital tier]:[Age]],1,)</f>
        <v>tier - 2</v>
      </c>
      <c r="N144" s="4" t="str">
        <f>VLOOKUP(Table3[[#This Row],[City tier]],Table3[[Hospital tier]:[Age]],1,)</f>
        <v>tier - 3</v>
      </c>
      <c r="O144" s="4" t="str">
        <f>VLOOKUP(Table3[[#This Row],[State ID]],Table3[[State ID]:[Age]],1,)</f>
        <v>R1019</v>
      </c>
      <c r="P144" s="4" t="str">
        <f>VLOOKUP(Table3[[#This Row],[Hospitalasion Details]],Table3[[Hospitalasion Details]:[Age]],1,)</f>
        <v>10-Dec-2004</v>
      </c>
      <c r="Q144" s="4">
        <f>VLOOKUP(Table3[[#This Row],[Age]],Table3[Age],1,)</f>
        <v>18</v>
      </c>
    </row>
    <row r="145" spans="1:17" x14ac:dyDescent="0.25">
      <c r="A145" s="4" t="str">
        <f>VLOOKUP(Table2[[#This Row],[Customer ID]],Table2[],1,)</f>
        <v>Id144</v>
      </c>
      <c r="B145" s="4" t="str">
        <f>VLOOKUP(Table2[[#This Row],[Full Name]],Table2[[#This Row],[Full Name]],1,)</f>
        <v xml:space="preserve">  Matthew S Anderson</v>
      </c>
      <c r="C145" s="4">
        <f>VLOOKUP('Medical Examinations'!B145,'Medical Examinations'!B145:J2478,1,)</f>
        <v>33.4</v>
      </c>
      <c r="D145" s="4">
        <f>VLOOKUP('Medical Examinations'!C145,'Medical Examinations'!C145:K2478,1,)</f>
        <v>10.73</v>
      </c>
      <c r="E145" s="4" t="str">
        <f>VLOOKUP('Medical Examinations'!D145,'Medical Examinations'!D145:L2478,1,)</f>
        <v>Yes</v>
      </c>
      <c r="F145" s="4" t="str">
        <f>VLOOKUP('Medical Examinations'!E145,'Medical Examinations'!E145:M2478,1,)</f>
        <v>No</v>
      </c>
      <c r="G145" s="4" t="str">
        <f>VLOOKUP('Medical Examinations'!F145,'Medical Examinations'!F145:N2478,1,)</f>
        <v>No</v>
      </c>
      <c r="H145" s="4">
        <f>VLOOKUP('Medical Examinations'!G145,'Medical Examinations'!G145:O2478,1,)</f>
        <v>1</v>
      </c>
      <c r="I145" s="4" t="str">
        <f>VLOOKUP('Medical Examinations'!H145,'Medical Examinations'!H145:P2478,1,)</f>
        <v>Yes</v>
      </c>
      <c r="J145" s="4" t="str">
        <f>VLOOKUP('Medical Examinations'!I145,'Medical Examinations'!I145:Q2478,1,)</f>
        <v>Obesity</v>
      </c>
      <c r="K145" s="4" t="str">
        <f>VLOOKUP('Medical Examinations'!J145,'Medical Examinations'!J145:R2478,1,)</f>
        <v>Diabetes</v>
      </c>
      <c r="L145" s="49">
        <f>VLOOKUP(Table3[[#This Row],[Charges]],Table3[[Charges]:[Age]],1,)</f>
        <v>1704.57</v>
      </c>
      <c r="M145" s="23" t="str">
        <f>VLOOKUP(Table3[[#This Row],[Hospital tier]],Table3[[Hospital tier]:[Age]],1,)</f>
        <v>tier - 2</v>
      </c>
      <c r="N145" s="4" t="str">
        <f>VLOOKUP(Table3[[#This Row],[City tier]],Table3[[Hospital tier]:[Age]],1,)</f>
        <v>tier - 1</v>
      </c>
      <c r="O145" s="4" t="str">
        <f>VLOOKUP(Table3[[#This Row],[State ID]],Table3[[State ID]:[Age]],1,)</f>
        <v>R1016</v>
      </c>
      <c r="P145" s="4" t="str">
        <f>VLOOKUP(Table3[[#This Row],[Hospitalasion Details]],Table3[[Hospitalasion Details]:[Age]],1,)</f>
        <v>7-Nov-2004</v>
      </c>
      <c r="Q145" s="4">
        <f>VLOOKUP(Table3[[#This Row],[Age]],Table3[Age],1,)</f>
        <v>18</v>
      </c>
    </row>
    <row r="146" spans="1:17" x14ac:dyDescent="0.25">
      <c r="A146" s="4" t="str">
        <f>VLOOKUP(Table2[[#This Row],[Customer ID]],Table2[],1,)</f>
        <v>Id145</v>
      </c>
      <c r="B146" s="4" t="str">
        <f>VLOOKUP(Table2[[#This Row],[Full Name]],Table2[[#This Row],[Full Name]],1,)</f>
        <v xml:space="preserve">  Eric Bilbrey</v>
      </c>
      <c r="C146" s="4">
        <f>VLOOKUP('Medical Examinations'!B146,'Medical Examinations'!B146:J2479,1,)</f>
        <v>42.71</v>
      </c>
      <c r="D146" s="4">
        <f>VLOOKUP('Medical Examinations'!C146,'Medical Examinations'!C146:K2479,1,)</f>
        <v>10.52</v>
      </c>
      <c r="E146" s="4" t="str">
        <f>VLOOKUP('Medical Examinations'!D146,'Medical Examinations'!D146:L2479,1,)</f>
        <v>No</v>
      </c>
      <c r="F146" s="4" t="str">
        <f>VLOOKUP('Medical Examinations'!E146,'Medical Examinations'!E146:M2479,1,)</f>
        <v>No</v>
      </c>
      <c r="G146" s="4" t="str">
        <f>VLOOKUP('Medical Examinations'!F146,'Medical Examinations'!F146:N2479,1,)</f>
        <v>No</v>
      </c>
      <c r="H146" s="4">
        <f>VLOOKUP('Medical Examinations'!G146,'Medical Examinations'!G146:O2479,1,)</f>
        <v>0</v>
      </c>
      <c r="I146" s="4" t="str">
        <f>VLOOKUP('Medical Examinations'!H146,'Medical Examinations'!H146:P2479,1,)</f>
        <v>Yes</v>
      </c>
      <c r="J146" s="4" t="str">
        <f>VLOOKUP('Medical Examinations'!I146,'Medical Examinations'!I146:Q2479,1,)</f>
        <v>Obesity</v>
      </c>
      <c r="K146" s="4" t="str">
        <f>VLOOKUP('Medical Examinations'!J146,'Medical Examinations'!J146:R2479,1,)</f>
        <v>Diabetes</v>
      </c>
      <c r="L146" s="49">
        <f>VLOOKUP(Table3[[#This Row],[Charges]],Table3[[Charges]:[Age]],1,)</f>
        <v>1704.7</v>
      </c>
      <c r="M146" s="23" t="str">
        <f>VLOOKUP(Table3[[#This Row],[Hospital tier]],Table3[[Hospital tier]:[Age]],1,)</f>
        <v>tier - 2</v>
      </c>
      <c r="N146" s="4" t="str">
        <f>VLOOKUP(Table3[[#This Row],[City tier]],Table3[[Hospital tier]:[Age]],1,)</f>
        <v>tier - 3</v>
      </c>
      <c r="O146" s="4" t="str">
        <f>VLOOKUP(Table3[[#This Row],[State ID]],Table3[[State ID]:[Age]],1,)</f>
        <v>R1018</v>
      </c>
      <c r="P146" s="4" t="str">
        <f>VLOOKUP(Table3[[#This Row],[Hospitalasion Details]],Table3[[Hospitalasion Details]:[Age]],1,)</f>
        <v>14-Dec-2004</v>
      </c>
      <c r="Q146" s="4">
        <f>VLOOKUP(Table3[[#This Row],[Age]],Table3[Age],1,)</f>
        <v>18</v>
      </c>
    </row>
    <row r="147" spans="1:17" x14ac:dyDescent="0.25">
      <c r="A147" s="4" t="str">
        <f>VLOOKUP(Table2[[#This Row],[Customer ID]],Table2[],1,)</f>
        <v>Id146</v>
      </c>
      <c r="B147" s="4" t="str">
        <f>VLOOKUP(Table2[[#This Row],[Full Name]],Table2[[#This Row],[Full Name]],1,)</f>
        <v xml:space="preserve">  Valeria R Curtis</v>
      </c>
      <c r="C147" s="4">
        <f>VLOOKUP('Medical Examinations'!B147,'Medical Examinations'!B147:J2480,1,)</f>
        <v>41.52</v>
      </c>
      <c r="D147" s="4">
        <f>VLOOKUP('Medical Examinations'!C147,'Medical Examinations'!C147:K2480,1,)</f>
        <v>11.82</v>
      </c>
      <c r="E147" s="4" t="str">
        <f>VLOOKUP('Medical Examinations'!D147,'Medical Examinations'!D147:L2480,1,)</f>
        <v>Yes</v>
      </c>
      <c r="F147" s="4" t="str">
        <f>VLOOKUP('Medical Examinations'!E147,'Medical Examinations'!E147:M2480,1,)</f>
        <v>No</v>
      </c>
      <c r="G147" s="4" t="str">
        <f>VLOOKUP('Medical Examinations'!F147,'Medical Examinations'!F147:N2480,1,)</f>
        <v>No</v>
      </c>
      <c r="H147" s="4">
        <f>VLOOKUP('Medical Examinations'!G147,'Medical Examinations'!G147:O2480,1,)</f>
        <v>2</v>
      </c>
      <c r="I147" s="4" t="str">
        <f>VLOOKUP('Medical Examinations'!H147,'Medical Examinations'!H147:P2480,1,)</f>
        <v>Yes</v>
      </c>
      <c r="J147" s="4" t="str">
        <f>VLOOKUP('Medical Examinations'!I147,'Medical Examinations'!I147:Q2480,1,)</f>
        <v>Obesity</v>
      </c>
      <c r="K147" s="4" t="str">
        <f>VLOOKUP('Medical Examinations'!J147,'Medical Examinations'!J147:R2480,1,)</f>
        <v>Diabetes</v>
      </c>
      <c r="L147" s="49">
        <f>VLOOKUP(Table3[[#This Row],[Charges]],Table3[[Charges]:[Age]],1,)</f>
        <v>1705.62</v>
      </c>
      <c r="M147" s="23" t="str">
        <f>VLOOKUP(Table3[[#This Row],[Hospital tier]],Table3[[Hospital tier]:[Age]],1,)</f>
        <v>tier - 2</v>
      </c>
      <c r="N147" s="4" t="str">
        <f>VLOOKUP(Table3[[#This Row],[City tier]],Table3[[Hospital tier]:[Age]],1,)</f>
        <v>tier - 2</v>
      </c>
      <c r="O147" s="4" t="str">
        <f>VLOOKUP(Table3[[#This Row],[State ID]],Table3[[State ID]:[Age]],1,)</f>
        <v>R1015</v>
      </c>
      <c r="P147" s="4" t="str">
        <f>VLOOKUP(Table3[[#This Row],[Hospitalasion Details]],Table3[[Hospitalasion Details]:[Age]],1,)</f>
        <v>6-Dec-2004</v>
      </c>
      <c r="Q147" s="4">
        <f>VLOOKUP(Table3[[#This Row],[Age]],Table3[Age],1,)</f>
        <v>18</v>
      </c>
    </row>
    <row r="148" spans="1:17" x14ac:dyDescent="0.25">
      <c r="A148" s="4" t="str">
        <f>VLOOKUP(Table2[[#This Row],[Customer ID]],Table2[],1,)</f>
        <v>Id147</v>
      </c>
      <c r="B148" s="4" t="str">
        <f>VLOOKUP(Table2[[#This Row],[Full Name]],Table2[[#This Row],[Full Name]],1,)</f>
        <v xml:space="preserve">  Michael P Meyer</v>
      </c>
      <c r="C148" s="4">
        <f>VLOOKUP('Medical Examinations'!B148,'Medical Examinations'!B148:J2481,1,)</f>
        <v>39.4</v>
      </c>
      <c r="D148" s="4">
        <f>VLOOKUP('Medical Examinations'!C148,'Medical Examinations'!C148:K2481,1,)</f>
        <v>6.76</v>
      </c>
      <c r="E148" s="4" t="str">
        <f>VLOOKUP('Medical Examinations'!D148,'Medical Examinations'!D148:L2481,1,)</f>
        <v>No</v>
      </c>
      <c r="F148" s="4" t="str">
        <f>VLOOKUP('Medical Examinations'!E148,'Medical Examinations'!E148:M2481,1,)</f>
        <v>No</v>
      </c>
      <c r="G148" s="4" t="str">
        <f>VLOOKUP('Medical Examinations'!F148,'Medical Examinations'!F148:N2481,1,)</f>
        <v>No</v>
      </c>
      <c r="H148" s="4">
        <f>VLOOKUP('Medical Examinations'!G148,'Medical Examinations'!G148:O2481,1,)</f>
        <v>0</v>
      </c>
      <c r="I148" s="4" t="str">
        <f>VLOOKUP('Medical Examinations'!H148,'Medical Examinations'!H148:P2481,1,)</f>
        <v>Yes</v>
      </c>
      <c r="J148" s="4" t="str">
        <f>VLOOKUP('Medical Examinations'!I148,'Medical Examinations'!I148:Q2481,1,)</f>
        <v>Obesity</v>
      </c>
      <c r="K148" s="4" t="str">
        <f>VLOOKUP('Medical Examinations'!J148,'Medical Examinations'!J148:R2481,1,)</f>
        <v>Diabetes</v>
      </c>
      <c r="L148" s="49">
        <f>VLOOKUP(Table3[[#This Row],[Charges]],Table3[[Charges]:[Age]],1,)</f>
        <v>1708</v>
      </c>
      <c r="M148" s="23" t="str">
        <f>VLOOKUP(Table3[[#This Row],[Hospital tier]],Table3[[Hospital tier]:[Age]],1,)</f>
        <v>tier - 3</v>
      </c>
      <c r="N148" s="4" t="str">
        <f>VLOOKUP(Table3[[#This Row],[City tier]],Table3[[Hospital tier]:[Age]],1,)</f>
        <v>tier - 2</v>
      </c>
      <c r="O148" s="4" t="str">
        <f>VLOOKUP(Table3[[#This Row],[State ID]],Table3[[State ID]:[Age]],1,)</f>
        <v>R1016</v>
      </c>
      <c r="P148" s="4" t="str">
        <f>VLOOKUP(Table3[[#This Row],[Hospitalasion Details]],Table3[[Hospitalasion Details]:[Age]],1,)</f>
        <v>17-Oct-2004</v>
      </c>
      <c r="Q148" s="4">
        <f>VLOOKUP(Table3[[#This Row],[Age]],Table3[Age],1,)</f>
        <v>18</v>
      </c>
    </row>
    <row r="149" spans="1:17" x14ac:dyDescent="0.25">
      <c r="A149" s="4" t="str">
        <f>VLOOKUP(Table2[[#This Row],[Customer ID]],Table2[],1,)</f>
        <v>Id148</v>
      </c>
      <c r="B149" s="4" t="str">
        <f>VLOOKUP(Table2[[#This Row],[Full Name]],Table2[[#This Row],[Full Name]],1,)</f>
        <v xml:space="preserve">  Rami Bardeesy</v>
      </c>
      <c r="C149" s="4">
        <f>VLOOKUP('Medical Examinations'!B149,'Medical Examinations'!B149:J2482,1,)</f>
        <v>46.45</v>
      </c>
      <c r="D149" s="4">
        <f>VLOOKUP('Medical Examinations'!C149,'Medical Examinations'!C149:K2482,1,)</f>
        <v>5.62</v>
      </c>
      <c r="E149" s="4" t="str">
        <f>VLOOKUP('Medical Examinations'!D149,'Medical Examinations'!D149:L2482,1,)</f>
        <v>No</v>
      </c>
      <c r="F149" s="4" t="str">
        <f>VLOOKUP('Medical Examinations'!E149,'Medical Examinations'!E149:M2482,1,)</f>
        <v>No</v>
      </c>
      <c r="G149" s="4" t="str">
        <f>VLOOKUP('Medical Examinations'!F149,'Medical Examinations'!F149:N2482,1,)</f>
        <v>No</v>
      </c>
      <c r="H149" s="4">
        <f>VLOOKUP('Medical Examinations'!G149,'Medical Examinations'!G149:O2482,1,)</f>
        <v>0</v>
      </c>
      <c r="I149" s="4" t="str">
        <f>VLOOKUP('Medical Examinations'!H149,'Medical Examinations'!H149:P2482,1,)</f>
        <v>Yes</v>
      </c>
      <c r="J149" s="4" t="str">
        <f>VLOOKUP('Medical Examinations'!I149,'Medical Examinations'!I149:Q2482,1,)</f>
        <v>Obesity</v>
      </c>
      <c r="K149" s="4" t="str">
        <f>VLOOKUP('Medical Examinations'!J149,'Medical Examinations'!J149:R2482,1,)</f>
        <v>Normal</v>
      </c>
      <c r="L149" s="49">
        <f>VLOOKUP(Table3[[#This Row],[Charges]],Table3[[Charges]:[Age]],1,)</f>
        <v>1708.93</v>
      </c>
      <c r="M149" s="23" t="str">
        <f>VLOOKUP(Table3[[#This Row],[Hospital tier]],Table3[[Hospital tier]:[Age]],1,)</f>
        <v>tier - 3</v>
      </c>
      <c r="N149" s="4" t="str">
        <f>VLOOKUP(Table3[[#This Row],[City tier]],Table3[[Hospital tier]:[Age]],1,)</f>
        <v>tier - 1</v>
      </c>
      <c r="O149" s="4" t="str">
        <f>VLOOKUP(Table3[[#This Row],[State ID]],Table3[[State ID]:[Age]],1,)</f>
        <v>R1019</v>
      </c>
      <c r="P149" s="4" t="str">
        <f>VLOOKUP(Table3[[#This Row],[Hospitalasion Details]],Table3[[Hospitalasion Details]:[Age]],1,)</f>
        <v>12-Dec-2004</v>
      </c>
      <c r="Q149" s="4">
        <f>VLOOKUP(Table3[[#This Row],[Age]],Table3[Age],1,)</f>
        <v>18</v>
      </c>
    </row>
    <row r="150" spans="1:17" x14ac:dyDescent="0.25">
      <c r="A150" s="4" t="str">
        <f>VLOOKUP(Table2[[#This Row],[Customer ID]],Table2[],1,)</f>
        <v>Id149</v>
      </c>
      <c r="B150" s="4" t="str">
        <f>VLOOKUP(Table2[[#This Row],[Full Name]],Table2[[#This Row],[Full Name]],1,)</f>
        <v xml:space="preserve">  Denis Shanahan</v>
      </c>
      <c r="C150" s="4">
        <f>VLOOKUP('Medical Examinations'!B150,'Medical Examinations'!B150:J2483,1,)</f>
        <v>35.75</v>
      </c>
      <c r="D150" s="4">
        <f>VLOOKUP('Medical Examinations'!C150,'Medical Examinations'!C150:K2483,1,)</f>
        <v>4.1900000000000004</v>
      </c>
      <c r="E150" s="4" t="str">
        <f>VLOOKUP('Medical Examinations'!D150,'Medical Examinations'!D150:L2483,1,)</f>
        <v>No</v>
      </c>
      <c r="F150" s="4" t="str">
        <f>VLOOKUP('Medical Examinations'!E150,'Medical Examinations'!E150:M2483,1,)</f>
        <v>No</v>
      </c>
      <c r="G150" s="4" t="str">
        <f>VLOOKUP('Medical Examinations'!F150,'Medical Examinations'!F150:N2483,1,)</f>
        <v>No</v>
      </c>
      <c r="H150" s="4">
        <f>VLOOKUP('Medical Examinations'!G150,'Medical Examinations'!G150:O2483,1,)</f>
        <v>0</v>
      </c>
      <c r="I150" s="4" t="str">
        <f>VLOOKUP('Medical Examinations'!H150,'Medical Examinations'!H150:P2483,1,)</f>
        <v>Yes</v>
      </c>
      <c r="J150" s="4" t="str">
        <f>VLOOKUP('Medical Examinations'!I150,'Medical Examinations'!I150:Q2483,1,)</f>
        <v>Obesity</v>
      </c>
      <c r="K150" s="4" t="str">
        <f>VLOOKUP('Medical Examinations'!J150,'Medical Examinations'!J150:R2483,1,)</f>
        <v>Normal</v>
      </c>
      <c r="L150" s="49">
        <f>VLOOKUP(Table3[[#This Row],[Charges]],Table3[[Charges]:[Age]],1,)</f>
        <v>1711.03</v>
      </c>
      <c r="M150" s="23" t="str">
        <f>VLOOKUP(Table3[[#This Row],[Hospital tier]],Table3[[Hospital tier]:[Age]],1,)</f>
        <v>tier - 3</v>
      </c>
      <c r="N150" s="4" t="str">
        <f>VLOOKUP(Table3[[#This Row],[City tier]],Table3[[Hospital tier]:[Age]],1,)</f>
        <v>tier - 3</v>
      </c>
      <c r="O150" s="4" t="str">
        <f>VLOOKUP(Table3[[#This Row],[State ID]],Table3[[State ID]:[Age]],1,)</f>
        <v>R1013</v>
      </c>
      <c r="P150" s="4" t="str">
        <f>VLOOKUP(Table3[[#This Row],[Hospitalasion Details]],Table3[[Hospitalasion Details]:[Age]],1,)</f>
        <v>19-Sep-2004</v>
      </c>
      <c r="Q150" s="4">
        <f>VLOOKUP(Table3[[#This Row],[Age]],Table3[Age],1,)</f>
        <v>18</v>
      </c>
    </row>
    <row r="151" spans="1:17" x14ac:dyDescent="0.25">
      <c r="A151" s="4" t="str">
        <f>VLOOKUP(Table2[[#This Row],[Customer ID]],Table2[],1,)</f>
        <v>Id150</v>
      </c>
      <c r="B151" s="4" t="str">
        <f>VLOOKUP(Table2[[#This Row],[Full Name]],Table2[[#This Row],[Full Name]],1,)</f>
        <v xml:space="preserve">  Brian E Sutter</v>
      </c>
      <c r="C151" s="4">
        <f>VLOOKUP('Medical Examinations'!B151,'Medical Examinations'!B151:J2484,1,)</f>
        <v>26.07</v>
      </c>
      <c r="D151" s="4">
        <f>VLOOKUP('Medical Examinations'!C151,'Medical Examinations'!C151:K2484,1,)</f>
        <v>5.32</v>
      </c>
      <c r="E151" s="4" t="str">
        <f>VLOOKUP('Medical Examinations'!D151,'Medical Examinations'!D151:L2484,1,)</f>
        <v>No</v>
      </c>
      <c r="F151" s="4" t="str">
        <f>VLOOKUP('Medical Examinations'!E151,'Medical Examinations'!E151:M2484,1,)</f>
        <v>No</v>
      </c>
      <c r="G151" s="4" t="str">
        <f>VLOOKUP('Medical Examinations'!F151,'Medical Examinations'!F151:N2484,1,)</f>
        <v>No</v>
      </c>
      <c r="H151" s="4">
        <f>VLOOKUP('Medical Examinations'!G151,'Medical Examinations'!G151:O2484,1,)</f>
        <v>0</v>
      </c>
      <c r="I151" s="4" t="str">
        <f>VLOOKUP('Medical Examinations'!H151,'Medical Examinations'!H151:P2484,1,)</f>
        <v>Yes</v>
      </c>
      <c r="J151" s="4" t="str">
        <f>VLOOKUP('Medical Examinations'!I151,'Medical Examinations'!I151:Q2484,1,)</f>
        <v>Over Weight</v>
      </c>
      <c r="K151" s="4" t="str">
        <f>VLOOKUP('Medical Examinations'!J151,'Medical Examinations'!J151:R2484,1,)</f>
        <v>Normal</v>
      </c>
      <c r="L151" s="49">
        <f>VLOOKUP(Table3[[#This Row],[Charges]],Table3[[Charges]:[Age]],1,)</f>
        <v>1712.23</v>
      </c>
      <c r="M151" s="23" t="str">
        <f>VLOOKUP(Table3[[#This Row],[Hospital tier]],Table3[[Hospital tier]:[Age]],1,)</f>
        <v>tier - 3</v>
      </c>
      <c r="N151" s="4" t="str">
        <f>VLOOKUP(Table3[[#This Row],[City tier]],Table3[[Hospital tier]:[Age]],1,)</f>
        <v>tier - 1</v>
      </c>
      <c r="O151" s="4" t="str">
        <f>VLOOKUP(Table3[[#This Row],[State ID]],Table3[[State ID]:[Age]],1,)</f>
        <v>R1016</v>
      </c>
      <c r="P151" s="4" t="str">
        <f>VLOOKUP(Table3[[#This Row],[Hospitalasion Details]],Table3[[Hospitalasion Details]:[Age]],1,)</f>
        <v>21-Sep-2004</v>
      </c>
      <c r="Q151" s="4">
        <f>VLOOKUP(Table3[[#This Row],[Age]],Table3[Age],1,)</f>
        <v>18</v>
      </c>
    </row>
    <row r="152" spans="1:17" x14ac:dyDescent="0.25">
      <c r="A152" s="4" t="str">
        <f>VLOOKUP(Table2[[#This Row],[Customer ID]],Table2[],1,)</f>
        <v>Id151</v>
      </c>
      <c r="B152" s="4" t="str">
        <f>VLOOKUP(Table2[[#This Row],[Full Name]],Table2[[#This Row],[Full Name]],1,)</f>
        <v xml:space="preserve">  Bonnie Yesian</v>
      </c>
      <c r="C152" s="4">
        <f>VLOOKUP('Medical Examinations'!B152,'Medical Examinations'!B152:J2485,1,)</f>
        <v>36.54</v>
      </c>
      <c r="D152" s="4">
        <f>VLOOKUP('Medical Examinations'!C152,'Medical Examinations'!C152:K2485,1,)</f>
        <v>4.46</v>
      </c>
      <c r="E152" s="4" t="str">
        <f>VLOOKUP('Medical Examinations'!D152,'Medical Examinations'!D152:L2485,1,)</f>
        <v>Yes</v>
      </c>
      <c r="F152" s="4" t="str">
        <f>VLOOKUP('Medical Examinations'!E152,'Medical Examinations'!E152:M2485,1,)</f>
        <v>No</v>
      </c>
      <c r="G152" s="4" t="str">
        <f>VLOOKUP('Medical Examinations'!F152,'Medical Examinations'!F152:N2485,1,)</f>
        <v>No</v>
      </c>
      <c r="H152" s="4">
        <f>VLOOKUP('Medical Examinations'!G152,'Medical Examinations'!G152:O2485,1,)</f>
        <v>1</v>
      </c>
      <c r="I152" s="4" t="str">
        <f>VLOOKUP('Medical Examinations'!H152,'Medical Examinations'!H152:P2485,1,)</f>
        <v>Yes</v>
      </c>
      <c r="J152" s="4" t="str">
        <f>VLOOKUP('Medical Examinations'!I152,'Medical Examinations'!I152:Q2485,1,)</f>
        <v>Obesity</v>
      </c>
      <c r="K152" s="4" t="str">
        <f>VLOOKUP('Medical Examinations'!J152,'Medical Examinations'!J152:R2485,1,)</f>
        <v>Normal</v>
      </c>
      <c r="L152" s="49">
        <f>VLOOKUP(Table3[[#This Row],[Charges]],Table3[[Charges]:[Age]],1,)</f>
        <v>1719.44</v>
      </c>
      <c r="M152" s="23" t="str">
        <f>VLOOKUP(Table3[[#This Row],[Hospital tier]],Table3[[Hospital tier]:[Age]],1,)</f>
        <v>tier - 3</v>
      </c>
      <c r="N152" s="4" t="str">
        <f>VLOOKUP(Table3[[#This Row],[City tier]],Table3[[Hospital tier]:[Age]],1,)</f>
        <v>tier - 3</v>
      </c>
      <c r="O152" s="4" t="str">
        <f>VLOOKUP(Table3[[#This Row],[State ID]],Table3[[State ID]:[Age]],1,)</f>
        <v>R1013</v>
      </c>
      <c r="P152" s="4" t="str">
        <f>VLOOKUP(Table3[[#This Row],[Hospitalasion Details]],Table3[[Hospitalasion Details]:[Age]],1,)</f>
        <v>10-Jun-2004</v>
      </c>
      <c r="Q152" s="4">
        <f>VLOOKUP(Table3[[#This Row],[Age]],Table3[Age],1,)</f>
        <v>18</v>
      </c>
    </row>
    <row r="153" spans="1:17" x14ac:dyDescent="0.25">
      <c r="A153" s="4" t="str">
        <f>VLOOKUP(Table2[[#This Row],[Customer ID]],Table2[],1,)</f>
        <v>Id152</v>
      </c>
      <c r="B153" s="4" t="str">
        <f>VLOOKUP(Table2[[#This Row],[Full Name]],Table2[[#This Row],[Full Name]],1,)</f>
        <v xml:space="preserve">  Michael P Meers</v>
      </c>
      <c r="C153" s="4">
        <f>VLOOKUP('Medical Examinations'!B153,'Medical Examinations'!B153:J2486,1,)</f>
        <v>51.64</v>
      </c>
      <c r="D153" s="4">
        <f>VLOOKUP('Medical Examinations'!C153,'Medical Examinations'!C153:K2486,1,)</f>
        <v>5.65</v>
      </c>
      <c r="E153" s="4" t="str">
        <f>VLOOKUP('Medical Examinations'!D153,'Medical Examinations'!D153:L2486,1,)</f>
        <v>No</v>
      </c>
      <c r="F153" s="4" t="str">
        <f>VLOOKUP('Medical Examinations'!E153,'Medical Examinations'!E153:M2486,1,)</f>
        <v>No</v>
      </c>
      <c r="G153" s="4" t="str">
        <f>VLOOKUP('Medical Examinations'!F153,'Medical Examinations'!F153:N2486,1,)</f>
        <v>No</v>
      </c>
      <c r="H153" s="4">
        <f>VLOOKUP('Medical Examinations'!G153,'Medical Examinations'!G153:O2486,1,)</f>
        <v>0</v>
      </c>
      <c r="I153" s="4" t="str">
        <f>VLOOKUP('Medical Examinations'!H153,'Medical Examinations'!H153:P2486,1,)</f>
        <v>Yes</v>
      </c>
      <c r="J153" s="4" t="str">
        <f>VLOOKUP('Medical Examinations'!I153,'Medical Examinations'!I153:Q2486,1,)</f>
        <v>Obesity</v>
      </c>
      <c r="K153" s="4" t="str">
        <f>VLOOKUP('Medical Examinations'!J153,'Medical Examinations'!J153:R2486,1,)</f>
        <v>Normal</v>
      </c>
      <c r="L153" s="49">
        <f>VLOOKUP(Table3[[#This Row],[Charges]],Table3[[Charges]:[Age]],1,)</f>
        <v>1720.35</v>
      </c>
      <c r="M153" s="23" t="str">
        <f>VLOOKUP(Table3[[#This Row],[Hospital tier]],Table3[[Hospital tier]:[Age]],1,)</f>
        <v>tier - 3</v>
      </c>
      <c r="N153" s="4" t="str">
        <f>VLOOKUP(Table3[[#This Row],[City tier]],Table3[[Hospital tier]:[Age]],1,)</f>
        <v>tier - 3</v>
      </c>
      <c r="O153" s="4" t="str">
        <f>VLOOKUP(Table3[[#This Row],[State ID]],Table3[[State ID]:[Age]],1,)</f>
        <v>R1013</v>
      </c>
      <c r="P153" s="4" t="str">
        <f>VLOOKUP(Table3[[#This Row],[Hospitalasion Details]],Table3[[Hospitalasion Details]:[Age]],1,)</f>
        <v>11-Sep-2004</v>
      </c>
      <c r="Q153" s="4">
        <f>VLOOKUP(Table3[[#This Row],[Age]],Table3[Age],1,)</f>
        <v>18</v>
      </c>
    </row>
    <row r="154" spans="1:17" x14ac:dyDescent="0.25">
      <c r="A154" s="4" t="str">
        <f>VLOOKUP(Table2[[#This Row],[Customer ID]],Table2[],1,)</f>
        <v>Id153</v>
      </c>
      <c r="B154" s="4" t="str">
        <f>VLOOKUP(Table2[[#This Row],[Full Name]],Table2[[#This Row],[Full Name]],1,)</f>
        <v xml:space="preserve">  Paul Conlon</v>
      </c>
      <c r="C154" s="4">
        <f>VLOOKUP('Medical Examinations'!B154,'Medical Examinations'!B154:J2487,1,)</f>
        <v>42.83</v>
      </c>
      <c r="D154" s="4">
        <f>VLOOKUP('Medical Examinations'!C154,'Medical Examinations'!C154:K2487,1,)</f>
        <v>6.04</v>
      </c>
      <c r="E154" s="4" t="str">
        <f>VLOOKUP('Medical Examinations'!D154,'Medical Examinations'!D154:L2487,1,)</f>
        <v>No</v>
      </c>
      <c r="F154" s="4" t="str">
        <f>VLOOKUP('Medical Examinations'!E154,'Medical Examinations'!E154:M2487,1,)</f>
        <v>No</v>
      </c>
      <c r="G154" s="4" t="str">
        <f>VLOOKUP('Medical Examinations'!F154,'Medical Examinations'!F154:N2487,1,)</f>
        <v>No</v>
      </c>
      <c r="H154" s="4">
        <f>VLOOKUP('Medical Examinations'!G154,'Medical Examinations'!G154:O2487,1,)</f>
        <v>2</v>
      </c>
      <c r="I154" s="4" t="str">
        <f>VLOOKUP('Medical Examinations'!H154,'Medical Examinations'!H154:P2487,1,)</f>
        <v>Yes</v>
      </c>
      <c r="J154" s="4" t="str">
        <f>VLOOKUP('Medical Examinations'!I154,'Medical Examinations'!I154:Q2487,1,)</f>
        <v>Obesity</v>
      </c>
      <c r="K154" s="4" t="str">
        <f>VLOOKUP('Medical Examinations'!J154,'Medical Examinations'!J154:R2487,1,)</f>
        <v>Pre diabetes</v>
      </c>
      <c r="L154" s="49">
        <f>VLOOKUP(Table3[[#This Row],[Charges]],Table3[[Charges]:[Age]],1,)</f>
        <v>1725.55</v>
      </c>
      <c r="M154" s="23" t="str">
        <f>VLOOKUP(Table3[[#This Row],[Hospital tier]],Table3[[Hospital tier]:[Age]],1,)</f>
        <v>tier - 3</v>
      </c>
      <c r="N154" s="4" t="str">
        <f>VLOOKUP(Table3[[#This Row],[City tier]],Table3[[Hospital tier]:[Age]],1,)</f>
        <v>tier - 2</v>
      </c>
      <c r="O154" s="4" t="str">
        <f>VLOOKUP(Table3[[#This Row],[State ID]],Table3[[State ID]:[Age]],1,)</f>
        <v>R1013</v>
      </c>
      <c r="P154" s="4" t="str">
        <f>VLOOKUP(Table3[[#This Row],[Hospitalasion Details]],Table3[[Hospitalasion Details]:[Age]],1,)</f>
        <v>21-Oct-2004</v>
      </c>
      <c r="Q154" s="4">
        <f>VLOOKUP(Table3[[#This Row],[Age]],Table3[Age],1,)</f>
        <v>18</v>
      </c>
    </row>
    <row r="155" spans="1:17" x14ac:dyDescent="0.25">
      <c r="A155" s="4" t="str">
        <f>VLOOKUP(Table2[[#This Row],[Customer ID]],Table2[],1,)</f>
        <v>Id154</v>
      </c>
      <c r="B155" s="4" t="str">
        <f>VLOOKUP(Table2[[#This Row],[Full Name]],Table2[[#This Row],[Full Name]],1,)</f>
        <v xml:space="preserve">  Michael Arnstein</v>
      </c>
      <c r="C155" s="4">
        <f>VLOOKUP('Medical Examinations'!B155,'Medical Examinations'!B155:J2488,1,)</f>
        <v>40.15</v>
      </c>
      <c r="D155" s="4">
        <f>VLOOKUP('Medical Examinations'!C155,'Medical Examinations'!C155:K2488,1,)</f>
        <v>5.76</v>
      </c>
      <c r="E155" s="4" t="str">
        <f>VLOOKUP('Medical Examinations'!D155,'Medical Examinations'!D155:L2488,1,)</f>
        <v>No</v>
      </c>
      <c r="F155" s="4" t="str">
        <f>VLOOKUP('Medical Examinations'!E155,'Medical Examinations'!E155:M2488,1,)</f>
        <v>No</v>
      </c>
      <c r="G155" s="4" t="str">
        <f>VLOOKUP('Medical Examinations'!F155,'Medical Examinations'!F155:N2488,1,)</f>
        <v>No</v>
      </c>
      <c r="H155" s="4">
        <f>VLOOKUP('Medical Examinations'!G155,'Medical Examinations'!G155:O2488,1,)</f>
        <v>1</v>
      </c>
      <c r="I155" s="4" t="str">
        <f>VLOOKUP('Medical Examinations'!H155,'Medical Examinations'!H155:P2488,1,)</f>
        <v>Yes</v>
      </c>
      <c r="J155" s="4" t="str">
        <f>VLOOKUP('Medical Examinations'!I155,'Medical Examinations'!I155:Q2488,1,)</f>
        <v>Obesity</v>
      </c>
      <c r="K155" s="4" t="str">
        <f>VLOOKUP('Medical Examinations'!J155,'Medical Examinations'!J155:R2488,1,)</f>
        <v>Pre diabetes</v>
      </c>
      <c r="L155" s="49">
        <f>VLOOKUP(Table3[[#This Row],[Charges]],Table3[[Charges]:[Age]],1,)</f>
        <v>1727.54</v>
      </c>
      <c r="M155" s="23" t="str">
        <f>VLOOKUP(Table3[[#This Row],[Hospital tier]],Table3[[Hospital tier]:[Age]],1,)</f>
        <v>tier - 3</v>
      </c>
      <c r="N155" s="4" t="str">
        <f>VLOOKUP(Table3[[#This Row],[City tier]],Table3[[Hospital tier]:[Age]],1,)</f>
        <v>tier - 1</v>
      </c>
      <c r="O155" s="4" t="str">
        <f>VLOOKUP(Table3[[#This Row],[State ID]],Table3[[State ID]:[Age]],1,)</f>
        <v>R1013</v>
      </c>
      <c r="P155" s="4" t="str">
        <f>VLOOKUP(Table3[[#This Row],[Hospitalasion Details]],Table3[[Hospitalasion Details]:[Age]],1,)</f>
        <v>9-Sep-2004</v>
      </c>
      <c r="Q155" s="4">
        <f>VLOOKUP(Table3[[#This Row],[Age]],Table3[Age],1,)</f>
        <v>18</v>
      </c>
    </row>
    <row r="156" spans="1:17" x14ac:dyDescent="0.25">
      <c r="A156" s="4" t="str">
        <f>VLOOKUP(Table2[[#This Row],[Customer ID]],Table2[],1,)</f>
        <v>Id155</v>
      </c>
      <c r="B156" s="4" t="str">
        <f>VLOOKUP(Table2[[#This Row],[Full Name]],Table2[[#This Row],[Full Name]],1,)</f>
        <v xml:space="preserve">  Samuel Jurek</v>
      </c>
      <c r="C156" s="4">
        <f>VLOOKUP('Medical Examinations'!B156,'Medical Examinations'!B156:J2489,1,)</f>
        <v>27.8</v>
      </c>
      <c r="D156" s="4">
        <f>VLOOKUP('Medical Examinations'!C156,'Medical Examinations'!C156:K2489,1,)</f>
        <v>4.3600000000000003</v>
      </c>
      <c r="E156" s="4" t="str">
        <f>VLOOKUP('Medical Examinations'!D156,'Medical Examinations'!D156:L2489,1,)</f>
        <v>No</v>
      </c>
      <c r="F156" s="4" t="str">
        <f>VLOOKUP('Medical Examinations'!E156,'Medical Examinations'!E156:M2489,1,)</f>
        <v>No</v>
      </c>
      <c r="G156" s="4" t="str">
        <f>VLOOKUP('Medical Examinations'!F156,'Medical Examinations'!F156:N2489,1,)</f>
        <v>Yes</v>
      </c>
      <c r="H156" s="4">
        <f>VLOOKUP('Medical Examinations'!G156,'Medical Examinations'!G156:O2489,1,)</f>
        <v>1</v>
      </c>
      <c r="I156" s="4" t="str">
        <f>VLOOKUP('Medical Examinations'!H156,'Medical Examinations'!H156:P2489,1,)</f>
        <v>Yes</v>
      </c>
      <c r="J156" s="4" t="str">
        <f>VLOOKUP('Medical Examinations'!I156,'Medical Examinations'!I156:Q2489,1,)</f>
        <v>Over Weight</v>
      </c>
      <c r="K156" s="4" t="str">
        <f>VLOOKUP('Medical Examinations'!J156,'Medical Examinations'!J156:R2489,1,)</f>
        <v>Normal</v>
      </c>
      <c r="L156" s="49">
        <f>VLOOKUP(Table3[[#This Row],[Charges]],Table3[[Charges]:[Age]],1,)</f>
        <v>1727.79</v>
      </c>
      <c r="M156" s="23" t="str">
        <f>VLOOKUP(Table3[[#This Row],[Hospital tier]],Table3[[Hospital tier]:[Age]],1,)</f>
        <v>tier - 3</v>
      </c>
      <c r="N156" s="4" t="str">
        <f>VLOOKUP(Table3[[#This Row],[City tier]],Table3[[Hospital tier]:[Age]],1,)</f>
        <v>tier - 3</v>
      </c>
      <c r="O156" s="4" t="str">
        <f>VLOOKUP(Table3[[#This Row],[State ID]],Table3[[State ID]:[Age]],1,)</f>
        <v>R1011</v>
      </c>
      <c r="P156" s="4" t="str">
        <f>VLOOKUP(Table3[[#This Row],[Hospitalasion Details]],Table3[[Hospitalasion Details]:[Age]],1,)</f>
        <v>21-Nov-2003</v>
      </c>
      <c r="Q156" s="4">
        <f>VLOOKUP(Table3[[#This Row],[Age]],Table3[Age],1,)</f>
        <v>19</v>
      </c>
    </row>
    <row r="157" spans="1:17" x14ac:dyDescent="0.25">
      <c r="A157" s="4" t="str">
        <f>VLOOKUP(Table2[[#This Row],[Customer ID]],Table2[],1,)</f>
        <v>Id156</v>
      </c>
      <c r="B157" s="4" t="str">
        <f>VLOOKUP(Table2[[#This Row],[Full Name]],Table2[[#This Row],[Full Name]],1,)</f>
        <v xml:space="preserve">  Matthew Thill</v>
      </c>
      <c r="C157" s="4">
        <f>VLOOKUP('Medical Examinations'!B157,'Medical Examinations'!B157:J2490,1,)</f>
        <v>45.81</v>
      </c>
      <c r="D157" s="4">
        <f>VLOOKUP('Medical Examinations'!C157,'Medical Examinations'!C157:K2490,1,)</f>
        <v>4.76</v>
      </c>
      <c r="E157" s="4" t="str">
        <f>VLOOKUP('Medical Examinations'!D157,'Medical Examinations'!D157:L2490,1,)</f>
        <v>Yes</v>
      </c>
      <c r="F157" s="4" t="str">
        <f>VLOOKUP('Medical Examinations'!E157,'Medical Examinations'!E157:M2490,1,)</f>
        <v>No</v>
      </c>
      <c r="G157" s="4" t="str">
        <f>VLOOKUP('Medical Examinations'!F157,'Medical Examinations'!F157:N2490,1,)</f>
        <v>Yes</v>
      </c>
      <c r="H157" s="4">
        <f>VLOOKUP('Medical Examinations'!G157,'Medical Examinations'!G157:O2490,1,)</f>
        <v>1</v>
      </c>
      <c r="I157" s="4" t="str">
        <f>VLOOKUP('Medical Examinations'!H157,'Medical Examinations'!H157:P2490,1,)</f>
        <v>Yes</v>
      </c>
      <c r="J157" s="4" t="str">
        <f>VLOOKUP('Medical Examinations'!I157,'Medical Examinations'!I157:Q2490,1,)</f>
        <v>Obesity</v>
      </c>
      <c r="K157" s="4" t="str">
        <f>VLOOKUP('Medical Examinations'!J157,'Medical Examinations'!J157:R2490,1,)</f>
        <v>Normal</v>
      </c>
      <c r="L157" s="49">
        <f>VLOOKUP(Table3[[#This Row],[Charges]],Table3[[Charges]:[Age]],1,)</f>
        <v>1728.9</v>
      </c>
      <c r="M157" s="23" t="str">
        <f>VLOOKUP(Table3[[#This Row],[Hospital tier]],Table3[[Hospital tier]:[Age]],1,)</f>
        <v>tier - 3</v>
      </c>
      <c r="N157" s="4" t="str">
        <f>VLOOKUP(Table3[[#This Row],[City tier]],Table3[[Hospital tier]:[Age]],1,)</f>
        <v>tier - 2</v>
      </c>
      <c r="O157" s="4" t="str">
        <f>VLOOKUP(Table3[[#This Row],[State ID]],Table3[[State ID]:[Age]],1,)</f>
        <v>R1011</v>
      </c>
      <c r="P157" s="4" t="str">
        <f>VLOOKUP(Table3[[#This Row],[Hospitalasion Details]],Table3[[Hospitalasion Details]:[Age]],1,)</f>
        <v>1-Sep-2003</v>
      </c>
      <c r="Q157" s="4">
        <f>VLOOKUP(Table3[[#This Row],[Age]],Table3[Age],1,)</f>
        <v>19</v>
      </c>
    </row>
    <row r="158" spans="1:17" x14ac:dyDescent="0.25">
      <c r="A158" s="4" t="str">
        <f>VLOOKUP(Table2[[#This Row],[Customer ID]],Table2[],1,)</f>
        <v>Id157</v>
      </c>
      <c r="B158" s="4" t="str">
        <f>VLOOKUP(Table2[[#This Row],[Full Name]],Table2[[#This Row],[Full Name]],1,)</f>
        <v xml:space="preserve">  Daniel Glaz</v>
      </c>
      <c r="C158" s="4">
        <f>VLOOKUP('Medical Examinations'!B158,'Medical Examinations'!B158:J2491,1,)</f>
        <v>34.43</v>
      </c>
      <c r="D158" s="4">
        <f>VLOOKUP('Medical Examinations'!C158,'Medical Examinations'!C158:K2491,1,)</f>
        <v>10.82</v>
      </c>
      <c r="E158" s="4" t="str">
        <f>VLOOKUP('Medical Examinations'!D158,'Medical Examinations'!D158:L2491,1,)</f>
        <v>Yes</v>
      </c>
      <c r="F158" s="4" t="str">
        <f>VLOOKUP('Medical Examinations'!E158,'Medical Examinations'!E158:M2491,1,)</f>
        <v>No</v>
      </c>
      <c r="G158" s="4" t="str">
        <f>VLOOKUP('Medical Examinations'!F158,'Medical Examinations'!F158:N2491,1,)</f>
        <v>No</v>
      </c>
      <c r="H158" s="4">
        <f>VLOOKUP('Medical Examinations'!G158,'Medical Examinations'!G158:O2491,1,)</f>
        <v>1</v>
      </c>
      <c r="I158" s="4" t="str">
        <f>VLOOKUP('Medical Examinations'!H158,'Medical Examinations'!H158:P2491,1,)</f>
        <v>Yes</v>
      </c>
      <c r="J158" s="4" t="str">
        <f>VLOOKUP('Medical Examinations'!I158,'Medical Examinations'!I158:Q2491,1,)</f>
        <v>Obesity</v>
      </c>
      <c r="K158" s="4" t="str">
        <f>VLOOKUP('Medical Examinations'!J158,'Medical Examinations'!J158:R2491,1,)</f>
        <v>Diabetes</v>
      </c>
      <c r="L158" s="49">
        <f>VLOOKUP(Table3[[#This Row],[Charges]],Table3[[Charges]:[Age]],1,)</f>
        <v>1731.68</v>
      </c>
      <c r="M158" s="23" t="str">
        <f>VLOOKUP(Table3[[#This Row],[Hospital tier]],Table3[[Hospital tier]:[Age]],1,)</f>
        <v>tier - 3</v>
      </c>
      <c r="N158" s="4" t="str">
        <f>VLOOKUP(Table3[[#This Row],[City tier]],Table3[[Hospital tier]:[Age]],1,)</f>
        <v>tier - 2</v>
      </c>
      <c r="O158" s="4" t="str">
        <f>VLOOKUP(Table3[[#This Row],[State ID]],Table3[[State ID]:[Age]],1,)</f>
        <v>R1011</v>
      </c>
      <c r="P158" s="4" t="str">
        <f>VLOOKUP(Table3[[#This Row],[Hospitalasion Details]],Table3[[Hospitalasion Details]:[Age]],1,)</f>
        <v>9-Nov-2003</v>
      </c>
      <c r="Q158" s="4">
        <f>VLOOKUP(Table3[[#This Row],[Age]],Table3[Age],1,)</f>
        <v>19</v>
      </c>
    </row>
    <row r="159" spans="1:17" x14ac:dyDescent="0.25">
      <c r="A159" s="4" t="str">
        <f>VLOOKUP(Table2[[#This Row],[Customer ID]],Table2[],1,)</f>
        <v>Id158</v>
      </c>
      <c r="B159" s="4" t="str">
        <f>VLOOKUP(Table2[[#This Row],[Full Name]],Table2[[#This Row],[Full Name]],1,)</f>
        <v xml:space="preserve">  Syndy Sampson</v>
      </c>
      <c r="C159" s="4">
        <f>VLOOKUP('Medical Examinations'!B159,'Medical Examinations'!B159:J2492,1,)</f>
        <v>41.33</v>
      </c>
      <c r="D159" s="4">
        <f>VLOOKUP('Medical Examinations'!C159,'Medical Examinations'!C159:K2492,1,)</f>
        <v>4.01</v>
      </c>
      <c r="E159" s="4" t="str">
        <f>VLOOKUP('Medical Examinations'!D159,'Medical Examinations'!D159:L2492,1,)</f>
        <v>Yes</v>
      </c>
      <c r="F159" s="4" t="str">
        <f>VLOOKUP('Medical Examinations'!E159,'Medical Examinations'!E159:M2492,1,)</f>
        <v>No</v>
      </c>
      <c r="G159" s="4" t="str">
        <f>VLOOKUP('Medical Examinations'!F159,'Medical Examinations'!F159:N2492,1,)</f>
        <v>No</v>
      </c>
      <c r="H159" s="4">
        <f>VLOOKUP('Medical Examinations'!G159,'Medical Examinations'!G159:O2492,1,)</f>
        <v>0</v>
      </c>
      <c r="I159" s="4" t="str">
        <f>VLOOKUP('Medical Examinations'!H159,'Medical Examinations'!H159:P2492,1,)</f>
        <v>Yes</v>
      </c>
      <c r="J159" s="4" t="str">
        <f>VLOOKUP('Medical Examinations'!I159,'Medical Examinations'!I159:Q2492,1,)</f>
        <v>Obesity</v>
      </c>
      <c r="K159" s="4" t="str">
        <f>VLOOKUP('Medical Examinations'!J159,'Medical Examinations'!J159:R2492,1,)</f>
        <v>Normal</v>
      </c>
      <c r="L159" s="49">
        <f>VLOOKUP(Table3[[#This Row],[Charges]],Table3[[Charges]:[Age]],1,)</f>
        <v>1737.38</v>
      </c>
      <c r="M159" s="23" t="str">
        <f>VLOOKUP(Table3[[#This Row],[Hospital tier]],Table3[[Hospital tier]:[Age]],1,)</f>
        <v>tier - 3</v>
      </c>
      <c r="N159" s="4" t="str">
        <f>VLOOKUP(Table3[[#This Row],[City tier]],Table3[[Hospital tier]:[Age]],1,)</f>
        <v>tier - 2</v>
      </c>
      <c r="O159" s="4" t="str">
        <f>VLOOKUP(Table3[[#This Row],[State ID]],Table3[[State ID]:[Age]],1,)</f>
        <v>R1011</v>
      </c>
      <c r="P159" s="4" t="str">
        <f>VLOOKUP(Table3[[#This Row],[Hospitalasion Details]],Table3[[Hospitalasion Details]:[Age]],1,)</f>
        <v>14-Nov-2003</v>
      </c>
      <c r="Q159" s="4">
        <f>VLOOKUP(Table3[[#This Row],[Age]],Table3[Age],1,)</f>
        <v>19</v>
      </c>
    </row>
    <row r="160" spans="1:17" x14ac:dyDescent="0.25">
      <c r="A160" s="4" t="str">
        <f>VLOOKUP(Table2[[#This Row],[Customer ID]],Table2[],1,)</f>
        <v>Id159</v>
      </c>
      <c r="B160" s="4" t="str">
        <f>VLOOKUP(Table2[[#This Row],[Full Name]],Table2[[#This Row],[Full Name]],1,)</f>
        <v xml:space="preserve">  Aleksandra Duliba</v>
      </c>
      <c r="C160" s="4">
        <f>VLOOKUP('Medical Examinations'!B160,'Medical Examinations'!B160:J2493,1,)</f>
        <v>31.92</v>
      </c>
      <c r="D160" s="4">
        <f>VLOOKUP('Medical Examinations'!C160,'Medical Examinations'!C160:K2493,1,)</f>
        <v>5.12</v>
      </c>
      <c r="E160" s="4" t="str">
        <f>VLOOKUP('Medical Examinations'!D160,'Medical Examinations'!D160:L2493,1,)</f>
        <v>Yes</v>
      </c>
      <c r="F160" s="4" t="str">
        <f>VLOOKUP('Medical Examinations'!E160,'Medical Examinations'!E160:M2493,1,)</f>
        <v>No</v>
      </c>
      <c r="G160" s="4" t="str">
        <f>VLOOKUP('Medical Examinations'!F160,'Medical Examinations'!F160:N2493,1,)</f>
        <v>No</v>
      </c>
      <c r="H160" s="4">
        <f>VLOOKUP('Medical Examinations'!G160,'Medical Examinations'!G160:O2493,1,)</f>
        <v>1</v>
      </c>
      <c r="I160" s="4" t="str">
        <f>VLOOKUP('Medical Examinations'!H160,'Medical Examinations'!H160:P2493,1,)</f>
        <v>Yes</v>
      </c>
      <c r="J160" s="4" t="str">
        <f>VLOOKUP('Medical Examinations'!I160,'Medical Examinations'!I160:Q2493,1,)</f>
        <v>Obesity</v>
      </c>
      <c r="K160" s="4" t="str">
        <f>VLOOKUP('Medical Examinations'!J160,'Medical Examinations'!J160:R2493,1,)</f>
        <v>Normal</v>
      </c>
      <c r="L160" s="49">
        <f>VLOOKUP(Table3[[#This Row],[Charges]],Table3[[Charges]:[Age]],1,)</f>
        <v>1743.21</v>
      </c>
      <c r="M160" s="23" t="str">
        <f>VLOOKUP(Table3[[#This Row],[Hospital tier]],Table3[[Hospital tier]:[Age]],1,)</f>
        <v>tier - 3</v>
      </c>
      <c r="N160" s="4" t="str">
        <f>VLOOKUP(Table3[[#This Row],[City tier]],Table3[[Hospital tier]:[Age]],1,)</f>
        <v>tier - 1</v>
      </c>
      <c r="O160" s="4" t="str">
        <f>VLOOKUP(Table3[[#This Row],[State ID]],Table3[[State ID]:[Age]],1,)</f>
        <v>R1011</v>
      </c>
      <c r="P160" s="4" t="str">
        <f>VLOOKUP(Table3[[#This Row],[Hospitalasion Details]],Table3[[Hospitalasion Details]:[Age]],1,)</f>
        <v>25-Jul-2003</v>
      </c>
      <c r="Q160" s="4">
        <f>VLOOKUP(Table3[[#This Row],[Age]],Table3[Age],1,)</f>
        <v>19</v>
      </c>
    </row>
    <row r="161" spans="1:17" x14ac:dyDescent="0.25">
      <c r="A161" s="4" t="str">
        <f>VLOOKUP(Table2[[#This Row],[Customer ID]],Table2[],1,)</f>
        <v>Id160</v>
      </c>
      <c r="B161" s="4" t="str">
        <f>VLOOKUP(Table2[[#This Row],[Full Name]],Table2[[#This Row],[Full Name]],1,)</f>
        <v xml:space="preserve">  Steeve T Sr Tanguay</v>
      </c>
      <c r="C161" s="4">
        <f>VLOOKUP('Medical Examinations'!B161,'Medical Examinations'!B161:J2494,1,)</f>
        <v>39.799999999999997</v>
      </c>
      <c r="D161" s="4">
        <f>VLOOKUP('Medical Examinations'!C161,'Medical Examinations'!C161:K2494,1,)</f>
        <v>10.54</v>
      </c>
      <c r="E161" s="4" t="str">
        <f>VLOOKUP('Medical Examinations'!D161,'Medical Examinations'!D161:L2494,1,)</f>
        <v>Yes</v>
      </c>
      <c r="F161" s="4" t="str">
        <f>VLOOKUP('Medical Examinations'!E161,'Medical Examinations'!E161:M2494,1,)</f>
        <v>No</v>
      </c>
      <c r="G161" s="4" t="str">
        <f>VLOOKUP('Medical Examinations'!F161,'Medical Examinations'!F161:N2494,1,)</f>
        <v>No</v>
      </c>
      <c r="H161" s="4">
        <f>VLOOKUP('Medical Examinations'!G161,'Medical Examinations'!G161:O2494,1,)</f>
        <v>2</v>
      </c>
      <c r="I161" s="4" t="str">
        <f>VLOOKUP('Medical Examinations'!H161,'Medical Examinations'!H161:P2494,1,)</f>
        <v>Yes</v>
      </c>
      <c r="J161" s="4" t="str">
        <f>VLOOKUP('Medical Examinations'!I161,'Medical Examinations'!I161:Q2494,1,)</f>
        <v>Obesity</v>
      </c>
      <c r="K161" s="4" t="str">
        <f>VLOOKUP('Medical Examinations'!J161,'Medical Examinations'!J161:R2494,1,)</f>
        <v>Diabetes</v>
      </c>
      <c r="L161" s="49">
        <f>VLOOKUP(Table3[[#This Row],[Charges]],Table3[[Charges]:[Age]],1,)</f>
        <v>1744.47</v>
      </c>
      <c r="M161" s="23" t="str">
        <f>VLOOKUP(Table3[[#This Row],[Hospital tier]],Table3[[Hospital tier]:[Age]],1,)</f>
        <v>tier - 3</v>
      </c>
      <c r="N161" s="4" t="str">
        <f>VLOOKUP(Table3[[#This Row],[City tier]],Table3[[Hospital tier]:[Age]],1,)</f>
        <v>tier - 1</v>
      </c>
      <c r="O161" s="4" t="str">
        <f>VLOOKUP(Table3[[#This Row],[State ID]],Table3[[State ID]:[Age]],1,)</f>
        <v>R1011</v>
      </c>
      <c r="P161" s="4" t="str">
        <f>VLOOKUP(Table3[[#This Row],[Hospitalasion Details]],Table3[[Hospitalasion Details]:[Age]],1,)</f>
        <v>28-Jul-2003</v>
      </c>
      <c r="Q161" s="4">
        <f>VLOOKUP(Table3[[#This Row],[Age]],Table3[Age],1,)</f>
        <v>19</v>
      </c>
    </row>
    <row r="162" spans="1:17" x14ac:dyDescent="0.25">
      <c r="A162" s="4" t="str">
        <f>VLOOKUP(Table2[[#This Row],[Customer ID]],Table2[],1,)</f>
        <v>Id161</v>
      </c>
      <c r="B162" s="4" t="str">
        <f>VLOOKUP(Table2[[#This Row],[Full Name]],Table2[[#This Row],[Full Name]],1,)</f>
        <v xml:space="preserve">  Richard McClelland</v>
      </c>
      <c r="C162" s="4">
        <f>VLOOKUP('Medical Examinations'!B162,'Medical Examinations'!B162:J2495,1,)</f>
        <v>42.82</v>
      </c>
      <c r="D162" s="4">
        <f>VLOOKUP('Medical Examinations'!C162,'Medical Examinations'!C162:K2495,1,)</f>
        <v>4.21</v>
      </c>
      <c r="E162" s="4" t="str">
        <f>VLOOKUP('Medical Examinations'!D162,'Medical Examinations'!D162:L2495,1,)</f>
        <v>No</v>
      </c>
      <c r="F162" s="4" t="str">
        <f>VLOOKUP('Medical Examinations'!E162,'Medical Examinations'!E162:M2495,1,)</f>
        <v>No</v>
      </c>
      <c r="G162" s="4" t="str">
        <f>VLOOKUP('Medical Examinations'!F162,'Medical Examinations'!F162:N2495,1,)</f>
        <v>No</v>
      </c>
      <c r="H162" s="4">
        <f>VLOOKUP('Medical Examinations'!G162,'Medical Examinations'!G162:O2495,1,)</f>
        <v>0</v>
      </c>
      <c r="I162" s="4" t="str">
        <f>VLOOKUP('Medical Examinations'!H162,'Medical Examinations'!H162:P2495,1,)</f>
        <v>Yes</v>
      </c>
      <c r="J162" s="4" t="str">
        <f>VLOOKUP('Medical Examinations'!I162,'Medical Examinations'!I162:Q2495,1,)</f>
        <v>Obesity</v>
      </c>
      <c r="K162" s="4" t="str">
        <f>VLOOKUP('Medical Examinations'!J162,'Medical Examinations'!J162:R2495,1,)</f>
        <v>Normal</v>
      </c>
      <c r="L162" s="49">
        <f>VLOOKUP(Table3[[#This Row],[Charges]],Table3[[Charges]:[Age]],1,)</f>
        <v>1748.77</v>
      </c>
      <c r="M162" s="23" t="str">
        <f>VLOOKUP(Table3[[#This Row],[Hospital tier]],Table3[[Hospital tier]:[Age]],1,)</f>
        <v>tier - 3</v>
      </c>
      <c r="N162" s="4" t="str">
        <f>VLOOKUP(Table3[[#This Row],[City tier]],Table3[[Hospital tier]:[Age]],1,)</f>
        <v>tier - 1</v>
      </c>
      <c r="O162" s="4" t="str">
        <f>VLOOKUP(Table3[[#This Row],[State ID]],Table3[[State ID]:[Age]],1,)</f>
        <v>R1011</v>
      </c>
      <c r="P162" s="4" t="str">
        <f>VLOOKUP(Table3[[#This Row],[Hospitalasion Details]],Table3[[Hospitalasion Details]:[Age]],1,)</f>
        <v>26-Sep-2003</v>
      </c>
      <c r="Q162" s="4">
        <f>VLOOKUP(Table3[[#This Row],[Age]],Table3[Age],1,)</f>
        <v>19</v>
      </c>
    </row>
    <row r="163" spans="1:17" x14ac:dyDescent="0.25">
      <c r="A163" s="4" t="str">
        <f>VLOOKUP(Table2[[#This Row],[Customer ID]],Table2[],1,)</f>
        <v>Id162</v>
      </c>
      <c r="B163" s="4" t="str">
        <f>VLOOKUP(Table2[[#This Row],[Full Name]],Table2[[#This Row],[Full Name]],1,)</f>
        <v xml:space="preserve">  Aaron T Gorman</v>
      </c>
      <c r="C163" s="4">
        <f>VLOOKUP('Medical Examinations'!B163,'Medical Examinations'!B163:J2496,1,)</f>
        <v>33.630000000000003</v>
      </c>
      <c r="D163" s="4">
        <f>VLOOKUP('Medical Examinations'!C163,'Medical Examinations'!C163:K2496,1,)</f>
        <v>5.42</v>
      </c>
      <c r="E163" s="4" t="str">
        <f>VLOOKUP('Medical Examinations'!D163,'Medical Examinations'!D163:L2496,1,)</f>
        <v>No</v>
      </c>
      <c r="F163" s="4" t="str">
        <f>VLOOKUP('Medical Examinations'!E163,'Medical Examinations'!E163:M2496,1,)</f>
        <v>No</v>
      </c>
      <c r="G163" s="4" t="str">
        <f>VLOOKUP('Medical Examinations'!F163,'Medical Examinations'!F163:N2496,1,)</f>
        <v>No</v>
      </c>
      <c r="H163" s="4">
        <f>VLOOKUP('Medical Examinations'!G163,'Medical Examinations'!G163:O2496,1,)</f>
        <v>0</v>
      </c>
      <c r="I163" s="4" t="str">
        <f>VLOOKUP('Medical Examinations'!H163,'Medical Examinations'!H163:P2496,1,)</f>
        <v>Yes</v>
      </c>
      <c r="J163" s="4" t="str">
        <f>VLOOKUP('Medical Examinations'!I163,'Medical Examinations'!I163:Q2496,1,)</f>
        <v>Obesity</v>
      </c>
      <c r="K163" s="4" t="str">
        <f>VLOOKUP('Medical Examinations'!J163,'Medical Examinations'!J163:R2496,1,)</f>
        <v>Normal</v>
      </c>
      <c r="L163" s="49">
        <f>VLOOKUP(Table3[[#This Row],[Charges]],Table3[[Charges]:[Age]],1,)</f>
        <v>1756.6</v>
      </c>
      <c r="M163" s="23" t="str">
        <f>VLOOKUP(Table3[[#This Row],[Hospital tier]],Table3[[Hospital tier]:[Age]],1,)</f>
        <v>tier - 3</v>
      </c>
      <c r="N163" s="4" t="str">
        <f>VLOOKUP(Table3[[#This Row],[City tier]],Table3[[Hospital tier]:[Age]],1,)</f>
        <v>tier - 3</v>
      </c>
      <c r="O163" s="4" t="str">
        <f>VLOOKUP(Table3[[#This Row],[State ID]],Table3[[State ID]:[Age]],1,)</f>
        <v>R1013</v>
      </c>
      <c r="P163" s="4" t="str">
        <f>VLOOKUP(Table3[[#This Row],[Hospitalasion Details]],Table3[[Hospitalasion Details]:[Age]],1,)</f>
        <v>7-Oct-1998</v>
      </c>
      <c r="Q163" s="4">
        <f>VLOOKUP(Table3[[#This Row],[Age]],Table3[Age],1,)</f>
        <v>24</v>
      </c>
    </row>
    <row r="164" spans="1:17" x14ac:dyDescent="0.25">
      <c r="A164" s="4" t="str">
        <f>VLOOKUP(Table2[[#This Row],[Customer ID]],Table2[],1,)</f>
        <v>Id163</v>
      </c>
      <c r="B164" s="4" t="str">
        <f>VLOOKUP(Table2[[#This Row],[Full Name]],Table2[[#This Row],[Full Name]],1,)</f>
        <v xml:space="preserve">  Akira Nishimura</v>
      </c>
      <c r="C164" s="4">
        <f>VLOOKUP('Medical Examinations'!B164,'Medical Examinations'!B164:J2497,1,)</f>
        <v>37.07</v>
      </c>
      <c r="D164" s="4">
        <f>VLOOKUP('Medical Examinations'!C164,'Medical Examinations'!C164:K2497,1,)</f>
        <v>4.28</v>
      </c>
      <c r="E164" s="4" t="str">
        <f>VLOOKUP('Medical Examinations'!D164,'Medical Examinations'!D164:L2497,1,)</f>
        <v>No</v>
      </c>
      <c r="F164" s="4" t="str">
        <f>VLOOKUP('Medical Examinations'!E164,'Medical Examinations'!E164:M2497,1,)</f>
        <v>yes</v>
      </c>
      <c r="G164" s="4" t="str">
        <f>VLOOKUP('Medical Examinations'!F164,'Medical Examinations'!F164:N2497,1,)</f>
        <v>No</v>
      </c>
      <c r="H164" s="4">
        <f>VLOOKUP('Medical Examinations'!G164,'Medical Examinations'!G164:O2497,1,)</f>
        <v>1</v>
      </c>
      <c r="I164" s="4" t="str">
        <f>VLOOKUP('Medical Examinations'!H164,'Medical Examinations'!H164:P2497,1,)</f>
        <v>Yes</v>
      </c>
      <c r="J164" s="4" t="str">
        <f>VLOOKUP('Medical Examinations'!I164,'Medical Examinations'!I164:Q2497,1,)</f>
        <v>Obesity</v>
      </c>
      <c r="K164" s="4" t="str">
        <f>VLOOKUP('Medical Examinations'!J164,'Medical Examinations'!J164:R2497,1,)</f>
        <v>Normal</v>
      </c>
      <c r="L164" s="49">
        <f>VLOOKUP(Table3[[#This Row],[Charges]],Table3[[Charges]:[Age]],1,)</f>
        <v>1759.34</v>
      </c>
      <c r="M164" s="23" t="str">
        <f>VLOOKUP(Table3[[#This Row],[Hospital tier]],Table3[[Hospital tier]:[Age]],1,)</f>
        <v>tier - 3</v>
      </c>
      <c r="N164" s="4" t="str">
        <f>VLOOKUP(Table3[[#This Row],[City tier]],Table3[[Hospital tier]:[Age]],1,)</f>
        <v>tier - 1</v>
      </c>
      <c r="O164" s="4" t="str">
        <f>VLOOKUP(Table3[[#This Row],[State ID]],Table3[[State ID]:[Age]],1,)</f>
        <v>R1011</v>
      </c>
      <c r="P164" s="4" t="str">
        <f>VLOOKUP(Table3[[#This Row],[Hospitalasion Details]],Table3[[Hospitalasion Details]:[Age]],1,)</f>
        <v>19-Nov-2003</v>
      </c>
      <c r="Q164" s="4">
        <f>VLOOKUP(Table3[[#This Row],[Age]],Table3[Age],1,)</f>
        <v>19</v>
      </c>
    </row>
    <row r="165" spans="1:17" x14ac:dyDescent="0.25">
      <c r="A165" s="4" t="str">
        <f>VLOOKUP(Table2[[#This Row],[Customer ID]],Table2[],1,)</f>
        <v>Id164</v>
      </c>
      <c r="B165" s="4" t="str">
        <f>VLOOKUP(Table2[[#This Row],[Full Name]],Table2[[#This Row],[Full Name]],1,)</f>
        <v xml:space="preserve">  Ben Brimble</v>
      </c>
      <c r="C165" s="4">
        <f>VLOOKUP('Medical Examinations'!B165,'Medical Examinations'!B165:J2498,1,)</f>
        <v>35.625</v>
      </c>
      <c r="D165" s="4">
        <f>VLOOKUP('Medical Examinations'!C165,'Medical Examinations'!C165:K2498,1,)</f>
        <v>8.9</v>
      </c>
      <c r="E165" s="4" t="str">
        <f>VLOOKUP('Medical Examinations'!D165,'Medical Examinations'!D165:L2498,1,)</f>
        <v>No</v>
      </c>
      <c r="F165" s="4" t="str">
        <f>VLOOKUP('Medical Examinations'!E165,'Medical Examinations'!E165:M2498,1,)</f>
        <v>No</v>
      </c>
      <c r="G165" s="4" t="str">
        <f>VLOOKUP('Medical Examinations'!F165,'Medical Examinations'!F165:N2498,1,)</f>
        <v>No</v>
      </c>
      <c r="H165" s="4">
        <f>VLOOKUP('Medical Examinations'!G165,'Medical Examinations'!G165:O2498,1,)</f>
        <v>0</v>
      </c>
      <c r="I165" s="4" t="str">
        <f>VLOOKUP('Medical Examinations'!H165,'Medical Examinations'!H165:P2498,1,)</f>
        <v>Yes</v>
      </c>
      <c r="J165" s="4" t="str">
        <f>VLOOKUP('Medical Examinations'!I165,'Medical Examinations'!I165:Q2498,1,)</f>
        <v>Obesity</v>
      </c>
      <c r="K165" s="4" t="str">
        <f>VLOOKUP('Medical Examinations'!J165,'Medical Examinations'!J165:R2498,1,)</f>
        <v>Diabetes</v>
      </c>
      <c r="L165" s="49">
        <f>VLOOKUP(Table3[[#This Row],[Charges]],Table3[[Charges]:[Age]],1,)</f>
        <v>1769.53</v>
      </c>
      <c r="M165" s="23" t="str">
        <f>VLOOKUP(Table3[[#This Row],[Hospital tier]],Table3[[Hospital tier]:[Age]],1,)</f>
        <v>tier - 3</v>
      </c>
      <c r="N165" s="4" t="str">
        <f>VLOOKUP(Table3[[#This Row],[City tier]],Table3[[Hospital tier]:[Age]],1,)</f>
        <v>tier - 3</v>
      </c>
      <c r="O165" s="4" t="str">
        <f>VLOOKUP(Table3[[#This Row],[State ID]],Table3[[State ID]:[Age]],1,)</f>
        <v>R1012</v>
      </c>
      <c r="P165" s="4" t="str">
        <f>VLOOKUP(Table3[[#This Row],[Hospitalasion Details]],Table3[[Hospitalasion Details]:[Age]],1,)</f>
        <v>13-Dec-2002</v>
      </c>
      <c r="Q165" s="4">
        <f>VLOOKUP(Table3[[#This Row],[Age]],Table3[Age],1,)</f>
        <v>20</v>
      </c>
    </row>
    <row r="166" spans="1:17" x14ac:dyDescent="0.25">
      <c r="A166" s="4" t="str">
        <f>VLOOKUP(Table2[[#This Row],[Customer ID]],Table2[],1,)</f>
        <v>Id165</v>
      </c>
      <c r="B166" s="4" t="str">
        <f>VLOOKUP(Table2[[#This Row],[Full Name]],Table2[[#This Row],[Full Name]],1,)</f>
        <v xml:space="preserve">  Jana Trenk</v>
      </c>
      <c r="C166" s="4">
        <f>VLOOKUP('Medical Examinations'!B166,'Medical Examinations'!B166:J2499,1,)</f>
        <v>42.69</v>
      </c>
      <c r="D166" s="4">
        <f>VLOOKUP('Medical Examinations'!C166,'Medical Examinations'!C166:K2499,1,)</f>
        <v>4.8899999999999997</v>
      </c>
      <c r="E166" s="4" t="str">
        <f>VLOOKUP('Medical Examinations'!D166,'Medical Examinations'!D166:L2499,1,)</f>
        <v>No</v>
      </c>
      <c r="F166" s="4" t="str">
        <f>VLOOKUP('Medical Examinations'!E166,'Medical Examinations'!E166:M2499,1,)</f>
        <v>No</v>
      </c>
      <c r="G166" s="4" t="str">
        <f>VLOOKUP('Medical Examinations'!F166,'Medical Examinations'!F166:N2499,1,)</f>
        <v>Yes</v>
      </c>
      <c r="H166" s="4">
        <f>VLOOKUP('Medical Examinations'!G166,'Medical Examinations'!G166:O2499,1,)</f>
        <v>1</v>
      </c>
      <c r="I166" s="4" t="str">
        <f>VLOOKUP('Medical Examinations'!H166,'Medical Examinations'!H166:P2499,1,)</f>
        <v>Yes</v>
      </c>
      <c r="J166" s="4" t="str">
        <f>VLOOKUP('Medical Examinations'!I166,'Medical Examinations'!I166:Q2499,1,)</f>
        <v>Obesity</v>
      </c>
      <c r="K166" s="4" t="str">
        <f>VLOOKUP('Medical Examinations'!J166,'Medical Examinations'!J166:R2499,1,)</f>
        <v>Normal</v>
      </c>
      <c r="L166" s="49">
        <f>VLOOKUP(Table3[[#This Row],[Charges]],Table3[[Charges]:[Age]],1,)</f>
        <v>1815.88</v>
      </c>
      <c r="M166" s="23" t="str">
        <f>VLOOKUP(Table3[[#This Row],[Hospital tier]],Table3[[Hospital tier]:[Age]],1,)</f>
        <v>tier - 3</v>
      </c>
      <c r="N166" s="4" t="str">
        <f>VLOOKUP(Table3[[#This Row],[City tier]],Table3[[Hospital tier]:[Age]],1,)</f>
        <v>tier - 3</v>
      </c>
      <c r="O166" s="4" t="str">
        <f>VLOOKUP(Table3[[#This Row],[State ID]],Table3[[State ID]:[Age]],1,)</f>
        <v>R1013</v>
      </c>
      <c r="P166" s="4" t="str">
        <f>VLOOKUP(Table3[[#This Row],[Hospitalasion Details]],Table3[[Hospitalasion Details]:[Age]],1,)</f>
        <v>25-Sep-1999</v>
      </c>
      <c r="Q166" s="4">
        <f>VLOOKUP(Table3[[#This Row],[Age]],Table3[Age],1,)</f>
        <v>23</v>
      </c>
    </row>
    <row r="167" spans="1:17" x14ac:dyDescent="0.25">
      <c r="A167" s="4" t="str">
        <f>VLOOKUP(Table2[[#This Row],[Customer ID]],Table2[],1,)</f>
        <v>Id166</v>
      </c>
      <c r="B167" s="4" t="str">
        <f>VLOOKUP(Table2[[#This Row],[Full Name]],Table2[[#This Row],[Full Name]],1,)</f>
        <v xml:space="preserve">  Jay T Wittmann</v>
      </c>
      <c r="C167" s="4">
        <f>VLOOKUP('Medical Examinations'!B167,'Medical Examinations'!B167:J2500,1,)</f>
        <v>37.869999999999997</v>
      </c>
      <c r="D167" s="4">
        <f>VLOOKUP('Medical Examinations'!C167,'Medical Examinations'!C167:K2500,1,)</f>
        <v>4.29</v>
      </c>
      <c r="E167" s="4" t="str">
        <f>VLOOKUP('Medical Examinations'!D167,'Medical Examinations'!D167:L2500,1,)</f>
        <v>Yes</v>
      </c>
      <c r="F167" s="4" t="str">
        <f>VLOOKUP('Medical Examinations'!E167,'Medical Examinations'!E167:M2500,1,)</f>
        <v>No</v>
      </c>
      <c r="G167" s="4" t="str">
        <f>VLOOKUP('Medical Examinations'!F167,'Medical Examinations'!F167:N2500,1,)</f>
        <v>Yes</v>
      </c>
      <c r="H167" s="4">
        <f>VLOOKUP('Medical Examinations'!G167,'Medical Examinations'!G167:O2500,1,)</f>
        <v>1</v>
      </c>
      <c r="I167" s="4" t="str">
        <f>VLOOKUP('Medical Examinations'!H167,'Medical Examinations'!H167:P2500,1,)</f>
        <v>Yes</v>
      </c>
      <c r="J167" s="4" t="str">
        <f>VLOOKUP('Medical Examinations'!I167,'Medical Examinations'!I167:Q2500,1,)</f>
        <v>Obesity</v>
      </c>
      <c r="K167" s="4" t="str">
        <f>VLOOKUP('Medical Examinations'!J167,'Medical Examinations'!J167:R2500,1,)</f>
        <v>Normal</v>
      </c>
      <c r="L167" s="49">
        <f>VLOOKUP(Table3[[#This Row],[Charges]],Table3[[Charges]:[Age]],1,)</f>
        <v>1822.54</v>
      </c>
      <c r="M167" s="23" t="str">
        <f>VLOOKUP(Table3[[#This Row],[Hospital tier]],Table3[[Hospital tier]:[Age]],1,)</f>
        <v>tier - 3</v>
      </c>
      <c r="N167" s="4" t="str">
        <f>VLOOKUP(Table3[[#This Row],[City tier]],Table3[[Hospital tier]:[Age]],1,)</f>
        <v>tier - 1</v>
      </c>
      <c r="O167" s="4" t="str">
        <f>VLOOKUP(Table3[[#This Row],[State ID]],Table3[[State ID]:[Age]],1,)</f>
        <v>R1012</v>
      </c>
      <c r="P167" s="4" t="str">
        <f>VLOOKUP(Table3[[#This Row],[Hospitalasion Details]],Table3[[Hospitalasion Details]:[Age]],1,)</f>
        <v>19-Aug-2004</v>
      </c>
      <c r="Q167" s="4">
        <f>VLOOKUP(Table3[[#This Row],[Age]],Table3[Age],1,)</f>
        <v>18</v>
      </c>
    </row>
    <row r="168" spans="1:17" x14ac:dyDescent="0.25">
      <c r="A168" s="4" t="str">
        <f>VLOOKUP(Table2[[#This Row],[Customer ID]],Table2[],1,)</f>
        <v>Id167</v>
      </c>
      <c r="B168" s="4" t="str">
        <f>VLOOKUP(Table2[[#This Row],[Full Name]],Table2[[#This Row],[Full Name]],1,)</f>
        <v xml:space="preserve">  Marie-Helene Tremblay</v>
      </c>
      <c r="C168" s="4">
        <f>VLOOKUP('Medical Examinations'!B168,'Medical Examinations'!B168:J2501,1,)</f>
        <v>40.61</v>
      </c>
      <c r="D168" s="4">
        <f>VLOOKUP('Medical Examinations'!C168,'Medical Examinations'!C168:K2501,1,)</f>
        <v>8</v>
      </c>
      <c r="E168" s="4" t="str">
        <f>VLOOKUP('Medical Examinations'!D168,'Medical Examinations'!D168:L2501,1,)</f>
        <v>Yes</v>
      </c>
      <c r="F168" s="4" t="str">
        <f>VLOOKUP('Medical Examinations'!E168,'Medical Examinations'!E168:M2501,1,)</f>
        <v>No</v>
      </c>
      <c r="G168" s="4" t="str">
        <f>VLOOKUP('Medical Examinations'!F168,'Medical Examinations'!F168:N2501,1,)</f>
        <v>No</v>
      </c>
      <c r="H168" s="4">
        <f>VLOOKUP('Medical Examinations'!G168,'Medical Examinations'!G168:O2501,1,)</f>
        <v>1</v>
      </c>
      <c r="I168" s="4" t="str">
        <f>VLOOKUP('Medical Examinations'!H168,'Medical Examinations'!H168:P2501,1,)</f>
        <v>Yes</v>
      </c>
      <c r="J168" s="4" t="str">
        <f>VLOOKUP('Medical Examinations'!I168,'Medical Examinations'!I168:Q2501,1,)</f>
        <v>Obesity</v>
      </c>
      <c r="K168" s="4" t="str">
        <f>VLOOKUP('Medical Examinations'!J168,'Medical Examinations'!J168:R2501,1,)</f>
        <v>Diabetes</v>
      </c>
      <c r="L168" s="49">
        <f>VLOOKUP(Table3[[#This Row],[Charges]],Table3[[Charges]:[Age]],1,)</f>
        <v>1824.29</v>
      </c>
      <c r="M168" s="23" t="str">
        <f>VLOOKUP(Table3[[#This Row],[Hospital tier]],Table3[[Hospital tier]:[Age]],1,)</f>
        <v>tier - 3</v>
      </c>
      <c r="N168" s="4" t="str">
        <f>VLOOKUP(Table3[[#This Row],[City tier]],Table3[[Hospital tier]:[Age]],1,)</f>
        <v>tier - 3</v>
      </c>
      <c r="O168" s="4" t="str">
        <f>VLOOKUP(Table3[[#This Row],[State ID]],Table3[[State ID]:[Age]],1,)</f>
        <v>R1013</v>
      </c>
      <c r="P168" s="4" t="str">
        <f>VLOOKUP(Table3[[#This Row],[Hospitalasion Details]],Table3[[Hospitalasion Details]:[Age]],1,)</f>
        <v>17-Nov-1999</v>
      </c>
      <c r="Q168" s="4">
        <f>VLOOKUP(Table3[[#This Row],[Age]],Table3[Age],1,)</f>
        <v>23</v>
      </c>
    </row>
    <row r="169" spans="1:17" x14ac:dyDescent="0.25">
      <c r="A169" s="4" t="str">
        <f>VLOOKUP(Table2[[#This Row],[Customer ID]],Table2[],1,)</f>
        <v>Id168</v>
      </c>
      <c r="B169" s="4" t="str">
        <f>VLOOKUP(Table2[[#This Row],[Full Name]],Table2[[#This Row],[Full Name]],1,)</f>
        <v xml:space="preserve">  Bret R Scofield</v>
      </c>
      <c r="C169" s="4">
        <f>VLOOKUP('Medical Examinations'!B169,'Medical Examinations'!B169:J2502,1,)</f>
        <v>30.78</v>
      </c>
      <c r="D169" s="4">
        <f>VLOOKUP('Medical Examinations'!C169,'Medical Examinations'!C169:K2502,1,)</f>
        <v>4.67</v>
      </c>
      <c r="E169" s="4" t="str">
        <f>VLOOKUP('Medical Examinations'!D169,'Medical Examinations'!D169:L2502,1,)</f>
        <v>Yes</v>
      </c>
      <c r="F169" s="4" t="str">
        <f>VLOOKUP('Medical Examinations'!E169,'Medical Examinations'!E169:M2502,1,)</f>
        <v>No</v>
      </c>
      <c r="G169" s="4" t="str">
        <f>VLOOKUP('Medical Examinations'!F169,'Medical Examinations'!F169:N2502,1,)</f>
        <v>No</v>
      </c>
      <c r="H169" s="4">
        <f>VLOOKUP('Medical Examinations'!G169,'Medical Examinations'!G169:O2502,1,)</f>
        <v>0</v>
      </c>
      <c r="I169" s="4" t="str">
        <f>VLOOKUP('Medical Examinations'!H169,'Medical Examinations'!H169:P2502,1,)</f>
        <v>Yes</v>
      </c>
      <c r="J169" s="4" t="str">
        <f>VLOOKUP('Medical Examinations'!I169,'Medical Examinations'!I169:Q2502,1,)</f>
        <v>Obesity</v>
      </c>
      <c r="K169" s="4" t="str">
        <f>VLOOKUP('Medical Examinations'!J169,'Medical Examinations'!J169:R2502,1,)</f>
        <v>Normal</v>
      </c>
      <c r="L169" s="49">
        <f>VLOOKUP(Table3[[#This Row],[Charges]],Table3[[Charges]:[Age]],1,)</f>
        <v>1826.84</v>
      </c>
      <c r="M169" s="23" t="str">
        <f>VLOOKUP(Table3[[#This Row],[Hospital tier]],Table3[[Hospital tier]:[Age]],1,)</f>
        <v>tier - 3</v>
      </c>
      <c r="N169" s="4" t="str">
        <f>VLOOKUP(Table3[[#This Row],[City tier]],Table3[[Hospital tier]:[Age]],1,)</f>
        <v>tier - 2</v>
      </c>
      <c r="O169" s="4" t="str">
        <f>VLOOKUP(Table3[[#This Row],[State ID]],Table3[[State ID]:[Age]],1,)</f>
        <v>R1011</v>
      </c>
      <c r="P169" s="4" t="str">
        <f>VLOOKUP(Table3[[#This Row],[Hospitalasion Details]],Table3[[Hospitalasion Details]:[Age]],1,)</f>
        <v>1-Oct-1999</v>
      </c>
      <c r="Q169" s="4">
        <f>VLOOKUP(Table3[[#This Row],[Age]],Table3[Age],1,)</f>
        <v>23</v>
      </c>
    </row>
    <row r="170" spans="1:17" x14ac:dyDescent="0.25">
      <c r="A170" s="4" t="str">
        <f>VLOOKUP(Table2[[#This Row],[Customer ID]],Table2[],1,)</f>
        <v>Id169</v>
      </c>
      <c r="B170" s="4" t="str">
        <f>VLOOKUP(Table2[[#This Row],[Full Name]],Table2[[#This Row],[Full Name]],1,)</f>
        <v xml:space="preserve">  Gardner L Yost</v>
      </c>
      <c r="C170" s="4">
        <f>VLOOKUP('Medical Examinations'!B170,'Medical Examinations'!B170:J2503,1,)</f>
        <v>49.49</v>
      </c>
      <c r="D170" s="4">
        <f>VLOOKUP('Medical Examinations'!C170,'Medical Examinations'!C170:K2503,1,)</f>
        <v>4.5</v>
      </c>
      <c r="E170" s="4" t="str">
        <f>VLOOKUP('Medical Examinations'!D170,'Medical Examinations'!D170:L2503,1,)</f>
        <v>No</v>
      </c>
      <c r="F170" s="4" t="str">
        <f>VLOOKUP('Medical Examinations'!E170,'Medical Examinations'!E170:M2503,1,)</f>
        <v>No</v>
      </c>
      <c r="G170" s="4" t="str">
        <f>VLOOKUP('Medical Examinations'!F170,'Medical Examinations'!F170:N2503,1,)</f>
        <v>No</v>
      </c>
      <c r="H170" s="4">
        <f>VLOOKUP('Medical Examinations'!G170,'Medical Examinations'!G170:O2503,1,)</f>
        <v>0</v>
      </c>
      <c r="I170" s="4" t="str">
        <f>VLOOKUP('Medical Examinations'!H170,'Medical Examinations'!H170:P2503,1,)</f>
        <v>Yes</v>
      </c>
      <c r="J170" s="4" t="str">
        <f>VLOOKUP('Medical Examinations'!I170,'Medical Examinations'!I170:Q2503,1,)</f>
        <v>Obesity</v>
      </c>
      <c r="K170" s="4" t="str">
        <f>VLOOKUP('Medical Examinations'!J170,'Medical Examinations'!J170:R2503,1,)</f>
        <v>Normal</v>
      </c>
      <c r="L170" s="49">
        <f>VLOOKUP(Table3[[#This Row],[Charges]],Table3[[Charges]:[Age]],1,)</f>
        <v>1832.09</v>
      </c>
      <c r="M170" s="23" t="str">
        <f>VLOOKUP(Table3[[#This Row],[Hospital tier]],Table3[[Hospital tier]:[Age]],1,)</f>
        <v>tier - 3</v>
      </c>
      <c r="N170" s="4" t="str">
        <f>VLOOKUP(Table3[[#This Row],[City tier]],Table3[[Hospital tier]:[Age]],1,)</f>
        <v>tier - 3</v>
      </c>
      <c r="O170" s="4" t="str">
        <f>VLOOKUP(Table3[[#This Row],[State ID]],Table3[[State ID]:[Age]],1,)</f>
        <v>R1011</v>
      </c>
      <c r="P170" s="4" t="str">
        <f>VLOOKUP(Table3[[#This Row],[Hospitalasion Details]],Table3[[Hospitalasion Details]:[Age]],1,)</f>
        <v>11-Aug-2003</v>
      </c>
      <c r="Q170" s="4">
        <f>VLOOKUP(Table3[[#This Row],[Age]],Table3[Age],1,)</f>
        <v>19</v>
      </c>
    </row>
    <row r="171" spans="1:17" x14ac:dyDescent="0.25">
      <c r="A171" s="4" t="str">
        <f>VLOOKUP(Table2[[#This Row],[Customer ID]],Table2[],1,)</f>
        <v>Id170</v>
      </c>
      <c r="B171" s="4" t="str">
        <f>VLOOKUP(Table2[[#This Row],[Full Name]],Table2[[#This Row],[Full Name]],1,)</f>
        <v xml:space="preserve">  Bobby Torphy</v>
      </c>
      <c r="C171" s="4">
        <f>VLOOKUP('Medical Examinations'!B171,'Medical Examinations'!B171:J2504,1,)</f>
        <v>37.619999999999997</v>
      </c>
      <c r="D171" s="4">
        <f>VLOOKUP('Medical Examinations'!C171,'Medical Examinations'!C171:K2504,1,)</f>
        <v>6.32</v>
      </c>
      <c r="E171" s="4" t="str">
        <f>VLOOKUP('Medical Examinations'!D171,'Medical Examinations'!D171:L2504,1,)</f>
        <v>Yes</v>
      </c>
      <c r="F171" s="4" t="str">
        <f>VLOOKUP('Medical Examinations'!E171,'Medical Examinations'!E171:M2504,1,)</f>
        <v>yes</v>
      </c>
      <c r="G171" s="4" t="str">
        <f>VLOOKUP('Medical Examinations'!F171,'Medical Examinations'!F171:N2504,1,)</f>
        <v>No</v>
      </c>
      <c r="H171" s="4">
        <f>VLOOKUP('Medical Examinations'!G171,'Medical Examinations'!G171:O2504,1,)</f>
        <v>2</v>
      </c>
      <c r="I171" s="4" t="str">
        <f>VLOOKUP('Medical Examinations'!H171,'Medical Examinations'!H171:P2504,1,)</f>
        <v>Yes</v>
      </c>
      <c r="J171" s="4" t="str">
        <f>VLOOKUP('Medical Examinations'!I171,'Medical Examinations'!I171:Q2504,1,)</f>
        <v>Obesity</v>
      </c>
      <c r="K171" s="4" t="str">
        <f>VLOOKUP('Medical Examinations'!J171,'Medical Examinations'!J171:R2504,1,)</f>
        <v>Pre diabetes</v>
      </c>
      <c r="L171" s="49">
        <f>VLOOKUP(Table3[[#This Row],[Charges]],Table3[[Charges]:[Age]],1,)</f>
        <v>1837.24</v>
      </c>
      <c r="M171" s="23" t="str">
        <f>VLOOKUP(Table3[[#This Row],[Hospital tier]],Table3[[Hospital tier]:[Age]],1,)</f>
        <v>tier - 3</v>
      </c>
      <c r="N171" s="4" t="str">
        <f>VLOOKUP(Table3[[#This Row],[City tier]],Table3[[Hospital tier]:[Age]],1,)</f>
        <v>tier - 2</v>
      </c>
      <c r="O171" s="4" t="str">
        <f>VLOOKUP(Table3[[#This Row],[State ID]],Table3[[State ID]:[Age]],1,)</f>
        <v>R1011</v>
      </c>
      <c r="P171" s="4" t="str">
        <f>VLOOKUP(Table3[[#This Row],[Hospitalasion Details]],Table3[[Hospitalasion Details]:[Age]],1,)</f>
        <v>4-Aug-2003</v>
      </c>
      <c r="Q171" s="4">
        <f>VLOOKUP(Table3[[#This Row],[Age]],Table3[Age],1,)</f>
        <v>19</v>
      </c>
    </row>
    <row r="172" spans="1:17" x14ac:dyDescent="0.25">
      <c r="A172" s="4" t="str">
        <f>VLOOKUP(Table2[[#This Row],[Customer ID]],Table2[],1,)</f>
        <v>Id171</v>
      </c>
      <c r="B172" s="4" t="str">
        <f>VLOOKUP(Table2[[#This Row],[Full Name]],Table2[[#This Row],[Full Name]],1,)</f>
        <v xml:space="preserve">  Natalie Busby</v>
      </c>
      <c r="C172" s="4">
        <f>VLOOKUP('Medical Examinations'!B172,'Medical Examinations'!B172:J2505,1,)</f>
        <v>36.08</v>
      </c>
      <c r="D172" s="4">
        <f>VLOOKUP('Medical Examinations'!C172,'Medical Examinations'!C172:K2505,1,)</f>
        <v>6.1</v>
      </c>
      <c r="E172" s="4" t="str">
        <f>VLOOKUP('Medical Examinations'!D172,'Medical Examinations'!D172:L2505,1,)</f>
        <v>Yes</v>
      </c>
      <c r="F172" s="4" t="str">
        <f>VLOOKUP('Medical Examinations'!E172,'Medical Examinations'!E172:M2505,1,)</f>
        <v>No</v>
      </c>
      <c r="G172" s="4" t="str">
        <f>VLOOKUP('Medical Examinations'!F172,'Medical Examinations'!F172:N2505,1,)</f>
        <v>No</v>
      </c>
      <c r="H172" s="4">
        <f>VLOOKUP('Medical Examinations'!G172,'Medical Examinations'!G172:O2505,1,)</f>
        <v>1</v>
      </c>
      <c r="I172" s="4" t="str">
        <f>VLOOKUP('Medical Examinations'!H172,'Medical Examinations'!H172:P2505,1,)</f>
        <v>Yes</v>
      </c>
      <c r="J172" s="4" t="str">
        <f>VLOOKUP('Medical Examinations'!I172,'Medical Examinations'!I172:Q2505,1,)</f>
        <v>Obesity</v>
      </c>
      <c r="K172" s="4" t="str">
        <f>VLOOKUP('Medical Examinations'!J172,'Medical Examinations'!J172:R2505,1,)</f>
        <v>Pre diabetes</v>
      </c>
      <c r="L172" s="49">
        <f>VLOOKUP(Table3[[#This Row],[Charges]],Table3[[Charges]:[Age]],1,)</f>
        <v>1837.28</v>
      </c>
      <c r="M172" s="23" t="str">
        <f>VLOOKUP(Table3[[#This Row],[Hospital tier]],Table3[[Hospital tier]:[Age]],1,)</f>
        <v>tier - 3</v>
      </c>
      <c r="N172" s="4" t="str">
        <f>VLOOKUP(Table3[[#This Row],[City tier]],Table3[[Hospital tier]:[Age]],1,)</f>
        <v>tier - 2</v>
      </c>
      <c r="O172" s="4" t="str">
        <f>VLOOKUP(Table3[[#This Row],[State ID]],Table3[[State ID]:[Age]],1,)</f>
        <v>R1013</v>
      </c>
      <c r="P172" s="4" t="str">
        <f>VLOOKUP(Table3[[#This Row],[Hospitalasion Details]],Table3[[Hospitalasion Details]:[Age]],1,)</f>
        <v>12-Dec-1999</v>
      </c>
      <c r="Q172" s="4">
        <f>VLOOKUP(Table3[[#This Row],[Age]],Table3[Age],1,)</f>
        <v>23</v>
      </c>
    </row>
    <row r="173" spans="1:17" x14ac:dyDescent="0.25">
      <c r="A173" s="4" t="str">
        <f>VLOOKUP(Table2[[#This Row],[Customer ID]],Table2[],1,)</f>
        <v>Id172</v>
      </c>
      <c r="B173" s="4" t="str">
        <f>VLOOKUP(Table2[[#This Row],[Full Name]],Table2[[#This Row],[Full Name]],1,)</f>
        <v xml:space="preserve">  Lina Nguyen</v>
      </c>
      <c r="C173" s="4">
        <f>VLOOKUP('Medical Examinations'!B173,'Medical Examinations'!B173:J2506,1,)</f>
        <v>33.5</v>
      </c>
      <c r="D173" s="4">
        <f>VLOOKUP('Medical Examinations'!C173,'Medical Examinations'!C173:K2506,1,)</f>
        <v>5.4</v>
      </c>
      <c r="E173" s="4" t="str">
        <f>VLOOKUP('Medical Examinations'!D173,'Medical Examinations'!D173:L2506,1,)</f>
        <v>No</v>
      </c>
      <c r="F173" s="4" t="str">
        <f>VLOOKUP('Medical Examinations'!E173,'Medical Examinations'!E173:M2506,1,)</f>
        <v>No</v>
      </c>
      <c r="G173" s="4" t="str">
        <f>VLOOKUP('Medical Examinations'!F173,'Medical Examinations'!F173:N2506,1,)</f>
        <v>No</v>
      </c>
      <c r="H173" s="4">
        <f>VLOOKUP('Medical Examinations'!G173,'Medical Examinations'!G173:O2506,1,)</f>
        <v>0</v>
      </c>
      <c r="I173" s="4" t="str">
        <f>VLOOKUP('Medical Examinations'!H173,'Medical Examinations'!H173:P2506,1,)</f>
        <v>Yes</v>
      </c>
      <c r="J173" s="4" t="str">
        <f>VLOOKUP('Medical Examinations'!I173,'Medical Examinations'!I173:Q2506,1,)</f>
        <v>Obesity</v>
      </c>
      <c r="K173" s="4" t="str">
        <f>VLOOKUP('Medical Examinations'!J173,'Medical Examinations'!J173:R2506,1,)</f>
        <v>Normal</v>
      </c>
      <c r="L173" s="49">
        <f>VLOOKUP(Table3[[#This Row],[Charges]],Table3[[Charges]:[Age]],1,)</f>
        <v>1842.52</v>
      </c>
      <c r="M173" s="23" t="str">
        <f>VLOOKUP(Table3[[#This Row],[Hospital tier]],Table3[[Hospital tier]:[Age]],1,)</f>
        <v>tier - 3</v>
      </c>
      <c r="N173" s="4" t="str">
        <f>VLOOKUP(Table3[[#This Row],[City tier]],Table3[[Hospital tier]:[Age]],1,)</f>
        <v>tier - 2</v>
      </c>
      <c r="O173" s="4" t="str">
        <f>VLOOKUP(Table3[[#This Row],[State ID]],Table3[[State ID]:[Age]],1,)</f>
        <v>R1011</v>
      </c>
      <c r="P173" s="4" t="str">
        <f>VLOOKUP(Table3[[#This Row],[Hospitalasion Details]],Table3[[Hospitalasion Details]:[Age]],1,)</f>
        <v>20-Jul-2003</v>
      </c>
      <c r="Q173" s="4">
        <f>VLOOKUP(Table3[[#This Row],[Age]],Table3[Age],1,)</f>
        <v>19</v>
      </c>
    </row>
    <row r="174" spans="1:17" x14ac:dyDescent="0.25">
      <c r="A174" s="4" t="str">
        <f>VLOOKUP(Table2[[#This Row],[Customer ID]],Table2[],1,)</f>
        <v>Id173</v>
      </c>
      <c r="B174" s="4" t="str">
        <f>VLOOKUP(Table2[[#This Row],[Full Name]],Table2[[#This Row],[Full Name]],1,)</f>
        <v xml:space="preserve">  Zebulon Hanley</v>
      </c>
      <c r="C174" s="4">
        <f>VLOOKUP('Medical Examinations'!B174,'Medical Examinations'!B174:J2507,1,)</f>
        <v>47.46</v>
      </c>
      <c r="D174" s="4">
        <f>VLOOKUP('Medical Examinations'!C174,'Medical Examinations'!C174:K2507,1,)</f>
        <v>6.24</v>
      </c>
      <c r="E174" s="4" t="str">
        <f>VLOOKUP('Medical Examinations'!D174,'Medical Examinations'!D174:L2507,1,)</f>
        <v>Yes</v>
      </c>
      <c r="F174" s="4" t="str">
        <f>VLOOKUP('Medical Examinations'!E174,'Medical Examinations'!E174:M2507,1,)</f>
        <v>No</v>
      </c>
      <c r="G174" s="4" t="str">
        <f>VLOOKUP('Medical Examinations'!F174,'Medical Examinations'!F174:N2507,1,)</f>
        <v>No</v>
      </c>
      <c r="H174" s="4">
        <f>VLOOKUP('Medical Examinations'!G174,'Medical Examinations'!G174:O2507,1,)</f>
        <v>1</v>
      </c>
      <c r="I174" s="4" t="str">
        <f>VLOOKUP('Medical Examinations'!H174,'Medical Examinations'!H174:P2507,1,)</f>
        <v>Yes</v>
      </c>
      <c r="J174" s="4" t="str">
        <f>VLOOKUP('Medical Examinations'!I174,'Medical Examinations'!I174:Q2507,1,)</f>
        <v>Obesity</v>
      </c>
      <c r="K174" s="4" t="str">
        <f>VLOOKUP('Medical Examinations'!J174,'Medical Examinations'!J174:R2507,1,)</f>
        <v>Pre diabetes</v>
      </c>
      <c r="L174" s="49">
        <f>VLOOKUP(Table3[[#This Row],[Charges]],Table3[[Charges]:[Age]],1,)</f>
        <v>1850.55</v>
      </c>
      <c r="M174" s="23" t="str">
        <f>VLOOKUP(Table3[[#This Row],[Hospital tier]],Table3[[Hospital tier]:[Age]],1,)</f>
        <v>tier - 3</v>
      </c>
      <c r="N174" s="4" t="str">
        <f>VLOOKUP(Table3[[#This Row],[City tier]],Table3[[Hospital tier]:[Age]],1,)</f>
        <v>tier - 2</v>
      </c>
      <c r="O174" s="4" t="str">
        <f>VLOOKUP(Table3[[#This Row],[State ID]],Table3[[State ID]:[Age]],1,)</f>
        <v>R1012</v>
      </c>
      <c r="P174" s="4" t="str">
        <f>VLOOKUP(Table3[[#This Row],[Hospitalasion Details]],Table3[[Hospitalasion Details]:[Age]],1,)</f>
        <v>6-Dec-1994</v>
      </c>
      <c r="Q174" s="4">
        <f>VLOOKUP(Table3[[#This Row],[Age]],Table3[Age],1,)</f>
        <v>28</v>
      </c>
    </row>
    <row r="175" spans="1:17" x14ac:dyDescent="0.25">
      <c r="A175" s="4" t="str">
        <f>VLOOKUP(Table2[[#This Row],[Customer ID]],Table2[],1,)</f>
        <v>Id174</v>
      </c>
      <c r="B175" s="4" t="str">
        <f>VLOOKUP(Table2[[#This Row],[Full Name]],Table2[[#This Row],[Full Name]],1,)</f>
        <v xml:space="preserve">  Amanda Scheer</v>
      </c>
      <c r="C175" s="4">
        <f>VLOOKUP('Medical Examinations'!B175,'Medical Examinations'!B175:J2508,1,)</f>
        <v>49.24</v>
      </c>
      <c r="D175" s="4">
        <f>VLOOKUP('Medical Examinations'!C175,'Medical Examinations'!C175:K2508,1,)</f>
        <v>4.45</v>
      </c>
      <c r="E175" s="4" t="str">
        <f>VLOOKUP('Medical Examinations'!D175,'Medical Examinations'!D175:L2508,1,)</f>
        <v>No</v>
      </c>
      <c r="F175" s="4" t="str">
        <f>VLOOKUP('Medical Examinations'!E175,'Medical Examinations'!E175:M2508,1,)</f>
        <v>No</v>
      </c>
      <c r="G175" s="4" t="str">
        <f>VLOOKUP('Medical Examinations'!F175,'Medical Examinations'!F175:N2508,1,)</f>
        <v>No</v>
      </c>
      <c r="H175" s="4">
        <f>VLOOKUP('Medical Examinations'!G175,'Medical Examinations'!G175:O2508,1,)</f>
        <v>0</v>
      </c>
      <c r="I175" s="4" t="str">
        <f>VLOOKUP('Medical Examinations'!H175,'Medical Examinations'!H175:P2508,1,)</f>
        <v>Yes</v>
      </c>
      <c r="J175" s="4" t="str">
        <f>VLOOKUP('Medical Examinations'!I175,'Medical Examinations'!I175:Q2508,1,)</f>
        <v>Obesity</v>
      </c>
      <c r="K175" s="4" t="str">
        <f>VLOOKUP('Medical Examinations'!J175,'Medical Examinations'!J175:R2508,1,)</f>
        <v>Normal</v>
      </c>
      <c r="L175" s="49">
        <f>VLOOKUP(Table3[[#This Row],[Charges]],Table3[[Charges]:[Age]],1,)</f>
        <v>1863.45</v>
      </c>
      <c r="M175" s="23" t="str">
        <f>VLOOKUP(Table3[[#This Row],[Hospital tier]],Table3[[Hospital tier]:[Age]],1,)</f>
        <v>tier - 3</v>
      </c>
      <c r="N175" s="4" t="str">
        <f>VLOOKUP(Table3[[#This Row],[City tier]],Table3[[Hospital tier]:[Age]],1,)</f>
        <v>tier - 1</v>
      </c>
      <c r="O175" s="4" t="str">
        <f>VLOOKUP(Table3[[#This Row],[State ID]],Table3[[State ID]:[Age]],1,)</f>
        <v>R1025</v>
      </c>
      <c r="P175" s="4" t="str">
        <f>VLOOKUP(Table3[[#This Row],[Hospitalasion Details]],Table3[[Hospitalasion Details]:[Age]],1,)</f>
        <v>27-Dec-2004</v>
      </c>
      <c r="Q175" s="4">
        <f>VLOOKUP(Table3[[#This Row],[Age]],Table3[Age],1,)</f>
        <v>18</v>
      </c>
    </row>
    <row r="176" spans="1:17" x14ac:dyDescent="0.25">
      <c r="A176" s="4" t="str">
        <f>VLOOKUP(Table2[[#This Row],[Customer ID]],Table2[],1,)</f>
        <v>Id175</v>
      </c>
      <c r="B176" s="4" t="str">
        <f>VLOOKUP(Table2[[#This Row],[Full Name]],Table2[[#This Row],[Full Name]],1,)</f>
        <v xml:space="preserve">  Greg Rankin</v>
      </c>
      <c r="C176" s="4">
        <f>VLOOKUP('Medical Examinations'!B176,'Medical Examinations'!B176:J2509,1,)</f>
        <v>54.4</v>
      </c>
      <c r="D176" s="4">
        <f>VLOOKUP('Medical Examinations'!C176,'Medical Examinations'!C176:K2509,1,)</f>
        <v>5.22</v>
      </c>
      <c r="E176" s="4" t="str">
        <f>VLOOKUP('Medical Examinations'!D176,'Medical Examinations'!D176:L2509,1,)</f>
        <v>No</v>
      </c>
      <c r="F176" s="4" t="str">
        <f>VLOOKUP('Medical Examinations'!E176,'Medical Examinations'!E176:M2509,1,)</f>
        <v>No</v>
      </c>
      <c r="G176" s="4" t="str">
        <f>VLOOKUP('Medical Examinations'!F176,'Medical Examinations'!F176:N2509,1,)</f>
        <v>No</v>
      </c>
      <c r="H176" s="4">
        <f>VLOOKUP('Medical Examinations'!G176,'Medical Examinations'!G176:O2509,1,)</f>
        <v>1</v>
      </c>
      <c r="I176" s="4" t="str">
        <f>VLOOKUP('Medical Examinations'!H176,'Medical Examinations'!H176:P2509,1,)</f>
        <v>Yes</v>
      </c>
      <c r="J176" s="4" t="str">
        <f>VLOOKUP('Medical Examinations'!I176,'Medical Examinations'!I176:Q2509,1,)</f>
        <v>Obesity</v>
      </c>
      <c r="K176" s="4" t="str">
        <f>VLOOKUP('Medical Examinations'!J176,'Medical Examinations'!J176:R2509,1,)</f>
        <v>Normal</v>
      </c>
      <c r="L176" s="49">
        <f>VLOOKUP(Table3[[#This Row],[Charges]],Table3[[Charges]:[Age]],1,)</f>
        <v>1865.98</v>
      </c>
      <c r="M176" s="23" t="str">
        <f>VLOOKUP(Table3[[#This Row],[Hospital tier]],Table3[[Hospital tier]:[Age]],1,)</f>
        <v>tier - 3</v>
      </c>
      <c r="N176" s="4" t="str">
        <f>VLOOKUP(Table3[[#This Row],[City tier]],Table3[[Hospital tier]:[Age]],1,)</f>
        <v>tier - 3</v>
      </c>
      <c r="O176" s="4" t="str">
        <f>VLOOKUP(Table3[[#This Row],[State ID]],Table3[[State ID]:[Age]],1,)</f>
        <v>R1012</v>
      </c>
      <c r="P176" s="4" t="str">
        <f>VLOOKUP(Table3[[#This Row],[Hospitalasion Details]],Table3[[Hospitalasion Details]:[Age]],1,)</f>
        <v>2-Jul-1996</v>
      </c>
      <c r="Q176" s="4">
        <f>VLOOKUP(Table3[[#This Row],[Age]],Table3[Age],1,)</f>
        <v>26</v>
      </c>
    </row>
    <row r="177" spans="1:17" x14ac:dyDescent="0.25">
      <c r="A177" s="4" t="str">
        <f>VLOOKUP(Table2[[#This Row],[Customer ID]],Table2[],1,)</f>
        <v>Id176</v>
      </c>
      <c r="B177" s="4" t="str">
        <f>VLOOKUP(Table2[[#This Row],[Full Name]],Table2[[#This Row],[Full Name]],1,)</f>
        <v xml:space="preserve">  John Ricardi</v>
      </c>
      <c r="C177" s="4">
        <f>VLOOKUP('Medical Examinations'!B177,'Medical Examinations'!B177:J2510,1,)</f>
        <v>35.53</v>
      </c>
      <c r="D177" s="4">
        <f>VLOOKUP('Medical Examinations'!C177,'Medical Examinations'!C177:K2510,1,)</f>
        <v>4.6100000000000003</v>
      </c>
      <c r="E177" s="4" t="str">
        <f>VLOOKUP('Medical Examinations'!D177,'Medical Examinations'!D177:L2510,1,)</f>
        <v>No</v>
      </c>
      <c r="F177" s="4" t="str">
        <f>VLOOKUP('Medical Examinations'!E177,'Medical Examinations'!E177:M2510,1,)</f>
        <v>No</v>
      </c>
      <c r="G177" s="4" t="str">
        <f>VLOOKUP('Medical Examinations'!F177,'Medical Examinations'!F177:N2510,1,)</f>
        <v>No</v>
      </c>
      <c r="H177" s="4">
        <f>VLOOKUP('Medical Examinations'!G177,'Medical Examinations'!G177:O2510,1,)</f>
        <v>1</v>
      </c>
      <c r="I177" s="4" t="str">
        <f>VLOOKUP('Medical Examinations'!H177,'Medical Examinations'!H177:P2510,1,)</f>
        <v>Yes</v>
      </c>
      <c r="J177" s="4" t="str">
        <f>VLOOKUP('Medical Examinations'!I177,'Medical Examinations'!I177:Q2510,1,)</f>
        <v>Obesity</v>
      </c>
      <c r="K177" s="4" t="str">
        <f>VLOOKUP('Medical Examinations'!J177,'Medical Examinations'!J177:R2510,1,)</f>
        <v>Normal</v>
      </c>
      <c r="L177" s="49">
        <f>VLOOKUP(Table3[[#This Row],[Charges]],Table3[[Charges]:[Age]],1,)</f>
        <v>1875.34</v>
      </c>
      <c r="M177" s="23" t="str">
        <f>VLOOKUP(Table3[[#This Row],[Hospital tier]],Table3[[Hospital tier]:[Age]],1,)</f>
        <v>tier - 3</v>
      </c>
      <c r="N177" s="4" t="str">
        <f>VLOOKUP(Table3[[#This Row],[City tier]],Table3[[Hospital tier]:[Age]],1,)</f>
        <v>tier - 2</v>
      </c>
      <c r="O177" s="4" t="str">
        <f>VLOOKUP(Table3[[#This Row],[State ID]],Table3[[State ID]:[Age]],1,)</f>
        <v>R1011</v>
      </c>
      <c r="P177" s="4" t="str">
        <f>VLOOKUP(Table3[[#This Row],[Hospitalasion Details]],Table3[[Hospitalasion Details]:[Age]],1,)</f>
        <v>22-Sep-2002</v>
      </c>
      <c r="Q177" s="4">
        <f>VLOOKUP(Table3[[#This Row],[Age]],Table3[Age],1,)</f>
        <v>20</v>
      </c>
    </row>
    <row r="178" spans="1:17" x14ac:dyDescent="0.25">
      <c r="A178" s="4" t="str">
        <f>VLOOKUP(Table2[[#This Row],[Customer ID]],Table2[],1,)</f>
        <v>Id177</v>
      </c>
      <c r="B178" s="4" t="str">
        <f>VLOOKUP(Table2[[#This Row],[Full Name]],Table2[[#This Row],[Full Name]],1,)</f>
        <v xml:space="preserve">  Kelsey A Karkos</v>
      </c>
      <c r="C178" s="4">
        <f>VLOOKUP('Medical Examinations'!B178,'Medical Examinations'!B178:J2511,1,)</f>
        <v>39.729999999999997</v>
      </c>
      <c r="D178" s="4">
        <f>VLOOKUP('Medical Examinations'!C178,'Medical Examinations'!C178:K2511,1,)</f>
        <v>6.24</v>
      </c>
      <c r="E178" s="4" t="str">
        <f>VLOOKUP('Medical Examinations'!D178,'Medical Examinations'!D178:L2511,1,)</f>
        <v>No</v>
      </c>
      <c r="F178" s="4" t="str">
        <f>VLOOKUP('Medical Examinations'!E178,'Medical Examinations'!E178:M2511,1,)</f>
        <v>No</v>
      </c>
      <c r="G178" s="4" t="str">
        <f>VLOOKUP('Medical Examinations'!F178,'Medical Examinations'!F178:N2511,1,)</f>
        <v>No</v>
      </c>
      <c r="H178" s="4">
        <f>VLOOKUP('Medical Examinations'!G178,'Medical Examinations'!G178:O2511,1,)</f>
        <v>0</v>
      </c>
      <c r="I178" s="4" t="str">
        <f>VLOOKUP('Medical Examinations'!H178,'Medical Examinations'!H178:P2511,1,)</f>
        <v>Yes</v>
      </c>
      <c r="J178" s="4" t="str">
        <f>VLOOKUP('Medical Examinations'!I178,'Medical Examinations'!I178:Q2511,1,)</f>
        <v>Obesity</v>
      </c>
      <c r="K178" s="4" t="str">
        <f>VLOOKUP('Medical Examinations'!J178,'Medical Examinations'!J178:R2511,1,)</f>
        <v>Pre diabetes</v>
      </c>
      <c r="L178" s="49">
        <f>VLOOKUP(Table3[[#This Row],[Charges]],Table3[[Charges]:[Age]],1,)</f>
        <v>1877.93</v>
      </c>
      <c r="M178" s="23" t="str">
        <f>VLOOKUP(Table3[[#This Row],[Hospital tier]],Table3[[Hospital tier]:[Age]],1,)</f>
        <v>tier - 3</v>
      </c>
      <c r="N178" s="4" t="str">
        <f>VLOOKUP(Table3[[#This Row],[City tier]],Table3[[Hospital tier]:[Age]],1,)</f>
        <v>tier - 1</v>
      </c>
      <c r="O178" s="4" t="str">
        <f>VLOOKUP(Table3[[#This Row],[State ID]],Table3[[State ID]:[Age]],1,)</f>
        <v>R1013</v>
      </c>
      <c r="P178" s="4" t="str">
        <f>VLOOKUP(Table3[[#This Row],[Hospitalasion Details]],Table3[[Hospitalasion Details]:[Age]],1,)</f>
        <v>29-Oct-2002</v>
      </c>
      <c r="Q178" s="4">
        <f>VLOOKUP(Table3[[#This Row],[Age]],Table3[Age],1,)</f>
        <v>20</v>
      </c>
    </row>
    <row r="179" spans="1:17" x14ac:dyDescent="0.25">
      <c r="A179" s="4" t="str">
        <f>VLOOKUP(Table2[[#This Row],[Customer ID]],Table2[],1,)</f>
        <v>Id178</v>
      </c>
      <c r="B179" s="4" t="str">
        <f>VLOOKUP(Table2[[#This Row],[Full Name]],Table2[[#This Row],[Full Name]],1,)</f>
        <v xml:space="preserve">  Bronwen L Price-Dierksen</v>
      </c>
      <c r="C179" s="4">
        <f>VLOOKUP('Medical Examinations'!B179,'Medical Examinations'!B179:J2512,1,)</f>
        <v>35.68</v>
      </c>
      <c r="D179" s="4">
        <f>VLOOKUP('Medical Examinations'!C179,'Medical Examinations'!C179:K2512,1,)</f>
        <v>10.039999999999999</v>
      </c>
      <c r="E179" s="4" t="str">
        <f>VLOOKUP('Medical Examinations'!D179,'Medical Examinations'!D179:L2512,1,)</f>
        <v>No</v>
      </c>
      <c r="F179" s="4" t="str">
        <f>VLOOKUP('Medical Examinations'!E179,'Medical Examinations'!E179:M2512,1,)</f>
        <v>No</v>
      </c>
      <c r="G179" s="4" t="str">
        <f>VLOOKUP('Medical Examinations'!F179,'Medical Examinations'!F179:N2512,1,)</f>
        <v>No</v>
      </c>
      <c r="H179" s="4">
        <f>VLOOKUP('Medical Examinations'!G179,'Medical Examinations'!G179:O2512,1,)</f>
        <v>0</v>
      </c>
      <c r="I179" s="4" t="str">
        <f>VLOOKUP('Medical Examinations'!H179,'Medical Examinations'!H179:P2512,1,)</f>
        <v>Yes</v>
      </c>
      <c r="J179" s="4" t="str">
        <f>VLOOKUP('Medical Examinations'!I179,'Medical Examinations'!I179:Q2512,1,)</f>
        <v>Obesity</v>
      </c>
      <c r="K179" s="4" t="str">
        <f>VLOOKUP('Medical Examinations'!J179,'Medical Examinations'!J179:R2512,1,)</f>
        <v>Diabetes</v>
      </c>
      <c r="L179" s="49">
        <f>VLOOKUP(Table3[[#This Row],[Charges]],Table3[[Charges]:[Age]],1,)</f>
        <v>1880.07</v>
      </c>
      <c r="M179" s="23" t="str">
        <f>VLOOKUP(Table3[[#This Row],[Hospital tier]],Table3[[Hospital tier]:[Age]],1,)</f>
        <v>tier - 3</v>
      </c>
      <c r="N179" s="4" t="str">
        <f>VLOOKUP(Table3[[#This Row],[City tier]],Table3[[Hospital tier]:[Age]],1,)</f>
        <v>tier - 2</v>
      </c>
      <c r="O179" s="4" t="str">
        <f>VLOOKUP(Table3[[#This Row],[State ID]],Table3[[State ID]:[Age]],1,)</f>
        <v>R1013</v>
      </c>
      <c r="P179" s="4" t="str">
        <f>VLOOKUP(Table3[[#This Row],[Hospitalasion Details]],Table3[[Hospitalasion Details]:[Age]],1,)</f>
        <v>29-Aug-2002</v>
      </c>
      <c r="Q179" s="4">
        <f>VLOOKUP(Table3[[#This Row],[Age]],Table3[Age],1,)</f>
        <v>20</v>
      </c>
    </row>
    <row r="180" spans="1:17" x14ac:dyDescent="0.25">
      <c r="A180" s="4" t="str">
        <f>VLOOKUP(Table2[[#This Row],[Customer ID]],Table2[],1,)</f>
        <v>Id179</v>
      </c>
      <c r="B180" s="4" t="str">
        <f>VLOOKUP(Table2[[#This Row],[Full Name]],Table2[[#This Row],[Full Name]],1,)</f>
        <v xml:space="preserve">  Manuela Knispel</v>
      </c>
      <c r="C180" s="4">
        <f>VLOOKUP('Medical Examinations'!B180,'Medical Examinations'!B180:J2513,1,)</f>
        <v>48.86</v>
      </c>
      <c r="D180" s="4">
        <f>VLOOKUP('Medical Examinations'!C180,'Medical Examinations'!C180:K2513,1,)</f>
        <v>6.09</v>
      </c>
      <c r="E180" s="4" t="str">
        <f>VLOOKUP('Medical Examinations'!D180,'Medical Examinations'!D180:L2513,1,)</f>
        <v>No</v>
      </c>
      <c r="F180" s="4" t="str">
        <f>VLOOKUP('Medical Examinations'!E180,'Medical Examinations'!E180:M2513,1,)</f>
        <v>No</v>
      </c>
      <c r="G180" s="4" t="str">
        <f>VLOOKUP('Medical Examinations'!F180,'Medical Examinations'!F180:N2513,1,)</f>
        <v>No</v>
      </c>
      <c r="H180" s="4">
        <f>VLOOKUP('Medical Examinations'!G180,'Medical Examinations'!G180:O2513,1,)</f>
        <v>0</v>
      </c>
      <c r="I180" s="4" t="str">
        <f>VLOOKUP('Medical Examinations'!H180,'Medical Examinations'!H180:P2513,1,)</f>
        <v>Yes</v>
      </c>
      <c r="J180" s="4" t="str">
        <f>VLOOKUP('Medical Examinations'!I180,'Medical Examinations'!I180:Q2513,1,)</f>
        <v>Obesity</v>
      </c>
      <c r="K180" s="4" t="str">
        <f>VLOOKUP('Medical Examinations'!J180,'Medical Examinations'!J180:R2513,1,)</f>
        <v>Pre diabetes</v>
      </c>
      <c r="L180" s="49">
        <f>VLOOKUP(Table3[[#This Row],[Charges]],Table3[[Charges]:[Age]],1,)</f>
        <v>1880.49</v>
      </c>
      <c r="M180" s="23" t="str">
        <f>VLOOKUP(Table3[[#This Row],[Hospital tier]],Table3[[Hospital tier]:[Age]],1,)</f>
        <v>tier - 3</v>
      </c>
      <c r="N180" s="4" t="str">
        <f>VLOOKUP(Table3[[#This Row],[City tier]],Table3[[Hospital tier]:[Age]],1,)</f>
        <v>tier - 1</v>
      </c>
      <c r="O180" s="4" t="str">
        <f>VLOOKUP(Table3[[#This Row],[State ID]],Table3[[State ID]:[Age]],1,)</f>
        <v>R1011</v>
      </c>
      <c r="P180" s="4" t="str">
        <f>VLOOKUP(Table3[[#This Row],[Hospitalasion Details]],Table3[[Hospitalasion Details]:[Age]],1,)</f>
        <v>21-Aug-2002</v>
      </c>
      <c r="Q180" s="4">
        <f>VLOOKUP(Table3[[#This Row],[Age]],Table3[Age],1,)</f>
        <v>20</v>
      </c>
    </row>
    <row r="181" spans="1:17" x14ac:dyDescent="0.25">
      <c r="A181" s="4" t="str">
        <f>VLOOKUP(Table2[[#This Row],[Customer ID]],Table2[],1,)</f>
        <v>Id180</v>
      </c>
      <c r="B181" s="4" t="str">
        <f>VLOOKUP(Table2[[#This Row],[Full Name]],Table2[[#This Row],[Full Name]],1,)</f>
        <v xml:space="preserve">  Jennifer L King</v>
      </c>
      <c r="C181" s="4">
        <f>VLOOKUP('Medical Examinations'!B181,'Medical Examinations'!B181:J2514,1,)</f>
        <v>34.799999999999997</v>
      </c>
      <c r="D181" s="4">
        <f>VLOOKUP('Medical Examinations'!C181,'Medical Examinations'!C181:K2514,1,)</f>
        <v>11.4</v>
      </c>
      <c r="E181" s="4" t="str">
        <f>VLOOKUP('Medical Examinations'!D181,'Medical Examinations'!D181:L2514,1,)</f>
        <v>Yes</v>
      </c>
      <c r="F181" s="4" t="str">
        <f>VLOOKUP('Medical Examinations'!E181,'Medical Examinations'!E181:M2514,1,)</f>
        <v>No</v>
      </c>
      <c r="G181" s="4" t="str">
        <f>VLOOKUP('Medical Examinations'!F181,'Medical Examinations'!F181:N2514,1,)</f>
        <v>Yes</v>
      </c>
      <c r="H181" s="4">
        <f>VLOOKUP('Medical Examinations'!G181,'Medical Examinations'!G181:O2514,1,)</f>
        <v>1</v>
      </c>
      <c r="I181" s="4" t="str">
        <f>VLOOKUP('Medical Examinations'!H181,'Medical Examinations'!H181:P2514,1,)</f>
        <v>No</v>
      </c>
      <c r="J181" s="4" t="str">
        <f>VLOOKUP('Medical Examinations'!I181,'Medical Examinations'!I181:Q2514,1,)</f>
        <v>Obesity</v>
      </c>
      <c r="K181" s="4" t="str">
        <f>VLOOKUP('Medical Examinations'!J181,'Medical Examinations'!J181:R2514,1,)</f>
        <v>Diabetes</v>
      </c>
      <c r="L181" s="49">
        <f>VLOOKUP(Table3[[#This Row],[Charges]],Table3[[Charges]:[Age]],1,)</f>
        <v>1906.36</v>
      </c>
      <c r="M181" s="23" t="str">
        <f>VLOOKUP(Table3[[#This Row],[Hospital tier]],Table3[[Hospital tier]:[Age]],1,)</f>
        <v>tier - 3</v>
      </c>
      <c r="N181" s="4" t="str">
        <f>VLOOKUP(Table3[[#This Row],[City tier]],Table3[[Hospital tier]:[Age]],1,)</f>
        <v>tier - 1</v>
      </c>
      <c r="O181" s="4" t="str">
        <f>VLOOKUP(Table3[[#This Row],[State ID]],Table3[[State ID]:[Age]],1,)</f>
        <v>R1012</v>
      </c>
      <c r="P181" s="4" t="str">
        <f>VLOOKUP(Table3[[#This Row],[Hospitalasion Details]],Table3[[Hospitalasion Details]:[Age]],1,)</f>
        <v>10-Aug-2001</v>
      </c>
      <c r="Q181" s="4">
        <f>VLOOKUP(Table3[[#This Row],[Age]],Table3[Age],1,)</f>
        <v>21</v>
      </c>
    </row>
    <row r="182" spans="1:17" x14ac:dyDescent="0.25">
      <c r="A182" s="4" t="str">
        <f>VLOOKUP(Table2[[#This Row],[Customer ID]],Table2[],1,)</f>
        <v>Id181</v>
      </c>
      <c r="B182" s="4" t="str">
        <f>VLOOKUP(Table2[[#This Row],[Full Name]],Table2[[#This Row],[Full Name]],1,)</f>
        <v xml:space="preserve">  Abby W Samuelson</v>
      </c>
      <c r="C182" s="4">
        <f>VLOOKUP('Medical Examinations'!B182,'Medical Examinations'!B182:J2515,1,)</f>
        <v>32.49</v>
      </c>
      <c r="D182" s="4">
        <f>VLOOKUP('Medical Examinations'!C182,'Medical Examinations'!C182:K2515,1,)</f>
        <v>4.29</v>
      </c>
      <c r="E182" s="4" t="str">
        <f>VLOOKUP('Medical Examinations'!D182,'Medical Examinations'!D182:L2515,1,)</f>
        <v>No</v>
      </c>
      <c r="F182" s="4" t="str">
        <f>VLOOKUP('Medical Examinations'!E182,'Medical Examinations'!E182:M2515,1,)</f>
        <v>No</v>
      </c>
      <c r="G182" s="4" t="str">
        <f>VLOOKUP('Medical Examinations'!F182,'Medical Examinations'!F182:N2515,1,)</f>
        <v>Yes</v>
      </c>
      <c r="H182" s="4">
        <f>VLOOKUP('Medical Examinations'!G182,'Medical Examinations'!G182:O2515,1,)</f>
        <v>1</v>
      </c>
      <c r="I182" s="4" t="str">
        <f>VLOOKUP('Medical Examinations'!H182,'Medical Examinations'!H182:P2515,1,)</f>
        <v>Yes</v>
      </c>
      <c r="J182" s="4" t="str">
        <f>VLOOKUP('Medical Examinations'!I182,'Medical Examinations'!I182:Q2515,1,)</f>
        <v>Obesity</v>
      </c>
      <c r="K182" s="4" t="str">
        <f>VLOOKUP('Medical Examinations'!J182,'Medical Examinations'!J182:R2515,1,)</f>
        <v>Normal</v>
      </c>
      <c r="L182" s="49">
        <f>VLOOKUP(Table3[[#This Row],[Charges]],Table3[[Charges]:[Age]],1,)</f>
        <v>1908.9</v>
      </c>
      <c r="M182" s="23" t="str">
        <f>VLOOKUP(Table3[[#This Row],[Hospital tier]],Table3[[Hospital tier]:[Age]],1,)</f>
        <v>tier - 3</v>
      </c>
      <c r="N182" s="4" t="str">
        <f>VLOOKUP(Table3[[#This Row],[City tier]],Table3[[Hospital tier]:[Age]],1,)</f>
        <v>tier - 3</v>
      </c>
      <c r="O182" s="4" t="str">
        <f>VLOOKUP(Table3[[#This Row],[State ID]],Table3[[State ID]:[Age]],1,)</f>
        <v>R1013</v>
      </c>
      <c r="P182" s="4" t="str">
        <f>VLOOKUP(Table3[[#This Row],[Hospitalasion Details]],Table3[[Hospitalasion Details]:[Age]],1,)</f>
        <v>6-Oct-1994</v>
      </c>
      <c r="Q182" s="4">
        <f>VLOOKUP(Table3[[#This Row],[Age]],Table3[Age],1,)</f>
        <v>28</v>
      </c>
    </row>
    <row r="183" spans="1:17" x14ac:dyDescent="0.25">
      <c r="A183" s="4" t="str">
        <f>VLOOKUP(Table2[[#This Row],[Customer ID]],Table2[],1,)</f>
        <v>Id182</v>
      </c>
      <c r="B183" s="4" t="str">
        <f>VLOOKUP(Table2[[#This Row],[Full Name]],Table2[[#This Row],[Full Name]],1,)</f>
        <v xml:space="preserve">  Tyler Fredsall</v>
      </c>
      <c r="C183" s="4">
        <f>VLOOKUP('Medical Examinations'!B183,'Medical Examinations'!B183:J2516,1,)</f>
        <v>39</v>
      </c>
      <c r="D183" s="4">
        <f>VLOOKUP('Medical Examinations'!C183,'Medical Examinations'!C183:K2516,1,)</f>
        <v>5.7</v>
      </c>
      <c r="E183" s="4" t="str">
        <f>VLOOKUP('Medical Examinations'!D183,'Medical Examinations'!D183:L2516,1,)</f>
        <v>No</v>
      </c>
      <c r="F183" s="4" t="str">
        <f>VLOOKUP('Medical Examinations'!E183,'Medical Examinations'!E183:M2516,1,)</f>
        <v>No</v>
      </c>
      <c r="G183" s="4" t="str">
        <f>VLOOKUP('Medical Examinations'!F183,'Medical Examinations'!F183:N2516,1,)</f>
        <v>No</v>
      </c>
      <c r="H183" s="4">
        <f>VLOOKUP('Medical Examinations'!G183,'Medical Examinations'!G183:O2516,1,)</f>
        <v>2</v>
      </c>
      <c r="I183" s="4" t="str">
        <f>VLOOKUP('Medical Examinations'!H183,'Medical Examinations'!H183:P2516,1,)</f>
        <v>Yes</v>
      </c>
      <c r="J183" s="4" t="str">
        <f>VLOOKUP('Medical Examinations'!I183,'Medical Examinations'!I183:Q2516,1,)</f>
        <v>Obesity</v>
      </c>
      <c r="K183" s="4" t="str">
        <f>VLOOKUP('Medical Examinations'!J183,'Medical Examinations'!J183:R2516,1,)</f>
        <v>Pre diabetes</v>
      </c>
      <c r="L183" s="49">
        <f>VLOOKUP(Table3[[#This Row],[Charges]],Table3[[Charges]:[Age]],1,)</f>
        <v>1909.53</v>
      </c>
      <c r="M183" s="23" t="str">
        <f>VLOOKUP(Table3[[#This Row],[Hospital tier]],Table3[[Hospital tier]:[Age]],1,)</f>
        <v>tier - 3</v>
      </c>
      <c r="N183" s="4" t="str">
        <f>VLOOKUP(Table3[[#This Row],[City tier]],Table3[[Hospital tier]:[Age]],1,)</f>
        <v>tier - 3</v>
      </c>
      <c r="O183" s="4" t="str">
        <f>VLOOKUP(Table3[[#This Row],[State ID]],Table3[[State ID]:[Age]],1,)</f>
        <v>R1012</v>
      </c>
      <c r="P183" s="4" t="str">
        <f>VLOOKUP(Table3[[#This Row],[Hospitalasion Details]],Table3[[Hospitalasion Details]:[Age]],1,)</f>
        <v>3-Aug-2001</v>
      </c>
      <c r="Q183" s="4">
        <f>VLOOKUP(Table3[[#This Row],[Age]],Table3[Age],1,)</f>
        <v>21</v>
      </c>
    </row>
    <row r="184" spans="1:17" x14ac:dyDescent="0.25">
      <c r="A184" s="4" t="str">
        <f>VLOOKUP(Table2[[#This Row],[Customer ID]],Table2[],1,)</f>
        <v>Id183</v>
      </c>
      <c r="B184" s="4" t="str">
        <f>VLOOKUP(Table2[[#This Row],[Full Name]],Table2[[#This Row],[Full Name]],1,)</f>
        <v xml:space="preserve">  Jeffrey Eggleston</v>
      </c>
      <c r="C184" s="4">
        <f>VLOOKUP('Medical Examinations'!B184,'Medical Examinations'!B184:J2517,1,)</f>
        <v>35.299999999999997</v>
      </c>
      <c r="D184" s="4">
        <f>VLOOKUP('Medical Examinations'!C184,'Medical Examinations'!C184:K2517,1,)</f>
        <v>6.09</v>
      </c>
      <c r="E184" s="4" t="str">
        <f>VLOOKUP('Medical Examinations'!D184,'Medical Examinations'!D184:L2517,1,)</f>
        <v>No</v>
      </c>
      <c r="F184" s="4" t="str">
        <f>VLOOKUP('Medical Examinations'!E184,'Medical Examinations'!E184:M2517,1,)</f>
        <v>No</v>
      </c>
      <c r="G184" s="4" t="str">
        <f>VLOOKUP('Medical Examinations'!F184,'Medical Examinations'!F184:N2517,1,)</f>
        <v>No</v>
      </c>
      <c r="H184" s="4">
        <f>VLOOKUP('Medical Examinations'!G184,'Medical Examinations'!G184:O2517,1,)</f>
        <v>1</v>
      </c>
      <c r="I184" s="4" t="str">
        <f>VLOOKUP('Medical Examinations'!H184,'Medical Examinations'!H184:P2517,1,)</f>
        <v>Yes</v>
      </c>
      <c r="J184" s="4" t="str">
        <f>VLOOKUP('Medical Examinations'!I184,'Medical Examinations'!I184:Q2517,1,)</f>
        <v>Obesity</v>
      </c>
      <c r="K184" s="4" t="str">
        <f>VLOOKUP('Medical Examinations'!J184,'Medical Examinations'!J184:R2517,1,)</f>
        <v>Pre diabetes</v>
      </c>
      <c r="L184" s="49">
        <f>VLOOKUP(Table3[[#This Row],[Charges]],Table3[[Charges]:[Age]],1,)</f>
        <v>1917.32</v>
      </c>
      <c r="M184" s="23" t="str">
        <f>VLOOKUP(Table3[[#This Row],[Hospital tier]],Table3[[Hospital tier]:[Age]],1,)</f>
        <v>tier - 3</v>
      </c>
      <c r="N184" s="4" t="str">
        <f>VLOOKUP(Table3[[#This Row],[City tier]],Table3[[Hospital tier]:[Age]],1,)</f>
        <v>tier - 2</v>
      </c>
      <c r="O184" s="4" t="str">
        <f>VLOOKUP(Table3[[#This Row],[State ID]],Table3[[State ID]:[Age]],1,)</f>
        <v>R1012</v>
      </c>
      <c r="P184" s="4" t="str">
        <f>VLOOKUP(Table3[[#This Row],[Hospitalasion Details]],Table3[[Hospitalasion Details]:[Age]],1,)</f>
        <v>9-Dec-2001</v>
      </c>
      <c r="Q184" s="4">
        <f>VLOOKUP(Table3[[#This Row],[Age]],Table3[Age],1,)</f>
        <v>21</v>
      </c>
    </row>
    <row r="185" spans="1:17" x14ac:dyDescent="0.25">
      <c r="A185" s="4" t="str">
        <f>VLOOKUP(Table2[[#This Row],[Customer ID]],Table2[],1,)</f>
        <v>Id184</v>
      </c>
      <c r="B185" s="4" t="str">
        <f>VLOOKUP(Table2[[#This Row],[Full Name]],Table2[[#This Row],[Full Name]],1,)</f>
        <v xml:space="preserve">  Matthew F Palombaro</v>
      </c>
      <c r="C185" s="4">
        <f>VLOOKUP('Medical Examinations'!B185,'Medical Examinations'!B185:J2518,1,)</f>
        <v>33.42</v>
      </c>
      <c r="D185" s="4">
        <f>VLOOKUP('Medical Examinations'!C185,'Medical Examinations'!C185:K2518,1,)</f>
        <v>10.67</v>
      </c>
      <c r="E185" s="4" t="str">
        <f>VLOOKUP('Medical Examinations'!D185,'Medical Examinations'!D185:L2518,1,)</f>
        <v>No</v>
      </c>
      <c r="F185" s="4" t="str">
        <f>VLOOKUP('Medical Examinations'!E185,'Medical Examinations'!E185:M2518,1,)</f>
        <v>No</v>
      </c>
      <c r="G185" s="4" t="str">
        <f>VLOOKUP('Medical Examinations'!F185,'Medical Examinations'!F185:N2518,1,)</f>
        <v>No</v>
      </c>
      <c r="H185" s="4">
        <f>VLOOKUP('Medical Examinations'!G185,'Medical Examinations'!G185:O2518,1,)</f>
        <v>0</v>
      </c>
      <c r="I185" s="4" t="str">
        <f>VLOOKUP('Medical Examinations'!H185,'Medical Examinations'!H185:P2518,1,)</f>
        <v>Yes</v>
      </c>
      <c r="J185" s="4" t="str">
        <f>VLOOKUP('Medical Examinations'!I185,'Medical Examinations'!I185:Q2518,1,)</f>
        <v>Obesity</v>
      </c>
      <c r="K185" s="4" t="str">
        <f>VLOOKUP('Medical Examinations'!J185,'Medical Examinations'!J185:R2518,1,)</f>
        <v>Diabetes</v>
      </c>
      <c r="L185" s="49">
        <f>VLOOKUP(Table3[[#This Row],[Charges]],Table3[[Charges]:[Age]],1,)</f>
        <v>1964.78</v>
      </c>
      <c r="M185" s="23" t="str">
        <f>VLOOKUP(Table3[[#This Row],[Hospital tier]],Table3[[Hospital tier]:[Age]],1,)</f>
        <v>tier - 3</v>
      </c>
      <c r="N185" s="4" t="str">
        <f>VLOOKUP(Table3[[#This Row],[City tier]],Table3[[Hospital tier]:[Age]],1,)</f>
        <v>tier - 1</v>
      </c>
      <c r="O185" s="4" t="str">
        <f>VLOOKUP(Table3[[#This Row],[State ID]],Table3[[State ID]:[Age]],1,)</f>
        <v>R1011</v>
      </c>
      <c r="P185" s="4" t="str">
        <f>VLOOKUP(Table3[[#This Row],[Hospitalasion Details]],Table3[[Hospitalasion Details]:[Age]],1,)</f>
        <v>7-Sep-2002</v>
      </c>
      <c r="Q185" s="4">
        <f>VLOOKUP(Table3[[#This Row],[Age]],Table3[Age],1,)</f>
        <v>20</v>
      </c>
    </row>
    <row r="186" spans="1:17" x14ac:dyDescent="0.25">
      <c r="A186" s="4" t="str">
        <f>VLOOKUP(Table2[[#This Row],[Customer ID]],Table2[],1,)</f>
        <v>Id185</v>
      </c>
      <c r="B186" s="4" t="str">
        <f>VLOOKUP(Table2[[#This Row],[Full Name]],Table2[[#This Row],[Full Name]],1,)</f>
        <v xml:space="preserve">  Ryan J Silva</v>
      </c>
      <c r="C186" s="4">
        <f>VLOOKUP('Medical Examinations'!B186,'Medical Examinations'!B186:J2519,1,)</f>
        <v>37.18</v>
      </c>
      <c r="D186" s="4">
        <f>VLOOKUP('Medical Examinations'!C186,'Medical Examinations'!C186:K2519,1,)</f>
        <v>6.75</v>
      </c>
      <c r="E186" s="4" t="str">
        <f>VLOOKUP('Medical Examinations'!D186,'Medical Examinations'!D186:L2519,1,)</f>
        <v>Yes</v>
      </c>
      <c r="F186" s="4" t="str">
        <f>VLOOKUP('Medical Examinations'!E186,'Medical Examinations'!E186:M2519,1,)</f>
        <v>No</v>
      </c>
      <c r="G186" s="4" t="str">
        <f>VLOOKUP('Medical Examinations'!F186,'Medical Examinations'!F186:N2519,1,)</f>
        <v>No</v>
      </c>
      <c r="H186" s="4">
        <f>VLOOKUP('Medical Examinations'!G186,'Medical Examinations'!G186:O2519,1,)</f>
        <v>2</v>
      </c>
      <c r="I186" s="4" t="str">
        <f>VLOOKUP('Medical Examinations'!H186,'Medical Examinations'!H186:P2519,1,)</f>
        <v>Yes</v>
      </c>
      <c r="J186" s="4" t="str">
        <f>VLOOKUP('Medical Examinations'!I186,'Medical Examinations'!I186:Q2519,1,)</f>
        <v>Obesity</v>
      </c>
      <c r="K186" s="4" t="str">
        <f>VLOOKUP('Medical Examinations'!J186,'Medical Examinations'!J186:R2519,1,)</f>
        <v>Diabetes</v>
      </c>
      <c r="L186" s="49">
        <f>VLOOKUP(Table3[[#This Row],[Charges]],Table3[[Charges]:[Age]],1,)</f>
        <v>1967.02</v>
      </c>
      <c r="M186" s="23" t="str">
        <f>VLOOKUP(Table3[[#This Row],[Hospital tier]],Table3[[Hospital tier]:[Age]],1,)</f>
        <v>tier - 3</v>
      </c>
      <c r="N186" s="4" t="str">
        <f>VLOOKUP(Table3[[#This Row],[City tier]],Table3[[Hospital tier]:[Age]],1,)</f>
        <v>tier - 2</v>
      </c>
      <c r="O186" s="4" t="str">
        <f>VLOOKUP(Table3[[#This Row],[State ID]],Table3[[State ID]:[Age]],1,)</f>
        <v>R1016</v>
      </c>
      <c r="P186" s="4" t="str">
        <f>VLOOKUP(Table3[[#This Row],[Hospitalasion Details]],Table3[[Hospitalasion Details]:[Age]],1,)</f>
        <v>29-Jul-2002</v>
      </c>
      <c r="Q186" s="4">
        <f>VLOOKUP(Table3[[#This Row],[Age]],Table3[Age],1,)</f>
        <v>20</v>
      </c>
    </row>
    <row r="187" spans="1:17" x14ac:dyDescent="0.25">
      <c r="A187" s="4" t="str">
        <f>VLOOKUP(Table2[[#This Row],[Customer ID]],Table2[],1,)</f>
        <v>Id186</v>
      </c>
      <c r="B187" s="4" t="str">
        <f>VLOOKUP(Table2[[#This Row],[Full Name]],Table2[[#This Row],[Full Name]],1,)</f>
        <v xml:space="preserve">  Amy Bugala</v>
      </c>
      <c r="C187" s="4">
        <f>VLOOKUP('Medical Examinations'!B187,'Medical Examinations'!B187:J2520,1,)</f>
        <v>33.33</v>
      </c>
      <c r="D187" s="4">
        <f>VLOOKUP('Medical Examinations'!C187,'Medical Examinations'!C187:K2520,1,)</f>
        <v>9.26</v>
      </c>
      <c r="E187" s="4" t="str">
        <f>VLOOKUP('Medical Examinations'!D187,'Medical Examinations'!D187:L2520,1,)</f>
        <v>Yes</v>
      </c>
      <c r="F187" s="4" t="str">
        <f>VLOOKUP('Medical Examinations'!E187,'Medical Examinations'!E187:M2520,1,)</f>
        <v>No</v>
      </c>
      <c r="G187" s="4" t="str">
        <f>VLOOKUP('Medical Examinations'!F187,'Medical Examinations'!F187:N2520,1,)</f>
        <v>No</v>
      </c>
      <c r="H187" s="4">
        <f>VLOOKUP('Medical Examinations'!G187,'Medical Examinations'!G187:O2520,1,)</f>
        <v>2</v>
      </c>
      <c r="I187" s="4" t="str">
        <f>VLOOKUP('Medical Examinations'!H187,'Medical Examinations'!H187:P2520,1,)</f>
        <v>No</v>
      </c>
      <c r="J187" s="4" t="str">
        <f>VLOOKUP('Medical Examinations'!I187,'Medical Examinations'!I187:Q2520,1,)</f>
        <v>Obesity</v>
      </c>
      <c r="K187" s="4" t="str">
        <f>VLOOKUP('Medical Examinations'!J187,'Medical Examinations'!J187:R2520,1,)</f>
        <v>Diabetes</v>
      </c>
      <c r="L187" s="49">
        <f>VLOOKUP(Table3[[#This Row],[Charges]],Table3[[Charges]:[Age]],1,)</f>
        <v>1969.61</v>
      </c>
      <c r="M187" s="23" t="str">
        <f>VLOOKUP(Table3[[#This Row],[Hospital tier]],Table3[[Hospital tier]:[Age]],1,)</f>
        <v>tier - 3</v>
      </c>
      <c r="N187" s="4" t="str">
        <f>VLOOKUP(Table3[[#This Row],[City tier]],Table3[[Hospital tier]:[Age]],1,)</f>
        <v>tier - 3</v>
      </c>
      <c r="O187" s="4" t="str">
        <f>VLOOKUP(Table3[[#This Row],[State ID]],Table3[[State ID]:[Age]],1,)</f>
        <v>R1011</v>
      </c>
      <c r="P187" s="4" t="str">
        <f>VLOOKUP(Table3[[#This Row],[Hospitalasion Details]],Table3[[Hospitalasion Details]:[Age]],1,)</f>
        <v>28-Sep-1998</v>
      </c>
      <c r="Q187" s="4">
        <f>VLOOKUP(Table3[[#This Row],[Age]],Table3[Age],1,)</f>
        <v>24</v>
      </c>
    </row>
    <row r="188" spans="1:17" x14ac:dyDescent="0.25">
      <c r="A188" s="4" t="str">
        <f>VLOOKUP(Table2[[#This Row],[Customer ID]],Table2[],1,)</f>
        <v>Id187</v>
      </c>
      <c r="B188" s="4" t="str">
        <f>VLOOKUP(Table2[[#This Row],[Full Name]],Table2[[#This Row],[Full Name]],1,)</f>
        <v xml:space="preserve">  Andrew P Dublin</v>
      </c>
      <c r="C188" s="4">
        <f>VLOOKUP('Medical Examinations'!B188,'Medical Examinations'!B188:J2521,1,)</f>
        <v>53.21</v>
      </c>
      <c r="D188" s="4">
        <f>VLOOKUP('Medical Examinations'!C188,'Medical Examinations'!C188:K2521,1,)</f>
        <v>4.2699999999999996</v>
      </c>
      <c r="E188" s="4" t="str">
        <f>VLOOKUP('Medical Examinations'!D188,'Medical Examinations'!D188:L2521,1,)</f>
        <v>No</v>
      </c>
      <c r="F188" s="4" t="str">
        <f>VLOOKUP('Medical Examinations'!E188,'Medical Examinations'!E188:M2521,1,)</f>
        <v>No</v>
      </c>
      <c r="G188" s="4" t="str">
        <f>VLOOKUP('Medical Examinations'!F188,'Medical Examinations'!F188:N2521,1,)</f>
        <v>No</v>
      </c>
      <c r="H188" s="4">
        <f>VLOOKUP('Medical Examinations'!G188,'Medical Examinations'!G188:O2521,1,)</f>
        <v>1</v>
      </c>
      <c r="I188" s="4" t="str">
        <f>VLOOKUP('Medical Examinations'!H188,'Medical Examinations'!H188:P2521,1,)</f>
        <v>Yes</v>
      </c>
      <c r="J188" s="4" t="str">
        <f>VLOOKUP('Medical Examinations'!I188,'Medical Examinations'!I188:Q2521,1,)</f>
        <v>Obesity</v>
      </c>
      <c r="K188" s="4" t="str">
        <f>VLOOKUP('Medical Examinations'!J188,'Medical Examinations'!J188:R2521,1,)</f>
        <v>Normal</v>
      </c>
      <c r="L188" s="49">
        <f>VLOOKUP(Table3[[#This Row],[Charges]],Table3[[Charges]:[Age]],1,)</f>
        <v>1972.95</v>
      </c>
      <c r="M188" s="23" t="str">
        <f>VLOOKUP(Table3[[#This Row],[Hospital tier]],Table3[[Hospital tier]:[Age]],1,)</f>
        <v>tier - 3</v>
      </c>
      <c r="N188" s="4" t="str">
        <f>VLOOKUP(Table3[[#This Row],[City tier]],Table3[[Hospital tier]:[Age]],1,)</f>
        <v>tier - 1</v>
      </c>
      <c r="O188" s="4" t="str">
        <f>VLOOKUP(Table3[[#This Row],[State ID]],Table3[[State ID]:[Age]],1,)</f>
        <v>R1011</v>
      </c>
      <c r="P188" s="4" t="str">
        <f>VLOOKUP(Table3[[#This Row],[Hospitalasion Details]],Table3[[Hospitalasion Details]:[Age]],1,)</f>
        <v>5-Oct-1998</v>
      </c>
      <c r="Q188" s="4">
        <f>VLOOKUP(Table3[[#This Row],[Age]],Table3[Age],1,)</f>
        <v>24</v>
      </c>
    </row>
    <row r="189" spans="1:17" x14ac:dyDescent="0.25">
      <c r="A189" s="4" t="str">
        <f>VLOOKUP(Table2[[#This Row],[Customer ID]],Table2[],1,)</f>
        <v>Id188</v>
      </c>
      <c r="B189" s="4" t="str">
        <f>VLOOKUP(Table2[[#This Row],[Full Name]],Table2[[#This Row],[Full Name]],1,)</f>
        <v xml:space="preserve">  George M V Cleland</v>
      </c>
      <c r="C189" s="4">
        <f>VLOOKUP('Medical Examinations'!B189,'Medical Examinations'!B189:J2522,1,)</f>
        <v>38.729999999999997</v>
      </c>
      <c r="D189" s="4">
        <f>VLOOKUP('Medical Examinations'!C189,'Medical Examinations'!C189:K2522,1,)</f>
        <v>11.51</v>
      </c>
      <c r="E189" s="4" t="str">
        <f>VLOOKUP('Medical Examinations'!D189,'Medical Examinations'!D189:L2522,1,)</f>
        <v>No</v>
      </c>
      <c r="F189" s="4" t="str">
        <f>VLOOKUP('Medical Examinations'!E189,'Medical Examinations'!E189:M2522,1,)</f>
        <v>No</v>
      </c>
      <c r="G189" s="4" t="str">
        <f>VLOOKUP('Medical Examinations'!F189,'Medical Examinations'!F189:N2522,1,)</f>
        <v>No</v>
      </c>
      <c r="H189" s="4">
        <f>VLOOKUP('Medical Examinations'!G189,'Medical Examinations'!G189:O2522,1,)</f>
        <v>2</v>
      </c>
      <c r="I189" s="4" t="str">
        <f>VLOOKUP('Medical Examinations'!H189,'Medical Examinations'!H189:P2522,1,)</f>
        <v>Yes</v>
      </c>
      <c r="J189" s="4" t="str">
        <f>VLOOKUP('Medical Examinations'!I189,'Medical Examinations'!I189:Q2522,1,)</f>
        <v>Obesity</v>
      </c>
      <c r="K189" s="4" t="str">
        <f>VLOOKUP('Medical Examinations'!J189,'Medical Examinations'!J189:R2522,1,)</f>
        <v>Diabetes</v>
      </c>
      <c r="L189" s="49">
        <f>VLOOKUP(Table3[[#This Row],[Charges]],Table3[[Charges]:[Age]],1,)</f>
        <v>1977.82</v>
      </c>
      <c r="M189" s="23" t="str">
        <f>VLOOKUP(Table3[[#This Row],[Hospital tier]],Table3[[Hospital tier]:[Age]],1,)</f>
        <v>tier - 3</v>
      </c>
      <c r="N189" s="4" t="str">
        <f>VLOOKUP(Table3[[#This Row],[City tier]],Table3[[Hospital tier]:[Age]],1,)</f>
        <v>tier - 1</v>
      </c>
      <c r="O189" s="4" t="str">
        <f>VLOOKUP(Table3[[#This Row],[State ID]],Table3[[State ID]:[Age]],1,)</f>
        <v>R1011</v>
      </c>
      <c r="P189" s="4" t="str">
        <f>VLOOKUP(Table3[[#This Row],[Hospitalasion Details]],Table3[[Hospitalasion Details]:[Age]],1,)</f>
        <v>29-Sep-1998</v>
      </c>
      <c r="Q189" s="4">
        <f>VLOOKUP(Table3[[#This Row],[Age]],Table3[Age],1,)</f>
        <v>24</v>
      </c>
    </row>
    <row r="190" spans="1:17" x14ac:dyDescent="0.25">
      <c r="A190" s="4" t="str">
        <f>VLOOKUP(Table2[[#This Row],[Customer ID]],Table2[],1,)</f>
        <v>Id189</v>
      </c>
      <c r="B190" s="4" t="str">
        <f>VLOOKUP(Table2[[#This Row],[Full Name]],Table2[[#This Row],[Full Name]],1,)</f>
        <v xml:space="preserve">  Sarah Evans</v>
      </c>
      <c r="C190" s="4">
        <f>VLOOKUP('Medical Examinations'!B190,'Medical Examinations'!B190:J2523,1,)</f>
        <v>29.73</v>
      </c>
      <c r="D190" s="4">
        <f>VLOOKUP('Medical Examinations'!C190,'Medical Examinations'!C190:K2523,1,)</f>
        <v>7.22</v>
      </c>
      <c r="E190" s="4" t="str">
        <f>VLOOKUP('Medical Examinations'!D190,'Medical Examinations'!D190:L2523,1,)</f>
        <v>No</v>
      </c>
      <c r="F190" s="4" t="str">
        <f>VLOOKUP('Medical Examinations'!E190,'Medical Examinations'!E190:M2523,1,)</f>
        <v>No</v>
      </c>
      <c r="G190" s="4" t="str">
        <f>VLOOKUP('Medical Examinations'!F190,'Medical Examinations'!F190:N2523,1,)</f>
        <v>No</v>
      </c>
      <c r="H190" s="4">
        <f>VLOOKUP('Medical Examinations'!G190,'Medical Examinations'!G190:O2523,1,)</f>
        <v>0</v>
      </c>
      <c r="I190" s="4" t="str">
        <f>VLOOKUP('Medical Examinations'!H190,'Medical Examinations'!H190:P2523,1,)</f>
        <v>Yes</v>
      </c>
      <c r="J190" s="4" t="str">
        <f>VLOOKUP('Medical Examinations'!I190,'Medical Examinations'!I190:Q2523,1,)</f>
        <v>Over Weight</v>
      </c>
      <c r="K190" s="4" t="str">
        <f>VLOOKUP('Medical Examinations'!J190,'Medical Examinations'!J190:R2523,1,)</f>
        <v>Diabetes</v>
      </c>
      <c r="L190" s="49">
        <f>VLOOKUP(Table3[[#This Row],[Charges]],Table3[[Charges]:[Age]],1,)</f>
        <v>1980.07</v>
      </c>
      <c r="M190" s="23" t="str">
        <f>VLOOKUP(Table3[[#This Row],[Hospital tier]],Table3[[Hospital tier]:[Age]],1,)</f>
        <v>tier - 3</v>
      </c>
      <c r="N190" s="4" t="str">
        <f>VLOOKUP(Table3[[#This Row],[City tier]],Table3[[Hospital tier]:[Age]],1,)</f>
        <v>tier - 3</v>
      </c>
      <c r="O190" s="4" t="str">
        <f>VLOOKUP(Table3[[#This Row],[State ID]],Table3[[State ID]:[Age]],1,)</f>
        <v>R1011</v>
      </c>
      <c r="P190" s="4" t="str">
        <f>VLOOKUP(Table3[[#This Row],[Hospitalasion Details]],Table3[[Hospitalasion Details]:[Age]],1,)</f>
        <v>16-Jul-2002</v>
      </c>
      <c r="Q190" s="4">
        <f>VLOOKUP(Table3[[#This Row],[Age]],Table3[Age],1,)</f>
        <v>20</v>
      </c>
    </row>
    <row r="191" spans="1:17" x14ac:dyDescent="0.25">
      <c r="A191" s="4" t="str">
        <f>VLOOKUP(Table2[[#This Row],[Customer ID]],Table2[],1,)</f>
        <v>Id190</v>
      </c>
      <c r="B191" s="4" t="str">
        <f>VLOOKUP(Table2[[#This Row],[Full Name]],Table2[[#This Row],[Full Name]],1,)</f>
        <v xml:space="preserve">  Lara Boyd</v>
      </c>
      <c r="C191" s="4">
        <f>VLOOKUP('Medical Examinations'!B191,'Medical Examinations'!B191:J2524,1,)</f>
        <v>34.700000000000003</v>
      </c>
      <c r="D191" s="4">
        <f>VLOOKUP('Medical Examinations'!C191,'Medical Examinations'!C191:K2524,1,)</f>
        <v>4.37</v>
      </c>
      <c r="E191" s="4" t="str">
        <f>VLOOKUP('Medical Examinations'!D191,'Medical Examinations'!D191:L2524,1,)</f>
        <v>No</v>
      </c>
      <c r="F191" s="4" t="str">
        <f>VLOOKUP('Medical Examinations'!E191,'Medical Examinations'!E191:M2524,1,)</f>
        <v>No</v>
      </c>
      <c r="G191" s="4" t="str">
        <f>VLOOKUP('Medical Examinations'!F191,'Medical Examinations'!F191:N2524,1,)</f>
        <v>Yes</v>
      </c>
      <c r="H191" s="4">
        <f>VLOOKUP('Medical Examinations'!G191,'Medical Examinations'!G191:O2524,1,)</f>
        <v>1</v>
      </c>
      <c r="I191" s="4" t="str">
        <f>VLOOKUP('Medical Examinations'!H191,'Medical Examinations'!H191:P2524,1,)</f>
        <v>Yes</v>
      </c>
      <c r="J191" s="4" t="str">
        <f>VLOOKUP('Medical Examinations'!I191,'Medical Examinations'!I191:Q2524,1,)</f>
        <v>Obesity</v>
      </c>
      <c r="K191" s="4" t="str">
        <f>VLOOKUP('Medical Examinations'!J191,'Medical Examinations'!J191:R2524,1,)</f>
        <v>Normal</v>
      </c>
      <c r="L191" s="49">
        <f>VLOOKUP(Table3[[#This Row],[Charges]],Table3[[Charges]:[Age]],1,)</f>
        <v>1981.58</v>
      </c>
      <c r="M191" s="23" t="str">
        <f>VLOOKUP(Table3[[#This Row],[Hospital tier]],Table3[[Hospital tier]:[Age]],1,)</f>
        <v>tier - 3</v>
      </c>
      <c r="N191" s="4" t="str">
        <f>VLOOKUP(Table3[[#This Row],[City tier]],Table3[[Hospital tier]:[Age]],1,)</f>
        <v>tier - 1</v>
      </c>
      <c r="O191" s="4" t="str">
        <f>VLOOKUP(Table3[[#This Row],[State ID]],Table3[[State ID]:[Age]],1,)</f>
        <v>R1013</v>
      </c>
      <c r="P191" s="4" t="str">
        <f>VLOOKUP(Table3[[#This Row],[Hospitalasion Details]],Table3[[Hospitalasion Details]:[Age]],1,)</f>
        <v>29-Dec-1998</v>
      </c>
      <c r="Q191" s="4">
        <f>VLOOKUP(Table3[[#This Row],[Age]],Table3[Age],1,)</f>
        <v>24</v>
      </c>
    </row>
    <row r="192" spans="1:17" x14ac:dyDescent="0.25">
      <c r="A192" s="4" t="str">
        <f>VLOOKUP(Table2[[#This Row],[Customer ID]],Table2[],1,)</f>
        <v>Id191</v>
      </c>
      <c r="B192" s="4" t="str">
        <f>VLOOKUP(Table2[[#This Row],[Full Name]],Table2[[#This Row],[Full Name]],1,)</f>
        <v xml:space="preserve">  Sebastien Roulier</v>
      </c>
      <c r="C192" s="4">
        <f>VLOOKUP('Medical Examinations'!B192,'Medical Examinations'!B192:J2525,1,)</f>
        <v>38.28</v>
      </c>
      <c r="D192" s="4">
        <f>VLOOKUP('Medical Examinations'!C192,'Medical Examinations'!C192:K2525,1,)</f>
        <v>11.56</v>
      </c>
      <c r="E192" s="4" t="str">
        <f>VLOOKUP('Medical Examinations'!D192,'Medical Examinations'!D192:L2525,1,)</f>
        <v>Yes</v>
      </c>
      <c r="F192" s="4" t="str">
        <f>VLOOKUP('Medical Examinations'!E192,'Medical Examinations'!E192:M2525,1,)</f>
        <v>No</v>
      </c>
      <c r="G192" s="4" t="str">
        <f>VLOOKUP('Medical Examinations'!F192,'Medical Examinations'!F192:N2525,1,)</f>
        <v>No</v>
      </c>
      <c r="H192" s="4">
        <f>VLOOKUP('Medical Examinations'!G192,'Medical Examinations'!G192:O2525,1,)</f>
        <v>1</v>
      </c>
      <c r="I192" s="4" t="str">
        <f>VLOOKUP('Medical Examinations'!H192,'Medical Examinations'!H192:P2525,1,)</f>
        <v>Yes</v>
      </c>
      <c r="J192" s="4" t="str">
        <f>VLOOKUP('Medical Examinations'!I192,'Medical Examinations'!I192:Q2525,1,)</f>
        <v>Obesity</v>
      </c>
      <c r="K192" s="4" t="str">
        <f>VLOOKUP('Medical Examinations'!J192,'Medical Examinations'!J192:R2525,1,)</f>
        <v>Diabetes</v>
      </c>
      <c r="L192" s="49">
        <f>VLOOKUP(Table3[[#This Row],[Charges]],Table3[[Charges]:[Age]],1,)</f>
        <v>1984.45</v>
      </c>
      <c r="M192" s="23" t="str">
        <f>VLOOKUP(Table3[[#This Row],[Hospital tier]],Table3[[Hospital tier]:[Age]],1,)</f>
        <v>tier - 3</v>
      </c>
      <c r="N192" s="4" t="str">
        <f>VLOOKUP(Table3[[#This Row],[City tier]],Table3[[Hospital tier]:[Age]],1,)</f>
        <v>tier - 3</v>
      </c>
      <c r="O192" s="4" t="str">
        <f>VLOOKUP(Table3[[#This Row],[State ID]],Table3[[State ID]:[Age]],1,)</f>
        <v>R1016</v>
      </c>
      <c r="P192" s="4" t="str">
        <f>VLOOKUP(Table3[[#This Row],[Hospitalasion Details]],Table3[[Hospitalasion Details]:[Age]],1,)</f>
        <v>29-Sep-2002</v>
      </c>
      <c r="Q192" s="4">
        <f>VLOOKUP(Table3[[#This Row],[Age]],Table3[Age],1,)</f>
        <v>20</v>
      </c>
    </row>
    <row r="193" spans="1:17" x14ac:dyDescent="0.25">
      <c r="A193" s="4" t="str">
        <f>VLOOKUP(Table2[[#This Row],[Customer ID]],Table2[],1,)</f>
        <v>Id192</v>
      </c>
      <c r="B193" s="4" t="str">
        <f>VLOOKUP(Table2[[#This Row],[Full Name]],Table2[[#This Row],[Full Name]],1,)</f>
        <v xml:space="preserve">  Padraig Mullins</v>
      </c>
      <c r="C193" s="4">
        <f>VLOOKUP('Medical Examinations'!B193,'Medical Examinations'!B193:J2526,1,)</f>
        <v>33.57</v>
      </c>
      <c r="D193" s="4">
        <f>VLOOKUP('Medical Examinations'!C193,'Medical Examinations'!C193:K2526,1,)</f>
        <v>8.82</v>
      </c>
      <c r="E193" s="4" t="str">
        <f>VLOOKUP('Medical Examinations'!D193,'Medical Examinations'!D193:L2526,1,)</f>
        <v>Yes</v>
      </c>
      <c r="F193" s="4" t="str">
        <f>VLOOKUP('Medical Examinations'!E193,'Medical Examinations'!E193:M2526,1,)</f>
        <v>No</v>
      </c>
      <c r="G193" s="4" t="str">
        <f>VLOOKUP('Medical Examinations'!F193,'Medical Examinations'!F193:N2526,1,)</f>
        <v>No</v>
      </c>
      <c r="H193" s="4">
        <f>VLOOKUP('Medical Examinations'!G193,'Medical Examinations'!G193:O2526,1,)</f>
        <v>0</v>
      </c>
      <c r="I193" s="4" t="str">
        <f>VLOOKUP('Medical Examinations'!H193,'Medical Examinations'!H193:P2526,1,)</f>
        <v>Yes</v>
      </c>
      <c r="J193" s="4" t="str">
        <f>VLOOKUP('Medical Examinations'!I193,'Medical Examinations'!I193:Q2526,1,)</f>
        <v>Obesity</v>
      </c>
      <c r="K193" s="4" t="str">
        <f>VLOOKUP('Medical Examinations'!J193,'Medical Examinations'!J193:R2526,1,)</f>
        <v>Diabetes</v>
      </c>
      <c r="L193" s="49">
        <f>VLOOKUP(Table3[[#This Row],[Charges]],Table3[[Charges]:[Age]],1,)</f>
        <v>1986.93</v>
      </c>
      <c r="M193" s="23" t="str">
        <f>VLOOKUP(Table3[[#This Row],[Hospital tier]],Table3[[Hospital tier]:[Age]],1,)</f>
        <v>tier - 3</v>
      </c>
      <c r="N193" s="4" t="str">
        <f>VLOOKUP(Table3[[#This Row],[City tier]],Table3[[Hospital tier]:[Age]],1,)</f>
        <v>tier - 2</v>
      </c>
      <c r="O193" s="4" t="str">
        <f>VLOOKUP(Table3[[#This Row],[State ID]],Table3[[State ID]:[Age]],1,)</f>
        <v>R1013</v>
      </c>
      <c r="P193" s="4" t="str">
        <f>VLOOKUP(Table3[[#This Row],[Hospitalasion Details]],Table3[[Hospitalasion Details]:[Age]],1,)</f>
        <v>14-Sep-1998</v>
      </c>
      <c r="Q193" s="4">
        <f>VLOOKUP(Table3[[#This Row],[Age]],Table3[Age],1,)</f>
        <v>24</v>
      </c>
    </row>
    <row r="194" spans="1:17" x14ac:dyDescent="0.25">
      <c r="A194" s="4" t="str">
        <f>VLOOKUP(Table2[[#This Row],[Customer ID]],Table2[],1,)</f>
        <v>Id193</v>
      </c>
      <c r="B194" s="4" t="str">
        <f>VLOOKUP(Table2[[#This Row],[Full Name]],Table2[[#This Row],[Full Name]],1,)</f>
        <v xml:space="preserve">  Heather Hofmann</v>
      </c>
      <c r="C194" s="4">
        <f>VLOOKUP('Medical Examinations'!B194,'Medical Examinations'!B194:J2527,1,)</f>
        <v>52.06</v>
      </c>
      <c r="D194" s="4">
        <f>VLOOKUP('Medical Examinations'!C194,'Medical Examinations'!C194:K2527,1,)</f>
        <v>4.6900000000000004</v>
      </c>
      <c r="E194" s="4" t="str">
        <f>VLOOKUP('Medical Examinations'!D194,'Medical Examinations'!D194:L2527,1,)</f>
        <v>No</v>
      </c>
      <c r="F194" s="4" t="str">
        <f>VLOOKUP('Medical Examinations'!E194,'Medical Examinations'!E194:M2527,1,)</f>
        <v>No</v>
      </c>
      <c r="G194" s="4" t="str">
        <f>VLOOKUP('Medical Examinations'!F194,'Medical Examinations'!F194:N2527,1,)</f>
        <v>No</v>
      </c>
      <c r="H194" s="4">
        <f>VLOOKUP('Medical Examinations'!G194,'Medical Examinations'!G194:O2527,1,)</f>
        <v>1</v>
      </c>
      <c r="I194" s="4" t="str">
        <f>VLOOKUP('Medical Examinations'!H194,'Medical Examinations'!H194:P2527,1,)</f>
        <v>Yes</v>
      </c>
      <c r="J194" s="4" t="str">
        <f>VLOOKUP('Medical Examinations'!I194,'Medical Examinations'!I194:Q2527,1,)</f>
        <v>Obesity</v>
      </c>
      <c r="K194" s="4" t="str">
        <f>VLOOKUP('Medical Examinations'!J194,'Medical Examinations'!J194:R2527,1,)</f>
        <v>Normal</v>
      </c>
      <c r="L194" s="49">
        <f>VLOOKUP(Table3[[#This Row],[Charges]],Table3[[Charges]:[Age]],1,)</f>
        <v>2007.95</v>
      </c>
      <c r="M194" s="23" t="str">
        <f>VLOOKUP(Table3[[#This Row],[Hospital tier]],Table3[[Hospital tier]:[Age]],1,)</f>
        <v>tier - 3</v>
      </c>
      <c r="N194" s="4" t="str">
        <f>VLOOKUP(Table3[[#This Row],[City tier]],Table3[[Hospital tier]:[Age]],1,)</f>
        <v>tier - 2</v>
      </c>
      <c r="O194" s="4" t="str">
        <f>VLOOKUP(Table3[[#This Row],[State ID]],Table3[[State ID]:[Age]],1,)</f>
        <v>R1011</v>
      </c>
      <c r="P194" s="4" t="str">
        <f>VLOOKUP(Table3[[#This Row],[Hospitalasion Details]],Table3[[Hospitalasion Details]:[Age]],1,)</f>
        <v>14-Aug-2001</v>
      </c>
      <c r="Q194" s="4">
        <f>VLOOKUP(Table3[[#This Row],[Age]],Table3[Age],1,)</f>
        <v>21</v>
      </c>
    </row>
    <row r="195" spans="1:17" x14ac:dyDescent="0.25">
      <c r="A195" s="4" t="str">
        <f>VLOOKUP(Table2[[#This Row],[Customer ID]],Table2[],1,)</f>
        <v>Id194</v>
      </c>
      <c r="B195" s="4" t="str">
        <f>VLOOKUP(Table2[[#This Row],[Full Name]],Table2[[#This Row],[Full Name]],1,)</f>
        <v xml:space="preserve">  Jorge Garcia Garcia</v>
      </c>
      <c r="C195" s="4">
        <f>VLOOKUP('Medical Examinations'!B195,'Medical Examinations'!B195:J2528,1,)</f>
        <v>38.17</v>
      </c>
      <c r="D195" s="4">
        <f>VLOOKUP('Medical Examinations'!C195,'Medical Examinations'!C195:K2528,1,)</f>
        <v>4.53</v>
      </c>
      <c r="E195" s="4" t="str">
        <f>VLOOKUP('Medical Examinations'!D195,'Medical Examinations'!D195:L2528,1,)</f>
        <v>No</v>
      </c>
      <c r="F195" s="4" t="str">
        <f>VLOOKUP('Medical Examinations'!E195,'Medical Examinations'!E195:M2528,1,)</f>
        <v>yes</v>
      </c>
      <c r="G195" s="4" t="str">
        <f>VLOOKUP('Medical Examinations'!F195,'Medical Examinations'!F195:N2528,1,)</f>
        <v>No</v>
      </c>
      <c r="H195" s="4">
        <f>VLOOKUP('Medical Examinations'!G195,'Medical Examinations'!G195:O2528,1,)</f>
        <v>1</v>
      </c>
      <c r="I195" s="4" t="str">
        <f>VLOOKUP('Medical Examinations'!H195,'Medical Examinations'!H195:P2528,1,)</f>
        <v>Yes</v>
      </c>
      <c r="J195" s="4" t="str">
        <f>VLOOKUP('Medical Examinations'!I195,'Medical Examinations'!I195:Q2528,1,)</f>
        <v>Obesity</v>
      </c>
      <c r="K195" s="4" t="str">
        <f>VLOOKUP('Medical Examinations'!J195,'Medical Examinations'!J195:R2528,1,)</f>
        <v>Normal</v>
      </c>
      <c r="L195" s="49">
        <f>VLOOKUP(Table3[[#This Row],[Charges]],Table3[[Charges]:[Age]],1,)</f>
        <v>2020.18</v>
      </c>
      <c r="M195" s="23" t="str">
        <f>VLOOKUP(Table3[[#This Row],[Hospital tier]],Table3[[Hospital tier]:[Age]],1,)</f>
        <v>tier - 3</v>
      </c>
      <c r="N195" s="4" t="str">
        <f>VLOOKUP(Table3[[#This Row],[City tier]],Table3[[Hospital tier]:[Age]],1,)</f>
        <v>tier - 1</v>
      </c>
      <c r="O195" s="4" t="str">
        <f>VLOOKUP(Table3[[#This Row],[State ID]],Table3[[State ID]:[Age]],1,)</f>
        <v>R1011</v>
      </c>
      <c r="P195" s="4" t="str">
        <f>VLOOKUP(Table3[[#This Row],[Hospitalasion Details]],Table3[[Hospitalasion Details]:[Age]],1,)</f>
        <v>1-Jul-2001</v>
      </c>
      <c r="Q195" s="4">
        <f>VLOOKUP(Table3[[#This Row],[Age]],Table3[Age],1,)</f>
        <v>21</v>
      </c>
    </row>
    <row r="196" spans="1:17" x14ac:dyDescent="0.25">
      <c r="A196" s="4" t="str">
        <f>VLOOKUP(Table2[[#This Row],[Customer ID]],Table2[],1,)</f>
        <v>Id195</v>
      </c>
      <c r="B196" s="4" t="str">
        <f>VLOOKUP(Table2[[#This Row],[Full Name]],Table2[[#This Row],[Full Name]],1,)</f>
        <v xml:space="preserve">  Jack R Klecker</v>
      </c>
      <c r="C196" s="4">
        <f>VLOOKUP('Medical Examinations'!B196,'Medical Examinations'!B196:J2529,1,)</f>
        <v>36.954999999999998</v>
      </c>
      <c r="D196" s="4">
        <f>VLOOKUP('Medical Examinations'!C196,'Medical Examinations'!C196:K2529,1,)</f>
        <v>5.84</v>
      </c>
      <c r="E196" s="4" t="str">
        <f>VLOOKUP('Medical Examinations'!D196,'Medical Examinations'!D196:L2529,1,)</f>
        <v>No</v>
      </c>
      <c r="F196" s="4" t="str">
        <f>VLOOKUP('Medical Examinations'!E196,'Medical Examinations'!E196:M2529,1,)</f>
        <v>No</v>
      </c>
      <c r="G196" s="4" t="str">
        <f>VLOOKUP('Medical Examinations'!F196,'Medical Examinations'!F196:N2529,1,)</f>
        <v>Yes</v>
      </c>
      <c r="H196" s="4">
        <f>VLOOKUP('Medical Examinations'!G196,'Medical Examinations'!G196:O2529,1,)</f>
        <v>1</v>
      </c>
      <c r="I196" s="4" t="str">
        <f>VLOOKUP('Medical Examinations'!H196,'Medical Examinations'!H196:P2529,1,)</f>
        <v>Yes</v>
      </c>
      <c r="J196" s="4" t="str">
        <f>VLOOKUP('Medical Examinations'!I196,'Medical Examinations'!I196:Q2529,1,)</f>
        <v>Obesity</v>
      </c>
      <c r="K196" s="4" t="str">
        <f>VLOOKUP('Medical Examinations'!J196,'Medical Examinations'!J196:R2529,1,)</f>
        <v>Pre diabetes</v>
      </c>
      <c r="L196" s="49">
        <f>VLOOKUP(Table3[[#This Row],[Charges]],Table3[[Charges]:[Age]],1,)</f>
        <v>2020.55</v>
      </c>
      <c r="M196" s="23" t="str">
        <f>VLOOKUP(Table3[[#This Row],[Hospital tier]],Table3[[Hospital tier]:[Age]],1,)</f>
        <v>tier - 3</v>
      </c>
      <c r="N196" s="4" t="str">
        <f>VLOOKUP(Table3[[#This Row],[City tier]],Table3[[Hospital tier]:[Age]],1,)</f>
        <v>tier - 2</v>
      </c>
      <c r="O196" s="4" t="str">
        <f>VLOOKUP(Table3[[#This Row],[State ID]],Table3[[State ID]:[Age]],1,)</f>
        <v>R1013</v>
      </c>
      <c r="P196" s="4" t="str">
        <f>VLOOKUP(Table3[[#This Row],[Hospitalasion Details]],Table3[[Hospitalasion Details]:[Age]],1,)</f>
        <v>6-Sep-2001</v>
      </c>
      <c r="Q196" s="4">
        <f>VLOOKUP(Table3[[#This Row],[Age]],Table3[Age],1,)</f>
        <v>21</v>
      </c>
    </row>
    <row r="197" spans="1:17" x14ac:dyDescent="0.25">
      <c r="A197" s="4" t="str">
        <f>VLOOKUP(Table2[[#This Row],[Customer ID]],Table2[],1,)</f>
        <v>Id196</v>
      </c>
      <c r="B197" s="4" t="str">
        <f>VLOOKUP(Table2[[#This Row],[Full Name]],Table2[[#This Row],[Full Name]],1,)</f>
        <v xml:space="preserve">  Felix Cancre</v>
      </c>
      <c r="C197" s="4">
        <f>VLOOKUP('Medical Examinations'!B197,'Medical Examinations'!B197:J2530,1,)</f>
        <v>34.4</v>
      </c>
      <c r="D197" s="4">
        <f>VLOOKUP('Medical Examinations'!C197,'Medical Examinations'!C197:K2530,1,)</f>
        <v>4.9000000000000004</v>
      </c>
      <c r="E197" s="4" t="str">
        <f>VLOOKUP('Medical Examinations'!D197,'Medical Examinations'!D197:L2530,1,)</f>
        <v>No</v>
      </c>
      <c r="F197" s="4" t="str">
        <f>VLOOKUP('Medical Examinations'!E197,'Medical Examinations'!E197:M2530,1,)</f>
        <v>No</v>
      </c>
      <c r="G197" s="4" t="str">
        <f>VLOOKUP('Medical Examinations'!F197,'Medical Examinations'!F197:N2530,1,)</f>
        <v>Yes</v>
      </c>
      <c r="H197" s="4">
        <f>VLOOKUP('Medical Examinations'!G197,'Medical Examinations'!G197:O2530,1,)</f>
        <v>1</v>
      </c>
      <c r="I197" s="4" t="str">
        <f>VLOOKUP('Medical Examinations'!H197,'Medical Examinations'!H197:P2530,1,)</f>
        <v>Yes</v>
      </c>
      <c r="J197" s="4" t="str">
        <f>VLOOKUP('Medical Examinations'!I197,'Medical Examinations'!I197:Q2530,1,)</f>
        <v>Obesity</v>
      </c>
      <c r="K197" s="4" t="str">
        <f>VLOOKUP('Medical Examinations'!J197,'Medical Examinations'!J197:R2530,1,)</f>
        <v>Normal</v>
      </c>
      <c r="L197" s="49">
        <f>VLOOKUP(Table3[[#This Row],[Charges]],Table3[[Charges]:[Age]],1,)</f>
        <v>2026.97</v>
      </c>
      <c r="M197" s="23" t="str">
        <f>VLOOKUP(Table3[[#This Row],[Hospital tier]],Table3[[Hospital tier]:[Age]],1,)</f>
        <v>tier - 3</v>
      </c>
      <c r="N197" s="4" t="str">
        <f>VLOOKUP(Table3[[#This Row],[City tier]],Table3[[Hospital tier]:[Age]],1,)</f>
        <v>tier - 2</v>
      </c>
      <c r="O197" s="4" t="str">
        <f>VLOOKUP(Table3[[#This Row],[State ID]],Table3[[State ID]:[Age]],1,)</f>
        <v>R1013</v>
      </c>
      <c r="P197" s="4" t="str">
        <f>VLOOKUP(Table3[[#This Row],[Hospitalasion Details]],Table3[[Hospitalasion Details]:[Age]],1,)</f>
        <v>4-Aug-2001</v>
      </c>
      <c r="Q197" s="4">
        <f>VLOOKUP(Table3[[#This Row],[Age]],Table3[Age],1,)</f>
        <v>21</v>
      </c>
    </row>
    <row r="198" spans="1:17" x14ac:dyDescent="0.25">
      <c r="A198" s="4" t="str">
        <f>VLOOKUP(Table2[[#This Row],[Customer ID]],Table2[],1,)</f>
        <v>Id197</v>
      </c>
      <c r="B198" s="4" t="str">
        <f>VLOOKUP(Table2[[#This Row],[Full Name]],Table2[[#This Row],[Full Name]],1,)</f>
        <v xml:space="preserve">  Christopher C Denucci</v>
      </c>
      <c r="C198" s="4">
        <f>VLOOKUP('Medical Examinations'!B198,'Medical Examinations'!B198:J2531,1,)</f>
        <v>31.73</v>
      </c>
      <c r="D198" s="4">
        <f>VLOOKUP('Medical Examinations'!C198,'Medical Examinations'!C198:K2531,1,)</f>
        <v>4.3</v>
      </c>
      <c r="E198" s="4" t="str">
        <f>VLOOKUP('Medical Examinations'!D198,'Medical Examinations'!D198:L2531,1,)</f>
        <v>No</v>
      </c>
      <c r="F198" s="4" t="str">
        <f>VLOOKUP('Medical Examinations'!E198,'Medical Examinations'!E198:M2531,1,)</f>
        <v>No</v>
      </c>
      <c r="G198" s="4" t="str">
        <f>VLOOKUP('Medical Examinations'!F198,'Medical Examinations'!F198:N2531,1,)</f>
        <v>No</v>
      </c>
      <c r="H198" s="4">
        <f>VLOOKUP('Medical Examinations'!G198,'Medical Examinations'!G198:O2531,1,)</f>
        <v>0</v>
      </c>
      <c r="I198" s="4" t="str">
        <f>VLOOKUP('Medical Examinations'!H198,'Medical Examinations'!H198:P2531,1,)</f>
        <v>Yes</v>
      </c>
      <c r="J198" s="4" t="str">
        <f>VLOOKUP('Medical Examinations'!I198,'Medical Examinations'!I198:Q2531,1,)</f>
        <v>Obesity</v>
      </c>
      <c r="K198" s="4" t="str">
        <f>VLOOKUP('Medical Examinations'!J198,'Medical Examinations'!J198:R2531,1,)</f>
        <v>Normal</v>
      </c>
      <c r="L198" s="49">
        <f>VLOOKUP(Table3[[#This Row],[Charges]],Table3[[Charges]:[Age]],1,)</f>
        <v>2045.69</v>
      </c>
      <c r="M198" s="23" t="str">
        <f>VLOOKUP(Table3[[#This Row],[Hospital tier]],Table3[[Hospital tier]:[Age]],1,)</f>
        <v>tier - 3</v>
      </c>
      <c r="N198" s="4" t="str">
        <f>VLOOKUP(Table3[[#This Row],[City tier]],Table3[[Hospital tier]:[Age]],1,)</f>
        <v>tier - 3</v>
      </c>
      <c r="O198" s="4" t="str">
        <f>VLOOKUP(Table3[[#This Row],[State ID]],Table3[[State ID]:[Age]],1,)</f>
        <v>R1012</v>
      </c>
      <c r="P198" s="4" t="str">
        <f>VLOOKUP(Table3[[#This Row],[Hospitalasion Details]],Table3[[Hospitalasion Details]:[Age]],1,)</f>
        <v>2-Sep-2000</v>
      </c>
      <c r="Q198" s="4">
        <f>VLOOKUP(Table3[[#This Row],[Age]],Table3[Age],1,)</f>
        <v>22</v>
      </c>
    </row>
    <row r="199" spans="1:17" x14ac:dyDescent="0.25">
      <c r="A199" s="4" t="str">
        <f>VLOOKUP(Table2[[#This Row],[Customer ID]],Table2[],1,)</f>
        <v>Id198</v>
      </c>
      <c r="B199" s="4" t="str">
        <f>VLOOKUP(Table2[[#This Row],[Full Name]],Table2[[#This Row],[Full Name]],1,)</f>
        <v xml:space="preserve">  Jesse Saldana</v>
      </c>
      <c r="C199" s="4">
        <f>VLOOKUP('Medical Examinations'!B199,'Medical Examinations'!B199:J2532,1,)</f>
        <v>36.64</v>
      </c>
      <c r="D199" s="4">
        <f>VLOOKUP('Medical Examinations'!C199,'Medical Examinations'!C199:K2532,1,)</f>
        <v>11.34</v>
      </c>
      <c r="E199" s="4" t="str">
        <f>VLOOKUP('Medical Examinations'!D199,'Medical Examinations'!D199:L2532,1,)</f>
        <v>No</v>
      </c>
      <c r="F199" s="4" t="str">
        <f>VLOOKUP('Medical Examinations'!E199,'Medical Examinations'!E199:M2532,1,)</f>
        <v>No</v>
      </c>
      <c r="G199" s="4" t="str">
        <f>VLOOKUP('Medical Examinations'!F199,'Medical Examinations'!F199:N2532,1,)</f>
        <v>No</v>
      </c>
      <c r="H199" s="4">
        <f>VLOOKUP('Medical Examinations'!G199,'Medical Examinations'!G199:O2532,1,)</f>
        <v>0</v>
      </c>
      <c r="I199" s="4" t="str">
        <f>VLOOKUP('Medical Examinations'!H199,'Medical Examinations'!H199:P2532,1,)</f>
        <v>Yes</v>
      </c>
      <c r="J199" s="4" t="str">
        <f>VLOOKUP('Medical Examinations'!I199,'Medical Examinations'!I199:Q2532,1,)</f>
        <v>Obesity</v>
      </c>
      <c r="K199" s="4" t="str">
        <f>VLOOKUP('Medical Examinations'!J199,'Medical Examinations'!J199:R2532,1,)</f>
        <v>Diabetes</v>
      </c>
      <c r="L199" s="49">
        <f>VLOOKUP(Table3[[#This Row],[Charges]],Table3[[Charges]:[Age]],1,)</f>
        <v>2055.3200000000002</v>
      </c>
      <c r="M199" s="23" t="str">
        <f>VLOOKUP(Table3[[#This Row],[Hospital tier]],Table3[[Hospital tier]:[Age]],1,)</f>
        <v>tier - 3</v>
      </c>
      <c r="N199" s="4" t="str">
        <f>VLOOKUP(Table3[[#This Row],[City tier]],Table3[[Hospital tier]:[Age]],1,)</f>
        <v>tier - 3</v>
      </c>
      <c r="O199" s="4" t="str">
        <f>VLOOKUP(Table3[[#This Row],[State ID]],Table3[[State ID]:[Age]],1,)</f>
        <v>R1012</v>
      </c>
      <c r="P199" s="4" t="str">
        <f>VLOOKUP(Table3[[#This Row],[Hospitalasion Details]],Table3[[Hospitalasion Details]:[Age]],1,)</f>
        <v>26-Jul-2000</v>
      </c>
      <c r="Q199" s="4">
        <f>VLOOKUP(Table3[[#This Row],[Age]],Table3[Age],1,)</f>
        <v>22</v>
      </c>
    </row>
    <row r="200" spans="1:17" x14ac:dyDescent="0.25">
      <c r="A200" s="4" t="str">
        <f>VLOOKUP(Table2[[#This Row],[Customer ID]],Table2[],1,)</f>
        <v>Id199</v>
      </c>
      <c r="B200" s="4" t="str">
        <f>VLOOKUP(Table2[[#This Row],[Full Name]],Table2[[#This Row],[Full Name]],1,)</f>
        <v xml:space="preserve">  Jill Weinberg</v>
      </c>
      <c r="C200" s="4">
        <f>VLOOKUP('Medical Examinations'!B200,'Medical Examinations'!B200:J2533,1,)</f>
        <v>36.85</v>
      </c>
      <c r="D200" s="4">
        <f>VLOOKUP('Medical Examinations'!C200,'Medical Examinations'!C200:K2533,1,)</f>
        <v>5.88</v>
      </c>
      <c r="E200" s="4" t="str">
        <f>VLOOKUP('Medical Examinations'!D200,'Medical Examinations'!D200:L2533,1,)</f>
        <v>No</v>
      </c>
      <c r="F200" s="4" t="str">
        <f>VLOOKUP('Medical Examinations'!E200,'Medical Examinations'!E200:M2533,1,)</f>
        <v>yes</v>
      </c>
      <c r="G200" s="4" t="str">
        <f>VLOOKUP('Medical Examinations'!F200,'Medical Examinations'!F200:N2533,1,)</f>
        <v>No</v>
      </c>
      <c r="H200" s="4">
        <f>VLOOKUP('Medical Examinations'!G200,'Medical Examinations'!G200:O2533,1,)</f>
        <v>1</v>
      </c>
      <c r="I200" s="4" t="str">
        <f>VLOOKUP('Medical Examinations'!H200,'Medical Examinations'!H200:P2533,1,)</f>
        <v>Yes</v>
      </c>
      <c r="J200" s="4" t="str">
        <f>VLOOKUP('Medical Examinations'!I200,'Medical Examinations'!I200:Q2533,1,)</f>
        <v>Obesity</v>
      </c>
      <c r="K200" s="4" t="str">
        <f>VLOOKUP('Medical Examinations'!J200,'Medical Examinations'!J200:R2533,1,)</f>
        <v>Pre diabetes</v>
      </c>
      <c r="L200" s="49">
        <f>VLOOKUP(Table3[[#This Row],[Charges]],Table3[[Charges]:[Age]],1,)</f>
        <v>2094.1</v>
      </c>
      <c r="M200" s="23" t="str">
        <f>VLOOKUP(Table3[[#This Row],[Hospital tier]],Table3[[Hospital tier]:[Age]],1,)</f>
        <v>tier - 3</v>
      </c>
      <c r="N200" s="4" t="str">
        <f>VLOOKUP(Table3[[#This Row],[City tier]],Table3[[Hospital tier]:[Age]],1,)</f>
        <v>tier - 2</v>
      </c>
      <c r="O200" s="4" t="str">
        <f>VLOOKUP(Table3[[#This Row],[State ID]],Table3[[State ID]:[Age]],1,)</f>
        <v>R1025</v>
      </c>
      <c r="P200" s="4" t="str">
        <f>VLOOKUP(Table3[[#This Row],[Hospitalasion Details]],Table3[[Hospitalasion Details]:[Age]],1,)</f>
        <v>12-Jun-2004</v>
      </c>
      <c r="Q200" s="4">
        <f>VLOOKUP(Table3[[#This Row],[Age]],Table3[Age],1,)</f>
        <v>18</v>
      </c>
    </row>
    <row r="201" spans="1:17" x14ac:dyDescent="0.25">
      <c r="A201" s="4" t="str">
        <f>VLOOKUP(Table2[[#This Row],[Customer ID]],Table2[],1,)</f>
        <v>Id200</v>
      </c>
      <c r="B201" s="4" t="str">
        <f>VLOOKUP(Table2[[#This Row],[Full Name]],Table2[[#This Row],[Full Name]],1,)</f>
        <v xml:space="preserve">  William Walsh</v>
      </c>
      <c r="C201" s="4">
        <f>VLOOKUP('Medical Examinations'!B201,'Medical Examinations'!B201:J2534,1,)</f>
        <v>33.33</v>
      </c>
      <c r="D201" s="4">
        <f>VLOOKUP('Medical Examinations'!C201,'Medical Examinations'!C201:K2534,1,)</f>
        <v>5.01</v>
      </c>
      <c r="E201" s="4" t="str">
        <f>VLOOKUP('Medical Examinations'!D201,'Medical Examinations'!D201:L2534,1,)</f>
        <v>Yes</v>
      </c>
      <c r="F201" s="4" t="str">
        <f>VLOOKUP('Medical Examinations'!E201,'Medical Examinations'!E201:M2534,1,)</f>
        <v>No</v>
      </c>
      <c r="G201" s="4" t="str">
        <f>VLOOKUP('Medical Examinations'!F201,'Medical Examinations'!F201:N2534,1,)</f>
        <v>Yes</v>
      </c>
      <c r="H201" s="4">
        <f>VLOOKUP('Medical Examinations'!G201,'Medical Examinations'!G201:O2534,1,)</f>
        <v>1</v>
      </c>
      <c r="I201" s="4" t="str">
        <f>VLOOKUP('Medical Examinations'!H201,'Medical Examinations'!H201:P2534,1,)</f>
        <v>Yes</v>
      </c>
      <c r="J201" s="4" t="str">
        <f>VLOOKUP('Medical Examinations'!I201,'Medical Examinations'!I201:Q2534,1,)</f>
        <v>Obesity</v>
      </c>
      <c r="K201" s="4" t="str">
        <f>VLOOKUP('Medical Examinations'!J201,'Medical Examinations'!J201:R2534,1,)</f>
        <v>Normal</v>
      </c>
      <c r="L201" s="49">
        <f>VLOOKUP(Table3[[#This Row],[Charges]],Table3[[Charges]:[Age]],1,)</f>
        <v>2102.2600000000002</v>
      </c>
      <c r="M201" s="23" t="str">
        <f>VLOOKUP(Table3[[#This Row],[Hospital tier]],Table3[[Hospital tier]:[Age]],1,)</f>
        <v>tier - 3</v>
      </c>
      <c r="N201" s="4" t="str">
        <f>VLOOKUP(Table3[[#This Row],[City tier]],Table3[[Hospital tier]:[Age]],1,)</f>
        <v>tier - 2</v>
      </c>
      <c r="O201" s="4" t="str">
        <f>VLOOKUP(Table3[[#This Row],[State ID]],Table3[[State ID]:[Age]],1,)</f>
        <v>R1019</v>
      </c>
      <c r="P201" s="4" t="str">
        <f>VLOOKUP(Table3[[#This Row],[Hospitalasion Details]],Table3[[Hospitalasion Details]:[Age]],1,)</f>
        <v>14-Aug-2001</v>
      </c>
      <c r="Q201" s="4">
        <f>VLOOKUP(Table3[[#This Row],[Age]],Table3[Age],1,)</f>
        <v>21</v>
      </c>
    </row>
    <row r="202" spans="1:17" x14ac:dyDescent="0.25">
      <c r="A202" s="4" t="str">
        <f>VLOOKUP(Table2[[#This Row],[Customer ID]],Table2[],1,)</f>
        <v>Id201</v>
      </c>
      <c r="B202" s="4" t="str">
        <f>VLOOKUP(Table2[[#This Row],[Full Name]],Table2[[#This Row],[Full Name]],1,)</f>
        <v xml:space="preserve">  Alejandro Pasten</v>
      </c>
      <c r="C202" s="4">
        <f>VLOOKUP('Medical Examinations'!B202,'Medical Examinations'!B202:J2535,1,)</f>
        <v>39.14</v>
      </c>
      <c r="D202" s="4">
        <f>VLOOKUP('Medical Examinations'!C202,'Medical Examinations'!C202:K2535,1,)</f>
        <v>4.4000000000000004</v>
      </c>
      <c r="E202" s="4" t="str">
        <f>VLOOKUP('Medical Examinations'!D202,'Medical Examinations'!D202:L2535,1,)</f>
        <v>No</v>
      </c>
      <c r="F202" s="4" t="str">
        <f>VLOOKUP('Medical Examinations'!E202,'Medical Examinations'!E202:M2535,1,)</f>
        <v>No</v>
      </c>
      <c r="G202" s="4" t="str">
        <f>VLOOKUP('Medical Examinations'!F202,'Medical Examinations'!F202:N2535,1,)</f>
        <v>Yes</v>
      </c>
      <c r="H202" s="4">
        <f>VLOOKUP('Medical Examinations'!G202,'Medical Examinations'!G202:O2535,1,)</f>
        <v>1</v>
      </c>
      <c r="I202" s="4" t="str">
        <f>VLOOKUP('Medical Examinations'!H202,'Medical Examinations'!H202:P2535,1,)</f>
        <v>Yes</v>
      </c>
      <c r="J202" s="4" t="str">
        <f>VLOOKUP('Medical Examinations'!I202,'Medical Examinations'!I202:Q2535,1,)</f>
        <v>Obesity</v>
      </c>
      <c r="K202" s="4" t="str">
        <f>VLOOKUP('Medical Examinations'!J202,'Medical Examinations'!J202:R2535,1,)</f>
        <v>Normal</v>
      </c>
      <c r="L202" s="49">
        <f>VLOOKUP(Table3[[#This Row],[Charges]],Table3[[Charges]:[Age]],1,)</f>
        <v>2103.08</v>
      </c>
      <c r="M202" s="23" t="str">
        <f>VLOOKUP(Table3[[#This Row],[Hospital tier]],Table3[[Hospital tier]:[Age]],1,)</f>
        <v>tier - 3</v>
      </c>
      <c r="N202" s="4" t="str">
        <f>VLOOKUP(Table3[[#This Row],[City tier]],Table3[[Hospital tier]:[Age]],1,)</f>
        <v>tier - 2</v>
      </c>
      <c r="O202" s="4" t="str">
        <f>VLOOKUP(Table3[[#This Row],[State ID]],Table3[[State ID]:[Age]],1,)</f>
        <v>R1011</v>
      </c>
      <c r="P202" s="4" t="str">
        <f>VLOOKUP(Table3[[#This Row],[Hospitalasion Details]],Table3[[Hospitalasion Details]:[Age]],1,)</f>
        <v>22-Jun-2001</v>
      </c>
      <c r="Q202" s="4">
        <f>VLOOKUP(Table3[[#This Row],[Age]],Table3[Age],1,)</f>
        <v>21</v>
      </c>
    </row>
    <row r="203" spans="1:17" x14ac:dyDescent="0.25">
      <c r="A203" s="4" t="str">
        <f>VLOOKUP(Table2[[#This Row],[Customer ID]],Table2[],1,)</f>
        <v>Id202</v>
      </c>
      <c r="B203" s="4" t="str">
        <f>VLOOKUP(Table2[[#This Row],[Full Name]],Table2[[#This Row],[Full Name]],1,)</f>
        <v xml:space="preserve">  Ian E LaBelle</v>
      </c>
      <c r="C203" s="4">
        <f>VLOOKUP('Medical Examinations'!B203,'Medical Examinations'!B203:J2536,1,)</f>
        <v>32.9</v>
      </c>
      <c r="D203" s="4">
        <f>VLOOKUP('Medical Examinations'!C203,'Medical Examinations'!C203:K2536,1,)</f>
        <v>6.26</v>
      </c>
      <c r="E203" s="4" t="str">
        <f>VLOOKUP('Medical Examinations'!D203,'Medical Examinations'!D203:L2536,1,)</f>
        <v>Yes</v>
      </c>
      <c r="F203" s="4" t="str">
        <f>VLOOKUP('Medical Examinations'!E203,'Medical Examinations'!E203:M2536,1,)</f>
        <v>No</v>
      </c>
      <c r="G203" s="4" t="str">
        <f>VLOOKUP('Medical Examinations'!F203,'Medical Examinations'!F203:N2536,1,)</f>
        <v>No</v>
      </c>
      <c r="H203" s="4">
        <f>VLOOKUP('Medical Examinations'!G203,'Medical Examinations'!G203:O2536,1,)</f>
        <v>0</v>
      </c>
      <c r="I203" s="4" t="str">
        <f>VLOOKUP('Medical Examinations'!H203,'Medical Examinations'!H203:P2536,1,)</f>
        <v>Yes</v>
      </c>
      <c r="J203" s="4" t="str">
        <f>VLOOKUP('Medical Examinations'!I203,'Medical Examinations'!I203:Q2536,1,)</f>
        <v>Obesity</v>
      </c>
      <c r="K203" s="4" t="str">
        <f>VLOOKUP('Medical Examinations'!J203,'Medical Examinations'!J203:R2536,1,)</f>
        <v>Pre diabetes</v>
      </c>
      <c r="L203" s="49">
        <f>VLOOKUP(Table3[[#This Row],[Charges]],Table3[[Charges]:[Age]],1,)</f>
        <v>2104.11</v>
      </c>
      <c r="M203" s="23" t="str">
        <f>VLOOKUP(Table3[[#This Row],[Hospital tier]],Table3[[Hospital tier]:[Age]],1,)</f>
        <v>tier - 2</v>
      </c>
      <c r="N203" s="4" t="str">
        <f>VLOOKUP(Table3[[#This Row],[City tier]],Table3[[Hospital tier]:[Age]],1,)</f>
        <v>tier - 1</v>
      </c>
      <c r="O203" s="4" t="str">
        <f>VLOOKUP(Table3[[#This Row],[State ID]],Table3[[State ID]:[Age]],1,)</f>
        <v>R1016</v>
      </c>
      <c r="P203" s="4" t="str">
        <f>VLOOKUP(Table3[[#This Row],[Hospitalasion Details]],Table3[[Hospitalasion Details]:[Age]],1,)</f>
        <v>28-Nov-2001</v>
      </c>
      <c r="Q203" s="4">
        <f>VLOOKUP(Table3[[#This Row],[Age]],Table3[Age],1,)</f>
        <v>21</v>
      </c>
    </row>
    <row r="204" spans="1:17" x14ac:dyDescent="0.25">
      <c r="A204" s="4" t="str">
        <f>VLOOKUP(Table2[[#This Row],[Customer ID]],Table2[],1,)</f>
        <v>Id203</v>
      </c>
      <c r="B204" s="4" t="str">
        <f>VLOOKUP(Table2[[#This Row],[Full Name]],Table2[[#This Row],[Full Name]],1,)</f>
        <v xml:space="preserve">  Hector Sr Guzman</v>
      </c>
      <c r="C204" s="4">
        <f>VLOOKUP('Medical Examinations'!B204,'Medical Examinations'!B204:J2537,1,)</f>
        <v>29.78</v>
      </c>
      <c r="D204" s="4">
        <f>VLOOKUP('Medical Examinations'!C204,'Medical Examinations'!C204:K2537,1,)</f>
        <v>10.27</v>
      </c>
      <c r="E204" s="4" t="str">
        <f>VLOOKUP('Medical Examinations'!D204,'Medical Examinations'!D204:L2537,1,)</f>
        <v>Yes</v>
      </c>
      <c r="F204" s="4" t="str">
        <f>VLOOKUP('Medical Examinations'!E204,'Medical Examinations'!E204:M2537,1,)</f>
        <v>No</v>
      </c>
      <c r="G204" s="4" t="str">
        <f>VLOOKUP('Medical Examinations'!F204,'Medical Examinations'!F204:N2537,1,)</f>
        <v>Yes</v>
      </c>
      <c r="H204" s="4">
        <f>VLOOKUP('Medical Examinations'!G204,'Medical Examinations'!G204:O2537,1,)</f>
        <v>1</v>
      </c>
      <c r="I204" s="4" t="str">
        <f>VLOOKUP('Medical Examinations'!H204,'Medical Examinations'!H204:P2537,1,)</f>
        <v>Yes</v>
      </c>
      <c r="J204" s="4" t="str">
        <f>VLOOKUP('Medical Examinations'!I204,'Medical Examinations'!I204:Q2537,1,)</f>
        <v>Over Weight</v>
      </c>
      <c r="K204" s="4" t="str">
        <f>VLOOKUP('Medical Examinations'!J204,'Medical Examinations'!J204:R2537,1,)</f>
        <v>Diabetes</v>
      </c>
      <c r="L204" s="49">
        <f>VLOOKUP(Table3[[#This Row],[Charges]],Table3[[Charges]:[Age]],1,)</f>
        <v>2106.2600000000002</v>
      </c>
      <c r="M204" s="23" t="str">
        <f>VLOOKUP(Table3[[#This Row],[Hospital tier]],Table3[[Hospital tier]:[Age]],1,)</f>
        <v>tier - 2</v>
      </c>
      <c r="N204" s="4" t="str">
        <f>VLOOKUP(Table3[[#This Row],[City tier]],Table3[[Hospital tier]:[Age]],1,)</f>
        <v>tier - 2</v>
      </c>
      <c r="O204" s="4" t="str">
        <f>VLOOKUP(Table3[[#This Row],[State ID]],Table3[[State ID]:[Age]],1,)</f>
        <v>R1013</v>
      </c>
      <c r="P204" s="4" t="str">
        <f>VLOOKUP(Table3[[#This Row],[Hospitalasion Details]],Table3[[Hospitalasion Details]:[Age]],1,)</f>
        <v>21-Jul-1989</v>
      </c>
      <c r="Q204" s="4">
        <f>VLOOKUP(Table3[[#This Row],[Age]],Table3[Age],1,)</f>
        <v>33</v>
      </c>
    </row>
    <row r="205" spans="1:17" x14ac:dyDescent="0.25">
      <c r="A205" s="4" t="str">
        <f>VLOOKUP(Table2[[#This Row],[Customer ID]],Table2[],1,)</f>
        <v>Id204</v>
      </c>
      <c r="B205" s="4" t="str">
        <f>VLOOKUP(Table2[[#This Row],[Full Name]],Table2[[#This Row],[Full Name]],1,)</f>
        <v xml:space="preserve">  Rebecca Turnbull</v>
      </c>
      <c r="C205" s="4">
        <f>VLOOKUP('Medical Examinations'!B205,'Medical Examinations'!B205:J2538,1,)</f>
        <v>32.78</v>
      </c>
      <c r="D205" s="4">
        <f>VLOOKUP('Medical Examinations'!C205,'Medical Examinations'!C205:K2538,1,)</f>
        <v>5.27</v>
      </c>
      <c r="E205" s="4" t="str">
        <f>VLOOKUP('Medical Examinations'!D205,'Medical Examinations'!D205:L2538,1,)</f>
        <v>No</v>
      </c>
      <c r="F205" s="4" t="str">
        <f>VLOOKUP('Medical Examinations'!E205,'Medical Examinations'!E205:M2538,1,)</f>
        <v>No</v>
      </c>
      <c r="G205" s="4" t="str">
        <f>VLOOKUP('Medical Examinations'!F205,'Medical Examinations'!F205:N2538,1,)</f>
        <v>No</v>
      </c>
      <c r="H205" s="4">
        <f>VLOOKUP('Medical Examinations'!G205,'Medical Examinations'!G205:O2538,1,)</f>
        <v>0</v>
      </c>
      <c r="I205" s="4" t="str">
        <f>VLOOKUP('Medical Examinations'!H205,'Medical Examinations'!H205:P2538,1,)</f>
        <v>Yes</v>
      </c>
      <c r="J205" s="4" t="str">
        <f>VLOOKUP('Medical Examinations'!I205,'Medical Examinations'!I205:Q2538,1,)</f>
        <v>Obesity</v>
      </c>
      <c r="K205" s="4" t="str">
        <f>VLOOKUP('Medical Examinations'!J205,'Medical Examinations'!J205:R2538,1,)</f>
        <v>Normal</v>
      </c>
      <c r="L205" s="49">
        <f>VLOOKUP(Table3[[#This Row],[Charges]],Table3[[Charges]:[Age]],1,)</f>
        <v>2117.34</v>
      </c>
      <c r="M205" s="23" t="str">
        <f>VLOOKUP(Table3[[#This Row],[Hospital tier]],Table3[[Hospital tier]:[Age]],1,)</f>
        <v>tier - 2</v>
      </c>
      <c r="N205" s="4" t="str">
        <f>VLOOKUP(Table3[[#This Row],[City tier]],Table3[[Hospital tier]:[Age]],1,)</f>
        <v>tier - 3</v>
      </c>
      <c r="O205" s="4" t="str">
        <f>VLOOKUP(Table3[[#This Row],[State ID]],Table3[[State ID]:[Age]],1,)</f>
        <v>R1012</v>
      </c>
      <c r="P205" s="4" t="str">
        <f>VLOOKUP(Table3[[#This Row],[Hospitalasion Details]],Table3[[Hospitalasion Details]:[Age]],1,)</f>
        <v>30-Sep-2003</v>
      </c>
      <c r="Q205" s="4">
        <f>VLOOKUP(Table3[[#This Row],[Age]],Table3[Age],1,)</f>
        <v>19</v>
      </c>
    </row>
    <row r="206" spans="1:17" x14ac:dyDescent="0.25">
      <c r="A206" s="4" t="str">
        <f>VLOOKUP(Table2[[#This Row],[Customer ID]],Table2[],1,)</f>
        <v>Id205</v>
      </c>
      <c r="B206" s="4" t="str">
        <f>VLOOKUP(Table2[[#This Row],[Full Name]],Table2[[#This Row],[Full Name]],1,)</f>
        <v xml:space="preserve">  Matt Aguero</v>
      </c>
      <c r="C206" s="4">
        <f>VLOOKUP('Medical Examinations'!B206,'Medical Examinations'!B206:J2539,1,)</f>
        <v>41.65</v>
      </c>
      <c r="D206" s="4">
        <f>VLOOKUP('Medical Examinations'!C206,'Medical Examinations'!C206:K2539,1,)</f>
        <v>10.73</v>
      </c>
      <c r="E206" s="4" t="str">
        <f>VLOOKUP('Medical Examinations'!D206,'Medical Examinations'!D206:L2539,1,)</f>
        <v>Yes</v>
      </c>
      <c r="F206" s="4" t="str">
        <f>VLOOKUP('Medical Examinations'!E206,'Medical Examinations'!E206:M2539,1,)</f>
        <v>No</v>
      </c>
      <c r="G206" s="4" t="str">
        <f>VLOOKUP('Medical Examinations'!F206,'Medical Examinations'!F206:N2539,1,)</f>
        <v>No</v>
      </c>
      <c r="H206" s="4">
        <f>VLOOKUP('Medical Examinations'!G206,'Medical Examinations'!G206:O2539,1,)</f>
        <v>0</v>
      </c>
      <c r="I206" s="4" t="str">
        <f>VLOOKUP('Medical Examinations'!H206,'Medical Examinations'!H206:P2539,1,)</f>
        <v>Yes</v>
      </c>
      <c r="J206" s="4" t="str">
        <f>VLOOKUP('Medical Examinations'!I206,'Medical Examinations'!I206:Q2539,1,)</f>
        <v>Obesity</v>
      </c>
      <c r="K206" s="4" t="str">
        <f>VLOOKUP('Medical Examinations'!J206,'Medical Examinations'!J206:R2539,1,)</f>
        <v>Diabetes</v>
      </c>
      <c r="L206" s="49">
        <f>VLOOKUP(Table3[[#This Row],[Charges]],Table3[[Charges]:[Age]],1,)</f>
        <v>2118.61</v>
      </c>
      <c r="M206" s="23" t="str">
        <f>VLOOKUP(Table3[[#This Row],[Hospital tier]],Table3[[Hospital tier]:[Age]],1,)</f>
        <v>tier - 2</v>
      </c>
      <c r="N206" s="4" t="str">
        <f>VLOOKUP(Table3[[#This Row],[City tier]],Table3[[Hospital tier]:[Age]],1,)</f>
        <v>tier - 1</v>
      </c>
      <c r="O206" s="4" t="str">
        <f>VLOOKUP(Table3[[#This Row],[State ID]],Table3[[State ID]:[Age]],1,)</f>
        <v>R1012</v>
      </c>
      <c r="P206" s="4" t="str">
        <f>VLOOKUP(Table3[[#This Row],[Hospitalasion Details]],Table3[[Hospitalasion Details]:[Age]],1,)</f>
        <v>4-Nov-2004</v>
      </c>
      <c r="Q206" s="4">
        <f>VLOOKUP(Table3[[#This Row],[Age]],Table3[Age],1,)</f>
        <v>18</v>
      </c>
    </row>
    <row r="207" spans="1:17" x14ac:dyDescent="0.25">
      <c r="A207" s="4" t="str">
        <f>VLOOKUP(Table2[[#This Row],[Customer ID]],Table2[],1,)</f>
        <v>Id206</v>
      </c>
      <c r="B207" s="4" t="str">
        <f>VLOOKUP(Table2[[#This Row],[Full Name]],Table2[[#This Row],[Full Name]],1,)</f>
        <v xml:space="preserve">  Elizabeth H Woodward</v>
      </c>
      <c r="C207" s="4">
        <f>VLOOKUP('Medical Examinations'!B207,'Medical Examinations'!B207:J2540,1,)</f>
        <v>50.79</v>
      </c>
      <c r="D207" s="4">
        <f>VLOOKUP('Medical Examinations'!C207,'Medical Examinations'!C207:K2540,1,)</f>
        <v>4.45</v>
      </c>
      <c r="E207" s="4" t="str">
        <f>VLOOKUP('Medical Examinations'!D207,'Medical Examinations'!D207:L2540,1,)</f>
        <v>No</v>
      </c>
      <c r="F207" s="4" t="str">
        <f>VLOOKUP('Medical Examinations'!E207,'Medical Examinations'!E207:M2540,1,)</f>
        <v>No</v>
      </c>
      <c r="G207" s="4" t="str">
        <f>VLOOKUP('Medical Examinations'!F207,'Medical Examinations'!F207:N2540,1,)</f>
        <v>No</v>
      </c>
      <c r="H207" s="4">
        <f>VLOOKUP('Medical Examinations'!G207,'Medical Examinations'!G207:O2540,1,)</f>
        <v>1</v>
      </c>
      <c r="I207" s="4" t="str">
        <f>VLOOKUP('Medical Examinations'!H207,'Medical Examinations'!H207:P2540,1,)</f>
        <v>Yes</v>
      </c>
      <c r="J207" s="4" t="str">
        <f>VLOOKUP('Medical Examinations'!I207,'Medical Examinations'!I207:Q2540,1,)</f>
        <v>Obesity</v>
      </c>
      <c r="K207" s="4" t="str">
        <f>VLOOKUP('Medical Examinations'!J207,'Medical Examinations'!J207:R2540,1,)</f>
        <v>Normal</v>
      </c>
      <c r="L207" s="49">
        <f>VLOOKUP(Table3[[#This Row],[Charges]],Table3[[Charges]:[Age]],1,)</f>
        <v>2128.4299999999998</v>
      </c>
      <c r="M207" s="23" t="str">
        <f>VLOOKUP(Table3[[#This Row],[Hospital tier]],Table3[[Hospital tier]:[Age]],1,)</f>
        <v>tier - 2</v>
      </c>
      <c r="N207" s="4" t="str">
        <f>VLOOKUP(Table3[[#This Row],[City tier]],Table3[[Hospital tier]:[Age]],1,)</f>
        <v>tier - 1</v>
      </c>
      <c r="O207" s="4" t="str">
        <f>VLOOKUP(Table3[[#This Row],[State ID]],Table3[[State ID]:[Age]],1,)</f>
        <v>R1012</v>
      </c>
      <c r="P207" s="4" t="str">
        <f>VLOOKUP(Table3[[#This Row],[Hospitalasion Details]],Table3[[Hospitalasion Details]:[Age]],1,)</f>
        <v>30-Aug-2003</v>
      </c>
      <c r="Q207" s="4">
        <f>VLOOKUP(Table3[[#This Row],[Age]],Table3[Age],1,)</f>
        <v>19</v>
      </c>
    </row>
    <row r="208" spans="1:17" x14ac:dyDescent="0.25">
      <c r="A208" s="4" t="str">
        <f>VLOOKUP(Table2[[#This Row],[Customer ID]],Table2[],1,)</f>
        <v>Id207</v>
      </c>
      <c r="B208" s="4" t="str">
        <f>VLOOKUP(Table2[[#This Row],[Full Name]],Table2[[#This Row],[Full Name]],1,)</f>
        <v xml:space="preserve">  Grace McElroy</v>
      </c>
      <c r="C208" s="4">
        <f>VLOOKUP('Medical Examinations'!B208,'Medical Examinations'!B208:J2541,1,)</f>
        <v>35.43</v>
      </c>
      <c r="D208" s="4">
        <f>VLOOKUP('Medical Examinations'!C208,'Medical Examinations'!C208:K2541,1,)</f>
        <v>5.25</v>
      </c>
      <c r="E208" s="4" t="str">
        <f>VLOOKUP('Medical Examinations'!D208,'Medical Examinations'!D208:L2541,1,)</f>
        <v>Yes</v>
      </c>
      <c r="F208" s="4" t="str">
        <f>VLOOKUP('Medical Examinations'!E208,'Medical Examinations'!E208:M2541,1,)</f>
        <v>No</v>
      </c>
      <c r="G208" s="4" t="str">
        <f>VLOOKUP('Medical Examinations'!F208,'Medical Examinations'!F208:N2541,1,)</f>
        <v>No</v>
      </c>
      <c r="H208" s="4">
        <f>VLOOKUP('Medical Examinations'!G208,'Medical Examinations'!G208:O2541,1,)</f>
        <v>0</v>
      </c>
      <c r="I208" s="4" t="str">
        <f>VLOOKUP('Medical Examinations'!H208,'Medical Examinations'!H208:P2541,1,)</f>
        <v>Yes</v>
      </c>
      <c r="J208" s="4" t="str">
        <f>VLOOKUP('Medical Examinations'!I208,'Medical Examinations'!I208:Q2541,1,)</f>
        <v>Obesity</v>
      </c>
      <c r="K208" s="4" t="str">
        <f>VLOOKUP('Medical Examinations'!J208,'Medical Examinations'!J208:R2541,1,)</f>
        <v>Normal</v>
      </c>
      <c r="L208" s="49">
        <f>VLOOKUP(Table3[[#This Row],[Charges]],Table3[[Charges]:[Age]],1,)</f>
        <v>2130.6799999999998</v>
      </c>
      <c r="M208" s="23" t="str">
        <f>VLOOKUP(Table3[[#This Row],[Hospital tier]],Table3[[Hospital tier]:[Age]],1,)</f>
        <v>tier - 2</v>
      </c>
      <c r="N208" s="4" t="str">
        <f>VLOOKUP(Table3[[#This Row],[City tier]],Table3[[Hospital tier]:[Age]],1,)</f>
        <v>tier - 3</v>
      </c>
      <c r="O208" s="4" t="str">
        <f>VLOOKUP(Table3[[#This Row],[State ID]],Table3[[State ID]:[Age]],1,)</f>
        <v>R1012</v>
      </c>
      <c r="P208" s="4" t="str">
        <f>VLOOKUP(Table3[[#This Row],[Hospitalasion Details]],Table3[[Hospitalasion Details]:[Age]],1,)</f>
        <v>22-Dec-2003</v>
      </c>
      <c r="Q208" s="4">
        <f>VLOOKUP(Table3[[#This Row],[Age]],Table3[Age],1,)</f>
        <v>19</v>
      </c>
    </row>
    <row r="209" spans="1:17" x14ac:dyDescent="0.25">
      <c r="A209" s="4" t="str">
        <f>VLOOKUP(Table2[[#This Row],[Customer ID]],Table2[],1,)</f>
        <v>Id208</v>
      </c>
      <c r="B209" s="4" t="str">
        <f>VLOOKUP(Table2[[#This Row],[Full Name]],Table2[[#This Row],[Full Name]],1,)</f>
        <v xml:space="preserve">  Jaime Lopez</v>
      </c>
      <c r="C209" s="4">
        <f>VLOOKUP('Medical Examinations'!B209,'Medical Examinations'!B209:J2542,1,)</f>
        <v>35.25</v>
      </c>
      <c r="D209" s="4">
        <f>VLOOKUP('Medical Examinations'!C209,'Medical Examinations'!C209:K2542,1,)</f>
        <v>9.51</v>
      </c>
      <c r="E209" s="4" t="str">
        <f>VLOOKUP('Medical Examinations'!D209,'Medical Examinations'!D209:L2542,1,)</f>
        <v>No</v>
      </c>
      <c r="F209" s="4" t="str">
        <f>VLOOKUP('Medical Examinations'!E209,'Medical Examinations'!E209:M2542,1,)</f>
        <v>No</v>
      </c>
      <c r="G209" s="4" t="str">
        <f>VLOOKUP('Medical Examinations'!F209,'Medical Examinations'!F209:N2542,1,)</f>
        <v>No</v>
      </c>
      <c r="H209" s="4">
        <f>VLOOKUP('Medical Examinations'!G209,'Medical Examinations'!G209:O2542,1,)</f>
        <v>0</v>
      </c>
      <c r="I209" s="4" t="str">
        <f>VLOOKUP('Medical Examinations'!H209,'Medical Examinations'!H209:P2542,1,)</f>
        <v>Yes</v>
      </c>
      <c r="J209" s="4" t="str">
        <f>VLOOKUP('Medical Examinations'!I209,'Medical Examinations'!I209:Q2542,1,)</f>
        <v>Obesity</v>
      </c>
      <c r="K209" s="4" t="str">
        <f>VLOOKUP('Medical Examinations'!J209,'Medical Examinations'!J209:R2542,1,)</f>
        <v>Diabetes</v>
      </c>
      <c r="L209" s="49">
        <f>VLOOKUP(Table3[[#This Row],[Charges]],Table3[[Charges]:[Age]],1,)</f>
        <v>2134.9</v>
      </c>
      <c r="M209" s="23" t="str">
        <f>VLOOKUP(Table3[[#This Row],[Hospital tier]],Table3[[Hospital tier]:[Age]],1,)</f>
        <v>tier - 2</v>
      </c>
      <c r="N209" s="4" t="str">
        <f>VLOOKUP(Table3[[#This Row],[City tier]],Table3[[Hospital tier]:[Age]],1,)</f>
        <v>tier - 3</v>
      </c>
      <c r="O209" s="4" t="str">
        <f>VLOOKUP(Table3[[#This Row],[State ID]],Table3[[State ID]:[Age]],1,)</f>
        <v>R1012</v>
      </c>
      <c r="P209" s="4" t="str">
        <f>VLOOKUP(Table3[[#This Row],[Hospitalasion Details]],Table3[[Hospitalasion Details]:[Age]],1,)</f>
        <v>1-Sep-2003</v>
      </c>
      <c r="Q209" s="4">
        <f>VLOOKUP(Table3[[#This Row],[Age]],Table3[Age],1,)</f>
        <v>19</v>
      </c>
    </row>
    <row r="210" spans="1:17" x14ac:dyDescent="0.25">
      <c r="A210" s="4" t="str">
        <f>VLOOKUP(Table2[[#This Row],[Customer ID]],Table2[],1,)</f>
        <v>Id209</v>
      </c>
      <c r="B210" s="4" t="str">
        <f>VLOOKUP(Table2[[#This Row],[Full Name]],Table2[[#This Row],[Full Name]],1,)</f>
        <v xml:space="preserve">  Calesse Cardosi</v>
      </c>
      <c r="C210" s="4">
        <f>VLOOKUP('Medical Examinations'!B210,'Medical Examinations'!B210:J2543,1,)</f>
        <v>36.85</v>
      </c>
      <c r="D210" s="4">
        <f>VLOOKUP('Medical Examinations'!C210,'Medical Examinations'!C210:K2543,1,)</f>
        <v>11.12</v>
      </c>
      <c r="E210" s="4" t="str">
        <f>VLOOKUP('Medical Examinations'!D210,'Medical Examinations'!D210:L2543,1,)</f>
        <v>No</v>
      </c>
      <c r="F210" s="4" t="str">
        <f>VLOOKUP('Medical Examinations'!E210,'Medical Examinations'!E210:M2543,1,)</f>
        <v>No</v>
      </c>
      <c r="G210" s="4" t="str">
        <f>VLOOKUP('Medical Examinations'!F210,'Medical Examinations'!F210:N2543,1,)</f>
        <v>No</v>
      </c>
      <c r="H210" s="4">
        <f>VLOOKUP('Medical Examinations'!G210,'Medical Examinations'!G210:O2543,1,)</f>
        <v>0</v>
      </c>
      <c r="I210" s="4" t="str">
        <f>VLOOKUP('Medical Examinations'!H210,'Medical Examinations'!H210:P2543,1,)</f>
        <v>Yes</v>
      </c>
      <c r="J210" s="4" t="str">
        <f>VLOOKUP('Medical Examinations'!I210,'Medical Examinations'!I210:Q2543,1,)</f>
        <v>Obesity</v>
      </c>
      <c r="K210" s="4" t="str">
        <f>VLOOKUP('Medical Examinations'!J210,'Medical Examinations'!J210:R2543,1,)</f>
        <v>Diabetes</v>
      </c>
      <c r="L210" s="49">
        <f>VLOOKUP(Table3[[#This Row],[Charges]],Table3[[Charges]:[Age]],1,)</f>
        <v>2136.88</v>
      </c>
      <c r="M210" s="23" t="str">
        <f>VLOOKUP(Table3[[#This Row],[Hospital tier]],Table3[[Hospital tier]:[Age]],1,)</f>
        <v>tier - 2</v>
      </c>
      <c r="N210" s="4" t="str">
        <f>VLOOKUP(Table3[[#This Row],[City tier]],Table3[[Hospital tier]:[Age]],1,)</f>
        <v>tier - 2</v>
      </c>
      <c r="O210" s="4" t="str">
        <f>VLOOKUP(Table3[[#This Row],[State ID]],Table3[[State ID]:[Age]],1,)</f>
        <v>R1012</v>
      </c>
      <c r="P210" s="4" t="str">
        <f>VLOOKUP(Table3[[#This Row],[Hospitalasion Details]],Table3[[Hospitalasion Details]:[Age]],1,)</f>
        <v>26-Sep-2003</v>
      </c>
      <c r="Q210" s="4">
        <f>VLOOKUP(Table3[[#This Row],[Age]],Table3[Age],1,)</f>
        <v>19</v>
      </c>
    </row>
    <row r="211" spans="1:17" x14ac:dyDescent="0.25">
      <c r="A211" s="4" t="str">
        <f>VLOOKUP(Table2[[#This Row],[Customer ID]],Table2[],1,)</f>
        <v>Id210</v>
      </c>
      <c r="B211" s="4" t="str">
        <f>VLOOKUP(Table2[[#This Row],[Full Name]],Table2[[#This Row],[Full Name]],1,)</f>
        <v xml:space="preserve">  Kate L Looney</v>
      </c>
      <c r="C211" s="4">
        <f>VLOOKUP('Medical Examinations'!B211,'Medical Examinations'!B211:J2544,1,)</f>
        <v>31.02</v>
      </c>
      <c r="D211" s="4">
        <f>VLOOKUP('Medical Examinations'!C211,'Medical Examinations'!C211:K2544,1,)</f>
        <v>4.5599999999999996</v>
      </c>
      <c r="E211" s="4" t="str">
        <f>VLOOKUP('Medical Examinations'!D211,'Medical Examinations'!D211:L2544,1,)</f>
        <v>No</v>
      </c>
      <c r="F211" s="4" t="str">
        <f>VLOOKUP('Medical Examinations'!E211,'Medical Examinations'!E211:M2544,1,)</f>
        <v>yes</v>
      </c>
      <c r="G211" s="4" t="str">
        <f>VLOOKUP('Medical Examinations'!F211,'Medical Examinations'!F211:N2544,1,)</f>
        <v>No</v>
      </c>
      <c r="H211" s="4">
        <f>VLOOKUP('Medical Examinations'!G211,'Medical Examinations'!G211:O2544,1,)</f>
        <v>1</v>
      </c>
      <c r="I211" s="4" t="str">
        <f>VLOOKUP('Medical Examinations'!H211,'Medical Examinations'!H211:P2544,1,)</f>
        <v>Yes</v>
      </c>
      <c r="J211" s="4" t="str">
        <f>VLOOKUP('Medical Examinations'!I211,'Medical Examinations'!I211:Q2544,1,)</f>
        <v>Obesity</v>
      </c>
      <c r="K211" s="4" t="str">
        <f>VLOOKUP('Medical Examinations'!J211,'Medical Examinations'!J211:R2544,1,)</f>
        <v>Normal</v>
      </c>
      <c r="L211" s="49">
        <f>VLOOKUP(Table3[[#This Row],[Charges]],Table3[[Charges]:[Age]],1,)</f>
        <v>2137.65</v>
      </c>
      <c r="M211" s="23" t="str">
        <f>VLOOKUP(Table3[[#This Row],[Hospital tier]],Table3[[Hospital tier]:[Age]],1,)</f>
        <v>tier - 3</v>
      </c>
      <c r="N211" s="4" t="str">
        <f>VLOOKUP(Table3[[#This Row],[City tier]],Table3[[Hospital tier]:[Age]],1,)</f>
        <v>tier - 1</v>
      </c>
      <c r="O211" s="4" t="str">
        <f>VLOOKUP(Table3[[#This Row],[State ID]],Table3[[State ID]:[Age]],1,)</f>
        <v>R1013</v>
      </c>
      <c r="P211" s="4" t="str">
        <f>VLOOKUP(Table3[[#This Row],[Hospitalasion Details]],Table3[[Hospitalasion Details]:[Age]],1,)</f>
        <v>3-Sep-1997</v>
      </c>
      <c r="Q211" s="4">
        <f>VLOOKUP(Table3[[#This Row],[Age]],Table3[Age],1,)</f>
        <v>25</v>
      </c>
    </row>
    <row r="212" spans="1:17" x14ac:dyDescent="0.25">
      <c r="A212" s="4" t="str">
        <f>VLOOKUP(Table2[[#This Row],[Customer ID]],Table2[],1,)</f>
        <v>Id211</v>
      </c>
      <c r="B212" s="4" t="str">
        <f>VLOOKUP(Table2[[#This Row],[Full Name]],Table2[[#This Row],[Full Name]],1,)</f>
        <v xml:space="preserve">  Sergey Zyryanov</v>
      </c>
      <c r="C212" s="4">
        <f>VLOOKUP('Medical Examinations'!B212,'Medical Examinations'!B212:J2545,1,)</f>
        <v>35.6</v>
      </c>
      <c r="D212" s="4">
        <f>VLOOKUP('Medical Examinations'!C212,'Medical Examinations'!C212:K2545,1,)</f>
        <v>4.0199999999999996</v>
      </c>
      <c r="E212" s="4" t="str">
        <f>VLOOKUP('Medical Examinations'!D212,'Medical Examinations'!D212:L2545,1,)</f>
        <v>Yes</v>
      </c>
      <c r="F212" s="4" t="str">
        <f>VLOOKUP('Medical Examinations'!E212,'Medical Examinations'!E212:M2545,1,)</f>
        <v>yes</v>
      </c>
      <c r="G212" s="4" t="str">
        <f>VLOOKUP('Medical Examinations'!F212,'Medical Examinations'!F212:N2545,1,)</f>
        <v>No</v>
      </c>
      <c r="H212" s="4">
        <f>VLOOKUP('Medical Examinations'!G212,'Medical Examinations'!G212:O2545,1,)</f>
        <v>2</v>
      </c>
      <c r="I212" s="4" t="str">
        <f>VLOOKUP('Medical Examinations'!H212,'Medical Examinations'!H212:P2545,1,)</f>
        <v>Yes</v>
      </c>
      <c r="J212" s="4" t="str">
        <f>VLOOKUP('Medical Examinations'!I212,'Medical Examinations'!I212:Q2545,1,)</f>
        <v>Obesity</v>
      </c>
      <c r="K212" s="4" t="str">
        <f>VLOOKUP('Medical Examinations'!J212,'Medical Examinations'!J212:R2545,1,)</f>
        <v>Normal</v>
      </c>
      <c r="L212" s="49">
        <f>VLOOKUP(Table3[[#This Row],[Charges]],Table3[[Charges]:[Age]],1,)</f>
        <v>2138.0700000000002</v>
      </c>
      <c r="M212" s="23" t="str">
        <f>VLOOKUP(Table3[[#This Row],[Hospital tier]],Table3[[Hospital tier]:[Age]],1,)</f>
        <v>tier - 2</v>
      </c>
      <c r="N212" s="4" t="str">
        <f>VLOOKUP(Table3[[#This Row],[City tier]],Table3[[Hospital tier]:[Age]],1,)</f>
        <v>tier - 1</v>
      </c>
      <c r="O212" s="4" t="str">
        <f>VLOOKUP(Table3[[#This Row],[State ID]],Table3[[State ID]:[Age]],1,)</f>
        <v>R1012</v>
      </c>
      <c r="P212" s="4" t="str">
        <f>VLOOKUP(Table3[[#This Row],[Hospitalasion Details]],Table3[[Hospitalasion Details]:[Age]],1,)</f>
        <v>19-Aug-2003</v>
      </c>
      <c r="Q212" s="4">
        <f>VLOOKUP(Table3[[#This Row],[Age]],Table3[Age],1,)</f>
        <v>19</v>
      </c>
    </row>
    <row r="213" spans="1:17" x14ac:dyDescent="0.25">
      <c r="A213" s="4" t="str">
        <f>VLOOKUP(Table2[[#This Row],[Customer ID]],Table2[],1,)</f>
        <v>Id212</v>
      </c>
      <c r="B213" s="4" t="str">
        <f>VLOOKUP(Table2[[#This Row],[Full Name]],Table2[[#This Row],[Full Name]],1,)</f>
        <v xml:space="preserve">  Timothy V Gavin</v>
      </c>
      <c r="C213" s="4">
        <f>VLOOKUP('Medical Examinations'!B213,'Medical Examinations'!B213:J2546,1,)</f>
        <v>34.39</v>
      </c>
      <c r="D213" s="4">
        <f>VLOOKUP('Medical Examinations'!C213,'Medical Examinations'!C213:K2546,1,)</f>
        <v>8.7200000000000006</v>
      </c>
      <c r="E213" s="4" t="str">
        <f>VLOOKUP('Medical Examinations'!D213,'Medical Examinations'!D213:L2546,1,)</f>
        <v>No</v>
      </c>
      <c r="F213" s="4" t="str">
        <f>VLOOKUP('Medical Examinations'!E213,'Medical Examinations'!E213:M2546,1,)</f>
        <v>No</v>
      </c>
      <c r="G213" s="4" t="str">
        <f>VLOOKUP('Medical Examinations'!F213,'Medical Examinations'!F213:N2546,1,)</f>
        <v>No</v>
      </c>
      <c r="H213" s="4">
        <f>VLOOKUP('Medical Examinations'!G213,'Medical Examinations'!G213:O2546,1,)</f>
        <v>0</v>
      </c>
      <c r="I213" s="4" t="str">
        <f>VLOOKUP('Medical Examinations'!H213,'Medical Examinations'!H213:P2546,1,)</f>
        <v>Yes</v>
      </c>
      <c r="J213" s="4" t="str">
        <f>VLOOKUP('Medical Examinations'!I213,'Medical Examinations'!I213:Q2546,1,)</f>
        <v>Obesity</v>
      </c>
      <c r="K213" s="4" t="str">
        <f>VLOOKUP('Medical Examinations'!J213,'Medical Examinations'!J213:R2546,1,)</f>
        <v>Diabetes</v>
      </c>
      <c r="L213" s="49">
        <f>VLOOKUP(Table3[[#This Row],[Charges]],Table3[[Charges]:[Age]],1,)</f>
        <v>2144.85</v>
      </c>
      <c r="M213" s="23" t="str">
        <f>VLOOKUP(Table3[[#This Row],[Hospital tier]],Table3[[Hospital tier]:[Age]],1,)</f>
        <v>tier - 2</v>
      </c>
      <c r="N213" s="4" t="str">
        <f>VLOOKUP(Table3[[#This Row],[City tier]],Table3[[Hospital tier]:[Age]],1,)</f>
        <v>tier - 1</v>
      </c>
      <c r="O213" s="4" t="str">
        <f>VLOOKUP(Table3[[#This Row],[State ID]],Table3[[State ID]:[Age]],1,)</f>
        <v>R1011</v>
      </c>
      <c r="P213" s="4" t="str">
        <f>VLOOKUP(Table3[[#This Row],[Hospitalasion Details]],Table3[[Hospitalasion Details]:[Age]],1,)</f>
        <v>4-Oct-2004</v>
      </c>
      <c r="Q213" s="4">
        <f>VLOOKUP(Table3[[#This Row],[Age]],Table3[Age],1,)</f>
        <v>18</v>
      </c>
    </row>
    <row r="214" spans="1:17" x14ac:dyDescent="0.25">
      <c r="A214" s="4" t="str">
        <f>VLOOKUP(Table2[[#This Row],[Customer ID]],Table2[],1,)</f>
        <v>Id213</v>
      </c>
      <c r="B214" s="4" t="str">
        <f>VLOOKUP(Table2[[#This Row],[Full Name]],Table2[[#This Row],[Full Name]],1,)</f>
        <v xml:space="preserve">  Andrew S Littlefield</v>
      </c>
      <c r="C214" s="4">
        <f>VLOOKUP('Medical Examinations'!B214,'Medical Examinations'!B214:J2547,1,)</f>
        <v>29.06</v>
      </c>
      <c r="D214" s="4">
        <f>VLOOKUP('Medical Examinations'!C214,'Medical Examinations'!C214:K2547,1,)</f>
        <v>6.25</v>
      </c>
      <c r="E214" s="4" t="str">
        <f>VLOOKUP('Medical Examinations'!D214,'Medical Examinations'!D214:L2547,1,)</f>
        <v>Yes</v>
      </c>
      <c r="F214" s="4" t="str">
        <f>VLOOKUP('Medical Examinations'!E214,'Medical Examinations'!E214:M2547,1,)</f>
        <v>No</v>
      </c>
      <c r="G214" s="4" t="str">
        <f>VLOOKUP('Medical Examinations'!F214,'Medical Examinations'!F214:N2547,1,)</f>
        <v>No</v>
      </c>
      <c r="H214" s="4">
        <f>VLOOKUP('Medical Examinations'!G214,'Medical Examinations'!G214:O2547,1,)</f>
        <v>1</v>
      </c>
      <c r="I214" s="4" t="str">
        <f>VLOOKUP('Medical Examinations'!H214,'Medical Examinations'!H214:P2547,1,)</f>
        <v>Yes</v>
      </c>
      <c r="J214" s="4" t="str">
        <f>VLOOKUP('Medical Examinations'!I214,'Medical Examinations'!I214:Q2547,1,)</f>
        <v>Over Weight</v>
      </c>
      <c r="K214" s="4" t="str">
        <f>VLOOKUP('Medical Examinations'!J214,'Medical Examinations'!J214:R2547,1,)</f>
        <v>Pre diabetes</v>
      </c>
      <c r="L214" s="49">
        <f>VLOOKUP(Table3[[#This Row],[Charges]],Table3[[Charges]:[Age]],1,)</f>
        <v>2150.4699999999998</v>
      </c>
      <c r="M214" s="23" t="str">
        <f>VLOOKUP(Table3[[#This Row],[Hospital tier]],Table3[[Hospital tier]:[Age]],1,)</f>
        <v>tier - 2</v>
      </c>
      <c r="N214" s="4" t="str">
        <f>VLOOKUP(Table3[[#This Row],[City tier]],Table3[[Hospital tier]:[Age]],1,)</f>
        <v>tier - 3</v>
      </c>
      <c r="O214" s="4" t="str">
        <f>VLOOKUP(Table3[[#This Row],[State ID]],Table3[[State ID]:[Age]],1,)</f>
        <v>R1011</v>
      </c>
      <c r="P214" s="4" t="str">
        <f>VLOOKUP(Table3[[#This Row],[Hospitalasion Details]],Table3[[Hospitalasion Details]:[Age]],1,)</f>
        <v>27-Dec-2000</v>
      </c>
      <c r="Q214" s="4">
        <f>VLOOKUP(Table3[[#This Row],[Age]],Table3[Age],1,)</f>
        <v>22</v>
      </c>
    </row>
    <row r="215" spans="1:17" x14ac:dyDescent="0.25">
      <c r="A215" s="4" t="str">
        <f>VLOOKUP(Table2[[#This Row],[Customer ID]],Table2[],1,)</f>
        <v>Id214</v>
      </c>
      <c r="B215" s="4" t="str">
        <f>VLOOKUP(Table2[[#This Row],[Full Name]],Table2[[#This Row],[Full Name]],1,)</f>
        <v xml:space="preserve">  Matthew D Shearer</v>
      </c>
      <c r="C215" s="4">
        <f>VLOOKUP('Medical Examinations'!B215,'Medical Examinations'!B215:J2548,1,)</f>
        <v>35.799999999999997</v>
      </c>
      <c r="D215" s="4">
        <f>VLOOKUP('Medical Examinations'!C215,'Medical Examinations'!C215:K2548,1,)</f>
        <v>7.32</v>
      </c>
      <c r="E215" s="4" t="str">
        <f>VLOOKUP('Medical Examinations'!D215,'Medical Examinations'!D215:L2548,1,)</f>
        <v>No</v>
      </c>
      <c r="F215" s="4" t="str">
        <f>VLOOKUP('Medical Examinations'!E215,'Medical Examinations'!E215:M2548,1,)</f>
        <v>No</v>
      </c>
      <c r="G215" s="4" t="str">
        <f>VLOOKUP('Medical Examinations'!F215,'Medical Examinations'!F215:N2548,1,)</f>
        <v>No</v>
      </c>
      <c r="H215" s="4">
        <f>VLOOKUP('Medical Examinations'!G215,'Medical Examinations'!G215:O2548,1,)</f>
        <v>2</v>
      </c>
      <c r="I215" s="4" t="str">
        <f>VLOOKUP('Medical Examinations'!H215,'Medical Examinations'!H215:P2548,1,)</f>
        <v>Yes</v>
      </c>
      <c r="J215" s="4" t="str">
        <f>VLOOKUP('Medical Examinations'!I215,'Medical Examinations'!I215:Q2548,1,)</f>
        <v>Obesity</v>
      </c>
      <c r="K215" s="4" t="str">
        <f>VLOOKUP('Medical Examinations'!J215,'Medical Examinations'!J215:R2548,1,)</f>
        <v>Diabetes</v>
      </c>
      <c r="L215" s="49">
        <f>VLOOKUP(Table3[[#This Row],[Charges]],Table3[[Charges]:[Age]],1,)</f>
        <v>2154.36</v>
      </c>
      <c r="M215" s="23" t="str">
        <f>VLOOKUP(Table3[[#This Row],[Hospital tier]],Table3[[Hospital tier]:[Age]],1,)</f>
        <v>tier - 2</v>
      </c>
      <c r="N215" s="4" t="str">
        <f>VLOOKUP(Table3[[#This Row],[City tier]],Table3[[Hospital tier]:[Age]],1,)</f>
        <v>tier - 2</v>
      </c>
      <c r="O215" s="4" t="str">
        <f>VLOOKUP(Table3[[#This Row],[State ID]],Table3[[State ID]:[Age]],1,)</f>
        <v>R1011</v>
      </c>
      <c r="P215" s="4" t="str">
        <f>VLOOKUP(Table3[[#This Row],[Hospitalasion Details]],Table3[[Hospitalasion Details]:[Age]],1,)</f>
        <v>22-Oct-2000</v>
      </c>
      <c r="Q215" s="4">
        <f>VLOOKUP(Table3[[#This Row],[Age]],Table3[Age],1,)</f>
        <v>22</v>
      </c>
    </row>
    <row r="216" spans="1:17" x14ac:dyDescent="0.25">
      <c r="A216" s="4" t="str">
        <f>VLOOKUP(Table2[[#This Row],[Customer ID]],Table2[],1,)</f>
        <v>Id215</v>
      </c>
      <c r="B216" s="4" t="str">
        <f>VLOOKUP(Table2[[#This Row],[Full Name]],Table2[[#This Row],[Full Name]],1,)</f>
        <v xml:space="preserve">  Jessica Armstrong</v>
      </c>
      <c r="C216" s="4">
        <f>VLOOKUP('Medical Examinations'!B216,'Medical Examinations'!B216:J2549,1,)</f>
        <v>49.8</v>
      </c>
      <c r="D216" s="4">
        <f>VLOOKUP('Medical Examinations'!C216,'Medical Examinations'!C216:K2549,1,)</f>
        <v>4.24</v>
      </c>
      <c r="E216" s="4" t="str">
        <f>VLOOKUP('Medical Examinations'!D216,'Medical Examinations'!D216:L2549,1,)</f>
        <v>No</v>
      </c>
      <c r="F216" s="4" t="str">
        <f>VLOOKUP('Medical Examinations'!E216,'Medical Examinations'!E216:M2549,1,)</f>
        <v>No</v>
      </c>
      <c r="G216" s="4" t="str">
        <f>VLOOKUP('Medical Examinations'!F216,'Medical Examinations'!F216:N2549,1,)</f>
        <v>No</v>
      </c>
      <c r="H216" s="4">
        <f>VLOOKUP('Medical Examinations'!G216,'Medical Examinations'!G216:O2549,1,)</f>
        <v>1</v>
      </c>
      <c r="I216" s="4" t="str">
        <f>VLOOKUP('Medical Examinations'!H216,'Medical Examinations'!H216:P2549,1,)</f>
        <v>Yes</v>
      </c>
      <c r="J216" s="4" t="str">
        <f>VLOOKUP('Medical Examinations'!I216,'Medical Examinations'!I216:Q2549,1,)</f>
        <v>Obesity</v>
      </c>
      <c r="K216" s="4" t="str">
        <f>VLOOKUP('Medical Examinations'!J216,'Medical Examinations'!J216:R2549,1,)</f>
        <v>Normal</v>
      </c>
      <c r="L216" s="49">
        <f>VLOOKUP(Table3[[#This Row],[Charges]],Table3[[Charges]:[Age]],1,)</f>
        <v>2155.6799999999998</v>
      </c>
      <c r="M216" s="23" t="str">
        <f>VLOOKUP(Table3[[#This Row],[Hospital tier]],Table3[[Hospital tier]:[Age]],1,)</f>
        <v>tier - 2</v>
      </c>
      <c r="N216" s="4" t="str">
        <f>VLOOKUP(Table3[[#This Row],[City tier]],Table3[[Hospital tier]:[Age]],1,)</f>
        <v>tier - 3</v>
      </c>
      <c r="O216" s="4" t="str">
        <f>VLOOKUP(Table3[[#This Row],[State ID]],Table3[[State ID]:[Age]],1,)</f>
        <v>R1013</v>
      </c>
      <c r="P216" s="4" t="str">
        <f>VLOOKUP(Table3[[#This Row],[Hospitalasion Details]],Table3[[Hospitalasion Details]:[Age]],1,)</f>
        <v>29-Nov-2000</v>
      </c>
      <c r="Q216" s="4">
        <f>VLOOKUP(Table3[[#This Row],[Age]],Table3[Age],1,)</f>
        <v>22</v>
      </c>
    </row>
    <row r="217" spans="1:17" x14ac:dyDescent="0.25">
      <c r="A217" s="4" t="str">
        <f>VLOOKUP(Table2[[#This Row],[Customer ID]],Table2[],1,)</f>
        <v>Id216</v>
      </c>
      <c r="B217" s="4" t="str">
        <f>VLOOKUP(Table2[[#This Row],[Full Name]],Table2[[#This Row],[Full Name]],1,)</f>
        <v xml:space="preserve">  Lawrence Warriner</v>
      </c>
      <c r="C217" s="4">
        <f>VLOOKUP('Medical Examinations'!B217,'Medical Examinations'!B217:J2550,1,)</f>
        <v>35.71</v>
      </c>
      <c r="D217" s="4">
        <f>VLOOKUP('Medical Examinations'!C217,'Medical Examinations'!C217:K2550,1,)</f>
        <v>6.84</v>
      </c>
      <c r="E217" s="4" t="str">
        <f>VLOOKUP('Medical Examinations'!D217,'Medical Examinations'!D217:L2550,1,)</f>
        <v>No</v>
      </c>
      <c r="F217" s="4" t="str">
        <f>VLOOKUP('Medical Examinations'!E217,'Medical Examinations'!E217:M2550,1,)</f>
        <v>No</v>
      </c>
      <c r="G217" s="4" t="str">
        <f>VLOOKUP('Medical Examinations'!F217,'Medical Examinations'!F217:N2550,1,)</f>
        <v>No</v>
      </c>
      <c r="H217" s="4">
        <f>VLOOKUP('Medical Examinations'!G217,'Medical Examinations'!G217:O2550,1,)</f>
        <v>2</v>
      </c>
      <c r="I217" s="4" t="str">
        <f>VLOOKUP('Medical Examinations'!H217,'Medical Examinations'!H217:P2550,1,)</f>
        <v>Yes</v>
      </c>
      <c r="J217" s="4" t="str">
        <f>VLOOKUP('Medical Examinations'!I217,'Medical Examinations'!I217:Q2550,1,)</f>
        <v>Obesity</v>
      </c>
      <c r="K217" s="4" t="str">
        <f>VLOOKUP('Medical Examinations'!J217,'Medical Examinations'!J217:R2550,1,)</f>
        <v>Diabetes</v>
      </c>
      <c r="L217" s="49">
        <f>VLOOKUP(Table3[[#This Row],[Charges]],Table3[[Charges]:[Age]],1,)</f>
        <v>2156.75</v>
      </c>
      <c r="M217" s="23" t="str">
        <f>VLOOKUP(Table3[[#This Row],[Hospital tier]],Table3[[Hospital tier]:[Age]],1,)</f>
        <v>tier - 2</v>
      </c>
      <c r="N217" s="4" t="str">
        <f>VLOOKUP(Table3[[#This Row],[City tier]],Table3[[Hospital tier]:[Age]],1,)</f>
        <v>tier - 2</v>
      </c>
      <c r="O217" s="4" t="str">
        <f>VLOOKUP(Table3[[#This Row],[State ID]],Table3[[State ID]:[Age]],1,)</f>
        <v>R1013</v>
      </c>
      <c r="P217" s="4" t="str">
        <f>VLOOKUP(Table3[[#This Row],[Hospitalasion Details]],Table3[[Hospitalasion Details]:[Age]],1,)</f>
        <v>10-Dec-2000</v>
      </c>
      <c r="Q217" s="4">
        <f>VLOOKUP(Table3[[#This Row],[Age]],Table3[Age],1,)</f>
        <v>22</v>
      </c>
    </row>
    <row r="218" spans="1:17" x14ac:dyDescent="0.25">
      <c r="A218" s="4" t="str">
        <f>VLOOKUP(Table2[[#This Row],[Customer ID]],Table2[],1,)</f>
        <v>Id217</v>
      </c>
      <c r="B218" s="4" t="str">
        <f>VLOOKUP(Table2[[#This Row],[Full Name]],Table2[[#This Row],[Full Name]],1,)</f>
        <v xml:space="preserve">  Alex White</v>
      </c>
      <c r="C218" s="4">
        <f>VLOOKUP('Medical Examinations'!B218,'Medical Examinations'!B218:J2551,1,)</f>
        <v>30.8</v>
      </c>
      <c r="D218" s="4">
        <f>VLOOKUP('Medical Examinations'!C218,'Medical Examinations'!C218:K2551,1,)</f>
        <v>5.23</v>
      </c>
      <c r="E218" s="4" t="str">
        <f>VLOOKUP('Medical Examinations'!D218,'Medical Examinations'!D218:L2551,1,)</f>
        <v>Yes</v>
      </c>
      <c r="F218" s="4" t="str">
        <f>VLOOKUP('Medical Examinations'!E218,'Medical Examinations'!E218:M2551,1,)</f>
        <v>No</v>
      </c>
      <c r="G218" s="4" t="str">
        <f>VLOOKUP('Medical Examinations'!F218,'Medical Examinations'!F218:N2551,1,)</f>
        <v>No</v>
      </c>
      <c r="H218" s="4">
        <f>VLOOKUP('Medical Examinations'!G218,'Medical Examinations'!G218:O2551,1,)</f>
        <v>1</v>
      </c>
      <c r="I218" s="4" t="str">
        <f>VLOOKUP('Medical Examinations'!H218,'Medical Examinations'!H218:P2551,1,)</f>
        <v>Yes</v>
      </c>
      <c r="J218" s="4" t="str">
        <f>VLOOKUP('Medical Examinations'!I218,'Medical Examinations'!I218:Q2551,1,)</f>
        <v>Obesity</v>
      </c>
      <c r="K218" s="4" t="str">
        <f>VLOOKUP('Medical Examinations'!J218,'Medical Examinations'!J218:R2551,1,)</f>
        <v>Normal</v>
      </c>
      <c r="L218" s="49">
        <f>VLOOKUP(Table3[[#This Row],[Charges]],Table3[[Charges]:[Age]],1,)</f>
        <v>2166.73</v>
      </c>
      <c r="M218" s="23" t="str">
        <f>VLOOKUP(Table3[[#This Row],[Hospital tier]],Table3[[Hospital tier]:[Age]],1,)</f>
        <v>tier - 2</v>
      </c>
      <c r="N218" s="4" t="str">
        <f>VLOOKUP(Table3[[#This Row],[City tier]],Table3[[Hospital tier]:[Age]],1,)</f>
        <v>tier - 2</v>
      </c>
      <c r="O218" s="4" t="str">
        <f>VLOOKUP(Table3[[#This Row],[State ID]],Table3[[State ID]:[Age]],1,)</f>
        <v>R1011</v>
      </c>
      <c r="P218" s="4" t="str">
        <f>VLOOKUP(Table3[[#This Row],[Hospitalasion Details]],Table3[[Hospitalasion Details]:[Age]],1,)</f>
        <v>23-Aug-2000</v>
      </c>
      <c r="Q218" s="4">
        <f>VLOOKUP(Table3[[#This Row],[Age]],Table3[Age],1,)</f>
        <v>22</v>
      </c>
    </row>
    <row r="219" spans="1:17" x14ac:dyDescent="0.25">
      <c r="A219" s="4" t="str">
        <f>VLOOKUP(Table2[[#This Row],[Customer ID]],Table2[],1,)</f>
        <v>Id218</v>
      </c>
      <c r="B219" s="4" t="str">
        <f>VLOOKUP(Table2[[#This Row],[Full Name]],Table2[[#This Row],[Full Name]],1,)</f>
        <v xml:space="preserve">  Kevin Cordaro</v>
      </c>
      <c r="C219" s="4">
        <f>VLOOKUP('Medical Examinations'!B219,'Medical Examinations'!B219:J2552,1,)</f>
        <v>33.69</v>
      </c>
      <c r="D219" s="4">
        <f>VLOOKUP('Medical Examinations'!C219,'Medical Examinations'!C219:K2552,1,)</f>
        <v>9.68</v>
      </c>
      <c r="E219" s="4" t="str">
        <f>VLOOKUP('Medical Examinations'!D219,'Medical Examinations'!D219:L2552,1,)</f>
        <v>No</v>
      </c>
      <c r="F219" s="4" t="str">
        <f>VLOOKUP('Medical Examinations'!E219,'Medical Examinations'!E219:M2552,1,)</f>
        <v>No</v>
      </c>
      <c r="G219" s="4" t="str">
        <f>VLOOKUP('Medical Examinations'!F219,'Medical Examinations'!F219:N2552,1,)</f>
        <v>No</v>
      </c>
      <c r="H219" s="4">
        <f>VLOOKUP('Medical Examinations'!G219,'Medical Examinations'!G219:O2552,1,)</f>
        <v>0</v>
      </c>
      <c r="I219" s="4" t="str">
        <f>VLOOKUP('Medical Examinations'!H219,'Medical Examinations'!H219:P2552,1,)</f>
        <v>Yes</v>
      </c>
      <c r="J219" s="4" t="str">
        <f>VLOOKUP('Medical Examinations'!I219,'Medical Examinations'!I219:Q2552,1,)</f>
        <v>Obesity</v>
      </c>
      <c r="K219" s="4" t="str">
        <f>VLOOKUP('Medical Examinations'!J219,'Medical Examinations'!J219:R2552,1,)</f>
        <v>Diabetes</v>
      </c>
      <c r="L219" s="49">
        <f>VLOOKUP(Table3[[#This Row],[Charges]],Table3[[Charges]:[Age]],1,)</f>
        <v>2170.08</v>
      </c>
      <c r="M219" s="23" t="str">
        <f>VLOOKUP(Table3[[#This Row],[Hospital tier]],Table3[[Hospital tier]:[Age]],1,)</f>
        <v>tier - 2</v>
      </c>
      <c r="N219" s="4" t="str">
        <f>VLOOKUP(Table3[[#This Row],[City tier]],Table3[[Hospital tier]:[Age]],1,)</f>
        <v>tier - 2</v>
      </c>
      <c r="O219" s="4" t="str">
        <f>VLOOKUP(Table3[[#This Row],[State ID]],Table3[[State ID]:[Age]],1,)</f>
        <v>R1013</v>
      </c>
      <c r="P219" s="4" t="str">
        <f>VLOOKUP(Table3[[#This Row],[Hospitalasion Details]],Table3[[Hospitalasion Details]:[Age]],1,)</f>
        <v>27-Sep-1994</v>
      </c>
      <c r="Q219" s="4">
        <f>VLOOKUP(Table3[[#This Row],[Age]],Table3[Age],1,)</f>
        <v>28</v>
      </c>
    </row>
    <row r="220" spans="1:17" x14ac:dyDescent="0.25">
      <c r="A220" s="4" t="str">
        <f>VLOOKUP(Table2[[#This Row],[Customer ID]],Table2[],1,)</f>
        <v>Id219</v>
      </c>
      <c r="B220" s="4" t="str">
        <f>VLOOKUP(Table2[[#This Row],[Full Name]],Table2[[#This Row],[Full Name]],1,)</f>
        <v xml:space="preserve">  Gavin M Hamilton</v>
      </c>
      <c r="C220" s="4">
        <f>VLOOKUP('Medical Examinations'!B220,'Medical Examinations'!B220:J2553,1,)</f>
        <v>42.27</v>
      </c>
      <c r="D220" s="4">
        <f>VLOOKUP('Medical Examinations'!C220,'Medical Examinations'!C220:K2553,1,)</f>
        <v>6.05</v>
      </c>
      <c r="E220" s="4" t="str">
        <f>VLOOKUP('Medical Examinations'!D220,'Medical Examinations'!D220:L2553,1,)</f>
        <v>Yes</v>
      </c>
      <c r="F220" s="4" t="str">
        <f>VLOOKUP('Medical Examinations'!E220,'Medical Examinations'!E220:M2553,1,)</f>
        <v>No</v>
      </c>
      <c r="G220" s="4" t="str">
        <f>VLOOKUP('Medical Examinations'!F220,'Medical Examinations'!F220:N2553,1,)</f>
        <v>No</v>
      </c>
      <c r="H220" s="4">
        <f>VLOOKUP('Medical Examinations'!G220,'Medical Examinations'!G220:O2553,1,)</f>
        <v>1</v>
      </c>
      <c r="I220" s="4" t="str">
        <f>VLOOKUP('Medical Examinations'!H220,'Medical Examinations'!H220:P2553,1,)</f>
        <v>Yes</v>
      </c>
      <c r="J220" s="4" t="str">
        <f>VLOOKUP('Medical Examinations'!I220,'Medical Examinations'!I220:Q2553,1,)</f>
        <v>Obesity</v>
      </c>
      <c r="K220" s="4" t="str">
        <f>VLOOKUP('Medical Examinations'!J220,'Medical Examinations'!J220:R2553,1,)</f>
        <v>Pre diabetes</v>
      </c>
      <c r="L220" s="49">
        <f>VLOOKUP(Table3[[#This Row],[Charges]],Table3[[Charges]:[Age]],1,)</f>
        <v>2193.1999999999998</v>
      </c>
      <c r="M220" s="23" t="str">
        <f>VLOOKUP(Table3[[#This Row],[Hospital tier]],Table3[[Hospital tier]:[Age]],1,)</f>
        <v>tier - 2</v>
      </c>
      <c r="N220" s="4" t="str">
        <f>VLOOKUP(Table3[[#This Row],[City tier]],Table3[[Hospital tier]:[Age]],1,)</f>
        <v>tier - 2</v>
      </c>
      <c r="O220" s="4" t="str">
        <f>VLOOKUP(Table3[[#This Row],[State ID]],Table3[[State ID]:[Age]],1,)</f>
        <v>R1012</v>
      </c>
      <c r="P220" s="4" t="str">
        <f>VLOOKUP(Table3[[#This Row],[Hospitalasion Details]],Table3[[Hospitalasion Details]:[Age]],1,)</f>
        <v>16-Dec-1991</v>
      </c>
      <c r="Q220" s="4">
        <f>VLOOKUP(Table3[[#This Row],[Age]],Table3[Age],1,)</f>
        <v>31</v>
      </c>
    </row>
    <row r="221" spans="1:17" x14ac:dyDescent="0.25">
      <c r="A221" s="4" t="str">
        <f>VLOOKUP(Table2[[#This Row],[Customer ID]],Table2[],1,)</f>
        <v>Id220</v>
      </c>
      <c r="B221" s="4" t="str">
        <f>VLOOKUP(Table2[[#This Row],[Full Name]],Table2[[#This Row],[Full Name]],1,)</f>
        <v xml:space="preserve">  Rick E Meyer</v>
      </c>
      <c r="C221" s="4">
        <f>VLOOKUP('Medical Examinations'!B221,'Medical Examinations'!B221:J2554,1,)</f>
        <v>53.25</v>
      </c>
      <c r="D221" s="4">
        <f>VLOOKUP('Medical Examinations'!C221,'Medical Examinations'!C221:K2554,1,)</f>
        <v>6.11</v>
      </c>
      <c r="E221" s="4" t="str">
        <f>VLOOKUP('Medical Examinations'!D221,'Medical Examinations'!D221:L2554,1,)</f>
        <v>Yes</v>
      </c>
      <c r="F221" s="4" t="str">
        <f>VLOOKUP('Medical Examinations'!E221,'Medical Examinations'!E221:M2554,1,)</f>
        <v>No</v>
      </c>
      <c r="G221" s="4" t="str">
        <f>VLOOKUP('Medical Examinations'!F221,'Medical Examinations'!F221:N2554,1,)</f>
        <v>Yes</v>
      </c>
      <c r="H221" s="4">
        <f>VLOOKUP('Medical Examinations'!G221,'Medical Examinations'!G221:O2554,1,)</f>
        <v>1</v>
      </c>
      <c r="I221" s="4" t="str">
        <f>VLOOKUP('Medical Examinations'!H221,'Medical Examinations'!H221:P2554,1,)</f>
        <v>Yes</v>
      </c>
      <c r="J221" s="4" t="str">
        <f>VLOOKUP('Medical Examinations'!I221,'Medical Examinations'!I221:Q2554,1,)</f>
        <v>Obesity</v>
      </c>
      <c r="K221" s="4" t="str">
        <f>VLOOKUP('Medical Examinations'!J221,'Medical Examinations'!J221:R2554,1,)</f>
        <v>Pre diabetes</v>
      </c>
      <c r="L221" s="49">
        <f>VLOOKUP(Table3[[#This Row],[Charges]],Table3[[Charges]:[Age]],1,)</f>
        <v>2196.4699999999998</v>
      </c>
      <c r="M221" s="23" t="str">
        <f>VLOOKUP(Table3[[#This Row],[Hospital tier]],Table3[[Hospital tier]:[Age]],1,)</f>
        <v>tier - 2</v>
      </c>
      <c r="N221" s="4" t="str">
        <f>VLOOKUP(Table3[[#This Row],[City tier]],Table3[[Hospital tier]:[Age]],1,)</f>
        <v>tier - 3</v>
      </c>
      <c r="O221" s="4" t="str">
        <f>VLOOKUP(Table3[[#This Row],[State ID]],Table3[[State ID]:[Age]],1,)</f>
        <v>R1024</v>
      </c>
      <c r="P221" s="4" t="str">
        <f>VLOOKUP(Table3[[#This Row],[Hospitalasion Details]],Table3[[Hospitalasion Details]:[Age]],1,)</f>
        <v>7-Dec-2004</v>
      </c>
      <c r="Q221" s="4">
        <f>VLOOKUP(Table3[[#This Row],[Age]],Table3[Age],1,)</f>
        <v>18</v>
      </c>
    </row>
    <row r="222" spans="1:17" x14ac:dyDescent="0.25">
      <c r="A222" s="4" t="str">
        <f>VLOOKUP(Table2[[#This Row],[Customer ID]],Table2[],1,)</f>
        <v>Id221</v>
      </c>
      <c r="B222" s="4" t="str">
        <f>VLOOKUP(Table2[[#This Row],[Full Name]],Table2[[#This Row],[Full Name]],1,)</f>
        <v xml:space="preserve">  Andrea H Duke</v>
      </c>
      <c r="C222" s="4">
        <f>VLOOKUP('Medical Examinations'!B222,'Medical Examinations'!B222:J2555,1,)</f>
        <v>26.8</v>
      </c>
      <c r="D222" s="4">
        <f>VLOOKUP('Medical Examinations'!C222,'Medical Examinations'!C222:K2555,1,)</f>
        <v>10.93</v>
      </c>
      <c r="E222" s="4" t="str">
        <f>VLOOKUP('Medical Examinations'!D222,'Medical Examinations'!D222:L2555,1,)</f>
        <v>Yes</v>
      </c>
      <c r="F222" s="4" t="str">
        <f>VLOOKUP('Medical Examinations'!E222,'Medical Examinations'!E222:M2555,1,)</f>
        <v>No</v>
      </c>
      <c r="G222" s="4" t="str">
        <f>VLOOKUP('Medical Examinations'!F222,'Medical Examinations'!F222:N2555,1,)</f>
        <v>No</v>
      </c>
      <c r="H222" s="4">
        <f>VLOOKUP('Medical Examinations'!G222,'Medical Examinations'!G222:O2555,1,)</f>
        <v>0</v>
      </c>
      <c r="I222" s="4" t="str">
        <f>VLOOKUP('Medical Examinations'!H222,'Medical Examinations'!H222:P2555,1,)</f>
        <v>No</v>
      </c>
      <c r="J222" s="4" t="str">
        <f>VLOOKUP('Medical Examinations'!I222,'Medical Examinations'!I222:Q2555,1,)</f>
        <v>Over Weight</v>
      </c>
      <c r="K222" s="4" t="str">
        <f>VLOOKUP('Medical Examinations'!J222,'Medical Examinations'!J222:R2555,1,)</f>
        <v>Diabetes</v>
      </c>
      <c r="L222" s="49">
        <f>VLOOKUP(Table3[[#This Row],[Charges]],Table3[[Charges]:[Age]],1,)</f>
        <v>2198.19</v>
      </c>
      <c r="M222" s="23" t="str">
        <f>VLOOKUP(Table3[[#This Row],[Hospital tier]],Table3[[Hospital tier]:[Age]],1,)</f>
        <v>tier - 2</v>
      </c>
      <c r="N222" s="4" t="str">
        <f>VLOOKUP(Table3[[#This Row],[City tier]],Table3[[Hospital tier]:[Age]],1,)</f>
        <v>tier - 1</v>
      </c>
      <c r="O222" s="4" t="str">
        <f>VLOOKUP(Table3[[#This Row],[State ID]],Table3[[State ID]:[Age]],1,)</f>
        <v>R1023</v>
      </c>
      <c r="P222" s="4" t="str">
        <f>VLOOKUP(Table3[[#This Row],[Hospitalasion Details]],Table3[[Hospitalasion Details]:[Age]],1,)</f>
        <v>3-Sep-2004</v>
      </c>
      <c r="Q222" s="4">
        <f>VLOOKUP(Table3[[#This Row],[Age]],Table3[Age],1,)</f>
        <v>18</v>
      </c>
    </row>
    <row r="223" spans="1:17" x14ac:dyDescent="0.25">
      <c r="A223" s="4" t="str">
        <f>VLOOKUP(Table2[[#This Row],[Customer ID]],Table2[],1,)</f>
        <v>Id222</v>
      </c>
      <c r="B223" s="4" t="str">
        <f>VLOOKUP(Table2[[#This Row],[Full Name]],Table2[[#This Row],[Full Name]],1,)</f>
        <v xml:space="preserve">  Anthony S Malatesta</v>
      </c>
      <c r="C223" s="4">
        <f>VLOOKUP('Medical Examinations'!B223,'Medical Examinations'!B223:J2556,1,)</f>
        <v>28.5</v>
      </c>
      <c r="D223" s="4">
        <f>VLOOKUP('Medical Examinations'!C223,'Medical Examinations'!C223:K2556,1,)</f>
        <v>5.12</v>
      </c>
      <c r="E223" s="4" t="str">
        <f>VLOOKUP('Medical Examinations'!D223,'Medical Examinations'!D223:L2556,1,)</f>
        <v>No</v>
      </c>
      <c r="F223" s="4" t="str">
        <f>VLOOKUP('Medical Examinations'!E223,'Medical Examinations'!E223:M2556,1,)</f>
        <v>No</v>
      </c>
      <c r="G223" s="4" t="str">
        <f>VLOOKUP('Medical Examinations'!F223,'Medical Examinations'!F223:N2556,1,)</f>
        <v>No</v>
      </c>
      <c r="H223" s="4">
        <f>VLOOKUP('Medical Examinations'!G223,'Medical Examinations'!G223:O2556,1,)</f>
        <v>1</v>
      </c>
      <c r="I223" s="4" t="str">
        <f>VLOOKUP('Medical Examinations'!H223,'Medical Examinations'!H223:P2556,1,)</f>
        <v>Yes</v>
      </c>
      <c r="J223" s="4" t="str">
        <f>VLOOKUP('Medical Examinations'!I223,'Medical Examinations'!I223:Q2556,1,)</f>
        <v>Over Weight</v>
      </c>
      <c r="K223" s="4" t="str">
        <f>VLOOKUP('Medical Examinations'!J223,'Medical Examinations'!J223:R2556,1,)</f>
        <v>Normal</v>
      </c>
      <c r="L223" s="49">
        <f>VLOOKUP(Table3[[#This Row],[Charges]],Table3[[Charges]:[Age]],1,)</f>
        <v>2200.83</v>
      </c>
      <c r="M223" s="23" t="str">
        <f>VLOOKUP(Table3[[#This Row],[Hospital tier]],Table3[[Hospital tier]:[Age]],1,)</f>
        <v>tier - 2</v>
      </c>
      <c r="N223" s="4" t="str">
        <f>VLOOKUP(Table3[[#This Row],[City tier]],Table3[[Hospital tier]:[Age]],1,)</f>
        <v>tier - 2</v>
      </c>
      <c r="O223" s="4" t="str">
        <f>VLOOKUP(Table3[[#This Row],[State ID]],Table3[[State ID]:[Age]],1,)</f>
        <v>R1024</v>
      </c>
      <c r="P223" s="4" t="str">
        <f>VLOOKUP(Table3[[#This Row],[Hospitalasion Details]],Table3[[Hospitalasion Details]:[Age]],1,)</f>
        <v>12-Sep-2004</v>
      </c>
      <c r="Q223" s="4">
        <f>VLOOKUP(Table3[[#This Row],[Age]],Table3[Age],1,)</f>
        <v>18</v>
      </c>
    </row>
    <row r="224" spans="1:17" x14ac:dyDescent="0.25">
      <c r="A224" s="4" t="str">
        <f>VLOOKUP(Table2[[#This Row],[Customer ID]],Table2[],1,)</f>
        <v>Id223</v>
      </c>
      <c r="B224" s="4" t="str">
        <f>VLOOKUP(Table2[[#This Row],[Full Name]],Table2[[#This Row],[Full Name]],1,)</f>
        <v xml:space="preserve">  Erik Hinrichsen</v>
      </c>
      <c r="C224" s="4">
        <f>VLOOKUP('Medical Examinations'!B224,'Medical Examinations'!B224:J2557,1,)</f>
        <v>22.895</v>
      </c>
      <c r="D224" s="4">
        <f>VLOOKUP('Medical Examinations'!C224,'Medical Examinations'!C224:K2557,1,)</f>
        <v>5.72</v>
      </c>
      <c r="E224" s="4" t="str">
        <f>VLOOKUP('Medical Examinations'!D224,'Medical Examinations'!D224:L2557,1,)</f>
        <v>No</v>
      </c>
      <c r="F224" s="4" t="str">
        <f>VLOOKUP('Medical Examinations'!E224,'Medical Examinations'!E224:M2557,1,)</f>
        <v>No</v>
      </c>
      <c r="G224" s="4" t="str">
        <f>VLOOKUP('Medical Examinations'!F224,'Medical Examinations'!F224:N2557,1,)</f>
        <v>No</v>
      </c>
      <c r="H224" s="4">
        <f>VLOOKUP('Medical Examinations'!G224,'Medical Examinations'!G224:O2557,1,)</f>
        <v>0</v>
      </c>
      <c r="I224" s="4" t="str">
        <f>VLOOKUP('Medical Examinations'!H224,'Medical Examinations'!H224:P2557,1,)</f>
        <v>Yes</v>
      </c>
      <c r="J224" s="4" t="str">
        <f>VLOOKUP('Medical Examinations'!I224,'Medical Examinations'!I224:Q2557,1,)</f>
        <v>Normal Weight</v>
      </c>
      <c r="K224" s="4" t="str">
        <f>VLOOKUP('Medical Examinations'!J224,'Medical Examinations'!J224:R2557,1,)</f>
        <v>Pre diabetes</v>
      </c>
      <c r="L224" s="49">
        <f>VLOOKUP(Table3[[#This Row],[Charges]],Table3[[Charges]:[Age]],1,)</f>
        <v>2201.1</v>
      </c>
      <c r="M224" s="23" t="str">
        <f>VLOOKUP(Table3[[#This Row],[Hospital tier]],Table3[[Hospital tier]:[Age]],1,)</f>
        <v>tier - 2</v>
      </c>
      <c r="N224" s="4" t="str">
        <f>VLOOKUP(Table3[[#This Row],[City tier]],Table3[[Hospital tier]:[Age]],1,)</f>
        <v>tier - 3</v>
      </c>
      <c r="O224" s="4" t="str">
        <f>VLOOKUP(Table3[[#This Row],[State ID]],Table3[[State ID]:[Age]],1,)</f>
        <v>R1013</v>
      </c>
      <c r="P224" s="4" t="str">
        <f>VLOOKUP(Table3[[#This Row],[Hospitalasion Details]],Table3[[Hospitalasion Details]:[Age]],1,)</f>
        <v>27-Jul-2004</v>
      </c>
      <c r="Q224" s="4">
        <f>VLOOKUP(Table3[[#This Row],[Age]],Table3[Age],1,)</f>
        <v>18</v>
      </c>
    </row>
    <row r="225" spans="1:17" x14ac:dyDescent="0.25">
      <c r="A225" s="4" t="str">
        <f>VLOOKUP(Table2[[#This Row],[Customer ID]],Table2[],1,)</f>
        <v>Id224</v>
      </c>
      <c r="B225" s="4" t="str">
        <f>VLOOKUP(Table2[[#This Row],[Full Name]],Table2[[#This Row],[Full Name]],1,)</f>
        <v xml:space="preserve">  Kiley D Lucan</v>
      </c>
      <c r="C225" s="4">
        <f>VLOOKUP('Medical Examinations'!B225,'Medical Examinations'!B225:J2558,1,)</f>
        <v>34.06</v>
      </c>
      <c r="D225" s="4">
        <f>VLOOKUP('Medical Examinations'!C225,'Medical Examinations'!C225:K2558,1,)</f>
        <v>11.83</v>
      </c>
      <c r="E225" s="4" t="str">
        <f>VLOOKUP('Medical Examinations'!D225,'Medical Examinations'!D225:L2558,1,)</f>
        <v>Yes</v>
      </c>
      <c r="F225" s="4" t="str">
        <f>VLOOKUP('Medical Examinations'!E225,'Medical Examinations'!E225:M2558,1,)</f>
        <v>No</v>
      </c>
      <c r="G225" s="4" t="str">
        <f>VLOOKUP('Medical Examinations'!F225,'Medical Examinations'!F225:N2558,1,)</f>
        <v>No</v>
      </c>
      <c r="H225" s="4">
        <f>VLOOKUP('Medical Examinations'!G225,'Medical Examinations'!G225:O2558,1,)</f>
        <v>1</v>
      </c>
      <c r="I225" s="4" t="str">
        <f>VLOOKUP('Medical Examinations'!H225,'Medical Examinations'!H225:P2558,1,)</f>
        <v>Yes</v>
      </c>
      <c r="J225" s="4" t="str">
        <f>VLOOKUP('Medical Examinations'!I225,'Medical Examinations'!I225:Q2558,1,)</f>
        <v>Obesity</v>
      </c>
      <c r="K225" s="4" t="str">
        <f>VLOOKUP('Medical Examinations'!J225,'Medical Examinations'!J225:R2558,1,)</f>
        <v>Diabetes</v>
      </c>
      <c r="L225" s="49">
        <f>VLOOKUP(Table3[[#This Row],[Charges]],Table3[[Charges]:[Age]],1,)</f>
        <v>2203.4699999999998</v>
      </c>
      <c r="M225" s="23" t="str">
        <f>VLOOKUP(Table3[[#This Row],[Hospital tier]],Table3[[Hospital tier]:[Age]],1,)</f>
        <v>tier - 2</v>
      </c>
      <c r="N225" s="4" t="str">
        <f>VLOOKUP(Table3[[#This Row],[City tier]],Table3[[Hospital tier]:[Age]],1,)</f>
        <v>tier - 2</v>
      </c>
      <c r="O225" s="4" t="str">
        <f>VLOOKUP(Table3[[#This Row],[State ID]],Table3[[State ID]:[Age]],1,)</f>
        <v>R1024</v>
      </c>
      <c r="P225" s="4" t="str">
        <f>VLOOKUP(Table3[[#This Row],[Hospitalasion Details]],Table3[[Hospitalasion Details]:[Age]],1,)</f>
        <v>6-Aug-2004</v>
      </c>
      <c r="Q225" s="4">
        <f>VLOOKUP(Table3[[#This Row],[Age]],Table3[Age],1,)</f>
        <v>18</v>
      </c>
    </row>
    <row r="226" spans="1:17" x14ac:dyDescent="0.25">
      <c r="A226" s="4" t="str">
        <f>VLOOKUP(Table2[[#This Row],[Customer ID]],Table2[],1,)</f>
        <v>Id225</v>
      </c>
      <c r="B226" s="4" t="str">
        <f>VLOOKUP(Table2[[#This Row],[Full Name]],Table2[[#This Row],[Full Name]],1,)</f>
        <v xml:space="preserve">  Jennifer Koch</v>
      </c>
      <c r="C226" s="4">
        <f>VLOOKUP('Medical Examinations'!B226,'Medical Examinations'!B226:J2559,1,)</f>
        <v>36.409999999999997</v>
      </c>
      <c r="D226" s="4">
        <f>VLOOKUP('Medical Examinations'!C226,'Medical Examinations'!C226:K2559,1,)</f>
        <v>4.55</v>
      </c>
      <c r="E226" s="4" t="str">
        <f>VLOOKUP('Medical Examinations'!D226,'Medical Examinations'!D226:L2559,1,)</f>
        <v>No</v>
      </c>
      <c r="F226" s="4" t="str">
        <f>VLOOKUP('Medical Examinations'!E226,'Medical Examinations'!E226:M2559,1,)</f>
        <v>No</v>
      </c>
      <c r="G226" s="4" t="str">
        <f>VLOOKUP('Medical Examinations'!F226,'Medical Examinations'!F226:N2559,1,)</f>
        <v>No</v>
      </c>
      <c r="H226" s="4">
        <f>VLOOKUP('Medical Examinations'!G226,'Medical Examinations'!G226:O2559,1,)</f>
        <v>0</v>
      </c>
      <c r="I226" s="4" t="str">
        <f>VLOOKUP('Medical Examinations'!H226,'Medical Examinations'!H226:P2559,1,)</f>
        <v>Yes</v>
      </c>
      <c r="J226" s="4" t="str">
        <f>VLOOKUP('Medical Examinations'!I226,'Medical Examinations'!I226:Q2559,1,)</f>
        <v>Obesity</v>
      </c>
      <c r="K226" s="4" t="str">
        <f>VLOOKUP('Medical Examinations'!J226,'Medical Examinations'!J226:R2559,1,)</f>
        <v>Normal</v>
      </c>
      <c r="L226" s="49">
        <f>VLOOKUP(Table3[[#This Row],[Charges]],Table3[[Charges]:[Age]],1,)</f>
        <v>2203.7399999999998</v>
      </c>
      <c r="M226" s="23" t="str">
        <f>VLOOKUP(Table3[[#This Row],[Hospital tier]],Table3[[Hospital tier]:[Age]],1,)</f>
        <v>tier - 2</v>
      </c>
      <c r="N226" s="4" t="str">
        <f>VLOOKUP(Table3[[#This Row],[City tier]],Table3[[Hospital tier]:[Age]],1,)</f>
        <v>tier - 2</v>
      </c>
      <c r="O226" s="4" t="str">
        <f>VLOOKUP(Table3[[#This Row],[State ID]],Table3[[State ID]:[Age]],1,)</f>
        <v>R1024</v>
      </c>
      <c r="P226" s="4" t="str">
        <f>VLOOKUP(Table3[[#This Row],[Hospitalasion Details]],Table3[[Hospitalasion Details]:[Age]],1,)</f>
        <v>28-Oct-2004</v>
      </c>
      <c r="Q226" s="4">
        <f>VLOOKUP(Table3[[#This Row],[Age]],Table3[Age],1,)</f>
        <v>18</v>
      </c>
    </row>
    <row r="227" spans="1:17" x14ac:dyDescent="0.25">
      <c r="A227" s="4" t="str">
        <f>VLOOKUP(Table2[[#This Row],[Customer ID]],Table2[],1,)</f>
        <v>Id226</v>
      </c>
      <c r="B227" s="4" t="str">
        <f>VLOOKUP(Table2[[#This Row],[Full Name]],Table2[[#This Row],[Full Name]],1,)</f>
        <v xml:space="preserve">  Chris Smith</v>
      </c>
      <c r="C227" s="4">
        <f>VLOOKUP('Medical Examinations'!B227,'Medical Examinations'!B227:J2560,1,)</f>
        <v>52.3</v>
      </c>
      <c r="D227" s="4">
        <f>VLOOKUP('Medical Examinations'!C227,'Medical Examinations'!C227:K2560,1,)</f>
        <v>4.87</v>
      </c>
      <c r="E227" s="4" t="str">
        <f>VLOOKUP('Medical Examinations'!D227,'Medical Examinations'!D227:L2560,1,)</f>
        <v>Yes</v>
      </c>
      <c r="F227" s="4" t="str">
        <f>VLOOKUP('Medical Examinations'!E227,'Medical Examinations'!E227:M2560,1,)</f>
        <v>No</v>
      </c>
      <c r="G227" s="4" t="str">
        <f>VLOOKUP('Medical Examinations'!F227,'Medical Examinations'!F227:N2560,1,)</f>
        <v>Yes</v>
      </c>
      <c r="H227" s="4">
        <f>VLOOKUP('Medical Examinations'!G227,'Medical Examinations'!G227:O2560,1,)</f>
        <v>1</v>
      </c>
      <c r="I227" s="4" t="str">
        <f>VLOOKUP('Medical Examinations'!H227,'Medical Examinations'!H227:P2560,1,)</f>
        <v>Yes</v>
      </c>
      <c r="J227" s="4" t="str">
        <f>VLOOKUP('Medical Examinations'!I227,'Medical Examinations'!I227:Q2560,1,)</f>
        <v>Obesity</v>
      </c>
      <c r="K227" s="4" t="str">
        <f>VLOOKUP('Medical Examinations'!J227,'Medical Examinations'!J227:R2560,1,)</f>
        <v>Normal</v>
      </c>
      <c r="L227" s="49">
        <f>VLOOKUP(Table3[[#This Row],[Charges]],Table3[[Charges]:[Age]],1,)</f>
        <v>2205.98</v>
      </c>
      <c r="M227" s="23" t="str">
        <f>VLOOKUP(Table3[[#This Row],[Hospital tier]],Table3[[Hospital tier]:[Age]],1,)</f>
        <v>tier - 2</v>
      </c>
      <c r="N227" s="4" t="str">
        <f>VLOOKUP(Table3[[#This Row],[City tier]],Table3[[Hospital tier]:[Age]],1,)</f>
        <v>tier - 3</v>
      </c>
      <c r="O227" s="4" t="str">
        <f>VLOOKUP(Table3[[#This Row],[State ID]],Table3[[State ID]:[Age]],1,)</f>
        <v>R1024</v>
      </c>
      <c r="P227" s="4" t="str">
        <f>VLOOKUP(Table3[[#This Row],[Hospitalasion Details]],Table3[[Hospitalasion Details]:[Age]],1,)</f>
        <v>13-Nov-2004</v>
      </c>
      <c r="Q227" s="4">
        <f>VLOOKUP(Table3[[#This Row],[Age]],Table3[Age],1,)</f>
        <v>18</v>
      </c>
    </row>
    <row r="228" spans="1:17" x14ac:dyDescent="0.25">
      <c r="A228" s="4" t="str">
        <f>VLOOKUP(Table2[[#This Row],[Customer ID]],Table2[],1,)</f>
        <v>Id227</v>
      </c>
      <c r="B228" s="4" t="str">
        <f>VLOOKUP(Table2[[#This Row],[Full Name]],Table2[[#This Row],[Full Name]],1,)</f>
        <v xml:space="preserve">  Marian M O'Connor</v>
      </c>
      <c r="C228" s="4">
        <f>VLOOKUP('Medical Examinations'!B228,'Medical Examinations'!B228:J2561,1,)</f>
        <v>52.66</v>
      </c>
      <c r="D228" s="4">
        <f>VLOOKUP('Medical Examinations'!C228,'Medical Examinations'!C228:K2561,1,)</f>
        <v>4.45</v>
      </c>
      <c r="E228" s="4" t="str">
        <f>VLOOKUP('Medical Examinations'!D228,'Medical Examinations'!D228:L2561,1,)</f>
        <v>No</v>
      </c>
      <c r="F228" s="4" t="str">
        <f>VLOOKUP('Medical Examinations'!E228,'Medical Examinations'!E228:M2561,1,)</f>
        <v>No</v>
      </c>
      <c r="G228" s="4" t="str">
        <f>VLOOKUP('Medical Examinations'!F228,'Medical Examinations'!F228:N2561,1,)</f>
        <v>No</v>
      </c>
      <c r="H228" s="4">
        <f>VLOOKUP('Medical Examinations'!G228,'Medical Examinations'!G228:O2561,1,)</f>
        <v>1</v>
      </c>
      <c r="I228" s="4" t="str">
        <f>VLOOKUP('Medical Examinations'!H228,'Medical Examinations'!H228:P2561,1,)</f>
        <v>Yes</v>
      </c>
      <c r="J228" s="4" t="str">
        <f>VLOOKUP('Medical Examinations'!I228,'Medical Examinations'!I228:Q2561,1,)</f>
        <v>Obesity</v>
      </c>
      <c r="K228" s="4" t="str">
        <f>VLOOKUP('Medical Examinations'!J228,'Medical Examinations'!J228:R2561,1,)</f>
        <v>Normal</v>
      </c>
      <c r="L228" s="49">
        <f>VLOOKUP(Table3[[#This Row],[Charges]],Table3[[Charges]:[Age]],1,)</f>
        <v>2207.6999999999998</v>
      </c>
      <c r="M228" s="23" t="str">
        <f>VLOOKUP(Table3[[#This Row],[Hospital tier]],Table3[[Hospital tier]:[Age]],1,)</f>
        <v>tier - 2</v>
      </c>
      <c r="N228" s="4" t="str">
        <f>VLOOKUP(Table3[[#This Row],[City tier]],Table3[[Hospital tier]:[Age]],1,)</f>
        <v>tier - 2</v>
      </c>
      <c r="O228" s="4" t="str">
        <f>VLOOKUP(Table3[[#This Row],[State ID]],Table3[[State ID]:[Age]],1,)</f>
        <v>R1024</v>
      </c>
      <c r="P228" s="4" t="str">
        <f>VLOOKUP(Table3[[#This Row],[Hospitalasion Details]],Table3[[Hospitalasion Details]:[Age]],1,)</f>
        <v>6-Aug-2004</v>
      </c>
      <c r="Q228" s="4">
        <f>VLOOKUP(Table3[[#This Row],[Age]],Table3[Age],1,)</f>
        <v>18</v>
      </c>
    </row>
    <row r="229" spans="1:17" x14ac:dyDescent="0.25">
      <c r="A229" s="4" t="str">
        <f>VLOOKUP(Table2[[#This Row],[Customer ID]],Table2[],1,)</f>
        <v>Id228</v>
      </c>
      <c r="B229" s="4" t="str">
        <f>VLOOKUP(Table2[[#This Row],[Full Name]],Table2[[#This Row],[Full Name]],1,)</f>
        <v xml:space="preserve">  Jeremy Kampwerth</v>
      </c>
      <c r="C229" s="4">
        <f>VLOOKUP('Medical Examinations'!B229,'Medical Examinations'!B229:J2562,1,)</f>
        <v>29.57</v>
      </c>
      <c r="D229" s="4">
        <f>VLOOKUP('Medical Examinations'!C229,'Medical Examinations'!C229:K2562,1,)</f>
        <v>9.42</v>
      </c>
      <c r="E229" s="4" t="str">
        <f>VLOOKUP('Medical Examinations'!D229,'Medical Examinations'!D229:L2562,1,)</f>
        <v>Yes</v>
      </c>
      <c r="F229" s="4" t="str">
        <f>VLOOKUP('Medical Examinations'!E229,'Medical Examinations'!E229:M2562,1,)</f>
        <v>No</v>
      </c>
      <c r="G229" s="4" t="str">
        <f>VLOOKUP('Medical Examinations'!F229,'Medical Examinations'!F229:N2562,1,)</f>
        <v>No</v>
      </c>
      <c r="H229" s="4">
        <f>VLOOKUP('Medical Examinations'!G229,'Medical Examinations'!G229:O2562,1,)</f>
        <v>0</v>
      </c>
      <c r="I229" s="4" t="str">
        <f>VLOOKUP('Medical Examinations'!H229,'Medical Examinations'!H229:P2562,1,)</f>
        <v>Yes</v>
      </c>
      <c r="J229" s="4" t="str">
        <f>VLOOKUP('Medical Examinations'!I229,'Medical Examinations'!I229:Q2562,1,)</f>
        <v>Over Weight</v>
      </c>
      <c r="K229" s="4" t="str">
        <f>VLOOKUP('Medical Examinations'!J229,'Medical Examinations'!J229:R2562,1,)</f>
        <v>Diabetes</v>
      </c>
      <c r="L229" s="49">
        <f>VLOOKUP(Table3[[#This Row],[Charges]],Table3[[Charges]:[Age]],1,)</f>
        <v>2211.13</v>
      </c>
      <c r="M229" s="23" t="str">
        <f>VLOOKUP(Table3[[#This Row],[Hospital tier]],Table3[[Hospital tier]:[Age]],1,)</f>
        <v>tier - 2</v>
      </c>
      <c r="N229" s="4" t="str">
        <f>VLOOKUP(Table3[[#This Row],[City tier]],Table3[[Hospital tier]:[Age]],1,)</f>
        <v>tier - 2</v>
      </c>
      <c r="O229" s="4" t="str">
        <f>VLOOKUP(Table3[[#This Row],[State ID]],Table3[[State ID]:[Age]],1,)</f>
        <v>R1024</v>
      </c>
      <c r="P229" s="4" t="str">
        <f>VLOOKUP(Table3[[#This Row],[Hospitalasion Details]],Table3[[Hospitalasion Details]:[Age]],1,)</f>
        <v>27-Jul-2004</v>
      </c>
      <c r="Q229" s="4">
        <f>VLOOKUP(Table3[[#This Row],[Age]],Table3[Age],1,)</f>
        <v>18</v>
      </c>
    </row>
    <row r="230" spans="1:17" x14ac:dyDescent="0.25">
      <c r="A230" s="4" t="str">
        <f>VLOOKUP(Table2[[#This Row],[Customer ID]],Table2[],1,)</f>
        <v>Id229</v>
      </c>
      <c r="B230" s="4" t="str">
        <f>VLOOKUP(Table2[[#This Row],[Full Name]],Table2[[#This Row],[Full Name]],1,)</f>
        <v xml:space="preserve">  Allison H Federoff</v>
      </c>
      <c r="C230" s="4">
        <f>VLOOKUP('Medical Examinations'!B230,'Medical Examinations'!B230:J2563,1,)</f>
        <v>36.99</v>
      </c>
      <c r="D230" s="4">
        <f>VLOOKUP('Medical Examinations'!C230,'Medical Examinations'!C230:K2563,1,)</f>
        <v>5.37</v>
      </c>
      <c r="E230" s="4" t="str">
        <f>VLOOKUP('Medical Examinations'!D230,'Medical Examinations'!D230:L2563,1,)</f>
        <v>Yes</v>
      </c>
      <c r="F230" s="4" t="str">
        <f>VLOOKUP('Medical Examinations'!E230,'Medical Examinations'!E230:M2563,1,)</f>
        <v>No</v>
      </c>
      <c r="G230" s="4" t="str">
        <f>VLOOKUP('Medical Examinations'!F230,'Medical Examinations'!F230:N2563,1,)</f>
        <v>Yes</v>
      </c>
      <c r="H230" s="4">
        <f>VLOOKUP('Medical Examinations'!G230,'Medical Examinations'!G230:O2563,1,)</f>
        <v>1</v>
      </c>
      <c r="I230" s="4" t="str">
        <f>VLOOKUP('Medical Examinations'!H230,'Medical Examinations'!H230:P2563,1,)</f>
        <v>Yes</v>
      </c>
      <c r="J230" s="4" t="str">
        <f>VLOOKUP('Medical Examinations'!I230,'Medical Examinations'!I230:Q2563,1,)</f>
        <v>Obesity</v>
      </c>
      <c r="K230" s="4" t="str">
        <f>VLOOKUP('Medical Examinations'!J230,'Medical Examinations'!J230:R2563,1,)</f>
        <v>Normal</v>
      </c>
      <c r="L230" s="49">
        <f>VLOOKUP(Table3[[#This Row],[Charges]],Table3[[Charges]:[Age]],1,)</f>
        <v>2213.21</v>
      </c>
      <c r="M230" s="23" t="str">
        <f>VLOOKUP(Table3[[#This Row],[Hospital tier]],Table3[[Hospital tier]:[Age]],1,)</f>
        <v>tier - 2</v>
      </c>
      <c r="N230" s="4" t="str">
        <f>VLOOKUP(Table3[[#This Row],[City tier]],Table3[[Hospital tier]:[Age]],1,)</f>
        <v>tier - 2</v>
      </c>
      <c r="O230" s="4" t="str">
        <f>VLOOKUP(Table3[[#This Row],[State ID]],Table3[[State ID]:[Age]],1,)</f>
        <v>R1013</v>
      </c>
      <c r="P230" s="4" t="str">
        <f>VLOOKUP(Table3[[#This Row],[Hospitalasion Details]],Table3[[Hospitalasion Details]:[Age]],1,)</f>
        <v>17-Nov-1994</v>
      </c>
      <c r="Q230" s="4">
        <f>VLOOKUP(Table3[[#This Row],[Age]],Table3[Age],1,)</f>
        <v>28</v>
      </c>
    </row>
    <row r="231" spans="1:17" x14ac:dyDescent="0.25">
      <c r="A231" s="4" t="str">
        <f>VLOOKUP(Table2[[#This Row],[Customer ID]],Table2[],1,)</f>
        <v>Id230</v>
      </c>
      <c r="B231" s="4" t="str">
        <f>VLOOKUP(Table2[[#This Row],[Full Name]],Table2[[#This Row],[Full Name]],1,)</f>
        <v xml:space="preserve">  Elizabeth Goya</v>
      </c>
      <c r="C231" s="4">
        <f>VLOOKUP('Medical Examinations'!B231,'Medical Examinations'!B231:J2564,1,)</f>
        <v>31.4</v>
      </c>
      <c r="D231" s="4">
        <f>VLOOKUP('Medical Examinations'!C231,'Medical Examinations'!C231:K2564,1,)</f>
        <v>4.5999999999999996</v>
      </c>
      <c r="E231" s="4" t="str">
        <f>VLOOKUP('Medical Examinations'!D231,'Medical Examinations'!D231:L2564,1,)</f>
        <v>Yes</v>
      </c>
      <c r="F231" s="4" t="str">
        <f>VLOOKUP('Medical Examinations'!E231,'Medical Examinations'!E231:M2564,1,)</f>
        <v>No</v>
      </c>
      <c r="G231" s="4" t="str">
        <f>VLOOKUP('Medical Examinations'!F231,'Medical Examinations'!F231:N2564,1,)</f>
        <v>No</v>
      </c>
      <c r="H231" s="4">
        <f>VLOOKUP('Medical Examinations'!G231,'Medical Examinations'!G231:O2564,1,)</f>
        <v>1</v>
      </c>
      <c r="I231" s="4" t="str">
        <f>VLOOKUP('Medical Examinations'!H231,'Medical Examinations'!H231:P2564,1,)</f>
        <v>Yes</v>
      </c>
      <c r="J231" s="4" t="str">
        <f>VLOOKUP('Medical Examinations'!I231,'Medical Examinations'!I231:Q2564,1,)</f>
        <v>Obesity</v>
      </c>
      <c r="K231" s="4" t="str">
        <f>VLOOKUP('Medical Examinations'!J231,'Medical Examinations'!J231:R2564,1,)</f>
        <v>Normal</v>
      </c>
      <c r="L231" s="49">
        <f>VLOOKUP(Table3[[#This Row],[Charges]],Table3[[Charges]:[Age]],1,)</f>
        <v>2217.4699999999998</v>
      </c>
      <c r="M231" s="23" t="str">
        <f>VLOOKUP(Table3[[#This Row],[Hospital tier]],Table3[[Hospital tier]:[Age]],1,)</f>
        <v>tier - 2</v>
      </c>
      <c r="N231" s="4" t="str">
        <f>VLOOKUP(Table3[[#This Row],[City tier]],Table3[[Hospital tier]:[Age]],1,)</f>
        <v>tier - 1</v>
      </c>
      <c r="O231" s="4" t="str">
        <f>VLOOKUP(Table3[[#This Row],[State ID]],Table3[[State ID]:[Age]],1,)</f>
        <v>R1024</v>
      </c>
      <c r="P231" s="4" t="str">
        <f>VLOOKUP(Table3[[#This Row],[Hospitalasion Details]],Table3[[Hospitalasion Details]:[Age]],1,)</f>
        <v>13-Jun-2004</v>
      </c>
      <c r="Q231" s="4">
        <f>VLOOKUP(Table3[[#This Row],[Age]],Table3[Age],1,)</f>
        <v>18</v>
      </c>
    </row>
    <row r="232" spans="1:17" x14ac:dyDescent="0.25">
      <c r="A232" s="4" t="str">
        <f>VLOOKUP(Table2[[#This Row],[Customer ID]],Table2[],1,)</f>
        <v>Id231</v>
      </c>
      <c r="B232" s="4" t="str">
        <f>VLOOKUP(Table2[[#This Row],[Full Name]],Table2[[#This Row],[Full Name]],1,)</f>
        <v xml:space="preserve">  Andrew Hodges</v>
      </c>
      <c r="C232" s="4">
        <f>VLOOKUP('Medical Examinations'!B232,'Medical Examinations'!B232:J2565,1,)</f>
        <v>34.9</v>
      </c>
      <c r="D232" s="4">
        <f>VLOOKUP('Medical Examinations'!C232,'Medical Examinations'!C232:K2565,1,)</f>
        <v>6.22</v>
      </c>
      <c r="E232" s="4" t="str">
        <f>VLOOKUP('Medical Examinations'!D232,'Medical Examinations'!D232:L2565,1,)</f>
        <v>No</v>
      </c>
      <c r="F232" s="4" t="str">
        <f>VLOOKUP('Medical Examinations'!E232,'Medical Examinations'!E232:M2565,1,)</f>
        <v>No</v>
      </c>
      <c r="G232" s="4" t="str">
        <f>VLOOKUP('Medical Examinations'!F232,'Medical Examinations'!F232:N2565,1,)</f>
        <v>Yes</v>
      </c>
      <c r="H232" s="4">
        <f>VLOOKUP('Medical Examinations'!G232,'Medical Examinations'!G232:O2565,1,)</f>
        <v>1</v>
      </c>
      <c r="I232" s="4" t="str">
        <f>VLOOKUP('Medical Examinations'!H232,'Medical Examinations'!H232:P2565,1,)</f>
        <v>Yes</v>
      </c>
      <c r="J232" s="4" t="str">
        <f>VLOOKUP('Medical Examinations'!I232,'Medical Examinations'!I232:Q2565,1,)</f>
        <v>Obesity</v>
      </c>
      <c r="K232" s="4" t="str">
        <f>VLOOKUP('Medical Examinations'!J232,'Medical Examinations'!J232:R2565,1,)</f>
        <v>Pre diabetes</v>
      </c>
      <c r="L232" s="49">
        <f>VLOOKUP(Table3[[#This Row],[Charges]],Table3[[Charges]:[Age]],1,)</f>
        <v>2217.6</v>
      </c>
      <c r="M232" s="23" t="str">
        <f>VLOOKUP(Table3[[#This Row],[Hospital tier]],Table3[[Hospital tier]:[Age]],1,)</f>
        <v>tier - 2</v>
      </c>
      <c r="N232" s="4" t="str">
        <f>VLOOKUP(Table3[[#This Row],[City tier]],Table3[[Hospital tier]:[Age]],1,)</f>
        <v>tier - 1</v>
      </c>
      <c r="O232" s="4" t="str">
        <f>VLOOKUP(Table3[[#This Row],[State ID]],Table3[[State ID]:[Age]],1,)</f>
        <v>R1024</v>
      </c>
      <c r="P232" s="4" t="str">
        <f>VLOOKUP(Table3[[#This Row],[Hospitalasion Details]],Table3[[Hospitalasion Details]:[Age]],1,)</f>
        <v>25-Sep-2004</v>
      </c>
      <c r="Q232" s="4">
        <f>VLOOKUP(Table3[[#This Row],[Age]],Table3[Age],1,)</f>
        <v>18</v>
      </c>
    </row>
    <row r="233" spans="1:17" x14ac:dyDescent="0.25">
      <c r="A233" s="4" t="str">
        <f>VLOOKUP(Table2[[#This Row],[Customer ID]],Table2[],1,)</f>
        <v>Id232</v>
      </c>
      <c r="B233" s="4" t="str">
        <f>VLOOKUP(Table2[[#This Row],[Full Name]],Table2[[#This Row],[Full Name]],1,)</f>
        <v xml:space="preserve">  Anders J Erickson</v>
      </c>
      <c r="C233" s="4">
        <f>VLOOKUP('Medical Examinations'!B233,'Medical Examinations'!B233:J2566,1,)</f>
        <v>31.13</v>
      </c>
      <c r="D233" s="4">
        <f>VLOOKUP('Medical Examinations'!C233,'Medical Examinations'!C233:K2566,1,)</f>
        <v>4.5199999999999996</v>
      </c>
      <c r="E233" s="4" t="str">
        <f>VLOOKUP('Medical Examinations'!D233,'Medical Examinations'!D233:L2566,1,)</f>
        <v>Yes</v>
      </c>
      <c r="F233" s="4" t="str">
        <f>VLOOKUP('Medical Examinations'!E233,'Medical Examinations'!E233:M2566,1,)</f>
        <v>No</v>
      </c>
      <c r="G233" s="4" t="str">
        <f>VLOOKUP('Medical Examinations'!F233,'Medical Examinations'!F233:N2566,1,)</f>
        <v>No</v>
      </c>
      <c r="H233" s="4">
        <f>VLOOKUP('Medical Examinations'!G233,'Medical Examinations'!G233:O2566,1,)</f>
        <v>1</v>
      </c>
      <c r="I233" s="4" t="str">
        <f>VLOOKUP('Medical Examinations'!H233,'Medical Examinations'!H233:P2566,1,)</f>
        <v>Yes</v>
      </c>
      <c r="J233" s="4" t="str">
        <f>VLOOKUP('Medical Examinations'!I233,'Medical Examinations'!I233:Q2566,1,)</f>
        <v>Obesity</v>
      </c>
      <c r="K233" s="4" t="str">
        <f>VLOOKUP('Medical Examinations'!J233,'Medical Examinations'!J233:R2566,1,)</f>
        <v>Normal</v>
      </c>
      <c r="L233" s="49">
        <f>VLOOKUP(Table3[[#This Row],[Charges]],Table3[[Charges]:[Age]],1,)</f>
        <v>2219.4499999999998</v>
      </c>
      <c r="M233" s="23" t="str">
        <f>VLOOKUP(Table3[[#This Row],[Hospital tier]],Table3[[Hospital tier]:[Age]],1,)</f>
        <v>tier - 2</v>
      </c>
      <c r="N233" s="4" t="str">
        <f>VLOOKUP(Table3[[#This Row],[City tier]],Table3[[Hospital tier]:[Age]],1,)</f>
        <v>tier - 1</v>
      </c>
      <c r="O233" s="4" t="str">
        <f>VLOOKUP(Table3[[#This Row],[State ID]],Table3[[State ID]:[Age]],1,)</f>
        <v>R1013</v>
      </c>
      <c r="P233" s="4" t="str">
        <f>VLOOKUP(Table3[[#This Row],[Hospitalasion Details]],Table3[[Hospitalasion Details]:[Age]],1,)</f>
        <v>12-Dec-2004</v>
      </c>
      <c r="Q233" s="4">
        <f>VLOOKUP(Table3[[#This Row],[Age]],Table3[Age],1,)</f>
        <v>18</v>
      </c>
    </row>
    <row r="234" spans="1:17" x14ac:dyDescent="0.25">
      <c r="A234" s="4" t="str">
        <f>VLOOKUP(Table2[[#This Row],[Customer ID]],Table2[],1,)</f>
        <v>Id233</v>
      </c>
      <c r="B234" s="4" t="str">
        <f>VLOOKUP(Table2[[#This Row],[Full Name]],Table2[[#This Row],[Full Name]],1,)</f>
        <v xml:space="preserve">  Sean Welleck</v>
      </c>
      <c r="C234" s="4">
        <f>VLOOKUP('Medical Examinations'!B234,'Medical Examinations'!B234:J2567,1,)</f>
        <v>34.799999999999997</v>
      </c>
      <c r="D234" s="4">
        <f>VLOOKUP('Medical Examinations'!C234,'Medical Examinations'!C234:K2567,1,)</f>
        <v>6.18</v>
      </c>
      <c r="E234" s="4" t="str">
        <f>VLOOKUP('Medical Examinations'!D234,'Medical Examinations'!D234:L2567,1,)</f>
        <v>No</v>
      </c>
      <c r="F234" s="4" t="str">
        <f>VLOOKUP('Medical Examinations'!E234,'Medical Examinations'!E234:M2567,1,)</f>
        <v>No</v>
      </c>
      <c r="G234" s="4" t="str">
        <f>VLOOKUP('Medical Examinations'!F234,'Medical Examinations'!F234:N2567,1,)</f>
        <v>Yes</v>
      </c>
      <c r="H234" s="4">
        <f>VLOOKUP('Medical Examinations'!G234,'Medical Examinations'!G234:O2567,1,)</f>
        <v>1</v>
      </c>
      <c r="I234" s="4" t="str">
        <f>VLOOKUP('Medical Examinations'!H234,'Medical Examinations'!H234:P2567,1,)</f>
        <v>Yes</v>
      </c>
      <c r="J234" s="4" t="str">
        <f>VLOOKUP('Medical Examinations'!I234,'Medical Examinations'!I234:Q2567,1,)</f>
        <v>Obesity</v>
      </c>
      <c r="K234" s="4" t="str">
        <f>VLOOKUP('Medical Examinations'!J234,'Medical Examinations'!J234:R2567,1,)</f>
        <v>Pre diabetes</v>
      </c>
      <c r="L234" s="49">
        <f>VLOOKUP(Table3[[#This Row],[Charges]],Table3[[Charges]:[Age]],1,)</f>
        <v>2221.56</v>
      </c>
      <c r="M234" s="23" t="str">
        <f>VLOOKUP(Table3[[#This Row],[Hospital tier]],Table3[[Hospital tier]:[Age]],1,)</f>
        <v>tier - 2</v>
      </c>
      <c r="N234" s="4" t="str">
        <f>VLOOKUP(Table3[[#This Row],[City tier]],Table3[[Hospital tier]:[Age]],1,)</f>
        <v>tier - 3</v>
      </c>
      <c r="O234" s="4" t="str">
        <f>VLOOKUP(Table3[[#This Row],[State ID]],Table3[[State ID]:[Age]],1,)</f>
        <v>R1012</v>
      </c>
      <c r="P234" s="4" t="str">
        <f>VLOOKUP(Table3[[#This Row],[Hospitalasion Details]],Table3[[Hospitalasion Details]:[Age]],1,)</f>
        <v>10-Dec-2003</v>
      </c>
      <c r="Q234" s="4">
        <f>VLOOKUP(Table3[[#This Row],[Age]],Table3[Age],1,)</f>
        <v>19</v>
      </c>
    </row>
    <row r="235" spans="1:17" x14ac:dyDescent="0.25">
      <c r="A235" s="4" t="str">
        <f>VLOOKUP(Table2[[#This Row],[Customer ID]],Table2[],1,)</f>
        <v>Id234</v>
      </c>
      <c r="B235" s="4" t="str">
        <f>VLOOKUP(Table2[[#This Row],[Full Name]],Table2[[#This Row],[Full Name]],1,)</f>
        <v xml:space="preserve">  Brian M Polen</v>
      </c>
      <c r="C235" s="4">
        <f>VLOOKUP('Medical Examinations'!B235,'Medical Examinations'!B235:J2568,1,)</f>
        <v>31.68</v>
      </c>
      <c r="D235" s="4">
        <f>VLOOKUP('Medical Examinations'!C235,'Medical Examinations'!C235:K2568,1,)</f>
        <v>4.4000000000000004</v>
      </c>
      <c r="E235" s="4" t="str">
        <f>VLOOKUP('Medical Examinations'!D235,'Medical Examinations'!D235:L2568,1,)</f>
        <v>No</v>
      </c>
      <c r="F235" s="4" t="str">
        <f>VLOOKUP('Medical Examinations'!E235,'Medical Examinations'!E235:M2568,1,)</f>
        <v>No</v>
      </c>
      <c r="G235" s="4" t="str">
        <f>VLOOKUP('Medical Examinations'!F235,'Medical Examinations'!F235:N2568,1,)</f>
        <v>No</v>
      </c>
      <c r="H235" s="4">
        <f>VLOOKUP('Medical Examinations'!G235,'Medical Examinations'!G235:O2568,1,)</f>
        <v>0</v>
      </c>
      <c r="I235" s="4" t="str">
        <f>VLOOKUP('Medical Examinations'!H235,'Medical Examinations'!H235:P2568,1,)</f>
        <v>Yes</v>
      </c>
      <c r="J235" s="4" t="str">
        <f>VLOOKUP('Medical Examinations'!I235,'Medical Examinations'!I235:Q2568,1,)</f>
        <v>Obesity</v>
      </c>
      <c r="K235" s="4" t="str">
        <f>VLOOKUP('Medical Examinations'!J235,'Medical Examinations'!J235:R2568,1,)</f>
        <v>Normal</v>
      </c>
      <c r="L235" s="49">
        <f>VLOOKUP(Table3[[#This Row],[Charges]],Table3[[Charges]:[Age]],1,)</f>
        <v>2250.84</v>
      </c>
      <c r="M235" s="23" t="str">
        <f>VLOOKUP(Table3[[#This Row],[Hospital tier]],Table3[[Hospital tier]:[Age]],1,)</f>
        <v>tier - 2</v>
      </c>
      <c r="N235" s="4" t="str">
        <f>VLOOKUP(Table3[[#This Row],[City tier]],Table3[[Hospital tier]:[Age]],1,)</f>
        <v>tier - 2</v>
      </c>
      <c r="O235" s="4" t="str">
        <f>VLOOKUP(Table3[[#This Row],[State ID]],Table3[[State ID]:[Age]],1,)</f>
        <v>R1018</v>
      </c>
      <c r="P235" s="4" t="str">
        <f>VLOOKUP(Table3[[#This Row],[Hospitalasion Details]],Table3[[Hospitalasion Details]:[Age]],1,)</f>
        <v>30-Jun-2000</v>
      </c>
      <c r="Q235" s="4">
        <f>VLOOKUP(Table3[[#This Row],[Age]],Table3[Age],1,)</f>
        <v>22</v>
      </c>
    </row>
    <row r="236" spans="1:17" x14ac:dyDescent="0.25">
      <c r="A236" s="4" t="str">
        <f>VLOOKUP(Table2[[#This Row],[Customer ID]],Table2[],1,)</f>
        <v>Id235</v>
      </c>
      <c r="B236" s="4" t="str">
        <f>VLOOKUP(Table2[[#This Row],[Full Name]],Table2[[#This Row],[Full Name]],1,)</f>
        <v xml:space="preserve">  Jeremy Lynch</v>
      </c>
      <c r="C236" s="4">
        <f>VLOOKUP('Medical Examinations'!B236,'Medical Examinations'!B236:J2569,1,)</f>
        <v>33.534999999999997</v>
      </c>
      <c r="D236" s="4">
        <f>VLOOKUP('Medical Examinations'!C236,'Medical Examinations'!C236:K2569,1,)</f>
        <v>6.23</v>
      </c>
      <c r="E236" s="4" t="str">
        <f>VLOOKUP('Medical Examinations'!D236,'Medical Examinations'!D236:L2569,1,)</f>
        <v>No</v>
      </c>
      <c r="F236" s="4" t="str">
        <f>VLOOKUP('Medical Examinations'!E236,'Medical Examinations'!E236:M2569,1,)</f>
        <v>yes</v>
      </c>
      <c r="G236" s="4" t="str">
        <f>VLOOKUP('Medical Examinations'!F236,'Medical Examinations'!F236:N2569,1,)</f>
        <v>No</v>
      </c>
      <c r="H236" s="4">
        <f>VLOOKUP('Medical Examinations'!G236,'Medical Examinations'!G236:O2569,1,)</f>
        <v>1</v>
      </c>
      <c r="I236" s="4" t="str">
        <f>VLOOKUP('Medical Examinations'!H236,'Medical Examinations'!H236:P2569,1,)</f>
        <v>Yes</v>
      </c>
      <c r="J236" s="4" t="str">
        <f>VLOOKUP('Medical Examinations'!I236,'Medical Examinations'!I236:Q2569,1,)</f>
        <v>Obesity</v>
      </c>
      <c r="K236" s="4" t="str">
        <f>VLOOKUP('Medical Examinations'!J236,'Medical Examinations'!J236:R2569,1,)</f>
        <v>Pre diabetes</v>
      </c>
      <c r="L236" s="49">
        <f>VLOOKUP(Table3[[#This Row],[Charges]],Table3[[Charges]:[Age]],1,)</f>
        <v>2254.8000000000002</v>
      </c>
      <c r="M236" s="23" t="str">
        <f>VLOOKUP(Table3[[#This Row],[Hospital tier]],Table3[[Hospital tier]:[Age]],1,)</f>
        <v>tier - 2</v>
      </c>
      <c r="N236" s="4" t="str">
        <f>VLOOKUP(Table3[[#This Row],[City tier]],Table3[[Hospital tier]:[Age]],1,)</f>
        <v>tier - 3</v>
      </c>
      <c r="O236" s="4" t="str">
        <f>VLOOKUP(Table3[[#This Row],[State ID]],Table3[[State ID]:[Age]],1,)</f>
        <v>R1016</v>
      </c>
      <c r="P236" s="4" t="str">
        <f>VLOOKUP(Table3[[#This Row],[Hospitalasion Details]],Table3[[Hospitalasion Details]:[Age]],1,)</f>
        <v>11-Dec-2000</v>
      </c>
      <c r="Q236" s="4">
        <f>VLOOKUP(Table3[[#This Row],[Age]],Table3[Age],1,)</f>
        <v>22</v>
      </c>
    </row>
    <row r="237" spans="1:17" x14ac:dyDescent="0.25">
      <c r="A237" s="4" t="str">
        <f>VLOOKUP(Table2[[#This Row],[Customer ID]],Table2[],1,)</f>
        <v>Id236</v>
      </c>
      <c r="B237" s="4" t="str">
        <f>VLOOKUP(Table2[[#This Row],[Full Name]],Table2[[#This Row],[Full Name]],1,)</f>
        <v xml:space="preserve">  Susannah Hufstader</v>
      </c>
      <c r="C237" s="4">
        <f>VLOOKUP('Medical Examinations'!B237,'Medical Examinations'!B237:J2570,1,)</f>
        <v>31.92</v>
      </c>
      <c r="D237" s="4">
        <f>VLOOKUP('Medical Examinations'!C237,'Medical Examinations'!C237:K2570,1,)</f>
        <v>5.33</v>
      </c>
      <c r="E237" s="4" t="str">
        <f>VLOOKUP('Medical Examinations'!D237,'Medical Examinations'!D237:L2570,1,)</f>
        <v>Yes</v>
      </c>
      <c r="F237" s="4" t="str">
        <f>VLOOKUP('Medical Examinations'!E237,'Medical Examinations'!E237:M2570,1,)</f>
        <v>No</v>
      </c>
      <c r="G237" s="4" t="str">
        <f>VLOOKUP('Medical Examinations'!F237,'Medical Examinations'!F237:N2570,1,)</f>
        <v>No</v>
      </c>
      <c r="H237" s="4">
        <f>VLOOKUP('Medical Examinations'!G237,'Medical Examinations'!G237:O2570,1,)</f>
        <v>0</v>
      </c>
      <c r="I237" s="4" t="str">
        <f>VLOOKUP('Medical Examinations'!H237,'Medical Examinations'!H237:P2570,1,)</f>
        <v>Yes</v>
      </c>
      <c r="J237" s="4" t="str">
        <f>VLOOKUP('Medical Examinations'!I237,'Medical Examinations'!I237:Q2570,1,)</f>
        <v>Obesity</v>
      </c>
      <c r="K237" s="4" t="str">
        <f>VLOOKUP('Medical Examinations'!J237,'Medical Examinations'!J237:R2570,1,)</f>
        <v>Normal</v>
      </c>
      <c r="L237" s="49">
        <f>VLOOKUP(Table3[[#This Row],[Charges]],Table3[[Charges]:[Age]],1,)</f>
        <v>2257.48</v>
      </c>
      <c r="M237" s="23" t="str">
        <f>VLOOKUP(Table3[[#This Row],[Hospital tier]],Table3[[Hospital tier]:[Age]],1,)</f>
        <v>tier - 2</v>
      </c>
      <c r="N237" s="4" t="str">
        <f>VLOOKUP(Table3[[#This Row],[City tier]],Table3[[Hospital tier]:[Age]],1,)</f>
        <v>tier - 1</v>
      </c>
      <c r="O237" s="4" t="str">
        <f>VLOOKUP(Table3[[#This Row],[State ID]],Table3[[State ID]:[Age]],1,)</f>
        <v>R1012</v>
      </c>
      <c r="P237" s="4" t="str">
        <f>VLOOKUP(Table3[[#This Row],[Hospitalasion Details]],Table3[[Hospitalasion Details]:[Age]],1,)</f>
        <v>15-Jul-2002</v>
      </c>
      <c r="Q237" s="4">
        <f>VLOOKUP(Table3[[#This Row],[Age]],Table3[Age],1,)</f>
        <v>20</v>
      </c>
    </row>
    <row r="238" spans="1:17" x14ac:dyDescent="0.25">
      <c r="A238" s="4" t="str">
        <f>VLOOKUP(Table2[[#This Row],[Customer ID]],Table2[],1,)</f>
        <v>Id237</v>
      </c>
      <c r="B238" s="4" t="str">
        <f>VLOOKUP(Table2[[#This Row],[Full Name]],Table2[[#This Row],[Full Name]],1,)</f>
        <v xml:space="preserve">  Randy Doak</v>
      </c>
      <c r="C238" s="4">
        <f>VLOOKUP('Medical Examinations'!B238,'Medical Examinations'!B238:J2571,1,)</f>
        <v>32.700000000000003</v>
      </c>
      <c r="D238" s="4">
        <f>VLOOKUP('Medical Examinations'!C238,'Medical Examinations'!C238:K2571,1,)</f>
        <v>4.09</v>
      </c>
      <c r="E238" s="4" t="str">
        <f>VLOOKUP('Medical Examinations'!D238,'Medical Examinations'!D238:L2571,1,)</f>
        <v>No</v>
      </c>
      <c r="F238" s="4" t="str">
        <f>VLOOKUP('Medical Examinations'!E238,'Medical Examinations'!E238:M2571,1,)</f>
        <v>No</v>
      </c>
      <c r="G238" s="4" t="str">
        <f>VLOOKUP('Medical Examinations'!F238,'Medical Examinations'!F238:N2571,1,)</f>
        <v>No</v>
      </c>
      <c r="H238" s="4">
        <f>VLOOKUP('Medical Examinations'!G238,'Medical Examinations'!G238:O2571,1,)</f>
        <v>1</v>
      </c>
      <c r="I238" s="4" t="str">
        <f>VLOOKUP('Medical Examinations'!H238,'Medical Examinations'!H238:P2571,1,)</f>
        <v>Yes</v>
      </c>
      <c r="J238" s="4" t="str">
        <f>VLOOKUP('Medical Examinations'!I238,'Medical Examinations'!I238:Q2571,1,)</f>
        <v>Obesity</v>
      </c>
      <c r="K238" s="4" t="str">
        <f>VLOOKUP('Medical Examinations'!J238,'Medical Examinations'!J238:R2571,1,)</f>
        <v>Normal</v>
      </c>
      <c r="L238" s="49">
        <f>VLOOKUP(Table3[[#This Row],[Charges]],Table3[[Charges]:[Age]],1,)</f>
        <v>2261.5700000000002</v>
      </c>
      <c r="M238" s="23" t="str">
        <f>VLOOKUP(Table3[[#This Row],[Hospital tier]],Table3[[Hospital tier]:[Age]],1,)</f>
        <v>tier - 2</v>
      </c>
      <c r="N238" s="4" t="str">
        <f>VLOOKUP(Table3[[#This Row],[City tier]],Table3[[Hospital tier]:[Age]],1,)</f>
        <v>tier - 1</v>
      </c>
      <c r="O238" s="4" t="str">
        <f>VLOOKUP(Table3[[#This Row],[State ID]],Table3[[State ID]:[Age]],1,)</f>
        <v>R1012</v>
      </c>
      <c r="P238" s="4" t="str">
        <f>VLOOKUP(Table3[[#This Row],[Hospitalasion Details]],Table3[[Hospitalasion Details]:[Age]],1,)</f>
        <v>12-Nov-2002</v>
      </c>
      <c r="Q238" s="4">
        <f>VLOOKUP(Table3[[#This Row],[Age]],Table3[Age],1,)</f>
        <v>20</v>
      </c>
    </row>
    <row r="239" spans="1:17" x14ac:dyDescent="0.25">
      <c r="A239" s="4" t="str">
        <f>VLOOKUP(Table2[[#This Row],[Customer ID]],Table2[],1,)</f>
        <v>Id238</v>
      </c>
      <c r="B239" s="4" t="str">
        <f>VLOOKUP(Table2[[#This Row],[Full Name]],Table2[[#This Row],[Full Name]],1,)</f>
        <v xml:space="preserve">  Leslie Noya</v>
      </c>
      <c r="C239" s="4">
        <f>VLOOKUP('Medical Examinations'!B239,'Medical Examinations'!B239:J2572,1,)</f>
        <v>41.25</v>
      </c>
      <c r="D239" s="4">
        <f>VLOOKUP('Medical Examinations'!C239,'Medical Examinations'!C239:K2572,1,)</f>
        <v>5.19</v>
      </c>
      <c r="E239" s="4" t="str">
        <f>VLOOKUP('Medical Examinations'!D239,'Medical Examinations'!D239:L2572,1,)</f>
        <v>No</v>
      </c>
      <c r="F239" s="4" t="str">
        <f>VLOOKUP('Medical Examinations'!E239,'Medical Examinations'!E239:M2572,1,)</f>
        <v>No</v>
      </c>
      <c r="G239" s="4" t="str">
        <f>VLOOKUP('Medical Examinations'!F239,'Medical Examinations'!F239:N2572,1,)</f>
        <v>No</v>
      </c>
      <c r="H239" s="4">
        <f>VLOOKUP('Medical Examinations'!G239,'Medical Examinations'!G239:O2572,1,)</f>
        <v>0</v>
      </c>
      <c r="I239" s="4" t="str">
        <f>VLOOKUP('Medical Examinations'!H239,'Medical Examinations'!H239:P2572,1,)</f>
        <v>Yes</v>
      </c>
      <c r="J239" s="4" t="str">
        <f>VLOOKUP('Medical Examinations'!I239,'Medical Examinations'!I239:Q2572,1,)</f>
        <v>Obesity</v>
      </c>
      <c r="K239" s="4" t="str">
        <f>VLOOKUP('Medical Examinations'!J239,'Medical Examinations'!J239:R2572,1,)</f>
        <v>Normal</v>
      </c>
      <c r="L239" s="49">
        <f>VLOOKUP(Table3[[#This Row],[Charges]],Table3[[Charges]:[Age]],1,)</f>
        <v>2277.7199999999998</v>
      </c>
      <c r="M239" s="23" t="str">
        <f>VLOOKUP(Table3[[#This Row],[Hospital tier]],Table3[[Hospital tier]:[Age]],1,)</f>
        <v>tier - 2</v>
      </c>
      <c r="N239" s="4" t="str">
        <f>VLOOKUP(Table3[[#This Row],[City tier]],Table3[[Hospital tier]:[Age]],1,)</f>
        <v>tier - 1</v>
      </c>
      <c r="O239" s="4" t="str">
        <f>VLOOKUP(Table3[[#This Row],[State ID]],Table3[[State ID]:[Age]],1,)</f>
        <v>R1013</v>
      </c>
      <c r="P239" s="4" t="str">
        <f>VLOOKUP(Table3[[#This Row],[Hospitalasion Details]],Table3[[Hospitalasion Details]:[Age]],1,)</f>
        <v>16-Jun-1991</v>
      </c>
      <c r="Q239" s="4">
        <f>VLOOKUP(Table3[[#This Row],[Age]],Table3[Age],1,)</f>
        <v>31</v>
      </c>
    </row>
    <row r="240" spans="1:17" x14ac:dyDescent="0.25">
      <c r="A240" s="4" t="str">
        <f>VLOOKUP(Table2[[#This Row],[Customer ID]],Table2[],1,)</f>
        <v>Id239</v>
      </c>
      <c r="B240" s="4" t="str">
        <f>VLOOKUP(Table2[[#This Row],[Full Name]],Table2[[#This Row],[Full Name]],1,)</f>
        <v xml:space="preserve">  Brittany L Heninger</v>
      </c>
      <c r="C240" s="4">
        <f>VLOOKUP('Medical Examinations'!B240,'Medical Examinations'!B240:J2573,1,)</f>
        <v>33.11</v>
      </c>
      <c r="D240" s="4">
        <f>VLOOKUP('Medical Examinations'!C240,'Medical Examinations'!C240:K2573,1,)</f>
        <v>4.12</v>
      </c>
      <c r="E240" s="4" t="str">
        <f>VLOOKUP('Medical Examinations'!D240,'Medical Examinations'!D240:L2573,1,)</f>
        <v>No</v>
      </c>
      <c r="F240" s="4" t="str">
        <f>VLOOKUP('Medical Examinations'!E240,'Medical Examinations'!E240:M2573,1,)</f>
        <v>No</v>
      </c>
      <c r="G240" s="4" t="str">
        <f>VLOOKUP('Medical Examinations'!F240,'Medical Examinations'!F240:N2573,1,)</f>
        <v>Yes</v>
      </c>
      <c r="H240" s="4">
        <f>VLOOKUP('Medical Examinations'!G240,'Medical Examinations'!G240:O2573,1,)</f>
        <v>1</v>
      </c>
      <c r="I240" s="4" t="str">
        <f>VLOOKUP('Medical Examinations'!H240,'Medical Examinations'!H240:P2573,1,)</f>
        <v>Yes</v>
      </c>
      <c r="J240" s="4" t="str">
        <f>VLOOKUP('Medical Examinations'!I240,'Medical Examinations'!I240:Q2573,1,)</f>
        <v>Obesity</v>
      </c>
      <c r="K240" s="4" t="str">
        <f>VLOOKUP('Medical Examinations'!J240,'Medical Examinations'!J240:R2573,1,)</f>
        <v>Normal</v>
      </c>
      <c r="L240" s="49">
        <f>VLOOKUP(Table3[[#This Row],[Charges]],Table3[[Charges]:[Age]],1,)</f>
        <v>2295.2399999999998</v>
      </c>
      <c r="M240" s="23" t="str">
        <f>VLOOKUP(Table3[[#This Row],[Hospital tier]],Table3[[Hospital tier]:[Age]],1,)</f>
        <v>tier - 2</v>
      </c>
      <c r="N240" s="4" t="str">
        <f>VLOOKUP(Table3[[#This Row],[City tier]],Table3[[Hospital tier]:[Age]],1,)</f>
        <v>tier - 1</v>
      </c>
      <c r="O240" s="4" t="str">
        <f>VLOOKUP(Table3[[#This Row],[State ID]],Table3[[State ID]:[Age]],1,)</f>
        <v>R1013</v>
      </c>
      <c r="P240" s="4" t="str">
        <f>VLOOKUP(Table3[[#This Row],[Hospitalasion Details]],Table3[[Hospitalasion Details]:[Age]],1,)</f>
        <v>5-Oct-1989</v>
      </c>
      <c r="Q240" s="4">
        <f>VLOOKUP(Table3[[#This Row],[Age]],Table3[Age],1,)</f>
        <v>33</v>
      </c>
    </row>
    <row r="241" spans="1:17" x14ac:dyDescent="0.25">
      <c r="A241" s="4" t="str">
        <f>VLOOKUP(Table2[[#This Row],[Customer ID]],Table2[],1,)</f>
        <v>Id240</v>
      </c>
      <c r="B241" s="4" t="str">
        <f>VLOOKUP(Table2[[#This Row],[Full Name]],Table2[[#This Row],[Full Name]],1,)</f>
        <v xml:space="preserve">  Cassie J Richardson</v>
      </c>
      <c r="C241" s="4">
        <f>VLOOKUP('Medical Examinations'!B241,'Medical Examinations'!B241:J2574,1,)</f>
        <v>36.159999999999997</v>
      </c>
      <c r="D241" s="4">
        <f>VLOOKUP('Medical Examinations'!C241,'Medical Examinations'!C241:K2574,1,)</f>
        <v>5.0999999999999996</v>
      </c>
      <c r="E241" s="4" t="str">
        <f>VLOOKUP('Medical Examinations'!D241,'Medical Examinations'!D241:L2574,1,)</f>
        <v>No</v>
      </c>
      <c r="F241" s="4" t="str">
        <f>VLOOKUP('Medical Examinations'!E241,'Medical Examinations'!E241:M2574,1,)</f>
        <v>No</v>
      </c>
      <c r="G241" s="4" t="str">
        <f>VLOOKUP('Medical Examinations'!F241,'Medical Examinations'!F241:N2574,1,)</f>
        <v>No</v>
      </c>
      <c r="H241" s="4">
        <f>VLOOKUP('Medical Examinations'!G241,'Medical Examinations'!G241:O2574,1,)</f>
        <v>1</v>
      </c>
      <c r="I241" s="4" t="str">
        <f>VLOOKUP('Medical Examinations'!H241,'Medical Examinations'!H241:P2574,1,)</f>
        <v>Yes</v>
      </c>
      <c r="J241" s="4" t="str">
        <f>VLOOKUP('Medical Examinations'!I241,'Medical Examinations'!I241:Q2574,1,)</f>
        <v>Obesity</v>
      </c>
      <c r="K241" s="4" t="str">
        <f>VLOOKUP('Medical Examinations'!J241,'Medical Examinations'!J241:R2574,1,)</f>
        <v>Normal</v>
      </c>
      <c r="L241" s="49">
        <f>VLOOKUP(Table3[[#This Row],[Charges]],Table3[[Charges]:[Age]],1,)</f>
        <v>2302.3000000000002</v>
      </c>
      <c r="M241" s="23" t="str">
        <f>VLOOKUP(Table3[[#This Row],[Hospital tier]],Table3[[Hospital tier]:[Age]],1,)</f>
        <v>tier - 1</v>
      </c>
      <c r="N241" s="4" t="str">
        <f>VLOOKUP(Table3[[#This Row],[City tier]],Table3[[Hospital tier]:[Age]],1,)</f>
        <v>tier - 2</v>
      </c>
      <c r="O241" s="4" t="str">
        <f>VLOOKUP(Table3[[#This Row],[State ID]],Table3[[State ID]:[Age]],1,)</f>
        <v>R1011</v>
      </c>
      <c r="P241" s="4" t="str">
        <f>VLOOKUP(Table3[[#This Row],[Hospitalasion Details]],Table3[[Hospitalasion Details]:[Age]],1,)</f>
        <v>28-Nov-1996</v>
      </c>
      <c r="Q241" s="4">
        <f>VLOOKUP(Table3[[#This Row],[Age]],Table3[Age],1,)</f>
        <v>26</v>
      </c>
    </row>
    <row r="242" spans="1:17" x14ac:dyDescent="0.25">
      <c r="A242" s="4" t="str">
        <f>VLOOKUP(Table2[[#This Row],[Customer ID]],Table2[],1,)</f>
        <v>Id241</v>
      </c>
      <c r="B242" s="4" t="str">
        <f>VLOOKUP(Table2[[#This Row],[Full Name]],Table2[[#This Row],[Full Name]],1,)</f>
        <v xml:space="preserve">  Peter W Deucher</v>
      </c>
      <c r="C242" s="4">
        <f>VLOOKUP('Medical Examinations'!B242,'Medical Examinations'!B242:J2575,1,)</f>
        <v>33.72</v>
      </c>
      <c r="D242" s="4">
        <f>VLOOKUP('Medical Examinations'!C242,'Medical Examinations'!C242:K2575,1,)</f>
        <v>6.21</v>
      </c>
      <c r="E242" s="4" t="str">
        <f>VLOOKUP('Medical Examinations'!D242,'Medical Examinations'!D242:L2575,1,)</f>
        <v>Yes</v>
      </c>
      <c r="F242" s="4" t="str">
        <f>VLOOKUP('Medical Examinations'!E242,'Medical Examinations'!E242:M2575,1,)</f>
        <v>No</v>
      </c>
      <c r="G242" s="4" t="str">
        <f>VLOOKUP('Medical Examinations'!F242,'Medical Examinations'!F242:N2575,1,)</f>
        <v>Yes</v>
      </c>
      <c r="H242" s="4">
        <f>VLOOKUP('Medical Examinations'!G242,'Medical Examinations'!G242:O2575,1,)</f>
        <v>1</v>
      </c>
      <c r="I242" s="4" t="str">
        <f>VLOOKUP('Medical Examinations'!H242,'Medical Examinations'!H242:P2575,1,)</f>
        <v>Yes</v>
      </c>
      <c r="J242" s="4" t="str">
        <f>VLOOKUP('Medical Examinations'!I242,'Medical Examinations'!I242:Q2575,1,)</f>
        <v>Obesity</v>
      </c>
      <c r="K242" s="4" t="str">
        <f>VLOOKUP('Medical Examinations'!J242,'Medical Examinations'!J242:R2575,1,)</f>
        <v>Pre diabetes</v>
      </c>
      <c r="L242" s="49">
        <f>VLOOKUP(Table3[[#This Row],[Charges]],Table3[[Charges]:[Age]],1,)</f>
        <v>2304</v>
      </c>
      <c r="M242" s="23" t="str">
        <f>VLOOKUP(Table3[[#This Row],[Hospital tier]],Table3[[Hospital tier]:[Age]],1,)</f>
        <v>tier - 2</v>
      </c>
      <c r="N242" s="4" t="str">
        <f>VLOOKUP(Table3[[#This Row],[City tier]],Table3[[Hospital tier]:[Age]],1,)</f>
        <v>tier - 3</v>
      </c>
      <c r="O242" s="4" t="str">
        <f>VLOOKUP(Table3[[#This Row],[State ID]],Table3[[State ID]:[Age]],1,)</f>
        <v>R1013</v>
      </c>
      <c r="P242" s="4" t="str">
        <f>VLOOKUP(Table3[[#This Row],[Hospitalasion Details]],Table3[[Hospitalasion Details]:[Age]],1,)</f>
        <v>6-Sep-2004</v>
      </c>
      <c r="Q242" s="4">
        <f>VLOOKUP(Table3[[#This Row],[Age]],Table3[Age],1,)</f>
        <v>18</v>
      </c>
    </row>
    <row r="243" spans="1:17" x14ac:dyDescent="0.25">
      <c r="A243" s="4" t="str">
        <f>VLOOKUP(Table2[[#This Row],[Customer ID]],Table2[],1,)</f>
        <v>Id242</v>
      </c>
      <c r="B243" s="4" t="str">
        <f>VLOOKUP(Table2[[#This Row],[Full Name]],Table2[[#This Row],[Full Name]],1,)</f>
        <v xml:space="preserve">  Douglas Wilson</v>
      </c>
      <c r="C243" s="4">
        <f>VLOOKUP('Medical Examinations'!B243,'Medical Examinations'!B243:J2576,1,)</f>
        <v>37.74</v>
      </c>
      <c r="D243" s="4">
        <f>VLOOKUP('Medical Examinations'!C243,'Medical Examinations'!C243:K2576,1,)</f>
        <v>9.5299999999999994</v>
      </c>
      <c r="E243" s="4" t="str">
        <f>VLOOKUP('Medical Examinations'!D243,'Medical Examinations'!D243:L2576,1,)</f>
        <v>Yes</v>
      </c>
      <c r="F243" s="4" t="str">
        <f>VLOOKUP('Medical Examinations'!E243,'Medical Examinations'!E243:M2576,1,)</f>
        <v>No</v>
      </c>
      <c r="G243" s="4" t="str">
        <f>VLOOKUP('Medical Examinations'!F243,'Medical Examinations'!F243:N2576,1,)</f>
        <v>No</v>
      </c>
      <c r="H243" s="4">
        <f>VLOOKUP('Medical Examinations'!G243,'Medical Examinations'!G243:O2576,1,)</f>
        <v>1</v>
      </c>
      <c r="I243" s="4" t="str">
        <f>VLOOKUP('Medical Examinations'!H243,'Medical Examinations'!H243:P2576,1,)</f>
        <v>Yes</v>
      </c>
      <c r="J243" s="4" t="str">
        <f>VLOOKUP('Medical Examinations'!I243,'Medical Examinations'!I243:Q2576,1,)</f>
        <v>Obesity</v>
      </c>
      <c r="K243" s="4" t="str">
        <f>VLOOKUP('Medical Examinations'!J243,'Medical Examinations'!J243:R2576,1,)</f>
        <v>Diabetes</v>
      </c>
      <c r="L243" s="49">
        <f>VLOOKUP(Table3[[#This Row],[Charges]],Table3[[Charges]:[Age]],1,)</f>
        <v>2322.62</v>
      </c>
      <c r="M243" s="23" t="str">
        <f>VLOOKUP(Table3[[#This Row],[Hospital tier]],Table3[[Hospital tier]:[Age]],1,)</f>
        <v>tier - 2</v>
      </c>
      <c r="N243" s="4" t="str">
        <f>VLOOKUP(Table3[[#This Row],[City tier]],Table3[[Hospital tier]:[Age]],1,)</f>
        <v>tier - 1</v>
      </c>
      <c r="O243" s="4" t="str">
        <f>VLOOKUP(Table3[[#This Row],[State ID]],Table3[[State ID]:[Age]],1,)</f>
        <v>R1013</v>
      </c>
      <c r="P243" s="4" t="str">
        <f>VLOOKUP(Table3[[#This Row],[Hospitalasion Details]],Table3[[Hospitalasion Details]:[Age]],1,)</f>
        <v>17-Dec-1996</v>
      </c>
      <c r="Q243" s="4">
        <f>VLOOKUP(Table3[[#This Row],[Age]],Table3[Age],1,)</f>
        <v>26</v>
      </c>
    </row>
    <row r="244" spans="1:17" x14ac:dyDescent="0.25">
      <c r="A244" s="4" t="str">
        <f>VLOOKUP(Table2[[#This Row],[Customer ID]],Table2[],1,)</f>
        <v>Id243</v>
      </c>
      <c r="B244" s="4" t="str">
        <f>VLOOKUP(Table2[[#This Row],[Full Name]],Table2[[#This Row],[Full Name]],1,)</f>
        <v xml:space="preserve">  Dan Hall</v>
      </c>
      <c r="C244" s="4">
        <f>VLOOKUP('Medical Examinations'!B244,'Medical Examinations'!B244:J2577,1,)</f>
        <v>48.75</v>
      </c>
      <c r="D244" s="4">
        <f>VLOOKUP('Medical Examinations'!C244,'Medical Examinations'!C244:K2577,1,)</f>
        <v>4.6399999999999997</v>
      </c>
      <c r="E244" s="4" t="str">
        <f>VLOOKUP('Medical Examinations'!D244,'Medical Examinations'!D244:L2577,1,)</f>
        <v>Yes</v>
      </c>
      <c r="F244" s="4" t="str">
        <f>VLOOKUP('Medical Examinations'!E244,'Medical Examinations'!E244:M2577,1,)</f>
        <v>No</v>
      </c>
      <c r="G244" s="4" t="str">
        <f>VLOOKUP('Medical Examinations'!F244,'Medical Examinations'!F244:N2577,1,)</f>
        <v>No</v>
      </c>
      <c r="H244" s="4">
        <f>VLOOKUP('Medical Examinations'!G244,'Medical Examinations'!G244:O2577,1,)</f>
        <v>1</v>
      </c>
      <c r="I244" s="4" t="str">
        <f>VLOOKUP('Medical Examinations'!H244,'Medical Examinations'!H244:P2577,1,)</f>
        <v>Yes</v>
      </c>
      <c r="J244" s="4" t="str">
        <f>VLOOKUP('Medical Examinations'!I244,'Medical Examinations'!I244:Q2577,1,)</f>
        <v>Obesity</v>
      </c>
      <c r="K244" s="4" t="str">
        <f>VLOOKUP('Medical Examinations'!J244,'Medical Examinations'!J244:R2577,1,)</f>
        <v>Normal</v>
      </c>
      <c r="L244" s="49">
        <f>VLOOKUP(Table3[[#This Row],[Charges]],Table3[[Charges]:[Age]],1,)</f>
        <v>2331.52</v>
      </c>
      <c r="M244" s="23" t="str">
        <f>VLOOKUP(Table3[[#This Row],[Hospital tier]],Table3[[Hospital tier]:[Age]],1,)</f>
        <v>tier - 2</v>
      </c>
      <c r="N244" s="4" t="str">
        <f>VLOOKUP(Table3[[#This Row],[City tier]],Table3[[Hospital tier]:[Age]],1,)</f>
        <v>tier - 3</v>
      </c>
      <c r="O244" s="4" t="str">
        <f>VLOOKUP(Table3[[#This Row],[State ID]],Table3[[State ID]:[Age]],1,)</f>
        <v>R1011</v>
      </c>
      <c r="P244" s="4" t="str">
        <f>VLOOKUP(Table3[[#This Row],[Hospitalasion Details]],Table3[[Hospitalasion Details]:[Age]],1,)</f>
        <v>18-Nov-2003</v>
      </c>
      <c r="Q244" s="4">
        <f>VLOOKUP(Table3[[#This Row],[Age]],Table3[Age],1,)</f>
        <v>19</v>
      </c>
    </row>
    <row r="245" spans="1:17" x14ac:dyDescent="0.25">
      <c r="A245" s="4" t="str">
        <f>VLOOKUP(Table2[[#This Row],[Customer ID]],Table2[],1,)</f>
        <v>Id244</v>
      </c>
      <c r="B245" s="4" t="str">
        <f>VLOOKUP(Table2[[#This Row],[Full Name]],Table2[[#This Row],[Full Name]],1,)</f>
        <v xml:space="preserve">  Dan M Reed</v>
      </c>
      <c r="C245" s="4">
        <f>VLOOKUP('Medical Examinations'!B245,'Medical Examinations'!B245:J2578,1,)</f>
        <v>31.065000000000001</v>
      </c>
      <c r="D245" s="4">
        <f>VLOOKUP('Medical Examinations'!C245,'Medical Examinations'!C245:K2578,1,)</f>
        <v>5.05</v>
      </c>
      <c r="E245" s="4" t="str">
        <f>VLOOKUP('Medical Examinations'!D245,'Medical Examinations'!D245:L2578,1,)</f>
        <v>No</v>
      </c>
      <c r="F245" s="4" t="str">
        <f>VLOOKUP('Medical Examinations'!E245,'Medical Examinations'!E245:M2578,1,)</f>
        <v>No</v>
      </c>
      <c r="G245" s="4" t="str">
        <f>VLOOKUP('Medical Examinations'!F245,'Medical Examinations'!F245:N2578,1,)</f>
        <v>No</v>
      </c>
      <c r="H245" s="4">
        <f>VLOOKUP('Medical Examinations'!G245,'Medical Examinations'!G245:O2578,1,)</f>
        <v>1</v>
      </c>
      <c r="I245" s="4" t="str">
        <f>VLOOKUP('Medical Examinations'!H245,'Medical Examinations'!H245:P2578,1,)</f>
        <v>Yes</v>
      </c>
      <c r="J245" s="4" t="str">
        <f>VLOOKUP('Medical Examinations'!I245,'Medical Examinations'!I245:Q2578,1,)</f>
        <v>Obesity</v>
      </c>
      <c r="K245" s="4" t="str">
        <f>VLOOKUP('Medical Examinations'!J245,'Medical Examinations'!J245:R2578,1,)</f>
        <v>Normal</v>
      </c>
      <c r="L245" s="49">
        <f>VLOOKUP(Table3[[#This Row],[Charges]],Table3[[Charges]:[Age]],1,)</f>
        <v>2352.9699999999998</v>
      </c>
      <c r="M245" s="23" t="str">
        <f>VLOOKUP(Table3[[#This Row],[Hospital tier]],Table3[[Hospital tier]:[Age]],1,)</f>
        <v>tier - 3</v>
      </c>
      <c r="N245" s="4" t="str">
        <f>VLOOKUP(Table3[[#This Row],[City tier]],Table3[[Hospital tier]:[Age]],1,)</f>
        <v>tier - 3</v>
      </c>
      <c r="O245" s="4" t="str">
        <f>VLOOKUP(Table3[[#This Row],[State ID]],Table3[[State ID]:[Age]],1,)</f>
        <v>R1012</v>
      </c>
      <c r="P245" s="4" t="str">
        <f>VLOOKUP(Table3[[#This Row],[Hospitalasion Details]],Table3[[Hospitalasion Details]:[Age]],1,)</f>
        <v>21-Oct-1998</v>
      </c>
      <c r="Q245" s="4">
        <f>VLOOKUP(Table3[[#This Row],[Age]],Table3[Age],1,)</f>
        <v>24</v>
      </c>
    </row>
    <row r="246" spans="1:17" x14ac:dyDescent="0.25">
      <c r="A246" s="4" t="str">
        <f>VLOOKUP(Table2[[#This Row],[Customer ID]],Table2[],1,)</f>
        <v>Id245</v>
      </c>
      <c r="B246" s="4" t="str">
        <f>VLOOKUP(Table2[[#This Row],[Full Name]],Table2[[#This Row],[Full Name]],1,)</f>
        <v xml:space="preserve">  Eric L Frome</v>
      </c>
      <c r="C246" s="4">
        <f>VLOOKUP('Medical Examinations'!B246,'Medical Examinations'!B246:J2579,1,)</f>
        <v>23.55</v>
      </c>
      <c r="D246" s="4">
        <f>VLOOKUP('Medical Examinations'!C246,'Medical Examinations'!C246:K2579,1,)</f>
        <v>10.38</v>
      </c>
      <c r="E246" s="4" t="str">
        <f>VLOOKUP('Medical Examinations'!D246,'Medical Examinations'!D246:L2579,1,)</f>
        <v>No</v>
      </c>
      <c r="F246" s="4" t="str">
        <f>VLOOKUP('Medical Examinations'!E246,'Medical Examinations'!E246:M2579,1,)</f>
        <v>No</v>
      </c>
      <c r="G246" s="4" t="str">
        <f>VLOOKUP('Medical Examinations'!F246,'Medical Examinations'!F246:N2579,1,)</f>
        <v>No</v>
      </c>
      <c r="H246" s="4">
        <f>VLOOKUP('Medical Examinations'!G246,'Medical Examinations'!G246:O2579,1,)</f>
        <v>0</v>
      </c>
      <c r="I246" s="4" t="str">
        <f>VLOOKUP('Medical Examinations'!H246,'Medical Examinations'!H246:P2579,1,)</f>
        <v>Yes</v>
      </c>
      <c r="J246" s="4" t="str">
        <f>VLOOKUP('Medical Examinations'!I246,'Medical Examinations'!I246:Q2579,1,)</f>
        <v>Normal Weight</v>
      </c>
      <c r="K246" s="4" t="str">
        <f>VLOOKUP('Medical Examinations'!J246,'Medical Examinations'!J246:R2579,1,)</f>
        <v>Diabetes</v>
      </c>
      <c r="L246" s="49">
        <f>VLOOKUP(Table3[[#This Row],[Charges]],Table3[[Charges]:[Age]],1,)</f>
        <v>2362.23</v>
      </c>
      <c r="M246" s="23" t="str">
        <f>VLOOKUP(Table3[[#This Row],[Hospital tier]],Table3[[Hospital tier]:[Age]],1,)</f>
        <v>tier - 2</v>
      </c>
      <c r="N246" s="4" t="str">
        <f>VLOOKUP(Table3[[#This Row],[City tier]],Table3[[Hospital tier]:[Age]],1,)</f>
        <v>tier - 1</v>
      </c>
      <c r="O246" s="4" t="str">
        <f>VLOOKUP(Table3[[#This Row],[State ID]],Table3[[State ID]:[Age]],1,)</f>
        <v>R1012</v>
      </c>
      <c r="P246" s="4" t="str">
        <f>VLOOKUP(Table3[[#This Row],[Hospitalasion Details]],Table3[[Hospitalasion Details]:[Age]],1,)</f>
        <v>5-Nov-2002</v>
      </c>
      <c r="Q246" s="4">
        <f>VLOOKUP(Table3[[#This Row],[Age]],Table3[Age],1,)</f>
        <v>20</v>
      </c>
    </row>
    <row r="247" spans="1:17" x14ac:dyDescent="0.25">
      <c r="A247" s="4" t="str">
        <f>VLOOKUP(Table2[[#This Row],[Customer ID]],Table2[],1,)</f>
        <v>Id246</v>
      </c>
      <c r="B247" s="4" t="str">
        <f>VLOOKUP(Table2[[#This Row],[Full Name]],Table2[[#This Row],[Full Name]],1,)</f>
        <v xml:space="preserve">  Les J Creasy</v>
      </c>
      <c r="C247" s="4">
        <f>VLOOKUP('Medical Examinations'!B247,'Medical Examinations'!B247:J2580,1,)</f>
        <v>30.18</v>
      </c>
      <c r="D247" s="4">
        <f>VLOOKUP('Medical Examinations'!C247,'Medical Examinations'!C247:K2580,1,)</f>
        <v>8.31</v>
      </c>
      <c r="E247" s="4" t="str">
        <f>VLOOKUP('Medical Examinations'!D247,'Medical Examinations'!D247:L2580,1,)</f>
        <v>Yes</v>
      </c>
      <c r="F247" s="4" t="str">
        <f>VLOOKUP('Medical Examinations'!E247,'Medical Examinations'!E247:M2580,1,)</f>
        <v>No</v>
      </c>
      <c r="G247" s="4" t="str">
        <f>VLOOKUP('Medical Examinations'!F247,'Medical Examinations'!F247:N2580,1,)</f>
        <v>No</v>
      </c>
      <c r="H247" s="4">
        <f>VLOOKUP('Medical Examinations'!G247,'Medical Examinations'!G247:O2580,1,)</f>
        <v>1</v>
      </c>
      <c r="I247" s="4" t="str">
        <f>VLOOKUP('Medical Examinations'!H247,'Medical Examinations'!H247:P2580,1,)</f>
        <v>Yes</v>
      </c>
      <c r="J247" s="4" t="str">
        <f>VLOOKUP('Medical Examinations'!I247,'Medical Examinations'!I247:Q2580,1,)</f>
        <v>Obesity</v>
      </c>
      <c r="K247" s="4" t="str">
        <f>VLOOKUP('Medical Examinations'!J247,'Medical Examinations'!J247:R2580,1,)</f>
        <v>Diabetes</v>
      </c>
      <c r="L247" s="49">
        <f>VLOOKUP(Table3[[#This Row],[Charges]],Table3[[Charges]:[Age]],1,)</f>
        <v>2373.3000000000002</v>
      </c>
      <c r="M247" s="23" t="str">
        <f>VLOOKUP(Table3[[#This Row],[Hospital tier]],Table3[[Hospital tier]:[Age]],1,)</f>
        <v>tier - 2</v>
      </c>
      <c r="N247" s="4" t="str">
        <f>VLOOKUP(Table3[[#This Row],[City tier]],Table3[[Hospital tier]:[Age]],1,)</f>
        <v>tier - 2</v>
      </c>
      <c r="O247" s="4" t="str">
        <f>VLOOKUP(Table3[[#This Row],[State ID]],Table3[[State ID]:[Age]],1,)</f>
        <v>R1013</v>
      </c>
      <c r="P247" s="4" t="str">
        <f>VLOOKUP(Table3[[#This Row],[Hospitalasion Details]],Table3[[Hospitalasion Details]:[Age]],1,)</f>
        <v>12-Dec-1988</v>
      </c>
      <c r="Q247" s="4">
        <f>VLOOKUP(Table3[[#This Row],[Age]],Table3[Age],1,)</f>
        <v>34</v>
      </c>
    </row>
    <row r="248" spans="1:17" x14ac:dyDescent="0.25">
      <c r="A248" s="4" t="str">
        <f>VLOOKUP(Table2[[#This Row],[Customer ID]],Table2[],1,)</f>
        <v>Id247</v>
      </c>
      <c r="B248" s="4" t="str">
        <f>VLOOKUP(Table2[[#This Row],[Full Name]],Table2[[#This Row],[Full Name]],1,)</f>
        <v xml:space="preserve">  Stephanie Latimer</v>
      </c>
      <c r="C248" s="4">
        <f>VLOOKUP('Medical Examinations'!B248,'Medical Examinations'!B248:J2581,1,)</f>
        <v>29.94</v>
      </c>
      <c r="D248" s="4">
        <f>VLOOKUP('Medical Examinations'!C248,'Medical Examinations'!C248:K2581,1,)</f>
        <v>7.59</v>
      </c>
      <c r="E248" s="4" t="str">
        <f>VLOOKUP('Medical Examinations'!D248,'Medical Examinations'!D248:L2581,1,)</f>
        <v>No</v>
      </c>
      <c r="F248" s="4" t="str">
        <f>VLOOKUP('Medical Examinations'!E248,'Medical Examinations'!E248:M2581,1,)</f>
        <v>No</v>
      </c>
      <c r="G248" s="4" t="str">
        <f>VLOOKUP('Medical Examinations'!F248,'Medical Examinations'!F248:N2581,1,)</f>
        <v>No</v>
      </c>
      <c r="H248" s="4">
        <f>VLOOKUP('Medical Examinations'!G248,'Medical Examinations'!G248:O2581,1,)</f>
        <v>0</v>
      </c>
      <c r="I248" s="4" t="str">
        <f>VLOOKUP('Medical Examinations'!H248,'Medical Examinations'!H248:P2581,1,)</f>
        <v>Yes</v>
      </c>
      <c r="J248" s="4" t="str">
        <f>VLOOKUP('Medical Examinations'!I248,'Medical Examinations'!I248:Q2581,1,)</f>
        <v>Obesity</v>
      </c>
      <c r="K248" s="4" t="str">
        <f>VLOOKUP('Medical Examinations'!J248,'Medical Examinations'!J248:R2581,1,)</f>
        <v>Diabetes</v>
      </c>
      <c r="L248" s="49">
        <f>VLOOKUP(Table3[[#This Row],[Charges]],Table3[[Charges]:[Age]],1,)</f>
        <v>2395.17</v>
      </c>
      <c r="M248" s="23" t="str">
        <f>VLOOKUP(Table3[[#This Row],[Hospital tier]],Table3[[Hospital tier]:[Age]],1,)</f>
        <v>tier - 2</v>
      </c>
      <c r="N248" s="4" t="str">
        <f>VLOOKUP(Table3[[#This Row],[City tier]],Table3[[Hospital tier]:[Age]],1,)</f>
        <v>tier - 1</v>
      </c>
      <c r="O248" s="4" t="str">
        <f>VLOOKUP(Table3[[#This Row],[State ID]],Table3[[State ID]:[Age]],1,)</f>
        <v>R1014</v>
      </c>
      <c r="P248" s="4" t="str">
        <f>VLOOKUP(Table3[[#This Row],[Hospitalasion Details]],Table3[[Hospitalasion Details]:[Age]],1,)</f>
        <v>17-Dec-1999</v>
      </c>
      <c r="Q248" s="4">
        <f>VLOOKUP(Table3[[#This Row],[Age]],Table3[Age],1,)</f>
        <v>23</v>
      </c>
    </row>
    <row r="249" spans="1:17" x14ac:dyDescent="0.25">
      <c r="A249" s="4" t="str">
        <f>VLOOKUP(Table2[[#This Row],[Customer ID]],Table2[],1,)</f>
        <v>Id248</v>
      </c>
      <c r="B249" s="4" t="str">
        <f>VLOOKUP(Table2[[#This Row],[Full Name]],Table2[[#This Row],[Full Name]],1,)</f>
        <v xml:space="preserve">  Melissa Y Wei</v>
      </c>
      <c r="C249" s="4">
        <f>VLOOKUP('Medical Examinations'!B249,'Medical Examinations'!B249:J2582,1,)</f>
        <v>31.4</v>
      </c>
      <c r="D249" s="4">
        <f>VLOOKUP('Medical Examinations'!C249,'Medical Examinations'!C249:K2582,1,)</f>
        <v>5.49</v>
      </c>
      <c r="E249" s="4" t="str">
        <f>VLOOKUP('Medical Examinations'!D249,'Medical Examinations'!D249:L2582,1,)</f>
        <v>No</v>
      </c>
      <c r="F249" s="4" t="str">
        <f>VLOOKUP('Medical Examinations'!E249,'Medical Examinations'!E249:M2582,1,)</f>
        <v>No</v>
      </c>
      <c r="G249" s="4" t="str">
        <f>VLOOKUP('Medical Examinations'!F249,'Medical Examinations'!F249:N2582,1,)</f>
        <v>No</v>
      </c>
      <c r="H249" s="4">
        <f>VLOOKUP('Medical Examinations'!G249,'Medical Examinations'!G249:O2582,1,)</f>
        <v>0</v>
      </c>
      <c r="I249" s="4" t="str">
        <f>VLOOKUP('Medical Examinations'!H249,'Medical Examinations'!H249:P2582,1,)</f>
        <v>Yes</v>
      </c>
      <c r="J249" s="4" t="str">
        <f>VLOOKUP('Medical Examinations'!I249,'Medical Examinations'!I249:Q2582,1,)</f>
        <v>Obesity</v>
      </c>
      <c r="K249" s="4" t="str">
        <f>VLOOKUP('Medical Examinations'!J249,'Medical Examinations'!J249:R2582,1,)</f>
        <v>Normal</v>
      </c>
      <c r="L249" s="49">
        <f>VLOOKUP(Table3[[#This Row],[Charges]],Table3[[Charges]:[Age]],1,)</f>
        <v>2396.1</v>
      </c>
      <c r="M249" s="23" t="str">
        <f>VLOOKUP(Table3[[#This Row],[Hospital tier]],Table3[[Hospital tier]:[Age]],1,)</f>
        <v>tier - 2</v>
      </c>
      <c r="N249" s="4" t="str">
        <f>VLOOKUP(Table3[[#This Row],[City tier]],Table3[[Hospital tier]:[Age]],1,)</f>
        <v>tier - 1</v>
      </c>
      <c r="O249" s="4" t="str">
        <f>VLOOKUP(Table3[[#This Row],[State ID]],Table3[[State ID]:[Age]],1,)</f>
        <v>R1019</v>
      </c>
      <c r="P249" s="4" t="str">
        <f>VLOOKUP(Table3[[#This Row],[Hospitalasion Details]],Table3[[Hospitalasion Details]:[Age]],1,)</f>
        <v>10-Aug-1999</v>
      </c>
      <c r="Q249" s="4">
        <f>VLOOKUP(Table3[[#This Row],[Age]],Table3[Age],1,)</f>
        <v>23</v>
      </c>
    </row>
    <row r="250" spans="1:17" x14ac:dyDescent="0.25">
      <c r="A250" s="4" t="str">
        <f>VLOOKUP(Table2[[#This Row],[Customer ID]],Table2[],1,)</f>
        <v>Id249</v>
      </c>
      <c r="B250" s="4" t="str">
        <f>VLOOKUP(Table2[[#This Row],[Full Name]],Table2[[#This Row],[Full Name]],1,)</f>
        <v xml:space="preserve">  Ashley Hayes</v>
      </c>
      <c r="C250" s="4">
        <f>VLOOKUP('Medical Examinations'!B250,'Medical Examinations'!B250:J2583,1,)</f>
        <v>53.06</v>
      </c>
      <c r="D250" s="4">
        <f>VLOOKUP('Medical Examinations'!C250,'Medical Examinations'!C250:K2583,1,)</f>
        <v>11.68</v>
      </c>
      <c r="E250" s="4" t="str">
        <f>VLOOKUP('Medical Examinations'!D250,'Medical Examinations'!D250:L2583,1,)</f>
        <v>No</v>
      </c>
      <c r="F250" s="4" t="str">
        <f>VLOOKUP('Medical Examinations'!E250,'Medical Examinations'!E250:M2583,1,)</f>
        <v>No</v>
      </c>
      <c r="G250" s="4" t="str">
        <f>VLOOKUP('Medical Examinations'!F250,'Medical Examinations'!F250:N2583,1,)</f>
        <v>No</v>
      </c>
      <c r="H250" s="4">
        <f>VLOOKUP('Medical Examinations'!G250,'Medical Examinations'!G250:O2583,1,)</f>
        <v>0</v>
      </c>
      <c r="I250" s="4" t="str">
        <f>VLOOKUP('Medical Examinations'!H250,'Medical Examinations'!H250:P2583,1,)</f>
        <v>Yes</v>
      </c>
      <c r="J250" s="4" t="str">
        <f>VLOOKUP('Medical Examinations'!I250,'Medical Examinations'!I250:Q2583,1,)</f>
        <v>Obesity</v>
      </c>
      <c r="K250" s="4" t="str">
        <f>VLOOKUP('Medical Examinations'!J250,'Medical Examinations'!J250:R2583,1,)</f>
        <v>Diabetes</v>
      </c>
      <c r="L250" s="49">
        <f>VLOOKUP(Table3[[#This Row],[Charges]],Table3[[Charges]:[Age]],1,)</f>
        <v>2404.73</v>
      </c>
      <c r="M250" s="23" t="str">
        <f>VLOOKUP(Table3[[#This Row],[Hospital tier]],Table3[[Hospital tier]:[Age]],1,)</f>
        <v>tier - 2</v>
      </c>
      <c r="N250" s="4" t="str">
        <f>VLOOKUP(Table3[[#This Row],[City tier]],Table3[[Hospital tier]:[Age]],1,)</f>
        <v>tier - 3</v>
      </c>
      <c r="O250" s="4" t="str">
        <f>VLOOKUP(Table3[[#This Row],[State ID]],Table3[[State ID]:[Age]],1,)</f>
        <v>R1012</v>
      </c>
      <c r="P250" s="4" t="str">
        <f>VLOOKUP(Table3[[#This Row],[Hospitalasion Details]],Table3[[Hospitalasion Details]:[Age]],1,)</f>
        <v>3-Jun-2001</v>
      </c>
      <c r="Q250" s="4">
        <f>VLOOKUP(Table3[[#This Row],[Age]],Table3[Age],1,)</f>
        <v>22</v>
      </c>
    </row>
    <row r="251" spans="1:17" x14ac:dyDescent="0.25">
      <c r="A251" s="4" t="str">
        <f>VLOOKUP(Table2[[#This Row],[Customer ID]],Table2[],1,)</f>
        <v>Id250</v>
      </c>
      <c r="B251" s="4" t="str">
        <f>VLOOKUP(Table2[[#This Row],[Full Name]],Table2[[#This Row],[Full Name]],1,)</f>
        <v xml:space="preserve">  Stephanie M Velardo</v>
      </c>
      <c r="C251" s="4">
        <f>VLOOKUP('Medical Examinations'!B251,'Medical Examinations'!B251:J2584,1,)</f>
        <v>30.25</v>
      </c>
      <c r="D251" s="4">
        <f>VLOOKUP('Medical Examinations'!C251,'Medical Examinations'!C251:K2584,1,)</f>
        <v>4.1900000000000004</v>
      </c>
      <c r="E251" s="4" t="str">
        <f>VLOOKUP('Medical Examinations'!D251,'Medical Examinations'!D251:L2584,1,)</f>
        <v>No</v>
      </c>
      <c r="F251" s="4" t="str">
        <f>VLOOKUP('Medical Examinations'!E251,'Medical Examinations'!E251:M2584,1,)</f>
        <v>No</v>
      </c>
      <c r="G251" s="4" t="str">
        <f>VLOOKUP('Medical Examinations'!F251,'Medical Examinations'!F251:N2584,1,)</f>
        <v>No</v>
      </c>
      <c r="H251" s="4">
        <f>VLOOKUP('Medical Examinations'!G251,'Medical Examinations'!G251:O2584,1,)</f>
        <v>2</v>
      </c>
      <c r="I251" s="4" t="str">
        <f>VLOOKUP('Medical Examinations'!H251,'Medical Examinations'!H251:P2584,1,)</f>
        <v>Yes</v>
      </c>
      <c r="J251" s="4" t="str">
        <f>VLOOKUP('Medical Examinations'!I251,'Medical Examinations'!I251:Q2584,1,)</f>
        <v>Obesity</v>
      </c>
      <c r="K251" s="4" t="str">
        <f>VLOOKUP('Medical Examinations'!J251,'Medical Examinations'!J251:R2584,1,)</f>
        <v>Normal</v>
      </c>
      <c r="L251" s="49">
        <f>VLOOKUP(Table3[[#This Row],[Charges]],Table3[[Charges]:[Age]],1,)</f>
        <v>2416.96</v>
      </c>
      <c r="M251" s="23" t="str">
        <f>VLOOKUP(Table3[[#This Row],[Hospital tier]],Table3[[Hospital tier]:[Age]],1,)</f>
        <v>tier - 2</v>
      </c>
      <c r="N251" s="4" t="str">
        <f>VLOOKUP(Table3[[#This Row],[City tier]],Table3[[Hospital tier]:[Age]],1,)</f>
        <v>tier - 2</v>
      </c>
      <c r="O251" s="4" t="str">
        <f>VLOOKUP(Table3[[#This Row],[State ID]],Table3[[State ID]:[Age]],1,)</f>
        <v>R1011</v>
      </c>
      <c r="P251" s="4" t="str">
        <f>VLOOKUP(Table3[[#This Row],[Hospitalasion Details]],Table3[[Hospitalasion Details]:[Age]],1,)</f>
        <v>12-Nov-1999</v>
      </c>
      <c r="Q251" s="4">
        <f>VLOOKUP(Table3[[#This Row],[Age]],Table3[Age],1,)</f>
        <v>23</v>
      </c>
    </row>
    <row r="252" spans="1:17" x14ac:dyDescent="0.25">
      <c r="A252" s="4" t="str">
        <f>VLOOKUP(Table2[[#This Row],[Customer ID]],Table2[],1,)</f>
        <v>Id251</v>
      </c>
      <c r="B252" s="4" t="str">
        <f>VLOOKUP(Table2[[#This Row],[Full Name]],Table2[[#This Row],[Full Name]],1,)</f>
        <v xml:space="preserve">  Kylie Kastes</v>
      </c>
      <c r="C252" s="4">
        <f>VLOOKUP('Medical Examinations'!B252,'Medical Examinations'!B252:J2585,1,)</f>
        <v>46.68</v>
      </c>
      <c r="D252" s="4">
        <f>VLOOKUP('Medical Examinations'!C252,'Medical Examinations'!C252:K2585,1,)</f>
        <v>4.01</v>
      </c>
      <c r="E252" s="4" t="str">
        <f>VLOOKUP('Medical Examinations'!D252,'Medical Examinations'!D252:L2585,1,)</f>
        <v>No</v>
      </c>
      <c r="F252" s="4" t="str">
        <f>VLOOKUP('Medical Examinations'!E252,'Medical Examinations'!E252:M2585,1,)</f>
        <v>No</v>
      </c>
      <c r="G252" s="4" t="str">
        <f>VLOOKUP('Medical Examinations'!F252,'Medical Examinations'!F252:N2585,1,)</f>
        <v>No</v>
      </c>
      <c r="H252" s="4">
        <f>VLOOKUP('Medical Examinations'!G252,'Medical Examinations'!G252:O2585,1,)</f>
        <v>0</v>
      </c>
      <c r="I252" s="4" t="str">
        <f>VLOOKUP('Medical Examinations'!H252,'Medical Examinations'!H252:P2585,1,)</f>
        <v>Yes</v>
      </c>
      <c r="J252" s="4" t="str">
        <f>VLOOKUP('Medical Examinations'!I252,'Medical Examinations'!I252:Q2585,1,)</f>
        <v>Obesity</v>
      </c>
      <c r="K252" s="4" t="str">
        <f>VLOOKUP('Medical Examinations'!J252,'Medical Examinations'!J252:R2585,1,)</f>
        <v>Normal</v>
      </c>
      <c r="L252" s="49">
        <f>VLOOKUP(Table3[[#This Row],[Charges]],Table3[[Charges]:[Age]],1,)</f>
        <v>2438.06</v>
      </c>
      <c r="M252" s="23" t="str">
        <f>VLOOKUP(Table3[[#This Row],[Hospital tier]],Table3[[Hospital tier]:[Age]],1,)</f>
        <v>tier - 2</v>
      </c>
      <c r="N252" s="4" t="str">
        <f>VLOOKUP(Table3[[#This Row],[City tier]],Table3[[Hospital tier]:[Age]],1,)</f>
        <v>tier - 2</v>
      </c>
      <c r="O252" s="4" t="str">
        <f>VLOOKUP(Table3[[#This Row],[State ID]],Table3[[State ID]:[Age]],1,)</f>
        <v>R1013</v>
      </c>
      <c r="P252" s="4" t="str">
        <f>VLOOKUP(Table3[[#This Row],[Hospitalasion Details]],Table3[[Hospitalasion Details]:[Age]],1,)</f>
        <v>21-Nov-1999</v>
      </c>
      <c r="Q252" s="4">
        <f>VLOOKUP(Table3[[#This Row],[Age]],Table3[Age],1,)</f>
        <v>23</v>
      </c>
    </row>
    <row r="253" spans="1:17" x14ac:dyDescent="0.25">
      <c r="A253" s="4" t="str">
        <f>VLOOKUP(Table2[[#This Row],[Customer ID]],Table2[],1,)</f>
        <v>Id252</v>
      </c>
      <c r="B253" s="4" t="str">
        <f>VLOOKUP(Table2[[#This Row],[Full Name]],Table2[[#This Row],[Full Name]],1,)</f>
        <v xml:space="preserve">  Kelly Escorcia</v>
      </c>
      <c r="C253" s="4">
        <f>VLOOKUP('Medical Examinations'!B253,'Medical Examinations'!B253:J2586,1,)</f>
        <v>30.4</v>
      </c>
      <c r="D253" s="4">
        <f>VLOOKUP('Medical Examinations'!C253,'Medical Examinations'!C253:K2586,1,)</f>
        <v>5.91</v>
      </c>
      <c r="E253" s="4" t="str">
        <f>VLOOKUP('Medical Examinations'!D253,'Medical Examinations'!D253:L2586,1,)</f>
        <v>No</v>
      </c>
      <c r="F253" s="4" t="str">
        <f>VLOOKUP('Medical Examinations'!E253,'Medical Examinations'!E253:M2586,1,)</f>
        <v>yes</v>
      </c>
      <c r="G253" s="4" t="str">
        <f>VLOOKUP('Medical Examinations'!F253,'Medical Examinations'!F253:N2586,1,)</f>
        <v>No</v>
      </c>
      <c r="H253" s="4">
        <f>VLOOKUP('Medical Examinations'!G253,'Medical Examinations'!G253:O2586,1,)</f>
        <v>2</v>
      </c>
      <c r="I253" s="4" t="str">
        <f>VLOOKUP('Medical Examinations'!H253,'Medical Examinations'!H253:P2586,1,)</f>
        <v>Yes</v>
      </c>
      <c r="J253" s="4" t="str">
        <f>VLOOKUP('Medical Examinations'!I253,'Medical Examinations'!I253:Q2586,1,)</f>
        <v>Obesity</v>
      </c>
      <c r="K253" s="4" t="str">
        <f>VLOOKUP('Medical Examinations'!J253,'Medical Examinations'!J253:R2586,1,)</f>
        <v>Pre diabetes</v>
      </c>
      <c r="L253" s="49">
        <f>VLOOKUP(Table3[[#This Row],[Charges]],Table3[[Charges]:[Age]],1,)</f>
        <v>2457.21</v>
      </c>
      <c r="M253" s="23" t="str">
        <f>VLOOKUP(Table3[[#This Row],[Hospital tier]],Table3[[Hospital tier]:[Age]],1,)</f>
        <v>tier - 2</v>
      </c>
      <c r="N253" s="4" t="str">
        <f>VLOOKUP(Table3[[#This Row],[City tier]],Table3[[Hospital tier]:[Age]],1,)</f>
        <v>tier - 1</v>
      </c>
      <c r="O253" s="4" t="str">
        <f>VLOOKUP(Table3[[#This Row],[State ID]],Table3[[State ID]:[Age]],1,)</f>
        <v>R1024</v>
      </c>
      <c r="P253" s="4" t="str">
        <f>VLOOKUP(Table3[[#This Row],[Hospitalasion Details]],Table3[[Hospitalasion Details]:[Age]],1,)</f>
        <v>29-Jul-2002</v>
      </c>
      <c r="Q253" s="4">
        <f>VLOOKUP(Table3[[#This Row],[Age]],Table3[Age],1,)</f>
        <v>20</v>
      </c>
    </row>
    <row r="254" spans="1:17" x14ac:dyDescent="0.25">
      <c r="A254" s="4" t="str">
        <f>VLOOKUP(Table2[[#This Row],[Customer ID]],Table2[],1,)</f>
        <v>Id253</v>
      </c>
      <c r="B254" s="4" t="str">
        <f>VLOOKUP(Table2[[#This Row],[Full Name]],Table2[[#This Row],[Full Name]],1,)</f>
        <v xml:space="preserve">  Carrie Larscheid</v>
      </c>
      <c r="C254" s="4">
        <f>VLOOKUP('Medical Examinations'!B254,'Medical Examinations'!B254:J2587,1,)</f>
        <v>30.2</v>
      </c>
      <c r="D254" s="4">
        <f>VLOOKUP('Medical Examinations'!C254,'Medical Examinations'!C254:K2587,1,)</f>
        <v>4.47</v>
      </c>
      <c r="E254" s="4" t="str">
        <f>VLOOKUP('Medical Examinations'!D254,'Medical Examinations'!D254:L2587,1,)</f>
        <v>Yes</v>
      </c>
      <c r="F254" s="4" t="str">
        <f>VLOOKUP('Medical Examinations'!E254,'Medical Examinations'!E254:M2587,1,)</f>
        <v>No</v>
      </c>
      <c r="G254" s="4" t="str">
        <f>VLOOKUP('Medical Examinations'!F254,'Medical Examinations'!F254:N2587,1,)</f>
        <v>Yes</v>
      </c>
      <c r="H254" s="4">
        <f>VLOOKUP('Medical Examinations'!G254,'Medical Examinations'!G254:O2587,1,)</f>
        <v>1</v>
      </c>
      <c r="I254" s="4" t="str">
        <f>VLOOKUP('Medical Examinations'!H254,'Medical Examinations'!H254:P2587,1,)</f>
        <v>Yes</v>
      </c>
      <c r="J254" s="4" t="str">
        <f>VLOOKUP('Medical Examinations'!I254,'Medical Examinations'!I254:Q2587,1,)</f>
        <v>Obesity</v>
      </c>
      <c r="K254" s="4" t="str">
        <f>VLOOKUP('Medical Examinations'!J254,'Medical Examinations'!J254:R2587,1,)</f>
        <v>Normal</v>
      </c>
      <c r="L254" s="49">
        <f>VLOOKUP(Table3[[#This Row],[Charges]],Table3[[Charges]:[Age]],1,)</f>
        <v>2457.5</v>
      </c>
      <c r="M254" s="23" t="str">
        <f>VLOOKUP(Table3[[#This Row],[Hospital tier]],Table3[[Hospital tier]:[Age]],1,)</f>
        <v>tier - 2</v>
      </c>
      <c r="N254" s="4" t="str">
        <f>VLOOKUP(Table3[[#This Row],[City tier]],Table3[[Hospital tier]:[Age]],1,)</f>
        <v>tier - 1</v>
      </c>
      <c r="O254" s="4" t="str">
        <f>VLOOKUP(Table3[[#This Row],[State ID]],Table3[[State ID]:[Age]],1,)</f>
        <v>R1011</v>
      </c>
      <c r="P254" s="4" t="str">
        <f>VLOOKUP(Table3[[#This Row],[Hospitalasion Details]],Table3[[Hospitalasion Details]:[Age]],1,)</f>
        <v>19-Nov-1998</v>
      </c>
      <c r="Q254" s="4">
        <f>VLOOKUP(Table3[[#This Row],[Age]],Table3[Age],1,)</f>
        <v>24</v>
      </c>
    </row>
    <row r="255" spans="1:17" x14ac:dyDescent="0.25">
      <c r="A255" s="4" t="str">
        <f>VLOOKUP(Table2[[#This Row],[Customer ID]],Table2[],1,)</f>
        <v>Id254</v>
      </c>
      <c r="B255" s="4" t="str">
        <f>VLOOKUP(Table2[[#This Row],[Full Name]],Table2[[#This Row],[Full Name]],1,)</f>
        <v xml:space="preserve">  Alex O'Bannon</v>
      </c>
      <c r="C255" s="4">
        <f>VLOOKUP('Medical Examinations'!B255,'Medical Examinations'!B255:J2588,1,)</f>
        <v>51.18</v>
      </c>
      <c r="D255" s="4">
        <f>VLOOKUP('Medical Examinations'!C255,'Medical Examinations'!C255:K2588,1,)</f>
        <v>4.5599999999999996</v>
      </c>
      <c r="E255" s="4" t="str">
        <f>VLOOKUP('Medical Examinations'!D255,'Medical Examinations'!D255:L2588,1,)</f>
        <v>Yes</v>
      </c>
      <c r="F255" s="4" t="str">
        <f>VLOOKUP('Medical Examinations'!E255,'Medical Examinations'!E255:M2588,1,)</f>
        <v>yes</v>
      </c>
      <c r="G255" s="4" t="str">
        <f>VLOOKUP('Medical Examinations'!F255,'Medical Examinations'!F255:N2588,1,)</f>
        <v>No</v>
      </c>
      <c r="H255" s="4">
        <f>VLOOKUP('Medical Examinations'!G255,'Medical Examinations'!G255:O2588,1,)</f>
        <v>2</v>
      </c>
      <c r="I255" s="4" t="str">
        <f>VLOOKUP('Medical Examinations'!H255,'Medical Examinations'!H255:P2588,1,)</f>
        <v>Yes</v>
      </c>
      <c r="J255" s="4" t="str">
        <f>VLOOKUP('Medical Examinations'!I255,'Medical Examinations'!I255:Q2588,1,)</f>
        <v>Obesity</v>
      </c>
      <c r="K255" s="4" t="str">
        <f>VLOOKUP('Medical Examinations'!J255,'Medical Examinations'!J255:R2588,1,)</f>
        <v>Normal</v>
      </c>
      <c r="L255" s="49">
        <f>VLOOKUP(Table3[[#This Row],[Charges]],Table3[[Charges]:[Age]],1,)</f>
        <v>2459.7199999999998</v>
      </c>
      <c r="M255" s="23" t="str">
        <f>VLOOKUP(Table3[[#This Row],[Hospital tier]],Table3[[Hospital tier]:[Age]],1,)</f>
        <v>tier - 2</v>
      </c>
      <c r="N255" s="4" t="str">
        <f>VLOOKUP(Table3[[#This Row],[City tier]],Table3[[Hospital tier]:[Age]],1,)</f>
        <v>tier - 2</v>
      </c>
      <c r="O255" s="4" t="str">
        <f>VLOOKUP(Table3[[#This Row],[State ID]],Table3[[State ID]:[Age]],1,)</f>
        <v>R1024</v>
      </c>
      <c r="P255" s="4" t="str">
        <f>VLOOKUP(Table3[[#This Row],[Hospitalasion Details]],Table3[[Hospitalasion Details]:[Age]],1,)</f>
        <v>11-Jul-2002</v>
      </c>
      <c r="Q255" s="4">
        <f>VLOOKUP(Table3[[#This Row],[Age]],Table3[Age],1,)</f>
        <v>20</v>
      </c>
    </row>
    <row r="256" spans="1:17" x14ac:dyDescent="0.25">
      <c r="A256" s="4" t="str">
        <f>VLOOKUP(Table2[[#This Row],[Customer ID]],Table2[],1,)</f>
        <v>Id255</v>
      </c>
      <c r="B256" s="4" t="str">
        <f>VLOOKUP(Table2[[#This Row],[Full Name]],Table2[[#This Row],[Full Name]],1,)</f>
        <v xml:space="preserve">  Zach S Ridgway</v>
      </c>
      <c r="C256" s="4">
        <f>VLOOKUP('Medical Examinations'!B256,'Medical Examinations'!B256:J2589,1,)</f>
        <v>22.18</v>
      </c>
      <c r="D256" s="4">
        <f>VLOOKUP('Medical Examinations'!C256,'Medical Examinations'!C256:K2589,1,)</f>
        <v>9.9</v>
      </c>
      <c r="E256" s="4" t="str">
        <f>VLOOKUP('Medical Examinations'!D256,'Medical Examinations'!D256:L2589,1,)</f>
        <v>No</v>
      </c>
      <c r="F256" s="4" t="str">
        <f>VLOOKUP('Medical Examinations'!E256,'Medical Examinations'!E256:M2589,1,)</f>
        <v>No</v>
      </c>
      <c r="G256" s="4" t="str">
        <f>VLOOKUP('Medical Examinations'!F256,'Medical Examinations'!F256:N2589,1,)</f>
        <v>No</v>
      </c>
      <c r="H256" s="4">
        <f>VLOOKUP('Medical Examinations'!G256,'Medical Examinations'!G256:O2589,1,)</f>
        <v>0</v>
      </c>
      <c r="I256" s="4" t="str">
        <f>VLOOKUP('Medical Examinations'!H256,'Medical Examinations'!H256:P2589,1,)</f>
        <v>Yes</v>
      </c>
      <c r="J256" s="4" t="str">
        <f>VLOOKUP('Medical Examinations'!I256,'Medical Examinations'!I256:Q2589,1,)</f>
        <v>Normal Weight</v>
      </c>
      <c r="K256" s="4" t="str">
        <f>VLOOKUP('Medical Examinations'!J256,'Medical Examinations'!J256:R2589,1,)</f>
        <v>Diabetes</v>
      </c>
      <c r="L256" s="49">
        <f>VLOOKUP(Table3[[#This Row],[Charges]],Table3[[Charges]:[Age]],1,)</f>
        <v>2464.62</v>
      </c>
      <c r="M256" s="23" t="str">
        <f>VLOOKUP(Table3[[#This Row],[Hospital tier]],Table3[[Hospital tier]:[Age]],1,)</f>
        <v>tier - 2</v>
      </c>
      <c r="N256" s="4" t="str">
        <f>VLOOKUP(Table3[[#This Row],[City tier]],Table3[[Hospital tier]:[Age]],1,)</f>
        <v>tier - 3</v>
      </c>
      <c r="O256" s="4" t="str">
        <f>VLOOKUP(Table3[[#This Row],[State ID]],Table3[[State ID]:[Age]],1,)</f>
        <v>R1013</v>
      </c>
      <c r="P256" s="4" t="str">
        <f>VLOOKUP(Table3[[#This Row],[Hospitalasion Details]],Table3[[Hospitalasion Details]:[Age]],1,)</f>
        <v>17-Aug-1998</v>
      </c>
      <c r="Q256" s="4">
        <f>VLOOKUP(Table3[[#This Row],[Age]],Table3[Age],1,)</f>
        <v>24</v>
      </c>
    </row>
    <row r="257" spans="1:17" x14ac:dyDescent="0.25">
      <c r="A257" s="4" t="str">
        <f>VLOOKUP(Table2[[#This Row],[Customer ID]],Table2[],1,)</f>
        <v>Id256</v>
      </c>
      <c r="B257" s="4" t="str">
        <f>VLOOKUP(Table2[[#This Row],[Full Name]],Table2[[#This Row],[Full Name]],1,)</f>
        <v xml:space="preserve">  Alan Black</v>
      </c>
      <c r="C257" s="4">
        <f>VLOOKUP('Medical Examinations'!B257,'Medical Examinations'!B257:J2590,1,)</f>
        <v>31.92</v>
      </c>
      <c r="D257" s="4">
        <f>VLOOKUP('Medical Examinations'!C257,'Medical Examinations'!C257:K2590,1,)</f>
        <v>5.1100000000000003</v>
      </c>
      <c r="E257" s="4" t="str">
        <f>VLOOKUP('Medical Examinations'!D257,'Medical Examinations'!D257:L2590,1,)</f>
        <v>No</v>
      </c>
      <c r="F257" s="4" t="str">
        <f>VLOOKUP('Medical Examinations'!E257,'Medical Examinations'!E257:M2590,1,)</f>
        <v>No</v>
      </c>
      <c r="G257" s="4" t="str">
        <f>VLOOKUP('Medical Examinations'!F257,'Medical Examinations'!F257:N2590,1,)</f>
        <v>Yes</v>
      </c>
      <c r="H257" s="4">
        <f>VLOOKUP('Medical Examinations'!G257,'Medical Examinations'!G257:O2590,1,)</f>
        <v>1</v>
      </c>
      <c r="I257" s="4" t="str">
        <f>VLOOKUP('Medical Examinations'!H257,'Medical Examinations'!H257:P2590,1,)</f>
        <v>Yes</v>
      </c>
      <c r="J257" s="4" t="str">
        <f>VLOOKUP('Medical Examinations'!I257,'Medical Examinations'!I257:Q2590,1,)</f>
        <v>Obesity</v>
      </c>
      <c r="K257" s="4" t="str">
        <f>VLOOKUP('Medical Examinations'!J257,'Medical Examinations'!J257:R2590,1,)</f>
        <v>Normal</v>
      </c>
      <c r="L257" s="49">
        <f>VLOOKUP(Table3[[#This Row],[Charges]],Table3[[Charges]:[Age]],1,)</f>
        <v>2473.33</v>
      </c>
      <c r="M257" s="23" t="str">
        <f>VLOOKUP(Table3[[#This Row],[Hospital tier]],Table3[[Hospital tier]:[Age]],1,)</f>
        <v>tier - 2</v>
      </c>
      <c r="N257" s="4" t="str">
        <f>VLOOKUP(Table3[[#This Row],[City tier]],Table3[[Hospital tier]:[Age]],1,)</f>
        <v>tier - 3</v>
      </c>
      <c r="O257" s="4" t="str">
        <f>VLOOKUP(Table3[[#This Row],[State ID]],Table3[[State ID]:[Age]],1,)</f>
        <v>R1013</v>
      </c>
      <c r="P257" s="4" t="str">
        <f>VLOOKUP(Table3[[#This Row],[Hospitalasion Details]],Table3[[Hospitalasion Details]:[Age]],1,)</f>
        <v>2-Jul-1998</v>
      </c>
      <c r="Q257" s="4">
        <f>VLOOKUP(Table3[[#This Row],[Age]],Table3[Age],1,)</f>
        <v>24</v>
      </c>
    </row>
    <row r="258" spans="1:17" x14ac:dyDescent="0.25">
      <c r="A258" s="4" t="str">
        <f>VLOOKUP(Table2[[#This Row],[Customer ID]],Table2[],1,)</f>
        <v>Id257</v>
      </c>
      <c r="B258" s="4" t="str">
        <f>VLOOKUP(Table2[[#This Row],[Full Name]],Table2[[#This Row],[Full Name]],1,)</f>
        <v xml:space="preserve">  Nate Canton</v>
      </c>
      <c r="C258" s="4">
        <f>VLOOKUP('Medical Examinations'!B258,'Medical Examinations'!B258:J2591,1,)</f>
        <v>31.73</v>
      </c>
      <c r="D258" s="4">
        <f>VLOOKUP('Medical Examinations'!C258,'Medical Examinations'!C258:K2591,1,)</f>
        <v>5.73</v>
      </c>
      <c r="E258" s="4" t="str">
        <f>VLOOKUP('Medical Examinations'!D258,'Medical Examinations'!D258:L2591,1,)</f>
        <v>No</v>
      </c>
      <c r="F258" s="4" t="str">
        <f>VLOOKUP('Medical Examinations'!E258,'Medical Examinations'!E258:M2591,1,)</f>
        <v>yes</v>
      </c>
      <c r="G258" s="4" t="str">
        <f>VLOOKUP('Medical Examinations'!F258,'Medical Examinations'!F258:N2591,1,)</f>
        <v>No</v>
      </c>
      <c r="H258" s="4">
        <f>VLOOKUP('Medical Examinations'!G258,'Medical Examinations'!G258:O2591,1,)</f>
        <v>1</v>
      </c>
      <c r="I258" s="4" t="str">
        <f>VLOOKUP('Medical Examinations'!H258,'Medical Examinations'!H258:P2591,1,)</f>
        <v>Yes</v>
      </c>
      <c r="J258" s="4" t="str">
        <f>VLOOKUP('Medical Examinations'!I258,'Medical Examinations'!I258:Q2591,1,)</f>
        <v>Obesity</v>
      </c>
      <c r="K258" s="4" t="str">
        <f>VLOOKUP('Medical Examinations'!J258,'Medical Examinations'!J258:R2591,1,)</f>
        <v>Pre diabetes</v>
      </c>
      <c r="L258" s="49">
        <f>VLOOKUP(Table3[[#This Row],[Charges]],Table3[[Charges]:[Age]],1,)</f>
        <v>2480.98</v>
      </c>
      <c r="M258" s="23" t="str">
        <f>VLOOKUP(Table3[[#This Row],[Hospital tier]],Table3[[Hospital tier]:[Age]],1,)</f>
        <v>tier - 2</v>
      </c>
      <c r="N258" s="4" t="str">
        <f>VLOOKUP(Table3[[#This Row],[City tier]],Table3[[Hospital tier]:[Age]],1,)</f>
        <v>tier - 2</v>
      </c>
      <c r="O258" s="4" t="str">
        <f>VLOOKUP(Table3[[#This Row],[State ID]],Table3[[State ID]:[Age]],1,)</f>
        <v>R1013</v>
      </c>
      <c r="P258" s="4" t="str">
        <f>VLOOKUP(Table3[[#This Row],[Hospitalasion Details]],Table3[[Hospitalasion Details]:[Age]],1,)</f>
        <v>20-Jun-1998</v>
      </c>
      <c r="Q258" s="4">
        <f>VLOOKUP(Table3[[#This Row],[Age]],Table3[Age],1,)</f>
        <v>24</v>
      </c>
    </row>
    <row r="259" spans="1:17" x14ac:dyDescent="0.25">
      <c r="A259" s="4" t="str">
        <f>VLOOKUP(Table2[[#This Row],[Customer ID]],Table2[],1,)</f>
        <v>Id258</v>
      </c>
      <c r="B259" s="4" t="str">
        <f>VLOOKUP(Table2[[#This Row],[Full Name]],Table2[[#This Row],[Full Name]],1,)</f>
        <v xml:space="preserve">  Jesse G Fine</v>
      </c>
      <c r="C259" s="4">
        <f>VLOOKUP('Medical Examinations'!B259,'Medical Examinations'!B259:J2592,1,)</f>
        <v>45.52</v>
      </c>
      <c r="D259" s="4">
        <f>VLOOKUP('Medical Examinations'!C259,'Medical Examinations'!C259:K2592,1,)</f>
        <v>6.04</v>
      </c>
      <c r="E259" s="4" t="str">
        <f>VLOOKUP('Medical Examinations'!D259,'Medical Examinations'!D259:L2592,1,)</f>
        <v>No</v>
      </c>
      <c r="F259" s="4" t="str">
        <f>VLOOKUP('Medical Examinations'!E259,'Medical Examinations'!E259:M2592,1,)</f>
        <v>No</v>
      </c>
      <c r="G259" s="4" t="str">
        <f>VLOOKUP('Medical Examinations'!F259,'Medical Examinations'!F259:N2592,1,)</f>
        <v>Yes</v>
      </c>
      <c r="H259" s="4">
        <f>VLOOKUP('Medical Examinations'!G259,'Medical Examinations'!G259:O2592,1,)</f>
        <v>1</v>
      </c>
      <c r="I259" s="4" t="str">
        <f>VLOOKUP('Medical Examinations'!H259,'Medical Examinations'!H259:P2592,1,)</f>
        <v>Yes</v>
      </c>
      <c r="J259" s="4" t="str">
        <f>VLOOKUP('Medical Examinations'!I259,'Medical Examinations'!I259:Q2592,1,)</f>
        <v>Obesity</v>
      </c>
      <c r="K259" s="4" t="str">
        <f>VLOOKUP('Medical Examinations'!J259,'Medical Examinations'!J259:R2592,1,)</f>
        <v>Pre diabetes</v>
      </c>
      <c r="L259" s="49">
        <f>VLOOKUP(Table3[[#This Row],[Charges]],Table3[[Charges]:[Age]],1,)</f>
        <v>2483.7399999999998</v>
      </c>
      <c r="M259" s="23" t="str">
        <f>VLOOKUP(Table3[[#This Row],[Hospital tier]],Table3[[Hospital tier]:[Age]],1,)</f>
        <v>tier - 3</v>
      </c>
      <c r="N259" s="4" t="str">
        <f>VLOOKUP(Table3[[#This Row],[City tier]],Table3[[Hospital tier]:[Age]],1,)</f>
        <v>tier - 2</v>
      </c>
      <c r="O259" s="4" t="str">
        <f>VLOOKUP(Table3[[#This Row],[State ID]],Table3[[State ID]:[Age]],1,)</f>
        <v>R1013</v>
      </c>
      <c r="P259" s="4" t="str">
        <f>VLOOKUP(Table3[[#This Row],[Hospitalasion Details]],Table3[[Hospitalasion Details]:[Age]],1,)</f>
        <v>6-Nov-1995</v>
      </c>
      <c r="Q259" s="4">
        <f>VLOOKUP(Table3[[#This Row],[Age]],Table3[Age],1,)</f>
        <v>27</v>
      </c>
    </row>
    <row r="260" spans="1:17" x14ac:dyDescent="0.25">
      <c r="A260" s="4" t="str">
        <f>VLOOKUP(Table2[[#This Row],[Customer ID]],Table2[],1,)</f>
        <v>Id259</v>
      </c>
      <c r="B260" s="4" t="str">
        <f>VLOOKUP(Table2[[#This Row],[Full Name]],Table2[[#This Row],[Full Name]],1,)</f>
        <v xml:space="preserve">  Jason Bui</v>
      </c>
      <c r="C260" s="4">
        <f>VLOOKUP('Medical Examinations'!B260,'Medical Examinations'!B260:J2593,1,)</f>
        <v>52.81</v>
      </c>
      <c r="D260" s="4">
        <f>VLOOKUP('Medical Examinations'!C260,'Medical Examinations'!C260:K2593,1,)</f>
        <v>5.19</v>
      </c>
      <c r="E260" s="4" t="str">
        <f>VLOOKUP('Medical Examinations'!D260,'Medical Examinations'!D260:L2593,1,)</f>
        <v>No</v>
      </c>
      <c r="F260" s="4" t="str">
        <f>VLOOKUP('Medical Examinations'!E260,'Medical Examinations'!E260:M2593,1,)</f>
        <v>No</v>
      </c>
      <c r="G260" s="4" t="str">
        <f>VLOOKUP('Medical Examinations'!F260,'Medical Examinations'!F260:N2593,1,)</f>
        <v>Yes</v>
      </c>
      <c r="H260" s="4">
        <f>VLOOKUP('Medical Examinations'!G260,'Medical Examinations'!G260:O2593,1,)</f>
        <v>1</v>
      </c>
      <c r="I260" s="4" t="str">
        <f>VLOOKUP('Medical Examinations'!H260,'Medical Examinations'!H260:P2593,1,)</f>
        <v>Yes</v>
      </c>
      <c r="J260" s="4" t="str">
        <f>VLOOKUP('Medical Examinations'!I260,'Medical Examinations'!I260:Q2593,1,)</f>
        <v>Obesity</v>
      </c>
      <c r="K260" s="4" t="str">
        <f>VLOOKUP('Medical Examinations'!J260,'Medical Examinations'!J260:R2593,1,)</f>
        <v>Normal</v>
      </c>
      <c r="L260" s="49">
        <f>VLOOKUP(Table3[[#This Row],[Charges]],Table3[[Charges]:[Age]],1,)</f>
        <v>2494.02</v>
      </c>
      <c r="M260" s="23" t="str">
        <f>VLOOKUP(Table3[[#This Row],[Hospital tier]],Table3[[Hospital tier]:[Age]],1,)</f>
        <v>tier - 3</v>
      </c>
      <c r="N260" s="4" t="str">
        <f>VLOOKUP(Table3[[#This Row],[City tier]],Table3[[Hospital tier]:[Age]],1,)</f>
        <v>tier - 1</v>
      </c>
      <c r="O260" s="4" t="str">
        <f>VLOOKUP(Table3[[#This Row],[State ID]],Table3[[State ID]:[Age]],1,)</f>
        <v>R1011</v>
      </c>
      <c r="P260" s="4" t="str">
        <f>VLOOKUP(Table3[[#This Row],[Hospitalasion Details]],Table3[[Hospitalasion Details]:[Age]],1,)</f>
        <v>14-Oct-1995</v>
      </c>
      <c r="Q260" s="4">
        <f>VLOOKUP(Table3[[#This Row],[Age]],Table3[Age],1,)</f>
        <v>27</v>
      </c>
    </row>
    <row r="261" spans="1:17" x14ac:dyDescent="0.25">
      <c r="A261" s="4" t="str">
        <f>VLOOKUP(Table2[[#This Row],[Customer ID]],Table2[],1,)</f>
        <v>Id260</v>
      </c>
      <c r="B261" s="4" t="str">
        <f>VLOOKUP(Table2[[#This Row],[Full Name]],Table2[[#This Row],[Full Name]],1,)</f>
        <v xml:space="preserve">  Megan A Riepma</v>
      </c>
      <c r="C261" s="4">
        <f>VLOOKUP('Medical Examinations'!B261,'Medical Examinations'!B261:J2594,1,)</f>
        <v>33.58</v>
      </c>
      <c r="D261" s="4">
        <f>VLOOKUP('Medical Examinations'!C261,'Medical Examinations'!C261:K2594,1,)</f>
        <v>5.56</v>
      </c>
      <c r="E261" s="4" t="str">
        <f>VLOOKUP('Medical Examinations'!D261,'Medical Examinations'!D261:L2594,1,)</f>
        <v>No</v>
      </c>
      <c r="F261" s="4" t="str">
        <f>VLOOKUP('Medical Examinations'!E261,'Medical Examinations'!E261:M2594,1,)</f>
        <v>No</v>
      </c>
      <c r="G261" s="4" t="str">
        <f>VLOOKUP('Medical Examinations'!F261,'Medical Examinations'!F261:N2594,1,)</f>
        <v>No</v>
      </c>
      <c r="H261" s="4">
        <f>VLOOKUP('Medical Examinations'!G261,'Medical Examinations'!G261:O2594,1,)</f>
        <v>1</v>
      </c>
      <c r="I261" s="4" t="str">
        <f>VLOOKUP('Medical Examinations'!H261,'Medical Examinations'!H261:P2594,1,)</f>
        <v>Yes</v>
      </c>
      <c r="J261" s="4" t="str">
        <f>VLOOKUP('Medical Examinations'!I261,'Medical Examinations'!I261:Q2594,1,)</f>
        <v>Obesity</v>
      </c>
      <c r="K261" s="4" t="str">
        <f>VLOOKUP('Medical Examinations'!J261,'Medical Examinations'!J261:R2594,1,)</f>
        <v>Normal</v>
      </c>
      <c r="L261" s="49">
        <f>VLOOKUP(Table3[[#This Row],[Charges]],Table3[[Charges]:[Age]],1,)</f>
        <v>2497.04</v>
      </c>
      <c r="M261" s="23" t="str">
        <f>VLOOKUP(Table3[[#This Row],[Hospital tier]],Table3[[Hospital tier]:[Age]],1,)</f>
        <v>tier - 3</v>
      </c>
      <c r="N261" s="4" t="str">
        <f>VLOOKUP(Table3[[#This Row],[City tier]],Table3[[Hospital tier]:[Age]],1,)</f>
        <v>tier - 3</v>
      </c>
      <c r="O261" s="4" t="str">
        <f>VLOOKUP(Table3[[#This Row],[State ID]],Table3[[State ID]:[Age]],1,)</f>
        <v>R1013</v>
      </c>
      <c r="P261" s="4" t="str">
        <f>VLOOKUP(Table3[[#This Row],[Hospitalasion Details]],Table3[[Hospitalasion Details]:[Age]],1,)</f>
        <v>9-Jul-1995</v>
      </c>
      <c r="Q261" s="4">
        <f>VLOOKUP(Table3[[#This Row],[Age]],Table3[Age],1,)</f>
        <v>27</v>
      </c>
    </row>
    <row r="262" spans="1:17" x14ac:dyDescent="0.25">
      <c r="A262" s="4" t="str">
        <f>VLOOKUP(Table2[[#This Row],[Customer ID]],Table2[],1,)</f>
        <v>Id261</v>
      </c>
      <c r="B262" s="4" t="str">
        <f>VLOOKUP(Table2[[#This Row],[Full Name]],Table2[[#This Row],[Full Name]],1,)</f>
        <v xml:space="preserve">  Luke M Inman</v>
      </c>
      <c r="C262" s="4">
        <f>VLOOKUP('Medical Examinations'!B262,'Medical Examinations'!B262:J2595,1,)</f>
        <v>30.684999999999999</v>
      </c>
      <c r="D262" s="4">
        <f>VLOOKUP('Medical Examinations'!C262,'Medical Examinations'!C262:K2595,1,)</f>
        <v>8.23</v>
      </c>
      <c r="E262" s="4" t="str">
        <f>VLOOKUP('Medical Examinations'!D262,'Medical Examinations'!D262:L2595,1,)</f>
        <v>No</v>
      </c>
      <c r="F262" s="4" t="str">
        <f>VLOOKUP('Medical Examinations'!E262,'Medical Examinations'!E262:M2595,1,)</f>
        <v>No</v>
      </c>
      <c r="G262" s="4" t="str">
        <f>VLOOKUP('Medical Examinations'!F262,'Medical Examinations'!F262:N2595,1,)</f>
        <v>No</v>
      </c>
      <c r="H262" s="4">
        <f>VLOOKUP('Medical Examinations'!G262,'Medical Examinations'!G262:O2595,1,)</f>
        <v>0</v>
      </c>
      <c r="I262" s="4" t="str">
        <f>VLOOKUP('Medical Examinations'!H262,'Medical Examinations'!H262:P2595,1,)</f>
        <v>Yes</v>
      </c>
      <c r="J262" s="4" t="str">
        <f>VLOOKUP('Medical Examinations'!I262,'Medical Examinations'!I262:Q2595,1,)</f>
        <v>Obesity</v>
      </c>
      <c r="K262" s="4" t="str">
        <f>VLOOKUP('Medical Examinations'!J262,'Medical Examinations'!J262:R2595,1,)</f>
        <v>Diabetes</v>
      </c>
      <c r="L262" s="49">
        <f>VLOOKUP(Table3[[#This Row],[Charges]],Table3[[Charges]:[Age]],1,)</f>
        <v>2498.41</v>
      </c>
      <c r="M262" s="23" t="str">
        <f>VLOOKUP(Table3[[#This Row],[Hospital tier]],Table3[[Hospital tier]:[Age]],1,)</f>
        <v>tier - 3</v>
      </c>
      <c r="N262" s="4" t="str">
        <f>VLOOKUP(Table3[[#This Row],[City tier]],Table3[[Hospital tier]:[Age]],1,)</f>
        <v>tier - 3</v>
      </c>
      <c r="O262" s="4" t="str">
        <f>VLOOKUP(Table3[[#This Row],[State ID]],Table3[[State ID]:[Age]],1,)</f>
        <v>R1013</v>
      </c>
      <c r="P262" s="4" t="str">
        <f>VLOOKUP(Table3[[#This Row],[Hospitalasion Details]],Table3[[Hospitalasion Details]:[Age]],1,)</f>
        <v>15-Oct-1995</v>
      </c>
      <c r="Q262" s="4">
        <f>VLOOKUP(Table3[[#This Row],[Age]],Table3[Age],1,)</f>
        <v>27</v>
      </c>
    </row>
    <row r="263" spans="1:17" x14ac:dyDescent="0.25">
      <c r="A263" s="4" t="str">
        <f>VLOOKUP(Table2[[#This Row],[Customer ID]],Table2[],1,)</f>
        <v>Id262</v>
      </c>
      <c r="B263" s="4" t="str">
        <f>VLOOKUP(Table2[[#This Row],[Full Name]],Table2[[#This Row],[Full Name]],1,)</f>
        <v xml:space="preserve">  Jacy D Kruzel</v>
      </c>
      <c r="C263" s="4">
        <f>VLOOKUP('Medical Examinations'!B263,'Medical Examinations'!B263:J2596,1,)</f>
        <v>37.524999999999999</v>
      </c>
      <c r="D263" s="4">
        <f>VLOOKUP('Medical Examinations'!C263,'Medical Examinations'!C263:K2596,1,)</f>
        <v>9.0299999999999994</v>
      </c>
      <c r="E263" s="4" t="str">
        <f>VLOOKUP('Medical Examinations'!D263,'Medical Examinations'!D263:L2596,1,)</f>
        <v>Yes</v>
      </c>
      <c r="F263" s="4" t="str">
        <f>VLOOKUP('Medical Examinations'!E263,'Medical Examinations'!E263:M2596,1,)</f>
        <v>No</v>
      </c>
      <c r="G263" s="4" t="str">
        <f>VLOOKUP('Medical Examinations'!F263,'Medical Examinations'!F263:N2596,1,)</f>
        <v>No</v>
      </c>
      <c r="H263" s="4">
        <f>VLOOKUP('Medical Examinations'!G263,'Medical Examinations'!G263:O2596,1,)</f>
        <v>2</v>
      </c>
      <c r="I263" s="4" t="str">
        <f>VLOOKUP('Medical Examinations'!H263,'Medical Examinations'!H263:P2596,1,)</f>
        <v>No</v>
      </c>
      <c r="J263" s="4" t="str">
        <f>VLOOKUP('Medical Examinations'!I263,'Medical Examinations'!I263:Q2596,1,)</f>
        <v>Obesity</v>
      </c>
      <c r="K263" s="4" t="str">
        <f>VLOOKUP('Medical Examinations'!J263,'Medical Examinations'!J263:R2596,1,)</f>
        <v>Diabetes</v>
      </c>
      <c r="L263" s="49">
        <f>VLOOKUP(Table3[[#This Row],[Charges]],Table3[[Charges]:[Age]],1,)</f>
        <v>2500.9299999999998</v>
      </c>
      <c r="M263" s="23" t="str">
        <f>VLOOKUP(Table3[[#This Row],[Hospital tier]],Table3[[Hospital tier]:[Age]],1,)</f>
        <v>tier - 2</v>
      </c>
      <c r="N263" s="4" t="str">
        <f>VLOOKUP(Table3[[#This Row],[City tier]],Table3[[Hospital tier]:[Age]],1,)</f>
        <v>tier - 2</v>
      </c>
      <c r="O263" s="4" t="str">
        <f>VLOOKUP(Table3[[#This Row],[State ID]],Table3[[State ID]:[Age]],1,)</f>
        <v>R1012</v>
      </c>
      <c r="P263" s="4" t="str">
        <f>VLOOKUP(Table3[[#This Row],[Hospitalasion Details]],Table3[[Hospitalasion Details]:[Age]],1,)</f>
        <v>6-Sep-2004</v>
      </c>
      <c r="Q263" s="4">
        <f>VLOOKUP(Table3[[#This Row],[Age]],Table3[Age],1,)</f>
        <v>18</v>
      </c>
    </row>
    <row r="264" spans="1:17" x14ac:dyDescent="0.25">
      <c r="A264" s="4" t="str">
        <f>VLOOKUP(Table2[[#This Row],[Customer ID]],Table2[],1,)</f>
        <v>Id263</v>
      </c>
      <c r="B264" s="4" t="str">
        <f>VLOOKUP(Table2[[#This Row],[Full Name]],Table2[[#This Row],[Full Name]],1,)</f>
        <v xml:space="preserve">  Simon G Lindsay</v>
      </c>
      <c r="C264" s="4">
        <f>VLOOKUP('Medical Examinations'!B264,'Medical Examinations'!B264:J2597,1,)</f>
        <v>34.5</v>
      </c>
      <c r="D264" s="4">
        <f>VLOOKUP('Medical Examinations'!C264,'Medical Examinations'!C264:K2597,1,)</f>
        <v>4.07</v>
      </c>
      <c r="E264" s="4" t="str">
        <f>VLOOKUP('Medical Examinations'!D264,'Medical Examinations'!D264:L2597,1,)</f>
        <v>Yes</v>
      </c>
      <c r="F264" s="4" t="str">
        <f>VLOOKUP('Medical Examinations'!E264,'Medical Examinations'!E264:M2597,1,)</f>
        <v>No</v>
      </c>
      <c r="G264" s="4" t="str">
        <f>VLOOKUP('Medical Examinations'!F264,'Medical Examinations'!F264:N2597,1,)</f>
        <v>No</v>
      </c>
      <c r="H264" s="4">
        <f>VLOOKUP('Medical Examinations'!G264,'Medical Examinations'!G264:O2597,1,)</f>
        <v>0</v>
      </c>
      <c r="I264" s="4" t="str">
        <f>VLOOKUP('Medical Examinations'!H264,'Medical Examinations'!H264:P2597,1,)</f>
        <v>Yes</v>
      </c>
      <c r="J264" s="4" t="str">
        <f>VLOOKUP('Medical Examinations'!I264,'Medical Examinations'!I264:Q2597,1,)</f>
        <v>Obesity</v>
      </c>
      <c r="K264" s="4" t="str">
        <f>VLOOKUP('Medical Examinations'!J264,'Medical Examinations'!J264:R2597,1,)</f>
        <v>Normal</v>
      </c>
      <c r="L264" s="49">
        <f>VLOOKUP(Table3[[#This Row],[Charges]],Table3[[Charges]:[Age]],1,)</f>
        <v>2510.79</v>
      </c>
      <c r="M264" s="23" t="str">
        <f>VLOOKUP(Table3[[#This Row],[Hospital tier]],Table3[[Hospital tier]:[Age]],1,)</f>
        <v>tier - 2</v>
      </c>
      <c r="N264" s="4" t="str">
        <f>VLOOKUP(Table3[[#This Row],[City tier]],Table3[[Hospital tier]:[Age]],1,)</f>
        <v>tier - 1</v>
      </c>
      <c r="O264" s="4" t="str">
        <f>VLOOKUP(Table3[[#This Row],[State ID]],Table3[[State ID]:[Age]],1,)</f>
        <v>R1013</v>
      </c>
      <c r="P264" s="4" t="str">
        <f>VLOOKUP(Table3[[#This Row],[Hospitalasion Details]],Table3[[Hospitalasion Details]:[Age]],1,)</f>
        <v>5-Aug-1991</v>
      </c>
      <c r="Q264" s="4">
        <f>VLOOKUP(Table3[[#This Row],[Age]],Table3[Age],1,)</f>
        <v>31</v>
      </c>
    </row>
    <row r="265" spans="1:17" x14ac:dyDescent="0.25">
      <c r="A265" s="4" t="str">
        <f>VLOOKUP(Table2[[#This Row],[Customer ID]],Table2[],1,)</f>
        <v>Id264</v>
      </c>
      <c r="B265" s="4" t="str">
        <f>VLOOKUP(Table2[[#This Row],[Full Name]],Table2[[#This Row],[Full Name]],1,)</f>
        <v xml:space="preserve">  Ainsley E Land</v>
      </c>
      <c r="C265" s="4">
        <f>VLOOKUP('Medical Examinations'!B265,'Medical Examinations'!B265:J2598,1,)</f>
        <v>28.16</v>
      </c>
      <c r="D265" s="4">
        <f>VLOOKUP('Medical Examinations'!C265,'Medical Examinations'!C265:K2598,1,)</f>
        <v>5.77</v>
      </c>
      <c r="E265" s="4" t="str">
        <f>VLOOKUP('Medical Examinations'!D265,'Medical Examinations'!D265:L2598,1,)</f>
        <v>No</v>
      </c>
      <c r="F265" s="4" t="str">
        <f>VLOOKUP('Medical Examinations'!E265,'Medical Examinations'!E265:M2598,1,)</f>
        <v>No</v>
      </c>
      <c r="G265" s="4" t="str">
        <f>VLOOKUP('Medical Examinations'!F265,'Medical Examinations'!F265:N2598,1,)</f>
        <v>No</v>
      </c>
      <c r="H265" s="4">
        <f>VLOOKUP('Medical Examinations'!G265,'Medical Examinations'!G265:O2598,1,)</f>
        <v>2</v>
      </c>
      <c r="I265" s="4" t="str">
        <f>VLOOKUP('Medical Examinations'!H265,'Medical Examinations'!H265:P2598,1,)</f>
        <v>Yes</v>
      </c>
      <c r="J265" s="4" t="str">
        <f>VLOOKUP('Medical Examinations'!I265,'Medical Examinations'!I265:Q2598,1,)</f>
        <v>Over Weight</v>
      </c>
      <c r="K265" s="4" t="str">
        <f>VLOOKUP('Medical Examinations'!J265,'Medical Examinations'!J265:R2598,1,)</f>
        <v>Pre diabetes</v>
      </c>
      <c r="L265" s="49">
        <f>VLOOKUP(Table3[[#This Row],[Charges]],Table3[[Charges]:[Age]],1,)</f>
        <v>2523.17</v>
      </c>
      <c r="M265" s="23" t="str">
        <f>VLOOKUP(Table3[[#This Row],[Hospital tier]],Table3[[Hospital tier]:[Age]],1,)</f>
        <v>tier - 3</v>
      </c>
      <c r="N265" s="4" t="str">
        <f>VLOOKUP(Table3[[#This Row],[City tier]],Table3[[Hospital tier]:[Age]],1,)</f>
        <v>tier - 1</v>
      </c>
      <c r="O265" s="4" t="str">
        <f>VLOOKUP(Table3[[#This Row],[State ID]],Table3[[State ID]:[Age]],1,)</f>
        <v>R1012</v>
      </c>
      <c r="P265" s="4" t="str">
        <f>VLOOKUP(Table3[[#This Row],[Hospitalasion Details]],Table3[[Hospitalasion Details]:[Age]],1,)</f>
        <v>2-Nov-1997</v>
      </c>
      <c r="Q265" s="4">
        <f>VLOOKUP(Table3[[#This Row],[Age]],Table3[Age],1,)</f>
        <v>25</v>
      </c>
    </row>
    <row r="266" spans="1:17" x14ac:dyDescent="0.25">
      <c r="A266" s="4" t="str">
        <f>VLOOKUP(Table2[[#This Row],[Customer ID]],Table2[],1,)</f>
        <v>Id265</v>
      </c>
      <c r="B266" s="4" t="str">
        <f>VLOOKUP(Table2[[#This Row],[Full Name]],Table2[[#This Row],[Full Name]],1,)</f>
        <v xml:space="preserve">  Erica A Brecher</v>
      </c>
      <c r="C266" s="4">
        <f>VLOOKUP('Medical Examinations'!B266,'Medical Examinations'!B266:J2599,1,)</f>
        <v>30.02</v>
      </c>
      <c r="D266" s="4">
        <f>VLOOKUP('Medical Examinations'!C266,'Medical Examinations'!C266:K2599,1,)</f>
        <v>5.98</v>
      </c>
      <c r="E266" s="4" t="str">
        <f>VLOOKUP('Medical Examinations'!D266,'Medical Examinations'!D266:L2599,1,)</f>
        <v>No</v>
      </c>
      <c r="F266" s="4" t="str">
        <f>VLOOKUP('Medical Examinations'!E266,'Medical Examinations'!E266:M2599,1,)</f>
        <v>No</v>
      </c>
      <c r="G266" s="4" t="str">
        <f>VLOOKUP('Medical Examinations'!F266,'Medical Examinations'!F266:N2599,1,)</f>
        <v>Yes</v>
      </c>
      <c r="H266" s="4">
        <f>VLOOKUP('Medical Examinations'!G266,'Medical Examinations'!G266:O2599,1,)</f>
        <v>1</v>
      </c>
      <c r="I266" s="4" t="str">
        <f>VLOOKUP('Medical Examinations'!H266,'Medical Examinations'!H266:P2599,1,)</f>
        <v>Yes</v>
      </c>
      <c r="J266" s="4" t="str">
        <f>VLOOKUP('Medical Examinations'!I266,'Medical Examinations'!I266:Q2599,1,)</f>
        <v>Obesity</v>
      </c>
      <c r="K266" s="4" t="str">
        <f>VLOOKUP('Medical Examinations'!J266,'Medical Examinations'!J266:R2599,1,)</f>
        <v>Pre diabetes</v>
      </c>
      <c r="L266" s="49">
        <f>VLOOKUP(Table3[[#This Row],[Charges]],Table3[[Charges]:[Age]],1,)</f>
        <v>2527.8200000000002</v>
      </c>
      <c r="M266" s="23" t="str">
        <f>VLOOKUP(Table3[[#This Row],[Hospital tier]],Table3[[Hospital tier]:[Age]],1,)</f>
        <v>tier - 2</v>
      </c>
      <c r="N266" s="4" t="str">
        <f>VLOOKUP(Table3[[#This Row],[City tier]],Table3[[Hospital tier]:[Age]],1,)</f>
        <v>tier - 3</v>
      </c>
      <c r="O266" s="4" t="str">
        <f>VLOOKUP(Table3[[#This Row],[State ID]],Table3[[State ID]:[Age]],1,)</f>
        <v>R1012</v>
      </c>
      <c r="P266" s="4" t="str">
        <f>VLOOKUP(Table3[[#This Row],[Hospitalasion Details]],Table3[[Hospitalasion Details]:[Age]],1,)</f>
        <v>25-Aug-2000</v>
      </c>
      <c r="Q266" s="4">
        <f>VLOOKUP(Table3[[#This Row],[Age]],Table3[Age],1,)</f>
        <v>22</v>
      </c>
    </row>
    <row r="267" spans="1:17" x14ac:dyDescent="0.25">
      <c r="A267" s="4" t="str">
        <f>VLOOKUP(Table2[[#This Row],[Customer ID]],Table2[],1,)</f>
        <v>Id266</v>
      </c>
      <c r="B267" s="4" t="str">
        <f>VLOOKUP(Table2[[#This Row],[Full Name]],Table2[[#This Row],[Full Name]],1,)</f>
        <v xml:space="preserve">  Erik Debolt</v>
      </c>
      <c r="C267" s="4">
        <f>VLOOKUP('Medical Examinations'!B267,'Medical Examinations'!B267:J2600,1,)</f>
        <v>37.82</v>
      </c>
      <c r="D267" s="4">
        <f>VLOOKUP('Medical Examinations'!C267,'Medical Examinations'!C267:K2600,1,)</f>
        <v>6.01</v>
      </c>
      <c r="E267" s="4" t="str">
        <f>VLOOKUP('Medical Examinations'!D267,'Medical Examinations'!D267:L2600,1,)</f>
        <v>No</v>
      </c>
      <c r="F267" s="4" t="str">
        <f>VLOOKUP('Medical Examinations'!E267,'Medical Examinations'!E267:M2600,1,)</f>
        <v>No</v>
      </c>
      <c r="G267" s="4" t="str">
        <f>VLOOKUP('Medical Examinations'!F267,'Medical Examinations'!F267:N2600,1,)</f>
        <v>No</v>
      </c>
      <c r="H267" s="4">
        <f>VLOOKUP('Medical Examinations'!G267,'Medical Examinations'!G267:O2600,1,)</f>
        <v>0</v>
      </c>
      <c r="I267" s="4" t="str">
        <f>VLOOKUP('Medical Examinations'!H267,'Medical Examinations'!H267:P2600,1,)</f>
        <v>Yes</v>
      </c>
      <c r="J267" s="4" t="str">
        <f>VLOOKUP('Medical Examinations'!I267,'Medical Examinations'!I267:Q2600,1,)</f>
        <v>Obesity</v>
      </c>
      <c r="K267" s="4" t="str">
        <f>VLOOKUP('Medical Examinations'!J267,'Medical Examinations'!J267:R2600,1,)</f>
        <v>Pre diabetes</v>
      </c>
      <c r="L267" s="49">
        <f>VLOOKUP(Table3[[#This Row],[Charges]],Table3[[Charges]:[Age]],1,)</f>
        <v>2534.39</v>
      </c>
      <c r="M267" s="23" t="str">
        <f>VLOOKUP(Table3[[#This Row],[Hospital tier]],Table3[[Hospital tier]:[Age]],1,)</f>
        <v>tier - 3</v>
      </c>
      <c r="N267" s="4" t="str">
        <f>VLOOKUP(Table3[[#This Row],[City tier]],Table3[[Hospital tier]:[Age]],1,)</f>
        <v>tier - 3</v>
      </c>
      <c r="O267" s="4" t="str">
        <f>VLOOKUP(Table3[[#This Row],[State ID]],Table3[[State ID]:[Age]],1,)</f>
        <v>R1012</v>
      </c>
      <c r="P267" s="4" t="str">
        <f>VLOOKUP(Table3[[#This Row],[Hospitalasion Details]],Table3[[Hospitalasion Details]:[Age]],1,)</f>
        <v>28-Jul-1997</v>
      </c>
      <c r="Q267" s="4">
        <f>VLOOKUP(Table3[[#This Row],[Age]],Table3[Age],1,)</f>
        <v>25</v>
      </c>
    </row>
    <row r="268" spans="1:17" x14ac:dyDescent="0.25">
      <c r="A268" s="4" t="str">
        <f>VLOOKUP(Table2[[#This Row],[Customer ID]],Table2[],1,)</f>
        <v>Id267</v>
      </c>
      <c r="B268" s="4" t="str">
        <f>VLOOKUP(Table2[[#This Row],[Full Name]],Table2[[#This Row],[Full Name]],1,)</f>
        <v xml:space="preserve">  Erin C Oswalt</v>
      </c>
      <c r="C268" s="4">
        <f>VLOOKUP('Medical Examinations'!B268,'Medical Examinations'!B268:J2601,1,)</f>
        <v>33.14</v>
      </c>
      <c r="D268" s="4">
        <f>VLOOKUP('Medical Examinations'!C268,'Medical Examinations'!C268:K2601,1,)</f>
        <v>5.67</v>
      </c>
      <c r="E268" s="4" t="str">
        <f>VLOOKUP('Medical Examinations'!D268,'Medical Examinations'!D268:L2601,1,)</f>
        <v>Yes</v>
      </c>
      <c r="F268" s="4" t="str">
        <f>VLOOKUP('Medical Examinations'!E268,'Medical Examinations'!E268:M2601,1,)</f>
        <v>No</v>
      </c>
      <c r="G268" s="4" t="str">
        <f>VLOOKUP('Medical Examinations'!F268,'Medical Examinations'!F268:N2601,1,)</f>
        <v>No</v>
      </c>
      <c r="H268" s="4">
        <f>VLOOKUP('Medical Examinations'!G268,'Medical Examinations'!G268:O2601,1,)</f>
        <v>0</v>
      </c>
      <c r="I268" s="4" t="str">
        <f>VLOOKUP('Medical Examinations'!H268,'Medical Examinations'!H268:P2601,1,)</f>
        <v>Yes</v>
      </c>
      <c r="J268" s="4" t="str">
        <f>VLOOKUP('Medical Examinations'!I268,'Medical Examinations'!I268:Q2601,1,)</f>
        <v>Obesity</v>
      </c>
      <c r="K268" s="4" t="str">
        <f>VLOOKUP('Medical Examinations'!J268,'Medical Examinations'!J268:R2601,1,)</f>
        <v>Normal</v>
      </c>
      <c r="L268" s="49">
        <f>VLOOKUP(Table3[[#This Row],[Charges]],Table3[[Charges]:[Age]],1,)</f>
        <v>2540.39</v>
      </c>
      <c r="M268" s="23" t="str">
        <f>VLOOKUP(Table3[[#This Row],[Hospital tier]],Table3[[Hospital tier]:[Age]],1,)</f>
        <v>tier - 2</v>
      </c>
      <c r="N268" s="4" t="str">
        <f>VLOOKUP(Table3[[#This Row],[City tier]],Table3[[Hospital tier]:[Age]],1,)</f>
        <v>tier - 2</v>
      </c>
      <c r="O268" s="4" t="str">
        <f>VLOOKUP(Table3[[#This Row],[State ID]],Table3[[State ID]:[Age]],1,)</f>
        <v>R1013</v>
      </c>
      <c r="P268" s="4" t="str">
        <f>VLOOKUP(Table3[[#This Row],[Hospitalasion Details]],Table3[[Hospitalasion Details]:[Age]],1,)</f>
        <v>1-Oct-1990</v>
      </c>
      <c r="Q268" s="4">
        <f>VLOOKUP(Table3[[#This Row],[Age]],Table3[Age],1,)</f>
        <v>32</v>
      </c>
    </row>
    <row r="269" spans="1:17" x14ac:dyDescent="0.25">
      <c r="A269" s="4" t="str">
        <f>VLOOKUP(Table2[[#This Row],[Customer ID]],Table2[],1,)</f>
        <v>Id268</v>
      </c>
      <c r="B269" s="4" t="str">
        <f>VLOOKUP(Table2[[#This Row],[Full Name]],Table2[[#This Row],[Full Name]],1,)</f>
        <v xml:space="preserve">  Adrienne Boyd</v>
      </c>
      <c r="C269" s="4">
        <f>VLOOKUP('Medical Examinations'!B269,'Medical Examinations'!B269:J2602,1,)</f>
        <v>25.14</v>
      </c>
      <c r="D269" s="4">
        <f>VLOOKUP('Medical Examinations'!C269,'Medical Examinations'!C269:K2602,1,)</f>
        <v>6.02</v>
      </c>
      <c r="E269" s="4" t="str">
        <f>VLOOKUP('Medical Examinations'!D269,'Medical Examinations'!D269:L2602,1,)</f>
        <v>Yes</v>
      </c>
      <c r="F269" s="4" t="str">
        <f>VLOOKUP('Medical Examinations'!E269,'Medical Examinations'!E269:M2602,1,)</f>
        <v>No</v>
      </c>
      <c r="G269" s="4" t="str">
        <f>VLOOKUP('Medical Examinations'!F269,'Medical Examinations'!F269:N2602,1,)</f>
        <v>Yes</v>
      </c>
      <c r="H269" s="4">
        <f>VLOOKUP('Medical Examinations'!G269,'Medical Examinations'!G269:O2602,1,)</f>
        <v>1</v>
      </c>
      <c r="I269" s="4" t="str">
        <f>VLOOKUP('Medical Examinations'!H269,'Medical Examinations'!H269:P2602,1,)</f>
        <v>Yes</v>
      </c>
      <c r="J269" s="4" t="str">
        <f>VLOOKUP('Medical Examinations'!I269,'Medical Examinations'!I269:Q2602,1,)</f>
        <v>Over Weight</v>
      </c>
      <c r="K269" s="4" t="str">
        <f>VLOOKUP('Medical Examinations'!J269,'Medical Examinations'!J269:R2602,1,)</f>
        <v>Pre diabetes</v>
      </c>
      <c r="L269" s="49">
        <f>VLOOKUP(Table3[[#This Row],[Charges]],Table3[[Charges]:[Age]],1,)</f>
        <v>2545.6799999999998</v>
      </c>
      <c r="M269" s="23" t="str">
        <f>VLOOKUP(Table3[[#This Row],[Hospital tier]],Table3[[Hospital tier]:[Age]],1,)</f>
        <v>tier - 2</v>
      </c>
      <c r="N269" s="4" t="str">
        <f>VLOOKUP(Table3[[#This Row],[City tier]],Table3[[Hospital tier]:[Age]],1,)</f>
        <v>tier - 1</v>
      </c>
      <c r="O269" s="4" t="str">
        <f>VLOOKUP(Table3[[#This Row],[State ID]],Table3[[State ID]:[Age]],1,)</f>
        <v>R1013</v>
      </c>
      <c r="P269" s="4" t="str">
        <f>VLOOKUP(Table3[[#This Row],[Hospitalasion Details]],Table3[[Hospitalasion Details]:[Age]],1,)</f>
        <v>17-Nov-1991</v>
      </c>
      <c r="Q269" s="4">
        <f>VLOOKUP(Table3[[#This Row],[Age]],Table3[Age],1,)</f>
        <v>31</v>
      </c>
    </row>
    <row r="270" spans="1:17" x14ac:dyDescent="0.25">
      <c r="A270" s="4" t="str">
        <f>VLOOKUP(Table2[[#This Row],[Customer ID]],Table2[],1,)</f>
        <v>Id269</v>
      </c>
      <c r="B270" s="4" t="str">
        <f>VLOOKUP(Table2[[#This Row],[Full Name]],Table2[[#This Row],[Full Name]],1,)</f>
        <v xml:space="preserve">  Adam Bulewich</v>
      </c>
      <c r="C270" s="4">
        <f>VLOOKUP('Medical Examinations'!B270,'Medical Examinations'!B270:J2603,1,)</f>
        <v>20.18</v>
      </c>
      <c r="D270" s="4">
        <f>VLOOKUP('Medical Examinations'!C270,'Medical Examinations'!C270:K2603,1,)</f>
        <v>11.19</v>
      </c>
      <c r="E270" s="4" t="str">
        <f>VLOOKUP('Medical Examinations'!D270,'Medical Examinations'!D270:L2603,1,)</f>
        <v>No</v>
      </c>
      <c r="F270" s="4" t="str">
        <f>VLOOKUP('Medical Examinations'!E270,'Medical Examinations'!E270:M2603,1,)</f>
        <v>No</v>
      </c>
      <c r="G270" s="4" t="str">
        <f>VLOOKUP('Medical Examinations'!F270,'Medical Examinations'!F270:N2603,1,)</f>
        <v>No</v>
      </c>
      <c r="H270" s="4">
        <f>VLOOKUP('Medical Examinations'!G270,'Medical Examinations'!G270:O2603,1,)</f>
        <v>0</v>
      </c>
      <c r="I270" s="4" t="str">
        <f>VLOOKUP('Medical Examinations'!H270,'Medical Examinations'!H270:P2603,1,)</f>
        <v>Yes</v>
      </c>
      <c r="J270" s="4" t="str">
        <f>VLOOKUP('Medical Examinations'!I270,'Medical Examinations'!I270:Q2603,1,)</f>
        <v>Normal Weight</v>
      </c>
      <c r="K270" s="4" t="str">
        <f>VLOOKUP('Medical Examinations'!J270,'Medical Examinations'!J270:R2603,1,)</f>
        <v>Diabetes</v>
      </c>
      <c r="L270" s="49">
        <f>VLOOKUP(Table3[[#This Row],[Charges]],Table3[[Charges]:[Age]],1,)</f>
        <v>2566.4699999999998</v>
      </c>
      <c r="M270" s="23" t="str">
        <f>VLOOKUP(Table3[[#This Row],[Hospital tier]],Table3[[Hospital tier]:[Age]],1,)</f>
        <v>tier - 2</v>
      </c>
      <c r="N270" s="4" t="str">
        <f>VLOOKUP(Table3[[#This Row],[City tier]],Table3[[Hospital tier]:[Age]],1,)</f>
        <v>tier - 3</v>
      </c>
      <c r="O270" s="4" t="str">
        <f>VLOOKUP(Table3[[#This Row],[State ID]],Table3[[State ID]:[Age]],1,)</f>
        <v>R1013</v>
      </c>
      <c r="P270" s="4" t="str">
        <f>VLOOKUP(Table3[[#This Row],[Hospitalasion Details]],Table3[[Hospitalasion Details]:[Age]],1,)</f>
        <v>11-Oct-2002</v>
      </c>
      <c r="Q270" s="4">
        <f>VLOOKUP(Table3[[#This Row],[Age]],Table3[Age],1,)</f>
        <v>20</v>
      </c>
    </row>
    <row r="271" spans="1:17" x14ac:dyDescent="0.25">
      <c r="A271" s="4" t="str">
        <f>VLOOKUP(Table2[[#This Row],[Customer ID]],Table2[],1,)</f>
        <v>Id270</v>
      </c>
      <c r="B271" s="4" t="str">
        <f>VLOOKUP(Table2[[#This Row],[Full Name]],Table2[[#This Row],[Full Name]],1,)</f>
        <v xml:space="preserve">  Yutaka Fukuda</v>
      </c>
      <c r="C271" s="4">
        <f>VLOOKUP('Medical Examinations'!B271,'Medical Examinations'!B271:J2604,1,)</f>
        <v>44.36</v>
      </c>
      <c r="D271" s="4">
        <f>VLOOKUP('Medical Examinations'!C271,'Medical Examinations'!C271:K2604,1,)</f>
        <v>5.1100000000000003</v>
      </c>
      <c r="E271" s="4" t="str">
        <f>VLOOKUP('Medical Examinations'!D271,'Medical Examinations'!D271:L2604,1,)</f>
        <v>No</v>
      </c>
      <c r="F271" s="4" t="str">
        <f>VLOOKUP('Medical Examinations'!E271,'Medical Examinations'!E271:M2604,1,)</f>
        <v>No</v>
      </c>
      <c r="G271" s="4" t="str">
        <f>VLOOKUP('Medical Examinations'!F271,'Medical Examinations'!F271:N2604,1,)</f>
        <v>No</v>
      </c>
      <c r="H271" s="4">
        <f>VLOOKUP('Medical Examinations'!G271,'Medical Examinations'!G271:O2604,1,)</f>
        <v>0</v>
      </c>
      <c r="I271" s="4" t="str">
        <f>VLOOKUP('Medical Examinations'!H271,'Medical Examinations'!H271:P2604,1,)</f>
        <v>Yes</v>
      </c>
      <c r="J271" s="4" t="str">
        <f>VLOOKUP('Medical Examinations'!I271,'Medical Examinations'!I271:Q2604,1,)</f>
        <v>Obesity</v>
      </c>
      <c r="K271" s="4" t="str">
        <f>VLOOKUP('Medical Examinations'!J271,'Medical Examinations'!J271:R2604,1,)</f>
        <v>Normal</v>
      </c>
      <c r="L271" s="49">
        <f>VLOOKUP(Table3[[#This Row],[Charges]],Table3[[Charges]:[Age]],1,)</f>
        <v>2585.04</v>
      </c>
      <c r="M271" s="23" t="str">
        <f>VLOOKUP(Table3[[#This Row],[Hospital tier]],Table3[[Hospital tier]:[Age]],1,)</f>
        <v>tier - 2</v>
      </c>
      <c r="N271" s="4" t="str">
        <f>VLOOKUP(Table3[[#This Row],[City tier]],Table3[[Hospital tier]:[Age]],1,)</f>
        <v>tier - 2</v>
      </c>
      <c r="O271" s="4" t="str">
        <f>VLOOKUP(Table3[[#This Row],[State ID]],Table3[[State ID]:[Age]],1,)</f>
        <v>R1021</v>
      </c>
      <c r="P271" s="4" t="str">
        <f>VLOOKUP(Table3[[#This Row],[Hospitalasion Details]],Table3[[Hospitalasion Details]:[Age]],1,)</f>
        <v>20-Jul-2002</v>
      </c>
      <c r="Q271" s="4">
        <f>VLOOKUP(Table3[[#This Row],[Age]],Table3[Age],1,)</f>
        <v>20</v>
      </c>
    </row>
    <row r="272" spans="1:17" x14ac:dyDescent="0.25">
      <c r="A272" s="4" t="str">
        <f>VLOOKUP(Table2[[#This Row],[Customer ID]],Table2[],1,)</f>
        <v>Id271</v>
      </c>
      <c r="B272" s="4" t="str">
        <f>VLOOKUP(Table2[[#This Row],[Full Name]],Table2[[#This Row],[Full Name]],1,)</f>
        <v xml:space="preserve">  Tyler M Phillips</v>
      </c>
      <c r="C272" s="4">
        <f>VLOOKUP('Medical Examinations'!B272,'Medical Examinations'!B272:J2605,1,)</f>
        <v>23.82</v>
      </c>
      <c r="D272" s="4">
        <f>VLOOKUP('Medical Examinations'!C272,'Medical Examinations'!C272:K2605,1,)</f>
        <v>10.85</v>
      </c>
      <c r="E272" s="4" t="str">
        <f>VLOOKUP('Medical Examinations'!D272,'Medical Examinations'!D272:L2605,1,)</f>
        <v>Yes</v>
      </c>
      <c r="F272" s="4" t="str">
        <f>VLOOKUP('Medical Examinations'!E272,'Medical Examinations'!E272:M2605,1,)</f>
        <v>No</v>
      </c>
      <c r="G272" s="4" t="str">
        <f>VLOOKUP('Medical Examinations'!F272,'Medical Examinations'!F272:N2605,1,)</f>
        <v>No</v>
      </c>
      <c r="H272" s="4">
        <f>VLOOKUP('Medical Examinations'!G272,'Medical Examinations'!G272:O2605,1,)</f>
        <v>0</v>
      </c>
      <c r="I272" s="4" t="str">
        <f>VLOOKUP('Medical Examinations'!H272,'Medical Examinations'!H272:P2605,1,)</f>
        <v>Yes</v>
      </c>
      <c r="J272" s="4" t="str">
        <f>VLOOKUP('Medical Examinations'!I272,'Medical Examinations'!I272:Q2605,1,)</f>
        <v>Normal Weight</v>
      </c>
      <c r="K272" s="4" t="str">
        <f>VLOOKUP('Medical Examinations'!J272,'Medical Examinations'!J272:R2605,1,)</f>
        <v>Diabetes</v>
      </c>
      <c r="L272" s="49">
        <f>VLOOKUP(Table3[[#This Row],[Charges]],Table3[[Charges]:[Age]],1,)</f>
        <v>2585.27</v>
      </c>
      <c r="M272" s="23" t="str">
        <f>VLOOKUP(Table3[[#This Row],[Hospital tier]],Table3[[Hospital tier]:[Age]],1,)</f>
        <v>tier - 2</v>
      </c>
      <c r="N272" s="4" t="str">
        <f>VLOOKUP(Table3[[#This Row],[City tier]],Table3[[Hospital tier]:[Age]],1,)</f>
        <v>tier - 3</v>
      </c>
      <c r="O272" s="4" t="str">
        <f>VLOOKUP(Table3[[#This Row],[State ID]],Table3[[State ID]:[Age]],1,)</f>
        <v>R1011</v>
      </c>
      <c r="P272" s="4" t="str">
        <f>VLOOKUP(Table3[[#This Row],[Hospitalasion Details]],Table3[[Hospitalasion Details]:[Age]],1,)</f>
        <v>15-Oct-2001</v>
      </c>
      <c r="Q272" s="4">
        <f>VLOOKUP(Table3[[#This Row],[Age]],Table3[Age],1,)</f>
        <v>21</v>
      </c>
    </row>
    <row r="273" spans="1:17" x14ac:dyDescent="0.25">
      <c r="A273" s="4" t="str">
        <f>VLOOKUP(Table2[[#This Row],[Customer ID]],Table2[],1,)</f>
        <v>Id272</v>
      </c>
      <c r="B273" s="4" t="str">
        <f>VLOOKUP(Table2[[#This Row],[Full Name]],Table2[[#This Row],[Full Name]],1,)</f>
        <v xml:space="preserve">  Stephen Maddison</v>
      </c>
      <c r="C273" s="4">
        <f>VLOOKUP('Medical Examinations'!B273,'Medical Examinations'!B273:J2606,1,)</f>
        <v>45</v>
      </c>
      <c r="D273" s="4">
        <f>VLOOKUP('Medical Examinations'!C273,'Medical Examinations'!C273:K2606,1,)</f>
        <v>5.24</v>
      </c>
      <c r="E273" s="4" t="str">
        <f>VLOOKUP('Medical Examinations'!D273,'Medical Examinations'!D273:L2606,1,)</f>
        <v>Yes</v>
      </c>
      <c r="F273" s="4" t="str">
        <f>VLOOKUP('Medical Examinations'!E273,'Medical Examinations'!E273:M2606,1,)</f>
        <v>No</v>
      </c>
      <c r="G273" s="4" t="str">
        <f>VLOOKUP('Medical Examinations'!F273,'Medical Examinations'!F273:N2606,1,)</f>
        <v>No</v>
      </c>
      <c r="H273" s="4">
        <f>VLOOKUP('Medical Examinations'!G273,'Medical Examinations'!G273:O2606,1,)</f>
        <v>1</v>
      </c>
      <c r="I273" s="4" t="str">
        <f>VLOOKUP('Medical Examinations'!H273,'Medical Examinations'!H273:P2606,1,)</f>
        <v>Yes</v>
      </c>
      <c r="J273" s="4" t="str">
        <f>VLOOKUP('Medical Examinations'!I273,'Medical Examinations'!I273:Q2606,1,)</f>
        <v>Obesity</v>
      </c>
      <c r="K273" s="4" t="str">
        <f>VLOOKUP('Medical Examinations'!J273,'Medical Examinations'!J273:R2606,1,)</f>
        <v>Normal</v>
      </c>
      <c r="L273" s="49">
        <f>VLOOKUP(Table3[[#This Row],[Charges]],Table3[[Charges]:[Age]],1,)</f>
        <v>2585.85</v>
      </c>
      <c r="M273" s="23" t="str">
        <f>VLOOKUP(Table3[[#This Row],[Hospital tier]],Table3[[Hospital tier]:[Age]],1,)</f>
        <v>tier - 2</v>
      </c>
      <c r="N273" s="4" t="str">
        <f>VLOOKUP(Table3[[#This Row],[City tier]],Table3[[Hospital tier]:[Age]],1,)</f>
        <v>tier - 2</v>
      </c>
      <c r="O273" s="4" t="str">
        <f>VLOOKUP(Table3[[#This Row],[State ID]],Table3[[State ID]:[Age]],1,)</f>
        <v>R1024</v>
      </c>
      <c r="P273" s="4" t="str">
        <f>VLOOKUP(Table3[[#This Row],[Hospitalasion Details]],Table3[[Hospitalasion Details]:[Age]],1,)</f>
        <v>28-Jul-2001</v>
      </c>
      <c r="Q273" s="4">
        <f>VLOOKUP(Table3[[#This Row],[Age]],Table3[Age],1,)</f>
        <v>21</v>
      </c>
    </row>
    <row r="274" spans="1:17" x14ac:dyDescent="0.25">
      <c r="A274" s="4" t="str">
        <f>VLOOKUP(Table2[[#This Row],[Customer ID]],Table2[],1,)</f>
        <v>Id273</v>
      </c>
      <c r="B274" s="4" t="str">
        <f>VLOOKUP(Table2[[#This Row],[Full Name]],Table2[[#This Row],[Full Name]],1,)</f>
        <v xml:space="preserve">  Andrew B Lockwood</v>
      </c>
      <c r="C274" s="4">
        <f>VLOOKUP('Medical Examinations'!B274,'Medical Examinations'!B274:J2607,1,)</f>
        <v>26.62</v>
      </c>
      <c r="D274" s="4">
        <f>VLOOKUP('Medical Examinations'!C274,'Medical Examinations'!C274:K2607,1,)</f>
        <v>10.08</v>
      </c>
      <c r="E274" s="4" t="str">
        <f>VLOOKUP('Medical Examinations'!D274,'Medical Examinations'!D274:L2607,1,)</f>
        <v>No</v>
      </c>
      <c r="F274" s="4" t="str">
        <f>VLOOKUP('Medical Examinations'!E274,'Medical Examinations'!E274:M2607,1,)</f>
        <v>No</v>
      </c>
      <c r="G274" s="4" t="str">
        <f>VLOOKUP('Medical Examinations'!F274,'Medical Examinations'!F274:N2607,1,)</f>
        <v>No</v>
      </c>
      <c r="H274" s="4">
        <f>VLOOKUP('Medical Examinations'!G274,'Medical Examinations'!G274:O2607,1,)</f>
        <v>0</v>
      </c>
      <c r="I274" s="4" t="str">
        <f>VLOOKUP('Medical Examinations'!H274,'Medical Examinations'!H274:P2607,1,)</f>
        <v>Yes</v>
      </c>
      <c r="J274" s="4" t="str">
        <f>VLOOKUP('Medical Examinations'!I274,'Medical Examinations'!I274:Q2607,1,)</f>
        <v>Over Weight</v>
      </c>
      <c r="K274" s="4" t="str">
        <f>VLOOKUP('Medical Examinations'!J274,'Medical Examinations'!J274:R2607,1,)</f>
        <v>Diabetes</v>
      </c>
      <c r="L274" s="49">
        <f>VLOOKUP(Table3[[#This Row],[Charges]],Table3[[Charges]:[Age]],1,)</f>
        <v>2597.7800000000002</v>
      </c>
      <c r="M274" s="23" t="str">
        <f>VLOOKUP(Table3[[#This Row],[Hospital tier]],Table3[[Hospital tier]:[Age]],1,)</f>
        <v>tier - 2</v>
      </c>
      <c r="N274" s="4" t="str">
        <f>VLOOKUP(Table3[[#This Row],[City tier]],Table3[[Hospital tier]:[Age]],1,)</f>
        <v>tier - 1</v>
      </c>
      <c r="O274" s="4" t="str">
        <f>VLOOKUP(Table3[[#This Row],[State ID]],Table3[[State ID]:[Age]],1,)</f>
        <v>R1011</v>
      </c>
      <c r="P274" s="4" t="str">
        <f>VLOOKUP(Table3[[#This Row],[Hospitalasion Details]],Table3[[Hospitalasion Details]:[Age]],1,)</f>
        <v>26-Aug-2001</v>
      </c>
      <c r="Q274" s="4">
        <f>VLOOKUP(Table3[[#This Row],[Age]],Table3[Age],1,)</f>
        <v>21</v>
      </c>
    </row>
    <row r="275" spans="1:17" x14ac:dyDescent="0.25">
      <c r="A275" s="4" t="str">
        <f>VLOOKUP(Table2[[#This Row],[Customer ID]],Table2[],1,)</f>
        <v>Id274</v>
      </c>
      <c r="B275" s="4" t="str">
        <f>VLOOKUP(Table2[[#This Row],[Full Name]],Table2[[#This Row],[Full Name]],1,)</f>
        <v xml:space="preserve">  James Defilippi</v>
      </c>
      <c r="C275" s="4">
        <f>VLOOKUP('Medical Examinations'!B275,'Medical Examinations'!B275:J2608,1,)</f>
        <v>32.67</v>
      </c>
      <c r="D275" s="4">
        <f>VLOOKUP('Medical Examinations'!C275,'Medical Examinations'!C275:K2608,1,)</f>
        <v>10.97</v>
      </c>
      <c r="E275" s="4" t="str">
        <f>VLOOKUP('Medical Examinations'!D275,'Medical Examinations'!D275:L2608,1,)</f>
        <v>Yes</v>
      </c>
      <c r="F275" s="4" t="str">
        <f>VLOOKUP('Medical Examinations'!E275,'Medical Examinations'!E275:M2608,1,)</f>
        <v>No</v>
      </c>
      <c r="G275" s="4" t="str">
        <f>VLOOKUP('Medical Examinations'!F275,'Medical Examinations'!F275:N2608,1,)</f>
        <v>No</v>
      </c>
      <c r="H275" s="4">
        <f>VLOOKUP('Medical Examinations'!G275,'Medical Examinations'!G275:O2608,1,)</f>
        <v>0</v>
      </c>
      <c r="I275" s="4" t="str">
        <f>VLOOKUP('Medical Examinations'!H275,'Medical Examinations'!H275:P2608,1,)</f>
        <v>Yes</v>
      </c>
      <c r="J275" s="4" t="str">
        <f>VLOOKUP('Medical Examinations'!I275,'Medical Examinations'!I275:Q2608,1,)</f>
        <v>Obesity</v>
      </c>
      <c r="K275" s="4" t="str">
        <f>VLOOKUP('Medical Examinations'!J275,'Medical Examinations'!J275:R2608,1,)</f>
        <v>Diabetes</v>
      </c>
      <c r="L275" s="49">
        <f>VLOOKUP(Table3[[#This Row],[Charges]],Table3[[Charges]:[Age]],1,)</f>
        <v>2632.99</v>
      </c>
      <c r="M275" s="23" t="str">
        <f>VLOOKUP(Table3[[#This Row],[Hospital tier]],Table3[[Hospital tier]:[Age]],1,)</f>
        <v>tier - 2</v>
      </c>
      <c r="N275" s="4" t="str">
        <f>VLOOKUP(Table3[[#This Row],[City tier]],Table3[[Hospital tier]:[Age]],1,)</f>
        <v>tier - 1</v>
      </c>
      <c r="O275" s="4" t="str">
        <f>VLOOKUP(Table3[[#This Row],[State ID]],Table3[[State ID]:[Age]],1,)</f>
        <v>R1011</v>
      </c>
      <c r="P275" s="4" t="str">
        <f>VLOOKUP(Table3[[#This Row],[Hospitalasion Details]],Table3[[Hospitalasion Details]:[Age]],1,)</f>
        <v>26-Aug-1997</v>
      </c>
      <c r="Q275" s="4">
        <f>VLOOKUP(Table3[[#This Row],[Age]],Table3[Age],1,)</f>
        <v>25</v>
      </c>
    </row>
    <row r="276" spans="1:17" x14ac:dyDescent="0.25">
      <c r="A276" s="4" t="str">
        <f>VLOOKUP(Table2[[#This Row],[Customer ID]],Table2[],1,)</f>
        <v>Id275</v>
      </c>
      <c r="B276" s="4" t="str">
        <f>VLOOKUP(Table2[[#This Row],[Full Name]],Table2[[#This Row],[Full Name]],1,)</f>
        <v xml:space="preserve">  Shawn P Jackson</v>
      </c>
      <c r="C276" s="4">
        <f>VLOOKUP('Medical Examinations'!B276,'Medical Examinations'!B276:J2609,1,)</f>
        <v>44.44</v>
      </c>
      <c r="D276" s="4">
        <f>VLOOKUP('Medical Examinations'!C276,'Medical Examinations'!C276:K2609,1,)</f>
        <v>4.9000000000000004</v>
      </c>
      <c r="E276" s="4" t="str">
        <f>VLOOKUP('Medical Examinations'!D276,'Medical Examinations'!D276:L2609,1,)</f>
        <v>Yes</v>
      </c>
      <c r="F276" s="4" t="str">
        <f>VLOOKUP('Medical Examinations'!E276,'Medical Examinations'!E276:M2609,1,)</f>
        <v>No</v>
      </c>
      <c r="G276" s="4" t="str">
        <f>VLOOKUP('Medical Examinations'!F276,'Medical Examinations'!F276:N2609,1,)</f>
        <v>No</v>
      </c>
      <c r="H276" s="4">
        <f>VLOOKUP('Medical Examinations'!G276,'Medical Examinations'!G276:O2609,1,)</f>
        <v>1</v>
      </c>
      <c r="I276" s="4" t="str">
        <f>VLOOKUP('Medical Examinations'!H276,'Medical Examinations'!H276:P2609,1,)</f>
        <v>Yes</v>
      </c>
      <c r="J276" s="4" t="str">
        <f>VLOOKUP('Medical Examinations'!I276,'Medical Examinations'!I276:Q2609,1,)</f>
        <v>Obesity</v>
      </c>
      <c r="K276" s="4" t="str">
        <f>VLOOKUP('Medical Examinations'!J276,'Medical Examinations'!J276:R2609,1,)</f>
        <v>Normal</v>
      </c>
      <c r="L276" s="49">
        <f>VLOOKUP(Table3[[#This Row],[Charges]],Table3[[Charges]:[Age]],1,)</f>
        <v>2639.04</v>
      </c>
      <c r="M276" s="23" t="str">
        <f>VLOOKUP(Table3[[#This Row],[Hospital tier]],Table3[[Hospital tier]:[Age]],1,)</f>
        <v>tier - 2</v>
      </c>
      <c r="N276" s="4" t="str">
        <f>VLOOKUP(Table3[[#This Row],[City tier]],Table3[[Hospital tier]:[Age]],1,)</f>
        <v>tier - 2</v>
      </c>
      <c r="O276" s="4" t="str">
        <f>VLOOKUP(Table3[[#This Row],[State ID]],Table3[[State ID]:[Age]],1,)</f>
        <v>R1012</v>
      </c>
      <c r="P276" s="4" t="str">
        <f>VLOOKUP(Table3[[#This Row],[Hospitalasion Details]],Table3[[Hospitalasion Details]:[Age]],1,)</f>
        <v>24-Jun-2000</v>
      </c>
      <c r="Q276" s="4">
        <f>VLOOKUP(Table3[[#This Row],[Age]],Table3[Age],1,)</f>
        <v>22</v>
      </c>
    </row>
    <row r="277" spans="1:17" x14ac:dyDescent="0.25">
      <c r="A277" s="4" t="str">
        <f>VLOOKUP(Table2[[#This Row],[Customer ID]],Table2[],1,)</f>
        <v>Id276</v>
      </c>
      <c r="B277" s="4" t="str">
        <f>VLOOKUP(Table2[[#This Row],[Full Name]],Table2[[#This Row],[Full Name]],1,)</f>
        <v xml:space="preserve">  Matt Ozahowski</v>
      </c>
      <c r="C277" s="4">
        <f>VLOOKUP('Medical Examinations'!B277,'Medical Examinations'!B277:J2610,1,)</f>
        <v>28.31</v>
      </c>
      <c r="D277" s="4">
        <f>VLOOKUP('Medical Examinations'!C277,'Medical Examinations'!C277:K2610,1,)</f>
        <v>5.33</v>
      </c>
      <c r="E277" s="4" t="str">
        <f>VLOOKUP('Medical Examinations'!D277,'Medical Examinations'!D277:L2610,1,)</f>
        <v>No</v>
      </c>
      <c r="F277" s="4" t="str">
        <f>VLOOKUP('Medical Examinations'!E277,'Medical Examinations'!E277:M2610,1,)</f>
        <v>No</v>
      </c>
      <c r="G277" s="4" t="str">
        <f>VLOOKUP('Medical Examinations'!F277,'Medical Examinations'!F277:N2610,1,)</f>
        <v>No</v>
      </c>
      <c r="H277" s="4">
        <f>VLOOKUP('Medical Examinations'!G277,'Medical Examinations'!G277:O2610,1,)</f>
        <v>0</v>
      </c>
      <c r="I277" s="4" t="str">
        <f>VLOOKUP('Medical Examinations'!H277,'Medical Examinations'!H277:P2610,1,)</f>
        <v>Yes</v>
      </c>
      <c r="J277" s="4" t="str">
        <f>VLOOKUP('Medical Examinations'!I277,'Medical Examinations'!I277:Q2610,1,)</f>
        <v>Over Weight</v>
      </c>
      <c r="K277" s="4" t="str">
        <f>VLOOKUP('Medical Examinations'!J277,'Medical Examinations'!J277:R2610,1,)</f>
        <v>Normal</v>
      </c>
      <c r="L277" s="49">
        <f>VLOOKUP(Table3[[#This Row],[Charges]],Table3[[Charges]:[Age]],1,)</f>
        <v>2643.27</v>
      </c>
      <c r="M277" s="23" t="str">
        <f>VLOOKUP(Table3[[#This Row],[Hospital tier]],Table3[[Hospital tier]:[Age]],1,)</f>
        <v>tier - 2</v>
      </c>
      <c r="N277" s="4" t="str">
        <f>VLOOKUP(Table3[[#This Row],[City tier]],Table3[[Hospital tier]:[Age]],1,)</f>
        <v>tier - 1</v>
      </c>
      <c r="O277" s="4" t="str">
        <f>VLOOKUP(Table3[[#This Row],[State ID]],Table3[[State ID]:[Age]],1,)</f>
        <v>R1012</v>
      </c>
      <c r="P277" s="4" t="str">
        <f>VLOOKUP(Table3[[#This Row],[Hospitalasion Details]],Table3[[Hospitalasion Details]:[Age]],1,)</f>
        <v>9-Dec-2000</v>
      </c>
      <c r="Q277" s="4">
        <f>VLOOKUP(Table3[[#This Row],[Age]],Table3[Age],1,)</f>
        <v>22</v>
      </c>
    </row>
    <row r="278" spans="1:17" x14ac:dyDescent="0.25">
      <c r="A278" s="4" t="str">
        <f>VLOOKUP(Table2[[#This Row],[Customer ID]],Table2[],1,)</f>
        <v>Id277</v>
      </c>
      <c r="B278" s="4" t="str">
        <f>VLOOKUP(Table2[[#This Row],[Full Name]],Table2[[#This Row],[Full Name]],1,)</f>
        <v xml:space="preserve">  Nathaniel Guthals</v>
      </c>
      <c r="C278" s="4">
        <f>VLOOKUP('Medical Examinations'!B278,'Medical Examinations'!B278:J2611,1,)</f>
        <v>25.05</v>
      </c>
      <c r="D278" s="4">
        <f>VLOOKUP('Medical Examinations'!C278,'Medical Examinations'!C278:K2611,1,)</f>
        <v>4.6100000000000003</v>
      </c>
      <c r="E278" s="4" t="str">
        <f>VLOOKUP('Medical Examinations'!D278,'Medical Examinations'!D278:L2611,1,)</f>
        <v>No</v>
      </c>
      <c r="F278" s="4" t="str">
        <f>VLOOKUP('Medical Examinations'!E278,'Medical Examinations'!E278:M2611,1,)</f>
        <v>No</v>
      </c>
      <c r="G278" s="4" t="str">
        <f>VLOOKUP('Medical Examinations'!F278,'Medical Examinations'!F278:N2611,1,)</f>
        <v>No</v>
      </c>
      <c r="H278" s="4">
        <f>VLOOKUP('Medical Examinations'!G278,'Medical Examinations'!G278:O2611,1,)</f>
        <v>2</v>
      </c>
      <c r="I278" s="4" t="str">
        <f>VLOOKUP('Medical Examinations'!H278,'Medical Examinations'!H278:P2611,1,)</f>
        <v>Yes</v>
      </c>
      <c r="J278" s="4" t="str">
        <f>VLOOKUP('Medical Examinations'!I278,'Medical Examinations'!I278:Q2611,1,)</f>
        <v>Over Weight</v>
      </c>
      <c r="K278" s="4" t="str">
        <f>VLOOKUP('Medical Examinations'!J278,'Medical Examinations'!J278:R2611,1,)</f>
        <v>Normal</v>
      </c>
      <c r="L278" s="49">
        <f>VLOOKUP(Table3[[#This Row],[Charges]],Table3[[Charges]:[Age]],1,)</f>
        <v>2680.95</v>
      </c>
      <c r="M278" s="23" t="str">
        <f>VLOOKUP(Table3[[#This Row],[Hospital tier]],Table3[[Hospital tier]:[Age]],1,)</f>
        <v>tier - 3</v>
      </c>
      <c r="N278" s="4" t="str">
        <f>VLOOKUP(Table3[[#This Row],[City tier]],Table3[[Hospital tier]:[Age]],1,)</f>
        <v>tier - 2</v>
      </c>
      <c r="O278" s="4" t="str">
        <f>VLOOKUP(Table3[[#This Row],[State ID]],Table3[[State ID]:[Age]],1,)</f>
        <v>R1012</v>
      </c>
      <c r="P278" s="4" t="str">
        <f>VLOOKUP(Table3[[#This Row],[Hospitalasion Details]],Table3[[Hospitalasion Details]:[Age]],1,)</f>
        <v>5-Aug-1996</v>
      </c>
      <c r="Q278" s="4">
        <f>VLOOKUP(Table3[[#This Row],[Age]],Table3[Age],1,)</f>
        <v>26</v>
      </c>
    </row>
    <row r="279" spans="1:17" x14ac:dyDescent="0.25">
      <c r="A279" s="4" t="str">
        <f>VLOOKUP(Table2[[#This Row],[Customer ID]],Table2[],1,)</f>
        <v>Id278</v>
      </c>
      <c r="B279" s="4" t="str">
        <f>VLOOKUP(Table2[[#This Row],[Full Name]],Table2[[#This Row],[Full Name]],1,)</f>
        <v xml:space="preserve">  Kevin D Yates</v>
      </c>
      <c r="C279" s="4">
        <f>VLOOKUP('Medical Examinations'!B279,'Medical Examinations'!B279:J2612,1,)</f>
        <v>28.34</v>
      </c>
      <c r="D279" s="4">
        <f>VLOOKUP('Medical Examinations'!C279,'Medical Examinations'!C279:K2612,1,)</f>
        <v>8.18</v>
      </c>
      <c r="E279" s="4" t="str">
        <f>VLOOKUP('Medical Examinations'!D279,'Medical Examinations'!D279:L2612,1,)</f>
        <v>No</v>
      </c>
      <c r="F279" s="4" t="str">
        <f>VLOOKUP('Medical Examinations'!E279,'Medical Examinations'!E279:M2612,1,)</f>
        <v>No</v>
      </c>
      <c r="G279" s="4" t="str">
        <f>VLOOKUP('Medical Examinations'!F279,'Medical Examinations'!F279:N2612,1,)</f>
        <v>No</v>
      </c>
      <c r="H279" s="4">
        <f>VLOOKUP('Medical Examinations'!G279,'Medical Examinations'!G279:O2612,1,)</f>
        <v>0</v>
      </c>
      <c r="I279" s="4" t="str">
        <f>VLOOKUP('Medical Examinations'!H279,'Medical Examinations'!H279:P2612,1,)</f>
        <v>Yes</v>
      </c>
      <c r="J279" s="4" t="str">
        <f>VLOOKUP('Medical Examinations'!I279,'Medical Examinations'!I279:Q2612,1,)</f>
        <v>Over Weight</v>
      </c>
      <c r="K279" s="4" t="str">
        <f>VLOOKUP('Medical Examinations'!J279,'Medical Examinations'!J279:R2612,1,)</f>
        <v>Diabetes</v>
      </c>
      <c r="L279" s="49">
        <f>VLOOKUP(Table3[[#This Row],[Charges]],Table3[[Charges]:[Age]],1,)</f>
        <v>2684.69</v>
      </c>
      <c r="M279" s="23" t="str">
        <f>VLOOKUP(Table3[[#This Row],[Hospital tier]],Table3[[Hospital tier]:[Age]],1,)</f>
        <v>tier - 2</v>
      </c>
      <c r="N279" s="4" t="str">
        <f>VLOOKUP(Table3[[#This Row],[City tier]],Table3[[Hospital tier]:[Age]],1,)</f>
        <v>tier - 2</v>
      </c>
      <c r="O279" s="4" t="str">
        <f>VLOOKUP(Table3[[#This Row],[State ID]],Table3[[State ID]:[Age]],1,)</f>
        <v>R1013</v>
      </c>
      <c r="P279" s="4" t="str">
        <f>VLOOKUP(Table3[[#This Row],[Hospitalasion Details]],Table3[[Hospitalasion Details]:[Age]],1,)</f>
        <v>17-Sep-1994</v>
      </c>
      <c r="Q279" s="4">
        <f>VLOOKUP(Table3[[#This Row],[Age]],Table3[Age],1,)</f>
        <v>28</v>
      </c>
    </row>
    <row r="280" spans="1:17" x14ac:dyDescent="0.25">
      <c r="A280" s="4" t="str">
        <f>VLOOKUP(Table2[[#This Row],[Customer ID]],Table2[],1,)</f>
        <v>Id279</v>
      </c>
      <c r="B280" s="4" t="str">
        <f>VLOOKUP(Table2[[#This Row],[Full Name]],Table2[[#This Row],[Full Name]],1,)</f>
        <v xml:space="preserve">  Joan Samuelson</v>
      </c>
      <c r="C280" s="4">
        <f>VLOOKUP('Medical Examinations'!B280,'Medical Examinations'!B280:J2613,1,)</f>
        <v>17.765000000000001</v>
      </c>
      <c r="D280" s="4">
        <f>VLOOKUP('Medical Examinations'!C280,'Medical Examinations'!C280:K2613,1,)</f>
        <v>5.62</v>
      </c>
      <c r="E280" s="4" t="str">
        <f>VLOOKUP('Medical Examinations'!D280,'Medical Examinations'!D280:L2613,1,)</f>
        <v>No</v>
      </c>
      <c r="F280" s="4" t="str">
        <f>VLOOKUP('Medical Examinations'!E280,'Medical Examinations'!E280:M2613,1,)</f>
        <v>No</v>
      </c>
      <c r="G280" s="4" t="str">
        <f>VLOOKUP('Medical Examinations'!F280,'Medical Examinations'!F280:N2613,1,)</f>
        <v>No</v>
      </c>
      <c r="H280" s="4">
        <f>VLOOKUP('Medical Examinations'!G280,'Medical Examinations'!G280:O2613,1,)</f>
        <v>0</v>
      </c>
      <c r="I280" s="4" t="str">
        <f>VLOOKUP('Medical Examinations'!H280,'Medical Examinations'!H280:P2613,1,)</f>
        <v>Yes</v>
      </c>
      <c r="J280" s="4" t="str">
        <f>VLOOKUP('Medical Examinations'!I280,'Medical Examinations'!I280:Q2613,1,)</f>
        <v>Underweight</v>
      </c>
      <c r="K280" s="4" t="str">
        <f>VLOOKUP('Medical Examinations'!J280,'Medical Examinations'!J280:R2613,1,)</f>
        <v>Normal</v>
      </c>
      <c r="L280" s="49">
        <f>VLOOKUP(Table3[[#This Row],[Charges]],Table3[[Charges]:[Age]],1,)</f>
        <v>2689.5</v>
      </c>
      <c r="M280" s="23" t="str">
        <f>VLOOKUP(Table3[[#This Row],[Hospital tier]],Table3[[Hospital tier]:[Age]],1,)</f>
        <v>tier - 3</v>
      </c>
      <c r="N280" s="4" t="str">
        <f>VLOOKUP(Table3[[#This Row],[City tier]],Table3[[Hospital tier]:[Age]],1,)</f>
        <v>tier - 2</v>
      </c>
      <c r="O280" s="4" t="str">
        <f>VLOOKUP(Table3[[#This Row],[State ID]],Table3[[State ID]:[Age]],1,)</f>
        <v>R1013</v>
      </c>
      <c r="P280" s="4" t="str">
        <f>VLOOKUP(Table3[[#This Row],[Hospitalasion Details]],Table3[[Hospitalasion Details]:[Age]],1,)</f>
        <v>2-Oct-1994</v>
      </c>
      <c r="Q280" s="4">
        <f>VLOOKUP(Table3[[#This Row],[Age]],Table3[Age],1,)</f>
        <v>28</v>
      </c>
    </row>
    <row r="281" spans="1:17" x14ac:dyDescent="0.25">
      <c r="A281" s="4" t="str">
        <f>VLOOKUP(Table2[[#This Row],[Customer ID]],Table2[],1,)</f>
        <v>Id280</v>
      </c>
      <c r="B281" s="4" t="str">
        <f>VLOOKUP(Table2[[#This Row],[Full Name]],Table2[[#This Row],[Full Name]],1,)</f>
        <v xml:space="preserve">  Christopher A Lemos</v>
      </c>
      <c r="C281" s="4">
        <f>VLOOKUP('Medical Examinations'!B281,'Medical Examinations'!B281:J2614,1,)</f>
        <v>36.119999999999997</v>
      </c>
      <c r="D281" s="4">
        <f>VLOOKUP('Medical Examinations'!C281,'Medical Examinations'!C281:K2614,1,)</f>
        <v>5.82</v>
      </c>
      <c r="E281" s="4" t="str">
        <f>VLOOKUP('Medical Examinations'!D281,'Medical Examinations'!D281:L2614,1,)</f>
        <v>No</v>
      </c>
      <c r="F281" s="4" t="str">
        <f>VLOOKUP('Medical Examinations'!E281,'Medical Examinations'!E281:M2614,1,)</f>
        <v>No</v>
      </c>
      <c r="G281" s="4" t="str">
        <f>VLOOKUP('Medical Examinations'!F281,'Medical Examinations'!F281:N2614,1,)</f>
        <v>No</v>
      </c>
      <c r="H281" s="4">
        <f>VLOOKUP('Medical Examinations'!G281,'Medical Examinations'!G281:O2614,1,)</f>
        <v>0</v>
      </c>
      <c r="I281" s="4" t="str">
        <f>VLOOKUP('Medical Examinations'!H281,'Medical Examinations'!H281:P2614,1,)</f>
        <v>Yes</v>
      </c>
      <c r="J281" s="4" t="str">
        <f>VLOOKUP('Medical Examinations'!I281,'Medical Examinations'!I281:Q2614,1,)</f>
        <v>Obesity</v>
      </c>
      <c r="K281" s="4" t="str">
        <f>VLOOKUP('Medical Examinations'!J281,'Medical Examinations'!J281:R2614,1,)</f>
        <v>Pre diabetes</v>
      </c>
      <c r="L281" s="49">
        <f>VLOOKUP(Table3[[#This Row],[Charges]],Table3[[Charges]:[Age]],1,)</f>
        <v>2690.11</v>
      </c>
      <c r="M281" s="23" t="str">
        <f>VLOOKUP(Table3[[#This Row],[Hospital tier]],Table3[[Hospital tier]:[Age]],1,)</f>
        <v>tier - 2</v>
      </c>
      <c r="N281" s="4" t="str">
        <f>VLOOKUP(Table3[[#This Row],[City tier]],Table3[[Hospital tier]:[Age]],1,)</f>
        <v>tier - 2</v>
      </c>
      <c r="O281" s="4" t="str">
        <f>VLOOKUP(Table3[[#This Row],[State ID]],Table3[[State ID]:[Age]],1,)</f>
        <v>R1012</v>
      </c>
      <c r="P281" s="4" t="str">
        <f>VLOOKUP(Table3[[#This Row],[Hospitalasion Details]],Table3[[Hospitalasion Details]:[Age]],1,)</f>
        <v>11-Jun-1999</v>
      </c>
      <c r="Q281" s="4">
        <f>VLOOKUP(Table3[[#This Row],[Age]],Table3[Age],1,)</f>
        <v>23</v>
      </c>
    </row>
    <row r="282" spans="1:17" x14ac:dyDescent="0.25">
      <c r="A282" s="4" t="str">
        <f>VLOOKUP(Table2[[#This Row],[Customer ID]],Table2[],1,)</f>
        <v>Id281</v>
      </c>
      <c r="B282" s="4" t="str">
        <f>VLOOKUP(Table2[[#This Row],[Full Name]],Table2[[#This Row],[Full Name]],1,)</f>
        <v xml:space="preserve">  Kacy L Seynders</v>
      </c>
      <c r="C282" s="4">
        <f>VLOOKUP('Medical Examinations'!B282,'Medical Examinations'!B282:J2615,1,)</f>
        <v>23.19</v>
      </c>
      <c r="D282" s="4">
        <f>VLOOKUP('Medical Examinations'!C282,'Medical Examinations'!C282:K2615,1,)</f>
        <v>7.66</v>
      </c>
      <c r="E282" s="4" t="str">
        <f>VLOOKUP('Medical Examinations'!D282,'Medical Examinations'!D282:L2615,1,)</f>
        <v>No</v>
      </c>
      <c r="F282" s="4" t="str">
        <f>VLOOKUP('Medical Examinations'!E282,'Medical Examinations'!E282:M2615,1,)</f>
        <v>No</v>
      </c>
      <c r="G282" s="4" t="str">
        <f>VLOOKUP('Medical Examinations'!F282,'Medical Examinations'!F282:N2615,1,)</f>
        <v>No</v>
      </c>
      <c r="H282" s="4">
        <f>VLOOKUP('Medical Examinations'!G282,'Medical Examinations'!G282:O2615,1,)</f>
        <v>0</v>
      </c>
      <c r="I282" s="4" t="str">
        <f>VLOOKUP('Medical Examinations'!H282,'Medical Examinations'!H282:P2615,1,)</f>
        <v>Yes</v>
      </c>
      <c r="J282" s="4" t="str">
        <f>VLOOKUP('Medical Examinations'!I282,'Medical Examinations'!I282:Q2615,1,)</f>
        <v>Normal Weight</v>
      </c>
      <c r="K282" s="4" t="str">
        <f>VLOOKUP('Medical Examinations'!J282,'Medical Examinations'!J282:R2615,1,)</f>
        <v>Diabetes</v>
      </c>
      <c r="L282" s="49">
        <f>VLOOKUP(Table3[[#This Row],[Charges]],Table3[[Charges]:[Age]],1,)</f>
        <v>2699.57</v>
      </c>
      <c r="M282" s="23" t="str">
        <f>VLOOKUP(Table3[[#This Row],[Hospital tier]],Table3[[Hospital tier]:[Age]],1,)</f>
        <v>tier - 2</v>
      </c>
      <c r="N282" s="4" t="str">
        <f>VLOOKUP(Table3[[#This Row],[City tier]],Table3[[Hospital tier]:[Age]],1,)</f>
        <v>tier - 1</v>
      </c>
      <c r="O282" s="4" t="str">
        <f>VLOOKUP(Table3[[#This Row],[State ID]],Table3[[State ID]:[Age]],1,)</f>
        <v>R1012</v>
      </c>
      <c r="P282" s="4" t="str">
        <f>VLOOKUP(Table3[[#This Row],[Hospitalasion Details]],Table3[[Hospitalasion Details]:[Age]],1,)</f>
        <v>13-Jun-1996</v>
      </c>
      <c r="Q282" s="4">
        <f>VLOOKUP(Table3[[#This Row],[Age]],Table3[Age],1,)</f>
        <v>26</v>
      </c>
    </row>
    <row r="283" spans="1:17" x14ac:dyDescent="0.25">
      <c r="A283" s="4" t="str">
        <f>VLOOKUP(Table2[[#This Row],[Customer ID]],Table2[],1,)</f>
        <v>Id282</v>
      </c>
      <c r="B283" s="4" t="str">
        <f>VLOOKUP(Table2[[#This Row],[Full Name]],Table2[[#This Row],[Full Name]],1,)</f>
        <v xml:space="preserve">  Benjamin H Saunders</v>
      </c>
      <c r="C283" s="4">
        <f>VLOOKUP('Medical Examinations'!B283,'Medical Examinations'!B283:J2616,1,)</f>
        <v>35.99</v>
      </c>
      <c r="D283" s="4">
        <f>VLOOKUP('Medical Examinations'!C283,'Medical Examinations'!C283:K2616,1,)</f>
        <v>4.2300000000000004</v>
      </c>
      <c r="E283" s="4" t="str">
        <f>VLOOKUP('Medical Examinations'!D283,'Medical Examinations'!D283:L2616,1,)</f>
        <v>No</v>
      </c>
      <c r="F283" s="4" t="str">
        <f>VLOOKUP('Medical Examinations'!E283,'Medical Examinations'!E283:M2616,1,)</f>
        <v>No</v>
      </c>
      <c r="G283" s="4" t="str">
        <f>VLOOKUP('Medical Examinations'!F283,'Medical Examinations'!F283:N2616,1,)</f>
        <v>No</v>
      </c>
      <c r="H283" s="4">
        <f>VLOOKUP('Medical Examinations'!G283,'Medical Examinations'!G283:O2616,1,)</f>
        <v>0</v>
      </c>
      <c r="I283" s="4" t="str">
        <f>VLOOKUP('Medical Examinations'!H283,'Medical Examinations'!H283:P2616,1,)</f>
        <v>Yes</v>
      </c>
      <c r="J283" s="4" t="str">
        <f>VLOOKUP('Medical Examinations'!I283,'Medical Examinations'!I283:Q2616,1,)</f>
        <v>Obesity</v>
      </c>
      <c r="K283" s="4" t="str">
        <f>VLOOKUP('Medical Examinations'!J283,'Medical Examinations'!J283:R2616,1,)</f>
        <v>Normal</v>
      </c>
      <c r="L283" s="49">
        <f>VLOOKUP(Table3[[#This Row],[Charges]],Table3[[Charges]:[Age]],1,)</f>
        <v>2709.11</v>
      </c>
      <c r="M283" s="23" t="str">
        <f>VLOOKUP(Table3[[#This Row],[Hospital tier]],Table3[[Hospital tier]:[Age]],1,)</f>
        <v>tier - 2</v>
      </c>
      <c r="N283" s="4" t="str">
        <f>VLOOKUP(Table3[[#This Row],[City tier]],Table3[[Hospital tier]:[Age]],1,)</f>
        <v>tier - 2</v>
      </c>
      <c r="O283" s="4" t="str">
        <f>VLOOKUP(Table3[[#This Row],[State ID]],Table3[[State ID]:[Age]],1,)</f>
        <v>R1012</v>
      </c>
      <c r="P283" s="4" t="str">
        <f>VLOOKUP(Table3[[#This Row],[Hospitalasion Details]],Table3[[Hospitalasion Details]:[Age]],1,)</f>
        <v>17-Jul-2003</v>
      </c>
      <c r="Q283" s="4">
        <f>VLOOKUP(Table3[[#This Row],[Age]],Table3[Age],1,)</f>
        <v>19</v>
      </c>
    </row>
    <row r="284" spans="1:17" x14ac:dyDescent="0.25">
      <c r="A284" s="4" t="str">
        <f>VLOOKUP(Table2[[#This Row],[Customer ID]],Table2[],1,)</f>
        <v>Id283</v>
      </c>
      <c r="B284" s="4" t="str">
        <f>VLOOKUP(Table2[[#This Row],[Full Name]],Table2[[#This Row],[Full Name]],1,)</f>
        <v xml:space="preserve">  Xaviour J Walker</v>
      </c>
      <c r="C284" s="4">
        <f>VLOOKUP('Medical Examinations'!B284,'Medical Examinations'!B284:J2617,1,)</f>
        <v>30.25</v>
      </c>
      <c r="D284" s="4">
        <f>VLOOKUP('Medical Examinations'!C284,'Medical Examinations'!C284:K2617,1,)</f>
        <v>5.58</v>
      </c>
      <c r="E284" s="4" t="str">
        <f>VLOOKUP('Medical Examinations'!D284,'Medical Examinations'!D284:L2617,1,)</f>
        <v>No</v>
      </c>
      <c r="F284" s="4" t="str">
        <f>VLOOKUP('Medical Examinations'!E284,'Medical Examinations'!E284:M2617,1,)</f>
        <v>No</v>
      </c>
      <c r="G284" s="4" t="str">
        <f>VLOOKUP('Medical Examinations'!F284,'Medical Examinations'!F284:N2617,1,)</f>
        <v>Yes</v>
      </c>
      <c r="H284" s="4">
        <f>VLOOKUP('Medical Examinations'!G284,'Medical Examinations'!G284:O2617,1,)</f>
        <v>1</v>
      </c>
      <c r="I284" s="4" t="str">
        <f>VLOOKUP('Medical Examinations'!H284,'Medical Examinations'!H284:P2617,1,)</f>
        <v>Yes</v>
      </c>
      <c r="J284" s="4" t="str">
        <f>VLOOKUP('Medical Examinations'!I284,'Medical Examinations'!I284:Q2617,1,)</f>
        <v>Obesity</v>
      </c>
      <c r="K284" s="4" t="str">
        <f>VLOOKUP('Medical Examinations'!J284,'Medical Examinations'!J284:R2617,1,)</f>
        <v>Normal</v>
      </c>
      <c r="L284" s="49">
        <f>VLOOKUP(Table3[[#This Row],[Charges]],Table3[[Charges]:[Age]],1,)</f>
        <v>2709.24</v>
      </c>
      <c r="M284" s="23" t="str">
        <f>VLOOKUP(Table3[[#This Row],[Hospital tier]],Table3[[Hospital tier]:[Age]],1,)</f>
        <v>tier - 2</v>
      </c>
      <c r="N284" s="4" t="str">
        <f>VLOOKUP(Table3[[#This Row],[City tier]],Table3[[Hospital tier]:[Age]],1,)</f>
        <v>tier - 2</v>
      </c>
      <c r="O284" s="4" t="str">
        <f>VLOOKUP(Table3[[#This Row],[State ID]],Table3[[State ID]:[Age]],1,)</f>
        <v>R1012</v>
      </c>
      <c r="P284" s="4" t="str">
        <f>VLOOKUP(Table3[[#This Row],[Hospitalasion Details]],Table3[[Hospitalasion Details]:[Age]],1,)</f>
        <v>21-Nov-2003</v>
      </c>
      <c r="Q284" s="4">
        <f>VLOOKUP(Table3[[#This Row],[Age]],Table3[Age],1,)</f>
        <v>19</v>
      </c>
    </row>
    <row r="285" spans="1:17" x14ac:dyDescent="0.25">
      <c r="A285" s="4" t="str">
        <f>VLOOKUP(Table2[[#This Row],[Customer ID]],Table2[],1,)</f>
        <v>Id284</v>
      </c>
      <c r="B285" s="4" t="str">
        <f>VLOOKUP(Table2[[#This Row],[Full Name]],Table2[[#This Row],[Full Name]],1,)</f>
        <v xml:space="preserve">  Michael T Lam</v>
      </c>
      <c r="C285" s="4">
        <f>VLOOKUP('Medical Examinations'!B285,'Medical Examinations'!B285:J2618,1,)</f>
        <v>26.24</v>
      </c>
      <c r="D285" s="4">
        <f>VLOOKUP('Medical Examinations'!C285,'Medical Examinations'!C285:K2618,1,)</f>
        <v>6.26</v>
      </c>
      <c r="E285" s="4" t="str">
        <f>VLOOKUP('Medical Examinations'!D285,'Medical Examinations'!D285:L2618,1,)</f>
        <v>Yes</v>
      </c>
      <c r="F285" s="4" t="str">
        <f>VLOOKUP('Medical Examinations'!E285,'Medical Examinations'!E285:M2618,1,)</f>
        <v>No</v>
      </c>
      <c r="G285" s="4" t="str">
        <f>VLOOKUP('Medical Examinations'!F285,'Medical Examinations'!F285:N2618,1,)</f>
        <v>No</v>
      </c>
      <c r="H285" s="4">
        <f>VLOOKUP('Medical Examinations'!G285,'Medical Examinations'!G285:O2618,1,)</f>
        <v>0</v>
      </c>
      <c r="I285" s="4" t="str">
        <f>VLOOKUP('Medical Examinations'!H285,'Medical Examinations'!H285:P2618,1,)</f>
        <v>Yes</v>
      </c>
      <c r="J285" s="4" t="str">
        <f>VLOOKUP('Medical Examinations'!I285,'Medical Examinations'!I285:Q2618,1,)</f>
        <v>Over Weight</v>
      </c>
      <c r="K285" s="4" t="str">
        <f>VLOOKUP('Medical Examinations'!J285,'Medical Examinations'!J285:R2618,1,)</f>
        <v>Pre diabetes</v>
      </c>
      <c r="L285" s="49">
        <f>VLOOKUP(Table3[[#This Row],[Charges]],Table3[[Charges]:[Age]],1,)</f>
        <v>2710.83</v>
      </c>
      <c r="M285" s="23" t="str">
        <f>VLOOKUP(Table3[[#This Row],[Hospital tier]],Table3[[Hospital tier]:[Age]],1,)</f>
        <v>tier - 2</v>
      </c>
      <c r="N285" s="4" t="str">
        <f>VLOOKUP(Table3[[#This Row],[City tier]],Table3[[Hospital tier]:[Age]],1,)</f>
        <v>tier - 3</v>
      </c>
      <c r="O285" s="4" t="str">
        <f>VLOOKUP(Table3[[#This Row],[State ID]],Table3[[State ID]:[Age]],1,)</f>
        <v>R1012</v>
      </c>
      <c r="P285" s="4" t="str">
        <f>VLOOKUP(Table3[[#This Row],[Hospitalasion Details]],Table3[[Hospitalasion Details]:[Age]],1,)</f>
        <v>1-Dec-2003</v>
      </c>
      <c r="Q285" s="4">
        <f>VLOOKUP(Table3[[#This Row],[Age]],Table3[Age],1,)</f>
        <v>19</v>
      </c>
    </row>
    <row r="286" spans="1:17" x14ac:dyDescent="0.25">
      <c r="A286" s="4" t="str">
        <f>VLOOKUP(Table2[[#This Row],[Customer ID]],Table2[],1,)</f>
        <v>Id285</v>
      </c>
      <c r="B286" s="4" t="str">
        <f>VLOOKUP(Table2[[#This Row],[Full Name]],Table2[[#This Row],[Full Name]],1,)</f>
        <v xml:space="preserve">  Bradley Sweigart</v>
      </c>
      <c r="C286" s="4">
        <f>VLOOKUP('Medical Examinations'!B286,'Medical Examinations'!B286:J2619,1,)</f>
        <v>31.36</v>
      </c>
      <c r="D286" s="4">
        <f>VLOOKUP('Medical Examinations'!C286,'Medical Examinations'!C286:K2619,1,)</f>
        <v>10.6</v>
      </c>
      <c r="E286" s="4" t="str">
        <f>VLOOKUP('Medical Examinations'!D286,'Medical Examinations'!D286:L2619,1,)</f>
        <v>Yes</v>
      </c>
      <c r="F286" s="4" t="str">
        <f>VLOOKUP('Medical Examinations'!E286,'Medical Examinations'!E286:M2619,1,)</f>
        <v>No</v>
      </c>
      <c r="G286" s="4" t="str">
        <f>VLOOKUP('Medical Examinations'!F286,'Medical Examinations'!F286:N2619,1,)</f>
        <v>No</v>
      </c>
      <c r="H286" s="4">
        <f>VLOOKUP('Medical Examinations'!G286,'Medical Examinations'!G286:O2619,1,)</f>
        <v>0</v>
      </c>
      <c r="I286" s="4" t="str">
        <f>VLOOKUP('Medical Examinations'!H286,'Medical Examinations'!H286:P2619,1,)</f>
        <v>Yes</v>
      </c>
      <c r="J286" s="4" t="str">
        <f>VLOOKUP('Medical Examinations'!I286,'Medical Examinations'!I286:Q2619,1,)</f>
        <v>Obesity</v>
      </c>
      <c r="K286" s="4" t="str">
        <f>VLOOKUP('Medical Examinations'!J286,'Medical Examinations'!J286:R2619,1,)</f>
        <v>Diabetes</v>
      </c>
      <c r="L286" s="49">
        <f>VLOOKUP(Table3[[#This Row],[Charges]],Table3[[Charges]:[Age]],1,)</f>
        <v>2719.28</v>
      </c>
      <c r="M286" s="23" t="str">
        <f>VLOOKUP(Table3[[#This Row],[Hospital tier]],Table3[[Hospital tier]:[Age]],1,)</f>
        <v>tier - 2</v>
      </c>
      <c r="N286" s="4" t="str">
        <f>VLOOKUP(Table3[[#This Row],[City tier]],Table3[[Hospital tier]:[Age]],1,)</f>
        <v>tier - 2</v>
      </c>
      <c r="O286" s="4" t="str">
        <f>VLOOKUP(Table3[[#This Row],[State ID]],Table3[[State ID]:[Age]],1,)</f>
        <v>R1012</v>
      </c>
      <c r="P286" s="4" t="str">
        <f>VLOOKUP(Table3[[#This Row],[Hospitalasion Details]],Table3[[Hospitalasion Details]:[Age]],1,)</f>
        <v>6-Aug-2003</v>
      </c>
      <c r="Q286" s="4">
        <f>VLOOKUP(Table3[[#This Row],[Age]],Table3[Age],1,)</f>
        <v>19</v>
      </c>
    </row>
    <row r="287" spans="1:17" x14ac:dyDescent="0.25">
      <c r="A287" s="4" t="str">
        <f>VLOOKUP(Table2[[#This Row],[Customer ID]],Table2[],1,)</f>
        <v>Id286</v>
      </c>
      <c r="B287" s="4" t="str">
        <f>VLOOKUP(Table2[[#This Row],[Full Name]],Table2[[#This Row],[Full Name]],1,)</f>
        <v xml:space="preserve">  Andrea Sieczkowski</v>
      </c>
      <c r="C287" s="4">
        <f>VLOOKUP('Medical Examinations'!B287,'Medical Examinations'!B287:J2620,1,)</f>
        <v>25.69</v>
      </c>
      <c r="D287" s="4">
        <f>VLOOKUP('Medical Examinations'!C287,'Medical Examinations'!C287:K2620,1,)</f>
        <v>4.78</v>
      </c>
      <c r="E287" s="4" t="str">
        <f>VLOOKUP('Medical Examinations'!D287,'Medical Examinations'!D287:L2620,1,)</f>
        <v>Yes</v>
      </c>
      <c r="F287" s="4" t="str">
        <f>VLOOKUP('Medical Examinations'!E287,'Medical Examinations'!E287:M2620,1,)</f>
        <v>No</v>
      </c>
      <c r="G287" s="4" t="str">
        <f>VLOOKUP('Medical Examinations'!F287,'Medical Examinations'!F287:N2620,1,)</f>
        <v>No</v>
      </c>
      <c r="H287" s="4">
        <f>VLOOKUP('Medical Examinations'!G287,'Medical Examinations'!G287:O2620,1,)</f>
        <v>0</v>
      </c>
      <c r="I287" s="4" t="str">
        <f>VLOOKUP('Medical Examinations'!H287,'Medical Examinations'!H287:P2620,1,)</f>
        <v>Yes</v>
      </c>
      <c r="J287" s="4" t="str">
        <f>VLOOKUP('Medical Examinations'!I287,'Medical Examinations'!I287:Q2620,1,)</f>
        <v>Over Weight</v>
      </c>
      <c r="K287" s="4" t="str">
        <f>VLOOKUP('Medical Examinations'!J287,'Medical Examinations'!J287:R2620,1,)</f>
        <v>Normal</v>
      </c>
      <c r="L287" s="49">
        <f>VLOOKUP(Table3[[#This Row],[Charges]],Table3[[Charges]:[Age]],1,)</f>
        <v>2721.32</v>
      </c>
      <c r="M287" s="23" t="str">
        <f>VLOOKUP(Table3[[#This Row],[Hospital tier]],Table3[[Hospital tier]:[Age]],1,)</f>
        <v>tier - 1</v>
      </c>
      <c r="N287" s="4" t="str">
        <f>VLOOKUP(Table3[[#This Row],[City tier]],Table3[[Hospital tier]:[Age]],1,)</f>
        <v>tier - 3</v>
      </c>
      <c r="O287" s="4" t="str">
        <f>VLOOKUP(Table3[[#This Row],[State ID]],Table3[[State ID]:[Age]],1,)</f>
        <v>R1014</v>
      </c>
      <c r="P287" s="4" t="str">
        <f>VLOOKUP(Table3[[#This Row],[Hospitalasion Details]],Table3[[Hospitalasion Details]:[Age]],1,)</f>
        <v>30-Oct-1997</v>
      </c>
      <c r="Q287" s="4">
        <f>VLOOKUP(Table3[[#This Row],[Age]],Table3[Age],1,)</f>
        <v>25</v>
      </c>
    </row>
    <row r="288" spans="1:17" x14ac:dyDescent="0.25">
      <c r="A288" s="4" t="str">
        <f>VLOOKUP(Table2[[#This Row],[Customer ID]],Table2[],1,)</f>
        <v>Id287</v>
      </c>
      <c r="B288" s="4" t="str">
        <f>VLOOKUP(Table2[[#This Row],[Full Name]],Table2[[#This Row],[Full Name]],1,)</f>
        <v xml:space="preserve">  Nancy M Jurgens</v>
      </c>
      <c r="C288" s="4">
        <f>VLOOKUP('Medical Examinations'!B288,'Medical Examinations'!B288:J2621,1,)</f>
        <v>25.46</v>
      </c>
      <c r="D288" s="4">
        <f>VLOOKUP('Medical Examinations'!C288,'Medical Examinations'!C288:K2621,1,)</f>
        <v>6.03</v>
      </c>
      <c r="E288" s="4" t="str">
        <f>VLOOKUP('Medical Examinations'!D288,'Medical Examinations'!D288:L2621,1,)</f>
        <v>No</v>
      </c>
      <c r="F288" s="4" t="str">
        <f>VLOOKUP('Medical Examinations'!E288,'Medical Examinations'!E288:M2621,1,)</f>
        <v>No</v>
      </c>
      <c r="G288" s="4" t="str">
        <f>VLOOKUP('Medical Examinations'!F288,'Medical Examinations'!F288:N2621,1,)</f>
        <v>No</v>
      </c>
      <c r="H288" s="4">
        <f>VLOOKUP('Medical Examinations'!G288,'Medical Examinations'!G288:O2621,1,)</f>
        <v>2</v>
      </c>
      <c r="I288" s="4" t="str">
        <f>VLOOKUP('Medical Examinations'!H288,'Medical Examinations'!H288:P2621,1,)</f>
        <v>Yes</v>
      </c>
      <c r="J288" s="4" t="str">
        <f>VLOOKUP('Medical Examinations'!I288,'Medical Examinations'!I288:Q2621,1,)</f>
        <v>Over Weight</v>
      </c>
      <c r="K288" s="4" t="str">
        <f>VLOOKUP('Medical Examinations'!J288,'Medical Examinations'!J288:R2621,1,)</f>
        <v>Pre diabetes</v>
      </c>
      <c r="L288" s="49">
        <f>VLOOKUP(Table3[[#This Row],[Charges]],Table3[[Charges]:[Age]],1,)</f>
        <v>2726.06</v>
      </c>
      <c r="M288" s="23" t="str">
        <f>VLOOKUP(Table3[[#This Row],[Hospital tier]],Table3[[Hospital tier]:[Age]],1,)</f>
        <v>tier - 2</v>
      </c>
      <c r="N288" s="4" t="str">
        <f>VLOOKUP(Table3[[#This Row],[City tier]],Table3[[Hospital tier]:[Age]],1,)</f>
        <v>tier - 2</v>
      </c>
      <c r="O288" s="4" t="str">
        <f>VLOOKUP(Table3[[#This Row],[State ID]],Table3[[State ID]:[Age]],1,)</f>
        <v>R1013</v>
      </c>
      <c r="P288" s="4" t="str">
        <f>VLOOKUP(Table3[[#This Row],[Hospitalasion Details]],Table3[[Hospitalasion Details]:[Age]],1,)</f>
        <v>20-Aug-1988</v>
      </c>
      <c r="Q288" s="4">
        <f>VLOOKUP(Table3[[#This Row],[Age]],Table3[Age],1,)</f>
        <v>34</v>
      </c>
    </row>
    <row r="289" spans="1:17" x14ac:dyDescent="0.25">
      <c r="A289" s="4" t="str">
        <f>VLOOKUP(Table2[[#This Row],[Customer ID]],Table2[],1,)</f>
        <v>Id288</v>
      </c>
      <c r="B289" s="4" t="str">
        <f>VLOOKUP(Table2[[#This Row],[Full Name]],Table2[[#This Row],[Full Name]],1,)</f>
        <v xml:space="preserve">  Matt Hackman</v>
      </c>
      <c r="C289" s="4">
        <f>VLOOKUP('Medical Examinations'!B289,'Medical Examinations'!B289:J2622,1,)</f>
        <v>31.83</v>
      </c>
      <c r="D289" s="4">
        <f>VLOOKUP('Medical Examinations'!C289,'Medical Examinations'!C289:K2622,1,)</f>
        <v>11.55</v>
      </c>
      <c r="E289" s="4" t="str">
        <f>VLOOKUP('Medical Examinations'!D289,'Medical Examinations'!D289:L2622,1,)</f>
        <v>Yes</v>
      </c>
      <c r="F289" s="4" t="str">
        <f>VLOOKUP('Medical Examinations'!E289,'Medical Examinations'!E289:M2622,1,)</f>
        <v>No</v>
      </c>
      <c r="G289" s="4" t="str">
        <f>VLOOKUP('Medical Examinations'!F289,'Medical Examinations'!F289:N2622,1,)</f>
        <v>No</v>
      </c>
      <c r="H289" s="4">
        <f>VLOOKUP('Medical Examinations'!G289,'Medical Examinations'!G289:O2622,1,)</f>
        <v>1</v>
      </c>
      <c r="I289" s="4" t="str">
        <f>VLOOKUP('Medical Examinations'!H289,'Medical Examinations'!H289:P2622,1,)</f>
        <v>Yes</v>
      </c>
      <c r="J289" s="4" t="str">
        <f>VLOOKUP('Medical Examinations'!I289,'Medical Examinations'!I289:Q2622,1,)</f>
        <v>Obesity</v>
      </c>
      <c r="K289" s="4" t="str">
        <f>VLOOKUP('Medical Examinations'!J289,'Medical Examinations'!J289:R2622,1,)</f>
        <v>Diabetes</v>
      </c>
      <c r="L289" s="49">
        <f>VLOOKUP(Table3[[#This Row],[Charges]],Table3[[Charges]:[Age]],1,)</f>
        <v>2727.4</v>
      </c>
      <c r="M289" s="23" t="str">
        <f>VLOOKUP(Table3[[#This Row],[Hospital tier]],Table3[[Hospital tier]:[Age]],1,)</f>
        <v>tier - 3</v>
      </c>
      <c r="N289" s="4" t="str">
        <f>VLOOKUP(Table3[[#This Row],[City tier]],Table3[[Hospital tier]:[Age]],1,)</f>
        <v>tier - 3</v>
      </c>
      <c r="O289" s="4" t="str">
        <f>VLOOKUP(Table3[[#This Row],[State ID]],Table3[[State ID]:[Age]],1,)</f>
        <v>R1016</v>
      </c>
      <c r="P289" s="4" t="str">
        <f>VLOOKUP(Table3[[#This Row],[Hospitalasion Details]],Table3[[Hospitalasion Details]:[Age]],1,)</f>
        <v>6-Oct-1997</v>
      </c>
      <c r="Q289" s="4">
        <f>VLOOKUP(Table3[[#This Row],[Age]],Table3[Age],1,)</f>
        <v>25</v>
      </c>
    </row>
    <row r="290" spans="1:17" x14ac:dyDescent="0.25">
      <c r="A290" s="4" t="str">
        <f>VLOOKUP(Table2[[#This Row],[Customer ID]],Table2[],1,)</f>
        <v>Id289</v>
      </c>
      <c r="B290" s="4" t="str">
        <f>VLOOKUP(Table2[[#This Row],[Full Name]],Table2[[#This Row],[Full Name]],1,)</f>
        <v xml:space="preserve">  Lee Klarich</v>
      </c>
      <c r="C290" s="4">
        <f>VLOOKUP('Medical Examinations'!B290,'Medical Examinations'!B290:J2623,1,)</f>
        <v>24.43</v>
      </c>
      <c r="D290" s="4">
        <f>VLOOKUP('Medical Examinations'!C290,'Medical Examinations'!C290:K2623,1,)</f>
        <v>7.59</v>
      </c>
      <c r="E290" s="4" t="str">
        <f>VLOOKUP('Medical Examinations'!D290,'Medical Examinations'!D290:L2623,1,)</f>
        <v>Yes</v>
      </c>
      <c r="F290" s="4" t="str">
        <f>VLOOKUP('Medical Examinations'!E290,'Medical Examinations'!E290:M2623,1,)</f>
        <v>No</v>
      </c>
      <c r="G290" s="4" t="str">
        <f>VLOOKUP('Medical Examinations'!F290,'Medical Examinations'!F290:N2623,1,)</f>
        <v>No</v>
      </c>
      <c r="H290" s="4">
        <f>VLOOKUP('Medical Examinations'!G290,'Medical Examinations'!G290:O2623,1,)</f>
        <v>1</v>
      </c>
      <c r="I290" s="4" t="str">
        <f>VLOOKUP('Medical Examinations'!H290,'Medical Examinations'!H290:P2623,1,)</f>
        <v>Yes</v>
      </c>
      <c r="J290" s="4" t="str">
        <f>VLOOKUP('Medical Examinations'!I290,'Medical Examinations'!I290:Q2623,1,)</f>
        <v>Normal Weight</v>
      </c>
      <c r="K290" s="4" t="str">
        <f>VLOOKUP('Medical Examinations'!J290,'Medical Examinations'!J290:R2623,1,)</f>
        <v>Diabetes</v>
      </c>
      <c r="L290" s="49">
        <f>VLOOKUP(Table3[[#This Row],[Charges]],Table3[[Charges]:[Age]],1,)</f>
        <v>2730.11</v>
      </c>
      <c r="M290" s="23" t="str">
        <f>VLOOKUP(Table3[[#This Row],[Hospital tier]],Table3[[Hospital tier]:[Age]],1,)</f>
        <v>tier - 2</v>
      </c>
      <c r="N290" s="4" t="str">
        <f>VLOOKUP(Table3[[#This Row],[City tier]],Table3[[Hospital tier]:[Age]],1,)</f>
        <v>tier - 3</v>
      </c>
      <c r="O290" s="4" t="str">
        <f>VLOOKUP(Table3[[#This Row],[State ID]],Table3[[State ID]:[Age]],1,)</f>
        <v>R1012</v>
      </c>
      <c r="P290" s="4" t="str">
        <f>VLOOKUP(Table3[[#This Row],[Hospitalasion Details]],Table3[[Hospitalasion Details]:[Age]],1,)</f>
        <v>3-Dec-2003</v>
      </c>
      <c r="Q290" s="4">
        <f>VLOOKUP(Table3[[#This Row],[Age]],Table3[Age],1,)</f>
        <v>19</v>
      </c>
    </row>
    <row r="291" spans="1:17" x14ac:dyDescent="0.25">
      <c r="A291" s="4" t="str">
        <f>VLOOKUP(Table2[[#This Row],[Customer ID]],Table2[],1,)</f>
        <v>Id290</v>
      </c>
      <c r="B291" s="4" t="str">
        <f>VLOOKUP(Table2[[#This Row],[Full Name]],Table2[[#This Row],[Full Name]],1,)</f>
        <v xml:space="preserve">  Chris Schulten</v>
      </c>
      <c r="C291" s="4">
        <f>VLOOKUP('Medical Examinations'!B291,'Medical Examinations'!B291:J2624,1,)</f>
        <v>41.9</v>
      </c>
      <c r="D291" s="4">
        <f>VLOOKUP('Medical Examinations'!C291,'Medical Examinations'!C291:K2624,1,)</f>
        <v>4.26</v>
      </c>
      <c r="E291" s="4" t="str">
        <f>VLOOKUP('Medical Examinations'!D291,'Medical Examinations'!D291:L2624,1,)</f>
        <v>No</v>
      </c>
      <c r="F291" s="4" t="str">
        <f>VLOOKUP('Medical Examinations'!E291,'Medical Examinations'!E291:M2624,1,)</f>
        <v>No</v>
      </c>
      <c r="G291" s="4" t="str">
        <f>VLOOKUP('Medical Examinations'!F291,'Medical Examinations'!F291:N2624,1,)</f>
        <v>No</v>
      </c>
      <c r="H291" s="4">
        <f>VLOOKUP('Medical Examinations'!G291,'Medical Examinations'!G291:O2624,1,)</f>
        <v>0</v>
      </c>
      <c r="I291" s="4" t="str">
        <f>VLOOKUP('Medical Examinations'!H291,'Medical Examinations'!H291:P2624,1,)</f>
        <v>Yes</v>
      </c>
      <c r="J291" s="4" t="str">
        <f>VLOOKUP('Medical Examinations'!I291,'Medical Examinations'!I291:Q2624,1,)</f>
        <v>Obesity</v>
      </c>
      <c r="K291" s="4" t="str">
        <f>VLOOKUP('Medical Examinations'!J291,'Medical Examinations'!J291:R2624,1,)</f>
        <v>Normal</v>
      </c>
      <c r="L291" s="49">
        <f>VLOOKUP(Table3[[#This Row],[Charges]],Table3[[Charges]:[Age]],1,)</f>
        <v>2731.91</v>
      </c>
      <c r="M291" s="23" t="str">
        <f>VLOOKUP(Table3[[#This Row],[Hospital tier]],Table3[[Hospital tier]:[Age]],1,)</f>
        <v>tier - 2</v>
      </c>
      <c r="N291" s="4" t="str">
        <f>VLOOKUP(Table3[[#This Row],[City tier]],Table3[[Hospital tier]:[Age]],1,)</f>
        <v>tier - 3</v>
      </c>
      <c r="O291" s="4" t="str">
        <f>VLOOKUP(Table3[[#This Row],[State ID]],Table3[[State ID]:[Age]],1,)</f>
        <v>R1024</v>
      </c>
      <c r="P291" s="4" t="str">
        <f>VLOOKUP(Table3[[#This Row],[Hospitalasion Details]],Table3[[Hospitalasion Details]:[Age]],1,)</f>
        <v>17-Dec-2000</v>
      </c>
      <c r="Q291" s="4">
        <f>VLOOKUP(Table3[[#This Row],[Age]],Table3[Age],1,)</f>
        <v>22</v>
      </c>
    </row>
    <row r="292" spans="1:17" x14ac:dyDescent="0.25">
      <c r="A292" s="4" t="str">
        <f>VLOOKUP(Table2[[#This Row],[Customer ID]],Table2[],1,)</f>
        <v>Id291</v>
      </c>
      <c r="B292" s="4" t="str">
        <f>VLOOKUP(Table2[[#This Row],[Full Name]],Table2[[#This Row],[Full Name]],1,)</f>
        <v xml:space="preserve">  Erik T Fagerstrom</v>
      </c>
      <c r="C292" s="4">
        <f>VLOOKUP('Medical Examinations'!B292,'Medical Examinations'!B292:J2625,1,)</f>
        <v>22.88</v>
      </c>
      <c r="D292" s="4">
        <f>VLOOKUP('Medical Examinations'!C292,'Medical Examinations'!C292:K2625,1,)</f>
        <v>5.9</v>
      </c>
      <c r="E292" s="4" t="str">
        <f>VLOOKUP('Medical Examinations'!D292,'Medical Examinations'!D292:L2625,1,)</f>
        <v>Yes</v>
      </c>
      <c r="F292" s="4" t="str">
        <f>VLOOKUP('Medical Examinations'!E292,'Medical Examinations'!E292:M2625,1,)</f>
        <v>No</v>
      </c>
      <c r="G292" s="4" t="str">
        <f>VLOOKUP('Medical Examinations'!F292,'Medical Examinations'!F292:N2625,1,)</f>
        <v>Yes</v>
      </c>
      <c r="H292" s="4">
        <f>VLOOKUP('Medical Examinations'!G292,'Medical Examinations'!G292:O2625,1,)</f>
        <v>1</v>
      </c>
      <c r="I292" s="4" t="str">
        <f>VLOOKUP('Medical Examinations'!H292,'Medical Examinations'!H292:P2625,1,)</f>
        <v>Yes</v>
      </c>
      <c r="J292" s="4" t="str">
        <f>VLOOKUP('Medical Examinations'!I292,'Medical Examinations'!I292:Q2625,1,)</f>
        <v>Normal Weight</v>
      </c>
      <c r="K292" s="4" t="str">
        <f>VLOOKUP('Medical Examinations'!J292,'Medical Examinations'!J292:R2625,1,)</f>
        <v>Pre diabetes</v>
      </c>
      <c r="L292" s="49">
        <f>VLOOKUP(Table3[[#This Row],[Charges]],Table3[[Charges]:[Age]],1,)</f>
        <v>2741.95</v>
      </c>
      <c r="M292" s="23" t="str">
        <f>VLOOKUP(Table3[[#This Row],[Hospital tier]],Table3[[Hospital tier]:[Age]],1,)</f>
        <v>tier - 2</v>
      </c>
      <c r="N292" s="4" t="str">
        <f>VLOOKUP(Table3[[#This Row],[City tier]],Table3[[Hospital tier]:[Age]],1,)</f>
        <v>tier - 3</v>
      </c>
      <c r="O292" s="4" t="str">
        <f>VLOOKUP(Table3[[#This Row],[State ID]],Table3[[State ID]:[Age]],1,)</f>
        <v>R1024</v>
      </c>
      <c r="P292" s="4" t="str">
        <f>VLOOKUP(Table3[[#This Row],[Hospitalasion Details]],Table3[[Hospitalasion Details]:[Age]],1,)</f>
        <v>3-Oct-2000</v>
      </c>
      <c r="Q292" s="4">
        <f>VLOOKUP(Table3[[#This Row],[Age]],Table3[Age],1,)</f>
        <v>22</v>
      </c>
    </row>
    <row r="293" spans="1:17" x14ac:dyDescent="0.25">
      <c r="A293" s="4" t="str">
        <f>VLOOKUP(Table2[[#This Row],[Customer ID]],Table2[],1,)</f>
        <v>Id292</v>
      </c>
      <c r="B293" s="4" t="str">
        <f>VLOOKUP(Table2[[#This Row],[Full Name]],Table2[[#This Row],[Full Name]],1,)</f>
        <v xml:space="preserve">  Rod W Bien</v>
      </c>
      <c r="C293" s="4">
        <f>VLOOKUP('Medical Examinations'!B293,'Medical Examinations'!B293:J2626,1,)</f>
        <v>29.734999999999999</v>
      </c>
      <c r="D293" s="4">
        <f>VLOOKUP('Medical Examinations'!C293,'Medical Examinations'!C293:K2626,1,)</f>
        <v>7.79</v>
      </c>
      <c r="E293" s="4" t="str">
        <f>VLOOKUP('Medical Examinations'!D293,'Medical Examinations'!D293:L2626,1,)</f>
        <v>No</v>
      </c>
      <c r="F293" s="4" t="str">
        <f>VLOOKUP('Medical Examinations'!E293,'Medical Examinations'!E293:M2626,1,)</f>
        <v>No</v>
      </c>
      <c r="G293" s="4" t="str">
        <f>VLOOKUP('Medical Examinations'!F293,'Medical Examinations'!F293:N2626,1,)</f>
        <v>No</v>
      </c>
      <c r="H293" s="4">
        <f>VLOOKUP('Medical Examinations'!G293,'Medical Examinations'!G293:O2626,1,)</f>
        <v>0</v>
      </c>
      <c r="I293" s="4" t="str">
        <f>VLOOKUP('Medical Examinations'!H293,'Medical Examinations'!H293:P2626,1,)</f>
        <v>No</v>
      </c>
      <c r="J293" s="4" t="str">
        <f>VLOOKUP('Medical Examinations'!I293,'Medical Examinations'!I293:Q2626,1,)</f>
        <v>Over Weight</v>
      </c>
      <c r="K293" s="4" t="str">
        <f>VLOOKUP('Medical Examinations'!J293,'Medical Examinations'!J293:R2626,1,)</f>
        <v>Diabetes</v>
      </c>
      <c r="L293" s="49">
        <f>VLOOKUP(Table3[[#This Row],[Charges]],Table3[[Charges]:[Age]],1,)</f>
        <v>2755.02</v>
      </c>
      <c r="M293" s="23" t="str">
        <f>VLOOKUP(Table3[[#This Row],[Hospital tier]],Table3[[Hospital tier]:[Age]],1,)</f>
        <v>tier - 2</v>
      </c>
      <c r="N293" s="4" t="str">
        <f>VLOOKUP(Table3[[#This Row],[City tier]],Table3[[Hospital tier]:[Age]],1,)</f>
        <v>tier - 1</v>
      </c>
      <c r="O293" s="4" t="str">
        <f>VLOOKUP(Table3[[#This Row],[State ID]],Table3[[State ID]:[Age]],1,)</f>
        <v>R1024</v>
      </c>
      <c r="P293" s="4" t="str">
        <f>VLOOKUP(Table3[[#This Row],[Hospitalasion Details]],Table3[[Hospitalasion Details]:[Age]],1,)</f>
        <v>11-Oct-2000</v>
      </c>
      <c r="Q293" s="4">
        <f>VLOOKUP(Table3[[#This Row],[Age]],Table3[Age],1,)</f>
        <v>22</v>
      </c>
    </row>
    <row r="294" spans="1:17" x14ac:dyDescent="0.25">
      <c r="A294" s="4" t="str">
        <f>VLOOKUP(Table2[[#This Row],[Customer ID]],Table2[],1,)</f>
        <v>Id293</v>
      </c>
      <c r="B294" s="4" t="str">
        <f>VLOOKUP(Table2[[#This Row],[Full Name]],Table2[[#This Row],[Full Name]],1,)</f>
        <v xml:space="preserve">  Joey Hess</v>
      </c>
      <c r="C294" s="4">
        <f>VLOOKUP('Medical Examinations'!B294,'Medical Examinations'!B294:J2627,1,)</f>
        <v>40.74</v>
      </c>
      <c r="D294" s="4">
        <f>VLOOKUP('Medical Examinations'!C294,'Medical Examinations'!C294:K2627,1,)</f>
        <v>5.28</v>
      </c>
      <c r="E294" s="4" t="str">
        <f>VLOOKUP('Medical Examinations'!D294,'Medical Examinations'!D294:L2627,1,)</f>
        <v>No</v>
      </c>
      <c r="F294" s="4" t="str">
        <f>VLOOKUP('Medical Examinations'!E294,'Medical Examinations'!E294:M2627,1,)</f>
        <v>No</v>
      </c>
      <c r="G294" s="4" t="str">
        <f>VLOOKUP('Medical Examinations'!F294,'Medical Examinations'!F294:N2627,1,)</f>
        <v>Yes</v>
      </c>
      <c r="H294" s="4">
        <f>VLOOKUP('Medical Examinations'!G294,'Medical Examinations'!G294:O2627,1,)</f>
        <v>1</v>
      </c>
      <c r="I294" s="4" t="str">
        <f>VLOOKUP('Medical Examinations'!H294,'Medical Examinations'!H294:P2627,1,)</f>
        <v>Yes</v>
      </c>
      <c r="J294" s="4" t="str">
        <f>VLOOKUP('Medical Examinations'!I294,'Medical Examinations'!I294:Q2627,1,)</f>
        <v>Obesity</v>
      </c>
      <c r="K294" s="4" t="str">
        <f>VLOOKUP('Medical Examinations'!J294,'Medical Examinations'!J294:R2627,1,)</f>
        <v>Normal</v>
      </c>
      <c r="L294" s="49">
        <f>VLOOKUP(Table3[[#This Row],[Charges]],Table3[[Charges]:[Age]],1,)</f>
        <v>2758.99</v>
      </c>
      <c r="M294" s="23" t="str">
        <f>VLOOKUP(Table3[[#This Row],[Hospital tier]],Table3[[Hospital tier]:[Age]],1,)</f>
        <v>tier - 2</v>
      </c>
      <c r="N294" s="4" t="str">
        <f>VLOOKUP(Table3[[#This Row],[City tier]],Table3[[Hospital tier]:[Age]],1,)</f>
        <v>tier - 1</v>
      </c>
      <c r="O294" s="4" t="str">
        <f>VLOOKUP(Table3[[#This Row],[State ID]],Table3[[State ID]:[Age]],1,)</f>
        <v>R1012</v>
      </c>
      <c r="P294" s="4" t="str">
        <f>VLOOKUP(Table3[[#This Row],[Hospitalasion Details]],Table3[[Hospitalasion Details]:[Age]],1,)</f>
        <v>10-Aug-1997</v>
      </c>
      <c r="Q294" s="4">
        <f>VLOOKUP(Table3[[#This Row],[Age]],Table3[Age],1,)</f>
        <v>25</v>
      </c>
    </row>
    <row r="295" spans="1:17" x14ac:dyDescent="0.25">
      <c r="A295" s="4" t="str">
        <f>VLOOKUP(Table2[[#This Row],[Customer ID]],Table2[],1,)</f>
        <v>Id294</v>
      </c>
      <c r="B295" s="4" t="str">
        <f>VLOOKUP(Table2[[#This Row],[Full Name]],Table2[[#This Row],[Full Name]],1,)</f>
        <v xml:space="preserve">  Hillary L Shaw</v>
      </c>
      <c r="C295" s="4">
        <f>VLOOKUP('Medical Examinations'!B295,'Medical Examinations'!B295:J2628,1,)</f>
        <v>24.14</v>
      </c>
      <c r="D295" s="4">
        <f>VLOOKUP('Medical Examinations'!C295,'Medical Examinations'!C295:K2628,1,)</f>
        <v>5.87</v>
      </c>
      <c r="E295" s="4" t="str">
        <f>VLOOKUP('Medical Examinations'!D295,'Medical Examinations'!D295:L2628,1,)</f>
        <v>No</v>
      </c>
      <c r="F295" s="4" t="str">
        <f>VLOOKUP('Medical Examinations'!E295,'Medical Examinations'!E295:M2628,1,)</f>
        <v>No</v>
      </c>
      <c r="G295" s="4" t="str">
        <f>VLOOKUP('Medical Examinations'!F295,'Medical Examinations'!F295:N2628,1,)</f>
        <v>No</v>
      </c>
      <c r="H295" s="4">
        <f>VLOOKUP('Medical Examinations'!G295,'Medical Examinations'!G295:O2628,1,)</f>
        <v>2</v>
      </c>
      <c r="I295" s="4" t="str">
        <f>VLOOKUP('Medical Examinations'!H295,'Medical Examinations'!H295:P2628,1,)</f>
        <v>Yes</v>
      </c>
      <c r="J295" s="4" t="str">
        <f>VLOOKUP('Medical Examinations'!I295,'Medical Examinations'!I295:Q2628,1,)</f>
        <v>Normal Weight</v>
      </c>
      <c r="K295" s="4" t="str">
        <f>VLOOKUP('Medical Examinations'!J295,'Medical Examinations'!J295:R2628,1,)</f>
        <v>Pre diabetes</v>
      </c>
      <c r="L295" s="49">
        <f>VLOOKUP(Table3[[#This Row],[Charges]],Table3[[Charges]:[Age]],1,)</f>
        <v>2773.46</v>
      </c>
      <c r="M295" s="23" t="str">
        <f>VLOOKUP(Table3[[#This Row],[Hospital tier]],Table3[[Hospital tier]:[Age]],1,)</f>
        <v>tier - 2</v>
      </c>
      <c r="N295" s="4" t="str">
        <f>VLOOKUP(Table3[[#This Row],[City tier]],Table3[[Hospital tier]:[Age]],1,)</f>
        <v>tier - 1</v>
      </c>
      <c r="O295" s="4" t="str">
        <f>VLOOKUP(Table3[[#This Row],[State ID]],Table3[[State ID]:[Age]],1,)</f>
        <v>R1021</v>
      </c>
      <c r="P295" s="4" t="str">
        <f>VLOOKUP(Table3[[#This Row],[Hospitalasion Details]],Table3[[Hospitalasion Details]:[Age]],1,)</f>
        <v>14-Nov-2004</v>
      </c>
      <c r="Q295" s="4">
        <f>VLOOKUP(Table3[[#This Row],[Age]],Table3[Age],1,)</f>
        <v>18</v>
      </c>
    </row>
    <row r="296" spans="1:17" x14ac:dyDescent="0.25">
      <c r="A296" s="4" t="str">
        <f>VLOOKUP(Table2[[#This Row],[Customer ID]],Table2[],1,)</f>
        <v>Id295</v>
      </c>
      <c r="B296" s="4" t="str">
        <f>VLOOKUP(Table2[[#This Row],[Full Name]],Table2[[#This Row],[Full Name]],1,)</f>
        <v xml:space="preserve">  Eric J Williams</v>
      </c>
      <c r="C296" s="4">
        <f>VLOOKUP('Medical Examinations'!B296,'Medical Examinations'!B296:J2629,1,)</f>
        <v>25.15</v>
      </c>
      <c r="D296" s="4">
        <f>VLOOKUP('Medical Examinations'!C296,'Medical Examinations'!C296:K2629,1,)</f>
        <v>9.08</v>
      </c>
      <c r="E296" s="4" t="str">
        <f>VLOOKUP('Medical Examinations'!D296,'Medical Examinations'!D296:L2629,1,)</f>
        <v>Yes</v>
      </c>
      <c r="F296" s="4" t="str">
        <f>VLOOKUP('Medical Examinations'!E296,'Medical Examinations'!E296:M2629,1,)</f>
        <v>No</v>
      </c>
      <c r="G296" s="4" t="str">
        <f>VLOOKUP('Medical Examinations'!F296,'Medical Examinations'!F296:N2629,1,)</f>
        <v>No</v>
      </c>
      <c r="H296" s="4">
        <f>VLOOKUP('Medical Examinations'!G296,'Medical Examinations'!G296:O2629,1,)</f>
        <v>1</v>
      </c>
      <c r="I296" s="4" t="str">
        <f>VLOOKUP('Medical Examinations'!H296,'Medical Examinations'!H296:P2629,1,)</f>
        <v>Yes</v>
      </c>
      <c r="J296" s="4" t="str">
        <f>VLOOKUP('Medical Examinations'!I296,'Medical Examinations'!I296:Q2629,1,)</f>
        <v>Over Weight</v>
      </c>
      <c r="K296" s="4" t="str">
        <f>VLOOKUP('Medical Examinations'!J296,'Medical Examinations'!J296:R2629,1,)</f>
        <v>Diabetes</v>
      </c>
      <c r="L296" s="49">
        <f>VLOOKUP(Table3[[#This Row],[Charges]],Table3[[Charges]:[Age]],1,)</f>
        <v>2775.19</v>
      </c>
      <c r="M296" s="23" t="str">
        <f>VLOOKUP(Table3[[#This Row],[Hospital tier]],Table3[[Hospital tier]:[Age]],1,)</f>
        <v>tier - 2</v>
      </c>
      <c r="N296" s="4" t="str">
        <f>VLOOKUP(Table3[[#This Row],[City tier]],Table3[[Hospital tier]:[Age]],1,)</f>
        <v>tier - 1</v>
      </c>
      <c r="O296" s="4" t="str">
        <f>VLOOKUP(Table3[[#This Row],[State ID]],Table3[[State ID]:[Age]],1,)</f>
        <v>R1012</v>
      </c>
      <c r="P296" s="4" t="str">
        <f>VLOOKUP(Table3[[#This Row],[Hospitalasion Details]],Table3[[Hospitalasion Details]:[Age]],1,)</f>
        <v>29-Aug-1999</v>
      </c>
      <c r="Q296" s="4">
        <f>VLOOKUP(Table3[[#This Row],[Age]],Table3[Age],1,)</f>
        <v>23</v>
      </c>
    </row>
    <row r="297" spans="1:17" x14ac:dyDescent="0.25">
      <c r="A297" s="4" t="str">
        <f>VLOOKUP(Table2[[#This Row],[Customer ID]],Table2[],1,)</f>
        <v>Id296</v>
      </c>
      <c r="B297" s="4" t="str">
        <f>VLOOKUP(Table2[[#This Row],[Full Name]],Table2[[#This Row],[Full Name]],1,)</f>
        <v xml:space="preserve">  Nicolas Menzies</v>
      </c>
      <c r="C297" s="4">
        <f>VLOOKUP('Medical Examinations'!B297,'Medical Examinations'!B297:J2630,1,)</f>
        <v>28.71</v>
      </c>
      <c r="D297" s="4">
        <f>VLOOKUP('Medical Examinations'!C297,'Medical Examinations'!C297:K2630,1,)</f>
        <v>5.2</v>
      </c>
      <c r="E297" s="4" t="str">
        <f>VLOOKUP('Medical Examinations'!D297,'Medical Examinations'!D297:L2630,1,)</f>
        <v>No</v>
      </c>
      <c r="F297" s="4" t="str">
        <f>VLOOKUP('Medical Examinations'!E297,'Medical Examinations'!E297:M2630,1,)</f>
        <v>No</v>
      </c>
      <c r="G297" s="4" t="str">
        <f>VLOOKUP('Medical Examinations'!F297,'Medical Examinations'!F297:N2630,1,)</f>
        <v>No</v>
      </c>
      <c r="H297" s="4">
        <f>VLOOKUP('Medical Examinations'!G297,'Medical Examinations'!G297:O2630,1,)</f>
        <v>1</v>
      </c>
      <c r="I297" s="4" t="str">
        <f>VLOOKUP('Medical Examinations'!H297,'Medical Examinations'!H297:P2630,1,)</f>
        <v>Yes</v>
      </c>
      <c r="J297" s="4" t="str">
        <f>VLOOKUP('Medical Examinations'!I297,'Medical Examinations'!I297:Q2630,1,)</f>
        <v>Over Weight</v>
      </c>
      <c r="K297" s="4" t="str">
        <f>VLOOKUP('Medical Examinations'!J297,'Medical Examinations'!J297:R2630,1,)</f>
        <v>Normal</v>
      </c>
      <c r="L297" s="49">
        <f>VLOOKUP(Table3[[#This Row],[Charges]],Table3[[Charges]:[Age]],1,)</f>
        <v>2789.06</v>
      </c>
      <c r="M297" s="23" t="str">
        <f>VLOOKUP(Table3[[#This Row],[Hospital tier]],Table3[[Hospital tier]:[Age]],1,)</f>
        <v>tier - 2</v>
      </c>
      <c r="N297" s="4" t="str">
        <f>VLOOKUP(Table3[[#This Row],[City tier]],Table3[[Hospital tier]:[Age]],1,)</f>
        <v>tier - 3</v>
      </c>
      <c r="O297" s="4" t="str">
        <f>VLOOKUP(Table3[[#This Row],[State ID]],Table3[[State ID]:[Age]],1,)</f>
        <v>R1012</v>
      </c>
      <c r="P297" s="4" t="str">
        <f>VLOOKUP(Table3[[#This Row],[Hospitalasion Details]],Table3[[Hospitalasion Details]:[Age]],1,)</f>
        <v>24-Dec-1999</v>
      </c>
      <c r="Q297" s="4">
        <f>VLOOKUP(Table3[[#This Row],[Age]],Table3[Age],1,)</f>
        <v>23</v>
      </c>
    </row>
    <row r="298" spans="1:17" x14ac:dyDescent="0.25">
      <c r="A298" s="4" t="str">
        <f>VLOOKUP(Table2[[#This Row],[Customer ID]],Table2[],1,)</f>
        <v>Id297</v>
      </c>
      <c r="B298" s="4" t="str">
        <f>VLOOKUP(Table2[[#This Row],[Full Name]],Table2[[#This Row],[Full Name]],1,)</f>
        <v xml:space="preserve">  Marcel Buehler</v>
      </c>
      <c r="C298" s="4">
        <f>VLOOKUP('Medical Examinations'!B298,'Medical Examinations'!B298:J2631,1,)</f>
        <v>23</v>
      </c>
      <c r="D298" s="4">
        <f>VLOOKUP('Medical Examinations'!C298,'Medical Examinations'!C298:K2631,1,)</f>
        <v>5.48</v>
      </c>
      <c r="E298" s="4" t="str">
        <f>VLOOKUP('Medical Examinations'!D298,'Medical Examinations'!D298:L2631,1,)</f>
        <v>No</v>
      </c>
      <c r="F298" s="4" t="str">
        <f>VLOOKUP('Medical Examinations'!E298,'Medical Examinations'!E298:M2631,1,)</f>
        <v>No</v>
      </c>
      <c r="G298" s="4" t="str">
        <f>VLOOKUP('Medical Examinations'!F298,'Medical Examinations'!F298:N2631,1,)</f>
        <v>No</v>
      </c>
      <c r="H298" s="4">
        <f>VLOOKUP('Medical Examinations'!G298,'Medical Examinations'!G298:O2631,1,)</f>
        <v>0</v>
      </c>
      <c r="I298" s="4" t="str">
        <f>VLOOKUP('Medical Examinations'!H298,'Medical Examinations'!H298:P2631,1,)</f>
        <v>Yes</v>
      </c>
      <c r="J298" s="4" t="str">
        <f>VLOOKUP('Medical Examinations'!I298,'Medical Examinations'!I298:Q2631,1,)</f>
        <v>Normal Weight</v>
      </c>
      <c r="K298" s="4" t="str">
        <f>VLOOKUP('Medical Examinations'!J298,'Medical Examinations'!J298:R2631,1,)</f>
        <v>Normal</v>
      </c>
      <c r="L298" s="49">
        <f>VLOOKUP(Table3[[#This Row],[Charges]],Table3[[Charges]:[Age]],1,)</f>
        <v>2801.26</v>
      </c>
      <c r="M298" s="23" t="str">
        <f>VLOOKUP(Table3[[#This Row],[Hospital tier]],Table3[[Hospital tier]:[Age]],1,)</f>
        <v>tier - 2</v>
      </c>
      <c r="N298" s="4" t="str">
        <f>VLOOKUP(Table3[[#This Row],[City tier]],Table3[[Hospital tier]:[Age]],1,)</f>
        <v>tier - 3</v>
      </c>
      <c r="O298" s="4" t="str">
        <f>VLOOKUP(Table3[[#This Row],[State ID]],Table3[[State ID]:[Age]],1,)</f>
        <v>R1013</v>
      </c>
      <c r="P298" s="4" t="str">
        <f>VLOOKUP(Table3[[#This Row],[Hospitalasion Details]],Table3[[Hospitalasion Details]:[Age]],1,)</f>
        <v>4-Aug-2004</v>
      </c>
      <c r="Q298" s="4">
        <f>VLOOKUP(Table3[[#This Row],[Age]],Table3[Age],1,)</f>
        <v>18</v>
      </c>
    </row>
    <row r="299" spans="1:17" x14ac:dyDescent="0.25">
      <c r="A299" s="4" t="str">
        <f>VLOOKUP(Table2[[#This Row],[Customer ID]],Table2[],1,)</f>
        <v>Id298</v>
      </c>
      <c r="B299" s="4" t="str">
        <f>VLOOKUP(Table2[[#This Row],[Full Name]],Table2[[#This Row],[Full Name]],1,)</f>
        <v xml:space="preserve">  Ashley N Degen</v>
      </c>
      <c r="C299" s="4">
        <f>VLOOKUP('Medical Examinations'!B299,'Medical Examinations'!B299:J2632,1,)</f>
        <v>36.86</v>
      </c>
      <c r="D299" s="4">
        <f>VLOOKUP('Medical Examinations'!C299,'Medical Examinations'!C299:K2632,1,)</f>
        <v>11.95</v>
      </c>
      <c r="E299" s="4" t="str">
        <f>VLOOKUP('Medical Examinations'!D299,'Medical Examinations'!D299:L2632,1,)</f>
        <v>No</v>
      </c>
      <c r="F299" s="4" t="str">
        <f>VLOOKUP('Medical Examinations'!E299,'Medical Examinations'!E299:M2632,1,)</f>
        <v>No</v>
      </c>
      <c r="G299" s="4" t="str">
        <f>VLOOKUP('Medical Examinations'!F299,'Medical Examinations'!F299:N2632,1,)</f>
        <v>No</v>
      </c>
      <c r="H299" s="4">
        <f>VLOOKUP('Medical Examinations'!G299,'Medical Examinations'!G299:O2632,1,)</f>
        <v>0</v>
      </c>
      <c r="I299" s="4" t="str">
        <f>VLOOKUP('Medical Examinations'!H299,'Medical Examinations'!H299:P2632,1,)</f>
        <v>No</v>
      </c>
      <c r="J299" s="4" t="str">
        <f>VLOOKUP('Medical Examinations'!I299,'Medical Examinations'!I299:Q2632,1,)</f>
        <v>Obesity</v>
      </c>
      <c r="K299" s="4" t="str">
        <f>VLOOKUP('Medical Examinations'!J299,'Medical Examinations'!J299:R2632,1,)</f>
        <v>Diabetes</v>
      </c>
      <c r="L299" s="49">
        <f>VLOOKUP(Table3[[#This Row],[Charges]],Table3[[Charges]:[Age]],1,)</f>
        <v>2803.7</v>
      </c>
      <c r="M299" s="23" t="str">
        <f>VLOOKUP(Table3[[#This Row],[Hospital tier]],Table3[[Hospital tier]:[Age]],1,)</f>
        <v>tier - 2</v>
      </c>
      <c r="N299" s="4" t="str">
        <f>VLOOKUP(Table3[[#This Row],[City tier]],Table3[[Hospital tier]:[Age]],1,)</f>
        <v>tier - 1</v>
      </c>
      <c r="O299" s="4" t="str">
        <f>VLOOKUP(Table3[[#This Row],[State ID]],Table3[[State ID]:[Age]],1,)</f>
        <v>R1012</v>
      </c>
      <c r="P299" s="4" t="str">
        <f>VLOOKUP(Table3[[#This Row],[Hospitalasion Details]],Table3[[Hospitalasion Details]:[Age]],1,)</f>
        <v>23-Sep-2003</v>
      </c>
      <c r="Q299" s="4">
        <f>VLOOKUP(Table3[[#This Row],[Age]],Table3[Age],1,)</f>
        <v>19</v>
      </c>
    </row>
    <row r="300" spans="1:17" x14ac:dyDescent="0.25">
      <c r="A300" s="4" t="str">
        <f>VLOOKUP(Table2[[#This Row],[Customer ID]],Table2[],1,)</f>
        <v>Id299</v>
      </c>
      <c r="B300" s="4" t="str">
        <f>VLOOKUP(Table2[[#This Row],[Full Name]],Table2[[#This Row],[Full Name]],1,)</f>
        <v xml:space="preserve">  Evan D Arsenault</v>
      </c>
      <c r="C300" s="4">
        <f>VLOOKUP('Medical Examinations'!B300,'Medical Examinations'!B300:J2633,1,)</f>
        <v>24.25</v>
      </c>
      <c r="D300" s="4">
        <f>VLOOKUP('Medical Examinations'!C300,'Medical Examinations'!C300:K2633,1,)</f>
        <v>8.6999999999999993</v>
      </c>
      <c r="E300" s="4" t="str">
        <f>VLOOKUP('Medical Examinations'!D300,'Medical Examinations'!D300:L2633,1,)</f>
        <v>Yes</v>
      </c>
      <c r="F300" s="4" t="str">
        <f>VLOOKUP('Medical Examinations'!E300,'Medical Examinations'!E300:M2633,1,)</f>
        <v>No</v>
      </c>
      <c r="G300" s="4" t="str">
        <f>VLOOKUP('Medical Examinations'!F300,'Medical Examinations'!F300:N2633,1,)</f>
        <v>No</v>
      </c>
      <c r="H300" s="4">
        <f>VLOOKUP('Medical Examinations'!G300,'Medical Examinations'!G300:O2633,1,)</f>
        <v>1</v>
      </c>
      <c r="I300" s="4" t="str">
        <f>VLOOKUP('Medical Examinations'!H300,'Medical Examinations'!H300:P2633,1,)</f>
        <v>Yes</v>
      </c>
      <c r="J300" s="4" t="str">
        <f>VLOOKUP('Medical Examinations'!I300,'Medical Examinations'!I300:Q2633,1,)</f>
        <v>Normal Weight</v>
      </c>
      <c r="K300" s="4" t="str">
        <f>VLOOKUP('Medical Examinations'!J300,'Medical Examinations'!J300:R2633,1,)</f>
        <v>Diabetes</v>
      </c>
      <c r="L300" s="49">
        <f>VLOOKUP(Table3[[#This Row],[Charges]],Table3[[Charges]:[Age]],1,)</f>
        <v>2819.51</v>
      </c>
      <c r="M300" s="23" t="str">
        <f>VLOOKUP(Table3[[#This Row],[Hospital tier]],Table3[[Hospital tier]:[Age]],1,)</f>
        <v>tier - 2</v>
      </c>
      <c r="N300" s="4" t="str">
        <f>VLOOKUP(Table3[[#This Row],[City tier]],Table3[[Hospital tier]:[Age]],1,)</f>
        <v>tier - 3</v>
      </c>
      <c r="O300" s="4" t="str">
        <f>VLOOKUP(Table3[[#This Row],[State ID]],Table3[[State ID]:[Age]],1,)</f>
        <v>R1011</v>
      </c>
      <c r="P300" s="4" t="str">
        <f>VLOOKUP(Table3[[#This Row],[Hospitalasion Details]],Table3[[Hospitalasion Details]:[Age]],1,)</f>
        <v>1-Oct-2000</v>
      </c>
      <c r="Q300" s="4">
        <f>VLOOKUP(Table3[[#This Row],[Age]],Table3[Age],1,)</f>
        <v>22</v>
      </c>
    </row>
    <row r="301" spans="1:17" x14ac:dyDescent="0.25">
      <c r="A301" s="4" t="str">
        <f>VLOOKUP(Table2[[#This Row],[Customer ID]],Table2[],1,)</f>
        <v>Id300</v>
      </c>
      <c r="B301" s="4" t="str">
        <f>VLOOKUP(Table2[[#This Row],[Full Name]],Table2[[#This Row],[Full Name]],1,)</f>
        <v xml:space="preserve">  Krisana Hoff</v>
      </c>
      <c r="C301" s="4">
        <f>VLOOKUP('Medical Examinations'!B301,'Medical Examinations'!B301:J2634,1,)</f>
        <v>23.85</v>
      </c>
      <c r="D301" s="4">
        <f>VLOOKUP('Medical Examinations'!C301,'Medical Examinations'!C301:K2634,1,)</f>
        <v>7.84</v>
      </c>
      <c r="E301" s="4" t="str">
        <f>VLOOKUP('Medical Examinations'!D301,'Medical Examinations'!D301:L2634,1,)</f>
        <v>No</v>
      </c>
      <c r="F301" s="4" t="str">
        <f>VLOOKUP('Medical Examinations'!E301,'Medical Examinations'!E301:M2634,1,)</f>
        <v>No</v>
      </c>
      <c r="G301" s="4" t="str">
        <f>VLOOKUP('Medical Examinations'!F301,'Medical Examinations'!F301:N2634,1,)</f>
        <v>No</v>
      </c>
      <c r="H301" s="4">
        <f>VLOOKUP('Medical Examinations'!G301,'Medical Examinations'!G301:O2634,1,)</f>
        <v>0</v>
      </c>
      <c r="I301" s="4" t="str">
        <f>VLOOKUP('Medical Examinations'!H301,'Medical Examinations'!H301:P2634,1,)</f>
        <v>Yes</v>
      </c>
      <c r="J301" s="4" t="str">
        <f>VLOOKUP('Medical Examinations'!I301,'Medical Examinations'!I301:Q2634,1,)</f>
        <v>Normal Weight</v>
      </c>
      <c r="K301" s="4" t="str">
        <f>VLOOKUP('Medical Examinations'!J301,'Medical Examinations'!J301:R2634,1,)</f>
        <v>Diabetes</v>
      </c>
      <c r="L301" s="49">
        <f>VLOOKUP(Table3[[#This Row],[Charges]],Table3[[Charges]:[Age]],1,)</f>
        <v>2842.76</v>
      </c>
      <c r="M301" s="23" t="str">
        <f>VLOOKUP(Table3[[#This Row],[Hospital tier]],Table3[[Hospital tier]:[Age]],1,)</f>
        <v>tier - 2</v>
      </c>
      <c r="N301" s="4" t="str">
        <f>VLOOKUP(Table3[[#This Row],[City tier]],Table3[[Hospital tier]:[Age]],1,)</f>
        <v>tier - 3</v>
      </c>
      <c r="O301" s="4" t="str">
        <f>VLOOKUP(Table3[[#This Row],[State ID]],Table3[[State ID]:[Age]],1,)</f>
        <v>R1012</v>
      </c>
      <c r="P301" s="4" t="str">
        <f>VLOOKUP(Table3[[#This Row],[Hospitalasion Details]],Table3[[Hospitalasion Details]:[Age]],1,)</f>
        <v>15-Nov-1998</v>
      </c>
      <c r="Q301" s="4">
        <f>VLOOKUP(Table3[[#This Row],[Age]],Table3[Age],1,)</f>
        <v>24</v>
      </c>
    </row>
    <row r="302" spans="1:17" x14ac:dyDescent="0.25">
      <c r="A302" s="4" t="str">
        <f>VLOOKUP(Table2[[#This Row],[Customer ID]],Table2[],1,)</f>
        <v>Id301</v>
      </c>
      <c r="B302" s="4" t="str">
        <f>VLOOKUP(Table2[[#This Row],[Full Name]],Table2[[#This Row],[Full Name]],1,)</f>
        <v xml:space="preserve">  Kyle Hall</v>
      </c>
      <c r="C302" s="4">
        <f>VLOOKUP('Medical Examinations'!B302,'Medical Examinations'!B302:J2635,1,)</f>
        <v>40.020000000000003</v>
      </c>
      <c r="D302" s="4">
        <f>VLOOKUP('Medical Examinations'!C302,'Medical Examinations'!C302:K2635,1,)</f>
        <v>5.19</v>
      </c>
      <c r="E302" s="4" t="str">
        <f>VLOOKUP('Medical Examinations'!D302,'Medical Examinations'!D302:L2635,1,)</f>
        <v>Yes</v>
      </c>
      <c r="F302" s="4" t="str">
        <f>VLOOKUP('Medical Examinations'!E302,'Medical Examinations'!E302:M2635,1,)</f>
        <v>No</v>
      </c>
      <c r="G302" s="4" t="str">
        <f>VLOOKUP('Medical Examinations'!F302,'Medical Examinations'!F302:N2635,1,)</f>
        <v>No</v>
      </c>
      <c r="H302" s="4">
        <f>VLOOKUP('Medical Examinations'!G302,'Medical Examinations'!G302:O2635,1,)</f>
        <v>1</v>
      </c>
      <c r="I302" s="4" t="str">
        <f>VLOOKUP('Medical Examinations'!H302,'Medical Examinations'!H302:P2635,1,)</f>
        <v>Yes</v>
      </c>
      <c r="J302" s="4" t="str">
        <f>VLOOKUP('Medical Examinations'!I302,'Medical Examinations'!I302:Q2635,1,)</f>
        <v>Obesity</v>
      </c>
      <c r="K302" s="4" t="str">
        <f>VLOOKUP('Medical Examinations'!J302,'Medical Examinations'!J302:R2635,1,)</f>
        <v>Normal</v>
      </c>
      <c r="L302" s="49">
        <f>VLOOKUP(Table3[[#This Row],[Charges]],Table3[[Charges]:[Age]],1,)</f>
        <v>2850.68</v>
      </c>
      <c r="M302" s="23" t="str">
        <f>VLOOKUP(Table3[[#This Row],[Hospital tier]],Table3[[Hospital tier]:[Age]],1,)</f>
        <v>tier - 2</v>
      </c>
      <c r="N302" s="4" t="str">
        <f>VLOOKUP(Table3[[#This Row],[City tier]],Table3[[Hospital tier]:[Age]],1,)</f>
        <v>tier - 3</v>
      </c>
      <c r="O302" s="4" t="str">
        <f>VLOOKUP(Table3[[#This Row],[State ID]],Table3[[State ID]:[Age]],1,)</f>
        <v>R1012</v>
      </c>
      <c r="P302" s="4" t="str">
        <f>VLOOKUP(Table3[[#This Row],[Hospitalasion Details]],Table3[[Hospitalasion Details]:[Age]],1,)</f>
        <v>17-Jun-1998</v>
      </c>
      <c r="Q302" s="4">
        <f>VLOOKUP(Table3[[#This Row],[Age]],Table3[Age],1,)</f>
        <v>24</v>
      </c>
    </row>
    <row r="303" spans="1:17" x14ac:dyDescent="0.25">
      <c r="A303" s="4" t="str">
        <f>VLOOKUP(Table2[[#This Row],[Customer ID]],Table2[],1,)</f>
        <v>Id302</v>
      </c>
      <c r="B303" s="4" t="str">
        <f>VLOOKUP(Table2[[#This Row],[Full Name]],Table2[[#This Row],[Full Name]],1,)</f>
        <v xml:space="preserve">  Kate Ashley</v>
      </c>
      <c r="C303" s="4">
        <f>VLOOKUP('Medical Examinations'!B303,'Medical Examinations'!B303:J2636,1,)</f>
        <v>19.170000000000002</v>
      </c>
      <c r="D303" s="4">
        <f>VLOOKUP('Medical Examinations'!C303,'Medical Examinations'!C303:K2636,1,)</f>
        <v>8.41</v>
      </c>
      <c r="E303" s="4" t="str">
        <f>VLOOKUP('Medical Examinations'!D303,'Medical Examinations'!D303:L2636,1,)</f>
        <v>No</v>
      </c>
      <c r="F303" s="4" t="str">
        <f>VLOOKUP('Medical Examinations'!E303,'Medical Examinations'!E303:M2636,1,)</f>
        <v>No</v>
      </c>
      <c r="G303" s="4" t="str">
        <f>VLOOKUP('Medical Examinations'!F303,'Medical Examinations'!F303:N2636,1,)</f>
        <v>No</v>
      </c>
      <c r="H303" s="4">
        <f>VLOOKUP('Medical Examinations'!G303,'Medical Examinations'!G303:O2636,1,)</f>
        <v>0</v>
      </c>
      <c r="I303" s="4" t="str">
        <f>VLOOKUP('Medical Examinations'!H303,'Medical Examinations'!H303:P2636,1,)</f>
        <v>Yes</v>
      </c>
      <c r="J303" s="4" t="str">
        <f>VLOOKUP('Medical Examinations'!I303,'Medical Examinations'!I303:Q2636,1,)</f>
        <v>Normal Weight</v>
      </c>
      <c r="K303" s="4" t="str">
        <f>VLOOKUP('Medical Examinations'!J303,'Medical Examinations'!J303:R2636,1,)</f>
        <v>Diabetes</v>
      </c>
      <c r="L303" s="49">
        <f>VLOOKUP(Table3[[#This Row],[Charges]],Table3[[Charges]:[Age]],1,)</f>
        <v>2855.44</v>
      </c>
      <c r="M303" s="23" t="str">
        <f>VLOOKUP(Table3[[#This Row],[Hospital tier]],Table3[[Hospital tier]:[Age]],1,)</f>
        <v>tier - 2</v>
      </c>
      <c r="N303" s="4" t="str">
        <f>VLOOKUP(Table3[[#This Row],[City tier]],Table3[[Hospital tier]:[Age]],1,)</f>
        <v>tier - 3</v>
      </c>
      <c r="O303" s="4" t="str">
        <f>VLOOKUP(Table3[[#This Row],[State ID]],Table3[[State ID]:[Age]],1,)</f>
        <v>R1012</v>
      </c>
      <c r="P303" s="4" t="str">
        <f>VLOOKUP(Table3[[#This Row],[Hospitalasion Details]],Table3[[Hospitalasion Details]:[Age]],1,)</f>
        <v>4-Sep-1998</v>
      </c>
      <c r="Q303" s="4">
        <f>VLOOKUP(Table3[[#This Row],[Age]],Table3[Age],1,)</f>
        <v>24</v>
      </c>
    </row>
    <row r="304" spans="1:17" x14ac:dyDescent="0.25">
      <c r="A304" s="4" t="str">
        <f>VLOOKUP(Table2[[#This Row],[Customer ID]],Table2[],1,)</f>
        <v>Id303</v>
      </c>
      <c r="B304" s="4" t="str">
        <f>VLOOKUP(Table2[[#This Row],[Full Name]],Table2[[#This Row],[Full Name]],1,)</f>
        <v xml:space="preserve">  Martin A Rindahl</v>
      </c>
      <c r="C304" s="4">
        <f>VLOOKUP('Medical Examinations'!B304,'Medical Examinations'!B304:J2637,1,)</f>
        <v>43.53</v>
      </c>
      <c r="D304" s="4">
        <f>VLOOKUP('Medical Examinations'!C304,'Medical Examinations'!C304:K2637,1,)</f>
        <v>5.86</v>
      </c>
      <c r="E304" s="4" t="str">
        <f>VLOOKUP('Medical Examinations'!D304,'Medical Examinations'!D304:L2637,1,)</f>
        <v>Yes</v>
      </c>
      <c r="F304" s="4" t="str">
        <f>VLOOKUP('Medical Examinations'!E304,'Medical Examinations'!E304:M2637,1,)</f>
        <v>yes</v>
      </c>
      <c r="G304" s="4" t="str">
        <f>VLOOKUP('Medical Examinations'!F304,'Medical Examinations'!F304:N2637,1,)</f>
        <v>No</v>
      </c>
      <c r="H304" s="4">
        <f>VLOOKUP('Medical Examinations'!G304,'Medical Examinations'!G304:O2637,1,)</f>
        <v>2</v>
      </c>
      <c r="I304" s="4" t="str">
        <f>VLOOKUP('Medical Examinations'!H304,'Medical Examinations'!H304:P2637,1,)</f>
        <v>Yes</v>
      </c>
      <c r="J304" s="4" t="str">
        <f>VLOOKUP('Medical Examinations'!I304,'Medical Examinations'!I304:Q2637,1,)</f>
        <v>Obesity</v>
      </c>
      <c r="K304" s="4" t="str">
        <f>VLOOKUP('Medical Examinations'!J304,'Medical Examinations'!J304:R2637,1,)</f>
        <v>Pre diabetes</v>
      </c>
      <c r="L304" s="49">
        <f>VLOOKUP(Table3[[#This Row],[Charges]],Table3[[Charges]:[Age]],1,)</f>
        <v>2866.09</v>
      </c>
      <c r="M304" s="23" t="str">
        <f>VLOOKUP(Table3[[#This Row],[Hospital tier]],Table3[[Hospital tier]:[Age]],1,)</f>
        <v>tier - 3</v>
      </c>
      <c r="N304" s="4" t="str">
        <f>VLOOKUP(Table3[[#This Row],[City tier]],Table3[[Hospital tier]:[Age]],1,)</f>
        <v>tier - 3</v>
      </c>
      <c r="O304" s="4" t="str">
        <f>VLOOKUP(Table3[[#This Row],[State ID]],Table3[[State ID]:[Age]],1,)</f>
        <v>R1011</v>
      </c>
      <c r="P304" s="4" t="str">
        <f>VLOOKUP(Table3[[#This Row],[Hospitalasion Details]],Table3[[Hospitalasion Details]:[Age]],1,)</f>
        <v>1-Nov-1993</v>
      </c>
      <c r="Q304" s="4">
        <f>VLOOKUP(Table3[[#This Row],[Age]],Table3[Age],1,)</f>
        <v>29</v>
      </c>
    </row>
    <row r="305" spans="1:17" x14ac:dyDescent="0.25">
      <c r="A305" s="4" t="str">
        <f>VLOOKUP(Table2[[#This Row],[Customer ID]],Table2[],1,)</f>
        <v>Id304</v>
      </c>
      <c r="B305" s="4" t="str">
        <f>VLOOKUP(Table2[[#This Row],[Full Name]],Table2[[#This Row],[Full Name]],1,)</f>
        <v xml:space="preserve">  Stacey Clark</v>
      </c>
      <c r="C305" s="4">
        <f>VLOOKUP('Medical Examinations'!B305,'Medical Examinations'!B305:J2638,1,)</f>
        <v>46.06</v>
      </c>
      <c r="D305" s="4">
        <f>VLOOKUP('Medical Examinations'!C305,'Medical Examinations'!C305:K2638,1,)</f>
        <v>4.18</v>
      </c>
      <c r="E305" s="4" t="str">
        <f>VLOOKUP('Medical Examinations'!D305,'Medical Examinations'!D305:L2638,1,)</f>
        <v>No</v>
      </c>
      <c r="F305" s="4" t="str">
        <f>VLOOKUP('Medical Examinations'!E305,'Medical Examinations'!E305:M2638,1,)</f>
        <v>yes</v>
      </c>
      <c r="G305" s="4" t="str">
        <f>VLOOKUP('Medical Examinations'!F305,'Medical Examinations'!F305:N2638,1,)</f>
        <v>No</v>
      </c>
      <c r="H305" s="4">
        <f>VLOOKUP('Medical Examinations'!G305,'Medical Examinations'!G305:O2638,1,)</f>
        <v>1</v>
      </c>
      <c r="I305" s="4" t="str">
        <f>VLOOKUP('Medical Examinations'!H305,'Medical Examinations'!H305:P2638,1,)</f>
        <v>Yes</v>
      </c>
      <c r="J305" s="4" t="str">
        <f>VLOOKUP('Medical Examinations'!I305,'Medical Examinations'!I305:Q2638,1,)</f>
        <v>Obesity</v>
      </c>
      <c r="K305" s="4" t="str">
        <f>VLOOKUP('Medical Examinations'!J305,'Medical Examinations'!J305:R2638,1,)</f>
        <v>Normal</v>
      </c>
      <c r="L305" s="49">
        <f>VLOOKUP(Table3[[#This Row],[Charges]],Table3[[Charges]:[Age]],1,)</f>
        <v>2867.12</v>
      </c>
      <c r="M305" s="23" t="str">
        <f>VLOOKUP(Table3[[#This Row],[Hospital tier]],Table3[[Hospital tier]:[Age]],1,)</f>
        <v>tier - 1</v>
      </c>
      <c r="N305" s="4" t="str">
        <f>VLOOKUP(Table3[[#This Row],[City tier]],Table3[[Hospital tier]:[Age]],1,)</f>
        <v>tier - 3</v>
      </c>
      <c r="O305" s="4" t="str">
        <f>VLOOKUP(Table3[[#This Row],[State ID]],Table3[[State ID]:[Age]],1,)</f>
        <v>R1013</v>
      </c>
      <c r="P305" s="4" t="str">
        <f>VLOOKUP(Table3[[#This Row],[Hospitalasion Details]],Table3[[Hospitalasion Details]:[Age]],1,)</f>
        <v>12-Aug-1993</v>
      </c>
      <c r="Q305" s="4">
        <f>VLOOKUP(Table3[[#This Row],[Age]],Table3[Age],1,)</f>
        <v>29</v>
      </c>
    </row>
    <row r="306" spans="1:17" x14ac:dyDescent="0.25">
      <c r="A306" s="4" t="str">
        <f>VLOOKUP(Table2[[#This Row],[Customer ID]],Table2[],1,)</f>
        <v>Id305</v>
      </c>
      <c r="B306" s="4" t="str">
        <f>VLOOKUP(Table2[[#This Row],[Full Name]],Table2[[#This Row],[Full Name]],1,)</f>
        <v xml:space="preserve">  Christine Irish</v>
      </c>
      <c r="C306" s="4">
        <f>VLOOKUP('Medical Examinations'!B306,'Medical Examinations'!B306:J2639,1,)</f>
        <v>29.92</v>
      </c>
      <c r="D306" s="4">
        <f>VLOOKUP('Medical Examinations'!C306,'Medical Examinations'!C306:K2639,1,)</f>
        <v>11.99</v>
      </c>
      <c r="E306" s="4" t="str">
        <f>VLOOKUP('Medical Examinations'!D306,'Medical Examinations'!D306:L2639,1,)</f>
        <v>Yes</v>
      </c>
      <c r="F306" s="4" t="str">
        <f>VLOOKUP('Medical Examinations'!E306,'Medical Examinations'!E306:M2639,1,)</f>
        <v>No</v>
      </c>
      <c r="G306" s="4" t="str">
        <f>VLOOKUP('Medical Examinations'!F306,'Medical Examinations'!F306:N2639,1,)</f>
        <v>No</v>
      </c>
      <c r="H306" s="4">
        <f>VLOOKUP('Medical Examinations'!G306,'Medical Examinations'!G306:O2639,1,)</f>
        <v>2</v>
      </c>
      <c r="I306" s="4" t="str">
        <f>VLOOKUP('Medical Examinations'!H306,'Medical Examinations'!H306:P2639,1,)</f>
        <v>Yes</v>
      </c>
      <c r="J306" s="4" t="str">
        <f>VLOOKUP('Medical Examinations'!I306,'Medical Examinations'!I306:Q2639,1,)</f>
        <v>Obesity</v>
      </c>
      <c r="K306" s="4" t="str">
        <f>VLOOKUP('Medical Examinations'!J306,'Medical Examinations'!J306:R2639,1,)</f>
        <v>Diabetes</v>
      </c>
      <c r="L306" s="49">
        <f>VLOOKUP(Table3[[#This Row],[Charges]],Table3[[Charges]:[Age]],1,)</f>
        <v>2897.32</v>
      </c>
      <c r="M306" s="23" t="str">
        <f>VLOOKUP(Table3[[#This Row],[Hospital tier]],Table3[[Hospital tier]:[Age]],1,)</f>
        <v>tier - 3</v>
      </c>
      <c r="N306" s="4" t="str">
        <f>VLOOKUP(Table3[[#This Row],[City tier]],Table3[[Hospital tier]:[Age]],1,)</f>
        <v>tier - 3</v>
      </c>
      <c r="O306" s="4" t="str">
        <f>VLOOKUP(Table3[[#This Row],[State ID]],Table3[[State ID]:[Age]],1,)</f>
        <v>R1016</v>
      </c>
      <c r="P306" s="4" t="str">
        <f>VLOOKUP(Table3[[#This Row],[Hospitalasion Details]],Table3[[Hospitalasion Details]:[Age]],1,)</f>
        <v>21-Jun-1996</v>
      </c>
      <c r="Q306" s="4">
        <f>VLOOKUP(Table3[[#This Row],[Age]],Table3[Age],1,)</f>
        <v>26</v>
      </c>
    </row>
    <row r="307" spans="1:17" x14ac:dyDescent="0.25">
      <c r="A307" s="4" t="str">
        <f>VLOOKUP(Table2[[#This Row],[Customer ID]],Table2[],1,)</f>
        <v>Id306</v>
      </c>
      <c r="B307" s="4" t="str">
        <f>VLOOKUP(Table2[[#This Row],[Full Name]],Table2[[#This Row],[Full Name]],1,)</f>
        <v xml:space="preserve">  Sarah C Richardson</v>
      </c>
      <c r="C307" s="4">
        <f>VLOOKUP('Medical Examinations'!B307,'Medical Examinations'!B307:J2640,1,)</f>
        <v>28.46</v>
      </c>
      <c r="D307" s="4">
        <f>VLOOKUP('Medical Examinations'!C307,'Medical Examinations'!C307:K2640,1,)</f>
        <v>4.8499999999999996</v>
      </c>
      <c r="E307" s="4" t="str">
        <f>VLOOKUP('Medical Examinations'!D307,'Medical Examinations'!D307:L2640,1,)</f>
        <v>Yes</v>
      </c>
      <c r="F307" s="4" t="str">
        <f>VLOOKUP('Medical Examinations'!E307,'Medical Examinations'!E307:M2640,1,)</f>
        <v>No</v>
      </c>
      <c r="G307" s="4" t="str">
        <f>VLOOKUP('Medical Examinations'!F307,'Medical Examinations'!F307:N2640,1,)</f>
        <v>No</v>
      </c>
      <c r="H307" s="4">
        <f>VLOOKUP('Medical Examinations'!G307,'Medical Examinations'!G307:O2640,1,)</f>
        <v>1</v>
      </c>
      <c r="I307" s="4" t="str">
        <f>VLOOKUP('Medical Examinations'!H307,'Medical Examinations'!H307:P2640,1,)</f>
        <v>Yes</v>
      </c>
      <c r="J307" s="4" t="str">
        <f>VLOOKUP('Medical Examinations'!I307,'Medical Examinations'!I307:Q2640,1,)</f>
        <v>Over Weight</v>
      </c>
      <c r="K307" s="4" t="str">
        <f>VLOOKUP('Medical Examinations'!J307,'Medical Examinations'!J307:R2640,1,)</f>
        <v>Normal</v>
      </c>
      <c r="L307" s="49">
        <f>VLOOKUP(Table3[[#This Row],[Charges]],Table3[[Charges]:[Age]],1,)</f>
        <v>2897.46</v>
      </c>
      <c r="M307" s="23" t="str">
        <f>VLOOKUP(Table3[[#This Row],[Hospital tier]],Table3[[Hospital tier]:[Age]],1,)</f>
        <v>tier - 2</v>
      </c>
      <c r="N307" s="4" t="str">
        <f>VLOOKUP(Table3[[#This Row],[City tier]],Table3[[Hospital tier]:[Age]],1,)</f>
        <v>tier - 1</v>
      </c>
      <c r="O307" s="4" t="str">
        <f>VLOOKUP(Table3[[#This Row],[State ID]],Table3[[State ID]:[Age]],1,)</f>
        <v>R1012</v>
      </c>
      <c r="P307" s="4" t="str">
        <f>VLOOKUP(Table3[[#This Row],[Hospitalasion Details]],Table3[[Hospitalasion Details]:[Age]],1,)</f>
        <v>14-Jul-2000</v>
      </c>
      <c r="Q307" s="4">
        <f>VLOOKUP(Table3[[#This Row],[Age]],Table3[Age],1,)</f>
        <v>22</v>
      </c>
    </row>
    <row r="308" spans="1:17" x14ac:dyDescent="0.25">
      <c r="A308" s="4" t="str">
        <f>VLOOKUP(Table2[[#This Row],[Customer ID]],Table2[],1,)</f>
        <v>Id307</v>
      </c>
      <c r="B308" s="4" t="str">
        <f>VLOOKUP(Table2[[#This Row],[Full Name]],Table2[[#This Row],[Full Name]],1,)</f>
        <v xml:space="preserve">  Megan Dewitt</v>
      </c>
      <c r="C308" s="4">
        <f>VLOOKUP('Medical Examinations'!B308,'Medical Examinations'!B308:J2641,1,)</f>
        <v>24.56</v>
      </c>
      <c r="D308" s="4">
        <f>VLOOKUP('Medical Examinations'!C308,'Medical Examinations'!C308:K2641,1,)</f>
        <v>6.18</v>
      </c>
      <c r="E308" s="4" t="str">
        <f>VLOOKUP('Medical Examinations'!D308,'Medical Examinations'!D308:L2641,1,)</f>
        <v>Yes</v>
      </c>
      <c r="F308" s="4" t="str">
        <f>VLOOKUP('Medical Examinations'!E308,'Medical Examinations'!E308:M2641,1,)</f>
        <v>No</v>
      </c>
      <c r="G308" s="4" t="str">
        <f>VLOOKUP('Medical Examinations'!F308,'Medical Examinations'!F308:N2641,1,)</f>
        <v>Yes</v>
      </c>
      <c r="H308" s="4">
        <f>VLOOKUP('Medical Examinations'!G308,'Medical Examinations'!G308:O2641,1,)</f>
        <v>1</v>
      </c>
      <c r="I308" s="4" t="str">
        <f>VLOOKUP('Medical Examinations'!H308,'Medical Examinations'!H308:P2641,1,)</f>
        <v>Yes</v>
      </c>
      <c r="J308" s="4" t="str">
        <f>VLOOKUP('Medical Examinations'!I308,'Medical Examinations'!I308:Q2641,1,)</f>
        <v>Normal Weight</v>
      </c>
      <c r="K308" s="4" t="str">
        <f>VLOOKUP('Medical Examinations'!J308,'Medical Examinations'!J308:R2641,1,)</f>
        <v>Pre diabetes</v>
      </c>
      <c r="L308" s="49">
        <f>VLOOKUP(Table3[[#This Row],[Charges]],Table3[[Charges]:[Age]],1,)</f>
        <v>2899.49</v>
      </c>
      <c r="M308" s="23" t="str">
        <f>VLOOKUP(Table3[[#This Row],[Hospital tier]],Table3[[Hospital tier]:[Age]],1,)</f>
        <v>tier - 2</v>
      </c>
      <c r="N308" s="4" t="str">
        <f>VLOOKUP(Table3[[#This Row],[City tier]],Table3[[Hospital tier]:[Age]],1,)</f>
        <v>tier - 2</v>
      </c>
      <c r="O308" s="4" t="str">
        <f>VLOOKUP(Table3[[#This Row],[State ID]],Table3[[State ID]:[Age]],1,)</f>
        <v>R1024</v>
      </c>
      <c r="P308" s="4" t="str">
        <f>VLOOKUP(Table3[[#This Row],[Hospitalasion Details]],Table3[[Hospitalasion Details]:[Age]],1,)</f>
        <v>1-Nov-1999</v>
      </c>
      <c r="Q308" s="4">
        <f>VLOOKUP(Table3[[#This Row],[Age]],Table3[Age],1,)</f>
        <v>23</v>
      </c>
    </row>
    <row r="309" spans="1:17" x14ac:dyDescent="0.25">
      <c r="A309" s="4" t="str">
        <f>VLOOKUP(Table2[[#This Row],[Customer ID]],Table2[],1,)</f>
        <v>Id308</v>
      </c>
      <c r="B309" s="4" t="str">
        <f>VLOOKUP(Table2[[#This Row],[Full Name]],Table2[[#This Row],[Full Name]],1,)</f>
        <v xml:space="preserve">  Jason W Hickman</v>
      </c>
      <c r="C309" s="4">
        <f>VLOOKUP('Medical Examinations'!B309,'Medical Examinations'!B309:J2642,1,)</f>
        <v>41.19</v>
      </c>
      <c r="D309" s="4">
        <f>VLOOKUP('Medical Examinations'!C309,'Medical Examinations'!C309:K2642,1,)</f>
        <v>6.37</v>
      </c>
      <c r="E309" s="4" t="str">
        <f>VLOOKUP('Medical Examinations'!D309,'Medical Examinations'!D309:L2642,1,)</f>
        <v>No</v>
      </c>
      <c r="F309" s="4" t="str">
        <f>VLOOKUP('Medical Examinations'!E309,'Medical Examinations'!E309:M2642,1,)</f>
        <v>No</v>
      </c>
      <c r="G309" s="4" t="str">
        <f>VLOOKUP('Medical Examinations'!F309,'Medical Examinations'!F309:N2642,1,)</f>
        <v>No</v>
      </c>
      <c r="H309" s="4">
        <f>VLOOKUP('Medical Examinations'!G309,'Medical Examinations'!G309:O2642,1,)</f>
        <v>0</v>
      </c>
      <c r="I309" s="4" t="str">
        <f>VLOOKUP('Medical Examinations'!H309,'Medical Examinations'!H309:P2642,1,)</f>
        <v>Yes</v>
      </c>
      <c r="J309" s="4" t="str">
        <f>VLOOKUP('Medical Examinations'!I309,'Medical Examinations'!I309:Q2642,1,)</f>
        <v>Obesity</v>
      </c>
      <c r="K309" s="4" t="str">
        <f>VLOOKUP('Medical Examinations'!J309,'Medical Examinations'!J309:R2642,1,)</f>
        <v>Pre diabetes</v>
      </c>
      <c r="L309" s="49">
        <f>VLOOKUP(Table3[[#This Row],[Charges]],Table3[[Charges]:[Age]],1,)</f>
        <v>2902.91</v>
      </c>
      <c r="M309" s="23" t="str">
        <f>VLOOKUP(Table3[[#This Row],[Hospital tier]],Table3[[Hospital tier]:[Age]],1,)</f>
        <v>tier - 2</v>
      </c>
      <c r="N309" s="4" t="str">
        <f>VLOOKUP(Table3[[#This Row],[City tier]],Table3[[Hospital tier]:[Age]],1,)</f>
        <v>tier - 2</v>
      </c>
      <c r="O309" s="4" t="str">
        <f>VLOOKUP(Table3[[#This Row],[State ID]],Table3[[State ID]:[Age]],1,)</f>
        <v>R1013</v>
      </c>
      <c r="P309" s="4" t="str">
        <f>VLOOKUP(Table3[[#This Row],[Hospitalasion Details]],Table3[[Hospitalasion Details]:[Age]],1,)</f>
        <v>24-Oct-1996</v>
      </c>
      <c r="Q309" s="4">
        <f>VLOOKUP(Table3[[#This Row],[Age]],Table3[Age],1,)</f>
        <v>26</v>
      </c>
    </row>
    <row r="310" spans="1:17" x14ac:dyDescent="0.25">
      <c r="A310" s="4" t="str">
        <f>VLOOKUP(Table2[[#This Row],[Customer ID]],Table2[],1,)</f>
        <v>Id309</v>
      </c>
      <c r="B310" s="4" t="str">
        <f>VLOOKUP(Table2[[#This Row],[Full Name]],Table2[[#This Row],[Full Name]],1,)</f>
        <v xml:space="preserve">  Michele Gonzalez</v>
      </c>
      <c r="C310" s="4">
        <f>VLOOKUP('Medical Examinations'!B310,'Medical Examinations'!B310:J2643,1,)</f>
        <v>18.63</v>
      </c>
      <c r="D310" s="4">
        <f>VLOOKUP('Medical Examinations'!C310,'Medical Examinations'!C310:K2643,1,)</f>
        <v>9.81</v>
      </c>
      <c r="E310" s="4" t="str">
        <f>VLOOKUP('Medical Examinations'!D310,'Medical Examinations'!D310:L2643,1,)</f>
        <v>Yes</v>
      </c>
      <c r="F310" s="4" t="str">
        <f>VLOOKUP('Medical Examinations'!E310,'Medical Examinations'!E310:M2643,1,)</f>
        <v>No</v>
      </c>
      <c r="G310" s="4" t="str">
        <f>VLOOKUP('Medical Examinations'!F310,'Medical Examinations'!F310:N2643,1,)</f>
        <v>No</v>
      </c>
      <c r="H310" s="4">
        <f>VLOOKUP('Medical Examinations'!G310,'Medical Examinations'!G310:O2643,1,)</f>
        <v>2</v>
      </c>
      <c r="I310" s="4" t="str">
        <f>VLOOKUP('Medical Examinations'!H310,'Medical Examinations'!H310:P2643,1,)</f>
        <v>Yes</v>
      </c>
      <c r="J310" s="4" t="str">
        <f>VLOOKUP('Medical Examinations'!I310,'Medical Examinations'!I310:Q2643,1,)</f>
        <v>Normal Weight</v>
      </c>
      <c r="K310" s="4" t="str">
        <f>VLOOKUP('Medical Examinations'!J310,'Medical Examinations'!J310:R2643,1,)</f>
        <v>Diabetes</v>
      </c>
      <c r="L310" s="49">
        <f>VLOOKUP(Table3[[#This Row],[Charges]],Table3[[Charges]:[Age]],1,)</f>
        <v>2904.09</v>
      </c>
      <c r="M310" s="23" t="str">
        <f>VLOOKUP(Table3[[#This Row],[Hospital tier]],Table3[[Hospital tier]:[Age]],1,)</f>
        <v>tier - 2</v>
      </c>
      <c r="N310" s="4" t="str">
        <f>VLOOKUP(Table3[[#This Row],[City tier]],Table3[[Hospital tier]:[Age]],1,)</f>
        <v>tier - 2</v>
      </c>
      <c r="O310" s="4" t="str">
        <f>VLOOKUP(Table3[[#This Row],[State ID]],Table3[[State ID]:[Age]],1,)</f>
        <v>R1011</v>
      </c>
      <c r="P310" s="4" t="str">
        <f>VLOOKUP(Table3[[#This Row],[Hospitalasion Details]],Table3[[Hospitalasion Details]:[Age]],1,)</f>
        <v>13-Jun-1996</v>
      </c>
      <c r="Q310" s="4">
        <f>VLOOKUP(Table3[[#This Row],[Age]],Table3[Age],1,)</f>
        <v>26</v>
      </c>
    </row>
    <row r="311" spans="1:17" x14ac:dyDescent="0.25">
      <c r="A311" s="4" t="str">
        <f>VLOOKUP(Table2[[#This Row],[Customer ID]],Table2[],1,)</f>
        <v>Id310</v>
      </c>
      <c r="B311" s="4" t="str">
        <f>VLOOKUP(Table2[[#This Row],[Full Name]],Table2[[#This Row],[Full Name]],1,)</f>
        <v xml:space="preserve">  Nikki Difani</v>
      </c>
      <c r="C311" s="4">
        <f>VLOOKUP('Medical Examinations'!B311,'Medical Examinations'!B311:J2644,1,)</f>
        <v>26.26</v>
      </c>
      <c r="D311" s="4">
        <f>VLOOKUP('Medical Examinations'!C311,'Medical Examinations'!C311:K2644,1,)</f>
        <v>11.8</v>
      </c>
      <c r="E311" s="4" t="str">
        <f>VLOOKUP('Medical Examinations'!D311,'Medical Examinations'!D311:L2644,1,)</f>
        <v>Yes</v>
      </c>
      <c r="F311" s="4" t="str">
        <f>VLOOKUP('Medical Examinations'!E311,'Medical Examinations'!E311:M2644,1,)</f>
        <v>No</v>
      </c>
      <c r="G311" s="4" t="str">
        <f>VLOOKUP('Medical Examinations'!F311,'Medical Examinations'!F311:N2644,1,)</f>
        <v>No</v>
      </c>
      <c r="H311" s="4">
        <f>VLOOKUP('Medical Examinations'!G311,'Medical Examinations'!G311:O2644,1,)</f>
        <v>1</v>
      </c>
      <c r="I311" s="4" t="str">
        <f>VLOOKUP('Medical Examinations'!H311,'Medical Examinations'!H311:P2644,1,)</f>
        <v>Yes</v>
      </c>
      <c r="J311" s="4" t="str">
        <f>VLOOKUP('Medical Examinations'!I311,'Medical Examinations'!I311:Q2644,1,)</f>
        <v>Over Weight</v>
      </c>
      <c r="K311" s="4" t="str">
        <f>VLOOKUP('Medical Examinations'!J311,'Medical Examinations'!J311:R2644,1,)</f>
        <v>Diabetes</v>
      </c>
      <c r="L311" s="49">
        <f>VLOOKUP(Table3[[#This Row],[Charges]],Table3[[Charges]:[Age]],1,)</f>
        <v>2913.57</v>
      </c>
      <c r="M311" s="23" t="str">
        <f>VLOOKUP(Table3[[#This Row],[Hospital tier]],Table3[[Hospital tier]:[Age]],1,)</f>
        <v>tier - 2</v>
      </c>
      <c r="N311" s="4" t="str">
        <f>VLOOKUP(Table3[[#This Row],[City tier]],Table3[[Hospital tier]:[Age]],1,)</f>
        <v>tier - 2</v>
      </c>
      <c r="O311" s="4" t="str">
        <f>VLOOKUP(Table3[[#This Row],[State ID]],Table3[[State ID]:[Age]],1,)</f>
        <v>R1011</v>
      </c>
      <c r="P311" s="4" t="str">
        <f>VLOOKUP(Table3[[#This Row],[Hospitalasion Details]],Table3[[Hospitalasion Details]:[Age]],1,)</f>
        <v>5-Jun-2003</v>
      </c>
      <c r="Q311" s="4">
        <f>VLOOKUP(Table3[[#This Row],[Age]],Table3[Age],1,)</f>
        <v>20</v>
      </c>
    </row>
    <row r="312" spans="1:17" x14ac:dyDescent="0.25">
      <c r="A312" s="4" t="str">
        <f>VLOOKUP(Table2[[#This Row],[Customer ID]],Table2[],1,)</f>
        <v>Id311</v>
      </c>
      <c r="B312" s="4" t="str">
        <f>VLOOKUP(Table2[[#This Row],[Full Name]],Table2[[#This Row],[Full Name]],1,)</f>
        <v xml:space="preserve">  Philip J Turner</v>
      </c>
      <c r="C312" s="4">
        <f>VLOOKUP('Medical Examinations'!B312,'Medical Examinations'!B312:J2645,1,)</f>
        <v>22.37</v>
      </c>
      <c r="D312" s="4">
        <f>VLOOKUP('Medical Examinations'!C312,'Medical Examinations'!C312:K2645,1,)</f>
        <v>5.86</v>
      </c>
      <c r="E312" s="4" t="str">
        <f>VLOOKUP('Medical Examinations'!D312,'Medical Examinations'!D312:L2645,1,)</f>
        <v>Yes</v>
      </c>
      <c r="F312" s="4" t="str">
        <f>VLOOKUP('Medical Examinations'!E312,'Medical Examinations'!E312:M2645,1,)</f>
        <v>No</v>
      </c>
      <c r="G312" s="4" t="str">
        <f>VLOOKUP('Medical Examinations'!F312,'Medical Examinations'!F312:N2645,1,)</f>
        <v>Yes</v>
      </c>
      <c r="H312" s="4">
        <f>VLOOKUP('Medical Examinations'!G312,'Medical Examinations'!G312:O2645,1,)</f>
        <v>1</v>
      </c>
      <c r="I312" s="4" t="str">
        <f>VLOOKUP('Medical Examinations'!H312,'Medical Examinations'!H312:P2645,1,)</f>
        <v>Yes</v>
      </c>
      <c r="J312" s="4" t="str">
        <f>VLOOKUP('Medical Examinations'!I312,'Medical Examinations'!I312:Q2645,1,)</f>
        <v>Normal Weight</v>
      </c>
      <c r="K312" s="4" t="str">
        <f>VLOOKUP('Medical Examinations'!J312,'Medical Examinations'!J312:R2645,1,)</f>
        <v>Pre diabetes</v>
      </c>
      <c r="L312" s="49">
        <f>VLOOKUP(Table3[[#This Row],[Charges]],Table3[[Charges]:[Age]],1,)</f>
        <v>2927.06</v>
      </c>
      <c r="M312" s="23" t="str">
        <f>VLOOKUP(Table3[[#This Row],[Hospital tier]],Table3[[Hospital tier]:[Age]],1,)</f>
        <v>tier - 2</v>
      </c>
      <c r="N312" s="4" t="str">
        <f>VLOOKUP(Table3[[#This Row],[City tier]],Table3[[Hospital tier]:[Age]],1,)</f>
        <v>tier - 2</v>
      </c>
      <c r="O312" s="4" t="str">
        <f>VLOOKUP(Table3[[#This Row],[State ID]],Table3[[State ID]:[Age]],1,)</f>
        <v>R1013</v>
      </c>
      <c r="P312" s="4" t="str">
        <f>VLOOKUP(Table3[[#This Row],[Hospitalasion Details]],Table3[[Hospitalasion Details]:[Age]],1,)</f>
        <v>30-Jun-1996</v>
      </c>
      <c r="Q312" s="4">
        <f>VLOOKUP(Table3[[#This Row],[Age]],Table3[Age],1,)</f>
        <v>26</v>
      </c>
    </row>
    <row r="313" spans="1:17" x14ac:dyDescent="0.25">
      <c r="A313" s="4" t="str">
        <f>VLOOKUP(Table2[[#This Row],[Customer ID]],Table2[],1,)</f>
        <v>Id312</v>
      </c>
      <c r="B313" s="4" t="str">
        <f>VLOOKUP(Table2[[#This Row],[Full Name]],Table2[[#This Row],[Full Name]],1,)</f>
        <v xml:space="preserve">  Bryan L Widmann</v>
      </c>
      <c r="C313" s="4">
        <f>VLOOKUP('Medical Examinations'!B313,'Medical Examinations'!B313:J2646,1,)</f>
        <v>39.619999999999997</v>
      </c>
      <c r="D313" s="4">
        <f>VLOOKUP('Medical Examinations'!C313,'Medical Examinations'!C313:K2646,1,)</f>
        <v>4.28</v>
      </c>
      <c r="E313" s="4" t="str">
        <f>VLOOKUP('Medical Examinations'!D313,'Medical Examinations'!D313:L2646,1,)</f>
        <v>No</v>
      </c>
      <c r="F313" s="4" t="str">
        <f>VLOOKUP('Medical Examinations'!E313,'Medical Examinations'!E313:M2646,1,)</f>
        <v>No</v>
      </c>
      <c r="G313" s="4" t="str">
        <f>VLOOKUP('Medical Examinations'!F313,'Medical Examinations'!F313:N2646,1,)</f>
        <v>No</v>
      </c>
      <c r="H313" s="4">
        <f>VLOOKUP('Medical Examinations'!G313,'Medical Examinations'!G313:O2646,1,)</f>
        <v>1</v>
      </c>
      <c r="I313" s="4" t="str">
        <f>VLOOKUP('Medical Examinations'!H313,'Medical Examinations'!H313:P2646,1,)</f>
        <v>Yes</v>
      </c>
      <c r="J313" s="4" t="str">
        <f>VLOOKUP('Medical Examinations'!I313,'Medical Examinations'!I313:Q2646,1,)</f>
        <v>Obesity</v>
      </c>
      <c r="K313" s="4" t="str">
        <f>VLOOKUP('Medical Examinations'!J313,'Medical Examinations'!J313:R2646,1,)</f>
        <v>Normal</v>
      </c>
      <c r="L313" s="49">
        <f>VLOOKUP(Table3[[#This Row],[Charges]],Table3[[Charges]:[Age]],1,)</f>
        <v>2943.41</v>
      </c>
      <c r="M313" s="23" t="str">
        <f>VLOOKUP(Table3[[#This Row],[Hospital tier]],Table3[[Hospital tier]:[Age]],1,)</f>
        <v>tier - 2</v>
      </c>
      <c r="N313" s="4" t="str">
        <f>VLOOKUP(Table3[[#This Row],[City tier]],Table3[[Hospital tier]:[Age]],1,)</f>
        <v>tier - 3</v>
      </c>
      <c r="O313" s="4" t="str">
        <f>VLOOKUP(Table3[[#This Row],[State ID]],Table3[[State ID]:[Age]],1,)</f>
        <v>R1012</v>
      </c>
      <c r="P313" s="4" t="str">
        <f>VLOOKUP(Table3[[#This Row],[Hospitalasion Details]],Table3[[Hospitalasion Details]:[Age]],1,)</f>
        <v>30-Sep-2002</v>
      </c>
      <c r="Q313" s="4">
        <f>VLOOKUP(Table3[[#This Row],[Age]],Table3[Age],1,)</f>
        <v>20</v>
      </c>
    </row>
    <row r="314" spans="1:17" x14ac:dyDescent="0.25">
      <c r="A314" s="4" t="str">
        <f>VLOOKUP(Table2[[#This Row],[Customer ID]],Table2[],1,)</f>
        <v>Id313</v>
      </c>
      <c r="B314" s="4" t="str">
        <f>VLOOKUP(Table2[[#This Row],[Full Name]],Table2[[#This Row],[Full Name]],1,)</f>
        <v xml:space="preserve">  Timothy F Tunney</v>
      </c>
      <c r="C314" s="4">
        <f>VLOOKUP('Medical Examinations'!B314,'Medical Examinations'!B314:J2647,1,)</f>
        <v>18.329999999999998</v>
      </c>
      <c r="D314" s="4">
        <f>VLOOKUP('Medical Examinations'!C314,'Medical Examinations'!C314:K2647,1,)</f>
        <v>4.16</v>
      </c>
      <c r="E314" s="4" t="str">
        <f>VLOOKUP('Medical Examinations'!D314,'Medical Examinations'!D314:L2647,1,)</f>
        <v>Yes</v>
      </c>
      <c r="F314" s="4" t="str">
        <f>VLOOKUP('Medical Examinations'!E314,'Medical Examinations'!E314:M2647,1,)</f>
        <v>No</v>
      </c>
      <c r="G314" s="4" t="str">
        <f>VLOOKUP('Medical Examinations'!F314,'Medical Examinations'!F314:N2647,1,)</f>
        <v>No</v>
      </c>
      <c r="H314" s="4">
        <f>VLOOKUP('Medical Examinations'!G314,'Medical Examinations'!G314:O2647,1,)</f>
        <v>0</v>
      </c>
      <c r="I314" s="4" t="str">
        <f>VLOOKUP('Medical Examinations'!H314,'Medical Examinations'!H314:P2647,1,)</f>
        <v>Yes</v>
      </c>
      <c r="J314" s="4" t="str">
        <f>VLOOKUP('Medical Examinations'!I314,'Medical Examinations'!I314:Q2647,1,)</f>
        <v>Underweight</v>
      </c>
      <c r="K314" s="4" t="str">
        <f>VLOOKUP('Medical Examinations'!J314,'Medical Examinations'!J314:R2647,1,)</f>
        <v>Normal</v>
      </c>
      <c r="L314" s="49">
        <f>VLOOKUP(Table3[[#This Row],[Charges]],Table3[[Charges]:[Age]],1,)</f>
        <v>2974.13</v>
      </c>
      <c r="M314" s="23" t="str">
        <f>VLOOKUP(Table3[[#This Row],[Hospital tier]],Table3[[Hospital tier]:[Age]],1,)</f>
        <v>tier - 2</v>
      </c>
      <c r="N314" s="4" t="str">
        <f>VLOOKUP(Table3[[#This Row],[City tier]],Table3[[Hospital tier]:[Age]],1,)</f>
        <v>tier - 1</v>
      </c>
      <c r="O314" s="4" t="str">
        <f>VLOOKUP(Table3[[#This Row],[State ID]],Table3[[State ID]:[Age]],1,)</f>
        <v>R1011</v>
      </c>
      <c r="P314" s="4" t="str">
        <f>VLOOKUP(Table3[[#This Row],[Hospitalasion Details]],Table3[[Hospitalasion Details]:[Age]],1,)</f>
        <v>24-Sep-1995</v>
      </c>
      <c r="Q314" s="4">
        <f>VLOOKUP(Table3[[#This Row],[Age]],Table3[Age],1,)</f>
        <v>27</v>
      </c>
    </row>
    <row r="315" spans="1:17" x14ac:dyDescent="0.25">
      <c r="A315" s="4" t="str">
        <f>VLOOKUP(Table2[[#This Row],[Customer ID]],Table2[],1,)</f>
        <v>Id314</v>
      </c>
      <c r="B315" s="4" t="str">
        <f>VLOOKUP(Table2[[#This Row],[Full Name]],Table2[[#This Row],[Full Name]],1,)</f>
        <v xml:space="preserve">  Angielyn M San Juan</v>
      </c>
      <c r="C315" s="4">
        <f>VLOOKUP('Medical Examinations'!B315,'Medical Examinations'!B315:J2648,1,)</f>
        <v>17.11</v>
      </c>
      <c r="D315" s="4">
        <f>VLOOKUP('Medical Examinations'!C315,'Medical Examinations'!C315:K2648,1,)</f>
        <v>4.9800000000000004</v>
      </c>
      <c r="E315" s="4" t="str">
        <f>VLOOKUP('Medical Examinations'!D315,'Medical Examinations'!D315:L2648,1,)</f>
        <v>Yes</v>
      </c>
      <c r="F315" s="4" t="str">
        <f>VLOOKUP('Medical Examinations'!E315,'Medical Examinations'!E315:M2648,1,)</f>
        <v>No</v>
      </c>
      <c r="G315" s="4" t="str">
        <f>VLOOKUP('Medical Examinations'!F315,'Medical Examinations'!F315:N2648,1,)</f>
        <v>Yes</v>
      </c>
      <c r="H315" s="4">
        <f>VLOOKUP('Medical Examinations'!G315,'Medical Examinations'!G315:O2648,1,)</f>
        <v>1</v>
      </c>
      <c r="I315" s="4" t="str">
        <f>VLOOKUP('Medical Examinations'!H315,'Medical Examinations'!H315:P2648,1,)</f>
        <v>Yes</v>
      </c>
      <c r="J315" s="4" t="str">
        <f>VLOOKUP('Medical Examinations'!I315,'Medical Examinations'!I315:Q2648,1,)</f>
        <v>Underweight</v>
      </c>
      <c r="K315" s="4" t="str">
        <f>VLOOKUP('Medical Examinations'!J315,'Medical Examinations'!J315:R2648,1,)</f>
        <v>Normal</v>
      </c>
      <c r="L315" s="49">
        <f>VLOOKUP(Table3[[#This Row],[Charges]],Table3[[Charges]:[Age]],1,)</f>
        <v>2979.52</v>
      </c>
      <c r="M315" s="23" t="str">
        <f>VLOOKUP(Table3[[#This Row],[Hospital tier]],Table3[[Hospital tier]:[Age]],1,)</f>
        <v>tier - 2</v>
      </c>
      <c r="N315" s="4" t="str">
        <f>VLOOKUP(Table3[[#This Row],[City tier]],Table3[[Hospital tier]:[Age]],1,)</f>
        <v>tier - 3</v>
      </c>
      <c r="O315" s="4" t="str">
        <f>VLOOKUP(Table3[[#This Row],[State ID]],Table3[[State ID]:[Age]],1,)</f>
        <v>R1013</v>
      </c>
      <c r="P315" s="4" t="str">
        <f>VLOOKUP(Table3[[#This Row],[Hospitalasion Details]],Table3[[Hospitalasion Details]:[Age]],1,)</f>
        <v>18-Jun-1987</v>
      </c>
      <c r="Q315" s="4">
        <f>VLOOKUP(Table3[[#This Row],[Age]],Table3[Age],1,)</f>
        <v>35</v>
      </c>
    </row>
    <row r="316" spans="1:17" x14ac:dyDescent="0.25">
      <c r="A316" s="4" t="str">
        <f>VLOOKUP(Table2[[#This Row],[Customer ID]],Table2[],1,)</f>
        <v>Id315</v>
      </c>
      <c r="B316" s="4" t="str">
        <f>VLOOKUP(Table2[[#This Row],[Full Name]],Table2[[#This Row],[Full Name]],1,)</f>
        <v xml:space="preserve">  Jeanie M Croll</v>
      </c>
      <c r="C316" s="4">
        <f>VLOOKUP('Medical Examinations'!B316,'Medical Examinations'!B316:J2649,1,)</f>
        <v>43.5</v>
      </c>
      <c r="D316" s="4">
        <f>VLOOKUP('Medical Examinations'!C316,'Medical Examinations'!C316:K2649,1,)</f>
        <v>6.38</v>
      </c>
      <c r="E316" s="4" t="str">
        <f>VLOOKUP('Medical Examinations'!D316,'Medical Examinations'!D316:L2649,1,)</f>
        <v>No</v>
      </c>
      <c r="F316" s="4" t="str">
        <f>VLOOKUP('Medical Examinations'!E316,'Medical Examinations'!E316:M2649,1,)</f>
        <v>yes</v>
      </c>
      <c r="G316" s="4" t="str">
        <f>VLOOKUP('Medical Examinations'!F316,'Medical Examinations'!F316:N2649,1,)</f>
        <v>No</v>
      </c>
      <c r="H316" s="4">
        <f>VLOOKUP('Medical Examinations'!G316,'Medical Examinations'!G316:O2649,1,)</f>
        <v>1</v>
      </c>
      <c r="I316" s="4" t="str">
        <f>VLOOKUP('Medical Examinations'!H316,'Medical Examinations'!H316:P2649,1,)</f>
        <v>Yes</v>
      </c>
      <c r="J316" s="4" t="str">
        <f>VLOOKUP('Medical Examinations'!I316,'Medical Examinations'!I316:Q2649,1,)</f>
        <v>Obesity</v>
      </c>
      <c r="K316" s="4" t="str">
        <f>VLOOKUP('Medical Examinations'!J316,'Medical Examinations'!J316:R2649,1,)</f>
        <v>Pre diabetes</v>
      </c>
      <c r="L316" s="49">
        <f>VLOOKUP(Table3[[#This Row],[Charges]],Table3[[Charges]:[Age]],1,)</f>
        <v>2985.67</v>
      </c>
      <c r="M316" s="23" t="str">
        <f>VLOOKUP(Table3[[#This Row],[Hospital tier]],Table3[[Hospital tier]:[Age]],1,)</f>
        <v>tier - 2</v>
      </c>
      <c r="N316" s="4" t="str">
        <f>VLOOKUP(Table3[[#This Row],[City tier]],Table3[[Hospital tier]:[Age]],1,)</f>
        <v>tier - 2</v>
      </c>
      <c r="O316" s="4" t="str">
        <f>VLOOKUP(Table3[[#This Row],[State ID]],Table3[[State ID]:[Age]],1,)</f>
        <v>R1013</v>
      </c>
      <c r="P316" s="4" t="str">
        <f>VLOOKUP(Table3[[#This Row],[Hospitalasion Details]],Table3[[Hospitalasion Details]:[Age]],1,)</f>
        <v>20-Nov-1991</v>
      </c>
      <c r="Q316" s="4">
        <f>VLOOKUP(Table3[[#This Row],[Age]],Table3[Age],1,)</f>
        <v>31</v>
      </c>
    </row>
    <row r="317" spans="1:17" x14ac:dyDescent="0.25">
      <c r="A317" s="4" t="str">
        <f>VLOOKUP(Table2[[#This Row],[Customer ID]],Table2[],1,)</f>
        <v>Id316</v>
      </c>
      <c r="B317" s="4" t="str">
        <f>VLOOKUP(Table2[[#This Row],[Full Name]],Table2[[#This Row],[Full Name]],1,)</f>
        <v xml:space="preserve">  Greg Rolfes</v>
      </c>
      <c r="C317" s="4">
        <f>VLOOKUP('Medical Examinations'!B317,'Medical Examinations'!B317:J2650,1,)</f>
        <v>25.364999999999998</v>
      </c>
      <c r="D317" s="4">
        <f>VLOOKUP('Medical Examinations'!C317,'Medical Examinations'!C317:K2650,1,)</f>
        <v>5.19</v>
      </c>
      <c r="E317" s="4" t="str">
        <f>VLOOKUP('Medical Examinations'!D317,'Medical Examinations'!D317:L2650,1,)</f>
        <v>No</v>
      </c>
      <c r="F317" s="4" t="str">
        <f>VLOOKUP('Medical Examinations'!E317,'Medical Examinations'!E317:M2650,1,)</f>
        <v>No</v>
      </c>
      <c r="G317" s="4" t="str">
        <f>VLOOKUP('Medical Examinations'!F317,'Medical Examinations'!F317:N2650,1,)</f>
        <v>No</v>
      </c>
      <c r="H317" s="4">
        <f>VLOOKUP('Medical Examinations'!G317,'Medical Examinations'!G317:O2650,1,)</f>
        <v>2</v>
      </c>
      <c r="I317" s="4" t="str">
        <f>VLOOKUP('Medical Examinations'!H317,'Medical Examinations'!H317:P2650,1,)</f>
        <v>No</v>
      </c>
      <c r="J317" s="4" t="str">
        <f>VLOOKUP('Medical Examinations'!I317,'Medical Examinations'!I317:Q2650,1,)</f>
        <v>Over Weight</v>
      </c>
      <c r="K317" s="4" t="str">
        <f>VLOOKUP('Medical Examinations'!J317,'Medical Examinations'!J317:R2650,1,)</f>
        <v>Normal</v>
      </c>
      <c r="L317" s="49">
        <f>VLOOKUP(Table3[[#This Row],[Charges]],Table3[[Charges]:[Age]],1,)</f>
        <v>3012.22</v>
      </c>
      <c r="M317" s="23" t="str">
        <f>VLOOKUP(Table3[[#This Row],[Hospital tier]],Table3[[Hospital tier]:[Age]],1,)</f>
        <v>tier - 2</v>
      </c>
      <c r="N317" s="4" t="str">
        <f>VLOOKUP(Table3[[#This Row],[City tier]],Table3[[Hospital tier]:[Age]],1,)</f>
        <v>tier - 3</v>
      </c>
      <c r="O317" s="4" t="str">
        <f>VLOOKUP(Table3[[#This Row],[State ID]],Table3[[State ID]:[Age]],1,)</f>
        <v>R1012</v>
      </c>
      <c r="P317" s="4" t="str">
        <f>VLOOKUP(Table3[[#This Row],[Hospitalasion Details]],Table3[[Hospitalasion Details]:[Age]],1,)</f>
        <v>15-Dec-2002</v>
      </c>
      <c r="Q317" s="4">
        <f>VLOOKUP(Table3[[#This Row],[Age]],Table3[Age],1,)</f>
        <v>20</v>
      </c>
    </row>
    <row r="318" spans="1:17" x14ac:dyDescent="0.25">
      <c r="A318" s="4" t="str">
        <f>VLOOKUP(Table2[[#This Row],[Customer ID]],Table2[],1,)</f>
        <v>Id317</v>
      </c>
      <c r="B318" s="4" t="str">
        <f>VLOOKUP(Table2[[#This Row],[Full Name]],Table2[[#This Row],[Full Name]],1,)</f>
        <v xml:space="preserve">  John Hinkle</v>
      </c>
      <c r="C318" s="4">
        <f>VLOOKUP('Medical Examinations'!B318,'Medical Examinations'!B318:J2651,1,)</f>
        <v>28.594999999999999</v>
      </c>
      <c r="D318" s="4">
        <f>VLOOKUP('Medical Examinations'!C318,'Medical Examinations'!C318:K2651,1,)</f>
        <v>10.210000000000001</v>
      </c>
      <c r="E318" s="4" t="str">
        <f>VLOOKUP('Medical Examinations'!D318,'Medical Examinations'!D318:L2651,1,)</f>
        <v>No</v>
      </c>
      <c r="F318" s="4" t="str">
        <f>VLOOKUP('Medical Examinations'!E318,'Medical Examinations'!E318:M2651,1,)</f>
        <v>No</v>
      </c>
      <c r="G318" s="4" t="str">
        <f>VLOOKUP('Medical Examinations'!F318,'Medical Examinations'!F318:N2651,1,)</f>
        <v>No</v>
      </c>
      <c r="H318" s="4">
        <f>VLOOKUP('Medical Examinations'!G318,'Medical Examinations'!G318:O2651,1,)</f>
        <v>0</v>
      </c>
      <c r="I318" s="4" t="str">
        <f>VLOOKUP('Medical Examinations'!H318,'Medical Examinations'!H318:P2651,1,)</f>
        <v>No</v>
      </c>
      <c r="J318" s="4" t="str">
        <f>VLOOKUP('Medical Examinations'!I318,'Medical Examinations'!I318:Q2651,1,)</f>
        <v>Over Weight</v>
      </c>
      <c r="K318" s="4" t="str">
        <f>VLOOKUP('Medical Examinations'!J318,'Medical Examinations'!J318:R2651,1,)</f>
        <v>Diabetes</v>
      </c>
      <c r="L318" s="49">
        <f>VLOOKUP(Table3[[#This Row],[Charges]],Table3[[Charges]:[Age]],1,)</f>
        <v>3018.04</v>
      </c>
      <c r="M318" s="23" t="str">
        <f>VLOOKUP(Table3[[#This Row],[Hospital tier]],Table3[[Hospital tier]:[Age]],1,)</f>
        <v>tier - 2</v>
      </c>
      <c r="N318" s="4" t="str">
        <f>VLOOKUP(Table3[[#This Row],[City tier]],Table3[[Hospital tier]:[Age]],1,)</f>
        <v>tier - 2</v>
      </c>
      <c r="O318" s="4" t="str">
        <f>VLOOKUP(Table3[[#This Row],[State ID]],Table3[[State ID]:[Age]],1,)</f>
        <v>R1012</v>
      </c>
      <c r="P318" s="4" t="str">
        <f>VLOOKUP(Table3[[#This Row],[Hospitalasion Details]],Table3[[Hospitalasion Details]:[Age]],1,)</f>
        <v>28-Sep-1988</v>
      </c>
      <c r="Q318" s="4">
        <f>VLOOKUP(Table3[[#This Row],[Age]],Table3[Age],1,)</f>
        <v>34</v>
      </c>
    </row>
    <row r="319" spans="1:17" x14ac:dyDescent="0.25">
      <c r="A319" s="4" t="str">
        <f>VLOOKUP(Table2[[#This Row],[Customer ID]],Table2[],1,)</f>
        <v>Id318</v>
      </c>
      <c r="B319" s="4" t="str">
        <f>VLOOKUP(Table2[[#This Row],[Full Name]],Table2[[#This Row],[Full Name]],1,)</f>
        <v xml:space="preserve">  Aliaksandr Leuchanka</v>
      </c>
      <c r="C319" s="4">
        <f>VLOOKUP('Medical Examinations'!B319,'Medical Examinations'!B319:J2652,1,)</f>
        <v>29.83</v>
      </c>
      <c r="D319" s="4">
        <f>VLOOKUP('Medical Examinations'!C319,'Medical Examinations'!C319:K2652,1,)</f>
        <v>9.6999999999999993</v>
      </c>
      <c r="E319" s="4" t="str">
        <f>VLOOKUP('Medical Examinations'!D319,'Medical Examinations'!D319:L2652,1,)</f>
        <v>Yes</v>
      </c>
      <c r="F319" s="4" t="str">
        <f>VLOOKUP('Medical Examinations'!E319,'Medical Examinations'!E319:M2652,1,)</f>
        <v>No</v>
      </c>
      <c r="G319" s="4" t="str">
        <f>VLOOKUP('Medical Examinations'!F319,'Medical Examinations'!F319:N2652,1,)</f>
        <v>Yes</v>
      </c>
      <c r="H319" s="4">
        <f>VLOOKUP('Medical Examinations'!G319,'Medical Examinations'!G319:O2652,1,)</f>
        <v>1</v>
      </c>
      <c r="I319" s="4" t="str">
        <f>VLOOKUP('Medical Examinations'!H319,'Medical Examinations'!H319:P2652,1,)</f>
        <v>Yes</v>
      </c>
      <c r="J319" s="4" t="str">
        <f>VLOOKUP('Medical Examinations'!I319,'Medical Examinations'!I319:Q2652,1,)</f>
        <v>Over Weight</v>
      </c>
      <c r="K319" s="4" t="str">
        <f>VLOOKUP('Medical Examinations'!J319,'Medical Examinations'!J319:R2652,1,)</f>
        <v>Diabetes</v>
      </c>
      <c r="L319" s="49">
        <f>VLOOKUP(Table3[[#This Row],[Charges]],Table3[[Charges]:[Age]],1,)</f>
        <v>3021.81</v>
      </c>
      <c r="M319" s="23" t="str">
        <f>VLOOKUP(Table3[[#This Row],[Hospital tier]],Table3[[Hospital tier]:[Age]],1,)</f>
        <v>tier - 2</v>
      </c>
      <c r="N319" s="4" t="str">
        <f>VLOOKUP(Table3[[#This Row],[City tier]],Table3[[Hospital tier]:[Age]],1,)</f>
        <v>tier - 3</v>
      </c>
      <c r="O319" s="4" t="str">
        <f>VLOOKUP(Table3[[#This Row],[State ID]],Table3[[State ID]:[Age]],1,)</f>
        <v>R1012</v>
      </c>
      <c r="P319" s="4" t="str">
        <f>VLOOKUP(Table3[[#This Row],[Hospitalasion Details]],Table3[[Hospitalasion Details]:[Age]],1,)</f>
        <v>19-Dec-1997</v>
      </c>
      <c r="Q319" s="4">
        <f>VLOOKUP(Table3[[#This Row],[Age]],Table3[Age],1,)</f>
        <v>25</v>
      </c>
    </row>
    <row r="320" spans="1:17" x14ac:dyDescent="0.25">
      <c r="A320" s="4" t="str">
        <f>VLOOKUP(Table2[[#This Row],[Customer ID]],Table2[],1,)</f>
        <v>Id319</v>
      </c>
      <c r="B320" s="4" t="str">
        <f>VLOOKUP(Table2[[#This Row],[Full Name]],Table2[[#This Row],[Full Name]],1,)</f>
        <v xml:space="preserve">  Jason M Ayr</v>
      </c>
      <c r="C320" s="4">
        <f>VLOOKUP('Medical Examinations'!B320,'Medical Examinations'!B320:J2653,1,)</f>
        <v>24.7</v>
      </c>
      <c r="D320" s="4">
        <f>VLOOKUP('Medical Examinations'!C320,'Medical Examinations'!C320:K2653,1,)</f>
        <v>10.25</v>
      </c>
      <c r="E320" s="4" t="str">
        <f>VLOOKUP('Medical Examinations'!D320,'Medical Examinations'!D320:L2653,1,)</f>
        <v>No</v>
      </c>
      <c r="F320" s="4" t="str">
        <f>VLOOKUP('Medical Examinations'!E320,'Medical Examinations'!E320:M2653,1,)</f>
        <v>No</v>
      </c>
      <c r="G320" s="4" t="str">
        <f>VLOOKUP('Medical Examinations'!F320,'Medical Examinations'!F320:N2653,1,)</f>
        <v>No</v>
      </c>
      <c r="H320" s="4">
        <f>VLOOKUP('Medical Examinations'!G320,'Medical Examinations'!G320:O2653,1,)</f>
        <v>3</v>
      </c>
      <c r="I320" s="4" t="str">
        <f>VLOOKUP('Medical Examinations'!H320,'Medical Examinations'!H320:P2653,1,)</f>
        <v>No</v>
      </c>
      <c r="J320" s="4" t="str">
        <f>VLOOKUP('Medical Examinations'!I320,'Medical Examinations'!I320:Q2653,1,)</f>
        <v>Normal Weight</v>
      </c>
      <c r="K320" s="4" t="str">
        <f>VLOOKUP('Medical Examinations'!J320,'Medical Examinations'!J320:R2653,1,)</f>
        <v>Diabetes</v>
      </c>
      <c r="L320" s="49">
        <f>VLOOKUP(Table3[[#This Row],[Charges]],Table3[[Charges]:[Age]],1,)</f>
        <v>3044.21</v>
      </c>
      <c r="M320" s="23" t="str">
        <f>VLOOKUP(Table3[[#This Row],[Hospital tier]],Table3[[Hospital tier]:[Age]],1,)</f>
        <v>tier - 2</v>
      </c>
      <c r="N320" s="4" t="str">
        <f>VLOOKUP(Table3[[#This Row],[City tier]],Table3[[Hospital tier]:[Age]],1,)</f>
        <v>tier - 3</v>
      </c>
      <c r="O320" s="4" t="str">
        <f>VLOOKUP(Table3[[#This Row],[State ID]],Table3[[State ID]:[Age]],1,)</f>
        <v>R1024</v>
      </c>
      <c r="P320" s="4" t="str">
        <f>VLOOKUP(Table3[[#This Row],[Hospitalasion Details]],Table3[[Hospitalasion Details]:[Age]],1,)</f>
        <v>15-Sep-1998</v>
      </c>
      <c r="Q320" s="4">
        <f>VLOOKUP(Table3[[#This Row],[Age]],Table3[Age],1,)</f>
        <v>24</v>
      </c>
    </row>
    <row r="321" spans="1:17" x14ac:dyDescent="0.25">
      <c r="A321" s="4" t="str">
        <f>VLOOKUP(Table2[[#This Row],[Customer ID]],Table2[],1,)</f>
        <v>Id320</v>
      </c>
      <c r="B321" s="4" t="str">
        <f>VLOOKUP(Table2[[#This Row],[Full Name]],Table2[[#This Row],[Full Name]],1,)</f>
        <v xml:space="preserve">  Sheera K Siegel</v>
      </c>
      <c r="C321" s="4">
        <f>VLOOKUP('Medical Examinations'!B321,'Medical Examinations'!B321:J2654,1,)</f>
        <v>17.940000000000001</v>
      </c>
      <c r="D321" s="4">
        <f>VLOOKUP('Medical Examinations'!C321,'Medical Examinations'!C321:K2654,1,)</f>
        <v>9.77</v>
      </c>
      <c r="E321" s="4" t="str">
        <f>VLOOKUP('Medical Examinations'!D321,'Medical Examinations'!D321:L2654,1,)</f>
        <v>No</v>
      </c>
      <c r="F321" s="4" t="str">
        <f>VLOOKUP('Medical Examinations'!E321,'Medical Examinations'!E321:M2654,1,)</f>
        <v>No</v>
      </c>
      <c r="G321" s="4" t="str">
        <f>VLOOKUP('Medical Examinations'!F321,'Medical Examinations'!F321:N2654,1,)</f>
        <v>No</v>
      </c>
      <c r="H321" s="4">
        <f>VLOOKUP('Medical Examinations'!G321,'Medical Examinations'!G321:O2654,1,)</f>
        <v>0</v>
      </c>
      <c r="I321" s="4" t="str">
        <f>VLOOKUP('Medical Examinations'!H321,'Medical Examinations'!H321:P2654,1,)</f>
        <v>Yes</v>
      </c>
      <c r="J321" s="4" t="str">
        <f>VLOOKUP('Medical Examinations'!I321,'Medical Examinations'!I321:Q2654,1,)</f>
        <v>Underweight</v>
      </c>
      <c r="K321" s="4" t="str">
        <f>VLOOKUP('Medical Examinations'!J321,'Medical Examinations'!J321:R2654,1,)</f>
        <v>Diabetes</v>
      </c>
      <c r="L321" s="49">
        <f>VLOOKUP(Table3[[#This Row],[Charges]],Table3[[Charges]:[Age]],1,)</f>
        <v>3046.06</v>
      </c>
      <c r="M321" s="23" t="str">
        <f>VLOOKUP(Table3[[#This Row],[Hospital tier]],Table3[[Hospital tier]:[Age]],1,)</f>
        <v>tier - 2</v>
      </c>
      <c r="N321" s="4" t="str">
        <f>VLOOKUP(Table3[[#This Row],[City tier]],Table3[[Hospital tier]:[Age]],1,)</f>
        <v>tier - 1</v>
      </c>
      <c r="O321" s="4" t="str">
        <f>VLOOKUP(Table3[[#This Row],[State ID]],Table3[[State ID]:[Age]],1,)</f>
        <v>R1023</v>
      </c>
      <c r="P321" s="4" t="str">
        <f>VLOOKUP(Table3[[#This Row],[Hospitalasion Details]],Table3[[Hospitalasion Details]:[Age]],1,)</f>
        <v>9-Aug-1998</v>
      </c>
      <c r="Q321" s="4">
        <f>VLOOKUP(Table3[[#This Row],[Age]],Table3[Age],1,)</f>
        <v>24</v>
      </c>
    </row>
    <row r="322" spans="1:17" x14ac:dyDescent="0.25">
      <c r="A322" s="4" t="str">
        <f>VLOOKUP(Table2[[#This Row],[Customer ID]],Table2[],1,)</f>
        <v>Id321</v>
      </c>
      <c r="B322" s="4" t="str">
        <f>VLOOKUP(Table2[[#This Row],[Full Name]],Table2[[#This Row],[Full Name]],1,)</f>
        <v xml:space="preserve">  Janice Penrose</v>
      </c>
      <c r="C322" s="4">
        <f>VLOOKUP('Medical Examinations'!B322,'Medical Examinations'!B322:J2655,1,)</f>
        <v>21.08</v>
      </c>
      <c r="D322" s="4">
        <f>VLOOKUP('Medical Examinations'!C322,'Medical Examinations'!C322:K2655,1,)</f>
        <v>4.83</v>
      </c>
      <c r="E322" s="4" t="str">
        <f>VLOOKUP('Medical Examinations'!D322,'Medical Examinations'!D322:L2655,1,)</f>
        <v>No</v>
      </c>
      <c r="F322" s="4" t="str">
        <f>VLOOKUP('Medical Examinations'!E322,'Medical Examinations'!E322:M2655,1,)</f>
        <v>No</v>
      </c>
      <c r="G322" s="4" t="str">
        <f>VLOOKUP('Medical Examinations'!F322,'Medical Examinations'!F322:N2655,1,)</f>
        <v>Yes</v>
      </c>
      <c r="H322" s="4">
        <f>VLOOKUP('Medical Examinations'!G322,'Medical Examinations'!G322:O2655,1,)</f>
        <v>1</v>
      </c>
      <c r="I322" s="4" t="str">
        <f>VLOOKUP('Medical Examinations'!H322,'Medical Examinations'!H322:P2655,1,)</f>
        <v>Yes</v>
      </c>
      <c r="J322" s="4" t="str">
        <f>VLOOKUP('Medical Examinations'!I322,'Medical Examinations'!I322:Q2655,1,)</f>
        <v>Normal Weight</v>
      </c>
      <c r="K322" s="4" t="str">
        <f>VLOOKUP('Medical Examinations'!J322,'Medical Examinations'!J322:R2655,1,)</f>
        <v>Normal</v>
      </c>
      <c r="L322" s="49">
        <f>VLOOKUP(Table3[[#This Row],[Charges]],Table3[[Charges]:[Age]],1,)</f>
        <v>3051.73</v>
      </c>
      <c r="M322" s="23" t="str">
        <f>VLOOKUP(Table3[[#This Row],[Hospital tier]],Table3[[Hospital tier]:[Age]],1,)</f>
        <v>tier - 2</v>
      </c>
      <c r="N322" s="4" t="str">
        <f>VLOOKUP(Table3[[#This Row],[City tier]],Table3[[Hospital tier]:[Age]],1,)</f>
        <v>tier - 2</v>
      </c>
      <c r="O322" s="4" t="str">
        <f>VLOOKUP(Table3[[#This Row],[State ID]],Table3[[State ID]:[Age]],1,)</f>
        <v>R1011</v>
      </c>
      <c r="P322" s="4" t="str">
        <f>VLOOKUP(Table3[[#This Row],[Hospitalasion Details]],Table3[[Hospitalasion Details]:[Age]],1,)</f>
        <v>22-Dec-1997</v>
      </c>
      <c r="Q322" s="4">
        <f>VLOOKUP(Table3[[#This Row],[Age]],Table3[Age],1,)</f>
        <v>25</v>
      </c>
    </row>
    <row r="323" spans="1:17" x14ac:dyDescent="0.25">
      <c r="A323" s="4" t="str">
        <f>VLOOKUP(Table2[[#This Row],[Customer ID]],Table2[],1,)</f>
        <v>Id322</v>
      </c>
      <c r="B323" s="4" t="str">
        <f>VLOOKUP(Table2[[#This Row],[Full Name]],Table2[[#This Row],[Full Name]],1,)</f>
        <v xml:space="preserve">  Timothy G Schuler</v>
      </c>
      <c r="C323" s="4">
        <f>VLOOKUP('Medical Examinations'!B323,'Medical Examinations'!B323:J2656,1,)</f>
        <v>37.715000000000003</v>
      </c>
      <c r="D323" s="4">
        <f>VLOOKUP('Medical Examinations'!C323,'Medical Examinations'!C323:K2656,1,)</f>
        <v>10.86</v>
      </c>
      <c r="E323" s="4" t="str">
        <f>VLOOKUP('Medical Examinations'!D323,'Medical Examinations'!D323:L2656,1,)</f>
        <v>Yes</v>
      </c>
      <c r="F323" s="4" t="str">
        <f>VLOOKUP('Medical Examinations'!E323,'Medical Examinations'!E323:M2656,1,)</f>
        <v>No</v>
      </c>
      <c r="G323" s="4" t="str">
        <f>VLOOKUP('Medical Examinations'!F323,'Medical Examinations'!F323:N2656,1,)</f>
        <v>No</v>
      </c>
      <c r="H323" s="4">
        <f>VLOOKUP('Medical Examinations'!G323,'Medical Examinations'!G323:O2656,1,)</f>
        <v>0</v>
      </c>
      <c r="I323" s="4" t="str">
        <f>VLOOKUP('Medical Examinations'!H323,'Medical Examinations'!H323:P2656,1,)</f>
        <v>No</v>
      </c>
      <c r="J323" s="4" t="str">
        <f>VLOOKUP('Medical Examinations'!I323,'Medical Examinations'!I323:Q2656,1,)</f>
        <v>Obesity</v>
      </c>
      <c r="K323" s="4" t="str">
        <f>VLOOKUP('Medical Examinations'!J323,'Medical Examinations'!J323:R2656,1,)</f>
        <v>Diabetes</v>
      </c>
      <c r="L323" s="49">
        <f>VLOOKUP(Table3[[#This Row],[Charges]],Table3[[Charges]:[Age]],1,)</f>
        <v>3056.39</v>
      </c>
      <c r="M323" s="23" t="str">
        <f>VLOOKUP(Table3[[#This Row],[Hospital tier]],Table3[[Hospital tier]:[Age]],1,)</f>
        <v>tier - 2</v>
      </c>
      <c r="N323" s="4" t="str">
        <f>VLOOKUP(Table3[[#This Row],[City tier]],Table3[[Hospital tier]:[Age]],1,)</f>
        <v>tier - 3</v>
      </c>
      <c r="O323" s="4" t="str">
        <f>VLOOKUP(Table3[[#This Row],[State ID]],Table3[[State ID]:[Age]],1,)</f>
        <v>R1013</v>
      </c>
      <c r="P323" s="4" t="str">
        <f>VLOOKUP(Table3[[#This Row],[Hospitalasion Details]],Table3[[Hospitalasion Details]:[Age]],1,)</f>
        <v>21-Jun-2002</v>
      </c>
      <c r="Q323" s="4">
        <f>VLOOKUP(Table3[[#This Row],[Age]],Table3[Age],1,)</f>
        <v>20</v>
      </c>
    </row>
    <row r="324" spans="1:17" x14ac:dyDescent="0.25">
      <c r="A324" s="4" t="str">
        <f>VLOOKUP(Table2[[#This Row],[Customer ID]],Table2[],1,)</f>
        <v>Id323</v>
      </c>
      <c r="B324" s="4" t="str">
        <f>VLOOKUP(Table2[[#This Row],[Full Name]],Table2[[#This Row],[Full Name]],1,)</f>
        <v xml:space="preserve">  Alan R Walker</v>
      </c>
      <c r="C324" s="4">
        <f>VLOOKUP('Medical Examinations'!B324,'Medical Examinations'!B324:J2657,1,)</f>
        <v>22.39</v>
      </c>
      <c r="D324" s="4">
        <f>VLOOKUP('Medical Examinations'!C324,'Medical Examinations'!C324:K2657,1,)</f>
        <v>9.5299999999999994</v>
      </c>
      <c r="E324" s="4" t="str">
        <f>VLOOKUP('Medical Examinations'!D324,'Medical Examinations'!D324:L2657,1,)</f>
        <v>Yes</v>
      </c>
      <c r="F324" s="4" t="str">
        <f>VLOOKUP('Medical Examinations'!E324,'Medical Examinations'!E324:M2657,1,)</f>
        <v>No</v>
      </c>
      <c r="G324" s="4" t="str">
        <f>VLOOKUP('Medical Examinations'!F324,'Medical Examinations'!F324:N2657,1,)</f>
        <v>No</v>
      </c>
      <c r="H324" s="4">
        <f>VLOOKUP('Medical Examinations'!G324,'Medical Examinations'!G324:O2657,1,)</f>
        <v>0</v>
      </c>
      <c r="I324" s="4" t="str">
        <f>VLOOKUP('Medical Examinations'!H324,'Medical Examinations'!H324:P2657,1,)</f>
        <v>Yes</v>
      </c>
      <c r="J324" s="4" t="str">
        <f>VLOOKUP('Medical Examinations'!I324,'Medical Examinations'!I324:Q2657,1,)</f>
        <v>Normal Weight</v>
      </c>
      <c r="K324" s="4" t="str">
        <f>VLOOKUP('Medical Examinations'!J324,'Medical Examinations'!J324:R2657,1,)</f>
        <v>Diabetes</v>
      </c>
      <c r="L324" s="49">
        <f>VLOOKUP(Table3[[#This Row],[Charges]],Table3[[Charges]:[Age]],1,)</f>
        <v>3062.51</v>
      </c>
      <c r="M324" s="23" t="str">
        <f>VLOOKUP(Table3[[#This Row],[Hospital tier]],Table3[[Hospital tier]:[Age]],1,)</f>
        <v>tier - 3</v>
      </c>
      <c r="N324" s="4" t="str">
        <f>VLOOKUP(Table3[[#This Row],[City tier]],Table3[[Hospital tier]:[Age]],1,)</f>
        <v>tier - 1</v>
      </c>
      <c r="O324" s="4" t="str">
        <f>VLOOKUP(Table3[[#This Row],[State ID]],Table3[[State ID]:[Age]],1,)</f>
        <v>R1012</v>
      </c>
      <c r="P324" s="4" t="str">
        <f>VLOOKUP(Table3[[#This Row],[Hospitalasion Details]],Table3[[Hospitalasion Details]:[Age]],1,)</f>
        <v>26-Sep-1994</v>
      </c>
      <c r="Q324" s="4">
        <f>VLOOKUP(Table3[[#This Row],[Age]],Table3[Age],1,)</f>
        <v>28</v>
      </c>
    </row>
    <row r="325" spans="1:17" x14ac:dyDescent="0.25">
      <c r="A325" s="4" t="str">
        <f>VLOOKUP(Table2[[#This Row],[Customer ID]],Table2[],1,)</f>
        <v>Id324</v>
      </c>
      <c r="B325" s="4" t="str">
        <f>VLOOKUP(Table2[[#This Row],[Full Name]],Table2[[#This Row],[Full Name]],1,)</f>
        <v xml:space="preserve">  Michael Stange</v>
      </c>
      <c r="C325" s="4">
        <f>VLOOKUP('Medical Examinations'!B325,'Medical Examinations'!B325:J2658,1,)</f>
        <v>28.78</v>
      </c>
      <c r="D325" s="4">
        <f>VLOOKUP('Medical Examinations'!C325,'Medical Examinations'!C325:K2658,1,)</f>
        <v>5.68</v>
      </c>
      <c r="E325" s="4" t="str">
        <f>VLOOKUP('Medical Examinations'!D325,'Medical Examinations'!D325:L2658,1,)</f>
        <v>No</v>
      </c>
      <c r="F325" s="4" t="str">
        <f>VLOOKUP('Medical Examinations'!E325,'Medical Examinations'!E325:M2658,1,)</f>
        <v>No</v>
      </c>
      <c r="G325" s="4" t="str">
        <f>VLOOKUP('Medical Examinations'!F325,'Medical Examinations'!F325:N2658,1,)</f>
        <v>No</v>
      </c>
      <c r="H325" s="4">
        <f>VLOOKUP('Medical Examinations'!G325,'Medical Examinations'!G325:O2658,1,)</f>
        <v>0</v>
      </c>
      <c r="I325" s="4" t="str">
        <f>VLOOKUP('Medical Examinations'!H325,'Medical Examinations'!H325:P2658,1,)</f>
        <v>Yes</v>
      </c>
      <c r="J325" s="4" t="str">
        <f>VLOOKUP('Medical Examinations'!I325,'Medical Examinations'!I325:Q2658,1,)</f>
        <v>Over Weight</v>
      </c>
      <c r="K325" s="4" t="str">
        <f>VLOOKUP('Medical Examinations'!J325,'Medical Examinations'!J325:R2658,1,)</f>
        <v>Normal</v>
      </c>
      <c r="L325" s="49">
        <f>VLOOKUP(Table3[[#This Row],[Charges]],Table3[[Charges]:[Age]],1,)</f>
        <v>3065.49</v>
      </c>
      <c r="M325" s="23" t="str">
        <f>VLOOKUP(Table3[[#This Row],[Hospital tier]],Table3[[Hospital tier]:[Age]],1,)</f>
        <v>tier - 2</v>
      </c>
      <c r="N325" s="4" t="str">
        <f>VLOOKUP(Table3[[#This Row],[City tier]],Table3[[Hospital tier]:[Age]],1,)</f>
        <v>tier - 1</v>
      </c>
      <c r="O325" s="4" t="str">
        <f>VLOOKUP(Table3[[#This Row],[State ID]],Table3[[State ID]:[Age]],1,)</f>
        <v>R1012</v>
      </c>
      <c r="P325" s="4" t="str">
        <f>VLOOKUP(Table3[[#This Row],[Hospitalasion Details]],Table3[[Hospitalasion Details]:[Age]],1,)</f>
        <v>1-Oct-1989</v>
      </c>
      <c r="Q325" s="4">
        <f>VLOOKUP(Table3[[#This Row],[Age]],Table3[Age],1,)</f>
        <v>33</v>
      </c>
    </row>
    <row r="326" spans="1:17" x14ac:dyDescent="0.25">
      <c r="A326" s="4" t="str">
        <f>VLOOKUP(Table2[[#This Row],[Customer ID]],Table2[],1,)</f>
        <v>Id325</v>
      </c>
      <c r="B326" s="4" t="str">
        <f>VLOOKUP(Table2[[#This Row],[Full Name]],Table2[[#This Row],[Full Name]],1,)</f>
        <v xml:space="preserve">  Marie-France Roy</v>
      </c>
      <c r="C326" s="4">
        <f>VLOOKUP('Medical Examinations'!B326,'Medical Examinations'!B326:J2659,1,)</f>
        <v>18.329999999999998</v>
      </c>
      <c r="D326" s="4">
        <f>VLOOKUP('Medical Examinations'!C326,'Medical Examinations'!C326:K2659,1,)</f>
        <v>5.57</v>
      </c>
      <c r="E326" s="4" t="str">
        <f>VLOOKUP('Medical Examinations'!D326,'Medical Examinations'!D326:L2659,1,)</f>
        <v>Yes</v>
      </c>
      <c r="F326" s="4" t="str">
        <f>VLOOKUP('Medical Examinations'!E326,'Medical Examinations'!E326:M2659,1,)</f>
        <v>No</v>
      </c>
      <c r="G326" s="4" t="str">
        <f>VLOOKUP('Medical Examinations'!F326,'Medical Examinations'!F326:N2659,1,)</f>
        <v>No</v>
      </c>
      <c r="H326" s="4">
        <f>VLOOKUP('Medical Examinations'!G326,'Medical Examinations'!G326:O2659,1,)</f>
        <v>0</v>
      </c>
      <c r="I326" s="4" t="str">
        <f>VLOOKUP('Medical Examinations'!H326,'Medical Examinations'!H326:P2659,1,)</f>
        <v>Yes</v>
      </c>
      <c r="J326" s="4" t="str">
        <f>VLOOKUP('Medical Examinations'!I326,'Medical Examinations'!I326:Q2659,1,)</f>
        <v>Underweight</v>
      </c>
      <c r="K326" s="4" t="str">
        <f>VLOOKUP('Medical Examinations'!J326,'Medical Examinations'!J326:R2659,1,)</f>
        <v>Normal</v>
      </c>
      <c r="L326" s="49">
        <f>VLOOKUP(Table3[[#This Row],[Charges]],Table3[[Charges]:[Age]],1,)</f>
        <v>3070.81</v>
      </c>
      <c r="M326" s="23" t="str">
        <f>VLOOKUP(Table3[[#This Row],[Hospital tier]],Table3[[Hospital tier]:[Age]],1,)</f>
        <v>tier - 3</v>
      </c>
      <c r="N326" s="4" t="str">
        <f>VLOOKUP(Table3[[#This Row],[City tier]],Table3[[Hospital tier]:[Age]],1,)</f>
        <v>tier - 1</v>
      </c>
      <c r="O326" s="4" t="str">
        <f>VLOOKUP(Table3[[#This Row],[State ID]],Table3[[State ID]:[Age]],1,)</f>
        <v>R1017</v>
      </c>
      <c r="P326" s="4" t="str">
        <f>VLOOKUP(Table3[[#This Row],[Hospitalasion Details]],Table3[[Hospitalasion Details]:[Age]],1,)</f>
        <v>10-Sep-1995</v>
      </c>
      <c r="Q326" s="4">
        <f>VLOOKUP(Table3[[#This Row],[Age]],Table3[Age],1,)</f>
        <v>27</v>
      </c>
    </row>
    <row r="327" spans="1:17" x14ac:dyDescent="0.25">
      <c r="A327" s="4" t="str">
        <f>VLOOKUP(Table2[[#This Row],[Customer ID]],Table2[],1,)</f>
        <v>Id326</v>
      </c>
      <c r="B327" s="4" t="str">
        <f>VLOOKUP(Table2[[#This Row],[Full Name]],Table2[[#This Row],[Full Name]],1,)</f>
        <v xml:space="preserve">  Erik F Potere</v>
      </c>
      <c r="C327" s="4">
        <f>VLOOKUP('Medical Examinations'!B327,'Medical Examinations'!B327:J2660,1,)</f>
        <v>26.39</v>
      </c>
      <c r="D327" s="4">
        <f>VLOOKUP('Medical Examinations'!C327,'Medical Examinations'!C327:K2660,1,)</f>
        <v>4.58</v>
      </c>
      <c r="E327" s="4" t="str">
        <f>VLOOKUP('Medical Examinations'!D327,'Medical Examinations'!D327:L2660,1,)</f>
        <v>Yes</v>
      </c>
      <c r="F327" s="4" t="str">
        <f>VLOOKUP('Medical Examinations'!E327,'Medical Examinations'!E327:M2660,1,)</f>
        <v>No</v>
      </c>
      <c r="G327" s="4" t="str">
        <f>VLOOKUP('Medical Examinations'!F327,'Medical Examinations'!F327:N2660,1,)</f>
        <v>No</v>
      </c>
      <c r="H327" s="4">
        <f>VLOOKUP('Medical Examinations'!G327,'Medical Examinations'!G327:O2660,1,)</f>
        <v>1</v>
      </c>
      <c r="I327" s="4" t="str">
        <f>VLOOKUP('Medical Examinations'!H327,'Medical Examinations'!H327:P2660,1,)</f>
        <v>Yes</v>
      </c>
      <c r="J327" s="4" t="str">
        <f>VLOOKUP('Medical Examinations'!I327,'Medical Examinations'!I327:Q2660,1,)</f>
        <v>Over Weight</v>
      </c>
      <c r="K327" s="4" t="str">
        <f>VLOOKUP('Medical Examinations'!J327,'Medical Examinations'!J327:R2660,1,)</f>
        <v>Normal</v>
      </c>
      <c r="L327" s="49">
        <f>VLOOKUP(Table3[[#This Row],[Charges]],Table3[[Charges]:[Age]],1,)</f>
        <v>3077.1</v>
      </c>
      <c r="M327" s="23" t="str">
        <f>VLOOKUP(Table3[[#This Row],[Hospital tier]],Table3[[Hospital tier]:[Age]],1,)</f>
        <v>tier - 2</v>
      </c>
      <c r="N327" s="4" t="str">
        <f>VLOOKUP(Table3[[#This Row],[City tier]],Table3[[Hospital tier]:[Age]],1,)</f>
        <v>tier - 1</v>
      </c>
      <c r="O327" s="4" t="str">
        <f>VLOOKUP(Table3[[#This Row],[State ID]],Table3[[State ID]:[Age]],1,)</f>
        <v>R1012</v>
      </c>
      <c r="P327" s="4" t="str">
        <f>VLOOKUP(Table3[[#This Row],[Hospitalasion Details]],Table3[[Hospitalasion Details]:[Age]],1,)</f>
        <v>13-Oct-2001</v>
      </c>
      <c r="Q327" s="4">
        <f>VLOOKUP(Table3[[#This Row],[Age]],Table3[Age],1,)</f>
        <v>21</v>
      </c>
    </row>
    <row r="328" spans="1:17" x14ac:dyDescent="0.25">
      <c r="A328" s="4" t="str">
        <f>VLOOKUP(Table2[[#This Row],[Customer ID]],Table2[],1,)</f>
        <v>Id327</v>
      </c>
      <c r="B328" s="4" t="str">
        <f>VLOOKUP(Table2[[#This Row],[Full Name]],Table2[[#This Row],[Full Name]],1,)</f>
        <v xml:space="preserve">  Andrew Podgurski</v>
      </c>
      <c r="C328" s="4">
        <f>VLOOKUP('Medical Examinations'!B328,'Medical Examinations'!B328:J2661,1,)</f>
        <v>19.260000000000002</v>
      </c>
      <c r="D328" s="4">
        <f>VLOOKUP('Medical Examinations'!C328,'Medical Examinations'!C328:K2661,1,)</f>
        <v>8.9600000000000009</v>
      </c>
      <c r="E328" s="4" t="str">
        <f>VLOOKUP('Medical Examinations'!D328,'Medical Examinations'!D328:L2661,1,)</f>
        <v>Yes</v>
      </c>
      <c r="F328" s="4" t="str">
        <f>VLOOKUP('Medical Examinations'!E328,'Medical Examinations'!E328:M2661,1,)</f>
        <v>No</v>
      </c>
      <c r="G328" s="4" t="str">
        <f>VLOOKUP('Medical Examinations'!F328,'Medical Examinations'!F328:N2661,1,)</f>
        <v>No</v>
      </c>
      <c r="H328" s="4">
        <f>VLOOKUP('Medical Examinations'!G328,'Medical Examinations'!G328:O2661,1,)</f>
        <v>1</v>
      </c>
      <c r="I328" s="4" t="str">
        <f>VLOOKUP('Medical Examinations'!H328,'Medical Examinations'!H328:P2661,1,)</f>
        <v>Yes</v>
      </c>
      <c r="J328" s="4" t="str">
        <f>VLOOKUP('Medical Examinations'!I328,'Medical Examinations'!I328:Q2661,1,)</f>
        <v>Normal Weight</v>
      </c>
      <c r="K328" s="4" t="str">
        <f>VLOOKUP('Medical Examinations'!J328,'Medical Examinations'!J328:R2661,1,)</f>
        <v>Diabetes</v>
      </c>
      <c r="L328" s="49">
        <f>VLOOKUP(Table3[[#This Row],[Charges]],Table3[[Charges]:[Age]],1,)</f>
        <v>3088.06</v>
      </c>
      <c r="M328" s="23" t="str">
        <f>VLOOKUP(Table3[[#This Row],[Hospital tier]],Table3[[Hospital tier]:[Age]],1,)</f>
        <v>tier - 2</v>
      </c>
      <c r="N328" s="4" t="str">
        <f>VLOOKUP(Table3[[#This Row],[City tier]],Table3[[Hospital tier]:[Age]],1,)</f>
        <v>tier - 2</v>
      </c>
      <c r="O328" s="4" t="str">
        <f>VLOOKUP(Table3[[#This Row],[State ID]],Table3[[State ID]:[Age]],1,)</f>
        <v>R1013</v>
      </c>
      <c r="P328" s="4" t="str">
        <f>VLOOKUP(Table3[[#This Row],[Hospitalasion Details]],Table3[[Hospitalasion Details]:[Age]],1,)</f>
        <v>1-Aug-1987</v>
      </c>
      <c r="Q328" s="4">
        <f>VLOOKUP(Table3[[#This Row],[Age]],Table3[Age],1,)</f>
        <v>35</v>
      </c>
    </row>
    <row r="329" spans="1:17" x14ac:dyDescent="0.25">
      <c r="A329" s="4" t="str">
        <f>VLOOKUP(Table2[[#This Row],[Customer ID]],Table2[],1,)</f>
        <v>Id328</v>
      </c>
      <c r="B329" s="4" t="str">
        <f>VLOOKUP(Table2[[#This Row],[Full Name]],Table2[[#This Row],[Full Name]],1,)</f>
        <v xml:space="preserve">  Anthony Diamond</v>
      </c>
      <c r="C329" s="4">
        <f>VLOOKUP('Medical Examinations'!B329,'Medical Examinations'!B329:J2662,1,)</f>
        <v>26.92</v>
      </c>
      <c r="D329" s="4">
        <f>VLOOKUP('Medical Examinations'!C329,'Medical Examinations'!C329:K2662,1,)</f>
        <v>6.09</v>
      </c>
      <c r="E329" s="4" t="str">
        <f>VLOOKUP('Medical Examinations'!D329,'Medical Examinations'!D329:L2662,1,)</f>
        <v>No</v>
      </c>
      <c r="F329" s="4" t="str">
        <f>VLOOKUP('Medical Examinations'!E329,'Medical Examinations'!E329:M2662,1,)</f>
        <v>No</v>
      </c>
      <c r="G329" s="4" t="str">
        <f>VLOOKUP('Medical Examinations'!F329,'Medical Examinations'!F329:N2662,1,)</f>
        <v>No</v>
      </c>
      <c r="H329" s="4">
        <f>VLOOKUP('Medical Examinations'!G329,'Medical Examinations'!G329:O2662,1,)</f>
        <v>0</v>
      </c>
      <c r="I329" s="4" t="str">
        <f>VLOOKUP('Medical Examinations'!H329,'Medical Examinations'!H329:P2662,1,)</f>
        <v>Yes</v>
      </c>
      <c r="J329" s="4" t="str">
        <f>VLOOKUP('Medical Examinations'!I329,'Medical Examinations'!I329:Q2662,1,)</f>
        <v>Over Weight</v>
      </c>
      <c r="K329" s="4" t="str">
        <f>VLOOKUP('Medical Examinations'!J329,'Medical Examinations'!J329:R2662,1,)</f>
        <v>Pre diabetes</v>
      </c>
      <c r="L329" s="49">
        <f>VLOOKUP(Table3[[#This Row],[Charges]],Table3[[Charges]:[Age]],1,)</f>
        <v>3128.35</v>
      </c>
      <c r="M329" s="23" t="str">
        <f>VLOOKUP(Table3[[#This Row],[Hospital tier]],Table3[[Hospital tier]:[Age]],1,)</f>
        <v>tier - 2</v>
      </c>
      <c r="N329" s="4" t="str">
        <f>VLOOKUP(Table3[[#This Row],[City tier]],Table3[[Hospital tier]:[Age]],1,)</f>
        <v>tier - 3</v>
      </c>
      <c r="O329" s="4" t="str">
        <f>VLOOKUP(Table3[[#This Row],[State ID]],Table3[[State ID]:[Age]],1,)</f>
        <v>R1021</v>
      </c>
      <c r="P329" s="4" t="str">
        <f>VLOOKUP(Table3[[#This Row],[Hospitalasion Details]],Table3[[Hospitalasion Details]:[Age]],1,)</f>
        <v>25-Jun-1999</v>
      </c>
      <c r="Q329" s="4">
        <f>VLOOKUP(Table3[[#This Row],[Age]],Table3[Age],1,)</f>
        <v>23</v>
      </c>
    </row>
    <row r="330" spans="1:17" x14ac:dyDescent="0.25">
      <c r="A330" s="4" t="str">
        <f>VLOOKUP(Table2[[#This Row],[Customer ID]],Table2[],1,)</f>
        <v>Id329</v>
      </c>
      <c r="B330" s="4" t="str">
        <f>VLOOKUP(Table2[[#This Row],[Full Name]],Table2[[#This Row],[Full Name]],1,)</f>
        <v xml:space="preserve">  Chris Sallade</v>
      </c>
      <c r="C330" s="4">
        <f>VLOOKUP('Medical Examinations'!B330,'Medical Examinations'!B330:J2663,1,)</f>
        <v>19.73</v>
      </c>
      <c r="D330" s="4">
        <f>VLOOKUP('Medical Examinations'!C330,'Medical Examinations'!C330:K2663,1,)</f>
        <v>4.3600000000000003</v>
      </c>
      <c r="E330" s="4" t="str">
        <f>VLOOKUP('Medical Examinations'!D330,'Medical Examinations'!D330:L2663,1,)</f>
        <v>No</v>
      </c>
      <c r="F330" s="4" t="str">
        <f>VLOOKUP('Medical Examinations'!E330,'Medical Examinations'!E330:M2663,1,)</f>
        <v>No</v>
      </c>
      <c r="G330" s="4" t="str">
        <f>VLOOKUP('Medical Examinations'!F330,'Medical Examinations'!F330:N2663,1,)</f>
        <v>No</v>
      </c>
      <c r="H330" s="4">
        <f>VLOOKUP('Medical Examinations'!G330,'Medical Examinations'!G330:O2663,1,)</f>
        <v>0</v>
      </c>
      <c r="I330" s="4" t="str">
        <f>VLOOKUP('Medical Examinations'!H330,'Medical Examinations'!H330:P2663,1,)</f>
        <v>Yes</v>
      </c>
      <c r="J330" s="4" t="str">
        <f>VLOOKUP('Medical Examinations'!I330,'Medical Examinations'!I330:Q2663,1,)</f>
        <v>Normal Weight</v>
      </c>
      <c r="K330" s="4" t="str">
        <f>VLOOKUP('Medical Examinations'!J330,'Medical Examinations'!J330:R2663,1,)</f>
        <v>Normal</v>
      </c>
      <c r="L330" s="49">
        <f>VLOOKUP(Table3[[#This Row],[Charges]],Table3[[Charges]:[Age]],1,)</f>
        <v>3161.45</v>
      </c>
      <c r="M330" s="23" t="str">
        <f>VLOOKUP(Table3[[#This Row],[Hospital tier]],Table3[[Hospital tier]:[Age]],1,)</f>
        <v>tier - 2</v>
      </c>
      <c r="N330" s="4" t="str">
        <f>VLOOKUP(Table3[[#This Row],[City tier]],Table3[[Hospital tier]:[Age]],1,)</f>
        <v>tier - 1</v>
      </c>
      <c r="O330" s="4" t="str">
        <f>VLOOKUP(Table3[[#This Row],[State ID]],Table3[[State ID]:[Age]],1,)</f>
        <v>R1011</v>
      </c>
      <c r="P330" s="4" t="str">
        <f>VLOOKUP(Table3[[#This Row],[Hospitalasion Details]],Table3[[Hospitalasion Details]:[Age]],1,)</f>
        <v>10-Jul-1994</v>
      </c>
      <c r="Q330" s="4">
        <f>VLOOKUP(Table3[[#This Row],[Age]],Table3[Age],1,)</f>
        <v>28</v>
      </c>
    </row>
    <row r="331" spans="1:17" x14ac:dyDescent="0.25">
      <c r="A331" s="4" t="str">
        <f>VLOOKUP(Table2[[#This Row],[Customer ID]],Table2[],1,)</f>
        <v>Id330</v>
      </c>
      <c r="B331" s="4" t="str">
        <f>VLOOKUP(Table2[[#This Row],[Full Name]],Table2[[#This Row],[Full Name]],1,)</f>
        <v xml:space="preserve">  Yu Zhang</v>
      </c>
      <c r="C331" s="4">
        <f>VLOOKUP('Medical Examinations'!B331,'Medical Examinations'!B331:J2664,1,)</f>
        <v>23.56</v>
      </c>
      <c r="D331" s="4">
        <f>VLOOKUP('Medical Examinations'!C331,'Medical Examinations'!C331:K2664,1,)</f>
        <v>11.74</v>
      </c>
      <c r="E331" s="4" t="str">
        <f>VLOOKUP('Medical Examinations'!D331,'Medical Examinations'!D331:L2664,1,)</f>
        <v>Yes</v>
      </c>
      <c r="F331" s="4" t="str">
        <f>VLOOKUP('Medical Examinations'!E331,'Medical Examinations'!E331:M2664,1,)</f>
        <v>No</v>
      </c>
      <c r="G331" s="4" t="str">
        <f>VLOOKUP('Medical Examinations'!F331,'Medical Examinations'!F331:N2664,1,)</f>
        <v>No</v>
      </c>
      <c r="H331" s="4">
        <f>VLOOKUP('Medical Examinations'!G331,'Medical Examinations'!G331:O2664,1,)</f>
        <v>0</v>
      </c>
      <c r="I331" s="4" t="str">
        <f>VLOOKUP('Medical Examinations'!H331,'Medical Examinations'!H331:P2664,1,)</f>
        <v>Yes</v>
      </c>
      <c r="J331" s="4" t="str">
        <f>VLOOKUP('Medical Examinations'!I331,'Medical Examinations'!I331:Q2664,1,)</f>
        <v>Normal Weight</v>
      </c>
      <c r="K331" s="4" t="str">
        <f>VLOOKUP('Medical Examinations'!J331,'Medical Examinations'!J331:R2664,1,)</f>
        <v>Diabetes</v>
      </c>
      <c r="L331" s="49">
        <f>VLOOKUP(Table3[[#This Row],[Charges]],Table3[[Charges]:[Age]],1,)</f>
        <v>3162.02</v>
      </c>
      <c r="M331" s="23" t="str">
        <f>VLOOKUP(Table3[[#This Row],[Hospital tier]],Table3[[Hospital tier]:[Age]],1,)</f>
        <v>tier - 2</v>
      </c>
      <c r="N331" s="4" t="str">
        <f>VLOOKUP(Table3[[#This Row],[City tier]],Table3[[Hospital tier]:[Age]],1,)</f>
        <v>tier - 3</v>
      </c>
      <c r="O331" s="4" t="str">
        <f>VLOOKUP(Table3[[#This Row],[State ID]],Table3[[State ID]:[Age]],1,)</f>
        <v>R1013</v>
      </c>
      <c r="P331" s="4" t="str">
        <f>VLOOKUP(Table3[[#This Row],[Hospitalasion Details]],Table3[[Hospitalasion Details]:[Age]],1,)</f>
        <v>25-Sep-1993</v>
      </c>
      <c r="Q331" s="4">
        <f>VLOOKUP(Table3[[#This Row],[Age]],Table3[Age],1,)</f>
        <v>29</v>
      </c>
    </row>
    <row r="332" spans="1:17" x14ac:dyDescent="0.25">
      <c r="A332" s="4" t="str">
        <f>VLOOKUP(Table2[[#This Row],[Customer ID]],Table2[],1,)</f>
        <v>Id331</v>
      </c>
      <c r="B332" s="4" t="str">
        <f>VLOOKUP(Table2[[#This Row],[Full Name]],Table2[[#This Row],[Full Name]],1,)</f>
        <v xml:space="preserve">  Caleb N Chatfield</v>
      </c>
      <c r="C332" s="4">
        <f>VLOOKUP('Medical Examinations'!B332,'Medical Examinations'!B332:J2665,1,)</f>
        <v>37.67</v>
      </c>
      <c r="D332" s="4">
        <f>VLOOKUP('Medical Examinations'!C332,'Medical Examinations'!C332:K2665,1,)</f>
        <v>5.89</v>
      </c>
      <c r="E332" s="4" t="str">
        <f>VLOOKUP('Medical Examinations'!D332,'Medical Examinations'!D332:L2665,1,)</f>
        <v>No</v>
      </c>
      <c r="F332" s="4" t="str">
        <f>VLOOKUP('Medical Examinations'!E332,'Medical Examinations'!E332:M2665,1,)</f>
        <v>No</v>
      </c>
      <c r="G332" s="4" t="str">
        <f>VLOOKUP('Medical Examinations'!F332,'Medical Examinations'!F332:N2665,1,)</f>
        <v>No</v>
      </c>
      <c r="H332" s="4">
        <f>VLOOKUP('Medical Examinations'!G332,'Medical Examinations'!G332:O2665,1,)</f>
        <v>1</v>
      </c>
      <c r="I332" s="4" t="str">
        <f>VLOOKUP('Medical Examinations'!H332,'Medical Examinations'!H332:P2665,1,)</f>
        <v>Yes</v>
      </c>
      <c r="J332" s="4" t="str">
        <f>VLOOKUP('Medical Examinations'!I332,'Medical Examinations'!I332:Q2665,1,)</f>
        <v>Obesity</v>
      </c>
      <c r="K332" s="4" t="str">
        <f>VLOOKUP('Medical Examinations'!J332,'Medical Examinations'!J332:R2665,1,)</f>
        <v>Pre diabetes</v>
      </c>
      <c r="L332" s="49">
        <f>VLOOKUP(Table3[[#This Row],[Charges]],Table3[[Charges]:[Age]],1,)</f>
        <v>3167.46</v>
      </c>
      <c r="M332" s="23" t="str">
        <f>VLOOKUP(Table3[[#This Row],[Hospital tier]],Table3[[Hospital tier]:[Age]],1,)</f>
        <v>tier - 2</v>
      </c>
      <c r="N332" s="4" t="str">
        <f>VLOOKUP(Table3[[#This Row],[City tier]],Table3[[Hospital tier]:[Age]],1,)</f>
        <v>tier - 3</v>
      </c>
      <c r="O332" s="4" t="str">
        <f>VLOOKUP(Table3[[#This Row],[State ID]],Table3[[State ID]:[Age]],1,)</f>
        <v>R1024</v>
      </c>
      <c r="P332" s="4" t="str">
        <f>VLOOKUP(Table3[[#This Row],[Hospitalasion Details]],Table3[[Hospitalasion Details]:[Age]],1,)</f>
        <v>29-Aug-2001</v>
      </c>
      <c r="Q332" s="4">
        <f>VLOOKUP(Table3[[#This Row],[Age]],Table3[Age],1,)</f>
        <v>21</v>
      </c>
    </row>
    <row r="333" spans="1:17" x14ac:dyDescent="0.25">
      <c r="A333" s="4" t="str">
        <f>VLOOKUP(Table2[[#This Row],[Customer ID]],Table2[],1,)</f>
        <v>Id332</v>
      </c>
      <c r="B333" s="4" t="str">
        <f>VLOOKUP(Table2[[#This Row],[Full Name]],Table2[[#This Row],[Full Name]],1,)</f>
        <v xml:space="preserve">  Jason M Bruns</v>
      </c>
      <c r="C333" s="4">
        <f>VLOOKUP('Medical Examinations'!B333,'Medical Examinations'!B333:J2666,1,)</f>
        <v>18.73</v>
      </c>
      <c r="D333" s="4">
        <f>VLOOKUP('Medical Examinations'!C333,'Medical Examinations'!C333:K2666,1,)</f>
        <v>10.64</v>
      </c>
      <c r="E333" s="4" t="str">
        <f>VLOOKUP('Medical Examinations'!D333,'Medical Examinations'!D333:L2666,1,)</f>
        <v>No</v>
      </c>
      <c r="F333" s="4" t="str">
        <f>VLOOKUP('Medical Examinations'!E333,'Medical Examinations'!E333:M2666,1,)</f>
        <v>No</v>
      </c>
      <c r="G333" s="4" t="str">
        <f>VLOOKUP('Medical Examinations'!F333,'Medical Examinations'!F333:N2666,1,)</f>
        <v>No</v>
      </c>
      <c r="H333" s="4">
        <f>VLOOKUP('Medical Examinations'!G333,'Medical Examinations'!G333:O2666,1,)</f>
        <v>2</v>
      </c>
      <c r="I333" s="4" t="str">
        <f>VLOOKUP('Medical Examinations'!H333,'Medical Examinations'!H333:P2666,1,)</f>
        <v>Yes</v>
      </c>
      <c r="J333" s="4" t="str">
        <f>VLOOKUP('Medical Examinations'!I333,'Medical Examinations'!I333:Q2666,1,)</f>
        <v>Normal Weight</v>
      </c>
      <c r="K333" s="4" t="str">
        <f>VLOOKUP('Medical Examinations'!J333,'Medical Examinations'!J333:R2666,1,)</f>
        <v>Diabetes</v>
      </c>
      <c r="L333" s="49">
        <f>VLOOKUP(Table3[[#This Row],[Charges]],Table3[[Charges]:[Age]],1,)</f>
        <v>3171.61</v>
      </c>
      <c r="M333" s="23" t="str">
        <f>VLOOKUP(Table3[[#This Row],[Hospital tier]],Table3[[Hospital tier]:[Age]],1,)</f>
        <v>tier - 2</v>
      </c>
      <c r="N333" s="4" t="str">
        <f>VLOOKUP(Table3[[#This Row],[City tier]],Table3[[Hospital tier]:[Age]],1,)</f>
        <v>tier - 3</v>
      </c>
      <c r="O333" s="4" t="str">
        <f>VLOOKUP(Table3[[#This Row],[State ID]],Table3[[State ID]:[Age]],1,)</f>
        <v>R1013</v>
      </c>
      <c r="P333" s="4" t="str">
        <f>VLOOKUP(Table3[[#This Row],[Hospitalasion Details]],Table3[[Hospitalasion Details]:[Age]],1,)</f>
        <v>25-Oct-1994</v>
      </c>
      <c r="Q333" s="4">
        <f>VLOOKUP(Table3[[#This Row],[Age]],Table3[Age],1,)</f>
        <v>28</v>
      </c>
    </row>
    <row r="334" spans="1:17" x14ac:dyDescent="0.25">
      <c r="A334" s="4" t="str">
        <f>VLOOKUP(Table2[[#This Row],[Customer ID]],Table2[],1,)</f>
        <v>Id333</v>
      </c>
      <c r="B334" s="4" t="str">
        <f>VLOOKUP(Table2[[#This Row],[Full Name]],Table2[[#This Row],[Full Name]],1,)</f>
        <v xml:space="preserve">  Angela R Yochum</v>
      </c>
      <c r="C334" s="4">
        <f>VLOOKUP('Medical Examinations'!B334,'Medical Examinations'!B334:J2667,1,)</f>
        <v>33.090000000000003</v>
      </c>
      <c r="D334" s="4">
        <f>VLOOKUP('Medical Examinations'!C334,'Medical Examinations'!C334:K2667,1,)</f>
        <v>6.06</v>
      </c>
      <c r="E334" s="4" t="str">
        <f>VLOOKUP('Medical Examinations'!D334,'Medical Examinations'!D334:L2667,1,)</f>
        <v>No</v>
      </c>
      <c r="F334" s="4" t="str">
        <f>VLOOKUP('Medical Examinations'!E334,'Medical Examinations'!E334:M2667,1,)</f>
        <v>No</v>
      </c>
      <c r="G334" s="4" t="str">
        <f>VLOOKUP('Medical Examinations'!F334,'Medical Examinations'!F334:N2667,1,)</f>
        <v>Yes</v>
      </c>
      <c r="H334" s="4">
        <f>VLOOKUP('Medical Examinations'!G334,'Medical Examinations'!G334:O2667,1,)</f>
        <v>1</v>
      </c>
      <c r="I334" s="4" t="str">
        <f>VLOOKUP('Medical Examinations'!H334,'Medical Examinations'!H334:P2667,1,)</f>
        <v>Yes</v>
      </c>
      <c r="J334" s="4" t="str">
        <f>VLOOKUP('Medical Examinations'!I334,'Medical Examinations'!I334:Q2667,1,)</f>
        <v>Obesity</v>
      </c>
      <c r="K334" s="4" t="str">
        <f>VLOOKUP('Medical Examinations'!J334,'Medical Examinations'!J334:R2667,1,)</f>
        <v>Pre diabetes</v>
      </c>
      <c r="L334" s="49">
        <f>VLOOKUP(Table3[[#This Row],[Charges]],Table3[[Charges]:[Age]],1,)</f>
        <v>3172.02</v>
      </c>
      <c r="M334" s="23" t="str">
        <f>VLOOKUP(Table3[[#This Row],[Hospital tier]],Table3[[Hospital tier]:[Age]],1,)</f>
        <v>tier - 2</v>
      </c>
      <c r="N334" s="4" t="str">
        <f>VLOOKUP(Table3[[#This Row],[City tier]],Table3[[Hospital tier]:[Age]],1,)</f>
        <v>tier - 1</v>
      </c>
      <c r="O334" s="4" t="str">
        <f>VLOOKUP(Table3[[#This Row],[State ID]],Table3[[State ID]:[Age]],1,)</f>
        <v>R1011</v>
      </c>
      <c r="P334" s="4" t="str">
        <f>VLOOKUP(Table3[[#This Row],[Hospitalasion Details]],Table3[[Hospitalasion Details]:[Age]],1,)</f>
        <v>6-Jul-1994</v>
      </c>
      <c r="Q334" s="4">
        <f>VLOOKUP(Table3[[#This Row],[Age]],Table3[Age],1,)</f>
        <v>28</v>
      </c>
    </row>
    <row r="335" spans="1:17" x14ac:dyDescent="0.25">
      <c r="A335" s="4" t="str">
        <f>VLOOKUP(Table2[[#This Row],[Customer ID]],Table2[],1,)</f>
        <v>Id334</v>
      </c>
      <c r="B335" s="4" t="str">
        <f>VLOOKUP(Table2[[#This Row],[Full Name]],Table2[[#This Row],[Full Name]],1,)</f>
        <v xml:space="preserve">  Keith J Freeburn</v>
      </c>
      <c r="C335" s="4">
        <f>VLOOKUP('Medical Examinations'!B335,'Medical Examinations'!B335:J2668,1,)</f>
        <v>18.329999999999998</v>
      </c>
      <c r="D335" s="4">
        <f>VLOOKUP('Medical Examinations'!C335,'Medical Examinations'!C335:K2668,1,)</f>
        <v>7.46</v>
      </c>
      <c r="E335" s="4" t="str">
        <f>VLOOKUP('Medical Examinations'!D335,'Medical Examinations'!D335:L2668,1,)</f>
        <v>Yes</v>
      </c>
      <c r="F335" s="4" t="str">
        <f>VLOOKUP('Medical Examinations'!E335,'Medical Examinations'!E335:M2668,1,)</f>
        <v>No</v>
      </c>
      <c r="G335" s="4" t="str">
        <f>VLOOKUP('Medical Examinations'!F335,'Medical Examinations'!F335:N2668,1,)</f>
        <v>No</v>
      </c>
      <c r="H335" s="4">
        <f>VLOOKUP('Medical Examinations'!G335,'Medical Examinations'!G335:O2668,1,)</f>
        <v>1</v>
      </c>
      <c r="I335" s="4" t="str">
        <f>VLOOKUP('Medical Examinations'!H335,'Medical Examinations'!H335:P2668,1,)</f>
        <v>Yes</v>
      </c>
      <c r="J335" s="4" t="str">
        <f>VLOOKUP('Medical Examinations'!I335,'Medical Examinations'!I335:Q2668,1,)</f>
        <v>Underweight</v>
      </c>
      <c r="K335" s="4" t="str">
        <f>VLOOKUP('Medical Examinations'!J335,'Medical Examinations'!J335:R2668,1,)</f>
        <v>Diabetes</v>
      </c>
      <c r="L335" s="49">
        <f>VLOOKUP(Table3[[#This Row],[Charges]],Table3[[Charges]:[Age]],1,)</f>
        <v>3176.29</v>
      </c>
      <c r="M335" s="23" t="str">
        <f>VLOOKUP(Table3[[#This Row],[Hospital tier]],Table3[[Hospital tier]:[Age]],1,)</f>
        <v>tier - 2</v>
      </c>
      <c r="N335" s="4" t="str">
        <f>VLOOKUP(Table3[[#This Row],[City tier]],Table3[[Hospital tier]:[Age]],1,)</f>
        <v>tier - 2</v>
      </c>
      <c r="O335" s="4" t="str">
        <f>VLOOKUP(Table3[[#This Row],[State ID]],Table3[[State ID]:[Age]],1,)</f>
        <v>R1012</v>
      </c>
      <c r="P335" s="4" t="str">
        <f>VLOOKUP(Table3[[#This Row],[Hospitalasion Details]],Table3[[Hospitalasion Details]:[Age]],1,)</f>
        <v>14-Aug-1996</v>
      </c>
      <c r="Q335" s="4">
        <f>VLOOKUP(Table3[[#This Row],[Age]],Table3[Age],1,)</f>
        <v>26</v>
      </c>
    </row>
    <row r="336" spans="1:17" x14ac:dyDescent="0.25">
      <c r="A336" s="4" t="str">
        <f>VLOOKUP(Table2[[#This Row],[Customer ID]],Table2[],1,)</f>
        <v>Id335</v>
      </c>
      <c r="B336" s="4" t="str">
        <f>VLOOKUP(Table2[[#This Row],[Full Name]],Table2[[#This Row],[Full Name]],1,)</f>
        <v xml:space="preserve">  Emma Spencer</v>
      </c>
      <c r="C336" s="4">
        <f>VLOOKUP('Medical Examinations'!B336,'Medical Examinations'!B336:J2669,1,)</f>
        <v>27.74</v>
      </c>
      <c r="D336" s="4">
        <f>VLOOKUP('Medical Examinations'!C336,'Medical Examinations'!C336:K2669,1,)</f>
        <v>4.68</v>
      </c>
      <c r="E336" s="4" t="str">
        <f>VLOOKUP('Medical Examinations'!D336,'Medical Examinations'!D336:L2669,1,)</f>
        <v>Yes</v>
      </c>
      <c r="F336" s="4" t="str">
        <f>VLOOKUP('Medical Examinations'!E336,'Medical Examinations'!E336:M2669,1,)</f>
        <v>No</v>
      </c>
      <c r="G336" s="4" t="str">
        <f>VLOOKUP('Medical Examinations'!F336,'Medical Examinations'!F336:N2669,1,)</f>
        <v>No</v>
      </c>
      <c r="H336" s="4">
        <f>VLOOKUP('Medical Examinations'!G336,'Medical Examinations'!G336:O2669,1,)</f>
        <v>2</v>
      </c>
      <c r="I336" s="4" t="str">
        <f>VLOOKUP('Medical Examinations'!H336,'Medical Examinations'!H336:P2669,1,)</f>
        <v>Yes</v>
      </c>
      <c r="J336" s="4" t="str">
        <f>VLOOKUP('Medical Examinations'!I336,'Medical Examinations'!I336:Q2669,1,)</f>
        <v>Over Weight</v>
      </c>
      <c r="K336" s="4" t="str">
        <f>VLOOKUP('Medical Examinations'!J336,'Medical Examinations'!J336:R2669,1,)</f>
        <v>Normal</v>
      </c>
      <c r="L336" s="49">
        <f>VLOOKUP(Table3[[#This Row],[Charges]],Table3[[Charges]:[Age]],1,)</f>
        <v>3176.82</v>
      </c>
      <c r="M336" s="23" t="str">
        <f>VLOOKUP(Table3[[#This Row],[Hospital tier]],Table3[[Hospital tier]:[Age]],1,)</f>
        <v>tier - 2</v>
      </c>
      <c r="N336" s="4" t="str">
        <f>VLOOKUP(Table3[[#This Row],[City tier]],Table3[[Hospital tier]:[Age]],1,)</f>
        <v>tier - 1</v>
      </c>
      <c r="O336" s="4" t="str">
        <f>VLOOKUP(Table3[[#This Row],[State ID]],Table3[[State ID]:[Age]],1,)</f>
        <v>R1012</v>
      </c>
      <c r="P336" s="4" t="str">
        <f>VLOOKUP(Table3[[#This Row],[Hospitalasion Details]],Table3[[Hospitalasion Details]:[Age]],1,)</f>
        <v>3-Jul-1996</v>
      </c>
      <c r="Q336" s="4">
        <f>VLOOKUP(Table3[[#This Row],[Age]],Table3[Age],1,)</f>
        <v>26</v>
      </c>
    </row>
    <row r="337" spans="1:17" x14ac:dyDescent="0.25">
      <c r="A337" s="4" t="str">
        <f>VLOOKUP(Table2[[#This Row],[Customer ID]],Table2[],1,)</f>
        <v>Id336</v>
      </c>
      <c r="B337" s="4" t="str">
        <f>VLOOKUP(Table2[[#This Row],[Full Name]],Table2[[#This Row],[Full Name]],1,)</f>
        <v xml:space="preserve">  Nathan A Jarosik</v>
      </c>
      <c r="C337" s="4">
        <f>VLOOKUP('Medical Examinations'!B337,'Medical Examinations'!B337:J2670,1,)</f>
        <v>24.2</v>
      </c>
      <c r="D337" s="4">
        <f>VLOOKUP('Medical Examinations'!C337,'Medical Examinations'!C337:K2670,1,)</f>
        <v>6.15</v>
      </c>
      <c r="E337" s="4" t="str">
        <f>VLOOKUP('Medical Examinations'!D337,'Medical Examinations'!D337:L2670,1,)</f>
        <v>No</v>
      </c>
      <c r="F337" s="4" t="str">
        <f>VLOOKUP('Medical Examinations'!E337,'Medical Examinations'!E337:M2670,1,)</f>
        <v>No</v>
      </c>
      <c r="G337" s="4" t="str">
        <f>VLOOKUP('Medical Examinations'!F337,'Medical Examinations'!F337:N2670,1,)</f>
        <v>No</v>
      </c>
      <c r="H337" s="4">
        <f>VLOOKUP('Medical Examinations'!G337,'Medical Examinations'!G337:O2670,1,)</f>
        <v>1</v>
      </c>
      <c r="I337" s="4" t="str">
        <f>VLOOKUP('Medical Examinations'!H337,'Medical Examinations'!H337:P2670,1,)</f>
        <v>Yes</v>
      </c>
      <c r="J337" s="4" t="str">
        <f>VLOOKUP('Medical Examinations'!I337,'Medical Examinations'!I337:Q2670,1,)</f>
        <v>Normal Weight</v>
      </c>
      <c r="K337" s="4" t="str">
        <f>VLOOKUP('Medical Examinations'!J337,'Medical Examinations'!J337:R2670,1,)</f>
        <v>Pre diabetes</v>
      </c>
      <c r="L337" s="49">
        <f>VLOOKUP(Table3[[#This Row],[Charges]],Table3[[Charges]:[Age]],1,)</f>
        <v>3179.96</v>
      </c>
      <c r="M337" s="23" t="str">
        <f>VLOOKUP(Table3[[#This Row],[Hospital tier]],Table3[[Hospital tier]:[Age]],1,)</f>
        <v>tier - 2</v>
      </c>
      <c r="N337" s="4" t="str">
        <f>VLOOKUP(Table3[[#This Row],[City tier]],Table3[[Hospital tier]:[Age]],1,)</f>
        <v>tier - 2</v>
      </c>
      <c r="O337" s="4" t="str">
        <f>VLOOKUP(Table3[[#This Row],[State ID]],Table3[[State ID]:[Age]],1,)</f>
        <v>R1012</v>
      </c>
      <c r="P337" s="4" t="str">
        <f>VLOOKUP(Table3[[#This Row],[Hospitalasion Details]],Table3[[Hospitalasion Details]:[Age]],1,)</f>
        <v>23-Sep-2000</v>
      </c>
      <c r="Q337" s="4">
        <f>VLOOKUP(Table3[[#This Row],[Age]],Table3[Age],1,)</f>
        <v>22</v>
      </c>
    </row>
    <row r="338" spans="1:17" x14ac:dyDescent="0.25">
      <c r="A338" s="4" t="str">
        <f>VLOOKUP(Table2[[#This Row],[Customer ID]],Table2[],1,)</f>
        <v>Id337</v>
      </c>
      <c r="B338" s="4" t="str">
        <f>VLOOKUP(Table2[[#This Row],[Full Name]],Table2[[#This Row],[Full Name]],1,)</f>
        <v xml:space="preserve">  Kathryn Heinzen</v>
      </c>
      <c r="C338" s="4">
        <f>VLOOKUP('Medical Examinations'!B338,'Medical Examinations'!B338:J2671,1,)</f>
        <v>22.03</v>
      </c>
      <c r="D338" s="4">
        <f>VLOOKUP('Medical Examinations'!C338,'Medical Examinations'!C338:K2671,1,)</f>
        <v>4.28</v>
      </c>
      <c r="E338" s="4" t="str">
        <f>VLOOKUP('Medical Examinations'!D338,'Medical Examinations'!D338:L2671,1,)</f>
        <v>Yes</v>
      </c>
      <c r="F338" s="4" t="str">
        <f>VLOOKUP('Medical Examinations'!E338,'Medical Examinations'!E338:M2671,1,)</f>
        <v>No</v>
      </c>
      <c r="G338" s="4" t="str">
        <f>VLOOKUP('Medical Examinations'!F338,'Medical Examinations'!F338:N2671,1,)</f>
        <v>No</v>
      </c>
      <c r="H338" s="4">
        <f>VLOOKUP('Medical Examinations'!G338,'Medical Examinations'!G338:O2671,1,)</f>
        <v>0</v>
      </c>
      <c r="I338" s="4" t="str">
        <f>VLOOKUP('Medical Examinations'!H338,'Medical Examinations'!H338:P2671,1,)</f>
        <v>Yes</v>
      </c>
      <c r="J338" s="4" t="str">
        <f>VLOOKUP('Medical Examinations'!I338,'Medical Examinations'!I338:Q2671,1,)</f>
        <v>Normal Weight</v>
      </c>
      <c r="K338" s="4" t="str">
        <f>VLOOKUP('Medical Examinations'!J338,'Medical Examinations'!J338:R2671,1,)</f>
        <v>Normal</v>
      </c>
      <c r="L338" s="49">
        <f>VLOOKUP(Table3[[#This Row],[Charges]],Table3[[Charges]:[Age]],1,)</f>
        <v>3180.51</v>
      </c>
      <c r="M338" s="23" t="str">
        <f>VLOOKUP(Table3[[#This Row],[Hospital tier]],Table3[[Hospital tier]:[Age]],1,)</f>
        <v>tier - 2</v>
      </c>
      <c r="N338" s="4" t="str">
        <f>VLOOKUP(Table3[[#This Row],[City tier]],Table3[[Hospital tier]:[Age]],1,)</f>
        <v>tier - 2</v>
      </c>
      <c r="O338" s="4" t="str">
        <f>VLOOKUP(Table3[[#This Row],[State ID]],Table3[[State ID]:[Age]],1,)</f>
        <v>R1013</v>
      </c>
      <c r="P338" s="4" t="str">
        <f>VLOOKUP(Table3[[#This Row],[Hospitalasion Details]],Table3[[Hospitalasion Details]:[Age]],1,)</f>
        <v>2-Sep-2001</v>
      </c>
      <c r="Q338" s="4">
        <f>VLOOKUP(Table3[[#This Row],[Age]],Table3[Age],1,)</f>
        <v>21</v>
      </c>
    </row>
    <row r="339" spans="1:17" x14ac:dyDescent="0.25">
      <c r="A339" s="4" t="str">
        <f>VLOOKUP(Table2[[#This Row],[Customer ID]],Table2[],1,)</f>
        <v>Id338</v>
      </c>
      <c r="B339" s="4" t="str">
        <f>VLOOKUP(Table2[[#This Row],[Full Name]],Table2[[#This Row],[Full Name]],1,)</f>
        <v xml:space="preserve">  Elizabeth H Kelley</v>
      </c>
      <c r="C339" s="4">
        <f>VLOOKUP('Medical Examinations'!B339,'Medical Examinations'!B339:J2672,1,)</f>
        <v>26.885000000000002</v>
      </c>
      <c r="D339" s="4">
        <f>VLOOKUP('Medical Examinations'!C339,'Medical Examinations'!C339:K2672,1,)</f>
        <v>9.86</v>
      </c>
      <c r="E339" s="4" t="str">
        <f>VLOOKUP('Medical Examinations'!D339,'Medical Examinations'!D339:L2672,1,)</f>
        <v>No</v>
      </c>
      <c r="F339" s="4" t="str">
        <f>VLOOKUP('Medical Examinations'!E339,'Medical Examinations'!E339:M2672,1,)</f>
        <v>No</v>
      </c>
      <c r="G339" s="4" t="str">
        <f>VLOOKUP('Medical Examinations'!F339,'Medical Examinations'!F339:N2672,1,)</f>
        <v>No</v>
      </c>
      <c r="H339" s="4">
        <f>VLOOKUP('Medical Examinations'!G339,'Medical Examinations'!G339:O2672,1,)</f>
        <v>3</v>
      </c>
      <c r="I339" s="4" t="str">
        <f>VLOOKUP('Medical Examinations'!H339,'Medical Examinations'!H339:P2672,1,)</f>
        <v>Yes</v>
      </c>
      <c r="J339" s="4" t="str">
        <f>VLOOKUP('Medical Examinations'!I339,'Medical Examinations'!I339:Q2672,1,)</f>
        <v>Over Weight</v>
      </c>
      <c r="K339" s="4" t="str">
        <f>VLOOKUP('Medical Examinations'!J339,'Medical Examinations'!J339:R2672,1,)</f>
        <v>Diabetes</v>
      </c>
      <c r="L339" s="49">
        <f>VLOOKUP(Table3[[#This Row],[Charges]],Table3[[Charges]:[Age]],1,)</f>
        <v>3201.25</v>
      </c>
      <c r="M339" s="23" t="str">
        <f>VLOOKUP(Table3[[#This Row],[Hospital tier]],Table3[[Hospital tier]:[Age]],1,)</f>
        <v>tier - 2</v>
      </c>
      <c r="N339" s="4" t="str">
        <f>VLOOKUP(Table3[[#This Row],[City tier]],Table3[[Hospital tier]:[Age]],1,)</f>
        <v>tier - 3</v>
      </c>
      <c r="O339" s="4" t="str">
        <f>VLOOKUP(Table3[[#This Row],[State ID]],Table3[[State ID]:[Age]],1,)</f>
        <v>R1012</v>
      </c>
      <c r="P339" s="4" t="str">
        <f>VLOOKUP(Table3[[#This Row],[Hospitalasion Details]],Table3[[Hospitalasion Details]:[Age]],1,)</f>
        <v>11-Oct-1996</v>
      </c>
      <c r="Q339" s="4">
        <f>VLOOKUP(Table3[[#This Row],[Age]],Table3[Age],1,)</f>
        <v>26</v>
      </c>
    </row>
    <row r="340" spans="1:17" x14ac:dyDescent="0.25">
      <c r="A340" s="4" t="str">
        <f>VLOOKUP(Table2[[#This Row],[Customer ID]],Table2[],1,)</f>
        <v>Id339</v>
      </c>
      <c r="B340" s="4" t="str">
        <f>VLOOKUP(Table2[[#This Row],[Full Name]],Table2[[#This Row],[Full Name]],1,)</f>
        <v xml:space="preserve">  Ben Thacker</v>
      </c>
      <c r="C340" s="4">
        <f>VLOOKUP('Medical Examinations'!B340,'Medical Examinations'!B340:J2673,1,)</f>
        <v>16.36</v>
      </c>
      <c r="D340" s="4">
        <f>VLOOKUP('Medical Examinations'!C340,'Medical Examinations'!C340:K2673,1,)</f>
        <v>11.19</v>
      </c>
      <c r="E340" s="4" t="str">
        <f>VLOOKUP('Medical Examinations'!D340,'Medical Examinations'!D340:L2673,1,)</f>
        <v>No</v>
      </c>
      <c r="F340" s="4" t="str">
        <f>VLOOKUP('Medical Examinations'!E340,'Medical Examinations'!E340:M2673,1,)</f>
        <v>No</v>
      </c>
      <c r="G340" s="4" t="str">
        <f>VLOOKUP('Medical Examinations'!F340,'Medical Examinations'!F340:N2673,1,)</f>
        <v>No</v>
      </c>
      <c r="H340" s="4">
        <f>VLOOKUP('Medical Examinations'!G340,'Medical Examinations'!G340:O2673,1,)</f>
        <v>0</v>
      </c>
      <c r="I340" s="4" t="str">
        <f>VLOOKUP('Medical Examinations'!H340,'Medical Examinations'!H340:P2673,1,)</f>
        <v>Yes</v>
      </c>
      <c r="J340" s="4" t="str">
        <f>VLOOKUP('Medical Examinations'!I340,'Medical Examinations'!I340:Q2673,1,)</f>
        <v>Underweight</v>
      </c>
      <c r="K340" s="4" t="str">
        <f>VLOOKUP('Medical Examinations'!J340,'Medical Examinations'!J340:R2673,1,)</f>
        <v>Diabetes</v>
      </c>
      <c r="L340" s="49">
        <f>VLOOKUP(Table3[[#This Row],[Charges]],Table3[[Charges]:[Age]],1,)</f>
        <v>3206.49</v>
      </c>
      <c r="M340" s="23" t="str">
        <f>VLOOKUP(Table3[[#This Row],[Hospital tier]],Table3[[Hospital tier]:[Age]],1,)</f>
        <v>tier - 2</v>
      </c>
      <c r="N340" s="4" t="str">
        <f>VLOOKUP(Table3[[#This Row],[City tier]],Table3[[Hospital tier]:[Age]],1,)</f>
        <v>tier - 3</v>
      </c>
      <c r="O340" s="4" t="str">
        <f>VLOOKUP(Table3[[#This Row],[State ID]],Table3[[State ID]:[Age]],1,)</f>
        <v>R1024</v>
      </c>
      <c r="P340" s="4" t="str">
        <f>VLOOKUP(Table3[[#This Row],[Hospitalasion Details]],Table3[[Hospitalasion Details]:[Age]],1,)</f>
        <v>5-Jul-1997</v>
      </c>
      <c r="Q340" s="4">
        <f>VLOOKUP(Table3[[#This Row],[Age]],Table3[Age],1,)</f>
        <v>25</v>
      </c>
    </row>
    <row r="341" spans="1:17" x14ac:dyDescent="0.25">
      <c r="A341" s="4" t="str">
        <f>VLOOKUP(Table2[[#This Row],[Customer ID]],Table2[],1,)</f>
        <v>Id340</v>
      </c>
      <c r="B341" s="4" t="str">
        <f>VLOOKUP(Table2[[#This Row],[Full Name]],Table2[[#This Row],[Full Name]],1,)</f>
        <v xml:space="preserve">  Cheryl A Jeseritz</v>
      </c>
      <c r="C341" s="4">
        <f>VLOOKUP('Medical Examinations'!B341,'Medical Examinations'!B341:J2674,1,)</f>
        <v>32.299999999999997</v>
      </c>
      <c r="D341" s="4">
        <f>VLOOKUP('Medical Examinations'!C341,'Medical Examinations'!C341:K2674,1,)</f>
        <v>4.8899999999999997</v>
      </c>
      <c r="E341" s="4" t="str">
        <f>VLOOKUP('Medical Examinations'!D341,'Medical Examinations'!D341:L2674,1,)</f>
        <v>Yes</v>
      </c>
      <c r="F341" s="4" t="str">
        <f>VLOOKUP('Medical Examinations'!E341,'Medical Examinations'!E341:M2674,1,)</f>
        <v>No</v>
      </c>
      <c r="G341" s="4" t="str">
        <f>VLOOKUP('Medical Examinations'!F341,'Medical Examinations'!F341:N2674,1,)</f>
        <v>Yes</v>
      </c>
      <c r="H341" s="4">
        <f>VLOOKUP('Medical Examinations'!G341,'Medical Examinations'!G341:O2674,1,)</f>
        <v>1</v>
      </c>
      <c r="I341" s="4" t="str">
        <f>VLOOKUP('Medical Examinations'!H341,'Medical Examinations'!H341:P2674,1,)</f>
        <v>No</v>
      </c>
      <c r="J341" s="4" t="str">
        <f>VLOOKUP('Medical Examinations'!I341,'Medical Examinations'!I341:Q2674,1,)</f>
        <v>Obesity</v>
      </c>
      <c r="K341" s="4" t="str">
        <f>VLOOKUP('Medical Examinations'!J341,'Medical Examinations'!J341:R2674,1,)</f>
        <v>Normal</v>
      </c>
      <c r="L341" s="49">
        <f>VLOOKUP(Table3[[#This Row],[Charges]],Table3[[Charges]:[Age]],1,)</f>
        <v>3208.79</v>
      </c>
      <c r="M341" s="23" t="str">
        <f>VLOOKUP(Table3[[#This Row],[Hospital tier]],Table3[[Hospital tier]:[Age]],1,)</f>
        <v>tier - 2</v>
      </c>
      <c r="N341" s="4" t="str">
        <f>VLOOKUP(Table3[[#This Row],[City tier]],Table3[[Hospital tier]:[Age]],1,)</f>
        <v>tier - 3</v>
      </c>
      <c r="O341" s="4" t="str">
        <f>VLOOKUP(Table3[[#This Row],[State ID]],Table3[[State ID]:[Age]],1,)</f>
        <v>R1011</v>
      </c>
      <c r="P341" s="4" t="str">
        <f>VLOOKUP(Table3[[#This Row],[Hospitalasion Details]],Table3[[Hospitalasion Details]:[Age]],1,)</f>
        <v>22-Dec-1997</v>
      </c>
      <c r="Q341" s="4">
        <f>VLOOKUP(Table3[[#This Row],[Age]],Table3[Age],1,)</f>
        <v>25</v>
      </c>
    </row>
    <row r="342" spans="1:17" x14ac:dyDescent="0.25">
      <c r="A342" s="4" t="str">
        <f>VLOOKUP(Table2[[#This Row],[Customer ID]],Table2[],1,)</f>
        <v>Id341</v>
      </c>
      <c r="B342" s="4" t="str">
        <f>VLOOKUP(Table2[[#This Row],[Full Name]],Table2[[#This Row],[Full Name]],1,)</f>
        <v xml:space="preserve">  Kimberly A Hohman</v>
      </c>
      <c r="C342" s="4">
        <f>VLOOKUP('Medical Examinations'!B342,'Medical Examinations'!B342:J2675,1,)</f>
        <v>16.05</v>
      </c>
      <c r="D342" s="4">
        <f>VLOOKUP('Medical Examinations'!C342,'Medical Examinations'!C342:K2675,1,)</f>
        <v>4.3499999999999996</v>
      </c>
      <c r="E342" s="4" t="str">
        <f>VLOOKUP('Medical Examinations'!D342,'Medical Examinations'!D342:L2675,1,)</f>
        <v>Yes</v>
      </c>
      <c r="F342" s="4" t="str">
        <f>VLOOKUP('Medical Examinations'!E342,'Medical Examinations'!E342:M2675,1,)</f>
        <v>No</v>
      </c>
      <c r="G342" s="4" t="str">
        <f>VLOOKUP('Medical Examinations'!F342,'Medical Examinations'!F342:N2675,1,)</f>
        <v>No</v>
      </c>
      <c r="H342" s="4">
        <f>VLOOKUP('Medical Examinations'!G342,'Medical Examinations'!G342:O2675,1,)</f>
        <v>0</v>
      </c>
      <c r="I342" s="4" t="str">
        <f>VLOOKUP('Medical Examinations'!H342,'Medical Examinations'!H342:P2675,1,)</f>
        <v>Yes</v>
      </c>
      <c r="J342" s="4" t="str">
        <f>VLOOKUP('Medical Examinations'!I342,'Medical Examinations'!I342:Q2675,1,)</f>
        <v>Underweight</v>
      </c>
      <c r="K342" s="4" t="str">
        <f>VLOOKUP('Medical Examinations'!J342,'Medical Examinations'!J342:R2675,1,)</f>
        <v>Normal</v>
      </c>
      <c r="L342" s="49">
        <f>VLOOKUP(Table3[[#This Row],[Charges]],Table3[[Charges]:[Age]],1,)</f>
        <v>3213.62</v>
      </c>
      <c r="M342" s="23" t="str">
        <f>VLOOKUP(Table3[[#This Row],[Hospital tier]],Table3[[Hospital tier]:[Age]],1,)</f>
        <v>tier - 2</v>
      </c>
      <c r="N342" s="4" t="str">
        <f>VLOOKUP(Table3[[#This Row],[City tier]],Table3[[Hospital tier]:[Age]],1,)</f>
        <v>tier - 2</v>
      </c>
      <c r="O342" s="4" t="str">
        <f>VLOOKUP(Table3[[#This Row],[State ID]],Table3[[State ID]:[Age]],1,)</f>
        <v>R1024</v>
      </c>
      <c r="P342" s="4" t="str">
        <f>VLOOKUP(Table3[[#This Row],[Hospitalasion Details]],Table3[[Hospitalasion Details]:[Age]],1,)</f>
        <v>6-Jul-1997</v>
      </c>
      <c r="Q342" s="4">
        <f>VLOOKUP(Table3[[#This Row],[Age]],Table3[Age],1,)</f>
        <v>25</v>
      </c>
    </row>
    <row r="343" spans="1:17" x14ac:dyDescent="0.25">
      <c r="A343" s="4" t="str">
        <f>VLOOKUP(Table2[[#This Row],[Customer ID]],Table2[],1,)</f>
        <v>Id342</v>
      </c>
      <c r="B343" s="4" t="str">
        <f>VLOOKUP(Table2[[#This Row],[Full Name]],Table2[[#This Row],[Full Name]],1,)</f>
        <v xml:space="preserve">  Cynthia Hill</v>
      </c>
      <c r="C343" s="4">
        <f>VLOOKUP('Medical Examinations'!B343,'Medical Examinations'!B343:J2676,1,)</f>
        <v>29.07</v>
      </c>
      <c r="D343" s="4">
        <f>VLOOKUP('Medical Examinations'!C343,'Medical Examinations'!C343:K2676,1,)</f>
        <v>8.66</v>
      </c>
      <c r="E343" s="4" t="str">
        <f>VLOOKUP('Medical Examinations'!D343,'Medical Examinations'!D343:L2676,1,)</f>
        <v>Yes</v>
      </c>
      <c r="F343" s="4" t="str">
        <f>VLOOKUP('Medical Examinations'!E343,'Medical Examinations'!E343:M2676,1,)</f>
        <v>No</v>
      </c>
      <c r="G343" s="4" t="str">
        <f>VLOOKUP('Medical Examinations'!F343,'Medical Examinations'!F343:N2676,1,)</f>
        <v>No</v>
      </c>
      <c r="H343" s="4">
        <f>VLOOKUP('Medical Examinations'!G343,'Medical Examinations'!G343:O2676,1,)</f>
        <v>2</v>
      </c>
      <c r="I343" s="4" t="str">
        <f>VLOOKUP('Medical Examinations'!H343,'Medical Examinations'!H343:P2676,1,)</f>
        <v>Yes</v>
      </c>
      <c r="J343" s="4" t="str">
        <f>VLOOKUP('Medical Examinations'!I343,'Medical Examinations'!I343:Q2676,1,)</f>
        <v>Over Weight</v>
      </c>
      <c r="K343" s="4" t="str">
        <f>VLOOKUP('Medical Examinations'!J343,'Medical Examinations'!J343:R2676,1,)</f>
        <v>Diabetes</v>
      </c>
      <c r="L343" s="49">
        <f>VLOOKUP(Table3[[#This Row],[Charges]],Table3[[Charges]:[Age]],1,)</f>
        <v>3227.12</v>
      </c>
      <c r="M343" s="23" t="str">
        <f>VLOOKUP(Table3[[#This Row],[Hospital tier]],Table3[[Hospital tier]:[Age]],1,)</f>
        <v>tier - 2</v>
      </c>
      <c r="N343" s="4" t="str">
        <f>VLOOKUP(Table3[[#This Row],[City tier]],Table3[[Hospital tier]:[Age]],1,)</f>
        <v>tier - 3</v>
      </c>
      <c r="O343" s="4" t="str">
        <f>VLOOKUP(Table3[[#This Row],[State ID]],Table3[[State ID]:[Age]],1,)</f>
        <v>R1013</v>
      </c>
      <c r="P343" s="4" t="str">
        <f>VLOOKUP(Table3[[#This Row],[Hospitalasion Details]],Table3[[Hospitalasion Details]:[Age]],1,)</f>
        <v>2-Aug-1997</v>
      </c>
      <c r="Q343" s="4">
        <f>VLOOKUP(Table3[[#This Row],[Age]],Table3[Age],1,)</f>
        <v>25</v>
      </c>
    </row>
    <row r="344" spans="1:17" x14ac:dyDescent="0.25">
      <c r="A344" s="4" t="str">
        <f>VLOOKUP(Table2[[#This Row],[Customer ID]],Table2[],1,)</f>
        <v>Id343</v>
      </c>
      <c r="B344" s="4" t="str">
        <f>VLOOKUP(Table2[[#This Row],[Full Name]],Table2[[#This Row],[Full Name]],1,)</f>
        <v xml:space="preserve">  Jessica Kuepfer</v>
      </c>
      <c r="C344" s="4">
        <f>VLOOKUP('Medical Examinations'!B344,'Medical Examinations'!B344:J2677,1,)</f>
        <v>17.43</v>
      </c>
      <c r="D344" s="4">
        <f>VLOOKUP('Medical Examinations'!C344,'Medical Examinations'!C344:K2677,1,)</f>
        <v>8.64</v>
      </c>
      <c r="E344" s="4" t="str">
        <f>VLOOKUP('Medical Examinations'!D344,'Medical Examinations'!D344:L2677,1,)</f>
        <v>No</v>
      </c>
      <c r="F344" s="4" t="str">
        <f>VLOOKUP('Medical Examinations'!E344,'Medical Examinations'!E344:M2677,1,)</f>
        <v>No</v>
      </c>
      <c r="G344" s="4" t="str">
        <f>VLOOKUP('Medical Examinations'!F344,'Medical Examinations'!F344:N2677,1,)</f>
        <v>No</v>
      </c>
      <c r="H344" s="4">
        <f>VLOOKUP('Medical Examinations'!G344,'Medical Examinations'!G344:O2677,1,)</f>
        <v>0</v>
      </c>
      <c r="I344" s="4" t="str">
        <f>VLOOKUP('Medical Examinations'!H344,'Medical Examinations'!H344:P2677,1,)</f>
        <v>Yes</v>
      </c>
      <c r="J344" s="4" t="str">
        <f>VLOOKUP('Medical Examinations'!I344,'Medical Examinations'!I344:Q2677,1,)</f>
        <v>Underweight</v>
      </c>
      <c r="K344" s="4" t="str">
        <f>VLOOKUP('Medical Examinations'!J344,'Medical Examinations'!J344:R2677,1,)</f>
        <v>Diabetes</v>
      </c>
      <c r="L344" s="49">
        <f>VLOOKUP(Table3[[#This Row],[Charges]],Table3[[Charges]:[Age]],1,)</f>
        <v>3238.44</v>
      </c>
      <c r="M344" s="23" t="str">
        <f>VLOOKUP(Table3[[#This Row],[Hospital tier]],Table3[[Hospital tier]:[Age]],1,)</f>
        <v>tier - 2</v>
      </c>
      <c r="N344" s="4" t="str">
        <f>VLOOKUP(Table3[[#This Row],[City tier]],Table3[[Hospital tier]:[Age]],1,)</f>
        <v>tier - 3</v>
      </c>
      <c r="O344" s="4" t="str">
        <f>VLOOKUP(Table3[[#This Row],[State ID]],Table3[[State ID]:[Age]],1,)</f>
        <v>R1013</v>
      </c>
      <c r="P344" s="4" t="str">
        <f>VLOOKUP(Table3[[#This Row],[Hospitalasion Details]],Table3[[Hospitalasion Details]:[Age]],1,)</f>
        <v>2-Sep-1997</v>
      </c>
      <c r="Q344" s="4">
        <f>VLOOKUP(Table3[[#This Row],[Age]],Table3[Age],1,)</f>
        <v>25</v>
      </c>
    </row>
    <row r="345" spans="1:17" x14ac:dyDescent="0.25">
      <c r="A345" s="4" t="str">
        <f>VLOOKUP(Table2[[#This Row],[Customer ID]],Table2[],1,)</f>
        <v>Id344</v>
      </c>
      <c r="B345" s="4" t="str">
        <f>VLOOKUP(Table2[[#This Row],[Full Name]],Table2[[#This Row],[Full Name]],1,)</f>
        <v xml:space="preserve">  Bruce Kaczmarek</v>
      </c>
      <c r="C345" s="4">
        <f>VLOOKUP('Medical Examinations'!B345,'Medical Examinations'!B345:J2678,1,)</f>
        <v>19.329999999999998</v>
      </c>
      <c r="D345" s="4">
        <f>VLOOKUP('Medical Examinations'!C345,'Medical Examinations'!C345:K2678,1,)</f>
        <v>4.2699999999999996</v>
      </c>
      <c r="E345" s="4" t="str">
        <f>VLOOKUP('Medical Examinations'!D345,'Medical Examinations'!D345:L2678,1,)</f>
        <v>No</v>
      </c>
      <c r="F345" s="4" t="str">
        <f>VLOOKUP('Medical Examinations'!E345,'Medical Examinations'!E345:M2678,1,)</f>
        <v>No</v>
      </c>
      <c r="G345" s="4" t="str">
        <f>VLOOKUP('Medical Examinations'!F345,'Medical Examinations'!F345:N2678,1,)</f>
        <v>No</v>
      </c>
      <c r="H345" s="4">
        <f>VLOOKUP('Medical Examinations'!G345,'Medical Examinations'!G345:O2678,1,)</f>
        <v>0</v>
      </c>
      <c r="I345" s="4" t="str">
        <f>VLOOKUP('Medical Examinations'!H345,'Medical Examinations'!H345:P2678,1,)</f>
        <v>Yes</v>
      </c>
      <c r="J345" s="4" t="str">
        <f>VLOOKUP('Medical Examinations'!I345,'Medical Examinations'!I345:Q2678,1,)</f>
        <v>Normal Weight</v>
      </c>
      <c r="K345" s="4" t="str">
        <f>VLOOKUP('Medical Examinations'!J345,'Medical Examinations'!J345:R2678,1,)</f>
        <v>Normal</v>
      </c>
      <c r="L345" s="49">
        <f>VLOOKUP(Table3[[#This Row],[Charges]],Table3[[Charges]:[Age]],1,)</f>
        <v>3260.2</v>
      </c>
      <c r="M345" s="23" t="str">
        <f>VLOOKUP(Table3[[#This Row],[Hospital tier]],Table3[[Hospital tier]:[Age]],1,)</f>
        <v>tier - 3</v>
      </c>
      <c r="N345" s="4" t="str">
        <f>VLOOKUP(Table3[[#This Row],[City tier]],Table3[[Hospital tier]:[Age]],1,)</f>
        <v>tier - 2</v>
      </c>
      <c r="O345" s="4" t="str">
        <f>VLOOKUP(Table3[[#This Row],[State ID]],Table3[[State ID]:[Age]],1,)</f>
        <v>R1011</v>
      </c>
      <c r="P345" s="4" t="str">
        <f>VLOOKUP(Table3[[#This Row],[Hospitalasion Details]],Table3[[Hospitalasion Details]:[Age]],1,)</f>
        <v>13-Nov-1991</v>
      </c>
      <c r="Q345" s="4">
        <f>VLOOKUP(Table3[[#This Row],[Age]],Table3[Age],1,)</f>
        <v>31</v>
      </c>
    </row>
    <row r="346" spans="1:17" x14ac:dyDescent="0.25">
      <c r="A346" s="4" t="str">
        <f>VLOOKUP(Table2[[#This Row],[Customer ID]],Table2[],1,)</f>
        <v>Id345</v>
      </c>
      <c r="B346" s="4" t="str">
        <f>VLOOKUP(Table2[[#This Row],[Full Name]],Table2[[#This Row],[Full Name]],1,)</f>
        <v xml:space="preserve">  Allison Pitt</v>
      </c>
      <c r="C346" s="4">
        <f>VLOOKUP('Medical Examinations'!B346,'Medical Examinations'!B346:J2679,1,)</f>
        <v>30.52</v>
      </c>
      <c r="D346" s="4">
        <f>VLOOKUP('Medical Examinations'!C346,'Medical Examinations'!C346:K2679,1,)</f>
        <v>4.21</v>
      </c>
      <c r="E346" s="4" t="str">
        <f>VLOOKUP('Medical Examinations'!D346,'Medical Examinations'!D346:L2679,1,)</f>
        <v>No</v>
      </c>
      <c r="F346" s="4" t="str">
        <f>VLOOKUP('Medical Examinations'!E346,'Medical Examinations'!E346:M2679,1,)</f>
        <v>No</v>
      </c>
      <c r="G346" s="4" t="str">
        <f>VLOOKUP('Medical Examinations'!F346,'Medical Examinations'!F346:N2679,1,)</f>
        <v>No</v>
      </c>
      <c r="H346" s="4">
        <f>VLOOKUP('Medical Examinations'!G346,'Medical Examinations'!G346:O2679,1,)</f>
        <v>1</v>
      </c>
      <c r="I346" s="4" t="str">
        <f>VLOOKUP('Medical Examinations'!H346,'Medical Examinations'!H346:P2679,1,)</f>
        <v>Yes</v>
      </c>
      <c r="J346" s="4" t="str">
        <f>VLOOKUP('Medical Examinations'!I346,'Medical Examinations'!I346:Q2679,1,)</f>
        <v>Obesity</v>
      </c>
      <c r="K346" s="4" t="str">
        <f>VLOOKUP('Medical Examinations'!J346,'Medical Examinations'!J346:R2679,1,)</f>
        <v>Normal</v>
      </c>
      <c r="L346" s="49">
        <f>VLOOKUP(Table3[[#This Row],[Charges]],Table3[[Charges]:[Age]],1,)</f>
        <v>3268.85</v>
      </c>
      <c r="M346" s="23" t="str">
        <f>VLOOKUP(Table3[[#This Row],[Hospital tier]],Table3[[Hospital tier]:[Age]],1,)</f>
        <v>tier - 3</v>
      </c>
      <c r="N346" s="4" t="str">
        <f>VLOOKUP(Table3[[#This Row],[City tier]],Table3[[Hospital tier]:[Age]],1,)</f>
        <v>tier - 1</v>
      </c>
      <c r="O346" s="4" t="str">
        <f>VLOOKUP(Table3[[#This Row],[State ID]],Table3[[State ID]:[Age]],1,)</f>
        <v>R1016</v>
      </c>
      <c r="P346" s="4" t="str">
        <f>VLOOKUP(Table3[[#This Row],[Hospitalasion Details]],Table3[[Hospitalasion Details]:[Age]],1,)</f>
        <v>2-Dec-1994</v>
      </c>
      <c r="Q346" s="4">
        <f>VLOOKUP(Table3[[#This Row],[Age]],Table3[Age],1,)</f>
        <v>28</v>
      </c>
    </row>
    <row r="347" spans="1:17" x14ac:dyDescent="0.25">
      <c r="A347" s="4" t="str">
        <f>VLOOKUP(Table2[[#This Row],[Customer ID]],Table2[],1,)</f>
        <v>Id346</v>
      </c>
      <c r="B347" s="4" t="str">
        <f>VLOOKUP(Table2[[#This Row],[Full Name]],Table2[[#This Row],[Full Name]],1,)</f>
        <v xml:space="preserve">  Alex Lorton</v>
      </c>
      <c r="C347" s="4">
        <f>VLOOKUP('Medical Examinations'!B347,'Medical Examinations'!B347:J2680,1,)</f>
        <v>39.21</v>
      </c>
      <c r="D347" s="4">
        <f>VLOOKUP('Medical Examinations'!C347,'Medical Examinations'!C347:K2680,1,)</f>
        <v>5.04</v>
      </c>
      <c r="E347" s="4" t="str">
        <f>VLOOKUP('Medical Examinations'!D347,'Medical Examinations'!D347:L2680,1,)</f>
        <v>No</v>
      </c>
      <c r="F347" s="4" t="str">
        <f>VLOOKUP('Medical Examinations'!E347,'Medical Examinations'!E347:M2680,1,)</f>
        <v>No</v>
      </c>
      <c r="G347" s="4" t="str">
        <f>VLOOKUP('Medical Examinations'!F347,'Medical Examinations'!F347:N2680,1,)</f>
        <v>Yes</v>
      </c>
      <c r="H347" s="4">
        <f>VLOOKUP('Medical Examinations'!G347,'Medical Examinations'!G347:O2680,1,)</f>
        <v>1</v>
      </c>
      <c r="I347" s="4" t="str">
        <f>VLOOKUP('Medical Examinations'!H347,'Medical Examinations'!H347:P2680,1,)</f>
        <v>Yes</v>
      </c>
      <c r="J347" s="4" t="str">
        <f>VLOOKUP('Medical Examinations'!I347,'Medical Examinations'!I347:Q2680,1,)</f>
        <v>Obesity</v>
      </c>
      <c r="K347" s="4" t="str">
        <f>VLOOKUP('Medical Examinations'!J347,'Medical Examinations'!J347:R2680,1,)</f>
        <v>Normal</v>
      </c>
      <c r="L347" s="49">
        <f>VLOOKUP(Table3[[#This Row],[Charges]],Table3[[Charges]:[Age]],1,)</f>
        <v>3277.16</v>
      </c>
      <c r="M347" s="23" t="str">
        <f>VLOOKUP(Table3[[#This Row],[Hospital tier]],Table3[[Hospital tier]:[Age]],1,)</f>
        <v>tier - 2</v>
      </c>
      <c r="N347" s="4" t="str">
        <f>VLOOKUP(Table3[[#This Row],[City tier]],Table3[[Hospital tier]:[Age]],1,)</f>
        <v>tier - 3</v>
      </c>
      <c r="O347" s="4" t="str">
        <f>VLOOKUP(Table3[[#This Row],[State ID]],Table3[[State ID]:[Age]],1,)</f>
        <v>R1011</v>
      </c>
      <c r="P347" s="4" t="str">
        <f>VLOOKUP(Table3[[#This Row],[Hospitalasion Details]],Table3[[Hospitalasion Details]:[Age]],1,)</f>
        <v>1-Jul-1994</v>
      </c>
      <c r="Q347" s="4">
        <f>VLOOKUP(Table3[[#This Row],[Age]],Table3[Age],1,)</f>
        <v>28</v>
      </c>
    </row>
    <row r="348" spans="1:17" x14ac:dyDescent="0.25">
      <c r="A348" s="4" t="str">
        <f>VLOOKUP(Table2[[#This Row],[Customer ID]],Table2[],1,)</f>
        <v>Id347</v>
      </c>
      <c r="B348" s="4" t="str">
        <f>VLOOKUP(Table2[[#This Row],[Full Name]],Table2[[#This Row],[Full Name]],1,)</f>
        <v xml:space="preserve">  Gabriela Castaneda</v>
      </c>
      <c r="C348" s="4">
        <f>VLOOKUP('Medical Examinations'!B348,'Medical Examinations'!B348:J2681,1,)</f>
        <v>26.98</v>
      </c>
      <c r="D348" s="4">
        <f>VLOOKUP('Medical Examinations'!C348,'Medical Examinations'!C348:K2681,1,)</f>
        <v>5.21</v>
      </c>
      <c r="E348" s="4" t="str">
        <f>VLOOKUP('Medical Examinations'!D348,'Medical Examinations'!D348:L2681,1,)</f>
        <v>Yes</v>
      </c>
      <c r="F348" s="4" t="str">
        <f>VLOOKUP('Medical Examinations'!E348,'Medical Examinations'!E348:M2681,1,)</f>
        <v>No</v>
      </c>
      <c r="G348" s="4" t="str">
        <f>VLOOKUP('Medical Examinations'!F348,'Medical Examinations'!F348:N2681,1,)</f>
        <v>No</v>
      </c>
      <c r="H348" s="4">
        <f>VLOOKUP('Medical Examinations'!G348,'Medical Examinations'!G348:O2681,1,)</f>
        <v>2</v>
      </c>
      <c r="I348" s="4" t="str">
        <f>VLOOKUP('Medical Examinations'!H348,'Medical Examinations'!H348:P2681,1,)</f>
        <v>Yes</v>
      </c>
      <c r="J348" s="4" t="str">
        <f>VLOOKUP('Medical Examinations'!I348,'Medical Examinations'!I348:Q2681,1,)</f>
        <v>Over Weight</v>
      </c>
      <c r="K348" s="4" t="str">
        <f>VLOOKUP('Medical Examinations'!J348,'Medical Examinations'!J348:R2681,1,)</f>
        <v>Normal</v>
      </c>
      <c r="L348" s="49">
        <f>VLOOKUP(Table3[[#This Row],[Charges]],Table3[[Charges]:[Age]],1,)</f>
        <v>3279.87</v>
      </c>
      <c r="M348" s="23" t="str">
        <f>VLOOKUP(Table3[[#This Row],[Hospital tier]],Table3[[Hospital tier]:[Age]],1,)</f>
        <v>tier - 2</v>
      </c>
      <c r="N348" s="4" t="str">
        <f>VLOOKUP(Table3[[#This Row],[City tier]],Table3[[Hospital tier]:[Age]],1,)</f>
        <v>tier - 1</v>
      </c>
      <c r="O348" s="4" t="str">
        <f>VLOOKUP(Table3[[#This Row],[State ID]],Table3[[State ID]:[Age]],1,)</f>
        <v>R1017</v>
      </c>
      <c r="P348" s="4" t="str">
        <f>VLOOKUP(Table3[[#This Row],[Hospitalasion Details]],Table3[[Hospitalasion Details]:[Age]],1,)</f>
        <v>6-Oct-2001</v>
      </c>
      <c r="Q348" s="4">
        <f>VLOOKUP(Table3[[#This Row],[Age]],Table3[Age],1,)</f>
        <v>21</v>
      </c>
    </row>
    <row r="349" spans="1:17" x14ac:dyDescent="0.25">
      <c r="A349" s="4" t="str">
        <f>VLOOKUP(Table2[[#This Row],[Customer ID]],Table2[],1,)</f>
        <v>Id348</v>
      </c>
      <c r="B349" s="4" t="str">
        <f>VLOOKUP(Table2[[#This Row],[Full Name]],Table2[[#This Row],[Full Name]],1,)</f>
        <v xml:space="preserve">  Sharon Cherop</v>
      </c>
      <c r="C349" s="4">
        <f>VLOOKUP('Medical Examinations'!B349,'Medical Examinations'!B349:J2682,1,)</f>
        <v>25.84</v>
      </c>
      <c r="D349" s="4">
        <f>VLOOKUP('Medical Examinations'!C349,'Medical Examinations'!C349:K2682,1,)</f>
        <v>8.83</v>
      </c>
      <c r="E349" s="4" t="str">
        <f>VLOOKUP('Medical Examinations'!D349,'Medical Examinations'!D349:L2682,1,)</f>
        <v>No</v>
      </c>
      <c r="F349" s="4" t="str">
        <f>VLOOKUP('Medical Examinations'!E349,'Medical Examinations'!E349:M2682,1,)</f>
        <v>No</v>
      </c>
      <c r="G349" s="4" t="str">
        <f>VLOOKUP('Medical Examinations'!F349,'Medical Examinations'!F349:N2682,1,)</f>
        <v>No</v>
      </c>
      <c r="H349" s="4">
        <f>VLOOKUP('Medical Examinations'!G349,'Medical Examinations'!G349:O2682,1,)</f>
        <v>0</v>
      </c>
      <c r="I349" s="4" t="str">
        <f>VLOOKUP('Medical Examinations'!H349,'Medical Examinations'!H349:P2682,1,)</f>
        <v>No</v>
      </c>
      <c r="J349" s="4" t="str">
        <f>VLOOKUP('Medical Examinations'!I349,'Medical Examinations'!I349:Q2682,1,)</f>
        <v>Over Weight</v>
      </c>
      <c r="K349" s="4" t="str">
        <f>VLOOKUP('Medical Examinations'!J349,'Medical Examinations'!J349:R2682,1,)</f>
        <v>Diabetes</v>
      </c>
      <c r="L349" s="49">
        <f>VLOOKUP(Table3[[#This Row],[Charges]],Table3[[Charges]:[Age]],1,)</f>
        <v>3280.22</v>
      </c>
      <c r="M349" s="23" t="str">
        <f>VLOOKUP(Table3[[#This Row],[Hospital tier]],Table3[[Hospital tier]:[Age]],1,)</f>
        <v>tier - 2</v>
      </c>
      <c r="N349" s="4" t="str">
        <f>VLOOKUP(Table3[[#This Row],[City tier]],Table3[[Hospital tier]:[Age]],1,)</f>
        <v>tier - 3</v>
      </c>
      <c r="O349" s="4" t="str">
        <f>VLOOKUP(Table3[[#This Row],[State ID]],Table3[[State ID]:[Age]],1,)</f>
        <v>R1011</v>
      </c>
      <c r="P349" s="4" t="str">
        <f>VLOOKUP(Table3[[#This Row],[Hospitalasion Details]],Table3[[Hospitalasion Details]:[Age]],1,)</f>
        <v>3-Jul-2003</v>
      </c>
      <c r="Q349" s="4">
        <f>VLOOKUP(Table3[[#This Row],[Age]],Table3[Age],1,)</f>
        <v>19</v>
      </c>
    </row>
    <row r="350" spans="1:17" x14ac:dyDescent="0.25">
      <c r="A350" s="4" t="str">
        <f>VLOOKUP(Table2[[#This Row],[Customer ID]],Table2[],1,)</f>
        <v>Id349</v>
      </c>
      <c r="B350" s="4" t="str">
        <f>VLOOKUP(Table2[[#This Row],[Full Name]],Table2[[#This Row],[Full Name]],1,)</f>
        <v xml:space="preserve">  Jason A Howell</v>
      </c>
      <c r="C350" s="4">
        <f>VLOOKUP('Medical Examinations'!B350,'Medical Examinations'!B350:J2683,1,)</f>
        <v>28.31</v>
      </c>
      <c r="D350" s="4">
        <f>VLOOKUP('Medical Examinations'!C350,'Medical Examinations'!C350:K2683,1,)</f>
        <v>8.4700000000000006</v>
      </c>
      <c r="E350" s="4" t="str">
        <f>VLOOKUP('Medical Examinations'!D350,'Medical Examinations'!D350:L2683,1,)</f>
        <v>Yes</v>
      </c>
      <c r="F350" s="4" t="str">
        <f>VLOOKUP('Medical Examinations'!E350,'Medical Examinations'!E350:M2683,1,)</f>
        <v>No</v>
      </c>
      <c r="G350" s="4" t="str">
        <f>VLOOKUP('Medical Examinations'!F350,'Medical Examinations'!F350:N2683,1,)</f>
        <v>No</v>
      </c>
      <c r="H350" s="4">
        <f>VLOOKUP('Medical Examinations'!G350,'Medical Examinations'!G350:O2683,1,)</f>
        <v>2</v>
      </c>
      <c r="I350" s="4" t="str">
        <f>VLOOKUP('Medical Examinations'!H350,'Medical Examinations'!H350:P2683,1,)</f>
        <v>Yes</v>
      </c>
      <c r="J350" s="4" t="str">
        <f>VLOOKUP('Medical Examinations'!I350,'Medical Examinations'!I350:Q2683,1,)</f>
        <v>Over Weight</v>
      </c>
      <c r="K350" s="4" t="str">
        <f>VLOOKUP('Medical Examinations'!J350,'Medical Examinations'!J350:R2683,1,)</f>
        <v>Diabetes</v>
      </c>
      <c r="L350" s="49">
        <f>VLOOKUP(Table3[[#This Row],[Charges]],Table3[[Charges]:[Age]],1,)</f>
        <v>3292.53</v>
      </c>
      <c r="M350" s="23" t="str">
        <f>VLOOKUP(Table3[[#This Row],[Hospital tier]],Table3[[Hospital tier]:[Age]],1,)</f>
        <v>tier - 2</v>
      </c>
      <c r="N350" s="4" t="str">
        <f>VLOOKUP(Table3[[#This Row],[City tier]],Table3[[Hospital tier]:[Age]],1,)</f>
        <v>tier - 2</v>
      </c>
      <c r="O350" s="4" t="str">
        <f>VLOOKUP(Table3[[#This Row],[State ID]],Table3[[State ID]:[Age]],1,)</f>
        <v>R1012</v>
      </c>
      <c r="P350" s="4" t="str">
        <f>VLOOKUP(Table3[[#This Row],[Hospitalasion Details]],Table3[[Hospitalasion Details]:[Age]],1,)</f>
        <v>17-Nov-1996</v>
      </c>
      <c r="Q350" s="4">
        <f>VLOOKUP(Table3[[#This Row],[Age]],Table3[Age],1,)</f>
        <v>26</v>
      </c>
    </row>
    <row r="351" spans="1:17" x14ac:dyDescent="0.25">
      <c r="A351" s="4" t="str">
        <f>VLOOKUP(Table2[[#This Row],[Customer ID]],Table2[],1,)</f>
        <v>Id350</v>
      </c>
      <c r="B351" s="4" t="str">
        <f>VLOOKUP(Table2[[#This Row],[Full Name]],Table2[[#This Row],[Full Name]],1,)</f>
        <v xml:space="preserve">  Chelsey C Palmer</v>
      </c>
      <c r="C351" s="4">
        <f>VLOOKUP('Medical Examinations'!B351,'Medical Examinations'!B351:J2684,1,)</f>
        <v>23.94</v>
      </c>
      <c r="D351" s="4">
        <f>VLOOKUP('Medical Examinations'!C351,'Medical Examinations'!C351:K2684,1,)</f>
        <v>4.2</v>
      </c>
      <c r="E351" s="4" t="str">
        <f>VLOOKUP('Medical Examinations'!D351,'Medical Examinations'!D351:L2684,1,)</f>
        <v>No</v>
      </c>
      <c r="F351" s="4" t="str">
        <f>VLOOKUP('Medical Examinations'!E351,'Medical Examinations'!E351:M2684,1,)</f>
        <v>No</v>
      </c>
      <c r="G351" s="4" t="str">
        <f>VLOOKUP('Medical Examinations'!F351,'Medical Examinations'!F351:N2684,1,)</f>
        <v>No</v>
      </c>
      <c r="H351" s="4">
        <f>VLOOKUP('Medical Examinations'!G351,'Medical Examinations'!G351:O2684,1,)</f>
        <v>0</v>
      </c>
      <c r="I351" s="4" t="str">
        <f>VLOOKUP('Medical Examinations'!H351,'Medical Examinations'!H351:P2684,1,)</f>
        <v>Yes</v>
      </c>
      <c r="J351" s="4" t="str">
        <f>VLOOKUP('Medical Examinations'!I351,'Medical Examinations'!I351:Q2684,1,)</f>
        <v>Normal Weight</v>
      </c>
      <c r="K351" s="4" t="str">
        <f>VLOOKUP('Medical Examinations'!J351,'Medical Examinations'!J351:R2684,1,)</f>
        <v>Normal</v>
      </c>
      <c r="L351" s="49">
        <f>VLOOKUP(Table3[[#This Row],[Charges]],Table3[[Charges]:[Age]],1,)</f>
        <v>3300.7</v>
      </c>
      <c r="M351" s="23" t="str">
        <f>VLOOKUP(Table3[[#This Row],[Hospital tier]],Table3[[Hospital tier]:[Age]],1,)</f>
        <v>tier - 2</v>
      </c>
      <c r="N351" s="4" t="str">
        <f>VLOOKUP(Table3[[#This Row],[City tier]],Table3[[Hospital tier]:[Age]],1,)</f>
        <v>tier - 2</v>
      </c>
      <c r="O351" s="4" t="str">
        <f>VLOOKUP(Table3[[#This Row],[State ID]],Table3[[State ID]:[Age]],1,)</f>
        <v>R1025</v>
      </c>
      <c r="P351" s="4" t="str">
        <f>VLOOKUP(Table3[[#This Row],[Hospitalasion Details]],Table3[[Hospitalasion Details]:[Age]],1,)</f>
        <v>5-Dec-2003</v>
      </c>
      <c r="Q351" s="4">
        <f>VLOOKUP(Table3[[#This Row],[Age]],Table3[Age],1,)</f>
        <v>19</v>
      </c>
    </row>
    <row r="352" spans="1:17" x14ac:dyDescent="0.25">
      <c r="A352" s="4" t="str">
        <f>VLOOKUP(Table2[[#This Row],[Customer ID]],Table2[],1,)</f>
        <v>Id351</v>
      </c>
      <c r="B352" s="4" t="str">
        <f>VLOOKUP(Table2[[#This Row],[Full Name]],Table2[[#This Row],[Full Name]],1,)</f>
        <v xml:space="preserve">  Devon A Olson</v>
      </c>
      <c r="C352" s="4">
        <f>VLOOKUP('Medical Examinations'!B352,'Medical Examinations'!B352:J2685,1,)</f>
        <v>20.03</v>
      </c>
      <c r="D352" s="4">
        <f>VLOOKUP('Medical Examinations'!C352,'Medical Examinations'!C352:K2685,1,)</f>
        <v>6.14</v>
      </c>
      <c r="E352" s="4" t="str">
        <f>VLOOKUP('Medical Examinations'!D352,'Medical Examinations'!D352:L2685,1,)</f>
        <v>Yes</v>
      </c>
      <c r="F352" s="4" t="str">
        <f>VLOOKUP('Medical Examinations'!E352,'Medical Examinations'!E352:M2685,1,)</f>
        <v>No</v>
      </c>
      <c r="G352" s="4" t="str">
        <f>VLOOKUP('Medical Examinations'!F352,'Medical Examinations'!F352:N2685,1,)</f>
        <v>No</v>
      </c>
      <c r="H352" s="4">
        <f>VLOOKUP('Medical Examinations'!G352,'Medical Examinations'!G352:O2685,1,)</f>
        <v>0</v>
      </c>
      <c r="I352" s="4" t="str">
        <f>VLOOKUP('Medical Examinations'!H352,'Medical Examinations'!H352:P2685,1,)</f>
        <v>Yes</v>
      </c>
      <c r="J352" s="4" t="str">
        <f>VLOOKUP('Medical Examinations'!I352,'Medical Examinations'!I352:Q2685,1,)</f>
        <v>Normal Weight</v>
      </c>
      <c r="K352" s="4" t="str">
        <f>VLOOKUP('Medical Examinations'!J352,'Medical Examinations'!J352:R2685,1,)</f>
        <v>Pre diabetes</v>
      </c>
      <c r="L352" s="49">
        <f>VLOOKUP(Table3[[#This Row],[Charges]],Table3[[Charges]:[Age]],1,)</f>
        <v>3308.46</v>
      </c>
      <c r="M352" s="23" t="str">
        <f>VLOOKUP(Table3[[#This Row],[Hospital tier]],Table3[[Hospital tier]:[Age]],1,)</f>
        <v>tier - 2</v>
      </c>
      <c r="N352" s="4" t="str">
        <f>VLOOKUP(Table3[[#This Row],[City tier]],Table3[[Hospital tier]:[Age]],1,)</f>
        <v>tier - 1</v>
      </c>
      <c r="O352" s="4" t="str">
        <f>VLOOKUP(Table3[[#This Row],[State ID]],Table3[[State ID]:[Age]],1,)</f>
        <v>R1021</v>
      </c>
      <c r="P352" s="4" t="str">
        <f>VLOOKUP(Table3[[#This Row],[Hospitalasion Details]],Table3[[Hospitalasion Details]:[Age]],1,)</f>
        <v>18-Nov-2003</v>
      </c>
      <c r="Q352" s="4">
        <f>VLOOKUP(Table3[[#This Row],[Age]],Table3[Age],1,)</f>
        <v>19</v>
      </c>
    </row>
    <row r="353" spans="1:17" x14ac:dyDescent="0.25">
      <c r="A353" s="4" t="str">
        <f>VLOOKUP(Table2[[#This Row],[Customer ID]],Table2[],1,)</f>
        <v>Id352</v>
      </c>
      <c r="B353" s="4" t="str">
        <f>VLOOKUP(Table2[[#This Row],[Full Name]],Table2[[#This Row],[Full Name]],1,)</f>
        <v xml:space="preserve">  Joni L Waldron</v>
      </c>
      <c r="C353" s="4">
        <f>VLOOKUP('Medical Examinations'!B353,'Medical Examinations'!B353:J2686,1,)</f>
        <v>41.42</v>
      </c>
      <c r="D353" s="4">
        <f>VLOOKUP('Medical Examinations'!C353,'Medical Examinations'!C353:K2686,1,)</f>
        <v>6.07</v>
      </c>
      <c r="E353" s="4" t="str">
        <f>VLOOKUP('Medical Examinations'!D353,'Medical Examinations'!D353:L2686,1,)</f>
        <v>No</v>
      </c>
      <c r="F353" s="4" t="str">
        <f>VLOOKUP('Medical Examinations'!E353,'Medical Examinations'!E353:M2686,1,)</f>
        <v>No</v>
      </c>
      <c r="G353" s="4" t="str">
        <f>VLOOKUP('Medical Examinations'!F353,'Medical Examinations'!F353:N2686,1,)</f>
        <v>No</v>
      </c>
      <c r="H353" s="4">
        <f>VLOOKUP('Medical Examinations'!G353,'Medical Examinations'!G353:O2686,1,)</f>
        <v>0</v>
      </c>
      <c r="I353" s="4" t="str">
        <f>VLOOKUP('Medical Examinations'!H353,'Medical Examinations'!H353:P2686,1,)</f>
        <v>No</v>
      </c>
      <c r="J353" s="4" t="str">
        <f>VLOOKUP('Medical Examinations'!I353,'Medical Examinations'!I353:Q2686,1,)</f>
        <v>Obesity</v>
      </c>
      <c r="K353" s="4" t="str">
        <f>VLOOKUP('Medical Examinations'!J353,'Medical Examinations'!J353:R2686,1,)</f>
        <v>Pre diabetes</v>
      </c>
      <c r="L353" s="49">
        <f>VLOOKUP(Table3[[#This Row],[Charges]],Table3[[Charges]:[Age]],1,)</f>
        <v>3309.79</v>
      </c>
      <c r="M353" s="23" t="str">
        <f>VLOOKUP(Table3[[#This Row],[Hospital tier]],Table3[[Hospital tier]:[Age]],1,)</f>
        <v>tier - 3</v>
      </c>
      <c r="N353" s="4" t="str">
        <f>VLOOKUP(Table3[[#This Row],[City tier]],Table3[[Hospital tier]:[Age]],1,)</f>
        <v>tier - 3</v>
      </c>
      <c r="O353" s="4" t="str">
        <f>VLOOKUP(Table3[[#This Row],[State ID]],Table3[[State ID]:[Age]],1,)</f>
        <v>R1017</v>
      </c>
      <c r="P353" s="4" t="str">
        <f>VLOOKUP(Table3[[#This Row],[Hospitalasion Details]],Table3[[Hospitalasion Details]:[Age]],1,)</f>
        <v>20-Jun-1997</v>
      </c>
      <c r="Q353" s="4">
        <f>VLOOKUP(Table3[[#This Row],[Age]],Table3[Age],1,)</f>
        <v>25</v>
      </c>
    </row>
    <row r="354" spans="1:17" x14ac:dyDescent="0.25">
      <c r="A354" s="4" t="str">
        <f>VLOOKUP(Table2[[#This Row],[Customer ID]],Table2[],1,)</f>
        <v>Id353</v>
      </c>
      <c r="B354" s="4" t="str">
        <f>VLOOKUP(Table2[[#This Row],[Full Name]],Table2[[#This Row],[Full Name]],1,)</f>
        <v xml:space="preserve">  Colin Meyer</v>
      </c>
      <c r="C354" s="4">
        <f>VLOOKUP('Medical Examinations'!B354,'Medical Examinations'!B354:J2687,1,)</f>
        <v>36.67</v>
      </c>
      <c r="D354" s="4">
        <f>VLOOKUP('Medical Examinations'!C354,'Medical Examinations'!C354:K2687,1,)</f>
        <v>10.210000000000001</v>
      </c>
      <c r="E354" s="4" t="str">
        <f>VLOOKUP('Medical Examinations'!D354,'Medical Examinations'!D354:L2687,1,)</f>
        <v>No</v>
      </c>
      <c r="F354" s="4" t="str">
        <f>VLOOKUP('Medical Examinations'!E354,'Medical Examinations'!E354:M2687,1,)</f>
        <v>No</v>
      </c>
      <c r="G354" s="4" t="str">
        <f>VLOOKUP('Medical Examinations'!F354,'Medical Examinations'!F354:N2687,1,)</f>
        <v>No</v>
      </c>
      <c r="H354" s="4">
        <f>VLOOKUP('Medical Examinations'!G354,'Medical Examinations'!G354:O2687,1,)</f>
        <v>0</v>
      </c>
      <c r="I354" s="4" t="str">
        <f>VLOOKUP('Medical Examinations'!H354,'Medical Examinations'!H354:P2687,1,)</f>
        <v>No</v>
      </c>
      <c r="J354" s="4" t="str">
        <f>VLOOKUP('Medical Examinations'!I354,'Medical Examinations'!I354:Q2687,1,)</f>
        <v>Obesity</v>
      </c>
      <c r="K354" s="4" t="str">
        <f>VLOOKUP('Medical Examinations'!J354,'Medical Examinations'!J354:R2687,1,)</f>
        <v>Diabetes</v>
      </c>
      <c r="L354" s="49">
        <f>VLOOKUP(Table3[[#This Row],[Charges]],Table3[[Charges]:[Age]],1,)</f>
        <v>3342.79</v>
      </c>
      <c r="M354" s="23" t="str">
        <f>VLOOKUP(Table3[[#This Row],[Hospital tier]],Table3[[Hospital tier]:[Age]],1,)</f>
        <v>tier - 2</v>
      </c>
      <c r="N354" s="4" t="str">
        <f>VLOOKUP(Table3[[#This Row],[City tier]],Table3[[Hospital tier]:[Age]],1,)</f>
        <v>tier - 1</v>
      </c>
      <c r="O354" s="4" t="str">
        <f>VLOOKUP(Table3[[#This Row],[State ID]],Table3[[State ID]:[Age]],1,)</f>
        <v>R1013</v>
      </c>
      <c r="P354" s="4" t="str">
        <f>VLOOKUP(Table3[[#This Row],[Hospitalasion Details]],Table3[[Hospitalasion Details]:[Age]],1,)</f>
        <v>1-Sep-1991</v>
      </c>
      <c r="Q354" s="4">
        <f>VLOOKUP(Table3[[#This Row],[Age]],Table3[Age],1,)</f>
        <v>31</v>
      </c>
    </row>
    <row r="355" spans="1:17" x14ac:dyDescent="0.25">
      <c r="A355" s="4" t="str">
        <f>VLOOKUP(Table2[[#This Row],[Customer ID]],Table2[],1,)</f>
        <v>Id354</v>
      </c>
      <c r="B355" s="4" t="str">
        <f>VLOOKUP(Table2[[#This Row],[Full Name]],Table2[[#This Row],[Full Name]],1,)</f>
        <v xml:space="preserve">  Rachael Stack</v>
      </c>
      <c r="C355" s="4">
        <f>VLOOKUP('Medical Examinations'!B355,'Medical Examinations'!B355:J2688,1,)</f>
        <v>27.645</v>
      </c>
      <c r="D355" s="4">
        <f>VLOOKUP('Medical Examinations'!C355,'Medical Examinations'!C355:K2688,1,)</f>
        <v>4.6900000000000004</v>
      </c>
      <c r="E355" s="4" t="str">
        <f>VLOOKUP('Medical Examinations'!D355,'Medical Examinations'!D355:L2688,1,)</f>
        <v>No</v>
      </c>
      <c r="F355" s="4" t="str">
        <f>VLOOKUP('Medical Examinations'!E355,'Medical Examinations'!E355:M2688,1,)</f>
        <v>No</v>
      </c>
      <c r="G355" s="4" t="str">
        <f>VLOOKUP('Medical Examinations'!F355,'Medical Examinations'!F355:N2688,1,)</f>
        <v>No</v>
      </c>
      <c r="H355" s="4">
        <f>VLOOKUP('Medical Examinations'!G355,'Medical Examinations'!G355:O2688,1,)</f>
        <v>0</v>
      </c>
      <c r="I355" s="4" t="str">
        <f>VLOOKUP('Medical Examinations'!H355,'Medical Examinations'!H355:P2688,1,)</f>
        <v>No</v>
      </c>
      <c r="J355" s="4" t="str">
        <f>VLOOKUP('Medical Examinations'!I355,'Medical Examinations'!I355:Q2688,1,)</f>
        <v>Over Weight</v>
      </c>
      <c r="K355" s="4" t="str">
        <f>VLOOKUP('Medical Examinations'!J355,'Medical Examinations'!J355:R2688,1,)</f>
        <v>Normal</v>
      </c>
      <c r="L355" s="49">
        <f>VLOOKUP(Table3[[#This Row],[Charges]],Table3[[Charges]:[Age]],1,)</f>
        <v>3353.28</v>
      </c>
      <c r="M355" s="23" t="str">
        <f>VLOOKUP(Table3[[#This Row],[Hospital tier]],Table3[[Hospital tier]:[Age]],1,)</f>
        <v>tier - 2</v>
      </c>
      <c r="N355" s="4" t="str">
        <f>VLOOKUP(Table3[[#This Row],[City tier]],Table3[[Hospital tier]:[Age]],1,)</f>
        <v>tier - 1</v>
      </c>
      <c r="O355" s="4" t="str">
        <f>VLOOKUP(Table3[[#This Row],[State ID]],Table3[[State ID]:[Age]],1,)</f>
        <v>R1011</v>
      </c>
      <c r="P355" s="4" t="str">
        <f>VLOOKUP(Table3[[#This Row],[Hospitalasion Details]],Table3[[Hospitalasion Details]:[Age]],1,)</f>
        <v>28-Oct-1993</v>
      </c>
      <c r="Q355" s="4">
        <f>VLOOKUP(Table3[[#This Row],[Age]],Table3[Age],1,)</f>
        <v>29</v>
      </c>
    </row>
    <row r="356" spans="1:17" x14ac:dyDescent="0.25">
      <c r="A356" s="4" t="str">
        <f>VLOOKUP(Table2[[#This Row],[Customer ID]],Table2[],1,)</f>
        <v>Id355</v>
      </c>
      <c r="B356" s="4" t="str">
        <f>VLOOKUP(Table2[[#This Row],[Full Name]],Table2[[#This Row],[Full Name]],1,)</f>
        <v xml:space="preserve">  Maricela Sanchez Y Torres</v>
      </c>
      <c r="C356" s="4">
        <f>VLOOKUP('Medical Examinations'!B356,'Medical Examinations'!B356:J2689,1,)</f>
        <v>22.72</v>
      </c>
      <c r="D356" s="4">
        <f>VLOOKUP('Medical Examinations'!C356,'Medical Examinations'!C356:K2689,1,)</f>
        <v>5.71</v>
      </c>
      <c r="E356" s="4" t="str">
        <f>VLOOKUP('Medical Examinations'!D356,'Medical Examinations'!D356:L2689,1,)</f>
        <v>No</v>
      </c>
      <c r="F356" s="4" t="str">
        <f>VLOOKUP('Medical Examinations'!E356,'Medical Examinations'!E356:M2689,1,)</f>
        <v>No</v>
      </c>
      <c r="G356" s="4" t="str">
        <f>VLOOKUP('Medical Examinations'!F356,'Medical Examinations'!F356:N2689,1,)</f>
        <v>No</v>
      </c>
      <c r="H356" s="4">
        <f>VLOOKUP('Medical Examinations'!G356,'Medical Examinations'!G356:O2689,1,)</f>
        <v>0</v>
      </c>
      <c r="I356" s="4" t="str">
        <f>VLOOKUP('Medical Examinations'!H356,'Medical Examinations'!H356:P2689,1,)</f>
        <v>Yes</v>
      </c>
      <c r="J356" s="4" t="str">
        <f>VLOOKUP('Medical Examinations'!I356,'Medical Examinations'!I356:Q2689,1,)</f>
        <v>Normal Weight</v>
      </c>
      <c r="K356" s="4" t="str">
        <f>VLOOKUP('Medical Examinations'!J356,'Medical Examinations'!J356:R2689,1,)</f>
        <v>Pre diabetes</v>
      </c>
      <c r="L356" s="49">
        <f>VLOOKUP(Table3[[#This Row],[Charges]],Table3[[Charges]:[Age]],1,)</f>
        <v>3353.47</v>
      </c>
      <c r="M356" s="23" t="str">
        <f>VLOOKUP(Table3[[#This Row],[Hospital tier]],Table3[[Hospital tier]:[Age]],1,)</f>
        <v>tier - 2</v>
      </c>
      <c r="N356" s="4" t="str">
        <f>VLOOKUP(Table3[[#This Row],[City tier]],Table3[[Hospital tier]:[Age]],1,)</f>
        <v>tier - 3</v>
      </c>
      <c r="O356" s="4" t="str">
        <f>VLOOKUP(Table3[[#This Row],[State ID]],Table3[[State ID]:[Age]],1,)</f>
        <v>R1012</v>
      </c>
      <c r="P356" s="4" t="str">
        <f>VLOOKUP(Table3[[#This Row],[Hospitalasion Details]],Table3[[Hospitalasion Details]:[Age]],1,)</f>
        <v>23-Jun-1995</v>
      </c>
      <c r="Q356" s="4">
        <f>VLOOKUP(Table3[[#This Row],[Age]],Table3[Age],1,)</f>
        <v>27</v>
      </c>
    </row>
    <row r="357" spans="1:17" x14ac:dyDescent="0.25">
      <c r="A357" s="4" t="str">
        <f>VLOOKUP(Table2[[#This Row],[Customer ID]],Table2[],1,)</f>
        <v>Id356</v>
      </c>
      <c r="B357" s="4" t="str">
        <f>VLOOKUP(Table2[[#This Row],[Full Name]],Table2[[#This Row],[Full Name]],1,)</f>
        <v xml:space="preserve">  Marie Daniels</v>
      </c>
      <c r="C357" s="4">
        <f>VLOOKUP('Medical Examinations'!B357,'Medical Examinations'!B357:J2690,1,)</f>
        <v>36.520000000000003</v>
      </c>
      <c r="D357" s="4">
        <f>VLOOKUP('Medical Examinations'!C357,'Medical Examinations'!C357:K2690,1,)</f>
        <v>9.07</v>
      </c>
      <c r="E357" s="4" t="str">
        <f>VLOOKUP('Medical Examinations'!D357,'Medical Examinations'!D357:L2690,1,)</f>
        <v>Yes</v>
      </c>
      <c r="F357" s="4" t="str">
        <f>VLOOKUP('Medical Examinations'!E357,'Medical Examinations'!E357:M2690,1,)</f>
        <v>No</v>
      </c>
      <c r="G357" s="4" t="str">
        <f>VLOOKUP('Medical Examinations'!F357,'Medical Examinations'!F357:N2690,1,)</f>
        <v>Yes</v>
      </c>
      <c r="H357" s="4">
        <f>VLOOKUP('Medical Examinations'!G357,'Medical Examinations'!G357:O2690,1,)</f>
        <v>1</v>
      </c>
      <c r="I357" s="4" t="str">
        <f>VLOOKUP('Medical Examinations'!H357,'Medical Examinations'!H357:P2690,1,)</f>
        <v>No</v>
      </c>
      <c r="J357" s="4" t="str">
        <f>VLOOKUP('Medical Examinations'!I357,'Medical Examinations'!I357:Q2690,1,)</f>
        <v>Obesity</v>
      </c>
      <c r="K357" s="4" t="str">
        <f>VLOOKUP('Medical Examinations'!J357,'Medical Examinations'!J357:R2690,1,)</f>
        <v>Diabetes</v>
      </c>
      <c r="L357" s="49">
        <f>VLOOKUP(Table3[[#This Row],[Charges]],Table3[[Charges]:[Age]],1,)</f>
        <v>3366.67</v>
      </c>
      <c r="M357" s="23" t="str">
        <f>VLOOKUP(Table3[[#This Row],[Hospital tier]],Table3[[Hospital tier]:[Age]],1,)</f>
        <v>tier - 2</v>
      </c>
      <c r="N357" s="4" t="str">
        <f>VLOOKUP(Table3[[#This Row],[City tier]],Table3[[Hospital tier]:[Age]],1,)</f>
        <v>tier - 2</v>
      </c>
      <c r="O357" s="4" t="str">
        <f>VLOOKUP(Table3[[#This Row],[State ID]],Table3[[State ID]:[Age]],1,)</f>
        <v>R1013</v>
      </c>
      <c r="P357" s="4" t="str">
        <f>VLOOKUP(Table3[[#This Row],[Hospitalasion Details]],Table3[[Hospitalasion Details]:[Age]],1,)</f>
        <v>7-Oct-1993</v>
      </c>
      <c r="Q357" s="4">
        <f>VLOOKUP(Table3[[#This Row],[Age]],Table3[Age],1,)</f>
        <v>29</v>
      </c>
    </row>
    <row r="358" spans="1:17" x14ac:dyDescent="0.25">
      <c r="A358" s="4" t="str">
        <f>VLOOKUP(Table2[[#This Row],[Customer ID]],Table2[],1,)</f>
        <v>Id357</v>
      </c>
      <c r="B358" s="4" t="str">
        <f>VLOOKUP(Table2[[#This Row],[Full Name]],Table2[[#This Row],[Full Name]],1,)</f>
        <v xml:space="preserve">  Frank Pepp</v>
      </c>
      <c r="C358" s="4">
        <f>VLOOKUP('Medical Examinations'!B358,'Medical Examinations'!B358:J2691,1,)</f>
        <v>33.96</v>
      </c>
      <c r="D358" s="4">
        <f>VLOOKUP('Medical Examinations'!C358,'Medical Examinations'!C358:K2691,1,)</f>
        <v>4.99</v>
      </c>
      <c r="E358" s="4" t="str">
        <f>VLOOKUP('Medical Examinations'!D358,'Medical Examinations'!D358:L2691,1,)</f>
        <v>No</v>
      </c>
      <c r="F358" s="4" t="str">
        <f>VLOOKUP('Medical Examinations'!E358,'Medical Examinations'!E358:M2691,1,)</f>
        <v>No</v>
      </c>
      <c r="G358" s="4" t="str">
        <f>VLOOKUP('Medical Examinations'!F358,'Medical Examinations'!F358:N2691,1,)</f>
        <v>No</v>
      </c>
      <c r="H358" s="4">
        <f>VLOOKUP('Medical Examinations'!G358,'Medical Examinations'!G358:O2691,1,)</f>
        <v>0</v>
      </c>
      <c r="I358" s="4" t="str">
        <f>VLOOKUP('Medical Examinations'!H358,'Medical Examinations'!H358:P2691,1,)</f>
        <v>Yes</v>
      </c>
      <c r="J358" s="4" t="str">
        <f>VLOOKUP('Medical Examinations'!I358,'Medical Examinations'!I358:Q2691,1,)</f>
        <v>Obesity</v>
      </c>
      <c r="K358" s="4" t="str">
        <f>VLOOKUP('Medical Examinations'!J358,'Medical Examinations'!J358:R2691,1,)</f>
        <v>Normal</v>
      </c>
      <c r="L358" s="49">
        <f>VLOOKUP(Table3[[#This Row],[Charges]],Table3[[Charges]:[Age]],1,)</f>
        <v>3378.91</v>
      </c>
      <c r="M358" s="23" t="str">
        <f>VLOOKUP(Table3[[#This Row],[Hospital tier]],Table3[[Hospital tier]:[Age]],1,)</f>
        <v>tier - 2</v>
      </c>
      <c r="N358" s="4" t="str">
        <f>VLOOKUP(Table3[[#This Row],[City tier]],Table3[[Hospital tier]:[Age]],1,)</f>
        <v>tier - 1</v>
      </c>
      <c r="O358" s="4" t="str">
        <f>VLOOKUP(Table3[[#This Row],[State ID]],Table3[[State ID]:[Age]],1,)</f>
        <v>R1011</v>
      </c>
      <c r="P358" s="4" t="str">
        <f>VLOOKUP(Table3[[#This Row],[Hospitalasion Details]],Table3[[Hospitalasion Details]:[Age]],1,)</f>
        <v>14-Dec-1996</v>
      </c>
      <c r="Q358" s="4">
        <f>VLOOKUP(Table3[[#This Row],[Age]],Table3[Age],1,)</f>
        <v>26</v>
      </c>
    </row>
    <row r="359" spans="1:17" x14ac:dyDescent="0.25">
      <c r="A359" s="4" t="str">
        <f>VLOOKUP(Table2[[#This Row],[Customer ID]],Table2[],1,)</f>
        <v>Id358</v>
      </c>
      <c r="B359" s="4" t="str">
        <f>VLOOKUP(Table2[[#This Row],[Full Name]],Table2[[#This Row],[Full Name]],1,)</f>
        <v xml:space="preserve">  Jeffry Buechler</v>
      </c>
      <c r="C359" s="4">
        <f>VLOOKUP('Medical Examinations'!B359,'Medical Examinations'!B359:J2692,1,)</f>
        <v>26.695</v>
      </c>
      <c r="D359" s="4">
        <f>VLOOKUP('Medical Examinations'!C359,'Medical Examinations'!C359:K2692,1,)</f>
        <v>8.31</v>
      </c>
      <c r="E359" s="4" t="str">
        <f>VLOOKUP('Medical Examinations'!D359,'Medical Examinations'!D359:L2692,1,)</f>
        <v>No</v>
      </c>
      <c r="F359" s="4" t="str">
        <f>VLOOKUP('Medical Examinations'!E359,'Medical Examinations'!E359:M2692,1,)</f>
        <v>No</v>
      </c>
      <c r="G359" s="4" t="str">
        <f>VLOOKUP('Medical Examinations'!F359,'Medical Examinations'!F359:N2692,1,)</f>
        <v>No</v>
      </c>
      <c r="H359" s="4">
        <f>VLOOKUP('Medical Examinations'!G359,'Medical Examinations'!G359:O2692,1,)</f>
        <v>0</v>
      </c>
      <c r="I359" s="4" t="str">
        <f>VLOOKUP('Medical Examinations'!H359,'Medical Examinations'!H359:P2692,1,)</f>
        <v>Yes</v>
      </c>
      <c r="J359" s="4" t="str">
        <f>VLOOKUP('Medical Examinations'!I359,'Medical Examinations'!I359:Q2692,1,)</f>
        <v>Over Weight</v>
      </c>
      <c r="K359" s="4" t="str">
        <f>VLOOKUP('Medical Examinations'!J359,'Medical Examinations'!J359:R2692,1,)</f>
        <v>Diabetes</v>
      </c>
      <c r="L359" s="49">
        <f>VLOOKUP(Table3[[#This Row],[Charges]],Table3[[Charges]:[Age]],1,)</f>
        <v>3385.4</v>
      </c>
      <c r="M359" s="23" t="str">
        <f>VLOOKUP(Table3[[#This Row],[Hospital tier]],Table3[[Hospital tier]:[Age]],1,)</f>
        <v>tier - 2</v>
      </c>
      <c r="N359" s="4" t="str">
        <f>VLOOKUP(Table3[[#This Row],[City tier]],Table3[[Hospital tier]:[Age]],1,)</f>
        <v>tier - 2</v>
      </c>
      <c r="O359" s="4" t="str">
        <f>VLOOKUP(Table3[[#This Row],[State ID]],Table3[[State ID]:[Age]],1,)</f>
        <v>R1024</v>
      </c>
      <c r="P359" s="4" t="str">
        <f>VLOOKUP(Table3[[#This Row],[Hospitalasion Details]],Table3[[Hospitalasion Details]:[Age]],1,)</f>
        <v>13-Nov-1996</v>
      </c>
      <c r="Q359" s="4">
        <f>VLOOKUP(Table3[[#This Row],[Age]],Table3[Age],1,)</f>
        <v>26</v>
      </c>
    </row>
    <row r="360" spans="1:17" x14ac:dyDescent="0.25">
      <c r="A360" s="4" t="str">
        <f>VLOOKUP(Table2[[#This Row],[Customer ID]],Table2[],1,)</f>
        <v>Id359</v>
      </c>
      <c r="B360" s="4" t="str">
        <f>VLOOKUP(Table2[[#This Row],[Full Name]],Table2[[#This Row],[Full Name]],1,)</f>
        <v xml:space="preserve">  Mike Buenting</v>
      </c>
      <c r="C360" s="4">
        <f>VLOOKUP('Medical Examinations'!B360,'Medical Examinations'!B360:J2693,1,)</f>
        <v>18.45</v>
      </c>
      <c r="D360" s="4">
        <f>VLOOKUP('Medical Examinations'!C360,'Medical Examinations'!C360:K2693,1,)</f>
        <v>5.07</v>
      </c>
      <c r="E360" s="4" t="str">
        <f>VLOOKUP('Medical Examinations'!D360,'Medical Examinations'!D360:L2693,1,)</f>
        <v>Yes</v>
      </c>
      <c r="F360" s="4" t="str">
        <f>VLOOKUP('Medical Examinations'!E360,'Medical Examinations'!E360:M2693,1,)</f>
        <v>No</v>
      </c>
      <c r="G360" s="4" t="str">
        <f>VLOOKUP('Medical Examinations'!F360,'Medical Examinations'!F360:N2693,1,)</f>
        <v>No</v>
      </c>
      <c r="H360" s="4">
        <f>VLOOKUP('Medical Examinations'!G360,'Medical Examinations'!G360:O2693,1,)</f>
        <v>0</v>
      </c>
      <c r="I360" s="4" t="str">
        <f>VLOOKUP('Medical Examinations'!H360,'Medical Examinations'!H360:P2693,1,)</f>
        <v>Yes</v>
      </c>
      <c r="J360" s="4" t="str">
        <f>VLOOKUP('Medical Examinations'!I360,'Medical Examinations'!I360:Q2693,1,)</f>
        <v>Underweight</v>
      </c>
      <c r="K360" s="4" t="str">
        <f>VLOOKUP('Medical Examinations'!J360,'Medical Examinations'!J360:R2693,1,)</f>
        <v>Normal</v>
      </c>
      <c r="L360" s="49">
        <f>VLOOKUP(Table3[[#This Row],[Charges]],Table3[[Charges]:[Age]],1,)</f>
        <v>3392.37</v>
      </c>
      <c r="M360" s="23" t="str">
        <f>VLOOKUP(Table3[[#This Row],[Hospital tier]],Table3[[Hospital tier]:[Age]],1,)</f>
        <v>tier - 2</v>
      </c>
      <c r="N360" s="4" t="str">
        <f>VLOOKUP(Table3[[#This Row],[City tier]],Table3[[Hospital tier]:[Age]],1,)</f>
        <v>tier - 3</v>
      </c>
      <c r="O360" s="4" t="str">
        <f>VLOOKUP(Table3[[#This Row],[State ID]],Table3[[State ID]:[Age]],1,)</f>
        <v>R1013</v>
      </c>
      <c r="P360" s="4" t="str">
        <f>VLOOKUP(Table3[[#This Row],[Hospitalasion Details]],Table3[[Hospitalasion Details]:[Age]],1,)</f>
        <v>10-Aug-1996</v>
      </c>
      <c r="Q360" s="4">
        <f>VLOOKUP(Table3[[#This Row],[Age]],Table3[Age],1,)</f>
        <v>26</v>
      </c>
    </row>
    <row r="361" spans="1:17" x14ac:dyDescent="0.25">
      <c r="A361" s="4" t="str">
        <f>VLOOKUP(Table2[[#This Row],[Customer ID]],Table2[],1,)</f>
        <v>Id360</v>
      </c>
      <c r="B361" s="4" t="str">
        <f>VLOOKUP(Table2[[#This Row],[Full Name]],Table2[[#This Row],[Full Name]],1,)</f>
        <v xml:space="preserve">  Rick Evans</v>
      </c>
      <c r="C361" s="4">
        <f>VLOOKUP('Medical Examinations'!B361,'Medical Examinations'!B361:J2694,1,)</f>
        <v>33.18</v>
      </c>
      <c r="D361" s="4">
        <f>VLOOKUP('Medical Examinations'!C361,'Medical Examinations'!C361:K2694,1,)</f>
        <v>4.79</v>
      </c>
      <c r="E361" s="4" t="str">
        <f>VLOOKUP('Medical Examinations'!D361,'Medical Examinations'!D361:L2694,1,)</f>
        <v>No</v>
      </c>
      <c r="F361" s="4" t="str">
        <f>VLOOKUP('Medical Examinations'!E361,'Medical Examinations'!E361:M2694,1,)</f>
        <v>No</v>
      </c>
      <c r="G361" s="4" t="str">
        <f>VLOOKUP('Medical Examinations'!F361,'Medical Examinations'!F361:N2694,1,)</f>
        <v>No</v>
      </c>
      <c r="H361" s="4">
        <f>VLOOKUP('Medical Examinations'!G361,'Medical Examinations'!G361:O2694,1,)</f>
        <v>0</v>
      </c>
      <c r="I361" s="4" t="str">
        <f>VLOOKUP('Medical Examinations'!H361,'Medical Examinations'!H361:P2694,1,)</f>
        <v>Yes</v>
      </c>
      <c r="J361" s="4" t="str">
        <f>VLOOKUP('Medical Examinations'!I361,'Medical Examinations'!I361:Q2694,1,)</f>
        <v>Obesity</v>
      </c>
      <c r="K361" s="4" t="str">
        <f>VLOOKUP('Medical Examinations'!J361,'Medical Examinations'!J361:R2694,1,)</f>
        <v>Normal</v>
      </c>
      <c r="L361" s="49">
        <f>VLOOKUP(Table3[[#This Row],[Charges]],Table3[[Charges]:[Age]],1,)</f>
        <v>3392.98</v>
      </c>
      <c r="M361" s="23" t="str">
        <f>VLOOKUP(Table3[[#This Row],[Hospital tier]],Table3[[Hospital tier]:[Age]],1,)</f>
        <v>tier - 2</v>
      </c>
      <c r="N361" s="4" t="str">
        <f>VLOOKUP(Table3[[#This Row],[City tier]],Table3[[Hospital tier]:[Age]],1,)</f>
        <v>tier - 3</v>
      </c>
      <c r="O361" s="4" t="str">
        <f>VLOOKUP(Table3[[#This Row],[State ID]],Table3[[State ID]:[Age]],1,)</f>
        <v>R1013</v>
      </c>
      <c r="P361" s="4" t="str">
        <f>VLOOKUP(Table3[[#This Row],[Hospitalasion Details]],Table3[[Hospitalasion Details]:[Age]],1,)</f>
        <v>27-Oct-1996</v>
      </c>
      <c r="Q361" s="4">
        <f>VLOOKUP(Table3[[#This Row],[Age]],Table3[Age],1,)</f>
        <v>26</v>
      </c>
    </row>
    <row r="362" spans="1:17" x14ac:dyDescent="0.25">
      <c r="A362" s="4" t="str">
        <f>VLOOKUP(Table2[[#This Row],[Customer ID]],Table2[],1,)</f>
        <v>Id361</v>
      </c>
      <c r="B362" s="4" t="str">
        <f>VLOOKUP(Table2[[#This Row],[Full Name]],Table2[[#This Row],[Full Name]],1,)</f>
        <v xml:space="preserve">  Pierre-Michel Arcand</v>
      </c>
      <c r="C362" s="4">
        <f>VLOOKUP('Medical Examinations'!B362,'Medical Examinations'!B362:J2695,1,)</f>
        <v>36.1</v>
      </c>
      <c r="D362" s="4">
        <f>VLOOKUP('Medical Examinations'!C362,'Medical Examinations'!C362:K2695,1,)</f>
        <v>11.39</v>
      </c>
      <c r="E362" s="4" t="str">
        <f>VLOOKUP('Medical Examinations'!D362,'Medical Examinations'!D362:L2695,1,)</f>
        <v>Yes</v>
      </c>
      <c r="F362" s="4" t="str">
        <f>VLOOKUP('Medical Examinations'!E362,'Medical Examinations'!E362:M2695,1,)</f>
        <v>No</v>
      </c>
      <c r="G362" s="4" t="str">
        <f>VLOOKUP('Medical Examinations'!F362,'Medical Examinations'!F362:N2695,1,)</f>
        <v>No</v>
      </c>
      <c r="H362" s="4">
        <f>VLOOKUP('Medical Examinations'!G362,'Medical Examinations'!G362:O2695,1,)</f>
        <v>2</v>
      </c>
      <c r="I362" s="4" t="str">
        <f>VLOOKUP('Medical Examinations'!H362,'Medical Examinations'!H362:P2695,1,)</f>
        <v>No</v>
      </c>
      <c r="J362" s="4" t="str">
        <f>VLOOKUP('Medical Examinations'!I362,'Medical Examinations'!I362:Q2695,1,)</f>
        <v>Obesity</v>
      </c>
      <c r="K362" s="4" t="str">
        <f>VLOOKUP('Medical Examinations'!J362,'Medical Examinations'!J362:R2695,1,)</f>
        <v>Diabetes</v>
      </c>
      <c r="L362" s="49">
        <f>VLOOKUP(Table3[[#This Row],[Charges]],Table3[[Charges]:[Age]],1,)</f>
        <v>3393.36</v>
      </c>
      <c r="M362" s="23" t="str">
        <f>VLOOKUP(Table3[[#This Row],[Hospital tier]],Table3[[Hospital tier]:[Age]],1,)</f>
        <v>tier - 2</v>
      </c>
      <c r="N362" s="4" t="str">
        <f>VLOOKUP(Table3[[#This Row],[City tier]],Table3[[Hospital tier]:[Age]],1,)</f>
        <v>tier - 2</v>
      </c>
      <c r="O362" s="4" t="str">
        <f>VLOOKUP(Table3[[#This Row],[State ID]],Table3[[State ID]:[Age]],1,)</f>
        <v>R1023</v>
      </c>
      <c r="P362" s="4" t="str">
        <f>VLOOKUP(Table3[[#This Row],[Hospitalasion Details]],Table3[[Hospitalasion Details]:[Age]],1,)</f>
        <v>16-Jul-2004</v>
      </c>
      <c r="Q362" s="4">
        <f>VLOOKUP(Table3[[#This Row],[Age]],Table3[Age],1,)</f>
        <v>18</v>
      </c>
    </row>
    <row r="363" spans="1:17" x14ac:dyDescent="0.25">
      <c r="A363" s="4" t="str">
        <f>VLOOKUP(Table2[[#This Row],[Customer ID]],Table2[],1,)</f>
        <v>Id362</v>
      </c>
      <c r="B363" s="4" t="str">
        <f>VLOOKUP(Table2[[#This Row],[Full Name]],Table2[[#This Row],[Full Name]],1,)</f>
        <v xml:space="preserve">  Daniel Kesack</v>
      </c>
      <c r="C363" s="4">
        <f>VLOOKUP('Medical Examinations'!B363,'Medical Examinations'!B363:J2696,1,)</f>
        <v>22.77</v>
      </c>
      <c r="D363" s="4">
        <f>VLOOKUP('Medical Examinations'!C363,'Medical Examinations'!C363:K2696,1,)</f>
        <v>6</v>
      </c>
      <c r="E363" s="4" t="str">
        <f>VLOOKUP('Medical Examinations'!D363,'Medical Examinations'!D363:L2696,1,)</f>
        <v>No</v>
      </c>
      <c r="F363" s="4" t="str">
        <f>VLOOKUP('Medical Examinations'!E363,'Medical Examinations'!E363:M2696,1,)</f>
        <v>No</v>
      </c>
      <c r="G363" s="4" t="str">
        <f>VLOOKUP('Medical Examinations'!F363,'Medical Examinations'!F363:N2696,1,)</f>
        <v>No</v>
      </c>
      <c r="H363" s="4">
        <f>VLOOKUP('Medical Examinations'!G363,'Medical Examinations'!G363:O2696,1,)</f>
        <v>0</v>
      </c>
      <c r="I363" s="4" t="str">
        <f>VLOOKUP('Medical Examinations'!H363,'Medical Examinations'!H363:P2696,1,)</f>
        <v>Yes</v>
      </c>
      <c r="J363" s="4" t="str">
        <f>VLOOKUP('Medical Examinations'!I363,'Medical Examinations'!I363:Q2696,1,)</f>
        <v>Normal Weight</v>
      </c>
      <c r="K363" s="4" t="str">
        <f>VLOOKUP('Medical Examinations'!J363,'Medical Examinations'!J363:R2696,1,)</f>
        <v>Pre diabetes</v>
      </c>
      <c r="L363" s="49">
        <f>VLOOKUP(Table3[[#This Row],[Charges]],Table3[[Charges]:[Age]],1,)</f>
        <v>3410.32</v>
      </c>
      <c r="M363" s="23" t="str">
        <f>VLOOKUP(Table3[[#This Row],[Hospital tier]],Table3[[Hospital tier]:[Age]],1,)</f>
        <v>tier - 2</v>
      </c>
      <c r="N363" s="4" t="str">
        <f>VLOOKUP(Table3[[#This Row],[City tier]],Table3[[Hospital tier]:[Age]],1,)</f>
        <v>tier - 2</v>
      </c>
      <c r="O363" s="4" t="str">
        <f>VLOOKUP(Table3[[#This Row],[State ID]],Table3[[State ID]:[Age]],1,)</f>
        <v>R1011</v>
      </c>
      <c r="P363" s="4" t="str">
        <f>VLOOKUP(Table3[[#This Row],[Hospitalasion Details]],Table3[[Hospitalasion Details]:[Age]],1,)</f>
        <v>19-Dec-1996</v>
      </c>
      <c r="Q363" s="4">
        <f>VLOOKUP(Table3[[#This Row],[Age]],Table3[Age],1,)</f>
        <v>26</v>
      </c>
    </row>
    <row r="364" spans="1:17" x14ac:dyDescent="0.25">
      <c r="A364" s="4" t="str">
        <f>VLOOKUP(Table2[[#This Row],[Customer ID]],Table2[],1,)</f>
        <v>Id363</v>
      </c>
      <c r="B364" s="4" t="str">
        <f>VLOOKUP(Table2[[#This Row],[Full Name]],Table2[[#This Row],[Full Name]],1,)</f>
        <v xml:space="preserve">  Brian L Post</v>
      </c>
      <c r="C364" s="4">
        <f>VLOOKUP('Medical Examinations'!B364,'Medical Examinations'!B364:J2697,1,)</f>
        <v>21.24</v>
      </c>
      <c r="D364" s="4">
        <f>VLOOKUP('Medical Examinations'!C364,'Medical Examinations'!C364:K2697,1,)</f>
        <v>5.13</v>
      </c>
      <c r="E364" s="4" t="str">
        <f>VLOOKUP('Medical Examinations'!D364,'Medical Examinations'!D364:L2697,1,)</f>
        <v>No</v>
      </c>
      <c r="F364" s="4" t="str">
        <f>VLOOKUP('Medical Examinations'!E364,'Medical Examinations'!E364:M2697,1,)</f>
        <v>No</v>
      </c>
      <c r="G364" s="4" t="str">
        <f>VLOOKUP('Medical Examinations'!F364,'Medical Examinations'!F364:N2697,1,)</f>
        <v>No</v>
      </c>
      <c r="H364" s="4">
        <f>VLOOKUP('Medical Examinations'!G364,'Medical Examinations'!G364:O2697,1,)</f>
        <v>0</v>
      </c>
      <c r="I364" s="4" t="str">
        <f>VLOOKUP('Medical Examinations'!H364,'Medical Examinations'!H364:P2697,1,)</f>
        <v>Yes</v>
      </c>
      <c r="J364" s="4" t="str">
        <f>VLOOKUP('Medical Examinations'!I364,'Medical Examinations'!I364:Q2697,1,)</f>
        <v>Normal Weight</v>
      </c>
      <c r="K364" s="4" t="str">
        <f>VLOOKUP('Medical Examinations'!J364,'Medical Examinations'!J364:R2697,1,)</f>
        <v>Normal</v>
      </c>
      <c r="L364" s="49">
        <f>VLOOKUP(Table3[[#This Row],[Charges]],Table3[[Charges]:[Age]],1,)</f>
        <v>3434.38</v>
      </c>
      <c r="M364" s="23" t="str">
        <f>VLOOKUP(Table3[[#This Row],[Hospital tier]],Table3[[Hospital tier]:[Age]],1,)</f>
        <v>tier - 2</v>
      </c>
      <c r="N364" s="4" t="str">
        <f>VLOOKUP(Table3[[#This Row],[City tier]],Table3[[Hospital tier]:[Age]],1,)</f>
        <v>tier - 2</v>
      </c>
      <c r="O364" s="4" t="str">
        <f>VLOOKUP(Table3[[#This Row],[State ID]],Table3[[State ID]:[Age]],1,)</f>
        <v>R1011</v>
      </c>
      <c r="P364" s="4" t="str">
        <f>VLOOKUP(Table3[[#This Row],[Hospitalasion Details]],Table3[[Hospitalasion Details]:[Age]],1,)</f>
        <v>26-Dec-2001</v>
      </c>
      <c r="Q364" s="4">
        <f>VLOOKUP(Table3[[#This Row],[Age]],Table3[Age],1,)</f>
        <v>21</v>
      </c>
    </row>
    <row r="365" spans="1:17" x14ac:dyDescent="0.25">
      <c r="A365" s="4" t="str">
        <f>VLOOKUP(Table2[[#This Row],[Customer ID]],Table2[],1,)</f>
        <v>Id364</v>
      </c>
      <c r="B365" s="4" t="str">
        <f>VLOOKUP(Table2[[#This Row],[Full Name]],Table2[[#This Row],[Full Name]],1,)</f>
        <v xml:space="preserve">  Morgan M Dunne</v>
      </c>
      <c r="C365" s="4">
        <f>VLOOKUP('Medical Examinations'!B365,'Medical Examinations'!B365:J2698,1,)</f>
        <v>17.600000000000001</v>
      </c>
      <c r="D365" s="4">
        <f>VLOOKUP('Medical Examinations'!C365,'Medical Examinations'!C365:K2698,1,)</f>
        <v>5.26</v>
      </c>
      <c r="E365" s="4" t="str">
        <f>VLOOKUP('Medical Examinations'!D365,'Medical Examinations'!D365:L2698,1,)</f>
        <v>Yes</v>
      </c>
      <c r="F365" s="4" t="str">
        <f>VLOOKUP('Medical Examinations'!E365,'Medical Examinations'!E365:M2698,1,)</f>
        <v>No</v>
      </c>
      <c r="G365" s="4" t="str">
        <f>VLOOKUP('Medical Examinations'!F365,'Medical Examinations'!F365:N2698,1,)</f>
        <v>No</v>
      </c>
      <c r="H365" s="4">
        <f>VLOOKUP('Medical Examinations'!G365,'Medical Examinations'!G365:O2698,1,)</f>
        <v>0</v>
      </c>
      <c r="I365" s="4" t="str">
        <f>VLOOKUP('Medical Examinations'!H365,'Medical Examinations'!H365:P2698,1,)</f>
        <v>Yes</v>
      </c>
      <c r="J365" s="4" t="str">
        <f>VLOOKUP('Medical Examinations'!I365,'Medical Examinations'!I365:Q2698,1,)</f>
        <v>Underweight</v>
      </c>
      <c r="K365" s="4" t="str">
        <f>VLOOKUP('Medical Examinations'!J365,'Medical Examinations'!J365:R2698,1,)</f>
        <v>Normal</v>
      </c>
      <c r="L365" s="49">
        <f>VLOOKUP(Table3[[#This Row],[Charges]],Table3[[Charges]:[Age]],1,)</f>
        <v>3436.5</v>
      </c>
      <c r="M365" s="23" t="str">
        <f>VLOOKUP(Table3[[#This Row],[Hospital tier]],Table3[[Hospital tier]:[Age]],1,)</f>
        <v>tier - 2</v>
      </c>
      <c r="N365" s="4" t="str">
        <f>VLOOKUP(Table3[[#This Row],[City tier]],Table3[[Hospital tier]:[Age]],1,)</f>
        <v>tier - 1</v>
      </c>
      <c r="O365" s="4" t="str">
        <f>VLOOKUP(Table3[[#This Row],[State ID]],Table3[[State ID]:[Age]],1,)</f>
        <v>R1013</v>
      </c>
      <c r="P365" s="4" t="str">
        <f>VLOOKUP(Table3[[#This Row],[Hospitalasion Details]],Table3[[Hospitalasion Details]:[Age]],1,)</f>
        <v>27-Aug-1986</v>
      </c>
      <c r="Q365" s="4">
        <f>VLOOKUP(Table3[[#This Row],[Age]],Table3[Age],1,)</f>
        <v>36</v>
      </c>
    </row>
    <row r="366" spans="1:17" x14ac:dyDescent="0.25">
      <c r="A366" s="4" t="str">
        <f>VLOOKUP(Table2[[#This Row],[Customer ID]],Table2[],1,)</f>
        <v>Id365</v>
      </c>
      <c r="B366" s="4" t="str">
        <f>VLOOKUP(Table2[[#This Row],[Full Name]],Table2[[#This Row],[Full Name]],1,)</f>
        <v xml:space="preserve">  Caroline Kilel</v>
      </c>
      <c r="C366" s="4">
        <f>VLOOKUP('Medical Examinations'!B366,'Medical Examinations'!B366:J2699,1,)</f>
        <v>26.29</v>
      </c>
      <c r="D366" s="4">
        <f>VLOOKUP('Medical Examinations'!C366,'Medical Examinations'!C366:K2699,1,)</f>
        <v>6.84</v>
      </c>
      <c r="E366" s="4" t="str">
        <f>VLOOKUP('Medical Examinations'!D366,'Medical Examinations'!D366:L2699,1,)</f>
        <v>No</v>
      </c>
      <c r="F366" s="4" t="str">
        <f>VLOOKUP('Medical Examinations'!E366,'Medical Examinations'!E366:M2699,1,)</f>
        <v>No</v>
      </c>
      <c r="G366" s="4" t="str">
        <f>VLOOKUP('Medical Examinations'!F366,'Medical Examinations'!F366:N2699,1,)</f>
        <v>No</v>
      </c>
      <c r="H366" s="4">
        <f>VLOOKUP('Medical Examinations'!G366,'Medical Examinations'!G366:O2699,1,)</f>
        <v>0</v>
      </c>
      <c r="I366" s="4" t="str">
        <f>VLOOKUP('Medical Examinations'!H366,'Medical Examinations'!H366:P2699,1,)</f>
        <v>Yes</v>
      </c>
      <c r="J366" s="4" t="str">
        <f>VLOOKUP('Medical Examinations'!I366,'Medical Examinations'!I366:Q2699,1,)</f>
        <v>Over Weight</v>
      </c>
      <c r="K366" s="4" t="str">
        <f>VLOOKUP('Medical Examinations'!J366,'Medical Examinations'!J366:R2699,1,)</f>
        <v>Diabetes</v>
      </c>
      <c r="L366" s="49">
        <f>VLOOKUP(Table3[[#This Row],[Charges]],Table3[[Charges]:[Age]],1,)</f>
        <v>3443.06</v>
      </c>
      <c r="M366" s="23" t="str">
        <f>VLOOKUP(Table3[[#This Row],[Hospital tier]],Table3[[Hospital tier]:[Age]],1,)</f>
        <v>tier - 2</v>
      </c>
      <c r="N366" s="4" t="str">
        <f>VLOOKUP(Table3[[#This Row],[City tier]],Table3[[Hospital tier]:[Age]],1,)</f>
        <v>tier - 1</v>
      </c>
      <c r="O366" s="4" t="str">
        <f>VLOOKUP(Table3[[#This Row],[State ID]],Table3[[State ID]:[Age]],1,)</f>
        <v>R1011</v>
      </c>
      <c r="P366" s="4" t="str">
        <f>VLOOKUP(Table3[[#This Row],[Hospitalasion Details]],Table3[[Hospitalasion Details]:[Age]],1,)</f>
        <v>20-Jun-2000</v>
      </c>
      <c r="Q366" s="4">
        <f>VLOOKUP(Table3[[#This Row],[Age]],Table3[Age],1,)</f>
        <v>22</v>
      </c>
    </row>
    <row r="367" spans="1:17" x14ac:dyDescent="0.25">
      <c r="A367" s="4" t="str">
        <f>VLOOKUP(Table2[[#This Row],[Customer ID]],Table2[],1,)</f>
        <v>Id366</v>
      </c>
      <c r="B367" s="4" t="str">
        <f>VLOOKUP(Table2[[#This Row],[Full Name]],Table2[[#This Row],[Full Name]],1,)</f>
        <v xml:space="preserve">  Drew T Nicholson</v>
      </c>
      <c r="C367" s="4">
        <f>VLOOKUP('Medical Examinations'!B367,'Medical Examinations'!B367:J2700,1,)</f>
        <v>35.31</v>
      </c>
      <c r="D367" s="4">
        <f>VLOOKUP('Medical Examinations'!C367,'Medical Examinations'!C367:K2700,1,)</f>
        <v>9.0399999999999991</v>
      </c>
      <c r="E367" s="4" t="str">
        <f>VLOOKUP('Medical Examinations'!D367,'Medical Examinations'!D367:L2700,1,)</f>
        <v>No</v>
      </c>
      <c r="F367" s="4" t="str">
        <f>VLOOKUP('Medical Examinations'!E367,'Medical Examinations'!E367:M2700,1,)</f>
        <v>No</v>
      </c>
      <c r="G367" s="4" t="str">
        <f>VLOOKUP('Medical Examinations'!F367,'Medical Examinations'!F367:N2700,1,)</f>
        <v>No</v>
      </c>
      <c r="H367" s="4">
        <f>VLOOKUP('Medical Examinations'!G367,'Medical Examinations'!G367:O2700,1,)</f>
        <v>0</v>
      </c>
      <c r="I367" s="4" t="str">
        <f>VLOOKUP('Medical Examinations'!H367,'Medical Examinations'!H367:P2700,1,)</f>
        <v>No</v>
      </c>
      <c r="J367" s="4" t="str">
        <f>VLOOKUP('Medical Examinations'!I367,'Medical Examinations'!I367:Q2700,1,)</f>
        <v>Obesity</v>
      </c>
      <c r="K367" s="4" t="str">
        <f>VLOOKUP('Medical Examinations'!J367,'Medical Examinations'!J367:R2700,1,)</f>
        <v>Diabetes</v>
      </c>
      <c r="L367" s="49">
        <f>VLOOKUP(Table3[[#This Row],[Charges]],Table3[[Charges]:[Age]],1,)</f>
        <v>3453.77</v>
      </c>
      <c r="M367" s="23" t="str">
        <f>VLOOKUP(Table3[[#This Row],[Hospital tier]],Table3[[Hospital tier]:[Age]],1,)</f>
        <v>tier - 2</v>
      </c>
      <c r="N367" s="4" t="str">
        <f>VLOOKUP(Table3[[#This Row],[City tier]],Table3[[Hospital tier]:[Age]],1,)</f>
        <v>tier - 1</v>
      </c>
      <c r="O367" s="4" t="str">
        <f>VLOOKUP(Table3[[#This Row],[State ID]],Table3[[State ID]:[Age]],1,)</f>
        <v>R1011</v>
      </c>
      <c r="P367" s="4" t="str">
        <f>VLOOKUP(Table3[[#This Row],[Hospitalasion Details]],Table3[[Hospitalasion Details]:[Age]],1,)</f>
        <v>14-Sep-1987</v>
      </c>
      <c r="Q367" s="4">
        <f>VLOOKUP(Table3[[#This Row],[Age]],Table3[Age],1,)</f>
        <v>35</v>
      </c>
    </row>
    <row r="368" spans="1:17" x14ac:dyDescent="0.25">
      <c r="A368" s="4" t="str">
        <f>VLOOKUP(Table2[[#This Row],[Customer ID]],Table2[],1,)</f>
        <v>Id367</v>
      </c>
      <c r="B368" s="4" t="str">
        <f>VLOOKUP(Table2[[#This Row],[Full Name]],Table2[[#This Row],[Full Name]],1,)</f>
        <v xml:space="preserve">  Austin W Susmann</v>
      </c>
      <c r="C368" s="4">
        <f>VLOOKUP('Medical Examinations'!B368,'Medical Examinations'!B368:J2701,1,)</f>
        <v>27.04</v>
      </c>
      <c r="D368" s="4">
        <f>VLOOKUP('Medical Examinations'!C368,'Medical Examinations'!C368:K2701,1,)</f>
        <v>4.0999999999999996</v>
      </c>
      <c r="E368" s="4" t="str">
        <f>VLOOKUP('Medical Examinations'!D368,'Medical Examinations'!D368:L2701,1,)</f>
        <v>No</v>
      </c>
      <c r="F368" s="4" t="str">
        <f>VLOOKUP('Medical Examinations'!E368,'Medical Examinations'!E368:M2701,1,)</f>
        <v>No</v>
      </c>
      <c r="G368" s="4" t="str">
        <f>VLOOKUP('Medical Examinations'!F368,'Medical Examinations'!F368:N2701,1,)</f>
        <v>No</v>
      </c>
      <c r="H368" s="4">
        <f>VLOOKUP('Medical Examinations'!G368,'Medical Examinations'!G368:O2701,1,)</f>
        <v>1</v>
      </c>
      <c r="I368" s="4" t="str">
        <f>VLOOKUP('Medical Examinations'!H368,'Medical Examinations'!H368:P2701,1,)</f>
        <v>Yes</v>
      </c>
      <c r="J368" s="4" t="str">
        <f>VLOOKUP('Medical Examinations'!I368,'Medical Examinations'!I368:Q2701,1,)</f>
        <v>Over Weight</v>
      </c>
      <c r="K368" s="4" t="str">
        <f>VLOOKUP('Medical Examinations'!J368,'Medical Examinations'!J368:R2701,1,)</f>
        <v>Normal</v>
      </c>
      <c r="L368" s="49">
        <f>VLOOKUP(Table3[[#This Row],[Charges]],Table3[[Charges]:[Age]],1,)</f>
        <v>3463.51</v>
      </c>
      <c r="M368" s="23" t="str">
        <f>VLOOKUP(Table3[[#This Row],[Hospital tier]],Table3[[Hospital tier]:[Age]],1,)</f>
        <v>tier - 2</v>
      </c>
      <c r="N368" s="4" t="str">
        <f>VLOOKUP(Table3[[#This Row],[City tier]],Table3[[Hospital tier]:[Age]],1,)</f>
        <v>tier - 1</v>
      </c>
      <c r="O368" s="4" t="str">
        <f>VLOOKUP(Table3[[#This Row],[State ID]],Table3[[State ID]:[Age]],1,)</f>
        <v>R1025</v>
      </c>
      <c r="P368" s="4" t="str">
        <f>VLOOKUP(Table3[[#This Row],[Hospitalasion Details]],Table3[[Hospitalasion Details]:[Age]],1,)</f>
        <v>29-Jul-2003</v>
      </c>
      <c r="Q368" s="4">
        <f>VLOOKUP(Table3[[#This Row],[Age]],Table3[Age],1,)</f>
        <v>19</v>
      </c>
    </row>
    <row r="369" spans="1:17" x14ac:dyDescent="0.25">
      <c r="A369" s="4" t="str">
        <f>VLOOKUP(Table2[[#This Row],[Customer ID]],Table2[],1,)</f>
        <v>Id368</v>
      </c>
      <c r="B369" s="4" t="str">
        <f>VLOOKUP(Table2[[#This Row],[Full Name]],Table2[[#This Row],[Full Name]],1,)</f>
        <v xml:space="preserve">  Berenice Harsh</v>
      </c>
      <c r="C369" s="4">
        <f>VLOOKUP('Medical Examinations'!B369,'Medical Examinations'!B369:J2702,1,)</f>
        <v>30.23</v>
      </c>
      <c r="D369" s="4">
        <f>VLOOKUP('Medical Examinations'!C369,'Medical Examinations'!C369:K2702,1,)</f>
        <v>4.2300000000000004</v>
      </c>
      <c r="E369" s="4" t="str">
        <f>VLOOKUP('Medical Examinations'!D369,'Medical Examinations'!D369:L2702,1,)</f>
        <v>Yes</v>
      </c>
      <c r="F369" s="4" t="str">
        <f>VLOOKUP('Medical Examinations'!E369,'Medical Examinations'!E369:M2702,1,)</f>
        <v>No</v>
      </c>
      <c r="G369" s="4" t="str">
        <f>VLOOKUP('Medical Examinations'!F369,'Medical Examinations'!F369:N2702,1,)</f>
        <v>Yes</v>
      </c>
      <c r="H369" s="4">
        <f>VLOOKUP('Medical Examinations'!G369,'Medical Examinations'!G369:O2702,1,)</f>
        <v>1</v>
      </c>
      <c r="I369" s="4" t="str">
        <f>VLOOKUP('Medical Examinations'!H369,'Medical Examinations'!H369:P2702,1,)</f>
        <v>Yes</v>
      </c>
      <c r="J369" s="4" t="str">
        <f>VLOOKUP('Medical Examinations'!I369,'Medical Examinations'!I369:Q2702,1,)</f>
        <v>Obesity</v>
      </c>
      <c r="K369" s="4" t="str">
        <f>VLOOKUP('Medical Examinations'!J369,'Medical Examinations'!J369:R2702,1,)</f>
        <v>Normal</v>
      </c>
      <c r="L369" s="49">
        <f>VLOOKUP(Table3[[#This Row],[Charges]],Table3[[Charges]:[Age]],1,)</f>
        <v>3471.41</v>
      </c>
      <c r="M369" s="23" t="str">
        <f>VLOOKUP(Table3[[#This Row],[Hospital tier]],Table3[[Hospital tier]:[Age]],1,)</f>
        <v>tier - 2</v>
      </c>
      <c r="N369" s="4" t="str">
        <f>VLOOKUP(Table3[[#This Row],[City tier]],Table3[[Hospital tier]:[Age]],1,)</f>
        <v>tier - 2</v>
      </c>
      <c r="O369" s="4" t="str">
        <f>VLOOKUP(Table3[[#This Row],[State ID]],Table3[[State ID]:[Age]],1,)</f>
        <v>R1013</v>
      </c>
      <c r="P369" s="4" t="str">
        <f>VLOOKUP(Table3[[#This Row],[Hospitalasion Details]],Table3[[Hospitalasion Details]:[Age]],1,)</f>
        <v>12-Oct-1993</v>
      </c>
      <c r="Q369" s="4">
        <f>VLOOKUP(Table3[[#This Row],[Age]],Table3[Age],1,)</f>
        <v>29</v>
      </c>
    </row>
    <row r="370" spans="1:17" x14ac:dyDescent="0.25">
      <c r="A370" s="4" t="str">
        <f>VLOOKUP(Table2[[#This Row],[Customer ID]],Table2[],1,)</f>
        <v>Id369</v>
      </c>
      <c r="B370" s="4" t="str">
        <f>VLOOKUP(Table2[[#This Row],[Full Name]],Table2[[#This Row],[Full Name]],1,)</f>
        <v xml:space="preserve">  Kenneth A Pocasangre</v>
      </c>
      <c r="C370" s="4">
        <f>VLOOKUP('Medical Examinations'!B370,'Medical Examinations'!B370:J2703,1,)</f>
        <v>30.6</v>
      </c>
      <c r="D370" s="4">
        <f>VLOOKUP('Medical Examinations'!C370,'Medical Examinations'!C370:K2703,1,)</f>
        <v>6.48</v>
      </c>
      <c r="E370" s="4" t="str">
        <f>VLOOKUP('Medical Examinations'!D370,'Medical Examinations'!D370:L2703,1,)</f>
        <v>Yes</v>
      </c>
      <c r="F370" s="4" t="str">
        <f>VLOOKUP('Medical Examinations'!E370,'Medical Examinations'!E370:M2703,1,)</f>
        <v>No</v>
      </c>
      <c r="G370" s="4" t="str">
        <f>VLOOKUP('Medical Examinations'!F370,'Medical Examinations'!F370:N2703,1,)</f>
        <v>Yes</v>
      </c>
      <c r="H370" s="4">
        <f>VLOOKUP('Medical Examinations'!G370,'Medical Examinations'!G370:O2703,1,)</f>
        <v>1</v>
      </c>
      <c r="I370" s="4" t="str">
        <f>VLOOKUP('Medical Examinations'!H370,'Medical Examinations'!H370:P2703,1,)</f>
        <v>Yes</v>
      </c>
      <c r="J370" s="4" t="str">
        <f>VLOOKUP('Medical Examinations'!I370,'Medical Examinations'!I370:Q2703,1,)</f>
        <v>Obesity</v>
      </c>
      <c r="K370" s="4" t="str">
        <f>VLOOKUP('Medical Examinations'!J370,'Medical Examinations'!J370:R2703,1,)</f>
        <v>Diabetes</v>
      </c>
      <c r="L370" s="49">
        <f>VLOOKUP(Table3[[#This Row],[Charges]],Table3[[Charges]:[Age]],1,)</f>
        <v>3481.87</v>
      </c>
      <c r="M370" s="23" t="str">
        <f>VLOOKUP(Table3[[#This Row],[Hospital tier]],Table3[[Hospital tier]:[Age]],1,)</f>
        <v>tier - 2</v>
      </c>
      <c r="N370" s="4" t="str">
        <f>VLOOKUP(Table3[[#This Row],[City tier]],Table3[[Hospital tier]:[Age]],1,)</f>
        <v>tier - 3</v>
      </c>
      <c r="O370" s="4" t="str">
        <f>VLOOKUP(Table3[[#This Row],[State ID]],Table3[[State ID]:[Age]],1,)</f>
        <v>R1016</v>
      </c>
      <c r="P370" s="4" t="str">
        <f>VLOOKUP(Table3[[#This Row],[Hospitalasion Details]],Table3[[Hospitalasion Details]:[Age]],1,)</f>
        <v>26-Jun-2004</v>
      </c>
      <c r="Q370" s="4">
        <f>VLOOKUP(Table3[[#This Row],[Age]],Table3[Age],1,)</f>
        <v>18</v>
      </c>
    </row>
    <row r="371" spans="1:17" x14ac:dyDescent="0.25">
      <c r="A371" s="4" t="str">
        <f>VLOOKUP(Table2[[#This Row],[Customer ID]],Table2[],1,)</f>
        <v>Id370</v>
      </c>
      <c r="B371" s="4" t="str">
        <f>VLOOKUP(Table2[[#This Row],[Full Name]],Table2[[#This Row],[Full Name]],1,)</f>
        <v xml:space="preserve">  Miguel Martinez Lopez</v>
      </c>
      <c r="C371" s="4">
        <f>VLOOKUP('Medical Examinations'!B371,'Medical Examinations'!B371:J2704,1,)</f>
        <v>26.8</v>
      </c>
      <c r="D371" s="4">
        <f>VLOOKUP('Medical Examinations'!C371,'Medical Examinations'!C371:K2704,1,)</f>
        <v>5.53</v>
      </c>
      <c r="E371" s="4" t="str">
        <f>VLOOKUP('Medical Examinations'!D371,'Medical Examinations'!D371:L2704,1,)</f>
        <v>No</v>
      </c>
      <c r="F371" s="4" t="str">
        <f>VLOOKUP('Medical Examinations'!E371,'Medical Examinations'!E371:M2704,1,)</f>
        <v>No</v>
      </c>
      <c r="G371" s="4" t="str">
        <f>VLOOKUP('Medical Examinations'!F371,'Medical Examinations'!F371:N2704,1,)</f>
        <v>No</v>
      </c>
      <c r="H371" s="4">
        <f>VLOOKUP('Medical Examinations'!G371,'Medical Examinations'!G371:O2704,1,)</f>
        <v>1</v>
      </c>
      <c r="I371" s="4" t="str">
        <f>VLOOKUP('Medical Examinations'!H371,'Medical Examinations'!H371:P2704,1,)</f>
        <v>Yes</v>
      </c>
      <c r="J371" s="4" t="str">
        <f>VLOOKUP('Medical Examinations'!I371,'Medical Examinations'!I371:Q2704,1,)</f>
        <v>Over Weight</v>
      </c>
      <c r="K371" s="4" t="str">
        <f>VLOOKUP('Medical Examinations'!J371,'Medical Examinations'!J371:R2704,1,)</f>
        <v>Normal</v>
      </c>
      <c r="L371" s="49">
        <f>VLOOKUP(Table3[[#This Row],[Charges]],Table3[[Charges]:[Age]],1,)</f>
        <v>3484.33</v>
      </c>
      <c r="M371" s="23" t="str">
        <f>VLOOKUP(Table3[[#This Row],[Hospital tier]],Table3[[Hospital tier]:[Age]],1,)</f>
        <v>tier - 3</v>
      </c>
      <c r="N371" s="4" t="str">
        <f>VLOOKUP(Table3[[#This Row],[City tier]],Table3[[Hospital tier]:[Age]],1,)</f>
        <v>tier - 3</v>
      </c>
      <c r="O371" s="4" t="str">
        <f>VLOOKUP(Table3[[#This Row],[State ID]],Table3[[State ID]:[Age]],1,)</f>
        <v>R1011</v>
      </c>
      <c r="P371" s="4" t="str">
        <f>VLOOKUP(Table3[[#This Row],[Hospitalasion Details]],Table3[[Hospitalasion Details]:[Age]],1,)</f>
        <v>19-Sep-1996</v>
      </c>
      <c r="Q371" s="4">
        <f>VLOOKUP(Table3[[#This Row],[Age]],Table3[Age],1,)</f>
        <v>26</v>
      </c>
    </row>
    <row r="372" spans="1:17" x14ac:dyDescent="0.25">
      <c r="A372" s="4" t="str">
        <f>VLOOKUP(Table2[[#This Row],[Customer ID]],Table2[],1,)</f>
        <v>Id371</v>
      </c>
      <c r="B372" s="4" t="str">
        <f>VLOOKUP(Table2[[#This Row],[Full Name]],Table2[[#This Row],[Full Name]],1,)</f>
        <v xml:space="preserve">  Hadley T Riegel</v>
      </c>
      <c r="C372" s="4">
        <f>VLOOKUP('Medical Examinations'!B372,'Medical Examinations'!B372:J2705,1,)</f>
        <v>16.86</v>
      </c>
      <c r="D372" s="4">
        <f>VLOOKUP('Medical Examinations'!C372,'Medical Examinations'!C372:K2705,1,)</f>
        <v>4.07</v>
      </c>
      <c r="E372" s="4" t="str">
        <f>VLOOKUP('Medical Examinations'!D372,'Medical Examinations'!D372:L2705,1,)</f>
        <v>Yes</v>
      </c>
      <c r="F372" s="4" t="str">
        <f>VLOOKUP('Medical Examinations'!E372,'Medical Examinations'!E372:M2705,1,)</f>
        <v>No</v>
      </c>
      <c r="G372" s="4" t="str">
        <f>VLOOKUP('Medical Examinations'!F372,'Medical Examinations'!F372:N2705,1,)</f>
        <v>No</v>
      </c>
      <c r="H372" s="4">
        <f>VLOOKUP('Medical Examinations'!G372,'Medical Examinations'!G372:O2705,1,)</f>
        <v>0</v>
      </c>
      <c r="I372" s="4" t="str">
        <f>VLOOKUP('Medical Examinations'!H372,'Medical Examinations'!H372:P2705,1,)</f>
        <v>Yes</v>
      </c>
      <c r="J372" s="4" t="str">
        <f>VLOOKUP('Medical Examinations'!I372,'Medical Examinations'!I372:Q2705,1,)</f>
        <v>Underweight</v>
      </c>
      <c r="K372" s="4" t="str">
        <f>VLOOKUP('Medical Examinations'!J372,'Medical Examinations'!J372:R2705,1,)</f>
        <v>Normal</v>
      </c>
      <c r="L372" s="49">
        <f>VLOOKUP(Table3[[#This Row],[Charges]],Table3[[Charges]:[Age]],1,)</f>
        <v>3490.55</v>
      </c>
      <c r="M372" s="23" t="str">
        <f>VLOOKUP(Table3[[#This Row],[Hospital tier]],Table3[[Hospital tier]:[Age]],1,)</f>
        <v>tier - 1</v>
      </c>
      <c r="N372" s="4" t="str">
        <f>VLOOKUP(Table3[[#This Row],[City tier]],Table3[[Hospital tier]:[Age]],1,)</f>
        <v>tier - 2</v>
      </c>
      <c r="O372" s="4" t="str">
        <f>VLOOKUP(Table3[[#This Row],[State ID]],Table3[[State ID]:[Age]],1,)</f>
        <v>R1015</v>
      </c>
      <c r="P372" s="4" t="str">
        <f>VLOOKUP(Table3[[#This Row],[Hospitalasion Details]],Table3[[Hospitalasion Details]:[Age]],1,)</f>
        <v>18-Sep-1996</v>
      </c>
      <c r="Q372" s="4">
        <f>VLOOKUP(Table3[[#This Row],[Age]],Table3[Age],1,)</f>
        <v>26</v>
      </c>
    </row>
    <row r="373" spans="1:17" x14ac:dyDescent="0.25">
      <c r="A373" s="4" t="str">
        <f>VLOOKUP(Table2[[#This Row],[Customer ID]],Table2[],1,)</f>
        <v>Id372</v>
      </c>
      <c r="B373" s="4" t="str">
        <f>VLOOKUP(Table2[[#This Row],[Full Name]],Table2[[#This Row],[Full Name]],1,)</f>
        <v xml:space="preserve">  Taylor Monson</v>
      </c>
      <c r="C373" s="4">
        <f>VLOOKUP('Medical Examinations'!B373,'Medical Examinations'!B373:J2706,1,)</f>
        <v>16.3</v>
      </c>
      <c r="D373" s="4">
        <f>VLOOKUP('Medical Examinations'!C373,'Medical Examinations'!C373:K2706,1,)</f>
        <v>5.51</v>
      </c>
      <c r="E373" s="4" t="str">
        <f>VLOOKUP('Medical Examinations'!D373,'Medical Examinations'!D373:L2706,1,)</f>
        <v>No</v>
      </c>
      <c r="F373" s="4" t="str">
        <f>VLOOKUP('Medical Examinations'!E373,'Medical Examinations'!E373:M2706,1,)</f>
        <v>No</v>
      </c>
      <c r="G373" s="4" t="str">
        <f>VLOOKUP('Medical Examinations'!F373,'Medical Examinations'!F373:N2706,1,)</f>
        <v>No</v>
      </c>
      <c r="H373" s="4">
        <f>VLOOKUP('Medical Examinations'!G373,'Medical Examinations'!G373:O2706,1,)</f>
        <v>1</v>
      </c>
      <c r="I373" s="4" t="str">
        <f>VLOOKUP('Medical Examinations'!H373,'Medical Examinations'!H373:P2706,1,)</f>
        <v>Yes</v>
      </c>
      <c r="J373" s="4" t="str">
        <f>VLOOKUP('Medical Examinations'!I373,'Medical Examinations'!I373:Q2706,1,)</f>
        <v>Underweight</v>
      </c>
      <c r="K373" s="4" t="str">
        <f>VLOOKUP('Medical Examinations'!J373,'Medical Examinations'!J373:R2706,1,)</f>
        <v>Normal</v>
      </c>
      <c r="L373" s="49">
        <f>VLOOKUP(Table3[[#This Row],[Charges]],Table3[[Charges]:[Age]],1,)</f>
        <v>3500.61</v>
      </c>
      <c r="M373" s="23" t="str">
        <f>VLOOKUP(Table3[[#This Row],[Hospital tier]],Table3[[Hospital tier]:[Age]],1,)</f>
        <v>tier - 2</v>
      </c>
      <c r="N373" s="4" t="str">
        <f>VLOOKUP(Table3[[#This Row],[City tier]],Table3[[Hospital tier]:[Age]],1,)</f>
        <v>tier - 2</v>
      </c>
      <c r="O373" s="4" t="str">
        <f>VLOOKUP(Table3[[#This Row],[State ID]],Table3[[State ID]:[Age]],1,)</f>
        <v>R1013</v>
      </c>
      <c r="P373" s="4" t="str">
        <f>VLOOKUP(Table3[[#This Row],[Hospitalasion Details]],Table3[[Hospitalasion Details]:[Age]],1,)</f>
        <v>22-Sep-1999</v>
      </c>
      <c r="Q373" s="4">
        <f>VLOOKUP(Table3[[#This Row],[Age]],Table3[Age],1,)</f>
        <v>23</v>
      </c>
    </row>
    <row r="374" spans="1:17" x14ac:dyDescent="0.25">
      <c r="A374" s="4" t="str">
        <f>VLOOKUP(Table2[[#This Row],[Customer ID]],Table2[],1,)</f>
        <v>Id373</v>
      </c>
      <c r="B374" s="4" t="str">
        <f>VLOOKUP(Table2[[#This Row],[Full Name]],Table2[[#This Row],[Full Name]],1,)</f>
        <v xml:space="preserve">  Tenielle M Klubben</v>
      </c>
      <c r="C374" s="4">
        <f>VLOOKUP('Medical Examinations'!B374,'Medical Examinations'!B374:J2707,1,)</f>
        <v>29.81</v>
      </c>
      <c r="D374" s="4">
        <f>VLOOKUP('Medical Examinations'!C374,'Medical Examinations'!C374:K2707,1,)</f>
        <v>11.66</v>
      </c>
      <c r="E374" s="4" t="str">
        <f>VLOOKUP('Medical Examinations'!D374,'Medical Examinations'!D374:L2707,1,)</f>
        <v>No</v>
      </c>
      <c r="F374" s="4" t="str">
        <f>VLOOKUP('Medical Examinations'!E374,'Medical Examinations'!E374:M2707,1,)</f>
        <v>No</v>
      </c>
      <c r="G374" s="4" t="str">
        <f>VLOOKUP('Medical Examinations'!F374,'Medical Examinations'!F374:N2707,1,)</f>
        <v>No</v>
      </c>
      <c r="H374" s="4">
        <f>VLOOKUP('Medical Examinations'!G374,'Medical Examinations'!G374:O2707,1,)</f>
        <v>0</v>
      </c>
      <c r="I374" s="4" t="str">
        <f>VLOOKUP('Medical Examinations'!H374,'Medical Examinations'!H374:P2707,1,)</f>
        <v>Yes</v>
      </c>
      <c r="J374" s="4" t="str">
        <f>VLOOKUP('Medical Examinations'!I374,'Medical Examinations'!I374:Q2707,1,)</f>
        <v>Over Weight</v>
      </c>
      <c r="K374" s="4" t="str">
        <f>VLOOKUP('Medical Examinations'!J374,'Medical Examinations'!J374:R2707,1,)</f>
        <v>Diabetes</v>
      </c>
      <c r="L374" s="49">
        <f>VLOOKUP(Table3[[#This Row],[Charges]],Table3[[Charges]:[Age]],1,)</f>
        <v>3537.7</v>
      </c>
      <c r="M374" s="23" t="str">
        <f>VLOOKUP(Table3[[#This Row],[Hospital tier]],Table3[[Hospital tier]:[Age]],1,)</f>
        <v>tier - 3</v>
      </c>
      <c r="N374" s="4" t="str">
        <f>VLOOKUP(Table3[[#This Row],[City tier]],Table3[[Hospital tier]:[Age]],1,)</f>
        <v>tier - 3</v>
      </c>
      <c r="O374" s="4" t="str">
        <f>VLOOKUP(Table3[[#This Row],[State ID]],Table3[[State ID]:[Age]],1,)</f>
        <v>R1012</v>
      </c>
      <c r="P374" s="4" t="str">
        <f>VLOOKUP(Table3[[#This Row],[Hospitalasion Details]],Table3[[Hospitalasion Details]:[Age]],1,)</f>
        <v>16-Sep-1998</v>
      </c>
      <c r="Q374" s="4">
        <f>VLOOKUP(Table3[[#This Row],[Age]],Table3[Age],1,)</f>
        <v>24</v>
      </c>
    </row>
    <row r="375" spans="1:17" x14ac:dyDescent="0.25">
      <c r="A375" s="4" t="str">
        <f>VLOOKUP(Table2[[#This Row],[Customer ID]],Table2[],1,)</f>
        <v>Id374</v>
      </c>
      <c r="B375" s="4" t="str">
        <f>VLOOKUP(Table2[[#This Row],[Full Name]],Table2[[#This Row],[Full Name]],1,)</f>
        <v xml:space="preserve">  Andrea Mascaro</v>
      </c>
      <c r="C375" s="4">
        <f>VLOOKUP('Medical Examinations'!B375,'Medical Examinations'!B375:J2708,1,)</f>
        <v>16.329999999999998</v>
      </c>
      <c r="D375" s="4">
        <f>VLOOKUP('Medical Examinations'!C375,'Medical Examinations'!C375:K2708,1,)</f>
        <v>7.26</v>
      </c>
      <c r="E375" s="4" t="str">
        <f>VLOOKUP('Medical Examinations'!D375,'Medical Examinations'!D375:L2708,1,)</f>
        <v>Yes</v>
      </c>
      <c r="F375" s="4" t="str">
        <f>VLOOKUP('Medical Examinations'!E375,'Medical Examinations'!E375:M2708,1,)</f>
        <v>No</v>
      </c>
      <c r="G375" s="4" t="str">
        <f>VLOOKUP('Medical Examinations'!F375,'Medical Examinations'!F375:N2708,1,)</f>
        <v>No</v>
      </c>
      <c r="H375" s="4">
        <f>VLOOKUP('Medical Examinations'!G375,'Medical Examinations'!G375:O2708,1,)</f>
        <v>0</v>
      </c>
      <c r="I375" s="4" t="str">
        <f>VLOOKUP('Medical Examinations'!H375,'Medical Examinations'!H375:P2708,1,)</f>
        <v>Yes</v>
      </c>
      <c r="J375" s="4" t="str">
        <f>VLOOKUP('Medical Examinations'!I375,'Medical Examinations'!I375:Q2708,1,)</f>
        <v>Underweight</v>
      </c>
      <c r="K375" s="4" t="str">
        <f>VLOOKUP('Medical Examinations'!J375,'Medical Examinations'!J375:R2708,1,)</f>
        <v>Diabetes</v>
      </c>
      <c r="L375" s="49">
        <f>VLOOKUP(Table3[[#This Row],[Charges]],Table3[[Charges]:[Age]],1,)</f>
        <v>3538.9</v>
      </c>
      <c r="M375" s="23" t="str">
        <f>VLOOKUP(Table3[[#This Row],[Hospital tier]],Table3[[Hospital tier]:[Age]],1,)</f>
        <v>tier - 2</v>
      </c>
      <c r="N375" s="4" t="str">
        <f>VLOOKUP(Table3[[#This Row],[City tier]],Table3[[Hospital tier]:[Age]],1,)</f>
        <v>tier - 2</v>
      </c>
      <c r="O375" s="4" t="str">
        <f>VLOOKUP(Table3[[#This Row],[State ID]],Table3[[State ID]:[Age]],1,)</f>
        <v>R1012</v>
      </c>
      <c r="P375" s="4" t="str">
        <f>VLOOKUP(Table3[[#This Row],[Hospitalasion Details]],Table3[[Hospitalasion Details]:[Age]],1,)</f>
        <v>24-Aug-2003</v>
      </c>
      <c r="Q375" s="4">
        <f>VLOOKUP(Table3[[#This Row],[Age]],Table3[Age],1,)</f>
        <v>19</v>
      </c>
    </row>
    <row r="376" spans="1:17" x14ac:dyDescent="0.25">
      <c r="A376" s="4" t="str">
        <f>VLOOKUP(Table2[[#This Row],[Customer ID]],Table2[],1,)</f>
        <v>Id375</v>
      </c>
      <c r="B376" s="4" t="str">
        <f>VLOOKUP(Table2[[#This Row],[Full Name]],Table2[[#This Row],[Full Name]],1,)</f>
        <v xml:space="preserve">  Nora P Norvell</v>
      </c>
      <c r="C376" s="4">
        <f>VLOOKUP('Medical Examinations'!B376,'Medical Examinations'!B376:J2709,1,)</f>
        <v>16.37</v>
      </c>
      <c r="D376" s="4">
        <f>VLOOKUP('Medical Examinations'!C376,'Medical Examinations'!C376:K2709,1,)</f>
        <v>4.79</v>
      </c>
      <c r="E376" s="4" t="str">
        <f>VLOOKUP('Medical Examinations'!D376,'Medical Examinations'!D376:L2709,1,)</f>
        <v>Yes</v>
      </c>
      <c r="F376" s="4" t="str">
        <f>VLOOKUP('Medical Examinations'!E376,'Medical Examinations'!E376:M2709,1,)</f>
        <v>No</v>
      </c>
      <c r="G376" s="4" t="str">
        <f>VLOOKUP('Medical Examinations'!F376,'Medical Examinations'!F376:N2709,1,)</f>
        <v>No</v>
      </c>
      <c r="H376" s="4">
        <f>VLOOKUP('Medical Examinations'!G376,'Medical Examinations'!G376:O2709,1,)</f>
        <v>0</v>
      </c>
      <c r="I376" s="4" t="str">
        <f>VLOOKUP('Medical Examinations'!H376,'Medical Examinations'!H376:P2709,1,)</f>
        <v>Yes</v>
      </c>
      <c r="J376" s="4" t="str">
        <f>VLOOKUP('Medical Examinations'!I376,'Medical Examinations'!I376:Q2709,1,)</f>
        <v>Underweight</v>
      </c>
      <c r="K376" s="4" t="str">
        <f>VLOOKUP('Medical Examinations'!J376,'Medical Examinations'!J376:R2709,1,)</f>
        <v>Normal</v>
      </c>
      <c r="L376" s="49">
        <f>VLOOKUP(Table3[[#This Row],[Charges]],Table3[[Charges]:[Age]],1,)</f>
        <v>3540.12</v>
      </c>
      <c r="M376" s="23" t="str">
        <f>VLOOKUP(Table3[[#This Row],[Hospital tier]],Table3[[Hospital tier]:[Age]],1,)</f>
        <v>tier - 2</v>
      </c>
      <c r="N376" s="4" t="str">
        <f>VLOOKUP(Table3[[#This Row],[City tier]],Table3[[Hospital tier]:[Age]],1,)</f>
        <v>tier - 1</v>
      </c>
      <c r="O376" s="4" t="str">
        <f>VLOOKUP(Table3[[#This Row],[State ID]],Table3[[State ID]:[Age]],1,)</f>
        <v>R1013</v>
      </c>
      <c r="P376" s="4" t="str">
        <f>VLOOKUP(Table3[[#This Row],[Hospitalasion Details]],Table3[[Hospitalasion Details]:[Age]],1,)</f>
        <v>15-Oct-1988</v>
      </c>
      <c r="Q376" s="4">
        <f>VLOOKUP(Table3[[#This Row],[Age]],Table3[Age],1,)</f>
        <v>34</v>
      </c>
    </row>
    <row r="377" spans="1:17" x14ac:dyDescent="0.25">
      <c r="A377" s="4" t="str">
        <f>VLOOKUP(Table2[[#This Row],[Customer ID]],Table2[],1,)</f>
        <v>Id376</v>
      </c>
      <c r="B377" s="4" t="str">
        <f>VLOOKUP(Table2[[#This Row],[Full Name]],Table2[[#This Row],[Full Name]],1,)</f>
        <v xml:space="preserve">  Zachary Ornelas</v>
      </c>
      <c r="C377" s="4">
        <f>VLOOKUP('Medical Examinations'!B377,'Medical Examinations'!B377:J2710,1,)</f>
        <v>22.42</v>
      </c>
      <c r="D377" s="4">
        <f>VLOOKUP('Medical Examinations'!C377,'Medical Examinations'!C377:K2710,1,)</f>
        <v>4.68</v>
      </c>
      <c r="E377" s="4" t="str">
        <f>VLOOKUP('Medical Examinations'!D377,'Medical Examinations'!D377:L2710,1,)</f>
        <v>Yes</v>
      </c>
      <c r="F377" s="4" t="str">
        <f>VLOOKUP('Medical Examinations'!E377,'Medical Examinations'!E377:M2710,1,)</f>
        <v>No</v>
      </c>
      <c r="G377" s="4" t="str">
        <f>VLOOKUP('Medical Examinations'!F377,'Medical Examinations'!F377:N2710,1,)</f>
        <v>No</v>
      </c>
      <c r="H377" s="4">
        <f>VLOOKUP('Medical Examinations'!G377,'Medical Examinations'!G377:O2710,1,)</f>
        <v>1</v>
      </c>
      <c r="I377" s="4" t="str">
        <f>VLOOKUP('Medical Examinations'!H377,'Medical Examinations'!H377:P2710,1,)</f>
        <v>No</v>
      </c>
      <c r="J377" s="4" t="str">
        <f>VLOOKUP('Medical Examinations'!I377,'Medical Examinations'!I377:Q2710,1,)</f>
        <v>Normal Weight</v>
      </c>
      <c r="K377" s="4" t="str">
        <f>VLOOKUP('Medical Examinations'!J377,'Medical Examinations'!J377:R2710,1,)</f>
        <v>Normal</v>
      </c>
      <c r="L377" s="49">
        <f>VLOOKUP(Table3[[#This Row],[Charges]],Table3[[Charges]:[Age]],1,)</f>
        <v>3554.2</v>
      </c>
      <c r="M377" s="23" t="str">
        <f>VLOOKUP(Table3[[#This Row],[Hospital tier]],Table3[[Hospital tier]:[Age]],1,)</f>
        <v>tier - 2</v>
      </c>
      <c r="N377" s="4" t="str">
        <f>VLOOKUP(Table3[[#This Row],[City tier]],Table3[[Hospital tier]:[Age]],1,)</f>
        <v>tier - 3</v>
      </c>
      <c r="O377" s="4" t="str">
        <f>VLOOKUP(Table3[[#This Row],[State ID]],Table3[[State ID]:[Age]],1,)</f>
        <v>R1011</v>
      </c>
      <c r="P377" s="4" t="str">
        <f>VLOOKUP(Table3[[#This Row],[Hospitalasion Details]],Table3[[Hospitalasion Details]:[Age]],1,)</f>
        <v>22-Dec-1992</v>
      </c>
      <c r="Q377" s="4">
        <f>VLOOKUP(Table3[[#This Row],[Age]],Table3[Age],1,)</f>
        <v>30</v>
      </c>
    </row>
    <row r="378" spans="1:17" x14ac:dyDescent="0.25">
      <c r="A378" s="4" t="str">
        <f>VLOOKUP(Table2[[#This Row],[Customer ID]],Table2[],1,)</f>
        <v>Id377</v>
      </c>
      <c r="B378" s="4" t="str">
        <f>VLOOKUP(Table2[[#This Row],[Full Name]],Table2[[#This Row],[Full Name]],1,)</f>
        <v xml:space="preserve">  Michael Fitzpatrick</v>
      </c>
      <c r="C378" s="4">
        <f>VLOOKUP('Medical Examinations'!B378,'Medical Examinations'!B378:J2711,1,)</f>
        <v>31.35</v>
      </c>
      <c r="D378" s="4">
        <f>VLOOKUP('Medical Examinations'!C378,'Medical Examinations'!C378:K2711,1,)</f>
        <v>4.33</v>
      </c>
      <c r="E378" s="4" t="str">
        <f>VLOOKUP('Medical Examinations'!D378,'Medical Examinations'!D378:L2711,1,)</f>
        <v>Yes</v>
      </c>
      <c r="F378" s="4" t="str">
        <f>VLOOKUP('Medical Examinations'!E378,'Medical Examinations'!E378:M2711,1,)</f>
        <v>No</v>
      </c>
      <c r="G378" s="4" t="str">
        <f>VLOOKUP('Medical Examinations'!F378,'Medical Examinations'!F378:N2711,1,)</f>
        <v>Yes</v>
      </c>
      <c r="H378" s="4">
        <f>VLOOKUP('Medical Examinations'!G378,'Medical Examinations'!G378:O2711,1,)</f>
        <v>1</v>
      </c>
      <c r="I378" s="4" t="str">
        <f>VLOOKUP('Medical Examinations'!H378,'Medical Examinations'!H378:P2711,1,)</f>
        <v>No</v>
      </c>
      <c r="J378" s="4" t="str">
        <f>VLOOKUP('Medical Examinations'!I378,'Medical Examinations'!I378:Q2711,1,)</f>
        <v>Obesity</v>
      </c>
      <c r="K378" s="4" t="str">
        <f>VLOOKUP('Medical Examinations'!J378,'Medical Examinations'!J378:R2711,1,)</f>
        <v>Normal</v>
      </c>
      <c r="L378" s="49">
        <f>VLOOKUP(Table3[[#This Row],[Charges]],Table3[[Charges]:[Age]],1,)</f>
        <v>3556.92</v>
      </c>
      <c r="M378" s="23" t="str">
        <f>VLOOKUP(Table3[[#This Row],[Hospital tier]],Table3[[Hospital tier]:[Age]],1,)</f>
        <v>tier - 2</v>
      </c>
      <c r="N378" s="4" t="str">
        <f>VLOOKUP(Table3[[#This Row],[City tier]],Table3[[Hospital tier]:[Age]],1,)</f>
        <v>tier - 3</v>
      </c>
      <c r="O378" s="4" t="str">
        <f>VLOOKUP(Table3[[#This Row],[State ID]],Table3[[State ID]:[Age]],1,)</f>
        <v>R1012</v>
      </c>
      <c r="P378" s="4" t="str">
        <f>VLOOKUP(Table3[[#This Row],[Hospitalasion Details]],Table3[[Hospitalasion Details]:[Age]],1,)</f>
        <v>24-Sep-1994</v>
      </c>
      <c r="Q378" s="4">
        <f>VLOOKUP(Table3[[#This Row],[Age]],Table3[Age],1,)</f>
        <v>28</v>
      </c>
    </row>
    <row r="379" spans="1:17" x14ac:dyDescent="0.25">
      <c r="A379" s="4" t="str">
        <f>VLOOKUP(Table2[[#This Row],[Customer ID]],Table2[],1,)</f>
        <v>Id378</v>
      </c>
      <c r="B379" s="4" t="str">
        <f>VLOOKUP(Table2[[#This Row],[Full Name]],Table2[[#This Row],[Full Name]],1,)</f>
        <v xml:space="preserve">  Alyssa K Bloomquist</v>
      </c>
      <c r="C379" s="4">
        <f>VLOOKUP('Medical Examinations'!B379,'Medical Examinations'!B379:J2712,1,)</f>
        <v>31.9</v>
      </c>
      <c r="D379" s="4">
        <f>VLOOKUP('Medical Examinations'!C379,'Medical Examinations'!C379:K2712,1,)</f>
        <v>11.89</v>
      </c>
      <c r="E379" s="4" t="str">
        <f>VLOOKUP('Medical Examinations'!D379,'Medical Examinations'!D379:L2712,1,)</f>
        <v>No</v>
      </c>
      <c r="F379" s="4" t="str">
        <f>VLOOKUP('Medical Examinations'!E379,'Medical Examinations'!E379:M2712,1,)</f>
        <v>No</v>
      </c>
      <c r="G379" s="4" t="str">
        <f>VLOOKUP('Medical Examinations'!F379,'Medical Examinations'!F379:N2712,1,)</f>
        <v>No</v>
      </c>
      <c r="H379" s="4">
        <f>VLOOKUP('Medical Examinations'!G379,'Medical Examinations'!G379:O2712,1,)</f>
        <v>0</v>
      </c>
      <c r="I379" s="4" t="str">
        <f>VLOOKUP('Medical Examinations'!H379,'Medical Examinations'!H379:P2712,1,)</f>
        <v>No</v>
      </c>
      <c r="J379" s="4" t="str">
        <f>VLOOKUP('Medical Examinations'!I379,'Medical Examinations'!I379:Q2712,1,)</f>
        <v>Obesity</v>
      </c>
      <c r="K379" s="4" t="str">
        <f>VLOOKUP('Medical Examinations'!J379,'Medical Examinations'!J379:R2712,1,)</f>
        <v>Diabetes</v>
      </c>
      <c r="L379" s="49">
        <f>VLOOKUP(Table3[[#This Row],[Charges]],Table3[[Charges]:[Age]],1,)</f>
        <v>3558.62</v>
      </c>
      <c r="M379" s="23" t="str">
        <f>VLOOKUP(Table3[[#This Row],[Hospital tier]],Table3[[Hospital tier]:[Age]],1,)</f>
        <v>tier - 2</v>
      </c>
      <c r="N379" s="4" t="str">
        <f>VLOOKUP(Table3[[#This Row],[City tier]],Table3[[Hospital tier]:[Age]],1,)</f>
        <v>tier - 3</v>
      </c>
      <c r="O379" s="4" t="str">
        <f>VLOOKUP(Table3[[#This Row],[State ID]],Table3[[State ID]:[Age]],1,)</f>
        <v>R1024</v>
      </c>
      <c r="P379" s="4" t="str">
        <f>VLOOKUP(Table3[[#This Row],[Hospitalasion Details]],Table3[[Hospitalasion Details]:[Age]],1,)</f>
        <v>9-Oct-1995</v>
      </c>
      <c r="Q379" s="4">
        <f>VLOOKUP(Table3[[#This Row],[Age]],Table3[Age],1,)</f>
        <v>27</v>
      </c>
    </row>
    <row r="380" spans="1:17" x14ac:dyDescent="0.25">
      <c r="A380" s="4" t="str">
        <f>VLOOKUP(Table2[[#This Row],[Customer ID]],Table2[],1,)</f>
        <v>Id379</v>
      </c>
      <c r="B380" s="4" t="str">
        <f>VLOOKUP(Table2[[#This Row],[Full Name]],Table2[[#This Row],[Full Name]],1,)</f>
        <v xml:space="preserve">  Heather Wick</v>
      </c>
      <c r="C380" s="4">
        <f>VLOOKUP('Medical Examinations'!B380,'Medical Examinations'!B380:J2713,1,)</f>
        <v>30.6</v>
      </c>
      <c r="D380" s="4">
        <f>VLOOKUP('Medical Examinations'!C380,'Medical Examinations'!C380:K2713,1,)</f>
        <v>5.24</v>
      </c>
      <c r="E380" s="4" t="str">
        <f>VLOOKUP('Medical Examinations'!D380,'Medical Examinations'!D380:L2713,1,)</f>
        <v>No</v>
      </c>
      <c r="F380" s="4" t="str">
        <f>VLOOKUP('Medical Examinations'!E380,'Medical Examinations'!E380:M2713,1,)</f>
        <v>No</v>
      </c>
      <c r="G380" s="4" t="str">
        <f>VLOOKUP('Medical Examinations'!F380,'Medical Examinations'!F380:N2713,1,)</f>
        <v>No</v>
      </c>
      <c r="H380" s="4">
        <f>VLOOKUP('Medical Examinations'!G380,'Medical Examinations'!G380:O2713,1,)</f>
        <v>0</v>
      </c>
      <c r="I380" s="4" t="str">
        <f>VLOOKUP('Medical Examinations'!H380,'Medical Examinations'!H380:P2713,1,)</f>
        <v>Yes</v>
      </c>
      <c r="J380" s="4" t="str">
        <f>VLOOKUP('Medical Examinations'!I380,'Medical Examinations'!I380:Q2713,1,)</f>
        <v>Obesity</v>
      </c>
      <c r="K380" s="4" t="str">
        <f>VLOOKUP('Medical Examinations'!J380,'Medical Examinations'!J380:R2713,1,)</f>
        <v>Normal</v>
      </c>
      <c r="L380" s="49">
        <f>VLOOKUP(Table3[[#This Row],[Charges]],Table3[[Charges]:[Age]],1,)</f>
        <v>3561.89</v>
      </c>
      <c r="M380" s="23" t="str">
        <f>VLOOKUP(Table3[[#This Row],[Hospital tier]],Table3[[Hospital tier]:[Age]],1,)</f>
        <v>tier - 2</v>
      </c>
      <c r="N380" s="4" t="str">
        <f>VLOOKUP(Table3[[#This Row],[City tier]],Table3[[Hospital tier]:[Age]],1,)</f>
        <v>tier - 1</v>
      </c>
      <c r="O380" s="4" t="str">
        <f>VLOOKUP(Table3[[#This Row],[State ID]],Table3[[State ID]:[Age]],1,)</f>
        <v>R1013</v>
      </c>
      <c r="P380" s="4" t="str">
        <f>VLOOKUP(Table3[[#This Row],[Hospitalasion Details]],Table3[[Hospitalasion Details]:[Age]],1,)</f>
        <v>16-Jun-1995</v>
      </c>
      <c r="Q380" s="4">
        <f>VLOOKUP(Table3[[#This Row],[Age]],Table3[Age],1,)</f>
        <v>27</v>
      </c>
    </row>
    <row r="381" spans="1:17" x14ac:dyDescent="0.25">
      <c r="A381" s="4" t="str">
        <f>VLOOKUP(Table2[[#This Row],[Customer ID]],Table2[],1,)</f>
        <v>Id380</v>
      </c>
      <c r="B381" s="4" t="str">
        <f>VLOOKUP(Table2[[#This Row],[Full Name]],Table2[[#This Row],[Full Name]],1,)</f>
        <v xml:space="preserve">  Dante Zappala</v>
      </c>
      <c r="C381" s="4">
        <f>VLOOKUP('Medical Examinations'!B381,'Medical Examinations'!B381:J2714,1,)</f>
        <v>28.975000000000001</v>
      </c>
      <c r="D381" s="4">
        <f>VLOOKUP('Medical Examinations'!C381,'Medical Examinations'!C381:K2714,1,)</f>
        <v>7.63</v>
      </c>
      <c r="E381" s="4" t="str">
        <f>VLOOKUP('Medical Examinations'!D381,'Medical Examinations'!D381:L2714,1,)</f>
        <v>No</v>
      </c>
      <c r="F381" s="4" t="str">
        <f>VLOOKUP('Medical Examinations'!E381,'Medical Examinations'!E381:M2714,1,)</f>
        <v>No</v>
      </c>
      <c r="G381" s="4" t="str">
        <f>VLOOKUP('Medical Examinations'!F381,'Medical Examinations'!F381:N2714,1,)</f>
        <v>No</v>
      </c>
      <c r="H381" s="4">
        <f>VLOOKUP('Medical Examinations'!G381,'Medical Examinations'!G381:O2714,1,)</f>
        <v>0</v>
      </c>
      <c r="I381" s="4" t="str">
        <f>VLOOKUP('Medical Examinations'!H381,'Medical Examinations'!H381:P2714,1,)</f>
        <v>Yes</v>
      </c>
      <c r="J381" s="4" t="str">
        <f>VLOOKUP('Medical Examinations'!I381,'Medical Examinations'!I381:Q2714,1,)</f>
        <v>Over Weight</v>
      </c>
      <c r="K381" s="4" t="str">
        <f>VLOOKUP('Medical Examinations'!J381,'Medical Examinations'!J381:R2714,1,)</f>
        <v>Diabetes</v>
      </c>
      <c r="L381" s="49">
        <f>VLOOKUP(Table3[[#This Row],[Charges]],Table3[[Charges]:[Age]],1,)</f>
        <v>3562.87</v>
      </c>
      <c r="M381" s="23" t="str">
        <f>VLOOKUP(Table3[[#This Row],[Hospital tier]],Table3[[Hospital tier]:[Age]],1,)</f>
        <v>tier - 2</v>
      </c>
      <c r="N381" s="4" t="str">
        <f>VLOOKUP(Table3[[#This Row],[City tier]],Table3[[Hospital tier]:[Age]],1,)</f>
        <v>tier - 1</v>
      </c>
      <c r="O381" s="4" t="str">
        <f>VLOOKUP(Table3[[#This Row],[State ID]],Table3[[State ID]:[Age]],1,)</f>
        <v>R1013</v>
      </c>
      <c r="P381" s="4" t="str">
        <f>VLOOKUP(Table3[[#This Row],[Hospitalasion Details]],Table3[[Hospitalasion Details]:[Age]],1,)</f>
        <v>10-Oct-1981</v>
      </c>
      <c r="Q381" s="4">
        <f>VLOOKUP(Table3[[#This Row],[Age]],Table3[Age],1,)</f>
        <v>41</v>
      </c>
    </row>
    <row r="382" spans="1:17" x14ac:dyDescent="0.25">
      <c r="A382" s="4" t="str">
        <f>VLOOKUP(Table2[[#This Row],[Customer ID]],Table2[],1,)</f>
        <v>Id381</v>
      </c>
      <c r="B382" s="4" t="str">
        <f>VLOOKUP(Table2[[#This Row],[Full Name]],Table2[[#This Row],[Full Name]],1,)</f>
        <v xml:space="preserve">  Sara E Earle</v>
      </c>
      <c r="C382" s="4">
        <f>VLOOKUP('Medical Examinations'!B382,'Medical Examinations'!B382:J2715,1,)</f>
        <v>24.86</v>
      </c>
      <c r="D382" s="4">
        <f>VLOOKUP('Medical Examinations'!C382,'Medical Examinations'!C382:K2715,1,)</f>
        <v>8.92</v>
      </c>
      <c r="E382" s="4" t="str">
        <f>VLOOKUP('Medical Examinations'!D382,'Medical Examinations'!D382:L2715,1,)</f>
        <v>Yes</v>
      </c>
      <c r="F382" s="4" t="str">
        <f>VLOOKUP('Medical Examinations'!E382,'Medical Examinations'!E382:M2715,1,)</f>
        <v>No</v>
      </c>
      <c r="G382" s="4" t="str">
        <f>VLOOKUP('Medical Examinations'!F382,'Medical Examinations'!F382:N2715,1,)</f>
        <v>No</v>
      </c>
      <c r="H382" s="4">
        <f>VLOOKUP('Medical Examinations'!G382,'Medical Examinations'!G382:O2715,1,)</f>
        <v>2</v>
      </c>
      <c r="I382" s="4" t="str">
        <f>VLOOKUP('Medical Examinations'!H382,'Medical Examinations'!H382:P2715,1,)</f>
        <v>No</v>
      </c>
      <c r="J382" s="4" t="str">
        <f>VLOOKUP('Medical Examinations'!I382,'Medical Examinations'!I382:Q2715,1,)</f>
        <v>Normal Weight</v>
      </c>
      <c r="K382" s="4" t="str">
        <f>VLOOKUP('Medical Examinations'!J382,'Medical Examinations'!J382:R2715,1,)</f>
        <v>Diabetes</v>
      </c>
      <c r="L382" s="49">
        <f>VLOOKUP(Table3[[#This Row],[Charges]],Table3[[Charges]:[Age]],1,)</f>
        <v>3569.96</v>
      </c>
      <c r="M382" s="23" t="str">
        <f>VLOOKUP(Table3[[#This Row],[Hospital tier]],Table3[[Hospital tier]:[Age]],1,)</f>
        <v>tier - 2</v>
      </c>
      <c r="N382" s="4" t="str">
        <f>VLOOKUP(Table3[[#This Row],[City tier]],Table3[[Hospital tier]:[Age]],1,)</f>
        <v>tier - 1</v>
      </c>
      <c r="O382" s="4" t="str">
        <f>VLOOKUP(Table3[[#This Row],[State ID]],Table3[[State ID]:[Age]],1,)</f>
        <v>R1012</v>
      </c>
      <c r="P382" s="4" t="str">
        <f>VLOOKUP(Table3[[#This Row],[Hospitalasion Details]],Table3[[Hospitalasion Details]:[Age]],1,)</f>
        <v>18-Aug-1988</v>
      </c>
      <c r="Q382" s="4">
        <f>VLOOKUP(Table3[[#This Row],[Age]],Table3[Age],1,)</f>
        <v>34</v>
      </c>
    </row>
    <row r="383" spans="1:17" x14ac:dyDescent="0.25">
      <c r="A383" s="4" t="str">
        <f>VLOOKUP(Table2[[#This Row],[Customer ID]],Table2[],1,)</f>
        <v>Id382</v>
      </c>
      <c r="B383" s="4" t="str">
        <f>VLOOKUP(Table2[[#This Row],[Full Name]],Table2[[#This Row],[Full Name]],1,)</f>
        <v xml:space="preserve">  Scott Majewski</v>
      </c>
      <c r="C383" s="4">
        <f>VLOOKUP('Medical Examinations'!B383,'Medical Examinations'!B383:J2716,1,)</f>
        <v>19.54</v>
      </c>
      <c r="D383" s="4">
        <f>VLOOKUP('Medical Examinations'!C383,'Medical Examinations'!C383:K2716,1,)</f>
        <v>5.37</v>
      </c>
      <c r="E383" s="4" t="str">
        <f>VLOOKUP('Medical Examinations'!D383,'Medical Examinations'!D383:L2716,1,)</f>
        <v>No</v>
      </c>
      <c r="F383" s="4" t="str">
        <f>VLOOKUP('Medical Examinations'!E383,'Medical Examinations'!E383:M2716,1,)</f>
        <v>No</v>
      </c>
      <c r="G383" s="4" t="str">
        <f>VLOOKUP('Medical Examinations'!F383,'Medical Examinations'!F383:N2716,1,)</f>
        <v>No</v>
      </c>
      <c r="H383" s="4">
        <f>VLOOKUP('Medical Examinations'!G383,'Medical Examinations'!G383:O2716,1,)</f>
        <v>0</v>
      </c>
      <c r="I383" s="4" t="str">
        <f>VLOOKUP('Medical Examinations'!H383,'Medical Examinations'!H383:P2716,1,)</f>
        <v>Yes</v>
      </c>
      <c r="J383" s="4" t="str">
        <f>VLOOKUP('Medical Examinations'!I383,'Medical Examinations'!I383:Q2716,1,)</f>
        <v>Normal Weight</v>
      </c>
      <c r="K383" s="4" t="str">
        <f>VLOOKUP('Medical Examinations'!J383,'Medical Examinations'!J383:R2716,1,)</f>
        <v>Normal</v>
      </c>
      <c r="L383" s="49">
        <f>VLOOKUP(Table3[[#This Row],[Charges]],Table3[[Charges]:[Age]],1,)</f>
        <v>3578</v>
      </c>
      <c r="M383" s="23" t="str">
        <f>VLOOKUP(Table3[[#This Row],[Hospital tier]],Table3[[Hospital tier]:[Age]],1,)</f>
        <v>tier - 2</v>
      </c>
      <c r="N383" s="4" t="str">
        <f>VLOOKUP(Table3[[#This Row],[City tier]],Table3[[Hospital tier]:[Age]],1,)</f>
        <v>tier - 3</v>
      </c>
      <c r="O383" s="4" t="str">
        <f>VLOOKUP(Table3[[#This Row],[State ID]],Table3[[State ID]:[Age]],1,)</f>
        <v>R1011</v>
      </c>
      <c r="P383" s="4" t="str">
        <f>VLOOKUP(Table3[[#This Row],[Hospitalasion Details]],Table3[[Hospitalasion Details]:[Age]],1,)</f>
        <v>23-Aug-1995</v>
      </c>
      <c r="Q383" s="4">
        <f>VLOOKUP(Table3[[#This Row],[Age]],Table3[Age],1,)</f>
        <v>27</v>
      </c>
    </row>
    <row r="384" spans="1:17" x14ac:dyDescent="0.25">
      <c r="A384" s="4" t="str">
        <f>VLOOKUP(Table2[[#This Row],[Customer ID]],Table2[],1,)</f>
        <v>Id383</v>
      </c>
      <c r="B384" s="4" t="str">
        <f>VLOOKUP(Table2[[#This Row],[Full Name]],Table2[[#This Row],[Full Name]],1,)</f>
        <v xml:space="preserve">  Sean Apfelbaum</v>
      </c>
      <c r="C384" s="4">
        <f>VLOOKUP('Medical Examinations'!B384,'Medical Examinations'!B384:J2717,1,)</f>
        <v>26.74</v>
      </c>
      <c r="D384" s="4">
        <f>VLOOKUP('Medical Examinations'!C384,'Medical Examinations'!C384:K2717,1,)</f>
        <v>4.3099999999999996</v>
      </c>
      <c r="E384" s="4" t="str">
        <f>VLOOKUP('Medical Examinations'!D384,'Medical Examinations'!D384:L2717,1,)</f>
        <v>No</v>
      </c>
      <c r="F384" s="4" t="str">
        <f>VLOOKUP('Medical Examinations'!E384,'Medical Examinations'!E384:M2717,1,)</f>
        <v>No</v>
      </c>
      <c r="G384" s="4" t="str">
        <f>VLOOKUP('Medical Examinations'!F384,'Medical Examinations'!F384:N2717,1,)</f>
        <v>No</v>
      </c>
      <c r="H384" s="4">
        <f>VLOOKUP('Medical Examinations'!G384,'Medical Examinations'!G384:O2717,1,)</f>
        <v>0</v>
      </c>
      <c r="I384" s="4" t="str">
        <f>VLOOKUP('Medical Examinations'!H384,'Medical Examinations'!H384:P2717,1,)</f>
        <v>Yes</v>
      </c>
      <c r="J384" s="4" t="str">
        <f>VLOOKUP('Medical Examinations'!I384,'Medical Examinations'!I384:Q2717,1,)</f>
        <v>Over Weight</v>
      </c>
      <c r="K384" s="4" t="str">
        <f>VLOOKUP('Medical Examinations'!J384,'Medical Examinations'!J384:R2717,1,)</f>
        <v>Normal</v>
      </c>
      <c r="L384" s="49">
        <f>VLOOKUP(Table3[[#This Row],[Charges]],Table3[[Charges]:[Age]],1,)</f>
        <v>3579.83</v>
      </c>
      <c r="M384" s="23" t="str">
        <f>VLOOKUP(Table3[[#This Row],[Hospital tier]],Table3[[Hospital tier]:[Age]],1,)</f>
        <v>tier - 2</v>
      </c>
      <c r="N384" s="4" t="str">
        <f>VLOOKUP(Table3[[#This Row],[City tier]],Table3[[Hospital tier]:[Age]],1,)</f>
        <v>tier - 2</v>
      </c>
      <c r="O384" s="4" t="str">
        <f>VLOOKUP(Table3[[#This Row],[State ID]],Table3[[State ID]:[Age]],1,)</f>
        <v>R1012</v>
      </c>
      <c r="P384" s="4" t="str">
        <f>VLOOKUP(Table3[[#This Row],[Hospitalasion Details]],Table3[[Hospitalasion Details]:[Age]],1,)</f>
        <v>11-Nov-2001</v>
      </c>
      <c r="Q384" s="4">
        <f>VLOOKUP(Table3[[#This Row],[Age]],Table3[Age],1,)</f>
        <v>21</v>
      </c>
    </row>
    <row r="385" spans="1:17" x14ac:dyDescent="0.25">
      <c r="A385" s="4" t="str">
        <f>VLOOKUP(Table2[[#This Row],[Customer ID]],Table2[],1,)</f>
        <v>Id384</v>
      </c>
      <c r="B385" s="4" t="str">
        <f>VLOOKUP(Table2[[#This Row],[Full Name]],Table2[[#This Row],[Full Name]],1,)</f>
        <v xml:space="preserve">  Danielle Graham</v>
      </c>
      <c r="C385" s="4">
        <f>VLOOKUP('Medical Examinations'!B385,'Medical Examinations'!B385:J2718,1,)</f>
        <v>22.99</v>
      </c>
      <c r="D385" s="4">
        <f>VLOOKUP('Medical Examinations'!C385,'Medical Examinations'!C385:K2718,1,)</f>
        <v>10.46</v>
      </c>
      <c r="E385" s="4" t="str">
        <f>VLOOKUP('Medical Examinations'!D385,'Medical Examinations'!D385:L2718,1,)</f>
        <v>No</v>
      </c>
      <c r="F385" s="4" t="str">
        <f>VLOOKUP('Medical Examinations'!E385,'Medical Examinations'!E385:M2718,1,)</f>
        <v>No</v>
      </c>
      <c r="G385" s="4" t="str">
        <f>VLOOKUP('Medical Examinations'!F385,'Medical Examinations'!F385:N2718,1,)</f>
        <v>No</v>
      </c>
      <c r="H385" s="4">
        <f>VLOOKUP('Medical Examinations'!G385,'Medical Examinations'!G385:O2718,1,)</f>
        <v>3</v>
      </c>
      <c r="I385" s="4" t="str">
        <f>VLOOKUP('Medical Examinations'!H385,'Medical Examinations'!H385:P2718,1,)</f>
        <v>Yes</v>
      </c>
      <c r="J385" s="4" t="str">
        <f>VLOOKUP('Medical Examinations'!I385,'Medical Examinations'!I385:Q2718,1,)</f>
        <v>Normal Weight</v>
      </c>
      <c r="K385" s="4" t="str">
        <f>VLOOKUP('Medical Examinations'!J385,'Medical Examinations'!J385:R2718,1,)</f>
        <v>Diabetes</v>
      </c>
      <c r="L385" s="49">
        <f>VLOOKUP(Table3[[#This Row],[Charges]],Table3[[Charges]:[Age]],1,)</f>
        <v>3589.14</v>
      </c>
      <c r="M385" s="23" t="str">
        <f>VLOOKUP(Table3[[#This Row],[Hospital tier]],Table3[[Hospital tier]:[Age]],1,)</f>
        <v>tier - 2</v>
      </c>
      <c r="N385" s="4" t="str">
        <f>VLOOKUP(Table3[[#This Row],[City tier]],Table3[[Hospital tier]:[Age]],1,)</f>
        <v>tier - 2</v>
      </c>
      <c r="O385" s="4" t="str">
        <f>VLOOKUP(Table3[[#This Row],[State ID]],Table3[[State ID]:[Age]],1,)</f>
        <v>R1013</v>
      </c>
      <c r="P385" s="4" t="str">
        <f>VLOOKUP(Table3[[#This Row],[Hospitalasion Details]],Table3[[Hospitalasion Details]:[Age]],1,)</f>
        <v>27-Dec-1986</v>
      </c>
      <c r="Q385" s="4">
        <f>VLOOKUP(Table3[[#This Row],[Age]],Table3[Age],1,)</f>
        <v>36</v>
      </c>
    </row>
    <row r="386" spans="1:17" x14ac:dyDescent="0.25">
      <c r="A386" s="4" t="str">
        <f>VLOOKUP(Table2[[#This Row],[Customer ID]],Table2[],1,)</f>
        <v>Id385</v>
      </c>
      <c r="B386" s="4" t="str">
        <f>VLOOKUP(Table2[[#This Row],[Full Name]],Table2[[#This Row],[Full Name]],1,)</f>
        <v xml:space="preserve">  Andrew D Whitacre</v>
      </c>
      <c r="C386" s="4">
        <f>VLOOKUP('Medical Examinations'!B386,'Medical Examinations'!B386:J2719,1,)</f>
        <v>31.46</v>
      </c>
      <c r="D386" s="4">
        <f>VLOOKUP('Medical Examinations'!C386,'Medical Examinations'!C386:K2719,1,)</f>
        <v>7.39</v>
      </c>
      <c r="E386" s="4" t="str">
        <f>VLOOKUP('Medical Examinations'!D386,'Medical Examinations'!D386:L2719,1,)</f>
        <v>No</v>
      </c>
      <c r="F386" s="4" t="str">
        <f>VLOOKUP('Medical Examinations'!E386,'Medical Examinations'!E386:M2719,1,)</f>
        <v>No</v>
      </c>
      <c r="G386" s="4" t="str">
        <f>VLOOKUP('Medical Examinations'!F386,'Medical Examinations'!F386:N2719,1,)</f>
        <v>No</v>
      </c>
      <c r="H386" s="4">
        <f>VLOOKUP('Medical Examinations'!G386,'Medical Examinations'!G386:O2719,1,)</f>
        <v>0</v>
      </c>
      <c r="I386" s="4" t="str">
        <f>VLOOKUP('Medical Examinations'!H386,'Medical Examinations'!H386:P2719,1,)</f>
        <v>No</v>
      </c>
      <c r="J386" s="4" t="str">
        <f>VLOOKUP('Medical Examinations'!I386,'Medical Examinations'!I386:Q2719,1,)</f>
        <v>Obesity</v>
      </c>
      <c r="K386" s="4" t="str">
        <f>VLOOKUP('Medical Examinations'!J386,'Medical Examinations'!J386:R2719,1,)</f>
        <v>Diabetes</v>
      </c>
      <c r="L386" s="49">
        <f>VLOOKUP(Table3[[#This Row],[Charges]],Table3[[Charges]:[Age]],1,)</f>
        <v>3591.48</v>
      </c>
      <c r="M386" s="23" t="str">
        <f>VLOOKUP(Table3[[#This Row],[Hospital tier]],Table3[[Hospital tier]:[Age]],1,)</f>
        <v>tier - 2</v>
      </c>
      <c r="N386" s="4" t="str">
        <f>VLOOKUP(Table3[[#This Row],[City tier]],Table3[[Hospital tier]:[Age]],1,)</f>
        <v>tier - 3</v>
      </c>
      <c r="O386" s="4" t="str">
        <f>VLOOKUP(Table3[[#This Row],[State ID]],Table3[[State ID]:[Age]],1,)</f>
        <v>R1011</v>
      </c>
      <c r="P386" s="4" t="str">
        <f>VLOOKUP(Table3[[#This Row],[Hospitalasion Details]],Table3[[Hospitalasion Details]:[Age]],1,)</f>
        <v>6-Jun-1999</v>
      </c>
      <c r="Q386" s="4">
        <f>VLOOKUP(Table3[[#This Row],[Age]],Table3[Age],1,)</f>
        <v>24</v>
      </c>
    </row>
    <row r="387" spans="1:17" x14ac:dyDescent="0.25">
      <c r="A387" s="4" t="str">
        <f>VLOOKUP(Table2[[#This Row],[Customer ID]],Table2[],1,)</f>
        <v>Id386</v>
      </c>
      <c r="B387" s="4" t="str">
        <f>VLOOKUP(Table2[[#This Row],[Full Name]],Table2[[#This Row],[Full Name]],1,)</f>
        <v xml:space="preserve">  Joel D Wegener</v>
      </c>
      <c r="C387" s="4">
        <f>VLOOKUP('Medical Examinations'!B387,'Medical Examinations'!B387:J2720,1,)</f>
        <v>30.86</v>
      </c>
      <c r="D387" s="4">
        <f>VLOOKUP('Medical Examinations'!C387,'Medical Examinations'!C387:K2720,1,)</f>
        <v>6.18</v>
      </c>
      <c r="E387" s="4" t="str">
        <f>VLOOKUP('Medical Examinations'!D387,'Medical Examinations'!D387:L2720,1,)</f>
        <v>No</v>
      </c>
      <c r="F387" s="4" t="str">
        <f>VLOOKUP('Medical Examinations'!E387,'Medical Examinations'!E387:M2720,1,)</f>
        <v>yes</v>
      </c>
      <c r="G387" s="4" t="str">
        <f>VLOOKUP('Medical Examinations'!F387,'Medical Examinations'!F387:N2720,1,)</f>
        <v>No</v>
      </c>
      <c r="H387" s="4">
        <f>VLOOKUP('Medical Examinations'!G387,'Medical Examinations'!G387:O2720,1,)</f>
        <v>2</v>
      </c>
      <c r="I387" s="4" t="str">
        <f>VLOOKUP('Medical Examinations'!H387,'Medical Examinations'!H387:P2720,1,)</f>
        <v>Yes</v>
      </c>
      <c r="J387" s="4" t="str">
        <f>VLOOKUP('Medical Examinations'!I387,'Medical Examinations'!I387:Q2720,1,)</f>
        <v>Obesity</v>
      </c>
      <c r="K387" s="4" t="str">
        <f>VLOOKUP('Medical Examinations'!J387,'Medical Examinations'!J387:R2720,1,)</f>
        <v>Pre diabetes</v>
      </c>
      <c r="L387" s="49">
        <f>VLOOKUP(Table3[[#This Row],[Charges]],Table3[[Charges]:[Age]],1,)</f>
        <v>3594.17</v>
      </c>
      <c r="M387" s="23" t="str">
        <f>VLOOKUP(Table3[[#This Row],[Hospital tier]],Table3[[Hospital tier]:[Age]],1,)</f>
        <v>tier - 2</v>
      </c>
      <c r="N387" s="4" t="str">
        <f>VLOOKUP(Table3[[#This Row],[City tier]],Table3[[Hospital tier]:[Age]],1,)</f>
        <v>tier - 2</v>
      </c>
      <c r="O387" s="4" t="str">
        <f>VLOOKUP(Table3[[#This Row],[State ID]],Table3[[State ID]:[Age]],1,)</f>
        <v>R1012</v>
      </c>
      <c r="P387" s="4" t="str">
        <f>VLOOKUP(Table3[[#This Row],[Hospitalasion Details]],Table3[[Hospitalasion Details]:[Age]],1,)</f>
        <v>4-Nov-1997</v>
      </c>
      <c r="Q387" s="4">
        <f>VLOOKUP(Table3[[#This Row],[Age]],Table3[Age],1,)</f>
        <v>25</v>
      </c>
    </row>
    <row r="388" spans="1:17" x14ac:dyDescent="0.25">
      <c r="A388" s="4" t="str">
        <f>VLOOKUP(Table2[[#This Row],[Customer ID]],Table2[],1,)</f>
        <v>Id387</v>
      </c>
      <c r="B388" s="4" t="str">
        <f>VLOOKUP(Table2[[#This Row],[Full Name]],Table2[[#This Row],[Full Name]],1,)</f>
        <v xml:space="preserve">  Michelle Collie</v>
      </c>
      <c r="C388" s="4">
        <f>VLOOKUP('Medical Examinations'!B388,'Medical Examinations'!B388:J2721,1,)</f>
        <v>31.96</v>
      </c>
      <c r="D388" s="4">
        <f>VLOOKUP('Medical Examinations'!C388,'Medical Examinations'!C388:K2721,1,)</f>
        <v>8.86</v>
      </c>
      <c r="E388" s="4" t="str">
        <f>VLOOKUP('Medical Examinations'!D388,'Medical Examinations'!D388:L2721,1,)</f>
        <v>No</v>
      </c>
      <c r="F388" s="4" t="str">
        <f>VLOOKUP('Medical Examinations'!E388,'Medical Examinations'!E388:M2721,1,)</f>
        <v>No</v>
      </c>
      <c r="G388" s="4" t="str">
        <f>VLOOKUP('Medical Examinations'!F388,'Medical Examinations'!F388:N2721,1,)</f>
        <v>No</v>
      </c>
      <c r="H388" s="4">
        <f>VLOOKUP('Medical Examinations'!G388,'Medical Examinations'!G388:O2721,1,)</f>
        <v>0</v>
      </c>
      <c r="I388" s="4" t="str">
        <f>VLOOKUP('Medical Examinations'!H388,'Medical Examinations'!H388:P2721,1,)</f>
        <v>Yes</v>
      </c>
      <c r="J388" s="4" t="str">
        <f>VLOOKUP('Medical Examinations'!I388,'Medical Examinations'!I388:Q2721,1,)</f>
        <v>Obesity</v>
      </c>
      <c r="K388" s="4" t="str">
        <f>VLOOKUP('Medical Examinations'!J388,'Medical Examinations'!J388:R2721,1,)</f>
        <v>Diabetes</v>
      </c>
      <c r="L388" s="49">
        <f>VLOOKUP(Table3[[#This Row],[Charges]],Table3[[Charges]:[Age]],1,)</f>
        <v>3597.6</v>
      </c>
      <c r="M388" s="23" t="str">
        <f>VLOOKUP(Table3[[#This Row],[Hospital tier]],Table3[[Hospital tier]:[Age]],1,)</f>
        <v>tier - 2</v>
      </c>
      <c r="N388" s="4" t="str">
        <f>VLOOKUP(Table3[[#This Row],[City tier]],Table3[[Hospital tier]:[Age]],1,)</f>
        <v>tier - 2</v>
      </c>
      <c r="O388" s="4" t="str">
        <f>VLOOKUP(Table3[[#This Row],[State ID]],Table3[[State ID]:[Age]],1,)</f>
        <v>R1011</v>
      </c>
      <c r="P388" s="4" t="str">
        <f>VLOOKUP(Table3[[#This Row],[Hospitalasion Details]],Table3[[Hospitalasion Details]:[Age]],1,)</f>
        <v>12-Aug-1999</v>
      </c>
      <c r="Q388" s="4">
        <f>VLOOKUP(Table3[[#This Row],[Age]],Table3[Age],1,)</f>
        <v>23</v>
      </c>
    </row>
    <row r="389" spans="1:17" x14ac:dyDescent="0.25">
      <c r="A389" s="4" t="str">
        <f>VLOOKUP(Table2[[#This Row],[Customer ID]],Table2[],1,)</f>
        <v>Id388</v>
      </c>
      <c r="B389" s="4" t="str">
        <f>VLOOKUP(Table2[[#This Row],[Full Name]],Table2[[#This Row],[Full Name]],1,)</f>
        <v xml:space="preserve">  Michael J Murphy</v>
      </c>
      <c r="C389" s="4">
        <f>VLOOKUP('Medical Examinations'!B389,'Medical Examinations'!B389:J2722,1,)</f>
        <v>23.76</v>
      </c>
      <c r="D389" s="4">
        <f>VLOOKUP('Medical Examinations'!C389,'Medical Examinations'!C389:K2722,1,)</f>
        <v>10.96</v>
      </c>
      <c r="E389" s="4" t="str">
        <f>VLOOKUP('Medical Examinations'!D389,'Medical Examinations'!D389:L2722,1,)</f>
        <v>No</v>
      </c>
      <c r="F389" s="4" t="str">
        <f>VLOOKUP('Medical Examinations'!E389,'Medical Examinations'!E389:M2722,1,)</f>
        <v>No</v>
      </c>
      <c r="G389" s="4" t="str">
        <f>VLOOKUP('Medical Examinations'!F389,'Medical Examinations'!F389:N2722,1,)</f>
        <v>No</v>
      </c>
      <c r="H389" s="4">
        <f>VLOOKUP('Medical Examinations'!G389,'Medical Examinations'!G389:O2722,1,)</f>
        <v>3</v>
      </c>
      <c r="I389" s="4" t="str">
        <f>VLOOKUP('Medical Examinations'!H389,'Medical Examinations'!H389:P2722,1,)</f>
        <v>Yes</v>
      </c>
      <c r="J389" s="4" t="str">
        <f>VLOOKUP('Medical Examinations'!I389,'Medical Examinations'!I389:Q2722,1,)</f>
        <v>Normal Weight</v>
      </c>
      <c r="K389" s="4" t="str">
        <f>VLOOKUP('Medical Examinations'!J389,'Medical Examinations'!J389:R2722,1,)</f>
        <v>Diabetes</v>
      </c>
      <c r="L389" s="49">
        <f>VLOOKUP(Table3[[#This Row],[Charges]],Table3[[Charges]:[Age]],1,)</f>
        <v>3603.6</v>
      </c>
      <c r="M389" s="23" t="str">
        <f>VLOOKUP(Table3[[#This Row],[Hospital tier]],Table3[[Hospital tier]:[Age]],1,)</f>
        <v>tier - 2</v>
      </c>
      <c r="N389" s="4" t="str">
        <f>VLOOKUP(Table3[[#This Row],[City tier]],Table3[[Hospital tier]:[Age]],1,)</f>
        <v>tier - 1</v>
      </c>
      <c r="O389" s="4" t="str">
        <f>VLOOKUP(Table3[[#This Row],[State ID]],Table3[[State ID]:[Age]],1,)</f>
        <v>R1013</v>
      </c>
      <c r="P389" s="4" t="str">
        <f>VLOOKUP(Table3[[#This Row],[Hospitalasion Details]],Table3[[Hospitalasion Details]:[Age]],1,)</f>
        <v>4-Nov-1988</v>
      </c>
      <c r="Q389" s="4">
        <f>VLOOKUP(Table3[[#This Row],[Age]],Table3[Age],1,)</f>
        <v>34</v>
      </c>
    </row>
    <row r="390" spans="1:17" x14ac:dyDescent="0.25">
      <c r="A390" s="4" t="str">
        <f>VLOOKUP(Table2[[#This Row],[Customer ID]],Table2[],1,)</f>
        <v>Id389</v>
      </c>
      <c r="B390" s="4" t="str">
        <f>VLOOKUP(Table2[[#This Row],[Full Name]],Table2[[#This Row],[Full Name]],1,)</f>
        <v xml:space="preserve">  Nikki Butters</v>
      </c>
      <c r="C390" s="4">
        <f>VLOOKUP('Medical Examinations'!B390,'Medical Examinations'!B390:J2723,1,)</f>
        <v>19.38</v>
      </c>
      <c r="D390" s="4">
        <f>VLOOKUP('Medical Examinations'!C390,'Medical Examinations'!C390:K2723,1,)</f>
        <v>6.28</v>
      </c>
      <c r="E390" s="4" t="str">
        <f>VLOOKUP('Medical Examinations'!D390,'Medical Examinations'!D390:L2723,1,)</f>
        <v>No</v>
      </c>
      <c r="F390" s="4" t="str">
        <f>VLOOKUP('Medical Examinations'!E390,'Medical Examinations'!E390:M2723,1,)</f>
        <v>No</v>
      </c>
      <c r="G390" s="4" t="str">
        <f>VLOOKUP('Medical Examinations'!F390,'Medical Examinations'!F390:N2723,1,)</f>
        <v>No</v>
      </c>
      <c r="H390" s="4">
        <f>VLOOKUP('Medical Examinations'!G390,'Medical Examinations'!G390:O2723,1,)</f>
        <v>0</v>
      </c>
      <c r="I390" s="4" t="str">
        <f>VLOOKUP('Medical Examinations'!H390,'Medical Examinations'!H390:P2723,1,)</f>
        <v>Yes</v>
      </c>
      <c r="J390" s="4" t="str">
        <f>VLOOKUP('Medical Examinations'!I390,'Medical Examinations'!I390:Q2723,1,)</f>
        <v>Normal Weight</v>
      </c>
      <c r="K390" s="4" t="str">
        <f>VLOOKUP('Medical Examinations'!J390,'Medical Examinations'!J390:R2723,1,)</f>
        <v>Pre diabetes</v>
      </c>
      <c r="L390" s="49">
        <f>VLOOKUP(Table3[[#This Row],[Charges]],Table3[[Charges]:[Age]],1,)</f>
        <v>3606.43</v>
      </c>
      <c r="M390" s="23" t="str">
        <f>VLOOKUP(Table3[[#This Row],[Hospital tier]],Table3[[Hospital tier]:[Age]],1,)</f>
        <v>tier - 2</v>
      </c>
      <c r="N390" s="4" t="str">
        <f>VLOOKUP(Table3[[#This Row],[City tier]],Table3[[Hospital tier]:[Age]],1,)</f>
        <v>tier - 1</v>
      </c>
      <c r="O390" s="4" t="str">
        <f>VLOOKUP(Table3[[#This Row],[State ID]],Table3[[State ID]:[Age]],1,)</f>
        <v>R1013</v>
      </c>
      <c r="P390" s="4" t="str">
        <f>VLOOKUP(Table3[[#This Row],[Hospitalasion Details]],Table3[[Hospitalasion Details]:[Age]],1,)</f>
        <v>11-Oct-1990</v>
      </c>
      <c r="Q390" s="4">
        <f>VLOOKUP(Table3[[#This Row],[Age]],Table3[Age],1,)</f>
        <v>32</v>
      </c>
    </row>
    <row r="391" spans="1:17" x14ac:dyDescent="0.25">
      <c r="A391" s="4" t="str">
        <f>VLOOKUP(Table2[[#This Row],[Customer ID]],Table2[],1,)</f>
        <v>Id390</v>
      </c>
      <c r="B391" s="4" t="str">
        <f>VLOOKUP(Table2[[#This Row],[Full Name]],Table2[[#This Row],[Full Name]],1,)</f>
        <v xml:space="preserve">  Summer B Cook</v>
      </c>
      <c r="C391" s="4">
        <f>VLOOKUP('Medical Examinations'!B391,'Medical Examinations'!B391:J2724,1,)</f>
        <v>16.21</v>
      </c>
      <c r="D391" s="4">
        <f>VLOOKUP('Medical Examinations'!C391,'Medical Examinations'!C391:K2724,1,)</f>
        <v>6.29</v>
      </c>
      <c r="E391" s="4" t="str">
        <f>VLOOKUP('Medical Examinations'!D391,'Medical Examinations'!D391:L2724,1,)</f>
        <v>Yes</v>
      </c>
      <c r="F391" s="4" t="str">
        <f>VLOOKUP('Medical Examinations'!E391,'Medical Examinations'!E391:M2724,1,)</f>
        <v>No</v>
      </c>
      <c r="G391" s="4" t="str">
        <f>VLOOKUP('Medical Examinations'!F391,'Medical Examinations'!F391:N2724,1,)</f>
        <v>No</v>
      </c>
      <c r="H391" s="4">
        <f>VLOOKUP('Medical Examinations'!G391,'Medical Examinations'!G391:O2724,1,)</f>
        <v>1</v>
      </c>
      <c r="I391" s="4" t="str">
        <f>VLOOKUP('Medical Examinations'!H391,'Medical Examinations'!H391:P2724,1,)</f>
        <v>Yes</v>
      </c>
      <c r="J391" s="4" t="str">
        <f>VLOOKUP('Medical Examinations'!I391,'Medical Examinations'!I391:Q2724,1,)</f>
        <v>Underweight</v>
      </c>
      <c r="K391" s="4" t="str">
        <f>VLOOKUP('Medical Examinations'!J391,'Medical Examinations'!J391:R2724,1,)</f>
        <v>Pre diabetes</v>
      </c>
      <c r="L391" s="49">
        <f>VLOOKUP(Table3[[#This Row],[Charges]],Table3[[Charges]:[Age]],1,)</f>
        <v>3622.13</v>
      </c>
      <c r="M391" s="23" t="str">
        <f>VLOOKUP(Table3[[#This Row],[Hospital tier]],Table3[[Hospital tier]:[Age]],1,)</f>
        <v>tier - 2</v>
      </c>
      <c r="N391" s="4" t="str">
        <f>VLOOKUP(Table3[[#This Row],[City tier]],Table3[[Hospital tier]:[Age]],1,)</f>
        <v>tier - 1</v>
      </c>
      <c r="O391" s="4" t="str">
        <f>VLOOKUP(Table3[[#This Row],[State ID]],Table3[[State ID]:[Age]],1,)</f>
        <v>R1013</v>
      </c>
      <c r="P391" s="4" t="str">
        <f>VLOOKUP(Table3[[#This Row],[Hospitalasion Details]],Table3[[Hospitalasion Details]:[Age]],1,)</f>
        <v>14-Jun-1985</v>
      </c>
      <c r="Q391" s="4">
        <f>VLOOKUP(Table3[[#This Row],[Age]],Table3[Age],1,)</f>
        <v>37</v>
      </c>
    </row>
    <row r="392" spans="1:17" x14ac:dyDescent="0.25">
      <c r="A392" s="4" t="str">
        <f>VLOOKUP(Table2[[#This Row],[Customer ID]],Table2[],1,)</f>
        <v>Id391</v>
      </c>
      <c r="B392" s="4" t="str">
        <f>VLOOKUP(Table2[[#This Row],[Full Name]],Table2[[#This Row],[Full Name]],1,)</f>
        <v xml:space="preserve">  Edward Breen</v>
      </c>
      <c r="C392" s="4">
        <f>VLOOKUP('Medical Examinations'!B392,'Medical Examinations'!B392:J2725,1,)</f>
        <v>32.54</v>
      </c>
      <c r="D392" s="4">
        <f>VLOOKUP('Medical Examinations'!C392,'Medical Examinations'!C392:K2725,1,)</f>
        <v>4.0199999999999996</v>
      </c>
      <c r="E392" s="4" t="str">
        <f>VLOOKUP('Medical Examinations'!D392,'Medical Examinations'!D392:L2725,1,)</f>
        <v>No</v>
      </c>
      <c r="F392" s="4" t="str">
        <f>VLOOKUP('Medical Examinations'!E392,'Medical Examinations'!E392:M2725,1,)</f>
        <v>yes</v>
      </c>
      <c r="G392" s="4" t="str">
        <f>VLOOKUP('Medical Examinations'!F392,'Medical Examinations'!F392:N2725,1,)</f>
        <v>No</v>
      </c>
      <c r="H392" s="4">
        <f>VLOOKUP('Medical Examinations'!G392,'Medical Examinations'!G392:O2725,1,)</f>
        <v>1</v>
      </c>
      <c r="I392" s="4" t="str">
        <f>VLOOKUP('Medical Examinations'!H392,'Medical Examinations'!H392:P2725,1,)</f>
        <v>Yes</v>
      </c>
      <c r="J392" s="4" t="str">
        <f>VLOOKUP('Medical Examinations'!I392,'Medical Examinations'!I392:Q2725,1,)</f>
        <v>Obesity</v>
      </c>
      <c r="K392" s="4" t="str">
        <f>VLOOKUP('Medical Examinations'!J392,'Medical Examinations'!J392:R2725,1,)</f>
        <v>Normal</v>
      </c>
      <c r="L392" s="49">
        <f>VLOOKUP(Table3[[#This Row],[Charges]],Table3[[Charges]:[Age]],1,)</f>
        <v>3645.09</v>
      </c>
      <c r="M392" s="23" t="str">
        <f>VLOOKUP(Table3[[#This Row],[Hospital tier]],Table3[[Hospital tier]:[Age]],1,)</f>
        <v>tier - 1</v>
      </c>
      <c r="N392" s="4" t="str">
        <f>VLOOKUP(Table3[[#This Row],[City tier]],Table3[[Hospital tier]:[Age]],1,)</f>
        <v>tier - 2</v>
      </c>
      <c r="O392" s="4" t="str">
        <f>VLOOKUP(Table3[[#This Row],[State ID]],Table3[[State ID]:[Age]],1,)</f>
        <v>R1014</v>
      </c>
      <c r="P392" s="4" t="str">
        <f>VLOOKUP(Table3[[#This Row],[Hospitalasion Details]],Table3[[Hospitalasion Details]:[Age]],1,)</f>
        <v>17-Nov-1992</v>
      </c>
      <c r="Q392" s="4">
        <f>VLOOKUP(Table3[[#This Row],[Age]],Table3[Age],1,)</f>
        <v>30</v>
      </c>
    </row>
    <row r="393" spans="1:17" x14ac:dyDescent="0.25">
      <c r="A393" s="4" t="str">
        <f>VLOOKUP(Table2[[#This Row],[Customer ID]],Table2[],1,)</f>
        <v>Id392</v>
      </c>
      <c r="B393" s="4" t="str">
        <f>VLOOKUP(Table2[[#This Row],[Full Name]],Table2[[#This Row],[Full Name]],1,)</f>
        <v xml:space="preserve">  Ryan Fitzsimons</v>
      </c>
      <c r="C393" s="4">
        <f>VLOOKUP('Medical Examinations'!B393,'Medical Examinations'!B393:J2726,1,)</f>
        <v>36.765000000000001</v>
      </c>
      <c r="D393" s="4">
        <f>VLOOKUP('Medical Examinations'!C393,'Medical Examinations'!C393:K2726,1,)</f>
        <v>11.95</v>
      </c>
      <c r="E393" s="4" t="str">
        <f>VLOOKUP('Medical Examinations'!D393,'Medical Examinations'!D393:L2726,1,)</f>
        <v>Yes</v>
      </c>
      <c r="F393" s="4" t="str">
        <f>VLOOKUP('Medical Examinations'!E393,'Medical Examinations'!E393:M2726,1,)</f>
        <v>No</v>
      </c>
      <c r="G393" s="4" t="str">
        <f>VLOOKUP('Medical Examinations'!F393,'Medical Examinations'!F393:N2726,1,)</f>
        <v>No</v>
      </c>
      <c r="H393" s="4">
        <f>VLOOKUP('Medical Examinations'!G393,'Medical Examinations'!G393:O2726,1,)</f>
        <v>2</v>
      </c>
      <c r="I393" s="4" t="str">
        <f>VLOOKUP('Medical Examinations'!H393,'Medical Examinations'!H393:P2726,1,)</f>
        <v>No</v>
      </c>
      <c r="J393" s="4" t="str">
        <f>VLOOKUP('Medical Examinations'!I393,'Medical Examinations'!I393:Q2726,1,)</f>
        <v>Obesity</v>
      </c>
      <c r="K393" s="4" t="str">
        <f>VLOOKUP('Medical Examinations'!J393,'Medical Examinations'!J393:R2726,1,)</f>
        <v>Diabetes</v>
      </c>
      <c r="L393" s="49">
        <f>VLOOKUP(Table3[[#This Row],[Charges]],Table3[[Charges]:[Age]],1,)</f>
        <v>3653.29</v>
      </c>
      <c r="M393" s="23" t="str">
        <f>VLOOKUP(Table3[[#This Row],[Hospital tier]],Table3[[Hospital tier]:[Age]],1,)</f>
        <v>tier - 2</v>
      </c>
      <c r="N393" s="4" t="str">
        <f>VLOOKUP(Table3[[#This Row],[City tier]],Table3[[Hospital tier]:[Age]],1,)</f>
        <v>tier - 3</v>
      </c>
      <c r="O393" s="4" t="str">
        <f>VLOOKUP(Table3[[#This Row],[State ID]],Table3[[State ID]:[Age]],1,)</f>
        <v>R1011</v>
      </c>
      <c r="P393" s="4" t="str">
        <f>VLOOKUP(Table3[[#This Row],[Hospitalasion Details]],Table3[[Hospitalasion Details]:[Age]],1,)</f>
        <v>8-Nov-1990</v>
      </c>
      <c r="Q393" s="4">
        <f>VLOOKUP(Table3[[#This Row],[Age]],Table3[Age],1,)</f>
        <v>32</v>
      </c>
    </row>
    <row r="394" spans="1:17" x14ac:dyDescent="0.25">
      <c r="A394" s="4" t="str">
        <f>VLOOKUP(Table2[[#This Row],[Customer ID]],Table2[],1,)</f>
        <v>Id393</v>
      </c>
      <c r="B394" s="4" t="str">
        <f>VLOOKUP(Table2[[#This Row],[Full Name]],Table2[[#This Row],[Full Name]],1,)</f>
        <v xml:space="preserve">  Kacee Houle</v>
      </c>
      <c r="C394" s="4">
        <f>VLOOKUP('Medical Examinations'!B394,'Medical Examinations'!B394:J2727,1,)</f>
        <v>35.909999999999997</v>
      </c>
      <c r="D394" s="4">
        <f>VLOOKUP('Medical Examinations'!C394,'Medical Examinations'!C394:K2727,1,)</f>
        <v>8.7100000000000009</v>
      </c>
      <c r="E394" s="4" t="str">
        <f>VLOOKUP('Medical Examinations'!D394,'Medical Examinations'!D394:L2727,1,)</f>
        <v>No</v>
      </c>
      <c r="F394" s="4" t="str">
        <f>VLOOKUP('Medical Examinations'!E394,'Medical Examinations'!E394:M2727,1,)</f>
        <v>No</v>
      </c>
      <c r="G394" s="4" t="str">
        <f>VLOOKUP('Medical Examinations'!F394,'Medical Examinations'!F394:N2727,1,)</f>
        <v>No</v>
      </c>
      <c r="H394" s="4">
        <f>VLOOKUP('Medical Examinations'!G394,'Medical Examinations'!G394:O2727,1,)</f>
        <v>0</v>
      </c>
      <c r="I394" s="4" t="str">
        <f>VLOOKUP('Medical Examinations'!H394,'Medical Examinations'!H394:P2727,1,)</f>
        <v>No</v>
      </c>
      <c r="J394" s="4" t="str">
        <f>VLOOKUP('Medical Examinations'!I394,'Medical Examinations'!I394:Q2727,1,)</f>
        <v>Obesity</v>
      </c>
      <c r="K394" s="4" t="str">
        <f>VLOOKUP('Medical Examinations'!J394,'Medical Examinations'!J394:R2727,1,)</f>
        <v>Diabetes</v>
      </c>
      <c r="L394" s="49">
        <f>VLOOKUP(Table3[[#This Row],[Charges]],Table3[[Charges]:[Age]],1,)</f>
        <v>3659.35</v>
      </c>
      <c r="M394" s="23" t="str">
        <f>VLOOKUP(Table3[[#This Row],[Hospital tier]],Table3[[Hospital tier]:[Age]],1,)</f>
        <v>tier - 3</v>
      </c>
      <c r="N394" s="4" t="str">
        <f>VLOOKUP(Table3[[#This Row],[City tier]],Table3[[Hospital tier]:[Age]],1,)</f>
        <v>tier - 1</v>
      </c>
      <c r="O394" s="4" t="str">
        <f>VLOOKUP(Table3[[#This Row],[State ID]],Table3[[State ID]:[Age]],1,)</f>
        <v>R1011</v>
      </c>
      <c r="P394" s="4" t="str">
        <f>VLOOKUP(Table3[[#This Row],[Hospitalasion Details]],Table3[[Hospitalasion Details]:[Age]],1,)</f>
        <v>14-Sep-1992</v>
      </c>
      <c r="Q394" s="4">
        <f>VLOOKUP(Table3[[#This Row],[Age]],Table3[Age],1,)</f>
        <v>30</v>
      </c>
    </row>
    <row r="395" spans="1:17" x14ac:dyDescent="0.25">
      <c r="A395" s="4" t="str">
        <f>VLOOKUP(Table2[[#This Row],[Customer ID]],Table2[],1,)</f>
        <v>Id394</v>
      </c>
      <c r="B395" s="4" t="str">
        <f>VLOOKUP(Table2[[#This Row],[Full Name]],Table2[[#This Row],[Full Name]],1,)</f>
        <v xml:space="preserve">  Dave Woodward</v>
      </c>
      <c r="C395" s="4">
        <f>VLOOKUP('Medical Examinations'!B395,'Medical Examinations'!B395:J2728,1,)</f>
        <v>32.06</v>
      </c>
      <c r="D395" s="4">
        <f>VLOOKUP('Medical Examinations'!C395,'Medical Examinations'!C395:K2728,1,)</f>
        <v>4.67</v>
      </c>
      <c r="E395" s="4" t="str">
        <f>VLOOKUP('Medical Examinations'!D395,'Medical Examinations'!D395:L2728,1,)</f>
        <v>No</v>
      </c>
      <c r="F395" s="4" t="str">
        <f>VLOOKUP('Medical Examinations'!E395,'Medical Examinations'!E395:M2728,1,)</f>
        <v>yes</v>
      </c>
      <c r="G395" s="4" t="str">
        <f>VLOOKUP('Medical Examinations'!F395,'Medical Examinations'!F395:N2728,1,)</f>
        <v>No</v>
      </c>
      <c r="H395" s="4">
        <f>VLOOKUP('Medical Examinations'!G395,'Medical Examinations'!G395:O2728,1,)</f>
        <v>1</v>
      </c>
      <c r="I395" s="4" t="str">
        <f>VLOOKUP('Medical Examinations'!H395,'Medical Examinations'!H395:P2728,1,)</f>
        <v>Yes</v>
      </c>
      <c r="J395" s="4" t="str">
        <f>VLOOKUP('Medical Examinations'!I395,'Medical Examinations'!I395:Q2728,1,)</f>
        <v>Obesity</v>
      </c>
      <c r="K395" s="4" t="str">
        <f>VLOOKUP('Medical Examinations'!J395,'Medical Examinations'!J395:R2728,1,)</f>
        <v>Normal</v>
      </c>
      <c r="L395" s="49">
        <f>VLOOKUP(Table3[[#This Row],[Charges]],Table3[[Charges]:[Age]],1,)</f>
        <v>3678.86</v>
      </c>
      <c r="M395" s="23" t="str">
        <f>VLOOKUP(Table3[[#This Row],[Hospital tier]],Table3[[Hospital tier]:[Age]],1,)</f>
        <v>tier - 2</v>
      </c>
      <c r="N395" s="4" t="str">
        <f>VLOOKUP(Table3[[#This Row],[City tier]],Table3[[Hospital tier]:[Age]],1,)</f>
        <v>tier - 3</v>
      </c>
      <c r="O395" s="4" t="str">
        <f>VLOOKUP(Table3[[#This Row],[State ID]],Table3[[State ID]:[Age]],1,)</f>
        <v>R1013</v>
      </c>
      <c r="P395" s="4" t="str">
        <f>VLOOKUP(Table3[[#This Row],[Hospitalasion Details]],Table3[[Hospitalasion Details]:[Age]],1,)</f>
        <v>6-Jul-1984</v>
      </c>
      <c r="Q395" s="4">
        <f>VLOOKUP(Table3[[#This Row],[Age]],Table3[Age],1,)</f>
        <v>38</v>
      </c>
    </row>
    <row r="396" spans="1:17" x14ac:dyDescent="0.25">
      <c r="A396" s="4" t="str">
        <f>VLOOKUP(Table2[[#This Row],[Customer ID]],Table2[],1,)</f>
        <v>Id395</v>
      </c>
      <c r="B396" s="4" t="str">
        <f>VLOOKUP(Table2[[#This Row],[Full Name]],Table2[[#This Row],[Full Name]],1,)</f>
        <v xml:space="preserve">  Maryanna Ray</v>
      </c>
      <c r="C396" s="4">
        <f>VLOOKUP('Medical Examinations'!B396,'Medical Examinations'!B396:J2729,1,)</f>
        <v>24.1</v>
      </c>
      <c r="D396" s="4">
        <f>VLOOKUP('Medical Examinations'!C396,'Medical Examinations'!C396:K2729,1,)</f>
        <v>11.14</v>
      </c>
      <c r="E396" s="4" t="str">
        <f>VLOOKUP('Medical Examinations'!D396,'Medical Examinations'!D396:L2729,1,)</f>
        <v>Yes</v>
      </c>
      <c r="F396" s="4" t="str">
        <f>VLOOKUP('Medical Examinations'!E396,'Medical Examinations'!E396:M2729,1,)</f>
        <v>No</v>
      </c>
      <c r="G396" s="4" t="str">
        <f>VLOOKUP('Medical Examinations'!F396,'Medical Examinations'!F396:N2729,1,)</f>
        <v>No</v>
      </c>
      <c r="H396" s="4">
        <f>VLOOKUP('Medical Examinations'!G396,'Medical Examinations'!G396:O2729,1,)</f>
        <v>1</v>
      </c>
      <c r="I396" s="4" t="str">
        <f>VLOOKUP('Medical Examinations'!H396,'Medical Examinations'!H396:P2729,1,)</f>
        <v>No</v>
      </c>
      <c r="J396" s="4" t="str">
        <f>VLOOKUP('Medical Examinations'!I396,'Medical Examinations'!I396:Q2729,1,)</f>
        <v>Normal Weight</v>
      </c>
      <c r="K396" s="4" t="str">
        <f>VLOOKUP('Medical Examinations'!J396,'Medical Examinations'!J396:R2729,1,)</f>
        <v>Diabetes</v>
      </c>
      <c r="L396" s="49">
        <f>VLOOKUP(Table3[[#This Row],[Charges]],Table3[[Charges]:[Age]],1,)</f>
        <v>3688.35</v>
      </c>
      <c r="M396" s="23" t="str">
        <f>VLOOKUP(Table3[[#This Row],[Hospital tier]],Table3[[Hospital tier]:[Age]],1,)</f>
        <v>tier - 2</v>
      </c>
      <c r="N396" s="4" t="str">
        <f>VLOOKUP(Table3[[#This Row],[City tier]],Table3[[Hospital tier]:[Age]],1,)</f>
        <v>tier - 2</v>
      </c>
      <c r="O396" s="4" t="str">
        <f>VLOOKUP(Table3[[#This Row],[State ID]],Table3[[State ID]:[Age]],1,)</f>
        <v>R1021</v>
      </c>
      <c r="P396" s="4" t="str">
        <f>VLOOKUP(Table3[[#This Row],[Hospitalasion Details]],Table3[[Hospitalasion Details]:[Age]],1,)</f>
        <v>10-Jul-2003</v>
      </c>
      <c r="Q396" s="4">
        <f>VLOOKUP(Table3[[#This Row],[Age]],Table3[Age],1,)</f>
        <v>19</v>
      </c>
    </row>
    <row r="397" spans="1:17" x14ac:dyDescent="0.25">
      <c r="A397" s="4" t="str">
        <f>VLOOKUP(Table2[[#This Row],[Customer ID]],Table2[],1,)</f>
        <v>Id396</v>
      </c>
      <c r="B397" s="4" t="str">
        <f>VLOOKUP(Table2[[#This Row],[Full Name]],Table2[[#This Row],[Full Name]],1,)</f>
        <v xml:space="preserve">  Jessica H Jennings</v>
      </c>
      <c r="C397" s="4">
        <f>VLOOKUP('Medical Examinations'!B397,'Medical Examinations'!B397:J2730,1,)</f>
        <v>27.1</v>
      </c>
      <c r="D397" s="4">
        <f>VLOOKUP('Medical Examinations'!C397,'Medical Examinations'!C397:K2730,1,)</f>
        <v>9.0500000000000007</v>
      </c>
      <c r="E397" s="4" t="str">
        <f>VLOOKUP('Medical Examinations'!D397,'Medical Examinations'!D397:L2730,1,)</f>
        <v>No</v>
      </c>
      <c r="F397" s="4" t="str">
        <f>VLOOKUP('Medical Examinations'!E397,'Medical Examinations'!E397:M2730,1,)</f>
        <v>No</v>
      </c>
      <c r="G397" s="4" t="str">
        <f>VLOOKUP('Medical Examinations'!F397,'Medical Examinations'!F397:N2730,1,)</f>
        <v>No</v>
      </c>
      <c r="H397" s="4">
        <f>VLOOKUP('Medical Examinations'!G397,'Medical Examinations'!G397:O2730,1,)</f>
        <v>2</v>
      </c>
      <c r="I397" s="4" t="str">
        <f>VLOOKUP('Medical Examinations'!H397,'Medical Examinations'!H397:P2730,1,)</f>
        <v>No</v>
      </c>
      <c r="J397" s="4" t="str">
        <f>VLOOKUP('Medical Examinations'!I397,'Medical Examinations'!I397:Q2730,1,)</f>
        <v>Over Weight</v>
      </c>
      <c r="K397" s="4" t="str">
        <f>VLOOKUP('Medical Examinations'!J397,'Medical Examinations'!J397:R2730,1,)</f>
        <v>Diabetes</v>
      </c>
      <c r="L397" s="49">
        <f>VLOOKUP(Table3[[#This Row],[Charges]],Table3[[Charges]:[Age]],1,)</f>
        <v>3688.38</v>
      </c>
      <c r="M397" s="23" t="str">
        <f>VLOOKUP(Table3[[#This Row],[Hospital tier]],Table3[[Hospital tier]:[Age]],1,)</f>
        <v>tier - 2</v>
      </c>
      <c r="N397" s="4" t="str">
        <f>VLOOKUP(Table3[[#This Row],[City tier]],Table3[[Hospital tier]:[Age]],1,)</f>
        <v>tier - 2</v>
      </c>
      <c r="O397" s="4" t="str">
        <f>VLOOKUP(Table3[[#This Row],[State ID]],Table3[[State ID]:[Age]],1,)</f>
        <v>R1013</v>
      </c>
      <c r="P397" s="4" t="str">
        <f>VLOOKUP(Table3[[#This Row],[Hospitalasion Details]],Table3[[Hospitalasion Details]:[Age]],1,)</f>
        <v>14-Dec-1981</v>
      </c>
      <c r="Q397" s="4">
        <f>VLOOKUP(Table3[[#This Row],[Age]],Table3[Age],1,)</f>
        <v>41</v>
      </c>
    </row>
    <row r="398" spans="1:17" x14ac:dyDescent="0.25">
      <c r="A398" s="4" t="str">
        <f>VLOOKUP(Table2[[#This Row],[Customer ID]],Table2[],1,)</f>
        <v>Id397</v>
      </c>
      <c r="B398" s="4" t="str">
        <f>VLOOKUP(Table2[[#This Row],[Full Name]],Table2[[#This Row],[Full Name]],1,)</f>
        <v xml:space="preserve">  Deanna Fuller</v>
      </c>
      <c r="C398" s="4">
        <f>VLOOKUP('Medical Examinations'!B398,'Medical Examinations'!B398:J2731,1,)</f>
        <v>24.42</v>
      </c>
      <c r="D398" s="4">
        <f>VLOOKUP('Medical Examinations'!C398,'Medical Examinations'!C398:K2731,1,)</f>
        <v>11.31</v>
      </c>
      <c r="E398" s="4" t="str">
        <f>VLOOKUP('Medical Examinations'!D398,'Medical Examinations'!D398:L2731,1,)</f>
        <v>No</v>
      </c>
      <c r="F398" s="4" t="str">
        <f>VLOOKUP('Medical Examinations'!E398,'Medical Examinations'!E398:M2731,1,)</f>
        <v>No</v>
      </c>
      <c r="G398" s="4" t="str">
        <f>VLOOKUP('Medical Examinations'!F398,'Medical Examinations'!F398:N2731,1,)</f>
        <v>No</v>
      </c>
      <c r="H398" s="4">
        <f>VLOOKUP('Medical Examinations'!G398,'Medical Examinations'!G398:O2731,1,)</f>
        <v>0</v>
      </c>
      <c r="I398" s="4" t="str">
        <f>VLOOKUP('Medical Examinations'!H398,'Medical Examinations'!H398:P2731,1,)</f>
        <v>Yes</v>
      </c>
      <c r="J398" s="4" t="str">
        <f>VLOOKUP('Medical Examinations'!I398,'Medical Examinations'!I398:Q2731,1,)</f>
        <v>Normal Weight</v>
      </c>
      <c r="K398" s="4" t="str">
        <f>VLOOKUP('Medical Examinations'!J398,'Medical Examinations'!J398:R2731,1,)</f>
        <v>Diabetes</v>
      </c>
      <c r="L398" s="49">
        <f>VLOOKUP(Table3[[#This Row],[Charges]],Table3[[Charges]:[Age]],1,)</f>
        <v>3693.43</v>
      </c>
      <c r="M398" s="23" t="str">
        <f>VLOOKUP(Table3[[#This Row],[Hospital tier]],Table3[[Hospital tier]:[Age]],1,)</f>
        <v>tier - 2</v>
      </c>
      <c r="N398" s="4" t="str">
        <f>VLOOKUP(Table3[[#This Row],[City tier]],Table3[[Hospital tier]:[Age]],1,)</f>
        <v>tier - 3</v>
      </c>
      <c r="O398" s="4" t="str">
        <f>VLOOKUP(Table3[[#This Row],[State ID]],Table3[[State ID]:[Age]],1,)</f>
        <v>R1011</v>
      </c>
      <c r="P398" s="4" t="str">
        <f>VLOOKUP(Table3[[#This Row],[Hospitalasion Details]],Table3[[Hospitalasion Details]:[Age]],1,)</f>
        <v>21-Oct-1995</v>
      </c>
      <c r="Q398" s="4">
        <f>VLOOKUP(Table3[[#This Row],[Age]],Table3[Age],1,)</f>
        <v>27</v>
      </c>
    </row>
    <row r="399" spans="1:17" x14ac:dyDescent="0.25">
      <c r="A399" s="4" t="str">
        <f>VLOOKUP(Table2[[#This Row],[Customer ID]],Table2[],1,)</f>
        <v>Id398</v>
      </c>
      <c r="B399" s="4" t="str">
        <f>VLOOKUP(Table2[[#This Row],[Full Name]],Table2[[#This Row],[Full Name]],1,)</f>
        <v xml:space="preserve">  Peter Lovisek</v>
      </c>
      <c r="C399" s="4">
        <f>VLOOKUP('Medical Examinations'!B399,'Medical Examinations'!B399:J2732,1,)</f>
        <v>26.695</v>
      </c>
      <c r="D399" s="4">
        <f>VLOOKUP('Medical Examinations'!C399,'Medical Examinations'!C399:K2732,1,)</f>
        <v>4.68</v>
      </c>
      <c r="E399" s="4" t="str">
        <f>VLOOKUP('Medical Examinations'!D399,'Medical Examinations'!D399:L2732,1,)</f>
        <v>Yes</v>
      </c>
      <c r="F399" s="4" t="str">
        <f>VLOOKUP('Medical Examinations'!E399,'Medical Examinations'!E399:M2732,1,)</f>
        <v>No</v>
      </c>
      <c r="G399" s="4" t="str">
        <f>VLOOKUP('Medical Examinations'!F399,'Medical Examinations'!F399:N2732,1,)</f>
        <v>No</v>
      </c>
      <c r="H399" s="4">
        <f>VLOOKUP('Medical Examinations'!G399,'Medical Examinations'!G399:O2732,1,)</f>
        <v>2</v>
      </c>
      <c r="I399" s="4" t="str">
        <f>VLOOKUP('Medical Examinations'!H399,'Medical Examinations'!H399:P2732,1,)</f>
        <v>Yes</v>
      </c>
      <c r="J399" s="4" t="str">
        <f>VLOOKUP('Medical Examinations'!I399,'Medical Examinations'!I399:Q2732,1,)</f>
        <v>Over Weight</v>
      </c>
      <c r="K399" s="4" t="str">
        <f>VLOOKUP('Medical Examinations'!J399,'Medical Examinations'!J399:R2732,1,)</f>
        <v>Normal</v>
      </c>
      <c r="L399" s="49">
        <f>VLOOKUP(Table3[[#This Row],[Charges]],Table3[[Charges]:[Age]],1,)</f>
        <v>3699.54</v>
      </c>
      <c r="M399" s="23" t="str">
        <f>VLOOKUP(Table3[[#This Row],[Hospital tier]],Table3[[Hospital tier]:[Age]],1,)</f>
        <v>tier - 2</v>
      </c>
      <c r="N399" s="4" t="str">
        <f>VLOOKUP(Table3[[#This Row],[City tier]],Table3[[Hospital tier]:[Age]],1,)</f>
        <v>tier - 3</v>
      </c>
      <c r="O399" s="4" t="str">
        <f>VLOOKUP(Table3[[#This Row],[State ID]],Table3[[State ID]:[Age]],1,)</f>
        <v>R1013</v>
      </c>
      <c r="P399" s="4" t="str">
        <f>VLOOKUP(Table3[[#This Row],[Hospitalasion Details]],Table3[[Hospitalasion Details]:[Age]],1,)</f>
        <v>18-Aug-1988</v>
      </c>
      <c r="Q399" s="4">
        <f>VLOOKUP(Table3[[#This Row],[Age]],Table3[Age],1,)</f>
        <v>34</v>
      </c>
    </row>
    <row r="400" spans="1:17" x14ac:dyDescent="0.25">
      <c r="A400" s="4" t="str">
        <f>VLOOKUP(Table2[[#This Row],[Customer ID]],Table2[],1,)</f>
        <v>Id399</v>
      </c>
      <c r="B400" s="4" t="str">
        <f>VLOOKUP(Table2[[#This Row],[Full Name]],Table2[[#This Row],[Full Name]],1,)</f>
        <v xml:space="preserve">  Rebecca Painter</v>
      </c>
      <c r="C400" s="4">
        <f>VLOOKUP('Medical Examinations'!B400,'Medical Examinations'!B400:J2733,1,)</f>
        <v>27.79</v>
      </c>
      <c r="D400" s="4">
        <f>VLOOKUP('Medical Examinations'!C400,'Medical Examinations'!C400:K2733,1,)</f>
        <v>6.05</v>
      </c>
      <c r="E400" s="4" t="str">
        <f>VLOOKUP('Medical Examinations'!D400,'Medical Examinations'!D400:L2733,1,)</f>
        <v>Yes</v>
      </c>
      <c r="F400" s="4" t="str">
        <f>VLOOKUP('Medical Examinations'!E400,'Medical Examinations'!E400:M2733,1,)</f>
        <v>yes</v>
      </c>
      <c r="G400" s="4" t="str">
        <f>VLOOKUP('Medical Examinations'!F400,'Medical Examinations'!F400:N2733,1,)</f>
        <v>No</v>
      </c>
      <c r="H400" s="4">
        <f>VLOOKUP('Medical Examinations'!G400,'Medical Examinations'!G400:O2733,1,)</f>
        <v>1</v>
      </c>
      <c r="I400" s="4" t="str">
        <f>VLOOKUP('Medical Examinations'!H400,'Medical Examinations'!H400:P2733,1,)</f>
        <v>Yes</v>
      </c>
      <c r="J400" s="4" t="str">
        <f>VLOOKUP('Medical Examinations'!I400,'Medical Examinations'!I400:Q2733,1,)</f>
        <v>Over Weight</v>
      </c>
      <c r="K400" s="4" t="str">
        <f>VLOOKUP('Medical Examinations'!J400,'Medical Examinations'!J400:R2733,1,)</f>
        <v>Pre diabetes</v>
      </c>
      <c r="L400" s="49">
        <f>VLOOKUP(Table3[[#This Row],[Charges]],Table3[[Charges]:[Age]],1,)</f>
        <v>3704.35</v>
      </c>
      <c r="M400" s="23" t="str">
        <f>VLOOKUP(Table3[[#This Row],[Hospital tier]],Table3[[Hospital tier]:[Age]],1,)</f>
        <v>tier - 2</v>
      </c>
      <c r="N400" s="4" t="str">
        <f>VLOOKUP(Table3[[#This Row],[City tier]],Table3[[Hospital tier]:[Age]],1,)</f>
        <v>tier - 2</v>
      </c>
      <c r="O400" s="4" t="str">
        <f>VLOOKUP(Table3[[#This Row],[State ID]],Table3[[State ID]:[Age]],1,)</f>
        <v>R1013</v>
      </c>
      <c r="P400" s="4" t="str">
        <f>VLOOKUP(Table3[[#This Row],[Hospitalasion Details]],Table3[[Hospitalasion Details]:[Age]],1,)</f>
        <v>2-Dec-1989</v>
      </c>
      <c r="Q400" s="4">
        <f>VLOOKUP(Table3[[#This Row],[Age]],Table3[Age],1,)</f>
        <v>33</v>
      </c>
    </row>
    <row r="401" spans="1:17" x14ac:dyDescent="0.25">
      <c r="A401" s="4" t="str">
        <f>VLOOKUP(Table2[[#This Row],[Customer ID]],Table2[],1,)</f>
        <v>Id400</v>
      </c>
      <c r="B401" s="4" t="str">
        <f>VLOOKUP(Table2[[#This Row],[Full Name]],Table2[[#This Row],[Full Name]],1,)</f>
        <v xml:space="preserve">  Elizabeth M Edwards</v>
      </c>
      <c r="C401" s="4">
        <f>VLOOKUP('Medical Examinations'!B401,'Medical Examinations'!B401:J2734,1,)</f>
        <v>32.68</v>
      </c>
      <c r="D401" s="4">
        <f>VLOOKUP('Medical Examinations'!C401,'Medical Examinations'!C401:K2734,1,)</f>
        <v>4.68</v>
      </c>
      <c r="E401" s="4" t="str">
        <f>VLOOKUP('Medical Examinations'!D401,'Medical Examinations'!D401:L2734,1,)</f>
        <v>Yes</v>
      </c>
      <c r="F401" s="4" t="str">
        <f>VLOOKUP('Medical Examinations'!E401,'Medical Examinations'!E401:M2734,1,)</f>
        <v>No</v>
      </c>
      <c r="G401" s="4" t="str">
        <f>VLOOKUP('Medical Examinations'!F401,'Medical Examinations'!F401:N2734,1,)</f>
        <v>No</v>
      </c>
      <c r="H401" s="4">
        <f>VLOOKUP('Medical Examinations'!G401,'Medical Examinations'!G401:O2734,1,)</f>
        <v>0</v>
      </c>
      <c r="I401" s="4" t="str">
        <f>VLOOKUP('Medical Examinations'!H401,'Medical Examinations'!H401:P2734,1,)</f>
        <v>No</v>
      </c>
      <c r="J401" s="4" t="str">
        <f>VLOOKUP('Medical Examinations'!I401,'Medical Examinations'!I401:Q2734,1,)</f>
        <v>Obesity</v>
      </c>
      <c r="K401" s="4" t="str">
        <f>VLOOKUP('Medical Examinations'!J401,'Medical Examinations'!J401:R2734,1,)</f>
        <v>Normal</v>
      </c>
      <c r="L401" s="49">
        <f>VLOOKUP(Table3[[#This Row],[Charges]],Table3[[Charges]:[Age]],1,)</f>
        <v>3722.23</v>
      </c>
      <c r="M401" s="23" t="str">
        <f>VLOOKUP(Table3[[#This Row],[Hospital tier]],Table3[[Hospital tier]:[Age]],1,)</f>
        <v>tier - 2</v>
      </c>
      <c r="N401" s="4" t="str">
        <f>VLOOKUP(Table3[[#This Row],[City tier]],Table3[[Hospital tier]:[Age]],1,)</f>
        <v>tier - 2</v>
      </c>
      <c r="O401" s="4" t="str">
        <f>VLOOKUP(Table3[[#This Row],[State ID]],Table3[[State ID]:[Age]],1,)</f>
        <v>R1025</v>
      </c>
      <c r="P401" s="4" t="str">
        <f>VLOOKUP(Table3[[#This Row],[Hospitalasion Details]],Table3[[Hospitalasion Details]:[Age]],1,)</f>
        <v>5-Nov-2004</v>
      </c>
      <c r="Q401" s="4">
        <f>VLOOKUP(Table3[[#This Row],[Age]],Table3[Age],1,)</f>
        <v>18</v>
      </c>
    </row>
    <row r="402" spans="1:17" x14ac:dyDescent="0.25">
      <c r="A402" s="4" t="str">
        <f>VLOOKUP(Table2[[#This Row],[Customer ID]],Table2[],1,)</f>
        <v>Id401</v>
      </c>
      <c r="B402" s="4" t="str">
        <f>VLOOKUP(Table2[[#This Row],[Full Name]],Table2[[#This Row],[Full Name]],1,)</f>
        <v xml:space="preserve">  Gregory Liebl</v>
      </c>
      <c r="C402" s="4">
        <f>VLOOKUP('Medical Examinations'!B402,'Medical Examinations'!B402:J2735,1,)</f>
        <v>26.4</v>
      </c>
      <c r="D402" s="4">
        <f>VLOOKUP('Medical Examinations'!C402,'Medical Examinations'!C402:K2735,1,)</f>
        <v>9.5</v>
      </c>
      <c r="E402" s="4" t="str">
        <f>VLOOKUP('Medical Examinations'!D402,'Medical Examinations'!D402:L2735,1,)</f>
        <v>Yes</v>
      </c>
      <c r="F402" s="4" t="str">
        <f>VLOOKUP('Medical Examinations'!E402,'Medical Examinations'!E402:M2735,1,)</f>
        <v>No</v>
      </c>
      <c r="G402" s="4" t="str">
        <f>VLOOKUP('Medical Examinations'!F402,'Medical Examinations'!F402:N2735,1,)</f>
        <v>No</v>
      </c>
      <c r="H402" s="4">
        <f>VLOOKUP('Medical Examinations'!G402,'Medical Examinations'!G402:O2735,1,)</f>
        <v>2</v>
      </c>
      <c r="I402" s="4" t="str">
        <f>VLOOKUP('Medical Examinations'!H402,'Medical Examinations'!H402:P2735,1,)</f>
        <v>No</v>
      </c>
      <c r="J402" s="4" t="str">
        <f>VLOOKUP('Medical Examinations'!I402,'Medical Examinations'!I402:Q2735,1,)</f>
        <v>Over Weight</v>
      </c>
      <c r="K402" s="4" t="str">
        <f>VLOOKUP('Medical Examinations'!J402,'Medical Examinations'!J402:R2735,1,)</f>
        <v>Diabetes</v>
      </c>
      <c r="L402" s="49">
        <f>VLOOKUP(Table3[[#This Row],[Charges]],Table3[[Charges]:[Age]],1,)</f>
        <v>3731.6</v>
      </c>
      <c r="M402" s="23" t="str">
        <f>VLOOKUP(Table3[[#This Row],[Hospital tier]],Table3[[Hospital tier]:[Age]],1,)</f>
        <v>tier - 2</v>
      </c>
      <c r="N402" s="4" t="str">
        <f>VLOOKUP(Table3[[#This Row],[City tier]],Table3[[Hospital tier]:[Age]],1,)</f>
        <v>tier - 2</v>
      </c>
      <c r="O402" s="4" t="str">
        <f>VLOOKUP(Table3[[#This Row],[State ID]],Table3[[State ID]:[Age]],1,)</f>
        <v>R1013</v>
      </c>
      <c r="P402" s="4" t="str">
        <f>VLOOKUP(Table3[[#This Row],[Hospitalasion Details]],Table3[[Hospitalasion Details]:[Age]],1,)</f>
        <v>1-Dec-1986</v>
      </c>
      <c r="Q402" s="4">
        <f>VLOOKUP(Table3[[#This Row],[Age]],Table3[Age],1,)</f>
        <v>36</v>
      </c>
    </row>
    <row r="403" spans="1:17" x14ac:dyDescent="0.25">
      <c r="A403" s="4" t="str">
        <f>VLOOKUP(Table2[[#This Row],[Customer ID]],Table2[],1,)</f>
        <v>Id402</v>
      </c>
      <c r="B403" s="4" t="str">
        <f>VLOOKUP(Table2[[#This Row],[Full Name]],Table2[[#This Row],[Full Name]],1,)</f>
        <v xml:space="preserve">  Sarah E Kasabian-Larson</v>
      </c>
      <c r="C403" s="4">
        <f>VLOOKUP('Medical Examinations'!B403,'Medical Examinations'!B403:J2736,1,)</f>
        <v>23.655000000000001</v>
      </c>
      <c r="D403" s="4">
        <f>VLOOKUP('Medical Examinations'!C403,'Medical Examinations'!C403:K2736,1,)</f>
        <v>10.84</v>
      </c>
      <c r="E403" s="4" t="str">
        <f>VLOOKUP('Medical Examinations'!D403,'Medical Examinations'!D403:L2736,1,)</f>
        <v>Yes</v>
      </c>
      <c r="F403" s="4" t="str">
        <f>VLOOKUP('Medical Examinations'!E403,'Medical Examinations'!E403:M2736,1,)</f>
        <v>No</v>
      </c>
      <c r="G403" s="4" t="str">
        <f>VLOOKUP('Medical Examinations'!F403,'Medical Examinations'!F403:N2736,1,)</f>
        <v>Yes</v>
      </c>
      <c r="H403" s="4">
        <f>VLOOKUP('Medical Examinations'!G403,'Medical Examinations'!G403:O2736,1,)</f>
        <v>1</v>
      </c>
      <c r="I403" s="4" t="str">
        <f>VLOOKUP('Medical Examinations'!H403,'Medical Examinations'!H403:P2736,1,)</f>
        <v>Yes</v>
      </c>
      <c r="J403" s="4" t="str">
        <f>VLOOKUP('Medical Examinations'!I403,'Medical Examinations'!I403:Q2736,1,)</f>
        <v>Normal Weight</v>
      </c>
      <c r="K403" s="4" t="str">
        <f>VLOOKUP('Medical Examinations'!J403,'Medical Examinations'!J403:R2736,1,)</f>
        <v>Diabetes</v>
      </c>
      <c r="L403" s="49">
        <f>VLOOKUP(Table3[[#This Row],[Charges]],Table3[[Charges]:[Age]],1,)</f>
        <v>3732.63</v>
      </c>
      <c r="M403" s="23" t="str">
        <f>VLOOKUP(Table3[[#This Row],[Hospital tier]],Table3[[Hospital tier]:[Age]],1,)</f>
        <v>tier - 2</v>
      </c>
      <c r="N403" s="4" t="str">
        <f>VLOOKUP(Table3[[#This Row],[City tier]],Table3[[Hospital tier]:[Age]],1,)</f>
        <v>tier - 3</v>
      </c>
      <c r="O403" s="4" t="str">
        <f>VLOOKUP(Table3[[#This Row],[State ID]],Table3[[State ID]:[Age]],1,)</f>
        <v>R1024</v>
      </c>
      <c r="P403" s="4" t="str">
        <f>VLOOKUP(Table3[[#This Row],[Hospitalasion Details]],Table3[[Hospitalasion Details]:[Age]],1,)</f>
        <v>22-Aug-1994</v>
      </c>
      <c r="Q403" s="4">
        <f>VLOOKUP(Table3[[#This Row],[Age]],Table3[Age],1,)</f>
        <v>28</v>
      </c>
    </row>
    <row r="404" spans="1:17" x14ac:dyDescent="0.25">
      <c r="A404" s="4" t="str">
        <f>VLOOKUP(Table2[[#This Row],[Customer ID]],Table2[],1,)</f>
        <v>Id403</v>
      </c>
      <c r="B404" s="4" t="str">
        <f>VLOOKUP(Table2[[#This Row],[Full Name]],Table2[[#This Row],[Full Name]],1,)</f>
        <v xml:space="preserve">  Anne Elise Creamer</v>
      </c>
      <c r="C404" s="4">
        <f>VLOOKUP('Medical Examinations'!B404,'Medical Examinations'!B404:J2737,1,)</f>
        <v>27.36</v>
      </c>
      <c r="D404" s="4">
        <f>VLOOKUP('Medical Examinations'!C404,'Medical Examinations'!C404:K2737,1,)</f>
        <v>5.88</v>
      </c>
      <c r="E404" s="4" t="str">
        <f>VLOOKUP('Medical Examinations'!D404,'Medical Examinations'!D404:L2737,1,)</f>
        <v>No</v>
      </c>
      <c r="F404" s="4" t="str">
        <f>VLOOKUP('Medical Examinations'!E404,'Medical Examinations'!E404:M2737,1,)</f>
        <v>No</v>
      </c>
      <c r="G404" s="4" t="str">
        <f>VLOOKUP('Medical Examinations'!F404,'Medical Examinations'!F404:N2737,1,)</f>
        <v>No</v>
      </c>
      <c r="H404" s="4">
        <f>VLOOKUP('Medical Examinations'!G404,'Medical Examinations'!G404:O2737,1,)</f>
        <v>2</v>
      </c>
      <c r="I404" s="4" t="str">
        <f>VLOOKUP('Medical Examinations'!H404,'Medical Examinations'!H404:P2737,1,)</f>
        <v>No</v>
      </c>
      <c r="J404" s="4" t="str">
        <f>VLOOKUP('Medical Examinations'!I404,'Medical Examinations'!I404:Q2737,1,)</f>
        <v>Over Weight</v>
      </c>
      <c r="K404" s="4" t="str">
        <f>VLOOKUP('Medical Examinations'!J404,'Medical Examinations'!J404:R2737,1,)</f>
        <v>Pre diabetes</v>
      </c>
      <c r="L404" s="49">
        <f>VLOOKUP(Table3[[#This Row],[Charges]],Table3[[Charges]:[Age]],1,)</f>
        <v>3736.46</v>
      </c>
      <c r="M404" s="23" t="str">
        <f>VLOOKUP(Table3[[#This Row],[Hospital tier]],Table3[[Hospital tier]:[Age]],1,)</f>
        <v>tier - 2</v>
      </c>
      <c r="N404" s="4" t="str">
        <f>VLOOKUP(Table3[[#This Row],[City tier]],Table3[[Hospital tier]:[Age]],1,)</f>
        <v>tier - 2</v>
      </c>
      <c r="O404" s="4" t="str">
        <f>VLOOKUP(Table3[[#This Row],[State ID]],Table3[[State ID]:[Age]],1,)</f>
        <v>R1012</v>
      </c>
      <c r="P404" s="4" t="str">
        <f>VLOOKUP(Table3[[#This Row],[Hospitalasion Details]],Table3[[Hospitalasion Details]:[Age]],1,)</f>
        <v>22-Jun-1993</v>
      </c>
      <c r="Q404" s="4">
        <f>VLOOKUP(Table3[[#This Row],[Age]],Table3[Age],1,)</f>
        <v>29</v>
      </c>
    </row>
    <row r="405" spans="1:17" x14ac:dyDescent="0.25">
      <c r="A405" s="4" t="str">
        <f>VLOOKUP(Table2[[#This Row],[Customer ID]],Table2[],1,)</f>
        <v>Id404</v>
      </c>
      <c r="B405" s="4" t="str">
        <f>VLOOKUP(Table2[[#This Row],[Full Name]],Table2[[#This Row],[Full Name]],1,)</f>
        <v xml:space="preserve">  Christopher R Kimbel</v>
      </c>
      <c r="C405" s="4">
        <f>VLOOKUP('Medical Examinations'!B405,'Medical Examinations'!B405:J2738,1,)</f>
        <v>27.82</v>
      </c>
      <c r="D405" s="4">
        <f>VLOOKUP('Medical Examinations'!C405,'Medical Examinations'!C405:K2738,1,)</f>
        <v>5.24</v>
      </c>
      <c r="E405" s="4" t="str">
        <f>VLOOKUP('Medical Examinations'!D405,'Medical Examinations'!D405:L2738,1,)</f>
        <v>Yes</v>
      </c>
      <c r="F405" s="4" t="str">
        <f>VLOOKUP('Medical Examinations'!E405,'Medical Examinations'!E405:M2738,1,)</f>
        <v>No</v>
      </c>
      <c r="G405" s="4" t="str">
        <f>VLOOKUP('Medical Examinations'!F405,'Medical Examinations'!F405:N2738,1,)</f>
        <v>No</v>
      </c>
      <c r="H405" s="4">
        <f>VLOOKUP('Medical Examinations'!G405,'Medical Examinations'!G405:O2738,1,)</f>
        <v>0</v>
      </c>
      <c r="I405" s="4" t="str">
        <f>VLOOKUP('Medical Examinations'!H405,'Medical Examinations'!H405:P2738,1,)</f>
        <v>Yes</v>
      </c>
      <c r="J405" s="4" t="str">
        <f>VLOOKUP('Medical Examinations'!I405,'Medical Examinations'!I405:Q2738,1,)</f>
        <v>Over Weight</v>
      </c>
      <c r="K405" s="4" t="str">
        <f>VLOOKUP('Medical Examinations'!J405,'Medical Examinations'!J405:R2738,1,)</f>
        <v>Normal</v>
      </c>
      <c r="L405" s="49">
        <f>VLOOKUP(Table3[[#This Row],[Charges]],Table3[[Charges]:[Age]],1,)</f>
        <v>3748.56</v>
      </c>
      <c r="M405" s="23" t="str">
        <f>VLOOKUP(Table3[[#This Row],[Hospital tier]],Table3[[Hospital tier]:[Age]],1,)</f>
        <v>tier - 2</v>
      </c>
      <c r="N405" s="4" t="str">
        <f>VLOOKUP(Table3[[#This Row],[City tier]],Table3[[Hospital tier]:[Age]],1,)</f>
        <v>tier - 2</v>
      </c>
      <c r="O405" s="4" t="str">
        <f>VLOOKUP(Table3[[#This Row],[State ID]],Table3[[State ID]:[Age]],1,)</f>
        <v>R1013</v>
      </c>
      <c r="P405" s="4" t="str">
        <f>VLOOKUP(Table3[[#This Row],[Hospitalasion Details]],Table3[[Hospitalasion Details]:[Age]],1,)</f>
        <v>9-Sep-1986</v>
      </c>
      <c r="Q405" s="4">
        <f>VLOOKUP(Table3[[#This Row],[Age]],Table3[Age],1,)</f>
        <v>36</v>
      </c>
    </row>
    <row r="406" spans="1:17" x14ac:dyDescent="0.25">
      <c r="A406" s="4" t="str">
        <f>VLOOKUP(Table2[[#This Row],[Customer ID]],Table2[],1,)</f>
        <v>Id405</v>
      </c>
      <c r="B406" s="4" t="str">
        <f>VLOOKUP(Table2[[#This Row],[Full Name]],Table2[[#This Row],[Full Name]],1,)</f>
        <v xml:space="preserve">  Elliot Livensparger</v>
      </c>
      <c r="C406" s="4">
        <f>VLOOKUP('Medical Examinations'!B406,'Medical Examinations'!B406:J2739,1,)</f>
        <v>25.46</v>
      </c>
      <c r="D406" s="4">
        <f>VLOOKUP('Medical Examinations'!C406,'Medical Examinations'!C406:K2739,1,)</f>
        <v>11.75</v>
      </c>
      <c r="E406" s="4" t="str">
        <f>VLOOKUP('Medical Examinations'!D406,'Medical Examinations'!D406:L2739,1,)</f>
        <v>No</v>
      </c>
      <c r="F406" s="4" t="str">
        <f>VLOOKUP('Medical Examinations'!E406,'Medical Examinations'!E406:M2739,1,)</f>
        <v>No</v>
      </c>
      <c r="G406" s="4" t="str">
        <f>VLOOKUP('Medical Examinations'!F406,'Medical Examinations'!F406:N2739,1,)</f>
        <v>No</v>
      </c>
      <c r="H406" s="4">
        <f>VLOOKUP('Medical Examinations'!G406,'Medical Examinations'!G406:O2739,1,)</f>
        <v>0</v>
      </c>
      <c r="I406" s="4" t="str">
        <f>VLOOKUP('Medical Examinations'!H406,'Medical Examinations'!H406:P2739,1,)</f>
        <v>No</v>
      </c>
      <c r="J406" s="4" t="str">
        <f>VLOOKUP('Medical Examinations'!I406,'Medical Examinations'!I406:Q2739,1,)</f>
        <v>Over Weight</v>
      </c>
      <c r="K406" s="4" t="str">
        <f>VLOOKUP('Medical Examinations'!J406,'Medical Examinations'!J406:R2739,1,)</f>
        <v>Diabetes</v>
      </c>
      <c r="L406" s="49">
        <f>VLOOKUP(Table3[[#This Row],[Charges]],Table3[[Charges]:[Age]],1,)</f>
        <v>3756.62</v>
      </c>
      <c r="M406" s="23" t="str">
        <f>VLOOKUP(Table3[[#This Row],[Hospital tier]],Table3[[Hospital tier]:[Age]],1,)</f>
        <v>tier - 2</v>
      </c>
      <c r="N406" s="4" t="str">
        <f>VLOOKUP(Table3[[#This Row],[City tier]],Table3[[Hospital tier]:[Age]],1,)</f>
        <v>tier - 2</v>
      </c>
      <c r="O406" s="4" t="str">
        <f>VLOOKUP(Table3[[#This Row],[State ID]],Table3[[State ID]:[Age]],1,)</f>
        <v>R1013</v>
      </c>
      <c r="P406" s="4" t="str">
        <f>VLOOKUP(Table3[[#This Row],[Hospitalasion Details]],Table3[[Hospitalasion Details]:[Age]],1,)</f>
        <v>28-Oct-1991</v>
      </c>
      <c r="Q406" s="4">
        <f>VLOOKUP(Table3[[#This Row],[Age]],Table3[Age],1,)</f>
        <v>31</v>
      </c>
    </row>
    <row r="407" spans="1:17" x14ac:dyDescent="0.25">
      <c r="A407" s="4" t="str">
        <f>VLOOKUP(Table2[[#This Row],[Customer ID]],Table2[],1,)</f>
        <v>Id406</v>
      </c>
      <c r="B407" s="4" t="str">
        <f>VLOOKUP(Table2[[#This Row],[Full Name]],Table2[[#This Row],[Full Name]],1,)</f>
        <v xml:space="preserve">  Christopher D Grange</v>
      </c>
      <c r="C407" s="4">
        <f>VLOOKUP('Medical Examinations'!B407,'Medical Examinations'!B407:J2740,1,)</f>
        <v>25.1</v>
      </c>
      <c r="D407" s="4">
        <f>VLOOKUP('Medical Examinations'!C407,'Medical Examinations'!C407:K2740,1,)</f>
        <v>6.97</v>
      </c>
      <c r="E407" s="4" t="str">
        <f>VLOOKUP('Medical Examinations'!D407,'Medical Examinations'!D407:L2740,1,)</f>
        <v>No</v>
      </c>
      <c r="F407" s="4" t="str">
        <f>VLOOKUP('Medical Examinations'!E407,'Medical Examinations'!E407:M2740,1,)</f>
        <v>No</v>
      </c>
      <c r="G407" s="4" t="str">
        <f>VLOOKUP('Medical Examinations'!F407,'Medical Examinations'!F407:N2740,1,)</f>
        <v>No</v>
      </c>
      <c r="H407" s="4">
        <f>VLOOKUP('Medical Examinations'!G407,'Medical Examinations'!G407:O2740,1,)</f>
        <v>0</v>
      </c>
      <c r="I407" s="4" t="str">
        <f>VLOOKUP('Medical Examinations'!H407,'Medical Examinations'!H407:P2740,1,)</f>
        <v>Yes</v>
      </c>
      <c r="J407" s="4" t="str">
        <f>VLOOKUP('Medical Examinations'!I407,'Medical Examinations'!I407:Q2740,1,)</f>
        <v>Over Weight</v>
      </c>
      <c r="K407" s="4" t="str">
        <f>VLOOKUP('Medical Examinations'!J407,'Medical Examinations'!J407:R2740,1,)</f>
        <v>Diabetes</v>
      </c>
      <c r="L407" s="49">
        <f>VLOOKUP(Table3[[#This Row],[Charges]],Table3[[Charges]:[Age]],1,)</f>
        <v>3757.84</v>
      </c>
      <c r="M407" s="23" t="str">
        <f>VLOOKUP(Table3[[#This Row],[Hospital tier]],Table3[[Hospital tier]:[Age]],1,)</f>
        <v>tier - 2</v>
      </c>
      <c r="N407" s="4" t="str">
        <f>VLOOKUP(Table3[[#This Row],[City tier]],Table3[[Hospital tier]:[Age]],1,)</f>
        <v>tier - 1</v>
      </c>
      <c r="O407" s="4" t="str">
        <f>VLOOKUP(Table3[[#This Row],[State ID]],Table3[[State ID]:[Age]],1,)</f>
        <v>R1013</v>
      </c>
      <c r="P407" s="4" t="str">
        <f>VLOOKUP(Table3[[#This Row],[Hospitalasion Details]],Table3[[Hospitalasion Details]:[Age]],1,)</f>
        <v>25-Aug-1991</v>
      </c>
      <c r="Q407" s="4">
        <f>VLOOKUP(Table3[[#This Row],[Age]],Table3[Age],1,)</f>
        <v>31</v>
      </c>
    </row>
    <row r="408" spans="1:17" x14ac:dyDescent="0.25">
      <c r="A408" s="4" t="str">
        <f>VLOOKUP(Table2[[#This Row],[Customer ID]],Table2[],1,)</f>
        <v>Id407</v>
      </c>
      <c r="B408" s="4" t="str">
        <f>VLOOKUP(Table2[[#This Row],[Full Name]],Table2[[#This Row],[Full Name]],1,)</f>
        <v xml:space="preserve">  Corey Nunlist</v>
      </c>
      <c r="C408" s="4">
        <f>VLOOKUP('Medical Examinations'!B408,'Medical Examinations'!B408:J2741,1,)</f>
        <v>32.11</v>
      </c>
      <c r="D408" s="4">
        <f>VLOOKUP('Medical Examinations'!C408,'Medical Examinations'!C408:K2741,1,)</f>
        <v>4.76</v>
      </c>
      <c r="E408" s="4" t="str">
        <f>VLOOKUP('Medical Examinations'!D408,'Medical Examinations'!D408:L2741,1,)</f>
        <v>No</v>
      </c>
      <c r="F408" s="4" t="str">
        <f>VLOOKUP('Medical Examinations'!E408,'Medical Examinations'!E408:M2741,1,)</f>
        <v>No</v>
      </c>
      <c r="G408" s="4" t="str">
        <f>VLOOKUP('Medical Examinations'!F408,'Medical Examinations'!F408:N2741,1,)</f>
        <v>No</v>
      </c>
      <c r="H408" s="4">
        <f>VLOOKUP('Medical Examinations'!G408,'Medical Examinations'!G408:O2741,1,)</f>
        <v>2</v>
      </c>
      <c r="I408" s="4" t="str">
        <f>VLOOKUP('Medical Examinations'!H408,'Medical Examinations'!H408:P2741,1,)</f>
        <v>No</v>
      </c>
      <c r="J408" s="4" t="str">
        <f>VLOOKUP('Medical Examinations'!I408,'Medical Examinations'!I408:Q2741,1,)</f>
        <v>Obesity</v>
      </c>
      <c r="K408" s="4" t="str">
        <f>VLOOKUP('Medical Examinations'!J408,'Medical Examinations'!J408:R2741,1,)</f>
        <v>Normal</v>
      </c>
      <c r="L408" s="49">
        <f>VLOOKUP(Table3[[#This Row],[Charges]],Table3[[Charges]:[Age]],1,)</f>
        <v>3761.29</v>
      </c>
      <c r="M408" s="23" t="str">
        <f>VLOOKUP(Table3[[#This Row],[Hospital tier]],Table3[[Hospital tier]:[Age]],1,)</f>
        <v>tier - 2</v>
      </c>
      <c r="N408" s="4" t="str">
        <f>VLOOKUP(Table3[[#This Row],[City tier]],Table3[[Hospital tier]:[Age]],1,)</f>
        <v>tier - 3</v>
      </c>
      <c r="O408" s="4" t="str">
        <f>VLOOKUP(Table3[[#This Row],[State ID]],Table3[[State ID]:[Age]],1,)</f>
        <v>R1011</v>
      </c>
      <c r="P408" s="4" t="str">
        <f>VLOOKUP(Table3[[#This Row],[Hospitalasion Details]],Table3[[Hospitalasion Details]:[Age]],1,)</f>
        <v>24-Oct-1991</v>
      </c>
      <c r="Q408" s="4">
        <f>VLOOKUP(Table3[[#This Row],[Age]],Table3[Age],1,)</f>
        <v>31</v>
      </c>
    </row>
    <row r="409" spans="1:17" x14ac:dyDescent="0.25">
      <c r="A409" s="4" t="str">
        <f>VLOOKUP(Table2[[#This Row],[Customer ID]],Table2[],1,)</f>
        <v>Id408</v>
      </c>
      <c r="B409" s="4" t="str">
        <f>VLOOKUP(Table2[[#This Row],[Full Name]],Table2[[#This Row],[Full Name]],1,)</f>
        <v xml:space="preserve">  Patrick D Cutter</v>
      </c>
      <c r="C409" s="4">
        <f>VLOOKUP('Medical Examinations'!B409,'Medical Examinations'!B409:J2742,1,)</f>
        <v>29.8</v>
      </c>
      <c r="D409" s="4">
        <f>VLOOKUP('Medical Examinations'!C409,'Medical Examinations'!C409:K2742,1,)</f>
        <v>8.24</v>
      </c>
      <c r="E409" s="4" t="str">
        <f>VLOOKUP('Medical Examinations'!D409,'Medical Examinations'!D409:L2742,1,)</f>
        <v>Yes</v>
      </c>
      <c r="F409" s="4" t="str">
        <f>VLOOKUP('Medical Examinations'!E409,'Medical Examinations'!E409:M2742,1,)</f>
        <v>No</v>
      </c>
      <c r="G409" s="4" t="str">
        <f>VLOOKUP('Medical Examinations'!F409,'Medical Examinations'!F409:N2742,1,)</f>
        <v>No</v>
      </c>
      <c r="H409" s="4">
        <f>VLOOKUP('Medical Examinations'!G409,'Medical Examinations'!G409:O2742,1,)</f>
        <v>1</v>
      </c>
      <c r="I409" s="4" t="str">
        <f>VLOOKUP('Medical Examinations'!H409,'Medical Examinations'!H409:P2742,1,)</f>
        <v>Yes</v>
      </c>
      <c r="J409" s="4" t="str">
        <f>VLOOKUP('Medical Examinations'!I409,'Medical Examinations'!I409:Q2742,1,)</f>
        <v>Over Weight</v>
      </c>
      <c r="K409" s="4" t="str">
        <f>VLOOKUP('Medical Examinations'!J409,'Medical Examinations'!J409:R2742,1,)</f>
        <v>Diabetes</v>
      </c>
      <c r="L409" s="49">
        <f>VLOOKUP(Table3[[#This Row],[Charges]],Table3[[Charges]:[Age]],1,)</f>
        <v>3766.88</v>
      </c>
      <c r="M409" s="23" t="str">
        <f>VLOOKUP(Table3[[#This Row],[Hospital tier]],Table3[[Hospital tier]:[Age]],1,)</f>
        <v>tier - 2</v>
      </c>
      <c r="N409" s="4" t="str">
        <f>VLOOKUP(Table3[[#This Row],[City tier]],Table3[[Hospital tier]:[Age]],1,)</f>
        <v>tier - 1</v>
      </c>
      <c r="O409" s="4" t="str">
        <f>VLOOKUP(Table3[[#This Row],[State ID]],Table3[[State ID]:[Age]],1,)</f>
        <v>R1013</v>
      </c>
      <c r="P409" s="4" t="str">
        <f>VLOOKUP(Table3[[#This Row],[Hospitalasion Details]],Table3[[Hospitalasion Details]:[Age]],1,)</f>
        <v>21-Nov-1994</v>
      </c>
      <c r="Q409" s="4">
        <f>VLOOKUP(Table3[[#This Row],[Age]],Table3[Age],1,)</f>
        <v>28</v>
      </c>
    </row>
    <row r="410" spans="1:17" x14ac:dyDescent="0.25">
      <c r="A410" s="4" t="str">
        <f>VLOOKUP(Table2[[#This Row],[Customer ID]],Table2[],1,)</f>
        <v>Id409</v>
      </c>
      <c r="B410" s="4" t="str">
        <f>VLOOKUP(Table2[[#This Row],[Full Name]],Table2[[#This Row],[Full Name]],1,)</f>
        <v xml:space="preserve">  Anthony D Martin</v>
      </c>
      <c r="C410" s="4">
        <f>VLOOKUP('Medical Examinations'!B410,'Medical Examinations'!B410:J2743,1,)</f>
        <v>24.01</v>
      </c>
      <c r="D410" s="4">
        <f>VLOOKUP('Medical Examinations'!C410,'Medical Examinations'!C410:K2743,1,)</f>
        <v>4.76</v>
      </c>
      <c r="E410" s="4" t="str">
        <f>VLOOKUP('Medical Examinations'!D410,'Medical Examinations'!D410:L2743,1,)</f>
        <v>No</v>
      </c>
      <c r="F410" s="4" t="str">
        <f>VLOOKUP('Medical Examinations'!E410,'Medical Examinations'!E410:M2743,1,)</f>
        <v>No</v>
      </c>
      <c r="G410" s="4" t="str">
        <f>VLOOKUP('Medical Examinations'!F410,'Medical Examinations'!F410:N2743,1,)</f>
        <v>No</v>
      </c>
      <c r="H410" s="4">
        <f>VLOOKUP('Medical Examinations'!G410,'Medical Examinations'!G410:O2743,1,)</f>
        <v>1</v>
      </c>
      <c r="I410" s="4" t="str">
        <f>VLOOKUP('Medical Examinations'!H410,'Medical Examinations'!H410:P2743,1,)</f>
        <v>Yes</v>
      </c>
      <c r="J410" s="4" t="str">
        <f>VLOOKUP('Medical Examinations'!I410,'Medical Examinations'!I410:Q2743,1,)</f>
        <v>Normal Weight</v>
      </c>
      <c r="K410" s="4" t="str">
        <f>VLOOKUP('Medical Examinations'!J410,'Medical Examinations'!J410:R2743,1,)</f>
        <v>Normal</v>
      </c>
      <c r="L410" s="49">
        <f>VLOOKUP(Table3[[#This Row],[Charges]],Table3[[Charges]:[Age]],1,)</f>
        <v>3773.23</v>
      </c>
      <c r="M410" s="23" t="str">
        <f>VLOOKUP(Table3[[#This Row],[Hospital tier]],Table3[[Hospital tier]:[Age]],1,)</f>
        <v>tier - 2</v>
      </c>
      <c r="N410" s="4" t="str">
        <f>VLOOKUP(Table3[[#This Row],[City tier]],Table3[[Hospital tier]:[Age]],1,)</f>
        <v>tier - 3</v>
      </c>
      <c r="O410" s="4" t="str">
        <f>VLOOKUP(Table3[[#This Row],[State ID]],Table3[[State ID]:[Age]],1,)</f>
        <v>R1013</v>
      </c>
      <c r="P410" s="4" t="str">
        <f>VLOOKUP(Table3[[#This Row],[Hospitalasion Details]],Table3[[Hospitalasion Details]:[Age]],1,)</f>
        <v>24-Oct-1987</v>
      </c>
      <c r="Q410" s="4">
        <f>VLOOKUP(Table3[[#This Row],[Age]],Table3[Age],1,)</f>
        <v>35</v>
      </c>
    </row>
    <row r="411" spans="1:17" x14ac:dyDescent="0.25">
      <c r="A411" s="4" t="str">
        <f>VLOOKUP(Table2[[#This Row],[Customer ID]],Table2[],1,)</f>
        <v>Id410</v>
      </c>
      <c r="B411" s="4" t="str">
        <f>VLOOKUP(Table2[[#This Row],[Full Name]],Table2[[#This Row],[Full Name]],1,)</f>
        <v xml:space="preserve">  Melissa Cooney</v>
      </c>
      <c r="C411" s="4">
        <f>VLOOKUP('Medical Examinations'!B411,'Medical Examinations'!B411:J2744,1,)</f>
        <v>23.21</v>
      </c>
      <c r="D411" s="4">
        <f>VLOOKUP('Medical Examinations'!C411,'Medical Examinations'!C411:K2744,1,)</f>
        <v>6.03</v>
      </c>
      <c r="E411" s="4" t="str">
        <f>VLOOKUP('Medical Examinations'!D411,'Medical Examinations'!D411:L2744,1,)</f>
        <v>No</v>
      </c>
      <c r="F411" s="4" t="str">
        <f>VLOOKUP('Medical Examinations'!E411,'Medical Examinations'!E411:M2744,1,)</f>
        <v>No</v>
      </c>
      <c r="G411" s="4" t="str">
        <f>VLOOKUP('Medical Examinations'!F411,'Medical Examinations'!F411:N2744,1,)</f>
        <v>No</v>
      </c>
      <c r="H411" s="4">
        <f>VLOOKUP('Medical Examinations'!G411,'Medical Examinations'!G411:O2744,1,)</f>
        <v>1</v>
      </c>
      <c r="I411" s="4" t="str">
        <f>VLOOKUP('Medical Examinations'!H411,'Medical Examinations'!H411:P2744,1,)</f>
        <v>No</v>
      </c>
      <c r="J411" s="4" t="str">
        <f>VLOOKUP('Medical Examinations'!I411,'Medical Examinations'!I411:Q2744,1,)</f>
        <v>Normal Weight</v>
      </c>
      <c r="K411" s="4" t="str">
        <f>VLOOKUP('Medical Examinations'!J411,'Medical Examinations'!J411:R2744,1,)</f>
        <v>Pre diabetes</v>
      </c>
      <c r="L411" s="49">
        <f>VLOOKUP(Table3[[#This Row],[Charges]],Table3[[Charges]:[Age]],1,)</f>
        <v>3785.77</v>
      </c>
      <c r="M411" s="23" t="str">
        <f>VLOOKUP(Table3[[#This Row],[Hospital tier]],Table3[[Hospital tier]:[Age]],1,)</f>
        <v>tier - 2</v>
      </c>
      <c r="N411" s="4" t="str">
        <f>VLOOKUP(Table3[[#This Row],[City tier]],Table3[[Hospital tier]:[Age]],1,)</f>
        <v>tier - 1</v>
      </c>
      <c r="O411" s="4" t="str">
        <f>VLOOKUP(Table3[[#This Row],[State ID]],Table3[[State ID]:[Age]],1,)</f>
        <v>R1013</v>
      </c>
      <c r="P411" s="4" t="str">
        <f>VLOOKUP(Table3[[#This Row],[Hospitalasion Details]],Table3[[Hospitalasion Details]:[Age]],1,)</f>
        <v>13-Dec-1981</v>
      </c>
      <c r="Q411" s="4">
        <f>VLOOKUP(Table3[[#This Row],[Age]],Table3[Age],1,)</f>
        <v>41</v>
      </c>
    </row>
    <row r="412" spans="1:17" x14ac:dyDescent="0.25">
      <c r="A412" s="4" t="str">
        <f>VLOOKUP(Table2[[#This Row],[Customer ID]],Table2[],1,)</f>
        <v>Id411</v>
      </c>
      <c r="B412" s="4" t="str">
        <f>VLOOKUP(Table2[[#This Row],[Full Name]],Table2[[#This Row],[Full Name]],1,)</f>
        <v xml:space="preserve">  Raven Bier</v>
      </c>
      <c r="C412" s="4">
        <f>VLOOKUP('Medical Examinations'!B412,'Medical Examinations'!B412:J2745,1,)</f>
        <v>21.2</v>
      </c>
      <c r="D412" s="4">
        <f>VLOOKUP('Medical Examinations'!C412,'Medical Examinations'!C412:K2745,1,)</f>
        <v>4.07</v>
      </c>
      <c r="E412" s="4" t="str">
        <f>VLOOKUP('Medical Examinations'!D412,'Medical Examinations'!D412:L2745,1,)</f>
        <v>Yes</v>
      </c>
      <c r="F412" s="4" t="str">
        <f>VLOOKUP('Medical Examinations'!E412,'Medical Examinations'!E412:M2745,1,)</f>
        <v>No</v>
      </c>
      <c r="G412" s="4" t="str">
        <f>VLOOKUP('Medical Examinations'!F412,'Medical Examinations'!F412:N2745,1,)</f>
        <v>No</v>
      </c>
      <c r="H412" s="4">
        <f>VLOOKUP('Medical Examinations'!G412,'Medical Examinations'!G412:O2745,1,)</f>
        <v>1</v>
      </c>
      <c r="I412" s="4" t="str">
        <f>VLOOKUP('Medical Examinations'!H412,'Medical Examinations'!H412:P2745,1,)</f>
        <v>Yes</v>
      </c>
      <c r="J412" s="4" t="str">
        <f>VLOOKUP('Medical Examinations'!I412,'Medical Examinations'!I412:Q2745,1,)</f>
        <v>Normal Weight</v>
      </c>
      <c r="K412" s="4" t="str">
        <f>VLOOKUP('Medical Examinations'!J412,'Medical Examinations'!J412:R2745,1,)</f>
        <v>Normal</v>
      </c>
      <c r="L412" s="49">
        <f>VLOOKUP(Table3[[#This Row],[Charges]],Table3[[Charges]:[Age]],1,)</f>
        <v>3793.55</v>
      </c>
      <c r="M412" s="23" t="str">
        <f>VLOOKUP(Table3[[#This Row],[Hospital tier]],Table3[[Hospital tier]:[Age]],1,)</f>
        <v>tier - 2</v>
      </c>
      <c r="N412" s="4" t="str">
        <f>VLOOKUP(Table3[[#This Row],[City tier]],Table3[[Hospital tier]:[Age]],1,)</f>
        <v>tier - 3</v>
      </c>
      <c r="O412" s="4" t="str">
        <f>VLOOKUP(Table3[[#This Row],[State ID]],Table3[[State ID]:[Age]],1,)</f>
        <v>R1013</v>
      </c>
      <c r="P412" s="4" t="str">
        <f>VLOOKUP(Table3[[#This Row],[Hospitalasion Details]],Table3[[Hospitalasion Details]:[Age]],1,)</f>
        <v>28-Aug-1988</v>
      </c>
      <c r="Q412" s="4">
        <f>VLOOKUP(Table3[[#This Row],[Age]],Table3[Age],1,)</f>
        <v>34</v>
      </c>
    </row>
    <row r="413" spans="1:17" x14ac:dyDescent="0.25">
      <c r="A413" s="4" t="str">
        <f>VLOOKUP(Table2[[#This Row],[Customer ID]],Table2[],1,)</f>
        <v>Id412</v>
      </c>
      <c r="B413" s="4" t="str">
        <f>VLOOKUP(Table2[[#This Row],[Full Name]],Table2[[#This Row],[Full Name]],1,)</f>
        <v xml:space="preserve">  Christopher Muskopf</v>
      </c>
      <c r="C413" s="4">
        <f>VLOOKUP('Medical Examinations'!B413,'Medical Examinations'!B413:J2746,1,)</f>
        <v>28.215</v>
      </c>
      <c r="D413" s="4">
        <f>VLOOKUP('Medical Examinations'!C413,'Medical Examinations'!C413:K2746,1,)</f>
        <v>8.26</v>
      </c>
      <c r="E413" s="4" t="str">
        <f>VLOOKUP('Medical Examinations'!D413,'Medical Examinations'!D413:L2746,1,)</f>
        <v>Yes</v>
      </c>
      <c r="F413" s="4" t="str">
        <f>VLOOKUP('Medical Examinations'!E413,'Medical Examinations'!E413:M2746,1,)</f>
        <v>No</v>
      </c>
      <c r="G413" s="4" t="str">
        <f>VLOOKUP('Medical Examinations'!F413,'Medical Examinations'!F413:N2746,1,)</f>
        <v>No</v>
      </c>
      <c r="H413" s="4">
        <f>VLOOKUP('Medical Examinations'!G413,'Medical Examinations'!G413:O2746,1,)</f>
        <v>1</v>
      </c>
      <c r="I413" s="4" t="str">
        <f>VLOOKUP('Medical Examinations'!H413,'Medical Examinations'!H413:P2746,1,)</f>
        <v>Yes</v>
      </c>
      <c r="J413" s="4" t="str">
        <f>VLOOKUP('Medical Examinations'!I413,'Medical Examinations'!I413:Q2746,1,)</f>
        <v>Over Weight</v>
      </c>
      <c r="K413" s="4" t="str">
        <f>VLOOKUP('Medical Examinations'!J413,'Medical Examinations'!J413:R2746,1,)</f>
        <v>Diabetes</v>
      </c>
      <c r="L413" s="49">
        <f>VLOOKUP(Table3[[#This Row],[Charges]],Table3[[Charges]:[Age]],1,)</f>
        <v>3796.36</v>
      </c>
      <c r="M413" s="23" t="str">
        <f>VLOOKUP(Table3[[#This Row],[Hospital tier]],Table3[[Hospital tier]:[Age]],1,)</f>
        <v>tier - 2</v>
      </c>
      <c r="N413" s="4" t="str">
        <f>VLOOKUP(Table3[[#This Row],[City tier]],Table3[[Hospital tier]:[Age]],1,)</f>
        <v>tier - 3</v>
      </c>
      <c r="O413" s="4" t="str">
        <f>VLOOKUP(Table3[[#This Row],[State ID]],Table3[[State ID]:[Age]],1,)</f>
        <v>R1012</v>
      </c>
      <c r="P413" s="4" t="str">
        <f>VLOOKUP(Table3[[#This Row],[Hospitalasion Details]],Table3[[Hospitalasion Details]:[Age]],1,)</f>
        <v>24-Jun-1999</v>
      </c>
      <c r="Q413" s="4">
        <f>VLOOKUP(Table3[[#This Row],[Age]],Table3[Age],1,)</f>
        <v>23</v>
      </c>
    </row>
    <row r="414" spans="1:17" x14ac:dyDescent="0.25">
      <c r="A414" s="4" t="str">
        <f>VLOOKUP(Table2[[#This Row],[Customer ID]],Table2[],1,)</f>
        <v>Id413</v>
      </c>
      <c r="B414" s="4" t="str">
        <f>VLOOKUP(Table2[[#This Row],[Full Name]],Table2[[#This Row],[Full Name]],1,)</f>
        <v xml:space="preserve">  Kendra A Sirak</v>
      </c>
      <c r="C414" s="4">
        <f>VLOOKUP('Medical Examinations'!B414,'Medical Examinations'!B414:J2747,1,)</f>
        <v>38.094999999999999</v>
      </c>
      <c r="D414" s="4">
        <f>VLOOKUP('Medical Examinations'!C414,'Medical Examinations'!C414:K2747,1,)</f>
        <v>4.76</v>
      </c>
      <c r="E414" s="4" t="str">
        <f>VLOOKUP('Medical Examinations'!D414,'Medical Examinations'!D414:L2747,1,)</f>
        <v>No</v>
      </c>
      <c r="F414" s="4" t="str">
        <f>VLOOKUP('Medical Examinations'!E414,'Medical Examinations'!E414:M2747,1,)</f>
        <v>No</v>
      </c>
      <c r="G414" s="4" t="str">
        <f>VLOOKUP('Medical Examinations'!F414,'Medical Examinations'!F414:N2747,1,)</f>
        <v>No</v>
      </c>
      <c r="H414" s="4">
        <f>VLOOKUP('Medical Examinations'!G414,'Medical Examinations'!G414:O2747,1,)</f>
        <v>1</v>
      </c>
      <c r="I414" s="4" t="str">
        <f>VLOOKUP('Medical Examinations'!H414,'Medical Examinations'!H414:P2747,1,)</f>
        <v>No</v>
      </c>
      <c r="J414" s="4" t="str">
        <f>VLOOKUP('Medical Examinations'!I414,'Medical Examinations'!I414:Q2747,1,)</f>
        <v>Obesity</v>
      </c>
      <c r="K414" s="4" t="str">
        <f>VLOOKUP('Medical Examinations'!J414,'Medical Examinations'!J414:R2747,1,)</f>
        <v>Normal</v>
      </c>
      <c r="L414" s="49">
        <f>VLOOKUP(Table3[[#This Row],[Charges]],Table3[[Charges]:[Age]],1,)</f>
        <v>3797.2</v>
      </c>
      <c r="M414" s="23" t="str">
        <f>VLOOKUP(Table3[[#This Row],[Hospital tier]],Table3[[Hospital tier]:[Age]],1,)</f>
        <v>tier - 2</v>
      </c>
      <c r="N414" s="4" t="str">
        <f>VLOOKUP(Table3[[#This Row],[City tier]],Table3[[Hospital tier]:[Age]],1,)</f>
        <v>tier - 3</v>
      </c>
      <c r="O414" s="4" t="str">
        <f>VLOOKUP(Table3[[#This Row],[State ID]],Table3[[State ID]:[Age]],1,)</f>
        <v>R1012</v>
      </c>
      <c r="P414" s="4" t="str">
        <f>VLOOKUP(Table3[[#This Row],[Hospitalasion Details]],Table3[[Hospitalasion Details]:[Age]],1,)</f>
        <v>29-Sep-1981</v>
      </c>
      <c r="Q414" s="4">
        <f>VLOOKUP(Table3[[#This Row],[Age]],Table3[Age],1,)</f>
        <v>41</v>
      </c>
    </row>
    <row r="415" spans="1:17" x14ac:dyDescent="0.25">
      <c r="A415" s="4" t="str">
        <f>VLOOKUP(Table2[[#This Row],[Customer ID]],Table2[],1,)</f>
        <v>Id414</v>
      </c>
      <c r="B415" s="4" t="str">
        <f>VLOOKUP(Table2[[#This Row],[Full Name]],Table2[[#This Row],[Full Name]],1,)</f>
        <v xml:space="preserve">  Jordan Nelsen</v>
      </c>
      <c r="C415" s="4">
        <f>VLOOKUP('Medical Examinations'!B415,'Medical Examinations'!B415:J2748,1,)</f>
        <v>22.61</v>
      </c>
      <c r="D415" s="4">
        <f>VLOOKUP('Medical Examinations'!C415,'Medical Examinations'!C415:K2748,1,)</f>
        <v>6.13</v>
      </c>
      <c r="E415" s="4" t="str">
        <f>VLOOKUP('Medical Examinations'!D415,'Medical Examinations'!D415:L2748,1,)</f>
        <v>Yes</v>
      </c>
      <c r="F415" s="4" t="str">
        <f>VLOOKUP('Medical Examinations'!E415,'Medical Examinations'!E415:M2748,1,)</f>
        <v>No</v>
      </c>
      <c r="G415" s="4" t="str">
        <f>VLOOKUP('Medical Examinations'!F415,'Medical Examinations'!F415:N2748,1,)</f>
        <v>Yes</v>
      </c>
      <c r="H415" s="4">
        <f>VLOOKUP('Medical Examinations'!G415,'Medical Examinations'!G415:O2748,1,)</f>
        <v>1</v>
      </c>
      <c r="I415" s="4" t="str">
        <f>VLOOKUP('Medical Examinations'!H415,'Medical Examinations'!H415:P2748,1,)</f>
        <v>Yes</v>
      </c>
      <c r="J415" s="4" t="str">
        <f>VLOOKUP('Medical Examinations'!I415,'Medical Examinations'!I415:Q2748,1,)</f>
        <v>Normal Weight</v>
      </c>
      <c r="K415" s="4" t="str">
        <f>VLOOKUP('Medical Examinations'!J415,'Medical Examinations'!J415:R2748,1,)</f>
        <v>Pre diabetes</v>
      </c>
      <c r="L415" s="49">
        <f>VLOOKUP(Table3[[#This Row],[Charges]],Table3[[Charges]:[Age]],1,)</f>
        <v>3847.67</v>
      </c>
      <c r="M415" s="23" t="str">
        <f>VLOOKUP(Table3[[#This Row],[Hospital tier]],Table3[[Hospital tier]:[Age]],1,)</f>
        <v>tier - 3</v>
      </c>
      <c r="N415" s="4" t="str">
        <f>VLOOKUP(Table3[[#This Row],[City tier]],Table3[[Hospital tier]:[Age]],1,)</f>
        <v>tier - 2</v>
      </c>
      <c r="O415" s="4" t="str">
        <f>VLOOKUP(Table3[[#This Row],[State ID]],Table3[[State ID]:[Age]],1,)</f>
        <v>R1011</v>
      </c>
      <c r="P415" s="4" t="str">
        <f>VLOOKUP(Table3[[#This Row],[Hospitalasion Details]],Table3[[Hospitalasion Details]:[Age]],1,)</f>
        <v>12-Aug-1994</v>
      </c>
      <c r="Q415" s="4">
        <f>VLOOKUP(Table3[[#This Row],[Age]],Table3[Age],1,)</f>
        <v>28</v>
      </c>
    </row>
    <row r="416" spans="1:17" x14ac:dyDescent="0.25">
      <c r="A416" s="4" t="str">
        <f>VLOOKUP(Table2[[#This Row],[Customer ID]],Table2[],1,)</f>
        <v>Id415</v>
      </c>
      <c r="B416" s="4" t="str">
        <f>VLOOKUP(Table2[[#This Row],[Full Name]],Table2[[#This Row],[Full Name]],1,)</f>
        <v xml:space="preserve">  Nils Schallner</v>
      </c>
      <c r="C416" s="4">
        <f>VLOOKUP('Medical Examinations'!B416,'Medical Examinations'!B416:J2749,1,)</f>
        <v>24.32</v>
      </c>
      <c r="D416" s="4">
        <f>VLOOKUP('Medical Examinations'!C416,'Medical Examinations'!C416:K2749,1,)</f>
        <v>10.47</v>
      </c>
      <c r="E416" s="4" t="str">
        <f>VLOOKUP('Medical Examinations'!D416,'Medical Examinations'!D416:L2749,1,)</f>
        <v>Yes</v>
      </c>
      <c r="F416" s="4" t="str">
        <f>VLOOKUP('Medical Examinations'!E416,'Medical Examinations'!E416:M2749,1,)</f>
        <v>No</v>
      </c>
      <c r="G416" s="4" t="str">
        <f>VLOOKUP('Medical Examinations'!F416,'Medical Examinations'!F416:N2749,1,)</f>
        <v>No</v>
      </c>
      <c r="H416" s="4">
        <f>VLOOKUP('Medical Examinations'!G416,'Medical Examinations'!G416:O2749,1,)</f>
        <v>2</v>
      </c>
      <c r="I416" s="4" t="str">
        <f>VLOOKUP('Medical Examinations'!H416,'Medical Examinations'!H416:P2749,1,)</f>
        <v>Yes</v>
      </c>
      <c r="J416" s="4" t="str">
        <f>VLOOKUP('Medical Examinations'!I416,'Medical Examinations'!I416:Q2749,1,)</f>
        <v>Normal Weight</v>
      </c>
      <c r="K416" s="4" t="str">
        <f>VLOOKUP('Medical Examinations'!J416,'Medical Examinations'!J416:R2749,1,)</f>
        <v>Diabetes</v>
      </c>
      <c r="L416" s="49">
        <f>VLOOKUP(Table3[[#This Row],[Charges]],Table3[[Charges]:[Age]],1,)</f>
        <v>3857.76</v>
      </c>
      <c r="M416" s="23" t="str">
        <f>VLOOKUP(Table3[[#This Row],[Hospital tier]],Table3[[Hospital tier]:[Age]],1,)</f>
        <v>tier - 3</v>
      </c>
      <c r="N416" s="4" t="str">
        <f>VLOOKUP(Table3[[#This Row],[City tier]],Table3[[Hospital tier]:[Age]],1,)</f>
        <v>tier - 1</v>
      </c>
      <c r="O416" s="4" t="str">
        <f>VLOOKUP(Table3[[#This Row],[State ID]],Table3[[State ID]:[Age]],1,)</f>
        <v>R1016</v>
      </c>
      <c r="P416" s="4" t="str">
        <f>VLOOKUP(Table3[[#This Row],[Hospitalasion Details]],Table3[[Hospitalasion Details]:[Age]],1,)</f>
        <v>19-Aug-1991</v>
      </c>
      <c r="Q416" s="4">
        <f>VLOOKUP(Table3[[#This Row],[Age]],Table3[Age],1,)</f>
        <v>31</v>
      </c>
    </row>
    <row r="417" spans="1:17" x14ac:dyDescent="0.25">
      <c r="A417" s="4" t="str">
        <f>VLOOKUP(Table2[[#This Row],[Customer ID]],Table2[],1,)</f>
        <v>Id416</v>
      </c>
      <c r="B417" s="4" t="str">
        <f>VLOOKUP(Table2[[#This Row],[Full Name]],Table2[[#This Row],[Full Name]],1,)</f>
        <v xml:space="preserve">  Scott Dunlap</v>
      </c>
      <c r="C417" s="4">
        <f>VLOOKUP('Medical Examinations'!B417,'Medical Examinations'!B417:J2750,1,)</f>
        <v>20.96</v>
      </c>
      <c r="D417" s="4">
        <f>VLOOKUP('Medical Examinations'!C417,'Medical Examinations'!C417:K2750,1,)</f>
        <v>4.04</v>
      </c>
      <c r="E417" s="4" t="str">
        <f>VLOOKUP('Medical Examinations'!D417,'Medical Examinations'!D417:L2750,1,)</f>
        <v>Yes</v>
      </c>
      <c r="F417" s="4" t="str">
        <f>VLOOKUP('Medical Examinations'!E417,'Medical Examinations'!E417:M2750,1,)</f>
        <v>No</v>
      </c>
      <c r="G417" s="4" t="str">
        <f>VLOOKUP('Medical Examinations'!F417,'Medical Examinations'!F417:N2750,1,)</f>
        <v>No</v>
      </c>
      <c r="H417" s="4">
        <f>VLOOKUP('Medical Examinations'!G417,'Medical Examinations'!G417:O2750,1,)</f>
        <v>1</v>
      </c>
      <c r="I417" s="4" t="str">
        <f>VLOOKUP('Medical Examinations'!H417,'Medical Examinations'!H417:P2750,1,)</f>
        <v>Yes</v>
      </c>
      <c r="J417" s="4" t="str">
        <f>VLOOKUP('Medical Examinations'!I417,'Medical Examinations'!I417:Q2750,1,)</f>
        <v>Normal Weight</v>
      </c>
      <c r="K417" s="4" t="str">
        <f>VLOOKUP('Medical Examinations'!J417,'Medical Examinations'!J417:R2750,1,)</f>
        <v>Normal</v>
      </c>
      <c r="L417" s="49">
        <f>VLOOKUP(Table3[[#This Row],[Charges]],Table3[[Charges]:[Age]],1,)</f>
        <v>3858.51</v>
      </c>
      <c r="M417" s="23" t="str">
        <f>VLOOKUP(Table3[[#This Row],[Hospital tier]],Table3[[Hospital tier]:[Age]],1,)</f>
        <v>tier - 2</v>
      </c>
      <c r="N417" s="4" t="str">
        <f>VLOOKUP(Table3[[#This Row],[City tier]],Table3[[Hospital tier]:[Age]],1,)</f>
        <v>tier - 3</v>
      </c>
      <c r="O417" s="4" t="str">
        <f>VLOOKUP(Table3[[#This Row],[State ID]],Table3[[State ID]:[Age]],1,)</f>
        <v>R1025</v>
      </c>
      <c r="P417" s="4" t="str">
        <f>VLOOKUP(Table3[[#This Row],[Hospitalasion Details]],Table3[[Hospitalasion Details]:[Age]],1,)</f>
        <v>6-Jun-2001</v>
      </c>
      <c r="Q417" s="4">
        <f>VLOOKUP(Table3[[#This Row],[Age]],Table3[Age],1,)</f>
        <v>22</v>
      </c>
    </row>
    <row r="418" spans="1:17" x14ac:dyDescent="0.25">
      <c r="A418" s="4" t="str">
        <f>VLOOKUP(Table2[[#This Row],[Customer ID]],Table2[],1,)</f>
        <v>Id417</v>
      </c>
      <c r="B418" s="4" t="str">
        <f>VLOOKUP(Table2[[#This Row],[Full Name]],Table2[[#This Row],[Full Name]],1,)</f>
        <v xml:space="preserve">  Angela Messing</v>
      </c>
      <c r="C418" s="4">
        <f>VLOOKUP('Medical Examinations'!B418,'Medical Examinations'!B418:J2751,1,)</f>
        <v>19.68</v>
      </c>
      <c r="D418" s="4">
        <f>VLOOKUP('Medical Examinations'!C418,'Medical Examinations'!C418:K2751,1,)</f>
        <v>5.74</v>
      </c>
      <c r="E418" s="4" t="str">
        <f>VLOOKUP('Medical Examinations'!D418,'Medical Examinations'!D418:L2751,1,)</f>
        <v>No</v>
      </c>
      <c r="F418" s="4" t="str">
        <f>VLOOKUP('Medical Examinations'!E418,'Medical Examinations'!E418:M2751,1,)</f>
        <v>No</v>
      </c>
      <c r="G418" s="4" t="str">
        <f>VLOOKUP('Medical Examinations'!F418,'Medical Examinations'!F418:N2751,1,)</f>
        <v>No</v>
      </c>
      <c r="H418" s="4">
        <f>VLOOKUP('Medical Examinations'!G418,'Medical Examinations'!G418:O2751,1,)</f>
        <v>0</v>
      </c>
      <c r="I418" s="4" t="str">
        <f>VLOOKUP('Medical Examinations'!H418,'Medical Examinations'!H418:P2751,1,)</f>
        <v>Yes</v>
      </c>
      <c r="J418" s="4" t="str">
        <f>VLOOKUP('Medical Examinations'!I418,'Medical Examinations'!I418:Q2751,1,)</f>
        <v>Normal Weight</v>
      </c>
      <c r="K418" s="4" t="str">
        <f>VLOOKUP('Medical Examinations'!J418,'Medical Examinations'!J418:R2751,1,)</f>
        <v>Pre diabetes</v>
      </c>
      <c r="L418" s="49">
        <f>VLOOKUP(Table3[[#This Row],[Charges]],Table3[[Charges]:[Age]],1,)</f>
        <v>3861.21</v>
      </c>
      <c r="M418" s="23" t="str">
        <f>VLOOKUP(Table3[[#This Row],[Hospital tier]],Table3[[Hospital tier]:[Age]],1,)</f>
        <v>tier - 2</v>
      </c>
      <c r="N418" s="4" t="str">
        <f>VLOOKUP(Table3[[#This Row],[City tier]],Table3[[Hospital tier]:[Age]],1,)</f>
        <v>tier - 2</v>
      </c>
      <c r="O418" s="4" t="str">
        <f>VLOOKUP(Table3[[#This Row],[State ID]],Table3[[State ID]:[Age]],1,)</f>
        <v>R1016</v>
      </c>
      <c r="P418" s="4" t="str">
        <f>VLOOKUP(Table3[[#This Row],[Hospitalasion Details]],Table3[[Hospitalasion Details]:[Age]],1,)</f>
        <v>18-Oct-2001</v>
      </c>
      <c r="Q418" s="4">
        <f>VLOOKUP(Table3[[#This Row],[Age]],Table3[Age],1,)</f>
        <v>21</v>
      </c>
    </row>
    <row r="419" spans="1:17" x14ac:dyDescent="0.25">
      <c r="A419" s="4" t="str">
        <f>VLOOKUP(Table2[[#This Row],[Customer ID]],Table2[],1,)</f>
        <v>Id418</v>
      </c>
      <c r="B419" s="4" t="str">
        <f>VLOOKUP(Table2[[#This Row],[Full Name]],Table2[[#This Row],[Full Name]],1,)</f>
        <v xml:space="preserve">  Allison Bondell</v>
      </c>
      <c r="C419" s="4">
        <f>VLOOKUP('Medical Examinations'!B419,'Medical Examinations'!B419:J2752,1,)</f>
        <v>18.100000000000001</v>
      </c>
      <c r="D419" s="4">
        <f>VLOOKUP('Medical Examinations'!C419,'Medical Examinations'!C419:K2752,1,)</f>
        <v>6.33</v>
      </c>
      <c r="E419" s="4" t="str">
        <f>VLOOKUP('Medical Examinations'!D419,'Medical Examinations'!D419:L2752,1,)</f>
        <v>No</v>
      </c>
      <c r="F419" s="4" t="str">
        <f>VLOOKUP('Medical Examinations'!E419,'Medical Examinations'!E419:M2752,1,)</f>
        <v>No</v>
      </c>
      <c r="G419" s="4" t="str">
        <f>VLOOKUP('Medical Examinations'!F419,'Medical Examinations'!F419:N2752,1,)</f>
        <v>No</v>
      </c>
      <c r="H419" s="4">
        <f>VLOOKUP('Medical Examinations'!G419,'Medical Examinations'!G419:O2752,1,)</f>
        <v>1</v>
      </c>
      <c r="I419" s="4" t="str">
        <f>VLOOKUP('Medical Examinations'!H419,'Medical Examinations'!H419:P2752,1,)</f>
        <v>Yes</v>
      </c>
      <c r="J419" s="4" t="str">
        <f>VLOOKUP('Medical Examinations'!I419,'Medical Examinations'!I419:Q2752,1,)</f>
        <v>Underweight</v>
      </c>
      <c r="K419" s="4" t="str">
        <f>VLOOKUP('Medical Examinations'!J419,'Medical Examinations'!J419:R2752,1,)</f>
        <v>Pre diabetes</v>
      </c>
      <c r="L419" s="49">
        <f>VLOOKUP(Table3[[#This Row],[Charges]],Table3[[Charges]:[Age]],1,)</f>
        <v>3866.86</v>
      </c>
      <c r="M419" s="23" t="str">
        <f>VLOOKUP(Table3[[#This Row],[Hospital tier]],Table3[[Hospital tier]:[Age]],1,)</f>
        <v>tier - 1</v>
      </c>
      <c r="N419" s="4" t="str">
        <f>VLOOKUP(Table3[[#This Row],[City tier]],Table3[[Hospital tier]:[Age]],1,)</f>
        <v>tier - 1</v>
      </c>
      <c r="O419" s="4" t="str">
        <f>VLOOKUP(Table3[[#This Row],[State ID]],Table3[[State ID]:[Age]],1,)</f>
        <v>R1012</v>
      </c>
      <c r="P419" s="4" t="str">
        <f>VLOOKUP(Table3[[#This Row],[Hospitalasion Details]],Table3[[Hospitalasion Details]:[Age]],1,)</f>
        <v>24-Jun-1990</v>
      </c>
      <c r="Q419" s="4">
        <f>VLOOKUP(Table3[[#This Row],[Age]],Table3[Age],1,)</f>
        <v>32</v>
      </c>
    </row>
    <row r="420" spans="1:17" x14ac:dyDescent="0.25">
      <c r="A420" s="4" t="str">
        <f>VLOOKUP(Table2[[#This Row],[Customer ID]],Table2[],1,)</f>
        <v>Id419</v>
      </c>
      <c r="B420" s="4" t="str">
        <f>VLOOKUP(Table2[[#This Row],[Full Name]],Table2[[#This Row],[Full Name]],1,)</f>
        <v xml:space="preserve">  Caitlin O Gaughan</v>
      </c>
      <c r="C420" s="4">
        <f>VLOOKUP('Medical Examinations'!B420,'Medical Examinations'!B420:J2753,1,)</f>
        <v>29.64</v>
      </c>
      <c r="D420" s="4">
        <f>VLOOKUP('Medical Examinations'!C420,'Medical Examinations'!C420:K2753,1,)</f>
        <v>4.28</v>
      </c>
      <c r="E420" s="4" t="str">
        <f>VLOOKUP('Medical Examinations'!D420,'Medical Examinations'!D420:L2753,1,)</f>
        <v>Yes</v>
      </c>
      <c r="F420" s="4" t="str">
        <f>VLOOKUP('Medical Examinations'!E420,'Medical Examinations'!E420:M2753,1,)</f>
        <v>No</v>
      </c>
      <c r="G420" s="4" t="str">
        <f>VLOOKUP('Medical Examinations'!F420,'Medical Examinations'!F420:N2753,1,)</f>
        <v>No</v>
      </c>
      <c r="H420" s="4">
        <f>VLOOKUP('Medical Examinations'!G420,'Medical Examinations'!G420:O2753,1,)</f>
        <v>0</v>
      </c>
      <c r="I420" s="4" t="str">
        <f>VLOOKUP('Medical Examinations'!H420,'Medical Examinations'!H420:P2753,1,)</f>
        <v>No</v>
      </c>
      <c r="J420" s="4" t="str">
        <f>VLOOKUP('Medical Examinations'!I420,'Medical Examinations'!I420:Q2753,1,)</f>
        <v>Over Weight</v>
      </c>
      <c r="K420" s="4" t="str">
        <f>VLOOKUP('Medical Examinations'!J420,'Medical Examinations'!J420:R2753,1,)</f>
        <v>Normal</v>
      </c>
      <c r="L420" s="49">
        <f>VLOOKUP(Table3[[#This Row],[Charges]],Table3[[Charges]:[Age]],1,)</f>
        <v>3875.73</v>
      </c>
      <c r="M420" s="23" t="str">
        <f>VLOOKUP(Table3[[#This Row],[Hospital tier]],Table3[[Hospital tier]:[Age]],1,)</f>
        <v>tier - 2</v>
      </c>
      <c r="N420" s="4" t="str">
        <f>VLOOKUP(Table3[[#This Row],[City tier]],Table3[[Hospital tier]:[Age]],1,)</f>
        <v>tier - 3</v>
      </c>
      <c r="O420" s="4" t="str">
        <f>VLOOKUP(Table3[[#This Row],[State ID]],Table3[[State ID]:[Age]],1,)</f>
        <v>R1013</v>
      </c>
      <c r="P420" s="4" t="str">
        <f>VLOOKUP(Table3[[#This Row],[Hospitalasion Details]],Table3[[Hospitalasion Details]:[Age]],1,)</f>
        <v>25-Jul-1991</v>
      </c>
      <c r="Q420" s="4">
        <f>VLOOKUP(Table3[[#This Row],[Age]],Table3[Age],1,)</f>
        <v>31</v>
      </c>
    </row>
    <row r="421" spans="1:17" x14ac:dyDescent="0.25">
      <c r="A421" s="4" t="str">
        <f>VLOOKUP(Table2[[#This Row],[Customer ID]],Table2[],1,)</f>
        <v>Id420</v>
      </c>
      <c r="B421" s="4" t="str">
        <f>VLOOKUP(Table2[[#This Row],[Full Name]],Table2[[#This Row],[Full Name]],1,)</f>
        <v xml:space="preserve">  Tracy M Gruman</v>
      </c>
      <c r="C421" s="4">
        <f>VLOOKUP('Medical Examinations'!B421,'Medical Examinations'!B421:J2754,1,)</f>
        <v>25.3</v>
      </c>
      <c r="D421" s="4">
        <f>VLOOKUP('Medical Examinations'!C421,'Medical Examinations'!C421:K2754,1,)</f>
        <v>9.4700000000000006</v>
      </c>
      <c r="E421" s="4" t="str">
        <f>VLOOKUP('Medical Examinations'!D421,'Medical Examinations'!D421:L2754,1,)</f>
        <v>Yes</v>
      </c>
      <c r="F421" s="4" t="str">
        <f>VLOOKUP('Medical Examinations'!E421,'Medical Examinations'!E421:M2754,1,)</f>
        <v>No</v>
      </c>
      <c r="G421" s="4" t="str">
        <f>VLOOKUP('Medical Examinations'!F421,'Medical Examinations'!F421:N2754,1,)</f>
        <v>No</v>
      </c>
      <c r="H421" s="4">
        <f>VLOOKUP('Medical Examinations'!G421,'Medical Examinations'!G421:O2754,1,)</f>
        <v>2</v>
      </c>
      <c r="I421" s="4" t="str">
        <f>VLOOKUP('Medical Examinations'!H421,'Medical Examinations'!H421:P2754,1,)</f>
        <v>Yes</v>
      </c>
      <c r="J421" s="4" t="str">
        <f>VLOOKUP('Medical Examinations'!I421,'Medical Examinations'!I421:Q2754,1,)</f>
        <v>Over Weight</v>
      </c>
      <c r="K421" s="4" t="str">
        <f>VLOOKUP('Medical Examinations'!J421,'Medical Examinations'!J421:R2754,1,)</f>
        <v>Diabetes</v>
      </c>
      <c r="L421" s="49">
        <f>VLOOKUP(Table3[[#This Row],[Charges]],Table3[[Charges]:[Age]],1,)</f>
        <v>3877.3</v>
      </c>
      <c r="M421" s="23" t="str">
        <f>VLOOKUP(Table3[[#This Row],[Hospital tier]],Table3[[Hospital tier]:[Age]],1,)</f>
        <v>tier - 1</v>
      </c>
      <c r="N421" s="4" t="str">
        <f>VLOOKUP(Table3[[#This Row],[City tier]],Table3[[Hospital tier]:[Age]],1,)</f>
        <v>tier - 3</v>
      </c>
      <c r="O421" s="4" t="str">
        <f>VLOOKUP(Table3[[#This Row],[State ID]],Table3[[State ID]:[Age]],1,)</f>
        <v>R1012</v>
      </c>
      <c r="P421" s="4" t="str">
        <f>VLOOKUP(Table3[[#This Row],[Hospitalasion Details]],Table3[[Hospitalasion Details]:[Age]],1,)</f>
        <v>23-Oct-1996</v>
      </c>
      <c r="Q421" s="4">
        <f>VLOOKUP(Table3[[#This Row],[Age]],Table3[Age],1,)</f>
        <v>26</v>
      </c>
    </row>
    <row r="422" spans="1:17" x14ac:dyDescent="0.25">
      <c r="A422" s="4" t="str">
        <f>VLOOKUP(Table2[[#This Row],[Customer ID]],Table2[],1,)</f>
        <v>Id421</v>
      </c>
      <c r="B422" s="4" t="str">
        <f>VLOOKUP(Table2[[#This Row],[Full Name]],Table2[[#This Row],[Full Name]],1,)</f>
        <v xml:space="preserve">  Dustin M Whitlow</v>
      </c>
      <c r="C422" s="4">
        <f>VLOOKUP('Medical Examinations'!B422,'Medical Examinations'!B422:J2755,1,)</f>
        <v>27.6</v>
      </c>
      <c r="D422" s="4">
        <f>VLOOKUP('Medical Examinations'!C422,'Medical Examinations'!C422:K2755,1,)</f>
        <v>4.8499999999999996</v>
      </c>
      <c r="E422" s="4" t="str">
        <f>VLOOKUP('Medical Examinations'!D422,'Medical Examinations'!D422:L2755,1,)</f>
        <v>Yes</v>
      </c>
      <c r="F422" s="4" t="str">
        <f>VLOOKUP('Medical Examinations'!E422,'Medical Examinations'!E422:M2755,1,)</f>
        <v>No</v>
      </c>
      <c r="G422" s="4" t="str">
        <f>VLOOKUP('Medical Examinations'!F422,'Medical Examinations'!F422:N2755,1,)</f>
        <v>No</v>
      </c>
      <c r="H422" s="4">
        <f>VLOOKUP('Medical Examinations'!G422,'Medical Examinations'!G422:O2755,1,)</f>
        <v>0</v>
      </c>
      <c r="I422" s="4" t="str">
        <f>VLOOKUP('Medical Examinations'!H422,'Medical Examinations'!H422:P2755,1,)</f>
        <v>No</v>
      </c>
      <c r="J422" s="4" t="str">
        <f>VLOOKUP('Medical Examinations'!I422,'Medical Examinations'!I422:Q2755,1,)</f>
        <v>Over Weight</v>
      </c>
      <c r="K422" s="4" t="str">
        <f>VLOOKUP('Medical Examinations'!J422,'Medical Examinations'!J422:R2755,1,)</f>
        <v>Normal</v>
      </c>
      <c r="L422" s="49">
        <f>VLOOKUP(Table3[[#This Row],[Charges]],Table3[[Charges]:[Age]],1,)</f>
        <v>3889.2</v>
      </c>
      <c r="M422" s="23" t="str">
        <f>VLOOKUP(Table3[[#This Row],[Hospital tier]],Table3[[Hospital tier]:[Age]],1,)</f>
        <v>tier - 2</v>
      </c>
      <c r="N422" s="4" t="str">
        <f>VLOOKUP(Table3[[#This Row],[City tier]],Table3[[Hospital tier]:[Age]],1,)</f>
        <v>tier - 2</v>
      </c>
      <c r="O422" s="4" t="str">
        <f>VLOOKUP(Table3[[#This Row],[State ID]],Table3[[State ID]:[Age]],1,)</f>
        <v>R1012</v>
      </c>
      <c r="P422" s="4" t="str">
        <f>VLOOKUP(Table3[[#This Row],[Hospitalasion Details]],Table3[[Hospitalasion Details]:[Age]],1,)</f>
        <v>13-Jul-2004</v>
      </c>
      <c r="Q422" s="4">
        <f>VLOOKUP(Table3[[#This Row],[Age]],Table3[Age],1,)</f>
        <v>18</v>
      </c>
    </row>
    <row r="423" spans="1:17" x14ac:dyDescent="0.25">
      <c r="A423" s="4" t="str">
        <f>VLOOKUP(Table2[[#This Row],[Customer ID]],Table2[],1,)</f>
        <v>Id422</v>
      </c>
      <c r="B423" s="4" t="str">
        <f>VLOOKUP(Table2[[#This Row],[Full Name]],Table2[[#This Row],[Full Name]],1,)</f>
        <v xml:space="preserve">  Jenny Robinson</v>
      </c>
      <c r="C423" s="4">
        <f>VLOOKUP('Medical Examinations'!B423,'Medical Examinations'!B423:J2756,1,)</f>
        <v>27.645</v>
      </c>
      <c r="D423" s="4">
        <f>VLOOKUP('Medical Examinations'!C423,'Medical Examinations'!C423:K2756,1,)</f>
        <v>11.03</v>
      </c>
      <c r="E423" s="4" t="str">
        <f>VLOOKUP('Medical Examinations'!D423,'Medical Examinations'!D423:L2756,1,)</f>
        <v>Yes</v>
      </c>
      <c r="F423" s="4" t="str">
        <f>VLOOKUP('Medical Examinations'!E423,'Medical Examinations'!E423:M2756,1,)</f>
        <v>No</v>
      </c>
      <c r="G423" s="4" t="str">
        <f>VLOOKUP('Medical Examinations'!F423,'Medical Examinations'!F423:N2756,1,)</f>
        <v>No</v>
      </c>
      <c r="H423" s="4">
        <f>VLOOKUP('Medical Examinations'!G423,'Medical Examinations'!G423:O2756,1,)</f>
        <v>1</v>
      </c>
      <c r="I423" s="4" t="str">
        <f>VLOOKUP('Medical Examinations'!H423,'Medical Examinations'!H423:P2756,1,)</f>
        <v>Yes</v>
      </c>
      <c r="J423" s="4" t="str">
        <f>VLOOKUP('Medical Examinations'!I423,'Medical Examinations'!I423:Q2756,1,)</f>
        <v>Over Weight</v>
      </c>
      <c r="K423" s="4" t="str">
        <f>VLOOKUP('Medical Examinations'!J423,'Medical Examinations'!J423:R2756,1,)</f>
        <v>Diabetes</v>
      </c>
      <c r="L423" s="49">
        <f>VLOOKUP(Table3[[#This Row],[Charges]],Table3[[Charges]:[Age]],1,)</f>
        <v>3898.35</v>
      </c>
      <c r="M423" s="23" t="str">
        <f>VLOOKUP(Table3[[#This Row],[Hospital tier]],Table3[[Hospital tier]:[Age]],1,)</f>
        <v>tier - 2</v>
      </c>
      <c r="N423" s="4" t="str">
        <f>VLOOKUP(Table3[[#This Row],[City tier]],Table3[[Hospital tier]:[Age]],1,)</f>
        <v>tier - 2</v>
      </c>
      <c r="O423" s="4" t="str">
        <f>VLOOKUP(Table3[[#This Row],[State ID]],Table3[[State ID]:[Age]],1,)</f>
        <v>R1012</v>
      </c>
      <c r="P423" s="4" t="str">
        <f>VLOOKUP(Table3[[#This Row],[Hospitalasion Details]],Table3[[Hospitalasion Details]:[Age]],1,)</f>
        <v>14-Sep-1993</v>
      </c>
      <c r="Q423" s="4">
        <f>VLOOKUP(Table3[[#This Row],[Age]],Table3[Age],1,)</f>
        <v>29</v>
      </c>
    </row>
    <row r="424" spans="1:17" x14ac:dyDescent="0.25">
      <c r="A424" s="4" t="str">
        <f>VLOOKUP(Table2[[#This Row],[Customer ID]],Table2[],1,)</f>
        <v>Id423</v>
      </c>
      <c r="B424" s="4" t="str">
        <f>VLOOKUP(Table2[[#This Row],[Full Name]],Table2[[#This Row],[Full Name]],1,)</f>
        <v xml:space="preserve">  Emily Sabo</v>
      </c>
      <c r="C424" s="4">
        <f>VLOOKUP('Medical Examinations'!B424,'Medical Examinations'!B424:J2757,1,)</f>
        <v>27.6</v>
      </c>
      <c r="D424" s="4">
        <f>VLOOKUP('Medical Examinations'!C424,'Medical Examinations'!C424:K2757,1,)</f>
        <v>5.22</v>
      </c>
      <c r="E424" s="4" t="str">
        <f>VLOOKUP('Medical Examinations'!D424,'Medical Examinations'!D424:L2757,1,)</f>
        <v>No</v>
      </c>
      <c r="F424" s="4" t="str">
        <f>VLOOKUP('Medical Examinations'!E424,'Medical Examinations'!E424:M2757,1,)</f>
        <v>No</v>
      </c>
      <c r="G424" s="4" t="str">
        <f>VLOOKUP('Medical Examinations'!F424,'Medical Examinations'!F424:N2757,1,)</f>
        <v>No</v>
      </c>
      <c r="H424" s="4">
        <f>VLOOKUP('Medical Examinations'!G424,'Medical Examinations'!G424:O2757,1,)</f>
        <v>2</v>
      </c>
      <c r="I424" s="4" t="str">
        <f>VLOOKUP('Medical Examinations'!H424,'Medical Examinations'!H424:P2757,1,)</f>
        <v>Yes</v>
      </c>
      <c r="J424" s="4" t="str">
        <f>VLOOKUP('Medical Examinations'!I424,'Medical Examinations'!I424:Q2757,1,)</f>
        <v>Over Weight</v>
      </c>
      <c r="K424" s="4" t="str">
        <f>VLOOKUP('Medical Examinations'!J424,'Medical Examinations'!J424:R2757,1,)</f>
        <v>Normal</v>
      </c>
      <c r="L424" s="49">
        <f>VLOOKUP(Table3[[#This Row],[Charges]],Table3[[Charges]:[Age]],1,)</f>
        <v>3902.07</v>
      </c>
      <c r="M424" s="23" t="str">
        <f>VLOOKUP(Table3[[#This Row],[Hospital tier]],Table3[[Hospital tier]:[Age]],1,)</f>
        <v>tier - 2</v>
      </c>
      <c r="N424" s="4" t="str">
        <f>VLOOKUP(Table3[[#This Row],[City tier]],Table3[[Hospital tier]:[Age]],1,)</f>
        <v>tier - 2</v>
      </c>
      <c r="O424" s="4" t="str">
        <f>VLOOKUP(Table3[[#This Row],[State ID]],Table3[[State ID]:[Age]],1,)</f>
        <v>R1013</v>
      </c>
      <c r="P424" s="4" t="str">
        <f>VLOOKUP(Table3[[#This Row],[Hospitalasion Details]],Table3[[Hospitalasion Details]:[Age]],1,)</f>
        <v>27-Aug-1981</v>
      </c>
      <c r="Q424" s="4">
        <f>VLOOKUP(Table3[[#This Row],[Age]],Table3[Age],1,)</f>
        <v>41</v>
      </c>
    </row>
    <row r="425" spans="1:17" x14ac:dyDescent="0.25">
      <c r="A425" s="4" t="str">
        <f>VLOOKUP(Table2[[#This Row],[Customer ID]],Table2[],1,)</f>
        <v>Id424</v>
      </c>
      <c r="B425" s="4" t="str">
        <f>VLOOKUP(Table2[[#This Row],[Full Name]],Table2[[#This Row],[Full Name]],1,)</f>
        <v xml:space="preserve">  Fabienne Nazarian</v>
      </c>
      <c r="C425" s="4">
        <f>VLOOKUP('Medical Examinations'!B425,'Medical Examinations'!B425:J2758,1,)</f>
        <v>25.08</v>
      </c>
      <c r="D425" s="4">
        <f>VLOOKUP('Medical Examinations'!C425,'Medical Examinations'!C425:K2758,1,)</f>
        <v>9.52</v>
      </c>
      <c r="E425" s="4" t="str">
        <f>VLOOKUP('Medical Examinations'!D425,'Medical Examinations'!D425:L2758,1,)</f>
        <v>Yes</v>
      </c>
      <c r="F425" s="4" t="str">
        <f>VLOOKUP('Medical Examinations'!E425,'Medical Examinations'!E425:M2758,1,)</f>
        <v>No</v>
      </c>
      <c r="G425" s="4" t="str">
        <f>VLOOKUP('Medical Examinations'!F425,'Medical Examinations'!F425:N2758,1,)</f>
        <v>No</v>
      </c>
      <c r="H425" s="4">
        <f>VLOOKUP('Medical Examinations'!G425,'Medical Examinations'!G425:O2758,1,)</f>
        <v>2</v>
      </c>
      <c r="I425" s="4" t="str">
        <f>VLOOKUP('Medical Examinations'!H425,'Medical Examinations'!H425:P2758,1,)</f>
        <v>No</v>
      </c>
      <c r="J425" s="4" t="str">
        <f>VLOOKUP('Medical Examinations'!I425,'Medical Examinations'!I425:Q2758,1,)</f>
        <v>Over Weight</v>
      </c>
      <c r="K425" s="4" t="str">
        <f>VLOOKUP('Medical Examinations'!J425,'Medical Examinations'!J425:R2758,1,)</f>
        <v>Diabetes</v>
      </c>
      <c r="L425" s="49">
        <f>VLOOKUP(Table3[[#This Row],[Charges]],Table3[[Charges]:[Age]],1,)</f>
        <v>3906.13</v>
      </c>
      <c r="M425" s="23" t="str">
        <f>VLOOKUP(Table3[[#This Row],[Hospital tier]],Table3[[Hospital tier]:[Age]],1,)</f>
        <v>tier - 3</v>
      </c>
      <c r="N425" s="4" t="str">
        <f>VLOOKUP(Table3[[#This Row],[City tier]],Table3[[Hospital tier]:[Age]],1,)</f>
        <v>tier - 3</v>
      </c>
      <c r="O425" s="4" t="str">
        <f>VLOOKUP(Table3[[#This Row],[State ID]],Table3[[State ID]:[Age]],1,)</f>
        <v>R1011</v>
      </c>
      <c r="P425" s="4" t="str">
        <f>VLOOKUP(Table3[[#This Row],[Hospitalasion Details]],Table3[[Hospitalasion Details]:[Age]],1,)</f>
        <v>24-Nov-1997</v>
      </c>
      <c r="Q425" s="4">
        <f>VLOOKUP(Table3[[#This Row],[Age]],Table3[Age],1,)</f>
        <v>25</v>
      </c>
    </row>
    <row r="426" spans="1:17" x14ac:dyDescent="0.25">
      <c r="A426" s="4" t="str">
        <f>VLOOKUP(Table2[[#This Row],[Customer ID]],Table2[],1,)</f>
        <v>Id425</v>
      </c>
      <c r="B426" s="4" t="str">
        <f>VLOOKUP(Table2[[#This Row],[Full Name]],Table2[[#This Row],[Full Name]],1,)</f>
        <v xml:space="preserve">  Jordan Lerma</v>
      </c>
      <c r="C426" s="4">
        <f>VLOOKUP('Medical Examinations'!B426,'Medical Examinations'!B426:J2759,1,)</f>
        <v>30.02</v>
      </c>
      <c r="D426" s="4">
        <f>VLOOKUP('Medical Examinations'!C426,'Medical Examinations'!C426:K2759,1,)</f>
        <v>11.09</v>
      </c>
      <c r="E426" s="4" t="str">
        <f>VLOOKUP('Medical Examinations'!D426,'Medical Examinations'!D426:L2759,1,)</f>
        <v>No</v>
      </c>
      <c r="F426" s="4" t="str">
        <f>VLOOKUP('Medical Examinations'!E426,'Medical Examinations'!E426:M2759,1,)</f>
        <v>No</v>
      </c>
      <c r="G426" s="4" t="str">
        <f>VLOOKUP('Medical Examinations'!F426,'Medical Examinations'!F426:N2759,1,)</f>
        <v>No</v>
      </c>
      <c r="H426" s="4">
        <f>VLOOKUP('Medical Examinations'!G426,'Medical Examinations'!G426:O2759,1,)</f>
        <v>0</v>
      </c>
      <c r="I426" s="4" t="str">
        <f>VLOOKUP('Medical Examinations'!H426,'Medical Examinations'!H426:P2759,1,)</f>
        <v>No</v>
      </c>
      <c r="J426" s="4" t="str">
        <f>VLOOKUP('Medical Examinations'!I426,'Medical Examinations'!I426:Q2759,1,)</f>
        <v>Obesity</v>
      </c>
      <c r="K426" s="4" t="str">
        <f>VLOOKUP('Medical Examinations'!J426,'Medical Examinations'!J426:R2759,1,)</f>
        <v>Diabetes</v>
      </c>
      <c r="L426" s="49">
        <f>VLOOKUP(Table3[[#This Row],[Charges]],Table3[[Charges]:[Age]],1,)</f>
        <v>3910.44</v>
      </c>
      <c r="M426" s="23" t="str">
        <f>VLOOKUP(Table3[[#This Row],[Hospital tier]],Table3[[Hospital tier]:[Age]],1,)</f>
        <v>tier - 2</v>
      </c>
      <c r="N426" s="4" t="str">
        <f>VLOOKUP(Table3[[#This Row],[City tier]],Table3[[Hospital tier]:[Age]],1,)</f>
        <v>tier - 2</v>
      </c>
      <c r="O426" s="4" t="str">
        <f>VLOOKUP(Table3[[#This Row],[State ID]],Table3[[State ID]:[Age]],1,)</f>
        <v>R1013</v>
      </c>
      <c r="P426" s="4" t="str">
        <f>VLOOKUP(Table3[[#This Row],[Hospitalasion Details]],Table3[[Hospitalasion Details]:[Age]],1,)</f>
        <v>5-Jul-1985</v>
      </c>
      <c r="Q426" s="4">
        <f>VLOOKUP(Table3[[#This Row],[Age]],Table3[Age],1,)</f>
        <v>37</v>
      </c>
    </row>
    <row r="427" spans="1:17" x14ac:dyDescent="0.25">
      <c r="A427" s="4" t="str">
        <f>VLOOKUP(Table2[[#This Row],[Customer ID]],Table2[],1,)</f>
        <v>Id426</v>
      </c>
      <c r="B427" s="4" t="str">
        <f>VLOOKUP(Table2[[#This Row],[Full Name]],Table2[[#This Row],[Full Name]],1,)</f>
        <v xml:space="preserve">  Matt Dahl</v>
      </c>
      <c r="C427" s="4">
        <f>VLOOKUP('Medical Examinations'!B427,'Medical Examinations'!B427:J2760,1,)</f>
        <v>27.36</v>
      </c>
      <c r="D427" s="4">
        <f>VLOOKUP('Medical Examinations'!C427,'Medical Examinations'!C427:K2760,1,)</f>
        <v>9.4499999999999993</v>
      </c>
      <c r="E427" s="4" t="str">
        <f>VLOOKUP('Medical Examinations'!D427,'Medical Examinations'!D427:L2760,1,)</f>
        <v>Yes</v>
      </c>
      <c r="F427" s="4" t="str">
        <f>VLOOKUP('Medical Examinations'!E427,'Medical Examinations'!E427:M2760,1,)</f>
        <v>No</v>
      </c>
      <c r="G427" s="4" t="str">
        <f>VLOOKUP('Medical Examinations'!F427,'Medical Examinations'!F427:N2760,1,)</f>
        <v>No</v>
      </c>
      <c r="H427" s="4">
        <f>VLOOKUP('Medical Examinations'!G427,'Medical Examinations'!G427:O2760,1,)</f>
        <v>2</v>
      </c>
      <c r="I427" s="4" t="str">
        <f>VLOOKUP('Medical Examinations'!H427,'Medical Examinations'!H427:P2760,1,)</f>
        <v>Yes</v>
      </c>
      <c r="J427" s="4" t="str">
        <f>VLOOKUP('Medical Examinations'!I427,'Medical Examinations'!I427:Q2760,1,)</f>
        <v>Over Weight</v>
      </c>
      <c r="K427" s="4" t="str">
        <f>VLOOKUP('Medical Examinations'!J427,'Medical Examinations'!J427:R2760,1,)</f>
        <v>Diabetes</v>
      </c>
      <c r="L427" s="49">
        <f>VLOOKUP(Table3[[#This Row],[Charges]],Table3[[Charges]:[Age]],1,)</f>
        <v>3925.76</v>
      </c>
      <c r="M427" s="23" t="str">
        <f>VLOOKUP(Table3[[#This Row],[Hospital tier]],Table3[[Hospital tier]:[Age]],1,)</f>
        <v>tier - 2</v>
      </c>
      <c r="N427" s="4" t="str">
        <f>VLOOKUP(Table3[[#This Row],[City tier]],Table3[[Hospital tier]:[Age]],1,)</f>
        <v>tier - 2</v>
      </c>
      <c r="O427" s="4" t="str">
        <f>VLOOKUP(Table3[[#This Row],[State ID]],Table3[[State ID]:[Age]],1,)</f>
        <v>R1024</v>
      </c>
      <c r="P427" s="4" t="str">
        <f>VLOOKUP(Table3[[#This Row],[Hospitalasion Details]],Table3[[Hospitalasion Details]:[Age]],1,)</f>
        <v>10-Jul-2000</v>
      </c>
      <c r="Q427" s="4">
        <f>VLOOKUP(Table3[[#This Row],[Age]],Table3[Age],1,)</f>
        <v>22</v>
      </c>
    </row>
    <row r="428" spans="1:17" x14ac:dyDescent="0.25">
      <c r="A428" s="4" t="str">
        <f>VLOOKUP(Table2[[#This Row],[Customer ID]],Table2[],1,)</f>
        <v>Id427</v>
      </c>
      <c r="B428" s="4" t="str">
        <f>VLOOKUP(Table2[[#This Row],[Full Name]],Table2[[#This Row],[Full Name]],1,)</f>
        <v xml:space="preserve">  Taryn L Surtees</v>
      </c>
      <c r="C428" s="4">
        <f>VLOOKUP('Medical Examinations'!B428,'Medical Examinations'!B428:J2761,1,)</f>
        <v>22.2</v>
      </c>
      <c r="D428" s="4">
        <f>VLOOKUP('Medical Examinations'!C428,'Medical Examinations'!C428:K2761,1,)</f>
        <v>5.51</v>
      </c>
      <c r="E428" s="4" t="str">
        <f>VLOOKUP('Medical Examinations'!D428,'Medical Examinations'!D428:L2761,1,)</f>
        <v>No</v>
      </c>
      <c r="F428" s="4" t="str">
        <f>VLOOKUP('Medical Examinations'!E428,'Medical Examinations'!E428:M2761,1,)</f>
        <v>No</v>
      </c>
      <c r="G428" s="4" t="str">
        <f>VLOOKUP('Medical Examinations'!F428,'Medical Examinations'!F428:N2761,1,)</f>
        <v>No</v>
      </c>
      <c r="H428" s="4">
        <f>VLOOKUP('Medical Examinations'!G428,'Medical Examinations'!G428:O2761,1,)</f>
        <v>0</v>
      </c>
      <c r="I428" s="4" t="str">
        <f>VLOOKUP('Medical Examinations'!H428,'Medical Examinations'!H428:P2761,1,)</f>
        <v>Yes</v>
      </c>
      <c r="J428" s="4" t="str">
        <f>VLOOKUP('Medical Examinations'!I428,'Medical Examinations'!I428:Q2761,1,)</f>
        <v>Normal Weight</v>
      </c>
      <c r="K428" s="4" t="str">
        <f>VLOOKUP('Medical Examinations'!J428,'Medical Examinations'!J428:R2761,1,)</f>
        <v>Normal</v>
      </c>
      <c r="L428" s="49">
        <f>VLOOKUP(Table3[[#This Row],[Charges]],Table3[[Charges]:[Age]],1,)</f>
        <v>3931.51</v>
      </c>
      <c r="M428" s="23" t="str">
        <f>VLOOKUP(Table3[[#This Row],[Hospital tier]],Table3[[Hospital tier]:[Age]],1,)</f>
        <v>tier - 2</v>
      </c>
      <c r="N428" s="4" t="str">
        <f>VLOOKUP(Table3[[#This Row],[City tier]],Table3[[Hospital tier]:[Age]],1,)</f>
        <v>tier - 3</v>
      </c>
      <c r="O428" s="4" t="str">
        <f>VLOOKUP(Table3[[#This Row],[State ID]],Table3[[State ID]:[Age]],1,)</f>
        <v>R1011</v>
      </c>
      <c r="P428" s="4" t="str">
        <f>VLOOKUP(Table3[[#This Row],[Hospitalasion Details]],Table3[[Hospitalasion Details]:[Age]],1,)</f>
        <v>15-Jun-2002</v>
      </c>
      <c r="Q428" s="4">
        <f>VLOOKUP(Table3[[#This Row],[Age]],Table3[Age],1,)</f>
        <v>20</v>
      </c>
    </row>
    <row r="429" spans="1:17" x14ac:dyDescent="0.25">
      <c r="A429" s="4" t="str">
        <f>VLOOKUP(Table2[[#This Row],[Customer ID]],Table2[],1,)</f>
        <v>Id428</v>
      </c>
      <c r="B429" s="4" t="str">
        <f>VLOOKUP(Table2[[#This Row],[Full Name]],Table2[[#This Row],[Full Name]],1,)</f>
        <v xml:space="preserve">  Temima Spetner</v>
      </c>
      <c r="C429" s="4">
        <f>VLOOKUP('Medical Examinations'!B429,'Medical Examinations'!B429:J2762,1,)</f>
        <v>25.71</v>
      </c>
      <c r="D429" s="4">
        <f>VLOOKUP('Medical Examinations'!C429,'Medical Examinations'!C429:K2762,1,)</f>
        <v>4.18</v>
      </c>
      <c r="E429" s="4" t="str">
        <f>VLOOKUP('Medical Examinations'!D429,'Medical Examinations'!D429:L2762,1,)</f>
        <v>No</v>
      </c>
      <c r="F429" s="4" t="str">
        <f>VLOOKUP('Medical Examinations'!E429,'Medical Examinations'!E429:M2762,1,)</f>
        <v>yes</v>
      </c>
      <c r="G429" s="4" t="str">
        <f>VLOOKUP('Medical Examinations'!F429,'Medical Examinations'!F429:N2762,1,)</f>
        <v>No</v>
      </c>
      <c r="H429" s="4">
        <f>VLOOKUP('Medical Examinations'!G429,'Medical Examinations'!G429:O2762,1,)</f>
        <v>1</v>
      </c>
      <c r="I429" s="4" t="str">
        <f>VLOOKUP('Medical Examinations'!H429,'Medical Examinations'!H429:P2762,1,)</f>
        <v>Yes</v>
      </c>
      <c r="J429" s="4" t="str">
        <f>VLOOKUP('Medical Examinations'!I429,'Medical Examinations'!I429:Q2762,1,)</f>
        <v>Over Weight</v>
      </c>
      <c r="K429" s="4" t="str">
        <f>VLOOKUP('Medical Examinations'!J429,'Medical Examinations'!J429:R2762,1,)</f>
        <v>Normal</v>
      </c>
      <c r="L429" s="49">
        <f>VLOOKUP(Table3[[#This Row],[Charges]],Table3[[Charges]:[Age]],1,)</f>
        <v>3935.18</v>
      </c>
      <c r="M429" s="23" t="str">
        <f>VLOOKUP(Table3[[#This Row],[Hospital tier]],Table3[[Hospital tier]:[Age]],1,)</f>
        <v>tier - 3</v>
      </c>
      <c r="N429" s="4" t="str">
        <f>VLOOKUP(Table3[[#This Row],[City tier]],Table3[[Hospital tier]:[Age]],1,)</f>
        <v>tier - 1</v>
      </c>
      <c r="O429" s="4" t="str">
        <f>VLOOKUP(Table3[[#This Row],[State ID]],Table3[[State ID]:[Age]],1,)</f>
        <v>R1013</v>
      </c>
      <c r="P429" s="4" t="str">
        <f>VLOOKUP(Table3[[#This Row],[Hospitalasion Details]],Table3[[Hospitalasion Details]:[Age]],1,)</f>
        <v>24-Oct-1988</v>
      </c>
      <c r="Q429" s="4">
        <f>VLOOKUP(Table3[[#This Row],[Age]],Table3[Age],1,)</f>
        <v>34</v>
      </c>
    </row>
    <row r="430" spans="1:17" x14ac:dyDescent="0.25">
      <c r="A430" s="4" t="str">
        <f>VLOOKUP(Table2[[#This Row],[Customer ID]],Table2[],1,)</f>
        <v>Id429</v>
      </c>
      <c r="B430" s="4" t="str">
        <f>VLOOKUP(Table2[[#This Row],[Full Name]],Table2[[#This Row],[Full Name]],1,)</f>
        <v xml:space="preserve">  Jennifer Brandon</v>
      </c>
      <c r="C430" s="4">
        <f>VLOOKUP('Medical Examinations'!B430,'Medical Examinations'!B430:J2763,1,)</f>
        <v>41.91</v>
      </c>
      <c r="D430" s="4">
        <f>VLOOKUP('Medical Examinations'!C430,'Medical Examinations'!C430:K2763,1,)</f>
        <v>5.98</v>
      </c>
      <c r="E430" s="4" t="str">
        <f>VLOOKUP('Medical Examinations'!D430,'Medical Examinations'!D430:L2763,1,)</f>
        <v>Yes</v>
      </c>
      <c r="F430" s="4" t="str">
        <f>VLOOKUP('Medical Examinations'!E430,'Medical Examinations'!E430:M2763,1,)</f>
        <v>No</v>
      </c>
      <c r="G430" s="4" t="str">
        <f>VLOOKUP('Medical Examinations'!F430,'Medical Examinations'!F430:N2763,1,)</f>
        <v>No</v>
      </c>
      <c r="H430" s="4">
        <f>VLOOKUP('Medical Examinations'!G430,'Medical Examinations'!G430:O2763,1,)</f>
        <v>1</v>
      </c>
      <c r="I430" s="4" t="str">
        <f>VLOOKUP('Medical Examinations'!H430,'Medical Examinations'!H430:P2763,1,)</f>
        <v>No</v>
      </c>
      <c r="J430" s="4" t="str">
        <f>VLOOKUP('Medical Examinations'!I430,'Medical Examinations'!I430:Q2763,1,)</f>
        <v>Obesity</v>
      </c>
      <c r="K430" s="4" t="str">
        <f>VLOOKUP('Medical Examinations'!J430,'Medical Examinations'!J430:R2763,1,)</f>
        <v>Pre diabetes</v>
      </c>
      <c r="L430" s="49">
        <f>VLOOKUP(Table3[[#This Row],[Charges]],Table3[[Charges]:[Age]],1,)</f>
        <v>3943.6</v>
      </c>
      <c r="M430" s="23" t="str">
        <f>VLOOKUP(Table3[[#This Row],[Hospital tier]],Table3[[Hospital tier]:[Age]],1,)</f>
        <v>tier - 2</v>
      </c>
      <c r="N430" s="4" t="str">
        <f>VLOOKUP(Table3[[#This Row],[City tier]],Table3[[Hospital tier]:[Age]],1,)</f>
        <v>tier - 3</v>
      </c>
      <c r="O430" s="4" t="str">
        <f>VLOOKUP(Table3[[#This Row],[State ID]],Table3[[State ID]:[Age]],1,)</f>
        <v>R1024</v>
      </c>
      <c r="P430" s="4" t="str">
        <f>VLOOKUP(Table3[[#This Row],[Hospitalasion Details]],Table3[[Hospitalasion Details]:[Age]],1,)</f>
        <v>29-Sep-1993</v>
      </c>
      <c r="Q430" s="4">
        <f>VLOOKUP(Table3[[#This Row],[Age]],Table3[Age],1,)</f>
        <v>29</v>
      </c>
    </row>
    <row r="431" spans="1:17" x14ac:dyDescent="0.25">
      <c r="A431" s="4" t="str">
        <f>VLOOKUP(Table2[[#This Row],[Customer ID]],Table2[],1,)</f>
        <v>Id430</v>
      </c>
      <c r="B431" s="4" t="str">
        <f>VLOOKUP(Table2[[#This Row],[Full Name]],Table2[[#This Row],[Full Name]],1,)</f>
        <v xml:space="preserve">  Serena M Eley</v>
      </c>
      <c r="C431" s="4">
        <f>VLOOKUP('Medical Examinations'!B431,'Medical Examinations'!B431:J2764,1,)</f>
        <v>25.85</v>
      </c>
      <c r="D431" s="4">
        <f>VLOOKUP('Medical Examinations'!C431,'Medical Examinations'!C431:K2764,1,)</f>
        <v>10.16</v>
      </c>
      <c r="E431" s="4" t="str">
        <f>VLOOKUP('Medical Examinations'!D431,'Medical Examinations'!D431:L2764,1,)</f>
        <v>No</v>
      </c>
      <c r="F431" s="4" t="str">
        <f>VLOOKUP('Medical Examinations'!E431,'Medical Examinations'!E431:M2764,1,)</f>
        <v>No</v>
      </c>
      <c r="G431" s="4" t="str">
        <f>VLOOKUP('Medical Examinations'!F431,'Medical Examinations'!F431:N2764,1,)</f>
        <v>No</v>
      </c>
      <c r="H431" s="4">
        <f>VLOOKUP('Medical Examinations'!G431,'Medical Examinations'!G431:O2764,1,)</f>
        <v>0</v>
      </c>
      <c r="I431" s="4" t="str">
        <f>VLOOKUP('Medical Examinations'!H431,'Medical Examinations'!H431:P2764,1,)</f>
        <v>Yes</v>
      </c>
      <c r="J431" s="4" t="str">
        <f>VLOOKUP('Medical Examinations'!I431,'Medical Examinations'!I431:Q2764,1,)</f>
        <v>Over Weight</v>
      </c>
      <c r="K431" s="4" t="str">
        <f>VLOOKUP('Medical Examinations'!J431,'Medical Examinations'!J431:R2764,1,)</f>
        <v>Diabetes</v>
      </c>
      <c r="L431" s="49">
        <f>VLOOKUP(Table3[[#This Row],[Charges]],Table3[[Charges]:[Age]],1,)</f>
        <v>3947.41</v>
      </c>
      <c r="M431" s="23" t="str">
        <f>VLOOKUP(Table3[[#This Row],[Hospital tier]],Table3[[Hospital tier]:[Age]],1,)</f>
        <v>tier - 2</v>
      </c>
      <c r="N431" s="4" t="str">
        <f>VLOOKUP(Table3[[#This Row],[City tier]],Table3[[Hospital tier]:[Age]],1,)</f>
        <v>tier - 2</v>
      </c>
      <c r="O431" s="4" t="str">
        <f>VLOOKUP(Table3[[#This Row],[State ID]],Table3[[State ID]:[Age]],1,)</f>
        <v>R1013</v>
      </c>
      <c r="P431" s="4" t="str">
        <f>VLOOKUP(Table3[[#This Row],[Hospitalasion Details]],Table3[[Hospitalasion Details]:[Age]],1,)</f>
        <v>11-Nov-1993</v>
      </c>
      <c r="Q431" s="4">
        <f>VLOOKUP(Table3[[#This Row],[Age]],Table3[Age],1,)</f>
        <v>29</v>
      </c>
    </row>
    <row r="432" spans="1:17" x14ac:dyDescent="0.25">
      <c r="A432" s="4" t="str">
        <f>VLOOKUP(Table2[[#This Row],[Customer ID]],Table2[],1,)</f>
        <v>Id431</v>
      </c>
      <c r="B432" s="4" t="str">
        <f>VLOOKUP(Table2[[#This Row],[Full Name]],Table2[[#This Row],[Full Name]],1,)</f>
        <v xml:space="preserve">  Victoria M Sedicum</v>
      </c>
      <c r="C432" s="4">
        <f>VLOOKUP('Medical Examinations'!B432,'Medical Examinations'!B432:J2765,1,)</f>
        <v>23.844999999999999</v>
      </c>
      <c r="D432" s="4">
        <f>VLOOKUP('Medical Examinations'!C432,'Medical Examinations'!C432:K2765,1,)</f>
        <v>11.71</v>
      </c>
      <c r="E432" s="4" t="str">
        <f>VLOOKUP('Medical Examinations'!D432,'Medical Examinations'!D432:L2765,1,)</f>
        <v>No</v>
      </c>
      <c r="F432" s="4" t="str">
        <f>VLOOKUP('Medical Examinations'!E432,'Medical Examinations'!E432:M2765,1,)</f>
        <v>No</v>
      </c>
      <c r="G432" s="4" t="str">
        <f>VLOOKUP('Medical Examinations'!F432,'Medical Examinations'!F432:N2765,1,)</f>
        <v>No</v>
      </c>
      <c r="H432" s="4">
        <f>VLOOKUP('Medical Examinations'!G432,'Medical Examinations'!G432:O2765,1,)</f>
        <v>2</v>
      </c>
      <c r="I432" s="4" t="str">
        <f>VLOOKUP('Medical Examinations'!H432,'Medical Examinations'!H432:P2765,1,)</f>
        <v>Yes</v>
      </c>
      <c r="J432" s="4" t="str">
        <f>VLOOKUP('Medical Examinations'!I432,'Medical Examinations'!I432:Q2765,1,)</f>
        <v>Normal Weight</v>
      </c>
      <c r="K432" s="4" t="str">
        <f>VLOOKUP('Medical Examinations'!J432,'Medical Examinations'!J432:R2765,1,)</f>
        <v>Diabetes</v>
      </c>
      <c r="L432" s="49">
        <f>VLOOKUP(Table3[[#This Row],[Charges]],Table3[[Charges]:[Age]],1,)</f>
        <v>3955.98</v>
      </c>
      <c r="M432" s="23" t="str">
        <f>VLOOKUP(Table3[[#This Row],[Hospital tier]],Table3[[Hospital tier]:[Age]],1,)</f>
        <v>tier - 2</v>
      </c>
      <c r="N432" s="4" t="str">
        <f>VLOOKUP(Table3[[#This Row],[City tier]],Table3[[Hospital tier]:[Age]],1,)</f>
        <v>tier - 3</v>
      </c>
      <c r="O432" s="4" t="str">
        <f>VLOOKUP(Table3[[#This Row],[State ID]],Table3[[State ID]:[Age]],1,)</f>
        <v>R1021</v>
      </c>
      <c r="P432" s="4" t="str">
        <f>VLOOKUP(Table3[[#This Row],[Hospitalasion Details]],Table3[[Hospitalasion Details]:[Age]],1,)</f>
        <v>10-Jul-1999</v>
      </c>
      <c r="Q432" s="4">
        <f>VLOOKUP(Table3[[#This Row],[Age]],Table3[Age],1,)</f>
        <v>23</v>
      </c>
    </row>
    <row r="433" spans="1:17" x14ac:dyDescent="0.25">
      <c r="A433" s="4" t="str">
        <f>VLOOKUP(Table2[[#This Row],[Customer ID]],Table2[],1,)</f>
        <v>Id432</v>
      </c>
      <c r="B433" s="4" t="str">
        <f>VLOOKUP(Table2[[#This Row],[Full Name]],Table2[[#This Row],[Full Name]],1,)</f>
        <v xml:space="preserve">  Phoebe Markle</v>
      </c>
      <c r="C433" s="4">
        <f>VLOOKUP('Medical Examinations'!B433,'Medical Examinations'!B433:J2766,1,)</f>
        <v>30.59</v>
      </c>
      <c r="D433" s="4">
        <f>VLOOKUP('Medical Examinations'!C433,'Medical Examinations'!C433:K2766,1,)</f>
        <v>5.23</v>
      </c>
      <c r="E433" s="4" t="str">
        <f>VLOOKUP('Medical Examinations'!D433,'Medical Examinations'!D433:L2766,1,)</f>
        <v>No</v>
      </c>
      <c r="F433" s="4" t="str">
        <f>VLOOKUP('Medical Examinations'!E433,'Medical Examinations'!E433:M2766,1,)</f>
        <v>No</v>
      </c>
      <c r="G433" s="4" t="str">
        <f>VLOOKUP('Medical Examinations'!F433,'Medical Examinations'!F433:N2766,1,)</f>
        <v>Yes</v>
      </c>
      <c r="H433" s="4">
        <f>VLOOKUP('Medical Examinations'!G433,'Medical Examinations'!G433:O2766,1,)</f>
        <v>1</v>
      </c>
      <c r="I433" s="4" t="str">
        <f>VLOOKUP('Medical Examinations'!H433,'Medical Examinations'!H433:P2766,1,)</f>
        <v>No</v>
      </c>
      <c r="J433" s="4" t="str">
        <f>VLOOKUP('Medical Examinations'!I433,'Medical Examinations'!I433:Q2766,1,)</f>
        <v>Obesity</v>
      </c>
      <c r="K433" s="4" t="str">
        <f>VLOOKUP('Medical Examinations'!J433,'Medical Examinations'!J433:R2766,1,)</f>
        <v>Normal</v>
      </c>
      <c r="L433" s="49">
        <f>VLOOKUP(Table3[[#This Row],[Charges]],Table3[[Charges]:[Age]],1,)</f>
        <v>3956.07</v>
      </c>
      <c r="M433" s="23" t="str">
        <f>VLOOKUP(Table3[[#This Row],[Hospital tier]],Table3[[Hospital tier]:[Age]],1,)</f>
        <v>tier - 2</v>
      </c>
      <c r="N433" s="4" t="str">
        <f>VLOOKUP(Table3[[#This Row],[City tier]],Table3[[Hospital tier]:[Age]],1,)</f>
        <v>tier - 2</v>
      </c>
      <c r="O433" s="4" t="str">
        <f>VLOOKUP(Table3[[#This Row],[State ID]],Table3[[State ID]:[Age]],1,)</f>
        <v>R1012</v>
      </c>
      <c r="P433" s="4" t="str">
        <f>VLOOKUP(Table3[[#This Row],[Hospitalasion Details]],Table3[[Hospitalasion Details]:[Age]],1,)</f>
        <v>11-Jul-1995</v>
      </c>
      <c r="Q433" s="4">
        <f>VLOOKUP(Table3[[#This Row],[Age]],Table3[Age],1,)</f>
        <v>27</v>
      </c>
    </row>
    <row r="434" spans="1:17" x14ac:dyDescent="0.25">
      <c r="A434" s="4" t="str">
        <f>VLOOKUP(Table2[[#This Row],[Customer ID]],Table2[],1,)</f>
        <v>Id433</v>
      </c>
      <c r="B434" s="4" t="str">
        <f>VLOOKUP(Table2[[#This Row],[Full Name]],Table2[[#This Row],[Full Name]],1,)</f>
        <v xml:space="preserve">  Corey Kunz</v>
      </c>
      <c r="C434" s="4">
        <f>VLOOKUP('Medical Examinations'!B434,'Medical Examinations'!B434:J2767,1,)</f>
        <v>24.795000000000002</v>
      </c>
      <c r="D434" s="4">
        <f>VLOOKUP('Medical Examinations'!C434,'Medical Examinations'!C434:K2767,1,)</f>
        <v>6.85</v>
      </c>
      <c r="E434" s="4" t="str">
        <f>VLOOKUP('Medical Examinations'!D434,'Medical Examinations'!D434:L2767,1,)</f>
        <v>No</v>
      </c>
      <c r="F434" s="4" t="str">
        <f>VLOOKUP('Medical Examinations'!E434,'Medical Examinations'!E434:M2767,1,)</f>
        <v>No</v>
      </c>
      <c r="G434" s="4" t="str">
        <f>VLOOKUP('Medical Examinations'!F434,'Medical Examinations'!F434:N2767,1,)</f>
        <v>No</v>
      </c>
      <c r="H434" s="4">
        <f>VLOOKUP('Medical Examinations'!G434,'Medical Examinations'!G434:O2767,1,)</f>
        <v>0</v>
      </c>
      <c r="I434" s="4" t="str">
        <f>VLOOKUP('Medical Examinations'!H434,'Medical Examinations'!H434:P2767,1,)</f>
        <v>Yes</v>
      </c>
      <c r="J434" s="4" t="str">
        <f>VLOOKUP('Medical Examinations'!I434,'Medical Examinations'!I434:Q2767,1,)</f>
        <v>Normal Weight</v>
      </c>
      <c r="K434" s="4" t="str">
        <f>VLOOKUP('Medical Examinations'!J434,'Medical Examinations'!J434:R2767,1,)</f>
        <v>Diabetes</v>
      </c>
      <c r="L434" s="49">
        <f>VLOOKUP(Table3[[#This Row],[Charges]],Table3[[Charges]:[Age]],1,)</f>
        <v>3972.92</v>
      </c>
      <c r="M434" s="23" t="str">
        <f>VLOOKUP(Table3[[#This Row],[Hospital tier]],Table3[[Hospital tier]:[Age]],1,)</f>
        <v>tier - 2</v>
      </c>
      <c r="N434" s="4" t="str">
        <f>VLOOKUP(Table3[[#This Row],[City tier]],Table3[[Hospital tier]:[Age]],1,)</f>
        <v>tier - 3</v>
      </c>
      <c r="O434" s="4" t="str">
        <f>VLOOKUP(Table3[[#This Row],[State ID]],Table3[[State ID]:[Age]],1,)</f>
        <v>R1013</v>
      </c>
      <c r="P434" s="4" t="str">
        <f>VLOOKUP(Table3[[#This Row],[Hospitalasion Details]],Table3[[Hospitalasion Details]:[Age]],1,)</f>
        <v>29-Jul-1990</v>
      </c>
      <c r="Q434" s="4">
        <f>VLOOKUP(Table3[[#This Row],[Age]],Table3[Age],1,)</f>
        <v>32</v>
      </c>
    </row>
    <row r="435" spans="1:17" x14ac:dyDescent="0.25">
      <c r="A435" s="4" t="str">
        <f>VLOOKUP(Table2[[#This Row],[Customer ID]],Table2[],1,)</f>
        <v>Id434</v>
      </c>
      <c r="B435" s="4" t="str">
        <f>VLOOKUP(Table2[[#This Row],[Full Name]],Table2[[#This Row],[Full Name]],1,)</f>
        <v xml:space="preserve">  Rebecca Wimert</v>
      </c>
      <c r="C435" s="4">
        <f>VLOOKUP('Medical Examinations'!B435,'Medical Examinations'!B435:J2768,1,)</f>
        <v>24.13</v>
      </c>
      <c r="D435" s="4">
        <f>VLOOKUP('Medical Examinations'!C435,'Medical Examinations'!C435:K2768,1,)</f>
        <v>7.05</v>
      </c>
      <c r="E435" s="4" t="str">
        <f>VLOOKUP('Medical Examinations'!D435,'Medical Examinations'!D435:L2768,1,)</f>
        <v>Yes</v>
      </c>
      <c r="F435" s="4" t="str">
        <f>VLOOKUP('Medical Examinations'!E435,'Medical Examinations'!E435:M2768,1,)</f>
        <v>No</v>
      </c>
      <c r="G435" s="4" t="str">
        <f>VLOOKUP('Medical Examinations'!F435,'Medical Examinations'!F435:N2768,1,)</f>
        <v>No</v>
      </c>
      <c r="H435" s="4">
        <f>VLOOKUP('Medical Examinations'!G435,'Medical Examinations'!G435:O2768,1,)</f>
        <v>2</v>
      </c>
      <c r="I435" s="4" t="str">
        <f>VLOOKUP('Medical Examinations'!H435,'Medical Examinations'!H435:P2768,1,)</f>
        <v>Yes</v>
      </c>
      <c r="J435" s="4" t="str">
        <f>VLOOKUP('Medical Examinations'!I435,'Medical Examinations'!I435:Q2768,1,)</f>
        <v>Normal Weight</v>
      </c>
      <c r="K435" s="4" t="str">
        <f>VLOOKUP('Medical Examinations'!J435,'Medical Examinations'!J435:R2768,1,)</f>
        <v>Diabetes</v>
      </c>
      <c r="L435" s="49">
        <f>VLOOKUP(Table3[[#This Row],[Charges]],Table3[[Charges]:[Age]],1,)</f>
        <v>3981.98</v>
      </c>
      <c r="M435" s="23" t="str">
        <f>VLOOKUP(Table3[[#This Row],[Hospital tier]],Table3[[Hospital tier]:[Age]],1,)</f>
        <v>tier - 2</v>
      </c>
      <c r="N435" s="4" t="str">
        <f>VLOOKUP(Table3[[#This Row],[City tier]],Table3[[Hospital tier]:[Age]],1,)</f>
        <v>tier - 2</v>
      </c>
      <c r="O435" s="4" t="str">
        <f>VLOOKUP(Table3[[#This Row],[State ID]],Table3[[State ID]:[Age]],1,)</f>
        <v>R1013</v>
      </c>
      <c r="P435" s="4" t="str">
        <f>VLOOKUP(Table3[[#This Row],[Hospitalasion Details]],Table3[[Hospitalasion Details]:[Age]],1,)</f>
        <v>17-Aug-1996</v>
      </c>
      <c r="Q435" s="4">
        <f>VLOOKUP(Table3[[#This Row],[Age]],Table3[Age],1,)</f>
        <v>26</v>
      </c>
    </row>
    <row r="436" spans="1:17" x14ac:dyDescent="0.25">
      <c r="A436" s="4" t="str">
        <f>VLOOKUP(Table2[[#This Row],[Customer ID]],Table2[],1,)</f>
        <v>Id435</v>
      </c>
      <c r="B436" s="4" t="str">
        <f>VLOOKUP(Table2[[#This Row],[Full Name]],Table2[[#This Row],[Full Name]],1,)</f>
        <v xml:space="preserve">  Nicholas D Peterson</v>
      </c>
      <c r="C436" s="4">
        <f>VLOOKUP('Medical Examinations'!B436,'Medical Examinations'!B436:J2769,1,)</f>
        <v>25.84</v>
      </c>
      <c r="D436" s="4">
        <f>VLOOKUP('Medical Examinations'!C436,'Medical Examinations'!C436:K2769,1,)</f>
        <v>11.64</v>
      </c>
      <c r="E436" s="4" t="str">
        <f>VLOOKUP('Medical Examinations'!D436,'Medical Examinations'!D436:L2769,1,)</f>
        <v>No</v>
      </c>
      <c r="F436" s="4" t="str">
        <f>VLOOKUP('Medical Examinations'!E436,'Medical Examinations'!E436:M2769,1,)</f>
        <v>No</v>
      </c>
      <c r="G436" s="4" t="str">
        <f>VLOOKUP('Medical Examinations'!F436,'Medical Examinations'!F436:N2769,1,)</f>
        <v>No</v>
      </c>
      <c r="H436" s="4">
        <f>VLOOKUP('Medical Examinations'!G436,'Medical Examinations'!G436:O2769,1,)</f>
        <v>2</v>
      </c>
      <c r="I436" s="4" t="str">
        <f>VLOOKUP('Medical Examinations'!H436,'Medical Examinations'!H436:P2769,1,)</f>
        <v>Yes</v>
      </c>
      <c r="J436" s="4" t="str">
        <f>VLOOKUP('Medical Examinations'!I436,'Medical Examinations'!I436:Q2769,1,)</f>
        <v>Over Weight</v>
      </c>
      <c r="K436" s="4" t="str">
        <f>VLOOKUP('Medical Examinations'!J436,'Medical Examinations'!J436:R2769,1,)</f>
        <v>Diabetes</v>
      </c>
      <c r="L436" s="49">
        <f>VLOOKUP(Table3[[#This Row],[Charges]],Table3[[Charges]:[Age]],1,)</f>
        <v>3987.93</v>
      </c>
      <c r="M436" s="23" t="str">
        <f>VLOOKUP(Table3[[#This Row],[Hospital tier]],Table3[[Hospital tier]:[Age]],1,)</f>
        <v>tier - 2</v>
      </c>
      <c r="N436" s="4" t="str">
        <f>VLOOKUP(Table3[[#This Row],[City tier]],Table3[[Hospital tier]:[Age]],1,)</f>
        <v>tier - 2</v>
      </c>
      <c r="O436" s="4" t="str">
        <f>VLOOKUP(Table3[[#This Row],[State ID]],Table3[[State ID]:[Age]],1,)</f>
        <v>R1011</v>
      </c>
      <c r="P436" s="4" t="str">
        <f>VLOOKUP(Table3[[#This Row],[Hospitalasion Details]],Table3[[Hospitalasion Details]:[Age]],1,)</f>
        <v>8-Sep-1996</v>
      </c>
      <c r="Q436" s="4">
        <f>VLOOKUP(Table3[[#This Row],[Age]],Table3[Age],1,)</f>
        <v>26</v>
      </c>
    </row>
    <row r="437" spans="1:17" x14ac:dyDescent="0.25">
      <c r="A437" s="4" t="str">
        <f>VLOOKUP(Table2[[#This Row],[Customer ID]],Table2[],1,)</f>
        <v>Id436</v>
      </c>
      <c r="B437" s="4" t="str">
        <f>VLOOKUP(Table2[[#This Row],[Full Name]],Table2[[#This Row],[Full Name]],1,)</f>
        <v xml:space="preserve">  Christian Mercier</v>
      </c>
      <c r="C437" s="4">
        <f>VLOOKUP('Medical Examinations'!B437,'Medical Examinations'!B437:J2770,1,)</f>
        <v>28</v>
      </c>
      <c r="D437" s="4">
        <f>VLOOKUP('Medical Examinations'!C437,'Medical Examinations'!C437:K2770,1,)</f>
        <v>10.52</v>
      </c>
      <c r="E437" s="4" t="str">
        <f>VLOOKUP('Medical Examinations'!D437,'Medical Examinations'!D437:L2770,1,)</f>
        <v>No</v>
      </c>
      <c r="F437" s="4" t="str">
        <f>VLOOKUP('Medical Examinations'!E437,'Medical Examinations'!E437:M2770,1,)</f>
        <v>No</v>
      </c>
      <c r="G437" s="4" t="str">
        <f>VLOOKUP('Medical Examinations'!F437,'Medical Examinations'!F437:N2770,1,)</f>
        <v>No</v>
      </c>
      <c r="H437" s="4">
        <f>VLOOKUP('Medical Examinations'!G437,'Medical Examinations'!G437:O2770,1,)</f>
        <v>0</v>
      </c>
      <c r="I437" s="4" t="str">
        <f>VLOOKUP('Medical Examinations'!H437,'Medical Examinations'!H437:P2770,1,)</f>
        <v>Yes</v>
      </c>
      <c r="J437" s="4" t="str">
        <f>VLOOKUP('Medical Examinations'!I437,'Medical Examinations'!I437:Q2770,1,)</f>
        <v>Over Weight</v>
      </c>
      <c r="K437" s="4" t="str">
        <f>VLOOKUP('Medical Examinations'!J437,'Medical Examinations'!J437:R2770,1,)</f>
        <v>Diabetes</v>
      </c>
      <c r="L437" s="49">
        <f>VLOOKUP(Table3[[#This Row],[Charges]],Table3[[Charges]:[Age]],1,)</f>
        <v>3989.84</v>
      </c>
      <c r="M437" s="23" t="str">
        <f>VLOOKUP(Table3[[#This Row],[Hospital tier]],Table3[[Hospital tier]:[Age]],1,)</f>
        <v>tier - 2</v>
      </c>
      <c r="N437" s="4" t="str">
        <f>VLOOKUP(Table3[[#This Row],[City tier]],Table3[[Hospital tier]:[Age]],1,)</f>
        <v>tier - 2</v>
      </c>
      <c r="O437" s="4" t="str">
        <f>VLOOKUP(Table3[[#This Row],[State ID]],Table3[[State ID]:[Age]],1,)</f>
        <v>R1011</v>
      </c>
      <c r="P437" s="4" t="str">
        <f>VLOOKUP(Table3[[#This Row],[Hospitalasion Details]],Table3[[Hospitalasion Details]:[Age]],1,)</f>
        <v>22-Nov-1990</v>
      </c>
      <c r="Q437" s="4">
        <f>VLOOKUP(Table3[[#This Row],[Age]],Table3[Age],1,)</f>
        <v>32</v>
      </c>
    </row>
    <row r="438" spans="1:17" x14ac:dyDescent="0.25">
      <c r="A438" s="4" t="str">
        <f>VLOOKUP(Table2[[#This Row],[Customer ID]],Table2[],1,)</f>
        <v>Id437</v>
      </c>
      <c r="B438" s="4" t="str">
        <f>VLOOKUP(Table2[[#This Row],[Full Name]],Table2[[#This Row],[Full Name]],1,)</f>
        <v xml:space="preserve">  Jonathon S Laurie</v>
      </c>
      <c r="C438" s="4">
        <f>VLOOKUP('Medical Examinations'!B438,'Medical Examinations'!B438:J2771,1,)</f>
        <v>34.1</v>
      </c>
      <c r="D438" s="4">
        <f>VLOOKUP('Medical Examinations'!C438,'Medical Examinations'!C438:K2771,1,)</f>
        <v>4.01</v>
      </c>
      <c r="E438" s="4" t="str">
        <f>VLOOKUP('Medical Examinations'!D438,'Medical Examinations'!D438:L2771,1,)</f>
        <v>Yes</v>
      </c>
      <c r="F438" s="4" t="str">
        <f>VLOOKUP('Medical Examinations'!E438,'Medical Examinations'!E438:M2771,1,)</f>
        <v>No</v>
      </c>
      <c r="G438" s="4" t="str">
        <f>VLOOKUP('Medical Examinations'!F438,'Medical Examinations'!F438:N2771,1,)</f>
        <v>Yes</v>
      </c>
      <c r="H438" s="4">
        <f>VLOOKUP('Medical Examinations'!G438,'Medical Examinations'!G438:O2771,1,)</f>
        <v>1</v>
      </c>
      <c r="I438" s="4" t="str">
        <f>VLOOKUP('Medical Examinations'!H438,'Medical Examinations'!H438:P2771,1,)</f>
        <v>No</v>
      </c>
      <c r="J438" s="4" t="str">
        <f>VLOOKUP('Medical Examinations'!I438,'Medical Examinations'!I438:Q2771,1,)</f>
        <v>Obesity</v>
      </c>
      <c r="K438" s="4" t="str">
        <f>VLOOKUP('Medical Examinations'!J438,'Medical Examinations'!J438:R2771,1,)</f>
        <v>Normal</v>
      </c>
      <c r="L438" s="49">
        <f>VLOOKUP(Table3[[#This Row],[Charges]],Table3[[Charges]:[Age]],1,)</f>
        <v>3994.18</v>
      </c>
      <c r="M438" s="23" t="str">
        <f>VLOOKUP(Table3[[#This Row],[Hospital tier]],Table3[[Hospital tier]:[Age]],1,)</f>
        <v>tier - 2</v>
      </c>
      <c r="N438" s="4" t="str">
        <f>VLOOKUP(Table3[[#This Row],[City tier]],Table3[[Hospital tier]:[Age]],1,)</f>
        <v>tier - 2</v>
      </c>
      <c r="O438" s="4" t="str">
        <f>VLOOKUP(Table3[[#This Row],[State ID]],Table3[[State ID]:[Age]],1,)</f>
        <v>R1013</v>
      </c>
      <c r="P438" s="4" t="str">
        <f>VLOOKUP(Table3[[#This Row],[Hospitalasion Details]],Table3[[Hospitalasion Details]:[Age]],1,)</f>
        <v>1-Nov-1990</v>
      </c>
      <c r="Q438" s="4">
        <f>VLOOKUP(Table3[[#This Row],[Age]],Table3[Age],1,)</f>
        <v>32</v>
      </c>
    </row>
    <row r="439" spans="1:17" x14ac:dyDescent="0.25">
      <c r="A439" s="4" t="str">
        <f>VLOOKUP(Table2[[#This Row],[Customer ID]],Table2[],1,)</f>
        <v>Id438</v>
      </c>
      <c r="B439" s="4" t="str">
        <f>VLOOKUP(Table2[[#This Row],[Full Name]],Table2[[#This Row],[Full Name]],1,)</f>
        <v xml:space="preserve">  Caroline Sekaquaptewa</v>
      </c>
      <c r="C439" s="4">
        <f>VLOOKUP('Medical Examinations'!B439,'Medical Examinations'!B439:J2772,1,)</f>
        <v>26.125</v>
      </c>
      <c r="D439" s="4">
        <f>VLOOKUP('Medical Examinations'!C439,'Medical Examinations'!C439:K2772,1,)</f>
        <v>8.56</v>
      </c>
      <c r="E439" s="4" t="str">
        <f>VLOOKUP('Medical Examinations'!D439,'Medical Examinations'!D439:L2772,1,)</f>
        <v>Yes</v>
      </c>
      <c r="F439" s="4" t="str">
        <f>VLOOKUP('Medical Examinations'!E439,'Medical Examinations'!E439:M2772,1,)</f>
        <v>No</v>
      </c>
      <c r="G439" s="4" t="str">
        <f>VLOOKUP('Medical Examinations'!F439,'Medical Examinations'!F439:N2772,1,)</f>
        <v>No</v>
      </c>
      <c r="H439" s="4">
        <f>VLOOKUP('Medical Examinations'!G439,'Medical Examinations'!G439:O2772,1,)</f>
        <v>1</v>
      </c>
      <c r="I439" s="4" t="str">
        <f>VLOOKUP('Medical Examinations'!H439,'Medical Examinations'!H439:P2772,1,)</f>
        <v>Yes</v>
      </c>
      <c r="J439" s="4" t="str">
        <f>VLOOKUP('Medical Examinations'!I439,'Medical Examinations'!I439:Q2772,1,)</f>
        <v>Over Weight</v>
      </c>
      <c r="K439" s="4" t="str">
        <f>VLOOKUP('Medical Examinations'!J439,'Medical Examinations'!J439:R2772,1,)</f>
        <v>Diabetes</v>
      </c>
      <c r="L439" s="49">
        <f>VLOOKUP(Table3[[#This Row],[Charges]],Table3[[Charges]:[Age]],1,)</f>
        <v>4002.36</v>
      </c>
      <c r="M439" s="23" t="str">
        <f>VLOOKUP(Table3[[#This Row],[Hospital tier]],Table3[[Hospital tier]:[Age]],1,)</f>
        <v>tier - 2</v>
      </c>
      <c r="N439" s="4" t="str">
        <f>VLOOKUP(Table3[[#This Row],[City tier]],Table3[[Hospital tier]:[Age]],1,)</f>
        <v>tier - 1</v>
      </c>
      <c r="O439" s="4" t="str">
        <f>VLOOKUP(Table3[[#This Row],[State ID]],Table3[[State ID]:[Age]],1,)</f>
        <v>R1013</v>
      </c>
      <c r="P439" s="4" t="str">
        <f>VLOOKUP(Table3[[#This Row],[Hospitalasion Details]],Table3[[Hospitalasion Details]:[Age]],1,)</f>
        <v>10-Jul-1989</v>
      </c>
      <c r="Q439" s="4">
        <f>VLOOKUP(Table3[[#This Row],[Age]],Table3[Age],1,)</f>
        <v>33</v>
      </c>
    </row>
    <row r="440" spans="1:17" x14ac:dyDescent="0.25">
      <c r="A440" s="4" t="str">
        <f>VLOOKUP(Table2[[#This Row],[Customer ID]],Table2[],1,)</f>
        <v>Id439</v>
      </c>
      <c r="B440" s="4" t="str">
        <f>VLOOKUP(Table2[[#This Row],[Full Name]],Table2[[#This Row],[Full Name]],1,)</f>
        <v xml:space="preserve">  Joshua D Frash</v>
      </c>
      <c r="C440" s="4">
        <f>VLOOKUP('Medical Examinations'!B440,'Medical Examinations'!B440:J2773,1,)</f>
        <v>25.6</v>
      </c>
      <c r="D440" s="4">
        <f>VLOOKUP('Medical Examinations'!C440,'Medical Examinations'!C440:K2773,1,)</f>
        <v>10.5</v>
      </c>
      <c r="E440" s="4" t="str">
        <f>VLOOKUP('Medical Examinations'!D440,'Medical Examinations'!D440:L2773,1,)</f>
        <v>No</v>
      </c>
      <c r="F440" s="4" t="str">
        <f>VLOOKUP('Medical Examinations'!E440,'Medical Examinations'!E440:M2773,1,)</f>
        <v>No</v>
      </c>
      <c r="G440" s="4" t="str">
        <f>VLOOKUP('Medical Examinations'!F440,'Medical Examinations'!F440:N2773,1,)</f>
        <v>No</v>
      </c>
      <c r="H440" s="4">
        <f>VLOOKUP('Medical Examinations'!G440,'Medical Examinations'!G440:O2773,1,)</f>
        <v>2</v>
      </c>
      <c r="I440" s="4" t="str">
        <f>VLOOKUP('Medical Examinations'!H440,'Medical Examinations'!H440:P2773,1,)</f>
        <v>Yes</v>
      </c>
      <c r="J440" s="4" t="str">
        <f>VLOOKUP('Medical Examinations'!I440,'Medical Examinations'!I440:Q2773,1,)</f>
        <v>Over Weight</v>
      </c>
      <c r="K440" s="4" t="str">
        <f>VLOOKUP('Medical Examinations'!J440,'Medical Examinations'!J440:R2773,1,)</f>
        <v>Diabetes</v>
      </c>
      <c r="L440" s="49">
        <f>VLOOKUP(Table3[[#This Row],[Charges]],Table3[[Charges]:[Age]],1,)</f>
        <v>4005.42</v>
      </c>
      <c r="M440" s="23" t="str">
        <f>VLOOKUP(Table3[[#This Row],[Hospital tier]],Table3[[Hospital tier]:[Age]],1,)</f>
        <v>tier - 2</v>
      </c>
      <c r="N440" s="4" t="str">
        <f>VLOOKUP(Table3[[#This Row],[City tier]],Table3[[Hospital tier]:[Age]],1,)</f>
        <v>tier - 1</v>
      </c>
      <c r="O440" s="4" t="str">
        <f>VLOOKUP(Table3[[#This Row],[State ID]],Table3[[State ID]:[Age]],1,)</f>
        <v>R1015</v>
      </c>
      <c r="P440" s="4" t="str">
        <f>VLOOKUP(Table3[[#This Row],[Hospitalasion Details]],Table3[[Hospitalasion Details]:[Age]],1,)</f>
        <v>13-Sep-2000</v>
      </c>
      <c r="Q440" s="4">
        <f>VLOOKUP(Table3[[#This Row],[Age]],Table3[Age],1,)</f>
        <v>22</v>
      </c>
    </row>
    <row r="441" spans="1:17" x14ac:dyDescent="0.25">
      <c r="A441" s="4" t="str">
        <f>VLOOKUP(Table2[[#This Row],[Customer ID]],Table2[],1,)</f>
        <v>Id440</v>
      </c>
      <c r="B441" s="4" t="str">
        <f>VLOOKUP(Table2[[#This Row],[Full Name]],Table2[[#This Row],[Full Name]],1,)</f>
        <v xml:space="preserve">  Nichole Bukowski</v>
      </c>
      <c r="C441" s="4">
        <f>VLOOKUP('Medical Examinations'!B441,'Medical Examinations'!B441:J2774,1,)</f>
        <v>24.32</v>
      </c>
      <c r="D441" s="4">
        <f>VLOOKUP('Medical Examinations'!C441,'Medical Examinations'!C441:K2774,1,)</f>
        <v>6.39</v>
      </c>
      <c r="E441" s="4" t="str">
        <f>VLOOKUP('Medical Examinations'!D441,'Medical Examinations'!D441:L2774,1,)</f>
        <v>No</v>
      </c>
      <c r="F441" s="4" t="str">
        <f>VLOOKUP('Medical Examinations'!E441,'Medical Examinations'!E441:M2774,1,)</f>
        <v>No</v>
      </c>
      <c r="G441" s="4" t="str">
        <f>VLOOKUP('Medical Examinations'!F441,'Medical Examinations'!F441:N2774,1,)</f>
        <v>No</v>
      </c>
      <c r="H441" s="4">
        <f>VLOOKUP('Medical Examinations'!G441,'Medical Examinations'!G441:O2774,1,)</f>
        <v>0</v>
      </c>
      <c r="I441" s="4" t="str">
        <f>VLOOKUP('Medical Examinations'!H441,'Medical Examinations'!H441:P2774,1,)</f>
        <v>No</v>
      </c>
      <c r="J441" s="4" t="str">
        <f>VLOOKUP('Medical Examinations'!I441,'Medical Examinations'!I441:Q2774,1,)</f>
        <v>Normal Weight</v>
      </c>
      <c r="K441" s="4" t="str">
        <f>VLOOKUP('Medical Examinations'!J441,'Medical Examinations'!J441:R2774,1,)</f>
        <v>Pre diabetes</v>
      </c>
      <c r="L441" s="49">
        <f>VLOOKUP(Table3[[#This Row],[Charges]],Table3[[Charges]:[Age]],1,)</f>
        <v>4032.24</v>
      </c>
      <c r="M441" s="23" t="str">
        <f>VLOOKUP(Table3[[#This Row],[Hospital tier]],Table3[[Hospital tier]:[Age]],1,)</f>
        <v>tier - 3</v>
      </c>
      <c r="N441" s="4" t="str">
        <f>VLOOKUP(Table3[[#This Row],[City tier]],Table3[[Hospital tier]:[Age]],1,)</f>
        <v>tier - 3</v>
      </c>
      <c r="O441" s="4" t="str">
        <f>VLOOKUP(Table3[[#This Row],[State ID]],Table3[[State ID]:[Age]],1,)</f>
        <v>R1012</v>
      </c>
      <c r="P441" s="4" t="str">
        <f>VLOOKUP(Table3[[#This Row],[Hospitalasion Details]],Table3[[Hospitalasion Details]:[Age]],1,)</f>
        <v>11-Oct-1992</v>
      </c>
      <c r="Q441" s="4">
        <f>VLOOKUP(Table3[[#This Row],[Age]],Table3[Age],1,)</f>
        <v>30</v>
      </c>
    </row>
    <row r="442" spans="1:17" x14ac:dyDescent="0.25">
      <c r="A442" s="4" t="str">
        <f>VLOOKUP(Table2[[#This Row],[Customer ID]],Table2[],1,)</f>
        <v>Id441</v>
      </c>
      <c r="B442" s="4" t="str">
        <f>VLOOKUP(Table2[[#This Row],[Full Name]],Table2[[#This Row],[Full Name]],1,)</f>
        <v xml:space="preserve">  Denise M Sandahl</v>
      </c>
      <c r="C442" s="4">
        <f>VLOOKUP('Medical Examinations'!B442,'Medical Examinations'!B442:J2775,1,)</f>
        <v>22.88</v>
      </c>
      <c r="D442" s="4">
        <f>VLOOKUP('Medical Examinations'!C442,'Medical Examinations'!C442:K2775,1,)</f>
        <v>5.71</v>
      </c>
      <c r="E442" s="4" t="str">
        <f>VLOOKUP('Medical Examinations'!D442,'Medical Examinations'!D442:L2775,1,)</f>
        <v>Yes</v>
      </c>
      <c r="F442" s="4" t="str">
        <f>VLOOKUP('Medical Examinations'!E442,'Medical Examinations'!E442:M2775,1,)</f>
        <v>No</v>
      </c>
      <c r="G442" s="4" t="str">
        <f>VLOOKUP('Medical Examinations'!F442,'Medical Examinations'!F442:N2775,1,)</f>
        <v>Yes</v>
      </c>
      <c r="H442" s="4">
        <f>VLOOKUP('Medical Examinations'!G442,'Medical Examinations'!G442:O2775,1,)</f>
        <v>1</v>
      </c>
      <c r="I442" s="4" t="str">
        <f>VLOOKUP('Medical Examinations'!H442,'Medical Examinations'!H442:P2775,1,)</f>
        <v>Yes</v>
      </c>
      <c r="J442" s="4" t="str">
        <f>VLOOKUP('Medical Examinations'!I442,'Medical Examinations'!I442:Q2775,1,)</f>
        <v>Normal Weight</v>
      </c>
      <c r="K442" s="4" t="str">
        <f>VLOOKUP('Medical Examinations'!J442,'Medical Examinations'!J442:R2775,1,)</f>
        <v>Pre diabetes</v>
      </c>
      <c r="L442" s="49">
        <f>VLOOKUP(Table3[[#This Row],[Charges]],Table3[[Charges]:[Age]],1,)</f>
        <v>4038.41</v>
      </c>
      <c r="M442" s="23" t="str">
        <f>VLOOKUP(Table3[[#This Row],[Hospital tier]],Table3[[Hospital tier]:[Age]],1,)</f>
        <v>tier - 2</v>
      </c>
      <c r="N442" s="4" t="str">
        <f>VLOOKUP(Table3[[#This Row],[City tier]],Table3[[Hospital tier]:[Age]],1,)</f>
        <v>tier - 1</v>
      </c>
      <c r="O442" s="4" t="str">
        <f>VLOOKUP(Table3[[#This Row],[State ID]],Table3[[State ID]:[Age]],1,)</f>
        <v>R1013</v>
      </c>
      <c r="P442" s="4" t="str">
        <f>VLOOKUP(Table3[[#This Row],[Hospitalasion Details]],Table3[[Hospitalasion Details]:[Age]],1,)</f>
        <v>7-Jul-1984</v>
      </c>
      <c r="Q442" s="4">
        <f>VLOOKUP(Table3[[#This Row],[Age]],Table3[Age],1,)</f>
        <v>38</v>
      </c>
    </row>
    <row r="443" spans="1:17" x14ac:dyDescent="0.25">
      <c r="A443" s="4" t="str">
        <f>VLOOKUP(Table2[[#This Row],[Customer ID]],Table2[],1,)</f>
        <v>Id442</v>
      </c>
      <c r="B443" s="4" t="str">
        <f>VLOOKUP(Table2[[#This Row],[Full Name]],Table2[[#This Row],[Full Name]],1,)</f>
        <v xml:space="preserve">  Peter R Speight</v>
      </c>
      <c r="C443" s="4">
        <f>VLOOKUP('Medical Examinations'!B443,'Medical Examinations'!B443:J2776,1,)</f>
        <v>24.984999999999999</v>
      </c>
      <c r="D443" s="4">
        <f>VLOOKUP('Medical Examinations'!C443,'Medical Examinations'!C443:K2776,1,)</f>
        <v>4.43</v>
      </c>
      <c r="E443" s="4" t="str">
        <f>VLOOKUP('Medical Examinations'!D443,'Medical Examinations'!D443:L2776,1,)</f>
        <v>Yes</v>
      </c>
      <c r="F443" s="4" t="str">
        <f>VLOOKUP('Medical Examinations'!E443,'Medical Examinations'!E443:M2776,1,)</f>
        <v>No</v>
      </c>
      <c r="G443" s="4" t="str">
        <f>VLOOKUP('Medical Examinations'!F443,'Medical Examinations'!F443:N2776,1,)</f>
        <v>Yes</v>
      </c>
      <c r="H443" s="4">
        <f>VLOOKUP('Medical Examinations'!G443,'Medical Examinations'!G443:O2776,1,)</f>
        <v>1</v>
      </c>
      <c r="I443" s="4" t="str">
        <f>VLOOKUP('Medical Examinations'!H443,'Medical Examinations'!H443:P2776,1,)</f>
        <v>No</v>
      </c>
      <c r="J443" s="4" t="str">
        <f>VLOOKUP('Medical Examinations'!I443,'Medical Examinations'!I443:Q2776,1,)</f>
        <v>Over Weight</v>
      </c>
      <c r="K443" s="4" t="str">
        <f>VLOOKUP('Medical Examinations'!J443,'Medical Examinations'!J443:R2776,1,)</f>
        <v>Normal</v>
      </c>
      <c r="L443" s="49">
        <f>VLOOKUP(Table3[[#This Row],[Charges]],Table3[[Charges]:[Age]],1,)</f>
        <v>4039.9</v>
      </c>
      <c r="M443" s="23" t="str">
        <f>VLOOKUP(Table3[[#This Row],[Hospital tier]],Table3[[Hospital tier]:[Age]],1,)</f>
        <v>tier - 2</v>
      </c>
      <c r="N443" s="4" t="str">
        <f>VLOOKUP(Table3[[#This Row],[City tier]],Table3[[Hospital tier]:[Age]],1,)</f>
        <v>tier - 1</v>
      </c>
      <c r="O443" s="4" t="str">
        <f>VLOOKUP(Table3[[#This Row],[State ID]],Table3[[State ID]:[Age]],1,)</f>
        <v>R1013</v>
      </c>
      <c r="P443" s="4" t="str">
        <f>VLOOKUP(Table3[[#This Row],[Hospitalasion Details]],Table3[[Hospitalasion Details]:[Age]],1,)</f>
        <v>10-Nov-1983</v>
      </c>
      <c r="Q443" s="4">
        <f>VLOOKUP(Table3[[#This Row],[Age]],Table3[Age],1,)</f>
        <v>39</v>
      </c>
    </row>
    <row r="444" spans="1:17" x14ac:dyDescent="0.25">
      <c r="A444" s="4" t="str">
        <f>VLOOKUP(Table2[[#This Row],[Customer ID]],Table2[],1,)</f>
        <v>Id443</v>
      </c>
      <c r="B444" s="4" t="str">
        <f>VLOOKUP(Table2[[#This Row],[Full Name]],Table2[[#This Row],[Full Name]],1,)</f>
        <v xml:space="preserve">  Johnson K Lee</v>
      </c>
      <c r="C444" s="4">
        <f>VLOOKUP('Medical Examinations'!B444,'Medical Examinations'!B444:J2777,1,)</f>
        <v>33.1</v>
      </c>
      <c r="D444" s="4">
        <f>VLOOKUP('Medical Examinations'!C444,'Medical Examinations'!C444:K2777,1,)</f>
        <v>5.52</v>
      </c>
      <c r="E444" s="4" t="str">
        <f>VLOOKUP('Medical Examinations'!D444,'Medical Examinations'!D444:L2777,1,)</f>
        <v>No</v>
      </c>
      <c r="F444" s="4" t="str">
        <f>VLOOKUP('Medical Examinations'!E444,'Medical Examinations'!E444:M2777,1,)</f>
        <v>No</v>
      </c>
      <c r="G444" s="4" t="str">
        <f>VLOOKUP('Medical Examinations'!F444,'Medical Examinations'!F444:N2777,1,)</f>
        <v>Yes</v>
      </c>
      <c r="H444" s="4">
        <f>VLOOKUP('Medical Examinations'!G444,'Medical Examinations'!G444:O2777,1,)</f>
        <v>1</v>
      </c>
      <c r="I444" s="4" t="str">
        <f>VLOOKUP('Medical Examinations'!H444,'Medical Examinations'!H444:P2777,1,)</f>
        <v>No</v>
      </c>
      <c r="J444" s="4" t="str">
        <f>VLOOKUP('Medical Examinations'!I444,'Medical Examinations'!I444:Q2777,1,)</f>
        <v>Obesity</v>
      </c>
      <c r="K444" s="4" t="str">
        <f>VLOOKUP('Medical Examinations'!J444,'Medical Examinations'!J444:R2777,1,)</f>
        <v>Normal</v>
      </c>
      <c r="L444" s="49">
        <f>VLOOKUP(Table3[[#This Row],[Charges]],Table3[[Charges]:[Age]],1,)</f>
        <v>4040.56</v>
      </c>
      <c r="M444" s="23" t="str">
        <f>VLOOKUP(Table3[[#This Row],[Hospital tier]],Table3[[Hospital tier]:[Age]],1,)</f>
        <v>tier - 3</v>
      </c>
      <c r="N444" s="4" t="str">
        <f>VLOOKUP(Table3[[#This Row],[City tier]],Table3[[Hospital tier]:[Age]],1,)</f>
        <v>tier - 3</v>
      </c>
      <c r="O444" s="4" t="str">
        <f>VLOOKUP(Table3[[#This Row],[State ID]],Table3[[State ID]:[Age]],1,)</f>
        <v>R1015</v>
      </c>
      <c r="P444" s="4" t="str">
        <f>VLOOKUP(Table3[[#This Row],[Hospitalasion Details]],Table3[[Hospitalasion Details]:[Age]],1,)</f>
        <v>26-Dec-1993</v>
      </c>
      <c r="Q444" s="4">
        <f>VLOOKUP(Table3[[#This Row],[Age]],Table3[Age],1,)</f>
        <v>29</v>
      </c>
    </row>
    <row r="445" spans="1:17" x14ac:dyDescent="0.25">
      <c r="A445" s="4" t="str">
        <f>VLOOKUP(Table2[[#This Row],[Customer ID]],Table2[],1,)</f>
        <v>Id444</v>
      </c>
      <c r="B445" s="4" t="str">
        <f>VLOOKUP(Table2[[#This Row],[Full Name]],Table2[[#This Row],[Full Name]],1,)</f>
        <v xml:space="preserve">  Katherine Nielsen</v>
      </c>
      <c r="C445" s="4">
        <f>VLOOKUP('Medical Examinations'!B445,'Medical Examinations'!B445:J2778,1,)</f>
        <v>27.83</v>
      </c>
      <c r="D445" s="4">
        <f>VLOOKUP('Medical Examinations'!C445,'Medical Examinations'!C445:K2778,1,)</f>
        <v>9.1999999999999993</v>
      </c>
      <c r="E445" s="4" t="str">
        <f>VLOOKUP('Medical Examinations'!D445,'Medical Examinations'!D445:L2778,1,)</f>
        <v>Yes</v>
      </c>
      <c r="F445" s="4" t="str">
        <f>VLOOKUP('Medical Examinations'!E445,'Medical Examinations'!E445:M2778,1,)</f>
        <v>No</v>
      </c>
      <c r="G445" s="4" t="str">
        <f>VLOOKUP('Medical Examinations'!F445,'Medical Examinations'!F445:N2778,1,)</f>
        <v>No</v>
      </c>
      <c r="H445" s="4">
        <f>VLOOKUP('Medical Examinations'!G445,'Medical Examinations'!G445:O2778,1,)</f>
        <v>1</v>
      </c>
      <c r="I445" s="4" t="str">
        <f>VLOOKUP('Medical Examinations'!H445,'Medical Examinations'!H445:P2778,1,)</f>
        <v>Yes</v>
      </c>
      <c r="J445" s="4" t="str">
        <f>VLOOKUP('Medical Examinations'!I445,'Medical Examinations'!I445:Q2778,1,)</f>
        <v>Over Weight</v>
      </c>
      <c r="K445" s="4" t="str">
        <f>VLOOKUP('Medical Examinations'!J445,'Medical Examinations'!J445:R2778,1,)</f>
        <v>Diabetes</v>
      </c>
      <c r="L445" s="49">
        <f>VLOOKUP(Table3[[#This Row],[Charges]],Table3[[Charges]:[Age]],1,)</f>
        <v>4047.94</v>
      </c>
      <c r="M445" s="23" t="str">
        <f>VLOOKUP(Table3[[#This Row],[Hospital tier]],Table3[[Hospital tier]:[Age]],1,)</f>
        <v>tier - 2</v>
      </c>
      <c r="N445" s="4" t="str">
        <f>VLOOKUP(Table3[[#This Row],[City tier]],Table3[[Hospital tier]:[Age]],1,)</f>
        <v>tier - 1</v>
      </c>
      <c r="O445" s="4" t="str">
        <f>VLOOKUP(Table3[[#This Row],[State ID]],Table3[[State ID]:[Age]],1,)</f>
        <v>R1013</v>
      </c>
      <c r="P445" s="4" t="str">
        <f>VLOOKUP(Table3[[#This Row],[Hospitalasion Details]],Table3[[Hospitalasion Details]:[Age]],1,)</f>
        <v>30-Nov-1988</v>
      </c>
      <c r="Q445" s="4">
        <f>VLOOKUP(Table3[[#This Row],[Age]],Table3[Age],1,)</f>
        <v>34</v>
      </c>
    </row>
    <row r="446" spans="1:17" x14ac:dyDescent="0.25">
      <c r="A446" s="4" t="str">
        <f>VLOOKUP(Table2[[#This Row],[Customer ID]],Table2[],1,)</f>
        <v>Id445</v>
      </c>
      <c r="B446" s="4" t="str">
        <f>VLOOKUP(Table2[[#This Row],[Full Name]],Table2[[#This Row],[Full Name]],1,)</f>
        <v xml:space="preserve">  Lynda Zirdok</v>
      </c>
      <c r="C446" s="4">
        <f>VLOOKUP('Medical Examinations'!B446,'Medical Examinations'!B446:J2779,1,)</f>
        <v>30.875</v>
      </c>
      <c r="D446" s="4">
        <f>VLOOKUP('Medical Examinations'!C446,'Medical Examinations'!C446:K2779,1,)</f>
        <v>10.97</v>
      </c>
      <c r="E446" s="4" t="str">
        <f>VLOOKUP('Medical Examinations'!D446,'Medical Examinations'!D446:L2779,1,)</f>
        <v>Yes</v>
      </c>
      <c r="F446" s="4" t="str">
        <f>VLOOKUP('Medical Examinations'!E446,'Medical Examinations'!E446:M2779,1,)</f>
        <v>No</v>
      </c>
      <c r="G446" s="4" t="str">
        <f>VLOOKUP('Medical Examinations'!F446,'Medical Examinations'!F446:N2779,1,)</f>
        <v>No</v>
      </c>
      <c r="H446" s="4">
        <f>VLOOKUP('Medical Examinations'!G446,'Medical Examinations'!G446:O2779,1,)</f>
        <v>2</v>
      </c>
      <c r="I446" s="4" t="str">
        <f>VLOOKUP('Medical Examinations'!H446,'Medical Examinations'!H446:P2779,1,)</f>
        <v>No</v>
      </c>
      <c r="J446" s="4" t="str">
        <f>VLOOKUP('Medical Examinations'!I446,'Medical Examinations'!I446:Q2779,1,)</f>
        <v>Obesity</v>
      </c>
      <c r="K446" s="4" t="str">
        <f>VLOOKUP('Medical Examinations'!J446,'Medical Examinations'!J446:R2779,1,)</f>
        <v>Diabetes</v>
      </c>
      <c r="L446" s="49">
        <f>VLOOKUP(Table3[[#This Row],[Charges]],Table3[[Charges]:[Age]],1,)</f>
        <v>4058.12</v>
      </c>
      <c r="M446" s="23" t="str">
        <f>VLOOKUP(Table3[[#This Row],[Hospital tier]],Table3[[Hospital tier]:[Age]],1,)</f>
        <v>tier - 2</v>
      </c>
      <c r="N446" s="4" t="str">
        <f>VLOOKUP(Table3[[#This Row],[City tier]],Table3[[Hospital tier]:[Age]],1,)</f>
        <v>tier - 1</v>
      </c>
      <c r="O446" s="4" t="str">
        <f>VLOOKUP(Table3[[#This Row],[State ID]],Table3[[State ID]:[Age]],1,)</f>
        <v>R1013</v>
      </c>
      <c r="P446" s="4" t="str">
        <f>VLOOKUP(Table3[[#This Row],[Hospitalasion Details]],Table3[[Hospitalasion Details]:[Age]],1,)</f>
        <v>13-Aug-1993</v>
      </c>
      <c r="Q446" s="4">
        <f>VLOOKUP(Table3[[#This Row],[Age]],Table3[Age],1,)</f>
        <v>29</v>
      </c>
    </row>
    <row r="447" spans="1:17" x14ac:dyDescent="0.25">
      <c r="A447" s="4" t="str">
        <f>VLOOKUP(Table2[[#This Row],[Customer ID]],Table2[],1,)</f>
        <v>Id446</v>
      </c>
      <c r="B447" s="4" t="str">
        <f>VLOOKUP(Table2[[#This Row],[Full Name]],Table2[[#This Row],[Full Name]],1,)</f>
        <v xml:space="preserve">  Anthony Crudale</v>
      </c>
      <c r="C447" s="4">
        <f>VLOOKUP('Medical Examinations'!B447,'Medical Examinations'!B447:J2780,1,)</f>
        <v>27.265000000000001</v>
      </c>
      <c r="D447" s="4">
        <f>VLOOKUP('Medical Examinations'!C447,'Medical Examinations'!C447:K2780,1,)</f>
        <v>4.25</v>
      </c>
      <c r="E447" s="4" t="str">
        <f>VLOOKUP('Medical Examinations'!D447,'Medical Examinations'!D447:L2780,1,)</f>
        <v>No</v>
      </c>
      <c r="F447" s="4" t="str">
        <f>VLOOKUP('Medical Examinations'!E447,'Medical Examinations'!E447:M2780,1,)</f>
        <v>No</v>
      </c>
      <c r="G447" s="4" t="str">
        <f>VLOOKUP('Medical Examinations'!F447,'Medical Examinations'!F447:N2780,1,)</f>
        <v>Yes</v>
      </c>
      <c r="H447" s="4">
        <f>VLOOKUP('Medical Examinations'!G447,'Medical Examinations'!G447:O2780,1,)</f>
        <v>1</v>
      </c>
      <c r="I447" s="4" t="str">
        <f>VLOOKUP('Medical Examinations'!H447,'Medical Examinations'!H447:P2780,1,)</f>
        <v>No</v>
      </c>
      <c r="J447" s="4" t="str">
        <f>VLOOKUP('Medical Examinations'!I447,'Medical Examinations'!I447:Q2780,1,)</f>
        <v>Over Weight</v>
      </c>
      <c r="K447" s="4" t="str">
        <f>VLOOKUP('Medical Examinations'!J447,'Medical Examinations'!J447:R2780,1,)</f>
        <v>Normal</v>
      </c>
      <c r="L447" s="49">
        <f>VLOOKUP(Table3[[#This Row],[Charges]],Table3[[Charges]:[Age]],1,)</f>
        <v>4058.71</v>
      </c>
      <c r="M447" s="23" t="str">
        <f>VLOOKUP(Table3[[#This Row],[Hospital tier]],Table3[[Hospital tier]:[Age]],1,)</f>
        <v>tier - 3</v>
      </c>
      <c r="N447" s="4" t="str">
        <f>VLOOKUP(Table3[[#This Row],[City tier]],Table3[[Hospital tier]:[Age]],1,)</f>
        <v>tier - 3</v>
      </c>
      <c r="O447" s="4" t="str">
        <f>VLOOKUP(Table3[[#This Row],[State ID]],Table3[[State ID]:[Age]],1,)</f>
        <v>R1012</v>
      </c>
      <c r="P447" s="4" t="str">
        <f>VLOOKUP(Table3[[#This Row],[Hospitalasion Details]],Table3[[Hospitalasion Details]:[Age]],1,)</f>
        <v>14-Sep-1995</v>
      </c>
      <c r="Q447" s="4">
        <f>VLOOKUP(Table3[[#This Row],[Age]],Table3[Age],1,)</f>
        <v>27</v>
      </c>
    </row>
    <row r="448" spans="1:17" x14ac:dyDescent="0.25">
      <c r="A448" s="4" t="str">
        <f>VLOOKUP(Table2[[#This Row],[Customer ID]],Table2[],1,)</f>
        <v>Id447</v>
      </c>
      <c r="B448" s="4" t="str">
        <f>VLOOKUP(Table2[[#This Row],[Full Name]],Table2[[#This Row],[Full Name]],1,)</f>
        <v xml:space="preserve">  Linnea C Koopmans</v>
      </c>
      <c r="C448" s="4">
        <f>VLOOKUP('Medical Examinations'!B448,'Medical Examinations'!B448:J2781,1,)</f>
        <v>26.7</v>
      </c>
      <c r="D448" s="4">
        <f>VLOOKUP('Medical Examinations'!C448,'Medical Examinations'!C448:K2781,1,)</f>
        <v>5.23</v>
      </c>
      <c r="E448" s="4" t="str">
        <f>VLOOKUP('Medical Examinations'!D448,'Medical Examinations'!D448:L2781,1,)</f>
        <v>No</v>
      </c>
      <c r="F448" s="4" t="str">
        <f>VLOOKUP('Medical Examinations'!E448,'Medical Examinations'!E448:M2781,1,)</f>
        <v>No</v>
      </c>
      <c r="G448" s="4" t="str">
        <f>VLOOKUP('Medical Examinations'!F448,'Medical Examinations'!F448:N2781,1,)</f>
        <v>Yes</v>
      </c>
      <c r="H448" s="4">
        <f>VLOOKUP('Medical Examinations'!G448,'Medical Examinations'!G448:O2781,1,)</f>
        <v>1</v>
      </c>
      <c r="I448" s="4" t="str">
        <f>VLOOKUP('Medical Examinations'!H448,'Medical Examinations'!H448:P2781,1,)</f>
        <v>Yes</v>
      </c>
      <c r="J448" s="4" t="str">
        <f>VLOOKUP('Medical Examinations'!I448,'Medical Examinations'!I448:Q2781,1,)</f>
        <v>Over Weight</v>
      </c>
      <c r="K448" s="4" t="str">
        <f>VLOOKUP('Medical Examinations'!J448,'Medical Examinations'!J448:R2781,1,)</f>
        <v>Normal</v>
      </c>
      <c r="L448" s="49">
        <f>VLOOKUP(Table3[[#This Row],[Charges]],Table3[[Charges]:[Age]],1,)</f>
        <v>4070.42</v>
      </c>
      <c r="M448" s="23" t="str">
        <f>VLOOKUP(Table3[[#This Row],[Hospital tier]],Table3[[Hospital tier]:[Age]],1,)</f>
        <v>tier - 2</v>
      </c>
      <c r="N448" s="4" t="str">
        <f>VLOOKUP(Table3[[#This Row],[City tier]],Table3[[Hospital tier]:[Age]],1,)</f>
        <v>tier - 1</v>
      </c>
      <c r="O448" s="4" t="str">
        <f>VLOOKUP(Table3[[#This Row],[State ID]],Table3[[State ID]:[Age]],1,)</f>
        <v>R1013</v>
      </c>
      <c r="P448" s="4" t="str">
        <f>VLOOKUP(Table3[[#This Row],[Hospitalasion Details]],Table3[[Hospitalasion Details]:[Age]],1,)</f>
        <v>16-Sep-1983</v>
      </c>
      <c r="Q448" s="4">
        <f>VLOOKUP(Table3[[#This Row],[Age]],Table3[Age],1,)</f>
        <v>39</v>
      </c>
    </row>
    <row r="449" spans="1:17" x14ac:dyDescent="0.25">
      <c r="A449" s="4" t="str">
        <f>VLOOKUP(Table2[[#This Row],[Customer ID]],Table2[],1,)</f>
        <v>Id448</v>
      </c>
      <c r="B449" s="4" t="str">
        <f>VLOOKUP(Table2[[#This Row],[Full Name]],Table2[[#This Row],[Full Name]],1,)</f>
        <v xml:space="preserve">  Massimiliano A Milani</v>
      </c>
      <c r="C449" s="4">
        <f>VLOOKUP('Medical Examinations'!B449,'Medical Examinations'!B449:J2782,1,)</f>
        <v>29.925000000000001</v>
      </c>
      <c r="D449" s="4">
        <f>VLOOKUP('Medical Examinations'!C449,'Medical Examinations'!C449:K2782,1,)</f>
        <v>5.96</v>
      </c>
      <c r="E449" s="4" t="str">
        <f>VLOOKUP('Medical Examinations'!D449,'Medical Examinations'!D449:L2782,1,)</f>
        <v>Yes</v>
      </c>
      <c r="F449" s="4" t="str">
        <f>VLOOKUP('Medical Examinations'!E449,'Medical Examinations'!E449:M2782,1,)</f>
        <v>No</v>
      </c>
      <c r="G449" s="4" t="str">
        <f>VLOOKUP('Medical Examinations'!F449,'Medical Examinations'!F449:N2782,1,)</f>
        <v>Yes</v>
      </c>
      <c r="H449" s="4">
        <f>VLOOKUP('Medical Examinations'!G449,'Medical Examinations'!G449:O2782,1,)</f>
        <v>1</v>
      </c>
      <c r="I449" s="4" t="str">
        <f>VLOOKUP('Medical Examinations'!H449,'Medical Examinations'!H449:P2782,1,)</f>
        <v>Yes</v>
      </c>
      <c r="J449" s="4" t="str">
        <f>VLOOKUP('Medical Examinations'!I449,'Medical Examinations'!I449:Q2782,1,)</f>
        <v>Obesity</v>
      </c>
      <c r="K449" s="4" t="str">
        <f>VLOOKUP('Medical Examinations'!J449,'Medical Examinations'!J449:R2782,1,)</f>
        <v>Pre diabetes</v>
      </c>
      <c r="L449" s="49">
        <f>VLOOKUP(Table3[[#This Row],[Charges]],Table3[[Charges]:[Age]],1,)</f>
        <v>4070.51</v>
      </c>
      <c r="M449" s="23" t="str">
        <f>VLOOKUP(Table3[[#This Row],[Hospital tier]],Table3[[Hospital tier]:[Age]],1,)</f>
        <v>tier - 2</v>
      </c>
      <c r="N449" s="4" t="str">
        <f>VLOOKUP(Table3[[#This Row],[City tier]],Table3[[Hospital tier]:[Age]],1,)</f>
        <v>tier - 1</v>
      </c>
      <c r="O449" s="4" t="str">
        <f>VLOOKUP(Table3[[#This Row],[State ID]],Table3[[State ID]:[Age]],1,)</f>
        <v>R1012</v>
      </c>
      <c r="P449" s="4" t="str">
        <f>VLOOKUP(Table3[[#This Row],[Hospitalasion Details]],Table3[[Hospitalasion Details]:[Age]],1,)</f>
        <v>18-Oct-2002</v>
      </c>
      <c r="Q449" s="4">
        <f>VLOOKUP(Table3[[#This Row],[Age]],Table3[Age],1,)</f>
        <v>20</v>
      </c>
    </row>
    <row r="450" spans="1:17" x14ac:dyDescent="0.25">
      <c r="A450" s="4" t="str">
        <f>VLOOKUP(Table2[[#This Row],[Customer ID]],Table2[],1,)</f>
        <v>Id449</v>
      </c>
      <c r="B450" s="4" t="str">
        <f>VLOOKUP(Table2[[#This Row],[Full Name]],Table2[[#This Row],[Full Name]],1,)</f>
        <v xml:space="preserve">  James M Kelly</v>
      </c>
      <c r="C450" s="4">
        <f>VLOOKUP('Medical Examinations'!B450,'Medical Examinations'!B450:J2783,1,)</f>
        <v>19.95</v>
      </c>
      <c r="D450" s="4">
        <f>VLOOKUP('Medical Examinations'!C450,'Medical Examinations'!C450:K2783,1,)</f>
        <v>4.29</v>
      </c>
      <c r="E450" s="4" t="str">
        <f>VLOOKUP('Medical Examinations'!D450,'Medical Examinations'!D450:L2783,1,)</f>
        <v>Yes</v>
      </c>
      <c r="F450" s="4" t="str">
        <f>VLOOKUP('Medical Examinations'!E450,'Medical Examinations'!E450:M2783,1,)</f>
        <v>No</v>
      </c>
      <c r="G450" s="4" t="str">
        <f>VLOOKUP('Medical Examinations'!F450,'Medical Examinations'!F450:N2783,1,)</f>
        <v>No</v>
      </c>
      <c r="H450" s="4">
        <f>VLOOKUP('Medical Examinations'!G450,'Medical Examinations'!G450:O2783,1,)</f>
        <v>2</v>
      </c>
      <c r="I450" s="4" t="str">
        <f>VLOOKUP('Medical Examinations'!H450,'Medical Examinations'!H450:P2783,1,)</f>
        <v>Yes</v>
      </c>
      <c r="J450" s="4" t="str">
        <f>VLOOKUP('Medical Examinations'!I450,'Medical Examinations'!I450:Q2783,1,)</f>
        <v>Normal Weight</v>
      </c>
      <c r="K450" s="4" t="str">
        <f>VLOOKUP('Medical Examinations'!J450,'Medical Examinations'!J450:R2783,1,)</f>
        <v>Normal</v>
      </c>
      <c r="L450" s="49">
        <f>VLOOKUP(Table3[[#This Row],[Charges]],Table3[[Charges]:[Age]],1,)</f>
        <v>4074.45</v>
      </c>
      <c r="M450" s="23" t="str">
        <f>VLOOKUP(Table3[[#This Row],[Hospital tier]],Table3[[Hospital tier]:[Age]],1,)</f>
        <v>tier - 3</v>
      </c>
      <c r="N450" s="4" t="str">
        <f>VLOOKUP(Table3[[#This Row],[City tier]],Table3[[Hospital tier]:[Age]],1,)</f>
        <v>tier - 2</v>
      </c>
      <c r="O450" s="4" t="str">
        <f>VLOOKUP(Table3[[#This Row],[State ID]],Table3[[State ID]:[Age]],1,)</f>
        <v>R1013</v>
      </c>
      <c r="P450" s="4" t="str">
        <f>VLOOKUP(Table3[[#This Row],[Hospitalasion Details]],Table3[[Hospitalasion Details]:[Age]],1,)</f>
        <v>1-Dec-1990</v>
      </c>
      <c r="Q450" s="4">
        <f>VLOOKUP(Table3[[#This Row],[Age]],Table3[Age],1,)</f>
        <v>32</v>
      </c>
    </row>
    <row r="451" spans="1:17" x14ac:dyDescent="0.25">
      <c r="A451" s="4" t="str">
        <f>VLOOKUP(Table2[[#This Row],[Customer ID]],Table2[],1,)</f>
        <v>Id450</v>
      </c>
      <c r="B451" s="4" t="str">
        <f>VLOOKUP(Table2[[#This Row],[Full Name]],Table2[[#This Row],[Full Name]],1,)</f>
        <v xml:space="preserve">  Lauren Finelli</v>
      </c>
      <c r="C451" s="4">
        <f>VLOOKUP('Medical Examinations'!B451,'Medical Examinations'!B451:J2784,1,)</f>
        <v>24.225000000000001</v>
      </c>
      <c r="D451" s="4">
        <f>VLOOKUP('Medical Examinations'!C451,'Medical Examinations'!C451:K2784,1,)</f>
        <v>4.09</v>
      </c>
      <c r="E451" s="4" t="str">
        <f>VLOOKUP('Medical Examinations'!D451,'Medical Examinations'!D451:L2784,1,)</f>
        <v>No</v>
      </c>
      <c r="F451" s="4" t="str">
        <f>VLOOKUP('Medical Examinations'!E451,'Medical Examinations'!E451:M2784,1,)</f>
        <v>No</v>
      </c>
      <c r="G451" s="4" t="str">
        <f>VLOOKUP('Medical Examinations'!F451,'Medical Examinations'!F451:N2784,1,)</f>
        <v>No</v>
      </c>
      <c r="H451" s="4">
        <f>VLOOKUP('Medical Examinations'!G451,'Medical Examinations'!G451:O2784,1,)</f>
        <v>0</v>
      </c>
      <c r="I451" s="4" t="str">
        <f>VLOOKUP('Medical Examinations'!H451,'Medical Examinations'!H451:P2784,1,)</f>
        <v>No</v>
      </c>
      <c r="J451" s="4" t="str">
        <f>VLOOKUP('Medical Examinations'!I451,'Medical Examinations'!I451:Q2784,1,)</f>
        <v>Normal Weight</v>
      </c>
      <c r="K451" s="4" t="str">
        <f>VLOOKUP('Medical Examinations'!J451,'Medical Examinations'!J451:R2784,1,)</f>
        <v>Normal</v>
      </c>
      <c r="L451" s="49">
        <f>VLOOKUP(Table3[[#This Row],[Charges]],Table3[[Charges]:[Age]],1,)</f>
        <v>4076.5</v>
      </c>
      <c r="M451" s="23" t="str">
        <f>VLOOKUP(Table3[[#This Row],[Hospital tier]],Table3[[Hospital tier]:[Age]],1,)</f>
        <v>tier - 2</v>
      </c>
      <c r="N451" s="4" t="str">
        <f>VLOOKUP(Table3[[#This Row],[City tier]],Table3[[Hospital tier]:[Age]],1,)</f>
        <v>tier - 3</v>
      </c>
      <c r="O451" s="4" t="str">
        <f>VLOOKUP(Table3[[#This Row],[State ID]],Table3[[State ID]:[Age]],1,)</f>
        <v>R1011</v>
      </c>
      <c r="P451" s="4" t="str">
        <f>VLOOKUP(Table3[[#This Row],[Hospitalasion Details]],Table3[[Hospitalasion Details]:[Age]],1,)</f>
        <v>14-Dec-1990</v>
      </c>
      <c r="Q451" s="4">
        <f>VLOOKUP(Table3[[#This Row],[Age]],Table3[Age],1,)</f>
        <v>32</v>
      </c>
    </row>
    <row r="452" spans="1:17" x14ac:dyDescent="0.25">
      <c r="A452" s="4" t="str">
        <f>VLOOKUP(Table2[[#This Row],[Customer ID]],Table2[],1,)</f>
        <v>Id451</v>
      </c>
      <c r="B452" s="4" t="str">
        <f>VLOOKUP(Table2[[#This Row],[Full Name]],Table2[[#This Row],[Full Name]],1,)</f>
        <v xml:space="preserve">  Michele V Palmer</v>
      </c>
      <c r="C452" s="4">
        <f>VLOOKUP('Medical Examinations'!B452,'Medical Examinations'!B452:J2785,1,)</f>
        <v>28.12</v>
      </c>
      <c r="D452" s="4">
        <f>VLOOKUP('Medical Examinations'!C452,'Medical Examinations'!C452:K2785,1,)</f>
        <v>4.88</v>
      </c>
      <c r="E452" s="4" t="str">
        <f>VLOOKUP('Medical Examinations'!D452,'Medical Examinations'!D452:L2785,1,)</f>
        <v>No</v>
      </c>
      <c r="F452" s="4" t="str">
        <f>VLOOKUP('Medical Examinations'!E452,'Medical Examinations'!E452:M2785,1,)</f>
        <v>No</v>
      </c>
      <c r="G452" s="4" t="str">
        <f>VLOOKUP('Medical Examinations'!F452,'Medical Examinations'!F452:N2785,1,)</f>
        <v>No</v>
      </c>
      <c r="H452" s="4">
        <f>VLOOKUP('Medical Examinations'!G452,'Medical Examinations'!G452:O2785,1,)</f>
        <v>0</v>
      </c>
      <c r="I452" s="4" t="str">
        <f>VLOOKUP('Medical Examinations'!H452,'Medical Examinations'!H452:P2785,1,)</f>
        <v>Yes</v>
      </c>
      <c r="J452" s="4" t="str">
        <f>VLOOKUP('Medical Examinations'!I452,'Medical Examinations'!I452:Q2785,1,)</f>
        <v>Over Weight</v>
      </c>
      <c r="K452" s="4" t="str">
        <f>VLOOKUP('Medical Examinations'!J452,'Medical Examinations'!J452:R2785,1,)</f>
        <v>Normal</v>
      </c>
      <c r="L452" s="49">
        <f>VLOOKUP(Table3[[#This Row],[Charges]],Table3[[Charges]:[Age]],1,)</f>
        <v>4133.6400000000003</v>
      </c>
      <c r="M452" s="23" t="str">
        <f>VLOOKUP(Table3[[#This Row],[Hospital tier]],Table3[[Hospital tier]:[Age]],1,)</f>
        <v>tier - 2</v>
      </c>
      <c r="N452" s="4" t="str">
        <f>VLOOKUP(Table3[[#This Row],[City tier]],Table3[[Hospital tier]:[Age]],1,)</f>
        <v>tier - 3</v>
      </c>
      <c r="O452" s="4" t="str">
        <f>VLOOKUP(Table3[[#This Row],[State ID]],Table3[[State ID]:[Age]],1,)</f>
        <v>R1012</v>
      </c>
      <c r="P452" s="4" t="str">
        <f>VLOOKUP(Table3[[#This Row],[Hospitalasion Details]],Table3[[Hospitalasion Details]:[Age]],1,)</f>
        <v>21-Aug-1994</v>
      </c>
      <c r="Q452" s="4">
        <f>VLOOKUP(Table3[[#This Row],[Age]],Table3[Age],1,)</f>
        <v>28</v>
      </c>
    </row>
    <row r="453" spans="1:17" x14ac:dyDescent="0.25">
      <c r="A453" s="4" t="str">
        <f>VLOOKUP(Table2[[#This Row],[Customer ID]],Table2[],1,)</f>
        <v>Id452</v>
      </c>
      <c r="B453" s="4" t="str">
        <f>VLOOKUP(Table2[[#This Row],[Full Name]],Table2[[#This Row],[Full Name]],1,)</f>
        <v xml:space="preserve">  Xiao Wang</v>
      </c>
      <c r="C453" s="4">
        <f>VLOOKUP('Medical Examinations'!B453,'Medical Examinations'!B453:J2786,1,)</f>
        <v>23.21</v>
      </c>
      <c r="D453" s="4">
        <f>VLOOKUP('Medical Examinations'!C453,'Medical Examinations'!C453:K2786,1,)</f>
        <v>6.76</v>
      </c>
      <c r="E453" s="4" t="str">
        <f>VLOOKUP('Medical Examinations'!D453,'Medical Examinations'!D453:L2786,1,)</f>
        <v>No</v>
      </c>
      <c r="F453" s="4" t="str">
        <f>VLOOKUP('Medical Examinations'!E453,'Medical Examinations'!E453:M2786,1,)</f>
        <v>No</v>
      </c>
      <c r="G453" s="4" t="str">
        <f>VLOOKUP('Medical Examinations'!F453,'Medical Examinations'!F453:N2786,1,)</f>
        <v>No</v>
      </c>
      <c r="H453" s="4">
        <f>VLOOKUP('Medical Examinations'!G453,'Medical Examinations'!G453:O2786,1,)</f>
        <v>0</v>
      </c>
      <c r="I453" s="4" t="str">
        <f>VLOOKUP('Medical Examinations'!H453,'Medical Examinations'!H453:P2786,1,)</f>
        <v>Yes</v>
      </c>
      <c r="J453" s="4" t="str">
        <f>VLOOKUP('Medical Examinations'!I453,'Medical Examinations'!I453:Q2786,1,)</f>
        <v>Normal Weight</v>
      </c>
      <c r="K453" s="4" t="str">
        <f>VLOOKUP('Medical Examinations'!J453,'Medical Examinations'!J453:R2786,1,)</f>
        <v>Diabetes</v>
      </c>
      <c r="L453" s="49">
        <f>VLOOKUP(Table3[[#This Row],[Charges]],Table3[[Charges]:[Age]],1,)</f>
        <v>4134.08</v>
      </c>
      <c r="M453" s="23" t="str">
        <f>VLOOKUP(Table3[[#This Row],[Hospital tier]],Table3[[Hospital tier]:[Age]],1,)</f>
        <v>tier - 2</v>
      </c>
      <c r="N453" s="4" t="str">
        <f>VLOOKUP(Table3[[#This Row],[City tier]],Table3[[Hospital tier]:[Age]],1,)</f>
        <v>tier - 1</v>
      </c>
      <c r="O453" s="4" t="str">
        <f>VLOOKUP(Table3[[#This Row],[State ID]],Table3[[State ID]:[Age]],1,)</f>
        <v>R1012</v>
      </c>
      <c r="P453" s="4" t="str">
        <f>VLOOKUP(Table3[[#This Row],[Hospitalasion Details]],Table3[[Hospitalasion Details]:[Age]],1,)</f>
        <v>6-Aug-1991</v>
      </c>
      <c r="Q453" s="4">
        <f>VLOOKUP(Table3[[#This Row],[Age]],Table3[Age],1,)</f>
        <v>31</v>
      </c>
    </row>
    <row r="454" spans="1:17" x14ac:dyDescent="0.25">
      <c r="A454" s="4" t="str">
        <f>VLOOKUP(Table2[[#This Row],[Customer ID]],Table2[],1,)</f>
        <v>Id453</v>
      </c>
      <c r="B454" s="4" t="str">
        <f>VLOOKUP(Table2[[#This Row],[Full Name]],Table2[[#This Row],[Full Name]],1,)</f>
        <v xml:space="preserve">  Harper L Beasley</v>
      </c>
      <c r="C454" s="4">
        <f>VLOOKUP('Medical Examinations'!B454,'Medical Examinations'!B454:J2787,1,)</f>
        <v>23.98</v>
      </c>
      <c r="D454" s="4">
        <f>VLOOKUP('Medical Examinations'!C454,'Medical Examinations'!C454:K2787,1,)</f>
        <v>10.67</v>
      </c>
      <c r="E454" s="4" t="str">
        <f>VLOOKUP('Medical Examinations'!D454,'Medical Examinations'!D454:L2787,1,)</f>
        <v>No</v>
      </c>
      <c r="F454" s="4" t="str">
        <f>VLOOKUP('Medical Examinations'!E454,'Medical Examinations'!E454:M2787,1,)</f>
        <v>No</v>
      </c>
      <c r="G454" s="4" t="str">
        <f>VLOOKUP('Medical Examinations'!F454,'Medical Examinations'!F454:N2787,1,)</f>
        <v>No</v>
      </c>
      <c r="H454" s="4">
        <f>VLOOKUP('Medical Examinations'!G454,'Medical Examinations'!G454:O2787,1,)</f>
        <v>0</v>
      </c>
      <c r="I454" s="4" t="str">
        <f>VLOOKUP('Medical Examinations'!H454,'Medical Examinations'!H454:P2787,1,)</f>
        <v>No</v>
      </c>
      <c r="J454" s="4" t="str">
        <f>VLOOKUP('Medical Examinations'!I454,'Medical Examinations'!I454:Q2787,1,)</f>
        <v>Normal Weight</v>
      </c>
      <c r="K454" s="4" t="str">
        <f>VLOOKUP('Medical Examinations'!J454,'Medical Examinations'!J454:R2787,1,)</f>
        <v>Diabetes</v>
      </c>
      <c r="L454" s="49">
        <f>VLOOKUP(Table3[[#This Row],[Charges]],Table3[[Charges]:[Age]],1,)</f>
        <v>4137.5200000000004</v>
      </c>
      <c r="M454" s="23" t="str">
        <f>VLOOKUP(Table3[[#This Row],[Hospital tier]],Table3[[Hospital tier]:[Age]],1,)</f>
        <v>tier - 2</v>
      </c>
      <c r="N454" s="4" t="str">
        <f>VLOOKUP(Table3[[#This Row],[City tier]],Table3[[Hospital tier]:[Age]],1,)</f>
        <v>tier - 3</v>
      </c>
      <c r="O454" s="4" t="str">
        <f>VLOOKUP(Table3[[#This Row],[State ID]],Table3[[State ID]:[Age]],1,)</f>
        <v>R1024</v>
      </c>
      <c r="P454" s="4" t="str">
        <f>VLOOKUP(Table3[[#This Row],[Hospitalasion Details]],Table3[[Hospitalasion Details]:[Age]],1,)</f>
        <v>18-Jun-1992</v>
      </c>
      <c r="Q454" s="4">
        <f>VLOOKUP(Table3[[#This Row],[Age]],Table3[Age],1,)</f>
        <v>30</v>
      </c>
    </row>
    <row r="455" spans="1:17" x14ac:dyDescent="0.25">
      <c r="A455" s="4" t="str">
        <f>VLOOKUP(Table2[[#This Row],[Customer ID]],Table2[],1,)</f>
        <v>Id454</v>
      </c>
      <c r="B455" s="4" t="str">
        <f>VLOOKUP(Table2[[#This Row],[Full Name]],Table2[[#This Row],[Full Name]],1,)</f>
        <v xml:space="preserve">  Nick Bedbury</v>
      </c>
      <c r="C455" s="4">
        <f>VLOOKUP('Medical Examinations'!B455,'Medical Examinations'!B455:J2788,1,)</f>
        <v>30</v>
      </c>
      <c r="D455" s="4">
        <f>VLOOKUP('Medical Examinations'!C455,'Medical Examinations'!C455:K2788,1,)</f>
        <v>6.21</v>
      </c>
      <c r="E455" s="4" t="str">
        <f>VLOOKUP('Medical Examinations'!D455,'Medical Examinations'!D455:L2788,1,)</f>
        <v>No</v>
      </c>
      <c r="F455" s="4" t="str">
        <f>VLOOKUP('Medical Examinations'!E455,'Medical Examinations'!E455:M2788,1,)</f>
        <v>No</v>
      </c>
      <c r="G455" s="4" t="str">
        <f>VLOOKUP('Medical Examinations'!F455,'Medical Examinations'!F455:N2788,1,)</f>
        <v>No</v>
      </c>
      <c r="H455" s="4">
        <f>VLOOKUP('Medical Examinations'!G455,'Medical Examinations'!G455:O2788,1,)</f>
        <v>0</v>
      </c>
      <c r="I455" s="4" t="str">
        <f>VLOOKUP('Medical Examinations'!H455,'Medical Examinations'!H455:P2788,1,)</f>
        <v>Yes</v>
      </c>
      <c r="J455" s="4" t="str">
        <f>VLOOKUP('Medical Examinations'!I455,'Medical Examinations'!I455:Q2788,1,)</f>
        <v>Obesity</v>
      </c>
      <c r="K455" s="4" t="str">
        <f>VLOOKUP('Medical Examinations'!J455,'Medical Examinations'!J455:R2788,1,)</f>
        <v>Pre diabetes</v>
      </c>
      <c r="L455" s="49">
        <f>VLOOKUP(Table3[[#This Row],[Charges]],Table3[[Charges]:[Age]],1,)</f>
        <v>4149.74</v>
      </c>
      <c r="M455" s="23" t="str">
        <f>VLOOKUP(Table3[[#This Row],[Hospital tier]],Table3[[Hospital tier]:[Age]],1,)</f>
        <v>tier - 2</v>
      </c>
      <c r="N455" s="4" t="str">
        <f>VLOOKUP(Table3[[#This Row],[City tier]],Table3[[Hospital tier]:[Age]],1,)</f>
        <v>tier - 1</v>
      </c>
      <c r="O455" s="4" t="str">
        <f>VLOOKUP(Table3[[#This Row],[State ID]],Table3[[State ID]:[Age]],1,)</f>
        <v>R1011</v>
      </c>
      <c r="P455" s="4" t="str">
        <f>VLOOKUP(Table3[[#This Row],[Hospitalasion Details]],Table3[[Hospitalasion Details]:[Age]],1,)</f>
        <v>28-Jun-1992</v>
      </c>
      <c r="Q455" s="4">
        <f>VLOOKUP(Table3[[#This Row],[Age]],Table3[Age],1,)</f>
        <v>30</v>
      </c>
    </row>
    <row r="456" spans="1:17" x14ac:dyDescent="0.25">
      <c r="A456" s="4" t="str">
        <f>VLOOKUP(Table2[[#This Row],[Customer ID]],Table2[],1,)</f>
        <v>Id455</v>
      </c>
      <c r="B456" s="4" t="str">
        <f>VLOOKUP(Table2[[#This Row],[Full Name]],Table2[[#This Row],[Full Name]],1,)</f>
        <v xml:space="preserve">  Scott Stemberger</v>
      </c>
      <c r="C456" s="4">
        <f>VLOOKUP('Medical Examinations'!B456,'Medical Examinations'!B456:J2789,1,)</f>
        <v>17.350000000000001</v>
      </c>
      <c r="D456" s="4">
        <f>VLOOKUP('Medical Examinations'!C456,'Medical Examinations'!C456:K2789,1,)</f>
        <v>5.03</v>
      </c>
      <c r="E456" s="4" t="str">
        <f>VLOOKUP('Medical Examinations'!D456,'Medical Examinations'!D456:L2789,1,)</f>
        <v>Yes</v>
      </c>
      <c r="F456" s="4" t="str">
        <f>VLOOKUP('Medical Examinations'!E456,'Medical Examinations'!E456:M2789,1,)</f>
        <v>No</v>
      </c>
      <c r="G456" s="4" t="str">
        <f>VLOOKUP('Medical Examinations'!F456,'Medical Examinations'!F456:N2789,1,)</f>
        <v>No</v>
      </c>
      <c r="H456" s="4">
        <f>VLOOKUP('Medical Examinations'!G456,'Medical Examinations'!G456:O2789,1,)</f>
        <v>0</v>
      </c>
      <c r="I456" s="4" t="str">
        <f>VLOOKUP('Medical Examinations'!H456,'Medical Examinations'!H456:P2789,1,)</f>
        <v>Yes</v>
      </c>
      <c r="J456" s="4" t="str">
        <f>VLOOKUP('Medical Examinations'!I456,'Medical Examinations'!I456:Q2789,1,)</f>
        <v>Underweight</v>
      </c>
      <c r="K456" s="4" t="str">
        <f>VLOOKUP('Medical Examinations'!J456,'Medical Examinations'!J456:R2789,1,)</f>
        <v>Normal</v>
      </c>
      <c r="L456" s="49">
        <f>VLOOKUP(Table3[[#This Row],[Charges]],Table3[[Charges]:[Age]],1,)</f>
        <v>4151.03</v>
      </c>
      <c r="M456" s="23" t="str">
        <f>VLOOKUP(Table3[[#This Row],[Hospital tier]],Table3[[Hospital tier]:[Age]],1,)</f>
        <v>tier - 2</v>
      </c>
      <c r="N456" s="4" t="str">
        <f>VLOOKUP(Table3[[#This Row],[City tier]],Table3[[Hospital tier]:[Age]],1,)</f>
        <v>tier - 2</v>
      </c>
      <c r="O456" s="4" t="str">
        <f>VLOOKUP(Table3[[#This Row],[State ID]],Table3[[State ID]:[Age]],1,)</f>
        <v>R1013</v>
      </c>
      <c r="P456" s="4" t="str">
        <f>VLOOKUP(Table3[[#This Row],[Hospitalasion Details]],Table3[[Hospitalasion Details]:[Age]],1,)</f>
        <v>4-Aug-1992</v>
      </c>
      <c r="Q456" s="4">
        <f>VLOOKUP(Table3[[#This Row],[Age]],Table3[Age],1,)</f>
        <v>30</v>
      </c>
    </row>
    <row r="457" spans="1:17" x14ac:dyDescent="0.25">
      <c r="A457" s="4" t="str">
        <f>VLOOKUP(Table2[[#This Row],[Customer ID]],Table2[],1,)</f>
        <v>Id456</v>
      </c>
      <c r="B457" s="4" t="str">
        <f>VLOOKUP(Table2[[#This Row],[Full Name]],Table2[[#This Row],[Full Name]],1,)</f>
        <v xml:space="preserve">  Wilson Chebet</v>
      </c>
      <c r="C457" s="4">
        <f>VLOOKUP('Medical Examinations'!B457,'Medical Examinations'!B457:J2790,1,)</f>
        <v>22.704999999999998</v>
      </c>
      <c r="D457" s="4">
        <f>VLOOKUP('Medical Examinations'!C457,'Medical Examinations'!C457:K2790,1,)</f>
        <v>5.27</v>
      </c>
      <c r="E457" s="4" t="str">
        <f>VLOOKUP('Medical Examinations'!D457,'Medical Examinations'!D457:L2790,1,)</f>
        <v>No</v>
      </c>
      <c r="F457" s="4" t="str">
        <f>VLOOKUP('Medical Examinations'!E457,'Medical Examinations'!E457:M2790,1,)</f>
        <v>No</v>
      </c>
      <c r="G457" s="4" t="str">
        <f>VLOOKUP('Medical Examinations'!F457,'Medical Examinations'!F457:N2790,1,)</f>
        <v>No</v>
      </c>
      <c r="H457" s="4">
        <f>VLOOKUP('Medical Examinations'!G457,'Medical Examinations'!G457:O2790,1,)</f>
        <v>0</v>
      </c>
      <c r="I457" s="4" t="str">
        <f>VLOOKUP('Medical Examinations'!H457,'Medical Examinations'!H457:P2790,1,)</f>
        <v>No</v>
      </c>
      <c r="J457" s="4" t="str">
        <f>VLOOKUP('Medical Examinations'!I457,'Medical Examinations'!I457:Q2790,1,)</f>
        <v>Normal Weight</v>
      </c>
      <c r="K457" s="4" t="str">
        <f>VLOOKUP('Medical Examinations'!J457,'Medical Examinations'!J457:R2790,1,)</f>
        <v>Normal</v>
      </c>
      <c r="L457" s="49">
        <f>VLOOKUP(Table3[[#This Row],[Charges]],Table3[[Charges]:[Age]],1,)</f>
        <v>4154.97</v>
      </c>
      <c r="M457" s="23" t="str">
        <f>VLOOKUP(Table3[[#This Row],[Hospital tier]],Table3[[Hospital tier]:[Age]],1,)</f>
        <v>tier - 2</v>
      </c>
      <c r="N457" s="4" t="str">
        <f>VLOOKUP(Table3[[#This Row],[City tier]],Table3[[Hospital tier]:[Age]],1,)</f>
        <v>tier - 1</v>
      </c>
      <c r="O457" s="4" t="str">
        <f>VLOOKUP(Table3[[#This Row],[State ID]],Table3[[State ID]:[Age]],1,)</f>
        <v>R1012</v>
      </c>
      <c r="P457" s="4" t="str">
        <f>VLOOKUP(Table3[[#This Row],[Hospitalasion Details]],Table3[[Hospitalasion Details]:[Age]],1,)</f>
        <v>26-Nov-1998</v>
      </c>
      <c r="Q457" s="4">
        <f>VLOOKUP(Table3[[#This Row],[Age]],Table3[Age],1,)</f>
        <v>24</v>
      </c>
    </row>
    <row r="458" spans="1:17" x14ac:dyDescent="0.25">
      <c r="A458" s="4" t="str">
        <f>VLOOKUP(Table2[[#This Row],[Customer ID]],Table2[],1,)</f>
        <v>Id457</v>
      </c>
      <c r="B458" s="4" t="str">
        <f>VLOOKUP(Table2[[#This Row],[Full Name]],Table2[[#This Row],[Full Name]],1,)</f>
        <v xml:space="preserve">  Lee Muir</v>
      </c>
      <c r="C458" s="4">
        <f>VLOOKUP('Medical Examinations'!B458,'Medical Examinations'!B458:J2791,1,)</f>
        <v>25.41</v>
      </c>
      <c r="D458" s="4">
        <f>VLOOKUP('Medical Examinations'!C458,'Medical Examinations'!C458:K2791,1,)</f>
        <v>10.53</v>
      </c>
      <c r="E458" s="4" t="str">
        <f>VLOOKUP('Medical Examinations'!D458,'Medical Examinations'!D458:L2791,1,)</f>
        <v>Yes</v>
      </c>
      <c r="F458" s="4" t="str">
        <f>VLOOKUP('Medical Examinations'!E458,'Medical Examinations'!E458:M2791,1,)</f>
        <v>No</v>
      </c>
      <c r="G458" s="4" t="str">
        <f>VLOOKUP('Medical Examinations'!F458,'Medical Examinations'!F458:N2791,1,)</f>
        <v>No</v>
      </c>
      <c r="H458" s="4">
        <f>VLOOKUP('Medical Examinations'!G458,'Medical Examinations'!G458:O2791,1,)</f>
        <v>1</v>
      </c>
      <c r="I458" s="4" t="str">
        <f>VLOOKUP('Medical Examinations'!H458,'Medical Examinations'!H458:P2791,1,)</f>
        <v>Yes</v>
      </c>
      <c r="J458" s="4" t="str">
        <f>VLOOKUP('Medical Examinations'!I458,'Medical Examinations'!I458:Q2791,1,)</f>
        <v>Over Weight</v>
      </c>
      <c r="K458" s="4" t="str">
        <f>VLOOKUP('Medical Examinations'!J458,'Medical Examinations'!J458:R2791,1,)</f>
        <v>Diabetes</v>
      </c>
      <c r="L458" s="49">
        <f>VLOOKUP(Table3[[#This Row],[Charges]],Table3[[Charges]:[Age]],1,)</f>
        <v>4163.21</v>
      </c>
      <c r="M458" s="23" t="str">
        <f>VLOOKUP(Table3[[#This Row],[Hospital tier]],Table3[[Hospital tier]:[Age]],1,)</f>
        <v>tier - 2</v>
      </c>
      <c r="N458" s="4" t="str">
        <f>VLOOKUP(Table3[[#This Row],[City tier]],Table3[[Hospital tier]:[Age]],1,)</f>
        <v>tier - 2</v>
      </c>
      <c r="O458" s="4" t="str">
        <f>VLOOKUP(Table3[[#This Row],[State ID]],Table3[[State ID]:[Age]],1,)</f>
        <v>R1012</v>
      </c>
      <c r="P458" s="4" t="str">
        <f>VLOOKUP(Table3[[#This Row],[Hospitalasion Details]],Table3[[Hospitalasion Details]:[Age]],1,)</f>
        <v>16-Sep-1984</v>
      </c>
      <c r="Q458" s="4">
        <f>VLOOKUP(Table3[[#This Row],[Age]],Table3[Age],1,)</f>
        <v>38</v>
      </c>
    </row>
    <row r="459" spans="1:17" x14ac:dyDescent="0.25">
      <c r="A459" s="4" t="str">
        <f>VLOOKUP(Table2[[#This Row],[Customer ID]],Table2[],1,)</f>
        <v>Id458</v>
      </c>
      <c r="B459" s="4" t="str">
        <f>VLOOKUP(Table2[[#This Row],[Full Name]],Table2[[#This Row],[Full Name]],1,)</f>
        <v xml:space="preserve">  Shizhong Yang</v>
      </c>
      <c r="C459" s="4">
        <f>VLOOKUP('Medical Examinations'!B459,'Medical Examinations'!B459:J2792,1,)</f>
        <v>18.23</v>
      </c>
      <c r="D459" s="4">
        <f>VLOOKUP('Medical Examinations'!C459,'Medical Examinations'!C459:K2792,1,)</f>
        <v>5.78</v>
      </c>
      <c r="E459" s="4" t="str">
        <f>VLOOKUP('Medical Examinations'!D459,'Medical Examinations'!D459:L2792,1,)</f>
        <v>No</v>
      </c>
      <c r="F459" s="4" t="str">
        <f>VLOOKUP('Medical Examinations'!E459,'Medical Examinations'!E459:M2792,1,)</f>
        <v>No</v>
      </c>
      <c r="G459" s="4" t="str">
        <f>VLOOKUP('Medical Examinations'!F459,'Medical Examinations'!F459:N2792,1,)</f>
        <v>Yes</v>
      </c>
      <c r="H459" s="4">
        <f>VLOOKUP('Medical Examinations'!G459,'Medical Examinations'!G459:O2792,1,)</f>
        <v>1</v>
      </c>
      <c r="I459" s="4" t="str">
        <f>VLOOKUP('Medical Examinations'!H459,'Medical Examinations'!H459:P2792,1,)</f>
        <v>Yes</v>
      </c>
      <c r="J459" s="4" t="str">
        <f>VLOOKUP('Medical Examinations'!I459,'Medical Examinations'!I459:Q2792,1,)</f>
        <v>Underweight</v>
      </c>
      <c r="K459" s="4" t="str">
        <f>VLOOKUP('Medical Examinations'!J459,'Medical Examinations'!J459:R2792,1,)</f>
        <v>Pre diabetes</v>
      </c>
      <c r="L459" s="49">
        <f>VLOOKUP(Table3[[#This Row],[Charges]],Table3[[Charges]:[Age]],1,)</f>
        <v>4185.1000000000004</v>
      </c>
      <c r="M459" s="23" t="str">
        <f>VLOOKUP(Table3[[#This Row],[Hospital tier]],Table3[[Hospital tier]:[Age]],1,)</f>
        <v>tier - 2</v>
      </c>
      <c r="N459" s="4" t="str">
        <f>VLOOKUP(Table3[[#This Row],[City tier]],Table3[[Hospital tier]:[Age]],1,)</f>
        <v>tier - 3</v>
      </c>
      <c r="O459" s="4" t="str">
        <f>VLOOKUP(Table3[[#This Row],[State ID]],Table3[[State ID]:[Age]],1,)</f>
        <v>R1013</v>
      </c>
      <c r="P459" s="4" t="str">
        <f>VLOOKUP(Table3[[#This Row],[Hospitalasion Details]],Table3[[Hospitalasion Details]:[Age]],1,)</f>
        <v>25-Jun-1989</v>
      </c>
      <c r="Q459" s="4">
        <f>VLOOKUP(Table3[[#This Row],[Age]],Table3[Age],1,)</f>
        <v>33</v>
      </c>
    </row>
    <row r="460" spans="1:17" x14ac:dyDescent="0.25">
      <c r="A460" s="4" t="str">
        <f>VLOOKUP(Table2[[#This Row],[Customer ID]],Table2[],1,)</f>
        <v>Id459</v>
      </c>
      <c r="B460" s="4" t="str">
        <f>VLOOKUP(Table2[[#This Row],[Full Name]],Table2[[#This Row],[Full Name]],1,)</f>
        <v xml:space="preserve">  Marie-Claire Gravel</v>
      </c>
      <c r="C460" s="4">
        <f>VLOOKUP('Medical Examinations'!B460,'Medical Examinations'!B460:J2793,1,)</f>
        <v>24.7</v>
      </c>
      <c r="D460" s="4">
        <f>VLOOKUP('Medical Examinations'!C460,'Medical Examinations'!C460:K2793,1,)</f>
        <v>4.3600000000000003</v>
      </c>
      <c r="E460" s="4" t="str">
        <f>VLOOKUP('Medical Examinations'!D460,'Medical Examinations'!D460:L2793,1,)</f>
        <v>No</v>
      </c>
      <c r="F460" s="4" t="str">
        <f>VLOOKUP('Medical Examinations'!E460,'Medical Examinations'!E460:M2793,1,)</f>
        <v>No</v>
      </c>
      <c r="G460" s="4" t="str">
        <f>VLOOKUP('Medical Examinations'!F460,'Medical Examinations'!F460:N2793,1,)</f>
        <v>Yes</v>
      </c>
      <c r="H460" s="4">
        <f>VLOOKUP('Medical Examinations'!G460,'Medical Examinations'!G460:O2793,1,)</f>
        <v>1</v>
      </c>
      <c r="I460" s="4" t="str">
        <f>VLOOKUP('Medical Examinations'!H460,'Medical Examinations'!H460:P2793,1,)</f>
        <v>Yes</v>
      </c>
      <c r="J460" s="4" t="str">
        <f>VLOOKUP('Medical Examinations'!I460,'Medical Examinations'!I460:Q2793,1,)</f>
        <v>Normal Weight</v>
      </c>
      <c r="K460" s="4" t="str">
        <f>VLOOKUP('Medical Examinations'!J460,'Medical Examinations'!J460:R2793,1,)</f>
        <v>Normal</v>
      </c>
      <c r="L460" s="49">
        <f>VLOOKUP(Table3[[#This Row],[Charges]],Table3[[Charges]:[Age]],1,)</f>
        <v>4188.7299999999996</v>
      </c>
      <c r="M460" s="23" t="str">
        <f>VLOOKUP(Table3[[#This Row],[Hospital tier]],Table3[[Hospital tier]:[Age]],1,)</f>
        <v>tier - 2</v>
      </c>
      <c r="N460" s="4" t="str">
        <f>VLOOKUP(Table3[[#This Row],[City tier]],Table3[[Hospital tier]:[Age]],1,)</f>
        <v>tier - 2</v>
      </c>
      <c r="O460" s="4" t="str">
        <f>VLOOKUP(Table3[[#This Row],[State ID]],Table3[[State ID]:[Age]],1,)</f>
        <v>R1025</v>
      </c>
      <c r="P460" s="4" t="str">
        <f>VLOOKUP(Table3[[#This Row],[Hospitalasion Details]],Table3[[Hospitalasion Details]:[Age]],1,)</f>
        <v>3-Oct-1995</v>
      </c>
      <c r="Q460" s="4">
        <f>VLOOKUP(Table3[[#This Row],[Age]],Table3[Age],1,)</f>
        <v>27</v>
      </c>
    </row>
    <row r="461" spans="1:17" x14ac:dyDescent="0.25">
      <c r="A461" s="4" t="str">
        <f>VLOOKUP(Table2[[#This Row],[Customer ID]],Table2[],1,)</f>
        <v>Id460</v>
      </c>
      <c r="B461" s="4" t="str">
        <f>VLOOKUP(Table2[[#This Row],[Full Name]],Table2[[#This Row],[Full Name]],1,)</f>
        <v xml:space="preserve">  Todd J Smith</v>
      </c>
      <c r="C461" s="4">
        <f>VLOOKUP('Medical Examinations'!B461,'Medical Examinations'!B461:J2794,1,)</f>
        <v>37.4</v>
      </c>
      <c r="D461" s="4">
        <f>VLOOKUP('Medical Examinations'!C461,'Medical Examinations'!C461:K2794,1,)</f>
        <v>9.7200000000000006</v>
      </c>
      <c r="E461" s="4" t="str">
        <f>VLOOKUP('Medical Examinations'!D461,'Medical Examinations'!D461:L2794,1,)</f>
        <v>Yes</v>
      </c>
      <c r="F461" s="4" t="str">
        <f>VLOOKUP('Medical Examinations'!E461,'Medical Examinations'!E461:M2794,1,)</f>
        <v>No</v>
      </c>
      <c r="G461" s="4" t="str">
        <f>VLOOKUP('Medical Examinations'!F461,'Medical Examinations'!F461:N2794,1,)</f>
        <v>Yes</v>
      </c>
      <c r="H461" s="4">
        <f>VLOOKUP('Medical Examinations'!G461,'Medical Examinations'!G461:O2794,1,)</f>
        <v>1</v>
      </c>
      <c r="I461" s="4" t="str">
        <f>VLOOKUP('Medical Examinations'!H461,'Medical Examinations'!H461:P2794,1,)</f>
        <v>No</v>
      </c>
      <c r="J461" s="4" t="str">
        <f>VLOOKUP('Medical Examinations'!I461,'Medical Examinations'!I461:Q2794,1,)</f>
        <v>Obesity</v>
      </c>
      <c r="K461" s="4" t="str">
        <f>VLOOKUP('Medical Examinations'!J461,'Medical Examinations'!J461:R2794,1,)</f>
        <v>Diabetes</v>
      </c>
      <c r="L461" s="49">
        <f>VLOOKUP(Table3[[#This Row],[Charges]],Table3[[Charges]:[Age]],1,)</f>
        <v>4189.1099999999997</v>
      </c>
      <c r="M461" s="23" t="str">
        <f>VLOOKUP(Table3[[#This Row],[Hospital tier]],Table3[[Hospital tier]:[Age]],1,)</f>
        <v>tier - 2</v>
      </c>
      <c r="N461" s="4" t="str">
        <f>VLOOKUP(Table3[[#This Row],[City tier]],Table3[[Hospital tier]:[Age]],1,)</f>
        <v>tier - 2</v>
      </c>
      <c r="O461" s="4" t="str">
        <f>VLOOKUP(Table3[[#This Row],[State ID]],Table3[[State ID]:[Age]],1,)</f>
        <v>R1012</v>
      </c>
      <c r="P461" s="4" t="str">
        <f>VLOOKUP(Table3[[#This Row],[Hospitalasion Details]],Table3[[Hospitalasion Details]:[Age]],1,)</f>
        <v>6-Sep-1997</v>
      </c>
      <c r="Q461" s="4">
        <f>VLOOKUP(Table3[[#This Row],[Age]],Table3[Age],1,)</f>
        <v>25</v>
      </c>
    </row>
    <row r="462" spans="1:17" x14ac:dyDescent="0.25">
      <c r="A462" s="4" t="str">
        <f>VLOOKUP(Table2[[#This Row],[Customer ID]],Table2[],1,)</f>
        <v>Id461</v>
      </c>
      <c r="B462" s="4" t="str">
        <f>VLOOKUP(Table2[[#This Row],[Full Name]],Table2[[#This Row],[Full Name]],1,)</f>
        <v xml:space="preserve">  Carolyn Williams</v>
      </c>
      <c r="C462" s="4">
        <f>VLOOKUP('Medical Examinations'!B462,'Medical Examinations'!B462:J2795,1,)</f>
        <v>26.885000000000002</v>
      </c>
      <c r="D462" s="4">
        <f>VLOOKUP('Medical Examinations'!C462,'Medical Examinations'!C462:K2795,1,)</f>
        <v>5.18</v>
      </c>
      <c r="E462" s="4" t="str">
        <f>VLOOKUP('Medical Examinations'!D462,'Medical Examinations'!D462:L2795,1,)</f>
        <v>No</v>
      </c>
      <c r="F462" s="4" t="str">
        <f>VLOOKUP('Medical Examinations'!E462,'Medical Examinations'!E462:M2795,1,)</f>
        <v>No</v>
      </c>
      <c r="G462" s="4" t="str">
        <f>VLOOKUP('Medical Examinations'!F462,'Medical Examinations'!F462:N2795,1,)</f>
        <v>Yes</v>
      </c>
      <c r="H462" s="4">
        <f>VLOOKUP('Medical Examinations'!G462,'Medical Examinations'!G462:O2795,1,)</f>
        <v>1</v>
      </c>
      <c r="I462" s="4" t="str">
        <f>VLOOKUP('Medical Examinations'!H462,'Medical Examinations'!H462:P2795,1,)</f>
        <v>Yes</v>
      </c>
      <c r="J462" s="4" t="str">
        <f>VLOOKUP('Medical Examinations'!I462,'Medical Examinations'!I462:Q2795,1,)</f>
        <v>Over Weight</v>
      </c>
      <c r="K462" s="4" t="str">
        <f>VLOOKUP('Medical Examinations'!J462,'Medical Examinations'!J462:R2795,1,)</f>
        <v>Normal</v>
      </c>
      <c r="L462" s="49">
        <f>VLOOKUP(Table3[[#This Row],[Charges]],Table3[[Charges]:[Age]],1,)</f>
        <v>4234.93</v>
      </c>
      <c r="M462" s="23" t="str">
        <f>VLOOKUP(Table3[[#This Row],[Hospital tier]],Table3[[Hospital tier]:[Age]],1,)</f>
        <v>tier - 2</v>
      </c>
      <c r="N462" s="4" t="str">
        <f>VLOOKUP(Table3[[#This Row],[City tier]],Table3[[Hospital tier]:[Age]],1,)</f>
        <v>tier - 1</v>
      </c>
      <c r="O462" s="4" t="str">
        <f>VLOOKUP(Table3[[#This Row],[State ID]],Table3[[State ID]:[Age]],1,)</f>
        <v>R1011</v>
      </c>
      <c r="P462" s="4" t="str">
        <f>VLOOKUP(Table3[[#This Row],[Hospitalasion Details]],Table3[[Hospitalasion Details]:[Age]],1,)</f>
        <v>14-Dec-1998</v>
      </c>
      <c r="Q462" s="4">
        <f>VLOOKUP(Table3[[#This Row],[Age]],Table3[Age],1,)</f>
        <v>24</v>
      </c>
    </row>
    <row r="463" spans="1:17" x14ac:dyDescent="0.25">
      <c r="A463" s="4" t="str">
        <f>VLOOKUP(Table2[[#This Row],[Customer ID]],Table2[],1,)</f>
        <v>Id462</v>
      </c>
      <c r="B463" s="4" t="str">
        <f>VLOOKUP(Table2[[#This Row],[Full Name]],Table2[[#This Row],[Full Name]],1,)</f>
        <v xml:space="preserve">  Lindsey Meyer</v>
      </c>
      <c r="C463" s="4">
        <f>VLOOKUP('Medical Examinations'!B463,'Medical Examinations'!B463:J2796,1,)</f>
        <v>25.27</v>
      </c>
      <c r="D463" s="4">
        <f>VLOOKUP('Medical Examinations'!C463,'Medical Examinations'!C463:K2796,1,)</f>
        <v>5.29</v>
      </c>
      <c r="E463" s="4" t="str">
        <f>VLOOKUP('Medical Examinations'!D463,'Medical Examinations'!D463:L2796,1,)</f>
        <v>No</v>
      </c>
      <c r="F463" s="4" t="str">
        <f>VLOOKUP('Medical Examinations'!E463,'Medical Examinations'!E463:M2796,1,)</f>
        <v>No</v>
      </c>
      <c r="G463" s="4" t="str">
        <f>VLOOKUP('Medical Examinations'!F463,'Medical Examinations'!F463:N2796,1,)</f>
        <v>Yes</v>
      </c>
      <c r="H463" s="4">
        <f>VLOOKUP('Medical Examinations'!G463,'Medical Examinations'!G463:O2796,1,)</f>
        <v>1</v>
      </c>
      <c r="I463" s="4" t="str">
        <f>VLOOKUP('Medical Examinations'!H463,'Medical Examinations'!H463:P2796,1,)</f>
        <v>Yes</v>
      </c>
      <c r="J463" s="4" t="str">
        <f>VLOOKUP('Medical Examinations'!I463,'Medical Examinations'!I463:Q2796,1,)</f>
        <v>Over Weight</v>
      </c>
      <c r="K463" s="4" t="str">
        <f>VLOOKUP('Medical Examinations'!J463,'Medical Examinations'!J463:R2796,1,)</f>
        <v>Normal</v>
      </c>
      <c r="L463" s="49">
        <f>VLOOKUP(Table3[[#This Row],[Charges]],Table3[[Charges]:[Age]],1,)</f>
        <v>4237.13</v>
      </c>
      <c r="M463" s="23" t="str">
        <f>VLOOKUP(Table3[[#This Row],[Hospital tier]],Table3[[Hospital tier]:[Age]],1,)</f>
        <v>tier - 3</v>
      </c>
      <c r="N463" s="4" t="str">
        <f>VLOOKUP(Table3[[#This Row],[City tier]],Table3[[Hospital tier]:[Age]],1,)</f>
        <v>tier - 1</v>
      </c>
      <c r="O463" s="4" t="str">
        <f>VLOOKUP(Table3[[#This Row],[State ID]],Table3[[State ID]:[Age]],1,)</f>
        <v>R1016</v>
      </c>
      <c r="P463" s="4" t="str">
        <f>VLOOKUP(Table3[[#This Row],[Hospitalasion Details]],Table3[[Hospitalasion Details]:[Age]],1,)</f>
        <v>27-Jun-1992</v>
      </c>
      <c r="Q463" s="4">
        <f>VLOOKUP(Table3[[#This Row],[Age]],Table3[Age],1,)</f>
        <v>30</v>
      </c>
    </row>
    <row r="464" spans="1:17" x14ac:dyDescent="0.25">
      <c r="A464" s="4" t="str">
        <f>VLOOKUP(Table2[[#This Row],[Customer ID]],Table2[],1,)</f>
        <v>Id463</v>
      </c>
      <c r="B464" s="4" t="str">
        <f>VLOOKUP(Table2[[#This Row],[Full Name]],Table2[[#This Row],[Full Name]],1,)</f>
        <v xml:space="preserve">  Marissa D Jamieson</v>
      </c>
      <c r="C464" s="4">
        <f>VLOOKUP('Medical Examinations'!B464,'Medical Examinations'!B464:J2797,1,)</f>
        <v>23.655000000000001</v>
      </c>
      <c r="D464" s="4">
        <f>VLOOKUP('Medical Examinations'!C464,'Medical Examinations'!C464:K2797,1,)</f>
        <v>4.8600000000000003</v>
      </c>
      <c r="E464" s="4" t="str">
        <f>VLOOKUP('Medical Examinations'!D464,'Medical Examinations'!D464:L2797,1,)</f>
        <v>Yes</v>
      </c>
      <c r="F464" s="4" t="str">
        <f>VLOOKUP('Medical Examinations'!E464,'Medical Examinations'!E464:M2797,1,)</f>
        <v>No</v>
      </c>
      <c r="G464" s="4" t="str">
        <f>VLOOKUP('Medical Examinations'!F464,'Medical Examinations'!F464:N2797,1,)</f>
        <v>No</v>
      </c>
      <c r="H464" s="4">
        <f>VLOOKUP('Medical Examinations'!G464,'Medical Examinations'!G464:O2797,1,)</f>
        <v>0</v>
      </c>
      <c r="I464" s="4" t="str">
        <f>VLOOKUP('Medical Examinations'!H464,'Medical Examinations'!H464:P2797,1,)</f>
        <v>Yes</v>
      </c>
      <c r="J464" s="4" t="str">
        <f>VLOOKUP('Medical Examinations'!I464,'Medical Examinations'!I464:Q2797,1,)</f>
        <v>Normal Weight</v>
      </c>
      <c r="K464" s="4" t="str">
        <f>VLOOKUP('Medical Examinations'!J464,'Medical Examinations'!J464:R2797,1,)</f>
        <v>Normal</v>
      </c>
      <c r="L464" s="49">
        <f>VLOOKUP(Table3[[#This Row],[Charges]],Table3[[Charges]:[Age]],1,)</f>
        <v>4239.8900000000003</v>
      </c>
      <c r="M464" s="23" t="str">
        <f>VLOOKUP(Table3[[#This Row],[Hospital tier]],Table3[[Hospital tier]:[Age]],1,)</f>
        <v>tier - 2</v>
      </c>
      <c r="N464" s="4" t="str">
        <f>VLOOKUP(Table3[[#This Row],[City tier]],Table3[[Hospital tier]:[Age]],1,)</f>
        <v>tier - 2</v>
      </c>
      <c r="O464" s="4" t="str">
        <f>VLOOKUP(Table3[[#This Row],[State ID]],Table3[[State ID]:[Age]],1,)</f>
        <v>R1012</v>
      </c>
      <c r="P464" s="4" t="str">
        <f>VLOOKUP(Table3[[#This Row],[Hospitalasion Details]],Table3[[Hospitalasion Details]:[Age]],1,)</f>
        <v>3-Nov-1991</v>
      </c>
      <c r="Q464" s="4">
        <f>VLOOKUP(Table3[[#This Row],[Age]],Table3[Age],1,)</f>
        <v>31</v>
      </c>
    </row>
    <row r="465" spans="1:17" x14ac:dyDescent="0.25">
      <c r="A465" s="4" t="str">
        <f>VLOOKUP(Table2[[#This Row],[Customer ID]],Table2[],1,)</f>
        <v>Id464</v>
      </c>
      <c r="B465" s="4" t="str">
        <f>VLOOKUP(Table2[[#This Row],[Full Name]],Table2[[#This Row],[Full Name]],1,)</f>
        <v xml:space="preserve">  Jean Luc Dufeal</v>
      </c>
      <c r="C465" s="4">
        <f>VLOOKUP('Medical Examinations'!B465,'Medical Examinations'!B465:J2798,1,)</f>
        <v>55.05</v>
      </c>
      <c r="D465" s="4">
        <f>VLOOKUP('Medical Examinations'!C465,'Medical Examinations'!C465:K2798,1,)</f>
        <v>7.66</v>
      </c>
      <c r="E465" s="4" t="str">
        <f>VLOOKUP('Medical Examinations'!D465,'Medical Examinations'!D465:L2798,1,)</f>
        <v>No</v>
      </c>
      <c r="F465" s="4" t="str">
        <f>VLOOKUP('Medical Examinations'!E465,'Medical Examinations'!E465:M2798,1,)</f>
        <v>No</v>
      </c>
      <c r="G465" s="4" t="str">
        <f>VLOOKUP('Medical Examinations'!F465,'Medical Examinations'!F465:N2798,1,)</f>
        <v>No</v>
      </c>
      <c r="H465" s="4">
        <f>VLOOKUP('Medical Examinations'!G465,'Medical Examinations'!G465:O2798,1,)</f>
        <v>0</v>
      </c>
      <c r="I465" s="4" t="str">
        <f>VLOOKUP('Medical Examinations'!H465,'Medical Examinations'!H465:P2798,1,)</f>
        <v>No</v>
      </c>
      <c r="J465" s="4" t="str">
        <f>VLOOKUP('Medical Examinations'!I465,'Medical Examinations'!I465:Q2798,1,)</f>
        <v>Obesity</v>
      </c>
      <c r="K465" s="4" t="str">
        <f>VLOOKUP('Medical Examinations'!J465,'Medical Examinations'!J465:R2798,1,)</f>
        <v>Diabetes</v>
      </c>
      <c r="L465" s="49">
        <f>VLOOKUP(Table3[[#This Row],[Charges]],Table3[[Charges]:[Age]],1,)</f>
        <v>4243.59</v>
      </c>
      <c r="M465" s="23" t="str">
        <f>VLOOKUP(Table3[[#This Row],[Hospital tier]],Table3[[Hospital tier]:[Age]],1,)</f>
        <v>tier - 3</v>
      </c>
      <c r="N465" s="4" t="str">
        <f>VLOOKUP(Table3[[#This Row],[City tier]],Table3[[Hospital tier]:[Age]],1,)</f>
        <v>tier - 1</v>
      </c>
      <c r="O465" s="4" t="str">
        <f>VLOOKUP(Table3[[#This Row],[State ID]],Table3[[State ID]:[Age]],1,)</f>
        <v>R1012</v>
      </c>
      <c r="P465" s="4" t="str">
        <f>VLOOKUP(Table3[[#This Row],[Hospitalasion Details]],Table3[[Hospitalasion Details]:[Age]],1,)</f>
        <v>1-Dec-1991</v>
      </c>
      <c r="Q465" s="4">
        <f>VLOOKUP(Table3[[#This Row],[Age]],Table3[Age],1,)</f>
        <v>31</v>
      </c>
    </row>
    <row r="466" spans="1:17" x14ac:dyDescent="0.25">
      <c r="A466" s="4" t="str">
        <f>VLOOKUP(Table2[[#This Row],[Customer ID]],Table2[],1,)</f>
        <v>Id465</v>
      </c>
      <c r="B466" s="4" t="str">
        <f>VLOOKUP(Table2[[#This Row],[Full Name]],Table2[[#This Row],[Full Name]],1,)</f>
        <v xml:space="preserve">  Danielle Sansonetti</v>
      </c>
      <c r="C466" s="4">
        <f>VLOOKUP('Medical Examinations'!B466,'Medical Examinations'!B466:J2799,1,)</f>
        <v>24.89</v>
      </c>
      <c r="D466" s="4">
        <f>VLOOKUP('Medical Examinations'!C466,'Medical Examinations'!C466:K2799,1,)</f>
        <v>6.1</v>
      </c>
      <c r="E466" s="4" t="str">
        <f>VLOOKUP('Medical Examinations'!D466,'Medical Examinations'!D466:L2799,1,)</f>
        <v>Yes</v>
      </c>
      <c r="F466" s="4" t="str">
        <f>VLOOKUP('Medical Examinations'!E466,'Medical Examinations'!E466:M2799,1,)</f>
        <v>No</v>
      </c>
      <c r="G466" s="4" t="str">
        <f>VLOOKUP('Medical Examinations'!F466,'Medical Examinations'!F466:N2799,1,)</f>
        <v>Yes</v>
      </c>
      <c r="H466" s="4">
        <f>VLOOKUP('Medical Examinations'!G466,'Medical Examinations'!G466:O2799,1,)</f>
        <v>1</v>
      </c>
      <c r="I466" s="4" t="str">
        <f>VLOOKUP('Medical Examinations'!H466,'Medical Examinations'!H466:P2799,1,)</f>
        <v>Yes</v>
      </c>
      <c r="J466" s="4" t="str">
        <f>VLOOKUP('Medical Examinations'!I466,'Medical Examinations'!I466:Q2799,1,)</f>
        <v>Normal Weight</v>
      </c>
      <c r="K466" s="4" t="str">
        <f>VLOOKUP('Medical Examinations'!J466,'Medical Examinations'!J466:R2799,1,)</f>
        <v>Pre diabetes</v>
      </c>
      <c r="L466" s="49">
        <f>VLOOKUP(Table3[[#This Row],[Charges]],Table3[[Charges]:[Age]],1,)</f>
        <v>4250.24</v>
      </c>
      <c r="M466" s="23" t="str">
        <f>VLOOKUP(Table3[[#This Row],[Hospital tier]],Table3[[Hospital tier]:[Age]],1,)</f>
        <v>tier - 2</v>
      </c>
      <c r="N466" s="4" t="str">
        <f>VLOOKUP(Table3[[#This Row],[City tier]],Table3[[Hospital tier]:[Age]],1,)</f>
        <v>tier - 3</v>
      </c>
      <c r="O466" s="4" t="str">
        <f>VLOOKUP(Table3[[#This Row],[State ID]],Table3[[State ID]:[Age]],1,)</f>
        <v>R1013</v>
      </c>
      <c r="P466" s="4" t="str">
        <f>VLOOKUP(Table3[[#This Row],[Hospitalasion Details]],Table3[[Hospitalasion Details]:[Age]],1,)</f>
        <v>16-Jun-1982</v>
      </c>
      <c r="Q466" s="4">
        <f>VLOOKUP(Table3[[#This Row],[Age]],Table3[Age],1,)</f>
        <v>40</v>
      </c>
    </row>
    <row r="467" spans="1:17" x14ac:dyDescent="0.25">
      <c r="A467" s="4" t="str">
        <f>VLOOKUP(Table2[[#This Row],[Customer ID]],Table2[],1,)</f>
        <v>Id466</v>
      </c>
      <c r="B467" s="4" t="str">
        <f>VLOOKUP(Table2[[#This Row],[Full Name]],Table2[[#This Row],[Full Name]],1,)</f>
        <v xml:space="preserve">  Jim Koneazny</v>
      </c>
      <c r="C467" s="4">
        <f>VLOOKUP('Medical Examinations'!B467,'Medical Examinations'!B467:J2800,1,)</f>
        <v>18.715</v>
      </c>
      <c r="D467" s="4">
        <f>VLOOKUP('Medical Examinations'!C467,'Medical Examinations'!C467:K2800,1,)</f>
        <v>4.4400000000000004</v>
      </c>
      <c r="E467" s="4" t="str">
        <f>VLOOKUP('Medical Examinations'!D467,'Medical Examinations'!D467:L2800,1,)</f>
        <v>No</v>
      </c>
      <c r="F467" s="4" t="str">
        <f>VLOOKUP('Medical Examinations'!E467,'Medical Examinations'!E467:M2800,1,)</f>
        <v>No</v>
      </c>
      <c r="G467" s="4" t="str">
        <f>VLOOKUP('Medical Examinations'!F467,'Medical Examinations'!F467:N2800,1,)</f>
        <v>No</v>
      </c>
      <c r="H467" s="4">
        <f>VLOOKUP('Medical Examinations'!G467,'Medical Examinations'!G467:O2800,1,)</f>
        <v>0</v>
      </c>
      <c r="I467" s="4" t="str">
        <f>VLOOKUP('Medical Examinations'!H467,'Medical Examinations'!H467:P2800,1,)</f>
        <v>No</v>
      </c>
      <c r="J467" s="4" t="str">
        <f>VLOOKUP('Medical Examinations'!I467,'Medical Examinations'!I467:Q2800,1,)</f>
        <v>Normal Weight</v>
      </c>
      <c r="K467" s="4" t="str">
        <f>VLOOKUP('Medical Examinations'!J467,'Medical Examinations'!J467:R2800,1,)</f>
        <v>Normal</v>
      </c>
      <c r="L467" s="49">
        <f>VLOOKUP(Table3[[#This Row],[Charges]],Table3[[Charges]:[Age]],1,)</f>
        <v>4260.74</v>
      </c>
      <c r="M467" s="23" t="str">
        <f>VLOOKUP(Table3[[#This Row],[Hospital tier]],Table3[[Hospital tier]:[Age]],1,)</f>
        <v>tier - 3</v>
      </c>
      <c r="N467" s="4" t="str">
        <f>VLOOKUP(Table3[[#This Row],[City tier]],Table3[[Hospital tier]:[Age]],1,)</f>
        <v>tier - 2</v>
      </c>
      <c r="O467" s="4" t="str">
        <f>VLOOKUP(Table3[[#This Row],[State ID]],Table3[[State ID]:[Age]],1,)</f>
        <v>R1011</v>
      </c>
      <c r="P467" s="4" t="str">
        <f>VLOOKUP(Table3[[#This Row],[Hospitalasion Details]],Table3[[Hospitalasion Details]:[Age]],1,)</f>
        <v>14-Oct-1995</v>
      </c>
      <c r="Q467" s="4">
        <f>VLOOKUP(Table3[[#This Row],[Age]],Table3[Age],1,)</f>
        <v>27</v>
      </c>
    </row>
    <row r="468" spans="1:17" x14ac:dyDescent="0.25">
      <c r="A468" s="4" t="str">
        <f>VLOOKUP(Table2[[#This Row],[Customer ID]],Table2[],1,)</f>
        <v>Id467</v>
      </c>
      <c r="B468" s="4" t="str">
        <f>VLOOKUP(Table2[[#This Row],[Full Name]],Table2[[#This Row],[Full Name]],1,)</f>
        <v xml:space="preserve">  Matthew T Johnson</v>
      </c>
      <c r="C468" s="4">
        <f>VLOOKUP('Medical Examinations'!B468,'Medical Examinations'!B468:J2801,1,)</f>
        <v>28.12</v>
      </c>
      <c r="D468" s="4">
        <f>VLOOKUP('Medical Examinations'!C468,'Medical Examinations'!C468:K2801,1,)</f>
        <v>6.15</v>
      </c>
      <c r="E468" s="4" t="str">
        <f>VLOOKUP('Medical Examinations'!D468,'Medical Examinations'!D468:L2801,1,)</f>
        <v>No</v>
      </c>
      <c r="F468" s="4" t="str">
        <f>VLOOKUP('Medical Examinations'!E468,'Medical Examinations'!E468:M2801,1,)</f>
        <v>No</v>
      </c>
      <c r="G468" s="4" t="str">
        <f>VLOOKUP('Medical Examinations'!F468,'Medical Examinations'!F468:N2801,1,)</f>
        <v>No</v>
      </c>
      <c r="H468" s="4">
        <f>VLOOKUP('Medical Examinations'!G468,'Medical Examinations'!G468:O2801,1,)</f>
        <v>0</v>
      </c>
      <c r="I468" s="4" t="str">
        <f>VLOOKUP('Medical Examinations'!H468,'Medical Examinations'!H468:P2801,1,)</f>
        <v>Yes</v>
      </c>
      <c r="J468" s="4" t="str">
        <f>VLOOKUP('Medical Examinations'!I468,'Medical Examinations'!I468:Q2801,1,)</f>
        <v>Over Weight</v>
      </c>
      <c r="K468" s="4" t="str">
        <f>VLOOKUP('Medical Examinations'!J468,'Medical Examinations'!J468:R2801,1,)</f>
        <v>Pre diabetes</v>
      </c>
      <c r="L468" s="49">
        <f>VLOOKUP(Table3[[#This Row],[Charges]],Table3[[Charges]:[Age]],1,)</f>
        <v>4265.01</v>
      </c>
      <c r="M468" s="23" t="str">
        <f>VLOOKUP(Table3[[#This Row],[Hospital tier]],Table3[[Hospital tier]:[Age]],1,)</f>
        <v>tier - 2</v>
      </c>
      <c r="N468" s="4" t="str">
        <f>VLOOKUP(Table3[[#This Row],[City tier]],Table3[[Hospital tier]:[Age]],1,)</f>
        <v>tier - 1</v>
      </c>
      <c r="O468" s="4" t="str">
        <f>VLOOKUP(Table3[[#This Row],[State ID]],Table3[[State ID]:[Age]],1,)</f>
        <v>R1012</v>
      </c>
      <c r="P468" s="4" t="str">
        <f>VLOOKUP(Table3[[#This Row],[Hospitalasion Details]],Table3[[Hospitalasion Details]:[Age]],1,)</f>
        <v>20-Nov-1983</v>
      </c>
      <c r="Q468" s="4">
        <f>VLOOKUP(Table3[[#This Row],[Age]],Table3[Age],1,)</f>
        <v>39</v>
      </c>
    </row>
    <row r="469" spans="1:17" x14ac:dyDescent="0.25">
      <c r="A469" s="4" t="str">
        <f>VLOOKUP(Table2[[#This Row],[Customer ID]],Table2[],1,)</f>
        <v>Id468</v>
      </c>
      <c r="B469" s="4" t="str">
        <f>VLOOKUP(Table2[[#This Row],[Full Name]],Table2[[#This Row],[Full Name]],1,)</f>
        <v xml:space="preserve">  Rachel L Glasson</v>
      </c>
      <c r="C469" s="4">
        <f>VLOOKUP('Medical Examinations'!B469,'Medical Examinations'!B469:J2802,1,)</f>
        <v>26.6</v>
      </c>
      <c r="D469" s="4">
        <f>VLOOKUP('Medical Examinations'!C469,'Medical Examinations'!C469:K2802,1,)</f>
        <v>4.53</v>
      </c>
      <c r="E469" s="4" t="str">
        <f>VLOOKUP('Medical Examinations'!D469,'Medical Examinations'!D469:L2802,1,)</f>
        <v>No</v>
      </c>
      <c r="F469" s="4" t="str">
        <f>VLOOKUP('Medical Examinations'!E469,'Medical Examinations'!E469:M2802,1,)</f>
        <v>No</v>
      </c>
      <c r="G469" s="4" t="str">
        <f>VLOOKUP('Medical Examinations'!F469,'Medical Examinations'!F469:N2802,1,)</f>
        <v>No</v>
      </c>
      <c r="H469" s="4">
        <f>VLOOKUP('Medical Examinations'!G469,'Medical Examinations'!G469:O2802,1,)</f>
        <v>0</v>
      </c>
      <c r="I469" s="4" t="str">
        <f>VLOOKUP('Medical Examinations'!H469,'Medical Examinations'!H469:P2802,1,)</f>
        <v>Yes</v>
      </c>
      <c r="J469" s="4" t="str">
        <f>VLOOKUP('Medical Examinations'!I469,'Medical Examinations'!I469:Q2802,1,)</f>
        <v>Over Weight</v>
      </c>
      <c r="K469" s="4" t="str">
        <f>VLOOKUP('Medical Examinations'!J469,'Medical Examinations'!J469:R2802,1,)</f>
        <v>Normal</v>
      </c>
      <c r="L469" s="49">
        <f>VLOOKUP(Table3[[#This Row],[Charges]],Table3[[Charges]:[Age]],1,)</f>
        <v>4266.17</v>
      </c>
      <c r="M469" s="23" t="str">
        <f>VLOOKUP(Table3[[#This Row],[Hospital tier]],Table3[[Hospital tier]:[Age]],1,)</f>
        <v>tier - 3</v>
      </c>
      <c r="N469" s="4" t="str">
        <f>VLOOKUP(Table3[[#This Row],[City tier]],Table3[[Hospital tier]:[Age]],1,)</f>
        <v>tier - 2</v>
      </c>
      <c r="O469" s="4" t="str">
        <f>VLOOKUP(Table3[[#This Row],[State ID]],Table3[[State ID]:[Age]],1,)</f>
        <v>R1013</v>
      </c>
      <c r="P469" s="4" t="str">
        <f>VLOOKUP(Table3[[#This Row],[Hospitalasion Details]],Table3[[Hospitalasion Details]:[Age]],1,)</f>
        <v>18-Jun-1992</v>
      </c>
      <c r="Q469" s="4">
        <f>VLOOKUP(Table3[[#This Row],[Age]],Table3[Age],1,)</f>
        <v>30</v>
      </c>
    </row>
    <row r="470" spans="1:17" x14ac:dyDescent="0.25">
      <c r="A470" s="4" t="str">
        <f>VLOOKUP(Table2[[#This Row],[Customer ID]],Table2[],1,)</f>
        <v>Id469</v>
      </c>
      <c r="B470" s="4" t="str">
        <f>VLOOKUP(Table2[[#This Row],[Full Name]],Table2[[#This Row],[Full Name]],1,)</f>
        <v xml:space="preserve">  Corina Canitz</v>
      </c>
      <c r="C470" s="4">
        <f>VLOOKUP('Medical Examinations'!B470,'Medical Examinations'!B470:J2803,1,)</f>
        <v>30.114999999999998</v>
      </c>
      <c r="D470" s="4">
        <f>VLOOKUP('Medical Examinations'!C470,'Medical Examinations'!C470:K2803,1,)</f>
        <v>5.48</v>
      </c>
      <c r="E470" s="4" t="str">
        <f>VLOOKUP('Medical Examinations'!D470,'Medical Examinations'!D470:L2803,1,)</f>
        <v>No</v>
      </c>
      <c r="F470" s="4" t="str">
        <f>VLOOKUP('Medical Examinations'!E470,'Medical Examinations'!E470:M2803,1,)</f>
        <v>yes</v>
      </c>
      <c r="G470" s="4" t="str">
        <f>VLOOKUP('Medical Examinations'!F470,'Medical Examinations'!F470:N2803,1,)</f>
        <v>No</v>
      </c>
      <c r="H470" s="4">
        <f>VLOOKUP('Medical Examinations'!G470,'Medical Examinations'!G470:O2803,1,)</f>
        <v>1</v>
      </c>
      <c r="I470" s="4" t="str">
        <f>VLOOKUP('Medical Examinations'!H470,'Medical Examinations'!H470:P2803,1,)</f>
        <v>No</v>
      </c>
      <c r="J470" s="4" t="str">
        <f>VLOOKUP('Medical Examinations'!I470,'Medical Examinations'!I470:Q2803,1,)</f>
        <v>Obesity</v>
      </c>
      <c r="K470" s="4" t="str">
        <f>VLOOKUP('Medical Examinations'!J470,'Medical Examinations'!J470:R2803,1,)</f>
        <v>Normal</v>
      </c>
      <c r="L470" s="49">
        <f>VLOOKUP(Table3[[#This Row],[Charges]],Table3[[Charges]:[Age]],1,)</f>
        <v>4278.55</v>
      </c>
      <c r="M470" s="23" t="str">
        <f>VLOOKUP(Table3[[#This Row],[Hospital tier]],Table3[[Hospital tier]:[Age]],1,)</f>
        <v>tier - 2</v>
      </c>
      <c r="N470" s="4" t="str">
        <f>VLOOKUP(Table3[[#This Row],[City tier]],Table3[[Hospital tier]:[Age]],1,)</f>
        <v>tier - 1</v>
      </c>
      <c r="O470" s="4" t="str">
        <f>VLOOKUP(Table3[[#This Row],[State ID]],Table3[[State ID]:[Age]],1,)</f>
        <v>R1021</v>
      </c>
      <c r="P470" s="4" t="str">
        <f>VLOOKUP(Table3[[#This Row],[Hospitalasion Details]],Table3[[Hospitalasion Details]:[Age]],1,)</f>
        <v>8-Jun-2003</v>
      </c>
      <c r="Q470" s="4">
        <f>VLOOKUP(Table3[[#This Row],[Age]],Table3[Age],1,)</f>
        <v>20</v>
      </c>
    </row>
    <row r="471" spans="1:17" x14ac:dyDescent="0.25">
      <c r="A471" s="4" t="str">
        <f>VLOOKUP(Table2[[#This Row],[Customer ID]],Table2[],1,)</f>
        <v>Id470</v>
      </c>
      <c r="B471" s="4" t="str">
        <f>VLOOKUP(Table2[[#This Row],[Full Name]],Table2[[#This Row],[Full Name]],1,)</f>
        <v xml:space="preserve">  Guannan Li</v>
      </c>
      <c r="C471" s="4">
        <f>VLOOKUP('Medical Examinations'!B471,'Medical Examinations'!B471:J2804,1,)</f>
        <v>24.605</v>
      </c>
      <c r="D471" s="4">
        <f>VLOOKUP('Medical Examinations'!C471,'Medical Examinations'!C471:K2804,1,)</f>
        <v>5.48</v>
      </c>
      <c r="E471" s="4" t="str">
        <f>VLOOKUP('Medical Examinations'!D471,'Medical Examinations'!D471:L2804,1,)</f>
        <v>No</v>
      </c>
      <c r="F471" s="4" t="str">
        <f>VLOOKUP('Medical Examinations'!E471,'Medical Examinations'!E471:M2804,1,)</f>
        <v>No</v>
      </c>
      <c r="G471" s="4" t="str">
        <f>VLOOKUP('Medical Examinations'!F471,'Medical Examinations'!F471:N2804,1,)</f>
        <v>No</v>
      </c>
      <c r="H471" s="4">
        <f>VLOOKUP('Medical Examinations'!G471,'Medical Examinations'!G471:O2804,1,)</f>
        <v>0</v>
      </c>
      <c r="I471" s="4" t="str">
        <f>VLOOKUP('Medical Examinations'!H471,'Medical Examinations'!H471:P2804,1,)</f>
        <v>Yes</v>
      </c>
      <c r="J471" s="4" t="str">
        <f>VLOOKUP('Medical Examinations'!I471,'Medical Examinations'!I471:Q2804,1,)</f>
        <v>Normal Weight</v>
      </c>
      <c r="K471" s="4" t="str">
        <f>VLOOKUP('Medical Examinations'!J471,'Medical Examinations'!J471:R2804,1,)</f>
        <v>Normal</v>
      </c>
      <c r="L471" s="49">
        <f>VLOOKUP(Table3[[#This Row],[Charges]],Table3[[Charges]:[Age]],1,)</f>
        <v>4296.2700000000004</v>
      </c>
      <c r="M471" s="23" t="str">
        <f>VLOOKUP(Table3[[#This Row],[Hospital tier]],Table3[[Hospital tier]:[Age]],1,)</f>
        <v>tier - 2</v>
      </c>
      <c r="N471" s="4" t="str">
        <f>VLOOKUP(Table3[[#This Row],[City tier]],Table3[[Hospital tier]:[Age]],1,)</f>
        <v>tier - 3</v>
      </c>
      <c r="O471" s="4" t="str">
        <f>VLOOKUP(Table3[[#This Row],[State ID]],Table3[[State ID]:[Age]],1,)</f>
        <v>R1012</v>
      </c>
      <c r="P471" s="4" t="str">
        <f>VLOOKUP(Table3[[#This Row],[Hospitalasion Details]],Table3[[Hospitalasion Details]:[Age]],1,)</f>
        <v>25-Nov-2000</v>
      </c>
      <c r="Q471" s="4">
        <f>VLOOKUP(Table3[[#This Row],[Age]],Table3[Age],1,)</f>
        <v>22</v>
      </c>
    </row>
    <row r="472" spans="1:17" x14ac:dyDescent="0.25">
      <c r="A472" s="4" t="str">
        <f>VLOOKUP(Table2[[#This Row],[Customer ID]],Table2[],1,)</f>
        <v>Id471</v>
      </c>
      <c r="B472" s="4" t="str">
        <f>VLOOKUP(Table2[[#This Row],[Full Name]],Table2[[#This Row],[Full Name]],1,)</f>
        <v xml:space="preserve">  Don Parsons</v>
      </c>
      <c r="C472" s="4">
        <f>VLOOKUP('Medical Examinations'!B472,'Medical Examinations'!B472:J2805,1,)</f>
        <v>29.6</v>
      </c>
      <c r="D472" s="4">
        <f>VLOOKUP('Medical Examinations'!C472,'Medical Examinations'!C472:K2805,1,)</f>
        <v>8.1</v>
      </c>
      <c r="E472" s="4" t="str">
        <f>VLOOKUP('Medical Examinations'!D472,'Medical Examinations'!D472:L2805,1,)</f>
        <v>No</v>
      </c>
      <c r="F472" s="4" t="str">
        <f>VLOOKUP('Medical Examinations'!E472,'Medical Examinations'!E472:M2805,1,)</f>
        <v>No</v>
      </c>
      <c r="G472" s="4" t="str">
        <f>VLOOKUP('Medical Examinations'!F472,'Medical Examinations'!F472:N2805,1,)</f>
        <v>No</v>
      </c>
      <c r="H472" s="4">
        <f>VLOOKUP('Medical Examinations'!G472,'Medical Examinations'!G472:O2805,1,)</f>
        <v>0</v>
      </c>
      <c r="I472" s="4" t="str">
        <f>VLOOKUP('Medical Examinations'!H472,'Medical Examinations'!H472:P2805,1,)</f>
        <v>No</v>
      </c>
      <c r="J472" s="4" t="str">
        <f>VLOOKUP('Medical Examinations'!I472,'Medical Examinations'!I472:Q2805,1,)</f>
        <v>Over Weight</v>
      </c>
      <c r="K472" s="4" t="str">
        <f>VLOOKUP('Medical Examinations'!J472,'Medical Examinations'!J472:R2805,1,)</f>
        <v>Diabetes</v>
      </c>
      <c r="L472" s="49">
        <f>VLOOKUP(Table3[[#This Row],[Charges]],Table3[[Charges]:[Age]],1,)</f>
        <v>4320.41</v>
      </c>
      <c r="M472" s="23" t="str">
        <f>VLOOKUP(Table3[[#This Row],[Hospital tier]],Table3[[Hospital tier]:[Age]],1,)</f>
        <v>tier - 2</v>
      </c>
      <c r="N472" s="4" t="str">
        <f>VLOOKUP(Table3[[#This Row],[City tier]],Table3[[Hospital tier]:[Age]],1,)</f>
        <v>tier - 1</v>
      </c>
      <c r="O472" s="4" t="str">
        <f>VLOOKUP(Table3[[#This Row],[State ID]],Table3[[State ID]:[Age]],1,)</f>
        <v>R1012</v>
      </c>
      <c r="P472" s="4" t="str">
        <f>VLOOKUP(Table3[[#This Row],[Hospitalasion Details]],Table3[[Hospitalasion Details]:[Age]],1,)</f>
        <v>19-Dec-1988</v>
      </c>
      <c r="Q472" s="4">
        <f>VLOOKUP(Table3[[#This Row],[Age]],Table3[Age],1,)</f>
        <v>34</v>
      </c>
    </row>
    <row r="473" spans="1:17" x14ac:dyDescent="0.25">
      <c r="A473" s="4" t="str">
        <f>VLOOKUP(Table2[[#This Row],[Customer ID]],Table2[],1,)</f>
        <v>Id472</v>
      </c>
      <c r="B473" s="4" t="str">
        <f>VLOOKUP(Table2[[#This Row],[Full Name]],Table2[[#This Row],[Full Name]],1,)</f>
        <v xml:space="preserve">  Chris Raulli</v>
      </c>
      <c r="C473" s="4">
        <f>VLOOKUP('Medical Examinations'!B473,'Medical Examinations'!B473:J2806,1,)</f>
        <v>24.42</v>
      </c>
      <c r="D473" s="4">
        <f>VLOOKUP('Medical Examinations'!C473,'Medical Examinations'!C473:K2806,1,)</f>
        <v>7.16</v>
      </c>
      <c r="E473" s="4" t="str">
        <f>VLOOKUP('Medical Examinations'!D473,'Medical Examinations'!D473:L2806,1,)</f>
        <v>No</v>
      </c>
      <c r="F473" s="4" t="str">
        <f>VLOOKUP('Medical Examinations'!E473,'Medical Examinations'!E473:M2806,1,)</f>
        <v>No</v>
      </c>
      <c r="G473" s="4" t="str">
        <f>VLOOKUP('Medical Examinations'!F473,'Medical Examinations'!F473:N2806,1,)</f>
        <v>No</v>
      </c>
      <c r="H473" s="4">
        <f>VLOOKUP('Medical Examinations'!G473,'Medical Examinations'!G473:O2806,1,)</f>
        <v>0</v>
      </c>
      <c r="I473" s="4" t="str">
        <f>VLOOKUP('Medical Examinations'!H473,'Medical Examinations'!H473:P2806,1,)</f>
        <v>Yes</v>
      </c>
      <c r="J473" s="4" t="str">
        <f>VLOOKUP('Medical Examinations'!I473,'Medical Examinations'!I473:Q2806,1,)</f>
        <v>Normal Weight</v>
      </c>
      <c r="K473" s="4" t="str">
        <f>VLOOKUP('Medical Examinations'!J473,'Medical Examinations'!J473:R2806,1,)</f>
        <v>Diabetes</v>
      </c>
      <c r="L473" s="49">
        <f>VLOOKUP(Table3[[#This Row],[Charges]],Table3[[Charges]:[Age]],1,)</f>
        <v>4337.74</v>
      </c>
      <c r="M473" s="23" t="str">
        <f>VLOOKUP(Table3[[#This Row],[Hospital tier]],Table3[[Hospital tier]:[Age]],1,)</f>
        <v>tier - 2</v>
      </c>
      <c r="N473" s="4" t="str">
        <f>VLOOKUP(Table3[[#This Row],[City tier]],Table3[[Hospital tier]:[Age]],1,)</f>
        <v>tier - 1</v>
      </c>
      <c r="O473" s="4" t="str">
        <f>VLOOKUP(Table3[[#This Row],[State ID]],Table3[[State ID]:[Age]],1,)</f>
        <v>R1024</v>
      </c>
      <c r="P473" s="4" t="str">
        <f>VLOOKUP(Table3[[#This Row],[Hospitalasion Details]],Table3[[Hospitalasion Details]:[Age]],1,)</f>
        <v>2-Nov-1994</v>
      </c>
      <c r="Q473" s="4">
        <f>VLOOKUP(Table3[[#This Row],[Age]],Table3[Age],1,)</f>
        <v>28</v>
      </c>
    </row>
    <row r="474" spans="1:17" x14ac:dyDescent="0.25">
      <c r="A474" s="4" t="str">
        <f>VLOOKUP(Table2[[#This Row],[Customer ID]],Table2[],1,)</f>
        <v>Id473</v>
      </c>
      <c r="B474" s="4" t="str">
        <f>VLOOKUP(Table2[[#This Row],[Full Name]],Table2[[#This Row],[Full Name]],1,)</f>
        <v xml:space="preserve">  Gavin V Frome</v>
      </c>
      <c r="C474" s="4">
        <f>VLOOKUP('Medical Examinations'!B474,'Medical Examinations'!B474:J2807,1,)</f>
        <v>20.9</v>
      </c>
      <c r="D474" s="4">
        <f>VLOOKUP('Medical Examinations'!C474,'Medical Examinations'!C474:K2807,1,)</f>
        <v>4.55</v>
      </c>
      <c r="E474" s="4" t="str">
        <f>VLOOKUP('Medical Examinations'!D474,'Medical Examinations'!D474:L2807,1,)</f>
        <v>Yes</v>
      </c>
      <c r="F474" s="4" t="str">
        <f>VLOOKUP('Medical Examinations'!E474,'Medical Examinations'!E474:M2807,1,)</f>
        <v>No</v>
      </c>
      <c r="G474" s="4" t="str">
        <f>VLOOKUP('Medical Examinations'!F474,'Medical Examinations'!F474:N2807,1,)</f>
        <v>Yes</v>
      </c>
      <c r="H474" s="4">
        <f>VLOOKUP('Medical Examinations'!G474,'Medical Examinations'!G474:O2807,1,)</f>
        <v>1</v>
      </c>
      <c r="I474" s="4" t="str">
        <f>VLOOKUP('Medical Examinations'!H474,'Medical Examinations'!H474:P2807,1,)</f>
        <v>Yes</v>
      </c>
      <c r="J474" s="4" t="str">
        <f>VLOOKUP('Medical Examinations'!I474,'Medical Examinations'!I474:Q2807,1,)</f>
        <v>Normal Weight</v>
      </c>
      <c r="K474" s="4" t="str">
        <f>VLOOKUP('Medical Examinations'!J474,'Medical Examinations'!J474:R2807,1,)</f>
        <v>Normal</v>
      </c>
      <c r="L474" s="49">
        <f>VLOOKUP(Table3[[#This Row],[Charges]],Table3[[Charges]:[Age]],1,)</f>
        <v>4340.4399999999996</v>
      </c>
      <c r="M474" s="23" t="str">
        <f>VLOOKUP(Table3[[#This Row],[Hospital tier]],Table3[[Hospital tier]:[Age]],1,)</f>
        <v>tier - 2</v>
      </c>
      <c r="N474" s="4" t="str">
        <f>VLOOKUP(Table3[[#This Row],[City tier]],Table3[[Hospital tier]:[Age]],1,)</f>
        <v>tier - 1</v>
      </c>
      <c r="O474" s="4" t="str">
        <f>VLOOKUP(Table3[[#This Row],[State ID]],Table3[[State ID]:[Age]],1,)</f>
        <v>R1013</v>
      </c>
      <c r="P474" s="4" t="str">
        <f>VLOOKUP(Table3[[#This Row],[Hospitalasion Details]],Table3[[Hospitalasion Details]:[Age]],1,)</f>
        <v>26-Oct-1994</v>
      </c>
      <c r="Q474" s="4">
        <f>VLOOKUP(Table3[[#This Row],[Age]],Table3[Age],1,)</f>
        <v>28</v>
      </c>
    </row>
    <row r="475" spans="1:17" x14ac:dyDescent="0.25">
      <c r="A475" s="4" t="str">
        <f>VLOOKUP(Table2[[#This Row],[Customer ID]],Table2[],1,)</f>
        <v>Id474</v>
      </c>
      <c r="B475" s="4" t="str">
        <f>VLOOKUP(Table2[[#This Row],[Full Name]],Table2[[#This Row],[Full Name]],1,)</f>
        <v xml:space="preserve">  David Sevcik</v>
      </c>
      <c r="C475" s="4">
        <f>VLOOKUP('Medical Examinations'!B475,'Medical Examinations'!B475:J2808,1,)</f>
        <v>22.895</v>
      </c>
      <c r="D475" s="4">
        <f>VLOOKUP('Medical Examinations'!C475,'Medical Examinations'!C475:K2808,1,)</f>
        <v>6.03</v>
      </c>
      <c r="E475" s="4" t="str">
        <f>VLOOKUP('Medical Examinations'!D475,'Medical Examinations'!D475:L2808,1,)</f>
        <v>No</v>
      </c>
      <c r="F475" s="4" t="str">
        <f>VLOOKUP('Medical Examinations'!E475,'Medical Examinations'!E475:M2808,1,)</f>
        <v>No</v>
      </c>
      <c r="G475" s="4" t="str">
        <f>VLOOKUP('Medical Examinations'!F475,'Medical Examinations'!F475:N2808,1,)</f>
        <v>No</v>
      </c>
      <c r="H475" s="4">
        <f>VLOOKUP('Medical Examinations'!G475,'Medical Examinations'!G475:O2808,1,)</f>
        <v>0</v>
      </c>
      <c r="I475" s="4" t="str">
        <f>VLOOKUP('Medical Examinations'!H475,'Medical Examinations'!H475:P2808,1,)</f>
        <v>Yes</v>
      </c>
      <c r="J475" s="4" t="str">
        <f>VLOOKUP('Medical Examinations'!I475,'Medical Examinations'!I475:Q2808,1,)</f>
        <v>Normal Weight</v>
      </c>
      <c r="K475" s="4" t="str">
        <f>VLOOKUP('Medical Examinations'!J475,'Medical Examinations'!J475:R2808,1,)</f>
        <v>Pre diabetes</v>
      </c>
      <c r="L475" s="49">
        <f>VLOOKUP(Table3[[#This Row],[Charges]],Table3[[Charges]:[Age]],1,)</f>
        <v>4347.0200000000004</v>
      </c>
      <c r="M475" s="23" t="str">
        <f>VLOOKUP(Table3[[#This Row],[Hospital tier]],Table3[[Hospital tier]:[Age]],1,)</f>
        <v>tier - 2</v>
      </c>
      <c r="N475" s="4" t="str">
        <f>VLOOKUP(Table3[[#This Row],[City tier]],Table3[[Hospital tier]:[Age]],1,)</f>
        <v>tier - 1</v>
      </c>
      <c r="O475" s="4" t="str">
        <f>VLOOKUP(Table3[[#This Row],[State ID]],Table3[[State ID]:[Age]],1,)</f>
        <v>R1024</v>
      </c>
      <c r="P475" s="4" t="str">
        <f>VLOOKUP(Table3[[#This Row],[Hospitalasion Details]],Table3[[Hospitalasion Details]:[Age]],1,)</f>
        <v>1-Jun-1991</v>
      </c>
      <c r="Q475" s="4">
        <f>VLOOKUP(Table3[[#This Row],[Age]],Table3[Age],1,)</f>
        <v>32</v>
      </c>
    </row>
    <row r="476" spans="1:17" x14ac:dyDescent="0.25">
      <c r="A476" s="4" t="str">
        <f>VLOOKUP(Table2[[#This Row],[Customer ID]],Table2[],1,)</f>
        <v>Id475</v>
      </c>
      <c r="B476" s="4" t="str">
        <f>VLOOKUP(Table2[[#This Row],[Full Name]],Table2[[#This Row],[Full Name]],1,)</f>
        <v xml:space="preserve">  Jatin Narang</v>
      </c>
      <c r="C476" s="4">
        <f>VLOOKUP('Medical Examinations'!B476,'Medical Examinations'!B476:J2809,1,)</f>
        <v>28.3</v>
      </c>
      <c r="D476" s="4">
        <f>VLOOKUP('Medical Examinations'!C476,'Medical Examinations'!C476:K2809,1,)</f>
        <v>5.47</v>
      </c>
      <c r="E476" s="4" t="str">
        <f>VLOOKUP('Medical Examinations'!D476,'Medical Examinations'!D476:L2809,1,)</f>
        <v>Yes</v>
      </c>
      <c r="F476" s="4" t="str">
        <f>VLOOKUP('Medical Examinations'!E476,'Medical Examinations'!E476:M2809,1,)</f>
        <v>No</v>
      </c>
      <c r="G476" s="4" t="str">
        <f>VLOOKUP('Medical Examinations'!F476,'Medical Examinations'!F476:N2809,1,)</f>
        <v>Yes</v>
      </c>
      <c r="H476" s="4">
        <f>VLOOKUP('Medical Examinations'!G476,'Medical Examinations'!G476:O2809,1,)</f>
        <v>1</v>
      </c>
      <c r="I476" s="4" t="str">
        <f>VLOOKUP('Medical Examinations'!H476,'Medical Examinations'!H476:P2809,1,)</f>
        <v>Yes</v>
      </c>
      <c r="J476" s="4" t="str">
        <f>VLOOKUP('Medical Examinations'!I476,'Medical Examinations'!I476:Q2809,1,)</f>
        <v>Over Weight</v>
      </c>
      <c r="K476" s="4" t="str">
        <f>VLOOKUP('Medical Examinations'!J476,'Medical Examinations'!J476:R2809,1,)</f>
        <v>Normal</v>
      </c>
      <c r="L476" s="49">
        <f>VLOOKUP(Table3[[#This Row],[Charges]],Table3[[Charges]:[Age]],1,)</f>
        <v>4349.46</v>
      </c>
      <c r="M476" s="23" t="str">
        <f>VLOOKUP(Table3[[#This Row],[Hospital tier]],Table3[[Hospital tier]:[Age]],1,)</f>
        <v>tier - 2</v>
      </c>
      <c r="N476" s="4" t="str">
        <f>VLOOKUP(Table3[[#This Row],[City tier]],Table3[[Hospital tier]:[Age]],1,)</f>
        <v>tier - 2</v>
      </c>
      <c r="O476" s="4" t="str">
        <f>VLOOKUP(Table3[[#This Row],[State ID]],Table3[[State ID]:[Age]],1,)</f>
        <v>R1013</v>
      </c>
      <c r="P476" s="4" t="str">
        <f>VLOOKUP(Table3[[#This Row],[Hospitalasion Details]],Table3[[Hospitalasion Details]:[Age]],1,)</f>
        <v>1-Nov-1994</v>
      </c>
      <c r="Q476" s="4">
        <f>VLOOKUP(Table3[[#This Row],[Age]],Table3[Age],1,)</f>
        <v>28</v>
      </c>
    </row>
    <row r="477" spans="1:17" x14ac:dyDescent="0.25">
      <c r="A477" s="4" t="str">
        <f>VLOOKUP(Table2[[#This Row],[Customer ID]],Table2[],1,)</f>
        <v>Id476</v>
      </c>
      <c r="B477" s="4" t="str">
        <f>VLOOKUP(Table2[[#This Row],[Full Name]],Table2[[#This Row],[Full Name]],1,)</f>
        <v xml:space="preserve">  J P II Royston</v>
      </c>
      <c r="C477" s="4">
        <f>VLOOKUP('Medical Examinations'!B477,'Medical Examinations'!B477:J2810,1,)</f>
        <v>54.3</v>
      </c>
      <c r="D477" s="4">
        <f>VLOOKUP('Medical Examinations'!C477,'Medical Examinations'!C477:K2810,1,)</f>
        <v>4.1500000000000004</v>
      </c>
      <c r="E477" s="4" t="str">
        <f>VLOOKUP('Medical Examinations'!D477,'Medical Examinations'!D477:L2810,1,)</f>
        <v>Yes</v>
      </c>
      <c r="F477" s="4" t="str">
        <f>VLOOKUP('Medical Examinations'!E477,'Medical Examinations'!E477:M2810,1,)</f>
        <v>No</v>
      </c>
      <c r="G477" s="4" t="str">
        <f>VLOOKUP('Medical Examinations'!F477,'Medical Examinations'!F477:N2810,1,)</f>
        <v>No</v>
      </c>
      <c r="H477" s="4">
        <f>VLOOKUP('Medical Examinations'!G477,'Medical Examinations'!G477:O2810,1,)</f>
        <v>1</v>
      </c>
      <c r="I477" s="4" t="str">
        <f>VLOOKUP('Medical Examinations'!H477,'Medical Examinations'!H477:P2810,1,)</f>
        <v>No</v>
      </c>
      <c r="J477" s="4" t="str">
        <f>VLOOKUP('Medical Examinations'!I477,'Medical Examinations'!I477:Q2810,1,)</f>
        <v>Obesity</v>
      </c>
      <c r="K477" s="4" t="str">
        <f>VLOOKUP('Medical Examinations'!J477,'Medical Examinations'!J477:R2810,1,)</f>
        <v>Normal</v>
      </c>
      <c r="L477" s="49">
        <f>VLOOKUP(Table3[[#This Row],[Charges]],Table3[[Charges]:[Age]],1,)</f>
        <v>4350.51</v>
      </c>
      <c r="M477" s="23" t="str">
        <f>VLOOKUP(Table3[[#This Row],[Hospital tier]],Table3[[Hospital tier]:[Age]],1,)</f>
        <v>tier - 2</v>
      </c>
      <c r="N477" s="4" t="str">
        <f>VLOOKUP(Table3[[#This Row],[City tier]],Table3[[Hospital tier]:[Age]],1,)</f>
        <v>tier - 2</v>
      </c>
      <c r="O477" s="4" t="str">
        <f>VLOOKUP(Table3[[#This Row],[State ID]],Table3[[State ID]:[Age]],1,)</f>
        <v>R1013</v>
      </c>
      <c r="P477" s="4" t="str">
        <f>VLOOKUP(Table3[[#This Row],[Hospitalasion Details]],Table3[[Hospitalasion Details]:[Age]],1,)</f>
        <v>13-Sep-1991</v>
      </c>
      <c r="Q477" s="4">
        <f>VLOOKUP(Table3[[#This Row],[Age]],Table3[Age],1,)</f>
        <v>31</v>
      </c>
    </row>
    <row r="478" spans="1:17" x14ac:dyDescent="0.25">
      <c r="A478" s="4" t="str">
        <f>VLOOKUP(Table2[[#This Row],[Customer ID]],Table2[],1,)</f>
        <v>Id477</v>
      </c>
      <c r="B478" s="4" t="str">
        <f>VLOOKUP(Table2[[#This Row],[Full Name]],Table2[[#This Row],[Full Name]],1,)</f>
        <v xml:space="preserve">  Angela M Tieri</v>
      </c>
      <c r="C478" s="4">
        <f>VLOOKUP('Medical Examinations'!B478,'Medical Examinations'!B478:J2811,1,)</f>
        <v>33.344999999999999</v>
      </c>
      <c r="D478" s="4">
        <f>VLOOKUP('Medical Examinations'!C478,'Medical Examinations'!C478:K2811,1,)</f>
        <v>11.32</v>
      </c>
      <c r="E478" s="4" t="str">
        <f>VLOOKUP('Medical Examinations'!D478,'Medical Examinations'!D478:L2811,1,)</f>
        <v>Yes</v>
      </c>
      <c r="F478" s="4" t="str">
        <f>VLOOKUP('Medical Examinations'!E478,'Medical Examinations'!E478:M2811,1,)</f>
        <v>No</v>
      </c>
      <c r="G478" s="4" t="str">
        <f>VLOOKUP('Medical Examinations'!F478,'Medical Examinations'!F478:N2811,1,)</f>
        <v>No</v>
      </c>
      <c r="H478" s="4">
        <f>VLOOKUP('Medical Examinations'!G478,'Medical Examinations'!G478:O2811,1,)</f>
        <v>1</v>
      </c>
      <c r="I478" s="4" t="str">
        <f>VLOOKUP('Medical Examinations'!H478,'Medical Examinations'!H478:P2811,1,)</f>
        <v>No</v>
      </c>
      <c r="J478" s="4" t="str">
        <f>VLOOKUP('Medical Examinations'!I478,'Medical Examinations'!I478:Q2811,1,)</f>
        <v>Obesity</v>
      </c>
      <c r="K478" s="4" t="str">
        <f>VLOOKUP('Medical Examinations'!J478,'Medical Examinations'!J478:R2811,1,)</f>
        <v>Diabetes</v>
      </c>
      <c r="L478" s="49">
        <f>VLOOKUP(Table3[[#This Row],[Charges]],Table3[[Charges]:[Age]],1,)</f>
        <v>4357.04</v>
      </c>
      <c r="M478" s="23" t="str">
        <f>VLOOKUP(Table3[[#This Row],[Hospital tier]],Table3[[Hospital tier]:[Age]],1,)</f>
        <v>tier - 2</v>
      </c>
      <c r="N478" s="4" t="str">
        <f>VLOOKUP(Table3[[#This Row],[City tier]],Table3[[Hospital tier]:[Age]],1,)</f>
        <v>tier - 3</v>
      </c>
      <c r="O478" s="4" t="str">
        <f>VLOOKUP(Table3[[#This Row],[State ID]],Table3[[State ID]:[Age]],1,)</f>
        <v>R1012</v>
      </c>
      <c r="P478" s="4" t="str">
        <f>VLOOKUP(Table3[[#This Row],[Hospitalasion Details]],Table3[[Hospitalasion Details]:[Age]],1,)</f>
        <v>28-Aug-1990</v>
      </c>
      <c r="Q478" s="4">
        <f>VLOOKUP(Table3[[#This Row],[Age]],Table3[Age],1,)</f>
        <v>32</v>
      </c>
    </row>
    <row r="479" spans="1:17" x14ac:dyDescent="0.25">
      <c r="A479" s="4" t="str">
        <f>VLOOKUP(Table2[[#This Row],[Customer ID]],Table2[],1,)</f>
        <v>Id478</v>
      </c>
      <c r="B479" s="4" t="str">
        <f>VLOOKUP(Table2[[#This Row],[Full Name]],Table2[[#This Row],[Full Name]],1,)</f>
        <v xml:space="preserve">  Blake K Whitney</v>
      </c>
      <c r="C479" s="4">
        <f>VLOOKUP('Medical Examinations'!B479,'Medical Examinations'!B479:J2812,1,)</f>
        <v>33</v>
      </c>
      <c r="D479" s="4">
        <f>VLOOKUP('Medical Examinations'!C479,'Medical Examinations'!C479:K2812,1,)</f>
        <v>9.51</v>
      </c>
      <c r="E479" s="4" t="str">
        <f>VLOOKUP('Medical Examinations'!D479,'Medical Examinations'!D479:L2812,1,)</f>
        <v>Yes</v>
      </c>
      <c r="F479" s="4" t="str">
        <f>VLOOKUP('Medical Examinations'!E479,'Medical Examinations'!E479:M2812,1,)</f>
        <v>No</v>
      </c>
      <c r="G479" s="4" t="str">
        <f>VLOOKUP('Medical Examinations'!F479,'Medical Examinations'!F479:N2812,1,)</f>
        <v>No</v>
      </c>
      <c r="H479" s="4">
        <f>VLOOKUP('Medical Examinations'!G479,'Medical Examinations'!G479:O2812,1,)</f>
        <v>0</v>
      </c>
      <c r="I479" s="4" t="str">
        <f>VLOOKUP('Medical Examinations'!H479,'Medical Examinations'!H479:P2812,1,)</f>
        <v>No</v>
      </c>
      <c r="J479" s="4" t="str">
        <f>VLOOKUP('Medical Examinations'!I479,'Medical Examinations'!I479:Q2812,1,)</f>
        <v>Obesity</v>
      </c>
      <c r="K479" s="4" t="str">
        <f>VLOOKUP('Medical Examinations'!J479,'Medical Examinations'!J479:R2812,1,)</f>
        <v>Diabetes</v>
      </c>
      <c r="L479" s="49">
        <f>VLOOKUP(Table3[[#This Row],[Charges]],Table3[[Charges]:[Age]],1,)</f>
        <v>4391.6499999999996</v>
      </c>
      <c r="M479" s="23" t="str">
        <f>VLOOKUP(Table3[[#This Row],[Hospital tier]],Table3[[Hospital tier]:[Age]],1,)</f>
        <v>tier - 2</v>
      </c>
      <c r="N479" s="4" t="str">
        <f>VLOOKUP(Table3[[#This Row],[City tier]],Table3[[Hospital tier]:[Age]],1,)</f>
        <v>tier - 2</v>
      </c>
      <c r="O479" s="4" t="str">
        <f>VLOOKUP(Table3[[#This Row],[State ID]],Table3[[State ID]:[Age]],1,)</f>
        <v>R1011</v>
      </c>
      <c r="P479" s="4" t="str">
        <f>VLOOKUP(Table3[[#This Row],[Hospitalasion Details]],Table3[[Hospitalasion Details]:[Age]],1,)</f>
        <v>29-Nov-1997</v>
      </c>
      <c r="Q479" s="4">
        <f>VLOOKUP(Table3[[#This Row],[Age]],Table3[Age],1,)</f>
        <v>25</v>
      </c>
    </row>
    <row r="480" spans="1:17" x14ac:dyDescent="0.25">
      <c r="A480" s="4" t="str">
        <f>VLOOKUP(Table2[[#This Row],[Customer ID]],Table2[],1,)</f>
        <v>Id479</v>
      </c>
      <c r="B480" s="4" t="str">
        <f>VLOOKUP(Table2[[#This Row],[Full Name]],Table2[[#This Row],[Full Name]],1,)</f>
        <v xml:space="preserve">  Brian T Wandzilak</v>
      </c>
      <c r="C480" s="4">
        <f>VLOOKUP('Medical Examinations'!B480,'Medical Examinations'!B480:J2813,1,)</f>
        <v>28.024999999999999</v>
      </c>
      <c r="D480" s="4">
        <f>VLOOKUP('Medical Examinations'!C480,'Medical Examinations'!C480:K2813,1,)</f>
        <v>7.67</v>
      </c>
      <c r="E480" s="4" t="str">
        <f>VLOOKUP('Medical Examinations'!D480,'Medical Examinations'!D480:L2813,1,)</f>
        <v>Yes</v>
      </c>
      <c r="F480" s="4" t="str">
        <f>VLOOKUP('Medical Examinations'!E480,'Medical Examinations'!E480:M2813,1,)</f>
        <v>No</v>
      </c>
      <c r="G480" s="4" t="str">
        <f>VLOOKUP('Medical Examinations'!F480,'Medical Examinations'!F480:N2813,1,)</f>
        <v>No</v>
      </c>
      <c r="H480" s="4">
        <f>VLOOKUP('Medical Examinations'!G480,'Medical Examinations'!G480:O2813,1,)</f>
        <v>1</v>
      </c>
      <c r="I480" s="4" t="str">
        <f>VLOOKUP('Medical Examinations'!H480,'Medical Examinations'!H480:P2813,1,)</f>
        <v>Yes</v>
      </c>
      <c r="J480" s="4" t="str">
        <f>VLOOKUP('Medical Examinations'!I480,'Medical Examinations'!I480:Q2813,1,)</f>
        <v>Over Weight</v>
      </c>
      <c r="K480" s="4" t="str">
        <f>VLOOKUP('Medical Examinations'!J480,'Medical Examinations'!J480:R2813,1,)</f>
        <v>Diabetes</v>
      </c>
      <c r="L480" s="49">
        <f>VLOOKUP(Table3[[#This Row],[Charges]],Table3[[Charges]:[Age]],1,)</f>
        <v>4392.7</v>
      </c>
      <c r="M480" s="23" t="str">
        <f>VLOOKUP(Table3[[#This Row],[Hospital tier]],Table3[[Hospital tier]:[Age]],1,)</f>
        <v>tier - 2</v>
      </c>
      <c r="N480" s="4" t="str">
        <f>VLOOKUP(Table3[[#This Row],[City tier]],Table3[[Hospital tier]:[Age]],1,)</f>
        <v>tier - 2</v>
      </c>
      <c r="O480" s="4" t="str">
        <f>VLOOKUP(Table3[[#This Row],[State ID]],Table3[[State ID]:[Age]],1,)</f>
        <v>R1013</v>
      </c>
      <c r="P480" s="4" t="str">
        <f>VLOOKUP(Table3[[#This Row],[Hospitalasion Details]],Table3[[Hospitalasion Details]:[Age]],1,)</f>
        <v>29-Jun-1982</v>
      </c>
      <c r="Q480" s="4">
        <f>VLOOKUP(Table3[[#This Row],[Age]],Table3[Age],1,)</f>
        <v>40</v>
      </c>
    </row>
    <row r="481" spans="1:17" x14ac:dyDescent="0.25">
      <c r="A481" s="4" t="str">
        <f>VLOOKUP(Table2[[#This Row],[Customer ID]],Table2[],1,)</f>
        <v>Id480</v>
      </c>
      <c r="B481" s="4" t="str">
        <f>VLOOKUP(Table2[[#This Row],[Full Name]],Table2[[#This Row],[Full Name]],1,)</f>
        <v xml:space="preserve">  Damon Valenzona</v>
      </c>
      <c r="C481" s="4">
        <f>VLOOKUP('Medical Examinations'!B481,'Medical Examinations'!B481:J2814,1,)</f>
        <v>28.69</v>
      </c>
      <c r="D481" s="4">
        <f>VLOOKUP('Medical Examinations'!C481,'Medical Examinations'!C481:K2814,1,)</f>
        <v>6.23</v>
      </c>
      <c r="E481" s="4" t="str">
        <f>VLOOKUP('Medical Examinations'!D481,'Medical Examinations'!D481:L2814,1,)</f>
        <v>No</v>
      </c>
      <c r="F481" s="4" t="str">
        <f>VLOOKUP('Medical Examinations'!E481,'Medical Examinations'!E481:M2814,1,)</f>
        <v>No</v>
      </c>
      <c r="G481" s="4" t="str">
        <f>VLOOKUP('Medical Examinations'!F481,'Medical Examinations'!F481:N2814,1,)</f>
        <v>No</v>
      </c>
      <c r="H481" s="4">
        <f>VLOOKUP('Medical Examinations'!G481,'Medical Examinations'!G481:O2814,1,)</f>
        <v>1</v>
      </c>
      <c r="I481" s="4" t="str">
        <f>VLOOKUP('Medical Examinations'!H481,'Medical Examinations'!H481:P2814,1,)</f>
        <v>Yes</v>
      </c>
      <c r="J481" s="4" t="str">
        <f>VLOOKUP('Medical Examinations'!I481,'Medical Examinations'!I481:Q2814,1,)</f>
        <v>Over Weight</v>
      </c>
      <c r="K481" s="4" t="str">
        <f>VLOOKUP('Medical Examinations'!J481,'Medical Examinations'!J481:R2814,1,)</f>
        <v>Pre diabetes</v>
      </c>
      <c r="L481" s="49">
        <f>VLOOKUP(Table3[[#This Row],[Charges]],Table3[[Charges]:[Age]],1,)</f>
        <v>4397.3100000000004</v>
      </c>
      <c r="M481" s="23" t="str">
        <f>VLOOKUP(Table3[[#This Row],[Hospital tier]],Table3[[Hospital tier]:[Age]],1,)</f>
        <v>tier - 2</v>
      </c>
      <c r="N481" s="4" t="str">
        <f>VLOOKUP(Table3[[#This Row],[City tier]],Table3[[Hospital tier]:[Age]],1,)</f>
        <v>tier - 2</v>
      </c>
      <c r="O481" s="4" t="str">
        <f>VLOOKUP(Table3[[#This Row],[State ID]],Table3[[State ID]:[Age]],1,)</f>
        <v>R1013</v>
      </c>
      <c r="P481" s="4" t="str">
        <f>VLOOKUP(Table3[[#This Row],[Hospitalasion Details]],Table3[[Hospitalasion Details]:[Age]],1,)</f>
        <v>18-Jul-1988</v>
      </c>
      <c r="Q481" s="4">
        <f>VLOOKUP(Table3[[#This Row],[Age]],Table3[Age],1,)</f>
        <v>34</v>
      </c>
    </row>
    <row r="482" spans="1:17" x14ac:dyDescent="0.25">
      <c r="A482" s="4" t="str">
        <f>VLOOKUP(Table2[[#This Row],[Customer ID]],Table2[],1,)</f>
        <v>Id481</v>
      </c>
      <c r="B482" s="4" t="str">
        <f>VLOOKUP(Table2[[#This Row],[Full Name]],Table2[[#This Row],[Full Name]],1,)</f>
        <v xml:space="preserve">  Jeffrey Young</v>
      </c>
      <c r="C482" s="4">
        <f>VLOOKUP('Medical Examinations'!B482,'Medical Examinations'!B482:J2815,1,)</f>
        <v>40.28</v>
      </c>
      <c r="D482" s="4">
        <f>VLOOKUP('Medical Examinations'!C482,'Medical Examinations'!C482:K2815,1,)</f>
        <v>8.9</v>
      </c>
      <c r="E482" s="4" t="str">
        <f>VLOOKUP('Medical Examinations'!D482,'Medical Examinations'!D482:L2815,1,)</f>
        <v>No</v>
      </c>
      <c r="F482" s="4" t="str">
        <f>VLOOKUP('Medical Examinations'!E482,'Medical Examinations'!E482:M2815,1,)</f>
        <v>No</v>
      </c>
      <c r="G482" s="4" t="str">
        <f>VLOOKUP('Medical Examinations'!F482,'Medical Examinations'!F482:N2815,1,)</f>
        <v>No</v>
      </c>
      <c r="H482" s="4">
        <f>VLOOKUP('Medical Examinations'!G482,'Medical Examinations'!G482:O2815,1,)</f>
        <v>0</v>
      </c>
      <c r="I482" s="4" t="str">
        <f>VLOOKUP('Medical Examinations'!H482,'Medical Examinations'!H482:P2815,1,)</f>
        <v>No</v>
      </c>
      <c r="J482" s="4" t="str">
        <f>VLOOKUP('Medical Examinations'!I482,'Medical Examinations'!I482:Q2815,1,)</f>
        <v>Obesity</v>
      </c>
      <c r="K482" s="4" t="str">
        <f>VLOOKUP('Medical Examinations'!J482,'Medical Examinations'!J482:R2815,1,)</f>
        <v>Diabetes</v>
      </c>
      <c r="L482" s="49">
        <f>VLOOKUP(Table3[[#This Row],[Charges]],Table3[[Charges]:[Age]],1,)</f>
        <v>4399.7299999999996</v>
      </c>
      <c r="M482" s="23" t="str">
        <f>VLOOKUP(Table3[[#This Row],[Hospital tier]],Table3[[Hospital tier]:[Age]],1,)</f>
        <v>tier - 3</v>
      </c>
      <c r="N482" s="4" t="str">
        <f>VLOOKUP(Table3[[#This Row],[City tier]],Table3[[Hospital tier]:[Age]],1,)</f>
        <v>tier - 2</v>
      </c>
      <c r="O482" s="4" t="str">
        <f>VLOOKUP(Table3[[#This Row],[State ID]],Table3[[State ID]:[Age]],1,)</f>
        <v>R1013</v>
      </c>
      <c r="P482" s="4" t="str">
        <f>VLOOKUP(Table3[[#This Row],[Hospitalasion Details]],Table3[[Hospitalasion Details]:[Age]],1,)</f>
        <v>11-Aug-1986</v>
      </c>
      <c r="Q482" s="4">
        <f>VLOOKUP(Table3[[#This Row],[Age]],Table3[Age],1,)</f>
        <v>36</v>
      </c>
    </row>
    <row r="483" spans="1:17" x14ac:dyDescent="0.25">
      <c r="A483" s="4" t="str">
        <f>VLOOKUP(Table2[[#This Row],[Customer ID]],Table2[],1,)</f>
        <v>Id482</v>
      </c>
      <c r="B483" s="4" t="str">
        <f>VLOOKUP(Table2[[#This Row],[Full Name]],Table2[[#This Row],[Full Name]],1,)</f>
        <v xml:space="preserve">  Malcolm J Richards</v>
      </c>
      <c r="C483" s="4">
        <f>VLOOKUP('Medical Examinations'!B483,'Medical Examinations'!B483:J2816,1,)</f>
        <v>37.299999999999997</v>
      </c>
      <c r="D483" s="4">
        <f>VLOOKUP('Medical Examinations'!C483,'Medical Examinations'!C483:K2816,1,)</f>
        <v>7.79</v>
      </c>
      <c r="E483" s="4" t="str">
        <f>VLOOKUP('Medical Examinations'!D483,'Medical Examinations'!D483:L2816,1,)</f>
        <v>Yes</v>
      </c>
      <c r="F483" s="4" t="str">
        <f>VLOOKUP('Medical Examinations'!E483,'Medical Examinations'!E483:M2816,1,)</f>
        <v>No</v>
      </c>
      <c r="G483" s="4" t="str">
        <f>VLOOKUP('Medical Examinations'!F483,'Medical Examinations'!F483:N2816,1,)</f>
        <v>No</v>
      </c>
      <c r="H483" s="4">
        <f>VLOOKUP('Medical Examinations'!G483,'Medical Examinations'!G483:O2816,1,)</f>
        <v>0</v>
      </c>
      <c r="I483" s="4" t="str">
        <f>VLOOKUP('Medical Examinations'!H483,'Medical Examinations'!H483:P2816,1,)</f>
        <v>No</v>
      </c>
      <c r="J483" s="4" t="str">
        <f>VLOOKUP('Medical Examinations'!I483,'Medical Examinations'!I483:Q2816,1,)</f>
        <v>Obesity</v>
      </c>
      <c r="K483" s="4" t="str">
        <f>VLOOKUP('Medical Examinations'!J483,'Medical Examinations'!J483:R2816,1,)</f>
        <v>Diabetes</v>
      </c>
      <c r="L483" s="49">
        <f>VLOOKUP(Table3[[#This Row],[Charges]],Table3[[Charges]:[Age]],1,)</f>
        <v>4402.2299999999996</v>
      </c>
      <c r="M483" s="23" t="str">
        <f>VLOOKUP(Table3[[#This Row],[Hospital tier]],Table3[[Hospital tier]:[Age]],1,)</f>
        <v>tier - 2</v>
      </c>
      <c r="N483" s="4" t="str">
        <f>VLOOKUP(Table3[[#This Row],[City tier]],Table3[[Hospital tier]:[Age]],1,)</f>
        <v>tier - 2</v>
      </c>
      <c r="O483" s="4" t="str">
        <f>VLOOKUP(Table3[[#This Row],[State ID]],Table3[[State ID]:[Age]],1,)</f>
        <v>R1011</v>
      </c>
      <c r="P483" s="4" t="str">
        <f>VLOOKUP(Table3[[#This Row],[Hospitalasion Details]],Table3[[Hospitalasion Details]:[Age]],1,)</f>
        <v>13-Jul-1986</v>
      </c>
      <c r="Q483" s="4">
        <f>VLOOKUP(Table3[[#This Row],[Age]],Table3[Age],1,)</f>
        <v>36</v>
      </c>
    </row>
    <row r="484" spans="1:17" x14ac:dyDescent="0.25">
      <c r="A484" s="4" t="str">
        <f>VLOOKUP(Table2[[#This Row],[Customer ID]],Table2[],1,)</f>
        <v>Id483</v>
      </c>
      <c r="B484" s="4" t="str">
        <f>VLOOKUP(Table2[[#This Row],[Full Name]],Table2[[#This Row],[Full Name]],1,)</f>
        <v xml:space="preserve">  Margaret B Alexson</v>
      </c>
      <c r="C484" s="4">
        <f>VLOOKUP('Medical Examinations'!B484,'Medical Examinations'!B484:J2817,1,)</f>
        <v>54.47</v>
      </c>
      <c r="D484" s="4">
        <f>VLOOKUP('Medical Examinations'!C484,'Medical Examinations'!C484:K2817,1,)</f>
        <v>4.49</v>
      </c>
      <c r="E484" s="4" t="str">
        <f>VLOOKUP('Medical Examinations'!D484,'Medical Examinations'!D484:L2817,1,)</f>
        <v>Yes</v>
      </c>
      <c r="F484" s="4" t="str">
        <f>VLOOKUP('Medical Examinations'!E484,'Medical Examinations'!E484:M2817,1,)</f>
        <v>No</v>
      </c>
      <c r="G484" s="4" t="str">
        <f>VLOOKUP('Medical Examinations'!F484,'Medical Examinations'!F484:N2817,1,)</f>
        <v>No</v>
      </c>
      <c r="H484" s="4">
        <f>VLOOKUP('Medical Examinations'!G484,'Medical Examinations'!G484:O2817,1,)</f>
        <v>2</v>
      </c>
      <c r="I484" s="4" t="str">
        <f>VLOOKUP('Medical Examinations'!H484,'Medical Examinations'!H484:P2817,1,)</f>
        <v>No</v>
      </c>
      <c r="J484" s="4" t="str">
        <f>VLOOKUP('Medical Examinations'!I484,'Medical Examinations'!I484:Q2817,1,)</f>
        <v>Obesity</v>
      </c>
      <c r="K484" s="4" t="str">
        <f>VLOOKUP('Medical Examinations'!J484,'Medical Examinations'!J484:R2817,1,)</f>
        <v>Normal</v>
      </c>
      <c r="L484" s="49">
        <f>VLOOKUP(Table3[[#This Row],[Charges]],Table3[[Charges]:[Age]],1,)</f>
        <v>4415.16</v>
      </c>
      <c r="M484" s="23" t="str">
        <f>VLOOKUP(Table3[[#This Row],[Hospital tier]],Table3[[Hospital tier]:[Age]],1,)</f>
        <v>tier - 2</v>
      </c>
      <c r="N484" s="4" t="str">
        <f>VLOOKUP(Table3[[#This Row],[City tier]],Table3[[Hospital tier]:[Age]],1,)</f>
        <v>tier - 1</v>
      </c>
      <c r="O484" s="4" t="str">
        <f>VLOOKUP(Table3[[#This Row],[State ID]],Table3[[State ID]:[Age]],1,)</f>
        <v>R1013</v>
      </c>
      <c r="P484" s="4" t="str">
        <f>VLOOKUP(Table3[[#This Row],[Hospitalasion Details]],Table3[[Hospitalasion Details]:[Age]],1,)</f>
        <v>16-Sep-1988</v>
      </c>
      <c r="Q484" s="4">
        <f>VLOOKUP(Table3[[#This Row],[Age]],Table3[Age],1,)</f>
        <v>34</v>
      </c>
    </row>
    <row r="485" spans="1:17" x14ac:dyDescent="0.25">
      <c r="A485" s="4" t="str">
        <f>VLOOKUP(Table2[[#This Row],[Customer ID]],Table2[],1,)</f>
        <v>Id484</v>
      </c>
      <c r="B485" s="4" t="str">
        <f>VLOOKUP(Table2[[#This Row],[Full Name]],Table2[[#This Row],[Full Name]],1,)</f>
        <v xml:space="preserve">  Helen Wright</v>
      </c>
      <c r="C485" s="4">
        <f>VLOOKUP('Medical Examinations'!B485,'Medical Examinations'!B485:J2818,1,)</f>
        <v>38.06</v>
      </c>
      <c r="D485" s="4">
        <f>VLOOKUP('Medical Examinations'!C485,'Medical Examinations'!C485:K2818,1,)</f>
        <v>5.24</v>
      </c>
      <c r="E485" s="4" t="str">
        <f>VLOOKUP('Medical Examinations'!D485,'Medical Examinations'!D485:L2818,1,)</f>
        <v>Yes</v>
      </c>
      <c r="F485" s="4" t="str">
        <f>VLOOKUP('Medical Examinations'!E485,'Medical Examinations'!E485:M2818,1,)</f>
        <v>No</v>
      </c>
      <c r="G485" s="4" t="str">
        <f>VLOOKUP('Medical Examinations'!F485,'Medical Examinations'!F485:N2818,1,)</f>
        <v>Yes</v>
      </c>
      <c r="H485" s="4">
        <f>VLOOKUP('Medical Examinations'!G485,'Medical Examinations'!G485:O2818,1,)</f>
        <v>1</v>
      </c>
      <c r="I485" s="4" t="str">
        <f>VLOOKUP('Medical Examinations'!H485,'Medical Examinations'!H485:P2818,1,)</f>
        <v>No</v>
      </c>
      <c r="J485" s="4" t="str">
        <f>VLOOKUP('Medical Examinations'!I485,'Medical Examinations'!I485:Q2818,1,)</f>
        <v>Obesity</v>
      </c>
      <c r="K485" s="4" t="str">
        <f>VLOOKUP('Medical Examinations'!J485,'Medical Examinations'!J485:R2818,1,)</f>
        <v>Normal</v>
      </c>
      <c r="L485" s="49">
        <f>VLOOKUP(Table3[[#This Row],[Charges]],Table3[[Charges]:[Age]],1,)</f>
        <v>4420.95</v>
      </c>
      <c r="M485" s="23" t="str">
        <f>VLOOKUP(Table3[[#This Row],[Hospital tier]],Table3[[Hospital tier]:[Age]],1,)</f>
        <v>tier - 2</v>
      </c>
      <c r="N485" s="4" t="str">
        <f>VLOOKUP(Table3[[#This Row],[City tier]],Table3[[Hospital tier]:[Age]],1,)</f>
        <v>tier - 3</v>
      </c>
      <c r="O485" s="4" t="str">
        <f>VLOOKUP(Table3[[#This Row],[State ID]],Table3[[State ID]:[Age]],1,)</f>
        <v>R1020</v>
      </c>
      <c r="P485" s="4" t="str">
        <f>VLOOKUP(Table3[[#This Row],[Hospitalasion Details]],Table3[[Hospitalasion Details]:[Age]],1,)</f>
        <v>15-Aug-1992</v>
      </c>
      <c r="Q485" s="4">
        <f>VLOOKUP(Table3[[#This Row],[Age]],Table3[Age],1,)</f>
        <v>30</v>
      </c>
    </row>
    <row r="486" spans="1:17" x14ac:dyDescent="0.25">
      <c r="A486" s="4" t="str">
        <f>VLOOKUP(Table2[[#This Row],[Customer ID]],Table2[],1,)</f>
        <v>Id485</v>
      </c>
      <c r="B486" s="4" t="str">
        <f>VLOOKUP(Table2[[#This Row],[Full Name]],Table2[[#This Row],[Full Name]],1,)</f>
        <v xml:space="preserve">  Matthew McKenna</v>
      </c>
      <c r="C486" s="4">
        <f>VLOOKUP('Medical Examinations'!B486,'Medical Examinations'!B486:J2819,1,)</f>
        <v>51.47</v>
      </c>
      <c r="D486" s="4">
        <f>VLOOKUP('Medical Examinations'!C486,'Medical Examinations'!C486:K2819,1,)</f>
        <v>9.6</v>
      </c>
      <c r="E486" s="4" t="str">
        <f>VLOOKUP('Medical Examinations'!D486,'Medical Examinations'!D486:L2819,1,)</f>
        <v>No</v>
      </c>
      <c r="F486" s="4" t="str">
        <f>VLOOKUP('Medical Examinations'!E486,'Medical Examinations'!E486:M2819,1,)</f>
        <v>No</v>
      </c>
      <c r="G486" s="4" t="str">
        <f>VLOOKUP('Medical Examinations'!F486,'Medical Examinations'!F486:N2819,1,)</f>
        <v>No</v>
      </c>
      <c r="H486" s="4">
        <f>VLOOKUP('Medical Examinations'!G486,'Medical Examinations'!G486:O2819,1,)</f>
        <v>0</v>
      </c>
      <c r="I486" s="4" t="str">
        <f>VLOOKUP('Medical Examinations'!H486,'Medical Examinations'!H486:P2819,1,)</f>
        <v>No</v>
      </c>
      <c r="J486" s="4" t="str">
        <f>VLOOKUP('Medical Examinations'!I486,'Medical Examinations'!I486:Q2819,1,)</f>
        <v>Obesity</v>
      </c>
      <c r="K486" s="4" t="str">
        <f>VLOOKUP('Medical Examinations'!J486,'Medical Examinations'!J486:R2819,1,)</f>
        <v>Diabetes</v>
      </c>
      <c r="L486" s="49">
        <f>VLOOKUP(Table3[[#This Row],[Charges]],Table3[[Charges]:[Age]],1,)</f>
        <v>4428.8900000000003</v>
      </c>
      <c r="M486" s="23" t="str">
        <f>VLOOKUP(Table3[[#This Row],[Hospital tier]],Table3[[Hospital tier]:[Age]],1,)</f>
        <v>tier - 3</v>
      </c>
      <c r="N486" s="4" t="str">
        <f>VLOOKUP(Table3[[#This Row],[City tier]],Table3[[Hospital tier]:[Age]],1,)</f>
        <v>tier - 1</v>
      </c>
      <c r="O486" s="4" t="str">
        <f>VLOOKUP(Table3[[#This Row],[State ID]],Table3[[State ID]:[Age]],1,)</f>
        <v>R1017</v>
      </c>
      <c r="P486" s="4" t="str">
        <f>VLOOKUP(Table3[[#This Row],[Hospitalasion Details]],Table3[[Hospitalasion Details]:[Age]],1,)</f>
        <v>29-Dec-1994</v>
      </c>
      <c r="Q486" s="4">
        <f>VLOOKUP(Table3[[#This Row],[Age]],Table3[Age],1,)</f>
        <v>28</v>
      </c>
    </row>
    <row r="487" spans="1:17" x14ac:dyDescent="0.25">
      <c r="A487" s="4" t="str">
        <f>VLOOKUP(Table2[[#This Row],[Customer ID]],Table2[],1,)</f>
        <v>Id486</v>
      </c>
      <c r="B487" s="4" t="str">
        <f>VLOOKUP(Table2[[#This Row],[Full Name]],Table2[[#This Row],[Full Name]],1,)</f>
        <v xml:space="preserve">  Jeff Sallade</v>
      </c>
      <c r="C487" s="4">
        <f>VLOOKUP('Medical Examinations'!B487,'Medical Examinations'!B487:J2820,1,)</f>
        <v>29.8</v>
      </c>
      <c r="D487" s="4">
        <f>VLOOKUP('Medical Examinations'!C487,'Medical Examinations'!C487:K2820,1,)</f>
        <v>5.78</v>
      </c>
      <c r="E487" s="4" t="str">
        <f>VLOOKUP('Medical Examinations'!D487,'Medical Examinations'!D487:L2820,1,)</f>
        <v>Yes</v>
      </c>
      <c r="F487" s="4" t="str">
        <f>VLOOKUP('Medical Examinations'!E487,'Medical Examinations'!E487:M2820,1,)</f>
        <v>No</v>
      </c>
      <c r="G487" s="4" t="str">
        <f>VLOOKUP('Medical Examinations'!F487,'Medical Examinations'!F487:N2820,1,)</f>
        <v>No</v>
      </c>
      <c r="H487" s="4">
        <f>VLOOKUP('Medical Examinations'!G487,'Medical Examinations'!G487:O2820,1,)</f>
        <v>0</v>
      </c>
      <c r="I487" s="4" t="str">
        <f>VLOOKUP('Medical Examinations'!H487,'Medical Examinations'!H487:P2820,1,)</f>
        <v>No</v>
      </c>
      <c r="J487" s="4" t="str">
        <f>VLOOKUP('Medical Examinations'!I487,'Medical Examinations'!I487:Q2820,1,)</f>
        <v>Over Weight</v>
      </c>
      <c r="K487" s="4" t="str">
        <f>VLOOKUP('Medical Examinations'!J487,'Medical Examinations'!J487:R2820,1,)</f>
        <v>Pre diabetes</v>
      </c>
      <c r="L487" s="49">
        <f>VLOOKUP(Table3[[#This Row],[Charges]],Table3[[Charges]:[Age]],1,)</f>
        <v>4433.3900000000003</v>
      </c>
      <c r="M487" s="23" t="str">
        <f>VLOOKUP(Table3[[#This Row],[Hospital tier]],Table3[[Hospital tier]:[Age]],1,)</f>
        <v>tier - 2</v>
      </c>
      <c r="N487" s="4" t="str">
        <f>VLOOKUP(Table3[[#This Row],[City tier]],Table3[[Hospital tier]:[Age]],1,)</f>
        <v>tier - 3</v>
      </c>
      <c r="O487" s="4" t="str">
        <f>VLOOKUP(Table3[[#This Row],[State ID]],Table3[[State ID]:[Age]],1,)</f>
        <v>R1012</v>
      </c>
      <c r="P487" s="4" t="str">
        <f>VLOOKUP(Table3[[#This Row],[Hospitalasion Details]],Table3[[Hospitalasion Details]:[Age]],1,)</f>
        <v>4-Sep-1993</v>
      </c>
      <c r="Q487" s="4">
        <f>VLOOKUP(Table3[[#This Row],[Age]],Table3[Age],1,)</f>
        <v>29</v>
      </c>
    </row>
    <row r="488" spans="1:17" x14ac:dyDescent="0.25">
      <c r="A488" s="4" t="str">
        <f>VLOOKUP(Table2[[#This Row],[Customer ID]],Table2[],1,)</f>
        <v>Id487</v>
      </c>
      <c r="B488" s="4" t="str">
        <f>VLOOKUP(Table2[[#This Row],[Full Name]],Table2[[#This Row],[Full Name]],1,)</f>
        <v xml:space="preserve">  Tara R Argall</v>
      </c>
      <c r="C488" s="4">
        <f>VLOOKUP('Medical Examinations'!B488,'Medical Examinations'!B488:J2821,1,)</f>
        <v>49.77</v>
      </c>
      <c r="D488" s="4">
        <f>VLOOKUP('Medical Examinations'!C488,'Medical Examinations'!C488:K2821,1,)</f>
        <v>7.02</v>
      </c>
      <c r="E488" s="4" t="str">
        <f>VLOOKUP('Medical Examinations'!D488,'Medical Examinations'!D488:L2821,1,)</f>
        <v>No</v>
      </c>
      <c r="F488" s="4" t="str">
        <f>VLOOKUP('Medical Examinations'!E488,'Medical Examinations'!E488:M2821,1,)</f>
        <v>No</v>
      </c>
      <c r="G488" s="4" t="str">
        <f>VLOOKUP('Medical Examinations'!F488,'Medical Examinations'!F488:N2821,1,)</f>
        <v>No</v>
      </c>
      <c r="H488" s="4">
        <f>VLOOKUP('Medical Examinations'!G488,'Medical Examinations'!G488:O2821,1,)</f>
        <v>0</v>
      </c>
      <c r="I488" s="4" t="str">
        <f>VLOOKUP('Medical Examinations'!H488,'Medical Examinations'!H488:P2821,1,)</f>
        <v>No</v>
      </c>
      <c r="J488" s="4" t="str">
        <f>VLOOKUP('Medical Examinations'!I488,'Medical Examinations'!I488:Q2821,1,)</f>
        <v>Obesity</v>
      </c>
      <c r="K488" s="4" t="str">
        <f>VLOOKUP('Medical Examinations'!J488,'Medical Examinations'!J488:R2821,1,)</f>
        <v>Diabetes</v>
      </c>
      <c r="L488" s="49">
        <f>VLOOKUP(Table3[[#This Row],[Charges]],Table3[[Charges]:[Age]],1,)</f>
        <v>4433.92</v>
      </c>
      <c r="M488" s="23" t="str">
        <f>VLOOKUP(Table3[[#This Row],[Hospital tier]],Table3[[Hospital tier]:[Age]],1,)</f>
        <v>tier - 2</v>
      </c>
      <c r="N488" s="4" t="str">
        <f>VLOOKUP(Table3[[#This Row],[City tier]],Table3[[Hospital tier]:[Age]],1,)</f>
        <v>tier - 2</v>
      </c>
      <c r="O488" s="4" t="str">
        <f>VLOOKUP(Table3[[#This Row],[State ID]],Table3[[State ID]:[Age]],1,)</f>
        <v>R1012</v>
      </c>
      <c r="P488" s="4" t="str">
        <f>VLOOKUP(Table3[[#This Row],[Hospitalasion Details]],Table3[[Hospitalasion Details]:[Age]],1,)</f>
        <v>23-Dec-1993</v>
      </c>
      <c r="Q488" s="4">
        <f>VLOOKUP(Table3[[#This Row],[Age]],Table3[Age],1,)</f>
        <v>29</v>
      </c>
    </row>
    <row r="489" spans="1:17" x14ac:dyDescent="0.25">
      <c r="A489" s="4" t="str">
        <f>VLOOKUP(Table2[[#This Row],[Customer ID]],Table2[],1,)</f>
        <v>Id488</v>
      </c>
      <c r="B489" s="4" t="str">
        <f>VLOOKUP(Table2[[#This Row],[Full Name]],Table2[[#This Row],[Full Name]],1,)</f>
        <v xml:space="preserve">  Kristin Patchell</v>
      </c>
      <c r="C489" s="4">
        <f>VLOOKUP('Medical Examinations'!B489,'Medical Examinations'!B489:J2822,1,)</f>
        <v>25.555</v>
      </c>
      <c r="D489" s="4">
        <f>VLOOKUP('Medical Examinations'!C489,'Medical Examinations'!C489:K2822,1,)</f>
        <v>4.09</v>
      </c>
      <c r="E489" s="4" t="str">
        <f>VLOOKUP('Medical Examinations'!D489,'Medical Examinations'!D489:L2822,1,)</f>
        <v>Yes</v>
      </c>
      <c r="F489" s="4" t="str">
        <f>VLOOKUP('Medical Examinations'!E489,'Medical Examinations'!E489:M2822,1,)</f>
        <v>No</v>
      </c>
      <c r="G489" s="4" t="str">
        <f>VLOOKUP('Medical Examinations'!F489,'Medical Examinations'!F489:N2822,1,)</f>
        <v>No</v>
      </c>
      <c r="H489" s="4">
        <f>VLOOKUP('Medical Examinations'!G489,'Medical Examinations'!G489:O2822,1,)</f>
        <v>0</v>
      </c>
      <c r="I489" s="4" t="str">
        <f>VLOOKUP('Medical Examinations'!H489,'Medical Examinations'!H489:P2822,1,)</f>
        <v>Yes</v>
      </c>
      <c r="J489" s="4" t="str">
        <f>VLOOKUP('Medical Examinations'!I489,'Medical Examinations'!I489:Q2822,1,)</f>
        <v>Over Weight</v>
      </c>
      <c r="K489" s="4" t="str">
        <f>VLOOKUP('Medical Examinations'!J489,'Medical Examinations'!J489:R2822,1,)</f>
        <v>Normal</v>
      </c>
      <c r="L489" s="49">
        <f>VLOOKUP(Table3[[#This Row],[Charges]],Table3[[Charges]:[Age]],1,)</f>
        <v>4435.09</v>
      </c>
      <c r="M489" s="23" t="str">
        <f>VLOOKUP(Table3[[#This Row],[Hospital tier]],Table3[[Hospital tier]:[Age]],1,)</f>
        <v>tier - 3</v>
      </c>
      <c r="N489" s="4" t="str">
        <f>VLOOKUP(Table3[[#This Row],[City tier]],Table3[[Hospital tier]:[Age]],1,)</f>
        <v>tier - 2</v>
      </c>
      <c r="O489" s="4" t="str">
        <f>VLOOKUP(Table3[[#This Row],[State ID]],Table3[[State ID]:[Age]],1,)</f>
        <v>R1016</v>
      </c>
      <c r="P489" s="4" t="str">
        <f>VLOOKUP(Table3[[#This Row],[Hospitalasion Details]],Table3[[Hospitalasion Details]:[Age]],1,)</f>
        <v>8-Oct-1994</v>
      </c>
      <c r="Q489" s="4">
        <f>VLOOKUP(Table3[[#This Row],[Age]],Table3[Age],1,)</f>
        <v>28</v>
      </c>
    </row>
    <row r="490" spans="1:17" x14ac:dyDescent="0.25">
      <c r="A490" s="4" t="str">
        <f>VLOOKUP(Table2[[#This Row],[Customer ID]],Table2[],1,)</f>
        <v>Id489</v>
      </c>
      <c r="B490" s="4" t="str">
        <f>VLOOKUP(Table2[[#This Row],[Full Name]],Table2[[#This Row],[Full Name]],1,)</f>
        <v xml:space="preserve">  Timothy Catoggio</v>
      </c>
      <c r="C490" s="4">
        <f>VLOOKUP('Medical Examinations'!B490,'Medical Examinations'!B490:J2823,1,)</f>
        <v>29.64</v>
      </c>
      <c r="D490" s="4">
        <f>VLOOKUP('Medical Examinations'!C490,'Medical Examinations'!C490:K2823,1,)</f>
        <v>4.93</v>
      </c>
      <c r="E490" s="4" t="str">
        <f>VLOOKUP('Medical Examinations'!D490,'Medical Examinations'!D490:L2823,1,)</f>
        <v>No</v>
      </c>
      <c r="F490" s="4" t="str">
        <f>VLOOKUP('Medical Examinations'!E490,'Medical Examinations'!E490:M2823,1,)</f>
        <v>No</v>
      </c>
      <c r="G490" s="4" t="str">
        <f>VLOOKUP('Medical Examinations'!F490,'Medical Examinations'!F490:N2823,1,)</f>
        <v>Yes</v>
      </c>
      <c r="H490" s="4">
        <f>VLOOKUP('Medical Examinations'!G490,'Medical Examinations'!G490:O2823,1,)</f>
        <v>1</v>
      </c>
      <c r="I490" s="4" t="str">
        <f>VLOOKUP('Medical Examinations'!H490,'Medical Examinations'!H490:P2823,1,)</f>
        <v>No</v>
      </c>
      <c r="J490" s="4" t="str">
        <f>VLOOKUP('Medical Examinations'!I490,'Medical Examinations'!I490:Q2823,1,)</f>
        <v>Over Weight</v>
      </c>
      <c r="K490" s="4" t="str">
        <f>VLOOKUP('Medical Examinations'!J490,'Medical Examinations'!J490:R2823,1,)</f>
        <v>Normal</v>
      </c>
      <c r="L490" s="49">
        <f>VLOOKUP(Table3[[#This Row],[Charges]],Table3[[Charges]:[Age]],1,)</f>
        <v>4438.26</v>
      </c>
      <c r="M490" s="23" t="str">
        <f>VLOOKUP(Table3[[#This Row],[Hospital tier]],Table3[[Hospital tier]:[Age]],1,)</f>
        <v>tier - 2</v>
      </c>
      <c r="N490" s="4" t="str">
        <f>VLOOKUP(Table3[[#This Row],[City tier]],Table3[[Hospital tier]:[Age]],1,)</f>
        <v>tier - 3</v>
      </c>
      <c r="O490" s="4" t="str">
        <f>VLOOKUP(Table3[[#This Row],[State ID]],Table3[[State ID]:[Age]],1,)</f>
        <v>R1017</v>
      </c>
      <c r="P490" s="4" t="str">
        <f>VLOOKUP(Table3[[#This Row],[Hospitalasion Details]],Table3[[Hospitalasion Details]:[Age]],1,)</f>
        <v>24-Oct-1994</v>
      </c>
      <c r="Q490" s="4">
        <f>VLOOKUP(Table3[[#This Row],[Age]],Table3[Age],1,)</f>
        <v>28</v>
      </c>
    </row>
    <row r="491" spans="1:17" x14ac:dyDescent="0.25">
      <c r="A491" s="4" t="str">
        <f>VLOOKUP(Table2[[#This Row],[Customer ID]],Table2[],1,)</f>
        <v>Id490</v>
      </c>
      <c r="B491" s="4" t="str">
        <f>VLOOKUP(Table2[[#This Row],[Full Name]],Table2[[#This Row],[Full Name]],1,)</f>
        <v xml:space="preserve">  Scott Adams</v>
      </c>
      <c r="C491" s="4">
        <f>VLOOKUP('Medical Examinations'!B491,'Medical Examinations'!B491:J2824,1,)</f>
        <v>53.93</v>
      </c>
      <c r="D491" s="4">
        <f>VLOOKUP('Medical Examinations'!C491,'Medical Examinations'!C491:K2824,1,)</f>
        <v>5.34</v>
      </c>
      <c r="E491" s="4" t="str">
        <f>VLOOKUP('Medical Examinations'!D491,'Medical Examinations'!D491:L2824,1,)</f>
        <v>Yes</v>
      </c>
      <c r="F491" s="4" t="str">
        <f>VLOOKUP('Medical Examinations'!E491,'Medical Examinations'!E491:M2824,1,)</f>
        <v>No</v>
      </c>
      <c r="G491" s="4" t="str">
        <f>VLOOKUP('Medical Examinations'!F491,'Medical Examinations'!F491:N2824,1,)</f>
        <v>No</v>
      </c>
      <c r="H491" s="4">
        <f>VLOOKUP('Medical Examinations'!G491,'Medical Examinations'!G491:O2824,1,)</f>
        <v>2</v>
      </c>
      <c r="I491" s="4" t="str">
        <f>VLOOKUP('Medical Examinations'!H491,'Medical Examinations'!H491:P2824,1,)</f>
        <v>No</v>
      </c>
      <c r="J491" s="4" t="str">
        <f>VLOOKUP('Medical Examinations'!I491,'Medical Examinations'!I491:Q2824,1,)</f>
        <v>Obesity</v>
      </c>
      <c r="K491" s="4" t="str">
        <f>VLOOKUP('Medical Examinations'!J491,'Medical Examinations'!J491:R2824,1,)</f>
        <v>Normal</v>
      </c>
      <c r="L491" s="49">
        <f>VLOOKUP(Table3[[#This Row],[Charges]],Table3[[Charges]:[Age]],1,)</f>
        <v>4441.21</v>
      </c>
      <c r="M491" s="23" t="str">
        <f>VLOOKUP(Table3[[#This Row],[Hospital tier]],Table3[[Hospital tier]:[Age]],1,)</f>
        <v>tier - 1</v>
      </c>
      <c r="N491" s="4" t="str">
        <f>VLOOKUP(Table3[[#This Row],[City tier]],Table3[[Hospital tier]:[Age]],1,)</f>
        <v>tier - 2</v>
      </c>
      <c r="O491" s="4" t="str">
        <f>VLOOKUP(Table3[[#This Row],[State ID]],Table3[[State ID]:[Age]],1,)</f>
        <v>R1014</v>
      </c>
      <c r="P491" s="4" t="str">
        <f>VLOOKUP(Table3[[#This Row],[Hospitalasion Details]],Table3[[Hospitalasion Details]:[Age]],1,)</f>
        <v>3-Sep-1991</v>
      </c>
      <c r="Q491" s="4">
        <f>VLOOKUP(Table3[[#This Row],[Age]],Table3[Age],1,)</f>
        <v>31</v>
      </c>
    </row>
    <row r="492" spans="1:17" x14ac:dyDescent="0.25">
      <c r="A492" s="4" t="str">
        <f>VLOOKUP(Table2[[#This Row],[Customer ID]],Table2[],1,)</f>
        <v>Id491</v>
      </c>
      <c r="B492" s="4" t="str">
        <f>VLOOKUP(Table2[[#This Row],[Full Name]],Table2[[#This Row],[Full Name]],1,)</f>
        <v xml:space="preserve">  Carly E Windt</v>
      </c>
      <c r="C492" s="4">
        <f>VLOOKUP('Medical Examinations'!B492,'Medical Examinations'!B492:J2825,1,)</f>
        <v>28.024999999999999</v>
      </c>
      <c r="D492" s="4">
        <f>VLOOKUP('Medical Examinations'!C492,'Medical Examinations'!C492:K2825,1,)</f>
        <v>5.65</v>
      </c>
      <c r="E492" s="4" t="str">
        <f>VLOOKUP('Medical Examinations'!D492,'Medical Examinations'!D492:L2825,1,)</f>
        <v>No</v>
      </c>
      <c r="F492" s="4" t="str">
        <f>VLOOKUP('Medical Examinations'!E492,'Medical Examinations'!E492:M2825,1,)</f>
        <v>No</v>
      </c>
      <c r="G492" s="4" t="str">
        <f>VLOOKUP('Medical Examinations'!F492,'Medical Examinations'!F492:N2825,1,)</f>
        <v>No</v>
      </c>
      <c r="H492" s="4">
        <f>VLOOKUP('Medical Examinations'!G492,'Medical Examinations'!G492:O2825,1,)</f>
        <v>1</v>
      </c>
      <c r="I492" s="4" t="str">
        <f>VLOOKUP('Medical Examinations'!H492,'Medical Examinations'!H492:P2825,1,)</f>
        <v>Yes</v>
      </c>
      <c r="J492" s="4" t="str">
        <f>VLOOKUP('Medical Examinations'!I492,'Medical Examinations'!I492:Q2825,1,)</f>
        <v>Over Weight</v>
      </c>
      <c r="K492" s="4" t="str">
        <f>VLOOKUP('Medical Examinations'!J492,'Medical Examinations'!J492:R2825,1,)</f>
        <v>Normal</v>
      </c>
      <c r="L492" s="49">
        <f>VLOOKUP(Table3[[#This Row],[Charges]],Table3[[Charges]:[Age]],1,)</f>
        <v>4449.46</v>
      </c>
      <c r="M492" s="23" t="str">
        <f>VLOOKUP(Table3[[#This Row],[Hospital tier]],Table3[[Hospital tier]:[Age]],1,)</f>
        <v>tier - 1</v>
      </c>
      <c r="N492" s="4" t="str">
        <f>VLOOKUP(Table3[[#This Row],[City tier]],Table3[[Hospital tier]:[Age]],1,)</f>
        <v>tier - 2</v>
      </c>
      <c r="O492" s="4" t="str">
        <f>VLOOKUP(Table3[[#This Row],[State ID]],Table3[[State ID]:[Age]],1,)</f>
        <v>R1013</v>
      </c>
      <c r="P492" s="4" t="str">
        <f>VLOOKUP(Table3[[#This Row],[Hospitalasion Details]],Table3[[Hospitalasion Details]:[Age]],1,)</f>
        <v>28-Jun-1994</v>
      </c>
      <c r="Q492" s="4">
        <f>VLOOKUP(Table3[[#This Row],[Age]],Table3[Age],1,)</f>
        <v>28</v>
      </c>
    </row>
    <row r="493" spans="1:17" x14ac:dyDescent="0.25">
      <c r="A493" s="4" t="str">
        <f>VLOOKUP(Table2[[#This Row],[Customer ID]],Table2[],1,)</f>
        <v>Id492</v>
      </c>
      <c r="B493" s="4" t="str">
        <f>VLOOKUP(Table2[[#This Row],[Full Name]],Table2[[#This Row],[Full Name]],1,)</f>
        <v xml:space="preserve">  Lisa Ryan</v>
      </c>
      <c r="C493" s="4">
        <f>VLOOKUP('Medical Examinations'!B493,'Medical Examinations'!B493:J2826,1,)</f>
        <v>27.5</v>
      </c>
      <c r="D493" s="4">
        <f>VLOOKUP('Medical Examinations'!C493,'Medical Examinations'!C493:K2826,1,)</f>
        <v>4.49</v>
      </c>
      <c r="E493" s="4" t="str">
        <f>VLOOKUP('Medical Examinations'!D493,'Medical Examinations'!D493:L2826,1,)</f>
        <v>No</v>
      </c>
      <c r="F493" s="4" t="str">
        <f>VLOOKUP('Medical Examinations'!E493,'Medical Examinations'!E493:M2826,1,)</f>
        <v>No</v>
      </c>
      <c r="G493" s="4" t="str">
        <f>VLOOKUP('Medical Examinations'!F493,'Medical Examinations'!F493:N2826,1,)</f>
        <v>No</v>
      </c>
      <c r="H493" s="4">
        <f>VLOOKUP('Medical Examinations'!G493,'Medical Examinations'!G493:O2826,1,)</f>
        <v>0</v>
      </c>
      <c r="I493" s="4" t="str">
        <f>VLOOKUP('Medical Examinations'!H493,'Medical Examinations'!H493:P2826,1,)</f>
        <v>No</v>
      </c>
      <c r="J493" s="4" t="str">
        <f>VLOOKUP('Medical Examinations'!I493,'Medical Examinations'!I493:Q2826,1,)</f>
        <v>Over Weight</v>
      </c>
      <c r="K493" s="4" t="str">
        <f>VLOOKUP('Medical Examinations'!J493,'Medical Examinations'!J493:R2826,1,)</f>
        <v>Normal</v>
      </c>
      <c r="L493" s="49">
        <f>VLOOKUP(Table3[[#This Row],[Charges]],Table3[[Charges]:[Age]],1,)</f>
        <v>4454.3999999999996</v>
      </c>
      <c r="M493" s="23" t="str">
        <f>VLOOKUP(Table3[[#This Row],[Hospital tier]],Table3[[Hospital tier]:[Age]],1,)</f>
        <v>tier - 2</v>
      </c>
      <c r="N493" s="4" t="str">
        <f>VLOOKUP(Table3[[#This Row],[City tier]],Table3[[Hospital tier]:[Age]],1,)</f>
        <v>tier - 3</v>
      </c>
      <c r="O493" s="4" t="str">
        <f>VLOOKUP(Table3[[#This Row],[State ID]],Table3[[State ID]:[Age]],1,)</f>
        <v>R1012</v>
      </c>
      <c r="P493" s="4" t="str">
        <f>VLOOKUP(Table3[[#This Row],[Hospitalasion Details]],Table3[[Hospitalasion Details]:[Age]],1,)</f>
        <v>8-Aug-1990</v>
      </c>
      <c r="Q493" s="4">
        <f>VLOOKUP(Table3[[#This Row],[Age]],Table3[Age],1,)</f>
        <v>32</v>
      </c>
    </row>
    <row r="494" spans="1:17" x14ac:dyDescent="0.25">
      <c r="A494" s="4" t="str">
        <f>VLOOKUP(Table2[[#This Row],[Customer ID]],Table2[],1,)</f>
        <v>Id493</v>
      </c>
      <c r="B494" s="4" t="str">
        <f>VLOOKUP(Table2[[#This Row],[Full Name]],Table2[[#This Row],[Full Name]],1,)</f>
        <v xml:space="preserve">  Stacey Marion</v>
      </c>
      <c r="C494" s="4">
        <f>VLOOKUP('Medical Examinations'!B494,'Medical Examinations'!B494:J2827,1,)</f>
        <v>21.8</v>
      </c>
      <c r="D494" s="4">
        <f>VLOOKUP('Medical Examinations'!C494,'Medical Examinations'!C494:K2827,1,)</f>
        <v>10.55</v>
      </c>
      <c r="E494" s="4" t="str">
        <f>VLOOKUP('Medical Examinations'!D494,'Medical Examinations'!D494:L2827,1,)</f>
        <v>No</v>
      </c>
      <c r="F494" s="4" t="str">
        <f>VLOOKUP('Medical Examinations'!E494,'Medical Examinations'!E494:M2827,1,)</f>
        <v>No</v>
      </c>
      <c r="G494" s="4" t="str">
        <f>VLOOKUP('Medical Examinations'!F494,'Medical Examinations'!F494:N2827,1,)</f>
        <v>No</v>
      </c>
      <c r="H494" s="4">
        <f>VLOOKUP('Medical Examinations'!G494,'Medical Examinations'!G494:O2827,1,)</f>
        <v>0</v>
      </c>
      <c r="I494" s="4" t="str">
        <f>VLOOKUP('Medical Examinations'!H494,'Medical Examinations'!H494:P2827,1,)</f>
        <v>Yes</v>
      </c>
      <c r="J494" s="4" t="str">
        <f>VLOOKUP('Medical Examinations'!I494,'Medical Examinations'!I494:Q2827,1,)</f>
        <v>Normal Weight</v>
      </c>
      <c r="K494" s="4" t="str">
        <f>VLOOKUP('Medical Examinations'!J494,'Medical Examinations'!J494:R2827,1,)</f>
        <v>Diabetes</v>
      </c>
      <c r="L494" s="49">
        <f>VLOOKUP(Table3[[#This Row],[Charges]],Table3[[Charges]:[Age]],1,)</f>
        <v>4462.72</v>
      </c>
      <c r="M494" s="23" t="str">
        <f>VLOOKUP(Table3[[#This Row],[Hospital tier]],Table3[[Hospital tier]:[Age]],1,)</f>
        <v>tier - 2</v>
      </c>
      <c r="N494" s="4" t="str">
        <f>VLOOKUP(Table3[[#This Row],[City tier]],Table3[[Hospital tier]:[Age]],1,)</f>
        <v>tier - 3</v>
      </c>
      <c r="O494" s="4" t="str">
        <f>VLOOKUP(Table3[[#This Row],[State ID]],Table3[[State ID]:[Age]],1,)</f>
        <v>R1012</v>
      </c>
      <c r="P494" s="4" t="str">
        <f>VLOOKUP(Table3[[#This Row],[Hospitalasion Details]],Table3[[Hospitalasion Details]:[Age]],1,)</f>
        <v>15-Jul-1990</v>
      </c>
      <c r="Q494" s="4">
        <f>VLOOKUP(Table3[[#This Row],[Age]],Table3[Age],1,)</f>
        <v>32</v>
      </c>
    </row>
    <row r="495" spans="1:17" x14ac:dyDescent="0.25">
      <c r="A495" s="4" t="str">
        <f>VLOOKUP(Table2[[#This Row],[Customer ID]],Table2[],1,)</f>
        <v>Id494</v>
      </c>
      <c r="B495" s="4" t="str">
        <f>VLOOKUP(Table2[[#This Row],[Full Name]],Table2[[#This Row],[Full Name]],1,)</f>
        <v xml:space="preserve">  Louis Raffetto</v>
      </c>
      <c r="C495" s="4">
        <f>VLOOKUP('Medical Examinations'!B495,'Medical Examinations'!B495:J2828,1,)</f>
        <v>26.41</v>
      </c>
      <c r="D495" s="4">
        <f>VLOOKUP('Medical Examinations'!C495,'Medical Examinations'!C495:K2828,1,)</f>
        <v>4.92</v>
      </c>
      <c r="E495" s="4" t="str">
        <f>VLOOKUP('Medical Examinations'!D495,'Medical Examinations'!D495:L2828,1,)</f>
        <v>Yes</v>
      </c>
      <c r="F495" s="4" t="str">
        <f>VLOOKUP('Medical Examinations'!E495,'Medical Examinations'!E495:M2828,1,)</f>
        <v>No</v>
      </c>
      <c r="G495" s="4" t="str">
        <f>VLOOKUP('Medical Examinations'!F495,'Medical Examinations'!F495:N2828,1,)</f>
        <v>Yes</v>
      </c>
      <c r="H495" s="4">
        <f>VLOOKUP('Medical Examinations'!G495,'Medical Examinations'!G495:O2828,1,)</f>
        <v>1</v>
      </c>
      <c r="I495" s="4" t="str">
        <f>VLOOKUP('Medical Examinations'!H495,'Medical Examinations'!H495:P2828,1,)</f>
        <v>Yes</v>
      </c>
      <c r="J495" s="4" t="str">
        <f>VLOOKUP('Medical Examinations'!I495,'Medical Examinations'!I495:Q2828,1,)</f>
        <v>Over Weight</v>
      </c>
      <c r="K495" s="4" t="str">
        <f>VLOOKUP('Medical Examinations'!J495,'Medical Examinations'!J495:R2828,1,)</f>
        <v>Normal</v>
      </c>
      <c r="L495" s="49">
        <f>VLOOKUP(Table3[[#This Row],[Charges]],Table3[[Charges]:[Age]],1,)</f>
        <v>4463.21</v>
      </c>
      <c r="M495" s="23" t="str">
        <f>VLOOKUP(Table3[[#This Row],[Hospital tier]],Table3[[Hospital tier]:[Age]],1,)</f>
        <v>tier - 3</v>
      </c>
      <c r="N495" s="4" t="str">
        <f>VLOOKUP(Table3[[#This Row],[City tier]],Table3[[Hospital tier]:[Age]],1,)</f>
        <v>tier - 3</v>
      </c>
      <c r="O495" s="4" t="str">
        <f>VLOOKUP(Table3[[#This Row],[State ID]],Table3[[State ID]:[Age]],1,)</f>
        <v>R1013</v>
      </c>
      <c r="P495" s="4" t="str">
        <f>VLOOKUP(Table3[[#This Row],[Hospitalasion Details]],Table3[[Hospitalasion Details]:[Age]],1,)</f>
        <v>4-Jul-1991</v>
      </c>
      <c r="Q495" s="4">
        <f>VLOOKUP(Table3[[#This Row],[Age]],Table3[Age],1,)</f>
        <v>31</v>
      </c>
    </row>
    <row r="496" spans="1:17" x14ac:dyDescent="0.25">
      <c r="A496" s="4" t="str">
        <f>VLOOKUP(Table2[[#This Row],[Customer ID]],Table2[],1,)</f>
        <v>Id495</v>
      </c>
      <c r="B496" s="4" t="str">
        <f>VLOOKUP(Table2[[#This Row],[Full Name]],Table2[[#This Row],[Full Name]],1,)</f>
        <v xml:space="preserve">  Brian R Young</v>
      </c>
      <c r="C496" s="4">
        <f>VLOOKUP('Medical Examinations'!B496,'Medical Examinations'!B496:J2829,1,)</f>
        <v>27.835000000000001</v>
      </c>
      <c r="D496" s="4">
        <f>VLOOKUP('Medical Examinations'!C496,'Medical Examinations'!C496:K2829,1,)</f>
        <v>5.9</v>
      </c>
      <c r="E496" s="4" t="str">
        <f>VLOOKUP('Medical Examinations'!D496,'Medical Examinations'!D496:L2829,1,)</f>
        <v>Yes</v>
      </c>
      <c r="F496" s="4" t="str">
        <f>VLOOKUP('Medical Examinations'!E496,'Medical Examinations'!E496:M2829,1,)</f>
        <v>No</v>
      </c>
      <c r="G496" s="4" t="str">
        <f>VLOOKUP('Medical Examinations'!F496,'Medical Examinations'!F496:N2829,1,)</f>
        <v>No</v>
      </c>
      <c r="H496" s="4">
        <f>VLOOKUP('Medical Examinations'!G496,'Medical Examinations'!G496:O2829,1,)</f>
        <v>1</v>
      </c>
      <c r="I496" s="4" t="str">
        <f>VLOOKUP('Medical Examinations'!H496,'Medical Examinations'!H496:P2829,1,)</f>
        <v>Yes</v>
      </c>
      <c r="J496" s="4" t="str">
        <f>VLOOKUP('Medical Examinations'!I496,'Medical Examinations'!I496:Q2829,1,)</f>
        <v>Over Weight</v>
      </c>
      <c r="K496" s="4" t="str">
        <f>VLOOKUP('Medical Examinations'!J496,'Medical Examinations'!J496:R2829,1,)</f>
        <v>Pre diabetes</v>
      </c>
      <c r="L496" s="49">
        <f>VLOOKUP(Table3[[#This Row],[Charges]],Table3[[Charges]:[Age]],1,)</f>
        <v>4466.62</v>
      </c>
      <c r="M496" s="23" t="str">
        <f>VLOOKUP(Table3[[#This Row],[Hospital tier]],Table3[[Hospital tier]:[Age]],1,)</f>
        <v>tier - 2</v>
      </c>
      <c r="N496" s="4" t="str">
        <f>VLOOKUP(Table3[[#This Row],[City tier]],Table3[[Hospital tier]:[Age]],1,)</f>
        <v>tier - 2</v>
      </c>
      <c r="O496" s="4" t="str">
        <f>VLOOKUP(Table3[[#This Row],[State ID]],Table3[[State ID]:[Age]],1,)</f>
        <v>R1012</v>
      </c>
      <c r="P496" s="4" t="str">
        <f>VLOOKUP(Table3[[#This Row],[Hospitalasion Details]],Table3[[Hospitalasion Details]:[Age]],1,)</f>
        <v>20-Nov-1999</v>
      </c>
      <c r="Q496" s="4">
        <f>VLOOKUP(Table3[[#This Row],[Age]],Table3[Age],1,)</f>
        <v>23</v>
      </c>
    </row>
    <row r="497" spans="1:17" x14ac:dyDescent="0.25">
      <c r="A497" s="4" t="str">
        <f>VLOOKUP(Table2[[#This Row],[Customer ID]],Table2[],1,)</f>
        <v>Id496</v>
      </c>
      <c r="B497" s="4" t="str">
        <f>VLOOKUP(Table2[[#This Row],[Full Name]],Table2[[#This Row],[Full Name]],1,)</f>
        <v xml:space="preserve">  Jessica Oehlke</v>
      </c>
      <c r="C497" s="4">
        <f>VLOOKUP('Medical Examinations'!B497,'Medical Examinations'!B497:J2830,1,)</f>
        <v>51.74</v>
      </c>
      <c r="D497" s="4">
        <f>VLOOKUP('Medical Examinations'!C497,'Medical Examinations'!C497:K2830,1,)</f>
        <v>4.9800000000000004</v>
      </c>
      <c r="E497" s="4" t="str">
        <f>VLOOKUP('Medical Examinations'!D497,'Medical Examinations'!D497:L2830,1,)</f>
        <v>Yes</v>
      </c>
      <c r="F497" s="4" t="str">
        <f>VLOOKUP('Medical Examinations'!E497,'Medical Examinations'!E497:M2830,1,)</f>
        <v>No</v>
      </c>
      <c r="G497" s="4" t="str">
        <f>VLOOKUP('Medical Examinations'!F497,'Medical Examinations'!F497:N2830,1,)</f>
        <v>No</v>
      </c>
      <c r="H497" s="4">
        <f>VLOOKUP('Medical Examinations'!G497,'Medical Examinations'!G497:O2830,1,)</f>
        <v>2</v>
      </c>
      <c r="I497" s="4" t="str">
        <f>VLOOKUP('Medical Examinations'!H497,'Medical Examinations'!H497:P2830,1,)</f>
        <v>No</v>
      </c>
      <c r="J497" s="4" t="str">
        <f>VLOOKUP('Medical Examinations'!I497,'Medical Examinations'!I497:Q2830,1,)</f>
        <v>Obesity</v>
      </c>
      <c r="K497" s="4" t="str">
        <f>VLOOKUP('Medical Examinations'!J497,'Medical Examinations'!J497:R2830,1,)</f>
        <v>Normal</v>
      </c>
      <c r="L497" s="49">
        <f>VLOOKUP(Table3[[#This Row],[Charges]],Table3[[Charges]:[Age]],1,)</f>
        <v>4468.25</v>
      </c>
      <c r="M497" s="23" t="str">
        <f>VLOOKUP(Table3[[#This Row],[Hospital tier]],Table3[[Hospital tier]:[Age]],1,)</f>
        <v>tier - 2</v>
      </c>
      <c r="N497" s="4" t="str">
        <f>VLOOKUP(Table3[[#This Row],[City tier]],Table3[[Hospital tier]:[Age]],1,)</f>
        <v>tier - 2</v>
      </c>
      <c r="O497" s="4" t="str">
        <f>VLOOKUP(Table3[[#This Row],[State ID]],Table3[[State ID]:[Age]],1,)</f>
        <v>R1012</v>
      </c>
      <c r="P497" s="4" t="str">
        <f>VLOOKUP(Table3[[#This Row],[Hospitalasion Details]],Table3[[Hospitalasion Details]:[Age]],1,)</f>
        <v>18-Jul-2004</v>
      </c>
      <c r="Q497" s="4">
        <f>VLOOKUP(Table3[[#This Row],[Age]],Table3[Age],1,)</f>
        <v>18</v>
      </c>
    </row>
    <row r="498" spans="1:17" x14ac:dyDescent="0.25">
      <c r="A498" s="4" t="str">
        <f>VLOOKUP(Table2[[#This Row],[Customer ID]],Table2[],1,)</f>
        <v>Id497</v>
      </c>
      <c r="B498" s="4" t="str">
        <f>VLOOKUP(Table2[[#This Row],[Full Name]],Table2[[#This Row],[Full Name]],1,)</f>
        <v xml:space="preserve">  Dawn M Sudol</v>
      </c>
      <c r="C498" s="4">
        <f>VLOOKUP('Medical Examinations'!B498,'Medical Examinations'!B498:J2831,1,)</f>
        <v>23.37</v>
      </c>
      <c r="D498" s="4">
        <f>VLOOKUP('Medical Examinations'!C498,'Medical Examinations'!C498:K2831,1,)</f>
        <v>5.8</v>
      </c>
      <c r="E498" s="4" t="str">
        <f>VLOOKUP('Medical Examinations'!D498,'Medical Examinations'!D498:L2831,1,)</f>
        <v>No</v>
      </c>
      <c r="F498" s="4" t="str">
        <f>VLOOKUP('Medical Examinations'!E498,'Medical Examinations'!E498:M2831,1,)</f>
        <v>No</v>
      </c>
      <c r="G498" s="4" t="str">
        <f>VLOOKUP('Medical Examinations'!F498,'Medical Examinations'!F498:N2831,1,)</f>
        <v>No</v>
      </c>
      <c r="H498" s="4">
        <f>VLOOKUP('Medical Examinations'!G498,'Medical Examinations'!G498:O2831,1,)</f>
        <v>0</v>
      </c>
      <c r="I498" s="4" t="str">
        <f>VLOOKUP('Medical Examinations'!H498,'Medical Examinations'!H498:P2831,1,)</f>
        <v>Yes</v>
      </c>
      <c r="J498" s="4" t="str">
        <f>VLOOKUP('Medical Examinations'!I498,'Medical Examinations'!I498:Q2831,1,)</f>
        <v>Normal Weight</v>
      </c>
      <c r="K498" s="4" t="str">
        <f>VLOOKUP('Medical Examinations'!J498,'Medical Examinations'!J498:R2831,1,)</f>
        <v>Pre diabetes</v>
      </c>
      <c r="L498" s="49">
        <f>VLOOKUP(Table3[[#This Row],[Charges]],Table3[[Charges]:[Age]],1,)</f>
        <v>4488.58</v>
      </c>
      <c r="M498" s="23" t="str">
        <f>VLOOKUP(Table3[[#This Row],[Hospital tier]],Table3[[Hospital tier]:[Age]],1,)</f>
        <v>tier - 2</v>
      </c>
      <c r="N498" s="4" t="str">
        <f>VLOOKUP(Table3[[#This Row],[City tier]],Table3[[Hospital tier]:[Age]],1,)</f>
        <v>tier - 3</v>
      </c>
      <c r="O498" s="4" t="str">
        <f>VLOOKUP(Table3[[#This Row],[State ID]],Table3[[State ID]:[Age]],1,)</f>
        <v>R1012</v>
      </c>
      <c r="P498" s="4" t="str">
        <f>VLOOKUP(Table3[[#This Row],[Hospitalasion Details]],Table3[[Hospitalasion Details]:[Age]],1,)</f>
        <v>12-Jul-1992</v>
      </c>
      <c r="Q498" s="4">
        <f>VLOOKUP(Table3[[#This Row],[Age]],Table3[Age],1,)</f>
        <v>30</v>
      </c>
    </row>
    <row r="499" spans="1:17" x14ac:dyDescent="0.25">
      <c r="A499" s="4" t="str">
        <f>VLOOKUP(Table2[[#This Row],[Customer ID]],Table2[],1,)</f>
        <v>Id498</v>
      </c>
      <c r="B499" s="4" t="str">
        <f>VLOOKUP(Table2[[#This Row],[Full Name]],Table2[[#This Row],[Full Name]],1,)</f>
        <v xml:space="preserve">  Chris Van Es</v>
      </c>
      <c r="C499" s="4">
        <f>VLOOKUP('Medical Examinations'!B499,'Medical Examinations'!B499:J2832,1,)</f>
        <v>29.7</v>
      </c>
      <c r="D499" s="4">
        <f>VLOOKUP('Medical Examinations'!C499,'Medical Examinations'!C499:K2832,1,)</f>
        <v>6.21</v>
      </c>
      <c r="E499" s="4" t="str">
        <f>VLOOKUP('Medical Examinations'!D499,'Medical Examinations'!D499:L2832,1,)</f>
        <v>Yes</v>
      </c>
      <c r="F499" s="4" t="str">
        <f>VLOOKUP('Medical Examinations'!E499,'Medical Examinations'!E499:M2832,1,)</f>
        <v>No</v>
      </c>
      <c r="G499" s="4" t="str">
        <f>VLOOKUP('Medical Examinations'!F499,'Medical Examinations'!F499:N2832,1,)</f>
        <v>Yes</v>
      </c>
      <c r="H499" s="4">
        <f>VLOOKUP('Medical Examinations'!G499,'Medical Examinations'!G499:O2832,1,)</f>
        <v>1</v>
      </c>
      <c r="I499" s="4" t="str">
        <f>VLOOKUP('Medical Examinations'!H499,'Medical Examinations'!H499:P2832,1,)</f>
        <v>Yes</v>
      </c>
      <c r="J499" s="4" t="str">
        <f>VLOOKUP('Medical Examinations'!I499,'Medical Examinations'!I499:Q2832,1,)</f>
        <v>Over Weight</v>
      </c>
      <c r="K499" s="4" t="str">
        <f>VLOOKUP('Medical Examinations'!J499,'Medical Examinations'!J499:R2832,1,)</f>
        <v>Pre diabetes</v>
      </c>
      <c r="L499" s="49">
        <f>VLOOKUP(Table3[[#This Row],[Charges]],Table3[[Charges]:[Age]],1,)</f>
        <v>4500.34</v>
      </c>
      <c r="M499" s="23" t="str">
        <f>VLOOKUP(Table3[[#This Row],[Hospital tier]],Table3[[Hospital tier]:[Age]],1,)</f>
        <v>tier - 2</v>
      </c>
      <c r="N499" s="4" t="str">
        <f>VLOOKUP(Table3[[#This Row],[City tier]],Table3[[Hospital tier]:[Age]],1,)</f>
        <v>tier - 1</v>
      </c>
      <c r="O499" s="4" t="str">
        <f>VLOOKUP(Table3[[#This Row],[State ID]],Table3[[State ID]:[Age]],1,)</f>
        <v>R1017</v>
      </c>
      <c r="P499" s="4" t="str">
        <f>VLOOKUP(Table3[[#This Row],[Hospitalasion Details]],Table3[[Hospitalasion Details]:[Age]],1,)</f>
        <v>26-Jun-1988</v>
      </c>
      <c r="Q499" s="4">
        <f>VLOOKUP(Table3[[#This Row],[Age]],Table3[Age],1,)</f>
        <v>34</v>
      </c>
    </row>
    <row r="500" spans="1:17" x14ac:dyDescent="0.25">
      <c r="A500" s="4" t="str">
        <f>VLOOKUP(Table2[[#This Row],[Customer ID]],Table2[],1,)</f>
        <v>Id499</v>
      </c>
      <c r="B500" s="4" t="str">
        <f>VLOOKUP(Table2[[#This Row],[Full Name]],Table2[[#This Row],[Full Name]],1,)</f>
        <v xml:space="preserve">  Karen Dolge</v>
      </c>
      <c r="C500" s="4">
        <f>VLOOKUP('Medical Examinations'!B500,'Medical Examinations'!B500:J2833,1,)</f>
        <v>20.045000000000002</v>
      </c>
      <c r="D500" s="4">
        <f>VLOOKUP('Medical Examinations'!C500,'Medical Examinations'!C500:K2833,1,)</f>
        <v>6.17</v>
      </c>
      <c r="E500" s="4" t="str">
        <f>VLOOKUP('Medical Examinations'!D500,'Medical Examinations'!D500:L2833,1,)</f>
        <v>No</v>
      </c>
      <c r="F500" s="4" t="str">
        <f>VLOOKUP('Medical Examinations'!E500,'Medical Examinations'!E500:M2833,1,)</f>
        <v>No</v>
      </c>
      <c r="G500" s="4" t="str">
        <f>VLOOKUP('Medical Examinations'!F500,'Medical Examinations'!F500:N2833,1,)</f>
        <v>Yes</v>
      </c>
      <c r="H500" s="4">
        <f>VLOOKUP('Medical Examinations'!G500,'Medical Examinations'!G500:O2833,1,)</f>
        <v>1</v>
      </c>
      <c r="I500" s="4" t="str">
        <f>VLOOKUP('Medical Examinations'!H500,'Medical Examinations'!H500:P2833,1,)</f>
        <v>Yes</v>
      </c>
      <c r="J500" s="4" t="str">
        <f>VLOOKUP('Medical Examinations'!I500,'Medical Examinations'!I500:Q2833,1,)</f>
        <v>Normal Weight</v>
      </c>
      <c r="K500" s="4" t="str">
        <f>VLOOKUP('Medical Examinations'!J500,'Medical Examinations'!J500:R2833,1,)</f>
        <v>Pre diabetes</v>
      </c>
      <c r="L500" s="49">
        <f>VLOOKUP(Table3[[#This Row],[Charges]],Table3[[Charges]:[Age]],1,)</f>
        <v>4504.66</v>
      </c>
      <c r="M500" s="23" t="str">
        <f>VLOOKUP(Table3[[#This Row],[Hospital tier]],Table3[[Hospital tier]:[Age]],1,)</f>
        <v>tier - 1</v>
      </c>
      <c r="N500" s="4" t="str">
        <f>VLOOKUP(Table3[[#This Row],[City tier]],Table3[[Hospital tier]:[Age]],1,)</f>
        <v>tier - 2</v>
      </c>
      <c r="O500" s="4" t="str">
        <f>VLOOKUP(Table3[[#This Row],[State ID]],Table3[[State ID]:[Age]],1,)</f>
        <v>R1013</v>
      </c>
      <c r="P500" s="4" t="str">
        <f>VLOOKUP(Table3[[#This Row],[Hospitalasion Details]],Table3[[Hospitalasion Details]:[Age]],1,)</f>
        <v>13-Oct-1997</v>
      </c>
      <c r="Q500" s="4">
        <f>VLOOKUP(Table3[[#This Row],[Age]],Table3[Age],1,)</f>
        <v>25</v>
      </c>
    </row>
    <row r="501" spans="1:17" x14ac:dyDescent="0.25">
      <c r="A501" s="4" t="str">
        <f>VLOOKUP(Table2[[#This Row],[Customer ID]],Table2[],1,)</f>
        <v>Id500</v>
      </c>
      <c r="B501" s="4" t="str">
        <f>VLOOKUP(Table2[[#This Row],[Full Name]],Table2[[#This Row],[Full Name]],1,)</f>
        <v xml:space="preserve">  Jessica Marlier</v>
      </c>
      <c r="C501" s="4">
        <f>VLOOKUP('Medical Examinations'!B501,'Medical Examinations'!B501:J2834,1,)</f>
        <v>27.83</v>
      </c>
      <c r="D501" s="4">
        <f>VLOOKUP('Medical Examinations'!C501,'Medical Examinations'!C501:K2834,1,)</f>
        <v>5.36</v>
      </c>
      <c r="E501" s="4" t="str">
        <f>VLOOKUP('Medical Examinations'!D501,'Medical Examinations'!D501:L2834,1,)</f>
        <v>No</v>
      </c>
      <c r="F501" s="4" t="str">
        <f>VLOOKUP('Medical Examinations'!E501,'Medical Examinations'!E501:M2834,1,)</f>
        <v>No</v>
      </c>
      <c r="G501" s="4" t="str">
        <f>VLOOKUP('Medical Examinations'!F501,'Medical Examinations'!F501:N2834,1,)</f>
        <v>No</v>
      </c>
      <c r="H501" s="4">
        <f>VLOOKUP('Medical Examinations'!G501,'Medical Examinations'!G501:O2834,1,)</f>
        <v>2</v>
      </c>
      <c r="I501" s="4" t="str">
        <f>VLOOKUP('Medical Examinations'!H501,'Medical Examinations'!H501:P2834,1,)</f>
        <v>No</v>
      </c>
      <c r="J501" s="4" t="str">
        <f>VLOOKUP('Medical Examinations'!I501,'Medical Examinations'!I501:Q2834,1,)</f>
        <v>Over Weight</v>
      </c>
      <c r="K501" s="4" t="str">
        <f>VLOOKUP('Medical Examinations'!J501,'Medical Examinations'!J501:R2834,1,)</f>
        <v>Normal</v>
      </c>
      <c r="L501" s="49">
        <f>VLOOKUP(Table3[[#This Row],[Charges]],Table3[[Charges]:[Age]],1,)</f>
        <v>4511.41</v>
      </c>
      <c r="M501" s="23" t="str">
        <f>VLOOKUP(Table3[[#This Row],[Hospital tier]],Table3[[Hospital tier]:[Age]],1,)</f>
        <v>tier - 2</v>
      </c>
      <c r="N501" s="4" t="str">
        <f>VLOOKUP(Table3[[#This Row],[City tier]],Table3[[Hospital tier]:[Age]],1,)</f>
        <v>tier - 3</v>
      </c>
      <c r="O501" s="4" t="str">
        <f>VLOOKUP(Table3[[#This Row],[State ID]],Table3[[State ID]:[Age]],1,)</f>
        <v>R1013</v>
      </c>
      <c r="P501" s="4" t="str">
        <f>VLOOKUP(Table3[[#This Row],[Hospitalasion Details]],Table3[[Hospitalasion Details]:[Age]],1,)</f>
        <v>27-Sep-1982</v>
      </c>
      <c r="Q501" s="4">
        <f>VLOOKUP(Table3[[#This Row],[Age]],Table3[Age],1,)</f>
        <v>40</v>
      </c>
    </row>
    <row r="502" spans="1:17" x14ac:dyDescent="0.25">
      <c r="A502" s="4" t="str">
        <f>VLOOKUP(Table2[[#This Row],[Customer ID]],Table2[],1,)</f>
        <v>Id501</v>
      </c>
      <c r="B502" s="4" t="str">
        <f>VLOOKUP(Table2[[#This Row],[Full Name]],Table2[[#This Row],[Full Name]],1,)</f>
        <v xml:space="preserve">  Mathieu Girard</v>
      </c>
      <c r="C502" s="4">
        <f>VLOOKUP('Medical Examinations'!B502,'Medical Examinations'!B502:J2835,1,)</f>
        <v>28.93</v>
      </c>
      <c r="D502" s="4">
        <f>VLOOKUP('Medical Examinations'!C502,'Medical Examinations'!C502:K2835,1,)</f>
        <v>5.2</v>
      </c>
      <c r="E502" s="4" t="str">
        <f>VLOOKUP('Medical Examinations'!D502,'Medical Examinations'!D502:L2835,1,)</f>
        <v>No</v>
      </c>
      <c r="F502" s="4" t="str">
        <f>VLOOKUP('Medical Examinations'!E502,'Medical Examinations'!E502:M2835,1,)</f>
        <v>No</v>
      </c>
      <c r="G502" s="4" t="str">
        <f>VLOOKUP('Medical Examinations'!F502,'Medical Examinations'!F502:N2835,1,)</f>
        <v>No</v>
      </c>
      <c r="H502" s="4">
        <f>VLOOKUP('Medical Examinations'!G502,'Medical Examinations'!G502:O2835,1,)</f>
        <v>0</v>
      </c>
      <c r="I502" s="4" t="str">
        <f>VLOOKUP('Medical Examinations'!H502,'Medical Examinations'!H502:P2835,1,)</f>
        <v>Yes</v>
      </c>
      <c r="J502" s="4" t="str">
        <f>VLOOKUP('Medical Examinations'!I502,'Medical Examinations'!I502:Q2835,1,)</f>
        <v>Over Weight</v>
      </c>
      <c r="K502" s="4" t="str">
        <f>VLOOKUP('Medical Examinations'!J502,'Medical Examinations'!J502:R2835,1,)</f>
        <v>Normal</v>
      </c>
      <c r="L502" s="49">
        <f>VLOOKUP(Table3[[#This Row],[Charges]],Table3[[Charges]:[Age]],1,)</f>
        <v>4515.71</v>
      </c>
      <c r="M502" s="23" t="str">
        <f>VLOOKUP(Table3[[#This Row],[Hospital tier]],Table3[[Hospital tier]:[Age]],1,)</f>
        <v>tier - 2</v>
      </c>
      <c r="N502" s="4" t="str">
        <f>VLOOKUP(Table3[[#This Row],[City tier]],Table3[[Hospital tier]:[Age]],1,)</f>
        <v>tier - 3</v>
      </c>
      <c r="O502" s="4" t="str">
        <f>VLOOKUP(Table3[[#This Row],[State ID]],Table3[[State ID]:[Age]],1,)</f>
        <v>R1013</v>
      </c>
      <c r="P502" s="4" t="str">
        <f>VLOOKUP(Table3[[#This Row],[Hospitalasion Details]],Table3[[Hospitalasion Details]:[Age]],1,)</f>
        <v>16-Jun-1980</v>
      </c>
      <c r="Q502" s="4">
        <f>VLOOKUP(Table3[[#This Row],[Age]],Table3[Age],1,)</f>
        <v>42</v>
      </c>
    </row>
    <row r="503" spans="1:17" x14ac:dyDescent="0.25">
      <c r="A503" s="4" t="str">
        <f>VLOOKUP(Table2[[#This Row],[Customer ID]],Table2[],1,)</f>
        <v>Id502</v>
      </c>
      <c r="B503" s="4" t="str">
        <f>VLOOKUP(Table2[[#This Row],[Full Name]],Table2[[#This Row],[Full Name]],1,)</f>
        <v xml:space="preserve">  Kam S Lee</v>
      </c>
      <c r="C503" s="4">
        <f>VLOOKUP('Medical Examinations'!B503,'Medical Examinations'!B503:J2836,1,)</f>
        <v>33.82</v>
      </c>
      <c r="D503" s="4">
        <f>VLOOKUP('Medical Examinations'!C503,'Medical Examinations'!C503:K2836,1,)</f>
        <v>5.42</v>
      </c>
      <c r="E503" s="4" t="str">
        <f>VLOOKUP('Medical Examinations'!D503,'Medical Examinations'!D503:L2836,1,)</f>
        <v>No</v>
      </c>
      <c r="F503" s="4" t="str">
        <f>VLOOKUP('Medical Examinations'!E503,'Medical Examinations'!E503:M2836,1,)</f>
        <v>No</v>
      </c>
      <c r="G503" s="4" t="str">
        <f>VLOOKUP('Medical Examinations'!F503,'Medical Examinations'!F503:N2836,1,)</f>
        <v>No</v>
      </c>
      <c r="H503" s="4">
        <f>VLOOKUP('Medical Examinations'!G503,'Medical Examinations'!G503:O2836,1,)</f>
        <v>0</v>
      </c>
      <c r="I503" s="4" t="str">
        <f>VLOOKUP('Medical Examinations'!H503,'Medical Examinations'!H503:P2836,1,)</f>
        <v>No</v>
      </c>
      <c r="J503" s="4" t="str">
        <f>VLOOKUP('Medical Examinations'!I503,'Medical Examinations'!I503:Q2836,1,)</f>
        <v>Obesity</v>
      </c>
      <c r="K503" s="4" t="str">
        <f>VLOOKUP('Medical Examinations'!J503,'Medical Examinations'!J503:R2836,1,)</f>
        <v>Normal</v>
      </c>
      <c r="L503" s="49">
        <f>VLOOKUP(Table3[[#This Row],[Charges]],Table3[[Charges]:[Age]],1,)</f>
        <v>4518.3999999999996</v>
      </c>
      <c r="M503" s="23" t="str">
        <f>VLOOKUP(Table3[[#This Row],[Hospital tier]],Table3[[Hospital tier]:[Age]],1,)</f>
        <v>tier - 2</v>
      </c>
      <c r="N503" s="4" t="str">
        <f>VLOOKUP(Table3[[#This Row],[City tier]],Table3[[Hospital tier]:[Age]],1,)</f>
        <v>tier - 3</v>
      </c>
      <c r="O503" s="4" t="str">
        <f>VLOOKUP(Table3[[#This Row],[State ID]],Table3[[State ID]:[Age]],1,)</f>
        <v>R1026</v>
      </c>
      <c r="P503" s="4" t="str">
        <f>VLOOKUP(Table3[[#This Row],[Hospitalasion Details]],Table3[[Hospitalasion Details]:[Age]],1,)</f>
        <v>2-Oct-2003</v>
      </c>
      <c r="Q503" s="4">
        <f>VLOOKUP(Table3[[#This Row],[Age]],Table3[Age],1,)</f>
        <v>19</v>
      </c>
    </row>
    <row r="504" spans="1:17" x14ac:dyDescent="0.25">
      <c r="A504" s="4" t="str">
        <f>VLOOKUP(Table2[[#This Row],[Customer ID]],Table2[],1,)</f>
        <v>Id503</v>
      </c>
      <c r="B504" s="4" t="str">
        <f>VLOOKUP(Table2[[#This Row],[Full Name]],Table2[[#This Row],[Full Name]],1,)</f>
        <v xml:space="preserve">  Valerie A Hubbard</v>
      </c>
      <c r="C504" s="4">
        <f>VLOOKUP('Medical Examinations'!B504,'Medical Examinations'!B504:J2837,1,)</f>
        <v>20.234999999999999</v>
      </c>
      <c r="D504" s="4">
        <f>VLOOKUP('Medical Examinations'!C504,'Medical Examinations'!C504:K2837,1,)</f>
        <v>6.84</v>
      </c>
      <c r="E504" s="4" t="str">
        <f>VLOOKUP('Medical Examinations'!D504,'Medical Examinations'!D504:L2837,1,)</f>
        <v>No</v>
      </c>
      <c r="F504" s="4" t="str">
        <f>VLOOKUP('Medical Examinations'!E504,'Medical Examinations'!E504:M2837,1,)</f>
        <v>No</v>
      </c>
      <c r="G504" s="4" t="str">
        <f>VLOOKUP('Medical Examinations'!F504,'Medical Examinations'!F504:N2837,1,)</f>
        <v>No</v>
      </c>
      <c r="H504" s="4">
        <f>VLOOKUP('Medical Examinations'!G504,'Medical Examinations'!G504:O2837,1,)</f>
        <v>0</v>
      </c>
      <c r="I504" s="4" t="str">
        <f>VLOOKUP('Medical Examinations'!H504,'Medical Examinations'!H504:P2837,1,)</f>
        <v>Yes</v>
      </c>
      <c r="J504" s="4" t="str">
        <f>VLOOKUP('Medical Examinations'!I504,'Medical Examinations'!I504:Q2837,1,)</f>
        <v>Normal Weight</v>
      </c>
      <c r="K504" s="4" t="str">
        <f>VLOOKUP('Medical Examinations'!J504,'Medical Examinations'!J504:R2837,1,)</f>
        <v>Diabetes</v>
      </c>
      <c r="L504" s="49">
        <f>VLOOKUP(Table3[[#This Row],[Charges]],Table3[[Charges]:[Age]],1,)</f>
        <v>4518.7700000000004</v>
      </c>
      <c r="M504" s="23" t="str">
        <f>VLOOKUP(Table3[[#This Row],[Hospital tier]],Table3[[Hospital tier]:[Age]],1,)</f>
        <v>tier - 2</v>
      </c>
      <c r="N504" s="4" t="str">
        <f>VLOOKUP(Table3[[#This Row],[City tier]],Table3[[Hospital tier]:[Age]],1,)</f>
        <v>tier - 3</v>
      </c>
      <c r="O504" s="4" t="str">
        <f>VLOOKUP(Table3[[#This Row],[State ID]],Table3[[State ID]:[Age]],1,)</f>
        <v>R1012</v>
      </c>
      <c r="P504" s="4" t="str">
        <f>VLOOKUP(Table3[[#This Row],[Hospitalasion Details]],Table3[[Hospitalasion Details]:[Age]],1,)</f>
        <v>5-Dec-1987</v>
      </c>
      <c r="Q504" s="4">
        <f>VLOOKUP(Table3[[#This Row],[Age]],Table3[Age],1,)</f>
        <v>35</v>
      </c>
    </row>
    <row r="505" spans="1:17" x14ac:dyDescent="0.25">
      <c r="A505" s="4" t="str">
        <f>VLOOKUP(Table2[[#This Row],[Customer ID]],Table2[],1,)</f>
        <v>Id504</v>
      </c>
      <c r="B505" s="4" t="str">
        <f>VLOOKUP(Table2[[#This Row],[Full Name]],Table2[[#This Row],[Full Name]],1,)</f>
        <v xml:space="preserve">  Freya R Koester</v>
      </c>
      <c r="C505" s="4">
        <f>VLOOKUP('Medical Examinations'!B505,'Medical Examinations'!B505:J2838,1,)</f>
        <v>49.2</v>
      </c>
      <c r="D505" s="4">
        <f>VLOOKUP('Medical Examinations'!C505,'Medical Examinations'!C505:K2838,1,)</f>
        <v>10.9</v>
      </c>
      <c r="E505" s="4" t="str">
        <f>VLOOKUP('Medical Examinations'!D505,'Medical Examinations'!D505:L2838,1,)</f>
        <v>Yes</v>
      </c>
      <c r="F505" s="4" t="str">
        <f>VLOOKUP('Medical Examinations'!E505,'Medical Examinations'!E505:M2838,1,)</f>
        <v>No</v>
      </c>
      <c r="G505" s="4" t="str">
        <f>VLOOKUP('Medical Examinations'!F505,'Medical Examinations'!F505:N2838,1,)</f>
        <v>Yes</v>
      </c>
      <c r="H505" s="4">
        <f>VLOOKUP('Medical Examinations'!G505,'Medical Examinations'!G505:O2838,1,)</f>
        <v>1</v>
      </c>
      <c r="I505" s="4" t="str">
        <f>VLOOKUP('Medical Examinations'!H505,'Medical Examinations'!H505:P2838,1,)</f>
        <v>No</v>
      </c>
      <c r="J505" s="4" t="str">
        <f>VLOOKUP('Medical Examinations'!I505,'Medical Examinations'!I505:Q2838,1,)</f>
        <v>Obesity</v>
      </c>
      <c r="K505" s="4" t="str">
        <f>VLOOKUP('Medical Examinations'!J505,'Medical Examinations'!J505:R2838,1,)</f>
        <v>Diabetes</v>
      </c>
      <c r="L505" s="49">
        <f>VLOOKUP(Table3[[#This Row],[Charges]],Table3[[Charges]:[Age]],1,)</f>
        <v>4518.83</v>
      </c>
      <c r="M505" s="23" t="str">
        <f>VLOOKUP(Table3[[#This Row],[Hospital tier]],Table3[[Hospital tier]:[Age]],1,)</f>
        <v>tier - 2</v>
      </c>
      <c r="N505" s="4" t="str">
        <f>VLOOKUP(Table3[[#This Row],[City tier]],Table3[[Hospital tier]:[Age]],1,)</f>
        <v>tier - 2</v>
      </c>
      <c r="O505" s="4" t="str">
        <f>VLOOKUP(Table3[[#This Row],[State ID]],Table3[[State ID]:[Age]],1,)</f>
        <v>R1017</v>
      </c>
      <c r="P505" s="4" t="str">
        <f>VLOOKUP(Table3[[#This Row],[Hospitalasion Details]],Table3[[Hospitalasion Details]:[Age]],1,)</f>
        <v>21-Dec-1988</v>
      </c>
      <c r="Q505" s="4">
        <f>VLOOKUP(Table3[[#This Row],[Age]],Table3[Age],1,)</f>
        <v>34</v>
      </c>
    </row>
    <row r="506" spans="1:17" x14ac:dyDescent="0.25">
      <c r="A506" s="4" t="str">
        <f>VLOOKUP(Table2[[#This Row],[Customer ID]],Table2[],1,)</f>
        <v>Id505</v>
      </c>
      <c r="B506" s="4" t="str">
        <f>VLOOKUP(Table2[[#This Row],[Full Name]],Table2[[#This Row],[Full Name]],1,)</f>
        <v xml:space="preserve">  Jennifer Matthews</v>
      </c>
      <c r="C506" s="4">
        <f>VLOOKUP('Medical Examinations'!B506,'Medical Examinations'!B506:J2839,1,)</f>
        <v>26.4</v>
      </c>
      <c r="D506" s="4">
        <f>VLOOKUP('Medical Examinations'!C506,'Medical Examinations'!C506:K2839,1,)</f>
        <v>4.87</v>
      </c>
      <c r="E506" s="4" t="str">
        <f>VLOOKUP('Medical Examinations'!D506,'Medical Examinations'!D506:L2839,1,)</f>
        <v>Yes</v>
      </c>
      <c r="F506" s="4" t="str">
        <f>VLOOKUP('Medical Examinations'!E506,'Medical Examinations'!E506:M2839,1,)</f>
        <v>No</v>
      </c>
      <c r="G506" s="4" t="str">
        <f>VLOOKUP('Medical Examinations'!F506,'Medical Examinations'!F506:N2839,1,)</f>
        <v>No</v>
      </c>
      <c r="H506" s="4">
        <f>VLOOKUP('Medical Examinations'!G506,'Medical Examinations'!G506:O2839,1,)</f>
        <v>0</v>
      </c>
      <c r="I506" s="4" t="str">
        <f>VLOOKUP('Medical Examinations'!H506,'Medical Examinations'!H506:P2839,1,)</f>
        <v>Yes</v>
      </c>
      <c r="J506" s="4" t="str">
        <f>VLOOKUP('Medical Examinations'!I506,'Medical Examinations'!I506:Q2839,1,)</f>
        <v>Over Weight</v>
      </c>
      <c r="K506" s="4" t="str">
        <f>VLOOKUP('Medical Examinations'!J506,'Medical Examinations'!J506:R2839,1,)</f>
        <v>Normal</v>
      </c>
      <c r="L506" s="49">
        <f>VLOOKUP(Table3[[#This Row],[Charges]],Table3[[Charges]:[Age]],1,)</f>
        <v>4527.18</v>
      </c>
      <c r="M506" s="23" t="str">
        <f>VLOOKUP(Table3[[#This Row],[Hospital tier]],Table3[[Hospital tier]:[Age]],1,)</f>
        <v>tier - 2</v>
      </c>
      <c r="N506" s="4" t="str">
        <f>VLOOKUP(Table3[[#This Row],[City tier]],Table3[[Hospital tier]:[Age]],1,)</f>
        <v>tier - 2</v>
      </c>
      <c r="O506" s="4" t="str">
        <f>VLOOKUP(Table3[[#This Row],[State ID]],Table3[[State ID]:[Age]],1,)</f>
        <v>R1012</v>
      </c>
      <c r="P506" s="4" t="str">
        <f>VLOOKUP(Table3[[#This Row],[Hospitalasion Details]],Table3[[Hospitalasion Details]:[Age]],1,)</f>
        <v>13-Aug-1992</v>
      </c>
      <c r="Q506" s="4">
        <f>VLOOKUP(Table3[[#This Row],[Age]],Table3[Age],1,)</f>
        <v>30</v>
      </c>
    </row>
    <row r="507" spans="1:17" x14ac:dyDescent="0.25">
      <c r="A507" s="4" t="str">
        <f>VLOOKUP(Table2[[#This Row],[Customer ID]],Table2[],1,)</f>
        <v>Id506</v>
      </c>
      <c r="B507" s="4" t="str">
        <f>VLOOKUP(Table2[[#This Row],[Full Name]],Table2[[#This Row],[Full Name]],1,)</f>
        <v xml:space="preserve">  Kara Rubinich</v>
      </c>
      <c r="C507" s="4">
        <f>VLOOKUP('Medical Examinations'!B507,'Medical Examinations'!B507:J2840,1,)</f>
        <v>28.38</v>
      </c>
      <c r="D507" s="4">
        <f>VLOOKUP('Medical Examinations'!C507,'Medical Examinations'!C507:K2840,1,)</f>
        <v>6.07</v>
      </c>
      <c r="E507" s="4" t="str">
        <f>VLOOKUP('Medical Examinations'!D507,'Medical Examinations'!D507:L2840,1,)</f>
        <v>No</v>
      </c>
      <c r="F507" s="4" t="str">
        <f>VLOOKUP('Medical Examinations'!E507,'Medical Examinations'!E507:M2840,1,)</f>
        <v>No</v>
      </c>
      <c r="G507" s="4" t="str">
        <f>VLOOKUP('Medical Examinations'!F507,'Medical Examinations'!F507:N2840,1,)</f>
        <v>No</v>
      </c>
      <c r="H507" s="4">
        <f>VLOOKUP('Medical Examinations'!G507,'Medical Examinations'!G507:O2840,1,)</f>
        <v>1</v>
      </c>
      <c r="I507" s="4" t="str">
        <f>VLOOKUP('Medical Examinations'!H507,'Medical Examinations'!H507:P2840,1,)</f>
        <v>Yes</v>
      </c>
      <c r="J507" s="4" t="str">
        <f>VLOOKUP('Medical Examinations'!I507,'Medical Examinations'!I507:Q2840,1,)</f>
        <v>Over Weight</v>
      </c>
      <c r="K507" s="4" t="str">
        <f>VLOOKUP('Medical Examinations'!J507,'Medical Examinations'!J507:R2840,1,)</f>
        <v>Pre diabetes</v>
      </c>
      <c r="L507" s="49">
        <f>VLOOKUP(Table3[[#This Row],[Charges]],Table3[[Charges]:[Age]],1,)</f>
        <v>4529.4799999999996</v>
      </c>
      <c r="M507" s="23" t="str">
        <f>VLOOKUP(Table3[[#This Row],[Hospital tier]],Table3[[Hospital tier]:[Age]],1,)</f>
        <v>tier - 2</v>
      </c>
      <c r="N507" s="4" t="str">
        <f>VLOOKUP(Table3[[#This Row],[City tier]],Table3[[Hospital tier]:[Age]],1,)</f>
        <v>tier - 1</v>
      </c>
      <c r="O507" s="4" t="str">
        <f>VLOOKUP(Table3[[#This Row],[State ID]],Table3[[State ID]:[Age]],1,)</f>
        <v>R1011</v>
      </c>
      <c r="P507" s="4" t="str">
        <f>VLOOKUP(Table3[[#This Row],[Hospitalasion Details]],Table3[[Hospitalasion Details]:[Age]],1,)</f>
        <v>29-Jun-1993</v>
      </c>
      <c r="Q507" s="4">
        <f>VLOOKUP(Table3[[#This Row],[Age]],Table3[Age],1,)</f>
        <v>29</v>
      </c>
    </row>
    <row r="508" spans="1:17" x14ac:dyDescent="0.25">
      <c r="A508" s="4" t="str">
        <f>VLOOKUP(Table2[[#This Row],[Customer ID]],Table2[],1,)</f>
        <v>Id507</v>
      </c>
      <c r="B508" s="4" t="str">
        <f>VLOOKUP(Table2[[#This Row],[Full Name]],Table2[[#This Row],[Full Name]],1,)</f>
        <v xml:space="preserve">  Bradley A Alban</v>
      </c>
      <c r="C508" s="4">
        <f>VLOOKUP('Medical Examinations'!B508,'Medical Examinations'!B508:J2841,1,)</f>
        <v>24.64</v>
      </c>
      <c r="D508" s="4">
        <f>VLOOKUP('Medical Examinations'!C508,'Medical Examinations'!C508:K2841,1,)</f>
        <v>4.33</v>
      </c>
      <c r="E508" s="4" t="str">
        <f>VLOOKUP('Medical Examinations'!D508,'Medical Examinations'!D508:L2841,1,)</f>
        <v>No</v>
      </c>
      <c r="F508" s="4" t="str">
        <f>VLOOKUP('Medical Examinations'!E508,'Medical Examinations'!E508:M2841,1,)</f>
        <v>No</v>
      </c>
      <c r="G508" s="4" t="str">
        <f>VLOOKUP('Medical Examinations'!F508,'Medical Examinations'!F508:N2841,1,)</f>
        <v>No</v>
      </c>
      <c r="H508" s="4">
        <f>VLOOKUP('Medical Examinations'!G508,'Medical Examinations'!G508:O2841,1,)</f>
        <v>0</v>
      </c>
      <c r="I508" s="4" t="str">
        <f>VLOOKUP('Medical Examinations'!H508,'Medical Examinations'!H508:P2841,1,)</f>
        <v>Yes</v>
      </c>
      <c r="J508" s="4" t="str">
        <f>VLOOKUP('Medical Examinations'!I508,'Medical Examinations'!I508:Q2841,1,)</f>
        <v>Normal Weight</v>
      </c>
      <c r="K508" s="4" t="str">
        <f>VLOOKUP('Medical Examinations'!J508,'Medical Examinations'!J508:R2841,1,)</f>
        <v>Normal</v>
      </c>
      <c r="L508" s="49">
        <f>VLOOKUP(Table3[[#This Row],[Charges]],Table3[[Charges]:[Age]],1,)</f>
        <v>4536.26</v>
      </c>
      <c r="M508" s="23" t="str">
        <f>VLOOKUP(Table3[[#This Row],[Hospital tier]],Table3[[Hospital tier]:[Age]],1,)</f>
        <v>tier - 2</v>
      </c>
      <c r="N508" s="4" t="str">
        <f>VLOOKUP(Table3[[#This Row],[City tier]],Table3[[Hospital tier]:[Age]],1,)</f>
        <v>tier - 2</v>
      </c>
      <c r="O508" s="4" t="str">
        <f>VLOOKUP(Table3[[#This Row],[State ID]],Table3[[State ID]:[Age]],1,)</f>
        <v>R1011</v>
      </c>
      <c r="P508" s="4" t="str">
        <f>VLOOKUP(Table3[[#This Row],[Hospitalasion Details]],Table3[[Hospitalasion Details]:[Age]],1,)</f>
        <v>13-Jun-1988</v>
      </c>
      <c r="Q508" s="4">
        <f>VLOOKUP(Table3[[#This Row],[Age]],Table3[Age],1,)</f>
        <v>34</v>
      </c>
    </row>
    <row r="509" spans="1:17" x14ac:dyDescent="0.25">
      <c r="A509" s="4" t="str">
        <f>VLOOKUP(Table2[[#This Row],[Customer ID]],Table2[],1,)</f>
        <v>Id508</v>
      </c>
      <c r="B509" s="4" t="str">
        <f>VLOOKUP(Table2[[#This Row],[Full Name]],Table2[[#This Row],[Full Name]],1,)</f>
        <v xml:space="preserve">  Brendan Corcoran</v>
      </c>
      <c r="C509" s="4">
        <f>VLOOKUP('Medical Examinations'!B509,'Medical Examinations'!B509:J2842,1,)</f>
        <v>39.71</v>
      </c>
      <c r="D509" s="4">
        <f>VLOOKUP('Medical Examinations'!C509,'Medical Examinations'!C509:K2842,1,)</f>
        <v>5.83</v>
      </c>
      <c r="E509" s="4" t="str">
        <f>VLOOKUP('Medical Examinations'!D509,'Medical Examinations'!D509:L2842,1,)</f>
        <v>No</v>
      </c>
      <c r="F509" s="4" t="str">
        <f>VLOOKUP('Medical Examinations'!E509,'Medical Examinations'!E509:M2842,1,)</f>
        <v>No</v>
      </c>
      <c r="G509" s="4" t="str">
        <f>VLOOKUP('Medical Examinations'!F509,'Medical Examinations'!F509:N2842,1,)</f>
        <v>No</v>
      </c>
      <c r="H509" s="4">
        <f>VLOOKUP('Medical Examinations'!G509,'Medical Examinations'!G509:O2842,1,)</f>
        <v>1</v>
      </c>
      <c r="I509" s="4" t="str">
        <f>VLOOKUP('Medical Examinations'!H509,'Medical Examinations'!H509:P2842,1,)</f>
        <v>No</v>
      </c>
      <c r="J509" s="4" t="str">
        <f>VLOOKUP('Medical Examinations'!I509,'Medical Examinations'!I509:Q2842,1,)</f>
        <v>Obesity</v>
      </c>
      <c r="K509" s="4" t="str">
        <f>VLOOKUP('Medical Examinations'!J509,'Medical Examinations'!J509:R2842,1,)</f>
        <v>Pre diabetes</v>
      </c>
      <c r="L509" s="49">
        <f>VLOOKUP(Table3[[#This Row],[Charges]],Table3[[Charges]:[Age]],1,)</f>
        <v>4544.2299999999996</v>
      </c>
      <c r="M509" s="23" t="str">
        <f>VLOOKUP(Table3[[#This Row],[Hospital tier]],Table3[[Hospital tier]:[Age]],1,)</f>
        <v>tier - 2</v>
      </c>
      <c r="N509" s="4" t="str">
        <f>VLOOKUP(Table3[[#This Row],[City tier]],Table3[[Hospital tier]:[Age]],1,)</f>
        <v>tier - 1</v>
      </c>
      <c r="O509" s="4" t="str">
        <f>VLOOKUP(Table3[[#This Row],[State ID]],Table3[[State ID]:[Age]],1,)</f>
        <v>R1024</v>
      </c>
      <c r="P509" s="4" t="str">
        <f>VLOOKUP(Table3[[#This Row],[Hospitalasion Details]],Table3[[Hospitalasion Details]:[Age]],1,)</f>
        <v>17-Nov-1990</v>
      </c>
      <c r="Q509" s="4">
        <f>VLOOKUP(Table3[[#This Row],[Age]],Table3[Age],1,)</f>
        <v>32</v>
      </c>
    </row>
    <row r="510" spans="1:17" x14ac:dyDescent="0.25">
      <c r="A510" s="4" t="str">
        <f>VLOOKUP(Table2[[#This Row],[Customer ID]],Table2[],1,)</f>
        <v>Id509</v>
      </c>
      <c r="B510" s="4" t="str">
        <f>VLOOKUP(Table2[[#This Row],[Full Name]],Table2[[#This Row],[Full Name]],1,)</f>
        <v xml:space="preserve">  Amber R Sargent</v>
      </c>
      <c r="C510" s="4">
        <f>VLOOKUP('Medical Examinations'!B510,'Medical Examinations'!B510:J2843,1,)</f>
        <v>22.22</v>
      </c>
      <c r="D510" s="4">
        <f>VLOOKUP('Medical Examinations'!C510,'Medical Examinations'!C510:K2843,1,)</f>
        <v>5.5</v>
      </c>
      <c r="E510" s="4" t="str">
        <f>VLOOKUP('Medical Examinations'!D510,'Medical Examinations'!D510:L2843,1,)</f>
        <v>No</v>
      </c>
      <c r="F510" s="4" t="str">
        <f>VLOOKUP('Medical Examinations'!E510,'Medical Examinations'!E510:M2843,1,)</f>
        <v>No</v>
      </c>
      <c r="G510" s="4" t="str">
        <f>VLOOKUP('Medical Examinations'!F510,'Medical Examinations'!F510:N2843,1,)</f>
        <v>No</v>
      </c>
      <c r="H510" s="4">
        <f>VLOOKUP('Medical Examinations'!G510,'Medical Examinations'!G510:O2843,1,)</f>
        <v>0</v>
      </c>
      <c r="I510" s="4" t="str">
        <f>VLOOKUP('Medical Examinations'!H510,'Medical Examinations'!H510:P2843,1,)</f>
        <v>Yes</v>
      </c>
      <c r="J510" s="4" t="str">
        <f>VLOOKUP('Medical Examinations'!I510,'Medical Examinations'!I510:Q2843,1,)</f>
        <v>Normal Weight</v>
      </c>
      <c r="K510" s="4" t="str">
        <f>VLOOKUP('Medical Examinations'!J510,'Medical Examinations'!J510:R2843,1,)</f>
        <v>Normal</v>
      </c>
      <c r="L510" s="49">
        <f>VLOOKUP(Table3[[#This Row],[Charges]],Table3[[Charges]:[Age]],1,)</f>
        <v>4561.1899999999996</v>
      </c>
      <c r="M510" s="23" t="str">
        <f>VLOOKUP(Table3[[#This Row],[Hospital tier]],Table3[[Hospital tier]:[Age]],1,)</f>
        <v>tier - 2</v>
      </c>
      <c r="N510" s="4" t="str">
        <f>VLOOKUP(Table3[[#This Row],[City tier]],Table3[[Hospital tier]:[Age]],1,)</f>
        <v>tier - 2</v>
      </c>
      <c r="O510" s="4" t="str">
        <f>VLOOKUP(Table3[[#This Row],[State ID]],Table3[[State ID]:[Age]],1,)</f>
        <v>R1024</v>
      </c>
      <c r="P510" s="4" t="str">
        <f>VLOOKUP(Table3[[#This Row],[Hospitalasion Details]],Table3[[Hospitalasion Details]:[Age]],1,)</f>
        <v>22-Dec-2004</v>
      </c>
      <c r="Q510" s="4">
        <f>VLOOKUP(Table3[[#This Row],[Age]],Table3[Age],1,)</f>
        <v>18</v>
      </c>
    </row>
    <row r="511" spans="1:17" x14ac:dyDescent="0.25">
      <c r="A511" s="4" t="str">
        <f>VLOOKUP(Table2[[#This Row],[Customer ID]],Table2[],1,)</f>
        <v>Id510</v>
      </c>
      <c r="B511" s="4" t="str">
        <f>VLOOKUP(Table2[[#This Row],[Full Name]],Table2[[#This Row],[Full Name]],1,)</f>
        <v xml:space="preserve">  Sean K Watson</v>
      </c>
      <c r="C511" s="4">
        <f>VLOOKUP('Medical Examinations'!B511,'Medical Examinations'!B511:J2844,1,)</f>
        <v>33.344999999999999</v>
      </c>
      <c r="D511" s="4">
        <f>VLOOKUP('Medical Examinations'!C511,'Medical Examinations'!C511:K2844,1,)</f>
        <v>4.79</v>
      </c>
      <c r="E511" s="4" t="str">
        <f>VLOOKUP('Medical Examinations'!D511,'Medical Examinations'!D511:L2844,1,)</f>
        <v>No</v>
      </c>
      <c r="F511" s="4" t="str">
        <f>VLOOKUP('Medical Examinations'!E511,'Medical Examinations'!E511:M2844,1,)</f>
        <v>No</v>
      </c>
      <c r="G511" s="4" t="str">
        <f>VLOOKUP('Medical Examinations'!F511,'Medical Examinations'!F511:N2844,1,)</f>
        <v>Yes</v>
      </c>
      <c r="H511" s="4">
        <f>VLOOKUP('Medical Examinations'!G511,'Medical Examinations'!G511:O2844,1,)</f>
        <v>1</v>
      </c>
      <c r="I511" s="4" t="str">
        <f>VLOOKUP('Medical Examinations'!H511,'Medical Examinations'!H511:P2844,1,)</f>
        <v>No</v>
      </c>
      <c r="J511" s="4" t="str">
        <f>VLOOKUP('Medical Examinations'!I511,'Medical Examinations'!I511:Q2844,1,)</f>
        <v>Obesity</v>
      </c>
      <c r="K511" s="4" t="str">
        <f>VLOOKUP('Medical Examinations'!J511,'Medical Examinations'!J511:R2844,1,)</f>
        <v>Normal</v>
      </c>
      <c r="L511" s="49">
        <f>VLOOKUP(Table3[[#This Row],[Charges]],Table3[[Charges]:[Age]],1,)</f>
        <v>4562.84</v>
      </c>
      <c r="M511" s="23" t="str">
        <f>VLOOKUP(Table3[[#This Row],[Hospital tier]],Table3[[Hospital tier]:[Age]],1,)</f>
        <v>tier - 2</v>
      </c>
      <c r="N511" s="4" t="str">
        <f>VLOOKUP(Table3[[#This Row],[City tier]],Table3[[Hospital tier]:[Age]],1,)</f>
        <v>tier - 2</v>
      </c>
      <c r="O511" s="4" t="str">
        <f>VLOOKUP(Table3[[#This Row],[State ID]],Table3[[State ID]:[Age]],1,)</f>
        <v>R1013</v>
      </c>
      <c r="P511" s="4" t="str">
        <f>VLOOKUP(Table3[[#This Row],[Hospitalasion Details]],Table3[[Hospitalasion Details]:[Age]],1,)</f>
        <v>20-Sep-1990</v>
      </c>
      <c r="Q511" s="4">
        <f>VLOOKUP(Table3[[#This Row],[Age]],Table3[Age],1,)</f>
        <v>32</v>
      </c>
    </row>
    <row r="512" spans="1:17" x14ac:dyDescent="0.25">
      <c r="A512" s="4" t="str">
        <f>VLOOKUP(Table2[[#This Row],[Customer ID]],Table2[],1,)</f>
        <v>Id511</v>
      </c>
      <c r="B512" s="4" t="str">
        <f>VLOOKUP(Table2[[#This Row],[Full Name]],Table2[[#This Row],[Full Name]],1,)</f>
        <v xml:space="preserve">  Rick Esponda</v>
      </c>
      <c r="C512" s="4">
        <f>VLOOKUP('Medical Examinations'!B512,'Medical Examinations'!B512:J2845,1,)</f>
        <v>24.42</v>
      </c>
      <c r="D512" s="4">
        <f>VLOOKUP('Medical Examinations'!C512,'Medical Examinations'!C512:K2845,1,)</f>
        <v>5.81</v>
      </c>
      <c r="E512" s="4" t="str">
        <f>VLOOKUP('Medical Examinations'!D512,'Medical Examinations'!D512:L2845,1,)</f>
        <v>No</v>
      </c>
      <c r="F512" s="4" t="str">
        <f>VLOOKUP('Medical Examinations'!E512,'Medical Examinations'!E512:M2845,1,)</f>
        <v>No</v>
      </c>
      <c r="G512" s="4" t="str">
        <f>VLOOKUP('Medical Examinations'!F512,'Medical Examinations'!F512:N2845,1,)</f>
        <v>No</v>
      </c>
      <c r="H512" s="4">
        <f>VLOOKUP('Medical Examinations'!G512,'Medical Examinations'!G512:O2845,1,)</f>
        <v>1</v>
      </c>
      <c r="I512" s="4" t="str">
        <f>VLOOKUP('Medical Examinations'!H512,'Medical Examinations'!H512:P2845,1,)</f>
        <v>Yes</v>
      </c>
      <c r="J512" s="4" t="str">
        <f>VLOOKUP('Medical Examinations'!I512,'Medical Examinations'!I512:Q2845,1,)</f>
        <v>Normal Weight</v>
      </c>
      <c r="K512" s="4" t="str">
        <f>VLOOKUP('Medical Examinations'!J512,'Medical Examinations'!J512:R2845,1,)</f>
        <v>Pre diabetes</v>
      </c>
      <c r="L512" s="49">
        <f>VLOOKUP(Table3[[#This Row],[Charges]],Table3[[Charges]:[Age]],1,)</f>
        <v>4564.1899999999996</v>
      </c>
      <c r="M512" s="23" t="str">
        <f>VLOOKUP(Table3[[#This Row],[Hospital tier]],Table3[[Hospital tier]:[Age]],1,)</f>
        <v>tier - 2</v>
      </c>
      <c r="N512" s="4" t="str">
        <f>VLOOKUP(Table3[[#This Row],[City tier]],Table3[[Hospital tier]:[Age]],1,)</f>
        <v>tier - 2</v>
      </c>
      <c r="O512" s="4" t="str">
        <f>VLOOKUP(Table3[[#This Row],[State ID]],Table3[[State ID]:[Age]],1,)</f>
        <v>R1024</v>
      </c>
      <c r="P512" s="4" t="str">
        <f>VLOOKUP(Table3[[#This Row],[Hospitalasion Details]],Table3[[Hospitalasion Details]:[Age]],1,)</f>
        <v>25-Dec-1996</v>
      </c>
      <c r="Q512" s="4">
        <f>VLOOKUP(Table3[[#This Row],[Age]],Table3[Age],1,)</f>
        <v>26</v>
      </c>
    </row>
    <row r="513" spans="1:17" x14ac:dyDescent="0.25">
      <c r="A513" s="4" t="str">
        <f>VLOOKUP(Table2[[#This Row],[Customer ID]],Table2[],1,)</f>
        <v>Id512</v>
      </c>
      <c r="B513" s="4" t="str">
        <f>VLOOKUP(Table2[[#This Row],[Full Name]],Table2[[#This Row],[Full Name]],1,)</f>
        <v xml:space="preserve">  Matthew Krall</v>
      </c>
      <c r="C513" s="4">
        <f>VLOOKUP('Medical Examinations'!B513,'Medical Examinations'!B513:J2846,1,)</f>
        <v>29.81</v>
      </c>
      <c r="D513" s="4">
        <f>VLOOKUP('Medical Examinations'!C513,'Medical Examinations'!C513:K2846,1,)</f>
        <v>5.58</v>
      </c>
      <c r="E513" s="4" t="str">
        <f>VLOOKUP('Medical Examinations'!D513,'Medical Examinations'!D513:L2846,1,)</f>
        <v>No</v>
      </c>
      <c r="F513" s="4" t="str">
        <f>VLOOKUP('Medical Examinations'!E513,'Medical Examinations'!E513:M2846,1,)</f>
        <v>No</v>
      </c>
      <c r="G513" s="4" t="str">
        <f>VLOOKUP('Medical Examinations'!F513,'Medical Examinations'!F513:N2846,1,)</f>
        <v>No</v>
      </c>
      <c r="H513" s="4">
        <f>VLOOKUP('Medical Examinations'!G513,'Medical Examinations'!G513:O2846,1,)</f>
        <v>0</v>
      </c>
      <c r="I513" s="4" t="str">
        <f>VLOOKUP('Medical Examinations'!H513,'Medical Examinations'!H513:P2846,1,)</f>
        <v>Yes</v>
      </c>
      <c r="J513" s="4" t="str">
        <f>VLOOKUP('Medical Examinations'!I513,'Medical Examinations'!I513:Q2846,1,)</f>
        <v>Over Weight</v>
      </c>
      <c r="K513" s="4" t="str">
        <f>VLOOKUP('Medical Examinations'!J513,'Medical Examinations'!J513:R2846,1,)</f>
        <v>Normal</v>
      </c>
      <c r="L513" s="49">
        <f>VLOOKUP(Table3[[#This Row],[Charges]],Table3[[Charges]:[Age]],1,)</f>
        <v>4571.41</v>
      </c>
      <c r="M513" s="23" t="str">
        <f>VLOOKUP(Table3[[#This Row],[Hospital tier]],Table3[[Hospital tier]:[Age]],1,)</f>
        <v>tier - 2</v>
      </c>
      <c r="N513" s="4" t="str">
        <f>VLOOKUP(Table3[[#This Row],[City tier]],Table3[[Hospital tier]:[Age]],1,)</f>
        <v>tier - 2</v>
      </c>
      <c r="O513" s="4" t="str">
        <f>VLOOKUP(Table3[[#This Row],[State ID]],Table3[[State ID]:[Age]],1,)</f>
        <v>R1012</v>
      </c>
      <c r="P513" s="4" t="str">
        <f>VLOOKUP(Table3[[#This Row],[Hospitalasion Details]],Table3[[Hospitalasion Details]:[Age]],1,)</f>
        <v>18-Sep-1989</v>
      </c>
      <c r="Q513" s="4">
        <f>VLOOKUP(Table3[[#This Row],[Age]],Table3[Age],1,)</f>
        <v>33</v>
      </c>
    </row>
    <row r="514" spans="1:17" x14ac:dyDescent="0.25">
      <c r="A514" s="4" t="str">
        <f>VLOOKUP(Table2[[#This Row],[Customer ID]],Table2[],1,)</f>
        <v>Id513</v>
      </c>
      <c r="B514" s="4" t="str">
        <f>VLOOKUP(Table2[[#This Row],[Full Name]],Table2[[#This Row],[Full Name]],1,)</f>
        <v xml:space="preserve">  Brady Poskin</v>
      </c>
      <c r="C514" s="4">
        <f>VLOOKUP('Medical Examinations'!B514,'Medical Examinations'!B514:J2847,1,)</f>
        <v>51.18</v>
      </c>
      <c r="D514" s="4">
        <f>VLOOKUP('Medical Examinations'!C514,'Medical Examinations'!C514:K2847,1,)</f>
        <v>4.4000000000000004</v>
      </c>
      <c r="E514" s="4" t="str">
        <f>VLOOKUP('Medical Examinations'!D514,'Medical Examinations'!D514:L2847,1,)</f>
        <v>Yes</v>
      </c>
      <c r="F514" s="4" t="str">
        <f>VLOOKUP('Medical Examinations'!E514,'Medical Examinations'!E514:M2847,1,)</f>
        <v>No</v>
      </c>
      <c r="G514" s="4" t="str">
        <f>VLOOKUP('Medical Examinations'!F514,'Medical Examinations'!F514:N2847,1,)</f>
        <v>No</v>
      </c>
      <c r="H514" s="4">
        <f>VLOOKUP('Medical Examinations'!G514,'Medical Examinations'!G514:O2847,1,)</f>
        <v>2</v>
      </c>
      <c r="I514" s="4" t="str">
        <f>VLOOKUP('Medical Examinations'!H514,'Medical Examinations'!H514:P2847,1,)</f>
        <v>No</v>
      </c>
      <c r="J514" s="4" t="str">
        <f>VLOOKUP('Medical Examinations'!I514,'Medical Examinations'!I514:Q2847,1,)</f>
        <v>Obesity</v>
      </c>
      <c r="K514" s="4" t="str">
        <f>VLOOKUP('Medical Examinations'!J514,'Medical Examinations'!J514:R2847,1,)</f>
        <v>Normal</v>
      </c>
      <c r="L514" s="49">
        <f>VLOOKUP(Table3[[#This Row],[Charges]],Table3[[Charges]:[Age]],1,)</f>
        <v>4608.03</v>
      </c>
      <c r="M514" s="23" t="str">
        <f>VLOOKUP(Table3[[#This Row],[Hospital tier]],Table3[[Hospital tier]:[Age]],1,)</f>
        <v>tier - 2</v>
      </c>
      <c r="N514" s="4" t="str">
        <f>VLOOKUP(Table3[[#This Row],[City tier]],Table3[[Hospital tier]:[Age]],1,)</f>
        <v>tier - 3</v>
      </c>
      <c r="O514" s="4" t="str">
        <f>VLOOKUP(Table3[[#This Row],[State ID]],Table3[[State ID]:[Age]],1,)</f>
        <v>R1011</v>
      </c>
      <c r="P514" s="4" t="str">
        <f>VLOOKUP(Table3[[#This Row],[Hospitalasion Details]],Table3[[Hospitalasion Details]:[Age]],1,)</f>
        <v>2-Jul-2000</v>
      </c>
      <c r="Q514" s="4">
        <f>VLOOKUP(Table3[[#This Row],[Age]],Table3[Age],1,)</f>
        <v>22</v>
      </c>
    </row>
    <row r="515" spans="1:17" x14ac:dyDescent="0.25">
      <c r="A515" s="4" t="str">
        <f>VLOOKUP(Table2[[#This Row],[Customer ID]],Table2[],1,)</f>
        <v>Id514</v>
      </c>
      <c r="B515" s="4" t="str">
        <f>VLOOKUP(Table2[[#This Row],[Full Name]],Table2[[#This Row],[Full Name]],1,)</f>
        <v xml:space="preserve">  Kameko Halfmann</v>
      </c>
      <c r="C515" s="4">
        <f>VLOOKUP('Medical Examinations'!B515,'Medical Examinations'!B515:J2848,1,)</f>
        <v>51.37</v>
      </c>
      <c r="D515" s="4">
        <f>VLOOKUP('Medical Examinations'!C515,'Medical Examinations'!C515:K2848,1,)</f>
        <v>8.18</v>
      </c>
      <c r="E515" s="4" t="str">
        <f>VLOOKUP('Medical Examinations'!D515,'Medical Examinations'!D515:L2848,1,)</f>
        <v>Yes</v>
      </c>
      <c r="F515" s="4" t="str">
        <f>VLOOKUP('Medical Examinations'!E515,'Medical Examinations'!E515:M2848,1,)</f>
        <v>No</v>
      </c>
      <c r="G515" s="4" t="str">
        <f>VLOOKUP('Medical Examinations'!F515,'Medical Examinations'!F515:N2848,1,)</f>
        <v>No</v>
      </c>
      <c r="H515" s="4">
        <f>VLOOKUP('Medical Examinations'!G515,'Medical Examinations'!G515:O2848,1,)</f>
        <v>0</v>
      </c>
      <c r="I515" s="4" t="str">
        <f>VLOOKUP('Medical Examinations'!H515,'Medical Examinations'!H515:P2848,1,)</f>
        <v>No</v>
      </c>
      <c r="J515" s="4" t="str">
        <f>VLOOKUP('Medical Examinations'!I515,'Medical Examinations'!I515:Q2848,1,)</f>
        <v>Obesity</v>
      </c>
      <c r="K515" s="4" t="str">
        <f>VLOOKUP('Medical Examinations'!J515,'Medical Examinations'!J515:R2848,1,)</f>
        <v>Diabetes</v>
      </c>
      <c r="L515" s="49">
        <f>VLOOKUP(Table3[[#This Row],[Charges]],Table3[[Charges]:[Age]],1,)</f>
        <v>4618.08</v>
      </c>
      <c r="M515" s="23" t="str">
        <f>VLOOKUP(Table3[[#This Row],[Hospital tier]],Table3[[Hospital tier]:[Age]],1,)</f>
        <v>tier - 2</v>
      </c>
      <c r="N515" s="4" t="str">
        <f>VLOOKUP(Table3[[#This Row],[City tier]],Table3[[Hospital tier]:[Age]],1,)</f>
        <v>tier - 1</v>
      </c>
      <c r="O515" s="4" t="str">
        <f>VLOOKUP(Table3[[#This Row],[State ID]],Table3[[State ID]:[Age]],1,)</f>
        <v>R1012</v>
      </c>
      <c r="P515" s="4" t="str">
        <f>VLOOKUP(Table3[[#This Row],[Hospitalasion Details]],Table3[[Hospitalasion Details]:[Age]],1,)</f>
        <v>29-Jun-1998</v>
      </c>
      <c r="Q515" s="4">
        <f>VLOOKUP(Table3[[#This Row],[Age]],Table3[Age],1,)</f>
        <v>24</v>
      </c>
    </row>
    <row r="516" spans="1:17" x14ac:dyDescent="0.25">
      <c r="A516" s="4" t="str">
        <f>VLOOKUP(Table2[[#This Row],[Customer ID]],Table2[],1,)</f>
        <v>Id515</v>
      </c>
      <c r="B516" s="4" t="str">
        <f>VLOOKUP(Table2[[#This Row],[Full Name]],Table2[[#This Row],[Full Name]],1,)</f>
        <v xml:space="preserve">  Jeremy A Klapper</v>
      </c>
      <c r="C516" s="4">
        <f>VLOOKUP('Medical Examinations'!B516,'Medical Examinations'!B516:J2849,1,)</f>
        <v>36.19</v>
      </c>
      <c r="D516" s="4">
        <f>VLOOKUP('Medical Examinations'!C516,'Medical Examinations'!C516:K2849,1,)</f>
        <v>5.52</v>
      </c>
      <c r="E516" s="4" t="str">
        <f>VLOOKUP('Medical Examinations'!D516,'Medical Examinations'!D516:L2849,1,)</f>
        <v>Yes</v>
      </c>
      <c r="F516" s="4" t="str">
        <f>VLOOKUP('Medical Examinations'!E516,'Medical Examinations'!E516:M2849,1,)</f>
        <v>No</v>
      </c>
      <c r="G516" s="4" t="str">
        <f>VLOOKUP('Medical Examinations'!F516,'Medical Examinations'!F516:N2849,1,)</f>
        <v>No</v>
      </c>
      <c r="H516" s="4">
        <f>VLOOKUP('Medical Examinations'!G516,'Medical Examinations'!G516:O2849,1,)</f>
        <v>0</v>
      </c>
      <c r="I516" s="4" t="str">
        <f>VLOOKUP('Medical Examinations'!H516,'Medical Examinations'!H516:P2849,1,)</f>
        <v>No</v>
      </c>
      <c r="J516" s="4" t="str">
        <f>VLOOKUP('Medical Examinations'!I516,'Medical Examinations'!I516:Q2849,1,)</f>
        <v>Obesity</v>
      </c>
      <c r="K516" s="4" t="str">
        <f>VLOOKUP('Medical Examinations'!J516,'Medical Examinations'!J516:R2849,1,)</f>
        <v>Normal</v>
      </c>
      <c r="L516" s="49">
        <f>VLOOKUP(Table3[[#This Row],[Charges]],Table3[[Charges]:[Age]],1,)</f>
        <v>4646.76</v>
      </c>
      <c r="M516" s="23" t="str">
        <f>VLOOKUP(Table3[[#This Row],[Hospital tier]],Table3[[Hospital tier]:[Age]],1,)</f>
        <v>tier - 1</v>
      </c>
      <c r="N516" s="4" t="str">
        <f>VLOOKUP(Table3[[#This Row],[City tier]],Table3[[Hospital tier]:[Age]],1,)</f>
        <v>tier - 1</v>
      </c>
      <c r="O516" s="4" t="str">
        <f>VLOOKUP(Table3[[#This Row],[State ID]],Table3[[State ID]:[Age]],1,)</f>
        <v>R1011</v>
      </c>
      <c r="P516" s="4" t="str">
        <f>VLOOKUP(Table3[[#This Row],[Hospitalasion Details]],Table3[[Hospitalasion Details]:[Age]],1,)</f>
        <v>22-Jun-1985</v>
      </c>
      <c r="Q516" s="4">
        <f>VLOOKUP(Table3[[#This Row],[Age]],Table3[Age],1,)</f>
        <v>37</v>
      </c>
    </row>
    <row r="517" spans="1:17" x14ac:dyDescent="0.25">
      <c r="A517" s="4" t="str">
        <f>VLOOKUP(Table2[[#This Row],[Customer ID]],Table2[],1,)</f>
        <v>Id516</v>
      </c>
      <c r="B517" s="4" t="str">
        <f>VLOOKUP(Table2[[#This Row],[Full Name]],Table2[[#This Row],[Full Name]],1,)</f>
        <v xml:space="preserve">  Daniel George</v>
      </c>
      <c r="C517" s="4">
        <f>VLOOKUP('Medical Examinations'!B517,'Medical Examinations'!B517:J2850,1,)</f>
        <v>25.9</v>
      </c>
      <c r="D517" s="4">
        <f>VLOOKUP('Medical Examinations'!C517,'Medical Examinations'!C517:K2850,1,)</f>
        <v>4.84</v>
      </c>
      <c r="E517" s="4" t="str">
        <f>VLOOKUP('Medical Examinations'!D517,'Medical Examinations'!D517:L2850,1,)</f>
        <v>No</v>
      </c>
      <c r="F517" s="4" t="str">
        <f>VLOOKUP('Medical Examinations'!E517,'Medical Examinations'!E517:M2850,1,)</f>
        <v>No</v>
      </c>
      <c r="G517" s="4" t="str">
        <f>VLOOKUP('Medical Examinations'!F517,'Medical Examinations'!F517:N2850,1,)</f>
        <v>No</v>
      </c>
      <c r="H517" s="4">
        <f>VLOOKUP('Medical Examinations'!G517,'Medical Examinations'!G517:O2850,1,)</f>
        <v>0</v>
      </c>
      <c r="I517" s="4" t="str">
        <f>VLOOKUP('Medical Examinations'!H517,'Medical Examinations'!H517:P2850,1,)</f>
        <v>Yes</v>
      </c>
      <c r="J517" s="4" t="str">
        <f>VLOOKUP('Medical Examinations'!I517,'Medical Examinations'!I517:Q2850,1,)</f>
        <v>Over Weight</v>
      </c>
      <c r="K517" s="4" t="str">
        <f>VLOOKUP('Medical Examinations'!J517,'Medical Examinations'!J517:R2850,1,)</f>
        <v>Normal</v>
      </c>
      <c r="L517" s="49">
        <f>VLOOKUP(Table3[[#This Row],[Charges]],Table3[[Charges]:[Age]],1,)</f>
        <v>4661.29</v>
      </c>
      <c r="M517" s="23" t="str">
        <f>VLOOKUP(Table3[[#This Row],[Hospital tier]],Table3[[Hospital tier]:[Age]],1,)</f>
        <v>tier - 2</v>
      </c>
      <c r="N517" s="4" t="str">
        <f>VLOOKUP(Table3[[#This Row],[City tier]],Table3[[Hospital tier]:[Age]],1,)</f>
        <v>tier - 1</v>
      </c>
      <c r="O517" s="4" t="str">
        <f>VLOOKUP(Table3[[#This Row],[State ID]],Table3[[State ID]:[Age]],1,)</f>
        <v>R1017</v>
      </c>
      <c r="P517" s="4" t="str">
        <f>VLOOKUP(Table3[[#This Row],[Hospitalasion Details]],Table3[[Hospitalasion Details]:[Age]],1,)</f>
        <v>25-Oct-1996</v>
      </c>
      <c r="Q517" s="4">
        <f>VLOOKUP(Table3[[#This Row],[Age]],Table3[Age],1,)</f>
        <v>26</v>
      </c>
    </row>
    <row r="518" spans="1:17" x14ac:dyDescent="0.25">
      <c r="A518" s="4" t="str">
        <f>VLOOKUP(Table2[[#This Row],[Customer ID]],Table2[],1,)</f>
        <v>Id517</v>
      </c>
      <c r="B518" s="4" t="str">
        <f>VLOOKUP(Table2[[#This Row],[Full Name]],Table2[[#This Row],[Full Name]],1,)</f>
        <v xml:space="preserve">  Amanda Hicks</v>
      </c>
      <c r="C518" s="4">
        <f>VLOOKUP('Medical Examinations'!B518,'Medical Examinations'!B518:J2851,1,)</f>
        <v>35.72</v>
      </c>
      <c r="D518" s="4">
        <f>VLOOKUP('Medical Examinations'!C518,'Medical Examinations'!C518:K2851,1,)</f>
        <v>4.08</v>
      </c>
      <c r="E518" s="4" t="str">
        <f>VLOOKUP('Medical Examinations'!D518,'Medical Examinations'!D518:L2851,1,)</f>
        <v>No</v>
      </c>
      <c r="F518" s="4" t="str">
        <f>VLOOKUP('Medical Examinations'!E518,'Medical Examinations'!E518:M2851,1,)</f>
        <v>No</v>
      </c>
      <c r="G518" s="4" t="str">
        <f>VLOOKUP('Medical Examinations'!F518,'Medical Examinations'!F518:N2851,1,)</f>
        <v>Yes</v>
      </c>
      <c r="H518" s="4">
        <f>VLOOKUP('Medical Examinations'!G518,'Medical Examinations'!G518:O2851,1,)</f>
        <v>1</v>
      </c>
      <c r="I518" s="4" t="str">
        <f>VLOOKUP('Medical Examinations'!H518,'Medical Examinations'!H518:P2851,1,)</f>
        <v>No</v>
      </c>
      <c r="J518" s="4" t="str">
        <f>VLOOKUP('Medical Examinations'!I518,'Medical Examinations'!I518:Q2851,1,)</f>
        <v>Obesity</v>
      </c>
      <c r="K518" s="4" t="str">
        <f>VLOOKUP('Medical Examinations'!J518,'Medical Examinations'!J518:R2851,1,)</f>
        <v>Normal</v>
      </c>
      <c r="L518" s="49">
        <f>VLOOKUP(Table3[[#This Row],[Charges]],Table3[[Charges]:[Age]],1,)</f>
        <v>4667.6099999999997</v>
      </c>
      <c r="M518" s="23" t="str">
        <f>VLOOKUP(Table3[[#This Row],[Hospital tier]],Table3[[Hospital tier]:[Age]],1,)</f>
        <v>tier - 3</v>
      </c>
      <c r="N518" s="4" t="str">
        <f>VLOOKUP(Table3[[#This Row],[City tier]],Table3[[Hospital tier]:[Age]],1,)</f>
        <v>tier - 3</v>
      </c>
      <c r="O518" s="4" t="str">
        <f>VLOOKUP(Table3[[#This Row],[State ID]],Table3[[State ID]:[Age]],1,)</f>
        <v>R1016</v>
      </c>
      <c r="P518" s="4" t="str">
        <f>VLOOKUP(Table3[[#This Row],[Hospitalasion Details]],Table3[[Hospitalasion Details]:[Age]],1,)</f>
        <v>5-Aug-1990</v>
      </c>
      <c r="Q518" s="4">
        <f>VLOOKUP(Table3[[#This Row],[Age]],Table3[Age],1,)</f>
        <v>32</v>
      </c>
    </row>
    <row r="519" spans="1:17" x14ac:dyDescent="0.25">
      <c r="A519" s="4" t="str">
        <f>VLOOKUP(Table2[[#This Row],[Customer ID]],Table2[],1,)</f>
        <v>Id518</v>
      </c>
      <c r="B519" s="4" t="str">
        <f>VLOOKUP(Table2[[#This Row],[Full Name]],Table2[[#This Row],[Full Name]],1,)</f>
        <v xml:space="preserve">  Karen Lockyer</v>
      </c>
      <c r="C519" s="4">
        <f>VLOOKUP('Medical Examinations'!B519,'Medical Examinations'!B519:J2852,1,)</f>
        <v>27.94</v>
      </c>
      <c r="D519" s="4">
        <f>VLOOKUP('Medical Examinations'!C519,'Medical Examinations'!C519:K2852,1,)</f>
        <v>4.4800000000000004</v>
      </c>
      <c r="E519" s="4" t="str">
        <f>VLOOKUP('Medical Examinations'!D519,'Medical Examinations'!D519:L2852,1,)</f>
        <v>No</v>
      </c>
      <c r="F519" s="4" t="str">
        <f>VLOOKUP('Medical Examinations'!E519,'Medical Examinations'!E519:M2852,1,)</f>
        <v>No</v>
      </c>
      <c r="G519" s="4" t="str">
        <f>VLOOKUP('Medical Examinations'!F519,'Medical Examinations'!F519:N2852,1,)</f>
        <v>Yes</v>
      </c>
      <c r="H519" s="4">
        <f>VLOOKUP('Medical Examinations'!G519,'Medical Examinations'!G519:O2852,1,)</f>
        <v>1</v>
      </c>
      <c r="I519" s="4" t="str">
        <f>VLOOKUP('Medical Examinations'!H519,'Medical Examinations'!H519:P2852,1,)</f>
        <v>Yes</v>
      </c>
      <c r="J519" s="4" t="str">
        <f>VLOOKUP('Medical Examinations'!I519,'Medical Examinations'!I519:Q2852,1,)</f>
        <v>Over Weight</v>
      </c>
      <c r="K519" s="4" t="str">
        <f>VLOOKUP('Medical Examinations'!J519,'Medical Examinations'!J519:R2852,1,)</f>
        <v>Normal</v>
      </c>
      <c r="L519" s="49">
        <f>VLOOKUP(Table3[[#This Row],[Charges]],Table3[[Charges]:[Age]],1,)</f>
        <v>4670.6400000000003</v>
      </c>
      <c r="M519" s="23" t="str">
        <f>VLOOKUP(Table3[[#This Row],[Hospital tier]],Table3[[Hospital tier]:[Age]],1,)</f>
        <v>tier - 2</v>
      </c>
      <c r="N519" s="4" t="str">
        <f>VLOOKUP(Table3[[#This Row],[City tier]],Table3[[Hospital tier]:[Age]],1,)</f>
        <v>tier - 2</v>
      </c>
      <c r="O519" s="4" t="str">
        <f>VLOOKUP(Table3[[#This Row],[State ID]],Table3[[State ID]:[Age]],1,)</f>
        <v>R1011</v>
      </c>
      <c r="P519" s="4" t="str">
        <f>VLOOKUP(Table3[[#This Row],[Hospitalasion Details]],Table3[[Hospitalasion Details]:[Age]],1,)</f>
        <v>26-Sep-1990</v>
      </c>
      <c r="Q519" s="4">
        <f>VLOOKUP(Table3[[#This Row],[Age]],Table3[Age],1,)</f>
        <v>32</v>
      </c>
    </row>
    <row r="520" spans="1:17" x14ac:dyDescent="0.25">
      <c r="A520" s="4" t="str">
        <f>VLOOKUP(Table2[[#This Row],[Customer ID]],Table2[],1,)</f>
        <v>Id519</v>
      </c>
      <c r="B520" s="4" t="str">
        <f>VLOOKUP(Table2[[#This Row],[Full Name]],Table2[[#This Row],[Full Name]],1,)</f>
        <v xml:space="preserve">  Gregory Byrnes</v>
      </c>
      <c r="C520" s="4">
        <f>VLOOKUP('Medical Examinations'!B520,'Medical Examinations'!B520:J2853,1,)</f>
        <v>27.1</v>
      </c>
      <c r="D520" s="4">
        <f>VLOOKUP('Medical Examinations'!C520,'Medical Examinations'!C520:K2853,1,)</f>
        <v>5.73</v>
      </c>
      <c r="E520" s="4" t="str">
        <f>VLOOKUP('Medical Examinations'!D520,'Medical Examinations'!D520:L2853,1,)</f>
        <v>No</v>
      </c>
      <c r="F520" s="4" t="str">
        <f>VLOOKUP('Medical Examinations'!E520,'Medical Examinations'!E520:M2853,1,)</f>
        <v>No</v>
      </c>
      <c r="G520" s="4" t="str">
        <f>VLOOKUP('Medical Examinations'!F520,'Medical Examinations'!F520:N2853,1,)</f>
        <v>No</v>
      </c>
      <c r="H520" s="4">
        <f>VLOOKUP('Medical Examinations'!G520,'Medical Examinations'!G520:O2853,1,)</f>
        <v>0</v>
      </c>
      <c r="I520" s="4" t="str">
        <f>VLOOKUP('Medical Examinations'!H520,'Medical Examinations'!H520:P2853,1,)</f>
        <v>Yes</v>
      </c>
      <c r="J520" s="4" t="str">
        <f>VLOOKUP('Medical Examinations'!I520,'Medical Examinations'!I520:Q2853,1,)</f>
        <v>Over Weight</v>
      </c>
      <c r="K520" s="4" t="str">
        <f>VLOOKUP('Medical Examinations'!J520,'Medical Examinations'!J520:R2853,1,)</f>
        <v>Pre diabetes</v>
      </c>
      <c r="L520" s="49">
        <f>VLOOKUP(Table3[[#This Row],[Charges]],Table3[[Charges]:[Age]],1,)</f>
        <v>4673.3900000000003</v>
      </c>
      <c r="M520" s="23" t="str">
        <f>VLOOKUP(Table3[[#This Row],[Hospital tier]],Table3[[Hospital tier]:[Age]],1,)</f>
        <v>tier - 2</v>
      </c>
      <c r="N520" s="4" t="str">
        <f>VLOOKUP(Table3[[#This Row],[City tier]],Table3[[Hospital tier]:[Age]],1,)</f>
        <v>tier - 1</v>
      </c>
      <c r="O520" s="4" t="str">
        <f>VLOOKUP(Table3[[#This Row],[State ID]],Table3[[State ID]:[Age]],1,)</f>
        <v>R1013</v>
      </c>
      <c r="P520" s="4" t="str">
        <f>VLOOKUP(Table3[[#This Row],[Hospitalasion Details]],Table3[[Hospitalasion Details]:[Age]],1,)</f>
        <v>13-Jul-1990</v>
      </c>
      <c r="Q520" s="4">
        <f>VLOOKUP(Table3[[#This Row],[Age]],Table3[Age],1,)</f>
        <v>32</v>
      </c>
    </row>
    <row r="521" spans="1:17" x14ac:dyDescent="0.25">
      <c r="A521" s="4" t="str">
        <f>VLOOKUP(Table2[[#This Row],[Customer ID]],Table2[],1,)</f>
        <v>Id520</v>
      </c>
      <c r="B521" s="4" t="str">
        <f>VLOOKUP(Table2[[#This Row],[Full Name]],Table2[[#This Row],[Full Name]],1,)</f>
        <v xml:space="preserve">  Sabine Norris</v>
      </c>
      <c r="C521" s="4">
        <f>VLOOKUP('Medical Examinations'!B521,'Medical Examinations'!B521:J2854,1,)</f>
        <v>18.3</v>
      </c>
      <c r="D521" s="4">
        <f>VLOOKUP('Medical Examinations'!C521,'Medical Examinations'!C521:K2854,1,)</f>
        <v>5.46</v>
      </c>
      <c r="E521" s="4" t="str">
        <f>VLOOKUP('Medical Examinations'!D521,'Medical Examinations'!D521:L2854,1,)</f>
        <v>Yes</v>
      </c>
      <c r="F521" s="4" t="str">
        <f>VLOOKUP('Medical Examinations'!E521,'Medical Examinations'!E521:M2854,1,)</f>
        <v>No</v>
      </c>
      <c r="G521" s="4" t="str">
        <f>VLOOKUP('Medical Examinations'!F521,'Medical Examinations'!F521:N2854,1,)</f>
        <v>Yes</v>
      </c>
      <c r="H521" s="4">
        <f>VLOOKUP('Medical Examinations'!G521,'Medical Examinations'!G521:O2854,1,)</f>
        <v>1</v>
      </c>
      <c r="I521" s="4" t="str">
        <f>VLOOKUP('Medical Examinations'!H521,'Medical Examinations'!H521:P2854,1,)</f>
        <v>Yes</v>
      </c>
      <c r="J521" s="4" t="str">
        <f>VLOOKUP('Medical Examinations'!I521,'Medical Examinations'!I521:Q2854,1,)</f>
        <v>Underweight</v>
      </c>
      <c r="K521" s="4" t="str">
        <f>VLOOKUP('Medical Examinations'!J521,'Medical Examinations'!J521:R2854,1,)</f>
        <v>Normal</v>
      </c>
      <c r="L521" s="49">
        <f>VLOOKUP(Table3[[#This Row],[Charges]],Table3[[Charges]:[Age]],1,)</f>
        <v>4674.2</v>
      </c>
      <c r="M521" s="23" t="str">
        <f>VLOOKUP(Table3[[#This Row],[Hospital tier]],Table3[[Hospital tier]:[Age]],1,)</f>
        <v>tier - 2</v>
      </c>
      <c r="N521" s="4" t="str">
        <f>VLOOKUP(Table3[[#This Row],[City tier]],Table3[[Hospital tier]:[Age]],1,)</f>
        <v>tier - 1</v>
      </c>
      <c r="O521" s="4" t="str">
        <f>VLOOKUP(Table3[[#This Row],[State ID]],Table3[[State ID]:[Age]],1,)</f>
        <v>R1013</v>
      </c>
      <c r="P521" s="4" t="str">
        <f>VLOOKUP(Table3[[#This Row],[Hospitalasion Details]],Table3[[Hospitalasion Details]:[Age]],1,)</f>
        <v>18-Oct-1979</v>
      </c>
      <c r="Q521" s="4">
        <f>VLOOKUP(Table3[[#This Row],[Age]],Table3[Age],1,)</f>
        <v>43</v>
      </c>
    </row>
    <row r="522" spans="1:17" x14ac:dyDescent="0.25">
      <c r="A522" s="4" t="str">
        <f>VLOOKUP(Table2[[#This Row],[Customer ID]],Table2[],1,)</f>
        <v>Id521</v>
      </c>
      <c r="B522" s="4" t="str">
        <f>VLOOKUP(Table2[[#This Row],[Full Name]],Table2[[#This Row],[Full Name]],1,)</f>
        <v xml:space="preserve">  Joseph Darda</v>
      </c>
      <c r="C522" s="4">
        <f>VLOOKUP('Medical Examinations'!B522,'Medical Examinations'!B522:J2855,1,)</f>
        <v>25.3</v>
      </c>
      <c r="D522" s="4">
        <f>VLOOKUP('Medical Examinations'!C522,'Medical Examinations'!C522:K2855,1,)</f>
        <v>5.0199999999999996</v>
      </c>
      <c r="E522" s="4" t="str">
        <f>VLOOKUP('Medical Examinations'!D522,'Medical Examinations'!D522:L2855,1,)</f>
        <v>Yes</v>
      </c>
      <c r="F522" s="4" t="str">
        <f>VLOOKUP('Medical Examinations'!E522,'Medical Examinations'!E522:M2855,1,)</f>
        <v>No</v>
      </c>
      <c r="G522" s="4" t="str">
        <f>VLOOKUP('Medical Examinations'!F522,'Medical Examinations'!F522:N2855,1,)</f>
        <v>No</v>
      </c>
      <c r="H522" s="4">
        <f>VLOOKUP('Medical Examinations'!G522,'Medical Examinations'!G522:O2855,1,)</f>
        <v>1</v>
      </c>
      <c r="I522" s="4" t="str">
        <f>VLOOKUP('Medical Examinations'!H522,'Medical Examinations'!H522:P2855,1,)</f>
        <v>Yes</v>
      </c>
      <c r="J522" s="4" t="str">
        <f>VLOOKUP('Medical Examinations'!I522,'Medical Examinations'!I522:Q2855,1,)</f>
        <v>Over Weight</v>
      </c>
      <c r="K522" s="4" t="str">
        <f>VLOOKUP('Medical Examinations'!J522,'Medical Examinations'!J522:R2855,1,)</f>
        <v>Normal</v>
      </c>
      <c r="L522" s="49">
        <f>VLOOKUP(Table3[[#This Row],[Charges]],Table3[[Charges]:[Age]],1,)</f>
        <v>4678.8</v>
      </c>
      <c r="M522" s="23" t="str">
        <f>VLOOKUP(Table3[[#This Row],[Hospital tier]],Table3[[Hospital tier]:[Age]],1,)</f>
        <v>tier - 2</v>
      </c>
      <c r="N522" s="4" t="str">
        <f>VLOOKUP(Table3[[#This Row],[City tier]],Table3[[Hospital tier]:[Age]],1,)</f>
        <v>tier - 1</v>
      </c>
      <c r="O522" s="4" t="str">
        <f>VLOOKUP(Table3[[#This Row],[State ID]],Table3[[State ID]:[Age]],1,)</f>
        <v>R1021</v>
      </c>
      <c r="P522" s="4" t="str">
        <f>VLOOKUP(Table3[[#This Row],[Hospitalasion Details]],Table3[[Hospitalasion Details]:[Age]],1,)</f>
        <v>4-Oct-2003</v>
      </c>
      <c r="Q522" s="4">
        <f>VLOOKUP(Table3[[#This Row],[Age]],Table3[Age],1,)</f>
        <v>19</v>
      </c>
    </row>
    <row r="523" spans="1:17" x14ac:dyDescent="0.25">
      <c r="A523" s="4" t="str">
        <f>VLOOKUP(Table2[[#This Row],[Customer ID]],Table2[],1,)</f>
        <v>Id522</v>
      </c>
      <c r="B523" s="4" t="str">
        <f>VLOOKUP(Table2[[#This Row],[Full Name]],Table2[[#This Row],[Full Name]],1,)</f>
        <v xml:space="preserve">  Adam Otstot</v>
      </c>
      <c r="C523" s="4">
        <f>VLOOKUP('Medical Examinations'!B523,'Medical Examinations'!B523:J2856,1,)</f>
        <v>38.83</v>
      </c>
      <c r="D523" s="4">
        <f>VLOOKUP('Medical Examinations'!C523,'Medical Examinations'!C523:K2856,1,)</f>
        <v>6.36</v>
      </c>
      <c r="E523" s="4" t="str">
        <f>VLOOKUP('Medical Examinations'!D523,'Medical Examinations'!D523:L2856,1,)</f>
        <v>No</v>
      </c>
      <c r="F523" s="4" t="str">
        <f>VLOOKUP('Medical Examinations'!E523,'Medical Examinations'!E523:M2856,1,)</f>
        <v>No</v>
      </c>
      <c r="G523" s="4" t="str">
        <f>VLOOKUP('Medical Examinations'!F523,'Medical Examinations'!F523:N2856,1,)</f>
        <v>No</v>
      </c>
      <c r="H523" s="4">
        <f>VLOOKUP('Medical Examinations'!G523,'Medical Examinations'!G523:O2856,1,)</f>
        <v>1</v>
      </c>
      <c r="I523" s="4" t="str">
        <f>VLOOKUP('Medical Examinations'!H523,'Medical Examinations'!H523:P2856,1,)</f>
        <v>No</v>
      </c>
      <c r="J523" s="4" t="str">
        <f>VLOOKUP('Medical Examinations'!I523,'Medical Examinations'!I523:Q2856,1,)</f>
        <v>Obesity</v>
      </c>
      <c r="K523" s="4" t="str">
        <f>VLOOKUP('Medical Examinations'!J523,'Medical Examinations'!J523:R2856,1,)</f>
        <v>Pre diabetes</v>
      </c>
      <c r="L523" s="49">
        <f>VLOOKUP(Table3[[#This Row],[Charges]],Table3[[Charges]:[Age]],1,)</f>
        <v>4686.3900000000003</v>
      </c>
      <c r="M523" s="23" t="str">
        <f>VLOOKUP(Table3[[#This Row],[Hospital tier]],Table3[[Hospital tier]:[Age]],1,)</f>
        <v>tier - 3</v>
      </c>
      <c r="N523" s="4" t="str">
        <f>VLOOKUP(Table3[[#This Row],[City tier]],Table3[[Hospital tier]:[Age]],1,)</f>
        <v>tier - 3</v>
      </c>
      <c r="O523" s="4" t="str">
        <f>VLOOKUP(Table3[[#This Row],[State ID]],Table3[[State ID]:[Age]],1,)</f>
        <v>R1013</v>
      </c>
      <c r="P523" s="4" t="str">
        <f>VLOOKUP(Table3[[#This Row],[Hospitalasion Details]],Table3[[Hospitalasion Details]:[Age]],1,)</f>
        <v>4-Sep-1990</v>
      </c>
      <c r="Q523" s="4">
        <f>VLOOKUP(Table3[[#This Row],[Age]],Table3[Age],1,)</f>
        <v>32</v>
      </c>
    </row>
    <row r="524" spans="1:17" x14ac:dyDescent="0.25">
      <c r="A524" s="4" t="str">
        <f>VLOOKUP(Table2[[#This Row],[Customer ID]],Table2[],1,)</f>
        <v>Id523</v>
      </c>
      <c r="B524" s="4" t="str">
        <f>VLOOKUP(Table2[[#This Row],[Full Name]],Table2[[#This Row],[Full Name]],1,)</f>
        <v xml:space="preserve">  Karolyn A Bowley</v>
      </c>
      <c r="C524" s="4">
        <f>VLOOKUP('Medical Examinations'!B524,'Medical Examinations'!B524:J2857,1,)</f>
        <v>27.6</v>
      </c>
      <c r="D524" s="4">
        <f>VLOOKUP('Medical Examinations'!C524,'Medical Examinations'!C524:K2857,1,)</f>
        <v>5.36</v>
      </c>
      <c r="E524" s="4" t="str">
        <f>VLOOKUP('Medical Examinations'!D524,'Medical Examinations'!D524:L2857,1,)</f>
        <v>No</v>
      </c>
      <c r="F524" s="4" t="str">
        <f>VLOOKUP('Medical Examinations'!E524,'Medical Examinations'!E524:M2857,1,)</f>
        <v>No</v>
      </c>
      <c r="G524" s="4" t="str">
        <f>VLOOKUP('Medical Examinations'!F524,'Medical Examinations'!F524:N2857,1,)</f>
        <v>No</v>
      </c>
      <c r="H524" s="4">
        <f>VLOOKUP('Medical Examinations'!G524,'Medical Examinations'!G524:O2857,1,)</f>
        <v>1</v>
      </c>
      <c r="I524" s="4" t="str">
        <f>VLOOKUP('Medical Examinations'!H524,'Medical Examinations'!H524:P2857,1,)</f>
        <v>No</v>
      </c>
      <c r="J524" s="4" t="str">
        <f>VLOOKUP('Medical Examinations'!I524,'Medical Examinations'!I524:Q2857,1,)</f>
        <v>Over Weight</v>
      </c>
      <c r="K524" s="4" t="str">
        <f>VLOOKUP('Medical Examinations'!J524,'Medical Examinations'!J524:R2857,1,)</f>
        <v>Normal</v>
      </c>
      <c r="L524" s="49">
        <f>VLOOKUP(Table3[[#This Row],[Charges]],Table3[[Charges]:[Age]],1,)</f>
        <v>4687.8</v>
      </c>
      <c r="M524" s="23" t="str">
        <f>VLOOKUP(Table3[[#This Row],[Hospital tier]],Table3[[Hospital tier]:[Age]],1,)</f>
        <v>tier - 2</v>
      </c>
      <c r="N524" s="4" t="str">
        <f>VLOOKUP(Table3[[#This Row],[City tier]],Table3[[Hospital tier]:[Age]],1,)</f>
        <v>tier - 3</v>
      </c>
      <c r="O524" s="4" t="str">
        <f>VLOOKUP(Table3[[#This Row],[State ID]],Table3[[State ID]:[Age]],1,)</f>
        <v>R1011</v>
      </c>
      <c r="P524" s="4" t="str">
        <f>VLOOKUP(Table3[[#This Row],[Hospitalasion Details]],Table3[[Hospitalasion Details]:[Age]],1,)</f>
        <v>22-Jun-2003</v>
      </c>
      <c r="Q524" s="4">
        <f>VLOOKUP(Table3[[#This Row],[Age]],Table3[Age],1,)</f>
        <v>19</v>
      </c>
    </row>
    <row r="525" spans="1:17" x14ac:dyDescent="0.25">
      <c r="A525" s="4" t="str">
        <f>VLOOKUP(Table2[[#This Row],[Customer ID]],Table2[],1,)</f>
        <v>Id524</v>
      </c>
      <c r="B525" s="4" t="str">
        <f>VLOOKUP(Table2[[#This Row],[Full Name]],Table2[[#This Row],[Full Name]],1,)</f>
        <v xml:space="preserve">  Anita L Rogers</v>
      </c>
      <c r="C525" s="4">
        <f>VLOOKUP('Medical Examinations'!B525,'Medical Examinations'!B525:J2858,1,)</f>
        <v>46.4</v>
      </c>
      <c r="D525" s="4">
        <f>VLOOKUP('Medical Examinations'!C525,'Medical Examinations'!C525:K2858,1,)</f>
        <v>8.3699999999999992</v>
      </c>
      <c r="E525" s="4" t="str">
        <f>VLOOKUP('Medical Examinations'!D525,'Medical Examinations'!D525:L2858,1,)</f>
        <v>Yes</v>
      </c>
      <c r="F525" s="4" t="str">
        <f>VLOOKUP('Medical Examinations'!E525,'Medical Examinations'!E525:M2858,1,)</f>
        <v>No</v>
      </c>
      <c r="G525" s="4" t="str">
        <f>VLOOKUP('Medical Examinations'!F525,'Medical Examinations'!F525:N2858,1,)</f>
        <v>Yes</v>
      </c>
      <c r="H525" s="4">
        <f>VLOOKUP('Medical Examinations'!G525,'Medical Examinations'!G525:O2858,1,)</f>
        <v>1</v>
      </c>
      <c r="I525" s="4" t="str">
        <f>VLOOKUP('Medical Examinations'!H525,'Medical Examinations'!H525:P2858,1,)</f>
        <v>No</v>
      </c>
      <c r="J525" s="4" t="str">
        <f>VLOOKUP('Medical Examinations'!I525,'Medical Examinations'!I525:Q2858,1,)</f>
        <v>Obesity</v>
      </c>
      <c r="K525" s="4" t="str">
        <f>VLOOKUP('Medical Examinations'!J525,'Medical Examinations'!J525:R2858,1,)</f>
        <v>Diabetes</v>
      </c>
      <c r="L525" s="49">
        <f>VLOOKUP(Table3[[#This Row],[Charges]],Table3[[Charges]:[Age]],1,)</f>
        <v>4699.47</v>
      </c>
      <c r="M525" s="23" t="str">
        <f>VLOOKUP(Table3[[#This Row],[Hospital tier]],Table3[[Hospital tier]:[Age]],1,)</f>
        <v>tier - 2</v>
      </c>
      <c r="N525" s="4" t="str">
        <f>VLOOKUP(Table3[[#This Row],[City tier]],Table3[[Hospital tier]:[Age]],1,)</f>
        <v>tier - 3</v>
      </c>
      <c r="O525" s="4" t="str">
        <f>VLOOKUP(Table3[[#This Row],[State ID]],Table3[[State ID]:[Age]],1,)</f>
        <v>R1013</v>
      </c>
      <c r="P525" s="4" t="str">
        <f>VLOOKUP(Table3[[#This Row],[Hospitalasion Details]],Table3[[Hospitalasion Details]:[Age]],1,)</f>
        <v>4-Dec-1977</v>
      </c>
      <c r="Q525" s="4">
        <f>VLOOKUP(Table3[[#This Row],[Age]],Table3[Age],1,)</f>
        <v>45</v>
      </c>
    </row>
    <row r="526" spans="1:17" x14ac:dyDescent="0.25">
      <c r="A526" s="4" t="str">
        <f>VLOOKUP(Table2[[#This Row],[Customer ID]],Table2[],1,)</f>
        <v>Id525</v>
      </c>
      <c r="B526" s="4" t="str">
        <f>VLOOKUP(Table2[[#This Row],[Full Name]],Table2[[#This Row],[Full Name]],1,)</f>
        <v xml:space="preserve">  Laura E Mclaughlin</v>
      </c>
      <c r="C526" s="4">
        <f>VLOOKUP('Medical Examinations'!B526,'Medical Examinations'!B526:J2859,1,)</f>
        <v>51.92</v>
      </c>
      <c r="D526" s="4">
        <f>VLOOKUP('Medical Examinations'!C526,'Medical Examinations'!C526:K2859,1,)</f>
        <v>5.18</v>
      </c>
      <c r="E526" s="4" t="str">
        <f>VLOOKUP('Medical Examinations'!D526,'Medical Examinations'!D526:L2859,1,)</f>
        <v>Yes</v>
      </c>
      <c r="F526" s="4" t="str">
        <f>VLOOKUP('Medical Examinations'!E526,'Medical Examinations'!E526:M2859,1,)</f>
        <v>No</v>
      </c>
      <c r="G526" s="4" t="str">
        <f>VLOOKUP('Medical Examinations'!F526,'Medical Examinations'!F526:N2859,1,)</f>
        <v>Yes</v>
      </c>
      <c r="H526" s="4">
        <f>VLOOKUP('Medical Examinations'!G526,'Medical Examinations'!G526:O2859,1,)</f>
        <v>1</v>
      </c>
      <c r="I526" s="4" t="str">
        <f>VLOOKUP('Medical Examinations'!H526,'Medical Examinations'!H526:P2859,1,)</f>
        <v>No</v>
      </c>
      <c r="J526" s="4" t="str">
        <f>VLOOKUP('Medical Examinations'!I526,'Medical Examinations'!I526:Q2859,1,)</f>
        <v>Obesity</v>
      </c>
      <c r="K526" s="4" t="str">
        <f>VLOOKUP('Medical Examinations'!J526,'Medical Examinations'!J526:R2859,1,)</f>
        <v>Normal</v>
      </c>
      <c r="L526" s="49">
        <f>VLOOKUP(Table3[[#This Row],[Charges]],Table3[[Charges]:[Age]],1,)</f>
        <v>4712.12</v>
      </c>
      <c r="M526" s="23" t="str">
        <f>VLOOKUP(Table3[[#This Row],[Hospital tier]],Table3[[Hospital tier]:[Age]],1,)</f>
        <v>tier - 2</v>
      </c>
      <c r="N526" s="4" t="str">
        <f>VLOOKUP(Table3[[#This Row],[City tier]],Table3[[Hospital tier]:[Age]],1,)</f>
        <v>tier - 3</v>
      </c>
      <c r="O526" s="4" t="str">
        <f>VLOOKUP(Table3[[#This Row],[State ID]],Table3[[State ID]:[Age]],1,)</f>
        <v>R1011</v>
      </c>
      <c r="P526" s="4" t="str">
        <f>VLOOKUP(Table3[[#This Row],[Hospitalasion Details]],Table3[[Hospitalasion Details]:[Age]],1,)</f>
        <v>12-Aug-1981</v>
      </c>
      <c r="Q526" s="4">
        <f>VLOOKUP(Table3[[#This Row],[Age]],Table3[Age],1,)</f>
        <v>41</v>
      </c>
    </row>
    <row r="527" spans="1:17" x14ac:dyDescent="0.25">
      <c r="A527" s="4" t="str">
        <f>VLOOKUP(Table2[[#This Row],[Customer ID]],Table2[],1,)</f>
        <v>Id526</v>
      </c>
      <c r="B527" s="4" t="str">
        <f>VLOOKUP(Table2[[#This Row],[Full Name]],Table2[[#This Row],[Full Name]],1,)</f>
        <v xml:space="preserve">  Sarah Ziegler</v>
      </c>
      <c r="C527" s="4">
        <f>VLOOKUP('Medical Examinations'!B527,'Medical Examinations'!B527:J2860,1,)</f>
        <v>32.395000000000003</v>
      </c>
      <c r="D527" s="4">
        <f>VLOOKUP('Medical Examinations'!C527,'Medical Examinations'!C527:K2860,1,)</f>
        <v>5.68</v>
      </c>
      <c r="E527" s="4" t="str">
        <f>VLOOKUP('Medical Examinations'!D527,'Medical Examinations'!D527:L2860,1,)</f>
        <v>Yes</v>
      </c>
      <c r="F527" s="4" t="str">
        <f>VLOOKUP('Medical Examinations'!E527,'Medical Examinations'!E527:M2860,1,)</f>
        <v>No</v>
      </c>
      <c r="G527" s="4" t="str">
        <f>VLOOKUP('Medical Examinations'!F527,'Medical Examinations'!F527:N2860,1,)</f>
        <v>No</v>
      </c>
      <c r="H527" s="4">
        <f>VLOOKUP('Medical Examinations'!G527,'Medical Examinations'!G527:O2860,1,)</f>
        <v>1</v>
      </c>
      <c r="I527" s="4" t="str">
        <f>VLOOKUP('Medical Examinations'!H527,'Medical Examinations'!H527:P2860,1,)</f>
        <v>No</v>
      </c>
      <c r="J527" s="4" t="str">
        <f>VLOOKUP('Medical Examinations'!I527,'Medical Examinations'!I527:Q2860,1,)</f>
        <v>Obesity</v>
      </c>
      <c r="K527" s="4" t="str">
        <f>VLOOKUP('Medical Examinations'!J527,'Medical Examinations'!J527:R2860,1,)</f>
        <v>Normal</v>
      </c>
      <c r="L527" s="49">
        <f>VLOOKUP(Table3[[#This Row],[Charges]],Table3[[Charges]:[Age]],1,)</f>
        <v>4718.2</v>
      </c>
      <c r="M527" s="23" t="str">
        <f>VLOOKUP(Table3[[#This Row],[Hospital tier]],Table3[[Hospital tier]:[Age]],1,)</f>
        <v>tier - 2</v>
      </c>
      <c r="N527" s="4" t="str">
        <f>VLOOKUP(Table3[[#This Row],[City tier]],Table3[[Hospital tier]:[Age]],1,)</f>
        <v>tier - 3</v>
      </c>
      <c r="O527" s="4" t="str">
        <f>VLOOKUP(Table3[[#This Row],[State ID]],Table3[[State ID]:[Age]],1,)</f>
        <v>R1024</v>
      </c>
      <c r="P527" s="4" t="str">
        <f>VLOOKUP(Table3[[#This Row],[Hospitalasion Details]],Table3[[Hospitalasion Details]:[Age]],1,)</f>
        <v>9-Oct-1992</v>
      </c>
      <c r="Q527" s="4">
        <f>VLOOKUP(Table3[[#This Row],[Age]],Table3[Age],1,)</f>
        <v>30</v>
      </c>
    </row>
    <row r="528" spans="1:17" x14ac:dyDescent="0.25">
      <c r="A528" s="4" t="str">
        <f>VLOOKUP(Table2[[#This Row],[Customer ID]],Table2[],1,)</f>
        <v>Id527</v>
      </c>
      <c r="B528" s="4" t="str">
        <f>VLOOKUP(Table2[[#This Row],[Full Name]],Table2[[#This Row],[Full Name]],1,)</f>
        <v xml:space="preserve">  Ashley E Hughey</v>
      </c>
      <c r="C528" s="4">
        <f>VLOOKUP('Medical Examinations'!B528,'Medical Examinations'!B528:J2861,1,)</f>
        <v>46.19</v>
      </c>
      <c r="D528" s="4">
        <f>VLOOKUP('Medical Examinations'!C528,'Medical Examinations'!C528:K2861,1,)</f>
        <v>7.31</v>
      </c>
      <c r="E528" s="4" t="str">
        <f>VLOOKUP('Medical Examinations'!D528,'Medical Examinations'!D528:L2861,1,)</f>
        <v>Yes</v>
      </c>
      <c r="F528" s="4" t="str">
        <f>VLOOKUP('Medical Examinations'!E528,'Medical Examinations'!E528:M2861,1,)</f>
        <v>No</v>
      </c>
      <c r="G528" s="4" t="str">
        <f>VLOOKUP('Medical Examinations'!F528,'Medical Examinations'!F528:N2861,1,)</f>
        <v>Yes</v>
      </c>
      <c r="H528" s="4">
        <f>VLOOKUP('Medical Examinations'!G528,'Medical Examinations'!G528:O2861,1,)</f>
        <v>1</v>
      </c>
      <c r="I528" s="4" t="str">
        <f>VLOOKUP('Medical Examinations'!H528,'Medical Examinations'!H528:P2861,1,)</f>
        <v>No</v>
      </c>
      <c r="J528" s="4" t="str">
        <f>VLOOKUP('Medical Examinations'!I528,'Medical Examinations'!I528:Q2861,1,)</f>
        <v>Obesity</v>
      </c>
      <c r="K528" s="4" t="str">
        <f>VLOOKUP('Medical Examinations'!J528,'Medical Examinations'!J528:R2861,1,)</f>
        <v>Diabetes</v>
      </c>
      <c r="L528" s="49">
        <f>VLOOKUP(Table3[[#This Row],[Charges]],Table3[[Charges]:[Age]],1,)</f>
        <v>4719.5200000000004</v>
      </c>
      <c r="M528" s="23" t="str">
        <f>VLOOKUP(Table3[[#This Row],[Hospital tier]],Table3[[Hospital tier]:[Age]],1,)</f>
        <v>tier - 2</v>
      </c>
      <c r="N528" s="4" t="str">
        <f>VLOOKUP(Table3[[#This Row],[City tier]],Table3[[Hospital tier]:[Age]],1,)</f>
        <v>tier - 2</v>
      </c>
      <c r="O528" s="4" t="str">
        <f>VLOOKUP(Table3[[#This Row],[State ID]],Table3[[State ID]:[Age]],1,)</f>
        <v>R1024</v>
      </c>
      <c r="P528" s="4" t="str">
        <f>VLOOKUP(Table3[[#This Row],[Hospitalasion Details]],Table3[[Hospitalasion Details]:[Age]],1,)</f>
        <v>28-Sep-1992</v>
      </c>
      <c r="Q528" s="4">
        <f>VLOOKUP(Table3[[#This Row],[Age]],Table3[Age],1,)</f>
        <v>30</v>
      </c>
    </row>
    <row r="529" spans="1:17" x14ac:dyDescent="0.25">
      <c r="A529" s="4" t="str">
        <f>VLOOKUP(Table2[[#This Row],[Customer ID]],Table2[],1,)</f>
        <v>Id528</v>
      </c>
      <c r="B529" s="4" t="str">
        <f>VLOOKUP(Table2[[#This Row],[Full Name]],Table2[[#This Row],[Full Name]],1,)</f>
        <v xml:space="preserve">  Lindsey Knast</v>
      </c>
      <c r="C529" s="4">
        <f>VLOOKUP('Medical Examinations'!B529,'Medical Examinations'!B529:J2862,1,)</f>
        <v>27.93</v>
      </c>
      <c r="D529" s="4">
        <f>VLOOKUP('Medical Examinations'!C529,'Medical Examinations'!C529:K2862,1,)</f>
        <v>4.67</v>
      </c>
      <c r="E529" s="4" t="str">
        <f>VLOOKUP('Medical Examinations'!D529,'Medical Examinations'!D529:L2862,1,)</f>
        <v>No</v>
      </c>
      <c r="F529" s="4" t="str">
        <f>VLOOKUP('Medical Examinations'!E529,'Medical Examinations'!E529:M2862,1,)</f>
        <v>No</v>
      </c>
      <c r="G529" s="4" t="str">
        <f>VLOOKUP('Medical Examinations'!F529,'Medical Examinations'!F529:N2862,1,)</f>
        <v>Yes</v>
      </c>
      <c r="H529" s="4">
        <f>VLOOKUP('Medical Examinations'!G529,'Medical Examinations'!G529:O2862,1,)</f>
        <v>1</v>
      </c>
      <c r="I529" s="4" t="str">
        <f>VLOOKUP('Medical Examinations'!H529,'Medical Examinations'!H529:P2862,1,)</f>
        <v>No</v>
      </c>
      <c r="J529" s="4" t="str">
        <f>VLOOKUP('Medical Examinations'!I529,'Medical Examinations'!I529:Q2862,1,)</f>
        <v>Over Weight</v>
      </c>
      <c r="K529" s="4" t="str">
        <f>VLOOKUP('Medical Examinations'!J529,'Medical Examinations'!J529:R2862,1,)</f>
        <v>Normal</v>
      </c>
      <c r="L529" s="49">
        <f>VLOOKUP(Table3[[#This Row],[Charges]],Table3[[Charges]:[Age]],1,)</f>
        <v>4719.74</v>
      </c>
      <c r="M529" s="23" t="str">
        <f>VLOOKUP(Table3[[#This Row],[Hospital tier]],Table3[[Hospital tier]:[Age]],1,)</f>
        <v>tier - 2</v>
      </c>
      <c r="N529" s="4" t="str">
        <f>VLOOKUP(Table3[[#This Row],[City tier]],Table3[[Hospital tier]:[Age]],1,)</f>
        <v>tier - 1</v>
      </c>
      <c r="O529" s="4" t="str">
        <f>VLOOKUP(Table3[[#This Row],[State ID]],Table3[[State ID]:[Age]],1,)</f>
        <v>R1012</v>
      </c>
      <c r="P529" s="4" t="str">
        <f>VLOOKUP(Table3[[#This Row],[Hospitalasion Details]],Table3[[Hospitalasion Details]:[Age]],1,)</f>
        <v>12-Aug-1994</v>
      </c>
      <c r="Q529" s="4">
        <f>VLOOKUP(Table3[[#This Row],[Age]],Table3[Age],1,)</f>
        <v>28</v>
      </c>
    </row>
    <row r="530" spans="1:17" x14ac:dyDescent="0.25">
      <c r="A530" s="4" t="str">
        <f>VLOOKUP(Table2[[#This Row],[Customer ID]],Table2[],1,)</f>
        <v>Id529</v>
      </c>
      <c r="B530" s="4" t="str">
        <f>VLOOKUP(Table2[[#This Row],[Full Name]],Table2[[#This Row],[Full Name]],1,)</f>
        <v xml:space="preserve">  Alan Stob</v>
      </c>
      <c r="C530" s="4">
        <f>VLOOKUP('Medical Examinations'!B530,'Medical Examinations'!B530:J2863,1,)</f>
        <v>45.62</v>
      </c>
      <c r="D530" s="4">
        <f>VLOOKUP('Medical Examinations'!C530,'Medical Examinations'!C530:K2863,1,)</f>
        <v>6.87</v>
      </c>
      <c r="E530" s="4" t="str">
        <f>VLOOKUP('Medical Examinations'!D530,'Medical Examinations'!D530:L2863,1,)</f>
        <v>No</v>
      </c>
      <c r="F530" s="4" t="str">
        <f>VLOOKUP('Medical Examinations'!E530,'Medical Examinations'!E530:M2863,1,)</f>
        <v>No</v>
      </c>
      <c r="G530" s="4" t="str">
        <f>VLOOKUP('Medical Examinations'!F530,'Medical Examinations'!F530:N2863,1,)</f>
        <v>No</v>
      </c>
      <c r="H530" s="4">
        <f>VLOOKUP('Medical Examinations'!G530,'Medical Examinations'!G530:O2863,1,)</f>
        <v>0</v>
      </c>
      <c r="I530" s="4" t="str">
        <f>VLOOKUP('Medical Examinations'!H530,'Medical Examinations'!H530:P2863,1,)</f>
        <v>No</v>
      </c>
      <c r="J530" s="4" t="str">
        <f>VLOOKUP('Medical Examinations'!I530,'Medical Examinations'!I530:Q2863,1,)</f>
        <v>Obesity</v>
      </c>
      <c r="K530" s="4" t="str">
        <f>VLOOKUP('Medical Examinations'!J530,'Medical Examinations'!J530:R2863,1,)</f>
        <v>Diabetes</v>
      </c>
      <c r="L530" s="49">
        <f>VLOOKUP(Table3[[#This Row],[Charges]],Table3[[Charges]:[Age]],1,)</f>
        <v>4728.71</v>
      </c>
      <c r="M530" s="23" t="str">
        <f>VLOOKUP(Table3[[#This Row],[Hospital tier]],Table3[[Hospital tier]:[Age]],1,)</f>
        <v>tier - 2</v>
      </c>
      <c r="N530" s="4" t="str">
        <f>VLOOKUP(Table3[[#This Row],[City tier]],Table3[[Hospital tier]:[Age]],1,)</f>
        <v>tier - 3</v>
      </c>
      <c r="O530" s="4" t="str">
        <f>VLOOKUP(Table3[[#This Row],[State ID]],Table3[[State ID]:[Age]],1,)</f>
        <v>R1012</v>
      </c>
      <c r="P530" s="4" t="str">
        <f>VLOOKUP(Table3[[#This Row],[Hospitalasion Details]],Table3[[Hospitalasion Details]:[Age]],1,)</f>
        <v>2-Jul-1980</v>
      </c>
      <c r="Q530" s="4">
        <f>VLOOKUP(Table3[[#This Row],[Age]],Table3[Age],1,)</f>
        <v>42</v>
      </c>
    </row>
    <row r="531" spans="1:17" x14ac:dyDescent="0.25">
      <c r="A531" s="4" t="str">
        <f>VLOOKUP(Table2[[#This Row],[Customer ID]],Table2[],1,)</f>
        <v>Id530</v>
      </c>
      <c r="B531" s="4" t="str">
        <f>VLOOKUP(Table2[[#This Row],[Full Name]],Table2[[#This Row],[Full Name]],1,)</f>
        <v xml:space="preserve">  Dan R Jensen</v>
      </c>
      <c r="C531" s="4">
        <f>VLOOKUP('Medical Examinations'!B531,'Medical Examinations'!B531:J2864,1,)</f>
        <v>35.31</v>
      </c>
      <c r="D531" s="4">
        <f>VLOOKUP('Medical Examinations'!C531,'Medical Examinations'!C531:K2864,1,)</f>
        <v>5.87</v>
      </c>
      <c r="E531" s="4" t="str">
        <f>VLOOKUP('Medical Examinations'!D531,'Medical Examinations'!D531:L2864,1,)</f>
        <v>No</v>
      </c>
      <c r="F531" s="4" t="str">
        <f>VLOOKUP('Medical Examinations'!E531,'Medical Examinations'!E531:M2864,1,)</f>
        <v>No</v>
      </c>
      <c r="G531" s="4" t="str">
        <f>VLOOKUP('Medical Examinations'!F531,'Medical Examinations'!F531:N2864,1,)</f>
        <v>Yes</v>
      </c>
      <c r="H531" s="4">
        <f>VLOOKUP('Medical Examinations'!G531,'Medical Examinations'!G531:O2864,1,)</f>
        <v>1</v>
      </c>
      <c r="I531" s="4" t="str">
        <f>VLOOKUP('Medical Examinations'!H531,'Medical Examinations'!H531:P2864,1,)</f>
        <v>No</v>
      </c>
      <c r="J531" s="4" t="str">
        <f>VLOOKUP('Medical Examinations'!I531,'Medical Examinations'!I531:Q2864,1,)</f>
        <v>Obesity</v>
      </c>
      <c r="K531" s="4" t="str">
        <f>VLOOKUP('Medical Examinations'!J531,'Medical Examinations'!J531:R2864,1,)</f>
        <v>Pre diabetes</v>
      </c>
      <c r="L531" s="49">
        <f>VLOOKUP(Table3[[#This Row],[Charges]],Table3[[Charges]:[Age]],1,)</f>
        <v>4734.6400000000003</v>
      </c>
      <c r="M531" s="23" t="str">
        <f>VLOOKUP(Table3[[#This Row],[Hospital tier]],Table3[[Hospital tier]:[Age]],1,)</f>
        <v>tier - 2</v>
      </c>
      <c r="N531" s="4" t="str">
        <f>VLOOKUP(Table3[[#This Row],[City tier]],Table3[[Hospital tier]:[Age]],1,)</f>
        <v>tier - 1</v>
      </c>
      <c r="O531" s="4" t="str">
        <f>VLOOKUP(Table3[[#This Row],[State ID]],Table3[[State ID]:[Age]],1,)</f>
        <v>R1013</v>
      </c>
      <c r="P531" s="4" t="str">
        <f>VLOOKUP(Table3[[#This Row],[Hospitalasion Details]],Table3[[Hospitalasion Details]:[Age]],1,)</f>
        <v>5-Sep-1986</v>
      </c>
      <c r="Q531" s="4">
        <f>VLOOKUP(Table3[[#This Row],[Age]],Table3[Age],1,)</f>
        <v>36</v>
      </c>
    </row>
    <row r="532" spans="1:17" x14ac:dyDescent="0.25">
      <c r="A532" s="4" t="str">
        <f>VLOOKUP(Table2[[#This Row],[Customer ID]],Table2[],1,)</f>
        <v>Id531</v>
      </c>
      <c r="B532" s="4" t="str">
        <f>VLOOKUP(Table2[[#This Row],[Full Name]],Table2[[#This Row],[Full Name]],1,)</f>
        <v xml:space="preserve">  Katie Mutter</v>
      </c>
      <c r="C532" s="4">
        <f>VLOOKUP('Medical Examinations'!B532,'Medical Examinations'!B532:J2865,1,)</f>
        <v>30.4</v>
      </c>
      <c r="D532" s="4">
        <f>VLOOKUP('Medical Examinations'!C532,'Medical Examinations'!C532:K2865,1,)</f>
        <v>4.07</v>
      </c>
      <c r="E532" s="4" t="str">
        <f>VLOOKUP('Medical Examinations'!D532,'Medical Examinations'!D532:L2865,1,)</f>
        <v>Yes</v>
      </c>
      <c r="F532" s="4" t="str">
        <f>VLOOKUP('Medical Examinations'!E532,'Medical Examinations'!E532:M2865,1,)</f>
        <v>No</v>
      </c>
      <c r="G532" s="4" t="str">
        <f>VLOOKUP('Medical Examinations'!F532,'Medical Examinations'!F532:N2865,1,)</f>
        <v>No</v>
      </c>
      <c r="H532" s="4">
        <f>VLOOKUP('Medical Examinations'!G532,'Medical Examinations'!G532:O2865,1,)</f>
        <v>1</v>
      </c>
      <c r="I532" s="4" t="str">
        <f>VLOOKUP('Medical Examinations'!H532,'Medical Examinations'!H532:P2865,1,)</f>
        <v>No</v>
      </c>
      <c r="J532" s="4" t="str">
        <f>VLOOKUP('Medical Examinations'!I532,'Medical Examinations'!I532:Q2865,1,)</f>
        <v>Obesity</v>
      </c>
      <c r="K532" s="4" t="str">
        <f>VLOOKUP('Medical Examinations'!J532,'Medical Examinations'!J532:R2865,1,)</f>
        <v>Normal</v>
      </c>
      <c r="L532" s="49">
        <f>VLOOKUP(Table3[[#This Row],[Charges]],Table3[[Charges]:[Age]],1,)</f>
        <v>4738.2700000000004</v>
      </c>
      <c r="M532" s="23" t="str">
        <f>VLOOKUP(Table3[[#This Row],[Hospital tier]],Table3[[Hospital tier]:[Age]],1,)</f>
        <v>tier - 2</v>
      </c>
      <c r="N532" s="4" t="str">
        <f>VLOOKUP(Table3[[#This Row],[City tier]],Table3[[Hospital tier]:[Age]],1,)</f>
        <v>tier - 3</v>
      </c>
      <c r="O532" s="4" t="str">
        <f>VLOOKUP(Table3[[#This Row],[State ID]],Table3[[State ID]:[Age]],1,)</f>
        <v>R1012</v>
      </c>
      <c r="P532" s="4" t="str">
        <f>VLOOKUP(Table3[[#This Row],[Hospitalasion Details]],Table3[[Hospitalasion Details]:[Age]],1,)</f>
        <v>12-Oct-1991</v>
      </c>
      <c r="Q532" s="4">
        <f>VLOOKUP(Table3[[#This Row],[Age]],Table3[Age],1,)</f>
        <v>31</v>
      </c>
    </row>
    <row r="533" spans="1:17" x14ac:dyDescent="0.25">
      <c r="A533" s="4" t="str">
        <f>VLOOKUP(Table2[[#This Row],[Customer ID]],Table2[],1,)</f>
        <v>Id532</v>
      </c>
      <c r="B533" s="4" t="str">
        <f>VLOOKUP(Table2[[#This Row],[Full Name]],Table2[[#This Row],[Full Name]],1,)</f>
        <v xml:space="preserve">  Eric Ahern</v>
      </c>
      <c r="C533" s="4">
        <f>VLOOKUP('Medical Examinations'!B533,'Medical Examinations'!B533:J2866,1,)</f>
        <v>20.13</v>
      </c>
      <c r="D533" s="4">
        <f>VLOOKUP('Medical Examinations'!C533,'Medical Examinations'!C533:K2866,1,)</f>
        <v>6.47</v>
      </c>
      <c r="E533" s="4" t="str">
        <f>VLOOKUP('Medical Examinations'!D533,'Medical Examinations'!D533:L2866,1,)</f>
        <v>No</v>
      </c>
      <c r="F533" s="4" t="str">
        <f>VLOOKUP('Medical Examinations'!E533,'Medical Examinations'!E533:M2866,1,)</f>
        <v>No</v>
      </c>
      <c r="G533" s="4" t="str">
        <f>VLOOKUP('Medical Examinations'!F533,'Medical Examinations'!F533:N2866,1,)</f>
        <v>Yes</v>
      </c>
      <c r="H533" s="4">
        <f>VLOOKUP('Medical Examinations'!G533,'Medical Examinations'!G533:O2866,1,)</f>
        <v>1</v>
      </c>
      <c r="I533" s="4" t="str">
        <f>VLOOKUP('Medical Examinations'!H533,'Medical Examinations'!H533:P2866,1,)</f>
        <v>Yes</v>
      </c>
      <c r="J533" s="4" t="str">
        <f>VLOOKUP('Medical Examinations'!I533,'Medical Examinations'!I533:Q2866,1,)</f>
        <v>Normal Weight</v>
      </c>
      <c r="K533" s="4" t="str">
        <f>VLOOKUP('Medical Examinations'!J533,'Medical Examinations'!J533:R2866,1,)</f>
        <v>Diabetes</v>
      </c>
      <c r="L533" s="49">
        <f>VLOOKUP(Table3[[#This Row],[Charges]],Table3[[Charges]:[Age]],1,)</f>
        <v>4740.78</v>
      </c>
      <c r="M533" s="23" t="str">
        <f>VLOOKUP(Table3[[#This Row],[Hospital tier]],Table3[[Hospital tier]:[Age]],1,)</f>
        <v>tier - 2</v>
      </c>
      <c r="N533" s="4" t="str">
        <f>VLOOKUP(Table3[[#This Row],[City tier]],Table3[[Hospital tier]:[Age]],1,)</f>
        <v>tier - 3</v>
      </c>
      <c r="O533" s="4" t="str">
        <f>VLOOKUP(Table3[[#This Row],[State ID]],Table3[[State ID]:[Age]],1,)</f>
        <v>R1021</v>
      </c>
      <c r="P533" s="4" t="str">
        <f>VLOOKUP(Table3[[#This Row],[Hospitalasion Details]],Table3[[Hospitalasion Details]:[Age]],1,)</f>
        <v>24-Nov-2004</v>
      </c>
      <c r="Q533" s="4">
        <f>VLOOKUP(Table3[[#This Row],[Age]],Table3[Age],1,)</f>
        <v>18</v>
      </c>
    </row>
    <row r="534" spans="1:17" x14ac:dyDescent="0.25">
      <c r="A534" s="4" t="str">
        <f>VLOOKUP(Table2[[#This Row],[Customer ID]],Table2[],1,)</f>
        <v>Id533</v>
      </c>
      <c r="B534" s="4" t="str">
        <f>VLOOKUP(Table2[[#This Row],[Full Name]],Table2[[#This Row],[Full Name]],1,)</f>
        <v xml:space="preserve">  Cathryn Chviruk</v>
      </c>
      <c r="C534" s="4">
        <f>VLOOKUP('Medical Examinations'!B534,'Medical Examinations'!B534:J2867,1,)</f>
        <v>23.655000000000001</v>
      </c>
      <c r="D534" s="4">
        <f>VLOOKUP('Medical Examinations'!C534,'Medical Examinations'!C534:K2867,1,)</f>
        <v>5.14</v>
      </c>
      <c r="E534" s="4" t="str">
        <f>VLOOKUP('Medical Examinations'!D534,'Medical Examinations'!D534:L2867,1,)</f>
        <v>No</v>
      </c>
      <c r="F534" s="4" t="str">
        <f>VLOOKUP('Medical Examinations'!E534,'Medical Examinations'!E534:M2867,1,)</f>
        <v>No</v>
      </c>
      <c r="G534" s="4" t="str">
        <f>VLOOKUP('Medical Examinations'!F534,'Medical Examinations'!F534:N2867,1,)</f>
        <v>No</v>
      </c>
      <c r="H534" s="4">
        <f>VLOOKUP('Medical Examinations'!G534,'Medical Examinations'!G534:O2867,1,)</f>
        <v>1</v>
      </c>
      <c r="I534" s="4" t="str">
        <f>VLOOKUP('Medical Examinations'!H534,'Medical Examinations'!H534:P2867,1,)</f>
        <v>Yes</v>
      </c>
      <c r="J534" s="4" t="str">
        <f>VLOOKUP('Medical Examinations'!I534,'Medical Examinations'!I534:Q2867,1,)</f>
        <v>Normal Weight</v>
      </c>
      <c r="K534" s="4" t="str">
        <f>VLOOKUP('Medical Examinations'!J534,'Medical Examinations'!J534:R2867,1,)</f>
        <v>Normal</v>
      </c>
      <c r="L534" s="49">
        <f>VLOOKUP(Table3[[#This Row],[Charges]],Table3[[Charges]:[Age]],1,)</f>
        <v>4746.34</v>
      </c>
      <c r="M534" s="23" t="str">
        <f>VLOOKUP(Table3[[#This Row],[Hospital tier]],Table3[[Hospital tier]:[Age]],1,)</f>
        <v>tier - 2</v>
      </c>
      <c r="N534" s="4" t="str">
        <f>VLOOKUP(Table3[[#This Row],[City tier]],Table3[[Hospital tier]:[Age]],1,)</f>
        <v>tier - 2</v>
      </c>
      <c r="O534" s="4" t="str">
        <f>VLOOKUP(Table3[[#This Row],[State ID]],Table3[[State ID]:[Age]],1,)</f>
        <v>R1011</v>
      </c>
      <c r="P534" s="4" t="str">
        <f>VLOOKUP(Table3[[#This Row],[Hospitalasion Details]],Table3[[Hospitalasion Details]:[Age]],1,)</f>
        <v>5-Jun-1987</v>
      </c>
      <c r="Q534" s="4">
        <f>VLOOKUP(Table3[[#This Row],[Age]],Table3[Age],1,)</f>
        <v>36</v>
      </c>
    </row>
    <row r="535" spans="1:17" x14ac:dyDescent="0.25">
      <c r="A535" s="4" t="str">
        <f>VLOOKUP(Table2[[#This Row],[Customer ID]],Table2[],1,)</f>
        <v>Id534</v>
      </c>
      <c r="B535" s="4" t="str">
        <f>VLOOKUP(Table2[[#This Row],[Full Name]],Table2[[#This Row],[Full Name]],1,)</f>
        <v xml:space="preserve">  Brendan Meehan</v>
      </c>
      <c r="C535" s="4">
        <f>VLOOKUP('Medical Examinations'!B535,'Medical Examinations'!B535:J2868,1,)</f>
        <v>49.05</v>
      </c>
      <c r="D535" s="4">
        <f>VLOOKUP('Medical Examinations'!C535,'Medical Examinations'!C535:K2868,1,)</f>
        <v>9.77</v>
      </c>
      <c r="E535" s="4" t="str">
        <f>VLOOKUP('Medical Examinations'!D535,'Medical Examinations'!D535:L2868,1,)</f>
        <v>Yes</v>
      </c>
      <c r="F535" s="4" t="str">
        <f>VLOOKUP('Medical Examinations'!E535,'Medical Examinations'!E535:M2868,1,)</f>
        <v>No</v>
      </c>
      <c r="G535" s="4" t="str">
        <f>VLOOKUP('Medical Examinations'!F535,'Medical Examinations'!F535:N2868,1,)</f>
        <v>No</v>
      </c>
      <c r="H535" s="4">
        <f>VLOOKUP('Medical Examinations'!G535,'Medical Examinations'!G535:O2868,1,)</f>
        <v>0</v>
      </c>
      <c r="I535" s="4" t="str">
        <f>VLOOKUP('Medical Examinations'!H535,'Medical Examinations'!H535:P2868,1,)</f>
        <v>No</v>
      </c>
      <c r="J535" s="4" t="str">
        <f>VLOOKUP('Medical Examinations'!I535,'Medical Examinations'!I535:Q2868,1,)</f>
        <v>Obesity</v>
      </c>
      <c r="K535" s="4" t="str">
        <f>VLOOKUP('Medical Examinations'!J535,'Medical Examinations'!J535:R2868,1,)</f>
        <v>Diabetes</v>
      </c>
      <c r="L535" s="49">
        <f>VLOOKUP(Table3[[#This Row],[Charges]],Table3[[Charges]:[Age]],1,)</f>
        <v>4747.05</v>
      </c>
      <c r="M535" s="23" t="str">
        <f>VLOOKUP(Table3[[#This Row],[Hospital tier]],Table3[[Hospital tier]:[Age]],1,)</f>
        <v>tier - 2</v>
      </c>
      <c r="N535" s="4" t="str">
        <f>VLOOKUP(Table3[[#This Row],[City tier]],Table3[[Hospital tier]:[Age]],1,)</f>
        <v>tier - 2</v>
      </c>
      <c r="O535" s="4" t="str">
        <f>VLOOKUP(Table3[[#This Row],[State ID]],Table3[[State ID]:[Age]],1,)</f>
        <v>R1013</v>
      </c>
      <c r="P535" s="4" t="str">
        <f>VLOOKUP(Table3[[#This Row],[Hospitalasion Details]],Table3[[Hospitalasion Details]:[Age]],1,)</f>
        <v>2-Sep-1987</v>
      </c>
      <c r="Q535" s="4">
        <f>VLOOKUP(Table3[[#This Row],[Age]],Table3[Age],1,)</f>
        <v>35</v>
      </c>
    </row>
    <row r="536" spans="1:17" x14ac:dyDescent="0.25">
      <c r="A536" s="4" t="str">
        <f>VLOOKUP(Table2[[#This Row],[Customer ID]],Table2[],1,)</f>
        <v>Id535</v>
      </c>
      <c r="B536" s="4" t="str">
        <f>VLOOKUP(Table2[[#This Row],[Full Name]],Table2[[#This Row],[Full Name]],1,)</f>
        <v xml:space="preserve">  Shauna Gammon</v>
      </c>
      <c r="C536" s="4">
        <f>VLOOKUP('Medical Examinations'!B536,'Medical Examinations'!B536:J2869,1,)</f>
        <v>51.94</v>
      </c>
      <c r="D536" s="4">
        <f>VLOOKUP('Medical Examinations'!C536,'Medical Examinations'!C536:K2869,1,)</f>
        <v>8.8000000000000007</v>
      </c>
      <c r="E536" s="4" t="str">
        <f>VLOOKUP('Medical Examinations'!D536,'Medical Examinations'!D536:L2869,1,)</f>
        <v>Yes</v>
      </c>
      <c r="F536" s="4" t="str">
        <f>VLOOKUP('Medical Examinations'!E536,'Medical Examinations'!E536:M2869,1,)</f>
        <v>No</v>
      </c>
      <c r="G536" s="4" t="str">
        <f>VLOOKUP('Medical Examinations'!F536,'Medical Examinations'!F536:N2869,1,)</f>
        <v>No</v>
      </c>
      <c r="H536" s="4">
        <f>VLOOKUP('Medical Examinations'!G536,'Medical Examinations'!G536:O2869,1,)</f>
        <v>2</v>
      </c>
      <c r="I536" s="4" t="str">
        <f>VLOOKUP('Medical Examinations'!H536,'Medical Examinations'!H536:P2869,1,)</f>
        <v>No</v>
      </c>
      <c r="J536" s="4" t="str">
        <f>VLOOKUP('Medical Examinations'!I536,'Medical Examinations'!I536:Q2869,1,)</f>
        <v>Obesity</v>
      </c>
      <c r="K536" s="4" t="str">
        <f>VLOOKUP('Medical Examinations'!J536,'Medical Examinations'!J536:R2869,1,)</f>
        <v>Diabetes</v>
      </c>
      <c r="L536" s="49">
        <f>VLOOKUP(Table3[[#This Row],[Charges]],Table3[[Charges]:[Age]],1,)</f>
        <v>4751.07</v>
      </c>
      <c r="M536" s="23" t="str">
        <f>VLOOKUP(Table3[[#This Row],[Hospital tier]],Table3[[Hospital tier]:[Age]],1,)</f>
        <v>tier - 3</v>
      </c>
      <c r="N536" s="4" t="str">
        <f>VLOOKUP(Table3[[#This Row],[City tier]],Table3[[Hospital tier]:[Age]],1,)</f>
        <v>tier - 1</v>
      </c>
      <c r="O536" s="4" t="str">
        <f>VLOOKUP(Table3[[#This Row],[State ID]],Table3[[State ID]:[Age]],1,)</f>
        <v>R1011</v>
      </c>
      <c r="P536" s="4" t="str">
        <f>VLOOKUP(Table3[[#This Row],[Hospitalasion Details]],Table3[[Hospitalasion Details]:[Age]],1,)</f>
        <v>22-Nov-1987</v>
      </c>
      <c r="Q536" s="4">
        <f>VLOOKUP(Table3[[#This Row],[Age]],Table3[Age],1,)</f>
        <v>35</v>
      </c>
    </row>
    <row r="537" spans="1:17" x14ac:dyDescent="0.25">
      <c r="A537" s="4" t="str">
        <f>VLOOKUP(Table2[[#This Row],[Customer ID]],Table2[],1,)</f>
        <v>Id536</v>
      </c>
      <c r="B537" s="4" t="str">
        <f>VLOOKUP(Table2[[#This Row],[Full Name]],Table2[[#This Row],[Full Name]],1,)</f>
        <v xml:space="preserve">  Terence Lee</v>
      </c>
      <c r="C537" s="4">
        <f>VLOOKUP('Medical Examinations'!B537,'Medical Examinations'!B537:J2870,1,)</f>
        <v>29.83</v>
      </c>
      <c r="D537" s="4">
        <f>VLOOKUP('Medical Examinations'!C537,'Medical Examinations'!C537:K2870,1,)</f>
        <v>5.84</v>
      </c>
      <c r="E537" s="4" t="str">
        <f>VLOOKUP('Medical Examinations'!D537,'Medical Examinations'!D537:L2870,1,)</f>
        <v>No</v>
      </c>
      <c r="F537" s="4" t="str">
        <f>VLOOKUP('Medical Examinations'!E537,'Medical Examinations'!E537:M2870,1,)</f>
        <v>No</v>
      </c>
      <c r="G537" s="4" t="str">
        <f>VLOOKUP('Medical Examinations'!F537,'Medical Examinations'!F537:N2870,1,)</f>
        <v>No</v>
      </c>
      <c r="H537" s="4">
        <f>VLOOKUP('Medical Examinations'!G537,'Medical Examinations'!G537:O2870,1,)</f>
        <v>1</v>
      </c>
      <c r="I537" s="4" t="str">
        <f>VLOOKUP('Medical Examinations'!H537,'Medical Examinations'!H537:P2870,1,)</f>
        <v>Yes</v>
      </c>
      <c r="J537" s="4" t="str">
        <f>VLOOKUP('Medical Examinations'!I537,'Medical Examinations'!I537:Q2870,1,)</f>
        <v>Over Weight</v>
      </c>
      <c r="K537" s="4" t="str">
        <f>VLOOKUP('Medical Examinations'!J537,'Medical Examinations'!J537:R2870,1,)</f>
        <v>Pre diabetes</v>
      </c>
      <c r="L537" s="49">
        <f>VLOOKUP(Table3[[#This Row],[Charges]],Table3[[Charges]:[Age]],1,)</f>
        <v>4753.6400000000003</v>
      </c>
      <c r="M537" s="23" t="str">
        <f>VLOOKUP(Table3[[#This Row],[Hospital tier]],Table3[[Hospital tier]:[Age]],1,)</f>
        <v>tier - 2</v>
      </c>
      <c r="N537" s="4" t="str">
        <f>VLOOKUP(Table3[[#This Row],[City tier]],Table3[[Hospital tier]:[Age]],1,)</f>
        <v>tier - 3</v>
      </c>
      <c r="O537" s="4" t="str">
        <f>VLOOKUP(Table3[[#This Row],[State ID]],Table3[[State ID]:[Age]],1,)</f>
        <v>R1013</v>
      </c>
      <c r="P537" s="4" t="str">
        <f>VLOOKUP(Table3[[#This Row],[Hospitalasion Details]],Table3[[Hospitalasion Details]:[Age]],1,)</f>
        <v>16-Aug-1992</v>
      </c>
      <c r="Q537" s="4">
        <f>VLOOKUP(Table3[[#This Row],[Age]],Table3[Age],1,)</f>
        <v>30</v>
      </c>
    </row>
    <row r="538" spans="1:17" x14ac:dyDescent="0.25">
      <c r="A538" s="4" t="str">
        <f>VLOOKUP(Table2[[#This Row],[Customer ID]],Table2[],1,)</f>
        <v>Id537</v>
      </c>
      <c r="B538" s="4" t="str">
        <f>VLOOKUP(Table2[[#This Row],[Full Name]],Table2[[#This Row],[Full Name]],1,)</f>
        <v xml:space="preserve">  Marisol Franco</v>
      </c>
      <c r="C538" s="4">
        <f>VLOOKUP('Medical Examinations'!B538,'Medical Examinations'!B538:J2871,1,)</f>
        <v>22.6</v>
      </c>
      <c r="D538" s="4">
        <f>VLOOKUP('Medical Examinations'!C538,'Medical Examinations'!C538:K2871,1,)</f>
        <v>10.43</v>
      </c>
      <c r="E538" s="4" t="str">
        <f>VLOOKUP('Medical Examinations'!D538,'Medical Examinations'!D538:L2871,1,)</f>
        <v>Yes</v>
      </c>
      <c r="F538" s="4" t="str">
        <f>VLOOKUP('Medical Examinations'!E538,'Medical Examinations'!E538:M2871,1,)</f>
        <v>No</v>
      </c>
      <c r="G538" s="4" t="str">
        <f>VLOOKUP('Medical Examinations'!F538,'Medical Examinations'!F538:N2871,1,)</f>
        <v>No</v>
      </c>
      <c r="H538" s="4">
        <f>VLOOKUP('Medical Examinations'!G538,'Medical Examinations'!G538:O2871,1,)</f>
        <v>1</v>
      </c>
      <c r="I538" s="4" t="str">
        <f>VLOOKUP('Medical Examinations'!H538,'Medical Examinations'!H538:P2871,1,)</f>
        <v>Yes</v>
      </c>
      <c r="J538" s="4" t="str">
        <f>VLOOKUP('Medical Examinations'!I538,'Medical Examinations'!I538:Q2871,1,)</f>
        <v>Normal Weight</v>
      </c>
      <c r="K538" s="4" t="str">
        <f>VLOOKUP('Medical Examinations'!J538,'Medical Examinations'!J538:R2871,1,)</f>
        <v>Diabetes</v>
      </c>
      <c r="L538" s="49">
        <f>VLOOKUP(Table3[[#This Row],[Charges]],Table3[[Charges]:[Age]],1,)</f>
        <v>4762.33</v>
      </c>
      <c r="M538" s="23" t="str">
        <f>VLOOKUP(Table3[[#This Row],[Hospital tier]],Table3[[Hospital tier]:[Age]],1,)</f>
        <v>tier - 3</v>
      </c>
      <c r="N538" s="4" t="str">
        <f>VLOOKUP(Table3[[#This Row],[City tier]],Table3[[Hospital tier]:[Age]],1,)</f>
        <v>tier - 3</v>
      </c>
      <c r="O538" s="4" t="str">
        <f>VLOOKUP(Table3[[#This Row],[State ID]],Table3[[State ID]:[Age]],1,)</f>
        <v>R1011</v>
      </c>
      <c r="P538" s="4" t="str">
        <f>VLOOKUP(Table3[[#This Row],[Hospitalasion Details]],Table3[[Hospitalasion Details]:[Age]],1,)</f>
        <v>27-Sep-1987</v>
      </c>
      <c r="Q538" s="4">
        <f>VLOOKUP(Table3[[#This Row],[Age]],Table3[Age],1,)</f>
        <v>35</v>
      </c>
    </row>
    <row r="539" spans="1:17" x14ac:dyDescent="0.25">
      <c r="A539" s="4" t="str">
        <f>VLOOKUP(Table2[[#This Row],[Customer ID]],Table2[],1,)</f>
        <v>Id538</v>
      </c>
      <c r="B539" s="4" t="str">
        <f>VLOOKUP(Table2[[#This Row],[Full Name]],Table2[[#This Row],[Full Name]],1,)</f>
        <v xml:space="preserve">  Lindsay Patterson</v>
      </c>
      <c r="C539" s="4">
        <f>VLOOKUP('Medical Examinations'!B539,'Medical Examinations'!B539:J2872,1,)</f>
        <v>46.69</v>
      </c>
      <c r="D539" s="4">
        <f>VLOOKUP('Medical Examinations'!C539,'Medical Examinations'!C539:K2872,1,)</f>
        <v>4.25</v>
      </c>
      <c r="E539" s="4" t="str">
        <f>VLOOKUP('Medical Examinations'!D539,'Medical Examinations'!D539:L2872,1,)</f>
        <v>Yes</v>
      </c>
      <c r="F539" s="4" t="str">
        <f>VLOOKUP('Medical Examinations'!E539,'Medical Examinations'!E539:M2872,1,)</f>
        <v>No</v>
      </c>
      <c r="G539" s="4" t="str">
        <f>VLOOKUP('Medical Examinations'!F539,'Medical Examinations'!F539:N2872,1,)</f>
        <v>No</v>
      </c>
      <c r="H539" s="4">
        <f>VLOOKUP('Medical Examinations'!G539,'Medical Examinations'!G539:O2872,1,)</f>
        <v>1</v>
      </c>
      <c r="I539" s="4" t="str">
        <f>VLOOKUP('Medical Examinations'!H539,'Medical Examinations'!H539:P2872,1,)</f>
        <v>No</v>
      </c>
      <c r="J539" s="4" t="str">
        <f>VLOOKUP('Medical Examinations'!I539,'Medical Examinations'!I539:Q2872,1,)</f>
        <v>Obesity</v>
      </c>
      <c r="K539" s="4" t="str">
        <f>VLOOKUP('Medical Examinations'!J539,'Medical Examinations'!J539:R2872,1,)</f>
        <v>Normal</v>
      </c>
      <c r="L539" s="49">
        <f>VLOOKUP(Table3[[#This Row],[Charges]],Table3[[Charges]:[Age]],1,)</f>
        <v>4766.0200000000004</v>
      </c>
      <c r="M539" s="23" t="str">
        <f>VLOOKUP(Table3[[#This Row],[Hospital tier]],Table3[[Hospital tier]:[Age]],1,)</f>
        <v>tier - 2</v>
      </c>
      <c r="N539" s="4" t="str">
        <f>VLOOKUP(Table3[[#This Row],[City tier]],Table3[[Hospital tier]:[Age]],1,)</f>
        <v>tier - 3</v>
      </c>
      <c r="O539" s="4" t="str">
        <f>VLOOKUP(Table3[[#This Row],[State ID]],Table3[[State ID]:[Age]],1,)</f>
        <v>R1011</v>
      </c>
      <c r="P539" s="4" t="str">
        <f>VLOOKUP(Table3[[#This Row],[Hospitalasion Details]],Table3[[Hospitalasion Details]:[Age]],1,)</f>
        <v>1-Aug-1989</v>
      </c>
      <c r="Q539" s="4">
        <f>VLOOKUP(Table3[[#This Row],[Age]],Table3[Age],1,)</f>
        <v>33</v>
      </c>
    </row>
    <row r="540" spans="1:17" x14ac:dyDescent="0.25">
      <c r="A540" s="4" t="str">
        <f>VLOOKUP(Table2[[#This Row],[Customer ID]],Table2[],1,)</f>
        <v>Id539</v>
      </c>
      <c r="B540" s="4" t="str">
        <f>VLOOKUP(Table2[[#This Row],[Full Name]],Table2[[#This Row],[Full Name]],1,)</f>
        <v xml:space="preserve">  Katie Valdes</v>
      </c>
      <c r="C540" s="4">
        <f>VLOOKUP('Medical Examinations'!B540,'Medical Examinations'!B540:J2873,1,)</f>
        <v>28.49</v>
      </c>
      <c r="D540" s="4">
        <f>VLOOKUP('Medical Examinations'!C540,'Medical Examinations'!C540:K2873,1,)</f>
        <v>4.8899999999999997</v>
      </c>
      <c r="E540" s="4" t="str">
        <f>VLOOKUP('Medical Examinations'!D540,'Medical Examinations'!D540:L2873,1,)</f>
        <v>No</v>
      </c>
      <c r="F540" s="4" t="str">
        <f>VLOOKUP('Medical Examinations'!E540,'Medical Examinations'!E540:M2873,1,)</f>
        <v>No</v>
      </c>
      <c r="G540" s="4" t="str">
        <f>VLOOKUP('Medical Examinations'!F540,'Medical Examinations'!F540:N2873,1,)</f>
        <v>No</v>
      </c>
      <c r="H540" s="4">
        <f>VLOOKUP('Medical Examinations'!G540,'Medical Examinations'!G540:O2873,1,)</f>
        <v>0</v>
      </c>
      <c r="I540" s="4" t="str">
        <f>VLOOKUP('Medical Examinations'!H540,'Medical Examinations'!H540:P2873,1,)</f>
        <v>Yes</v>
      </c>
      <c r="J540" s="4" t="str">
        <f>VLOOKUP('Medical Examinations'!I540,'Medical Examinations'!I540:Q2873,1,)</f>
        <v>Over Weight</v>
      </c>
      <c r="K540" s="4" t="str">
        <f>VLOOKUP('Medical Examinations'!J540,'Medical Examinations'!J540:R2873,1,)</f>
        <v>Normal</v>
      </c>
      <c r="L540" s="49">
        <f>VLOOKUP(Table3[[#This Row],[Charges]],Table3[[Charges]:[Age]],1,)</f>
        <v>4779.6000000000004</v>
      </c>
      <c r="M540" s="23" t="str">
        <f>VLOOKUP(Table3[[#This Row],[Hospital tier]],Table3[[Hospital tier]:[Age]],1,)</f>
        <v>tier - 2</v>
      </c>
      <c r="N540" s="4" t="str">
        <f>VLOOKUP(Table3[[#This Row],[City tier]],Table3[[Hospital tier]:[Age]],1,)</f>
        <v>tier - 3</v>
      </c>
      <c r="O540" s="4" t="str">
        <f>VLOOKUP(Table3[[#This Row],[State ID]],Table3[[State ID]:[Age]],1,)</f>
        <v>R1013</v>
      </c>
      <c r="P540" s="4" t="str">
        <f>VLOOKUP(Table3[[#This Row],[Hospitalasion Details]],Table3[[Hospitalasion Details]:[Age]],1,)</f>
        <v>9-Dec-1989</v>
      </c>
      <c r="Q540" s="4">
        <f>VLOOKUP(Table3[[#This Row],[Age]],Table3[Age],1,)</f>
        <v>33</v>
      </c>
    </row>
    <row r="541" spans="1:17" x14ac:dyDescent="0.25">
      <c r="A541" s="4" t="str">
        <f>VLOOKUP(Table2[[#This Row],[Customer ID]],Table2[],1,)</f>
        <v>Id540</v>
      </c>
      <c r="B541" s="4" t="str">
        <f>VLOOKUP(Table2[[#This Row],[Full Name]],Table2[[#This Row],[Full Name]],1,)</f>
        <v xml:space="preserve">  Daniel Craig</v>
      </c>
      <c r="C541" s="4">
        <f>VLOOKUP('Medical Examinations'!B541,'Medical Examinations'!B541:J2874,1,)</f>
        <v>28.5</v>
      </c>
      <c r="D541" s="4">
        <f>VLOOKUP('Medical Examinations'!C541,'Medical Examinations'!C541:K2874,1,)</f>
        <v>5.55</v>
      </c>
      <c r="E541" s="4" t="str">
        <f>VLOOKUP('Medical Examinations'!D541,'Medical Examinations'!D541:L2874,1,)</f>
        <v>Yes</v>
      </c>
      <c r="F541" s="4" t="str">
        <f>VLOOKUP('Medical Examinations'!E541,'Medical Examinations'!E541:M2874,1,)</f>
        <v>No</v>
      </c>
      <c r="G541" s="4" t="str">
        <f>VLOOKUP('Medical Examinations'!F541,'Medical Examinations'!F541:N2874,1,)</f>
        <v>No</v>
      </c>
      <c r="H541" s="4">
        <f>VLOOKUP('Medical Examinations'!G541,'Medical Examinations'!G541:O2874,1,)</f>
        <v>1</v>
      </c>
      <c r="I541" s="4" t="str">
        <f>VLOOKUP('Medical Examinations'!H541,'Medical Examinations'!H541:P2874,1,)</f>
        <v>Yes</v>
      </c>
      <c r="J541" s="4" t="str">
        <f>VLOOKUP('Medical Examinations'!I541,'Medical Examinations'!I541:Q2874,1,)</f>
        <v>Over Weight</v>
      </c>
      <c r="K541" s="4" t="str">
        <f>VLOOKUP('Medical Examinations'!J541,'Medical Examinations'!J541:R2874,1,)</f>
        <v>Normal</v>
      </c>
      <c r="L541" s="49">
        <f>VLOOKUP(Table3[[#This Row],[Charges]],Table3[[Charges]:[Age]],1,)</f>
        <v>4787.42</v>
      </c>
      <c r="M541" s="23" t="str">
        <f>VLOOKUP(Table3[[#This Row],[Hospital tier]],Table3[[Hospital tier]:[Age]],1,)</f>
        <v>tier - 2</v>
      </c>
      <c r="N541" s="4" t="str">
        <f>VLOOKUP(Table3[[#This Row],[City tier]],Table3[[Hospital tier]:[Age]],1,)</f>
        <v>tier - 3</v>
      </c>
      <c r="O541" s="4" t="str">
        <f>VLOOKUP(Table3[[#This Row],[State ID]],Table3[[State ID]:[Age]],1,)</f>
        <v>R1013</v>
      </c>
      <c r="P541" s="4" t="str">
        <f>VLOOKUP(Table3[[#This Row],[Hospitalasion Details]],Table3[[Hospitalasion Details]:[Age]],1,)</f>
        <v>22-Jun-1987</v>
      </c>
      <c r="Q541" s="4">
        <f>VLOOKUP(Table3[[#This Row],[Age]],Table3[Age],1,)</f>
        <v>35</v>
      </c>
    </row>
    <row r="542" spans="1:17" x14ac:dyDescent="0.25">
      <c r="A542" s="4" t="str">
        <f>VLOOKUP(Table2[[#This Row],[Customer ID]],Table2[],1,)</f>
        <v>Id541</v>
      </c>
      <c r="B542" s="4" t="str">
        <f>VLOOKUP(Table2[[#This Row],[Full Name]],Table2[[#This Row],[Full Name]],1,)</f>
        <v xml:space="preserve">  Brett W Whipple</v>
      </c>
      <c r="C542" s="4">
        <f>VLOOKUP('Medical Examinations'!B542,'Medical Examinations'!B542:J2875,1,)</f>
        <v>24.4</v>
      </c>
      <c r="D542" s="4">
        <f>VLOOKUP('Medical Examinations'!C542,'Medical Examinations'!C542:K2875,1,)</f>
        <v>4.5199999999999996</v>
      </c>
      <c r="E542" s="4" t="str">
        <f>VLOOKUP('Medical Examinations'!D542,'Medical Examinations'!D542:L2875,1,)</f>
        <v>No</v>
      </c>
      <c r="F542" s="4" t="str">
        <f>VLOOKUP('Medical Examinations'!E542,'Medical Examinations'!E542:M2875,1,)</f>
        <v>No</v>
      </c>
      <c r="G542" s="4" t="str">
        <f>VLOOKUP('Medical Examinations'!F542,'Medical Examinations'!F542:N2875,1,)</f>
        <v>No</v>
      </c>
      <c r="H542" s="4">
        <f>VLOOKUP('Medical Examinations'!G542,'Medical Examinations'!G542:O2875,1,)</f>
        <v>1</v>
      </c>
      <c r="I542" s="4" t="str">
        <f>VLOOKUP('Medical Examinations'!H542,'Medical Examinations'!H542:P2875,1,)</f>
        <v>Yes</v>
      </c>
      <c r="J542" s="4" t="str">
        <f>VLOOKUP('Medical Examinations'!I542,'Medical Examinations'!I542:Q2875,1,)</f>
        <v>Normal Weight</v>
      </c>
      <c r="K542" s="4" t="str">
        <f>VLOOKUP('Medical Examinations'!J542,'Medical Examinations'!J542:R2875,1,)</f>
        <v>Normal</v>
      </c>
      <c r="L542" s="49">
        <f>VLOOKUP(Table3[[#This Row],[Charges]],Table3[[Charges]:[Age]],1,)</f>
        <v>4795.66</v>
      </c>
      <c r="M542" s="23" t="str">
        <f>VLOOKUP(Table3[[#This Row],[Hospital tier]],Table3[[Hospital tier]:[Age]],1,)</f>
        <v>tier - 2</v>
      </c>
      <c r="N542" s="4" t="str">
        <f>VLOOKUP(Table3[[#This Row],[City tier]],Table3[[Hospital tier]:[Age]],1,)</f>
        <v>tier - 1</v>
      </c>
      <c r="O542" s="4" t="str">
        <f>VLOOKUP(Table3[[#This Row],[State ID]],Table3[[State ID]:[Age]],1,)</f>
        <v>R1013</v>
      </c>
      <c r="P542" s="4" t="str">
        <f>VLOOKUP(Table3[[#This Row],[Hospitalasion Details]],Table3[[Hospitalasion Details]:[Age]],1,)</f>
        <v>16-Dec-1989</v>
      </c>
      <c r="Q542" s="4">
        <f>VLOOKUP(Table3[[#This Row],[Age]],Table3[Age],1,)</f>
        <v>33</v>
      </c>
    </row>
    <row r="543" spans="1:17" x14ac:dyDescent="0.25">
      <c r="A543" s="4" t="str">
        <f>VLOOKUP(Table2[[#This Row],[Customer ID]],Table2[],1,)</f>
        <v>Id542</v>
      </c>
      <c r="B543" s="4" t="str">
        <f>VLOOKUP(Table2[[#This Row],[Full Name]],Table2[[#This Row],[Full Name]],1,)</f>
        <v xml:space="preserve">  Dylan J Marton</v>
      </c>
      <c r="C543" s="4">
        <f>VLOOKUP('Medical Examinations'!B543,'Medical Examinations'!B543:J2876,1,)</f>
        <v>29.15</v>
      </c>
      <c r="D543" s="4">
        <f>VLOOKUP('Medical Examinations'!C543,'Medical Examinations'!C543:K2876,1,)</f>
        <v>4.45</v>
      </c>
      <c r="E543" s="4" t="str">
        <f>VLOOKUP('Medical Examinations'!D543,'Medical Examinations'!D543:L2876,1,)</f>
        <v>Yes</v>
      </c>
      <c r="F543" s="4" t="str">
        <f>VLOOKUP('Medical Examinations'!E543,'Medical Examinations'!E543:M2876,1,)</f>
        <v>No</v>
      </c>
      <c r="G543" s="4" t="str">
        <f>VLOOKUP('Medical Examinations'!F543,'Medical Examinations'!F543:N2876,1,)</f>
        <v>No</v>
      </c>
      <c r="H543" s="4">
        <f>VLOOKUP('Medical Examinations'!G543,'Medical Examinations'!G543:O2876,1,)</f>
        <v>1</v>
      </c>
      <c r="I543" s="4" t="str">
        <f>VLOOKUP('Medical Examinations'!H543,'Medical Examinations'!H543:P2876,1,)</f>
        <v>Yes</v>
      </c>
      <c r="J543" s="4" t="str">
        <f>VLOOKUP('Medical Examinations'!I543,'Medical Examinations'!I543:Q2876,1,)</f>
        <v>Over Weight</v>
      </c>
      <c r="K543" s="4" t="str">
        <f>VLOOKUP('Medical Examinations'!J543,'Medical Examinations'!J543:R2876,1,)</f>
        <v>Normal</v>
      </c>
      <c r="L543" s="49">
        <f>VLOOKUP(Table3[[#This Row],[Charges]],Table3[[Charges]:[Age]],1,)</f>
        <v>4812.34</v>
      </c>
      <c r="M543" s="23" t="str">
        <f>VLOOKUP(Table3[[#This Row],[Hospital tier]],Table3[[Hospital tier]:[Age]],1,)</f>
        <v>tier - 2</v>
      </c>
      <c r="N543" s="4" t="str">
        <f>VLOOKUP(Table3[[#This Row],[City tier]],Table3[[Hospital tier]:[Age]],1,)</f>
        <v>tier - 3</v>
      </c>
      <c r="O543" s="4" t="str">
        <f>VLOOKUP(Table3[[#This Row],[State ID]],Table3[[State ID]:[Age]],1,)</f>
        <v>R1013</v>
      </c>
      <c r="P543" s="4" t="str">
        <f>VLOOKUP(Table3[[#This Row],[Hospitalasion Details]],Table3[[Hospitalasion Details]:[Age]],1,)</f>
        <v>3-Oct-1978</v>
      </c>
      <c r="Q543" s="4">
        <f>VLOOKUP(Table3[[#This Row],[Age]],Table3[Age],1,)</f>
        <v>44</v>
      </c>
    </row>
    <row r="544" spans="1:17" x14ac:dyDescent="0.25">
      <c r="A544" s="4" t="str">
        <f>VLOOKUP(Table2[[#This Row],[Customer ID]],Table2[],1,)</f>
        <v>Id543</v>
      </c>
      <c r="B544" s="4" t="str">
        <f>VLOOKUP(Table2[[#This Row],[Full Name]],Table2[[#This Row],[Full Name]],1,)</f>
        <v xml:space="preserve">  Elizabeth Hildebrandt</v>
      </c>
      <c r="C544" s="4">
        <f>VLOOKUP('Medical Examinations'!B544,'Medical Examinations'!B544:J2877,1,)</f>
        <v>27.28</v>
      </c>
      <c r="D544" s="4">
        <f>VLOOKUP('Medical Examinations'!C544,'Medical Examinations'!C544:K2877,1,)</f>
        <v>4.72</v>
      </c>
      <c r="E544" s="4" t="str">
        <f>VLOOKUP('Medical Examinations'!D544,'Medical Examinations'!D544:L2877,1,)</f>
        <v>No</v>
      </c>
      <c r="F544" s="4" t="str">
        <f>VLOOKUP('Medical Examinations'!E544,'Medical Examinations'!E544:M2877,1,)</f>
        <v>yes</v>
      </c>
      <c r="G544" s="4" t="str">
        <f>VLOOKUP('Medical Examinations'!F544,'Medical Examinations'!F544:N2877,1,)</f>
        <v>No</v>
      </c>
      <c r="H544" s="4">
        <f>VLOOKUP('Medical Examinations'!G544,'Medical Examinations'!G544:O2877,1,)</f>
        <v>1</v>
      </c>
      <c r="I544" s="4" t="str">
        <f>VLOOKUP('Medical Examinations'!H544,'Medical Examinations'!H544:P2877,1,)</f>
        <v>Yes</v>
      </c>
      <c r="J544" s="4" t="str">
        <f>VLOOKUP('Medical Examinations'!I544,'Medical Examinations'!I544:Q2877,1,)</f>
        <v>Over Weight</v>
      </c>
      <c r="K544" s="4" t="str">
        <f>VLOOKUP('Medical Examinations'!J544,'Medical Examinations'!J544:R2877,1,)</f>
        <v>Normal</v>
      </c>
      <c r="L544" s="49">
        <f>VLOOKUP(Table3[[#This Row],[Charges]],Table3[[Charges]:[Age]],1,)</f>
        <v>4827.1000000000004</v>
      </c>
      <c r="M544" s="23" t="str">
        <f>VLOOKUP(Table3[[#This Row],[Hospital tier]],Table3[[Hospital tier]:[Age]],1,)</f>
        <v>tier - 2</v>
      </c>
      <c r="N544" s="4" t="str">
        <f>VLOOKUP(Table3[[#This Row],[City tier]],Table3[[Hospital tier]:[Age]],1,)</f>
        <v>tier - 1</v>
      </c>
      <c r="O544" s="4" t="str">
        <f>VLOOKUP(Table3[[#This Row],[State ID]],Table3[[State ID]:[Age]],1,)</f>
        <v>R1013</v>
      </c>
      <c r="P544" s="4" t="str">
        <f>VLOOKUP(Table3[[#This Row],[Hospitalasion Details]],Table3[[Hospitalasion Details]:[Age]],1,)</f>
        <v>3-Jul-1981</v>
      </c>
      <c r="Q544" s="4">
        <f>VLOOKUP(Table3[[#This Row],[Age]],Table3[Age],1,)</f>
        <v>41</v>
      </c>
    </row>
    <row r="545" spans="1:17" x14ac:dyDescent="0.25">
      <c r="A545" s="4" t="str">
        <f>VLOOKUP(Table2[[#This Row],[Customer ID]],Table2[],1,)</f>
        <v>Id544</v>
      </c>
      <c r="B545" s="4" t="str">
        <f>VLOOKUP(Table2[[#This Row],[Full Name]],Table2[[#This Row],[Full Name]],1,)</f>
        <v xml:space="preserve">  Brooke M Biggs</v>
      </c>
      <c r="C545" s="4">
        <f>VLOOKUP('Medical Examinations'!B545,'Medical Examinations'!B545:J2878,1,)</f>
        <v>32.229999999999997</v>
      </c>
      <c r="D545" s="4">
        <f>VLOOKUP('Medical Examinations'!C545,'Medical Examinations'!C545:K2878,1,)</f>
        <v>4.6500000000000004</v>
      </c>
      <c r="E545" s="4" t="str">
        <f>VLOOKUP('Medical Examinations'!D545,'Medical Examinations'!D545:L2878,1,)</f>
        <v>Yes</v>
      </c>
      <c r="F545" s="4" t="str">
        <f>VLOOKUP('Medical Examinations'!E545,'Medical Examinations'!E545:M2878,1,)</f>
        <v>No</v>
      </c>
      <c r="G545" s="4" t="str">
        <f>VLOOKUP('Medical Examinations'!F545,'Medical Examinations'!F545:N2878,1,)</f>
        <v>Yes</v>
      </c>
      <c r="H545" s="4">
        <f>VLOOKUP('Medical Examinations'!G545,'Medical Examinations'!G545:O2878,1,)</f>
        <v>1</v>
      </c>
      <c r="I545" s="4" t="str">
        <f>VLOOKUP('Medical Examinations'!H545,'Medical Examinations'!H545:P2878,1,)</f>
        <v>No</v>
      </c>
      <c r="J545" s="4" t="str">
        <f>VLOOKUP('Medical Examinations'!I545,'Medical Examinations'!I545:Q2878,1,)</f>
        <v>Obesity</v>
      </c>
      <c r="K545" s="4" t="str">
        <f>VLOOKUP('Medical Examinations'!J545,'Medical Examinations'!J545:R2878,1,)</f>
        <v>Normal</v>
      </c>
      <c r="L545" s="49">
        <f>VLOOKUP(Table3[[#This Row],[Charges]],Table3[[Charges]:[Age]],1,)</f>
        <v>4827.8999999999996</v>
      </c>
      <c r="M545" s="23" t="str">
        <f>VLOOKUP(Table3[[#This Row],[Hospital tier]],Table3[[Hospital tier]:[Age]],1,)</f>
        <v>tier - 1</v>
      </c>
      <c r="N545" s="4" t="str">
        <f>VLOOKUP(Table3[[#This Row],[City tier]],Table3[[Hospital tier]:[Age]],1,)</f>
        <v>tier - 2</v>
      </c>
      <c r="O545" s="4" t="str">
        <f>VLOOKUP(Table3[[#This Row],[State ID]],Table3[[State ID]:[Age]],1,)</f>
        <v>?</v>
      </c>
      <c r="P545" s="4" t="str">
        <f>VLOOKUP(Table3[[#This Row],[Hospitalasion Details]],Table3[[Hospitalasion Details]:[Age]],1,)</f>
        <v>1-Dec-1995</v>
      </c>
      <c r="Q545" s="4">
        <f>VLOOKUP(Table3[[#This Row],[Age]],Table3[Age],1,)</f>
        <v>27</v>
      </c>
    </row>
    <row r="546" spans="1:17" x14ac:dyDescent="0.25">
      <c r="A546" s="4" t="str">
        <f>VLOOKUP(Table2[[#This Row],[Customer ID]],Table2[],1,)</f>
        <v>Id545</v>
      </c>
      <c r="B546" s="4" t="str">
        <f>VLOOKUP(Table2[[#This Row],[Full Name]],Table2[[#This Row],[Full Name]],1,)</f>
        <v xml:space="preserve">  Teiko Shigezumi</v>
      </c>
      <c r="C546" s="4">
        <f>VLOOKUP('Medical Examinations'!B546,'Medical Examinations'!B546:J2879,1,)</f>
        <v>44.2</v>
      </c>
      <c r="D546" s="4">
        <f>VLOOKUP('Medical Examinations'!C546,'Medical Examinations'!C546:K2879,1,)</f>
        <v>11.34</v>
      </c>
      <c r="E546" s="4" t="str">
        <f>VLOOKUP('Medical Examinations'!D546,'Medical Examinations'!D546:L2879,1,)</f>
        <v>Yes</v>
      </c>
      <c r="F546" s="4" t="str">
        <f>VLOOKUP('Medical Examinations'!E546,'Medical Examinations'!E546:M2879,1,)</f>
        <v>No</v>
      </c>
      <c r="G546" s="4" t="str">
        <f>VLOOKUP('Medical Examinations'!F546,'Medical Examinations'!F546:N2879,1,)</f>
        <v>Yes</v>
      </c>
      <c r="H546" s="4">
        <f>VLOOKUP('Medical Examinations'!G546,'Medical Examinations'!G546:O2879,1,)</f>
        <v>1</v>
      </c>
      <c r="I546" s="4" t="str">
        <f>VLOOKUP('Medical Examinations'!H546,'Medical Examinations'!H546:P2879,1,)</f>
        <v>No</v>
      </c>
      <c r="J546" s="4" t="str">
        <f>VLOOKUP('Medical Examinations'!I546,'Medical Examinations'!I546:Q2879,1,)</f>
        <v>Obesity</v>
      </c>
      <c r="K546" s="4" t="str">
        <f>VLOOKUP('Medical Examinations'!J546,'Medical Examinations'!J546:R2879,1,)</f>
        <v>Diabetes</v>
      </c>
      <c r="L546" s="49">
        <f>VLOOKUP(Table3[[#This Row],[Charges]],Table3[[Charges]:[Age]],1,)</f>
        <v>4830.63</v>
      </c>
      <c r="M546" s="23" t="str">
        <f>VLOOKUP(Table3[[#This Row],[Hospital tier]],Table3[[Hospital tier]:[Age]],1,)</f>
        <v>tier - 2</v>
      </c>
      <c r="N546" s="4" t="str">
        <f>VLOOKUP(Table3[[#This Row],[City tier]],Table3[[Hospital tier]:[Age]],1,)</f>
        <v>tier - 1</v>
      </c>
      <c r="O546" s="4" t="str">
        <f>VLOOKUP(Table3[[#This Row],[State ID]],Table3[[State ID]:[Age]],1,)</f>
        <v>R1011</v>
      </c>
      <c r="P546" s="4" t="str">
        <f>VLOOKUP(Table3[[#This Row],[Hospitalasion Details]],Table3[[Hospitalasion Details]:[Age]],1,)</f>
        <v>27-Jun-2002</v>
      </c>
      <c r="Q546" s="4">
        <f>VLOOKUP(Table3[[#This Row],[Age]],Table3[Age],1,)</f>
        <v>20</v>
      </c>
    </row>
    <row r="547" spans="1:17" x14ac:dyDescent="0.25">
      <c r="A547" s="4" t="str">
        <f>VLOOKUP(Table2[[#This Row],[Customer ID]],Table2[],1,)</f>
        <v>Id546</v>
      </c>
      <c r="B547" s="4" t="str">
        <f>VLOOKUP(Table2[[#This Row],[Full Name]],Table2[[#This Row],[Full Name]],1,)</f>
        <v xml:space="preserve">  Zachary Meineke</v>
      </c>
      <c r="C547" s="4">
        <f>VLOOKUP('Medical Examinations'!B547,'Medical Examinations'!B547:J2880,1,)</f>
        <v>29.734999999999999</v>
      </c>
      <c r="D547" s="4">
        <f>VLOOKUP('Medical Examinations'!C547,'Medical Examinations'!C547:K2880,1,)</f>
        <v>4.53</v>
      </c>
      <c r="E547" s="4" t="str">
        <f>VLOOKUP('Medical Examinations'!D547,'Medical Examinations'!D547:L2880,1,)</f>
        <v>No</v>
      </c>
      <c r="F547" s="4" t="str">
        <f>VLOOKUP('Medical Examinations'!E547,'Medical Examinations'!E547:M2880,1,)</f>
        <v>No</v>
      </c>
      <c r="G547" s="4" t="str">
        <f>VLOOKUP('Medical Examinations'!F547,'Medical Examinations'!F547:N2880,1,)</f>
        <v>Yes</v>
      </c>
      <c r="H547" s="4">
        <f>VLOOKUP('Medical Examinations'!G547,'Medical Examinations'!G547:O2880,1,)</f>
        <v>1</v>
      </c>
      <c r="I547" s="4" t="str">
        <f>VLOOKUP('Medical Examinations'!H547,'Medical Examinations'!H547:P2880,1,)</f>
        <v>No</v>
      </c>
      <c r="J547" s="4" t="str">
        <f>VLOOKUP('Medical Examinations'!I547,'Medical Examinations'!I547:Q2880,1,)</f>
        <v>Over Weight</v>
      </c>
      <c r="K547" s="4" t="str">
        <f>VLOOKUP('Medical Examinations'!J547,'Medical Examinations'!J547:R2880,1,)</f>
        <v>Normal</v>
      </c>
      <c r="L547" s="49">
        <f>VLOOKUP(Table3[[#This Row],[Charges]],Table3[[Charges]:[Age]],1,)</f>
        <v>4835.43</v>
      </c>
      <c r="M547" s="23" t="str">
        <f>VLOOKUP(Table3[[#This Row],[Hospital tier]],Table3[[Hospital tier]:[Age]],1,)</f>
        <v>tier - 2</v>
      </c>
      <c r="N547" s="4" t="str">
        <f>VLOOKUP(Table3[[#This Row],[City tier]],Table3[[Hospital tier]:[Age]],1,)</f>
        <v>tier - 2</v>
      </c>
      <c r="O547" s="4" t="str">
        <f>VLOOKUP(Table3[[#This Row],[State ID]],Table3[[State ID]:[Age]],1,)</f>
        <v>R1021</v>
      </c>
      <c r="P547" s="4" t="str">
        <f>VLOOKUP(Table3[[#This Row],[Hospitalasion Details]],Table3[[Hospitalasion Details]:[Age]],1,)</f>
        <v>11-Dec-2000</v>
      </c>
      <c r="Q547" s="4">
        <f>VLOOKUP(Table3[[#This Row],[Age]],Table3[Age],1,)</f>
        <v>22</v>
      </c>
    </row>
    <row r="548" spans="1:17" x14ac:dyDescent="0.25">
      <c r="A548" s="4" t="str">
        <f>VLOOKUP(Table2[[#This Row],[Customer ID]],Table2[],1,)</f>
        <v>Id547</v>
      </c>
      <c r="B548" s="4" t="str">
        <f>VLOOKUP(Table2[[#This Row],[Full Name]],Table2[[#This Row],[Full Name]],1,)</f>
        <v xml:space="preserve">  Johannah Ludington</v>
      </c>
      <c r="C548" s="4">
        <f>VLOOKUP('Medical Examinations'!B548,'Medical Examinations'!B548:J2881,1,)</f>
        <v>28.31</v>
      </c>
      <c r="D548" s="4">
        <f>VLOOKUP('Medical Examinations'!C548,'Medical Examinations'!C548:K2881,1,)</f>
        <v>6.35</v>
      </c>
      <c r="E548" s="4" t="str">
        <f>VLOOKUP('Medical Examinations'!D548,'Medical Examinations'!D548:L2881,1,)</f>
        <v>No</v>
      </c>
      <c r="F548" s="4" t="str">
        <f>VLOOKUP('Medical Examinations'!E548,'Medical Examinations'!E548:M2881,1,)</f>
        <v>No</v>
      </c>
      <c r="G548" s="4" t="str">
        <f>VLOOKUP('Medical Examinations'!F548,'Medical Examinations'!F548:N2881,1,)</f>
        <v>No</v>
      </c>
      <c r="H548" s="4">
        <f>VLOOKUP('Medical Examinations'!G548,'Medical Examinations'!G548:O2881,1,)</f>
        <v>0</v>
      </c>
      <c r="I548" s="4" t="str">
        <f>VLOOKUP('Medical Examinations'!H548,'Medical Examinations'!H548:P2881,1,)</f>
        <v>Yes</v>
      </c>
      <c r="J548" s="4" t="str">
        <f>VLOOKUP('Medical Examinations'!I548,'Medical Examinations'!I548:Q2881,1,)</f>
        <v>Over Weight</v>
      </c>
      <c r="K548" s="4" t="str">
        <f>VLOOKUP('Medical Examinations'!J548,'Medical Examinations'!J548:R2881,1,)</f>
        <v>Pre diabetes</v>
      </c>
      <c r="L548" s="49">
        <f>VLOOKUP(Table3[[#This Row],[Charges]],Table3[[Charges]:[Age]],1,)</f>
        <v>4837.58</v>
      </c>
      <c r="M548" s="23" t="str">
        <f>VLOOKUP(Table3[[#This Row],[Hospital tier]],Table3[[Hospital tier]:[Age]],1,)</f>
        <v>tier - 3</v>
      </c>
      <c r="N548" s="4" t="str">
        <f>VLOOKUP(Table3[[#This Row],[City tier]],Table3[[Hospital tier]:[Age]],1,)</f>
        <v>tier - 2</v>
      </c>
      <c r="O548" s="4" t="str">
        <f>VLOOKUP(Table3[[#This Row],[State ID]],Table3[[State ID]:[Age]],1,)</f>
        <v>R1013</v>
      </c>
      <c r="P548" s="4" t="str">
        <f>VLOOKUP(Table3[[#This Row],[Hospitalasion Details]],Table3[[Hospitalasion Details]:[Age]],1,)</f>
        <v>10-Sep-1992</v>
      </c>
      <c r="Q548" s="4">
        <f>VLOOKUP(Table3[[#This Row],[Age]],Table3[Age],1,)</f>
        <v>30</v>
      </c>
    </row>
    <row r="549" spans="1:17" x14ac:dyDescent="0.25">
      <c r="A549" s="4" t="str">
        <f>VLOOKUP(Table2[[#This Row],[Customer ID]],Table2[],1,)</f>
        <v>Id548</v>
      </c>
      <c r="B549" s="4" t="str">
        <f>VLOOKUP(Table2[[#This Row],[Full Name]],Table2[[#This Row],[Full Name]],1,)</f>
        <v xml:space="preserve">  Ryan A Perrich</v>
      </c>
      <c r="C549" s="4">
        <f>VLOOKUP('Medical Examinations'!B549,'Medical Examinations'!B549:J2882,1,)</f>
        <v>46.62</v>
      </c>
      <c r="D549" s="4">
        <f>VLOOKUP('Medical Examinations'!C549,'Medical Examinations'!C549:K2882,1,)</f>
        <v>8.51</v>
      </c>
      <c r="E549" s="4" t="str">
        <f>VLOOKUP('Medical Examinations'!D549,'Medical Examinations'!D549:L2882,1,)</f>
        <v>No</v>
      </c>
      <c r="F549" s="4" t="str">
        <f>VLOOKUP('Medical Examinations'!E549,'Medical Examinations'!E549:M2882,1,)</f>
        <v>No</v>
      </c>
      <c r="G549" s="4" t="str">
        <f>VLOOKUP('Medical Examinations'!F549,'Medical Examinations'!F549:N2882,1,)</f>
        <v>No</v>
      </c>
      <c r="H549" s="4">
        <f>VLOOKUP('Medical Examinations'!G549,'Medical Examinations'!G549:O2882,1,)</f>
        <v>0</v>
      </c>
      <c r="I549" s="4" t="str">
        <f>VLOOKUP('Medical Examinations'!H549,'Medical Examinations'!H549:P2882,1,)</f>
        <v>No</v>
      </c>
      <c r="J549" s="4" t="str">
        <f>VLOOKUP('Medical Examinations'!I549,'Medical Examinations'!I549:Q2882,1,)</f>
        <v>Obesity</v>
      </c>
      <c r="K549" s="4" t="str">
        <f>VLOOKUP('Medical Examinations'!J549,'Medical Examinations'!J549:R2882,1,)</f>
        <v>Diabetes</v>
      </c>
      <c r="L549" s="49">
        <f>VLOOKUP(Table3[[#This Row],[Charges]],Table3[[Charges]:[Age]],1,)</f>
        <v>4839.18</v>
      </c>
      <c r="M549" s="23" t="str">
        <f>VLOOKUP(Table3[[#This Row],[Hospital tier]],Table3[[Hospital tier]:[Age]],1,)</f>
        <v>tier - 2</v>
      </c>
      <c r="N549" s="4" t="str">
        <f>VLOOKUP(Table3[[#This Row],[City tier]],Table3[[Hospital tier]:[Age]],1,)</f>
        <v>tier - 1</v>
      </c>
      <c r="O549" s="4" t="str">
        <f>VLOOKUP(Table3[[#This Row],[State ID]],Table3[[State ID]:[Age]],1,)</f>
        <v>R1012</v>
      </c>
      <c r="P549" s="4" t="str">
        <f>VLOOKUP(Table3[[#This Row],[Hospitalasion Details]],Table3[[Hospitalasion Details]:[Age]],1,)</f>
        <v>15-Oct-1984</v>
      </c>
      <c r="Q549" s="4">
        <f>VLOOKUP(Table3[[#This Row],[Age]],Table3[Age],1,)</f>
        <v>38</v>
      </c>
    </row>
    <row r="550" spans="1:17" x14ac:dyDescent="0.25">
      <c r="A550" s="4" t="str">
        <f>VLOOKUP(Table2[[#This Row],[Customer ID]],Table2[],1,)</f>
        <v>Id549</v>
      </c>
      <c r="B550" s="4" t="str">
        <f>VLOOKUP(Table2[[#This Row],[Full Name]],Table2[[#This Row],[Full Name]],1,)</f>
        <v xml:space="preserve">  Andres Sr Cervantes</v>
      </c>
      <c r="C550" s="4">
        <f>VLOOKUP('Medical Examinations'!B550,'Medical Examinations'!B550:J2883,1,)</f>
        <v>51.75</v>
      </c>
      <c r="D550" s="4">
        <f>VLOOKUP('Medical Examinations'!C550,'Medical Examinations'!C550:K2883,1,)</f>
        <v>8.59</v>
      </c>
      <c r="E550" s="4" t="str">
        <f>VLOOKUP('Medical Examinations'!D550,'Medical Examinations'!D550:L2883,1,)</f>
        <v>Yes</v>
      </c>
      <c r="F550" s="4" t="str">
        <f>VLOOKUP('Medical Examinations'!E550,'Medical Examinations'!E550:M2883,1,)</f>
        <v>No</v>
      </c>
      <c r="G550" s="4" t="str">
        <f>VLOOKUP('Medical Examinations'!F550,'Medical Examinations'!F550:N2883,1,)</f>
        <v>No</v>
      </c>
      <c r="H550" s="4">
        <f>VLOOKUP('Medical Examinations'!G550,'Medical Examinations'!G550:O2883,1,)</f>
        <v>1</v>
      </c>
      <c r="I550" s="4" t="str">
        <f>VLOOKUP('Medical Examinations'!H550,'Medical Examinations'!H550:P2883,1,)</f>
        <v>No</v>
      </c>
      <c r="J550" s="4" t="str">
        <f>VLOOKUP('Medical Examinations'!I550,'Medical Examinations'!I550:Q2883,1,)</f>
        <v>Obesity</v>
      </c>
      <c r="K550" s="4" t="str">
        <f>VLOOKUP('Medical Examinations'!J550,'Medical Examinations'!J550:R2883,1,)</f>
        <v>Diabetes</v>
      </c>
      <c r="L550" s="49">
        <f>VLOOKUP(Table3[[#This Row],[Charges]],Table3[[Charges]:[Age]],1,)</f>
        <v>4840.95</v>
      </c>
      <c r="M550" s="23" t="str">
        <f>VLOOKUP(Table3[[#This Row],[Hospital tier]],Table3[[Hospital tier]:[Age]],1,)</f>
        <v>tier - 2</v>
      </c>
      <c r="N550" s="4" t="str">
        <f>VLOOKUP(Table3[[#This Row],[City tier]],Table3[[Hospital tier]:[Age]],1,)</f>
        <v>tier - 1</v>
      </c>
      <c r="O550" s="4" t="str">
        <f>VLOOKUP(Table3[[#This Row],[State ID]],Table3[[State ID]:[Age]],1,)</f>
        <v>R1021</v>
      </c>
      <c r="P550" s="4" t="str">
        <f>VLOOKUP(Table3[[#This Row],[Hospitalasion Details]],Table3[[Hospitalasion Details]:[Age]],1,)</f>
        <v>29-Sep-1995</v>
      </c>
      <c r="Q550" s="4">
        <f>VLOOKUP(Table3[[#This Row],[Age]],Table3[Age],1,)</f>
        <v>27</v>
      </c>
    </row>
    <row r="551" spans="1:17" x14ac:dyDescent="0.25">
      <c r="A551" s="4" t="str">
        <f>VLOOKUP(Table2[[#This Row],[Customer ID]],Table2[],1,)</f>
        <v>Id550</v>
      </c>
      <c r="B551" s="4" t="str">
        <f>VLOOKUP(Table2[[#This Row],[Full Name]],Table2[[#This Row],[Full Name]],1,)</f>
        <v xml:space="preserve">  Bryan Andrews</v>
      </c>
      <c r="C551" s="4">
        <f>VLOOKUP('Medical Examinations'!B551,'Medical Examinations'!B551:J2884,1,)</f>
        <v>25.7</v>
      </c>
      <c r="D551" s="4">
        <f>VLOOKUP('Medical Examinations'!C551,'Medical Examinations'!C551:K2884,1,)</f>
        <v>4.13</v>
      </c>
      <c r="E551" s="4" t="str">
        <f>VLOOKUP('Medical Examinations'!D551,'Medical Examinations'!D551:L2884,1,)</f>
        <v>Yes</v>
      </c>
      <c r="F551" s="4" t="str">
        <f>VLOOKUP('Medical Examinations'!E551,'Medical Examinations'!E551:M2884,1,)</f>
        <v>No</v>
      </c>
      <c r="G551" s="4" t="str">
        <f>VLOOKUP('Medical Examinations'!F551,'Medical Examinations'!F551:N2884,1,)</f>
        <v>No</v>
      </c>
      <c r="H551" s="4">
        <f>VLOOKUP('Medical Examinations'!G551,'Medical Examinations'!G551:O2884,1,)</f>
        <v>0</v>
      </c>
      <c r="I551" s="4" t="str">
        <f>VLOOKUP('Medical Examinations'!H551,'Medical Examinations'!H551:P2884,1,)</f>
        <v>Yes</v>
      </c>
      <c r="J551" s="4" t="str">
        <f>VLOOKUP('Medical Examinations'!I551,'Medical Examinations'!I551:Q2884,1,)</f>
        <v>Over Weight</v>
      </c>
      <c r="K551" s="4" t="str">
        <f>VLOOKUP('Medical Examinations'!J551,'Medical Examinations'!J551:R2884,1,)</f>
        <v>Normal</v>
      </c>
      <c r="L551" s="49">
        <f>VLOOKUP(Table3[[#This Row],[Charges]],Table3[[Charges]:[Age]],1,)</f>
        <v>4843.79</v>
      </c>
      <c r="M551" s="23" t="str">
        <f>VLOOKUP(Table3[[#This Row],[Hospital tier]],Table3[[Hospital tier]:[Age]],1,)</f>
        <v>tier - 2</v>
      </c>
      <c r="N551" s="4" t="str">
        <f>VLOOKUP(Table3[[#This Row],[City tier]],Table3[[Hospital tier]:[Age]],1,)</f>
        <v>tier - 3</v>
      </c>
      <c r="O551" s="4" t="str">
        <f>VLOOKUP(Table3[[#This Row],[State ID]],Table3[[State ID]:[Age]],1,)</f>
        <v>R1013</v>
      </c>
      <c r="P551" s="4" t="str">
        <f>VLOOKUP(Table3[[#This Row],[Hospitalasion Details]],Table3[[Hospitalasion Details]:[Age]],1,)</f>
        <v>13-Dec-1979</v>
      </c>
      <c r="Q551" s="4">
        <f>VLOOKUP(Table3[[#This Row],[Age]],Table3[Age],1,)</f>
        <v>43</v>
      </c>
    </row>
    <row r="552" spans="1:17" x14ac:dyDescent="0.25">
      <c r="A552" s="4" t="str">
        <f>VLOOKUP(Table2[[#This Row],[Customer ID]],Table2[],1,)</f>
        <v>Id551</v>
      </c>
      <c r="B552" s="4" t="str">
        <f>VLOOKUP(Table2[[#This Row],[Full Name]],Table2[[#This Row],[Full Name]],1,)</f>
        <v xml:space="preserve">  Lizette Ruvalcaba</v>
      </c>
      <c r="C552" s="4">
        <f>VLOOKUP('Medical Examinations'!B552,'Medical Examinations'!B552:J2885,1,)</f>
        <v>31.79</v>
      </c>
      <c r="D552" s="4">
        <f>VLOOKUP('Medical Examinations'!C552,'Medical Examinations'!C552:K2885,1,)</f>
        <v>4.55</v>
      </c>
      <c r="E552" s="4" t="str">
        <f>VLOOKUP('Medical Examinations'!D552,'Medical Examinations'!D552:L2885,1,)</f>
        <v>No</v>
      </c>
      <c r="F552" s="4" t="str">
        <f>VLOOKUP('Medical Examinations'!E552,'Medical Examinations'!E552:M2885,1,)</f>
        <v>No</v>
      </c>
      <c r="G552" s="4" t="str">
        <f>VLOOKUP('Medical Examinations'!F552,'Medical Examinations'!F552:N2885,1,)</f>
        <v>No</v>
      </c>
      <c r="H552" s="4">
        <f>VLOOKUP('Medical Examinations'!G552,'Medical Examinations'!G552:O2885,1,)</f>
        <v>0</v>
      </c>
      <c r="I552" s="4" t="str">
        <f>VLOOKUP('Medical Examinations'!H552,'Medical Examinations'!H552:P2885,1,)</f>
        <v>No</v>
      </c>
      <c r="J552" s="4" t="str">
        <f>VLOOKUP('Medical Examinations'!I552,'Medical Examinations'!I552:Q2885,1,)</f>
        <v>Obesity</v>
      </c>
      <c r="K552" s="4" t="str">
        <f>VLOOKUP('Medical Examinations'!J552,'Medical Examinations'!J552:R2885,1,)</f>
        <v>Normal</v>
      </c>
      <c r="L552" s="49">
        <f>VLOOKUP(Table3[[#This Row],[Charges]],Table3[[Charges]:[Age]],1,)</f>
        <v>4844.67</v>
      </c>
      <c r="M552" s="23" t="str">
        <f>VLOOKUP(Table3[[#This Row],[Hospital tier]],Table3[[Hospital tier]:[Age]],1,)</f>
        <v>tier - 2</v>
      </c>
      <c r="N552" s="4" t="str">
        <f>VLOOKUP(Table3[[#This Row],[City tier]],Table3[[Hospital tier]:[Age]],1,)</f>
        <v>tier - 2</v>
      </c>
      <c r="O552" s="4" t="str">
        <f>VLOOKUP(Table3[[#This Row],[State ID]],Table3[[State ID]:[Age]],1,)</f>
        <v>R1013</v>
      </c>
      <c r="P552" s="4" t="str">
        <f>VLOOKUP(Table3[[#This Row],[Hospitalasion Details]],Table3[[Hospitalasion Details]:[Age]],1,)</f>
        <v>11-Sep-1974</v>
      </c>
      <c r="Q552" s="4">
        <f>VLOOKUP(Table3[[#This Row],[Age]],Table3[Age],1,)</f>
        <v>48</v>
      </c>
    </row>
    <row r="553" spans="1:17" x14ac:dyDescent="0.25">
      <c r="A553" s="4" t="str">
        <f>VLOOKUP(Table2[[#This Row],[Customer ID]],Table2[],1,)</f>
        <v>Id552</v>
      </c>
      <c r="B553" s="4" t="str">
        <f>VLOOKUP(Table2[[#This Row],[Full Name]],Table2[[#This Row],[Full Name]],1,)</f>
        <v xml:space="preserve">  Don King</v>
      </c>
      <c r="C553" s="4">
        <f>VLOOKUP('Medical Examinations'!B553,'Medical Examinations'!B553:J2886,1,)</f>
        <v>24.795000000000002</v>
      </c>
      <c r="D553" s="4">
        <f>VLOOKUP('Medical Examinations'!C553,'Medical Examinations'!C553:K2886,1,)</f>
        <v>4.5199999999999996</v>
      </c>
      <c r="E553" s="4" t="str">
        <f>VLOOKUP('Medical Examinations'!D553,'Medical Examinations'!D553:L2886,1,)</f>
        <v>No</v>
      </c>
      <c r="F553" s="4" t="str">
        <f>VLOOKUP('Medical Examinations'!E553,'Medical Examinations'!E553:M2886,1,)</f>
        <v>No</v>
      </c>
      <c r="G553" s="4" t="str">
        <f>VLOOKUP('Medical Examinations'!F553,'Medical Examinations'!F553:N2886,1,)</f>
        <v>No</v>
      </c>
      <c r="H553" s="4">
        <f>VLOOKUP('Medical Examinations'!G553,'Medical Examinations'!G553:O2886,1,)</f>
        <v>0</v>
      </c>
      <c r="I553" s="4" t="str">
        <f>VLOOKUP('Medical Examinations'!H553,'Medical Examinations'!H553:P2886,1,)</f>
        <v>Yes</v>
      </c>
      <c r="J553" s="4" t="str">
        <f>VLOOKUP('Medical Examinations'!I553,'Medical Examinations'!I553:Q2886,1,)</f>
        <v>Normal Weight</v>
      </c>
      <c r="K553" s="4" t="str">
        <f>VLOOKUP('Medical Examinations'!J553,'Medical Examinations'!J553:R2886,1,)</f>
        <v>Normal</v>
      </c>
      <c r="L553" s="49">
        <f>VLOOKUP(Table3[[#This Row],[Charges]],Table3[[Charges]:[Age]],1,)</f>
        <v>4846.53</v>
      </c>
      <c r="M553" s="23" t="str">
        <f>VLOOKUP(Table3[[#This Row],[Hospital tier]],Table3[[Hospital tier]:[Age]],1,)</f>
        <v>tier - 2</v>
      </c>
      <c r="N553" s="4" t="str">
        <f>VLOOKUP(Table3[[#This Row],[City tier]],Table3[[Hospital tier]:[Age]],1,)</f>
        <v>tier - 3</v>
      </c>
      <c r="O553" s="4" t="str">
        <f>VLOOKUP(Table3[[#This Row],[State ID]],Table3[[State ID]:[Age]],1,)</f>
        <v>R1021</v>
      </c>
      <c r="P553" s="4" t="str">
        <f>VLOOKUP(Table3[[#This Row],[Hospitalasion Details]],Table3[[Hospitalasion Details]:[Age]],1,)</f>
        <v>7-Jun-2001</v>
      </c>
      <c r="Q553" s="4">
        <f>VLOOKUP(Table3[[#This Row],[Age]],Table3[Age],1,)</f>
        <v>22</v>
      </c>
    </row>
    <row r="554" spans="1:17" x14ac:dyDescent="0.25">
      <c r="A554" s="4" t="str">
        <f>VLOOKUP(Table2[[#This Row],[Customer ID]],Table2[],1,)</f>
        <v>Id553</v>
      </c>
      <c r="B554" s="4" t="str">
        <f>VLOOKUP(Table2[[#This Row],[Full Name]],Table2[[#This Row],[Full Name]],1,)</f>
        <v xml:space="preserve">  Jeb Stone</v>
      </c>
      <c r="C554" s="4">
        <f>VLOOKUP('Medical Examinations'!B554,'Medical Examinations'!B554:J2887,1,)</f>
        <v>53.98</v>
      </c>
      <c r="D554" s="4">
        <f>VLOOKUP('Medical Examinations'!C554,'Medical Examinations'!C554:K2887,1,)</f>
        <v>5.07</v>
      </c>
      <c r="E554" s="4" t="str">
        <f>VLOOKUP('Medical Examinations'!D554,'Medical Examinations'!D554:L2887,1,)</f>
        <v>No</v>
      </c>
      <c r="F554" s="4" t="str">
        <f>VLOOKUP('Medical Examinations'!E554,'Medical Examinations'!E554:M2887,1,)</f>
        <v>No</v>
      </c>
      <c r="G554" s="4" t="str">
        <f>VLOOKUP('Medical Examinations'!F554,'Medical Examinations'!F554:N2887,1,)</f>
        <v>Yes</v>
      </c>
      <c r="H554" s="4">
        <f>VLOOKUP('Medical Examinations'!G554,'Medical Examinations'!G554:O2887,1,)</f>
        <v>1</v>
      </c>
      <c r="I554" s="4" t="str">
        <f>VLOOKUP('Medical Examinations'!H554,'Medical Examinations'!H554:P2887,1,)</f>
        <v>No</v>
      </c>
      <c r="J554" s="4" t="str">
        <f>VLOOKUP('Medical Examinations'!I554,'Medical Examinations'!I554:Q2887,1,)</f>
        <v>Obesity</v>
      </c>
      <c r="K554" s="4" t="str">
        <f>VLOOKUP('Medical Examinations'!J554,'Medical Examinations'!J554:R2887,1,)</f>
        <v>Normal</v>
      </c>
      <c r="L554" s="49">
        <f>VLOOKUP(Table3[[#This Row],[Charges]],Table3[[Charges]:[Age]],1,)</f>
        <v>4846.92</v>
      </c>
      <c r="M554" s="23" t="str">
        <f>VLOOKUP(Table3[[#This Row],[Hospital tier]],Table3[[Hospital tier]:[Age]],1,)</f>
        <v>tier - 2</v>
      </c>
      <c r="N554" s="4" t="str">
        <f>VLOOKUP(Table3[[#This Row],[City tier]],Table3[[Hospital tier]:[Age]],1,)</f>
        <v>tier - 3</v>
      </c>
      <c r="O554" s="4" t="str">
        <f>VLOOKUP(Table3[[#This Row],[State ID]],Table3[[State ID]:[Age]],1,)</f>
        <v>R1017</v>
      </c>
      <c r="P554" s="4" t="str">
        <f>VLOOKUP(Table3[[#This Row],[Hospitalasion Details]],Table3[[Hospitalasion Details]:[Age]],1,)</f>
        <v>27-Dec-1995</v>
      </c>
      <c r="Q554" s="4">
        <f>VLOOKUP(Table3[[#This Row],[Age]],Table3[Age],1,)</f>
        <v>27</v>
      </c>
    </row>
    <row r="555" spans="1:17" x14ac:dyDescent="0.25">
      <c r="A555" s="4" t="str">
        <f>VLOOKUP(Table2[[#This Row],[Customer ID]],Table2[],1,)</f>
        <v>Id554</v>
      </c>
      <c r="B555" s="4" t="str">
        <f>VLOOKUP(Table2[[#This Row],[Full Name]],Table2[[#This Row],[Full Name]],1,)</f>
        <v xml:space="preserve">  Amy R Campbell</v>
      </c>
      <c r="C555" s="4">
        <f>VLOOKUP('Medical Examinations'!B555,'Medical Examinations'!B555:J2888,1,)</f>
        <v>41.325000000000003</v>
      </c>
      <c r="D555" s="4">
        <f>VLOOKUP('Medical Examinations'!C555,'Medical Examinations'!C555:K2888,1,)</f>
        <v>4.04</v>
      </c>
      <c r="E555" s="4" t="str">
        <f>VLOOKUP('Medical Examinations'!D555,'Medical Examinations'!D555:L2888,1,)</f>
        <v>Yes</v>
      </c>
      <c r="F555" s="4" t="str">
        <f>VLOOKUP('Medical Examinations'!E555,'Medical Examinations'!E555:M2888,1,)</f>
        <v>No</v>
      </c>
      <c r="G555" s="4" t="str">
        <f>VLOOKUP('Medical Examinations'!F555,'Medical Examinations'!F555:N2888,1,)</f>
        <v>Yes</v>
      </c>
      <c r="H555" s="4">
        <f>VLOOKUP('Medical Examinations'!G555,'Medical Examinations'!G555:O2888,1,)</f>
        <v>1</v>
      </c>
      <c r="I555" s="4" t="str">
        <f>VLOOKUP('Medical Examinations'!H555,'Medical Examinations'!H555:P2888,1,)</f>
        <v>No</v>
      </c>
      <c r="J555" s="4" t="str">
        <f>VLOOKUP('Medical Examinations'!I555,'Medical Examinations'!I555:Q2888,1,)</f>
        <v>Obesity</v>
      </c>
      <c r="K555" s="4" t="str">
        <f>VLOOKUP('Medical Examinations'!J555,'Medical Examinations'!J555:R2888,1,)</f>
        <v>Normal</v>
      </c>
      <c r="L555" s="49">
        <f>VLOOKUP(Table3[[#This Row],[Charges]],Table3[[Charges]:[Age]],1,)</f>
        <v>4859.8900000000003</v>
      </c>
      <c r="M555" s="23" t="str">
        <f>VLOOKUP(Table3[[#This Row],[Hospital tier]],Table3[[Hospital tier]:[Age]],1,)</f>
        <v>tier - 2</v>
      </c>
      <c r="N555" s="4" t="str">
        <f>VLOOKUP(Table3[[#This Row],[City tier]],Table3[[Hospital tier]:[Age]],1,)</f>
        <v>tier - 3</v>
      </c>
      <c r="O555" s="4" t="str">
        <f>VLOOKUP(Table3[[#This Row],[State ID]],Table3[[State ID]:[Age]],1,)</f>
        <v>R1011</v>
      </c>
      <c r="P555" s="4" t="str">
        <f>VLOOKUP(Table3[[#This Row],[Hospitalasion Details]],Table3[[Hospitalasion Details]:[Age]],1,)</f>
        <v>1-Sep-1989</v>
      </c>
      <c r="Q555" s="4">
        <f>VLOOKUP(Table3[[#This Row],[Age]],Table3[Age],1,)</f>
        <v>33</v>
      </c>
    </row>
    <row r="556" spans="1:17" x14ac:dyDescent="0.25">
      <c r="A556" s="4" t="str">
        <f>VLOOKUP(Table2[[#This Row],[Customer ID]],Table2[],1,)</f>
        <v>Id555</v>
      </c>
      <c r="B556" s="4" t="str">
        <f>VLOOKUP(Table2[[#This Row],[Full Name]],Table2[[#This Row],[Full Name]],1,)</f>
        <v xml:space="preserve">  Brian Asher</v>
      </c>
      <c r="C556" s="4">
        <f>VLOOKUP('Medical Examinations'!B556,'Medical Examinations'!B556:J2889,1,)</f>
        <v>51.65</v>
      </c>
      <c r="D556" s="4">
        <f>VLOOKUP('Medical Examinations'!C556,'Medical Examinations'!C556:K2889,1,)</f>
        <v>5.3</v>
      </c>
      <c r="E556" s="4" t="str">
        <f>VLOOKUP('Medical Examinations'!D556,'Medical Examinations'!D556:L2889,1,)</f>
        <v>Yes</v>
      </c>
      <c r="F556" s="4" t="str">
        <f>VLOOKUP('Medical Examinations'!E556,'Medical Examinations'!E556:M2889,1,)</f>
        <v>No</v>
      </c>
      <c r="G556" s="4" t="str">
        <f>VLOOKUP('Medical Examinations'!F556,'Medical Examinations'!F556:N2889,1,)</f>
        <v>No</v>
      </c>
      <c r="H556" s="4">
        <f>VLOOKUP('Medical Examinations'!G556,'Medical Examinations'!G556:O2889,1,)</f>
        <v>0</v>
      </c>
      <c r="I556" s="4" t="str">
        <f>VLOOKUP('Medical Examinations'!H556,'Medical Examinations'!H556:P2889,1,)</f>
        <v>No</v>
      </c>
      <c r="J556" s="4" t="str">
        <f>VLOOKUP('Medical Examinations'!I556,'Medical Examinations'!I556:Q2889,1,)</f>
        <v>Obesity</v>
      </c>
      <c r="K556" s="4" t="str">
        <f>VLOOKUP('Medical Examinations'!J556,'Medical Examinations'!J556:R2889,1,)</f>
        <v>Normal</v>
      </c>
      <c r="L556" s="49">
        <f>VLOOKUP(Table3[[#This Row],[Charges]],Table3[[Charges]:[Age]],1,)</f>
        <v>4877.9799999999996</v>
      </c>
      <c r="M556" s="23" t="str">
        <f>VLOOKUP(Table3[[#This Row],[Hospital tier]],Table3[[Hospital tier]:[Age]],1,)</f>
        <v>tier - 2</v>
      </c>
      <c r="N556" s="4" t="str">
        <f>VLOOKUP(Table3[[#This Row],[City tier]],Table3[[Hospital tier]:[Age]],1,)</f>
        <v>tier - 3</v>
      </c>
      <c r="O556" s="4" t="str">
        <f>VLOOKUP(Table3[[#This Row],[State ID]],Table3[[State ID]:[Age]],1,)</f>
        <v>R1012</v>
      </c>
      <c r="P556" s="4" t="str">
        <f>VLOOKUP(Table3[[#This Row],[Hospitalasion Details]],Table3[[Hospitalasion Details]:[Age]],1,)</f>
        <v>29-Sep-1997</v>
      </c>
      <c r="Q556" s="4">
        <f>VLOOKUP(Table3[[#This Row],[Age]],Table3[Age],1,)</f>
        <v>25</v>
      </c>
    </row>
    <row r="557" spans="1:17" x14ac:dyDescent="0.25">
      <c r="A557" s="4" t="str">
        <f>VLOOKUP(Table2[[#This Row],[Customer ID]],Table2[],1,)</f>
        <v>Id556</v>
      </c>
      <c r="B557" s="4" t="str">
        <f>VLOOKUP(Table2[[#This Row],[Full Name]],Table2[[#This Row],[Full Name]],1,)</f>
        <v xml:space="preserve">  Mike G Mazzotta</v>
      </c>
      <c r="C557" s="4">
        <f>VLOOKUP('Medical Examinations'!B557,'Medical Examinations'!B557:J2890,1,)</f>
        <v>44.52</v>
      </c>
      <c r="D557" s="4">
        <f>VLOOKUP('Medical Examinations'!C557,'Medical Examinations'!C557:K2890,1,)</f>
        <v>8.64</v>
      </c>
      <c r="E557" s="4" t="str">
        <f>VLOOKUP('Medical Examinations'!D557,'Medical Examinations'!D557:L2890,1,)</f>
        <v>Yes</v>
      </c>
      <c r="F557" s="4" t="str">
        <f>VLOOKUP('Medical Examinations'!E557,'Medical Examinations'!E557:M2890,1,)</f>
        <v>No</v>
      </c>
      <c r="G557" s="4" t="str">
        <f>VLOOKUP('Medical Examinations'!F557,'Medical Examinations'!F557:N2890,1,)</f>
        <v>Yes</v>
      </c>
      <c r="H557" s="4">
        <f>VLOOKUP('Medical Examinations'!G557,'Medical Examinations'!G557:O2890,1,)</f>
        <v>1</v>
      </c>
      <c r="I557" s="4" t="str">
        <f>VLOOKUP('Medical Examinations'!H557,'Medical Examinations'!H557:P2890,1,)</f>
        <v>No</v>
      </c>
      <c r="J557" s="4" t="str">
        <f>VLOOKUP('Medical Examinations'!I557,'Medical Examinations'!I557:Q2890,1,)</f>
        <v>Obesity</v>
      </c>
      <c r="K557" s="4" t="str">
        <f>VLOOKUP('Medical Examinations'!J557,'Medical Examinations'!J557:R2890,1,)</f>
        <v>Diabetes</v>
      </c>
      <c r="L557" s="49">
        <f>VLOOKUP(Table3[[#This Row],[Charges]],Table3[[Charges]:[Age]],1,)</f>
        <v>4883.87</v>
      </c>
      <c r="M557" s="23" t="str">
        <f>VLOOKUP(Table3[[#This Row],[Hospital tier]],Table3[[Hospital tier]:[Age]],1,)</f>
        <v>tier - 2</v>
      </c>
      <c r="N557" s="4" t="str">
        <f>VLOOKUP(Table3[[#This Row],[City tier]],Table3[[Hospital tier]:[Age]],1,)</f>
        <v>tier - 1</v>
      </c>
      <c r="O557" s="4" t="str">
        <f>VLOOKUP(Table3[[#This Row],[State ID]],Table3[[State ID]:[Age]],1,)</f>
        <v>R1011</v>
      </c>
      <c r="P557" s="4" t="str">
        <f>VLOOKUP(Table3[[#This Row],[Hospitalasion Details]],Table3[[Hospitalasion Details]:[Age]],1,)</f>
        <v>23-Dec-1986</v>
      </c>
      <c r="Q557" s="4">
        <f>VLOOKUP(Table3[[#This Row],[Age]],Table3[Age],1,)</f>
        <v>36</v>
      </c>
    </row>
    <row r="558" spans="1:17" x14ac:dyDescent="0.25">
      <c r="A558" s="4" t="str">
        <f>VLOOKUP(Table2[[#This Row],[Customer ID]],Table2[],1,)</f>
        <v>Id557</v>
      </c>
      <c r="B558" s="4" t="str">
        <f>VLOOKUP(Table2[[#This Row],[Full Name]],Table2[[#This Row],[Full Name]],1,)</f>
        <v xml:space="preserve">  Simonezitrone Sr Huttl</v>
      </c>
      <c r="C558" s="4">
        <f>VLOOKUP('Medical Examinations'!B558,'Medical Examinations'!B558:J2891,1,)</f>
        <v>53.29</v>
      </c>
      <c r="D558" s="4">
        <f>VLOOKUP('Medical Examinations'!C558,'Medical Examinations'!C558:K2891,1,)</f>
        <v>4.03</v>
      </c>
      <c r="E558" s="4" t="str">
        <f>VLOOKUP('Medical Examinations'!D558,'Medical Examinations'!D558:L2891,1,)</f>
        <v>No</v>
      </c>
      <c r="F558" s="4" t="str">
        <f>VLOOKUP('Medical Examinations'!E558,'Medical Examinations'!E558:M2891,1,)</f>
        <v>No</v>
      </c>
      <c r="G558" s="4" t="str">
        <f>VLOOKUP('Medical Examinations'!F558,'Medical Examinations'!F558:N2891,1,)</f>
        <v>Yes</v>
      </c>
      <c r="H558" s="4">
        <f>VLOOKUP('Medical Examinations'!G558,'Medical Examinations'!G558:O2891,1,)</f>
        <v>1</v>
      </c>
      <c r="I558" s="4" t="str">
        <f>VLOOKUP('Medical Examinations'!H558,'Medical Examinations'!H558:P2891,1,)</f>
        <v>No</v>
      </c>
      <c r="J558" s="4" t="str">
        <f>VLOOKUP('Medical Examinations'!I558,'Medical Examinations'!I558:Q2891,1,)</f>
        <v>Obesity</v>
      </c>
      <c r="K558" s="4" t="str">
        <f>VLOOKUP('Medical Examinations'!J558,'Medical Examinations'!J558:R2891,1,)</f>
        <v>Normal</v>
      </c>
      <c r="L558" s="49">
        <f>VLOOKUP(Table3[[#This Row],[Charges]],Table3[[Charges]:[Age]],1,)</f>
        <v>4889.04</v>
      </c>
      <c r="M558" s="23" t="str">
        <f>VLOOKUP(Table3[[#This Row],[Hospital tier]],Table3[[Hospital tier]:[Age]],1,)</f>
        <v>tier - 2</v>
      </c>
      <c r="N558" s="4" t="str">
        <f>VLOOKUP(Table3[[#This Row],[City tier]],Table3[[Hospital tier]:[Age]],1,)</f>
        <v>tier - 1</v>
      </c>
      <c r="O558" s="4" t="str">
        <f>VLOOKUP(Table3[[#This Row],[State ID]],Table3[[State ID]:[Age]],1,)</f>
        <v>R1013</v>
      </c>
      <c r="P558" s="4" t="str">
        <f>VLOOKUP(Table3[[#This Row],[Hospitalasion Details]],Table3[[Hospitalasion Details]:[Age]],1,)</f>
        <v>27-Oct-1986</v>
      </c>
      <c r="Q558" s="4">
        <f>VLOOKUP(Table3[[#This Row],[Age]],Table3[Age],1,)</f>
        <v>36</v>
      </c>
    </row>
    <row r="559" spans="1:17" x14ac:dyDescent="0.25">
      <c r="A559" s="4" t="str">
        <f>VLOOKUP(Table2[[#This Row],[Customer ID]],Table2[],1,)</f>
        <v>Id558</v>
      </c>
      <c r="B559" s="4" t="str">
        <f>VLOOKUP(Table2[[#This Row],[Full Name]],Table2[[#This Row],[Full Name]],1,)</f>
        <v xml:space="preserve">  Nicholas Ferron</v>
      </c>
      <c r="C559" s="4">
        <f>VLOOKUP('Medical Examinations'!B559,'Medical Examinations'!B559:J2892,1,)</f>
        <v>46.63</v>
      </c>
      <c r="D559" s="4">
        <f>VLOOKUP('Medical Examinations'!C559,'Medical Examinations'!C559:K2892,1,)</f>
        <v>4.26</v>
      </c>
      <c r="E559" s="4" t="str">
        <f>VLOOKUP('Medical Examinations'!D559,'Medical Examinations'!D559:L2892,1,)</f>
        <v>Yes</v>
      </c>
      <c r="F559" s="4" t="str">
        <f>VLOOKUP('Medical Examinations'!E559,'Medical Examinations'!E559:M2892,1,)</f>
        <v>No</v>
      </c>
      <c r="G559" s="4" t="str">
        <f>VLOOKUP('Medical Examinations'!F559,'Medical Examinations'!F559:N2892,1,)</f>
        <v>No</v>
      </c>
      <c r="H559" s="4">
        <f>VLOOKUP('Medical Examinations'!G559,'Medical Examinations'!G559:O2892,1,)</f>
        <v>2</v>
      </c>
      <c r="I559" s="4" t="str">
        <f>VLOOKUP('Medical Examinations'!H559,'Medical Examinations'!H559:P2892,1,)</f>
        <v>No</v>
      </c>
      <c r="J559" s="4" t="str">
        <f>VLOOKUP('Medical Examinations'!I559,'Medical Examinations'!I559:Q2892,1,)</f>
        <v>Obesity</v>
      </c>
      <c r="K559" s="4" t="str">
        <f>VLOOKUP('Medical Examinations'!J559,'Medical Examinations'!J559:R2892,1,)</f>
        <v>Normal</v>
      </c>
      <c r="L559" s="49">
        <f>VLOOKUP(Table3[[#This Row],[Charges]],Table3[[Charges]:[Age]],1,)</f>
        <v>4890</v>
      </c>
      <c r="M559" s="23" t="str">
        <f>VLOOKUP(Table3[[#This Row],[Hospital tier]],Table3[[Hospital tier]:[Age]],1,)</f>
        <v>tier - 3</v>
      </c>
      <c r="N559" s="4" t="str">
        <f>VLOOKUP(Table3[[#This Row],[City tier]],Table3[[Hospital tier]:[Age]],1,)</f>
        <v>tier - 2</v>
      </c>
      <c r="O559" s="4" t="str">
        <f>VLOOKUP(Table3[[#This Row],[State ID]],Table3[[State ID]:[Age]],1,)</f>
        <v>R1013</v>
      </c>
      <c r="P559" s="4" t="str">
        <f>VLOOKUP(Table3[[#This Row],[Hospitalasion Details]],Table3[[Hospitalasion Details]:[Age]],1,)</f>
        <v>10-Jul-1989</v>
      </c>
      <c r="Q559" s="4">
        <f>VLOOKUP(Table3[[#This Row],[Age]],Table3[Age],1,)</f>
        <v>33</v>
      </c>
    </row>
    <row r="560" spans="1:17" x14ac:dyDescent="0.25">
      <c r="A560" s="4" t="str">
        <f>VLOOKUP(Table2[[#This Row],[Customer ID]],Table2[],1,)</f>
        <v>Id559</v>
      </c>
      <c r="B560" s="4" t="str">
        <f>VLOOKUP(Table2[[#This Row],[Full Name]],Table2[[#This Row],[Full Name]],1,)</f>
        <v xml:space="preserve">  Angela M Colarusso</v>
      </c>
      <c r="C560" s="4">
        <f>VLOOKUP('Medical Examinations'!B560,'Medical Examinations'!B560:J2893,1,)</f>
        <v>28.88</v>
      </c>
      <c r="D560" s="4">
        <f>VLOOKUP('Medical Examinations'!C560,'Medical Examinations'!C560:K2893,1,)</f>
        <v>5.35</v>
      </c>
      <c r="E560" s="4" t="str">
        <f>VLOOKUP('Medical Examinations'!D560,'Medical Examinations'!D560:L2893,1,)</f>
        <v>No</v>
      </c>
      <c r="F560" s="4" t="str">
        <f>VLOOKUP('Medical Examinations'!E560,'Medical Examinations'!E560:M2893,1,)</f>
        <v>No</v>
      </c>
      <c r="G560" s="4" t="str">
        <f>VLOOKUP('Medical Examinations'!F560,'Medical Examinations'!F560:N2893,1,)</f>
        <v>Yes</v>
      </c>
      <c r="H560" s="4">
        <f>VLOOKUP('Medical Examinations'!G560,'Medical Examinations'!G560:O2893,1,)</f>
        <v>1</v>
      </c>
      <c r="I560" s="4" t="str">
        <f>VLOOKUP('Medical Examinations'!H560,'Medical Examinations'!H560:P2893,1,)</f>
        <v>Yes</v>
      </c>
      <c r="J560" s="4" t="str">
        <f>VLOOKUP('Medical Examinations'!I560,'Medical Examinations'!I560:Q2893,1,)</f>
        <v>Over Weight</v>
      </c>
      <c r="K560" s="4" t="str">
        <f>VLOOKUP('Medical Examinations'!J560,'Medical Examinations'!J560:R2893,1,)</f>
        <v>Normal</v>
      </c>
      <c r="L560" s="49">
        <f>VLOOKUP(Table3[[#This Row],[Charges]],Table3[[Charges]:[Age]],1,)</f>
        <v>4894.3900000000003</v>
      </c>
      <c r="M560" s="23" t="str">
        <f>VLOOKUP(Table3[[#This Row],[Hospital tier]],Table3[[Hospital tier]:[Age]],1,)</f>
        <v>tier - 2</v>
      </c>
      <c r="N560" s="4" t="str">
        <f>VLOOKUP(Table3[[#This Row],[City tier]],Table3[[Hospital tier]:[Age]],1,)</f>
        <v>tier - 3</v>
      </c>
      <c r="O560" s="4" t="str">
        <f>VLOOKUP(Table3[[#This Row],[State ID]],Table3[[State ID]:[Age]],1,)</f>
        <v>R1013</v>
      </c>
      <c r="P560" s="4" t="str">
        <f>VLOOKUP(Table3[[#This Row],[Hospitalasion Details]],Table3[[Hospitalasion Details]:[Age]],1,)</f>
        <v>28-Nov-1990</v>
      </c>
      <c r="Q560" s="4">
        <f>VLOOKUP(Table3[[#This Row],[Age]],Table3[Age],1,)</f>
        <v>32</v>
      </c>
    </row>
    <row r="561" spans="1:17" x14ac:dyDescent="0.25">
      <c r="A561" s="4" t="str">
        <f>VLOOKUP(Table2[[#This Row],[Customer ID]],Table2[],1,)</f>
        <v>Id560</v>
      </c>
      <c r="B561" s="4" t="str">
        <f>VLOOKUP(Table2[[#This Row],[Full Name]],Table2[[#This Row],[Full Name]],1,)</f>
        <v xml:space="preserve">  Oz Pearlman</v>
      </c>
      <c r="C561" s="4">
        <f>VLOOKUP('Medical Examinations'!B561,'Medical Examinations'!B561:J2894,1,)</f>
        <v>23.98</v>
      </c>
      <c r="D561" s="4">
        <f>VLOOKUP('Medical Examinations'!C561,'Medical Examinations'!C561:K2894,1,)</f>
        <v>4.9000000000000004</v>
      </c>
      <c r="E561" s="4" t="str">
        <f>VLOOKUP('Medical Examinations'!D561,'Medical Examinations'!D561:L2894,1,)</f>
        <v>No</v>
      </c>
      <c r="F561" s="4" t="str">
        <f>VLOOKUP('Medical Examinations'!E561,'Medical Examinations'!E561:M2894,1,)</f>
        <v>No</v>
      </c>
      <c r="G561" s="4" t="str">
        <f>VLOOKUP('Medical Examinations'!F561,'Medical Examinations'!F561:N2894,1,)</f>
        <v>No</v>
      </c>
      <c r="H561" s="4">
        <f>VLOOKUP('Medical Examinations'!G561,'Medical Examinations'!G561:O2894,1,)</f>
        <v>0</v>
      </c>
      <c r="I561" s="4" t="str">
        <f>VLOOKUP('Medical Examinations'!H561,'Medical Examinations'!H561:P2894,1,)</f>
        <v>Yes</v>
      </c>
      <c r="J561" s="4" t="str">
        <f>VLOOKUP('Medical Examinations'!I561,'Medical Examinations'!I561:Q2894,1,)</f>
        <v>Normal Weight</v>
      </c>
      <c r="K561" s="4" t="str">
        <f>VLOOKUP('Medical Examinations'!J561,'Medical Examinations'!J561:R2894,1,)</f>
        <v>Normal</v>
      </c>
      <c r="L561" s="49">
        <f>VLOOKUP(Table3[[#This Row],[Charges]],Table3[[Charges]:[Age]],1,)</f>
        <v>4894.75</v>
      </c>
      <c r="M561" s="23" t="str">
        <f>VLOOKUP(Table3[[#This Row],[Hospital tier]],Table3[[Hospital tier]:[Age]],1,)</f>
        <v>tier - 3</v>
      </c>
      <c r="N561" s="4" t="str">
        <f>VLOOKUP(Table3[[#This Row],[City tier]],Table3[[Hospital tier]:[Age]],1,)</f>
        <v>tier - 3</v>
      </c>
      <c r="O561" s="4" t="str">
        <f>VLOOKUP(Table3[[#This Row],[State ID]],Table3[[State ID]:[Age]],1,)</f>
        <v>R1012</v>
      </c>
      <c r="P561" s="4" t="str">
        <f>VLOOKUP(Table3[[#This Row],[Hospitalasion Details]],Table3[[Hospitalasion Details]:[Age]],1,)</f>
        <v>23-Sep-1988</v>
      </c>
      <c r="Q561" s="4">
        <f>VLOOKUP(Table3[[#This Row],[Age]],Table3[Age],1,)</f>
        <v>34</v>
      </c>
    </row>
    <row r="562" spans="1:17" x14ac:dyDescent="0.25">
      <c r="A562" s="4" t="str">
        <f>VLOOKUP(Table2[[#This Row],[Customer ID]],Table2[],1,)</f>
        <v>Id561</v>
      </c>
      <c r="B562" s="4" t="str">
        <f>VLOOKUP(Table2[[#This Row],[Full Name]],Table2[[#This Row],[Full Name]],1,)</f>
        <v xml:space="preserve">  Erin M O'Mara</v>
      </c>
      <c r="C562" s="4">
        <f>VLOOKUP('Medical Examinations'!B562,'Medical Examinations'!B562:J2895,1,)</f>
        <v>23.65</v>
      </c>
      <c r="D562" s="4">
        <f>VLOOKUP('Medical Examinations'!C562,'Medical Examinations'!C562:K2895,1,)</f>
        <v>4.5</v>
      </c>
      <c r="E562" s="4" t="str">
        <f>VLOOKUP('Medical Examinations'!D562,'Medical Examinations'!D562:L2895,1,)</f>
        <v>No</v>
      </c>
      <c r="F562" s="4" t="str">
        <f>VLOOKUP('Medical Examinations'!E562,'Medical Examinations'!E562:M2895,1,)</f>
        <v>No</v>
      </c>
      <c r="G562" s="4" t="str">
        <f>VLOOKUP('Medical Examinations'!F562,'Medical Examinations'!F562:N2895,1,)</f>
        <v>No</v>
      </c>
      <c r="H562" s="4">
        <f>VLOOKUP('Medical Examinations'!G562,'Medical Examinations'!G562:O2895,1,)</f>
        <v>0</v>
      </c>
      <c r="I562" s="4" t="str">
        <f>VLOOKUP('Medical Examinations'!H562,'Medical Examinations'!H562:P2895,1,)</f>
        <v>No</v>
      </c>
      <c r="J562" s="4" t="str">
        <f>VLOOKUP('Medical Examinations'!I562,'Medical Examinations'!I562:Q2895,1,)</f>
        <v>Normal Weight</v>
      </c>
      <c r="K562" s="4" t="str">
        <f>VLOOKUP('Medical Examinations'!J562,'Medical Examinations'!J562:R2895,1,)</f>
        <v>Normal</v>
      </c>
      <c r="L562" s="49">
        <f>VLOOKUP(Table3[[#This Row],[Charges]],Table3[[Charges]:[Age]],1,)</f>
        <v>4906.41</v>
      </c>
      <c r="M562" s="23" t="str">
        <f>VLOOKUP(Table3[[#This Row],[Hospital tier]],Table3[[Hospital tier]:[Age]],1,)</f>
        <v>tier - 2</v>
      </c>
      <c r="N562" s="4" t="str">
        <f>VLOOKUP(Table3[[#This Row],[City tier]],Table3[[Hospital tier]:[Age]],1,)</f>
        <v>tier - 1</v>
      </c>
      <c r="O562" s="4" t="str">
        <f>VLOOKUP(Table3[[#This Row],[State ID]],Table3[[State ID]:[Age]],1,)</f>
        <v>R1012</v>
      </c>
      <c r="P562" s="4" t="str">
        <f>VLOOKUP(Table3[[#This Row],[Hospitalasion Details]],Table3[[Hospitalasion Details]:[Age]],1,)</f>
        <v>10-Jul-1993</v>
      </c>
      <c r="Q562" s="4">
        <f>VLOOKUP(Table3[[#This Row],[Age]],Table3[Age],1,)</f>
        <v>29</v>
      </c>
    </row>
    <row r="563" spans="1:17" x14ac:dyDescent="0.25">
      <c r="A563" s="4" t="str">
        <f>VLOOKUP(Table2[[#This Row],[Customer ID]],Table2[],1,)</f>
        <v>Id562</v>
      </c>
      <c r="B563" s="4" t="str">
        <f>VLOOKUP(Table2[[#This Row],[Full Name]],Table2[[#This Row],[Full Name]],1,)</f>
        <v xml:space="preserve">  Bobby E Niska</v>
      </c>
      <c r="C563" s="4">
        <f>VLOOKUP('Medical Examinations'!B563,'Medical Examinations'!B563:J2896,1,)</f>
        <v>49.09</v>
      </c>
      <c r="D563" s="4">
        <f>VLOOKUP('Medical Examinations'!C563,'Medical Examinations'!C563:K2896,1,)</f>
        <v>8.3800000000000008</v>
      </c>
      <c r="E563" s="4" t="str">
        <f>VLOOKUP('Medical Examinations'!D563,'Medical Examinations'!D563:L2896,1,)</f>
        <v>Yes</v>
      </c>
      <c r="F563" s="4" t="str">
        <f>VLOOKUP('Medical Examinations'!E563,'Medical Examinations'!E563:M2896,1,)</f>
        <v>No</v>
      </c>
      <c r="G563" s="4" t="str">
        <f>VLOOKUP('Medical Examinations'!F563,'Medical Examinations'!F563:N2896,1,)</f>
        <v>No</v>
      </c>
      <c r="H563" s="4">
        <f>VLOOKUP('Medical Examinations'!G563,'Medical Examinations'!G563:O2896,1,)</f>
        <v>2</v>
      </c>
      <c r="I563" s="4" t="str">
        <f>VLOOKUP('Medical Examinations'!H563,'Medical Examinations'!H563:P2896,1,)</f>
        <v>No</v>
      </c>
      <c r="J563" s="4" t="str">
        <f>VLOOKUP('Medical Examinations'!I563,'Medical Examinations'!I563:Q2896,1,)</f>
        <v>Obesity</v>
      </c>
      <c r="K563" s="4" t="str">
        <f>VLOOKUP('Medical Examinations'!J563,'Medical Examinations'!J563:R2896,1,)</f>
        <v>Diabetes</v>
      </c>
      <c r="L563" s="49">
        <f>VLOOKUP(Table3[[#This Row],[Charges]],Table3[[Charges]:[Age]],1,)</f>
        <v>4911.8900000000003</v>
      </c>
      <c r="M563" s="23" t="str">
        <f>VLOOKUP(Table3[[#This Row],[Hospital tier]],Table3[[Hospital tier]:[Age]],1,)</f>
        <v>tier - 2</v>
      </c>
      <c r="N563" s="4" t="str">
        <f>VLOOKUP(Table3[[#This Row],[City tier]],Table3[[Hospital tier]:[Age]],1,)</f>
        <v>tier - 3</v>
      </c>
      <c r="O563" s="4" t="str">
        <f>VLOOKUP(Table3[[#This Row],[State ID]],Table3[[State ID]:[Age]],1,)</f>
        <v>R1013</v>
      </c>
      <c r="P563" s="4" t="str">
        <f>VLOOKUP(Table3[[#This Row],[Hospitalasion Details]],Table3[[Hospitalasion Details]:[Age]],1,)</f>
        <v>18-Oct-1981</v>
      </c>
      <c r="Q563" s="4">
        <f>VLOOKUP(Table3[[#This Row],[Age]],Table3[Age],1,)</f>
        <v>41</v>
      </c>
    </row>
    <row r="564" spans="1:17" x14ac:dyDescent="0.25">
      <c r="A564" s="4" t="str">
        <f>VLOOKUP(Table2[[#This Row],[Customer ID]],Table2[],1,)</f>
        <v>Id563</v>
      </c>
      <c r="B564" s="4" t="str">
        <f>VLOOKUP(Table2[[#This Row],[Full Name]],Table2[[#This Row],[Full Name]],1,)</f>
        <v xml:space="preserve">  Daniel P Schlich</v>
      </c>
      <c r="C564" s="4">
        <f>VLOOKUP('Medical Examinations'!B564,'Medical Examinations'!B564:J2897,1,)</f>
        <v>28.024999999999999</v>
      </c>
      <c r="D564" s="4">
        <f>VLOOKUP('Medical Examinations'!C564,'Medical Examinations'!C564:K2897,1,)</f>
        <v>7.03</v>
      </c>
      <c r="E564" s="4" t="str">
        <f>VLOOKUP('Medical Examinations'!D564,'Medical Examinations'!D564:L2897,1,)</f>
        <v>No</v>
      </c>
      <c r="F564" s="4" t="str">
        <f>VLOOKUP('Medical Examinations'!E564,'Medical Examinations'!E564:M2897,1,)</f>
        <v>No</v>
      </c>
      <c r="G564" s="4" t="str">
        <f>VLOOKUP('Medical Examinations'!F564,'Medical Examinations'!F564:N2897,1,)</f>
        <v>No</v>
      </c>
      <c r="H564" s="4">
        <f>VLOOKUP('Medical Examinations'!G564,'Medical Examinations'!G564:O2897,1,)</f>
        <v>0</v>
      </c>
      <c r="I564" s="4" t="str">
        <f>VLOOKUP('Medical Examinations'!H564,'Medical Examinations'!H564:P2897,1,)</f>
        <v>Yes</v>
      </c>
      <c r="J564" s="4" t="str">
        <f>VLOOKUP('Medical Examinations'!I564,'Medical Examinations'!I564:Q2897,1,)</f>
        <v>Over Weight</v>
      </c>
      <c r="K564" s="4" t="str">
        <f>VLOOKUP('Medical Examinations'!J564,'Medical Examinations'!J564:R2897,1,)</f>
        <v>Diabetes</v>
      </c>
      <c r="L564" s="49">
        <f>VLOOKUP(Table3[[#This Row],[Charges]],Table3[[Charges]:[Age]],1,)</f>
        <v>4915.0600000000004</v>
      </c>
      <c r="M564" s="23" t="str">
        <f>VLOOKUP(Table3[[#This Row],[Hospital tier]],Table3[[Hospital tier]:[Age]],1,)</f>
        <v>tier - 2</v>
      </c>
      <c r="N564" s="4" t="str">
        <f>VLOOKUP(Table3[[#This Row],[City tier]],Table3[[Hospital tier]:[Age]],1,)</f>
        <v>tier - 1</v>
      </c>
      <c r="O564" s="4" t="str">
        <f>VLOOKUP(Table3[[#This Row],[State ID]],Table3[[State ID]:[Age]],1,)</f>
        <v>R1017</v>
      </c>
      <c r="P564" s="4" t="str">
        <f>VLOOKUP(Table3[[#This Row],[Hospitalasion Details]],Table3[[Hospitalasion Details]:[Age]],1,)</f>
        <v>21-Aug-2002</v>
      </c>
      <c r="Q564" s="4">
        <f>VLOOKUP(Table3[[#This Row],[Age]],Table3[Age],1,)</f>
        <v>20</v>
      </c>
    </row>
    <row r="565" spans="1:17" x14ac:dyDescent="0.25">
      <c r="A565" s="4" t="str">
        <f>VLOOKUP(Table2[[#This Row],[Customer ID]],Table2[],1,)</f>
        <v>Id564</v>
      </c>
      <c r="B565" s="4" t="str">
        <f>VLOOKUP(Table2[[#This Row],[Full Name]],Table2[[#This Row],[Full Name]],1,)</f>
        <v xml:space="preserve">  Marie E Zidek</v>
      </c>
      <c r="C565" s="4">
        <f>VLOOKUP('Medical Examinations'!B565,'Medical Examinations'!B565:J2898,1,)</f>
        <v>43.32</v>
      </c>
      <c r="D565" s="4">
        <f>VLOOKUP('Medical Examinations'!C565,'Medical Examinations'!C565:K2898,1,)</f>
        <v>8.75</v>
      </c>
      <c r="E565" s="4" t="str">
        <f>VLOOKUP('Medical Examinations'!D565,'Medical Examinations'!D565:L2898,1,)</f>
        <v>Yes</v>
      </c>
      <c r="F565" s="4" t="str">
        <f>VLOOKUP('Medical Examinations'!E565,'Medical Examinations'!E565:M2898,1,)</f>
        <v>No</v>
      </c>
      <c r="G565" s="4" t="str">
        <f>VLOOKUP('Medical Examinations'!F565,'Medical Examinations'!F565:N2898,1,)</f>
        <v>Yes</v>
      </c>
      <c r="H565" s="4">
        <f>VLOOKUP('Medical Examinations'!G565,'Medical Examinations'!G565:O2898,1,)</f>
        <v>1</v>
      </c>
      <c r="I565" s="4" t="str">
        <f>VLOOKUP('Medical Examinations'!H565,'Medical Examinations'!H565:P2898,1,)</f>
        <v>No</v>
      </c>
      <c r="J565" s="4" t="str">
        <f>VLOOKUP('Medical Examinations'!I565,'Medical Examinations'!I565:Q2898,1,)</f>
        <v>Obesity</v>
      </c>
      <c r="K565" s="4" t="str">
        <f>VLOOKUP('Medical Examinations'!J565,'Medical Examinations'!J565:R2898,1,)</f>
        <v>Diabetes</v>
      </c>
      <c r="L565" s="49">
        <f>VLOOKUP(Table3[[#This Row],[Charges]],Table3[[Charges]:[Age]],1,)</f>
        <v>4922.92</v>
      </c>
      <c r="M565" s="23" t="str">
        <f>VLOOKUP(Table3[[#This Row],[Hospital tier]],Table3[[Hospital tier]:[Age]],1,)</f>
        <v>tier - 2</v>
      </c>
      <c r="N565" s="4" t="str">
        <f>VLOOKUP(Table3[[#This Row],[City tier]],Table3[[Hospital tier]:[Age]],1,)</f>
        <v>tier - 2</v>
      </c>
      <c r="O565" s="4" t="str">
        <f>VLOOKUP(Table3[[#This Row],[State ID]],Table3[[State ID]:[Age]],1,)</f>
        <v>R1012</v>
      </c>
      <c r="P565" s="4" t="str">
        <f>VLOOKUP(Table3[[#This Row],[Hospitalasion Details]],Table3[[Hospitalasion Details]:[Age]],1,)</f>
        <v>10-Aug-1993</v>
      </c>
      <c r="Q565" s="4">
        <f>VLOOKUP(Table3[[#This Row],[Age]],Table3[Age],1,)</f>
        <v>29</v>
      </c>
    </row>
    <row r="566" spans="1:17" x14ac:dyDescent="0.25">
      <c r="A566" s="4" t="str">
        <f>VLOOKUP(Table2[[#This Row],[Customer ID]],Table2[],1,)</f>
        <v>Id565</v>
      </c>
      <c r="B566" s="4" t="str">
        <f>VLOOKUP(Table2[[#This Row],[Full Name]],Table2[[#This Row],[Full Name]],1,)</f>
        <v xml:space="preserve">  Katie Ellgass</v>
      </c>
      <c r="C566" s="4">
        <f>VLOOKUP('Medical Examinations'!B566,'Medical Examinations'!B566:J2899,1,)</f>
        <v>45.92</v>
      </c>
      <c r="D566" s="4">
        <f>VLOOKUP('Medical Examinations'!C566,'Medical Examinations'!C566:K2899,1,)</f>
        <v>9.51</v>
      </c>
      <c r="E566" s="4" t="str">
        <f>VLOOKUP('Medical Examinations'!D566,'Medical Examinations'!D566:L2899,1,)</f>
        <v>No</v>
      </c>
      <c r="F566" s="4" t="str">
        <f>VLOOKUP('Medical Examinations'!E566,'Medical Examinations'!E566:M2899,1,)</f>
        <v>No</v>
      </c>
      <c r="G566" s="4" t="str">
        <f>VLOOKUP('Medical Examinations'!F566,'Medical Examinations'!F566:N2899,1,)</f>
        <v>No</v>
      </c>
      <c r="H566" s="4">
        <f>VLOOKUP('Medical Examinations'!G566,'Medical Examinations'!G566:O2899,1,)</f>
        <v>0</v>
      </c>
      <c r="I566" s="4" t="str">
        <f>VLOOKUP('Medical Examinations'!H566,'Medical Examinations'!H566:P2899,1,)</f>
        <v>No</v>
      </c>
      <c r="J566" s="4" t="str">
        <f>VLOOKUP('Medical Examinations'!I566,'Medical Examinations'!I566:Q2899,1,)</f>
        <v>Obesity</v>
      </c>
      <c r="K566" s="4" t="str">
        <f>VLOOKUP('Medical Examinations'!J566,'Medical Examinations'!J566:R2899,1,)</f>
        <v>Diabetes</v>
      </c>
      <c r="L566" s="49">
        <f>VLOOKUP(Table3[[#This Row],[Charges]],Table3[[Charges]:[Age]],1,)</f>
        <v>4931.6499999999996</v>
      </c>
      <c r="M566" s="23" t="str">
        <f>VLOOKUP(Table3[[#This Row],[Hospital tier]],Table3[[Hospital tier]:[Age]],1,)</f>
        <v>tier - 2</v>
      </c>
      <c r="N566" s="4" t="str">
        <f>VLOOKUP(Table3[[#This Row],[City tier]],Table3[[Hospital tier]:[Age]],1,)</f>
        <v>tier - 3</v>
      </c>
      <c r="O566" s="4" t="str">
        <f>VLOOKUP(Table3[[#This Row],[State ID]],Table3[[State ID]:[Age]],1,)</f>
        <v>R1011</v>
      </c>
      <c r="P566" s="4" t="str">
        <f>VLOOKUP(Table3[[#This Row],[Hospitalasion Details]],Table3[[Hospitalasion Details]:[Age]],1,)</f>
        <v>23-Aug-1991</v>
      </c>
      <c r="Q566" s="4">
        <f>VLOOKUP(Table3[[#This Row],[Age]],Table3[Age],1,)</f>
        <v>31</v>
      </c>
    </row>
    <row r="567" spans="1:17" x14ac:dyDescent="0.25">
      <c r="A567" s="4" t="str">
        <f>VLOOKUP(Table2[[#This Row],[Customer ID]],Table2[],1,)</f>
        <v>Id566</v>
      </c>
      <c r="B567" s="4" t="str">
        <f>VLOOKUP(Table2[[#This Row],[Full Name]],Table2[[#This Row],[Full Name]],1,)</f>
        <v xml:space="preserve">  Eric D Lowe</v>
      </c>
      <c r="C567" s="4">
        <f>VLOOKUP('Medical Examinations'!B567,'Medical Examinations'!B567:J2900,1,)</f>
        <v>44.03</v>
      </c>
      <c r="D567" s="4">
        <f>VLOOKUP('Medical Examinations'!C567,'Medical Examinations'!C567:K2900,1,)</f>
        <v>9.36</v>
      </c>
      <c r="E567" s="4" t="str">
        <f>VLOOKUP('Medical Examinations'!D567,'Medical Examinations'!D567:L2900,1,)</f>
        <v>No</v>
      </c>
      <c r="F567" s="4" t="str">
        <f>VLOOKUP('Medical Examinations'!E567,'Medical Examinations'!E567:M2900,1,)</f>
        <v>No</v>
      </c>
      <c r="G567" s="4" t="str">
        <f>VLOOKUP('Medical Examinations'!F567,'Medical Examinations'!F567:N2900,1,)</f>
        <v>No</v>
      </c>
      <c r="H567" s="4">
        <f>VLOOKUP('Medical Examinations'!G567,'Medical Examinations'!G567:O2900,1,)</f>
        <v>0</v>
      </c>
      <c r="I567" s="4" t="str">
        <f>VLOOKUP('Medical Examinations'!H567,'Medical Examinations'!H567:P2900,1,)</f>
        <v>No</v>
      </c>
      <c r="J567" s="4" t="str">
        <f>VLOOKUP('Medical Examinations'!I567,'Medical Examinations'!I567:Q2900,1,)</f>
        <v>Obesity</v>
      </c>
      <c r="K567" s="4" t="str">
        <f>VLOOKUP('Medical Examinations'!J567,'Medical Examinations'!J567:R2900,1,)</f>
        <v>Diabetes</v>
      </c>
      <c r="L567" s="49">
        <f>VLOOKUP(Table3[[#This Row],[Charges]],Table3[[Charges]:[Age]],1,)</f>
        <v>4934.71</v>
      </c>
      <c r="M567" s="23" t="str">
        <f>VLOOKUP(Table3[[#This Row],[Hospital tier]],Table3[[Hospital tier]:[Age]],1,)</f>
        <v>tier - 2</v>
      </c>
      <c r="N567" s="4" t="str">
        <f>VLOOKUP(Table3[[#This Row],[City tier]],Table3[[Hospital tier]:[Age]],1,)</f>
        <v>tier - 3</v>
      </c>
      <c r="O567" s="4" t="str">
        <f>VLOOKUP(Table3[[#This Row],[State ID]],Table3[[State ID]:[Age]],1,)</f>
        <v>R1011</v>
      </c>
      <c r="P567" s="4" t="str">
        <f>VLOOKUP(Table3[[#This Row],[Hospitalasion Details]],Table3[[Hospitalasion Details]:[Age]],1,)</f>
        <v>27-Nov-1991</v>
      </c>
      <c r="Q567" s="4">
        <f>VLOOKUP(Table3[[#This Row],[Age]],Table3[Age],1,)</f>
        <v>31</v>
      </c>
    </row>
    <row r="568" spans="1:17" x14ac:dyDescent="0.25">
      <c r="A568" s="4" t="str">
        <f>VLOOKUP(Table2[[#This Row],[Customer ID]],Table2[],1,)</f>
        <v>Id567</v>
      </c>
      <c r="B568" s="4" t="str">
        <f>VLOOKUP(Table2[[#This Row],[Full Name]],Table2[[#This Row],[Full Name]],1,)</f>
        <v xml:space="preserve">  Tara Malone</v>
      </c>
      <c r="C568" s="4">
        <f>VLOOKUP('Medical Examinations'!B568,'Medical Examinations'!B568:J2901,1,)</f>
        <v>24.6</v>
      </c>
      <c r="D568" s="4">
        <f>VLOOKUP('Medical Examinations'!C568,'Medical Examinations'!C568:K2901,1,)</f>
        <v>4.8099999999999996</v>
      </c>
      <c r="E568" s="4" t="str">
        <f>VLOOKUP('Medical Examinations'!D568,'Medical Examinations'!D568:L2901,1,)</f>
        <v>No</v>
      </c>
      <c r="F568" s="4" t="str">
        <f>VLOOKUP('Medical Examinations'!E568,'Medical Examinations'!E568:M2901,1,)</f>
        <v>No</v>
      </c>
      <c r="G568" s="4" t="str">
        <f>VLOOKUP('Medical Examinations'!F568,'Medical Examinations'!F568:N2901,1,)</f>
        <v>No</v>
      </c>
      <c r="H568" s="4">
        <f>VLOOKUP('Medical Examinations'!G568,'Medical Examinations'!G568:O2901,1,)</f>
        <v>0</v>
      </c>
      <c r="I568" s="4" t="str">
        <f>VLOOKUP('Medical Examinations'!H568,'Medical Examinations'!H568:P2901,1,)</f>
        <v>Yes</v>
      </c>
      <c r="J568" s="4" t="str">
        <f>VLOOKUP('Medical Examinations'!I568,'Medical Examinations'!I568:Q2901,1,)</f>
        <v>Normal Weight</v>
      </c>
      <c r="K568" s="4" t="str">
        <f>VLOOKUP('Medical Examinations'!J568,'Medical Examinations'!J568:R2901,1,)</f>
        <v>Normal</v>
      </c>
      <c r="L568" s="49">
        <f>VLOOKUP(Table3[[#This Row],[Charges]],Table3[[Charges]:[Age]],1,)</f>
        <v>4942.0600000000004</v>
      </c>
      <c r="M568" s="23" t="str">
        <f>VLOOKUP(Table3[[#This Row],[Hospital tier]],Table3[[Hospital tier]:[Age]],1,)</f>
        <v>tier - 2</v>
      </c>
      <c r="N568" s="4" t="str">
        <f>VLOOKUP(Table3[[#This Row],[City tier]],Table3[[Hospital tier]:[Age]],1,)</f>
        <v>tier - 2</v>
      </c>
      <c r="O568" s="4" t="str">
        <f>VLOOKUP(Table3[[#This Row],[State ID]],Table3[[State ID]:[Age]],1,)</f>
        <v>R1013</v>
      </c>
      <c r="P568" s="4" t="str">
        <f>VLOOKUP(Table3[[#This Row],[Hospitalasion Details]],Table3[[Hospitalasion Details]:[Age]],1,)</f>
        <v>26-Jun-1974</v>
      </c>
      <c r="Q568" s="4">
        <f>VLOOKUP(Table3[[#This Row],[Age]],Table3[Age],1,)</f>
        <v>48</v>
      </c>
    </row>
    <row r="569" spans="1:17" x14ac:dyDescent="0.25">
      <c r="A569" s="4" t="str">
        <f>VLOOKUP(Table2[[#This Row],[Customer ID]],Table2[],1,)</f>
        <v>Id568</v>
      </c>
      <c r="B569" s="4" t="str">
        <f>VLOOKUP(Table2[[#This Row],[Full Name]],Table2[[#This Row],[Full Name]],1,)</f>
        <v xml:space="preserve">  Haley L Dumke</v>
      </c>
      <c r="C569" s="4">
        <f>VLOOKUP('Medical Examinations'!B569,'Medical Examinations'!B569:J2902,1,)</f>
        <v>49.15</v>
      </c>
      <c r="D569" s="4">
        <f>VLOOKUP('Medical Examinations'!C569,'Medical Examinations'!C569:K2902,1,)</f>
        <v>8.08</v>
      </c>
      <c r="E569" s="4" t="str">
        <f>VLOOKUP('Medical Examinations'!D569,'Medical Examinations'!D569:L2902,1,)</f>
        <v>No</v>
      </c>
      <c r="F569" s="4" t="str">
        <f>VLOOKUP('Medical Examinations'!E569,'Medical Examinations'!E569:M2902,1,)</f>
        <v>No</v>
      </c>
      <c r="G569" s="4" t="str">
        <f>VLOOKUP('Medical Examinations'!F569,'Medical Examinations'!F569:N2902,1,)</f>
        <v>No</v>
      </c>
      <c r="H569" s="4">
        <f>VLOOKUP('Medical Examinations'!G569,'Medical Examinations'!G569:O2902,1,)</f>
        <v>0</v>
      </c>
      <c r="I569" s="4" t="str">
        <f>VLOOKUP('Medical Examinations'!H569,'Medical Examinations'!H569:P2902,1,)</f>
        <v>No</v>
      </c>
      <c r="J569" s="4" t="str">
        <f>VLOOKUP('Medical Examinations'!I569,'Medical Examinations'!I569:Q2902,1,)</f>
        <v>Obesity</v>
      </c>
      <c r="K569" s="4" t="str">
        <f>VLOOKUP('Medical Examinations'!J569,'Medical Examinations'!J569:R2902,1,)</f>
        <v>Diabetes</v>
      </c>
      <c r="L569" s="49">
        <f>VLOOKUP(Table3[[#This Row],[Charges]],Table3[[Charges]:[Age]],1,)</f>
        <v>4949.76</v>
      </c>
      <c r="M569" s="23" t="str">
        <f>VLOOKUP(Table3[[#This Row],[Hospital tier]],Table3[[Hospital tier]:[Age]],1,)</f>
        <v>tier - 2</v>
      </c>
      <c r="N569" s="4" t="str">
        <f>VLOOKUP(Table3[[#This Row],[City tier]],Table3[[Hospital tier]:[Age]],1,)</f>
        <v>tier - 1</v>
      </c>
      <c r="O569" s="4" t="str">
        <f>VLOOKUP(Table3[[#This Row],[State ID]],Table3[[State ID]:[Age]],1,)</f>
        <v>R1013</v>
      </c>
      <c r="P569" s="4" t="str">
        <f>VLOOKUP(Table3[[#This Row],[Hospitalasion Details]],Table3[[Hospitalasion Details]:[Age]],1,)</f>
        <v>30-Aug-1991</v>
      </c>
      <c r="Q569" s="4">
        <f>VLOOKUP(Table3[[#This Row],[Age]],Table3[Age],1,)</f>
        <v>31</v>
      </c>
    </row>
    <row r="570" spans="1:17" x14ac:dyDescent="0.25">
      <c r="A570" s="4" t="str">
        <f>VLOOKUP(Table2[[#This Row],[Customer ID]],Table2[],1,)</f>
        <v>Id569</v>
      </c>
      <c r="B570" s="4" t="str">
        <f>VLOOKUP(Table2[[#This Row],[Full Name]],Table2[[#This Row],[Full Name]],1,)</f>
        <v xml:space="preserve">  Kayla B Strong</v>
      </c>
      <c r="C570" s="4">
        <f>VLOOKUP('Medical Examinations'!B570,'Medical Examinations'!B570:J2903,1,)</f>
        <v>28.31</v>
      </c>
      <c r="D570" s="4">
        <f>VLOOKUP('Medical Examinations'!C570,'Medical Examinations'!C570:K2903,1,)</f>
        <v>6.29</v>
      </c>
      <c r="E570" s="4" t="str">
        <f>VLOOKUP('Medical Examinations'!D570,'Medical Examinations'!D570:L2903,1,)</f>
        <v>No</v>
      </c>
      <c r="F570" s="4" t="str">
        <f>VLOOKUP('Medical Examinations'!E570,'Medical Examinations'!E570:M2903,1,)</f>
        <v>No</v>
      </c>
      <c r="G570" s="4" t="str">
        <f>VLOOKUP('Medical Examinations'!F570,'Medical Examinations'!F570:N2903,1,)</f>
        <v>Yes</v>
      </c>
      <c r="H570" s="4">
        <f>VLOOKUP('Medical Examinations'!G570,'Medical Examinations'!G570:O2903,1,)</f>
        <v>1</v>
      </c>
      <c r="I570" s="4" t="str">
        <f>VLOOKUP('Medical Examinations'!H570,'Medical Examinations'!H570:P2903,1,)</f>
        <v>Yes</v>
      </c>
      <c r="J570" s="4" t="str">
        <f>VLOOKUP('Medical Examinations'!I570,'Medical Examinations'!I570:Q2903,1,)</f>
        <v>Over Weight</v>
      </c>
      <c r="K570" s="4" t="str">
        <f>VLOOKUP('Medical Examinations'!J570,'Medical Examinations'!J570:R2903,1,)</f>
        <v>Pre diabetes</v>
      </c>
      <c r="L570" s="49">
        <f>VLOOKUP(Table3[[#This Row],[Charges]],Table3[[Charges]:[Age]],1,)</f>
        <v>4985.22</v>
      </c>
      <c r="M570" s="23" t="str">
        <f>VLOOKUP(Table3[[#This Row],[Hospital tier]],Table3[[Hospital tier]:[Age]],1,)</f>
        <v>tier - 2</v>
      </c>
      <c r="N570" s="4" t="str">
        <f>VLOOKUP(Table3[[#This Row],[City tier]],Table3[[Hospital tier]:[Age]],1,)</f>
        <v>tier - 3</v>
      </c>
      <c r="O570" s="4" t="str">
        <f>VLOOKUP(Table3[[#This Row],[State ID]],Table3[[State ID]:[Age]],1,)</f>
        <v>R1013</v>
      </c>
      <c r="P570" s="4" t="str">
        <f>VLOOKUP(Table3[[#This Row],[Hospitalasion Details]],Table3[[Hospitalasion Details]:[Age]],1,)</f>
        <v>7-Nov-1973</v>
      </c>
      <c r="Q570" s="4">
        <f>VLOOKUP(Table3[[#This Row],[Age]],Table3[Age],1,)</f>
        <v>49</v>
      </c>
    </row>
    <row r="571" spans="1:17" x14ac:dyDescent="0.25">
      <c r="A571" s="4" t="str">
        <f>VLOOKUP(Table2[[#This Row],[Customer ID]],Table2[],1,)</f>
        <v>Id570</v>
      </c>
      <c r="B571" s="4" t="str">
        <f>VLOOKUP(Table2[[#This Row],[Full Name]],Table2[[#This Row],[Full Name]],1,)</f>
        <v xml:space="preserve">  Mark D Ferguson</v>
      </c>
      <c r="C571" s="4">
        <f>VLOOKUP('Medical Examinations'!B571,'Medical Examinations'!B571:J2904,1,)</f>
        <v>22.99</v>
      </c>
      <c r="D571" s="4">
        <f>VLOOKUP('Medical Examinations'!C571,'Medical Examinations'!C571:K2904,1,)</f>
        <v>6.29</v>
      </c>
      <c r="E571" s="4" t="str">
        <f>VLOOKUP('Medical Examinations'!D571,'Medical Examinations'!D571:L2904,1,)</f>
        <v>No</v>
      </c>
      <c r="F571" s="4" t="str">
        <f>VLOOKUP('Medical Examinations'!E571,'Medical Examinations'!E571:M2904,1,)</f>
        <v>No</v>
      </c>
      <c r="G571" s="4" t="str">
        <f>VLOOKUP('Medical Examinations'!F571,'Medical Examinations'!F571:N2904,1,)</f>
        <v>No</v>
      </c>
      <c r="H571" s="4">
        <f>VLOOKUP('Medical Examinations'!G571,'Medical Examinations'!G571:O2904,1,)</f>
        <v>1</v>
      </c>
      <c r="I571" s="4" t="str">
        <f>VLOOKUP('Medical Examinations'!H571,'Medical Examinations'!H571:P2904,1,)</f>
        <v>Yes</v>
      </c>
      <c r="J571" s="4" t="str">
        <f>VLOOKUP('Medical Examinations'!I571,'Medical Examinations'!I571:Q2904,1,)</f>
        <v>Normal Weight</v>
      </c>
      <c r="K571" s="4" t="str">
        <f>VLOOKUP('Medical Examinations'!J571,'Medical Examinations'!J571:R2904,1,)</f>
        <v>Pre diabetes</v>
      </c>
      <c r="L571" s="49">
        <f>VLOOKUP(Table3[[#This Row],[Charges]],Table3[[Charges]:[Age]],1,)</f>
        <v>4992.38</v>
      </c>
      <c r="M571" s="23" t="str">
        <f>VLOOKUP(Table3[[#This Row],[Hospital tier]],Table3[[Hospital tier]:[Age]],1,)</f>
        <v>tier - 2</v>
      </c>
      <c r="N571" s="4" t="str">
        <f>VLOOKUP(Table3[[#This Row],[City tier]],Table3[[Hospital tier]:[Age]],1,)</f>
        <v>tier - 3</v>
      </c>
      <c r="O571" s="4" t="str">
        <f>VLOOKUP(Table3[[#This Row],[State ID]],Table3[[State ID]:[Age]],1,)</f>
        <v>R1024</v>
      </c>
      <c r="P571" s="4" t="str">
        <f>VLOOKUP(Table3[[#This Row],[Hospitalasion Details]],Table3[[Hospitalasion Details]:[Age]],1,)</f>
        <v>24-Jun-1988</v>
      </c>
      <c r="Q571" s="4">
        <f>VLOOKUP(Table3[[#This Row],[Age]],Table3[Age],1,)</f>
        <v>34</v>
      </c>
    </row>
    <row r="572" spans="1:17" x14ac:dyDescent="0.25">
      <c r="A572" s="4" t="str">
        <f>VLOOKUP(Table2[[#This Row],[Customer ID]],Table2[],1,)</f>
        <v>Id571</v>
      </c>
      <c r="B572" s="4" t="str">
        <f>VLOOKUP(Table2[[#This Row],[Full Name]],Table2[[#This Row],[Full Name]],1,)</f>
        <v xml:space="preserve">  Patrick J Klein</v>
      </c>
      <c r="C572" s="4">
        <f>VLOOKUP('Medical Examinations'!B572,'Medical Examinations'!B572:J2905,1,)</f>
        <v>29.07</v>
      </c>
      <c r="D572" s="4">
        <f>VLOOKUP('Medical Examinations'!C572,'Medical Examinations'!C572:K2905,1,)</f>
        <v>5.12</v>
      </c>
      <c r="E572" s="4" t="str">
        <f>VLOOKUP('Medical Examinations'!D572,'Medical Examinations'!D572:L2905,1,)</f>
        <v>No</v>
      </c>
      <c r="F572" s="4" t="str">
        <f>VLOOKUP('Medical Examinations'!E572,'Medical Examinations'!E572:M2905,1,)</f>
        <v>No</v>
      </c>
      <c r="G572" s="4" t="str">
        <f>VLOOKUP('Medical Examinations'!F572,'Medical Examinations'!F572:N2905,1,)</f>
        <v>Yes</v>
      </c>
      <c r="H572" s="4">
        <f>VLOOKUP('Medical Examinations'!G572,'Medical Examinations'!G572:O2905,1,)</f>
        <v>1</v>
      </c>
      <c r="I572" s="4" t="str">
        <f>VLOOKUP('Medical Examinations'!H572,'Medical Examinations'!H572:P2905,1,)</f>
        <v>Yes</v>
      </c>
      <c r="J572" s="4" t="str">
        <f>VLOOKUP('Medical Examinations'!I572,'Medical Examinations'!I572:Q2905,1,)</f>
        <v>Over Weight</v>
      </c>
      <c r="K572" s="4" t="str">
        <f>VLOOKUP('Medical Examinations'!J572,'Medical Examinations'!J572:R2905,1,)</f>
        <v>Normal</v>
      </c>
      <c r="L572" s="49">
        <f>VLOOKUP(Table3[[#This Row],[Charges]],Table3[[Charges]:[Age]],1,)</f>
        <v>4999.04</v>
      </c>
      <c r="M572" s="23" t="str">
        <f>VLOOKUP(Table3[[#This Row],[Hospital tier]],Table3[[Hospital tier]:[Age]],1,)</f>
        <v>tier - 2</v>
      </c>
      <c r="N572" s="4" t="str">
        <f>VLOOKUP(Table3[[#This Row],[City tier]],Table3[[Hospital tier]:[Age]],1,)</f>
        <v>tier - 2</v>
      </c>
      <c r="O572" s="4" t="str">
        <f>VLOOKUP(Table3[[#This Row],[State ID]],Table3[[State ID]:[Age]],1,)</f>
        <v>R1011</v>
      </c>
      <c r="P572" s="4" t="str">
        <f>VLOOKUP(Table3[[#This Row],[Hospitalasion Details]],Table3[[Hospitalasion Details]:[Age]],1,)</f>
        <v>5-Oct-2001</v>
      </c>
      <c r="Q572" s="4">
        <f>VLOOKUP(Table3[[#This Row],[Age]],Table3[Age],1,)</f>
        <v>21</v>
      </c>
    </row>
    <row r="573" spans="1:17" x14ac:dyDescent="0.25">
      <c r="A573" s="4" t="str">
        <f>VLOOKUP(Table2[[#This Row],[Customer ID]],Table2[],1,)</f>
        <v>Id572</v>
      </c>
      <c r="B573" s="4" t="str">
        <f>VLOOKUP(Table2[[#This Row],[Full Name]],Table2[[#This Row],[Full Name]],1,)</f>
        <v xml:space="preserve">  Alejandro Eusebio</v>
      </c>
      <c r="C573" s="4">
        <f>VLOOKUP('Medical Examinations'!B573,'Medical Examinations'!B573:J2906,1,)</f>
        <v>42.02</v>
      </c>
      <c r="D573" s="4">
        <f>VLOOKUP('Medical Examinations'!C573,'Medical Examinations'!C573:K2906,1,)</f>
        <v>9.9499999999999993</v>
      </c>
      <c r="E573" s="4" t="str">
        <f>VLOOKUP('Medical Examinations'!D573,'Medical Examinations'!D573:L2906,1,)</f>
        <v>Yes</v>
      </c>
      <c r="F573" s="4" t="str">
        <f>VLOOKUP('Medical Examinations'!E573,'Medical Examinations'!E573:M2906,1,)</f>
        <v>No</v>
      </c>
      <c r="G573" s="4" t="str">
        <f>VLOOKUP('Medical Examinations'!F573,'Medical Examinations'!F573:N2906,1,)</f>
        <v>Yes</v>
      </c>
      <c r="H573" s="4">
        <f>VLOOKUP('Medical Examinations'!G573,'Medical Examinations'!G573:O2906,1,)</f>
        <v>1</v>
      </c>
      <c r="I573" s="4" t="str">
        <f>VLOOKUP('Medical Examinations'!H573,'Medical Examinations'!H573:P2906,1,)</f>
        <v>No</v>
      </c>
      <c r="J573" s="4" t="str">
        <f>VLOOKUP('Medical Examinations'!I573,'Medical Examinations'!I573:Q2906,1,)</f>
        <v>Obesity</v>
      </c>
      <c r="K573" s="4" t="str">
        <f>VLOOKUP('Medical Examinations'!J573,'Medical Examinations'!J573:R2906,1,)</f>
        <v>Diabetes</v>
      </c>
      <c r="L573" s="49">
        <f>VLOOKUP(Table3[[#This Row],[Charges]],Table3[[Charges]:[Age]],1,)</f>
        <v>5002.78</v>
      </c>
      <c r="M573" s="23" t="str">
        <f>VLOOKUP(Table3[[#This Row],[Hospital tier]],Table3[[Hospital tier]:[Age]],1,)</f>
        <v>tier - 2</v>
      </c>
      <c r="N573" s="4" t="str">
        <f>VLOOKUP(Table3[[#This Row],[City tier]],Table3[[Hospital tier]:[Age]],1,)</f>
        <v>tier - 2</v>
      </c>
      <c r="O573" s="4" t="str">
        <f>VLOOKUP(Table3[[#This Row],[State ID]],Table3[[State ID]:[Age]],1,)</f>
        <v>R1013</v>
      </c>
      <c r="P573" s="4" t="str">
        <f>VLOOKUP(Table3[[#This Row],[Hospitalasion Details]],Table3[[Hospitalasion Details]:[Age]],1,)</f>
        <v>4-Sep-1988</v>
      </c>
      <c r="Q573" s="4">
        <f>VLOOKUP(Table3[[#This Row],[Age]],Table3[Age],1,)</f>
        <v>34</v>
      </c>
    </row>
    <row r="574" spans="1:17" x14ac:dyDescent="0.25">
      <c r="A574" s="4" t="str">
        <f>VLOOKUP(Table2[[#This Row],[Customer ID]],Table2[],1,)</f>
        <v>Id573</v>
      </c>
      <c r="B574" s="4" t="str">
        <f>VLOOKUP(Table2[[#This Row],[Full Name]],Table2[[#This Row],[Full Name]],1,)</f>
        <v xml:space="preserve">  Beth A Szolosi</v>
      </c>
      <c r="C574" s="4">
        <f>VLOOKUP('Medical Examinations'!B574,'Medical Examinations'!B574:J2907,1,)</f>
        <v>49.07</v>
      </c>
      <c r="D574" s="4">
        <f>VLOOKUP('Medical Examinations'!C574,'Medical Examinations'!C574:K2907,1,)</f>
        <v>9.08</v>
      </c>
      <c r="E574" s="4" t="str">
        <f>VLOOKUP('Medical Examinations'!D574,'Medical Examinations'!D574:L2907,1,)</f>
        <v>Yes</v>
      </c>
      <c r="F574" s="4" t="str">
        <f>VLOOKUP('Medical Examinations'!E574,'Medical Examinations'!E574:M2907,1,)</f>
        <v>No</v>
      </c>
      <c r="G574" s="4" t="str">
        <f>VLOOKUP('Medical Examinations'!F574,'Medical Examinations'!F574:N2907,1,)</f>
        <v>No</v>
      </c>
      <c r="H574" s="4">
        <f>VLOOKUP('Medical Examinations'!G574,'Medical Examinations'!G574:O2907,1,)</f>
        <v>1</v>
      </c>
      <c r="I574" s="4" t="str">
        <f>VLOOKUP('Medical Examinations'!H574,'Medical Examinations'!H574:P2907,1,)</f>
        <v>No</v>
      </c>
      <c r="J574" s="4" t="str">
        <f>VLOOKUP('Medical Examinations'!I574,'Medical Examinations'!I574:Q2907,1,)</f>
        <v>Obesity</v>
      </c>
      <c r="K574" s="4" t="str">
        <f>VLOOKUP('Medical Examinations'!J574,'Medical Examinations'!J574:R2907,1,)</f>
        <v>Diabetes</v>
      </c>
      <c r="L574" s="49">
        <f>VLOOKUP(Table3[[#This Row],[Charges]],Table3[[Charges]:[Age]],1,)</f>
        <v>5003.7700000000004</v>
      </c>
      <c r="M574" s="23" t="str">
        <f>VLOOKUP(Table3[[#This Row],[Hospital tier]],Table3[[Hospital tier]:[Age]],1,)</f>
        <v>tier - 2</v>
      </c>
      <c r="N574" s="4" t="str">
        <f>VLOOKUP(Table3[[#This Row],[City tier]],Table3[[Hospital tier]:[Age]],1,)</f>
        <v>tier - 3</v>
      </c>
      <c r="O574" s="4" t="str">
        <f>VLOOKUP(Table3[[#This Row],[State ID]],Table3[[State ID]:[Age]],1,)</f>
        <v>R1013</v>
      </c>
      <c r="P574" s="4" t="str">
        <f>VLOOKUP(Table3[[#This Row],[Hospitalasion Details]],Table3[[Hospitalasion Details]:[Age]],1,)</f>
        <v>9-Jun-1977</v>
      </c>
      <c r="Q574" s="4">
        <f>VLOOKUP(Table3[[#This Row],[Age]],Table3[Age],1,)</f>
        <v>45</v>
      </c>
    </row>
    <row r="575" spans="1:17" x14ac:dyDescent="0.25">
      <c r="A575" s="4" t="str">
        <f>VLOOKUP(Table2[[#This Row],[Customer ID]],Table2[],1,)</f>
        <v>Id574</v>
      </c>
      <c r="B575" s="4" t="str">
        <f>VLOOKUP(Table2[[#This Row],[Full Name]],Table2[[#This Row],[Full Name]],1,)</f>
        <v xml:space="preserve">  Jason R Butler</v>
      </c>
      <c r="C575" s="4">
        <f>VLOOKUP('Medical Examinations'!B575,'Medical Examinations'!B575:J2908,1,)</f>
        <v>19.8</v>
      </c>
      <c r="D575" s="4">
        <f>VLOOKUP('Medical Examinations'!C575,'Medical Examinations'!C575:K2908,1,)</f>
        <v>4.82</v>
      </c>
      <c r="E575" s="4" t="str">
        <f>VLOOKUP('Medical Examinations'!D575,'Medical Examinations'!D575:L2908,1,)</f>
        <v>No</v>
      </c>
      <c r="F575" s="4" t="str">
        <f>VLOOKUP('Medical Examinations'!E575,'Medical Examinations'!E575:M2908,1,)</f>
        <v>No</v>
      </c>
      <c r="G575" s="4" t="str">
        <f>VLOOKUP('Medical Examinations'!F575,'Medical Examinations'!F575:N2908,1,)</f>
        <v>No</v>
      </c>
      <c r="H575" s="4">
        <f>VLOOKUP('Medical Examinations'!G575,'Medical Examinations'!G575:O2908,1,)</f>
        <v>0</v>
      </c>
      <c r="I575" s="4" t="str">
        <f>VLOOKUP('Medical Examinations'!H575,'Medical Examinations'!H575:P2908,1,)</f>
        <v>Yes</v>
      </c>
      <c r="J575" s="4" t="str">
        <f>VLOOKUP('Medical Examinations'!I575,'Medical Examinations'!I575:Q2908,1,)</f>
        <v>Normal Weight</v>
      </c>
      <c r="K575" s="4" t="str">
        <f>VLOOKUP('Medical Examinations'!J575,'Medical Examinations'!J575:R2908,1,)</f>
        <v>Normal</v>
      </c>
      <c r="L575" s="49">
        <f>VLOOKUP(Table3[[#This Row],[Charges]],Table3[[Charges]:[Age]],1,)</f>
        <v>5003.8500000000004</v>
      </c>
      <c r="M575" s="23" t="str">
        <f>VLOOKUP(Table3[[#This Row],[Hospital tier]],Table3[[Hospital tier]:[Age]],1,)</f>
        <v>tier - 2</v>
      </c>
      <c r="N575" s="4" t="str">
        <f>VLOOKUP(Table3[[#This Row],[City tier]],Table3[[Hospital tier]:[Age]],1,)</f>
        <v>tier - 3</v>
      </c>
      <c r="O575" s="4" t="str">
        <f>VLOOKUP(Table3[[#This Row],[State ID]],Table3[[State ID]:[Age]],1,)</f>
        <v>R1011</v>
      </c>
      <c r="P575" s="4" t="str">
        <f>VLOOKUP(Table3[[#This Row],[Hospitalasion Details]],Table3[[Hospitalasion Details]:[Age]],1,)</f>
        <v>8-Jul-1988</v>
      </c>
      <c r="Q575" s="4">
        <f>VLOOKUP(Table3[[#This Row],[Age]],Table3[Age],1,)</f>
        <v>34</v>
      </c>
    </row>
    <row r="576" spans="1:17" x14ac:dyDescent="0.25">
      <c r="A576" s="4" t="str">
        <f>VLOOKUP(Table2[[#This Row],[Customer ID]],Table2[],1,)</f>
        <v>Id575</v>
      </c>
      <c r="B576" s="4" t="str">
        <f>VLOOKUP(Table2[[#This Row],[Full Name]],Table2[[#This Row],[Full Name]],1,)</f>
        <v xml:space="preserve">  Yoshinori Fukuchi</v>
      </c>
      <c r="C576" s="4">
        <f>VLOOKUP('Medical Examinations'!B576,'Medical Examinations'!B576:J2909,1,)</f>
        <v>27.36</v>
      </c>
      <c r="D576" s="4">
        <f>VLOOKUP('Medical Examinations'!C576,'Medical Examinations'!C576:K2909,1,)</f>
        <v>4.6500000000000004</v>
      </c>
      <c r="E576" s="4" t="str">
        <f>VLOOKUP('Medical Examinations'!D576,'Medical Examinations'!D576:L2909,1,)</f>
        <v>No</v>
      </c>
      <c r="F576" s="4" t="str">
        <f>VLOOKUP('Medical Examinations'!E576,'Medical Examinations'!E576:M2909,1,)</f>
        <v>yes</v>
      </c>
      <c r="G576" s="4" t="str">
        <f>VLOOKUP('Medical Examinations'!F576,'Medical Examinations'!F576:N2909,1,)</f>
        <v>No</v>
      </c>
      <c r="H576" s="4">
        <f>VLOOKUP('Medical Examinations'!G576,'Medical Examinations'!G576:O2909,1,)</f>
        <v>1</v>
      </c>
      <c r="I576" s="4" t="str">
        <f>VLOOKUP('Medical Examinations'!H576,'Medical Examinations'!H576:P2909,1,)</f>
        <v>Yes</v>
      </c>
      <c r="J576" s="4" t="str">
        <f>VLOOKUP('Medical Examinations'!I576,'Medical Examinations'!I576:Q2909,1,)</f>
        <v>Over Weight</v>
      </c>
      <c r="K576" s="4" t="str">
        <f>VLOOKUP('Medical Examinations'!J576,'Medical Examinations'!J576:R2909,1,)</f>
        <v>Normal</v>
      </c>
      <c r="L576" s="49">
        <f>VLOOKUP(Table3[[#This Row],[Charges]],Table3[[Charges]:[Age]],1,)</f>
        <v>5012.47</v>
      </c>
      <c r="M576" s="23" t="str">
        <f>VLOOKUP(Table3[[#This Row],[Hospital tier]],Table3[[Hospital tier]:[Age]],1,)</f>
        <v>tier - 2</v>
      </c>
      <c r="N576" s="4" t="str">
        <f>VLOOKUP(Table3[[#This Row],[City tier]],Table3[[Hospital tier]:[Age]],1,)</f>
        <v>tier - 3</v>
      </c>
      <c r="O576" s="4" t="str">
        <f>VLOOKUP(Table3[[#This Row],[State ID]],Table3[[State ID]:[Age]],1,)</f>
        <v>R1011</v>
      </c>
      <c r="P576" s="4" t="str">
        <f>VLOOKUP(Table3[[#This Row],[Hospitalasion Details]],Table3[[Hospitalasion Details]:[Age]],1,)</f>
        <v>9-Nov-1988</v>
      </c>
      <c r="Q576" s="4">
        <f>VLOOKUP(Table3[[#This Row],[Age]],Table3[Age],1,)</f>
        <v>34</v>
      </c>
    </row>
    <row r="577" spans="1:17" x14ac:dyDescent="0.25">
      <c r="A577" s="4" t="str">
        <f>VLOOKUP(Table2[[#This Row],[Customer ID]],Table2[],1,)</f>
        <v>Id576</v>
      </c>
      <c r="B577" s="4" t="str">
        <f>VLOOKUP(Table2[[#This Row],[Full Name]],Table2[[#This Row],[Full Name]],1,)</f>
        <v xml:space="preserve">  Adrienne G Drucker</v>
      </c>
      <c r="C577" s="4">
        <f>VLOOKUP('Medical Examinations'!B577,'Medical Examinations'!B577:J2910,1,)</f>
        <v>42.95</v>
      </c>
      <c r="D577" s="4">
        <f>VLOOKUP('Medical Examinations'!C577,'Medical Examinations'!C577:K2910,1,)</f>
        <v>5.16</v>
      </c>
      <c r="E577" s="4" t="str">
        <f>VLOOKUP('Medical Examinations'!D577,'Medical Examinations'!D577:L2910,1,)</f>
        <v>Yes</v>
      </c>
      <c r="F577" s="4" t="str">
        <f>VLOOKUP('Medical Examinations'!E577,'Medical Examinations'!E577:M2910,1,)</f>
        <v>No</v>
      </c>
      <c r="G577" s="4" t="str">
        <f>VLOOKUP('Medical Examinations'!F577,'Medical Examinations'!F577:N2910,1,)</f>
        <v>No</v>
      </c>
      <c r="H577" s="4">
        <f>VLOOKUP('Medical Examinations'!G577,'Medical Examinations'!G577:O2910,1,)</f>
        <v>1</v>
      </c>
      <c r="I577" s="4" t="str">
        <f>VLOOKUP('Medical Examinations'!H577,'Medical Examinations'!H577:P2910,1,)</f>
        <v>No</v>
      </c>
      <c r="J577" s="4" t="str">
        <f>VLOOKUP('Medical Examinations'!I577,'Medical Examinations'!I577:Q2910,1,)</f>
        <v>Obesity</v>
      </c>
      <c r="K577" s="4" t="str">
        <f>VLOOKUP('Medical Examinations'!J577,'Medical Examinations'!J577:R2910,1,)</f>
        <v>Normal</v>
      </c>
      <c r="L577" s="49">
        <f>VLOOKUP(Table3[[#This Row],[Charges]],Table3[[Charges]:[Age]],1,)</f>
        <v>5028.1499999999996</v>
      </c>
      <c r="M577" s="23" t="str">
        <f>VLOOKUP(Table3[[#This Row],[Hospital tier]],Table3[[Hospital tier]:[Age]],1,)</f>
        <v>tier - 1</v>
      </c>
      <c r="N577" s="4" t="str">
        <f>VLOOKUP(Table3[[#This Row],[City tier]],Table3[[Hospital tier]:[Age]],1,)</f>
        <v>tier - 2</v>
      </c>
      <c r="O577" s="4" t="str">
        <f>VLOOKUP(Table3[[#This Row],[State ID]],Table3[[State ID]:[Age]],1,)</f>
        <v>R1012</v>
      </c>
      <c r="P577" s="4" t="str">
        <f>VLOOKUP(Table3[[#This Row],[Hospitalasion Details]],Table3[[Hospitalasion Details]:[Age]],1,)</f>
        <v>28-Dec-1985</v>
      </c>
      <c r="Q577" s="4">
        <f>VLOOKUP(Table3[[#This Row],[Age]],Table3[Age],1,)</f>
        <v>37</v>
      </c>
    </row>
    <row r="578" spans="1:17" x14ac:dyDescent="0.25">
      <c r="A578" s="4" t="str">
        <f>VLOOKUP(Table2[[#This Row],[Customer ID]],Table2[],1,)</f>
        <v>Id577</v>
      </c>
      <c r="B578" s="4" t="str">
        <f>VLOOKUP(Table2[[#This Row],[Full Name]],Table2[[#This Row],[Full Name]],1,)</f>
        <v xml:space="preserve">  Meredith Aziz</v>
      </c>
      <c r="C578" s="4">
        <f>VLOOKUP('Medical Examinations'!B578,'Medical Examinations'!B578:J2911,1,)</f>
        <v>42.66</v>
      </c>
      <c r="D578" s="4">
        <f>VLOOKUP('Medical Examinations'!C578,'Medical Examinations'!C578:K2911,1,)</f>
        <v>10.44</v>
      </c>
      <c r="E578" s="4" t="str">
        <f>VLOOKUP('Medical Examinations'!D578,'Medical Examinations'!D578:L2911,1,)</f>
        <v>No</v>
      </c>
      <c r="F578" s="4" t="str">
        <f>VLOOKUP('Medical Examinations'!E578,'Medical Examinations'!E578:M2911,1,)</f>
        <v>No</v>
      </c>
      <c r="G578" s="4" t="str">
        <f>VLOOKUP('Medical Examinations'!F578,'Medical Examinations'!F578:N2911,1,)</f>
        <v>No</v>
      </c>
      <c r="H578" s="4">
        <f>VLOOKUP('Medical Examinations'!G578,'Medical Examinations'!G578:O2911,1,)</f>
        <v>0</v>
      </c>
      <c r="I578" s="4" t="str">
        <f>VLOOKUP('Medical Examinations'!H578,'Medical Examinations'!H578:P2911,1,)</f>
        <v>No</v>
      </c>
      <c r="J578" s="4" t="str">
        <f>VLOOKUP('Medical Examinations'!I578,'Medical Examinations'!I578:Q2911,1,)</f>
        <v>Obesity</v>
      </c>
      <c r="K578" s="4" t="str">
        <f>VLOOKUP('Medical Examinations'!J578,'Medical Examinations'!J578:R2911,1,)</f>
        <v>Diabetes</v>
      </c>
      <c r="L578" s="49">
        <f>VLOOKUP(Table3[[#This Row],[Charges]],Table3[[Charges]:[Age]],1,)</f>
        <v>5031.2700000000004</v>
      </c>
      <c r="M578" s="23" t="str">
        <f>VLOOKUP(Table3[[#This Row],[Hospital tier]],Table3[[Hospital tier]:[Age]],1,)</f>
        <v>tier - 3</v>
      </c>
      <c r="N578" s="4" t="str">
        <f>VLOOKUP(Table3[[#This Row],[City tier]],Table3[[Hospital tier]:[Age]],1,)</f>
        <v>tier - 1</v>
      </c>
      <c r="O578" s="4" t="str">
        <f>VLOOKUP(Table3[[#This Row],[State ID]],Table3[[State ID]:[Age]],1,)</f>
        <v>R1016</v>
      </c>
      <c r="P578" s="4" t="str">
        <f>VLOOKUP(Table3[[#This Row],[Hospitalasion Details]],Table3[[Hospitalasion Details]:[Age]],1,)</f>
        <v>10-Sep-1991</v>
      </c>
      <c r="Q578" s="4">
        <f>VLOOKUP(Table3[[#This Row],[Age]],Table3[Age],1,)</f>
        <v>31</v>
      </c>
    </row>
    <row r="579" spans="1:17" x14ac:dyDescent="0.25">
      <c r="A579" s="4" t="str">
        <f>VLOOKUP(Table2[[#This Row],[Customer ID]],Table2[],1,)</f>
        <v>Id578</v>
      </c>
      <c r="B579" s="4" t="str">
        <f>VLOOKUP(Table2[[#This Row],[Full Name]],Table2[[#This Row],[Full Name]],1,)</f>
        <v xml:space="preserve">  Junyong Pak</v>
      </c>
      <c r="C579" s="4">
        <f>VLOOKUP('Medical Examinations'!B579,'Medical Examinations'!B579:J2912,1,)</f>
        <v>33.630000000000003</v>
      </c>
      <c r="D579" s="4">
        <f>VLOOKUP('Medical Examinations'!C579,'Medical Examinations'!C579:K2912,1,)</f>
        <v>5.69</v>
      </c>
      <c r="E579" s="4" t="str">
        <f>VLOOKUP('Medical Examinations'!D579,'Medical Examinations'!D579:L2912,1,)</f>
        <v>No</v>
      </c>
      <c r="F579" s="4" t="str">
        <f>VLOOKUP('Medical Examinations'!E579,'Medical Examinations'!E579:M2912,1,)</f>
        <v>No</v>
      </c>
      <c r="G579" s="4" t="str">
        <f>VLOOKUP('Medical Examinations'!F579,'Medical Examinations'!F579:N2912,1,)</f>
        <v>No</v>
      </c>
      <c r="H579" s="4">
        <f>VLOOKUP('Medical Examinations'!G579,'Medical Examinations'!G579:O2912,1,)</f>
        <v>1</v>
      </c>
      <c r="I579" s="4" t="str">
        <f>VLOOKUP('Medical Examinations'!H579,'Medical Examinations'!H579:P2912,1,)</f>
        <v>No</v>
      </c>
      <c r="J579" s="4" t="str">
        <f>VLOOKUP('Medical Examinations'!I579,'Medical Examinations'!I579:Q2912,1,)</f>
        <v>Obesity</v>
      </c>
      <c r="K579" s="4" t="str">
        <f>VLOOKUP('Medical Examinations'!J579,'Medical Examinations'!J579:R2912,1,)</f>
        <v>Normal</v>
      </c>
      <c r="L579" s="49">
        <f>VLOOKUP(Table3[[#This Row],[Charges]],Table3[[Charges]:[Age]],1,)</f>
        <v>5034.1000000000004</v>
      </c>
      <c r="M579" s="23" t="str">
        <f>VLOOKUP(Table3[[#This Row],[Hospital tier]],Table3[[Hospital tier]:[Age]],1,)</f>
        <v>tier - 2</v>
      </c>
      <c r="N579" s="4" t="str">
        <f>VLOOKUP(Table3[[#This Row],[City tier]],Table3[[Hospital tier]:[Age]],1,)</f>
        <v>tier - 2</v>
      </c>
      <c r="O579" s="4" t="str">
        <f>VLOOKUP(Table3[[#This Row],[State ID]],Table3[[State ID]:[Age]],1,)</f>
        <v>R1013</v>
      </c>
      <c r="P579" s="4" t="str">
        <f>VLOOKUP(Table3[[#This Row],[Hospitalasion Details]],Table3[[Hospitalasion Details]:[Age]],1,)</f>
        <v>29-Jun-1986</v>
      </c>
      <c r="Q579" s="4">
        <f>VLOOKUP(Table3[[#This Row],[Age]],Table3[Age],1,)</f>
        <v>36</v>
      </c>
    </row>
    <row r="580" spans="1:17" x14ac:dyDescent="0.25">
      <c r="A580" s="4" t="str">
        <f>VLOOKUP(Table2[[#This Row],[Customer ID]],Table2[],1,)</f>
        <v>Id579</v>
      </c>
      <c r="B580" s="4" t="str">
        <f>VLOOKUP(Table2[[#This Row],[Full Name]],Table2[[#This Row],[Full Name]],1,)</f>
        <v xml:space="preserve">  Kristen A Kieta</v>
      </c>
      <c r="C580" s="4">
        <f>VLOOKUP('Medical Examinations'!B580,'Medical Examinations'!B580:J2913,1,)</f>
        <v>26.84</v>
      </c>
      <c r="D580" s="4">
        <f>VLOOKUP('Medical Examinations'!C580,'Medical Examinations'!C580:K2913,1,)</f>
        <v>6.5</v>
      </c>
      <c r="E580" s="4" t="str">
        <f>VLOOKUP('Medical Examinations'!D580,'Medical Examinations'!D580:L2913,1,)</f>
        <v>No</v>
      </c>
      <c r="F580" s="4" t="str">
        <f>VLOOKUP('Medical Examinations'!E580,'Medical Examinations'!E580:M2913,1,)</f>
        <v>No</v>
      </c>
      <c r="G580" s="4" t="str">
        <f>VLOOKUP('Medical Examinations'!F580,'Medical Examinations'!F580:N2913,1,)</f>
        <v>No</v>
      </c>
      <c r="H580" s="4">
        <f>VLOOKUP('Medical Examinations'!G580,'Medical Examinations'!G580:O2913,1,)</f>
        <v>0</v>
      </c>
      <c r="I580" s="4" t="str">
        <f>VLOOKUP('Medical Examinations'!H580,'Medical Examinations'!H580:P2913,1,)</f>
        <v>Yes</v>
      </c>
      <c r="J580" s="4" t="str">
        <f>VLOOKUP('Medical Examinations'!I580,'Medical Examinations'!I580:Q2913,1,)</f>
        <v>Over Weight</v>
      </c>
      <c r="K580" s="4" t="str">
        <f>VLOOKUP('Medical Examinations'!J580,'Medical Examinations'!J580:R2913,1,)</f>
        <v>Diabetes</v>
      </c>
      <c r="L580" s="49">
        <f>VLOOKUP(Table3[[#This Row],[Charges]],Table3[[Charges]:[Age]],1,)</f>
        <v>5038.57</v>
      </c>
      <c r="M580" s="23" t="str">
        <f>VLOOKUP(Table3[[#This Row],[Hospital tier]],Table3[[Hospital tier]:[Age]],1,)</f>
        <v>tier - 2</v>
      </c>
      <c r="N580" s="4" t="str">
        <f>VLOOKUP(Table3[[#This Row],[City tier]],Table3[[Hospital tier]:[Age]],1,)</f>
        <v>tier - 2</v>
      </c>
      <c r="O580" s="4" t="str">
        <f>VLOOKUP(Table3[[#This Row],[State ID]],Table3[[State ID]:[Age]],1,)</f>
        <v>R1025</v>
      </c>
      <c r="P580" s="4" t="str">
        <f>VLOOKUP(Table3[[#This Row],[Hospitalasion Details]],Table3[[Hospitalasion Details]:[Age]],1,)</f>
        <v>4-Dec-1997</v>
      </c>
      <c r="Q580" s="4">
        <f>VLOOKUP(Table3[[#This Row],[Age]],Table3[Age],1,)</f>
        <v>25</v>
      </c>
    </row>
    <row r="581" spans="1:17" x14ac:dyDescent="0.25">
      <c r="A581" s="4" t="str">
        <f>VLOOKUP(Table2[[#This Row],[Customer ID]],Table2[],1,)</f>
        <v>Id580</v>
      </c>
      <c r="B581" s="4" t="str">
        <f>VLOOKUP(Table2[[#This Row],[Full Name]],Table2[[#This Row],[Full Name]],1,)</f>
        <v xml:space="preserve">  Maria I Velez</v>
      </c>
      <c r="C581" s="4">
        <f>VLOOKUP('Medical Examinations'!B581,'Medical Examinations'!B581:J2914,1,)</f>
        <v>28.3</v>
      </c>
      <c r="D581" s="4">
        <f>VLOOKUP('Medical Examinations'!C581,'Medical Examinations'!C581:K2914,1,)</f>
        <v>5.73</v>
      </c>
      <c r="E581" s="4" t="str">
        <f>VLOOKUP('Medical Examinations'!D581,'Medical Examinations'!D581:L2914,1,)</f>
        <v>No</v>
      </c>
      <c r="F581" s="4" t="str">
        <f>VLOOKUP('Medical Examinations'!E581,'Medical Examinations'!E581:M2914,1,)</f>
        <v>No</v>
      </c>
      <c r="G581" s="4" t="str">
        <f>VLOOKUP('Medical Examinations'!F581,'Medical Examinations'!F581:N2914,1,)</f>
        <v>Yes</v>
      </c>
      <c r="H581" s="4">
        <f>VLOOKUP('Medical Examinations'!G581,'Medical Examinations'!G581:O2914,1,)</f>
        <v>1</v>
      </c>
      <c r="I581" s="4" t="str">
        <f>VLOOKUP('Medical Examinations'!H581,'Medical Examinations'!H581:P2914,1,)</f>
        <v>Yes</v>
      </c>
      <c r="J581" s="4" t="str">
        <f>VLOOKUP('Medical Examinations'!I581,'Medical Examinations'!I581:Q2914,1,)</f>
        <v>Over Weight</v>
      </c>
      <c r="K581" s="4" t="str">
        <f>VLOOKUP('Medical Examinations'!J581,'Medical Examinations'!J581:R2914,1,)</f>
        <v>Pre diabetes</v>
      </c>
      <c r="L581" s="49">
        <f>VLOOKUP(Table3[[#This Row],[Charges]],Table3[[Charges]:[Age]],1,)</f>
        <v>5043.13</v>
      </c>
      <c r="M581" s="23" t="str">
        <f>VLOOKUP(Table3[[#This Row],[Hospital tier]],Table3[[Hospital tier]:[Age]],1,)</f>
        <v>tier - 2</v>
      </c>
      <c r="N581" s="4" t="str">
        <f>VLOOKUP(Table3[[#This Row],[City tier]],Table3[[Hospital tier]:[Age]],1,)</f>
        <v>tier - 3</v>
      </c>
      <c r="O581" s="4" t="str">
        <f>VLOOKUP(Table3[[#This Row],[State ID]],Table3[[State ID]:[Age]],1,)</f>
        <v>R1011</v>
      </c>
      <c r="P581" s="4" t="str">
        <f>VLOOKUP(Table3[[#This Row],[Hospitalasion Details]],Table3[[Hospitalasion Details]:[Age]],1,)</f>
        <v>16-Oct-2001</v>
      </c>
      <c r="Q581" s="4">
        <f>VLOOKUP(Table3[[#This Row],[Age]],Table3[Age],1,)</f>
        <v>21</v>
      </c>
    </row>
    <row r="582" spans="1:17" x14ac:dyDescent="0.25">
      <c r="A582" s="4" t="str">
        <f>VLOOKUP(Table2[[#This Row],[Customer ID]],Table2[],1,)</f>
        <v>Id581</v>
      </c>
      <c r="B582" s="4" t="str">
        <f>VLOOKUP(Table2[[#This Row],[Full Name]],Table2[[#This Row],[Full Name]],1,)</f>
        <v xml:space="preserve">  Jonathan Bussiere</v>
      </c>
      <c r="C582" s="4">
        <f>VLOOKUP('Medical Examinations'!B582,'Medical Examinations'!B582:J2915,1,)</f>
        <v>27.06</v>
      </c>
      <c r="D582" s="4">
        <f>VLOOKUP('Medical Examinations'!C582,'Medical Examinations'!C582:K2915,1,)</f>
        <v>5.74</v>
      </c>
      <c r="E582" s="4" t="str">
        <f>VLOOKUP('Medical Examinations'!D582,'Medical Examinations'!D582:L2915,1,)</f>
        <v>Yes</v>
      </c>
      <c r="F582" s="4" t="str">
        <f>VLOOKUP('Medical Examinations'!E582,'Medical Examinations'!E582:M2915,1,)</f>
        <v>No</v>
      </c>
      <c r="G582" s="4" t="str">
        <f>VLOOKUP('Medical Examinations'!F582,'Medical Examinations'!F582:N2915,1,)</f>
        <v>No</v>
      </c>
      <c r="H582" s="4">
        <f>VLOOKUP('Medical Examinations'!G582,'Medical Examinations'!G582:O2915,1,)</f>
        <v>0</v>
      </c>
      <c r="I582" s="4" t="str">
        <f>VLOOKUP('Medical Examinations'!H582,'Medical Examinations'!H582:P2915,1,)</f>
        <v>Yes</v>
      </c>
      <c r="J582" s="4" t="str">
        <f>VLOOKUP('Medical Examinations'!I582,'Medical Examinations'!I582:Q2915,1,)</f>
        <v>Over Weight</v>
      </c>
      <c r="K582" s="4" t="str">
        <f>VLOOKUP('Medical Examinations'!J582,'Medical Examinations'!J582:R2915,1,)</f>
        <v>Pre diabetes</v>
      </c>
      <c r="L582" s="49">
        <f>VLOOKUP(Table3[[#This Row],[Charges]],Table3[[Charges]:[Age]],1,)</f>
        <v>5045.1499999999996</v>
      </c>
      <c r="M582" s="23" t="str">
        <f>VLOOKUP(Table3[[#This Row],[Hospital tier]],Table3[[Hospital tier]:[Age]],1,)</f>
        <v>tier - 2</v>
      </c>
      <c r="N582" s="4" t="str">
        <f>VLOOKUP(Table3[[#This Row],[City tier]],Table3[[Hospital tier]:[Age]],1,)</f>
        <v>tier - 2</v>
      </c>
      <c r="O582" s="4" t="str">
        <f>VLOOKUP(Table3[[#This Row],[State ID]],Table3[[State ID]:[Age]],1,)</f>
        <v>R1012</v>
      </c>
      <c r="P582" s="4" t="str">
        <f>VLOOKUP(Table3[[#This Row],[Hospitalasion Details]],Table3[[Hospitalasion Details]:[Age]],1,)</f>
        <v>29-Jul-1997</v>
      </c>
      <c r="Q582" s="4">
        <f>VLOOKUP(Table3[[#This Row],[Age]],Table3[Age],1,)</f>
        <v>25</v>
      </c>
    </row>
    <row r="583" spans="1:17" x14ac:dyDescent="0.25">
      <c r="A583" s="4" t="str">
        <f>VLOOKUP(Table2[[#This Row],[Customer ID]],Table2[],1,)</f>
        <v>Id582</v>
      </c>
      <c r="B583" s="4" t="str">
        <f>VLOOKUP(Table2[[#This Row],[Full Name]],Table2[[#This Row],[Full Name]],1,)</f>
        <v xml:space="preserve">  Phil McCartney</v>
      </c>
      <c r="C583" s="4">
        <f>VLOOKUP('Medical Examinations'!B583,'Medical Examinations'!B583:J2916,1,)</f>
        <v>47.13</v>
      </c>
      <c r="D583" s="4">
        <f>VLOOKUP('Medical Examinations'!C583,'Medical Examinations'!C583:K2916,1,)</f>
        <v>8.6999999999999993</v>
      </c>
      <c r="E583" s="4" t="str">
        <f>VLOOKUP('Medical Examinations'!D583,'Medical Examinations'!D583:L2916,1,)</f>
        <v>No</v>
      </c>
      <c r="F583" s="4" t="str">
        <f>VLOOKUP('Medical Examinations'!E583,'Medical Examinations'!E583:M2916,1,)</f>
        <v>No</v>
      </c>
      <c r="G583" s="4" t="str">
        <f>VLOOKUP('Medical Examinations'!F583,'Medical Examinations'!F583:N2916,1,)</f>
        <v>No</v>
      </c>
      <c r="H583" s="4">
        <f>VLOOKUP('Medical Examinations'!G583,'Medical Examinations'!G583:O2916,1,)</f>
        <v>0</v>
      </c>
      <c r="I583" s="4" t="str">
        <f>VLOOKUP('Medical Examinations'!H583,'Medical Examinations'!H583:P2916,1,)</f>
        <v>No</v>
      </c>
      <c r="J583" s="4" t="str">
        <f>VLOOKUP('Medical Examinations'!I583,'Medical Examinations'!I583:Q2916,1,)</f>
        <v>Obesity</v>
      </c>
      <c r="K583" s="4" t="str">
        <f>VLOOKUP('Medical Examinations'!J583,'Medical Examinations'!J583:R2916,1,)</f>
        <v>Diabetes</v>
      </c>
      <c r="L583" s="49">
        <f>VLOOKUP(Table3[[#This Row],[Charges]],Table3[[Charges]:[Age]],1,)</f>
        <v>5054.05</v>
      </c>
      <c r="M583" s="23" t="str">
        <f>VLOOKUP(Table3[[#This Row],[Hospital tier]],Table3[[Hospital tier]:[Age]],1,)</f>
        <v>tier - 2</v>
      </c>
      <c r="N583" s="4" t="str">
        <f>VLOOKUP(Table3[[#This Row],[City tier]],Table3[[Hospital tier]:[Age]],1,)</f>
        <v>tier - 2</v>
      </c>
      <c r="O583" s="4" t="str">
        <f>VLOOKUP(Table3[[#This Row],[State ID]],Table3[[State ID]:[Age]],1,)</f>
        <v>R1013</v>
      </c>
      <c r="P583" s="4" t="str">
        <f>VLOOKUP(Table3[[#This Row],[Hospitalasion Details]],Table3[[Hospitalasion Details]:[Age]],1,)</f>
        <v>7-Sep-1980</v>
      </c>
      <c r="Q583" s="4">
        <f>VLOOKUP(Table3[[#This Row],[Age]],Table3[Age],1,)</f>
        <v>42</v>
      </c>
    </row>
    <row r="584" spans="1:17" x14ac:dyDescent="0.25">
      <c r="A584" s="4" t="str">
        <f>VLOOKUP(Table2[[#This Row],[Customer ID]],Table2[],1,)</f>
        <v>Id583</v>
      </c>
      <c r="B584" s="4" t="str">
        <f>VLOOKUP(Table2[[#This Row],[Full Name]],Table2[[#This Row],[Full Name]],1,)</f>
        <v xml:space="preserve">  Benjamina C Bambauer</v>
      </c>
      <c r="C584" s="4">
        <f>VLOOKUP('Medical Examinations'!B584,'Medical Examinations'!B584:J2917,1,)</f>
        <v>51.72</v>
      </c>
      <c r="D584" s="4">
        <f>VLOOKUP('Medical Examinations'!C584,'Medical Examinations'!C584:K2917,1,)</f>
        <v>5.09</v>
      </c>
      <c r="E584" s="4" t="str">
        <f>VLOOKUP('Medical Examinations'!D584,'Medical Examinations'!D584:L2917,1,)</f>
        <v>No</v>
      </c>
      <c r="F584" s="4" t="str">
        <f>VLOOKUP('Medical Examinations'!E584,'Medical Examinations'!E584:M2917,1,)</f>
        <v>No</v>
      </c>
      <c r="G584" s="4" t="str">
        <f>VLOOKUP('Medical Examinations'!F584,'Medical Examinations'!F584:N2917,1,)</f>
        <v>No</v>
      </c>
      <c r="H584" s="4">
        <f>VLOOKUP('Medical Examinations'!G584,'Medical Examinations'!G584:O2917,1,)</f>
        <v>0</v>
      </c>
      <c r="I584" s="4" t="str">
        <f>VLOOKUP('Medical Examinations'!H584,'Medical Examinations'!H584:P2917,1,)</f>
        <v>No</v>
      </c>
      <c r="J584" s="4" t="str">
        <f>VLOOKUP('Medical Examinations'!I584,'Medical Examinations'!I584:Q2917,1,)</f>
        <v>Obesity</v>
      </c>
      <c r="K584" s="4" t="str">
        <f>VLOOKUP('Medical Examinations'!J584,'Medical Examinations'!J584:R2917,1,)</f>
        <v>Normal</v>
      </c>
      <c r="L584" s="49">
        <f>VLOOKUP(Table3[[#This Row],[Charges]],Table3[[Charges]:[Age]],1,)</f>
        <v>5059.5600000000004</v>
      </c>
      <c r="M584" s="23" t="str">
        <f>VLOOKUP(Table3[[#This Row],[Hospital tier]],Table3[[Hospital tier]:[Age]],1,)</f>
        <v>tier - 2</v>
      </c>
      <c r="N584" s="4" t="str">
        <f>VLOOKUP(Table3[[#This Row],[City tier]],Table3[[Hospital tier]:[Age]],1,)</f>
        <v>tier - 1</v>
      </c>
      <c r="O584" s="4" t="str">
        <f>VLOOKUP(Table3[[#This Row],[State ID]],Table3[[State ID]:[Age]],1,)</f>
        <v>R1021</v>
      </c>
      <c r="P584" s="4" t="str">
        <f>VLOOKUP(Table3[[#This Row],[Hospitalasion Details]],Table3[[Hospitalasion Details]:[Age]],1,)</f>
        <v>11-Jun-1993</v>
      </c>
      <c r="Q584" s="4">
        <f>VLOOKUP(Table3[[#This Row],[Age]],Table3[Age],1,)</f>
        <v>29</v>
      </c>
    </row>
    <row r="585" spans="1:17" x14ac:dyDescent="0.25">
      <c r="A585" s="4" t="str">
        <f>VLOOKUP(Table2[[#This Row],[Customer ID]],Table2[],1,)</f>
        <v>Id584</v>
      </c>
      <c r="B585" s="4" t="str">
        <f>VLOOKUP(Table2[[#This Row],[Full Name]],Table2[[#This Row],[Full Name]],1,)</f>
        <v xml:space="preserve">  Christopher Mertz</v>
      </c>
      <c r="C585" s="4">
        <f>VLOOKUP('Medical Examinations'!B585,'Medical Examinations'!B585:J2918,1,)</f>
        <v>48.59</v>
      </c>
      <c r="D585" s="4">
        <f>VLOOKUP('Medical Examinations'!C585,'Medical Examinations'!C585:K2918,1,)</f>
        <v>5.57</v>
      </c>
      <c r="E585" s="4" t="str">
        <f>VLOOKUP('Medical Examinations'!D585,'Medical Examinations'!D585:L2918,1,)</f>
        <v>No</v>
      </c>
      <c r="F585" s="4" t="str">
        <f>VLOOKUP('Medical Examinations'!E585,'Medical Examinations'!E585:M2918,1,)</f>
        <v>No</v>
      </c>
      <c r="G585" s="4" t="str">
        <f>VLOOKUP('Medical Examinations'!F585,'Medical Examinations'!F585:N2918,1,)</f>
        <v>No</v>
      </c>
      <c r="H585" s="4">
        <f>VLOOKUP('Medical Examinations'!G585,'Medical Examinations'!G585:O2918,1,)</f>
        <v>0</v>
      </c>
      <c r="I585" s="4" t="str">
        <f>VLOOKUP('Medical Examinations'!H585,'Medical Examinations'!H585:P2918,1,)</f>
        <v>No</v>
      </c>
      <c r="J585" s="4" t="str">
        <f>VLOOKUP('Medical Examinations'!I585,'Medical Examinations'!I585:Q2918,1,)</f>
        <v>Obesity</v>
      </c>
      <c r="K585" s="4" t="str">
        <f>VLOOKUP('Medical Examinations'!J585,'Medical Examinations'!J585:R2918,1,)</f>
        <v>Normal</v>
      </c>
      <c r="L585" s="49">
        <f>VLOOKUP(Table3[[#This Row],[Charges]],Table3[[Charges]:[Age]],1,)</f>
        <v>5077.1899999999996</v>
      </c>
      <c r="M585" s="23" t="str">
        <f>VLOOKUP(Table3[[#This Row],[Hospital tier]],Table3[[Hospital tier]:[Age]],1,)</f>
        <v>tier - 2</v>
      </c>
      <c r="N585" s="4" t="str">
        <f>VLOOKUP(Table3[[#This Row],[City tier]],Table3[[Hospital tier]:[Age]],1,)</f>
        <v>tier - 3</v>
      </c>
      <c r="O585" s="4" t="str">
        <f>VLOOKUP(Table3[[#This Row],[State ID]],Table3[[State ID]:[Age]],1,)</f>
        <v>R1012</v>
      </c>
      <c r="P585" s="4" t="str">
        <f>VLOOKUP(Table3[[#This Row],[Hospitalasion Details]],Table3[[Hospitalasion Details]:[Age]],1,)</f>
        <v>22-Nov-1978</v>
      </c>
      <c r="Q585" s="4">
        <f>VLOOKUP(Table3[[#This Row],[Age]],Table3[Age],1,)</f>
        <v>44</v>
      </c>
    </row>
    <row r="586" spans="1:17" x14ac:dyDescent="0.25">
      <c r="A586" s="4" t="str">
        <f>VLOOKUP(Table2[[#This Row],[Customer ID]],Table2[],1,)</f>
        <v>Id585</v>
      </c>
      <c r="B586" s="4" t="str">
        <f>VLOOKUP(Table2[[#This Row],[Full Name]],Table2[[#This Row],[Full Name]],1,)</f>
        <v xml:space="preserve">  Alison B Mason</v>
      </c>
      <c r="C586" s="4">
        <f>VLOOKUP('Medical Examinations'!B586,'Medical Examinations'!B586:J2919,1,)</f>
        <v>45.18</v>
      </c>
      <c r="D586" s="4">
        <f>VLOOKUP('Medical Examinations'!C586,'Medical Examinations'!C586:K2919,1,)</f>
        <v>10.87</v>
      </c>
      <c r="E586" s="4" t="str">
        <f>VLOOKUP('Medical Examinations'!D586,'Medical Examinations'!D586:L2919,1,)</f>
        <v>No</v>
      </c>
      <c r="F586" s="4" t="str">
        <f>VLOOKUP('Medical Examinations'!E586,'Medical Examinations'!E586:M2919,1,)</f>
        <v>No</v>
      </c>
      <c r="G586" s="4" t="str">
        <f>VLOOKUP('Medical Examinations'!F586,'Medical Examinations'!F586:N2919,1,)</f>
        <v>No</v>
      </c>
      <c r="H586" s="4">
        <f>VLOOKUP('Medical Examinations'!G586,'Medical Examinations'!G586:O2919,1,)</f>
        <v>0</v>
      </c>
      <c r="I586" s="4" t="str">
        <f>VLOOKUP('Medical Examinations'!H586,'Medical Examinations'!H586:P2919,1,)</f>
        <v>No</v>
      </c>
      <c r="J586" s="4" t="str">
        <f>VLOOKUP('Medical Examinations'!I586,'Medical Examinations'!I586:Q2919,1,)</f>
        <v>Obesity</v>
      </c>
      <c r="K586" s="4" t="str">
        <f>VLOOKUP('Medical Examinations'!J586,'Medical Examinations'!J586:R2919,1,)</f>
        <v>Diabetes</v>
      </c>
      <c r="L586" s="49">
        <f>VLOOKUP(Table3[[#This Row],[Charges]],Table3[[Charges]:[Age]],1,)</f>
        <v>5080.1000000000004</v>
      </c>
      <c r="M586" s="23" t="str">
        <f>VLOOKUP(Table3[[#This Row],[Hospital tier]],Table3[[Hospital tier]:[Age]],1,)</f>
        <v>tier - 3</v>
      </c>
      <c r="N586" s="4" t="str">
        <f>VLOOKUP(Table3[[#This Row],[City tier]],Table3[[Hospital tier]:[Age]],1,)</f>
        <v>tier - 2</v>
      </c>
      <c r="O586" s="4" t="str">
        <f>VLOOKUP(Table3[[#This Row],[State ID]],Table3[[State ID]:[Age]],1,)</f>
        <v>R1011</v>
      </c>
      <c r="P586" s="4" t="str">
        <f>VLOOKUP(Table3[[#This Row],[Hospitalasion Details]],Table3[[Hospitalasion Details]:[Age]],1,)</f>
        <v>14-Jul-1997</v>
      </c>
      <c r="Q586" s="4">
        <f>VLOOKUP(Table3[[#This Row],[Age]],Table3[Age],1,)</f>
        <v>25</v>
      </c>
    </row>
    <row r="587" spans="1:17" x14ac:dyDescent="0.25">
      <c r="A587" s="4" t="str">
        <f>VLOOKUP(Table2[[#This Row],[Customer ID]],Table2[],1,)</f>
        <v>Id586</v>
      </c>
      <c r="B587" s="4" t="str">
        <f>VLOOKUP(Table2[[#This Row],[Full Name]],Table2[[#This Row],[Full Name]],1,)</f>
        <v xml:space="preserve">  Caroline Rotich</v>
      </c>
      <c r="C587" s="4">
        <f>VLOOKUP('Medical Examinations'!B587,'Medical Examinations'!B587:J2920,1,)</f>
        <v>27.9</v>
      </c>
      <c r="D587" s="4">
        <f>VLOOKUP('Medical Examinations'!C587,'Medical Examinations'!C587:K2920,1,)</f>
        <v>6.02</v>
      </c>
      <c r="E587" s="4" t="str">
        <f>VLOOKUP('Medical Examinations'!D587,'Medical Examinations'!D587:L2920,1,)</f>
        <v>No</v>
      </c>
      <c r="F587" s="4" t="str">
        <f>VLOOKUP('Medical Examinations'!E587,'Medical Examinations'!E587:M2920,1,)</f>
        <v>No</v>
      </c>
      <c r="G587" s="4" t="str">
        <f>VLOOKUP('Medical Examinations'!F587,'Medical Examinations'!F587:N2920,1,)</f>
        <v>Yes</v>
      </c>
      <c r="H587" s="4">
        <f>VLOOKUP('Medical Examinations'!G587,'Medical Examinations'!G587:O2920,1,)</f>
        <v>1</v>
      </c>
      <c r="I587" s="4" t="str">
        <f>VLOOKUP('Medical Examinations'!H587,'Medical Examinations'!H587:P2920,1,)</f>
        <v>Yes</v>
      </c>
      <c r="J587" s="4" t="str">
        <f>VLOOKUP('Medical Examinations'!I587,'Medical Examinations'!I587:Q2920,1,)</f>
        <v>Over Weight</v>
      </c>
      <c r="K587" s="4" t="str">
        <f>VLOOKUP('Medical Examinations'!J587,'Medical Examinations'!J587:R2920,1,)</f>
        <v>Pre diabetes</v>
      </c>
      <c r="L587" s="49">
        <f>VLOOKUP(Table3[[#This Row],[Charges]],Table3[[Charges]:[Age]],1,)</f>
        <v>5087.92</v>
      </c>
      <c r="M587" s="23" t="str">
        <f>VLOOKUP(Table3[[#This Row],[Hospital tier]],Table3[[Hospital tier]:[Age]],1,)</f>
        <v>tier - 2</v>
      </c>
      <c r="N587" s="4" t="str">
        <f>VLOOKUP(Table3[[#This Row],[City tier]],Table3[[Hospital tier]:[Age]],1,)</f>
        <v>tier - 2</v>
      </c>
      <c r="O587" s="4" t="str">
        <f>VLOOKUP(Table3[[#This Row],[State ID]],Table3[[State ID]:[Age]],1,)</f>
        <v>R1026</v>
      </c>
      <c r="P587" s="4" t="str">
        <f>VLOOKUP(Table3[[#This Row],[Hospitalasion Details]],Table3[[Hospitalasion Details]:[Age]],1,)</f>
        <v>19-Jun-1999</v>
      </c>
      <c r="Q587" s="4">
        <f>VLOOKUP(Table3[[#This Row],[Age]],Table3[Age],1,)</f>
        <v>23</v>
      </c>
    </row>
    <row r="588" spans="1:17" x14ac:dyDescent="0.25">
      <c r="A588" s="4" t="str">
        <f>VLOOKUP(Table2[[#This Row],[Customer ID]],Table2[],1,)</f>
        <v>Id587</v>
      </c>
      <c r="B588" s="4" t="str">
        <f>VLOOKUP(Table2[[#This Row],[Full Name]],Table2[[#This Row],[Full Name]],1,)</f>
        <v xml:space="preserve">  Alexis N Fetzer</v>
      </c>
      <c r="C588" s="4">
        <f>VLOOKUP('Medical Examinations'!B588,'Medical Examinations'!B588:J2921,1,)</f>
        <v>51.33</v>
      </c>
      <c r="D588" s="4">
        <f>VLOOKUP('Medical Examinations'!C588,'Medical Examinations'!C588:K2921,1,)</f>
        <v>7</v>
      </c>
      <c r="E588" s="4" t="str">
        <f>VLOOKUP('Medical Examinations'!D588,'Medical Examinations'!D588:L2921,1,)</f>
        <v>No</v>
      </c>
      <c r="F588" s="4" t="str">
        <f>VLOOKUP('Medical Examinations'!E588,'Medical Examinations'!E588:M2921,1,)</f>
        <v>No</v>
      </c>
      <c r="G588" s="4" t="str">
        <f>VLOOKUP('Medical Examinations'!F588,'Medical Examinations'!F588:N2921,1,)</f>
        <v>No</v>
      </c>
      <c r="H588" s="4">
        <f>VLOOKUP('Medical Examinations'!G588,'Medical Examinations'!G588:O2921,1,)</f>
        <v>0</v>
      </c>
      <c r="I588" s="4" t="str">
        <f>VLOOKUP('Medical Examinations'!H588,'Medical Examinations'!H588:P2921,1,)</f>
        <v>No</v>
      </c>
      <c r="J588" s="4" t="str">
        <f>VLOOKUP('Medical Examinations'!I588,'Medical Examinations'!I588:Q2921,1,)</f>
        <v>Obesity</v>
      </c>
      <c r="K588" s="4" t="str">
        <f>VLOOKUP('Medical Examinations'!J588,'Medical Examinations'!J588:R2921,1,)</f>
        <v>Diabetes</v>
      </c>
      <c r="L588" s="49">
        <f>VLOOKUP(Table3[[#This Row],[Charges]],Table3[[Charges]:[Age]],1,)</f>
        <v>5116.5</v>
      </c>
      <c r="M588" s="23" t="str">
        <f>VLOOKUP(Table3[[#This Row],[Hospital tier]],Table3[[Hospital tier]:[Age]],1,)</f>
        <v>tier - 2</v>
      </c>
      <c r="N588" s="4" t="str">
        <f>VLOOKUP(Table3[[#This Row],[City tier]],Table3[[Hospital tier]:[Age]],1,)</f>
        <v>tier - 2</v>
      </c>
      <c r="O588" s="4" t="str">
        <f>VLOOKUP(Table3[[#This Row],[State ID]],Table3[[State ID]:[Age]],1,)</f>
        <v>R1012</v>
      </c>
      <c r="P588" s="4" t="str">
        <f>VLOOKUP(Table3[[#This Row],[Hospitalasion Details]],Table3[[Hospitalasion Details]:[Age]],1,)</f>
        <v>18-Nov-1987</v>
      </c>
      <c r="Q588" s="4">
        <f>VLOOKUP(Table3[[#This Row],[Age]],Table3[Age],1,)</f>
        <v>35</v>
      </c>
    </row>
    <row r="589" spans="1:17" x14ac:dyDescent="0.25">
      <c r="A589" s="4" t="str">
        <f>VLOOKUP(Table2[[#This Row],[Customer ID]],Table2[],1,)</f>
        <v>Id588</v>
      </c>
      <c r="B589" s="4" t="str">
        <f>VLOOKUP(Table2[[#This Row],[Full Name]],Table2[[#This Row],[Full Name]],1,)</f>
        <v xml:space="preserve">  Shanda L Mattis</v>
      </c>
      <c r="C589" s="4">
        <f>VLOOKUP('Medical Examinations'!B589,'Medical Examinations'!B589:J2922,1,)</f>
        <v>30.59</v>
      </c>
      <c r="D589" s="4">
        <f>VLOOKUP('Medical Examinations'!C589,'Medical Examinations'!C589:K2922,1,)</f>
        <v>5.56</v>
      </c>
      <c r="E589" s="4" t="str">
        <f>VLOOKUP('Medical Examinations'!D589,'Medical Examinations'!D589:L2922,1,)</f>
        <v>Yes</v>
      </c>
      <c r="F589" s="4" t="str">
        <f>VLOOKUP('Medical Examinations'!E589,'Medical Examinations'!E589:M2922,1,)</f>
        <v>No</v>
      </c>
      <c r="G589" s="4" t="str">
        <f>VLOOKUP('Medical Examinations'!F589,'Medical Examinations'!F589:N2922,1,)</f>
        <v>No</v>
      </c>
      <c r="H589" s="4">
        <f>VLOOKUP('Medical Examinations'!G589,'Medical Examinations'!G589:O2922,1,)</f>
        <v>1</v>
      </c>
      <c r="I589" s="4" t="str">
        <f>VLOOKUP('Medical Examinations'!H589,'Medical Examinations'!H589:P2922,1,)</f>
        <v>No</v>
      </c>
      <c r="J589" s="4" t="str">
        <f>VLOOKUP('Medical Examinations'!I589,'Medical Examinations'!I589:Q2922,1,)</f>
        <v>Obesity</v>
      </c>
      <c r="K589" s="4" t="str">
        <f>VLOOKUP('Medical Examinations'!J589,'Medical Examinations'!J589:R2922,1,)</f>
        <v>Normal</v>
      </c>
      <c r="L589" s="49">
        <f>VLOOKUP(Table3[[#This Row],[Charges]],Table3[[Charges]:[Age]],1,)</f>
        <v>5124.1899999999996</v>
      </c>
      <c r="M589" s="23" t="str">
        <f>VLOOKUP(Table3[[#This Row],[Hospital tier]],Table3[[Hospital tier]:[Age]],1,)</f>
        <v>tier - 2</v>
      </c>
      <c r="N589" s="4" t="str">
        <f>VLOOKUP(Table3[[#This Row],[City tier]],Table3[[Hospital tier]:[Age]],1,)</f>
        <v>tier - 3</v>
      </c>
      <c r="O589" s="4" t="str">
        <f>VLOOKUP(Table3[[#This Row],[State ID]],Table3[[State ID]:[Age]],1,)</f>
        <v>R1013</v>
      </c>
      <c r="P589" s="4" t="str">
        <f>VLOOKUP(Table3[[#This Row],[Hospitalasion Details]],Table3[[Hospitalasion Details]:[Age]],1,)</f>
        <v>1-Nov-1988</v>
      </c>
      <c r="Q589" s="4">
        <f>VLOOKUP(Table3[[#This Row],[Age]],Table3[Age],1,)</f>
        <v>34</v>
      </c>
    </row>
    <row r="590" spans="1:17" x14ac:dyDescent="0.25">
      <c r="A590" s="4" t="str">
        <f>VLOOKUP(Table2[[#This Row],[Customer ID]],Table2[],1,)</f>
        <v>Id589</v>
      </c>
      <c r="B590" s="4" t="str">
        <f>VLOOKUP(Table2[[#This Row],[Full Name]],Table2[[#This Row],[Full Name]],1,)</f>
        <v xml:space="preserve">  Lacey Cochran</v>
      </c>
      <c r="C590" s="4">
        <f>VLOOKUP('Medical Examinations'!B590,'Medical Examinations'!B590:J2923,1,)</f>
        <v>39.229999999999997</v>
      </c>
      <c r="D590" s="4">
        <f>VLOOKUP('Medical Examinations'!C590,'Medical Examinations'!C590:K2923,1,)</f>
        <v>8.4499999999999993</v>
      </c>
      <c r="E590" s="4" t="str">
        <f>VLOOKUP('Medical Examinations'!D590,'Medical Examinations'!D590:L2923,1,)</f>
        <v>No</v>
      </c>
      <c r="F590" s="4" t="str">
        <f>VLOOKUP('Medical Examinations'!E590,'Medical Examinations'!E590:M2923,1,)</f>
        <v>No</v>
      </c>
      <c r="G590" s="4" t="str">
        <f>VLOOKUP('Medical Examinations'!F590,'Medical Examinations'!F590:N2923,1,)</f>
        <v>No</v>
      </c>
      <c r="H590" s="4">
        <f>VLOOKUP('Medical Examinations'!G590,'Medical Examinations'!G590:O2923,1,)</f>
        <v>0</v>
      </c>
      <c r="I590" s="4" t="str">
        <f>VLOOKUP('Medical Examinations'!H590,'Medical Examinations'!H590:P2923,1,)</f>
        <v>No</v>
      </c>
      <c r="J590" s="4" t="str">
        <f>VLOOKUP('Medical Examinations'!I590,'Medical Examinations'!I590:Q2923,1,)</f>
        <v>Obesity</v>
      </c>
      <c r="K590" s="4" t="str">
        <f>VLOOKUP('Medical Examinations'!J590,'Medical Examinations'!J590:R2923,1,)</f>
        <v>Diabetes</v>
      </c>
      <c r="L590" s="49">
        <f>VLOOKUP(Table3[[#This Row],[Charges]],Table3[[Charges]:[Age]],1,)</f>
        <v>5125.22</v>
      </c>
      <c r="M590" s="23" t="str">
        <f>VLOOKUP(Table3[[#This Row],[Hospital tier]],Table3[[Hospital tier]:[Age]],1,)</f>
        <v>tier - 1</v>
      </c>
      <c r="N590" s="4" t="str">
        <f>VLOOKUP(Table3[[#This Row],[City tier]],Table3[[Hospital tier]:[Age]],1,)</f>
        <v>tier - 2</v>
      </c>
      <c r="O590" s="4" t="str">
        <f>VLOOKUP(Table3[[#This Row],[State ID]],Table3[[State ID]:[Age]],1,)</f>
        <v>R1012</v>
      </c>
      <c r="P590" s="4" t="str">
        <f>VLOOKUP(Table3[[#This Row],[Hospitalasion Details]],Table3[[Hospitalasion Details]:[Age]],1,)</f>
        <v>13-Sep-1987</v>
      </c>
      <c r="Q590" s="4">
        <f>VLOOKUP(Table3[[#This Row],[Age]],Table3[Age],1,)</f>
        <v>35</v>
      </c>
    </row>
    <row r="591" spans="1:17" x14ac:dyDescent="0.25">
      <c r="A591" s="4" t="str">
        <f>VLOOKUP(Table2[[#This Row],[Customer ID]],Table2[],1,)</f>
        <v>Id590</v>
      </c>
      <c r="B591" s="4" t="str">
        <f>VLOOKUP(Table2[[#This Row],[Full Name]],Table2[[#This Row],[Full Name]],1,)</f>
        <v xml:space="preserve">  Laurette Balinsky</v>
      </c>
      <c r="C591" s="4">
        <f>VLOOKUP('Medical Examinations'!B591,'Medical Examinations'!B591:J2924,1,)</f>
        <v>19.094999999999999</v>
      </c>
      <c r="D591" s="4">
        <f>VLOOKUP('Medical Examinations'!C591,'Medical Examinations'!C591:K2924,1,)</f>
        <v>6.19</v>
      </c>
      <c r="E591" s="4" t="str">
        <f>VLOOKUP('Medical Examinations'!D591,'Medical Examinations'!D591:L2924,1,)</f>
        <v>No</v>
      </c>
      <c r="F591" s="4" t="str">
        <f>VLOOKUP('Medical Examinations'!E591,'Medical Examinations'!E591:M2924,1,)</f>
        <v>No</v>
      </c>
      <c r="G591" s="4" t="str">
        <f>VLOOKUP('Medical Examinations'!F591,'Medical Examinations'!F591:N2924,1,)</f>
        <v>No</v>
      </c>
      <c r="H591" s="4">
        <f>VLOOKUP('Medical Examinations'!G591,'Medical Examinations'!G591:O2924,1,)</f>
        <v>0</v>
      </c>
      <c r="I591" s="4" t="str">
        <f>VLOOKUP('Medical Examinations'!H591,'Medical Examinations'!H591:P2924,1,)</f>
        <v>Yes</v>
      </c>
      <c r="J591" s="4" t="str">
        <f>VLOOKUP('Medical Examinations'!I591,'Medical Examinations'!I591:Q2924,1,)</f>
        <v>Normal Weight</v>
      </c>
      <c r="K591" s="4" t="str">
        <f>VLOOKUP('Medical Examinations'!J591,'Medical Examinations'!J591:R2924,1,)</f>
        <v>Pre diabetes</v>
      </c>
      <c r="L591" s="49">
        <f>VLOOKUP(Table3[[#This Row],[Charges]],Table3[[Charges]:[Age]],1,)</f>
        <v>5136.75</v>
      </c>
      <c r="M591" s="23" t="str">
        <f>VLOOKUP(Table3[[#This Row],[Hospital tier]],Table3[[Hospital tier]:[Age]],1,)</f>
        <v>tier - 2</v>
      </c>
      <c r="N591" s="4" t="str">
        <f>VLOOKUP(Table3[[#This Row],[City tier]],Table3[[Hospital tier]:[Age]],1,)</f>
        <v>tier - 1</v>
      </c>
      <c r="O591" s="4" t="str">
        <f>VLOOKUP(Table3[[#This Row],[State ID]],Table3[[State ID]:[Age]],1,)</f>
        <v>R1013</v>
      </c>
      <c r="P591" s="4" t="str">
        <f>VLOOKUP(Table3[[#This Row],[Hospitalasion Details]],Table3[[Hospitalasion Details]:[Age]],1,)</f>
        <v>15-Sep-1988</v>
      </c>
      <c r="Q591" s="4">
        <f>VLOOKUP(Table3[[#This Row],[Age]],Table3[Age],1,)</f>
        <v>34</v>
      </c>
    </row>
    <row r="592" spans="1:17" x14ac:dyDescent="0.25">
      <c r="A592" s="4" t="str">
        <f>VLOOKUP(Table2[[#This Row],[Customer ID]],Table2[],1,)</f>
        <v>Id591</v>
      </c>
      <c r="B592" s="4" t="str">
        <f>VLOOKUP(Table2[[#This Row],[Full Name]],Table2[[#This Row],[Full Name]],1,)</f>
        <v xml:space="preserve">  Jason Reilly</v>
      </c>
      <c r="C592" s="4">
        <f>VLOOKUP('Medical Examinations'!B592,'Medical Examinations'!B592:J2925,1,)</f>
        <v>49.72</v>
      </c>
      <c r="D592" s="4">
        <f>VLOOKUP('Medical Examinations'!C592,'Medical Examinations'!C592:K2925,1,)</f>
        <v>7.71</v>
      </c>
      <c r="E592" s="4" t="str">
        <f>VLOOKUP('Medical Examinations'!D592,'Medical Examinations'!D592:L2925,1,)</f>
        <v>No</v>
      </c>
      <c r="F592" s="4" t="str">
        <f>VLOOKUP('Medical Examinations'!E592,'Medical Examinations'!E592:M2925,1,)</f>
        <v>No</v>
      </c>
      <c r="G592" s="4" t="str">
        <f>VLOOKUP('Medical Examinations'!F592,'Medical Examinations'!F592:N2925,1,)</f>
        <v>No</v>
      </c>
      <c r="H592" s="4">
        <f>VLOOKUP('Medical Examinations'!G592,'Medical Examinations'!G592:O2925,1,)</f>
        <v>0</v>
      </c>
      <c r="I592" s="4" t="str">
        <f>VLOOKUP('Medical Examinations'!H592,'Medical Examinations'!H592:P2925,1,)</f>
        <v>No</v>
      </c>
      <c r="J592" s="4" t="str">
        <f>VLOOKUP('Medical Examinations'!I592,'Medical Examinations'!I592:Q2925,1,)</f>
        <v>Obesity</v>
      </c>
      <c r="K592" s="4" t="str">
        <f>VLOOKUP('Medical Examinations'!J592,'Medical Examinations'!J592:R2925,1,)</f>
        <v>Diabetes</v>
      </c>
      <c r="L592" s="49">
        <f>VLOOKUP(Table3[[#This Row],[Charges]],Table3[[Charges]:[Age]],1,)</f>
        <v>5138.26</v>
      </c>
      <c r="M592" s="23" t="str">
        <f>VLOOKUP(Table3[[#This Row],[Hospital tier]],Table3[[Hospital tier]:[Age]],1,)</f>
        <v>tier - 2</v>
      </c>
      <c r="N592" s="4" t="str">
        <f>VLOOKUP(Table3[[#This Row],[City tier]],Table3[[Hospital tier]:[Age]],1,)</f>
        <v>tier - 2</v>
      </c>
      <c r="O592" s="4" t="str">
        <f>VLOOKUP(Table3[[#This Row],[State ID]],Table3[[State ID]:[Age]],1,)</f>
        <v>R1013</v>
      </c>
      <c r="P592" s="4" t="str">
        <f>VLOOKUP(Table3[[#This Row],[Hospitalasion Details]],Table3[[Hospitalasion Details]:[Age]],1,)</f>
        <v>10-Dec-1993</v>
      </c>
      <c r="Q592" s="4">
        <f>VLOOKUP(Table3[[#This Row],[Age]],Table3[Age],1,)</f>
        <v>29</v>
      </c>
    </row>
    <row r="593" spans="1:17" x14ac:dyDescent="0.25">
      <c r="A593" s="4" t="str">
        <f>VLOOKUP(Table2[[#This Row],[Customer ID]],Table2[],1,)</f>
        <v>Id592</v>
      </c>
      <c r="B593" s="4" t="str">
        <f>VLOOKUP(Table2[[#This Row],[Full Name]],Table2[[#This Row],[Full Name]],1,)</f>
        <v xml:space="preserve">  Mary Johnson</v>
      </c>
      <c r="C593" s="4">
        <f>VLOOKUP('Medical Examinations'!B593,'Medical Examinations'!B593:J2926,1,)</f>
        <v>21.754999999999999</v>
      </c>
      <c r="D593" s="4">
        <f>VLOOKUP('Medical Examinations'!C593,'Medical Examinations'!C593:K2926,1,)</f>
        <v>4.63</v>
      </c>
      <c r="E593" s="4" t="str">
        <f>VLOOKUP('Medical Examinations'!D593,'Medical Examinations'!D593:L2926,1,)</f>
        <v>No</v>
      </c>
      <c r="F593" s="4" t="str">
        <f>VLOOKUP('Medical Examinations'!E593,'Medical Examinations'!E593:M2926,1,)</f>
        <v>No</v>
      </c>
      <c r="G593" s="4" t="str">
        <f>VLOOKUP('Medical Examinations'!F593,'Medical Examinations'!F593:N2926,1,)</f>
        <v>Yes</v>
      </c>
      <c r="H593" s="4">
        <f>VLOOKUP('Medical Examinations'!G593,'Medical Examinations'!G593:O2926,1,)</f>
        <v>1</v>
      </c>
      <c r="I593" s="4" t="str">
        <f>VLOOKUP('Medical Examinations'!H593,'Medical Examinations'!H593:P2926,1,)</f>
        <v>Yes</v>
      </c>
      <c r="J593" s="4" t="str">
        <f>VLOOKUP('Medical Examinations'!I593,'Medical Examinations'!I593:Q2926,1,)</f>
        <v>Normal Weight</v>
      </c>
      <c r="K593" s="4" t="str">
        <f>VLOOKUP('Medical Examinations'!J593,'Medical Examinations'!J593:R2926,1,)</f>
        <v>Normal</v>
      </c>
      <c r="L593" s="49">
        <f>VLOOKUP(Table3[[#This Row],[Charges]],Table3[[Charges]:[Age]],1,)</f>
        <v>5144.18</v>
      </c>
      <c r="M593" s="23" t="str">
        <f>VLOOKUP(Table3[[#This Row],[Hospital tier]],Table3[[Hospital tier]:[Age]],1,)</f>
        <v>tier - 2</v>
      </c>
      <c r="N593" s="4" t="str">
        <f>VLOOKUP(Table3[[#This Row],[City tier]],Table3[[Hospital tier]:[Age]],1,)</f>
        <v>tier - 1</v>
      </c>
      <c r="O593" s="4" t="str">
        <f>VLOOKUP(Table3[[#This Row],[State ID]],Table3[[State ID]:[Age]],1,)</f>
        <v>R1013</v>
      </c>
      <c r="P593" s="4" t="str">
        <f>VLOOKUP(Table3[[#This Row],[Hospitalasion Details]],Table3[[Hospitalasion Details]:[Age]],1,)</f>
        <v>22-Aug-1984</v>
      </c>
      <c r="Q593" s="4">
        <f>VLOOKUP(Table3[[#This Row],[Age]],Table3[Age],1,)</f>
        <v>38</v>
      </c>
    </row>
    <row r="594" spans="1:17" x14ac:dyDescent="0.25">
      <c r="A594" s="4" t="str">
        <f>VLOOKUP(Table2[[#This Row],[Customer ID]],Table2[],1,)</f>
        <v>Id593</v>
      </c>
      <c r="B594" s="4" t="str">
        <f>VLOOKUP(Table2[[#This Row],[Full Name]],Table2[[#This Row],[Full Name]],1,)</f>
        <v xml:space="preserve">  Kati A Petry</v>
      </c>
      <c r="C594" s="4">
        <f>VLOOKUP('Medical Examinations'!B594,'Medical Examinations'!B594:J2927,1,)</f>
        <v>48.39</v>
      </c>
      <c r="D594" s="4">
        <f>VLOOKUP('Medical Examinations'!C594,'Medical Examinations'!C594:K2927,1,)</f>
        <v>4.6100000000000003</v>
      </c>
      <c r="E594" s="4" t="str">
        <f>VLOOKUP('Medical Examinations'!D594,'Medical Examinations'!D594:L2927,1,)</f>
        <v>No</v>
      </c>
      <c r="F594" s="4" t="str">
        <f>VLOOKUP('Medical Examinations'!E594,'Medical Examinations'!E594:M2927,1,)</f>
        <v>No</v>
      </c>
      <c r="G594" s="4" t="str">
        <f>VLOOKUP('Medical Examinations'!F594,'Medical Examinations'!F594:N2927,1,)</f>
        <v>No</v>
      </c>
      <c r="H594" s="4">
        <f>VLOOKUP('Medical Examinations'!G594,'Medical Examinations'!G594:O2927,1,)</f>
        <v>0</v>
      </c>
      <c r="I594" s="4" t="str">
        <f>VLOOKUP('Medical Examinations'!H594,'Medical Examinations'!H594:P2927,1,)</f>
        <v>No</v>
      </c>
      <c r="J594" s="4" t="str">
        <f>VLOOKUP('Medical Examinations'!I594,'Medical Examinations'!I594:Q2927,1,)</f>
        <v>Obesity</v>
      </c>
      <c r="K594" s="4" t="str">
        <f>VLOOKUP('Medical Examinations'!J594,'Medical Examinations'!J594:R2927,1,)</f>
        <v>Normal</v>
      </c>
      <c r="L594" s="49">
        <f>VLOOKUP(Table3[[#This Row],[Charges]],Table3[[Charges]:[Age]],1,)</f>
        <v>5148.55</v>
      </c>
      <c r="M594" s="23" t="str">
        <f>VLOOKUP(Table3[[#This Row],[Hospital tier]],Table3[[Hospital tier]:[Age]],1,)</f>
        <v>tier - 2</v>
      </c>
      <c r="N594" s="4" t="str">
        <f>VLOOKUP(Table3[[#This Row],[City tier]],Table3[[Hospital tier]:[Age]],1,)</f>
        <v>tier - 2</v>
      </c>
      <c r="O594" s="4" t="str">
        <f>VLOOKUP(Table3[[#This Row],[State ID]],Table3[[State ID]:[Age]],1,)</f>
        <v>R1024</v>
      </c>
      <c r="P594" s="4" t="str">
        <f>VLOOKUP(Table3[[#This Row],[Hospitalasion Details]],Table3[[Hospitalasion Details]:[Age]],1,)</f>
        <v>22-Aug-1990</v>
      </c>
      <c r="Q594" s="4">
        <f>VLOOKUP(Table3[[#This Row],[Age]],Table3[Age],1,)</f>
        <v>32</v>
      </c>
    </row>
    <row r="595" spans="1:17" x14ac:dyDescent="0.25">
      <c r="A595" s="4" t="str">
        <f>VLOOKUP(Table2[[#This Row],[Customer ID]],Table2[],1,)</f>
        <v>Id594</v>
      </c>
      <c r="B595" s="4" t="str">
        <f>VLOOKUP(Table2[[#This Row],[Full Name]],Table2[[#This Row],[Full Name]],1,)</f>
        <v xml:space="preserve">  Kelly J Laleman</v>
      </c>
      <c r="C595" s="4">
        <f>VLOOKUP('Medical Examinations'!B595,'Medical Examinations'!B595:J2928,1,)</f>
        <v>47.15</v>
      </c>
      <c r="D595" s="4">
        <f>VLOOKUP('Medical Examinations'!C595,'Medical Examinations'!C595:K2928,1,)</f>
        <v>9.5299999999999994</v>
      </c>
      <c r="E595" s="4" t="str">
        <f>VLOOKUP('Medical Examinations'!D595,'Medical Examinations'!D595:L2928,1,)</f>
        <v>Yes</v>
      </c>
      <c r="F595" s="4" t="str">
        <f>VLOOKUP('Medical Examinations'!E595,'Medical Examinations'!E595:M2928,1,)</f>
        <v>No</v>
      </c>
      <c r="G595" s="4" t="str">
        <f>VLOOKUP('Medical Examinations'!F595,'Medical Examinations'!F595:N2928,1,)</f>
        <v>No</v>
      </c>
      <c r="H595" s="4">
        <f>VLOOKUP('Medical Examinations'!G595,'Medical Examinations'!G595:O2928,1,)</f>
        <v>1</v>
      </c>
      <c r="I595" s="4" t="str">
        <f>VLOOKUP('Medical Examinations'!H595,'Medical Examinations'!H595:P2928,1,)</f>
        <v>No</v>
      </c>
      <c r="J595" s="4" t="str">
        <f>VLOOKUP('Medical Examinations'!I595,'Medical Examinations'!I595:Q2928,1,)</f>
        <v>Obesity</v>
      </c>
      <c r="K595" s="4" t="str">
        <f>VLOOKUP('Medical Examinations'!J595,'Medical Examinations'!J595:R2928,1,)</f>
        <v>Diabetes</v>
      </c>
      <c r="L595" s="49">
        <f>VLOOKUP(Table3[[#This Row],[Charges]],Table3[[Charges]:[Age]],1,)</f>
        <v>5152.13</v>
      </c>
      <c r="M595" s="23" t="str">
        <f>VLOOKUP(Table3[[#This Row],[Hospital tier]],Table3[[Hospital tier]:[Age]],1,)</f>
        <v>tier - 2</v>
      </c>
      <c r="N595" s="4" t="str">
        <f>VLOOKUP(Table3[[#This Row],[City tier]],Table3[[Hospital tier]:[Age]],1,)</f>
        <v>tier - 2</v>
      </c>
      <c r="O595" s="4" t="str">
        <f>VLOOKUP(Table3[[#This Row],[State ID]],Table3[[State ID]:[Age]],1,)</f>
        <v>R1011</v>
      </c>
      <c r="P595" s="4" t="str">
        <f>VLOOKUP(Table3[[#This Row],[Hospitalasion Details]],Table3[[Hospitalasion Details]:[Age]],1,)</f>
        <v>9-Oct-1990</v>
      </c>
      <c r="Q595" s="4">
        <f>VLOOKUP(Table3[[#This Row],[Age]],Table3[Age],1,)</f>
        <v>32</v>
      </c>
    </row>
    <row r="596" spans="1:17" x14ac:dyDescent="0.25">
      <c r="A596" s="4" t="str">
        <f>VLOOKUP(Table2[[#This Row],[Customer ID]],Table2[],1,)</f>
        <v>Id595</v>
      </c>
      <c r="B596" s="4" t="str">
        <f>VLOOKUP(Table2[[#This Row],[Full Name]],Table2[[#This Row],[Full Name]],1,)</f>
        <v xml:space="preserve">  Greer D Colby</v>
      </c>
      <c r="C596" s="4">
        <f>VLOOKUP('Medical Examinations'!B596,'Medical Examinations'!B596:J2929,1,)</f>
        <v>47.59</v>
      </c>
      <c r="D596" s="4">
        <f>VLOOKUP('Medical Examinations'!C596,'Medical Examinations'!C596:K2929,1,)</f>
        <v>11.43</v>
      </c>
      <c r="E596" s="4" t="str">
        <f>VLOOKUP('Medical Examinations'!D596,'Medical Examinations'!D596:L2929,1,)</f>
        <v>Yes</v>
      </c>
      <c r="F596" s="4" t="str">
        <f>VLOOKUP('Medical Examinations'!E596,'Medical Examinations'!E596:M2929,1,)</f>
        <v>No</v>
      </c>
      <c r="G596" s="4" t="str">
        <f>VLOOKUP('Medical Examinations'!F596,'Medical Examinations'!F596:N2929,1,)</f>
        <v>No</v>
      </c>
      <c r="H596" s="4">
        <f>VLOOKUP('Medical Examinations'!G596,'Medical Examinations'!G596:O2929,1,)</f>
        <v>2</v>
      </c>
      <c r="I596" s="4" t="str">
        <f>VLOOKUP('Medical Examinations'!H596,'Medical Examinations'!H596:P2929,1,)</f>
        <v>No</v>
      </c>
      <c r="J596" s="4" t="str">
        <f>VLOOKUP('Medical Examinations'!I596,'Medical Examinations'!I596:Q2929,1,)</f>
        <v>Obesity</v>
      </c>
      <c r="K596" s="4" t="str">
        <f>VLOOKUP('Medical Examinations'!J596,'Medical Examinations'!J596:R2929,1,)</f>
        <v>Diabetes</v>
      </c>
      <c r="L596" s="49">
        <f>VLOOKUP(Table3[[#This Row],[Charges]],Table3[[Charges]:[Age]],1,)</f>
        <v>5166.96</v>
      </c>
      <c r="M596" s="23" t="str">
        <f>VLOOKUP(Table3[[#This Row],[Hospital tier]],Table3[[Hospital tier]:[Age]],1,)</f>
        <v>tier - 2</v>
      </c>
      <c r="N596" s="4" t="str">
        <f>VLOOKUP(Table3[[#This Row],[City tier]],Table3[[Hospital tier]:[Age]],1,)</f>
        <v>tier - 2</v>
      </c>
      <c r="O596" s="4" t="str">
        <f>VLOOKUP(Table3[[#This Row],[State ID]],Table3[[State ID]:[Age]],1,)</f>
        <v>R1012</v>
      </c>
      <c r="P596" s="4" t="str">
        <f>VLOOKUP(Table3[[#This Row],[Hospitalasion Details]],Table3[[Hospitalasion Details]:[Age]],1,)</f>
        <v>29-Aug-1991</v>
      </c>
      <c r="Q596" s="4">
        <f>VLOOKUP(Table3[[#This Row],[Age]],Table3[Age],1,)</f>
        <v>31</v>
      </c>
    </row>
    <row r="597" spans="1:17" x14ac:dyDescent="0.25">
      <c r="A597" s="4" t="str">
        <f>VLOOKUP(Table2[[#This Row],[Customer ID]],Table2[],1,)</f>
        <v>Id596</v>
      </c>
      <c r="B597" s="4" t="str">
        <f>VLOOKUP(Table2[[#This Row],[Full Name]],Table2[[#This Row],[Full Name]],1,)</f>
        <v xml:space="preserve">  Brent Wathke</v>
      </c>
      <c r="C597" s="4">
        <f>VLOOKUP('Medical Examinations'!B597,'Medical Examinations'!B597:J2930,1,)</f>
        <v>39.81</v>
      </c>
      <c r="D597" s="4">
        <f>VLOOKUP('Medical Examinations'!C597,'Medical Examinations'!C597:K2930,1,)</f>
        <v>7.65</v>
      </c>
      <c r="E597" s="4" t="str">
        <f>VLOOKUP('Medical Examinations'!D597,'Medical Examinations'!D597:L2930,1,)</f>
        <v>Yes</v>
      </c>
      <c r="F597" s="4" t="str">
        <f>VLOOKUP('Medical Examinations'!E597,'Medical Examinations'!E597:M2930,1,)</f>
        <v>No</v>
      </c>
      <c r="G597" s="4" t="str">
        <f>VLOOKUP('Medical Examinations'!F597,'Medical Examinations'!F597:N2930,1,)</f>
        <v>Yes</v>
      </c>
      <c r="H597" s="4">
        <f>VLOOKUP('Medical Examinations'!G597,'Medical Examinations'!G597:O2930,1,)</f>
        <v>1</v>
      </c>
      <c r="I597" s="4" t="str">
        <f>VLOOKUP('Medical Examinations'!H597,'Medical Examinations'!H597:P2930,1,)</f>
        <v>No</v>
      </c>
      <c r="J597" s="4" t="str">
        <f>VLOOKUP('Medical Examinations'!I597,'Medical Examinations'!I597:Q2930,1,)</f>
        <v>Obesity</v>
      </c>
      <c r="K597" s="4" t="str">
        <f>VLOOKUP('Medical Examinations'!J597,'Medical Examinations'!J597:R2930,1,)</f>
        <v>Diabetes</v>
      </c>
      <c r="L597" s="49">
        <f>VLOOKUP(Table3[[#This Row],[Charges]],Table3[[Charges]:[Age]],1,)</f>
        <v>5177.12</v>
      </c>
      <c r="M597" s="23" t="str">
        <f>VLOOKUP(Table3[[#This Row],[Hospital tier]],Table3[[Hospital tier]:[Age]],1,)</f>
        <v>tier - 2</v>
      </c>
      <c r="N597" s="4" t="str">
        <f>VLOOKUP(Table3[[#This Row],[City tier]],Table3[[Hospital tier]:[Age]],1,)</f>
        <v>tier - 1</v>
      </c>
      <c r="O597" s="4" t="str">
        <f>VLOOKUP(Table3[[#This Row],[State ID]],Table3[[State ID]:[Age]],1,)</f>
        <v>R1013</v>
      </c>
      <c r="P597" s="4" t="str">
        <f>VLOOKUP(Table3[[#This Row],[Hospitalasion Details]],Table3[[Hospitalasion Details]:[Age]],1,)</f>
        <v>16-Oct-1984</v>
      </c>
      <c r="Q597" s="4">
        <f>VLOOKUP(Table3[[#This Row],[Age]],Table3[Age],1,)</f>
        <v>38</v>
      </c>
    </row>
    <row r="598" spans="1:17" x14ac:dyDescent="0.25">
      <c r="A598" s="4" t="str">
        <f>VLOOKUP(Table2[[#This Row],[Customer ID]],Table2[],1,)</f>
        <v>Id597</v>
      </c>
      <c r="B598" s="4" t="str">
        <f>VLOOKUP(Table2[[#This Row],[Full Name]],Table2[[#This Row],[Full Name]],1,)</f>
        <v xml:space="preserve">  Eugene M Daly</v>
      </c>
      <c r="C598" s="4">
        <f>VLOOKUP('Medical Examinations'!B598,'Medical Examinations'!B598:J2931,1,)</f>
        <v>31.02</v>
      </c>
      <c r="D598" s="4">
        <f>VLOOKUP('Medical Examinations'!C598,'Medical Examinations'!C598:K2931,1,)</f>
        <v>5.87</v>
      </c>
      <c r="E598" s="4" t="str">
        <f>VLOOKUP('Medical Examinations'!D598,'Medical Examinations'!D598:L2931,1,)</f>
        <v>Yes</v>
      </c>
      <c r="F598" s="4" t="str">
        <f>VLOOKUP('Medical Examinations'!E598,'Medical Examinations'!E598:M2931,1,)</f>
        <v>No</v>
      </c>
      <c r="G598" s="4" t="str">
        <f>VLOOKUP('Medical Examinations'!F598,'Medical Examinations'!F598:N2931,1,)</f>
        <v>No</v>
      </c>
      <c r="H598" s="4">
        <f>VLOOKUP('Medical Examinations'!G598,'Medical Examinations'!G598:O2931,1,)</f>
        <v>0</v>
      </c>
      <c r="I598" s="4" t="str">
        <f>VLOOKUP('Medical Examinations'!H598,'Medical Examinations'!H598:P2931,1,)</f>
        <v>No</v>
      </c>
      <c r="J598" s="4" t="str">
        <f>VLOOKUP('Medical Examinations'!I598,'Medical Examinations'!I598:Q2931,1,)</f>
        <v>Obesity</v>
      </c>
      <c r="K598" s="4" t="str">
        <f>VLOOKUP('Medical Examinations'!J598,'Medical Examinations'!J598:R2931,1,)</f>
        <v>Pre diabetes</v>
      </c>
      <c r="L598" s="49">
        <f>VLOOKUP(Table3[[#This Row],[Charges]],Table3[[Charges]:[Age]],1,)</f>
        <v>5195.58</v>
      </c>
      <c r="M598" s="23" t="str">
        <f>VLOOKUP(Table3[[#This Row],[Hospital tier]],Table3[[Hospital tier]:[Age]],1,)</f>
        <v>tier - 2</v>
      </c>
      <c r="N598" s="4" t="str">
        <f>VLOOKUP(Table3[[#This Row],[City tier]],Table3[[Hospital tier]:[Age]],1,)</f>
        <v>tier - 2</v>
      </c>
      <c r="O598" s="4" t="str">
        <f>VLOOKUP(Table3[[#This Row],[State ID]],Table3[[State ID]:[Age]],1,)</f>
        <v>R1013</v>
      </c>
      <c r="P598" s="4" t="str">
        <f>VLOOKUP(Table3[[#This Row],[Hospitalasion Details]],Table3[[Hospitalasion Details]:[Age]],1,)</f>
        <v>12-Sep-1979</v>
      </c>
      <c r="Q598" s="4">
        <f>VLOOKUP(Table3[[#This Row],[Age]],Table3[Age],1,)</f>
        <v>43</v>
      </c>
    </row>
    <row r="599" spans="1:17" x14ac:dyDescent="0.25">
      <c r="A599" s="4" t="str">
        <f>VLOOKUP(Table2[[#This Row],[Customer ID]],Table2[],1,)</f>
        <v>Id598</v>
      </c>
      <c r="B599" s="4" t="str">
        <f>VLOOKUP(Table2[[#This Row],[Full Name]],Table2[[#This Row],[Full Name]],1,)</f>
        <v xml:space="preserve">  Erin D Dillon</v>
      </c>
      <c r="C599" s="4">
        <f>VLOOKUP('Medical Examinations'!B599,'Medical Examinations'!B599:J2932,1,)</f>
        <v>24.75</v>
      </c>
      <c r="D599" s="4">
        <f>VLOOKUP('Medical Examinations'!C599,'Medical Examinations'!C599:K2932,1,)</f>
        <v>4.3600000000000003</v>
      </c>
      <c r="E599" s="4" t="str">
        <f>VLOOKUP('Medical Examinations'!D599,'Medical Examinations'!D599:L2932,1,)</f>
        <v>Yes</v>
      </c>
      <c r="F599" s="4" t="str">
        <f>VLOOKUP('Medical Examinations'!E599,'Medical Examinations'!E599:M2932,1,)</f>
        <v>No</v>
      </c>
      <c r="G599" s="4" t="str">
        <f>VLOOKUP('Medical Examinations'!F599,'Medical Examinations'!F599:N2932,1,)</f>
        <v>No</v>
      </c>
      <c r="H599" s="4">
        <f>VLOOKUP('Medical Examinations'!G599,'Medical Examinations'!G599:O2932,1,)</f>
        <v>1</v>
      </c>
      <c r="I599" s="4" t="str">
        <f>VLOOKUP('Medical Examinations'!H599,'Medical Examinations'!H599:P2932,1,)</f>
        <v>Yes</v>
      </c>
      <c r="J599" s="4" t="str">
        <f>VLOOKUP('Medical Examinations'!I599,'Medical Examinations'!I599:Q2932,1,)</f>
        <v>Normal Weight</v>
      </c>
      <c r="K599" s="4" t="str">
        <f>VLOOKUP('Medical Examinations'!J599,'Medical Examinations'!J599:R2932,1,)</f>
        <v>Normal</v>
      </c>
      <c r="L599" s="49">
        <f>VLOOKUP(Table3[[#This Row],[Charges]],Table3[[Charges]:[Age]],1,)</f>
        <v>5198.6899999999996</v>
      </c>
      <c r="M599" s="23" t="str">
        <f>VLOOKUP(Table3[[#This Row],[Hospital tier]],Table3[[Hospital tier]:[Age]],1,)</f>
        <v>tier - 2</v>
      </c>
      <c r="N599" s="4" t="str">
        <f>VLOOKUP(Table3[[#This Row],[City tier]],Table3[[Hospital tier]:[Age]],1,)</f>
        <v>tier - 2</v>
      </c>
      <c r="O599" s="4" t="str">
        <f>VLOOKUP(Table3[[#This Row],[State ID]],Table3[[State ID]:[Age]],1,)</f>
        <v>R1022</v>
      </c>
      <c r="P599" s="4" t="str">
        <f>VLOOKUP(Table3[[#This Row],[Hospitalasion Details]],Table3[[Hospitalasion Details]:[Age]],1,)</f>
        <v>6-Jun-2004</v>
      </c>
      <c r="Q599" s="4">
        <f>VLOOKUP(Table3[[#This Row],[Age]],Table3[Age],1,)</f>
        <v>19</v>
      </c>
    </row>
    <row r="600" spans="1:17" x14ac:dyDescent="0.25">
      <c r="A600" s="4" t="str">
        <f>VLOOKUP(Table2[[#This Row],[Customer ID]],Table2[],1,)</f>
        <v>Id599</v>
      </c>
      <c r="B600" s="4" t="str">
        <f>VLOOKUP(Table2[[#This Row],[Full Name]],Table2[[#This Row],[Full Name]],1,)</f>
        <v xml:space="preserve">  Kamilla Pontes</v>
      </c>
      <c r="C600" s="4">
        <f>VLOOKUP('Medical Examinations'!B600,'Medical Examinations'!B600:J2933,1,)</f>
        <v>30.114999999999998</v>
      </c>
      <c r="D600" s="4">
        <f>VLOOKUP('Medical Examinations'!C600,'Medical Examinations'!C600:K2933,1,)</f>
        <v>10.119999999999999</v>
      </c>
      <c r="E600" s="4" t="str">
        <f>VLOOKUP('Medical Examinations'!D600,'Medical Examinations'!D600:L2933,1,)</f>
        <v>No</v>
      </c>
      <c r="F600" s="4" t="str">
        <f>VLOOKUP('Medical Examinations'!E600,'Medical Examinations'!E600:M2933,1,)</f>
        <v>No</v>
      </c>
      <c r="G600" s="4" t="str">
        <f>VLOOKUP('Medical Examinations'!F600,'Medical Examinations'!F600:N2933,1,)</f>
        <v>No</v>
      </c>
      <c r="H600" s="4">
        <f>VLOOKUP('Medical Examinations'!G600,'Medical Examinations'!G600:O2933,1,)</f>
        <v>3</v>
      </c>
      <c r="I600" s="4" t="str">
        <f>VLOOKUP('Medical Examinations'!H600,'Medical Examinations'!H600:P2933,1,)</f>
        <v>No</v>
      </c>
      <c r="J600" s="4" t="str">
        <f>VLOOKUP('Medical Examinations'!I600,'Medical Examinations'!I600:Q2933,1,)</f>
        <v>Obesity</v>
      </c>
      <c r="K600" s="4" t="str">
        <f>VLOOKUP('Medical Examinations'!J600,'Medical Examinations'!J600:R2933,1,)</f>
        <v>Diabetes</v>
      </c>
      <c r="L600" s="49">
        <f>VLOOKUP(Table3[[#This Row],[Charges]],Table3[[Charges]:[Age]],1,)</f>
        <v>5207.97</v>
      </c>
      <c r="M600" s="23" t="str">
        <f>VLOOKUP(Table3[[#This Row],[Hospital tier]],Table3[[Hospital tier]:[Age]],1,)</f>
        <v>tier - 2</v>
      </c>
      <c r="N600" s="4" t="str">
        <f>VLOOKUP(Table3[[#This Row],[City tier]],Table3[[Hospital tier]:[Age]],1,)</f>
        <v>tier - 2</v>
      </c>
      <c r="O600" s="4" t="str">
        <f>VLOOKUP(Table3[[#This Row],[State ID]],Table3[[State ID]:[Age]],1,)</f>
        <v>R1012</v>
      </c>
      <c r="P600" s="4" t="str">
        <f>VLOOKUP(Table3[[#This Row],[Hospitalasion Details]],Table3[[Hospitalasion Details]:[Age]],1,)</f>
        <v>24-Oct-1983</v>
      </c>
      <c r="Q600" s="4">
        <f>VLOOKUP(Table3[[#This Row],[Age]],Table3[Age],1,)</f>
        <v>39</v>
      </c>
    </row>
    <row r="601" spans="1:17" x14ac:dyDescent="0.25">
      <c r="A601" s="4" t="str">
        <f>VLOOKUP(Table2[[#This Row],[Customer ID]],Table2[],1,)</f>
        <v>Id600</v>
      </c>
      <c r="B601" s="4" t="str">
        <f>VLOOKUP(Table2[[#This Row],[Full Name]],Table2[[#This Row],[Full Name]],1,)</f>
        <v xml:space="preserve">  Wayne I Spies</v>
      </c>
      <c r="C601" s="4">
        <f>VLOOKUP('Medical Examinations'!B601,'Medical Examinations'!B601:J2934,1,)</f>
        <v>26.03</v>
      </c>
      <c r="D601" s="4">
        <f>VLOOKUP('Medical Examinations'!C601,'Medical Examinations'!C601:K2934,1,)</f>
        <v>4.01</v>
      </c>
      <c r="E601" s="4" t="str">
        <f>VLOOKUP('Medical Examinations'!D601,'Medical Examinations'!D601:L2934,1,)</f>
        <v>No</v>
      </c>
      <c r="F601" s="4" t="str">
        <f>VLOOKUP('Medical Examinations'!E601,'Medical Examinations'!E601:M2934,1,)</f>
        <v>No</v>
      </c>
      <c r="G601" s="4" t="str">
        <f>VLOOKUP('Medical Examinations'!F601,'Medical Examinations'!F601:N2934,1,)</f>
        <v>Yes</v>
      </c>
      <c r="H601" s="4">
        <f>VLOOKUP('Medical Examinations'!G601,'Medical Examinations'!G601:O2934,1,)</f>
        <v>1</v>
      </c>
      <c r="I601" s="4" t="str">
        <f>VLOOKUP('Medical Examinations'!H601,'Medical Examinations'!H601:P2934,1,)</f>
        <v>Yes</v>
      </c>
      <c r="J601" s="4" t="str">
        <f>VLOOKUP('Medical Examinations'!I601,'Medical Examinations'!I601:Q2934,1,)</f>
        <v>Over Weight</v>
      </c>
      <c r="K601" s="4" t="str">
        <f>VLOOKUP('Medical Examinations'!J601,'Medical Examinations'!J601:R2934,1,)</f>
        <v>Normal</v>
      </c>
      <c r="L601" s="49">
        <f>VLOOKUP(Table3[[#This Row],[Charges]],Table3[[Charges]:[Age]],1,)</f>
        <v>5209.58</v>
      </c>
      <c r="M601" s="23" t="str">
        <f>VLOOKUP(Table3[[#This Row],[Hospital tier]],Table3[[Hospital tier]:[Age]],1,)</f>
        <v>tier - 3</v>
      </c>
      <c r="N601" s="4" t="str">
        <f>VLOOKUP(Table3[[#This Row],[City tier]],Table3[[Hospital tier]:[Age]],1,)</f>
        <v>tier - 3</v>
      </c>
      <c r="O601" s="4" t="str">
        <f>VLOOKUP(Table3[[#This Row],[State ID]],Table3[[State ID]:[Age]],1,)</f>
        <v>R1017</v>
      </c>
      <c r="P601" s="4" t="str">
        <f>VLOOKUP(Table3[[#This Row],[Hospitalasion Details]],Table3[[Hospitalasion Details]:[Age]],1,)</f>
        <v>17-Jun-1993</v>
      </c>
      <c r="Q601" s="4">
        <f>VLOOKUP(Table3[[#This Row],[Age]],Table3[Age],1,)</f>
        <v>29</v>
      </c>
    </row>
    <row r="602" spans="1:17" x14ac:dyDescent="0.25">
      <c r="A602" s="4" t="str">
        <f>VLOOKUP(Table2[[#This Row],[Customer ID]],Table2[],1,)</f>
        <v>Id601</v>
      </c>
      <c r="B602" s="4" t="str">
        <f>VLOOKUP(Table2[[#This Row],[Full Name]],Table2[[#This Row],[Full Name]],1,)</f>
        <v xml:space="preserve">  Tracy L Greig</v>
      </c>
      <c r="C602" s="4">
        <f>VLOOKUP('Medical Examinations'!B602,'Medical Examinations'!B602:J2935,1,)</f>
        <v>20.045000000000002</v>
      </c>
      <c r="D602" s="4">
        <f>VLOOKUP('Medical Examinations'!C602,'Medical Examinations'!C602:K2935,1,)</f>
        <v>4.7699999999999996</v>
      </c>
      <c r="E602" s="4" t="str">
        <f>VLOOKUP('Medical Examinations'!D602,'Medical Examinations'!D602:L2935,1,)</f>
        <v>Yes</v>
      </c>
      <c r="F602" s="4" t="str">
        <f>VLOOKUP('Medical Examinations'!E602,'Medical Examinations'!E602:M2935,1,)</f>
        <v>No</v>
      </c>
      <c r="G602" s="4" t="str">
        <f>VLOOKUP('Medical Examinations'!F602,'Medical Examinations'!F602:N2935,1,)</f>
        <v>No</v>
      </c>
      <c r="H602" s="4">
        <f>VLOOKUP('Medical Examinations'!G602,'Medical Examinations'!G602:O2935,1,)</f>
        <v>1</v>
      </c>
      <c r="I602" s="4" t="str">
        <f>VLOOKUP('Medical Examinations'!H602,'Medical Examinations'!H602:P2935,1,)</f>
        <v>Yes</v>
      </c>
      <c r="J602" s="4" t="str">
        <f>VLOOKUP('Medical Examinations'!I602,'Medical Examinations'!I602:Q2935,1,)</f>
        <v>Normal Weight</v>
      </c>
      <c r="K602" s="4" t="str">
        <f>VLOOKUP('Medical Examinations'!J602,'Medical Examinations'!J602:R2935,1,)</f>
        <v>Normal</v>
      </c>
      <c r="L602" s="49">
        <f>VLOOKUP(Table3[[#This Row],[Charges]],Table3[[Charges]:[Age]],1,)</f>
        <v>5213.22</v>
      </c>
      <c r="M602" s="23" t="str">
        <f>VLOOKUP(Table3[[#This Row],[Hospital tier]],Table3[[Hospital tier]:[Age]],1,)</f>
        <v>tier - 2</v>
      </c>
      <c r="N602" s="4" t="str">
        <f>VLOOKUP(Table3[[#This Row],[City tier]],Table3[[Hospital tier]:[Age]],1,)</f>
        <v>tier - 1</v>
      </c>
      <c r="O602" s="4" t="str">
        <f>VLOOKUP(Table3[[#This Row],[State ID]],Table3[[State ID]:[Age]],1,)</f>
        <v>R1012</v>
      </c>
      <c r="P602" s="4" t="str">
        <f>VLOOKUP(Table3[[#This Row],[Hospitalasion Details]],Table3[[Hospitalasion Details]:[Age]],1,)</f>
        <v>1-Dec-1999</v>
      </c>
      <c r="Q602" s="4">
        <f>VLOOKUP(Table3[[#This Row],[Age]],Table3[Age],1,)</f>
        <v>23</v>
      </c>
    </row>
    <row r="603" spans="1:17" x14ac:dyDescent="0.25">
      <c r="A603" s="4" t="str">
        <f>VLOOKUP(Table2[[#This Row],[Customer ID]],Table2[],1,)</f>
        <v>Id602</v>
      </c>
      <c r="B603" s="4" t="str">
        <f>VLOOKUP(Table2[[#This Row],[Full Name]],Table2[[#This Row],[Full Name]],1,)</f>
        <v xml:space="preserve">  Heather Scott</v>
      </c>
      <c r="C603" s="4">
        <f>VLOOKUP('Medical Examinations'!B603,'Medical Examinations'!B603:J2936,1,)</f>
        <v>40.24</v>
      </c>
      <c r="D603" s="4">
        <f>VLOOKUP('Medical Examinations'!C603,'Medical Examinations'!C603:K2936,1,)</f>
        <v>6.83</v>
      </c>
      <c r="E603" s="4" t="str">
        <f>VLOOKUP('Medical Examinations'!D603,'Medical Examinations'!D603:L2936,1,)</f>
        <v>No</v>
      </c>
      <c r="F603" s="4" t="str">
        <f>VLOOKUP('Medical Examinations'!E603,'Medical Examinations'!E603:M2936,1,)</f>
        <v>No</v>
      </c>
      <c r="G603" s="4" t="str">
        <f>VLOOKUP('Medical Examinations'!F603,'Medical Examinations'!F603:N2936,1,)</f>
        <v>No</v>
      </c>
      <c r="H603" s="4">
        <f>VLOOKUP('Medical Examinations'!G603,'Medical Examinations'!G603:O2936,1,)</f>
        <v>0</v>
      </c>
      <c r="I603" s="4" t="str">
        <f>VLOOKUP('Medical Examinations'!H603,'Medical Examinations'!H603:P2936,1,)</f>
        <v>No</v>
      </c>
      <c r="J603" s="4" t="str">
        <f>VLOOKUP('Medical Examinations'!I603,'Medical Examinations'!I603:Q2936,1,)</f>
        <v>Obesity</v>
      </c>
      <c r="K603" s="4" t="str">
        <f>VLOOKUP('Medical Examinations'!J603,'Medical Examinations'!J603:R2936,1,)</f>
        <v>Diabetes</v>
      </c>
      <c r="L603" s="49">
        <f>VLOOKUP(Table3[[#This Row],[Charges]],Table3[[Charges]:[Age]],1,)</f>
        <v>5216.4799999999996</v>
      </c>
      <c r="M603" s="23" t="str">
        <f>VLOOKUP(Table3[[#This Row],[Hospital tier]],Table3[[Hospital tier]:[Age]],1,)</f>
        <v>tier - 2</v>
      </c>
      <c r="N603" s="4" t="str">
        <f>VLOOKUP(Table3[[#This Row],[City tier]],Table3[[Hospital tier]:[Age]],1,)</f>
        <v>tier - 2</v>
      </c>
      <c r="O603" s="4" t="str">
        <f>VLOOKUP(Table3[[#This Row],[State ID]],Table3[[State ID]:[Age]],1,)</f>
        <v>R1025</v>
      </c>
      <c r="P603" s="4" t="str">
        <f>VLOOKUP(Table3[[#This Row],[Hospitalasion Details]],Table3[[Hospitalasion Details]:[Age]],1,)</f>
        <v>6-Jun-1995</v>
      </c>
      <c r="Q603" s="4">
        <f>VLOOKUP(Table3[[#This Row],[Age]],Table3[Age],1,)</f>
        <v>28</v>
      </c>
    </row>
    <row r="604" spans="1:17" x14ac:dyDescent="0.25">
      <c r="A604" s="4" t="str">
        <f>VLOOKUP(Table2[[#This Row],[Customer ID]],Table2[],1,)</f>
        <v>Id603</v>
      </c>
      <c r="B604" s="4" t="str">
        <f>VLOOKUP(Table2[[#This Row],[Full Name]],Table2[[#This Row],[Full Name]],1,)</f>
        <v xml:space="preserve">  Megan C Erlandson</v>
      </c>
      <c r="C604" s="4">
        <f>VLOOKUP('Medical Examinations'!B604,'Medical Examinations'!B604:J2937,1,)</f>
        <v>43.15</v>
      </c>
      <c r="D604" s="4">
        <f>VLOOKUP('Medical Examinations'!C604,'Medical Examinations'!C604:K2937,1,)</f>
        <v>6.14</v>
      </c>
      <c r="E604" s="4" t="str">
        <f>VLOOKUP('Medical Examinations'!D604,'Medical Examinations'!D604:L2937,1,)</f>
        <v>Yes</v>
      </c>
      <c r="F604" s="4" t="str">
        <f>VLOOKUP('Medical Examinations'!E604,'Medical Examinations'!E604:M2937,1,)</f>
        <v>No</v>
      </c>
      <c r="G604" s="4" t="str">
        <f>VLOOKUP('Medical Examinations'!F604,'Medical Examinations'!F604:N2937,1,)</f>
        <v>Yes</v>
      </c>
      <c r="H604" s="4">
        <f>VLOOKUP('Medical Examinations'!G604,'Medical Examinations'!G604:O2937,1,)</f>
        <v>1</v>
      </c>
      <c r="I604" s="4" t="str">
        <f>VLOOKUP('Medical Examinations'!H604,'Medical Examinations'!H604:P2937,1,)</f>
        <v>No</v>
      </c>
      <c r="J604" s="4" t="str">
        <f>VLOOKUP('Medical Examinations'!I604,'Medical Examinations'!I604:Q2937,1,)</f>
        <v>Obesity</v>
      </c>
      <c r="K604" s="4" t="str">
        <f>VLOOKUP('Medical Examinations'!J604,'Medical Examinations'!J604:R2937,1,)</f>
        <v>Pre diabetes</v>
      </c>
      <c r="L604" s="49">
        <f>VLOOKUP(Table3[[#This Row],[Charges]],Table3[[Charges]:[Age]],1,)</f>
        <v>5227.99</v>
      </c>
      <c r="M604" s="23" t="str">
        <f>VLOOKUP(Table3[[#This Row],[Hospital tier]],Table3[[Hospital tier]:[Age]],1,)</f>
        <v>tier - 2</v>
      </c>
      <c r="N604" s="4" t="str">
        <f>VLOOKUP(Table3[[#This Row],[City tier]],Table3[[Hospital tier]:[Age]],1,)</f>
        <v>tier - 1</v>
      </c>
      <c r="O604" s="4" t="str">
        <f>VLOOKUP(Table3[[#This Row],[State ID]],Table3[[State ID]:[Age]],1,)</f>
        <v>R1024</v>
      </c>
      <c r="P604" s="4" t="str">
        <f>VLOOKUP(Table3[[#This Row],[Hospitalasion Details]],Table3[[Hospitalasion Details]:[Age]],1,)</f>
        <v>29-Jun-1987</v>
      </c>
      <c r="Q604" s="4">
        <f>VLOOKUP(Table3[[#This Row],[Age]],Table3[Age],1,)</f>
        <v>35</v>
      </c>
    </row>
    <row r="605" spans="1:17" x14ac:dyDescent="0.25">
      <c r="A605" s="4" t="str">
        <f>VLOOKUP(Table2[[#This Row],[Customer ID]],Table2[],1,)</f>
        <v>Id604</v>
      </c>
      <c r="B605" s="4" t="str">
        <f>VLOOKUP(Table2[[#This Row],[Full Name]],Table2[[#This Row],[Full Name]],1,)</f>
        <v xml:space="preserve">  Jonathan Autrey</v>
      </c>
      <c r="C605" s="4">
        <f>VLOOKUP('Medical Examinations'!B605,'Medical Examinations'!B605:J2938,1,)</f>
        <v>27.7</v>
      </c>
      <c r="D605" s="4">
        <f>VLOOKUP('Medical Examinations'!C605,'Medical Examinations'!C605:K2938,1,)</f>
        <v>5.6</v>
      </c>
      <c r="E605" s="4" t="str">
        <f>VLOOKUP('Medical Examinations'!D605,'Medical Examinations'!D605:L2938,1,)</f>
        <v>No</v>
      </c>
      <c r="F605" s="4" t="str">
        <f>VLOOKUP('Medical Examinations'!E605,'Medical Examinations'!E605:M2938,1,)</f>
        <v>No</v>
      </c>
      <c r="G605" s="4" t="str">
        <f>VLOOKUP('Medical Examinations'!F605,'Medical Examinations'!F605:N2938,1,)</f>
        <v>Yes</v>
      </c>
      <c r="H605" s="4">
        <f>VLOOKUP('Medical Examinations'!G605,'Medical Examinations'!G605:O2938,1,)</f>
        <v>1</v>
      </c>
      <c r="I605" s="4" t="str">
        <f>VLOOKUP('Medical Examinations'!H605,'Medical Examinations'!H605:P2938,1,)</f>
        <v>Yes</v>
      </c>
      <c r="J605" s="4" t="str">
        <f>VLOOKUP('Medical Examinations'!I605,'Medical Examinations'!I605:Q2938,1,)</f>
        <v>Over Weight</v>
      </c>
      <c r="K605" s="4" t="str">
        <f>VLOOKUP('Medical Examinations'!J605,'Medical Examinations'!J605:R2938,1,)</f>
        <v>Normal</v>
      </c>
      <c r="L605" s="49">
        <f>VLOOKUP(Table3[[#This Row],[Charges]],Table3[[Charges]:[Age]],1,)</f>
        <v>5240.7700000000004</v>
      </c>
      <c r="M605" s="23" t="str">
        <f>VLOOKUP(Table3[[#This Row],[Hospital tier]],Table3[[Hospital tier]:[Age]],1,)</f>
        <v>tier - 2</v>
      </c>
      <c r="N605" s="4" t="str">
        <f>VLOOKUP(Table3[[#This Row],[City tier]],Table3[[Hospital tier]:[Age]],1,)</f>
        <v>tier - 2</v>
      </c>
      <c r="O605" s="4" t="str">
        <f>VLOOKUP(Table3[[#This Row],[State ID]],Table3[[State ID]:[Age]],1,)</f>
        <v>R1011</v>
      </c>
      <c r="P605" s="4" t="str">
        <f>VLOOKUP(Table3[[#This Row],[Hospitalasion Details]],Table3[[Hospitalasion Details]:[Age]],1,)</f>
        <v>26-Dec-1987</v>
      </c>
      <c r="Q605" s="4">
        <f>VLOOKUP(Table3[[#This Row],[Age]],Table3[Age],1,)</f>
        <v>35</v>
      </c>
    </row>
    <row r="606" spans="1:17" x14ac:dyDescent="0.25">
      <c r="A606" s="4" t="str">
        <f>VLOOKUP(Table2[[#This Row],[Customer ID]],Table2[],1,)</f>
        <v>Id605</v>
      </c>
      <c r="B606" s="4" t="str">
        <f>VLOOKUP(Table2[[#This Row],[Full Name]],Table2[[#This Row],[Full Name]],1,)</f>
        <v xml:space="preserve">  Greg D Alleman</v>
      </c>
      <c r="C606" s="4">
        <f>VLOOKUP('Medical Examinations'!B606,'Medical Examinations'!B606:J2939,1,)</f>
        <v>45.68</v>
      </c>
      <c r="D606" s="4">
        <f>VLOOKUP('Medical Examinations'!C606,'Medical Examinations'!C606:K2939,1,)</f>
        <v>4.8</v>
      </c>
      <c r="E606" s="4" t="str">
        <f>VLOOKUP('Medical Examinations'!D606,'Medical Examinations'!D606:L2939,1,)</f>
        <v>No</v>
      </c>
      <c r="F606" s="4" t="str">
        <f>VLOOKUP('Medical Examinations'!E606,'Medical Examinations'!E606:M2939,1,)</f>
        <v>No</v>
      </c>
      <c r="G606" s="4" t="str">
        <f>VLOOKUP('Medical Examinations'!F606,'Medical Examinations'!F606:N2939,1,)</f>
        <v>No</v>
      </c>
      <c r="H606" s="4">
        <f>VLOOKUP('Medical Examinations'!G606,'Medical Examinations'!G606:O2939,1,)</f>
        <v>2</v>
      </c>
      <c r="I606" s="4" t="str">
        <f>VLOOKUP('Medical Examinations'!H606,'Medical Examinations'!H606:P2939,1,)</f>
        <v>No</v>
      </c>
      <c r="J606" s="4" t="str">
        <f>VLOOKUP('Medical Examinations'!I606,'Medical Examinations'!I606:Q2939,1,)</f>
        <v>Obesity</v>
      </c>
      <c r="K606" s="4" t="str">
        <f>VLOOKUP('Medical Examinations'!J606,'Medical Examinations'!J606:R2939,1,)</f>
        <v>Normal</v>
      </c>
      <c r="L606" s="49">
        <f>VLOOKUP(Table3[[#This Row],[Charges]],Table3[[Charges]:[Age]],1,)</f>
        <v>5245.23</v>
      </c>
      <c r="M606" s="23" t="str">
        <f>VLOOKUP(Table3[[#This Row],[Hospital tier]],Table3[[Hospital tier]:[Age]],1,)</f>
        <v>tier - 2</v>
      </c>
      <c r="N606" s="4" t="str">
        <f>VLOOKUP(Table3[[#This Row],[City tier]],Table3[[Hospital tier]:[Age]],1,)</f>
        <v>tier - 2</v>
      </c>
      <c r="O606" s="4" t="str">
        <f>VLOOKUP(Table3[[#This Row],[State ID]],Table3[[State ID]:[Age]],1,)</f>
        <v>R1013</v>
      </c>
      <c r="P606" s="4" t="str">
        <f>VLOOKUP(Table3[[#This Row],[Hospitalasion Details]],Table3[[Hospitalasion Details]:[Age]],1,)</f>
        <v>5-Jul-1987</v>
      </c>
      <c r="Q606" s="4">
        <f>VLOOKUP(Table3[[#This Row],[Age]],Table3[Age],1,)</f>
        <v>35</v>
      </c>
    </row>
    <row r="607" spans="1:17" x14ac:dyDescent="0.25">
      <c r="A607" s="4" t="str">
        <f>VLOOKUP(Table2[[#This Row],[Customer ID]],Table2[],1,)</f>
        <v>Id606</v>
      </c>
      <c r="B607" s="4" t="str">
        <f>VLOOKUP(Table2[[#This Row],[Full Name]],Table2[[#This Row],[Full Name]],1,)</f>
        <v xml:space="preserve">  Steven L Michalski</v>
      </c>
      <c r="C607" s="4">
        <f>VLOOKUP('Medical Examinations'!B607,'Medical Examinations'!B607:J2940,1,)</f>
        <v>27.3</v>
      </c>
      <c r="D607" s="4">
        <f>VLOOKUP('Medical Examinations'!C607,'Medical Examinations'!C607:K2940,1,)</f>
        <v>11.89</v>
      </c>
      <c r="E607" s="4" t="str">
        <f>VLOOKUP('Medical Examinations'!D607,'Medical Examinations'!D607:L2940,1,)</f>
        <v>No</v>
      </c>
      <c r="F607" s="4" t="str">
        <f>VLOOKUP('Medical Examinations'!E607,'Medical Examinations'!E607:M2940,1,)</f>
        <v>No</v>
      </c>
      <c r="G607" s="4" t="str">
        <f>VLOOKUP('Medical Examinations'!F607,'Medical Examinations'!F607:N2940,1,)</f>
        <v>No</v>
      </c>
      <c r="H607" s="4">
        <f>VLOOKUP('Medical Examinations'!G607,'Medical Examinations'!G607:O2940,1,)</f>
        <v>0</v>
      </c>
      <c r="I607" s="4" t="str">
        <f>VLOOKUP('Medical Examinations'!H607,'Medical Examinations'!H607:P2940,1,)</f>
        <v>Yes</v>
      </c>
      <c r="J607" s="4" t="str">
        <f>VLOOKUP('Medical Examinations'!I607,'Medical Examinations'!I607:Q2940,1,)</f>
        <v>Over Weight</v>
      </c>
      <c r="K607" s="4" t="str">
        <f>VLOOKUP('Medical Examinations'!J607,'Medical Examinations'!J607:R2940,1,)</f>
        <v>Diabetes</v>
      </c>
      <c r="L607" s="49">
        <f>VLOOKUP(Table3[[#This Row],[Charges]],Table3[[Charges]:[Age]],1,)</f>
        <v>5246.05</v>
      </c>
      <c r="M607" s="23" t="str">
        <f>VLOOKUP(Table3[[#This Row],[Hospital tier]],Table3[[Hospital tier]:[Age]],1,)</f>
        <v>tier - 2</v>
      </c>
      <c r="N607" s="4" t="str">
        <f>VLOOKUP(Table3[[#This Row],[City tier]],Table3[[Hospital tier]:[Age]],1,)</f>
        <v>tier - 3</v>
      </c>
      <c r="O607" s="4" t="str">
        <f>VLOOKUP(Table3[[#This Row],[State ID]],Table3[[State ID]:[Age]],1,)</f>
        <v>R1011</v>
      </c>
      <c r="P607" s="4" t="str">
        <f>VLOOKUP(Table3[[#This Row],[Hospitalasion Details]],Table3[[Hospitalasion Details]:[Age]],1,)</f>
        <v>9-Sep-1987</v>
      </c>
      <c r="Q607" s="4">
        <f>VLOOKUP(Table3[[#This Row],[Age]],Table3[Age],1,)</f>
        <v>35</v>
      </c>
    </row>
    <row r="608" spans="1:17" x14ac:dyDescent="0.25">
      <c r="A608" s="4" t="str">
        <f>VLOOKUP(Table2[[#This Row],[Customer ID]],Table2[],1,)</f>
        <v>Id607</v>
      </c>
      <c r="B608" s="4" t="str">
        <f>VLOOKUP(Table2[[#This Row],[Full Name]],Table2[[#This Row],[Full Name]],1,)</f>
        <v xml:space="preserve">  Gianfilippo Grillo</v>
      </c>
      <c r="C608" s="4">
        <f>VLOOKUP('Medical Examinations'!B608,'Medical Examinations'!B608:J2941,1,)</f>
        <v>54.45</v>
      </c>
      <c r="D608" s="4">
        <f>VLOOKUP('Medical Examinations'!C608,'Medical Examinations'!C608:K2941,1,)</f>
        <v>4.7300000000000004</v>
      </c>
      <c r="E608" s="4" t="str">
        <f>VLOOKUP('Medical Examinations'!D608,'Medical Examinations'!D608:L2941,1,)</f>
        <v>Yes</v>
      </c>
      <c r="F608" s="4" t="str">
        <f>VLOOKUP('Medical Examinations'!E608,'Medical Examinations'!E608:M2941,1,)</f>
        <v>No</v>
      </c>
      <c r="G608" s="4" t="str">
        <f>VLOOKUP('Medical Examinations'!F608,'Medical Examinations'!F608:N2941,1,)</f>
        <v>No</v>
      </c>
      <c r="H608" s="4">
        <f>VLOOKUP('Medical Examinations'!G608,'Medical Examinations'!G608:O2941,1,)</f>
        <v>1</v>
      </c>
      <c r="I608" s="4" t="str">
        <f>VLOOKUP('Medical Examinations'!H608,'Medical Examinations'!H608:P2941,1,)</f>
        <v>No</v>
      </c>
      <c r="J608" s="4" t="str">
        <f>VLOOKUP('Medical Examinations'!I608,'Medical Examinations'!I608:Q2941,1,)</f>
        <v>Obesity</v>
      </c>
      <c r="K608" s="4" t="str">
        <f>VLOOKUP('Medical Examinations'!J608,'Medical Examinations'!J608:R2941,1,)</f>
        <v>Normal</v>
      </c>
      <c r="L608" s="49">
        <f>VLOOKUP(Table3[[#This Row],[Charges]],Table3[[Charges]:[Age]],1,)</f>
        <v>5253.52</v>
      </c>
      <c r="M608" s="23" t="str">
        <f>VLOOKUP(Table3[[#This Row],[Hospital tier]],Table3[[Hospital tier]:[Age]],1,)</f>
        <v>tier - 3</v>
      </c>
      <c r="N608" s="4" t="str">
        <f>VLOOKUP(Table3[[#This Row],[City tier]],Table3[[Hospital tier]:[Age]],1,)</f>
        <v>tier - 3</v>
      </c>
      <c r="O608" s="4" t="str">
        <f>VLOOKUP(Table3[[#This Row],[State ID]],Table3[[State ID]:[Age]],1,)</f>
        <v>R1011</v>
      </c>
      <c r="P608" s="4" t="str">
        <f>VLOOKUP(Table3[[#This Row],[Hospitalasion Details]],Table3[[Hospitalasion Details]:[Age]],1,)</f>
        <v>6-Jul-1990</v>
      </c>
      <c r="Q608" s="4">
        <f>VLOOKUP(Table3[[#This Row],[Age]],Table3[Age],1,)</f>
        <v>32</v>
      </c>
    </row>
    <row r="609" spans="1:17" x14ac:dyDescent="0.25">
      <c r="A609" s="4" t="str">
        <f>VLOOKUP(Table2[[#This Row],[Customer ID]],Table2[],1,)</f>
        <v>Id608</v>
      </c>
      <c r="B609" s="4" t="str">
        <f>VLOOKUP(Table2[[#This Row],[Full Name]],Table2[[#This Row],[Full Name]],1,)</f>
        <v xml:space="preserve">  Hector Coronado</v>
      </c>
      <c r="C609" s="4">
        <f>VLOOKUP('Medical Examinations'!B609,'Medical Examinations'!B609:J2942,1,)</f>
        <v>54.43</v>
      </c>
      <c r="D609" s="4">
        <f>VLOOKUP('Medical Examinations'!C609,'Medical Examinations'!C609:K2942,1,)</f>
        <v>4.6100000000000003</v>
      </c>
      <c r="E609" s="4" t="str">
        <f>VLOOKUP('Medical Examinations'!D609,'Medical Examinations'!D609:L2942,1,)</f>
        <v>Yes</v>
      </c>
      <c r="F609" s="4" t="str">
        <f>VLOOKUP('Medical Examinations'!E609,'Medical Examinations'!E609:M2942,1,)</f>
        <v>No</v>
      </c>
      <c r="G609" s="4" t="str">
        <f>VLOOKUP('Medical Examinations'!F609,'Medical Examinations'!F609:N2942,1,)</f>
        <v>No</v>
      </c>
      <c r="H609" s="4">
        <f>VLOOKUP('Medical Examinations'!G609,'Medical Examinations'!G609:O2942,1,)</f>
        <v>1</v>
      </c>
      <c r="I609" s="4" t="str">
        <f>VLOOKUP('Medical Examinations'!H609,'Medical Examinations'!H609:P2942,1,)</f>
        <v>No</v>
      </c>
      <c r="J609" s="4" t="str">
        <f>VLOOKUP('Medical Examinations'!I609,'Medical Examinations'!I609:Q2942,1,)</f>
        <v>Obesity</v>
      </c>
      <c r="K609" s="4" t="str">
        <f>VLOOKUP('Medical Examinations'!J609,'Medical Examinations'!J609:R2942,1,)</f>
        <v>Normal</v>
      </c>
      <c r="L609" s="49">
        <f>VLOOKUP(Table3[[#This Row],[Charges]],Table3[[Charges]:[Age]],1,)</f>
        <v>5257.51</v>
      </c>
      <c r="M609" s="23" t="str">
        <f>VLOOKUP(Table3[[#This Row],[Hospital tier]],Table3[[Hospital tier]:[Age]],1,)</f>
        <v>tier - 2</v>
      </c>
      <c r="N609" s="4" t="str">
        <f>VLOOKUP(Table3[[#This Row],[City tier]],Table3[[Hospital tier]:[Age]],1,)</f>
        <v>tier - 2</v>
      </c>
      <c r="O609" s="4" t="str">
        <f>VLOOKUP(Table3[[#This Row],[State ID]],Table3[[State ID]:[Age]],1,)</f>
        <v>R1012</v>
      </c>
      <c r="P609" s="4" t="str">
        <f>VLOOKUP(Table3[[#This Row],[Hospitalasion Details]],Table3[[Hospitalasion Details]:[Age]],1,)</f>
        <v>25-Nov-1989</v>
      </c>
      <c r="Q609" s="4">
        <f>VLOOKUP(Table3[[#This Row],[Age]],Table3[Age],1,)</f>
        <v>33</v>
      </c>
    </row>
    <row r="610" spans="1:17" x14ac:dyDescent="0.25">
      <c r="A610" s="4" t="str">
        <f>VLOOKUP(Table2[[#This Row],[Customer ID]],Table2[],1,)</f>
        <v>Id609</v>
      </c>
      <c r="B610" s="4" t="str">
        <f>VLOOKUP(Table2[[#This Row],[Full Name]],Table2[[#This Row],[Full Name]],1,)</f>
        <v xml:space="preserve">  Mark W Dewine</v>
      </c>
      <c r="C610" s="4">
        <f>VLOOKUP('Medical Examinations'!B610,'Medical Examinations'!B610:J2943,1,)</f>
        <v>48.01</v>
      </c>
      <c r="D610" s="4">
        <f>VLOOKUP('Medical Examinations'!C610,'Medical Examinations'!C610:K2943,1,)</f>
        <v>7.3</v>
      </c>
      <c r="E610" s="4" t="str">
        <f>VLOOKUP('Medical Examinations'!D610,'Medical Examinations'!D610:L2943,1,)</f>
        <v>No</v>
      </c>
      <c r="F610" s="4" t="str">
        <f>VLOOKUP('Medical Examinations'!E610,'Medical Examinations'!E610:M2943,1,)</f>
        <v>No</v>
      </c>
      <c r="G610" s="4" t="str">
        <f>VLOOKUP('Medical Examinations'!F610,'Medical Examinations'!F610:N2943,1,)</f>
        <v>No</v>
      </c>
      <c r="H610" s="4">
        <f>VLOOKUP('Medical Examinations'!G610,'Medical Examinations'!G610:O2943,1,)</f>
        <v>0</v>
      </c>
      <c r="I610" s="4" t="str">
        <f>VLOOKUP('Medical Examinations'!H610,'Medical Examinations'!H610:P2943,1,)</f>
        <v>No</v>
      </c>
      <c r="J610" s="4" t="str">
        <f>VLOOKUP('Medical Examinations'!I610,'Medical Examinations'!I610:Q2943,1,)</f>
        <v>Obesity</v>
      </c>
      <c r="K610" s="4" t="str">
        <f>VLOOKUP('Medical Examinations'!J610,'Medical Examinations'!J610:R2943,1,)</f>
        <v>Diabetes</v>
      </c>
      <c r="L610" s="49">
        <f>VLOOKUP(Table3[[#This Row],[Charges]],Table3[[Charges]:[Age]],1,)</f>
        <v>5261.47</v>
      </c>
      <c r="M610" s="23" t="str">
        <f>VLOOKUP(Table3[[#This Row],[Hospital tier]],Table3[[Hospital tier]:[Age]],1,)</f>
        <v>tier - 2</v>
      </c>
      <c r="N610" s="4" t="str">
        <f>VLOOKUP(Table3[[#This Row],[City tier]],Table3[[Hospital tier]:[Age]],1,)</f>
        <v>tier - 2</v>
      </c>
      <c r="O610" s="4" t="str">
        <f>VLOOKUP(Table3[[#This Row],[State ID]],Table3[[State ID]:[Age]],1,)</f>
        <v>R1012</v>
      </c>
      <c r="P610" s="4" t="str">
        <f>VLOOKUP(Table3[[#This Row],[Hospitalasion Details]],Table3[[Hospitalasion Details]:[Age]],1,)</f>
        <v>19-Jul-1989</v>
      </c>
      <c r="Q610" s="4">
        <f>VLOOKUP(Table3[[#This Row],[Age]],Table3[Age],1,)</f>
        <v>33</v>
      </c>
    </row>
    <row r="611" spans="1:17" x14ac:dyDescent="0.25">
      <c r="A611" s="4" t="str">
        <f>VLOOKUP(Table2[[#This Row],[Customer ID]],Table2[],1,)</f>
        <v>Id610</v>
      </c>
      <c r="B611" s="4" t="str">
        <f>VLOOKUP(Table2[[#This Row],[Full Name]],Table2[[#This Row],[Full Name]],1,)</f>
        <v xml:space="preserve">  Aubri Carman</v>
      </c>
      <c r="C611" s="4">
        <f>VLOOKUP('Medical Examinations'!B611,'Medical Examinations'!B611:J2944,1,)</f>
        <v>48.32</v>
      </c>
      <c r="D611" s="4">
        <f>VLOOKUP('Medical Examinations'!C611,'Medical Examinations'!C611:K2944,1,)</f>
        <v>5.88</v>
      </c>
      <c r="E611" s="4" t="str">
        <f>VLOOKUP('Medical Examinations'!D611,'Medical Examinations'!D611:L2944,1,)</f>
        <v>No</v>
      </c>
      <c r="F611" s="4" t="str">
        <f>VLOOKUP('Medical Examinations'!E611,'Medical Examinations'!E611:M2944,1,)</f>
        <v>No</v>
      </c>
      <c r="G611" s="4" t="str">
        <f>VLOOKUP('Medical Examinations'!F611,'Medical Examinations'!F611:N2944,1,)</f>
        <v>No</v>
      </c>
      <c r="H611" s="4">
        <f>VLOOKUP('Medical Examinations'!G611,'Medical Examinations'!G611:O2944,1,)</f>
        <v>0</v>
      </c>
      <c r="I611" s="4" t="str">
        <f>VLOOKUP('Medical Examinations'!H611,'Medical Examinations'!H611:P2944,1,)</f>
        <v>No</v>
      </c>
      <c r="J611" s="4" t="str">
        <f>VLOOKUP('Medical Examinations'!I611,'Medical Examinations'!I611:Q2944,1,)</f>
        <v>Obesity</v>
      </c>
      <c r="K611" s="4" t="str">
        <f>VLOOKUP('Medical Examinations'!J611,'Medical Examinations'!J611:R2944,1,)</f>
        <v>Pre diabetes</v>
      </c>
      <c r="L611" s="49">
        <f>VLOOKUP(Table3[[#This Row],[Charges]],Table3[[Charges]:[Age]],1,)</f>
        <v>5266.37</v>
      </c>
      <c r="M611" s="23" t="str">
        <f>VLOOKUP(Table3[[#This Row],[Hospital tier]],Table3[[Hospital tier]:[Age]],1,)</f>
        <v>tier - 2</v>
      </c>
      <c r="N611" s="4" t="str">
        <f>VLOOKUP(Table3[[#This Row],[City tier]],Table3[[Hospital tier]:[Age]],1,)</f>
        <v>tier - 2</v>
      </c>
      <c r="O611" s="4" t="str">
        <f>VLOOKUP(Table3[[#This Row],[State ID]],Table3[[State ID]:[Age]],1,)</f>
        <v>R1012</v>
      </c>
      <c r="P611" s="4" t="str">
        <f>VLOOKUP(Table3[[#This Row],[Hospitalasion Details]],Table3[[Hospitalasion Details]:[Age]],1,)</f>
        <v>25-Oct-1986</v>
      </c>
      <c r="Q611" s="4">
        <f>VLOOKUP(Table3[[#This Row],[Age]],Table3[Age],1,)</f>
        <v>36</v>
      </c>
    </row>
    <row r="612" spans="1:17" x14ac:dyDescent="0.25">
      <c r="A612" s="4" t="str">
        <f>VLOOKUP(Table2[[#This Row],[Customer ID]],Table2[],1,)</f>
        <v>Id611</v>
      </c>
      <c r="B612" s="4" t="str">
        <f>VLOOKUP(Table2[[#This Row],[Full Name]],Table2[[#This Row],[Full Name]],1,)</f>
        <v xml:space="preserve">  Justin Neems</v>
      </c>
      <c r="C612" s="4">
        <f>VLOOKUP('Medical Examinations'!B612,'Medical Examinations'!B612:J2945,1,)</f>
        <v>22.895</v>
      </c>
      <c r="D612" s="4">
        <f>VLOOKUP('Medical Examinations'!C612,'Medical Examinations'!C612:K2945,1,)</f>
        <v>4.0599999999999996</v>
      </c>
      <c r="E612" s="4" t="str">
        <f>VLOOKUP('Medical Examinations'!D612,'Medical Examinations'!D612:L2945,1,)</f>
        <v>No</v>
      </c>
      <c r="F612" s="4" t="str">
        <f>VLOOKUP('Medical Examinations'!E612,'Medical Examinations'!E612:M2945,1,)</f>
        <v>No</v>
      </c>
      <c r="G612" s="4" t="str">
        <f>VLOOKUP('Medical Examinations'!F612,'Medical Examinations'!F612:N2945,1,)</f>
        <v>Yes</v>
      </c>
      <c r="H612" s="4">
        <f>VLOOKUP('Medical Examinations'!G612,'Medical Examinations'!G612:O2945,1,)</f>
        <v>1</v>
      </c>
      <c r="I612" s="4" t="str">
        <f>VLOOKUP('Medical Examinations'!H612,'Medical Examinations'!H612:P2945,1,)</f>
        <v>Yes</v>
      </c>
      <c r="J612" s="4" t="str">
        <f>VLOOKUP('Medical Examinations'!I612,'Medical Examinations'!I612:Q2945,1,)</f>
        <v>Normal Weight</v>
      </c>
      <c r="K612" s="4" t="str">
        <f>VLOOKUP('Medical Examinations'!J612,'Medical Examinations'!J612:R2945,1,)</f>
        <v>Normal</v>
      </c>
      <c r="L612" s="49">
        <f>VLOOKUP(Table3[[#This Row],[Charges]],Table3[[Charges]:[Age]],1,)</f>
        <v>5267.82</v>
      </c>
      <c r="M612" s="23" t="str">
        <f>VLOOKUP(Table3[[#This Row],[Hospital tier]],Table3[[Hospital tier]:[Age]],1,)</f>
        <v>tier - 2</v>
      </c>
      <c r="N612" s="4" t="str">
        <f>VLOOKUP(Table3[[#This Row],[City tier]],Table3[[Hospital tier]:[Age]],1,)</f>
        <v>tier - 2</v>
      </c>
      <c r="O612" s="4" t="str">
        <f>VLOOKUP(Table3[[#This Row],[State ID]],Table3[[State ID]:[Age]],1,)</f>
        <v>R1012</v>
      </c>
      <c r="P612" s="4" t="str">
        <f>VLOOKUP(Table3[[#This Row],[Hospitalasion Details]],Table3[[Hospitalasion Details]:[Age]],1,)</f>
        <v>20-Sep-1986</v>
      </c>
      <c r="Q612" s="4">
        <f>VLOOKUP(Table3[[#This Row],[Age]],Table3[Age],1,)</f>
        <v>36</v>
      </c>
    </row>
    <row r="613" spans="1:17" x14ac:dyDescent="0.25">
      <c r="A613" s="4" t="str">
        <f>VLOOKUP(Table2[[#This Row],[Customer ID]],Table2[],1,)</f>
        <v>Id612</v>
      </c>
      <c r="B613" s="4" t="str">
        <f>VLOOKUP(Table2[[#This Row],[Full Name]],Table2[[#This Row],[Full Name]],1,)</f>
        <v xml:space="preserve">  Megan A Pesyna</v>
      </c>
      <c r="C613" s="4">
        <f>VLOOKUP('Medical Examinations'!B613,'Medical Examinations'!B613:J2946,1,)</f>
        <v>54.85</v>
      </c>
      <c r="D613" s="4">
        <f>VLOOKUP('Medical Examinations'!C613,'Medical Examinations'!C613:K2946,1,)</f>
        <v>4.9000000000000004</v>
      </c>
      <c r="E613" s="4" t="str">
        <f>VLOOKUP('Medical Examinations'!D613,'Medical Examinations'!D613:L2946,1,)</f>
        <v>No</v>
      </c>
      <c r="F613" s="4" t="str">
        <f>VLOOKUP('Medical Examinations'!E613,'Medical Examinations'!E613:M2946,1,)</f>
        <v>No</v>
      </c>
      <c r="G613" s="4" t="str">
        <f>VLOOKUP('Medical Examinations'!F613,'Medical Examinations'!F613:N2946,1,)</f>
        <v>No</v>
      </c>
      <c r="H613" s="4">
        <f>VLOOKUP('Medical Examinations'!G613,'Medical Examinations'!G613:O2946,1,)</f>
        <v>1</v>
      </c>
      <c r="I613" s="4" t="str">
        <f>VLOOKUP('Medical Examinations'!H613,'Medical Examinations'!H613:P2946,1,)</f>
        <v>No</v>
      </c>
      <c r="J613" s="4" t="str">
        <f>VLOOKUP('Medical Examinations'!I613,'Medical Examinations'!I613:Q2946,1,)</f>
        <v>Obesity</v>
      </c>
      <c r="K613" s="4" t="str">
        <f>VLOOKUP('Medical Examinations'!J613,'Medical Examinations'!J613:R2946,1,)</f>
        <v>Normal</v>
      </c>
      <c r="L613" s="49">
        <f>VLOOKUP(Table3[[#This Row],[Charges]],Table3[[Charges]:[Age]],1,)</f>
        <v>5272.18</v>
      </c>
      <c r="M613" s="23" t="str">
        <f>VLOOKUP(Table3[[#This Row],[Hospital tier]],Table3[[Hospital tier]:[Age]],1,)</f>
        <v>tier - 2</v>
      </c>
      <c r="N613" s="4" t="str">
        <f>VLOOKUP(Table3[[#This Row],[City tier]],Table3[[Hospital tier]:[Age]],1,)</f>
        <v>tier - 3</v>
      </c>
      <c r="O613" s="4" t="str">
        <f>VLOOKUP(Table3[[#This Row],[State ID]],Table3[[State ID]:[Age]],1,)</f>
        <v>R1012</v>
      </c>
      <c r="P613" s="4" t="str">
        <f>VLOOKUP(Table3[[#This Row],[Hospitalasion Details]],Table3[[Hospitalasion Details]:[Age]],1,)</f>
        <v>20-Oct-1986</v>
      </c>
      <c r="Q613" s="4">
        <f>VLOOKUP(Table3[[#This Row],[Age]],Table3[Age],1,)</f>
        <v>36</v>
      </c>
    </row>
    <row r="614" spans="1:17" x14ac:dyDescent="0.25">
      <c r="A614" s="4" t="str">
        <f>VLOOKUP(Table2[[#This Row],[Customer ID]],Table2[],1,)</f>
        <v>Id613</v>
      </c>
      <c r="B614" s="4" t="str">
        <f>VLOOKUP(Table2[[#This Row],[Full Name]],Table2[[#This Row],[Full Name]],1,)</f>
        <v xml:space="preserve">  Erika M Meling</v>
      </c>
      <c r="C614" s="4">
        <f>VLOOKUP('Medical Examinations'!B614,'Medical Examinations'!B614:J2947,1,)</f>
        <v>21.85</v>
      </c>
      <c r="D614" s="4">
        <f>VLOOKUP('Medical Examinations'!C614,'Medical Examinations'!C614:K2947,1,)</f>
        <v>5.52</v>
      </c>
      <c r="E614" s="4" t="str">
        <f>VLOOKUP('Medical Examinations'!D614,'Medical Examinations'!D614:L2947,1,)</f>
        <v>No</v>
      </c>
      <c r="F614" s="4" t="str">
        <f>VLOOKUP('Medical Examinations'!E614,'Medical Examinations'!E614:M2947,1,)</f>
        <v>No</v>
      </c>
      <c r="G614" s="4" t="str">
        <f>VLOOKUP('Medical Examinations'!F614,'Medical Examinations'!F614:N2947,1,)</f>
        <v>Yes</v>
      </c>
      <c r="H614" s="4">
        <f>VLOOKUP('Medical Examinations'!G614,'Medical Examinations'!G614:O2947,1,)</f>
        <v>1</v>
      </c>
      <c r="I614" s="4" t="str">
        <f>VLOOKUP('Medical Examinations'!H614,'Medical Examinations'!H614:P2947,1,)</f>
        <v>Yes</v>
      </c>
      <c r="J614" s="4" t="str">
        <f>VLOOKUP('Medical Examinations'!I614,'Medical Examinations'!I614:Q2947,1,)</f>
        <v>Normal Weight</v>
      </c>
      <c r="K614" s="4" t="str">
        <f>VLOOKUP('Medical Examinations'!J614,'Medical Examinations'!J614:R2947,1,)</f>
        <v>Normal</v>
      </c>
      <c r="L614" s="49">
        <f>VLOOKUP(Table3[[#This Row],[Charges]],Table3[[Charges]:[Age]],1,)</f>
        <v>5275.86</v>
      </c>
      <c r="M614" s="23" t="str">
        <f>VLOOKUP(Table3[[#This Row],[Hospital tier]],Table3[[Hospital tier]:[Age]],1,)</f>
        <v>tier - 2</v>
      </c>
      <c r="N614" s="4" t="str">
        <f>VLOOKUP(Table3[[#This Row],[City tier]],Table3[[Hospital tier]:[Age]],1,)</f>
        <v>tier - 2</v>
      </c>
      <c r="O614" s="4" t="str">
        <f>VLOOKUP(Table3[[#This Row],[State ID]],Table3[[State ID]:[Age]],1,)</f>
        <v>R1013</v>
      </c>
      <c r="P614" s="4" t="str">
        <f>VLOOKUP(Table3[[#This Row],[Hospitalasion Details]],Table3[[Hospitalasion Details]:[Age]],1,)</f>
        <v>1-Sep-1987</v>
      </c>
      <c r="Q614" s="4">
        <f>VLOOKUP(Table3[[#This Row],[Age]],Table3[Age],1,)</f>
        <v>35</v>
      </c>
    </row>
    <row r="615" spans="1:17" x14ac:dyDescent="0.25">
      <c r="A615" s="4" t="str">
        <f>VLOOKUP(Table2[[#This Row],[Customer ID]],Table2[],1,)</f>
        <v>Id614</v>
      </c>
      <c r="B615" s="4" t="str">
        <f>VLOOKUP(Table2[[#This Row],[Full Name]],Table2[[#This Row],[Full Name]],1,)</f>
        <v xml:space="preserve">  Daniel G Widlowski</v>
      </c>
      <c r="C615" s="4">
        <f>VLOOKUP('Medical Examinations'!B615,'Medical Examinations'!B615:J2948,1,)</f>
        <v>51.86</v>
      </c>
      <c r="D615" s="4">
        <f>VLOOKUP('Medical Examinations'!C615,'Medical Examinations'!C615:K2948,1,)</f>
        <v>5.2</v>
      </c>
      <c r="E615" s="4" t="str">
        <f>VLOOKUP('Medical Examinations'!D615,'Medical Examinations'!D615:L2948,1,)</f>
        <v>Yes</v>
      </c>
      <c r="F615" s="4" t="str">
        <f>VLOOKUP('Medical Examinations'!E615,'Medical Examinations'!E615:M2948,1,)</f>
        <v>No</v>
      </c>
      <c r="G615" s="4" t="str">
        <f>VLOOKUP('Medical Examinations'!F615,'Medical Examinations'!F615:N2948,1,)</f>
        <v>No</v>
      </c>
      <c r="H615" s="4">
        <f>VLOOKUP('Medical Examinations'!G615,'Medical Examinations'!G615:O2948,1,)</f>
        <v>0</v>
      </c>
      <c r="I615" s="4" t="str">
        <f>VLOOKUP('Medical Examinations'!H615,'Medical Examinations'!H615:P2948,1,)</f>
        <v>No</v>
      </c>
      <c r="J615" s="4" t="str">
        <f>VLOOKUP('Medical Examinations'!I615,'Medical Examinations'!I615:Q2948,1,)</f>
        <v>Obesity</v>
      </c>
      <c r="K615" s="4" t="str">
        <f>VLOOKUP('Medical Examinations'!J615,'Medical Examinations'!J615:R2948,1,)</f>
        <v>Normal</v>
      </c>
      <c r="L615" s="49">
        <f>VLOOKUP(Table3[[#This Row],[Charges]],Table3[[Charges]:[Age]],1,)</f>
        <v>5291.71</v>
      </c>
      <c r="M615" s="23" t="str">
        <f>VLOOKUP(Table3[[#This Row],[Hospital tier]],Table3[[Hospital tier]:[Age]],1,)</f>
        <v>tier - 2</v>
      </c>
      <c r="N615" s="4" t="str">
        <f>VLOOKUP(Table3[[#This Row],[City tier]],Table3[[Hospital tier]:[Age]],1,)</f>
        <v>tier - 2</v>
      </c>
      <c r="O615" s="4" t="str">
        <f>VLOOKUP(Table3[[#This Row],[State ID]],Table3[[State ID]:[Age]],1,)</f>
        <v>R1012</v>
      </c>
      <c r="P615" s="4" t="str">
        <f>VLOOKUP(Table3[[#This Row],[Hospitalasion Details]],Table3[[Hospitalasion Details]:[Age]],1,)</f>
        <v>12-Nov-1974</v>
      </c>
      <c r="Q615" s="4">
        <f>VLOOKUP(Table3[[#This Row],[Age]],Table3[Age],1,)</f>
        <v>48</v>
      </c>
    </row>
    <row r="616" spans="1:17" x14ac:dyDescent="0.25">
      <c r="A616" s="4" t="str">
        <f>VLOOKUP(Table2[[#This Row],[Customer ID]],Table2[],1,)</f>
        <v>Id615</v>
      </c>
      <c r="B616" s="4" t="str">
        <f>VLOOKUP(Table2[[#This Row],[Full Name]],Table2[[#This Row],[Full Name]],1,)</f>
        <v xml:space="preserve">  Devin C Nadar</v>
      </c>
      <c r="C616" s="4">
        <f>VLOOKUP('Medical Examinations'!B616,'Medical Examinations'!B616:J2949,1,)</f>
        <v>39.049999999999997</v>
      </c>
      <c r="D616" s="4">
        <f>VLOOKUP('Medical Examinations'!C616,'Medical Examinations'!C616:K2949,1,)</f>
        <v>7.59</v>
      </c>
      <c r="E616" s="4" t="str">
        <f>VLOOKUP('Medical Examinations'!D616,'Medical Examinations'!D616:L2949,1,)</f>
        <v>No</v>
      </c>
      <c r="F616" s="4" t="str">
        <f>VLOOKUP('Medical Examinations'!E616,'Medical Examinations'!E616:M2949,1,)</f>
        <v>No</v>
      </c>
      <c r="G616" s="4" t="str">
        <f>VLOOKUP('Medical Examinations'!F616,'Medical Examinations'!F616:N2949,1,)</f>
        <v>No</v>
      </c>
      <c r="H616" s="4">
        <f>VLOOKUP('Medical Examinations'!G616,'Medical Examinations'!G616:O2949,1,)</f>
        <v>3</v>
      </c>
      <c r="I616" s="4" t="str">
        <f>VLOOKUP('Medical Examinations'!H616,'Medical Examinations'!H616:P2949,1,)</f>
        <v>No</v>
      </c>
      <c r="J616" s="4" t="str">
        <f>VLOOKUP('Medical Examinations'!I616,'Medical Examinations'!I616:Q2949,1,)</f>
        <v>Obesity</v>
      </c>
      <c r="K616" s="4" t="str">
        <f>VLOOKUP('Medical Examinations'!J616,'Medical Examinations'!J616:R2949,1,)</f>
        <v>Diabetes</v>
      </c>
      <c r="L616" s="49">
        <f>VLOOKUP(Table3[[#This Row],[Charges]],Table3[[Charges]:[Age]],1,)</f>
        <v>5293.67</v>
      </c>
      <c r="M616" s="23" t="str">
        <f>VLOOKUP(Table3[[#This Row],[Hospital tier]],Table3[[Hospital tier]:[Age]],1,)</f>
        <v>tier - 2</v>
      </c>
      <c r="N616" s="4" t="str">
        <f>VLOOKUP(Table3[[#This Row],[City tier]],Table3[[Hospital tier]:[Age]],1,)</f>
        <v>tier - 2</v>
      </c>
      <c r="O616" s="4" t="str">
        <f>VLOOKUP(Table3[[#This Row],[State ID]],Table3[[State ID]:[Age]],1,)</f>
        <v>R1022</v>
      </c>
      <c r="P616" s="4" t="str">
        <f>VLOOKUP(Table3[[#This Row],[Hospitalasion Details]],Table3[[Hospitalasion Details]:[Age]],1,)</f>
        <v>22-Aug-2004</v>
      </c>
      <c r="Q616" s="4">
        <f>VLOOKUP(Table3[[#This Row],[Age]],Table3[Age],1,)</f>
        <v>18</v>
      </c>
    </row>
    <row r="617" spans="1:17" x14ac:dyDescent="0.25">
      <c r="A617" s="4" t="str">
        <f>VLOOKUP(Table2[[#This Row],[Customer ID]],Table2[],1,)</f>
        <v>Id616</v>
      </c>
      <c r="B617" s="4" t="str">
        <f>VLOOKUP(Table2[[#This Row],[Full Name]],Table2[[#This Row],[Full Name]],1,)</f>
        <v xml:space="preserve">  Louise A Turner</v>
      </c>
      <c r="C617" s="4">
        <f>VLOOKUP('Medical Examinations'!B617,'Medical Examinations'!B617:J2950,1,)</f>
        <v>31.824999999999999</v>
      </c>
      <c r="D617" s="4">
        <f>VLOOKUP('Medical Examinations'!C617,'Medical Examinations'!C617:K2950,1,)</f>
        <v>8.2799999999999994</v>
      </c>
      <c r="E617" s="4" t="str">
        <f>VLOOKUP('Medical Examinations'!D617,'Medical Examinations'!D617:L2950,1,)</f>
        <v>No</v>
      </c>
      <c r="F617" s="4" t="str">
        <f>VLOOKUP('Medical Examinations'!E617,'Medical Examinations'!E617:M2950,1,)</f>
        <v>No</v>
      </c>
      <c r="G617" s="4" t="str">
        <f>VLOOKUP('Medical Examinations'!F617,'Medical Examinations'!F617:N2950,1,)</f>
        <v>No</v>
      </c>
      <c r="H617" s="4">
        <f>VLOOKUP('Medical Examinations'!G617,'Medical Examinations'!G617:O2950,1,)</f>
        <v>3</v>
      </c>
      <c r="I617" s="4" t="str">
        <f>VLOOKUP('Medical Examinations'!H617,'Medical Examinations'!H617:P2950,1,)</f>
        <v>No</v>
      </c>
      <c r="J617" s="4" t="str">
        <f>VLOOKUP('Medical Examinations'!I617,'Medical Examinations'!I617:Q2950,1,)</f>
        <v>Obesity</v>
      </c>
      <c r="K617" s="4" t="str">
        <f>VLOOKUP('Medical Examinations'!J617,'Medical Examinations'!J617:R2950,1,)</f>
        <v>Diabetes</v>
      </c>
      <c r="L617" s="49">
        <f>VLOOKUP(Table3[[#This Row],[Charges]],Table3[[Charges]:[Age]],1,)</f>
        <v>5306.7</v>
      </c>
      <c r="M617" s="23" t="str">
        <f>VLOOKUP(Table3[[#This Row],[Hospital tier]],Table3[[Hospital tier]:[Age]],1,)</f>
        <v>tier - 2</v>
      </c>
      <c r="N617" s="4" t="str">
        <f>VLOOKUP(Table3[[#This Row],[City tier]],Table3[[Hospital tier]:[Age]],1,)</f>
        <v>tier - 3</v>
      </c>
      <c r="O617" s="4" t="str">
        <f>VLOOKUP(Table3[[#This Row],[State ID]],Table3[[State ID]:[Age]],1,)</f>
        <v>R1012</v>
      </c>
      <c r="P617" s="4" t="str">
        <f>VLOOKUP(Table3[[#This Row],[Hospitalasion Details]],Table3[[Hospitalasion Details]:[Age]],1,)</f>
        <v>9-Sep-2000</v>
      </c>
      <c r="Q617" s="4">
        <f>VLOOKUP(Table3[[#This Row],[Age]],Table3[Age],1,)</f>
        <v>22</v>
      </c>
    </row>
    <row r="618" spans="1:17" x14ac:dyDescent="0.25">
      <c r="A618" s="4" t="str">
        <f>VLOOKUP(Table2[[#This Row],[Customer ID]],Table2[],1,)</f>
        <v>Id617</v>
      </c>
      <c r="B618" s="4" t="str">
        <f>VLOOKUP(Table2[[#This Row],[Full Name]],Table2[[#This Row],[Full Name]],1,)</f>
        <v xml:space="preserve">  Sarah Walker</v>
      </c>
      <c r="C618" s="4">
        <f>VLOOKUP('Medical Examinations'!B618,'Medical Examinations'!B618:J2951,1,)</f>
        <v>46.43</v>
      </c>
      <c r="D618" s="4">
        <f>VLOOKUP('Medical Examinations'!C618,'Medical Examinations'!C618:K2951,1,)</f>
        <v>6.72</v>
      </c>
      <c r="E618" s="4" t="str">
        <f>VLOOKUP('Medical Examinations'!D618,'Medical Examinations'!D618:L2951,1,)</f>
        <v>No</v>
      </c>
      <c r="F618" s="4" t="str">
        <f>VLOOKUP('Medical Examinations'!E618,'Medical Examinations'!E618:M2951,1,)</f>
        <v>No</v>
      </c>
      <c r="G618" s="4" t="str">
        <f>VLOOKUP('Medical Examinations'!F618,'Medical Examinations'!F618:N2951,1,)</f>
        <v>No</v>
      </c>
      <c r="H618" s="4">
        <f>VLOOKUP('Medical Examinations'!G618,'Medical Examinations'!G618:O2951,1,)</f>
        <v>0</v>
      </c>
      <c r="I618" s="4" t="str">
        <f>VLOOKUP('Medical Examinations'!H618,'Medical Examinations'!H618:P2951,1,)</f>
        <v>No</v>
      </c>
      <c r="J618" s="4" t="str">
        <f>VLOOKUP('Medical Examinations'!I618,'Medical Examinations'!I618:Q2951,1,)</f>
        <v>Obesity</v>
      </c>
      <c r="K618" s="4" t="str">
        <f>VLOOKUP('Medical Examinations'!J618,'Medical Examinations'!J618:R2951,1,)</f>
        <v>Diabetes</v>
      </c>
      <c r="L618" s="49">
        <f>VLOOKUP(Table3[[#This Row],[Charges]],Table3[[Charges]:[Age]],1,)</f>
        <v>5312.17</v>
      </c>
      <c r="M618" s="23" t="str">
        <f>VLOOKUP(Table3[[#This Row],[Hospital tier]],Table3[[Hospital tier]:[Age]],1,)</f>
        <v>tier - 2</v>
      </c>
      <c r="N618" s="4" t="str">
        <f>VLOOKUP(Table3[[#This Row],[City tier]],Table3[[Hospital tier]:[Age]],1,)</f>
        <v>tier - 2</v>
      </c>
      <c r="O618" s="4" t="str">
        <f>VLOOKUP(Table3[[#This Row],[State ID]],Table3[[State ID]:[Age]],1,)</f>
        <v>R1012</v>
      </c>
      <c r="P618" s="4" t="str">
        <f>VLOOKUP(Table3[[#This Row],[Hospitalasion Details]],Table3[[Hospitalasion Details]:[Age]],1,)</f>
        <v>13-Nov-1994</v>
      </c>
      <c r="Q618" s="4">
        <f>VLOOKUP(Table3[[#This Row],[Age]],Table3[Age],1,)</f>
        <v>28</v>
      </c>
    </row>
    <row r="619" spans="1:17" x14ac:dyDescent="0.25">
      <c r="A619" s="4" t="str">
        <f>VLOOKUP(Table2[[#This Row],[Customer ID]],Table2[],1,)</f>
        <v>Id618</v>
      </c>
      <c r="B619" s="4" t="str">
        <f>VLOOKUP(Table2[[#This Row],[Full Name]],Table2[[#This Row],[Full Name]],1,)</f>
        <v xml:space="preserve">  Amy Leedham</v>
      </c>
      <c r="C619" s="4">
        <f>VLOOKUP('Medical Examinations'!B619,'Medical Examinations'!B619:J2952,1,)</f>
        <v>53.63</v>
      </c>
      <c r="D619" s="4">
        <f>VLOOKUP('Medical Examinations'!C619,'Medical Examinations'!C619:K2952,1,)</f>
        <v>5.47</v>
      </c>
      <c r="E619" s="4" t="str">
        <f>VLOOKUP('Medical Examinations'!D619,'Medical Examinations'!D619:L2952,1,)</f>
        <v>Yes</v>
      </c>
      <c r="F619" s="4" t="str">
        <f>VLOOKUP('Medical Examinations'!E619,'Medical Examinations'!E619:M2952,1,)</f>
        <v>No</v>
      </c>
      <c r="G619" s="4" t="str">
        <f>VLOOKUP('Medical Examinations'!F619,'Medical Examinations'!F619:N2952,1,)</f>
        <v>No</v>
      </c>
      <c r="H619" s="4">
        <f>VLOOKUP('Medical Examinations'!G619,'Medical Examinations'!G619:O2952,1,)</f>
        <v>1</v>
      </c>
      <c r="I619" s="4" t="str">
        <f>VLOOKUP('Medical Examinations'!H619,'Medical Examinations'!H619:P2952,1,)</f>
        <v>No</v>
      </c>
      <c r="J619" s="4" t="str">
        <f>VLOOKUP('Medical Examinations'!I619,'Medical Examinations'!I619:Q2952,1,)</f>
        <v>Obesity</v>
      </c>
      <c r="K619" s="4" t="str">
        <f>VLOOKUP('Medical Examinations'!J619,'Medical Examinations'!J619:R2952,1,)</f>
        <v>Normal</v>
      </c>
      <c r="L619" s="49">
        <f>VLOOKUP(Table3[[#This Row],[Charges]],Table3[[Charges]:[Age]],1,)</f>
        <v>5322.24</v>
      </c>
      <c r="M619" s="23" t="str">
        <f>VLOOKUP(Table3[[#This Row],[Hospital tier]],Table3[[Hospital tier]:[Age]],1,)</f>
        <v>tier - 2</v>
      </c>
      <c r="N619" s="4" t="str">
        <f>VLOOKUP(Table3[[#This Row],[City tier]],Table3[[Hospital tier]:[Age]],1,)</f>
        <v>tier - 1</v>
      </c>
      <c r="O619" s="4" t="str">
        <f>VLOOKUP(Table3[[#This Row],[State ID]],Table3[[State ID]:[Age]],1,)</f>
        <v>R1012</v>
      </c>
      <c r="P619" s="4" t="str">
        <f>VLOOKUP(Table3[[#This Row],[Hospitalasion Details]],Table3[[Hospitalasion Details]:[Age]],1,)</f>
        <v>2-Sep-1974</v>
      </c>
      <c r="Q619" s="4">
        <f>VLOOKUP(Table3[[#This Row],[Age]],Table3[Age],1,)</f>
        <v>48</v>
      </c>
    </row>
    <row r="620" spans="1:17" x14ac:dyDescent="0.25">
      <c r="A620" s="4" t="str">
        <f>VLOOKUP(Table2[[#This Row],[Customer ID]],Table2[],1,)</f>
        <v>Id619</v>
      </c>
      <c r="B620" s="4" t="str">
        <f>VLOOKUP(Table2[[#This Row],[Full Name]],Table2[[#This Row],[Full Name]],1,)</f>
        <v xml:space="preserve">  Brittany L Haglund</v>
      </c>
      <c r="C620" s="4">
        <f>VLOOKUP('Medical Examinations'!B620,'Medical Examinations'!B620:J2953,1,)</f>
        <v>48.7</v>
      </c>
      <c r="D620" s="4">
        <f>VLOOKUP('Medical Examinations'!C620,'Medical Examinations'!C620:K2953,1,)</f>
        <v>4.71</v>
      </c>
      <c r="E620" s="4" t="str">
        <f>VLOOKUP('Medical Examinations'!D620,'Medical Examinations'!D620:L2953,1,)</f>
        <v>No</v>
      </c>
      <c r="F620" s="4" t="str">
        <f>VLOOKUP('Medical Examinations'!E620,'Medical Examinations'!E620:M2953,1,)</f>
        <v>No</v>
      </c>
      <c r="G620" s="4" t="str">
        <f>VLOOKUP('Medical Examinations'!F620,'Medical Examinations'!F620:N2953,1,)</f>
        <v>No</v>
      </c>
      <c r="H620" s="4">
        <f>VLOOKUP('Medical Examinations'!G620,'Medical Examinations'!G620:O2953,1,)</f>
        <v>0</v>
      </c>
      <c r="I620" s="4" t="str">
        <f>VLOOKUP('Medical Examinations'!H620,'Medical Examinations'!H620:P2953,1,)</f>
        <v>No</v>
      </c>
      <c r="J620" s="4" t="str">
        <f>VLOOKUP('Medical Examinations'!I620,'Medical Examinations'!I620:Q2953,1,)</f>
        <v>Obesity</v>
      </c>
      <c r="K620" s="4" t="str">
        <f>VLOOKUP('Medical Examinations'!J620,'Medical Examinations'!J620:R2953,1,)</f>
        <v>Normal</v>
      </c>
      <c r="L620" s="49">
        <f>VLOOKUP(Table3[[#This Row],[Charges]],Table3[[Charges]:[Age]],1,)</f>
        <v>5325.65</v>
      </c>
      <c r="M620" s="23" t="str">
        <f>VLOOKUP(Table3[[#This Row],[Hospital tier]],Table3[[Hospital tier]:[Age]],1,)</f>
        <v>tier - 2</v>
      </c>
      <c r="N620" s="4" t="str">
        <f>VLOOKUP(Table3[[#This Row],[City tier]],Table3[[Hospital tier]:[Age]],1,)</f>
        <v>tier - 1</v>
      </c>
      <c r="O620" s="4" t="str">
        <f>VLOOKUP(Table3[[#This Row],[State ID]],Table3[[State ID]:[Age]],1,)</f>
        <v>R1011</v>
      </c>
      <c r="P620" s="4" t="str">
        <f>VLOOKUP(Table3[[#This Row],[Hospitalasion Details]],Table3[[Hospitalasion Details]:[Age]],1,)</f>
        <v>18-Jun-1992</v>
      </c>
      <c r="Q620" s="4">
        <f>VLOOKUP(Table3[[#This Row],[Age]],Table3[Age],1,)</f>
        <v>30</v>
      </c>
    </row>
    <row r="621" spans="1:17" x14ac:dyDescent="0.25">
      <c r="A621" s="4" t="str">
        <f>VLOOKUP(Table2[[#This Row],[Customer ID]],Table2[],1,)</f>
        <v>Id620</v>
      </c>
      <c r="B621" s="4" t="str">
        <f>VLOOKUP(Table2[[#This Row],[Full Name]],Table2[[#This Row],[Full Name]],1,)</f>
        <v xml:space="preserve">  Jessica L Mills</v>
      </c>
      <c r="C621" s="4">
        <f>VLOOKUP('Medical Examinations'!B621,'Medical Examinations'!B621:J2954,1,)</f>
        <v>48.81</v>
      </c>
      <c r="D621" s="4">
        <f>VLOOKUP('Medical Examinations'!C621,'Medical Examinations'!C621:K2954,1,)</f>
        <v>5.49</v>
      </c>
      <c r="E621" s="4" t="str">
        <f>VLOOKUP('Medical Examinations'!D621,'Medical Examinations'!D621:L2954,1,)</f>
        <v>No</v>
      </c>
      <c r="F621" s="4" t="str">
        <f>VLOOKUP('Medical Examinations'!E621,'Medical Examinations'!E621:M2954,1,)</f>
        <v>No</v>
      </c>
      <c r="G621" s="4" t="str">
        <f>VLOOKUP('Medical Examinations'!F621,'Medical Examinations'!F621:N2954,1,)</f>
        <v>No</v>
      </c>
      <c r="H621" s="4">
        <f>VLOOKUP('Medical Examinations'!G621,'Medical Examinations'!G621:O2954,1,)</f>
        <v>0</v>
      </c>
      <c r="I621" s="4" t="str">
        <f>VLOOKUP('Medical Examinations'!H621,'Medical Examinations'!H621:P2954,1,)</f>
        <v>No</v>
      </c>
      <c r="J621" s="4" t="str">
        <f>VLOOKUP('Medical Examinations'!I621,'Medical Examinations'!I621:Q2954,1,)</f>
        <v>Obesity</v>
      </c>
      <c r="K621" s="4" t="str">
        <f>VLOOKUP('Medical Examinations'!J621,'Medical Examinations'!J621:R2954,1,)</f>
        <v>Normal</v>
      </c>
      <c r="L621" s="49">
        <f>VLOOKUP(Table3[[#This Row],[Charges]],Table3[[Charges]:[Age]],1,)</f>
        <v>5327.4</v>
      </c>
      <c r="M621" s="23" t="str">
        <f>VLOOKUP(Table3[[#This Row],[Hospital tier]],Table3[[Hospital tier]:[Age]],1,)</f>
        <v>tier - 2</v>
      </c>
      <c r="N621" s="4" t="str">
        <f>VLOOKUP(Table3[[#This Row],[City tier]],Table3[[Hospital tier]:[Age]],1,)</f>
        <v>tier - 1</v>
      </c>
      <c r="O621" s="4" t="str">
        <f>VLOOKUP(Table3[[#This Row],[State ID]],Table3[[State ID]:[Age]],1,)</f>
        <v>R1012</v>
      </c>
      <c r="P621" s="4" t="str">
        <f>VLOOKUP(Table3[[#This Row],[Hospitalasion Details]],Table3[[Hospitalasion Details]:[Age]],1,)</f>
        <v>28-Aug-1991</v>
      </c>
      <c r="Q621" s="4">
        <f>VLOOKUP(Table3[[#This Row],[Age]],Table3[Age],1,)</f>
        <v>31</v>
      </c>
    </row>
    <row r="622" spans="1:17" x14ac:dyDescent="0.25">
      <c r="A622" s="4" t="str">
        <f>VLOOKUP(Table2[[#This Row],[Customer ID]],Table2[],1,)</f>
        <v>Id621</v>
      </c>
      <c r="B622" s="4" t="str">
        <f>VLOOKUP(Table2[[#This Row],[Full Name]],Table2[[#This Row],[Full Name]],1,)</f>
        <v xml:space="preserve">  Kristina K Drnjevich</v>
      </c>
      <c r="C622" s="4">
        <f>VLOOKUP('Medical Examinations'!B622,'Medical Examinations'!B622:J2955,1,)</f>
        <v>47.53</v>
      </c>
      <c r="D622" s="4">
        <f>VLOOKUP('Medical Examinations'!C622,'Medical Examinations'!C622:K2955,1,)</f>
        <v>4.72</v>
      </c>
      <c r="E622" s="4" t="str">
        <f>VLOOKUP('Medical Examinations'!D622,'Medical Examinations'!D622:L2955,1,)</f>
        <v>No</v>
      </c>
      <c r="F622" s="4" t="str">
        <f>VLOOKUP('Medical Examinations'!E622,'Medical Examinations'!E622:M2955,1,)</f>
        <v>No</v>
      </c>
      <c r="G622" s="4" t="str">
        <f>VLOOKUP('Medical Examinations'!F622,'Medical Examinations'!F622:N2955,1,)</f>
        <v>No</v>
      </c>
      <c r="H622" s="4">
        <f>VLOOKUP('Medical Examinations'!G622,'Medical Examinations'!G622:O2955,1,)</f>
        <v>0</v>
      </c>
      <c r="I622" s="4" t="str">
        <f>VLOOKUP('Medical Examinations'!H622,'Medical Examinations'!H622:P2955,1,)</f>
        <v>No</v>
      </c>
      <c r="J622" s="4" t="str">
        <f>VLOOKUP('Medical Examinations'!I622,'Medical Examinations'!I622:Q2955,1,)</f>
        <v>Obesity</v>
      </c>
      <c r="K622" s="4" t="str">
        <f>VLOOKUP('Medical Examinations'!J622,'Medical Examinations'!J622:R2955,1,)</f>
        <v>Normal</v>
      </c>
      <c r="L622" s="49">
        <f>VLOOKUP(Table3[[#This Row],[Charges]],Table3[[Charges]:[Age]],1,)</f>
        <v>5344.81</v>
      </c>
      <c r="M622" s="23" t="str">
        <f>VLOOKUP(Table3[[#This Row],[Hospital tier]],Table3[[Hospital tier]:[Age]],1,)</f>
        <v>tier - 2</v>
      </c>
      <c r="N622" s="4" t="str">
        <f>VLOOKUP(Table3[[#This Row],[City tier]],Table3[[Hospital tier]:[Age]],1,)</f>
        <v>tier - 3</v>
      </c>
      <c r="O622" s="4" t="str">
        <f>VLOOKUP(Table3[[#This Row],[State ID]],Table3[[State ID]:[Age]],1,)</f>
        <v>R1013</v>
      </c>
      <c r="P622" s="4" t="str">
        <f>VLOOKUP(Table3[[#This Row],[Hospitalasion Details]],Table3[[Hospitalasion Details]:[Age]],1,)</f>
        <v>15-Dec-1972</v>
      </c>
      <c r="Q622" s="4">
        <f>VLOOKUP(Table3[[#This Row],[Age]],Table3[Age],1,)</f>
        <v>50</v>
      </c>
    </row>
    <row r="623" spans="1:17" x14ac:dyDescent="0.25">
      <c r="A623" s="4" t="str">
        <f>VLOOKUP(Table2[[#This Row],[Customer ID]],Table2[],1,)</f>
        <v>Id622</v>
      </c>
      <c r="B623" s="4" t="str">
        <f>VLOOKUP(Table2[[#This Row],[Full Name]],Table2[[#This Row],[Full Name]],1,)</f>
        <v xml:space="preserve">  Brad Clay</v>
      </c>
      <c r="C623" s="4">
        <f>VLOOKUP('Medical Examinations'!B623,'Medical Examinations'!B623:J2956,1,)</f>
        <v>36.85</v>
      </c>
      <c r="D623" s="4">
        <f>VLOOKUP('Medical Examinations'!C623,'Medical Examinations'!C623:K2956,1,)</f>
        <v>6.7</v>
      </c>
      <c r="E623" s="4" t="str">
        <f>VLOOKUP('Medical Examinations'!D623,'Medical Examinations'!D623:L2956,1,)</f>
        <v>No</v>
      </c>
      <c r="F623" s="4" t="str">
        <f>VLOOKUP('Medical Examinations'!E623,'Medical Examinations'!E623:M2956,1,)</f>
        <v>No</v>
      </c>
      <c r="G623" s="4" t="str">
        <f>VLOOKUP('Medical Examinations'!F623,'Medical Examinations'!F623:N2956,1,)</f>
        <v>No</v>
      </c>
      <c r="H623" s="4">
        <f>VLOOKUP('Medical Examinations'!G623,'Medical Examinations'!G623:O2956,1,)</f>
        <v>0</v>
      </c>
      <c r="I623" s="4" t="str">
        <f>VLOOKUP('Medical Examinations'!H623,'Medical Examinations'!H623:P2956,1,)</f>
        <v>No</v>
      </c>
      <c r="J623" s="4" t="str">
        <f>VLOOKUP('Medical Examinations'!I623,'Medical Examinations'!I623:Q2956,1,)</f>
        <v>Obesity</v>
      </c>
      <c r="K623" s="4" t="str">
        <f>VLOOKUP('Medical Examinations'!J623,'Medical Examinations'!J623:R2956,1,)</f>
        <v>Diabetes</v>
      </c>
      <c r="L623" s="49">
        <f>VLOOKUP(Table3[[#This Row],[Charges]],Table3[[Charges]:[Age]],1,)</f>
        <v>5354.07</v>
      </c>
      <c r="M623" s="23" t="str">
        <f>VLOOKUP(Table3[[#This Row],[Hospital tier]],Table3[[Hospital tier]:[Age]],1,)</f>
        <v>tier - 2</v>
      </c>
      <c r="N623" s="4" t="str">
        <f>VLOOKUP(Table3[[#This Row],[City tier]],Table3[[Hospital tier]:[Age]],1,)</f>
        <v>tier - 3</v>
      </c>
      <c r="O623" s="4" t="str">
        <f>VLOOKUP(Table3[[#This Row],[State ID]],Table3[[State ID]:[Age]],1,)</f>
        <v>R1024</v>
      </c>
      <c r="P623" s="4" t="str">
        <f>VLOOKUP(Table3[[#This Row],[Hospitalasion Details]],Table3[[Hospitalasion Details]:[Age]],1,)</f>
        <v>7-Nov-1989</v>
      </c>
      <c r="Q623" s="4">
        <f>VLOOKUP(Table3[[#This Row],[Age]],Table3[Age],1,)</f>
        <v>33</v>
      </c>
    </row>
    <row r="624" spans="1:17" x14ac:dyDescent="0.25">
      <c r="A624" s="4" t="str">
        <f>VLOOKUP(Table2[[#This Row],[Customer ID]],Table2[],1,)</f>
        <v>Id623</v>
      </c>
      <c r="B624" s="4" t="str">
        <f>VLOOKUP(Table2[[#This Row],[Full Name]],Table2[[#This Row],[Full Name]],1,)</f>
        <v xml:space="preserve">  Margaret O Marbury</v>
      </c>
      <c r="C624" s="4">
        <f>VLOOKUP('Medical Examinations'!B624,'Medical Examinations'!B624:J2957,1,)</f>
        <v>29.3</v>
      </c>
      <c r="D624" s="4">
        <f>VLOOKUP('Medical Examinations'!C624,'Medical Examinations'!C624:K2957,1,)</f>
        <v>5.5</v>
      </c>
      <c r="E624" s="4" t="str">
        <f>VLOOKUP('Medical Examinations'!D624,'Medical Examinations'!D624:L2957,1,)</f>
        <v>No</v>
      </c>
      <c r="F624" s="4" t="str">
        <f>VLOOKUP('Medical Examinations'!E624,'Medical Examinations'!E624:M2957,1,)</f>
        <v>No</v>
      </c>
      <c r="G624" s="4" t="str">
        <f>VLOOKUP('Medical Examinations'!F624,'Medical Examinations'!F624:N2957,1,)</f>
        <v>No</v>
      </c>
      <c r="H624" s="4">
        <f>VLOOKUP('Medical Examinations'!G624,'Medical Examinations'!G624:O2957,1,)</f>
        <v>0</v>
      </c>
      <c r="I624" s="4" t="str">
        <f>VLOOKUP('Medical Examinations'!H624,'Medical Examinations'!H624:P2957,1,)</f>
        <v>No</v>
      </c>
      <c r="J624" s="4" t="str">
        <f>VLOOKUP('Medical Examinations'!I624,'Medical Examinations'!I624:Q2957,1,)</f>
        <v>Over Weight</v>
      </c>
      <c r="K624" s="4" t="str">
        <f>VLOOKUP('Medical Examinations'!J624,'Medical Examinations'!J624:R2957,1,)</f>
        <v>Normal</v>
      </c>
      <c r="L624" s="49">
        <f>VLOOKUP(Table3[[#This Row],[Charges]],Table3[[Charges]:[Age]],1,)</f>
        <v>5364.66</v>
      </c>
      <c r="M624" s="23" t="str">
        <f>VLOOKUP(Table3[[#This Row],[Hospital tier]],Table3[[Hospital tier]:[Age]],1,)</f>
        <v>tier - 2</v>
      </c>
      <c r="N624" s="4" t="str">
        <f>VLOOKUP(Table3[[#This Row],[City tier]],Table3[[Hospital tier]:[Age]],1,)</f>
        <v>tier - 1</v>
      </c>
      <c r="O624" s="4" t="str">
        <f>VLOOKUP(Table3[[#This Row],[State ID]],Table3[[State ID]:[Age]],1,)</f>
        <v>R1011</v>
      </c>
      <c r="P624" s="4" t="str">
        <f>VLOOKUP(Table3[[#This Row],[Hospitalasion Details]],Table3[[Hospitalasion Details]:[Age]],1,)</f>
        <v>7-Dec-1994</v>
      </c>
      <c r="Q624" s="4">
        <f>VLOOKUP(Table3[[#This Row],[Age]],Table3[Age],1,)</f>
        <v>28</v>
      </c>
    </row>
    <row r="625" spans="1:17" x14ac:dyDescent="0.25">
      <c r="A625" s="4" t="str">
        <f>VLOOKUP(Table2[[#This Row],[Customer ID]],Table2[],1,)</f>
        <v>Id624</v>
      </c>
      <c r="B625" s="4" t="str">
        <f>VLOOKUP(Table2[[#This Row],[Full Name]],Table2[[#This Row],[Full Name]],1,)</f>
        <v xml:space="preserve">  Craig R Coon</v>
      </c>
      <c r="C625" s="4">
        <f>VLOOKUP('Medical Examinations'!B625,'Medical Examinations'!B625:J2958,1,)</f>
        <v>19.3</v>
      </c>
      <c r="D625" s="4">
        <f>VLOOKUP('Medical Examinations'!C625,'Medical Examinations'!C625:K2958,1,)</f>
        <v>4.46</v>
      </c>
      <c r="E625" s="4" t="str">
        <f>VLOOKUP('Medical Examinations'!D625,'Medical Examinations'!D625:L2958,1,)</f>
        <v>No</v>
      </c>
      <c r="F625" s="4" t="str">
        <f>VLOOKUP('Medical Examinations'!E625,'Medical Examinations'!E625:M2958,1,)</f>
        <v>No</v>
      </c>
      <c r="G625" s="4" t="str">
        <f>VLOOKUP('Medical Examinations'!F625,'Medical Examinations'!F625:N2958,1,)</f>
        <v>No</v>
      </c>
      <c r="H625" s="4">
        <f>VLOOKUP('Medical Examinations'!G625,'Medical Examinations'!G625:O2958,1,)</f>
        <v>1</v>
      </c>
      <c r="I625" s="4" t="str">
        <f>VLOOKUP('Medical Examinations'!H625,'Medical Examinations'!H625:P2958,1,)</f>
        <v>Yes</v>
      </c>
      <c r="J625" s="4" t="str">
        <f>VLOOKUP('Medical Examinations'!I625,'Medical Examinations'!I625:Q2958,1,)</f>
        <v>Normal Weight</v>
      </c>
      <c r="K625" s="4" t="str">
        <f>VLOOKUP('Medical Examinations'!J625,'Medical Examinations'!J625:R2958,1,)</f>
        <v>Normal</v>
      </c>
      <c r="L625" s="49">
        <f>VLOOKUP(Table3[[#This Row],[Charges]],Table3[[Charges]:[Age]],1,)</f>
        <v>5373.36</v>
      </c>
      <c r="M625" s="23" t="str">
        <f>VLOOKUP(Table3[[#This Row],[Hospital tier]],Table3[[Hospital tier]:[Age]],1,)</f>
        <v>tier - 2</v>
      </c>
      <c r="N625" s="4" t="str">
        <f>VLOOKUP(Table3[[#This Row],[City tier]],Table3[[Hospital tier]:[Age]],1,)</f>
        <v>tier - 2</v>
      </c>
      <c r="O625" s="4" t="str">
        <f>VLOOKUP(Table3[[#This Row],[State ID]],Table3[[State ID]:[Age]],1,)</f>
        <v>R1012</v>
      </c>
      <c r="P625" s="4" t="str">
        <f>VLOOKUP(Table3[[#This Row],[Hospitalasion Details]],Table3[[Hospitalasion Details]:[Age]],1,)</f>
        <v>1-Jun-1986</v>
      </c>
      <c r="Q625" s="4">
        <f>VLOOKUP(Table3[[#This Row],[Age]],Table3[Age],1,)</f>
        <v>37</v>
      </c>
    </row>
    <row r="626" spans="1:17" x14ac:dyDescent="0.25">
      <c r="A626" s="4" t="str">
        <f>VLOOKUP(Table2[[#This Row],[Customer ID]],Table2[],1,)</f>
        <v>Id625</v>
      </c>
      <c r="B626" s="4" t="str">
        <f>VLOOKUP(Table2[[#This Row],[Full Name]],Table2[[#This Row],[Full Name]],1,)</f>
        <v xml:space="preserve">  Simo Vanttinen</v>
      </c>
      <c r="C626" s="4">
        <f>VLOOKUP('Medical Examinations'!B626,'Medical Examinations'!B626:J2959,1,)</f>
        <v>24.13</v>
      </c>
      <c r="D626" s="4">
        <f>VLOOKUP('Medical Examinations'!C626,'Medical Examinations'!C626:K2959,1,)</f>
        <v>5.29</v>
      </c>
      <c r="E626" s="4" t="str">
        <f>VLOOKUP('Medical Examinations'!D626,'Medical Examinations'!D626:L2959,1,)</f>
        <v>Yes</v>
      </c>
      <c r="F626" s="4" t="str">
        <f>VLOOKUP('Medical Examinations'!E626,'Medical Examinations'!E626:M2959,1,)</f>
        <v>No</v>
      </c>
      <c r="G626" s="4" t="str">
        <f>VLOOKUP('Medical Examinations'!F626,'Medical Examinations'!F626:N2959,1,)</f>
        <v>Yes</v>
      </c>
      <c r="H626" s="4">
        <f>VLOOKUP('Medical Examinations'!G626,'Medical Examinations'!G626:O2959,1,)</f>
        <v>1</v>
      </c>
      <c r="I626" s="4" t="str">
        <f>VLOOKUP('Medical Examinations'!H626,'Medical Examinations'!H626:P2959,1,)</f>
        <v>Yes</v>
      </c>
      <c r="J626" s="4" t="str">
        <f>VLOOKUP('Medical Examinations'!I626,'Medical Examinations'!I626:Q2959,1,)</f>
        <v>Normal Weight</v>
      </c>
      <c r="K626" s="4" t="str">
        <f>VLOOKUP('Medical Examinations'!J626,'Medical Examinations'!J626:R2959,1,)</f>
        <v>Normal</v>
      </c>
      <c r="L626" s="49">
        <f>VLOOKUP(Table3[[#This Row],[Charges]],Table3[[Charges]:[Age]],1,)</f>
        <v>5375.04</v>
      </c>
      <c r="M626" s="23" t="str">
        <f>VLOOKUP(Table3[[#This Row],[Hospital tier]],Table3[[Hospital tier]:[Age]],1,)</f>
        <v>tier - 2</v>
      </c>
      <c r="N626" s="4" t="str">
        <f>VLOOKUP(Table3[[#This Row],[City tier]],Table3[[Hospital tier]:[Age]],1,)</f>
        <v>tier - 1</v>
      </c>
      <c r="O626" s="4" t="str">
        <f>VLOOKUP(Table3[[#This Row],[State ID]],Table3[[State ID]:[Age]],1,)</f>
        <v>R1011</v>
      </c>
      <c r="P626" s="4" t="str">
        <f>VLOOKUP(Table3[[#This Row],[Hospitalasion Details]],Table3[[Hospitalasion Details]:[Age]],1,)</f>
        <v>18-Nov-1989</v>
      </c>
      <c r="Q626" s="4">
        <f>VLOOKUP(Table3[[#This Row],[Age]],Table3[Age],1,)</f>
        <v>33</v>
      </c>
    </row>
    <row r="627" spans="1:17" x14ac:dyDescent="0.25">
      <c r="A627" s="4" t="str">
        <f>VLOOKUP(Table2[[#This Row],[Customer ID]],Table2[],1,)</f>
        <v>Id626</v>
      </c>
      <c r="B627" s="4" t="str">
        <f>VLOOKUP(Table2[[#This Row],[Full Name]],Table2[[#This Row],[Full Name]],1,)</f>
        <v xml:space="preserve">  Christopher J Garges</v>
      </c>
      <c r="C627" s="4">
        <f>VLOOKUP('Medical Examinations'!B627,'Medical Examinations'!B627:J2960,1,)</f>
        <v>46.7</v>
      </c>
      <c r="D627" s="4">
        <f>VLOOKUP('Medical Examinations'!C627,'Medical Examinations'!C627:K2960,1,)</f>
        <v>10.99</v>
      </c>
      <c r="E627" s="4" t="str">
        <f>VLOOKUP('Medical Examinations'!D627,'Medical Examinations'!D627:L2960,1,)</f>
        <v>No</v>
      </c>
      <c r="F627" s="4" t="str">
        <f>VLOOKUP('Medical Examinations'!E627,'Medical Examinations'!E627:M2960,1,)</f>
        <v>No</v>
      </c>
      <c r="G627" s="4" t="str">
        <f>VLOOKUP('Medical Examinations'!F627,'Medical Examinations'!F627:N2960,1,)</f>
        <v>No</v>
      </c>
      <c r="H627" s="4">
        <f>VLOOKUP('Medical Examinations'!G627,'Medical Examinations'!G627:O2960,1,)</f>
        <v>0</v>
      </c>
      <c r="I627" s="4" t="str">
        <f>VLOOKUP('Medical Examinations'!H627,'Medical Examinations'!H627:P2960,1,)</f>
        <v>No</v>
      </c>
      <c r="J627" s="4" t="str">
        <f>VLOOKUP('Medical Examinations'!I627,'Medical Examinations'!I627:Q2960,1,)</f>
        <v>Obesity</v>
      </c>
      <c r="K627" s="4" t="str">
        <f>VLOOKUP('Medical Examinations'!J627,'Medical Examinations'!J627:R2960,1,)</f>
        <v>Diabetes</v>
      </c>
      <c r="L627" s="49">
        <f>VLOOKUP(Table3[[#This Row],[Charges]],Table3[[Charges]:[Age]],1,)</f>
        <v>5377.46</v>
      </c>
      <c r="M627" s="23" t="str">
        <f>VLOOKUP(Table3[[#This Row],[Hospital tier]],Table3[[Hospital tier]:[Age]],1,)</f>
        <v>tier - 2</v>
      </c>
      <c r="N627" s="4" t="str">
        <f>VLOOKUP(Table3[[#This Row],[City tier]],Table3[[Hospital tier]:[Age]],1,)</f>
        <v>tier - 3</v>
      </c>
      <c r="O627" s="4" t="str">
        <f>VLOOKUP(Table3[[#This Row],[State ID]],Table3[[State ID]:[Age]],1,)</f>
        <v>R1012</v>
      </c>
      <c r="P627" s="4" t="str">
        <f>VLOOKUP(Table3[[#This Row],[Hospitalasion Details]],Table3[[Hospitalasion Details]:[Age]],1,)</f>
        <v>22-Jul-1986</v>
      </c>
      <c r="Q627" s="4">
        <f>VLOOKUP(Table3[[#This Row],[Age]],Table3[Age],1,)</f>
        <v>36</v>
      </c>
    </row>
    <row r="628" spans="1:17" x14ac:dyDescent="0.25">
      <c r="A628" s="4" t="str">
        <f>VLOOKUP(Table2[[#This Row],[Customer ID]],Table2[],1,)</f>
        <v>Id627</v>
      </c>
      <c r="B628" s="4" t="str">
        <f>VLOOKUP(Table2[[#This Row],[Full Name]],Table2[[#This Row],[Full Name]],1,)</f>
        <v xml:space="preserve">  Mario Sr Rivel</v>
      </c>
      <c r="C628" s="4">
        <f>VLOOKUP('Medical Examinations'!B628,'Medical Examinations'!B628:J2961,1,)</f>
        <v>45.27</v>
      </c>
      <c r="D628" s="4">
        <f>VLOOKUP('Medical Examinations'!C628,'Medical Examinations'!C628:K2961,1,)</f>
        <v>5.2</v>
      </c>
      <c r="E628" s="4" t="str">
        <f>VLOOKUP('Medical Examinations'!D628,'Medical Examinations'!D628:L2961,1,)</f>
        <v>Yes</v>
      </c>
      <c r="F628" s="4" t="str">
        <f>VLOOKUP('Medical Examinations'!E628,'Medical Examinations'!E628:M2961,1,)</f>
        <v>No</v>
      </c>
      <c r="G628" s="4" t="str">
        <f>VLOOKUP('Medical Examinations'!F628,'Medical Examinations'!F628:N2961,1,)</f>
        <v>No</v>
      </c>
      <c r="H628" s="4">
        <f>VLOOKUP('Medical Examinations'!G628,'Medical Examinations'!G628:O2961,1,)</f>
        <v>0</v>
      </c>
      <c r="I628" s="4" t="str">
        <f>VLOOKUP('Medical Examinations'!H628,'Medical Examinations'!H628:P2961,1,)</f>
        <v>No</v>
      </c>
      <c r="J628" s="4" t="str">
        <f>VLOOKUP('Medical Examinations'!I628,'Medical Examinations'!I628:Q2961,1,)</f>
        <v>Obesity</v>
      </c>
      <c r="K628" s="4" t="str">
        <f>VLOOKUP('Medical Examinations'!J628,'Medical Examinations'!J628:R2961,1,)</f>
        <v>Normal</v>
      </c>
      <c r="L628" s="49">
        <f>VLOOKUP(Table3[[#This Row],[Charges]],Table3[[Charges]:[Age]],1,)</f>
        <v>5383.54</v>
      </c>
      <c r="M628" s="23" t="str">
        <f>VLOOKUP(Table3[[#This Row],[Hospital tier]],Table3[[Hospital tier]:[Age]],1,)</f>
        <v>tier - 2</v>
      </c>
      <c r="N628" s="4" t="str">
        <f>VLOOKUP(Table3[[#This Row],[City tier]],Table3[[Hospital tier]:[Age]],1,)</f>
        <v>tier - 3</v>
      </c>
      <c r="O628" s="4" t="str">
        <f>VLOOKUP(Table3[[#This Row],[State ID]],Table3[[State ID]:[Age]],1,)</f>
        <v>R1011</v>
      </c>
      <c r="P628" s="4" t="str">
        <f>VLOOKUP(Table3[[#This Row],[Hospitalasion Details]],Table3[[Hospitalasion Details]:[Age]],1,)</f>
        <v>1-Jun-1984</v>
      </c>
      <c r="Q628" s="4">
        <f>VLOOKUP(Table3[[#This Row],[Age]],Table3[Age],1,)</f>
        <v>39</v>
      </c>
    </row>
    <row r="629" spans="1:17" x14ac:dyDescent="0.25">
      <c r="A629" s="4" t="str">
        <f>VLOOKUP(Table2[[#This Row],[Customer ID]],Table2[],1,)</f>
        <v>Id628</v>
      </c>
      <c r="B629" s="4" t="str">
        <f>VLOOKUP(Table2[[#This Row],[Full Name]],Table2[[#This Row],[Full Name]],1,)</f>
        <v xml:space="preserve">  Meghann R Lawson</v>
      </c>
      <c r="C629" s="4">
        <f>VLOOKUP('Medical Examinations'!B629,'Medical Examinations'!B629:J2962,1,)</f>
        <v>44.29</v>
      </c>
      <c r="D629" s="4">
        <f>VLOOKUP('Medical Examinations'!C629,'Medical Examinations'!C629:K2962,1,)</f>
        <v>9.66</v>
      </c>
      <c r="E629" s="4" t="str">
        <f>VLOOKUP('Medical Examinations'!D629,'Medical Examinations'!D629:L2962,1,)</f>
        <v>No</v>
      </c>
      <c r="F629" s="4" t="str">
        <f>VLOOKUP('Medical Examinations'!E629,'Medical Examinations'!E629:M2962,1,)</f>
        <v>No</v>
      </c>
      <c r="G629" s="4" t="str">
        <f>VLOOKUP('Medical Examinations'!F629,'Medical Examinations'!F629:N2962,1,)</f>
        <v>No</v>
      </c>
      <c r="H629" s="4">
        <f>VLOOKUP('Medical Examinations'!G629,'Medical Examinations'!G629:O2962,1,)</f>
        <v>2</v>
      </c>
      <c r="I629" s="4" t="str">
        <f>VLOOKUP('Medical Examinations'!H629,'Medical Examinations'!H629:P2962,1,)</f>
        <v>No</v>
      </c>
      <c r="J629" s="4" t="str">
        <f>VLOOKUP('Medical Examinations'!I629,'Medical Examinations'!I629:Q2962,1,)</f>
        <v>Obesity</v>
      </c>
      <c r="K629" s="4" t="str">
        <f>VLOOKUP('Medical Examinations'!J629,'Medical Examinations'!J629:R2962,1,)</f>
        <v>Diabetes</v>
      </c>
      <c r="L629" s="49">
        <f>VLOOKUP(Table3[[#This Row],[Charges]],Table3[[Charges]:[Age]],1,)</f>
        <v>5385.34</v>
      </c>
      <c r="M629" s="23" t="str">
        <f>VLOOKUP(Table3[[#This Row],[Hospital tier]],Table3[[Hospital tier]:[Age]],1,)</f>
        <v>tier - 2</v>
      </c>
      <c r="N629" s="4" t="str">
        <f>VLOOKUP(Table3[[#This Row],[City tier]],Table3[[Hospital tier]:[Age]],1,)</f>
        <v>tier - 3</v>
      </c>
      <c r="O629" s="4" t="str">
        <f>VLOOKUP(Table3[[#This Row],[State ID]],Table3[[State ID]:[Age]],1,)</f>
        <v>R1012</v>
      </c>
      <c r="P629" s="4" t="str">
        <f>VLOOKUP(Table3[[#This Row],[Hospitalasion Details]],Table3[[Hospitalasion Details]:[Age]],1,)</f>
        <v>8-Aug-1988</v>
      </c>
      <c r="Q629" s="4">
        <f>VLOOKUP(Table3[[#This Row],[Age]],Table3[Age],1,)</f>
        <v>34</v>
      </c>
    </row>
    <row r="630" spans="1:17" x14ac:dyDescent="0.25">
      <c r="A630" s="4" t="str">
        <f>VLOOKUP(Table2[[#This Row],[Customer ID]],Table2[],1,)</f>
        <v>Id629</v>
      </c>
      <c r="B630" s="4" t="str">
        <f>VLOOKUP(Table2[[#This Row],[Full Name]],Table2[[#This Row],[Full Name]],1,)</f>
        <v xml:space="preserve">  Scott M Cale</v>
      </c>
      <c r="C630" s="4">
        <f>VLOOKUP('Medical Examinations'!B630,'Medical Examinations'!B630:J2963,1,)</f>
        <v>54.59</v>
      </c>
      <c r="D630" s="4">
        <f>VLOOKUP('Medical Examinations'!C630,'Medical Examinations'!C630:K2963,1,)</f>
        <v>4.22</v>
      </c>
      <c r="E630" s="4" t="str">
        <f>VLOOKUP('Medical Examinations'!D630,'Medical Examinations'!D630:L2963,1,)</f>
        <v>Yes</v>
      </c>
      <c r="F630" s="4" t="str">
        <f>VLOOKUP('Medical Examinations'!E630,'Medical Examinations'!E630:M2963,1,)</f>
        <v>No</v>
      </c>
      <c r="G630" s="4" t="str">
        <f>VLOOKUP('Medical Examinations'!F630,'Medical Examinations'!F630:N2963,1,)</f>
        <v>No</v>
      </c>
      <c r="H630" s="4">
        <f>VLOOKUP('Medical Examinations'!G630,'Medical Examinations'!G630:O2963,1,)</f>
        <v>1</v>
      </c>
      <c r="I630" s="4" t="str">
        <f>VLOOKUP('Medical Examinations'!H630,'Medical Examinations'!H630:P2963,1,)</f>
        <v>No</v>
      </c>
      <c r="J630" s="4" t="str">
        <f>VLOOKUP('Medical Examinations'!I630,'Medical Examinations'!I630:Q2963,1,)</f>
        <v>Obesity</v>
      </c>
      <c r="K630" s="4" t="str">
        <f>VLOOKUP('Medical Examinations'!J630,'Medical Examinations'!J630:R2963,1,)</f>
        <v>Normal</v>
      </c>
      <c r="L630" s="49">
        <f>VLOOKUP(Table3[[#This Row],[Charges]],Table3[[Charges]:[Age]],1,)</f>
        <v>5396.44</v>
      </c>
      <c r="M630" s="23" t="str">
        <f>VLOOKUP(Table3[[#This Row],[Hospital tier]],Table3[[Hospital tier]:[Age]],1,)</f>
        <v>tier - 2</v>
      </c>
      <c r="N630" s="4" t="str">
        <f>VLOOKUP(Table3[[#This Row],[City tier]],Table3[[Hospital tier]:[Age]],1,)</f>
        <v>tier - 3</v>
      </c>
      <c r="O630" s="4" t="str">
        <f>VLOOKUP(Table3[[#This Row],[State ID]],Table3[[State ID]:[Age]],1,)</f>
        <v>R1013</v>
      </c>
      <c r="P630" s="4" t="str">
        <f>VLOOKUP(Table3[[#This Row],[Hospitalasion Details]],Table3[[Hospitalasion Details]:[Age]],1,)</f>
        <v>6-Nov-1989</v>
      </c>
      <c r="Q630" s="4">
        <f>VLOOKUP(Table3[[#This Row],[Age]],Table3[Age],1,)</f>
        <v>33</v>
      </c>
    </row>
    <row r="631" spans="1:17" x14ac:dyDescent="0.25">
      <c r="A631" s="4" t="str">
        <f>VLOOKUP(Table2[[#This Row],[Customer ID]],Table2[],1,)</f>
        <v>Id630</v>
      </c>
      <c r="B631" s="4" t="str">
        <f>VLOOKUP(Table2[[#This Row],[Full Name]],Table2[[#This Row],[Full Name]],1,)</f>
        <v xml:space="preserve">  Caitlin E Phillips</v>
      </c>
      <c r="C631" s="4">
        <f>VLOOKUP('Medical Examinations'!B631,'Medical Examinations'!B631:J2964,1,)</f>
        <v>32.965000000000003</v>
      </c>
      <c r="D631" s="4">
        <f>VLOOKUP('Medical Examinations'!C631,'Medical Examinations'!C631:K2964,1,)</f>
        <v>11.78</v>
      </c>
      <c r="E631" s="4" t="str">
        <f>VLOOKUP('Medical Examinations'!D631,'Medical Examinations'!D631:L2964,1,)</f>
        <v>No</v>
      </c>
      <c r="F631" s="4" t="str">
        <f>VLOOKUP('Medical Examinations'!E631,'Medical Examinations'!E631:M2964,1,)</f>
        <v>No</v>
      </c>
      <c r="G631" s="4" t="str">
        <f>VLOOKUP('Medical Examinations'!F631,'Medical Examinations'!F631:N2964,1,)</f>
        <v>No</v>
      </c>
      <c r="H631" s="4">
        <f>VLOOKUP('Medical Examinations'!G631,'Medical Examinations'!G631:O2964,1,)</f>
        <v>0</v>
      </c>
      <c r="I631" s="4" t="str">
        <f>VLOOKUP('Medical Examinations'!H631,'Medical Examinations'!H631:P2964,1,)</f>
        <v>No</v>
      </c>
      <c r="J631" s="4" t="str">
        <f>VLOOKUP('Medical Examinations'!I631,'Medical Examinations'!I631:Q2964,1,)</f>
        <v>Obesity</v>
      </c>
      <c r="K631" s="4" t="str">
        <f>VLOOKUP('Medical Examinations'!J631,'Medical Examinations'!J631:R2964,1,)</f>
        <v>Diabetes</v>
      </c>
      <c r="L631" s="49">
        <f>VLOOKUP(Table3[[#This Row],[Charges]],Table3[[Charges]:[Age]],1,)</f>
        <v>5397.62</v>
      </c>
      <c r="M631" s="23" t="str">
        <f>VLOOKUP(Table3[[#This Row],[Hospital tier]],Table3[[Hospital tier]:[Age]],1,)</f>
        <v>tier - 2</v>
      </c>
      <c r="N631" s="4" t="str">
        <f>VLOOKUP(Table3[[#This Row],[City tier]],Table3[[Hospital tier]:[Age]],1,)</f>
        <v>tier - 2</v>
      </c>
      <c r="O631" s="4" t="str">
        <f>VLOOKUP(Table3[[#This Row],[State ID]],Table3[[State ID]:[Age]],1,)</f>
        <v>R1013</v>
      </c>
      <c r="P631" s="4" t="str">
        <f>VLOOKUP(Table3[[#This Row],[Hospitalasion Details]],Table3[[Hospitalasion Details]:[Age]],1,)</f>
        <v>3-Sep-1984</v>
      </c>
      <c r="Q631" s="4">
        <f>VLOOKUP(Table3[[#This Row],[Age]],Table3[Age],1,)</f>
        <v>38</v>
      </c>
    </row>
    <row r="632" spans="1:17" x14ac:dyDescent="0.25">
      <c r="A632" s="4" t="str">
        <f>VLOOKUP(Table2[[#This Row],[Customer ID]],Table2[],1,)</f>
        <v>Id631</v>
      </c>
      <c r="B632" s="4" t="str">
        <f>VLOOKUP(Table2[[#This Row],[Full Name]],Table2[[#This Row],[Full Name]],1,)</f>
        <v xml:space="preserve">  Samantha A Stewart</v>
      </c>
      <c r="C632" s="4">
        <f>VLOOKUP('Medical Examinations'!B632,'Medical Examinations'!B632:J2965,1,)</f>
        <v>38.049999999999997</v>
      </c>
      <c r="D632" s="4">
        <f>VLOOKUP('Medical Examinations'!C632,'Medical Examinations'!C632:K2965,1,)</f>
        <v>9.6199999999999992</v>
      </c>
      <c r="E632" s="4" t="str">
        <f>VLOOKUP('Medical Examinations'!D632,'Medical Examinations'!D632:L2965,1,)</f>
        <v>No</v>
      </c>
      <c r="F632" s="4" t="str">
        <f>VLOOKUP('Medical Examinations'!E632,'Medical Examinations'!E632:M2965,1,)</f>
        <v>No</v>
      </c>
      <c r="G632" s="4" t="str">
        <f>VLOOKUP('Medical Examinations'!F632,'Medical Examinations'!F632:N2965,1,)</f>
        <v>No</v>
      </c>
      <c r="H632" s="4">
        <f>VLOOKUP('Medical Examinations'!G632,'Medical Examinations'!G632:O2965,1,)</f>
        <v>0</v>
      </c>
      <c r="I632" s="4" t="str">
        <f>VLOOKUP('Medical Examinations'!H632,'Medical Examinations'!H632:P2965,1,)</f>
        <v>No</v>
      </c>
      <c r="J632" s="4" t="str">
        <f>VLOOKUP('Medical Examinations'!I632,'Medical Examinations'!I632:Q2965,1,)</f>
        <v>Obesity</v>
      </c>
      <c r="K632" s="4" t="str">
        <f>VLOOKUP('Medical Examinations'!J632,'Medical Examinations'!J632:R2965,1,)</f>
        <v>Diabetes</v>
      </c>
      <c r="L632" s="49">
        <f>VLOOKUP(Table3[[#This Row],[Charges]],Table3[[Charges]:[Age]],1,)</f>
        <v>5400.98</v>
      </c>
      <c r="M632" s="23" t="str">
        <f>VLOOKUP(Table3[[#This Row],[Hospital tier]],Table3[[Hospital tier]:[Age]],1,)</f>
        <v>tier - 2</v>
      </c>
      <c r="N632" s="4" t="str">
        <f>VLOOKUP(Table3[[#This Row],[City tier]],Table3[[Hospital tier]:[Age]],1,)</f>
        <v>tier - 2</v>
      </c>
      <c r="O632" s="4" t="str">
        <f>VLOOKUP(Table3[[#This Row],[State ID]],Table3[[State ID]:[Age]],1,)</f>
        <v>R1013</v>
      </c>
      <c r="P632" s="4" t="str">
        <f>VLOOKUP(Table3[[#This Row],[Hospitalasion Details]],Table3[[Hospitalasion Details]:[Age]],1,)</f>
        <v>1-Aug-1984</v>
      </c>
      <c r="Q632" s="4">
        <f>VLOOKUP(Table3[[#This Row],[Age]],Table3[Age],1,)</f>
        <v>38</v>
      </c>
    </row>
    <row r="633" spans="1:17" x14ac:dyDescent="0.25">
      <c r="A633" s="4" t="str">
        <f>VLOOKUP(Table2[[#This Row],[Customer ID]],Table2[],1,)</f>
        <v>Id632</v>
      </c>
      <c r="B633" s="4" t="str">
        <f>VLOOKUP(Table2[[#This Row],[Full Name]],Table2[[#This Row],[Full Name]],1,)</f>
        <v xml:space="preserve">  Erik Drotz</v>
      </c>
      <c r="C633" s="4">
        <f>VLOOKUP('Medical Examinations'!B633,'Medical Examinations'!B633:J2966,1,)</f>
        <v>46.14</v>
      </c>
      <c r="D633" s="4">
        <f>VLOOKUP('Medical Examinations'!C633,'Medical Examinations'!C633:K2966,1,)</f>
        <v>10.78</v>
      </c>
      <c r="E633" s="4" t="str">
        <f>VLOOKUP('Medical Examinations'!D633,'Medical Examinations'!D633:L2966,1,)</f>
        <v>No</v>
      </c>
      <c r="F633" s="4" t="str">
        <f>VLOOKUP('Medical Examinations'!E633,'Medical Examinations'!E633:M2966,1,)</f>
        <v>No</v>
      </c>
      <c r="G633" s="4" t="str">
        <f>VLOOKUP('Medical Examinations'!F633,'Medical Examinations'!F633:N2966,1,)</f>
        <v>No</v>
      </c>
      <c r="H633" s="4">
        <f>VLOOKUP('Medical Examinations'!G633,'Medical Examinations'!G633:O2966,1,)</f>
        <v>0</v>
      </c>
      <c r="I633" s="4" t="str">
        <f>VLOOKUP('Medical Examinations'!H633,'Medical Examinations'!H633:P2966,1,)</f>
        <v>No</v>
      </c>
      <c r="J633" s="4" t="str">
        <f>VLOOKUP('Medical Examinations'!I633,'Medical Examinations'!I633:Q2966,1,)</f>
        <v>Obesity</v>
      </c>
      <c r="K633" s="4" t="str">
        <f>VLOOKUP('Medical Examinations'!J633,'Medical Examinations'!J633:R2966,1,)</f>
        <v>Diabetes</v>
      </c>
      <c r="L633" s="49">
        <f>VLOOKUP(Table3[[#This Row],[Charges]],Table3[[Charges]:[Age]],1,)</f>
        <v>5402.89</v>
      </c>
      <c r="M633" s="23" t="str">
        <f>VLOOKUP(Table3[[#This Row],[Hospital tier]],Table3[[Hospital tier]:[Age]],1,)</f>
        <v>tier - 2</v>
      </c>
      <c r="N633" s="4" t="str">
        <f>VLOOKUP(Table3[[#This Row],[City tier]],Table3[[Hospital tier]:[Age]],1,)</f>
        <v>tier - 1</v>
      </c>
      <c r="O633" s="4" t="str">
        <f>VLOOKUP(Table3[[#This Row],[State ID]],Table3[[State ID]:[Age]],1,)</f>
        <v>R1013</v>
      </c>
      <c r="P633" s="4" t="str">
        <f>VLOOKUP(Table3[[#This Row],[Hospitalasion Details]],Table3[[Hospitalasion Details]:[Age]],1,)</f>
        <v>23-Dec-1985</v>
      </c>
      <c r="Q633" s="4">
        <f>VLOOKUP(Table3[[#This Row],[Age]],Table3[Age],1,)</f>
        <v>37</v>
      </c>
    </row>
    <row r="634" spans="1:17" x14ac:dyDescent="0.25">
      <c r="A634" s="4" t="str">
        <f>VLOOKUP(Table2[[#This Row],[Customer ID]],Table2[],1,)</f>
        <v>Id633</v>
      </c>
      <c r="B634" s="4" t="str">
        <f>VLOOKUP(Table2[[#This Row],[Full Name]],Table2[[#This Row],[Full Name]],1,)</f>
        <v xml:space="preserve">  Christopher Mutai</v>
      </c>
      <c r="C634" s="4">
        <f>VLOOKUP('Medical Examinations'!B634,'Medical Examinations'!B634:J2967,1,)</f>
        <v>41.325000000000003</v>
      </c>
      <c r="D634" s="4">
        <f>VLOOKUP('Medical Examinations'!C634,'Medical Examinations'!C634:K2967,1,)</f>
        <v>5.1100000000000003</v>
      </c>
      <c r="E634" s="4" t="str">
        <f>VLOOKUP('Medical Examinations'!D634,'Medical Examinations'!D634:L2967,1,)</f>
        <v>Yes</v>
      </c>
      <c r="F634" s="4" t="str">
        <f>VLOOKUP('Medical Examinations'!E634,'Medical Examinations'!E634:M2967,1,)</f>
        <v>No</v>
      </c>
      <c r="G634" s="4" t="str">
        <f>VLOOKUP('Medical Examinations'!F634,'Medical Examinations'!F634:N2967,1,)</f>
        <v>No</v>
      </c>
      <c r="H634" s="4">
        <f>VLOOKUP('Medical Examinations'!G634,'Medical Examinations'!G634:O2967,1,)</f>
        <v>2</v>
      </c>
      <c r="I634" s="4" t="str">
        <f>VLOOKUP('Medical Examinations'!H634,'Medical Examinations'!H634:P2967,1,)</f>
        <v>No</v>
      </c>
      <c r="J634" s="4" t="str">
        <f>VLOOKUP('Medical Examinations'!I634,'Medical Examinations'!I634:Q2967,1,)</f>
        <v>Obesity</v>
      </c>
      <c r="K634" s="4" t="str">
        <f>VLOOKUP('Medical Examinations'!J634,'Medical Examinations'!J634:R2967,1,)</f>
        <v>Normal</v>
      </c>
      <c r="L634" s="49">
        <f>VLOOKUP(Table3[[#This Row],[Charges]],Table3[[Charges]:[Age]],1,)</f>
        <v>5411.99</v>
      </c>
      <c r="M634" s="23" t="str">
        <f>VLOOKUP(Table3[[#This Row],[Hospital tier]],Table3[[Hospital tier]:[Age]],1,)</f>
        <v>tier - 2</v>
      </c>
      <c r="N634" s="4" t="str">
        <f>VLOOKUP(Table3[[#This Row],[City tier]],Table3[[Hospital tier]:[Age]],1,)</f>
        <v>tier - 3</v>
      </c>
      <c r="O634" s="4" t="str">
        <f>VLOOKUP(Table3[[#This Row],[State ID]],Table3[[State ID]:[Age]],1,)</f>
        <v>R1012</v>
      </c>
      <c r="P634" s="4" t="str">
        <f>VLOOKUP(Table3[[#This Row],[Hospitalasion Details]],Table3[[Hospitalasion Details]:[Age]],1,)</f>
        <v>27-Sep-1975</v>
      </c>
      <c r="Q634" s="4">
        <f>VLOOKUP(Table3[[#This Row],[Age]],Table3[Age],1,)</f>
        <v>47</v>
      </c>
    </row>
    <row r="635" spans="1:17" x14ac:dyDescent="0.25">
      <c r="A635" s="4" t="str">
        <f>VLOOKUP(Table2[[#This Row],[Customer ID]],Table2[],1,)</f>
        <v>Id634</v>
      </c>
      <c r="B635" s="4" t="str">
        <f>VLOOKUP(Table2[[#This Row],[Full Name]],Table2[[#This Row],[Full Name]],1,)</f>
        <v xml:space="preserve">  Maya Lovlien</v>
      </c>
      <c r="C635" s="4">
        <f>VLOOKUP('Medical Examinations'!B635,'Medical Examinations'!B635:J2968,1,)</f>
        <v>44.64</v>
      </c>
      <c r="D635" s="4">
        <f>VLOOKUP('Medical Examinations'!C635,'Medical Examinations'!C635:K2968,1,)</f>
        <v>7.18</v>
      </c>
      <c r="E635" s="4" t="str">
        <f>VLOOKUP('Medical Examinations'!D635,'Medical Examinations'!D635:L2968,1,)</f>
        <v>No</v>
      </c>
      <c r="F635" s="4" t="str">
        <f>VLOOKUP('Medical Examinations'!E635,'Medical Examinations'!E635:M2968,1,)</f>
        <v>No</v>
      </c>
      <c r="G635" s="4" t="str">
        <f>VLOOKUP('Medical Examinations'!F635,'Medical Examinations'!F635:N2968,1,)</f>
        <v>No</v>
      </c>
      <c r="H635" s="4">
        <f>VLOOKUP('Medical Examinations'!G635,'Medical Examinations'!G635:O2968,1,)</f>
        <v>0</v>
      </c>
      <c r="I635" s="4" t="str">
        <f>VLOOKUP('Medical Examinations'!H635,'Medical Examinations'!H635:P2968,1,)</f>
        <v>No</v>
      </c>
      <c r="J635" s="4" t="str">
        <f>VLOOKUP('Medical Examinations'!I635,'Medical Examinations'!I635:Q2968,1,)</f>
        <v>Obesity</v>
      </c>
      <c r="K635" s="4" t="str">
        <f>VLOOKUP('Medical Examinations'!J635,'Medical Examinations'!J635:R2968,1,)</f>
        <v>Diabetes</v>
      </c>
      <c r="L635" s="49">
        <f>VLOOKUP(Table3[[#This Row],[Charges]],Table3[[Charges]:[Age]],1,)</f>
        <v>5415.66</v>
      </c>
      <c r="M635" s="23" t="str">
        <f>VLOOKUP(Table3[[#This Row],[Hospital tier]],Table3[[Hospital tier]:[Age]],1,)</f>
        <v>tier - 2</v>
      </c>
      <c r="N635" s="4" t="str">
        <f>VLOOKUP(Table3[[#This Row],[City tier]],Table3[[Hospital tier]:[Age]],1,)</f>
        <v>tier - 3</v>
      </c>
      <c r="O635" s="4" t="str">
        <f>VLOOKUP(Table3[[#This Row],[State ID]],Table3[[State ID]:[Age]],1,)</f>
        <v>R1013</v>
      </c>
      <c r="P635" s="4" t="str">
        <f>VLOOKUP(Table3[[#This Row],[Hospitalasion Details]],Table3[[Hospitalasion Details]:[Age]],1,)</f>
        <v>27-Sep-1982</v>
      </c>
      <c r="Q635" s="4">
        <f>VLOOKUP(Table3[[#This Row],[Age]],Table3[Age],1,)</f>
        <v>40</v>
      </c>
    </row>
    <row r="636" spans="1:17" x14ac:dyDescent="0.25">
      <c r="A636" s="4" t="str">
        <f>VLOOKUP(Table2[[#This Row],[Customer ID]],Table2[],1,)</f>
        <v>Id635</v>
      </c>
      <c r="B636" s="4" t="str">
        <f>VLOOKUP(Table2[[#This Row],[Full Name]],Table2[[#This Row],[Full Name]],1,)</f>
        <v xml:space="preserve">  Zachary T Bruns</v>
      </c>
      <c r="C636" s="4">
        <f>VLOOKUP('Medical Examinations'!B636,'Medical Examinations'!B636:J2969,1,)</f>
        <v>25.175000000000001</v>
      </c>
      <c r="D636" s="4">
        <f>VLOOKUP('Medical Examinations'!C636,'Medical Examinations'!C636:K2969,1,)</f>
        <v>4.96</v>
      </c>
      <c r="E636" s="4" t="str">
        <f>VLOOKUP('Medical Examinations'!D636,'Medical Examinations'!D636:L2969,1,)</f>
        <v>No</v>
      </c>
      <c r="F636" s="4" t="str">
        <f>VLOOKUP('Medical Examinations'!E636,'Medical Examinations'!E636:M2969,1,)</f>
        <v>yes</v>
      </c>
      <c r="G636" s="4" t="str">
        <f>VLOOKUP('Medical Examinations'!F636,'Medical Examinations'!F636:N2969,1,)</f>
        <v>No</v>
      </c>
      <c r="H636" s="4">
        <f>VLOOKUP('Medical Examinations'!G636,'Medical Examinations'!G636:O2969,1,)</f>
        <v>1</v>
      </c>
      <c r="I636" s="4" t="str">
        <f>VLOOKUP('Medical Examinations'!H636,'Medical Examinations'!H636:P2969,1,)</f>
        <v>Yes</v>
      </c>
      <c r="J636" s="4" t="str">
        <f>VLOOKUP('Medical Examinations'!I636,'Medical Examinations'!I636:Q2969,1,)</f>
        <v>Over Weight</v>
      </c>
      <c r="K636" s="4" t="str">
        <f>VLOOKUP('Medical Examinations'!J636,'Medical Examinations'!J636:R2969,1,)</f>
        <v>Normal</v>
      </c>
      <c r="L636" s="49">
        <f>VLOOKUP(Table3[[#This Row],[Charges]],Table3[[Charges]:[Age]],1,)</f>
        <v>5425.02</v>
      </c>
      <c r="M636" s="23" t="str">
        <f>VLOOKUP(Table3[[#This Row],[Hospital tier]],Table3[[Hospital tier]:[Age]],1,)</f>
        <v>tier - 2</v>
      </c>
      <c r="N636" s="4" t="str">
        <f>VLOOKUP(Table3[[#This Row],[City tier]],Table3[[Hospital tier]:[Age]],1,)</f>
        <v>tier - 1</v>
      </c>
      <c r="O636" s="4" t="str">
        <f>VLOOKUP(Table3[[#This Row],[State ID]],Table3[[State ID]:[Age]],1,)</f>
        <v>R1012</v>
      </c>
      <c r="P636" s="4" t="str">
        <f>VLOOKUP(Table3[[#This Row],[Hospitalasion Details]],Table3[[Hospitalasion Details]:[Age]],1,)</f>
        <v>6-Jul-1991</v>
      </c>
      <c r="Q636" s="4">
        <f>VLOOKUP(Table3[[#This Row],[Age]],Table3[Age],1,)</f>
        <v>31</v>
      </c>
    </row>
    <row r="637" spans="1:17" x14ac:dyDescent="0.25">
      <c r="A637" s="4" t="str">
        <f>VLOOKUP(Table2[[#This Row],[Customer ID]],Table2[],1,)</f>
        <v>Id636</v>
      </c>
      <c r="B637" s="4" t="str">
        <f>VLOOKUP(Table2[[#This Row],[Full Name]],Table2[[#This Row],[Full Name]],1,)</f>
        <v xml:space="preserve">  Hilda Stoney</v>
      </c>
      <c r="C637" s="4">
        <f>VLOOKUP('Medical Examinations'!B637,'Medical Examinations'!B637:J2970,1,)</f>
        <v>43.11</v>
      </c>
      <c r="D637" s="4">
        <f>VLOOKUP('Medical Examinations'!C637,'Medical Examinations'!C637:K2970,1,)</f>
        <v>4.67</v>
      </c>
      <c r="E637" s="4" t="str">
        <f>VLOOKUP('Medical Examinations'!D637,'Medical Examinations'!D637:L2970,1,)</f>
        <v>Yes</v>
      </c>
      <c r="F637" s="4" t="str">
        <f>VLOOKUP('Medical Examinations'!E637,'Medical Examinations'!E637:M2970,1,)</f>
        <v>No</v>
      </c>
      <c r="G637" s="4" t="str">
        <f>VLOOKUP('Medical Examinations'!F637,'Medical Examinations'!F637:N2970,1,)</f>
        <v>No</v>
      </c>
      <c r="H637" s="4">
        <f>VLOOKUP('Medical Examinations'!G637,'Medical Examinations'!G637:O2970,1,)</f>
        <v>0</v>
      </c>
      <c r="I637" s="4" t="str">
        <f>VLOOKUP('Medical Examinations'!H637,'Medical Examinations'!H637:P2970,1,)</f>
        <v>No</v>
      </c>
      <c r="J637" s="4" t="str">
        <f>VLOOKUP('Medical Examinations'!I637,'Medical Examinations'!I637:Q2970,1,)</f>
        <v>Obesity</v>
      </c>
      <c r="K637" s="4" t="str">
        <f>VLOOKUP('Medical Examinations'!J637,'Medical Examinations'!J637:R2970,1,)</f>
        <v>Normal</v>
      </c>
      <c r="L637" s="49">
        <f>VLOOKUP(Table3[[#This Row],[Charges]],Table3[[Charges]:[Age]],1,)</f>
        <v>5428.73</v>
      </c>
      <c r="M637" s="23" t="str">
        <f>VLOOKUP(Table3[[#This Row],[Hospital tier]],Table3[[Hospital tier]:[Age]],1,)</f>
        <v>tier - 3</v>
      </c>
      <c r="N637" s="4" t="str">
        <f>VLOOKUP(Table3[[#This Row],[City tier]],Table3[[Hospital tier]:[Age]],1,)</f>
        <v>tier - 1</v>
      </c>
      <c r="O637" s="4" t="str">
        <f>VLOOKUP(Table3[[#This Row],[State ID]],Table3[[State ID]:[Age]],1,)</f>
        <v>R1017</v>
      </c>
      <c r="P637" s="4" t="str">
        <f>VLOOKUP(Table3[[#This Row],[Hospitalasion Details]],Table3[[Hospitalasion Details]:[Age]],1,)</f>
        <v>17-Sep-1992</v>
      </c>
      <c r="Q637" s="4">
        <f>VLOOKUP(Table3[[#This Row],[Age]],Table3[Age],1,)</f>
        <v>30</v>
      </c>
    </row>
    <row r="638" spans="1:17" x14ac:dyDescent="0.25">
      <c r="A638" s="4" t="str">
        <f>VLOOKUP(Table2[[#This Row],[Customer ID]],Table2[],1,)</f>
        <v>Id637</v>
      </c>
      <c r="B638" s="4" t="str">
        <f>VLOOKUP(Table2[[#This Row],[Full Name]],Table2[[#This Row],[Full Name]],1,)</f>
        <v xml:space="preserve">  Stephanie Markert</v>
      </c>
      <c r="C638" s="4">
        <f>VLOOKUP('Medical Examinations'!B638,'Medical Examinations'!B638:J2971,1,)</f>
        <v>53.32</v>
      </c>
      <c r="D638" s="4">
        <f>VLOOKUP('Medical Examinations'!C638,'Medical Examinations'!C638:K2971,1,)</f>
        <v>5.0599999999999996</v>
      </c>
      <c r="E638" s="4" t="str">
        <f>VLOOKUP('Medical Examinations'!D638,'Medical Examinations'!D638:L2971,1,)</f>
        <v>No</v>
      </c>
      <c r="F638" s="4" t="str">
        <f>VLOOKUP('Medical Examinations'!E638,'Medical Examinations'!E638:M2971,1,)</f>
        <v>No</v>
      </c>
      <c r="G638" s="4" t="str">
        <f>VLOOKUP('Medical Examinations'!F638,'Medical Examinations'!F638:N2971,1,)</f>
        <v>No</v>
      </c>
      <c r="H638" s="4">
        <f>VLOOKUP('Medical Examinations'!G638,'Medical Examinations'!G638:O2971,1,)</f>
        <v>0</v>
      </c>
      <c r="I638" s="4" t="str">
        <f>VLOOKUP('Medical Examinations'!H638,'Medical Examinations'!H638:P2971,1,)</f>
        <v>No</v>
      </c>
      <c r="J638" s="4" t="str">
        <f>VLOOKUP('Medical Examinations'!I638,'Medical Examinations'!I638:Q2971,1,)</f>
        <v>Obesity</v>
      </c>
      <c r="K638" s="4" t="str">
        <f>VLOOKUP('Medical Examinations'!J638,'Medical Examinations'!J638:R2971,1,)</f>
        <v>Normal</v>
      </c>
      <c r="L638" s="49">
        <f>VLOOKUP(Table3[[#This Row],[Charges]],Table3[[Charges]:[Age]],1,)</f>
        <v>5428.98</v>
      </c>
      <c r="M638" s="23" t="str">
        <f>VLOOKUP(Table3[[#This Row],[Hospital tier]],Table3[[Hospital tier]:[Age]],1,)</f>
        <v>tier - 2</v>
      </c>
      <c r="N638" s="4" t="str">
        <f>VLOOKUP(Table3[[#This Row],[City tier]],Table3[[Hospital tier]:[Age]],1,)</f>
        <v>tier - 2</v>
      </c>
      <c r="O638" s="4" t="str">
        <f>VLOOKUP(Table3[[#This Row],[State ID]],Table3[[State ID]:[Age]],1,)</f>
        <v>R1012</v>
      </c>
      <c r="P638" s="4" t="str">
        <f>VLOOKUP(Table3[[#This Row],[Hospitalasion Details]],Table3[[Hospitalasion Details]:[Age]],1,)</f>
        <v>8-Jun-1978</v>
      </c>
      <c r="Q638" s="4">
        <f>VLOOKUP(Table3[[#This Row],[Age]],Table3[Age],1,)</f>
        <v>45</v>
      </c>
    </row>
    <row r="639" spans="1:17" x14ac:dyDescent="0.25">
      <c r="A639" s="4" t="str">
        <f>VLOOKUP(Table2[[#This Row],[Customer ID]],Table2[],1,)</f>
        <v>Id638</v>
      </c>
      <c r="B639" s="4" t="str">
        <f>VLOOKUP(Table2[[#This Row],[Full Name]],Table2[[#This Row],[Full Name]],1,)</f>
        <v xml:space="preserve">  Doug McLucas</v>
      </c>
      <c r="C639" s="4">
        <f>VLOOKUP('Medical Examinations'!B639,'Medical Examinations'!B639:J2972,1,)</f>
        <v>38.04</v>
      </c>
      <c r="D639" s="4">
        <f>VLOOKUP('Medical Examinations'!C639,'Medical Examinations'!C639:K2972,1,)</f>
        <v>5.0199999999999996</v>
      </c>
      <c r="E639" s="4" t="str">
        <f>VLOOKUP('Medical Examinations'!D639,'Medical Examinations'!D639:L2972,1,)</f>
        <v>Yes</v>
      </c>
      <c r="F639" s="4" t="str">
        <f>VLOOKUP('Medical Examinations'!E639,'Medical Examinations'!E639:M2972,1,)</f>
        <v>No</v>
      </c>
      <c r="G639" s="4" t="str">
        <f>VLOOKUP('Medical Examinations'!F639,'Medical Examinations'!F639:N2972,1,)</f>
        <v>No</v>
      </c>
      <c r="H639" s="4">
        <f>VLOOKUP('Medical Examinations'!G639,'Medical Examinations'!G639:O2972,1,)</f>
        <v>1</v>
      </c>
      <c r="I639" s="4" t="str">
        <f>VLOOKUP('Medical Examinations'!H639,'Medical Examinations'!H639:P2972,1,)</f>
        <v>No</v>
      </c>
      <c r="J639" s="4" t="str">
        <f>VLOOKUP('Medical Examinations'!I639,'Medical Examinations'!I639:Q2972,1,)</f>
        <v>Obesity</v>
      </c>
      <c r="K639" s="4" t="str">
        <f>VLOOKUP('Medical Examinations'!J639,'Medical Examinations'!J639:R2972,1,)</f>
        <v>Normal</v>
      </c>
      <c r="L639" s="49">
        <f>VLOOKUP(Table3[[#This Row],[Charges]],Table3[[Charges]:[Age]],1,)</f>
        <v>5438.75</v>
      </c>
      <c r="M639" s="23" t="str">
        <f>VLOOKUP(Table3[[#This Row],[Hospital tier]],Table3[[Hospital tier]:[Age]],1,)</f>
        <v>tier - 3</v>
      </c>
      <c r="N639" s="4" t="str">
        <f>VLOOKUP(Table3[[#This Row],[City tier]],Table3[[Hospital tier]:[Age]],1,)</f>
        <v>tier - 2</v>
      </c>
      <c r="O639" s="4" t="str">
        <f>VLOOKUP(Table3[[#This Row],[State ID]],Table3[[State ID]:[Age]],1,)</f>
        <v>R1013</v>
      </c>
      <c r="P639" s="4" t="str">
        <f>VLOOKUP(Table3[[#This Row],[Hospitalasion Details]],Table3[[Hospitalasion Details]:[Age]],1,)</f>
        <v>25-Aug-1982</v>
      </c>
      <c r="Q639" s="4">
        <f>VLOOKUP(Table3[[#This Row],[Age]],Table3[Age],1,)</f>
        <v>40</v>
      </c>
    </row>
    <row r="640" spans="1:17" x14ac:dyDescent="0.25">
      <c r="A640" s="4" t="str">
        <f>VLOOKUP(Table2[[#This Row],[Customer ID]],Table2[],1,)</f>
        <v>Id639</v>
      </c>
      <c r="B640" s="4" t="str">
        <f>VLOOKUP(Table2[[#This Row],[Full Name]],Table2[[#This Row],[Full Name]],1,)</f>
        <v xml:space="preserve">  Bethany N Erwin</v>
      </c>
      <c r="C640" s="4">
        <f>VLOOKUP('Medical Examinations'!B640,'Medical Examinations'!B640:J2973,1,)</f>
        <v>37.9</v>
      </c>
      <c r="D640" s="4">
        <f>VLOOKUP('Medical Examinations'!C640,'Medical Examinations'!C640:K2973,1,)</f>
        <v>7.76</v>
      </c>
      <c r="E640" s="4" t="str">
        <f>VLOOKUP('Medical Examinations'!D640,'Medical Examinations'!D640:L2973,1,)</f>
        <v>No</v>
      </c>
      <c r="F640" s="4" t="str">
        <f>VLOOKUP('Medical Examinations'!E640,'Medical Examinations'!E640:M2973,1,)</f>
        <v>No</v>
      </c>
      <c r="G640" s="4" t="str">
        <f>VLOOKUP('Medical Examinations'!F640,'Medical Examinations'!F640:N2973,1,)</f>
        <v>No</v>
      </c>
      <c r="H640" s="4">
        <f>VLOOKUP('Medical Examinations'!G640,'Medical Examinations'!G640:O2973,1,)</f>
        <v>0</v>
      </c>
      <c r="I640" s="4" t="str">
        <f>VLOOKUP('Medical Examinations'!H640,'Medical Examinations'!H640:P2973,1,)</f>
        <v>No</v>
      </c>
      <c r="J640" s="4" t="str">
        <f>VLOOKUP('Medical Examinations'!I640,'Medical Examinations'!I640:Q2973,1,)</f>
        <v>Obesity</v>
      </c>
      <c r="K640" s="4" t="str">
        <f>VLOOKUP('Medical Examinations'!J640,'Medical Examinations'!J640:R2973,1,)</f>
        <v>Diabetes</v>
      </c>
      <c r="L640" s="49">
        <f>VLOOKUP(Table3[[#This Row],[Charges]],Table3[[Charges]:[Age]],1,)</f>
        <v>5458.05</v>
      </c>
      <c r="M640" s="23" t="str">
        <f>VLOOKUP(Table3[[#This Row],[Hospital tier]],Table3[[Hospital tier]:[Age]],1,)</f>
        <v>tier - 2</v>
      </c>
      <c r="N640" s="4" t="str">
        <f>VLOOKUP(Table3[[#This Row],[City tier]],Table3[[Hospital tier]:[Age]],1,)</f>
        <v>tier - 2</v>
      </c>
      <c r="O640" s="4" t="str">
        <f>VLOOKUP(Table3[[#This Row],[State ID]],Table3[[State ID]:[Age]],1,)</f>
        <v>R1024</v>
      </c>
      <c r="P640" s="4" t="str">
        <f>VLOOKUP(Table3[[#This Row],[Hospitalasion Details]],Table3[[Hospitalasion Details]:[Age]],1,)</f>
        <v>25-Dec-1986</v>
      </c>
      <c r="Q640" s="4">
        <f>VLOOKUP(Table3[[#This Row],[Age]],Table3[Age],1,)</f>
        <v>36</v>
      </c>
    </row>
    <row r="641" spans="1:17" x14ac:dyDescent="0.25">
      <c r="A641" s="4" t="str">
        <f>VLOOKUP(Table2[[#This Row],[Customer ID]],Table2[],1,)</f>
        <v>Id640</v>
      </c>
      <c r="B641" s="4" t="str">
        <f>VLOOKUP(Table2[[#This Row],[Full Name]],Table2[[#This Row],[Full Name]],1,)</f>
        <v xml:space="preserve">  Sandra H Osborne</v>
      </c>
      <c r="C641" s="4">
        <f>VLOOKUP('Medical Examinations'!B641,'Medical Examinations'!B641:J2974,1,)</f>
        <v>39.6</v>
      </c>
      <c r="D641" s="4">
        <f>VLOOKUP('Medical Examinations'!C641,'Medical Examinations'!C641:K2974,1,)</f>
        <v>9.32</v>
      </c>
      <c r="E641" s="4" t="str">
        <f>VLOOKUP('Medical Examinations'!D641,'Medical Examinations'!D641:L2974,1,)</f>
        <v>No</v>
      </c>
      <c r="F641" s="4" t="str">
        <f>VLOOKUP('Medical Examinations'!E641,'Medical Examinations'!E641:M2974,1,)</f>
        <v>No</v>
      </c>
      <c r="G641" s="4" t="str">
        <f>VLOOKUP('Medical Examinations'!F641,'Medical Examinations'!F641:N2974,1,)</f>
        <v>No</v>
      </c>
      <c r="H641" s="4">
        <f>VLOOKUP('Medical Examinations'!G641,'Medical Examinations'!G641:O2974,1,)</f>
        <v>0</v>
      </c>
      <c r="I641" s="4" t="str">
        <f>VLOOKUP('Medical Examinations'!H641,'Medical Examinations'!H641:P2974,1,)</f>
        <v>No</v>
      </c>
      <c r="J641" s="4" t="str">
        <f>VLOOKUP('Medical Examinations'!I641,'Medical Examinations'!I641:Q2974,1,)</f>
        <v>Obesity</v>
      </c>
      <c r="K641" s="4" t="str">
        <f>VLOOKUP('Medical Examinations'!J641,'Medical Examinations'!J641:R2974,1,)</f>
        <v>Diabetes</v>
      </c>
      <c r="L641" s="49">
        <f>VLOOKUP(Table3[[#This Row],[Charges]],Table3[[Charges]:[Age]],1,)</f>
        <v>5466.88</v>
      </c>
      <c r="M641" s="23" t="str">
        <f>VLOOKUP(Table3[[#This Row],[Hospital tier]],Table3[[Hospital tier]:[Age]],1,)</f>
        <v>tier - 2</v>
      </c>
      <c r="N641" s="4" t="str">
        <f>VLOOKUP(Table3[[#This Row],[City tier]],Table3[[Hospital tier]:[Age]],1,)</f>
        <v>tier - 2</v>
      </c>
      <c r="O641" s="4" t="str">
        <f>VLOOKUP(Table3[[#This Row],[State ID]],Table3[[State ID]:[Age]],1,)</f>
        <v>R1013</v>
      </c>
      <c r="P641" s="4" t="str">
        <f>VLOOKUP(Table3[[#This Row],[Hospitalasion Details]],Table3[[Hospitalasion Details]:[Age]],1,)</f>
        <v>24-Oct-1973</v>
      </c>
      <c r="Q641" s="4">
        <f>VLOOKUP(Table3[[#This Row],[Age]],Table3[Age],1,)</f>
        <v>49</v>
      </c>
    </row>
    <row r="642" spans="1:17" x14ac:dyDescent="0.25">
      <c r="A642" s="4" t="str">
        <f>VLOOKUP(Table2[[#This Row],[Customer ID]],Table2[],1,)</f>
        <v>Id641</v>
      </c>
      <c r="B642" s="4" t="str">
        <f>VLOOKUP(Table2[[#This Row],[Full Name]],Table2[[#This Row],[Full Name]],1,)</f>
        <v xml:space="preserve">  Takuo Otsuka</v>
      </c>
      <c r="C642" s="4">
        <f>VLOOKUP('Medical Examinations'!B642,'Medical Examinations'!B642:J2975,1,)</f>
        <v>50.92</v>
      </c>
      <c r="D642" s="4">
        <f>VLOOKUP('Medical Examinations'!C642,'Medical Examinations'!C642:K2975,1,)</f>
        <v>5.31</v>
      </c>
      <c r="E642" s="4" t="str">
        <f>VLOOKUP('Medical Examinations'!D642,'Medical Examinations'!D642:L2975,1,)</f>
        <v>Yes</v>
      </c>
      <c r="F642" s="4" t="str">
        <f>VLOOKUP('Medical Examinations'!E642,'Medical Examinations'!E642:M2975,1,)</f>
        <v>No</v>
      </c>
      <c r="G642" s="4" t="str">
        <f>VLOOKUP('Medical Examinations'!F642,'Medical Examinations'!F642:N2975,1,)</f>
        <v>No</v>
      </c>
      <c r="H642" s="4">
        <f>VLOOKUP('Medical Examinations'!G642,'Medical Examinations'!G642:O2975,1,)</f>
        <v>1</v>
      </c>
      <c r="I642" s="4" t="str">
        <f>VLOOKUP('Medical Examinations'!H642,'Medical Examinations'!H642:P2975,1,)</f>
        <v>No</v>
      </c>
      <c r="J642" s="4" t="str">
        <f>VLOOKUP('Medical Examinations'!I642,'Medical Examinations'!I642:Q2975,1,)</f>
        <v>Obesity</v>
      </c>
      <c r="K642" s="4" t="str">
        <f>VLOOKUP('Medical Examinations'!J642,'Medical Examinations'!J642:R2975,1,)</f>
        <v>Normal</v>
      </c>
      <c r="L642" s="49">
        <f>VLOOKUP(Table3[[#This Row],[Charges]],Table3[[Charges]:[Age]],1,)</f>
        <v>5469.01</v>
      </c>
      <c r="M642" s="23" t="str">
        <f>VLOOKUP(Table3[[#This Row],[Hospital tier]],Table3[[Hospital tier]:[Age]],1,)</f>
        <v>tier - 2</v>
      </c>
      <c r="N642" s="4" t="str">
        <f>VLOOKUP(Table3[[#This Row],[City tier]],Table3[[Hospital tier]:[Age]],1,)</f>
        <v>tier - 2</v>
      </c>
      <c r="O642" s="4" t="str">
        <f>VLOOKUP(Table3[[#This Row],[State ID]],Table3[[State ID]:[Age]],1,)</f>
        <v>R1024</v>
      </c>
      <c r="P642" s="4" t="str">
        <f>VLOOKUP(Table3[[#This Row],[Hospitalasion Details]],Table3[[Hospitalasion Details]:[Age]],1,)</f>
        <v>2-Dec-1986</v>
      </c>
      <c r="Q642" s="4">
        <f>VLOOKUP(Table3[[#This Row],[Age]],Table3[Age],1,)</f>
        <v>36</v>
      </c>
    </row>
    <row r="643" spans="1:17" x14ac:dyDescent="0.25">
      <c r="A643" s="4" t="str">
        <f>VLOOKUP(Table2[[#This Row],[Customer ID]],Table2[],1,)</f>
        <v>Id642</v>
      </c>
      <c r="B643" s="4" t="str">
        <f>VLOOKUP(Table2[[#This Row],[Full Name]],Table2[[#This Row],[Full Name]],1,)</f>
        <v xml:space="preserve">  Kelly A Smith</v>
      </c>
      <c r="C643" s="4">
        <f>VLOOKUP('Medical Examinations'!B643,'Medical Examinations'!B643:J2976,1,)</f>
        <v>21.85</v>
      </c>
      <c r="D643" s="4">
        <f>VLOOKUP('Medical Examinations'!C643,'Medical Examinations'!C643:K2976,1,)</f>
        <v>5.56</v>
      </c>
      <c r="E643" s="4" t="str">
        <f>VLOOKUP('Medical Examinations'!D643,'Medical Examinations'!D643:L2976,1,)</f>
        <v>Yes</v>
      </c>
      <c r="F643" s="4" t="str">
        <f>VLOOKUP('Medical Examinations'!E643,'Medical Examinations'!E643:M2976,1,)</f>
        <v>No</v>
      </c>
      <c r="G643" s="4" t="str">
        <f>VLOOKUP('Medical Examinations'!F643,'Medical Examinations'!F643:N2976,1,)</f>
        <v>No</v>
      </c>
      <c r="H643" s="4">
        <f>VLOOKUP('Medical Examinations'!G643,'Medical Examinations'!G643:O2976,1,)</f>
        <v>0</v>
      </c>
      <c r="I643" s="4" t="str">
        <f>VLOOKUP('Medical Examinations'!H643,'Medical Examinations'!H643:P2976,1,)</f>
        <v>Yes</v>
      </c>
      <c r="J643" s="4" t="str">
        <f>VLOOKUP('Medical Examinations'!I643,'Medical Examinations'!I643:Q2976,1,)</f>
        <v>Normal Weight</v>
      </c>
      <c r="K643" s="4" t="str">
        <f>VLOOKUP('Medical Examinations'!J643,'Medical Examinations'!J643:R2976,1,)</f>
        <v>Normal</v>
      </c>
      <c r="L643" s="49">
        <f>VLOOKUP(Table3[[#This Row],[Charges]],Table3[[Charges]:[Age]],1,)</f>
        <v>5472.45</v>
      </c>
      <c r="M643" s="23" t="str">
        <f>VLOOKUP(Table3[[#This Row],[Hospital tier]],Table3[[Hospital tier]:[Age]],1,)</f>
        <v>tier - 2</v>
      </c>
      <c r="N643" s="4" t="str">
        <f>VLOOKUP(Table3[[#This Row],[City tier]],Table3[[Hospital tier]:[Age]],1,)</f>
        <v>tier - 3</v>
      </c>
      <c r="O643" s="4" t="str">
        <f>VLOOKUP(Table3[[#This Row],[State ID]],Table3[[State ID]:[Age]],1,)</f>
        <v>R1011</v>
      </c>
      <c r="P643" s="4" t="str">
        <f>VLOOKUP(Table3[[#This Row],[Hospitalasion Details]],Table3[[Hospitalasion Details]:[Age]],1,)</f>
        <v>12-Jul-1986</v>
      </c>
      <c r="Q643" s="4">
        <f>VLOOKUP(Table3[[#This Row],[Age]],Table3[Age],1,)</f>
        <v>36</v>
      </c>
    </row>
    <row r="644" spans="1:17" x14ac:dyDescent="0.25">
      <c r="A644" s="4" t="str">
        <f>VLOOKUP(Table2[[#This Row],[Customer ID]],Table2[],1,)</f>
        <v>Id643</v>
      </c>
      <c r="B644" s="4" t="str">
        <f>VLOOKUP(Table2[[#This Row],[Full Name]],Table2[[#This Row],[Full Name]],1,)</f>
        <v xml:space="preserve">  Scott Myers</v>
      </c>
      <c r="C644" s="4">
        <f>VLOOKUP('Medical Examinations'!B644,'Medical Examinations'!B644:J2977,1,)</f>
        <v>36.08</v>
      </c>
      <c r="D644" s="4">
        <f>VLOOKUP('Medical Examinations'!C644,'Medical Examinations'!C644:K2977,1,)</f>
        <v>7.11</v>
      </c>
      <c r="E644" s="4" t="str">
        <f>VLOOKUP('Medical Examinations'!D644,'Medical Examinations'!D644:L2977,1,)</f>
        <v>Yes</v>
      </c>
      <c r="F644" s="4" t="str">
        <f>VLOOKUP('Medical Examinations'!E644,'Medical Examinations'!E644:M2977,1,)</f>
        <v>No</v>
      </c>
      <c r="G644" s="4" t="str">
        <f>VLOOKUP('Medical Examinations'!F644,'Medical Examinations'!F644:N2977,1,)</f>
        <v>Yes</v>
      </c>
      <c r="H644" s="4">
        <f>VLOOKUP('Medical Examinations'!G644,'Medical Examinations'!G644:O2977,1,)</f>
        <v>1</v>
      </c>
      <c r="I644" s="4" t="str">
        <f>VLOOKUP('Medical Examinations'!H644,'Medical Examinations'!H644:P2977,1,)</f>
        <v>No</v>
      </c>
      <c r="J644" s="4" t="str">
        <f>VLOOKUP('Medical Examinations'!I644,'Medical Examinations'!I644:Q2977,1,)</f>
        <v>Obesity</v>
      </c>
      <c r="K644" s="4" t="str">
        <f>VLOOKUP('Medical Examinations'!J644,'Medical Examinations'!J644:R2977,1,)</f>
        <v>Diabetes</v>
      </c>
      <c r="L644" s="49">
        <f>VLOOKUP(Table3[[#This Row],[Charges]],Table3[[Charges]:[Age]],1,)</f>
        <v>5478.04</v>
      </c>
      <c r="M644" s="23" t="str">
        <f>VLOOKUP(Table3[[#This Row],[Hospital tier]],Table3[[Hospital tier]:[Age]],1,)</f>
        <v>tier - 2</v>
      </c>
      <c r="N644" s="4" t="str">
        <f>VLOOKUP(Table3[[#This Row],[City tier]],Table3[[Hospital tier]:[Age]],1,)</f>
        <v>tier - 3</v>
      </c>
      <c r="O644" s="4" t="str">
        <f>VLOOKUP(Table3[[#This Row],[State ID]],Table3[[State ID]:[Age]],1,)</f>
        <v>R1013</v>
      </c>
      <c r="P644" s="4" t="str">
        <f>VLOOKUP(Table3[[#This Row],[Hospitalasion Details]],Table3[[Hospitalasion Details]:[Age]],1,)</f>
        <v>30-Sep-1986</v>
      </c>
      <c r="Q644" s="4">
        <f>VLOOKUP(Table3[[#This Row],[Age]],Table3[Age],1,)</f>
        <v>36</v>
      </c>
    </row>
    <row r="645" spans="1:17" x14ac:dyDescent="0.25">
      <c r="A645" s="4" t="str">
        <f>VLOOKUP(Table2[[#This Row],[Customer ID]],Table2[],1,)</f>
        <v>Id644</v>
      </c>
      <c r="B645" s="4" t="str">
        <f>VLOOKUP(Table2[[#This Row],[Full Name]],Table2[[#This Row],[Full Name]],1,)</f>
        <v xml:space="preserve">  Benoit Cote</v>
      </c>
      <c r="C645" s="4">
        <f>VLOOKUP('Medical Examinations'!B645,'Medical Examinations'!B645:J2978,1,)</f>
        <v>40.44</v>
      </c>
      <c r="D645" s="4">
        <f>VLOOKUP('Medical Examinations'!C645,'Medical Examinations'!C645:K2978,1,)</f>
        <v>5.13</v>
      </c>
      <c r="E645" s="4" t="str">
        <f>VLOOKUP('Medical Examinations'!D645,'Medical Examinations'!D645:L2978,1,)</f>
        <v>Yes</v>
      </c>
      <c r="F645" s="4" t="str">
        <f>VLOOKUP('Medical Examinations'!E645,'Medical Examinations'!E645:M2978,1,)</f>
        <v>No</v>
      </c>
      <c r="G645" s="4" t="str">
        <f>VLOOKUP('Medical Examinations'!F645,'Medical Examinations'!F645:N2978,1,)</f>
        <v>Yes</v>
      </c>
      <c r="H645" s="4">
        <f>VLOOKUP('Medical Examinations'!G645,'Medical Examinations'!G645:O2978,1,)</f>
        <v>1</v>
      </c>
      <c r="I645" s="4" t="str">
        <f>VLOOKUP('Medical Examinations'!H645,'Medical Examinations'!H645:P2978,1,)</f>
        <v>No</v>
      </c>
      <c r="J645" s="4" t="str">
        <f>VLOOKUP('Medical Examinations'!I645,'Medical Examinations'!I645:Q2978,1,)</f>
        <v>Obesity</v>
      </c>
      <c r="K645" s="4" t="str">
        <f>VLOOKUP('Medical Examinations'!J645,'Medical Examinations'!J645:R2978,1,)</f>
        <v>Normal</v>
      </c>
      <c r="L645" s="49">
        <f>VLOOKUP(Table3[[#This Row],[Charges]],Table3[[Charges]:[Age]],1,)</f>
        <v>5484.47</v>
      </c>
      <c r="M645" s="23" t="str">
        <f>VLOOKUP(Table3[[#This Row],[Hospital tier]],Table3[[Hospital tier]:[Age]],1,)</f>
        <v>tier - 2</v>
      </c>
      <c r="N645" s="4" t="str">
        <f>VLOOKUP(Table3[[#This Row],[City tier]],Table3[[Hospital tier]:[Age]],1,)</f>
        <v>tier - 2</v>
      </c>
      <c r="O645" s="4" t="str">
        <f>VLOOKUP(Table3[[#This Row],[State ID]],Table3[[State ID]:[Age]],1,)</f>
        <v>R1013</v>
      </c>
      <c r="P645" s="4" t="str">
        <f>VLOOKUP(Table3[[#This Row],[Hospitalasion Details]],Table3[[Hospitalasion Details]:[Age]],1,)</f>
        <v>26-Aug-1984</v>
      </c>
      <c r="Q645" s="4">
        <f>VLOOKUP(Table3[[#This Row],[Age]],Table3[Age],1,)</f>
        <v>38</v>
      </c>
    </row>
    <row r="646" spans="1:17" x14ac:dyDescent="0.25">
      <c r="A646" s="4" t="str">
        <f>VLOOKUP(Table2[[#This Row],[Customer ID]],Table2[],1,)</f>
        <v>Id645</v>
      </c>
      <c r="B646" s="4" t="str">
        <f>VLOOKUP(Table2[[#This Row],[Full Name]],Table2[[#This Row],[Full Name]],1,)</f>
        <v xml:space="preserve">  Elizabeth M Ehrhardt</v>
      </c>
      <c r="C646" s="4">
        <f>VLOOKUP('Medical Examinations'!B646,'Medical Examinations'!B646:J2979,1,)</f>
        <v>38.094999999999999</v>
      </c>
      <c r="D646" s="4">
        <f>VLOOKUP('Medical Examinations'!C646,'Medical Examinations'!C646:K2979,1,)</f>
        <v>10.199999999999999</v>
      </c>
      <c r="E646" s="4" t="str">
        <f>VLOOKUP('Medical Examinations'!D646,'Medical Examinations'!D646:L2979,1,)</f>
        <v>No</v>
      </c>
      <c r="F646" s="4" t="str">
        <f>VLOOKUP('Medical Examinations'!E646,'Medical Examinations'!E646:M2979,1,)</f>
        <v>No</v>
      </c>
      <c r="G646" s="4" t="str">
        <f>VLOOKUP('Medical Examinations'!F646,'Medical Examinations'!F646:N2979,1,)</f>
        <v>No</v>
      </c>
      <c r="H646" s="4">
        <f>VLOOKUP('Medical Examinations'!G646,'Medical Examinations'!G646:O2979,1,)</f>
        <v>0</v>
      </c>
      <c r="I646" s="4" t="str">
        <f>VLOOKUP('Medical Examinations'!H646,'Medical Examinations'!H646:P2979,1,)</f>
        <v>No</v>
      </c>
      <c r="J646" s="4" t="str">
        <f>VLOOKUP('Medical Examinations'!I646,'Medical Examinations'!I646:Q2979,1,)</f>
        <v>Obesity</v>
      </c>
      <c r="K646" s="4" t="str">
        <f>VLOOKUP('Medical Examinations'!J646,'Medical Examinations'!J646:R2979,1,)</f>
        <v>Diabetes</v>
      </c>
      <c r="L646" s="49">
        <f>VLOOKUP(Table3[[#This Row],[Charges]],Table3[[Charges]:[Age]],1,)</f>
        <v>5488.26</v>
      </c>
      <c r="M646" s="23" t="str">
        <f>VLOOKUP(Table3[[#This Row],[Hospital tier]],Table3[[Hospital tier]:[Age]],1,)</f>
        <v>tier - 2</v>
      </c>
      <c r="N646" s="4" t="str">
        <f>VLOOKUP(Table3[[#This Row],[City tier]],Table3[[Hospital tier]:[Age]],1,)</f>
        <v>tier - 3</v>
      </c>
      <c r="O646" s="4" t="str">
        <f>VLOOKUP(Table3[[#This Row],[State ID]],Table3[[State ID]:[Age]],1,)</f>
        <v>R1011</v>
      </c>
      <c r="P646" s="4" t="str">
        <f>VLOOKUP(Table3[[#This Row],[Hospitalasion Details]],Table3[[Hospitalasion Details]:[Age]],1,)</f>
        <v>17-Aug-1984</v>
      </c>
      <c r="Q646" s="4">
        <f>VLOOKUP(Table3[[#This Row],[Age]],Table3[Age],1,)</f>
        <v>38</v>
      </c>
    </row>
    <row r="647" spans="1:17" x14ac:dyDescent="0.25">
      <c r="A647" s="4" t="str">
        <f>VLOOKUP(Table2[[#This Row],[Customer ID]],Table2[],1,)</f>
        <v>Id646</v>
      </c>
      <c r="B647" s="4" t="str">
        <f>VLOOKUP(Table2[[#This Row],[Full Name]],Table2[[#This Row],[Full Name]],1,)</f>
        <v xml:space="preserve">  Jessica A Petersen</v>
      </c>
      <c r="C647" s="4">
        <f>VLOOKUP('Medical Examinations'!B647,'Medical Examinations'!B647:J2980,1,)</f>
        <v>44.95</v>
      </c>
      <c r="D647" s="4">
        <f>VLOOKUP('Medical Examinations'!C647,'Medical Examinations'!C647:K2980,1,)</f>
        <v>10.4</v>
      </c>
      <c r="E647" s="4" t="str">
        <f>VLOOKUP('Medical Examinations'!D647,'Medical Examinations'!D647:L2980,1,)</f>
        <v>No</v>
      </c>
      <c r="F647" s="4" t="str">
        <f>VLOOKUP('Medical Examinations'!E647,'Medical Examinations'!E647:M2980,1,)</f>
        <v>No</v>
      </c>
      <c r="G647" s="4" t="str">
        <f>VLOOKUP('Medical Examinations'!F647,'Medical Examinations'!F647:N2980,1,)</f>
        <v>No</v>
      </c>
      <c r="H647" s="4">
        <f>VLOOKUP('Medical Examinations'!G647,'Medical Examinations'!G647:O2980,1,)</f>
        <v>0</v>
      </c>
      <c r="I647" s="4" t="str">
        <f>VLOOKUP('Medical Examinations'!H647,'Medical Examinations'!H647:P2980,1,)</f>
        <v>No</v>
      </c>
      <c r="J647" s="4" t="str">
        <f>VLOOKUP('Medical Examinations'!I647,'Medical Examinations'!I647:Q2980,1,)</f>
        <v>Obesity</v>
      </c>
      <c r="K647" s="4" t="str">
        <f>VLOOKUP('Medical Examinations'!J647,'Medical Examinations'!J647:R2980,1,)</f>
        <v>Diabetes</v>
      </c>
      <c r="L647" s="49">
        <f>VLOOKUP(Table3[[#This Row],[Charges]],Table3[[Charges]:[Age]],1,)</f>
        <v>5503.36</v>
      </c>
      <c r="M647" s="23" t="str">
        <f>VLOOKUP(Table3[[#This Row],[Hospital tier]],Table3[[Hospital tier]:[Age]],1,)</f>
        <v>tier - 2</v>
      </c>
      <c r="N647" s="4" t="str">
        <f>VLOOKUP(Table3[[#This Row],[City tier]],Table3[[Hospital tier]:[Age]],1,)</f>
        <v>tier - 2</v>
      </c>
      <c r="O647" s="4" t="str">
        <f>VLOOKUP(Table3[[#This Row],[State ID]],Table3[[State ID]:[Age]],1,)</f>
        <v>R1012</v>
      </c>
      <c r="P647" s="4" t="str">
        <f>VLOOKUP(Table3[[#This Row],[Hospitalasion Details]],Table3[[Hospitalasion Details]:[Age]],1,)</f>
        <v>29-Jul-1988</v>
      </c>
      <c r="Q647" s="4">
        <f>VLOOKUP(Table3[[#This Row],[Age]],Table3[Age],1,)</f>
        <v>34</v>
      </c>
    </row>
    <row r="648" spans="1:17" x14ac:dyDescent="0.25">
      <c r="A648" s="4" t="str">
        <f>VLOOKUP(Table2[[#This Row],[Customer ID]],Table2[],1,)</f>
        <v>Id647</v>
      </c>
      <c r="B648" s="4" t="str">
        <f>VLOOKUP(Table2[[#This Row],[Full Name]],Table2[[#This Row],[Full Name]],1,)</f>
        <v xml:space="preserve">  Monica K Ertel</v>
      </c>
      <c r="C648" s="4">
        <f>VLOOKUP('Medical Examinations'!B648,'Medical Examinations'!B648:J2981,1,)</f>
        <v>35.54</v>
      </c>
      <c r="D648" s="4">
        <f>VLOOKUP('Medical Examinations'!C648,'Medical Examinations'!C648:K2981,1,)</f>
        <v>10.67</v>
      </c>
      <c r="E648" s="4" t="str">
        <f>VLOOKUP('Medical Examinations'!D648,'Medical Examinations'!D648:L2981,1,)</f>
        <v>No</v>
      </c>
      <c r="F648" s="4" t="str">
        <f>VLOOKUP('Medical Examinations'!E648,'Medical Examinations'!E648:M2981,1,)</f>
        <v>No</v>
      </c>
      <c r="G648" s="4" t="str">
        <f>VLOOKUP('Medical Examinations'!F648,'Medical Examinations'!F648:N2981,1,)</f>
        <v>No</v>
      </c>
      <c r="H648" s="4">
        <f>VLOOKUP('Medical Examinations'!G648,'Medical Examinations'!G648:O2981,1,)</f>
        <v>0</v>
      </c>
      <c r="I648" s="4" t="str">
        <f>VLOOKUP('Medical Examinations'!H648,'Medical Examinations'!H648:P2981,1,)</f>
        <v>No</v>
      </c>
      <c r="J648" s="4" t="str">
        <f>VLOOKUP('Medical Examinations'!I648,'Medical Examinations'!I648:Q2981,1,)</f>
        <v>Obesity</v>
      </c>
      <c r="K648" s="4" t="str">
        <f>VLOOKUP('Medical Examinations'!J648,'Medical Examinations'!J648:R2981,1,)</f>
        <v>Diabetes</v>
      </c>
      <c r="L648" s="49">
        <f>VLOOKUP(Table3[[#This Row],[Charges]],Table3[[Charges]:[Age]],1,)</f>
        <v>5539.4</v>
      </c>
      <c r="M648" s="23" t="str">
        <f>VLOOKUP(Table3[[#This Row],[Hospital tier]],Table3[[Hospital tier]:[Age]],1,)</f>
        <v>tier - 2</v>
      </c>
      <c r="N648" s="4" t="str">
        <f>VLOOKUP(Table3[[#This Row],[City tier]],Table3[[Hospital tier]:[Age]],1,)</f>
        <v>tier - 2</v>
      </c>
      <c r="O648" s="4" t="str">
        <f>VLOOKUP(Table3[[#This Row],[State ID]],Table3[[State ID]:[Age]],1,)</f>
        <v>R1013</v>
      </c>
      <c r="P648" s="4" t="str">
        <f>VLOOKUP(Table3[[#This Row],[Hospitalasion Details]],Table3[[Hospitalasion Details]:[Age]],1,)</f>
        <v>7-Nov-1981</v>
      </c>
      <c r="Q648" s="4">
        <f>VLOOKUP(Table3[[#This Row],[Age]],Table3[Age],1,)</f>
        <v>41</v>
      </c>
    </row>
    <row r="649" spans="1:17" x14ac:dyDescent="0.25">
      <c r="A649" s="4" t="str">
        <f>VLOOKUP(Table2[[#This Row],[Customer ID]],Table2[],1,)</f>
        <v>Id648</v>
      </c>
      <c r="B649" s="4" t="str">
        <f>VLOOKUP(Table2[[#This Row],[Full Name]],Table2[[#This Row],[Full Name]],1,)</f>
        <v xml:space="preserve">  Kevin L Lanza</v>
      </c>
      <c r="C649" s="4">
        <f>VLOOKUP('Medical Examinations'!B649,'Medical Examinations'!B649:J2982,1,)</f>
        <v>39.799999999999997</v>
      </c>
      <c r="D649" s="4">
        <f>VLOOKUP('Medical Examinations'!C649,'Medical Examinations'!C649:K2982,1,)</f>
        <v>4.6500000000000004</v>
      </c>
      <c r="E649" s="4" t="str">
        <f>VLOOKUP('Medical Examinations'!D649,'Medical Examinations'!D649:L2982,1,)</f>
        <v>Yes</v>
      </c>
      <c r="F649" s="4" t="str">
        <f>VLOOKUP('Medical Examinations'!E649,'Medical Examinations'!E649:M2982,1,)</f>
        <v>No</v>
      </c>
      <c r="G649" s="4" t="str">
        <f>VLOOKUP('Medical Examinations'!F649,'Medical Examinations'!F649:N2982,1,)</f>
        <v>No</v>
      </c>
      <c r="H649" s="4">
        <f>VLOOKUP('Medical Examinations'!G649,'Medical Examinations'!G649:O2982,1,)</f>
        <v>2</v>
      </c>
      <c r="I649" s="4" t="str">
        <f>VLOOKUP('Medical Examinations'!H649,'Medical Examinations'!H649:P2982,1,)</f>
        <v>No</v>
      </c>
      <c r="J649" s="4" t="str">
        <f>VLOOKUP('Medical Examinations'!I649,'Medical Examinations'!I649:Q2982,1,)</f>
        <v>Obesity</v>
      </c>
      <c r="K649" s="4" t="str">
        <f>VLOOKUP('Medical Examinations'!J649,'Medical Examinations'!J649:R2982,1,)</f>
        <v>Normal</v>
      </c>
      <c r="L649" s="49">
        <f>VLOOKUP(Table3[[#This Row],[Charges]],Table3[[Charges]:[Age]],1,)</f>
        <v>5540.35</v>
      </c>
      <c r="M649" s="23" t="str">
        <f>VLOOKUP(Table3[[#This Row],[Hospital tier]],Table3[[Hospital tier]:[Age]],1,)</f>
        <v>tier - 2</v>
      </c>
      <c r="N649" s="4" t="str">
        <f>VLOOKUP(Table3[[#This Row],[City tier]],Table3[[Hospital tier]:[Age]],1,)</f>
        <v>tier - 2</v>
      </c>
      <c r="O649" s="4" t="str">
        <f>VLOOKUP(Table3[[#This Row],[State ID]],Table3[[State ID]:[Age]],1,)</f>
        <v>R1012</v>
      </c>
      <c r="P649" s="4" t="str">
        <f>VLOOKUP(Table3[[#This Row],[Hospitalasion Details]],Table3[[Hospitalasion Details]:[Age]],1,)</f>
        <v>7-Dec-1980</v>
      </c>
      <c r="Q649" s="4">
        <f>VLOOKUP(Table3[[#This Row],[Age]],Table3[Age],1,)</f>
        <v>42</v>
      </c>
    </row>
    <row r="650" spans="1:17" x14ac:dyDescent="0.25">
      <c r="A650" s="4" t="str">
        <f>VLOOKUP(Table2[[#This Row],[Customer ID]],Table2[],1,)</f>
        <v>Id649</v>
      </c>
      <c r="B650" s="4" t="str">
        <f>VLOOKUP(Table2[[#This Row],[Full Name]],Table2[[#This Row],[Full Name]],1,)</f>
        <v xml:space="preserve">  Gregory Picklesimer</v>
      </c>
      <c r="C650" s="4">
        <f>VLOOKUP('Medical Examinations'!B650,'Medical Examinations'!B650:J2983,1,)</f>
        <v>33.659999999999997</v>
      </c>
      <c r="D650" s="4">
        <f>VLOOKUP('Medical Examinations'!C650,'Medical Examinations'!C650:K2983,1,)</f>
        <v>5.65</v>
      </c>
      <c r="E650" s="4" t="str">
        <f>VLOOKUP('Medical Examinations'!D650,'Medical Examinations'!D650:L2983,1,)</f>
        <v>Yes</v>
      </c>
      <c r="F650" s="4" t="str">
        <f>VLOOKUP('Medical Examinations'!E650,'Medical Examinations'!E650:M2983,1,)</f>
        <v>No</v>
      </c>
      <c r="G650" s="4" t="str">
        <f>VLOOKUP('Medical Examinations'!F650,'Medical Examinations'!F650:N2983,1,)</f>
        <v>No</v>
      </c>
      <c r="H650" s="4">
        <f>VLOOKUP('Medical Examinations'!G650,'Medical Examinations'!G650:O2983,1,)</f>
        <v>2</v>
      </c>
      <c r="I650" s="4" t="str">
        <f>VLOOKUP('Medical Examinations'!H650,'Medical Examinations'!H650:P2983,1,)</f>
        <v>No</v>
      </c>
      <c r="J650" s="4" t="str">
        <f>VLOOKUP('Medical Examinations'!I650,'Medical Examinations'!I650:Q2983,1,)</f>
        <v>Obesity</v>
      </c>
      <c r="K650" s="4" t="str">
        <f>VLOOKUP('Medical Examinations'!J650,'Medical Examinations'!J650:R2983,1,)</f>
        <v>Normal</v>
      </c>
      <c r="L650" s="49">
        <f>VLOOKUP(Table3[[#This Row],[Charges]],Table3[[Charges]:[Age]],1,)</f>
        <v>5552.61</v>
      </c>
      <c r="M650" s="23" t="str">
        <f>VLOOKUP(Table3[[#This Row],[Hospital tier]],Table3[[Hospital tier]:[Age]],1,)</f>
        <v>tier - 2</v>
      </c>
      <c r="N650" s="4" t="str">
        <f>VLOOKUP(Table3[[#This Row],[City tier]],Table3[[Hospital tier]:[Age]],1,)</f>
        <v>tier - 3</v>
      </c>
      <c r="O650" s="4" t="str">
        <f>VLOOKUP(Table3[[#This Row],[State ID]],Table3[[State ID]:[Age]],1,)</f>
        <v>R1026</v>
      </c>
      <c r="P650" s="4" t="str">
        <f>VLOOKUP(Table3[[#This Row],[Hospitalasion Details]],Table3[[Hospitalasion Details]:[Age]],1,)</f>
        <v>22-Sep-1999</v>
      </c>
      <c r="Q650" s="4">
        <f>VLOOKUP(Table3[[#This Row],[Age]],Table3[Age],1,)</f>
        <v>23</v>
      </c>
    </row>
    <row r="651" spans="1:17" x14ac:dyDescent="0.25">
      <c r="A651" s="4" t="str">
        <f>VLOOKUP(Table2[[#This Row],[Customer ID]],Table2[],1,)</f>
        <v>Id650</v>
      </c>
      <c r="B651" s="4" t="str">
        <f>VLOOKUP(Table2[[#This Row],[Full Name]],Table2[[#This Row],[Full Name]],1,)</f>
        <v xml:space="preserve">  Della Giles</v>
      </c>
      <c r="C651" s="4">
        <f>VLOOKUP('Medical Examinations'!B651,'Medical Examinations'!B651:J2984,1,)</f>
        <v>35.5</v>
      </c>
      <c r="D651" s="4">
        <f>VLOOKUP('Medical Examinations'!C651,'Medical Examinations'!C651:K2984,1,)</f>
        <v>11.97</v>
      </c>
      <c r="E651" s="4" t="str">
        <f>VLOOKUP('Medical Examinations'!D651,'Medical Examinations'!D651:L2984,1,)</f>
        <v>No</v>
      </c>
      <c r="F651" s="4" t="str">
        <f>VLOOKUP('Medical Examinations'!E651,'Medical Examinations'!E651:M2984,1,)</f>
        <v>No</v>
      </c>
      <c r="G651" s="4" t="str">
        <f>VLOOKUP('Medical Examinations'!F651,'Medical Examinations'!F651:N2984,1,)</f>
        <v>No</v>
      </c>
      <c r="H651" s="4">
        <f>VLOOKUP('Medical Examinations'!G651,'Medical Examinations'!G651:O2984,1,)</f>
        <v>0</v>
      </c>
      <c r="I651" s="4" t="str">
        <f>VLOOKUP('Medical Examinations'!H651,'Medical Examinations'!H651:P2984,1,)</f>
        <v>No</v>
      </c>
      <c r="J651" s="4" t="str">
        <f>VLOOKUP('Medical Examinations'!I651,'Medical Examinations'!I651:Q2984,1,)</f>
        <v>Obesity</v>
      </c>
      <c r="K651" s="4" t="str">
        <f>VLOOKUP('Medical Examinations'!J651,'Medical Examinations'!J651:R2984,1,)</f>
        <v>Diabetes</v>
      </c>
      <c r="L651" s="49">
        <f>VLOOKUP(Table3[[#This Row],[Charges]],Table3[[Charges]:[Age]],1,)</f>
        <v>5576.35</v>
      </c>
      <c r="M651" s="23" t="str">
        <f>VLOOKUP(Table3[[#This Row],[Hospital tier]],Table3[[Hospital tier]:[Age]],1,)</f>
        <v>tier - 2</v>
      </c>
      <c r="N651" s="4" t="str">
        <f>VLOOKUP(Table3[[#This Row],[City tier]],Table3[[Hospital tier]:[Age]],1,)</f>
        <v>tier - 3</v>
      </c>
      <c r="O651" s="4" t="str">
        <f>VLOOKUP(Table3[[#This Row],[State ID]],Table3[[State ID]:[Age]],1,)</f>
        <v>R1013</v>
      </c>
      <c r="P651" s="4" t="str">
        <f>VLOOKUP(Table3[[#This Row],[Hospitalasion Details]],Table3[[Hospitalasion Details]:[Age]],1,)</f>
        <v>18-Sep-1974</v>
      </c>
      <c r="Q651" s="4">
        <f>VLOOKUP(Table3[[#This Row],[Age]],Table3[Age],1,)</f>
        <v>48</v>
      </c>
    </row>
    <row r="652" spans="1:17" x14ac:dyDescent="0.25">
      <c r="A652" s="4" t="str">
        <f>VLOOKUP(Table2[[#This Row],[Customer ID]],Table2[],1,)</f>
        <v>Id651</v>
      </c>
      <c r="B652" s="4" t="str">
        <f>VLOOKUP(Table2[[#This Row],[Full Name]],Table2[[#This Row],[Full Name]],1,)</f>
        <v xml:space="preserve">  David Harmon</v>
      </c>
      <c r="C652" s="4">
        <f>VLOOKUP('Medical Examinations'!B652,'Medical Examinations'!B652:J2985,1,)</f>
        <v>41.63</v>
      </c>
      <c r="D652" s="4">
        <f>VLOOKUP('Medical Examinations'!C652,'Medical Examinations'!C652:K2985,1,)</f>
        <v>6.71</v>
      </c>
      <c r="E652" s="4" t="str">
        <f>VLOOKUP('Medical Examinations'!D652,'Medical Examinations'!D652:L2985,1,)</f>
        <v>No</v>
      </c>
      <c r="F652" s="4" t="str">
        <f>VLOOKUP('Medical Examinations'!E652,'Medical Examinations'!E652:M2985,1,)</f>
        <v>No</v>
      </c>
      <c r="G652" s="4" t="str">
        <f>VLOOKUP('Medical Examinations'!F652,'Medical Examinations'!F652:N2985,1,)</f>
        <v>No</v>
      </c>
      <c r="H652" s="4">
        <f>VLOOKUP('Medical Examinations'!G652,'Medical Examinations'!G652:O2985,1,)</f>
        <v>0</v>
      </c>
      <c r="I652" s="4" t="str">
        <f>VLOOKUP('Medical Examinations'!H652,'Medical Examinations'!H652:P2985,1,)</f>
        <v>No</v>
      </c>
      <c r="J652" s="4" t="str">
        <f>VLOOKUP('Medical Examinations'!I652,'Medical Examinations'!I652:Q2985,1,)</f>
        <v>Obesity</v>
      </c>
      <c r="K652" s="4" t="str">
        <f>VLOOKUP('Medical Examinations'!J652,'Medical Examinations'!J652:R2985,1,)</f>
        <v>Diabetes</v>
      </c>
      <c r="L652" s="49">
        <f>VLOOKUP(Table3[[#This Row],[Charges]],Table3[[Charges]:[Age]],1,)</f>
        <v>5582.95</v>
      </c>
      <c r="M652" s="23" t="str">
        <f>VLOOKUP(Table3[[#This Row],[Hospital tier]],Table3[[Hospital tier]:[Age]],1,)</f>
        <v>tier - 2</v>
      </c>
      <c r="N652" s="4" t="str">
        <f>VLOOKUP(Table3[[#This Row],[City tier]],Table3[[Hospital tier]:[Age]],1,)</f>
        <v>tier - 1</v>
      </c>
      <c r="O652" s="4" t="str">
        <f>VLOOKUP(Table3[[#This Row],[State ID]],Table3[[State ID]:[Age]],1,)</f>
        <v>R1012</v>
      </c>
      <c r="P652" s="4" t="str">
        <f>VLOOKUP(Table3[[#This Row],[Hospitalasion Details]],Table3[[Hospitalasion Details]:[Age]],1,)</f>
        <v>5-Sep-1985</v>
      </c>
      <c r="Q652" s="4">
        <f>VLOOKUP(Table3[[#This Row],[Age]],Table3[Age],1,)</f>
        <v>37</v>
      </c>
    </row>
    <row r="653" spans="1:17" x14ac:dyDescent="0.25">
      <c r="A653" s="4" t="str">
        <f>VLOOKUP(Table2[[#This Row],[Customer ID]],Table2[],1,)</f>
        <v>Id652</v>
      </c>
      <c r="B653" s="4" t="str">
        <f>VLOOKUP(Table2[[#This Row],[Full Name]],Table2[[#This Row],[Full Name]],1,)</f>
        <v xml:space="preserve">  Victoria Pennings</v>
      </c>
      <c r="C653" s="4">
        <f>VLOOKUP('Medical Examinations'!B653,'Medical Examinations'!B653:J2986,1,)</f>
        <v>46.49</v>
      </c>
      <c r="D653" s="4">
        <f>VLOOKUP('Medical Examinations'!C653,'Medical Examinations'!C653:K2986,1,)</f>
        <v>11.92</v>
      </c>
      <c r="E653" s="4" t="str">
        <f>VLOOKUP('Medical Examinations'!D653,'Medical Examinations'!D653:L2986,1,)</f>
        <v>No</v>
      </c>
      <c r="F653" s="4" t="str">
        <f>VLOOKUP('Medical Examinations'!E653,'Medical Examinations'!E653:M2986,1,)</f>
        <v>No</v>
      </c>
      <c r="G653" s="4" t="str">
        <f>VLOOKUP('Medical Examinations'!F653,'Medical Examinations'!F653:N2986,1,)</f>
        <v>No</v>
      </c>
      <c r="H653" s="4">
        <f>VLOOKUP('Medical Examinations'!G653,'Medical Examinations'!G653:O2986,1,)</f>
        <v>0</v>
      </c>
      <c r="I653" s="4" t="str">
        <f>VLOOKUP('Medical Examinations'!H653,'Medical Examinations'!H653:P2986,1,)</f>
        <v>No</v>
      </c>
      <c r="J653" s="4" t="str">
        <f>VLOOKUP('Medical Examinations'!I653,'Medical Examinations'!I653:Q2986,1,)</f>
        <v>Obesity</v>
      </c>
      <c r="K653" s="4" t="str">
        <f>VLOOKUP('Medical Examinations'!J653,'Medical Examinations'!J653:R2986,1,)</f>
        <v>Diabetes</v>
      </c>
      <c r="L653" s="49">
        <f>VLOOKUP(Table3[[#This Row],[Charges]],Table3[[Charges]:[Age]],1,)</f>
        <v>5584.31</v>
      </c>
      <c r="M653" s="23" t="str">
        <f>VLOOKUP(Table3[[#This Row],[Hospital tier]],Table3[[Hospital tier]:[Age]],1,)</f>
        <v>tier - 3</v>
      </c>
      <c r="N653" s="4" t="str">
        <f>VLOOKUP(Table3[[#This Row],[City tier]],Table3[[Hospital tier]:[Age]],1,)</f>
        <v>tier - 1</v>
      </c>
      <c r="O653" s="4" t="str">
        <f>VLOOKUP(Table3[[#This Row],[State ID]],Table3[[State ID]:[Age]],1,)</f>
        <v>R1013</v>
      </c>
      <c r="P653" s="4" t="str">
        <f>VLOOKUP(Table3[[#This Row],[Hospitalasion Details]],Table3[[Hospitalasion Details]:[Age]],1,)</f>
        <v>21-Nov-1986</v>
      </c>
      <c r="Q653" s="4">
        <f>VLOOKUP(Table3[[#This Row],[Age]],Table3[Age],1,)</f>
        <v>36</v>
      </c>
    </row>
    <row r="654" spans="1:17" x14ac:dyDescent="0.25">
      <c r="A654" s="4" t="str">
        <f>VLOOKUP(Table2[[#This Row],[Customer ID]],Table2[],1,)</f>
        <v>Id653</v>
      </c>
      <c r="B654" s="4" t="str">
        <f>VLOOKUP(Table2[[#This Row],[Full Name]],Table2[[#This Row],[Full Name]],1,)</f>
        <v xml:space="preserve">  Tasos Tseronis</v>
      </c>
      <c r="C654" s="4">
        <f>VLOOKUP('Medical Examinations'!B654,'Medical Examinations'!B654:J2987,1,)</f>
        <v>43.29</v>
      </c>
      <c r="D654" s="4">
        <f>VLOOKUP('Medical Examinations'!C654,'Medical Examinations'!C654:K2987,1,)</f>
        <v>5.35</v>
      </c>
      <c r="E654" s="4" t="str">
        <f>VLOOKUP('Medical Examinations'!D654,'Medical Examinations'!D654:L2987,1,)</f>
        <v>No</v>
      </c>
      <c r="F654" s="4" t="str">
        <f>VLOOKUP('Medical Examinations'!E654,'Medical Examinations'!E654:M2987,1,)</f>
        <v>No</v>
      </c>
      <c r="G654" s="4" t="str">
        <f>VLOOKUP('Medical Examinations'!F654,'Medical Examinations'!F654:N2987,1,)</f>
        <v>No</v>
      </c>
      <c r="H654" s="4">
        <f>VLOOKUP('Medical Examinations'!G654,'Medical Examinations'!G654:O2987,1,)</f>
        <v>2</v>
      </c>
      <c r="I654" s="4" t="str">
        <f>VLOOKUP('Medical Examinations'!H654,'Medical Examinations'!H654:P2987,1,)</f>
        <v>No</v>
      </c>
      <c r="J654" s="4" t="str">
        <f>VLOOKUP('Medical Examinations'!I654,'Medical Examinations'!I654:Q2987,1,)</f>
        <v>Obesity</v>
      </c>
      <c r="K654" s="4" t="str">
        <f>VLOOKUP('Medical Examinations'!J654,'Medical Examinations'!J654:R2987,1,)</f>
        <v>Normal</v>
      </c>
      <c r="L654" s="49">
        <f>VLOOKUP(Table3[[#This Row],[Charges]],Table3[[Charges]:[Age]],1,)</f>
        <v>5587.59</v>
      </c>
      <c r="M654" s="23" t="str">
        <f>VLOOKUP(Table3[[#This Row],[Hospital tier]],Table3[[Hospital tier]:[Age]],1,)</f>
        <v>tier - 2</v>
      </c>
      <c r="N654" s="4" t="str">
        <f>VLOOKUP(Table3[[#This Row],[City tier]],Table3[[Hospital tier]:[Age]],1,)</f>
        <v>tier - 1</v>
      </c>
      <c r="O654" s="4" t="str">
        <f>VLOOKUP(Table3[[#This Row],[State ID]],Table3[[State ID]:[Age]],1,)</f>
        <v>R1013</v>
      </c>
      <c r="P654" s="4" t="str">
        <f>VLOOKUP(Table3[[#This Row],[Hospitalasion Details]],Table3[[Hospitalasion Details]:[Age]],1,)</f>
        <v>3-Oct-1983</v>
      </c>
      <c r="Q654" s="4">
        <f>VLOOKUP(Table3[[#This Row],[Age]],Table3[Age],1,)</f>
        <v>39</v>
      </c>
    </row>
    <row r="655" spans="1:17" x14ac:dyDescent="0.25">
      <c r="A655" s="4" t="str">
        <f>VLOOKUP(Table2[[#This Row],[Customer ID]],Table2[],1,)</f>
        <v>Id654</v>
      </c>
      <c r="B655" s="4" t="str">
        <f>VLOOKUP(Table2[[#This Row],[Full Name]],Table2[[#This Row],[Full Name]],1,)</f>
        <v xml:space="preserve">  Thomas Aliff</v>
      </c>
      <c r="C655" s="4">
        <f>VLOOKUP('Medical Examinations'!B655,'Medical Examinations'!B655:J2988,1,)</f>
        <v>43.08</v>
      </c>
      <c r="D655" s="4">
        <f>VLOOKUP('Medical Examinations'!C655,'Medical Examinations'!C655:K2988,1,)</f>
        <v>8.9600000000000009</v>
      </c>
      <c r="E655" s="4" t="str">
        <f>VLOOKUP('Medical Examinations'!D655,'Medical Examinations'!D655:L2988,1,)</f>
        <v>Yes</v>
      </c>
      <c r="F655" s="4" t="str">
        <f>VLOOKUP('Medical Examinations'!E655,'Medical Examinations'!E655:M2988,1,)</f>
        <v>No</v>
      </c>
      <c r="G655" s="4" t="str">
        <f>VLOOKUP('Medical Examinations'!F655,'Medical Examinations'!F655:N2988,1,)</f>
        <v>No</v>
      </c>
      <c r="H655" s="4">
        <f>VLOOKUP('Medical Examinations'!G655,'Medical Examinations'!G655:O2988,1,)</f>
        <v>1</v>
      </c>
      <c r="I655" s="4" t="str">
        <f>VLOOKUP('Medical Examinations'!H655,'Medical Examinations'!H655:P2988,1,)</f>
        <v>No</v>
      </c>
      <c r="J655" s="4" t="str">
        <f>VLOOKUP('Medical Examinations'!I655,'Medical Examinations'!I655:Q2988,1,)</f>
        <v>Obesity</v>
      </c>
      <c r="K655" s="4" t="str">
        <f>VLOOKUP('Medical Examinations'!J655,'Medical Examinations'!J655:R2988,1,)</f>
        <v>Diabetes</v>
      </c>
      <c r="L655" s="49">
        <f>VLOOKUP(Table3[[#This Row],[Charges]],Table3[[Charges]:[Age]],1,)</f>
        <v>5594.85</v>
      </c>
      <c r="M655" s="23" t="str">
        <f>VLOOKUP(Table3[[#This Row],[Hospital tier]],Table3[[Hospital tier]:[Age]],1,)</f>
        <v>tier - 2</v>
      </c>
      <c r="N655" s="4" t="str">
        <f>VLOOKUP(Table3[[#This Row],[City tier]],Table3[[Hospital tier]:[Age]],1,)</f>
        <v>tier - 3</v>
      </c>
      <c r="O655" s="4" t="str">
        <f>VLOOKUP(Table3[[#This Row],[State ID]],Table3[[State ID]:[Age]],1,)</f>
        <v>R1024</v>
      </c>
      <c r="P655" s="4" t="str">
        <f>VLOOKUP(Table3[[#This Row],[Hospitalasion Details]],Table3[[Hospitalasion Details]:[Age]],1,)</f>
        <v>18-Nov-1988</v>
      </c>
      <c r="Q655" s="4">
        <f>VLOOKUP(Table3[[#This Row],[Age]],Table3[Age],1,)</f>
        <v>34</v>
      </c>
    </row>
    <row r="656" spans="1:17" x14ac:dyDescent="0.25">
      <c r="A656" s="4" t="str">
        <f>VLOOKUP(Table2[[#This Row],[Customer ID]],Table2[],1,)</f>
        <v>Id655</v>
      </c>
      <c r="B656" s="4" t="str">
        <f>VLOOKUP(Table2[[#This Row],[Full Name]],Table2[[#This Row],[Full Name]],1,)</f>
        <v xml:space="preserve">  Lukasz Willenberg</v>
      </c>
      <c r="C656" s="4">
        <f>VLOOKUP('Medical Examinations'!B656,'Medical Examinations'!B656:J2989,1,)</f>
        <v>39.07</v>
      </c>
      <c r="D656" s="4">
        <f>VLOOKUP('Medical Examinations'!C656,'Medical Examinations'!C656:K2989,1,)</f>
        <v>11.93</v>
      </c>
      <c r="E656" s="4" t="str">
        <f>VLOOKUP('Medical Examinations'!D656,'Medical Examinations'!D656:L2989,1,)</f>
        <v>No</v>
      </c>
      <c r="F656" s="4" t="str">
        <f>VLOOKUP('Medical Examinations'!E656,'Medical Examinations'!E656:M2989,1,)</f>
        <v>No</v>
      </c>
      <c r="G656" s="4" t="str">
        <f>VLOOKUP('Medical Examinations'!F656,'Medical Examinations'!F656:N2989,1,)</f>
        <v>No</v>
      </c>
      <c r="H656" s="4">
        <f>VLOOKUP('Medical Examinations'!G656,'Medical Examinations'!G656:O2989,1,)</f>
        <v>0</v>
      </c>
      <c r="I656" s="4" t="str">
        <f>VLOOKUP('Medical Examinations'!H656,'Medical Examinations'!H656:P2989,1,)</f>
        <v>No</v>
      </c>
      <c r="J656" s="4" t="str">
        <f>VLOOKUP('Medical Examinations'!I656,'Medical Examinations'!I656:Q2989,1,)</f>
        <v>Obesity</v>
      </c>
      <c r="K656" s="4" t="str">
        <f>VLOOKUP('Medical Examinations'!J656,'Medical Examinations'!J656:R2989,1,)</f>
        <v>Diabetes</v>
      </c>
      <c r="L656" s="49">
        <f>VLOOKUP(Table3[[#This Row],[Charges]],Table3[[Charges]:[Age]],1,)</f>
        <v>5612.83</v>
      </c>
      <c r="M656" s="23" t="str">
        <f>VLOOKUP(Table3[[#This Row],[Hospital tier]],Table3[[Hospital tier]:[Age]],1,)</f>
        <v>tier - 2</v>
      </c>
      <c r="N656" s="4" t="str">
        <f>VLOOKUP(Table3[[#This Row],[City tier]],Table3[[Hospital tier]:[Age]],1,)</f>
        <v>tier - 3</v>
      </c>
      <c r="O656" s="4" t="str">
        <f>VLOOKUP(Table3[[#This Row],[State ID]],Table3[[State ID]:[Age]],1,)</f>
        <v>R1013</v>
      </c>
      <c r="P656" s="4" t="str">
        <f>VLOOKUP(Table3[[#This Row],[Hospitalasion Details]],Table3[[Hospitalasion Details]:[Age]],1,)</f>
        <v>11-Sep-1978</v>
      </c>
      <c r="Q656" s="4">
        <f>VLOOKUP(Table3[[#This Row],[Age]],Table3[Age],1,)</f>
        <v>44</v>
      </c>
    </row>
    <row r="657" spans="1:17" x14ac:dyDescent="0.25">
      <c r="A657" s="4" t="str">
        <f>VLOOKUP(Table2[[#This Row],[Customer ID]],Table2[],1,)</f>
        <v>Id656</v>
      </c>
      <c r="B657" s="4" t="str">
        <f>VLOOKUP(Table2[[#This Row],[Full Name]],Table2[[#This Row],[Full Name]],1,)</f>
        <v xml:space="preserve">  Matthew A Millett</v>
      </c>
      <c r="C657" s="4">
        <f>VLOOKUP('Medical Examinations'!B657,'Medical Examinations'!B657:J2990,1,)</f>
        <v>41.3</v>
      </c>
      <c r="D657" s="4">
        <f>VLOOKUP('Medical Examinations'!C657,'Medical Examinations'!C657:K2990,1,)</f>
        <v>9.59</v>
      </c>
      <c r="E657" s="4" t="str">
        <f>VLOOKUP('Medical Examinations'!D657,'Medical Examinations'!D657:L2990,1,)</f>
        <v>No</v>
      </c>
      <c r="F657" s="4" t="str">
        <f>VLOOKUP('Medical Examinations'!E657,'Medical Examinations'!E657:M2990,1,)</f>
        <v>No</v>
      </c>
      <c r="G657" s="4" t="str">
        <f>VLOOKUP('Medical Examinations'!F657,'Medical Examinations'!F657:N2990,1,)</f>
        <v>No</v>
      </c>
      <c r="H657" s="4">
        <f>VLOOKUP('Medical Examinations'!G657,'Medical Examinations'!G657:O2990,1,)</f>
        <v>0</v>
      </c>
      <c r="I657" s="4" t="str">
        <f>VLOOKUP('Medical Examinations'!H657,'Medical Examinations'!H657:P2990,1,)</f>
        <v>No</v>
      </c>
      <c r="J657" s="4" t="str">
        <f>VLOOKUP('Medical Examinations'!I657,'Medical Examinations'!I657:Q2990,1,)</f>
        <v>Obesity</v>
      </c>
      <c r="K657" s="4" t="str">
        <f>VLOOKUP('Medical Examinations'!J657,'Medical Examinations'!J657:R2990,1,)</f>
        <v>Diabetes</v>
      </c>
      <c r="L657" s="49">
        <f>VLOOKUP(Table3[[#This Row],[Charges]],Table3[[Charges]:[Age]],1,)</f>
        <v>5615.37</v>
      </c>
      <c r="M657" s="23" t="str">
        <f>VLOOKUP(Table3[[#This Row],[Hospital tier]],Table3[[Hospital tier]:[Age]],1,)</f>
        <v>tier - 2</v>
      </c>
      <c r="N657" s="4" t="str">
        <f>VLOOKUP(Table3[[#This Row],[City tier]],Table3[[Hospital tier]:[Age]],1,)</f>
        <v>tier - 3</v>
      </c>
      <c r="O657" s="4" t="str">
        <f>VLOOKUP(Table3[[#This Row],[State ID]],Table3[[State ID]:[Age]],1,)</f>
        <v>R1011</v>
      </c>
      <c r="P657" s="4" t="str">
        <f>VLOOKUP(Table3[[#This Row],[Hospitalasion Details]],Table3[[Hospitalasion Details]:[Age]],1,)</f>
        <v>15-Nov-1994</v>
      </c>
      <c r="Q657" s="4">
        <f>VLOOKUP(Table3[[#This Row],[Age]],Table3[Age],1,)</f>
        <v>28</v>
      </c>
    </row>
    <row r="658" spans="1:17" x14ac:dyDescent="0.25">
      <c r="A658" s="4" t="str">
        <f>VLOOKUP(Table2[[#This Row],[Customer ID]],Table2[],1,)</f>
        <v>Id657</v>
      </c>
      <c r="B658" s="4" t="str">
        <f>VLOOKUP(Table2[[#This Row],[Full Name]],Table2[[#This Row],[Full Name]],1,)</f>
        <v xml:space="preserve">  Meta Haley</v>
      </c>
      <c r="C658" s="4">
        <f>VLOOKUP('Medical Examinations'!B658,'Medical Examinations'!B658:J2991,1,)</f>
        <v>42.95</v>
      </c>
      <c r="D658" s="4">
        <f>VLOOKUP('Medical Examinations'!C658,'Medical Examinations'!C658:K2991,1,)</f>
        <v>11.88</v>
      </c>
      <c r="E658" s="4" t="str">
        <f>VLOOKUP('Medical Examinations'!D658,'Medical Examinations'!D658:L2991,1,)</f>
        <v>Yes</v>
      </c>
      <c r="F658" s="4" t="str">
        <f>VLOOKUP('Medical Examinations'!E658,'Medical Examinations'!E658:M2991,1,)</f>
        <v>No</v>
      </c>
      <c r="G658" s="4" t="str">
        <f>VLOOKUP('Medical Examinations'!F658,'Medical Examinations'!F658:N2991,1,)</f>
        <v>No</v>
      </c>
      <c r="H658" s="4">
        <f>VLOOKUP('Medical Examinations'!G658,'Medical Examinations'!G658:O2991,1,)</f>
        <v>2</v>
      </c>
      <c r="I658" s="4" t="str">
        <f>VLOOKUP('Medical Examinations'!H658,'Medical Examinations'!H658:P2991,1,)</f>
        <v>No</v>
      </c>
      <c r="J658" s="4" t="str">
        <f>VLOOKUP('Medical Examinations'!I658,'Medical Examinations'!I658:Q2991,1,)</f>
        <v>Obesity</v>
      </c>
      <c r="K658" s="4" t="str">
        <f>VLOOKUP('Medical Examinations'!J658,'Medical Examinations'!J658:R2991,1,)</f>
        <v>Diabetes</v>
      </c>
      <c r="L658" s="49">
        <f>VLOOKUP(Table3[[#This Row],[Charges]],Table3[[Charges]:[Age]],1,)</f>
        <v>5630.46</v>
      </c>
      <c r="M658" s="23" t="str">
        <f>VLOOKUP(Table3[[#This Row],[Hospital tier]],Table3[[Hospital tier]:[Age]],1,)</f>
        <v>tier - 2</v>
      </c>
      <c r="N658" s="4" t="str">
        <f>VLOOKUP(Table3[[#This Row],[City tier]],Table3[[Hospital tier]:[Age]],1,)</f>
        <v>tier - 3</v>
      </c>
      <c r="O658" s="4" t="str">
        <f>VLOOKUP(Table3[[#This Row],[State ID]],Table3[[State ID]:[Age]],1,)</f>
        <v>R1012</v>
      </c>
      <c r="P658" s="4" t="str">
        <f>VLOOKUP(Table3[[#This Row],[Hospitalasion Details]],Table3[[Hospitalasion Details]:[Age]],1,)</f>
        <v>9-Dec-1987</v>
      </c>
      <c r="Q658" s="4">
        <f>VLOOKUP(Table3[[#This Row],[Age]],Table3[Age],1,)</f>
        <v>35</v>
      </c>
    </row>
    <row r="659" spans="1:17" x14ac:dyDescent="0.25">
      <c r="A659" s="4" t="str">
        <f>VLOOKUP(Table2[[#This Row],[Customer ID]],Table2[],1,)</f>
        <v>Id658</v>
      </c>
      <c r="B659" s="4" t="str">
        <f>VLOOKUP(Table2[[#This Row],[Full Name]],Table2[[#This Row],[Full Name]],1,)</f>
        <v xml:space="preserve">  Rachel E Ackerman</v>
      </c>
      <c r="C659" s="4">
        <f>VLOOKUP('Medical Examinations'!B659,'Medical Examinations'!B659:J2992,1,)</f>
        <v>46.96</v>
      </c>
      <c r="D659" s="4">
        <f>VLOOKUP('Medical Examinations'!C659,'Medical Examinations'!C659:K2992,1,)</f>
        <v>4.6399999999999997</v>
      </c>
      <c r="E659" s="4" t="str">
        <f>VLOOKUP('Medical Examinations'!D659,'Medical Examinations'!D659:L2992,1,)</f>
        <v>No</v>
      </c>
      <c r="F659" s="4" t="str">
        <f>VLOOKUP('Medical Examinations'!E659,'Medical Examinations'!E659:M2992,1,)</f>
        <v>No</v>
      </c>
      <c r="G659" s="4" t="str">
        <f>VLOOKUP('Medical Examinations'!F659,'Medical Examinations'!F659:N2992,1,)</f>
        <v>Yes</v>
      </c>
      <c r="H659" s="4">
        <f>VLOOKUP('Medical Examinations'!G659,'Medical Examinations'!G659:O2992,1,)</f>
        <v>1</v>
      </c>
      <c r="I659" s="4" t="str">
        <f>VLOOKUP('Medical Examinations'!H659,'Medical Examinations'!H659:P2992,1,)</f>
        <v>No</v>
      </c>
      <c r="J659" s="4" t="str">
        <f>VLOOKUP('Medical Examinations'!I659,'Medical Examinations'!I659:Q2992,1,)</f>
        <v>Obesity</v>
      </c>
      <c r="K659" s="4" t="str">
        <f>VLOOKUP('Medical Examinations'!J659,'Medical Examinations'!J659:R2992,1,)</f>
        <v>Normal</v>
      </c>
      <c r="L659" s="49">
        <f>VLOOKUP(Table3[[#This Row],[Charges]],Table3[[Charges]:[Age]],1,)</f>
        <v>5649.72</v>
      </c>
      <c r="M659" s="23" t="str">
        <f>VLOOKUP(Table3[[#This Row],[Hospital tier]],Table3[[Hospital tier]:[Age]],1,)</f>
        <v>tier - 2</v>
      </c>
      <c r="N659" s="4" t="str">
        <f>VLOOKUP(Table3[[#This Row],[City tier]],Table3[[Hospital tier]:[Age]],1,)</f>
        <v>tier - 3</v>
      </c>
      <c r="O659" s="4" t="str">
        <f>VLOOKUP(Table3[[#This Row],[State ID]],Table3[[State ID]:[Age]],1,)</f>
        <v>R1011</v>
      </c>
      <c r="P659" s="4" t="str">
        <f>VLOOKUP(Table3[[#This Row],[Hospitalasion Details]],Table3[[Hospitalasion Details]:[Age]],1,)</f>
        <v>8-Jun-1983</v>
      </c>
      <c r="Q659" s="4">
        <f>VLOOKUP(Table3[[#This Row],[Age]],Table3[Age],1,)</f>
        <v>40</v>
      </c>
    </row>
    <row r="660" spans="1:17" x14ac:dyDescent="0.25">
      <c r="A660" s="4" t="str">
        <f>VLOOKUP(Table2[[#This Row],[Customer ID]],Table2[],1,)</f>
        <v>Id659</v>
      </c>
      <c r="B660" s="4" t="str">
        <f>VLOOKUP(Table2[[#This Row],[Full Name]],Table2[[#This Row],[Full Name]],1,)</f>
        <v xml:space="preserve">  Angelica Valdez</v>
      </c>
      <c r="C660" s="4">
        <f>VLOOKUP('Medical Examinations'!B660,'Medical Examinations'!B660:J2993,1,)</f>
        <v>30.495000000000001</v>
      </c>
      <c r="D660" s="4">
        <f>VLOOKUP('Medical Examinations'!C660,'Medical Examinations'!C660:K2993,1,)</f>
        <v>9.5299999999999994</v>
      </c>
      <c r="E660" s="4" t="str">
        <f>VLOOKUP('Medical Examinations'!D660,'Medical Examinations'!D660:L2993,1,)</f>
        <v>No</v>
      </c>
      <c r="F660" s="4" t="str">
        <f>VLOOKUP('Medical Examinations'!E660,'Medical Examinations'!E660:M2993,1,)</f>
        <v>No</v>
      </c>
      <c r="G660" s="4" t="str">
        <f>VLOOKUP('Medical Examinations'!F660,'Medical Examinations'!F660:N2993,1,)</f>
        <v>No</v>
      </c>
      <c r="H660" s="4">
        <f>VLOOKUP('Medical Examinations'!G660,'Medical Examinations'!G660:O2993,1,)</f>
        <v>0</v>
      </c>
      <c r="I660" s="4" t="str">
        <f>VLOOKUP('Medical Examinations'!H660,'Medical Examinations'!H660:P2993,1,)</f>
        <v>No</v>
      </c>
      <c r="J660" s="4" t="str">
        <f>VLOOKUP('Medical Examinations'!I660,'Medical Examinations'!I660:Q2993,1,)</f>
        <v>Obesity</v>
      </c>
      <c r="K660" s="4" t="str">
        <f>VLOOKUP('Medical Examinations'!J660,'Medical Examinations'!J660:R2993,1,)</f>
        <v>Diabetes</v>
      </c>
      <c r="L660" s="49">
        <f>VLOOKUP(Table3[[#This Row],[Charges]],Table3[[Charges]:[Age]],1,)</f>
        <v>5650.14</v>
      </c>
      <c r="M660" s="23" t="str">
        <f>VLOOKUP(Table3[[#This Row],[Hospital tier]],Table3[[Hospital tier]:[Age]],1,)</f>
        <v>tier - 2</v>
      </c>
      <c r="N660" s="4" t="str">
        <f>VLOOKUP(Table3[[#This Row],[City tier]],Table3[[Hospital tier]:[Age]],1,)</f>
        <v>tier - 1</v>
      </c>
      <c r="O660" s="4" t="str">
        <f>VLOOKUP(Table3[[#This Row],[State ID]],Table3[[State ID]:[Age]],1,)</f>
        <v>R1013</v>
      </c>
      <c r="P660" s="4" t="str">
        <f>VLOOKUP(Table3[[#This Row],[Hospitalasion Details]],Table3[[Hospitalasion Details]:[Age]],1,)</f>
        <v>27-Sep-1978</v>
      </c>
      <c r="Q660" s="4">
        <f>VLOOKUP(Table3[[#This Row],[Age]],Table3[Age],1,)</f>
        <v>44</v>
      </c>
    </row>
    <row r="661" spans="1:17" x14ac:dyDescent="0.25">
      <c r="A661" s="4" t="str">
        <f>VLOOKUP(Table2[[#This Row],[Customer ID]],Table2[],1,)</f>
        <v>Id660</v>
      </c>
      <c r="B661" s="4" t="str">
        <f>VLOOKUP(Table2[[#This Row],[Full Name]],Table2[[#This Row],[Full Name]],1,)</f>
        <v xml:space="preserve">  Kathleen Michaud</v>
      </c>
      <c r="C661" s="4">
        <f>VLOOKUP('Medical Examinations'!B661,'Medical Examinations'!B661:J2994,1,)</f>
        <v>17.954999999999998</v>
      </c>
      <c r="D661" s="4">
        <f>VLOOKUP('Medical Examinations'!C661,'Medical Examinations'!C661:K2994,1,)</f>
        <v>5.29</v>
      </c>
      <c r="E661" s="4" t="str">
        <f>VLOOKUP('Medical Examinations'!D661,'Medical Examinations'!D661:L2994,1,)</f>
        <v>Yes</v>
      </c>
      <c r="F661" s="4" t="str">
        <f>VLOOKUP('Medical Examinations'!E661,'Medical Examinations'!E661:M2994,1,)</f>
        <v>No</v>
      </c>
      <c r="G661" s="4" t="str">
        <f>VLOOKUP('Medical Examinations'!F661,'Medical Examinations'!F661:N2994,1,)</f>
        <v>No</v>
      </c>
      <c r="H661" s="4">
        <f>VLOOKUP('Medical Examinations'!G661,'Medical Examinations'!G661:O2994,1,)</f>
        <v>1</v>
      </c>
      <c r="I661" s="4" t="str">
        <f>VLOOKUP('Medical Examinations'!H661,'Medical Examinations'!H661:P2994,1,)</f>
        <v>Yes</v>
      </c>
      <c r="J661" s="4" t="str">
        <f>VLOOKUP('Medical Examinations'!I661,'Medical Examinations'!I661:Q2994,1,)</f>
        <v>Underweight</v>
      </c>
      <c r="K661" s="4" t="str">
        <f>VLOOKUP('Medical Examinations'!J661,'Medical Examinations'!J661:R2994,1,)</f>
        <v>Normal</v>
      </c>
      <c r="L661" s="49">
        <f>VLOOKUP(Table3[[#This Row],[Charges]],Table3[[Charges]:[Age]],1,)</f>
        <v>5662.23</v>
      </c>
      <c r="M661" s="23" t="str">
        <f>VLOOKUP(Table3[[#This Row],[Hospital tier]],Table3[[Hospital tier]:[Age]],1,)</f>
        <v>tier - 2</v>
      </c>
      <c r="N661" s="4" t="str">
        <f>VLOOKUP(Table3[[#This Row],[City tier]],Table3[[Hospital tier]:[Age]],1,)</f>
        <v>tier - 1</v>
      </c>
      <c r="O661" s="4" t="str">
        <f>VLOOKUP(Table3[[#This Row],[State ID]],Table3[[State ID]:[Age]],1,)</f>
        <v>R1013</v>
      </c>
      <c r="P661" s="4" t="str">
        <f>VLOOKUP(Table3[[#This Row],[Hospitalasion Details]],Table3[[Hospitalasion Details]:[Age]],1,)</f>
        <v>3-Sep-1983</v>
      </c>
      <c r="Q661" s="4">
        <f>VLOOKUP(Table3[[#This Row],[Age]],Table3[Age],1,)</f>
        <v>39</v>
      </c>
    </row>
    <row r="662" spans="1:17" x14ac:dyDescent="0.25">
      <c r="A662" s="4" t="str">
        <f>VLOOKUP(Table2[[#This Row],[Customer ID]],Table2[],1,)</f>
        <v>Id661</v>
      </c>
      <c r="B662" s="4" t="str">
        <f>VLOOKUP(Table2[[#This Row],[Full Name]],Table2[[#This Row],[Full Name]],1,)</f>
        <v xml:space="preserve">  Gabriel D Gunnink</v>
      </c>
      <c r="C662" s="4">
        <f>VLOOKUP('Medical Examinations'!B662,'Medical Examinations'!B662:J2995,1,)</f>
        <v>25.6</v>
      </c>
      <c r="D662" s="4">
        <f>VLOOKUP('Medical Examinations'!C662,'Medical Examinations'!C662:K2995,1,)</f>
        <v>10.95</v>
      </c>
      <c r="E662" s="4" t="str">
        <f>VLOOKUP('Medical Examinations'!D662,'Medical Examinations'!D662:L2995,1,)</f>
        <v>No</v>
      </c>
      <c r="F662" s="4" t="str">
        <f>VLOOKUP('Medical Examinations'!E662,'Medical Examinations'!E662:M2995,1,)</f>
        <v>No</v>
      </c>
      <c r="G662" s="4" t="str">
        <f>VLOOKUP('Medical Examinations'!F662,'Medical Examinations'!F662:N2995,1,)</f>
        <v>No</v>
      </c>
      <c r="H662" s="4">
        <f>VLOOKUP('Medical Examinations'!G662,'Medical Examinations'!G662:O2995,1,)</f>
        <v>3</v>
      </c>
      <c r="I662" s="4" t="str">
        <f>VLOOKUP('Medical Examinations'!H662,'Medical Examinations'!H662:P2995,1,)</f>
        <v>No</v>
      </c>
      <c r="J662" s="4" t="str">
        <f>VLOOKUP('Medical Examinations'!I662,'Medical Examinations'!I662:Q2995,1,)</f>
        <v>Over Weight</v>
      </c>
      <c r="K662" s="4" t="str">
        <f>VLOOKUP('Medical Examinations'!J662,'Medical Examinations'!J662:R2995,1,)</f>
        <v>Diabetes</v>
      </c>
      <c r="L662" s="49">
        <f>VLOOKUP(Table3[[#This Row],[Charges]],Table3[[Charges]:[Age]],1,)</f>
        <v>5679.13</v>
      </c>
      <c r="M662" s="23" t="str">
        <f>VLOOKUP(Table3[[#This Row],[Hospital tier]],Table3[[Hospital tier]:[Age]],1,)</f>
        <v>tier - 2</v>
      </c>
      <c r="N662" s="4" t="str">
        <f>VLOOKUP(Table3[[#This Row],[City tier]],Table3[[Hospital tier]:[Age]],1,)</f>
        <v>tier - 2</v>
      </c>
      <c r="O662" s="4" t="str">
        <f>VLOOKUP(Table3[[#This Row],[State ID]],Table3[[State ID]:[Age]],1,)</f>
        <v>R1013</v>
      </c>
      <c r="P662" s="4" t="str">
        <f>VLOOKUP(Table3[[#This Row],[Hospitalasion Details]],Table3[[Hospitalasion Details]:[Age]],1,)</f>
        <v>12-Aug-1984</v>
      </c>
      <c r="Q662" s="4">
        <f>VLOOKUP(Table3[[#This Row],[Age]],Table3[Age],1,)</f>
        <v>38</v>
      </c>
    </row>
    <row r="663" spans="1:17" x14ac:dyDescent="0.25">
      <c r="A663" s="4" t="str">
        <f>VLOOKUP(Table2[[#This Row],[Customer ID]],Table2[],1,)</f>
        <v>Id662</v>
      </c>
      <c r="B663" s="4" t="str">
        <f>VLOOKUP(Table2[[#This Row],[Full Name]],Table2[[#This Row],[Full Name]],1,)</f>
        <v xml:space="preserve">  Jeff T Knight</v>
      </c>
      <c r="C663" s="4">
        <f>VLOOKUP('Medical Examinations'!B663,'Medical Examinations'!B663:J2996,1,)</f>
        <v>34.21</v>
      </c>
      <c r="D663" s="4">
        <f>VLOOKUP('Medical Examinations'!C663,'Medical Examinations'!C663:K2996,1,)</f>
        <v>9.17</v>
      </c>
      <c r="E663" s="4" t="str">
        <f>VLOOKUP('Medical Examinations'!D663,'Medical Examinations'!D663:L2996,1,)</f>
        <v>No</v>
      </c>
      <c r="F663" s="4" t="str">
        <f>VLOOKUP('Medical Examinations'!E663,'Medical Examinations'!E663:M2996,1,)</f>
        <v>No</v>
      </c>
      <c r="G663" s="4" t="str">
        <f>VLOOKUP('Medical Examinations'!F663,'Medical Examinations'!F663:N2996,1,)</f>
        <v>No</v>
      </c>
      <c r="H663" s="4">
        <f>VLOOKUP('Medical Examinations'!G663,'Medical Examinations'!G663:O2996,1,)</f>
        <v>0</v>
      </c>
      <c r="I663" s="4" t="str">
        <f>VLOOKUP('Medical Examinations'!H663,'Medical Examinations'!H663:P2996,1,)</f>
        <v>No</v>
      </c>
      <c r="J663" s="4" t="str">
        <f>VLOOKUP('Medical Examinations'!I663,'Medical Examinations'!I663:Q2996,1,)</f>
        <v>Obesity</v>
      </c>
      <c r="K663" s="4" t="str">
        <f>VLOOKUP('Medical Examinations'!J663,'Medical Examinations'!J663:R2996,1,)</f>
        <v>Diabetes</v>
      </c>
      <c r="L663" s="49">
        <f>VLOOKUP(Table3[[#This Row],[Charges]],Table3[[Charges]:[Age]],1,)</f>
        <v>5690.79</v>
      </c>
      <c r="M663" s="23" t="str">
        <f>VLOOKUP(Table3[[#This Row],[Hospital tier]],Table3[[Hospital tier]:[Age]],1,)</f>
        <v>tier - 2</v>
      </c>
      <c r="N663" s="4" t="str">
        <f>VLOOKUP(Table3[[#This Row],[City tier]],Table3[[Hospital tier]:[Age]],1,)</f>
        <v>tier - 1</v>
      </c>
      <c r="O663" s="4" t="str">
        <f>VLOOKUP(Table3[[#This Row],[State ID]],Table3[[State ID]:[Age]],1,)</f>
        <v>R1013</v>
      </c>
      <c r="P663" s="4" t="str">
        <f>VLOOKUP(Table3[[#This Row],[Hospitalasion Details]],Table3[[Hospitalasion Details]:[Age]],1,)</f>
        <v>28-Oct-1972</v>
      </c>
      <c r="Q663" s="4">
        <f>VLOOKUP(Table3[[#This Row],[Age]],Table3[Age],1,)</f>
        <v>50</v>
      </c>
    </row>
    <row r="664" spans="1:17" x14ac:dyDescent="0.25">
      <c r="A664" s="4" t="str">
        <f>VLOOKUP(Table2[[#This Row],[Customer ID]],Table2[],1,)</f>
        <v>Id663</v>
      </c>
      <c r="B664" s="4" t="str">
        <f>VLOOKUP(Table2[[#This Row],[Full Name]],Table2[[#This Row],[Full Name]],1,)</f>
        <v xml:space="preserve">  Neil D Grosscup</v>
      </c>
      <c r="C664" s="4">
        <f>VLOOKUP('Medical Examinations'!B664,'Medical Examinations'!B664:J2997,1,)</f>
        <v>39.74</v>
      </c>
      <c r="D664" s="4">
        <f>VLOOKUP('Medical Examinations'!C664,'Medical Examinations'!C664:K2997,1,)</f>
        <v>7.39</v>
      </c>
      <c r="E664" s="4" t="str">
        <f>VLOOKUP('Medical Examinations'!D664,'Medical Examinations'!D664:L2997,1,)</f>
        <v>No</v>
      </c>
      <c r="F664" s="4" t="str">
        <f>VLOOKUP('Medical Examinations'!E664,'Medical Examinations'!E664:M2997,1,)</f>
        <v>No</v>
      </c>
      <c r="G664" s="4" t="str">
        <f>VLOOKUP('Medical Examinations'!F664,'Medical Examinations'!F664:N2997,1,)</f>
        <v>No</v>
      </c>
      <c r="H664" s="4">
        <f>VLOOKUP('Medical Examinations'!G664,'Medical Examinations'!G664:O2997,1,)</f>
        <v>0</v>
      </c>
      <c r="I664" s="4" t="str">
        <f>VLOOKUP('Medical Examinations'!H664,'Medical Examinations'!H664:P2997,1,)</f>
        <v>No</v>
      </c>
      <c r="J664" s="4" t="str">
        <f>VLOOKUP('Medical Examinations'!I664,'Medical Examinations'!I664:Q2997,1,)</f>
        <v>Obesity</v>
      </c>
      <c r="K664" s="4" t="str">
        <f>VLOOKUP('Medical Examinations'!J664,'Medical Examinations'!J664:R2997,1,)</f>
        <v>Diabetes</v>
      </c>
      <c r="L664" s="49">
        <f>VLOOKUP(Table3[[#This Row],[Charges]],Table3[[Charges]:[Age]],1,)</f>
        <v>5693.43</v>
      </c>
      <c r="M664" s="23" t="str">
        <f>VLOOKUP(Table3[[#This Row],[Hospital tier]],Table3[[Hospital tier]:[Age]],1,)</f>
        <v>tier - 2</v>
      </c>
      <c r="N664" s="4" t="str">
        <f>VLOOKUP(Table3[[#This Row],[City tier]],Table3[[Hospital tier]:[Age]],1,)</f>
        <v>tier - 3</v>
      </c>
      <c r="O664" s="4" t="str">
        <f>VLOOKUP(Table3[[#This Row],[State ID]],Table3[[State ID]:[Age]],1,)</f>
        <v>R1012</v>
      </c>
      <c r="P664" s="4" t="str">
        <f>VLOOKUP(Table3[[#This Row],[Hospitalasion Details]],Table3[[Hospitalasion Details]:[Age]],1,)</f>
        <v>3-Nov-1992</v>
      </c>
      <c r="Q664" s="4">
        <f>VLOOKUP(Table3[[#This Row],[Age]],Table3[Age],1,)</f>
        <v>30</v>
      </c>
    </row>
    <row r="665" spans="1:17" x14ac:dyDescent="0.25">
      <c r="A665" s="4" t="str">
        <f>VLOOKUP(Table2[[#This Row],[Customer ID]],Table2[],1,)</f>
        <v>Id664</v>
      </c>
      <c r="B665" s="4" t="str">
        <f>VLOOKUP(Table2[[#This Row],[Full Name]],Table2[[#This Row],[Full Name]],1,)</f>
        <v xml:space="preserve">  Katherine L Koniuch</v>
      </c>
      <c r="C665" s="4">
        <f>VLOOKUP('Medical Examinations'!B665,'Medical Examinations'!B665:J2998,1,)</f>
        <v>49.53</v>
      </c>
      <c r="D665" s="4">
        <f>VLOOKUP('Medical Examinations'!C665,'Medical Examinations'!C665:K2998,1,)</f>
        <v>9.1300000000000008</v>
      </c>
      <c r="E665" s="4" t="str">
        <f>VLOOKUP('Medical Examinations'!D665,'Medical Examinations'!D665:L2998,1,)</f>
        <v>Yes</v>
      </c>
      <c r="F665" s="4" t="str">
        <f>VLOOKUP('Medical Examinations'!E665,'Medical Examinations'!E665:M2998,1,)</f>
        <v>No</v>
      </c>
      <c r="G665" s="4" t="str">
        <f>VLOOKUP('Medical Examinations'!F665,'Medical Examinations'!F665:N2998,1,)</f>
        <v>No</v>
      </c>
      <c r="H665" s="4">
        <f>VLOOKUP('Medical Examinations'!G665,'Medical Examinations'!G665:O2998,1,)</f>
        <v>0</v>
      </c>
      <c r="I665" s="4" t="str">
        <f>VLOOKUP('Medical Examinations'!H665,'Medical Examinations'!H665:P2998,1,)</f>
        <v>No</v>
      </c>
      <c r="J665" s="4" t="str">
        <f>VLOOKUP('Medical Examinations'!I665,'Medical Examinations'!I665:Q2998,1,)</f>
        <v>Obesity</v>
      </c>
      <c r="K665" s="4" t="str">
        <f>VLOOKUP('Medical Examinations'!J665,'Medical Examinations'!J665:R2998,1,)</f>
        <v>Diabetes</v>
      </c>
      <c r="L665" s="49">
        <f>VLOOKUP(Table3[[#This Row],[Charges]],Table3[[Charges]:[Age]],1,)</f>
        <v>5698.74</v>
      </c>
      <c r="M665" s="23" t="str">
        <f>VLOOKUP(Table3[[#This Row],[Hospital tier]],Table3[[Hospital tier]:[Age]],1,)</f>
        <v>tier - 2</v>
      </c>
      <c r="N665" s="4" t="str">
        <f>VLOOKUP(Table3[[#This Row],[City tier]],Table3[[Hospital tier]:[Age]],1,)</f>
        <v>tier - 2</v>
      </c>
      <c r="O665" s="4" t="str">
        <f>VLOOKUP(Table3[[#This Row],[State ID]],Table3[[State ID]:[Age]],1,)</f>
        <v>R1012</v>
      </c>
      <c r="P665" s="4" t="str">
        <f>VLOOKUP(Table3[[#This Row],[Hospitalasion Details]],Table3[[Hospitalasion Details]:[Age]],1,)</f>
        <v>6-Jul-1974</v>
      </c>
      <c r="Q665" s="4">
        <f>VLOOKUP(Table3[[#This Row],[Age]],Table3[Age],1,)</f>
        <v>48</v>
      </c>
    </row>
    <row r="666" spans="1:17" x14ac:dyDescent="0.25">
      <c r="A666" s="4" t="str">
        <f>VLOOKUP(Table2[[#This Row],[Customer ID]],Table2[],1,)</f>
        <v>Id665</v>
      </c>
      <c r="B666" s="4" t="str">
        <f>VLOOKUP(Table2[[#This Row],[Full Name]],Table2[[#This Row],[Full Name]],1,)</f>
        <v xml:space="preserve">  Ariel E Heitzman</v>
      </c>
      <c r="C666" s="4">
        <f>VLOOKUP('Medical Examinations'!B666,'Medical Examinations'!B666:J2999,1,)</f>
        <v>39.33</v>
      </c>
      <c r="D666" s="4">
        <f>VLOOKUP('Medical Examinations'!C666,'Medical Examinations'!C666:K2999,1,)</f>
        <v>10.4</v>
      </c>
      <c r="E666" s="4" t="str">
        <f>VLOOKUP('Medical Examinations'!D666,'Medical Examinations'!D666:L2999,1,)</f>
        <v>No</v>
      </c>
      <c r="F666" s="4" t="str">
        <f>VLOOKUP('Medical Examinations'!E666,'Medical Examinations'!E666:M2999,1,)</f>
        <v>No</v>
      </c>
      <c r="G666" s="4" t="str">
        <f>VLOOKUP('Medical Examinations'!F666,'Medical Examinations'!F666:N2999,1,)</f>
        <v>No</v>
      </c>
      <c r="H666" s="4">
        <f>VLOOKUP('Medical Examinations'!G666,'Medical Examinations'!G666:O2999,1,)</f>
        <v>3</v>
      </c>
      <c r="I666" s="4" t="str">
        <f>VLOOKUP('Medical Examinations'!H666,'Medical Examinations'!H666:P2999,1,)</f>
        <v>No</v>
      </c>
      <c r="J666" s="4" t="str">
        <f>VLOOKUP('Medical Examinations'!I666,'Medical Examinations'!I666:Q2999,1,)</f>
        <v>Obesity</v>
      </c>
      <c r="K666" s="4" t="str">
        <f>VLOOKUP('Medical Examinations'!J666,'Medical Examinations'!J666:R2999,1,)</f>
        <v>Diabetes</v>
      </c>
      <c r="L666" s="49">
        <f>VLOOKUP(Table3[[#This Row],[Charges]],Table3[[Charges]:[Age]],1,)</f>
        <v>5699.84</v>
      </c>
      <c r="M666" s="23" t="str">
        <f>VLOOKUP(Table3[[#This Row],[Hospital tier]],Table3[[Hospital tier]:[Age]],1,)</f>
        <v>tier - 2</v>
      </c>
      <c r="N666" s="4" t="str">
        <f>VLOOKUP(Table3[[#This Row],[City tier]],Table3[[Hospital tier]:[Age]],1,)</f>
        <v>tier - 3</v>
      </c>
      <c r="O666" s="4" t="str">
        <f>VLOOKUP(Table3[[#This Row],[State ID]],Table3[[State ID]:[Age]],1,)</f>
        <v>R1013</v>
      </c>
      <c r="P666" s="4" t="str">
        <f>VLOOKUP(Table3[[#This Row],[Hospitalasion Details]],Table3[[Hospitalasion Details]:[Age]],1,)</f>
        <v>15-Jun-1981</v>
      </c>
      <c r="Q666" s="4">
        <f>VLOOKUP(Table3[[#This Row],[Age]],Table3[Age],1,)</f>
        <v>41</v>
      </c>
    </row>
    <row r="667" spans="1:17" x14ac:dyDescent="0.25">
      <c r="A667" s="4" t="str">
        <f>VLOOKUP(Table2[[#This Row],[Customer ID]],Table2[],1,)</f>
        <v>Id666</v>
      </c>
      <c r="B667" s="4" t="str">
        <f>VLOOKUP(Table2[[#This Row],[Full Name]],Table2[[#This Row],[Full Name]],1,)</f>
        <v xml:space="preserve">  Christopher P Tatton</v>
      </c>
      <c r="C667" s="4">
        <f>VLOOKUP('Medical Examinations'!B667,'Medical Examinations'!B667:J3000,1,)</f>
        <v>39.979999999999997</v>
      </c>
      <c r="D667" s="4">
        <f>VLOOKUP('Medical Examinations'!C667,'Medical Examinations'!C667:K3000,1,)</f>
        <v>9.4600000000000009</v>
      </c>
      <c r="E667" s="4" t="str">
        <f>VLOOKUP('Medical Examinations'!D667,'Medical Examinations'!D667:L3000,1,)</f>
        <v>Yes</v>
      </c>
      <c r="F667" s="4" t="str">
        <f>VLOOKUP('Medical Examinations'!E667,'Medical Examinations'!E667:M3000,1,)</f>
        <v>No</v>
      </c>
      <c r="G667" s="4" t="str">
        <f>VLOOKUP('Medical Examinations'!F667,'Medical Examinations'!F667:N3000,1,)</f>
        <v>No</v>
      </c>
      <c r="H667" s="4">
        <f>VLOOKUP('Medical Examinations'!G667,'Medical Examinations'!G667:O3000,1,)</f>
        <v>2</v>
      </c>
      <c r="I667" s="4" t="str">
        <f>VLOOKUP('Medical Examinations'!H667,'Medical Examinations'!H667:P3000,1,)</f>
        <v>No</v>
      </c>
      <c r="J667" s="4" t="str">
        <f>VLOOKUP('Medical Examinations'!I667,'Medical Examinations'!I667:Q3000,1,)</f>
        <v>Obesity</v>
      </c>
      <c r="K667" s="4" t="str">
        <f>VLOOKUP('Medical Examinations'!J667,'Medical Examinations'!J667:R3000,1,)</f>
        <v>Diabetes</v>
      </c>
      <c r="L667" s="49">
        <f>VLOOKUP(Table3[[#This Row],[Charges]],Table3[[Charges]:[Age]],1,)</f>
        <v>5708.87</v>
      </c>
      <c r="M667" s="23" t="str">
        <f>VLOOKUP(Table3[[#This Row],[Hospital tier]],Table3[[Hospital tier]:[Age]],1,)</f>
        <v>tier - 2</v>
      </c>
      <c r="N667" s="4" t="str">
        <f>VLOOKUP(Table3[[#This Row],[City tier]],Table3[[Hospital tier]:[Age]],1,)</f>
        <v>tier - 1</v>
      </c>
      <c r="O667" s="4" t="str">
        <f>VLOOKUP(Table3[[#This Row],[State ID]],Table3[[State ID]:[Age]],1,)</f>
        <v>R1011</v>
      </c>
      <c r="P667" s="4" t="str">
        <f>VLOOKUP(Table3[[#This Row],[Hospitalasion Details]],Table3[[Hospitalasion Details]:[Age]],1,)</f>
        <v>3-Nov-1993</v>
      </c>
      <c r="Q667" s="4">
        <f>VLOOKUP(Table3[[#This Row],[Age]],Table3[Age],1,)</f>
        <v>29</v>
      </c>
    </row>
    <row r="668" spans="1:17" x14ac:dyDescent="0.25">
      <c r="A668" s="4" t="str">
        <f>VLOOKUP(Table2[[#This Row],[Customer ID]],Table2[],1,)</f>
        <v>Id667</v>
      </c>
      <c r="B668" s="4" t="str">
        <f>VLOOKUP(Table2[[#This Row],[Full Name]],Table2[[#This Row],[Full Name]],1,)</f>
        <v xml:space="preserve">  Erin M Flanagan</v>
      </c>
      <c r="C668" s="4">
        <f>VLOOKUP('Medical Examinations'!B668,'Medical Examinations'!B668:J3001,1,)</f>
        <v>46.51</v>
      </c>
      <c r="D668" s="4">
        <f>VLOOKUP('Medical Examinations'!C668,'Medical Examinations'!C668:K3001,1,)</f>
        <v>8.69</v>
      </c>
      <c r="E668" s="4" t="str">
        <f>VLOOKUP('Medical Examinations'!D668,'Medical Examinations'!D668:L3001,1,)</f>
        <v>Yes</v>
      </c>
      <c r="F668" s="4" t="str">
        <f>VLOOKUP('Medical Examinations'!E668,'Medical Examinations'!E668:M3001,1,)</f>
        <v>No</v>
      </c>
      <c r="G668" s="4" t="str">
        <f>VLOOKUP('Medical Examinations'!F668,'Medical Examinations'!F668:N3001,1,)</f>
        <v>No</v>
      </c>
      <c r="H668" s="4">
        <f>VLOOKUP('Medical Examinations'!G668,'Medical Examinations'!G668:O3001,1,)</f>
        <v>0</v>
      </c>
      <c r="I668" s="4" t="str">
        <f>VLOOKUP('Medical Examinations'!H668,'Medical Examinations'!H668:P3001,1,)</f>
        <v>No</v>
      </c>
      <c r="J668" s="4" t="str">
        <f>VLOOKUP('Medical Examinations'!I668,'Medical Examinations'!I668:Q3001,1,)</f>
        <v>Obesity</v>
      </c>
      <c r="K668" s="4" t="str">
        <f>VLOOKUP('Medical Examinations'!J668,'Medical Examinations'!J668:R3001,1,)</f>
        <v>Diabetes</v>
      </c>
      <c r="L668" s="49">
        <f>VLOOKUP(Table3[[#This Row],[Charges]],Table3[[Charges]:[Age]],1,)</f>
        <v>5709.16</v>
      </c>
      <c r="M668" s="23" t="str">
        <f>VLOOKUP(Table3[[#This Row],[Hospital tier]],Table3[[Hospital tier]:[Age]],1,)</f>
        <v>tier - 3</v>
      </c>
      <c r="N668" s="4" t="str">
        <f>VLOOKUP(Table3[[#This Row],[City tier]],Table3[[Hospital tier]:[Age]],1,)</f>
        <v>tier - 3</v>
      </c>
      <c r="O668" s="4" t="str">
        <f>VLOOKUP(Table3[[#This Row],[State ID]],Table3[[State ID]:[Age]],1,)</f>
        <v>R1013</v>
      </c>
      <c r="P668" s="4" t="str">
        <f>VLOOKUP(Table3[[#This Row],[Hospitalasion Details]],Table3[[Hospitalasion Details]:[Age]],1,)</f>
        <v>30-Aug-1981</v>
      </c>
      <c r="Q668" s="4">
        <f>VLOOKUP(Table3[[#This Row],[Age]],Table3[Age],1,)</f>
        <v>41</v>
      </c>
    </row>
    <row r="669" spans="1:17" x14ac:dyDescent="0.25">
      <c r="A669" s="4" t="str">
        <f>VLOOKUP(Table2[[#This Row],[Customer ID]],Table2[],1,)</f>
        <v>Id668</v>
      </c>
      <c r="B669" s="4" t="str">
        <f>VLOOKUP(Table2[[#This Row],[Full Name]],Table2[[#This Row],[Full Name]],1,)</f>
        <v xml:space="preserve">  Molly K Funk</v>
      </c>
      <c r="C669" s="4">
        <f>VLOOKUP('Medical Examinations'!B669,'Medical Examinations'!B669:J3002,1,)</f>
        <v>43.58</v>
      </c>
      <c r="D669" s="4">
        <f>VLOOKUP('Medical Examinations'!C669,'Medical Examinations'!C669:K3002,1,)</f>
        <v>4.2300000000000004</v>
      </c>
      <c r="E669" s="4" t="str">
        <f>VLOOKUP('Medical Examinations'!D669,'Medical Examinations'!D669:L3002,1,)</f>
        <v>No</v>
      </c>
      <c r="F669" s="4" t="str">
        <f>VLOOKUP('Medical Examinations'!E669,'Medical Examinations'!E669:M3002,1,)</f>
        <v>No</v>
      </c>
      <c r="G669" s="4" t="str">
        <f>VLOOKUP('Medical Examinations'!F669,'Medical Examinations'!F669:N3002,1,)</f>
        <v>Yes</v>
      </c>
      <c r="H669" s="4">
        <f>VLOOKUP('Medical Examinations'!G669,'Medical Examinations'!G669:O3002,1,)</f>
        <v>1</v>
      </c>
      <c r="I669" s="4" t="str">
        <f>VLOOKUP('Medical Examinations'!H669,'Medical Examinations'!H669:P3002,1,)</f>
        <v>No</v>
      </c>
      <c r="J669" s="4" t="str">
        <f>VLOOKUP('Medical Examinations'!I669,'Medical Examinations'!I669:Q3002,1,)</f>
        <v>Obesity</v>
      </c>
      <c r="K669" s="4" t="str">
        <f>VLOOKUP('Medical Examinations'!J669,'Medical Examinations'!J669:R3002,1,)</f>
        <v>Normal</v>
      </c>
      <c r="L669" s="49">
        <f>VLOOKUP(Table3[[#This Row],[Charges]],Table3[[Charges]:[Age]],1,)</f>
        <v>5720.38</v>
      </c>
      <c r="M669" s="23" t="str">
        <f>VLOOKUP(Table3[[#This Row],[Hospital tier]],Table3[[Hospital tier]:[Age]],1,)</f>
        <v>tier - 2</v>
      </c>
      <c r="N669" s="4" t="str">
        <f>VLOOKUP(Table3[[#This Row],[City tier]],Table3[[Hospital tier]:[Age]],1,)</f>
        <v>tier - 1</v>
      </c>
      <c r="O669" s="4" t="str">
        <f>VLOOKUP(Table3[[#This Row],[State ID]],Table3[[State ID]:[Age]],1,)</f>
        <v>R1013</v>
      </c>
      <c r="P669" s="4" t="str">
        <f>VLOOKUP(Table3[[#This Row],[Hospitalasion Details]],Table3[[Hospitalasion Details]:[Age]],1,)</f>
        <v>18-Dec-1971</v>
      </c>
      <c r="Q669" s="4">
        <f>VLOOKUP(Table3[[#This Row],[Age]],Table3[Age],1,)</f>
        <v>51</v>
      </c>
    </row>
    <row r="670" spans="1:17" x14ac:dyDescent="0.25">
      <c r="A670" s="4" t="str">
        <f>VLOOKUP(Table2[[#This Row],[Customer ID]],Table2[],1,)</f>
        <v>Id669</v>
      </c>
      <c r="B670" s="4" t="str">
        <f>VLOOKUP(Table2[[#This Row],[Full Name]],Table2[[#This Row],[Full Name]],1,)</f>
        <v xml:space="preserve">  Ryan J Davenport</v>
      </c>
      <c r="C670" s="4">
        <f>VLOOKUP('Medical Examinations'!B670,'Medical Examinations'!B670:J3003,1,)</f>
        <v>42.28</v>
      </c>
      <c r="D670" s="4">
        <f>VLOOKUP('Medical Examinations'!C670,'Medical Examinations'!C670:K3003,1,)</f>
        <v>9.16</v>
      </c>
      <c r="E670" s="4" t="str">
        <f>VLOOKUP('Medical Examinations'!D670,'Medical Examinations'!D670:L3003,1,)</f>
        <v>Yes</v>
      </c>
      <c r="F670" s="4" t="str">
        <f>VLOOKUP('Medical Examinations'!E670,'Medical Examinations'!E670:M3003,1,)</f>
        <v>No</v>
      </c>
      <c r="G670" s="4" t="str">
        <f>VLOOKUP('Medical Examinations'!F670,'Medical Examinations'!F670:N3003,1,)</f>
        <v>No</v>
      </c>
      <c r="H670" s="4">
        <f>VLOOKUP('Medical Examinations'!G670,'Medical Examinations'!G670:O3003,1,)</f>
        <v>1</v>
      </c>
      <c r="I670" s="4" t="str">
        <f>VLOOKUP('Medical Examinations'!H670,'Medical Examinations'!H670:P3003,1,)</f>
        <v>No</v>
      </c>
      <c r="J670" s="4" t="str">
        <f>VLOOKUP('Medical Examinations'!I670,'Medical Examinations'!I670:Q3003,1,)</f>
        <v>Obesity</v>
      </c>
      <c r="K670" s="4" t="str">
        <f>VLOOKUP('Medical Examinations'!J670,'Medical Examinations'!J670:R3003,1,)</f>
        <v>Diabetes</v>
      </c>
      <c r="L670" s="49">
        <f>VLOOKUP(Table3[[#This Row],[Charges]],Table3[[Charges]:[Age]],1,)</f>
        <v>5729.01</v>
      </c>
      <c r="M670" s="23" t="str">
        <f>VLOOKUP(Table3[[#This Row],[Hospital tier]],Table3[[Hospital tier]:[Age]],1,)</f>
        <v>tier - 1</v>
      </c>
      <c r="N670" s="4" t="str">
        <f>VLOOKUP(Table3[[#This Row],[City tier]],Table3[[Hospital tier]:[Age]],1,)</f>
        <v>tier - 2</v>
      </c>
      <c r="O670" s="4" t="str">
        <f>VLOOKUP(Table3[[#This Row],[State ID]],Table3[[State ID]:[Age]],1,)</f>
        <v>R1012</v>
      </c>
      <c r="P670" s="4" t="str">
        <f>VLOOKUP(Table3[[#This Row],[Hospitalasion Details]],Table3[[Hospitalasion Details]:[Age]],1,)</f>
        <v>19-Oct-1987</v>
      </c>
      <c r="Q670" s="4">
        <f>VLOOKUP(Table3[[#This Row],[Age]],Table3[Age],1,)</f>
        <v>35</v>
      </c>
    </row>
    <row r="671" spans="1:17" x14ac:dyDescent="0.25">
      <c r="A671" s="4" t="str">
        <f>VLOOKUP(Table2[[#This Row],[Customer ID]],Table2[],1,)</f>
        <v>Id670</v>
      </c>
      <c r="B671" s="4" t="str">
        <f>VLOOKUP(Table2[[#This Row],[Full Name]],Table2[[#This Row],[Full Name]],1,)</f>
        <v xml:space="preserve">  Jennifer Nicholson</v>
      </c>
      <c r="C671" s="4">
        <f>VLOOKUP('Medical Examinations'!B671,'Medical Examinations'!B671:J3004,1,)</f>
        <v>35.520000000000003</v>
      </c>
      <c r="D671" s="4">
        <f>VLOOKUP('Medical Examinations'!C671,'Medical Examinations'!C671:K3004,1,)</f>
        <v>8.26</v>
      </c>
      <c r="E671" s="4" t="str">
        <f>VLOOKUP('Medical Examinations'!D671,'Medical Examinations'!D671:L3004,1,)</f>
        <v>No</v>
      </c>
      <c r="F671" s="4" t="str">
        <f>VLOOKUP('Medical Examinations'!E671,'Medical Examinations'!E671:M3004,1,)</f>
        <v>No</v>
      </c>
      <c r="G671" s="4" t="str">
        <f>VLOOKUP('Medical Examinations'!F671,'Medical Examinations'!F671:N3004,1,)</f>
        <v>No</v>
      </c>
      <c r="H671" s="4">
        <f>VLOOKUP('Medical Examinations'!G671,'Medical Examinations'!G671:O3004,1,)</f>
        <v>0</v>
      </c>
      <c r="I671" s="4" t="str">
        <f>VLOOKUP('Medical Examinations'!H671,'Medical Examinations'!H671:P3004,1,)</f>
        <v>No</v>
      </c>
      <c r="J671" s="4" t="str">
        <f>VLOOKUP('Medical Examinations'!I671,'Medical Examinations'!I671:Q3004,1,)</f>
        <v>Obesity</v>
      </c>
      <c r="K671" s="4" t="str">
        <f>VLOOKUP('Medical Examinations'!J671,'Medical Examinations'!J671:R3004,1,)</f>
        <v>Diabetes</v>
      </c>
      <c r="L671" s="49">
        <f>VLOOKUP(Table3[[#This Row],[Charges]],Table3[[Charges]:[Age]],1,)</f>
        <v>5741.67</v>
      </c>
      <c r="M671" s="23" t="str">
        <f>VLOOKUP(Table3[[#This Row],[Hospital tier]],Table3[[Hospital tier]:[Age]],1,)</f>
        <v>tier - 2</v>
      </c>
      <c r="N671" s="4" t="str">
        <f>VLOOKUP(Table3[[#This Row],[City tier]],Table3[[Hospital tier]:[Age]],1,)</f>
        <v>tier - 3</v>
      </c>
      <c r="O671" s="4" t="str">
        <f>VLOOKUP(Table3[[#This Row],[State ID]],Table3[[State ID]:[Age]],1,)</f>
        <v>R1013</v>
      </c>
      <c r="P671" s="4" t="str">
        <f>VLOOKUP(Table3[[#This Row],[Hospitalasion Details]],Table3[[Hospitalasion Details]:[Age]],1,)</f>
        <v>21-Aug-1972</v>
      </c>
      <c r="Q671" s="4">
        <f>VLOOKUP(Table3[[#This Row],[Age]],Table3[Age],1,)</f>
        <v>50</v>
      </c>
    </row>
    <row r="672" spans="1:17" x14ac:dyDescent="0.25">
      <c r="A672" s="4" t="str">
        <f>VLOOKUP(Table2[[#This Row],[Customer ID]],Table2[],1,)</f>
        <v>Id671</v>
      </c>
      <c r="B672" s="4" t="str">
        <f>VLOOKUP(Table2[[#This Row],[Full Name]],Table2[[#This Row],[Full Name]],1,)</f>
        <v xml:space="preserve">  Daniel M Lindbloom</v>
      </c>
      <c r="C672" s="4">
        <f>VLOOKUP('Medical Examinations'!B672,'Medical Examinations'!B672:J3005,1,)</f>
        <v>33.6</v>
      </c>
      <c r="D672" s="4">
        <f>VLOOKUP('Medical Examinations'!C672,'Medical Examinations'!C672:K3005,1,)</f>
        <v>11.25</v>
      </c>
      <c r="E672" s="4" t="str">
        <f>VLOOKUP('Medical Examinations'!D672,'Medical Examinations'!D672:L3005,1,)</f>
        <v>No</v>
      </c>
      <c r="F672" s="4" t="str">
        <f>VLOOKUP('Medical Examinations'!E672,'Medical Examinations'!E672:M3005,1,)</f>
        <v>No</v>
      </c>
      <c r="G672" s="4" t="str">
        <f>VLOOKUP('Medical Examinations'!F672,'Medical Examinations'!F672:N3005,1,)</f>
        <v>No</v>
      </c>
      <c r="H672" s="4">
        <f>VLOOKUP('Medical Examinations'!G672,'Medical Examinations'!G672:O3005,1,)</f>
        <v>0</v>
      </c>
      <c r="I672" s="4" t="str">
        <f>VLOOKUP('Medical Examinations'!H672,'Medical Examinations'!H672:P3005,1,)</f>
        <v>No</v>
      </c>
      <c r="J672" s="4" t="str">
        <f>VLOOKUP('Medical Examinations'!I672,'Medical Examinations'!I672:Q3005,1,)</f>
        <v>Obesity</v>
      </c>
      <c r="K672" s="4" t="str">
        <f>VLOOKUP('Medical Examinations'!J672,'Medical Examinations'!J672:R3005,1,)</f>
        <v>Diabetes</v>
      </c>
      <c r="L672" s="49">
        <f>VLOOKUP(Table3[[#This Row],[Charges]],Table3[[Charges]:[Age]],1,)</f>
        <v>5748.13</v>
      </c>
      <c r="M672" s="23" t="str">
        <f>VLOOKUP(Table3[[#This Row],[Hospital tier]],Table3[[Hospital tier]:[Age]],1,)</f>
        <v>tier - 2</v>
      </c>
      <c r="N672" s="4" t="str">
        <f>VLOOKUP(Table3[[#This Row],[City tier]],Table3[[Hospital tier]:[Age]],1,)</f>
        <v>tier - 1</v>
      </c>
      <c r="O672" s="4" t="str">
        <f>VLOOKUP(Table3[[#This Row],[State ID]],Table3[[State ID]:[Age]],1,)</f>
        <v>R1021</v>
      </c>
      <c r="P672" s="4" t="str">
        <f>VLOOKUP(Table3[[#This Row],[Hospitalasion Details]],Table3[[Hospitalasion Details]:[Age]],1,)</f>
        <v>10-Jun-1993</v>
      </c>
      <c r="Q672" s="4">
        <f>VLOOKUP(Table3[[#This Row],[Age]],Table3[Age],1,)</f>
        <v>29</v>
      </c>
    </row>
    <row r="673" spans="1:17" x14ac:dyDescent="0.25">
      <c r="A673" s="4" t="str">
        <f>VLOOKUP(Table2[[#This Row],[Customer ID]],Table2[],1,)</f>
        <v>Id672</v>
      </c>
      <c r="B673" s="4" t="str">
        <f>VLOOKUP(Table2[[#This Row],[Full Name]],Table2[[#This Row],[Full Name]],1,)</f>
        <v xml:space="preserve">  Hiruni Wijayaratne</v>
      </c>
      <c r="C673" s="4">
        <f>VLOOKUP('Medical Examinations'!B673,'Medical Examinations'!B673:J3006,1,)</f>
        <v>22.42</v>
      </c>
      <c r="D673" s="4">
        <f>VLOOKUP('Medical Examinations'!C673,'Medical Examinations'!C673:K3006,1,)</f>
        <v>6.74</v>
      </c>
      <c r="E673" s="4" t="str">
        <f>VLOOKUP('Medical Examinations'!D673,'Medical Examinations'!D673:L3006,1,)</f>
        <v>No</v>
      </c>
      <c r="F673" s="4" t="str">
        <f>VLOOKUP('Medical Examinations'!E673,'Medical Examinations'!E673:M3006,1,)</f>
        <v>No</v>
      </c>
      <c r="G673" s="4" t="str">
        <f>VLOOKUP('Medical Examinations'!F673,'Medical Examinations'!F673:N3006,1,)</f>
        <v>No</v>
      </c>
      <c r="H673" s="4">
        <f>VLOOKUP('Medical Examinations'!G673,'Medical Examinations'!G673:O3006,1,)</f>
        <v>0</v>
      </c>
      <c r="I673" s="4" t="str">
        <f>VLOOKUP('Medical Examinations'!H673,'Medical Examinations'!H673:P3006,1,)</f>
        <v>Yes</v>
      </c>
      <c r="J673" s="4" t="str">
        <f>VLOOKUP('Medical Examinations'!I673,'Medical Examinations'!I673:Q3006,1,)</f>
        <v>Normal Weight</v>
      </c>
      <c r="K673" s="4" t="str">
        <f>VLOOKUP('Medical Examinations'!J673,'Medical Examinations'!J673:R3006,1,)</f>
        <v>Diabetes</v>
      </c>
      <c r="L673" s="49">
        <f>VLOOKUP(Table3[[#This Row],[Charges]],Table3[[Charges]:[Age]],1,)</f>
        <v>5757.41</v>
      </c>
      <c r="M673" s="23" t="str">
        <f>VLOOKUP(Table3[[#This Row],[Hospital tier]],Table3[[Hospital tier]:[Age]],1,)</f>
        <v>tier - 2</v>
      </c>
      <c r="N673" s="4" t="str">
        <f>VLOOKUP(Table3[[#This Row],[City tier]],Table3[[Hospital tier]:[Age]],1,)</f>
        <v>tier - 3</v>
      </c>
      <c r="O673" s="4" t="str">
        <f>VLOOKUP(Table3[[#This Row],[State ID]],Table3[[State ID]:[Age]],1,)</f>
        <v>R1019</v>
      </c>
      <c r="P673" s="4" t="str">
        <f>VLOOKUP(Table3[[#This Row],[Hospitalasion Details]],Table3[[Hospitalasion Details]:[Age]],1,)</f>
        <v>30-Aug-1983</v>
      </c>
      <c r="Q673" s="4">
        <f>VLOOKUP(Table3[[#This Row],[Age]],Table3[Age],1,)</f>
        <v>39</v>
      </c>
    </row>
    <row r="674" spans="1:17" x14ac:dyDescent="0.25">
      <c r="A674" s="4" t="str">
        <f>VLOOKUP(Table2[[#This Row],[Customer ID]],Table2[],1,)</f>
        <v>Id673</v>
      </c>
      <c r="B674" s="4" t="str">
        <f>VLOOKUP(Table2[[#This Row],[Full Name]],Table2[[#This Row],[Full Name]],1,)</f>
        <v xml:space="preserve">  Reina H Ainsworth</v>
      </c>
      <c r="C674" s="4">
        <f>VLOOKUP('Medical Examinations'!B674,'Medical Examinations'!B674:J3007,1,)</f>
        <v>46.86</v>
      </c>
      <c r="D674" s="4">
        <f>VLOOKUP('Medical Examinations'!C674,'Medical Examinations'!C674:K3007,1,)</f>
        <v>4.87</v>
      </c>
      <c r="E674" s="4" t="str">
        <f>VLOOKUP('Medical Examinations'!D674,'Medical Examinations'!D674:L3007,1,)</f>
        <v>No</v>
      </c>
      <c r="F674" s="4" t="str">
        <f>VLOOKUP('Medical Examinations'!E674,'Medical Examinations'!E674:M3007,1,)</f>
        <v>No</v>
      </c>
      <c r="G674" s="4" t="str">
        <f>VLOOKUP('Medical Examinations'!F674,'Medical Examinations'!F674:N3007,1,)</f>
        <v>No</v>
      </c>
      <c r="H674" s="4">
        <f>VLOOKUP('Medical Examinations'!G674,'Medical Examinations'!G674:O3007,1,)</f>
        <v>0</v>
      </c>
      <c r="I674" s="4" t="str">
        <f>VLOOKUP('Medical Examinations'!H674,'Medical Examinations'!H674:P3007,1,)</f>
        <v>No</v>
      </c>
      <c r="J674" s="4" t="str">
        <f>VLOOKUP('Medical Examinations'!I674,'Medical Examinations'!I674:Q3007,1,)</f>
        <v>Obesity</v>
      </c>
      <c r="K674" s="4" t="str">
        <f>VLOOKUP('Medical Examinations'!J674,'Medical Examinations'!J674:R3007,1,)</f>
        <v>Normal</v>
      </c>
      <c r="L674" s="49">
        <f>VLOOKUP(Table3[[#This Row],[Charges]],Table3[[Charges]:[Age]],1,)</f>
        <v>5778.71</v>
      </c>
      <c r="M674" s="23" t="str">
        <f>VLOOKUP(Table3[[#This Row],[Hospital tier]],Table3[[Hospital tier]:[Age]],1,)</f>
        <v>tier - 2</v>
      </c>
      <c r="N674" s="4" t="str">
        <f>VLOOKUP(Table3[[#This Row],[City tier]],Table3[[Hospital tier]:[Age]],1,)</f>
        <v>tier - 3</v>
      </c>
      <c r="O674" s="4" t="str">
        <f>VLOOKUP(Table3[[#This Row],[State ID]],Table3[[State ID]:[Age]],1,)</f>
        <v>R1022</v>
      </c>
      <c r="P674" s="4" t="str">
        <f>VLOOKUP(Table3[[#This Row],[Hospitalasion Details]],Table3[[Hospitalasion Details]:[Age]],1,)</f>
        <v>1-Nov-2004</v>
      </c>
      <c r="Q674" s="4">
        <f>VLOOKUP(Table3[[#This Row],[Age]],Table3[Age],1,)</f>
        <v>18</v>
      </c>
    </row>
    <row r="675" spans="1:17" x14ac:dyDescent="0.25">
      <c r="A675" s="4" t="str">
        <f>VLOOKUP(Table2[[#This Row],[Customer ID]],Table2[],1,)</f>
        <v>Id674</v>
      </c>
      <c r="B675" s="4" t="str">
        <f>VLOOKUP(Table2[[#This Row],[Full Name]],Table2[[#This Row],[Full Name]],1,)</f>
        <v xml:space="preserve">  Kristi Gayagoy</v>
      </c>
      <c r="C675" s="4">
        <f>VLOOKUP('Medical Examinations'!B675,'Medical Examinations'!B675:J3008,1,)</f>
        <v>32.965000000000003</v>
      </c>
      <c r="D675" s="4">
        <f>VLOOKUP('Medical Examinations'!C675,'Medical Examinations'!C675:K3008,1,)</f>
        <v>6.68</v>
      </c>
      <c r="E675" s="4" t="str">
        <f>VLOOKUP('Medical Examinations'!D675,'Medical Examinations'!D675:L3008,1,)</f>
        <v>No</v>
      </c>
      <c r="F675" s="4" t="str">
        <f>VLOOKUP('Medical Examinations'!E675,'Medical Examinations'!E675:M3008,1,)</f>
        <v>No</v>
      </c>
      <c r="G675" s="4" t="str">
        <f>VLOOKUP('Medical Examinations'!F675,'Medical Examinations'!F675:N3008,1,)</f>
        <v>No</v>
      </c>
      <c r="H675" s="4">
        <f>VLOOKUP('Medical Examinations'!G675,'Medical Examinations'!G675:O3008,1,)</f>
        <v>3</v>
      </c>
      <c r="I675" s="4" t="str">
        <f>VLOOKUP('Medical Examinations'!H675,'Medical Examinations'!H675:P3008,1,)</f>
        <v>No</v>
      </c>
      <c r="J675" s="4" t="str">
        <f>VLOOKUP('Medical Examinations'!I675,'Medical Examinations'!I675:Q3008,1,)</f>
        <v>Obesity</v>
      </c>
      <c r="K675" s="4" t="str">
        <f>VLOOKUP('Medical Examinations'!J675,'Medical Examinations'!J675:R3008,1,)</f>
        <v>Diabetes</v>
      </c>
      <c r="L675" s="49">
        <f>VLOOKUP(Table3[[#This Row],[Charges]],Table3[[Charges]:[Age]],1,)</f>
        <v>5807.06</v>
      </c>
      <c r="M675" s="23" t="str">
        <f>VLOOKUP(Table3[[#This Row],[Hospital tier]],Table3[[Hospital tier]:[Age]],1,)</f>
        <v>tier - 2</v>
      </c>
      <c r="N675" s="4" t="str">
        <f>VLOOKUP(Table3[[#This Row],[City tier]],Table3[[Hospital tier]:[Age]],1,)</f>
        <v>tier - 3</v>
      </c>
      <c r="O675" s="4" t="str">
        <f>VLOOKUP(Table3[[#This Row],[State ID]],Table3[[State ID]:[Age]],1,)</f>
        <v>R1013</v>
      </c>
      <c r="P675" s="4" t="str">
        <f>VLOOKUP(Table3[[#This Row],[Hospitalasion Details]],Table3[[Hospitalasion Details]:[Age]],1,)</f>
        <v>18-Sep-1980</v>
      </c>
      <c r="Q675" s="4">
        <f>VLOOKUP(Table3[[#This Row],[Age]],Table3[Age],1,)</f>
        <v>42</v>
      </c>
    </row>
    <row r="676" spans="1:17" x14ac:dyDescent="0.25">
      <c r="A676" s="4" t="str">
        <f>VLOOKUP(Table2[[#This Row],[Customer ID]],Table2[],1,)</f>
        <v>Id675</v>
      </c>
      <c r="B676" s="4" t="str">
        <f>VLOOKUP(Table2[[#This Row],[Full Name]],Table2[[#This Row],[Full Name]],1,)</f>
        <v xml:space="preserve">  Meredith L Fitzmaurice</v>
      </c>
      <c r="C676" s="4">
        <f>VLOOKUP('Medical Examinations'!B676,'Medical Examinations'!B676:J3009,1,)</f>
        <v>39.340000000000003</v>
      </c>
      <c r="D676" s="4">
        <f>VLOOKUP('Medical Examinations'!C676,'Medical Examinations'!C676:K3009,1,)</f>
        <v>5.0199999999999996</v>
      </c>
      <c r="E676" s="4" t="str">
        <f>VLOOKUP('Medical Examinations'!D676,'Medical Examinations'!D676:L3009,1,)</f>
        <v>Yes</v>
      </c>
      <c r="F676" s="4" t="str">
        <f>VLOOKUP('Medical Examinations'!E676,'Medical Examinations'!E676:M3009,1,)</f>
        <v>No</v>
      </c>
      <c r="G676" s="4" t="str">
        <f>VLOOKUP('Medical Examinations'!F676,'Medical Examinations'!F676:N3009,1,)</f>
        <v>Yes</v>
      </c>
      <c r="H676" s="4">
        <f>VLOOKUP('Medical Examinations'!G676,'Medical Examinations'!G676:O3009,1,)</f>
        <v>1</v>
      </c>
      <c r="I676" s="4" t="str">
        <f>VLOOKUP('Medical Examinations'!H676,'Medical Examinations'!H676:P3009,1,)</f>
        <v>No</v>
      </c>
      <c r="J676" s="4" t="str">
        <f>VLOOKUP('Medical Examinations'!I676,'Medical Examinations'!I676:Q3009,1,)</f>
        <v>Obesity</v>
      </c>
      <c r="K676" s="4" t="str">
        <f>VLOOKUP('Medical Examinations'!J676,'Medical Examinations'!J676:R3009,1,)</f>
        <v>Normal</v>
      </c>
      <c r="L676" s="49">
        <f>VLOOKUP(Table3[[#This Row],[Charges]],Table3[[Charges]:[Age]],1,)</f>
        <v>5812.9</v>
      </c>
      <c r="M676" s="23" t="str">
        <f>VLOOKUP(Table3[[#This Row],[Hospital tier]],Table3[[Hospital tier]:[Age]],1,)</f>
        <v>tier - 2</v>
      </c>
      <c r="N676" s="4" t="str">
        <f>VLOOKUP(Table3[[#This Row],[City tier]],Table3[[Hospital tier]:[Age]],1,)</f>
        <v>tier - 2</v>
      </c>
      <c r="O676" s="4" t="str">
        <f>VLOOKUP(Table3[[#This Row],[State ID]],Table3[[State ID]:[Age]],1,)</f>
        <v>R1013</v>
      </c>
      <c r="P676" s="4" t="str">
        <f>VLOOKUP(Table3[[#This Row],[Hospitalasion Details]],Table3[[Hospitalasion Details]:[Age]],1,)</f>
        <v>2-Nov-1972</v>
      </c>
      <c r="Q676" s="4">
        <f>VLOOKUP(Table3[[#This Row],[Age]],Table3[Age],1,)</f>
        <v>50</v>
      </c>
    </row>
    <row r="677" spans="1:17" x14ac:dyDescent="0.25">
      <c r="A677" s="4" t="str">
        <f>VLOOKUP(Table2[[#This Row],[Customer ID]],Table2[],1,)</f>
        <v>Id676</v>
      </c>
      <c r="B677" s="4" t="str">
        <f>VLOOKUP(Table2[[#This Row],[Full Name]],Table2[[#This Row],[Full Name]],1,)</f>
        <v xml:space="preserve">  Jocelyn Rodriguez</v>
      </c>
      <c r="C677" s="4">
        <f>VLOOKUP('Medical Examinations'!B677,'Medical Examinations'!B677:J3010,1,)</f>
        <v>47</v>
      </c>
      <c r="D677" s="4">
        <f>VLOOKUP('Medical Examinations'!C677,'Medical Examinations'!C677:K3010,1,)</f>
        <v>10.64</v>
      </c>
      <c r="E677" s="4" t="str">
        <f>VLOOKUP('Medical Examinations'!D677,'Medical Examinations'!D677:L3010,1,)</f>
        <v>Yes</v>
      </c>
      <c r="F677" s="4" t="str">
        <f>VLOOKUP('Medical Examinations'!E677,'Medical Examinations'!E677:M3010,1,)</f>
        <v>No</v>
      </c>
      <c r="G677" s="4" t="str">
        <f>VLOOKUP('Medical Examinations'!F677,'Medical Examinations'!F677:N3010,1,)</f>
        <v>No</v>
      </c>
      <c r="H677" s="4">
        <f>VLOOKUP('Medical Examinations'!G677,'Medical Examinations'!G677:O3010,1,)</f>
        <v>0</v>
      </c>
      <c r="I677" s="4" t="str">
        <f>VLOOKUP('Medical Examinations'!H677,'Medical Examinations'!H677:P3010,1,)</f>
        <v>No</v>
      </c>
      <c r="J677" s="4" t="str">
        <f>VLOOKUP('Medical Examinations'!I677,'Medical Examinations'!I677:Q3010,1,)</f>
        <v>Obesity</v>
      </c>
      <c r="K677" s="4" t="str">
        <f>VLOOKUP('Medical Examinations'!J677,'Medical Examinations'!J677:R3010,1,)</f>
        <v>Diabetes</v>
      </c>
      <c r="L677" s="49">
        <f>VLOOKUP(Table3[[#This Row],[Charges]],Table3[[Charges]:[Age]],1,)</f>
        <v>5816.58</v>
      </c>
      <c r="M677" s="23" t="str">
        <f>VLOOKUP(Table3[[#This Row],[Hospital tier]],Table3[[Hospital tier]:[Age]],1,)</f>
        <v>tier - 2</v>
      </c>
      <c r="N677" s="4" t="str">
        <f>VLOOKUP(Table3[[#This Row],[City tier]],Table3[[Hospital tier]:[Age]],1,)</f>
        <v>tier - 2</v>
      </c>
      <c r="O677" s="4" t="str">
        <f>VLOOKUP(Table3[[#This Row],[State ID]],Table3[[State ID]:[Age]],1,)</f>
        <v>R1026</v>
      </c>
      <c r="P677" s="4" t="str">
        <f>VLOOKUP(Table3[[#This Row],[Hospitalasion Details]],Table3[[Hospitalasion Details]:[Age]],1,)</f>
        <v>22-Jul-2002</v>
      </c>
      <c r="Q677" s="4">
        <f>VLOOKUP(Table3[[#This Row],[Age]],Table3[Age],1,)</f>
        <v>20</v>
      </c>
    </row>
    <row r="678" spans="1:17" x14ac:dyDescent="0.25">
      <c r="A678" s="4" t="str">
        <f>VLOOKUP(Table2[[#This Row],[Customer ID]],Table2[],1,)</f>
        <v>Id677</v>
      </c>
      <c r="B678" s="4" t="str">
        <f>VLOOKUP(Table2[[#This Row],[Full Name]],Table2[[#This Row],[Full Name]],1,)</f>
        <v xml:space="preserve">  Daphne Tsoucas</v>
      </c>
      <c r="C678" s="4">
        <f>VLOOKUP('Medical Examinations'!B678,'Medical Examinations'!B678:J3011,1,)</f>
        <v>36.71</v>
      </c>
      <c r="D678" s="4">
        <f>VLOOKUP('Medical Examinations'!C678,'Medical Examinations'!C678:K3011,1,)</f>
        <v>8.74</v>
      </c>
      <c r="E678" s="4" t="str">
        <f>VLOOKUP('Medical Examinations'!D678,'Medical Examinations'!D678:L3011,1,)</f>
        <v>Yes</v>
      </c>
      <c r="F678" s="4" t="str">
        <f>VLOOKUP('Medical Examinations'!E678,'Medical Examinations'!E678:M3011,1,)</f>
        <v>No</v>
      </c>
      <c r="G678" s="4" t="str">
        <f>VLOOKUP('Medical Examinations'!F678,'Medical Examinations'!F678:N3011,1,)</f>
        <v>No</v>
      </c>
      <c r="H678" s="4">
        <f>VLOOKUP('Medical Examinations'!G678,'Medical Examinations'!G678:O3011,1,)</f>
        <v>0</v>
      </c>
      <c r="I678" s="4" t="str">
        <f>VLOOKUP('Medical Examinations'!H678,'Medical Examinations'!H678:P3011,1,)</f>
        <v>No</v>
      </c>
      <c r="J678" s="4" t="str">
        <f>VLOOKUP('Medical Examinations'!I678,'Medical Examinations'!I678:Q3011,1,)</f>
        <v>Obesity</v>
      </c>
      <c r="K678" s="4" t="str">
        <f>VLOOKUP('Medical Examinations'!J678,'Medical Examinations'!J678:R3011,1,)</f>
        <v>Diabetes</v>
      </c>
      <c r="L678" s="49">
        <f>VLOOKUP(Table3[[#This Row],[Charges]],Table3[[Charges]:[Age]],1,)</f>
        <v>5832.6</v>
      </c>
      <c r="M678" s="23" t="str">
        <f>VLOOKUP(Table3[[#This Row],[Hospital tier]],Table3[[Hospital tier]:[Age]],1,)</f>
        <v>tier - 2</v>
      </c>
      <c r="N678" s="4" t="str">
        <f>VLOOKUP(Table3[[#This Row],[City tier]],Table3[[Hospital tier]:[Age]],1,)</f>
        <v>tier - 3</v>
      </c>
      <c r="O678" s="4" t="str">
        <f>VLOOKUP(Table3[[#This Row],[State ID]],Table3[[State ID]:[Age]],1,)</f>
        <v>R1012</v>
      </c>
      <c r="P678" s="4" t="str">
        <f>VLOOKUP(Table3[[#This Row],[Hospitalasion Details]],Table3[[Hospitalasion Details]:[Age]],1,)</f>
        <v>27-Sep-1971</v>
      </c>
      <c r="Q678" s="4">
        <f>VLOOKUP(Table3[[#This Row],[Age]],Table3[Age],1,)</f>
        <v>51</v>
      </c>
    </row>
    <row r="679" spans="1:17" x14ac:dyDescent="0.25">
      <c r="A679" s="4" t="str">
        <f>VLOOKUP(Table2[[#This Row],[Customer ID]],Table2[],1,)</f>
        <v>Id678</v>
      </c>
      <c r="B679" s="4" t="str">
        <f>VLOOKUP(Table2[[#This Row],[Full Name]],Table2[[#This Row],[Full Name]],1,)</f>
        <v xml:space="preserve">  Margaret E Muhly</v>
      </c>
      <c r="C679" s="4">
        <f>VLOOKUP('Medical Examinations'!B679,'Medical Examinations'!B679:J3012,1,)</f>
        <v>53.48</v>
      </c>
      <c r="D679" s="4">
        <f>VLOOKUP('Medical Examinations'!C679,'Medical Examinations'!C679:K3012,1,)</f>
        <v>5.64</v>
      </c>
      <c r="E679" s="4" t="str">
        <f>VLOOKUP('Medical Examinations'!D679,'Medical Examinations'!D679:L3012,1,)</f>
        <v>No</v>
      </c>
      <c r="F679" s="4" t="str">
        <f>VLOOKUP('Medical Examinations'!E679,'Medical Examinations'!E679:M3012,1,)</f>
        <v>No</v>
      </c>
      <c r="G679" s="4" t="str">
        <f>VLOOKUP('Medical Examinations'!F679,'Medical Examinations'!F679:N3012,1,)</f>
        <v>No</v>
      </c>
      <c r="H679" s="4">
        <f>VLOOKUP('Medical Examinations'!G679,'Medical Examinations'!G679:O3012,1,)</f>
        <v>0</v>
      </c>
      <c r="I679" s="4" t="str">
        <f>VLOOKUP('Medical Examinations'!H679,'Medical Examinations'!H679:P3012,1,)</f>
        <v>No</v>
      </c>
      <c r="J679" s="4" t="str">
        <f>VLOOKUP('Medical Examinations'!I679,'Medical Examinations'!I679:Q3012,1,)</f>
        <v>Obesity</v>
      </c>
      <c r="K679" s="4" t="str">
        <f>VLOOKUP('Medical Examinations'!J679,'Medical Examinations'!J679:R3012,1,)</f>
        <v>Normal</v>
      </c>
      <c r="L679" s="49">
        <f>VLOOKUP(Table3[[#This Row],[Charges]],Table3[[Charges]:[Age]],1,)</f>
        <v>5836.52</v>
      </c>
      <c r="M679" s="23" t="str">
        <f>VLOOKUP(Table3[[#This Row],[Hospital tier]],Table3[[Hospital tier]:[Age]],1,)</f>
        <v>tier - 2</v>
      </c>
      <c r="N679" s="4" t="str">
        <f>VLOOKUP(Table3[[#This Row],[City tier]],Table3[[Hospital tier]:[Age]],1,)</f>
        <v>tier - 3</v>
      </c>
      <c r="O679" s="4" t="str">
        <f>VLOOKUP(Table3[[#This Row],[State ID]],Table3[[State ID]:[Age]],1,)</f>
        <v>R1013</v>
      </c>
      <c r="P679" s="4" t="str">
        <f>VLOOKUP(Table3[[#This Row],[Hospitalasion Details]],Table3[[Hospitalasion Details]:[Age]],1,)</f>
        <v>27-Jul-1987</v>
      </c>
      <c r="Q679" s="4">
        <f>VLOOKUP(Table3[[#This Row],[Age]],Table3[Age],1,)</f>
        <v>35</v>
      </c>
    </row>
    <row r="680" spans="1:17" x14ac:dyDescent="0.25">
      <c r="A680" s="4" t="str">
        <f>VLOOKUP(Table2[[#This Row],[Customer ID]],Table2[],1,)</f>
        <v>Id679</v>
      </c>
      <c r="B680" s="4" t="str">
        <f>VLOOKUP(Table2[[#This Row],[Full Name]],Table2[[#This Row],[Full Name]],1,)</f>
        <v xml:space="preserve">  Mario J Lund</v>
      </c>
      <c r="C680" s="4">
        <f>VLOOKUP('Medical Examinations'!B680,'Medical Examinations'!B680:J3013,1,)</f>
        <v>35.5</v>
      </c>
      <c r="D680" s="4">
        <f>VLOOKUP('Medical Examinations'!C680,'Medical Examinations'!C680:K3013,1,)</f>
        <v>10.37</v>
      </c>
      <c r="E680" s="4" t="str">
        <f>VLOOKUP('Medical Examinations'!D680,'Medical Examinations'!D680:L3013,1,)</f>
        <v>No</v>
      </c>
      <c r="F680" s="4" t="str">
        <f>VLOOKUP('Medical Examinations'!E680,'Medical Examinations'!E680:M3013,1,)</f>
        <v>No</v>
      </c>
      <c r="G680" s="4" t="str">
        <f>VLOOKUP('Medical Examinations'!F680,'Medical Examinations'!F680:N3013,1,)</f>
        <v>No</v>
      </c>
      <c r="H680" s="4">
        <f>VLOOKUP('Medical Examinations'!G680,'Medical Examinations'!G680:O3013,1,)</f>
        <v>0</v>
      </c>
      <c r="I680" s="4" t="str">
        <f>VLOOKUP('Medical Examinations'!H680,'Medical Examinations'!H680:P3013,1,)</f>
        <v>No</v>
      </c>
      <c r="J680" s="4" t="str">
        <f>VLOOKUP('Medical Examinations'!I680,'Medical Examinations'!I680:Q3013,1,)</f>
        <v>Obesity</v>
      </c>
      <c r="K680" s="4" t="str">
        <f>VLOOKUP('Medical Examinations'!J680,'Medical Examinations'!J680:R3013,1,)</f>
        <v>Diabetes</v>
      </c>
      <c r="L680" s="49">
        <f>VLOOKUP(Table3[[#This Row],[Charges]],Table3[[Charges]:[Age]],1,)</f>
        <v>5843.99</v>
      </c>
      <c r="M680" s="23" t="str">
        <f>VLOOKUP(Table3[[#This Row],[Hospital tier]],Table3[[Hospital tier]:[Age]],1,)</f>
        <v>tier - 2</v>
      </c>
      <c r="N680" s="4" t="str">
        <f>VLOOKUP(Table3[[#This Row],[City tier]],Table3[[Hospital tier]:[Age]],1,)</f>
        <v>tier - 2</v>
      </c>
      <c r="O680" s="4" t="str">
        <f>VLOOKUP(Table3[[#This Row],[State ID]],Table3[[State ID]:[Age]],1,)</f>
        <v>R1025</v>
      </c>
      <c r="P680" s="4" t="str">
        <f>VLOOKUP(Table3[[#This Row],[Hospitalasion Details]],Table3[[Hospitalasion Details]:[Age]],1,)</f>
        <v>20-Aug-1995</v>
      </c>
      <c r="Q680" s="4">
        <f>VLOOKUP(Table3[[#This Row],[Age]],Table3[Age],1,)</f>
        <v>27</v>
      </c>
    </row>
    <row r="681" spans="1:17" x14ac:dyDescent="0.25">
      <c r="A681" s="4" t="str">
        <f>VLOOKUP(Table2[[#This Row],[Customer ID]],Table2[],1,)</f>
        <v>Id680</v>
      </c>
      <c r="B681" s="4" t="str">
        <f>VLOOKUP(Table2[[#This Row],[Full Name]],Table2[[#This Row],[Full Name]],1,)</f>
        <v xml:space="preserve">  Peter Battaglino</v>
      </c>
      <c r="C681" s="4">
        <f>VLOOKUP('Medical Examinations'!B681,'Medical Examinations'!B681:J3014,1,)</f>
        <v>36.979999999999997</v>
      </c>
      <c r="D681" s="4">
        <f>VLOOKUP('Medical Examinations'!C681,'Medical Examinations'!C681:K3014,1,)</f>
        <v>9.56</v>
      </c>
      <c r="E681" s="4" t="str">
        <f>VLOOKUP('Medical Examinations'!D681,'Medical Examinations'!D681:L3014,1,)</f>
        <v>Yes</v>
      </c>
      <c r="F681" s="4" t="str">
        <f>VLOOKUP('Medical Examinations'!E681,'Medical Examinations'!E681:M3014,1,)</f>
        <v>No</v>
      </c>
      <c r="G681" s="4" t="str">
        <f>VLOOKUP('Medical Examinations'!F681,'Medical Examinations'!F681:N3014,1,)</f>
        <v>No</v>
      </c>
      <c r="H681" s="4">
        <f>VLOOKUP('Medical Examinations'!G681,'Medical Examinations'!G681:O3014,1,)</f>
        <v>0</v>
      </c>
      <c r="I681" s="4" t="str">
        <f>VLOOKUP('Medical Examinations'!H681,'Medical Examinations'!H681:P3014,1,)</f>
        <v>No</v>
      </c>
      <c r="J681" s="4" t="str">
        <f>VLOOKUP('Medical Examinations'!I681,'Medical Examinations'!I681:Q3014,1,)</f>
        <v>Obesity</v>
      </c>
      <c r="K681" s="4" t="str">
        <f>VLOOKUP('Medical Examinations'!J681,'Medical Examinations'!J681:R3014,1,)</f>
        <v>Diabetes</v>
      </c>
      <c r="L681" s="49">
        <f>VLOOKUP(Table3[[#This Row],[Charges]],Table3[[Charges]:[Age]],1,)</f>
        <v>5846.92</v>
      </c>
      <c r="M681" s="23" t="str">
        <f>VLOOKUP(Table3[[#This Row],[Hospital tier]],Table3[[Hospital tier]:[Age]],1,)</f>
        <v>tier - 2</v>
      </c>
      <c r="N681" s="4" t="str">
        <f>VLOOKUP(Table3[[#This Row],[City tier]],Table3[[Hospital tier]:[Age]],1,)</f>
        <v>tier - 2</v>
      </c>
      <c r="O681" s="4" t="str">
        <f>VLOOKUP(Table3[[#This Row],[State ID]],Table3[[State ID]:[Age]],1,)</f>
        <v>R1013</v>
      </c>
      <c r="P681" s="4" t="str">
        <f>VLOOKUP(Table3[[#This Row],[Hospitalasion Details]],Table3[[Hospitalasion Details]:[Age]],1,)</f>
        <v>30-Sep-1987</v>
      </c>
      <c r="Q681" s="4">
        <f>VLOOKUP(Table3[[#This Row],[Age]],Table3[Age],1,)</f>
        <v>35</v>
      </c>
    </row>
    <row r="682" spans="1:17" x14ac:dyDescent="0.25">
      <c r="A682" s="4" t="str">
        <f>VLOOKUP(Table2[[#This Row],[Customer ID]],Table2[],1,)</f>
        <v>Id681</v>
      </c>
      <c r="B682" s="4" t="str">
        <f>VLOOKUP(Table2[[#This Row],[Full Name]],Table2[[#This Row],[Full Name]],1,)</f>
        <v xml:space="preserve">  Carolina Pena</v>
      </c>
      <c r="C682" s="4">
        <f>VLOOKUP('Medical Examinations'!B682,'Medical Examinations'!B682:J3015,1,)</f>
        <v>32.395000000000003</v>
      </c>
      <c r="D682" s="4">
        <f>VLOOKUP('Medical Examinations'!C682,'Medical Examinations'!C682:K3015,1,)</f>
        <v>8.23</v>
      </c>
      <c r="E682" s="4" t="str">
        <f>VLOOKUP('Medical Examinations'!D682,'Medical Examinations'!D682:L3015,1,)</f>
        <v>Yes</v>
      </c>
      <c r="F682" s="4" t="str">
        <f>VLOOKUP('Medical Examinations'!E682,'Medical Examinations'!E682:M3015,1,)</f>
        <v>No</v>
      </c>
      <c r="G682" s="4" t="str">
        <f>VLOOKUP('Medical Examinations'!F682,'Medical Examinations'!F682:N3015,1,)</f>
        <v>Yes</v>
      </c>
      <c r="H682" s="4">
        <f>VLOOKUP('Medical Examinations'!G682,'Medical Examinations'!G682:O3015,1,)</f>
        <v>1</v>
      </c>
      <c r="I682" s="4" t="str">
        <f>VLOOKUP('Medical Examinations'!H682,'Medical Examinations'!H682:P3015,1,)</f>
        <v>No</v>
      </c>
      <c r="J682" s="4" t="str">
        <f>VLOOKUP('Medical Examinations'!I682,'Medical Examinations'!I682:Q3015,1,)</f>
        <v>Obesity</v>
      </c>
      <c r="K682" s="4" t="str">
        <f>VLOOKUP('Medical Examinations'!J682,'Medical Examinations'!J682:R3015,1,)</f>
        <v>Diabetes</v>
      </c>
      <c r="L682" s="49">
        <f>VLOOKUP(Table3[[#This Row],[Charges]],Table3[[Charges]:[Age]],1,)</f>
        <v>5847.24</v>
      </c>
      <c r="M682" s="23" t="str">
        <f>VLOOKUP(Table3[[#This Row],[Hospital tier]],Table3[[Hospital tier]:[Age]],1,)</f>
        <v>tier - 2</v>
      </c>
      <c r="N682" s="4" t="str">
        <f>VLOOKUP(Table3[[#This Row],[City tier]],Table3[[Hospital tier]:[Age]],1,)</f>
        <v>tier - 1</v>
      </c>
      <c r="O682" s="4" t="str">
        <f>VLOOKUP(Table3[[#This Row],[State ID]],Table3[[State ID]:[Age]],1,)</f>
        <v>R1013</v>
      </c>
      <c r="P682" s="4" t="str">
        <f>VLOOKUP(Table3[[#This Row],[Hospitalasion Details]],Table3[[Hospitalasion Details]:[Age]],1,)</f>
        <v>18-Jun-1985</v>
      </c>
      <c r="Q682" s="4">
        <f>VLOOKUP(Table3[[#This Row],[Age]],Table3[Age],1,)</f>
        <v>37</v>
      </c>
    </row>
    <row r="683" spans="1:17" x14ac:dyDescent="0.25">
      <c r="A683" s="4" t="str">
        <f>VLOOKUP(Table2[[#This Row],[Customer ID]],Table2[],1,)</f>
        <v>Id682</v>
      </c>
      <c r="B683" s="4" t="str">
        <f>VLOOKUP(Table2[[#This Row],[Full Name]],Table2[[#This Row],[Full Name]],1,)</f>
        <v xml:space="preserve">  Jenny K Thomason</v>
      </c>
      <c r="C683" s="4">
        <f>VLOOKUP('Medical Examinations'!B683,'Medical Examinations'!B683:J3016,1,)</f>
        <v>32.729999999999997</v>
      </c>
      <c r="D683" s="4">
        <f>VLOOKUP('Medical Examinations'!C683,'Medical Examinations'!C683:K3016,1,)</f>
        <v>7.03</v>
      </c>
      <c r="E683" s="4" t="str">
        <f>VLOOKUP('Medical Examinations'!D683,'Medical Examinations'!D683:L3016,1,)</f>
        <v>No</v>
      </c>
      <c r="F683" s="4" t="str">
        <f>VLOOKUP('Medical Examinations'!E683,'Medical Examinations'!E683:M3016,1,)</f>
        <v>No</v>
      </c>
      <c r="G683" s="4" t="str">
        <f>VLOOKUP('Medical Examinations'!F683,'Medical Examinations'!F683:N3016,1,)</f>
        <v>No</v>
      </c>
      <c r="H683" s="4">
        <f>VLOOKUP('Medical Examinations'!G683,'Medical Examinations'!G683:O3016,1,)</f>
        <v>0</v>
      </c>
      <c r="I683" s="4" t="str">
        <f>VLOOKUP('Medical Examinations'!H683,'Medical Examinations'!H683:P3016,1,)</f>
        <v>No</v>
      </c>
      <c r="J683" s="4" t="str">
        <f>VLOOKUP('Medical Examinations'!I683,'Medical Examinations'!I683:Q3016,1,)</f>
        <v>Obesity</v>
      </c>
      <c r="K683" s="4" t="str">
        <f>VLOOKUP('Medical Examinations'!J683,'Medical Examinations'!J683:R3016,1,)</f>
        <v>Diabetes</v>
      </c>
      <c r="L683" s="49">
        <f>VLOOKUP(Table3[[#This Row],[Charges]],Table3[[Charges]:[Age]],1,)</f>
        <v>5855.9</v>
      </c>
      <c r="M683" s="23" t="str">
        <f>VLOOKUP(Table3[[#This Row],[Hospital tier]],Table3[[Hospital tier]:[Age]],1,)</f>
        <v>tier - 2</v>
      </c>
      <c r="N683" s="4" t="str">
        <f>VLOOKUP(Table3[[#This Row],[City tier]],Table3[[Hospital tier]:[Age]],1,)</f>
        <v>tier - 3</v>
      </c>
      <c r="O683" s="4" t="str">
        <f>VLOOKUP(Table3[[#This Row],[State ID]],Table3[[State ID]:[Age]],1,)</f>
        <v>R1012</v>
      </c>
      <c r="P683" s="4" t="str">
        <f>VLOOKUP(Table3[[#This Row],[Hospitalasion Details]],Table3[[Hospitalasion Details]:[Age]],1,)</f>
        <v>22-Nov-1984</v>
      </c>
      <c r="Q683" s="4">
        <f>VLOOKUP(Table3[[#This Row],[Age]],Table3[Age],1,)</f>
        <v>38</v>
      </c>
    </row>
    <row r="684" spans="1:17" x14ac:dyDescent="0.25">
      <c r="A684" s="4" t="str">
        <f>VLOOKUP(Table2[[#This Row],[Customer ID]],Table2[],1,)</f>
        <v>Id683</v>
      </c>
      <c r="B684" s="4" t="str">
        <f>VLOOKUP(Table2[[#This Row],[Full Name]],Table2[[#This Row],[Full Name]],1,)</f>
        <v xml:space="preserve">  Jessica Hancox</v>
      </c>
      <c r="C684" s="4">
        <f>VLOOKUP('Medical Examinations'!B684,'Medical Examinations'!B684:J3017,1,)</f>
        <v>20.52</v>
      </c>
      <c r="D684" s="4">
        <f>VLOOKUP('Medical Examinations'!C684,'Medical Examinations'!C684:K3017,1,)</f>
        <v>5.45</v>
      </c>
      <c r="E684" s="4" t="str">
        <f>VLOOKUP('Medical Examinations'!D684,'Medical Examinations'!D684:L3017,1,)</f>
        <v>No</v>
      </c>
      <c r="F684" s="4" t="str">
        <f>VLOOKUP('Medical Examinations'!E684,'Medical Examinations'!E684:M3017,1,)</f>
        <v>No</v>
      </c>
      <c r="G684" s="4" t="str">
        <f>VLOOKUP('Medical Examinations'!F684,'Medical Examinations'!F684:N3017,1,)</f>
        <v>No</v>
      </c>
      <c r="H684" s="4">
        <f>VLOOKUP('Medical Examinations'!G684,'Medical Examinations'!G684:O3017,1,)</f>
        <v>1</v>
      </c>
      <c r="I684" s="4" t="str">
        <f>VLOOKUP('Medical Examinations'!H684,'Medical Examinations'!H684:P3017,1,)</f>
        <v>Yes</v>
      </c>
      <c r="J684" s="4" t="str">
        <f>VLOOKUP('Medical Examinations'!I684,'Medical Examinations'!I684:Q3017,1,)</f>
        <v>Normal Weight</v>
      </c>
      <c r="K684" s="4" t="str">
        <f>VLOOKUP('Medical Examinations'!J684,'Medical Examinations'!J684:R3017,1,)</f>
        <v>Normal</v>
      </c>
      <c r="L684" s="49">
        <f>VLOOKUP(Table3[[#This Row],[Charges]],Table3[[Charges]:[Age]],1,)</f>
        <v>5877.02</v>
      </c>
      <c r="M684" s="23" t="str">
        <f>VLOOKUP(Table3[[#This Row],[Hospital tier]],Table3[[Hospital tier]:[Age]],1,)</f>
        <v>tier - 2</v>
      </c>
      <c r="N684" s="4" t="str">
        <f>VLOOKUP(Table3[[#This Row],[City tier]],Table3[[Hospital tier]:[Age]],1,)</f>
        <v>tier - 2</v>
      </c>
      <c r="O684" s="4" t="str">
        <f>VLOOKUP(Table3[[#This Row],[State ID]],Table3[[State ID]:[Age]],1,)</f>
        <v>R1021</v>
      </c>
      <c r="P684" s="4" t="str">
        <f>VLOOKUP(Table3[[#This Row],[Hospitalasion Details]],Table3[[Hospitalasion Details]:[Age]],1,)</f>
        <v>19-Oct-1993</v>
      </c>
      <c r="Q684" s="4">
        <f>VLOOKUP(Table3[[#This Row],[Age]],Table3[Age],1,)</f>
        <v>29</v>
      </c>
    </row>
    <row r="685" spans="1:17" x14ac:dyDescent="0.25">
      <c r="A685" s="4" t="str">
        <f>VLOOKUP(Table2[[#This Row],[Customer ID]],Table2[],1,)</f>
        <v>Id684</v>
      </c>
      <c r="B685" s="4" t="str">
        <f>VLOOKUP(Table2[[#This Row],[Full Name]],Table2[[#This Row],[Full Name]],1,)</f>
        <v xml:space="preserve">  Kimberly D Canarecci</v>
      </c>
      <c r="C685" s="4">
        <f>VLOOKUP('Medical Examinations'!B685,'Medical Examinations'!B685:J3018,1,)</f>
        <v>51.72</v>
      </c>
      <c r="D685" s="4">
        <f>VLOOKUP('Medical Examinations'!C685,'Medical Examinations'!C685:K3018,1,)</f>
        <v>5.76</v>
      </c>
      <c r="E685" s="4" t="str">
        <f>VLOOKUP('Medical Examinations'!D685,'Medical Examinations'!D685:L3018,1,)</f>
        <v>No</v>
      </c>
      <c r="F685" s="4" t="str">
        <f>VLOOKUP('Medical Examinations'!E685,'Medical Examinations'!E685:M3018,1,)</f>
        <v>No</v>
      </c>
      <c r="G685" s="4" t="str">
        <f>VLOOKUP('Medical Examinations'!F685,'Medical Examinations'!F685:N3018,1,)</f>
        <v>No</v>
      </c>
      <c r="H685" s="4">
        <f>VLOOKUP('Medical Examinations'!G685,'Medical Examinations'!G685:O3018,1,)</f>
        <v>0</v>
      </c>
      <c r="I685" s="4" t="str">
        <f>VLOOKUP('Medical Examinations'!H685,'Medical Examinations'!H685:P3018,1,)</f>
        <v>No</v>
      </c>
      <c r="J685" s="4" t="str">
        <f>VLOOKUP('Medical Examinations'!I685,'Medical Examinations'!I685:Q3018,1,)</f>
        <v>Obesity</v>
      </c>
      <c r="K685" s="4" t="str">
        <f>VLOOKUP('Medical Examinations'!J685,'Medical Examinations'!J685:R3018,1,)</f>
        <v>Pre diabetes</v>
      </c>
      <c r="L685" s="49">
        <f>VLOOKUP(Table3[[#This Row],[Charges]],Table3[[Charges]:[Age]],1,)</f>
        <v>5910.94</v>
      </c>
      <c r="M685" s="23" t="str">
        <f>VLOOKUP(Table3[[#This Row],[Hospital tier]],Table3[[Hospital tier]:[Age]],1,)</f>
        <v>tier - 2</v>
      </c>
      <c r="N685" s="4" t="str">
        <f>VLOOKUP(Table3[[#This Row],[City tier]],Table3[[Hospital tier]:[Age]],1,)</f>
        <v>tier - 1</v>
      </c>
      <c r="O685" s="4" t="str">
        <f>VLOOKUP(Table3[[#This Row],[State ID]],Table3[[State ID]:[Age]],1,)</f>
        <v>R1011</v>
      </c>
      <c r="P685" s="4" t="str">
        <f>VLOOKUP(Table3[[#This Row],[Hospitalasion Details]],Table3[[Hospitalasion Details]:[Age]],1,)</f>
        <v>8-Jul-1982</v>
      </c>
      <c r="Q685" s="4">
        <f>VLOOKUP(Table3[[#This Row],[Age]],Table3[Age],1,)</f>
        <v>40</v>
      </c>
    </row>
    <row r="686" spans="1:17" x14ac:dyDescent="0.25">
      <c r="A686" s="4" t="str">
        <f>VLOOKUP(Table2[[#This Row],[Customer ID]],Table2[],1,)</f>
        <v>Id685</v>
      </c>
      <c r="B686" s="4" t="str">
        <f>VLOOKUP(Table2[[#This Row],[Full Name]],Table2[[#This Row],[Full Name]],1,)</f>
        <v xml:space="preserve">  Marc-Olivier Toupin</v>
      </c>
      <c r="C686" s="4">
        <f>VLOOKUP('Medical Examinations'!B686,'Medical Examinations'!B686:J3019,1,)</f>
        <v>50.2</v>
      </c>
      <c r="D686" s="4">
        <f>VLOOKUP('Medical Examinations'!C686,'Medical Examinations'!C686:K3019,1,)</f>
        <v>5.4</v>
      </c>
      <c r="E686" s="4" t="str">
        <f>VLOOKUP('Medical Examinations'!D686,'Medical Examinations'!D686:L3019,1,)</f>
        <v>No</v>
      </c>
      <c r="F686" s="4" t="str">
        <f>VLOOKUP('Medical Examinations'!E686,'Medical Examinations'!E686:M3019,1,)</f>
        <v>No</v>
      </c>
      <c r="G686" s="4" t="str">
        <f>VLOOKUP('Medical Examinations'!F686,'Medical Examinations'!F686:N3019,1,)</f>
        <v>No</v>
      </c>
      <c r="H686" s="4">
        <f>VLOOKUP('Medical Examinations'!G686,'Medical Examinations'!G686:O3019,1,)</f>
        <v>0</v>
      </c>
      <c r="I686" s="4" t="str">
        <f>VLOOKUP('Medical Examinations'!H686,'Medical Examinations'!H686:P3019,1,)</f>
        <v>No</v>
      </c>
      <c r="J686" s="4" t="str">
        <f>VLOOKUP('Medical Examinations'!I686,'Medical Examinations'!I686:Q3019,1,)</f>
        <v>Obesity</v>
      </c>
      <c r="K686" s="4" t="str">
        <f>VLOOKUP('Medical Examinations'!J686,'Medical Examinations'!J686:R3019,1,)</f>
        <v>Normal</v>
      </c>
      <c r="L686" s="49">
        <f>VLOOKUP(Table3[[#This Row],[Charges]],Table3[[Charges]:[Age]],1,)</f>
        <v>5920.1</v>
      </c>
      <c r="M686" s="23" t="str">
        <f>VLOOKUP(Table3[[#This Row],[Hospital tier]],Table3[[Hospital tier]:[Age]],1,)</f>
        <v>tier - 2</v>
      </c>
      <c r="N686" s="4" t="str">
        <f>VLOOKUP(Table3[[#This Row],[City tier]],Table3[[Hospital tier]:[Age]],1,)</f>
        <v>tier - 1</v>
      </c>
      <c r="O686" s="4" t="str">
        <f>VLOOKUP(Table3[[#This Row],[State ID]],Table3[[State ID]:[Age]],1,)</f>
        <v>R1013</v>
      </c>
      <c r="P686" s="4" t="str">
        <f>VLOOKUP(Table3[[#This Row],[Hospitalasion Details]],Table3[[Hospitalasion Details]:[Age]],1,)</f>
        <v>21-Dec-1982</v>
      </c>
      <c r="Q686" s="4">
        <f>VLOOKUP(Table3[[#This Row],[Age]],Table3[Age],1,)</f>
        <v>40</v>
      </c>
    </row>
    <row r="687" spans="1:17" x14ac:dyDescent="0.25">
      <c r="A687" s="4" t="str">
        <f>VLOOKUP(Table2[[#This Row],[Customer ID]],Table2[],1,)</f>
        <v>Id686</v>
      </c>
      <c r="B687" s="4" t="str">
        <f>VLOOKUP(Table2[[#This Row],[Full Name]],Table2[[#This Row],[Full Name]],1,)</f>
        <v xml:space="preserve">  Russell J Mulley</v>
      </c>
      <c r="C687" s="4">
        <f>VLOOKUP('Medical Examinations'!B687,'Medical Examinations'!B687:J3020,1,)</f>
        <v>25.52</v>
      </c>
      <c r="D687" s="4">
        <f>VLOOKUP('Medical Examinations'!C687,'Medical Examinations'!C687:K3020,1,)</f>
        <v>6.35</v>
      </c>
      <c r="E687" s="4" t="str">
        <f>VLOOKUP('Medical Examinations'!D687,'Medical Examinations'!D687:L3020,1,)</f>
        <v>No</v>
      </c>
      <c r="F687" s="4" t="str">
        <f>VLOOKUP('Medical Examinations'!E687,'Medical Examinations'!E687:M3020,1,)</f>
        <v>No</v>
      </c>
      <c r="G687" s="4" t="str">
        <f>VLOOKUP('Medical Examinations'!F687,'Medical Examinations'!F687:N3020,1,)</f>
        <v>Yes</v>
      </c>
      <c r="H687" s="4">
        <f>VLOOKUP('Medical Examinations'!G687,'Medical Examinations'!G687:O3020,1,)</f>
        <v>1</v>
      </c>
      <c r="I687" s="4" t="str">
        <f>VLOOKUP('Medical Examinations'!H687,'Medical Examinations'!H687:P3020,1,)</f>
        <v>No</v>
      </c>
      <c r="J687" s="4" t="str">
        <f>VLOOKUP('Medical Examinations'!I687,'Medical Examinations'!I687:Q3020,1,)</f>
        <v>Over Weight</v>
      </c>
      <c r="K687" s="4" t="str">
        <f>VLOOKUP('Medical Examinations'!J687,'Medical Examinations'!J687:R3020,1,)</f>
        <v>Pre diabetes</v>
      </c>
      <c r="L687" s="49">
        <f>VLOOKUP(Table3[[#This Row],[Charges]],Table3[[Charges]:[Age]],1,)</f>
        <v>5926.85</v>
      </c>
      <c r="M687" s="23" t="str">
        <f>VLOOKUP(Table3[[#This Row],[Hospital tier]],Table3[[Hospital tier]:[Age]],1,)</f>
        <v>tier - 3</v>
      </c>
      <c r="N687" s="4" t="str">
        <f>VLOOKUP(Table3[[#This Row],[City tier]],Table3[[Hospital tier]:[Age]],1,)</f>
        <v>tier - 3</v>
      </c>
      <c r="O687" s="4" t="str">
        <f>VLOOKUP(Table3[[#This Row],[State ID]],Table3[[State ID]:[Age]],1,)</f>
        <v>R1011</v>
      </c>
      <c r="P687" s="4" t="str">
        <f>VLOOKUP(Table3[[#This Row],[Hospitalasion Details]],Table3[[Hospitalasion Details]:[Age]],1,)</f>
        <v>29-Jul-1987</v>
      </c>
      <c r="Q687" s="4">
        <f>VLOOKUP(Table3[[#This Row],[Age]],Table3[Age],1,)</f>
        <v>35</v>
      </c>
    </row>
    <row r="688" spans="1:17" x14ac:dyDescent="0.25">
      <c r="A688" s="4" t="str">
        <f>VLOOKUP(Table2[[#This Row],[Customer ID]],Table2[],1,)</f>
        <v>Id687</v>
      </c>
      <c r="B688" s="4" t="str">
        <f>VLOOKUP(Table2[[#This Row],[Full Name]],Table2[[#This Row],[Full Name]],1,)</f>
        <v xml:space="preserve">  Karine Parry</v>
      </c>
      <c r="C688" s="4">
        <f>VLOOKUP('Medical Examinations'!B688,'Medical Examinations'!B688:J3021,1,)</f>
        <v>35.200000000000003</v>
      </c>
      <c r="D688" s="4">
        <f>VLOOKUP('Medical Examinations'!C688,'Medical Examinations'!C688:K3021,1,)</f>
        <v>6.26</v>
      </c>
      <c r="E688" s="4" t="str">
        <f>VLOOKUP('Medical Examinations'!D688,'Medical Examinations'!D688:L3021,1,)</f>
        <v>Yes</v>
      </c>
      <c r="F688" s="4" t="str">
        <f>VLOOKUP('Medical Examinations'!E688,'Medical Examinations'!E688:M3021,1,)</f>
        <v>No</v>
      </c>
      <c r="G688" s="4" t="str">
        <f>VLOOKUP('Medical Examinations'!F688,'Medical Examinations'!F688:N3021,1,)</f>
        <v>No</v>
      </c>
      <c r="H688" s="4">
        <f>VLOOKUP('Medical Examinations'!G688,'Medical Examinations'!G688:O3021,1,)</f>
        <v>2</v>
      </c>
      <c r="I688" s="4" t="str">
        <f>VLOOKUP('Medical Examinations'!H688,'Medical Examinations'!H688:P3021,1,)</f>
        <v>No</v>
      </c>
      <c r="J688" s="4" t="str">
        <f>VLOOKUP('Medical Examinations'!I688,'Medical Examinations'!I688:Q3021,1,)</f>
        <v>Obesity</v>
      </c>
      <c r="K688" s="4" t="str">
        <f>VLOOKUP('Medical Examinations'!J688,'Medical Examinations'!J688:R3021,1,)</f>
        <v>Pre diabetes</v>
      </c>
      <c r="L688" s="49">
        <f>VLOOKUP(Table3[[#This Row],[Charges]],Table3[[Charges]:[Age]],1,)</f>
        <v>5926.93</v>
      </c>
      <c r="M688" s="23" t="str">
        <f>VLOOKUP(Table3[[#This Row],[Hospital tier]],Table3[[Hospital tier]:[Age]],1,)</f>
        <v>tier - 2</v>
      </c>
      <c r="N688" s="4" t="str">
        <f>VLOOKUP(Table3[[#This Row],[City tier]],Table3[[Hospital tier]:[Age]],1,)</f>
        <v>tier - 2</v>
      </c>
      <c r="O688" s="4" t="str">
        <f>VLOOKUP(Table3[[#This Row],[State ID]],Table3[[State ID]:[Age]],1,)</f>
        <v>R1025</v>
      </c>
      <c r="P688" s="4" t="str">
        <f>VLOOKUP(Table3[[#This Row],[Hospitalasion Details]],Table3[[Hospitalasion Details]:[Age]],1,)</f>
        <v>13-Aug-1993</v>
      </c>
      <c r="Q688" s="4">
        <f>VLOOKUP(Table3[[#This Row],[Age]],Table3[Age],1,)</f>
        <v>29</v>
      </c>
    </row>
    <row r="689" spans="1:17" x14ac:dyDescent="0.25">
      <c r="A689" s="4" t="str">
        <f>VLOOKUP(Table2[[#This Row],[Customer ID]],Table2[],1,)</f>
        <v>Id688</v>
      </c>
      <c r="B689" s="4" t="str">
        <f>VLOOKUP(Table2[[#This Row],[Full Name]],Table2[[#This Row],[Full Name]],1,)</f>
        <v xml:space="preserve">  Cheryl Mason Cox</v>
      </c>
      <c r="C689" s="4">
        <f>VLOOKUP('Medical Examinations'!B689,'Medical Examinations'!B689:J3022,1,)</f>
        <v>41.26</v>
      </c>
      <c r="D689" s="4">
        <f>VLOOKUP('Medical Examinations'!C689,'Medical Examinations'!C689:K3022,1,)</f>
        <v>5.97</v>
      </c>
      <c r="E689" s="4" t="str">
        <f>VLOOKUP('Medical Examinations'!D689,'Medical Examinations'!D689:L3022,1,)</f>
        <v>Yes</v>
      </c>
      <c r="F689" s="4" t="str">
        <f>VLOOKUP('Medical Examinations'!E689,'Medical Examinations'!E689:M3022,1,)</f>
        <v>No</v>
      </c>
      <c r="G689" s="4" t="str">
        <f>VLOOKUP('Medical Examinations'!F689,'Medical Examinations'!F689:N3022,1,)</f>
        <v>No</v>
      </c>
      <c r="H689" s="4">
        <f>VLOOKUP('Medical Examinations'!G689,'Medical Examinations'!G689:O3022,1,)</f>
        <v>0</v>
      </c>
      <c r="I689" s="4" t="str">
        <f>VLOOKUP('Medical Examinations'!H689,'Medical Examinations'!H689:P3022,1,)</f>
        <v>No</v>
      </c>
      <c r="J689" s="4" t="str">
        <f>VLOOKUP('Medical Examinations'!I689,'Medical Examinations'!I689:Q3022,1,)</f>
        <v>Obesity</v>
      </c>
      <c r="K689" s="4" t="str">
        <f>VLOOKUP('Medical Examinations'!J689,'Medical Examinations'!J689:R3022,1,)</f>
        <v>Pre diabetes</v>
      </c>
      <c r="L689" s="49">
        <f>VLOOKUP(Table3[[#This Row],[Charges]],Table3[[Charges]:[Age]],1,)</f>
        <v>5927.65</v>
      </c>
      <c r="M689" s="23" t="str">
        <f>VLOOKUP(Table3[[#This Row],[Hospital tier]],Table3[[Hospital tier]:[Age]],1,)</f>
        <v>tier - 2</v>
      </c>
      <c r="N689" s="4" t="str">
        <f>VLOOKUP(Table3[[#This Row],[City tier]],Table3[[Hospital tier]:[Age]],1,)</f>
        <v>tier - 1</v>
      </c>
      <c r="O689" s="4" t="str">
        <f>VLOOKUP(Table3[[#This Row],[State ID]],Table3[[State ID]:[Age]],1,)</f>
        <v>R1012</v>
      </c>
      <c r="P689" s="4" t="str">
        <f>VLOOKUP(Table3[[#This Row],[Hospitalasion Details]],Table3[[Hospitalasion Details]:[Age]],1,)</f>
        <v>30-Jul-1994</v>
      </c>
      <c r="Q689" s="4">
        <f>VLOOKUP(Table3[[#This Row],[Age]],Table3[Age],1,)</f>
        <v>28</v>
      </c>
    </row>
    <row r="690" spans="1:17" x14ac:dyDescent="0.25">
      <c r="A690" s="4" t="str">
        <f>VLOOKUP(Table2[[#This Row],[Customer ID]],Table2[],1,)</f>
        <v>Id689</v>
      </c>
      <c r="B690" s="4" t="str">
        <f>VLOOKUP(Table2[[#This Row],[Full Name]],Table2[[#This Row],[Full Name]],1,)</f>
        <v xml:space="preserve">  Allison M Thompson</v>
      </c>
      <c r="C690" s="4">
        <f>VLOOKUP('Medical Examinations'!B690,'Medical Examinations'!B690:J3023,1,)</f>
        <v>17.195</v>
      </c>
      <c r="D690" s="4">
        <f>VLOOKUP('Medical Examinations'!C690,'Medical Examinations'!C690:K3023,1,)</f>
        <v>5.29</v>
      </c>
      <c r="E690" s="4" t="str">
        <f>VLOOKUP('Medical Examinations'!D690,'Medical Examinations'!D690:L3023,1,)</f>
        <v>Yes</v>
      </c>
      <c r="F690" s="4" t="str">
        <f>VLOOKUP('Medical Examinations'!E690,'Medical Examinations'!E690:M3023,1,)</f>
        <v>No</v>
      </c>
      <c r="G690" s="4" t="str">
        <f>VLOOKUP('Medical Examinations'!F690,'Medical Examinations'!F690:N3023,1,)</f>
        <v>No</v>
      </c>
      <c r="H690" s="4">
        <f>VLOOKUP('Medical Examinations'!G690,'Medical Examinations'!G690:O3023,1,)</f>
        <v>0</v>
      </c>
      <c r="I690" s="4" t="str">
        <f>VLOOKUP('Medical Examinations'!H690,'Medical Examinations'!H690:P3023,1,)</f>
        <v>Yes</v>
      </c>
      <c r="J690" s="4" t="str">
        <f>VLOOKUP('Medical Examinations'!I690,'Medical Examinations'!I690:Q3023,1,)</f>
        <v>Underweight</v>
      </c>
      <c r="K690" s="4" t="str">
        <f>VLOOKUP('Medical Examinations'!J690,'Medical Examinations'!J690:R3023,1,)</f>
        <v>Normal</v>
      </c>
      <c r="L690" s="49">
        <f>VLOOKUP(Table3[[#This Row],[Charges]],Table3[[Charges]:[Age]],1,)</f>
        <v>5934.38</v>
      </c>
      <c r="M690" s="23" t="str">
        <f>VLOOKUP(Table3[[#This Row],[Hospital tier]],Table3[[Hospital tier]:[Age]],1,)</f>
        <v>tier - 3</v>
      </c>
      <c r="N690" s="4" t="str">
        <f>VLOOKUP(Table3[[#This Row],[City tier]],Table3[[Hospital tier]:[Age]],1,)</f>
        <v>tier - 2</v>
      </c>
      <c r="O690" s="4" t="str">
        <f>VLOOKUP(Table3[[#This Row],[State ID]],Table3[[State ID]:[Age]],1,)</f>
        <v>R1013</v>
      </c>
      <c r="P690" s="4" t="str">
        <f>VLOOKUP(Table3[[#This Row],[Hospitalasion Details]],Table3[[Hospitalasion Details]:[Age]],1,)</f>
        <v>14-Jul-1987</v>
      </c>
      <c r="Q690" s="4">
        <f>VLOOKUP(Table3[[#This Row],[Age]],Table3[Age],1,)</f>
        <v>35</v>
      </c>
    </row>
    <row r="691" spans="1:17" x14ac:dyDescent="0.25">
      <c r="A691" s="4" t="str">
        <f>VLOOKUP(Table2[[#This Row],[Customer ID]],Table2[],1,)</f>
        <v>Id690</v>
      </c>
      <c r="B691" s="4" t="str">
        <f>VLOOKUP(Table2[[#This Row],[Full Name]],Table2[[#This Row],[Full Name]],1,)</f>
        <v xml:space="preserve">  Adriana Nelson</v>
      </c>
      <c r="C691" s="4">
        <f>VLOOKUP('Medical Examinations'!B691,'Medical Examinations'!B691:J3024,1,)</f>
        <v>23.085000000000001</v>
      </c>
      <c r="D691" s="4">
        <f>VLOOKUP('Medical Examinations'!C691,'Medical Examinations'!C691:K3024,1,)</f>
        <v>4.2699999999999996</v>
      </c>
      <c r="E691" s="4" t="str">
        <f>VLOOKUP('Medical Examinations'!D691,'Medical Examinations'!D691:L3024,1,)</f>
        <v>Yes</v>
      </c>
      <c r="F691" s="4" t="str">
        <f>VLOOKUP('Medical Examinations'!E691,'Medical Examinations'!E691:M3024,1,)</f>
        <v>No</v>
      </c>
      <c r="G691" s="4" t="str">
        <f>VLOOKUP('Medical Examinations'!F691,'Medical Examinations'!F691:N3024,1,)</f>
        <v>No</v>
      </c>
      <c r="H691" s="4">
        <f>VLOOKUP('Medical Examinations'!G691,'Medical Examinations'!G691:O3024,1,)</f>
        <v>2</v>
      </c>
      <c r="I691" s="4" t="str">
        <f>VLOOKUP('Medical Examinations'!H691,'Medical Examinations'!H691:P3024,1,)</f>
        <v>No</v>
      </c>
      <c r="J691" s="4" t="str">
        <f>VLOOKUP('Medical Examinations'!I691,'Medical Examinations'!I691:Q3024,1,)</f>
        <v>Normal Weight</v>
      </c>
      <c r="K691" s="4" t="str">
        <f>VLOOKUP('Medical Examinations'!J691,'Medical Examinations'!J691:R3024,1,)</f>
        <v>Normal</v>
      </c>
      <c r="L691" s="49">
        <f>VLOOKUP(Table3[[#This Row],[Charges]],Table3[[Charges]:[Age]],1,)</f>
        <v>5957.35</v>
      </c>
      <c r="M691" s="23" t="str">
        <f>VLOOKUP(Table3[[#This Row],[Hospital tier]],Table3[[Hospital tier]:[Age]],1,)</f>
        <v>tier - 2</v>
      </c>
      <c r="N691" s="4" t="str">
        <f>VLOOKUP(Table3[[#This Row],[City tier]],Table3[[Hospital tier]:[Age]],1,)</f>
        <v>tier - 2</v>
      </c>
      <c r="O691" s="4" t="str">
        <f>VLOOKUP(Table3[[#This Row],[State ID]],Table3[[State ID]:[Age]],1,)</f>
        <v>R1012</v>
      </c>
      <c r="P691" s="4" t="str">
        <f>VLOOKUP(Table3[[#This Row],[Hospitalasion Details]],Table3[[Hospitalasion Details]:[Age]],1,)</f>
        <v>13-Aug-2003</v>
      </c>
      <c r="Q691" s="4">
        <f>VLOOKUP(Table3[[#This Row],[Age]],Table3[Age],1,)</f>
        <v>19</v>
      </c>
    </row>
    <row r="692" spans="1:17" x14ac:dyDescent="0.25">
      <c r="A692" s="4" t="str">
        <f>VLOOKUP(Table2[[#This Row],[Customer ID]],Table2[],1,)</f>
        <v>Id691</v>
      </c>
      <c r="B692" s="4" t="str">
        <f>VLOOKUP(Table2[[#This Row],[Full Name]],Table2[[#This Row],[Full Name]],1,)</f>
        <v xml:space="preserve">  Miranda J Forte</v>
      </c>
      <c r="C692" s="4">
        <f>VLOOKUP('Medical Examinations'!B692,'Medical Examinations'!B692:J3025,1,)</f>
        <v>21.66</v>
      </c>
      <c r="D692" s="4">
        <f>VLOOKUP('Medical Examinations'!C692,'Medical Examinations'!C692:K3025,1,)</f>
        <v>5.2</v>
      </c>
      <c r="E692" s="4" t="str">
        <f>VLOOKUP('Medical Examinations'!D692,'Medical Examinations'!D692:L3025,1,)</f>
        <v>Yes</v>
      </c>
      <c r="F692" s="4" t="str">
        <f>VLOOKUP('Medical Examinations'!E692,'Medical Examinations'!E692:M3025,1,)</f>
        <v>No</v>
      </c>
      <c r="G692" s="4" t="str">
        <f>VLOOKUP('Medical Examinations'!F692,'Medical Examinations'!F692:N3025,1,)</f>
        <v>No</v>
      </c>
      <c r="H692" s="4">
        <f>VLOOKUP('Medical Examinations'!G692,'Medical Examinations'!G692:O3025,1,)</f>
        <v>2</v>
      </c>
      <c r="I692" s="4" t="str">
        <f>VLOOKUP('Medical Examinations'!H692,'Medical Examinations'!H692:P3025,1,)</f>
        <v>No</v>
      </c>
      <c r="J692" s="4" t="str">
        <f>VLOOKUP('Medical Examinations'!I692,'Medical Examinations'!I692:Q3025,1,)</f>
        <v>Normal Weight</v>
      </c>
      <c r="K692" s="4" t="str">
        <f>VLOOKUP('Medical Examinations'!J692,'Medical Examinations'!J692:R3025,1,)</f>
        <v>Normal</v>
      </c>
      <c r="L692" s="49">
        <f>VLOOKUP(Table3[[#This Row],[Charges]],Table3[[Charges]:[Age]],1,)</f>
        <v>5960.91</v>
      </c>
      <c r="M692" s="23" t="str">
        <f>VLOOKUP(Table3[[#This Row],[Hospital tier]],Table3[[Hospital tier]:[Age]],1,)</f>
        <v>tier - 2</v>
      </c>
      <c r="N692" s="4" t="str">
        <f>VLOOKUP(Table3[[#This Row],[City tier]],Table3[[Hospital tier]:[Age]],1,)</f>
        <v>tier - 1</v>
      </c>
      <c r="O692" s="4" t="str">
        <f>VLOOKUP(Table3[[#This Row],[State ID]],Table3[[State ID]:[Age]],1,)</f>
        <v>R1026</v>
      </c>
      <c r="P692" s="4" t="str">
        <f>VLOOKUP(Table3[[#This Row],[Hospitalasion Details]],Table3[[Hospitalasion Details]:[Age]],1,)</f>
        <v>15-Jul-2004</v>
      </c>
      <c r="Q692" s="4">
        <f>VLOOKUP(Table3[[#This Row],[Age]],Table3[Age],1,)</f>
        <v>18</v>
      </c>
    </row>
    <row r="693" spans="1:17" x14ac:dyDescent="0.25">
      <c r="A693" s="4" t="str">
        <f>VLOOKUP(Table2[[#This Row],[Customer ID]],Table2[],1,)</f>
        <v>Id692</v>
      </c>
      <c r="B693" s="4" t="str">
        <f>VLOOKUP(Table2[[#This Row],[Full Name]],Table2[[#This Row],[Full Name]],1,)</f>
        <v xml:space="preserve">  Roberto Corona Iturriaga</v>
      </c>
      <c r="C693" s="4">
        <f>VLOOKUP('Medical Examinations'!B693,'Medical Examinations'!B693:J3026,1,)</f>
        <v>36.47</v>
      </c>
      <c r="D693" s="4">
        <f>VLOOKUP('Medical Examinations'!C693,'Medical Examinations'!C693:K3026,1,)</f>
        <v>8.23</v>
      </c>
      <c r="E693" s="4" t="str">
        <f>VLOOKUP('Medical Examinations'!D693,'Medical Examinations'!D693:L3026,1,)</f>
        <v>Yes</v>
      </c>
      <c r="F693" s="4" t="str">
        <f>VLOOKUP('Medical Examinations'!E693,'Medical Examinations'!E693:M3026,1,)</f>
        <v>No</v>
      </c>
      <c r="G693" s="4" t="str">
        <f>VLOOKUP('Medical Examinations'!F693,'Medical Examinations'!F693:N3026,1,)</f>
        <v>No</v>
      </c>
      <c r="H693" s="4">
        <f>VLOOKUP('Medical Examinations'!G693,'Medical Examinations'!G693:O3026,1,)</f>
        <v>0</v>
      </c>
      <c r="I693" s="4" t="str">
        <f>VLOOKUP('Medical Examinations'!H693,'Medical Examinations'!H693:P3026,1,)</f>
        <v>No</v>
      </c>
      <c r="J693" s="4" t="str">
        <f>VLOOKUP('Medical Examinations'!I693,'Medical Examinations'!I693:Q3026,1,)</f>
        <v>Obesity</v>
      </c>
      <c r="K693" s="4" t="str">
        <f>VLOOKUP('Medical Examinations'!J693,'Medical Examinations'!J693:R3026,1,)</f>
        <v>Diabetes</v>
      </c>
      <c r="L693" s="49">
        <f>VLOOKUP(Table3[[#This Row],[Charges]],Table3[[Charges]:[Age]],1,)</f>
        <v>5966.89</v>
      </c>
      <c r="M693" s="23" t="str">
        <f>VLOOKUP(Table3[[#This Row],[Hospital tier]],Table3[[Hospital tier]:[Age]],1,)</f>
        <v>tier - 2</v>
      </c>
      <c r="N693" s="4" t="str">
        <f>VLOOKUP(Table3[[#This Row],[City tier]],Table3[[Hospital tier]:[Age]],1,)</f>
        <v>tier - 3</v>
      </c>
      <c r="O693" s="4" t="str">
        <f>VLOOKUP(Table3[[#This Row],[State ID]],Table3[[State ID]:[Age]],1,)</f>
        <v>R1013</v>
      </c>
      <c r="P693" s="4" t="str">
        <f>VLOOKUP(Table3[[#This Row],[Hospitalasion Details]],Table3[[Hospitalasion Details]:[Age]],1,)</f>
        <v>5-Aug-1980</v>
      </c>
      <c r="Q693" s="4">
        <f>VLOOKUP(Table3[[#This Row],[Age]],Table3[Age],1,)</f>
        <v>42</v>
      </c>
    </row>
    <row r="694" spans="1:17" x14ac:dyDescent="0.25">
      <c r="A694" s="4" t="str">
        <f>VLOOKUP(Table2[[#This Row],[Customer ID]],Table2[],1,)</f>
        <v>Id693</v>
      </c>
      <c r="B694" s="4" t="str">
        <f>VLOOKUP(Table2[[#This Row],[Full Name]],Table2[[#This Row],[Full Name]],1,)</f>
        <v xml:space="preserve">  Rebecca B McCollum</v>
      </c>
      <c r="C694" s="4">
        <f>VLOOKUP('Medical Examinations'!B694,'Medical Examinations'!B694:J3027,1,)</f>
        <v>36.08</v>
      </c>
      <c r="D694" s="4">
        <f>VLOOKUP('Medical Examinations'!C694,'Medical Examinations'!C694:K3027,1,)</f>
        <v>10.33</v>
      </c>
      <c r="E694" s="4" t="str">
        <f>VLOOKUP('Medical Examinations'!D694,'Medical Examinations'!D694:L3027,1,)</f>
        <v>Yes</v>
      </c>
      <c r="F694" s="4" t="str">
        <f>VLOOKUP('Medical Examinations'!E694,'Medical Examinations'!E694:M3027,1,)</f>
        <v>No</v>
      </c>
      <c r="G694" s="4" t="str">
        <f>VLOOKUP('Medical Examinations'!F694,'Medical Examinations'!F694:N3027,1,)</f>
        <v>No</v>
      </c>
      <c r="H694" s="4">
        <f>VLOOKUP('Medical Examinations'!G694,'Medical Examinations'!G694:O3027,1,)</f>
        <v>0</v>
      </c>
      <c r="I694" s="4" t="str">
        <f>VLOOKUP('Medical Examinations'!H694,'Medical Examinations'!H694:P3027,1,)</f>
        <v>No</v>
      </c>
      <c r="J694" s="4" t="str">
        <f>VLOOKUP('Medical Examinations'!I694,'Medical Examinations'!I694:Q3027,1,)</f>
        <v>Obesity</v>
      </c>
      <c r="K694" s="4" t="str">
        <f>VLOOKUP('Medical Examinations'!J694,'Medical Examinations'!J694:R3027,1,)</f>
        <v>Diabetes</v>
      </c>
      <c r="L694" s="49">
        <f>VLOOKUP(Table3[[#This Row],[Charges]],Table3[[Charges]:[Age]],1,)</f>
        <v>5969.72</v>
      </c>
      <c r="M694" s="23" t="str">
        <f>VLOOKUP(Table3[[#This Row],[Hospital tier]],Table3[[Hospital tier]:[Age]],1,)</f>
        <v>tier - 3</v>
      </c>
      <c r="N694" s="4" t="str">
        <f>VLOOKUP(Table3[[#This Row],[City tier]],Table3[[Hospital tier]:[Age]],1,)</f>
        <v>tier - 3</v>
      </c>
      <c r="O694" s="4" t="str">
        <f>VLOOKUP(Table3[[#This Row],[State ID]],Table3[[State ID]:[Age]],1,)</f>
        <v>R1011</v>
      </c>
      <c r="P694" s="4" t="str">
        <f>VLOOKUP(Table3[[#This Row],[Hospitalasion Details]],Table3[[Hospitalasion Details]:[Age]],1,)</f>
        <v>21-Jul-1980</v>
      </c>
      <c r="Q694" s="4">
        <f>VLOOKUP(Table3[[#This Row],[Age]],Table3[Age],1,)</f>
        <v>42</v>
      </c>
    </row>
    <row r="695" spans="1:17" x14ac:dyDescent="0.25">
      <c r="A695" s="4" t="str">
        <f>VLOOKUP(Table2[[#This Row],[Customer ID]],Table2[],1,)</f>
        <v>Id694</v>
      </c>
      <c r="B695" s="4" t="str">
        <f>VLOOKUP(Table2[[#This Row],[Full Name]],Table2[[#This Row],[Full Name]],1,)</f>
        <v xml:space="preserve">  Tiffany Hevner</v>
      </c>
      <c r="C695" s="4">
        <f>VLOOKUP('Medical Examinations'!B695,'Medical Examinations'!B695:J3028,1,)</f>
        <v>23.18</v>
      </c>
      <c r="D695" s="4">
        <f>VLOOKUP('Medical Examinations'!C695,'Medical Examinations'!C695:K3028,1,)</f>
        <v>6.13</v>
      </c>
      <c r="E695" s="4" t="str">
        <f>VLOOKUP('Medical Examinations'!D695,'Medical Examinations'!D695:L3028,1,)</f>
        <v>No</v>
      </c>
      <c r="F695" s="4" t="str">
        <f>VLOOKUP('Medical Examinations'!E695,'Medical Examinations'!E695:M3028,1,)</f>
        <v>No</v>
      </c>
      <c r="G695" s="4" t="str">
        <f>VLOOKUP('Medical Examinations'!F695,'Medical Examinations'!F695:N3028,1,)</f>
        <v>No</v>
      </c>
      <c r="H695" s="4">
        <f>VLOOKUP('Medical Examinations'!G695,'Medical Examinations'!G695:O3028,1,)</f>
        <v>0</v>
      </c>
      <c r="I695" s="4" t="str">
        <f>VLOOKUP('Medical Examinations'!H695,'Medical Examinations'!H695:P3028,1,)</f>
        <v>No</v>
      </c>
      <c r="J695" s="4" t="str">
        <f>VLOOKUP('Medical Examinations'!I695,'Medical Examinations'!I695:Q3028,1,)</f>
        <v>Normal Weight</v>
      </c>
      <c r="K695" s="4" t="str">
        <f>VLOOKUP('Medical Examinations'!J695,'Medical Examinations'!J695:R3028,1,)</f>
        <v>Pre diabetes</v>
      </c>
      <c r="L695" s="49">
        <f>VLOOKUP(Table3[[#This Row],[Charges]],Table3[[Charges]:[Age]],1,)</f>
        <v>5972.38</v>
      </c>
      <c r="M695" s="23" t="str">
        <f>VLOOKUP(Table3[[#This Row],[Hospital tier]],Table3[[Hospital tier]:[Age]],1,)</f>
        <v>tier - 2</v>
      </c>
      <c r="N695" s="4" t="str">
        <f>VLOOKUP(Table3[[#This Row],[City tier]],Table3[[Hospital tier]:[Age]],1,)</f>
        <v>tier - 2</v>
      </c>
      <c r="O695" s="4" t="str">
        <f>VLOOKUP(Table3[[#This Row],[State ID]],Table3[[State ID]:[Age]],1,)</f>
        <v>R1011</v>
      </c>
      <c r="P695" s="4" t="str">
        <f>VLOOKUP(Table3[[#This Row],[Hospitalasion Details]],Table3[[Hospitalasion Details]:[Age]],1,)</f>
        <v>22-Jul-1989</v>
      </c>
      <c r="Q695" s="4">
        <f>VLOOKUP(Table3[[#This Row],[Age]],Table3[Age],1,)</f>
        <v>33</v>
      </c>
    </row>
    <row r="696" spans="1:17" x14ac:dyDescent="0.25">
      <c r="A696" s="4" t="str">
        <f>VLOOKUP(Table2[[#This Row],[Customer ID]],Table2[],1,)</f>
        <v>Id695</v>
      </c>
      <c r="B696" s="4" t="str">
        <f>VLOOKUP(Table2[[#This Row],[Full Name]],Table2[[#This Row],[Full Name]],1,)</f>
        <v xml:space="preserve">  Alexander Looi</v>
      </c>
      <c r="C696" s="4">
        <f>VLOOKUP('Medical Examinations'!B696,'Medical Examinations'!B696:J3029,1,)</f>
        <v>39.159999999999997</v>
      </c>
      <c r="D696" s="4">
        <f>VLOOKUP('Medical Examinations'!C696,'Medical Examinations'!C696:K3029,1,)</f>
        <v>8.08</v>
      </c>
      <c r="E696" s="4" t="str">
        <f>VLOOKUP('Medical Examinations'!D696,'Medical Examinations'!D696:L3029,1,)</f>
        <v>No</v>
      </c>
      <c r="F696" s="4" t="str">
        <f>VLOOKUP('Medical Examinations'!E696,'Medical Examinations'!E696:M3029,1,)</f>
        <v>No</v>
      </c>
      <c r="G696" s="4" t="str">
        <f>VLOOKUP('Medical Examinations'!F696,'Medical Examinations'!F696:N3029,1,)</f>
        <v>No</v>
      </c>
      <c r="H696" s="4">
        <f>VLOOKUP('Medical Examinations'!G696,'Medical Examinations'!G696:O3029,1,)</f>
        <v>3</v>
      </c>
      <c r="I696" s="4" t="str">
        <f>VLOOKUP('Medical Examinations'!H696,'Medical Examinations'!H696:P3029,1,)</f>
        <v>No</v>
      </c>
      <c r="J696" s="4" t="str">
        <f>VLOOKUP('Medical Examinations'!I696,'Medical Examinations'!I696:Q3029,1,)</f>
        <v>Obesity</v>
      </c>
      <c r="K696" s="4" t="str">
        <f>VLOOKUP('Medical Examinations'!J696,'Medical Examinations'!J696:R3029,1,)</f>
        <v>Diabetes</v>
      </c>
      <c r="L696" s="49">
        <f>VLOOKUP(Table3[[#This Row],[Charges]],Table3[[Charges]:[Age]],1,)</f>
        <v>5974.38</v>
      </c>
      <c r="M696" s="23" t="str">
        <f>VLOOKUP(Table3[[#This Row],[Hospital tier]],Table3[[Hospital tier]:[Age]],1,)</f>
        <v>tier - 2</v>
      </c>
      <c r="N696" s="4" t="str">
        <f>VLOOKUP(Table3[[#This Row],[City tier]],Table3[[Hospital tier]:[Age]],1,)</f>
        <v>tier - 3</v>
      </c>
      <c r="O696" s="4" t="str">
        <f>VLOOKUP(Table3[[#This Row],[State ID]],Table3[[State ID]:[Age]],1,)</f>
        <v>R1013</v>
      </c>
      <c r="P696" s="4" t="str">
        <f>VLOOKUP(Table3[[#This Row],[Hospitalasion Details]],Table3[[Hospitalasion Details]:[Age]],1,)</f>
        <v>19-Sep-1984</v>
      </c>
      <c r="Q696" s="4">
        <f>VLOOKUP(Table3[[#This Row],[Age]],Table3[Age],1,)</f>
        <v>38</v>
      </c>
    </row>
    <row r="697" spans="1:17" x14ac:dyDescent="0.25">
      <c r="A697" s="4" t="str">
        <f>VLOOKUP(Table2[[#This Row],[Customer ID]],Table2[],1,)</f>
        <v>Id696</v>
      </c>
      <c r="B697" s="4" t="str">
        <f>VLOOKUP(Table2[[#This Row],[Full Name]],Table2[[#This Row],[Full Name]],1,)</f>
        <v xml:space="preserve">  Rich M Power</v>
      </c>
      <c r="C697" s="4">
        <f>VLOOKUP('Medical Examinations'!B697,'Medical Examinations'!B697:J3030,1,)</f>
        <v>38.19</v>
      </c>
      <c r="D697" s="4">
        <f>VLOOKUP('Medical Examinations'!C697,'Medical Examinations'!C697:K3030,1,)</f>
        <v>10.49</v>
      </c>
      <c r="E697" s="4" t="str">
        <f>VLOOKUP('Medical Examinations'!D697,'Medical Examinations'!D697:L3030,1,)</f>
        <v>No</v>
      </c>
      <c r="F697" s="4" t="str">
        <f>VLOOKUP('Medical Examinations'!E697,'Medical Examinations'!E697:M3030,1,)</f>
        <v>No</v>
      </c>
      <c r="G697" s="4" t="str">
        <f>VLOOKUP('Medical Examinations'!F697,'Medical Examinations'!F697:N3030,1,)</f>
        <v>No</v>
      </c>
      <c r="H697" s="4">
        <f>VLOOKUP('Medical Examinations'!G697,'Medical Examinations'!G697:O3030,1,)</f>
        <v>3</v>
      </c>
      <c r="I697" s="4" t="str">
        <f>VLOOKUP('Medical Examinations'!H697,'Medical Examinations'!H697:P3030,1,)</f>
        <v>No</v>
      </c>
      <c r="J697" s="4" t="str">
        <f>VLOOKUP('Medical Examinations'!I697,'Medical Examinations'!I697:Q3030,1,)</f>
        <v>Obesity</v>
      </c>
      <c r="K697" s="4" t="str">
        <f>VLOOKUP('Medical Examinations'!J697,'Medical Examinations'!J697:R3030,1,)</f>
        <v>Diabetes</v>
      </c>
      <c r="L697" s="49">
        <f>VLOOKUP(Table3[[#This Row],[Charges]],Table3[[Charges]:[Age]],1,)</f>
        <v>5976.83</v>
      </c>
      <c r="M697" s="23" t="str">
        <f>VLOOKUP(Table3[[#This Row],[Hospital tier]],Table3[[Hospital tier]:[Age]],1,)</f>
        <v>tier - 2</v>
      </c>
      <c r="N697" s="4" t="str">
        <f>VLOOKUP(Table3[[#This Row],[City tier]],Table3[[Hospital tier]:[Age]],1,)</f>
        <v>tier - 2</v>
      </c>
      <c r="O697" s="4" t="str">
        <f>VLOOKUP(Table3[[#This Row],[State ID]],Table3[[State ID]:[Age]],1,)</f>
        <v>R1013</v>
      </c>
      <c r="P697" s="4" t="str">
        <f>VLOOKUP(Table3[[#This Row],[Hospitalasion Details]],Table3[[Hospitalasion Details]:[Age]],1,)</f>
        <v>11-Nov-1984</v>
      </c>
      <c r="Q697" s="4">
        <f>VLOOKUP(Table3[[#This Row],[Age]],Table3[Age],1,)</f>
        <v>38</v>
      </c>
    </row>
    <row r="698" spans="1:17" x14ac:dyDescent="0.25">
      <c r="A698" s="4" t="str">
        <f>VLOOKUP(Table2[[#This Row],[Customer ID]],Table2[],1,)</f>
        <v>Id697</v>
      </c>
      <c r="B698" s="4" t="str">
        <f>VLOOKUP(Table2[[#This Row],[Full Name]],Table2[[#This Row],[Full Name]],1,)</f>
        <v xml:space="preserve">  Aaron C Routon</v>
      </c>
      <c r="C698" s="4">
        <f>VLOOKUP('Medical Examinations'!B698,'Medical Examinations'!B698:J3031,1,)</f>
        <v>26.41</v>
      </c>
      <c r="D698" s="4">
        <f>VLOOKUP('Medical Examinations'!C698,'Medical Examinations'!C698:K3031,1,)</f>
        <v>8.11</v>
      </c>
      <c r="E698" s="4" t="str">
        <f>VLOOKUP('Medical Examinations'!D698,'Medical Examinations'!D698:L3031,1,)</f>
        <v>No</v>
      </c>
      <c r="F698" s="4" t="str">
        <f>VLOOKUP('Medical Examinations'!E698,'Medical Examinations'!E698:M3031,1,)</f>
        <v>No</v>
      </c>
      <c r="G698" s="4" t="str">
        <f>VLOOKUP('Medical Examinations'!F698,'Medical Examinations'!F698:N3031,1,)</f>
        <v>No</v>
      </c>
      <c r="H698" s="4">
        <f>VLOOKUP('Medical Examinations'!G698,'Medical Examinations'!G698:O3031,1,)</f>
        <v>3</v>
      </c>
      <c r="I698" s="4" t="str">
        <f>VLOOKUP('Medical Examinations'!H698,'Medical Examinations'!H698:P3031,1,)</f>
        <v>No</v>
      </c>
      <c r="J698" s="4" t="str">
        <f>VLOOKUP('Medical Examinations'!I698,'Medical Examinations'!I698:Q3031,1,)</f>
        <v>Over Weight</v>
      </c>
      <c r="K698" s="4" t="str">
        <f>VLOOKUP('Medical Examinations'!J698,'Medical Examinations'!J698:R3031,1,)</f>
        <v>Diabetes</v>
      </c>
      <c r="L698" s="49">
        <f>VLOOKUP(Table3[[#This Row],[Charges]],Table3[[Charges]:[Age]],1,)</f>
        <v>5979.66</v>
      </c>
      <c r="M698" s="23" t="str">
        <f>VLOOKUP(Table3[[#This Row],[Hospital tier]],Table3[[Hospital tier]:[Age]],1,)</f>
        <v>tier - 2</v>
      </c>
      <c r="N698" s="4" t="str">
        <f>VLOOKUP(Table3[[#This Row],[City tier]],Table3[[Hospital tier]:[Age]],1,)</f>
        <v>tier - 3</v>
      </c>
      <c r="O698" s="4" t="str">
        <f>VLOOKUP(Table3[[#This Row],[State ID]],Table3[[State ID]:[Age]],1,)</f>
        <v>R1013</v>
      </c>
      <c r="P698" s="4" t="str">
        <f>VLOOKUP(Table3[[#This Row],[Hospitalasion Details]],Table3[[Hospitalasion Details]:[Age]],1,)</f>
        <v>25-Jun-1970</v>
      </c>
      <c r="Q698" s="4">
        <f>VLOOKUP(Table3[[#This Row],[Age]],Table3[Age],1,)</f>
        <v>52</v>
      </c>
    </row>
    <row r="699" spans="1:17" x14ac:dyDescent="0.25">
      <c r="A699" s="4" t="str">
        <f>VLOOKUP(Table2[[#This Row],[Customer ID]],Table2[],1,)</f>
        <v>Id698</v>
      </c>
      <c r="B699" s="4" t="str">
        <f>VLOOKUP(Table2[[#This Row],[Full Name]],Table2[[#This Row],[Full Name]],1,)</f>
        <v xml:space="preserve">  Kate Dochelli</v>
      </c>
      <c r="C699" s="4">
        <f>VLOOKUP('Medical Examinations'!B699,'Medical Examinations'!B699:J3032,1,)</f>
        <v>28.785</v>
      </c>
      <c r="D699" s="4">
        <f>VLOOKUP('Medical Examinations'!C699,'Medical Examinations'!C699:K3032,1,)</f>
        <v>6.6</v>
      </c>
      <c r="E699" s="4" t="str">
        <f>VLOOKUP('Medical Examinations'!D699,'Medical Examinations'!D699:L3032,1,)</f>
        <v>No</v>
      </c>
      <c r="F699" s="4" t="str">
        <f>VLOOKUP('Medical Examinations'!E699,'Medical Examinations'!E699:M3032,1,)</f>
        <v>No</v>
      </c>
      <c r="G699" s="4" t="str">
        <f>VLOOKUP('Medical Examinations'!F699,'Medical Examinations'!F699:N3032,1,)</f>
        <v>No</v>
      </c>
      <c r="H699" s="4">
        <f>VLOOKUP('Medical Examinations'!G699,'Medical Examinations'!G699:O3032,1,)</f>
        <v>0</v>
      </c>
      <c r="I699" s="4" t="str">
        <f>VLOOKUP('Medical Examinations'!H699,'Medical Examinations'!H699:P3032,1,)</f>
        <v>No</v>
      </c>
      <c r="J699" s="4" t="str">
        <f>VLOOKUP('Medical Examinations'!I699,'Medical Examinations'!I699:Q3032,1,)</f>
        <v>Over Weight</v>
      </c>
      <c r="K699" s="4" t="str">
        <f>VLOOKUP('Medical Examinations'!J699,'Medical Examinations'!J699:R3032,1,)</f>
        <v>Diabetes</v>
      </c>
      <c r="L699" s="49">
        <f>VLOOKUP(Table3[[#This Row],[Charges]],Table3[[Charges]:[Age]],1,)</f>
        <v>5979.73</v>
      </c>
      <c r="M699" s="23" t="str">
        <f>VLOOKUP(Table3[[#This Row],[Hospital tier]],Table3[[Hospital tier]:[Age]],1,)</f>
        <v>tier - 2</v>
      </c>
      <c r="N699" s="4" t="str">
        <f>VLOOKUP(Table3[[#This Row],[City tier]],Table3[[Hospital tier]:[Age]],1,)</f>
        <v>tier - 2</v>
      </c>
      <c r="O699" s="4" t="str">
        <f>VLOOKUP(Table3[[#This Row],[State ID]],Table3[[State ID]:[Age]],1,)</f>
        <v>R1011</v>
      </c>
      <c r="P699" s="4" t="str">
        <f>VLOOKUP(Table3[[#This Row],[Hospitalasion Details]],Table3[[Hospitalasion Details]:[Age]],1,)</f>
        <v>10-Oct-1980</v>
      </c>
      <c r="Q699" s="4">
        <f>VLOOKUP(Table3[[#This Row],[Age]],Table3[Age],1,)</f>
        <v>42</v>
      </c>
    </row>
    <row r="700" spans="1:17" x14ac:dyDescent="0.25">
      <c r="A700" s="4" t="str">
        <f>VLOOKUP(Table2[[#This Row],[Customer ID]],Table2[],1,)</f>
        <v>Id699</v>
      </c>
      <c r="B700" s="4" t="str">
        <f>VLOOKUP(Table2[[#This Row],[Full Name]],Table2[[#This Row],[Full Name]],1,)</f>
        <v xml:space="preserve">  Maria M Gillespie</v>
      </c>
      <c r="C700" s="4">
        <f>VLOOKUP('Medical Examinations'!B700,'Medical Examinations'!B700:J3033,1,)</f>
        <v>26.695</v>
      </c>
      <c r="D700" s="4">
        <f>VLOOKUP('Medical Examinations'!C700,'Medical Examinations'!C700:K3033,1,)</f>
        <v>10.14</v>
      </c>
      <c r="E700" s="4" t="str">
        <f>VLOOKUP('Medical Examinations'!D700,'Medical Examinations'!D700:L3033,1,)</f>
        <v>Yes</v>
      </c>
      <c r="F700" s="4" t="str">
        <f>VLOOKUP('Medical Examinations'!E700,'Medical Examinations'!E700:M3033,1,)</f>
        <v>No</v>
      </c>
      <c r="G700" s="4" t="str">
        <f>VLOOKUP('Medical Examinations'!F700,'Medical Examinations'!F700:N3033,1,)</f>
        <v>Yes</v>
      </c>
      <c r="H700" s="4">
        <f>VLOOKUP('Medical Examinations'!G700,'Medical Examinations'!G700:O3033,1,)</f>
        <v>1</v>
      </c>
      <c r="I700" s="4" t="str">
        <f>VLOOKUP('Medical Examinations'!H700,'Medical Examinations'!H700:P3033,1,)</f>
        <v>No</v>
      </c>
      <c r="J700" s="4" t="str">
        <f>VLOOKUP('Medical Examinations'!I700,'Medical Examinations'!I700:Q3033,1,)</f>
        <v>Over Weight</v>
      </c>
      <c r="K700" s="4" t="str">
        <f>VLOOKUP('Medical Examinations'!J700,'Medical Examinations'!J700:R3033,1,)</f>
        <v>Diabetes</v>
      </c>
      <c r="L700" s="49">
        <f>VLOOKUP(Table3[[#This Row],[Charges]],Table3[[Charges]:[Age]],1,)</f>
        <v>5979.99</v>
      </c>
      <c r="M700" s="23" t="str">
        <f>VLOOKUP(Table3[[#This Row],[Hospital tier]],Table3[[Hospital tier]:[Age]],1,)</f>
        <v>tier - 2</v>
      </c>
      <c r="N700" s="4" t="str">
        <f>VLOOKUP(Table3[[#This Row],[City tier]],Table3[[Hospital tier]:[Age]],1,)</f>
        <v>tier - 3</v>
      </c>
      <c r="O700" s="4" t="str">
        <f>VLOOKUP(Table3[[#This Row],[State ID]],Table3[[State ID]:[Age]],1,)</f>
        <v>R1013</v>
      </c>
      <c r="P700" s="4" t="str">
        <f>VLOOKUP(Table3[[#This Row],[Hospitalasion Details]],Table3[[Hospitalasion Details]:[Age]],1,)</f>
        <v>11-Oct-1974</v>
      </c>
      <c r="Q700" s="4">
        <f>VLOOKUP(Table3[[#This Row],[Age]],Table3[Age],1,)</f>
        <v>48</v>
      </c>
    </row>
    <row r="701" spans="1:17" x14ac:dyDescent="0.25">
      <c r="A701" s="4" t="str">
        <f>VLOOKUP(Table2[[#This Row],[Customer ID]],Table2[],1,)</f>
        <v>Id700</v>
      </c>
      <c r="B701" s="4" t="str">
        <f>VLOOKUP(Table2[[#This Row],[Full Name]],Table2[[#This Row],[Full Name]],1,)</f>
        <v xml:space="preserve">  Daven W Oskvig</v>
      </c>
      <c r="C701" s="4">
        <f>VLOOKUP('Medical Examinations'!B701,'Medical Examinations'!B701:J3034,1,)</f>
        <v>32.799999999999997</v>
      </c>
      <c r="D701" s="4">
        <f>VLOOKUP('Medical Examinations'!C701,'Medical Examinations'!C701:K3034,1,)</f>
        <v>6.06</v>
      </c>
      <c r="E701" s="4" t="str">
        <f>VLOOKUP('Medical Examinations'!D701,'Medical Examinations'!D701:L3034,1,)</f>
        <v>Yes</v>
      </c>
      <c r="F701" s="4" t="str">
        <f>VLOOKUP('Medical Examinations'!E701,'Medical Examinations'!E701:M3034,1,)</f>
        <v>No</v>
      </c>
      <c r="G701" s="4" t="str">
        <f>VLOOKUP('Medical Examinations'!F701,'Medical Examinations'!F701:N3034,1,)</f>
        <v>No</v>
      </c>
      <c r="H701" s="4">
        <f>VLOOKUP('Medical Examinations'!G701,'Medical Examinations'!G701:O3034,1,)</f>
        <v>1</v>
      </c>
      <c r="I701" s="4" t="str">
        <f>VLOOKUP('Medical Examinations'!H701,'Medical Examinations'!H701:P3034,1,)</f>
        <v>No</v>
      </c>
      <c r="J701" s="4" t="str">
        <f>VLOOKUP('Medical Examinations'!I701,'Medical Examinations'!I701:Q3034,1,)</f>
        <v>Obesity</v>
      </c>
      <c r="K701" s="4" t="str">
        <f>VLOOKUP('Medical Examinations'!J701,'Medical Examinations'!J701:R3034,1,)</f>
        <v>Pre diabetes</v>
      </c>
      <c r="L701" s="49">
        <f>VLOOKUP(Table3[[#This Row],[Charges]],Table3[[Charges]:[Age]],1,)</f>
        <v>5989.52</v>
      </c>
      <c r="M701" s="23" t="str">
        <f>VLOOKUP(Table3[[#This Row],[Hospital tier]],Table3[[Hospital tier]:[Age]],1,)</f>
        <v>tier - 2</v>
      </c>
      <c r="N701" s="4" t="str">
        <f>VLOOKUP(Table3[[#This Row],[City tier]],Table3[[Hospital tier]:[Age]],1,)</f>
        <v>tier - 1</v>
      </c>
      <c r="O701" s="4" t="str">
        <f>VLOOKUP(Table3[[#This Row],[State ID]],Table3[[State ID]:[Age]],1,)</f>
        <v>R1012</v>
      </c>
      <c r="P701" s="4" t="str">
        <f>VLOOKUP(Table3[[#This Row],[Hospitalasion Details]],Table3[[Hospitalasion Details]:[Age]],1,)</f>
        <v>10-Jun-1988</v>
      </c>
      <c r="Q701" s="4">
        <f>VLOOKUP(Table3[[#This Row],[Age]],Table3[Age],1,)</f>
        <v>34</v>
      </c>
    </row>
    <row r="702" spans="1:17" x14ac:dyDescent="0.25">
      <c r="A702" s="4" t="str">
        <f>VLOOKUP(Table2[[#This Row],[Customer ID]],Table2[],1,)</f>
        <v>Id701</v>
      </c>
      <c r="B702" s="4" t="str">
        <f>VLOOKUP(Table2[[#This Row],[Full Name]],Table2[[#This Row],[Full Name]],1,)</f>
        <v xml:space="preserve">  Brianne Holland-Stergar</v>
      </c>
      <c r="C702" s="4">
        <f>VLOOKUP('Medical Examinations'!B702,'Medical Examinations'!B702:J3035,1,)</f>
        <v>35.869999999999997</v>
      </c>
      <c r="D702" s="4">
        <f>VLOOKUP('Medical Examinations'!C702,'Medical Examinations'!C702:K3035,1,)</f>
        <v>9.91</v>
      </c>
      <c r="E702" s="4" t="str">
        <f>VLOOKUP('Medical Examinations'!D702,'Medical Examinations'!D702:L3035,1,)</f>
        <v>Yes</v>
      </c>
      <c r="F702" s="4" t="str">
        <f>VLOOKUP('Medical Examinations'!E702,'Medical Examinations'!E702:M3035,1,)</f>
        <v>No</v>
      </c>
      <c r="G702" s="4" t="str">
        <f>VLOOKUP('Medical Examinations'!F702,'Medical Examinations'!F702:N3035,1,)</f>
        <v>No</v>
      </c>
      <c r="H702" s="4">
        <f>VLOOKUP('Medical Examinations'!G702,'Medical Examinations'!G702:O3035,1,)</f>
        <v>0</v>
      </c>
      <c r="I702" s="4" t="str">
        <f>VLOOKUP('Medical Examinations'!H702,'Medical Examinations'!H702:P3035,1,)</f>
        <v>No</v>
      </c>
      <c r="J702" s="4" t="str">
        <f>VLOOKUP('Medical Examinations'!I702,'Medical Examinations'!I702:Q3035,1,)</f>
        <v>Obesity</v>
      </c>
      <c r="K702" s="4" t="str">
        <f>VLOOKUP('Medical Examinations'!J702,'Medical Examinations'!J702:R3035,1,)</f>
        <v>Diabetes</v>
      </c>
      <c r="L702" s="49">
        <f>VLOOKUP(Table3[[#This Row],[Charges]],Table3[[Charges]:[Age]],1,)</f>
        <v>5990.17</v>
      </c>
      <c r="M702" s="23" t="str">
        <f>VLOOKUP(Table3[[#This Row],[Hospital tier]],Table3[[Hospital tier]:[Age]],1,)</f>
        <v>tier - 2</v>
      </c>
      <c r="N702" s="4" t="str">
        <f>VLOOKUP(Table3[[#This Row],[City tier]],Table3[[Hospital tier]:[Age]],1,)</f>
        <v>tier - 2</v>
      </c>
      <c r="O702" s="4" t="str">
        <f>VLOOKUP(Table3[[#This Row],[State ID]],Table3[[State ID]:[Age]],1,)</f>
        <v>R1013</v>
      </c>
      <c r="P702" s="4" t="str">
        <f>VLOOKUP(Table3[[#This Row],[Hospitalasion Details]],Table3[[Hospitalasion Details]:[Age]],1,)</f>
        <v>17-Aug-1974</v>
      </c>
      <c r="Q702" s="4">
        <f>VLOOKUP(Table3[[#This Row],[Age]],Table3[Age],1,)</f>
        <v>48</v>
      </c>
    </row>
    <row r="703" spans="1:17" x14ac:dyDescent="0.25">
      <c r="A703" s="4" t="str">
        <f>VLOOKUP(Table2[[#This Row],[Customer ID]],Table2[],1,)</f>
        <v>Id702</v>
      </c>
      <c r="B703" s="4" t="str">
        <f>VLOOKUP(Table2[[#This Row],[Full Name]],Table2[[#This Row],[Full Name]],1,)</f>
        <v xml:space="preserve">  Hiroki Arai</v>
      </c>
      <c r="C703" s="4">
        <f>VLOOKUP('Medical Examinations'!B703,'Medical Examinations'!B703:J3036,1,)</f>
        <v>21.66</v>
      </c>
      <c r="D703" s="4">
        <f>VLOOKUP('Medical Examinations'!C703,'Medical Examinations'!C703:K3036,1,)</f>
        <v>4.1399999999999997</v>
      </c>
      <c r="E703" s="4" t="str">
        <f>VLOOKUP('Medical Examinations'!D703,'Medical Examinations'!D703:L3036,1,)</f>
        <v>Yes</v>
      </c>
      <c r="F703" s="4" t="str">
        <f>VLOOKUP('Medical Examinations'!E703,'Medical Examinations'!E703:M3036,1,)</f>
        <v>No</v>
      </c>
      <c r="G703" s="4" t="str">
        <f>VLOOKUP('Medical Examinations'!F703,'Medical Examinations'!F703:N3036,1,)</f>
        <v>No</v>
      </c>
      <c r="H703" s="4">
        <f>VLOOKUP('Medical Examinations'!G703,'Medical Examinations'!G703:O3036,1,)</f>
        <v>2</v>
      </c>
      <c r="I703" s="4" t="str">
        <f>VLOOKUP('Medical Examinations'!H703,'Medical Examinations'!H703:P3036,1,)</f>
        <v>No</v>
      </c>
      <c r="J703" s="4" t="str">
        <f>VLOOKUP('Medical Examinations'!I703,'Medical Examinations'!I703:Q3036,1,)</f>
        <v>Normal Weight</v>
      </c>
      <c r="K703" s="4" t="str">
        <f>VLOOKUP('Medical Examinations'!J703,'Medical Examinations'!J703:R3036,1,)</f>
        <v>Normal</v>
      </c>
      <c r="L703" s="49">
        <f>VLOOKUP(Table3[[#This Row],[Charges]],Table3[[Charges]:[Age]],1,)</f>
        <v>5993.62</v>
      </c>
      <c r="M703" s="23" t="str">
        <f>VLOOKUP(Table3[[#This Row],[Hospital tier]],Table3[[Hospital tier]:[Age]],1,)</f>
        <v>tier - 2</v>
      </c>
      <c r="N703" s="4" t="str">
        <f>VLOOKUP(Table3[[#This Row],[City tier]],Table3[[Hospital tier]:[Age]],1,)</f>
        <v>tier - 3</v>
      </c>
      <c r="O703" s="4" t="str">
        <f>VLOOKUP(Table3[[#This Row],[State ID]],Table3[[State ID]:[Age]],1,)</f>
        <v>R1013</v>
      </c>
      <c r="P703" s="4" t="str">
        <f>VLOOKUP(Table3[[#This Row],[Hospitalasion Details]],Table3[[Hospitalasion Details]:[Age]],1,)</f>
        <v>8-Aug-1980</v>
      </c>
      <c r="Q703" s="4">
        <f>VLOOKUP(Table3[[#This Row],[Age]],Table3[Age],1,)</f>
        <v>42</v>
      </c>
    </row>
    <row r="704" spans="1:17" x14ac:dyDescent="0.25">
      <c r="A704" s="4" t="str">
        <f>VLOOKUP(Table2[[#This Row],[Customer ID]],Table2[],1,)</f>
        <v>Id703</v>
      </c>
      <c r="B704" s="4" t="str">
        <f>VLOOKUP(Table2[[#This Row],[Full Name]],Table2[[#This Row],[Full Name]],1,)</f>
        <v xml:space="preserve">  Anders Olausson</v>
      </c>
      <c r="C704" s="4">
        <f>VLOOKUP('Medical Examinations'!B704,'Medical Examinations'!B704:J3037,1,)</f>
        <v>37.72</v>
      </c>
      <c r="D704" s="4">
        <f>VLOOKUP('Medical Examinations'!C704,'Medical Examinations'!C704:K3037,1,)</f>
        <v>4.38</v>
      </c>
      <c r="E704" s="4" t="str">
        <f>VLOOKUP('Medical Examinations'!D704,'Medical Examinations'!D704:L3037,1,)</f>
        <v>Yes</v>
      </c>
      <c r="F704" s="4" t="str">
        <f>VLOOKUP('Medical Examinations'!E704,'Medical Examinations'!E704:M3037,1,)</f>
        <v>No</v>
      </c>
      <c r="G704" s="4" t="str">
        <f>VLOOKUP('Medical Examinations'!F704,'Medical Examinations'!F704:N3037,1,)</f>
        <v>Yes</v>
      </c>
      <c r="H704" s="4">
        <f>VLOOKUP('Medical Examinations'!G704,'Medical Examinations'!G704:O3037,1,)</f>
        <v>1</v>
      </c>
      <c r="I704" s="4" t="str">
        <f>VLOOKUP('Medical Examinations'!H704,'Medical Examinations'!H704:P3037,1,)</f>
        <v>No</v>
      </c>
      <c r="J704" s="4" t="str">
        <f>VLOOKUP('Medical Examinations'!I704,'Medical Examinations'!I704:Q3037,1,)</f>
        <v>Obesity</v>
      </c>
      <c r="K704" s="4" t="str">
        <f>VLOOKUP('Medical Examinations'!J704,'Medical Examinations'!J704:R3037,1,)</f>
        <v>Normal</v>
      </c>
      <c r="L704" s="49">
        <f>VLOOKUP(Table3[[#This Row],[Charges]],Table3[[Charges]:[Age]],1,)</f>
        <v>6059.17</v>
      </c>
      <c r="M704" s="23" t="str">
        <f>VLOOKUP(Table3[[#This Row],[Hospital tier]],Table3[[Hospital tier]:[Age]],1,)</f>
        <v>tier - 2</v>
      </c>
      <c r="N704" s="4" t="str">
        <f>VLOOKUP(Table3[[#This Row],[City tier]],Table3[[Hospital tier]:[Age]],1,)</f>
        <v>tier - 1</v>
      </c>
      <c r="O704" s="4" t="str">
        <f>VLOOKUP(Table3[[#This Row],[State ID]],Table3[[State ID]:[Age]],1,)</f>
        <v>R1011</v>
      </c>
      <c r="P704" s="4" t="str">
        <f>VLOOKUP(Table3[[#This Row],[Hospitalasion Details]],Table3[[Hospitalasion Details]:[Age]],1,)</f>
        <v>16-Aug-1989</v>
      </c>
      <c r="Q704" s="4">
        <f>VLOOKUP(Table3[[#This Row],[Age]],Table3[Age],1,)</f>
        <v>33</v>
      </c>
    </row>
    <row r="705" spans="1:17" x14ac:dyDescent="0.25">
      <c r="A705" s="4" t="str">
        <f>VLOOKUP(Table2[[#This Row],[Customer ID]],Table2[],1,)</f>
        <v>Id704</v>
      </c>
      <c r="B705" s="4" t="str">
        <f>VLOOKUP(Table2[[#This Row],[Full Name]],Table2[[#This Row],[Full Name]],1,)</f>
        <v xml:space="preserve">  Danielle Wagner</v>
      </c>
      <c r="C705" s="4">
        <f>VLOOKUP('Medical Examinations'!B705,'Medical Examinations'!B705:J3038,1,)</f>
        <v>39.700000000000003</v>
      </c>
      <c r="D705" s="4">
        <f>VLOOKUP('Medical Examinations'!C705,'Medical Examinations'!C705:K3038,1,)</f>
        <v>9.83</v>
      </c>
      <c r="E705" s="4" t="str">
        <f>VLOOKUP('Medical Examinations'!D705,'Medical Examinations'!D705:L3038,1,)</f>
        <v>No</v>
      </c>
      <c r="F705" s="4" t="str">
        <f>VLOOKUP('Medical Examinations'!E705,'Medical Examinations'!E705:M3038,1,)</f>
        <v>No</v>
      </c>
      <c r="G705" s="4" t="str">
        <f>VLOOKUP('Medical Examinations'!F705,'Medical Examinations'!F705:N3038,1,)</f>
        <v>No</v>
      </c>
      <c r="H705" s="4">
        <f>VLOOKUP('Medical Examinations'!G705,'Medical Examinations'!G705:O3038,1,)</f>
        <v>3</v>
      </c>
      <c r="I705" s="4" t="str">
        <f>VLOOKUP('Medical Examinations'!H705,'Medical Examinations'!H705:P3038,1,)</f>
        <v>No</v>
      </c>
      <c r="J705" s="4" t="str">
        <f>VLOOKUP('Medical Examinations'!I705,'Medical Examinations'!I705:Q3038,1,)</f>
        <v>Obesity</v>
      </c>
      <c r="K705" s="4" t="str">
        <f>VLOOKUP('Medical Examinations'!J705,'Medical Examinations'!J705:R3038,1,)</f>
        <v>Diabetes</v>
      </c>
      <c r="L705" s="49">
        <f>VLOOKUP(Table3[[#This Row],[Charges]],Table3[[Charges]:[Age]],1,)</f>
        <v>6061.8</v>
      </c>
      <c r="M705" s="23" t="str">
        <f>VLOOKUP(Table3[[#This Row],[Hospital tier]],Table3[[Hospital tier]:[Age]],1,)</f>
        <v>tier - 2</v>
      </c>
      <c r="N705" s="4" t="str">
        <f>VLOOKUP(Table3[[#This Row],[City tier]],Table3[[Hospital tier]:[Age]],1,)</f>
        <v>tier - 3</v>
      </c>
      <c r="O705" s="4" t="str">
        <f>VLOOKUP(Table3[[#This Row],[State ID]],Table3[[State ID]:[Age]],1,)</f>
        <v>R1012</v>
      </c>
      <c r="P705" s="4" t="str">
        <f>VLOOKUP(Table3[[#This Row],[Hospitalasion Details]],Table3[[Hospitalasion Details]:[Age]],1,)</f>
        <v>28-Jul-1996</v>
      </c>
      <c r="Q705" s="4">
        <f>VLOOKUP(Table3[[#This Row],[Age]],Table3[Age],1,)</f>
        <v>26</v>
      </c>
    </row>
    <row r="706" spans="1:17" x14ac:dyDescent="0.25">
      <c r="A706" s="4" t="str">
        <f>VLOOKUP(Table2[[#This Row],[Customer ID]],Table2[],1,)</f>
        <v>Id705</v>
      </c>
      <c r="B706" s="4" t="str">
        <f>VLOOKUP(Table2[[#This Row],[Full Name]],Table2[[#This Row],[Full Name]],1,)</f>
        <v xml:space="preserve">  Candace N Delong</v>
      </c>
      <c r="C706" s="4">
        <f>VLOOKUP('Medical Examinations'!B706,'Medical Examinations'!B706:J3039,1,)</f>
        <v>35.97</v>
      </c>
      <c r="D706" s="4">
        <f>VLOOKUP('Medical Examinations'!C706,'Medical Examinations'!C706:K3039,1,)</f>
        <v>11.08</v>
      </c>
      <c r="E706" s="4" t="str">
        <f>VLOOKUP('Medical Examinations'!D706,'Medical Examinations'!D706:L3039,1,)</f>
        <v>No</v>
      </c>
      <c r="F706" s="4" t="str">
        <f>VLOOKUP('Medical Examinations'!E706,'Medical Examinations'!E706:M3039,1,)</f>
        <v>No</v>
      </c>
      <c r="G706" s="4" t="str">
        <f>VLOOKUP('Medical Examinations'!F706,'Medical Examinations'!F706:N3039,1,)</f>
        <v>No</v>
      </c>
      <c r="H706" s="4">
        <f>VLOOKUP('Medical Examinations'!G706,'Medical Examinations'!G706:O3039,1,)</f>
        <v>3</v>
      </c>
      <c r="I706" s="4" t="str">
        <f>VLOOKUP('Medical Examinations'!H706,'Medical Examinations'!H706:P3039,1,)</f>
        <v>No</v>
      </c>
      <c r="J706" s="4" t="str">
        <f>VLOOKUP('Medical Examinations'!I706,'Medical Examinations'!I706:Q3039,1,)</f>
        <v>Obesity</v>
      </c>
      <c r="K706" s="4" t="str">
        <f>VLOOKUP('Medical Examinations'!J706,'Medical Examinations'!J706:R3039,1,)</f>
        <v>Diabetes</v>
      </c>
      <c r="L706" s="49">
        <f>VLOOKUP(Table3[[#This Row],[Charges]],Table3[[Charges]:[Age]],1,)</f>
        <v>6064.37</v>
      </c>
      <c r="M706" s="23" t="str">
        <f>VLOOKUP(Table3[[#This Row],[Hospital tier]],Table3[[Hospital tier]:[Age]],1,)</f>
        <v>tier - 2</v>
      </c>
      <c r="N706" s="4" t="str">
        <f>VLOOKUP(Table3[[#This Row],[City tier]],Table3[[Hospital tier]:[Age]],1,)</f>
        <v>tier - 2</v>
      </c>
      <c r="O706" s="4" t="str">
        <f>VLOOKUP(Table3[[#This Row],[State ID]],Table3[[State ID]:[Age]],1,)</f>
        <v>R1011</v>
      </c>
      <c r="P706" s="4" t="str">
        <f>VLOOKUP(Table3[[#This Row],[Hospitalasion Details]],Table3[[Hospitalasion Details]:[Age]],1,)</f>
        <v>8-Nov-1994</v>
      </c>
      <c r="Q706" s="4">
        <f>VLOOKUP(Table3[[#This Row],[Age]],Table3[Age],1,)</f>
        <v>28</v>
      </c>
    </row>
    <row r="707" spans="1:17" x14ac:dyDescent="0.25">
      <c r="A707" s="4" t="str">
        <f>VLOOKUP(Table2[[#This Row],[Customer ID]],Table2[],1,)</f>
        <v>Id706</v>
      </c>
      <c r="B707" s="4" t="str">
        <f>VLOOKUP(Table2[[#This Row],[Full Name]],Table2[[#This Row],[Full Name]],1,)</f>
        <v xml:space="preserve">  Bruno F Mehech</v>
      </c>
      <c r="C707" s="4">
        <f>VLOOKUP('Medical Examinations'!B707,'Medical Examinations'!B707:J3040,1,)</f>
        <v>37.85</v>
      </c>
      <c r="D707" s="4">
        <f>VLOOKUP('Medical Examinations'!C707,'Medical Examinations'!C707:K3040,1,)</f>
        <v>11.01</v>
      </c>
      <c r="E707" s="4" t="str">
        <f>VLOOKUP('Medical Examinations'!D707,'Medical Examinations'!D707:L3040,1,)</f>
        <v>No</v>
      </c>
      <c r="F707" s="4" t="str">
        <f>VLOOKUP('Medical Examinations'!E707,'Medical Examinations'!E707:M3040,1,)</f>
        <v>No</v>
      </c>
      <c r="G707" s="4" t="str">
        <f>VLOOKUP('Medical Examinations'!F707,'Medical Examinations'!F707:N3040,1,)</f>
        <v>No</v>
      </c>
      <c r="H707" s="4">
        <f>VLOOKUP('Medical Examinations'!G707,'Medical Examinations'!G707:O3040,1,)</f>
        <v>0</v>
      </c>
      <c r="I707" s="4" t="str">
        <f>VLOOKUP('Medical Examinations'!H707,'Medical Examinations'!H707:P3040,1,)</f>
        <v>No</v>
      </c>
      <c r="J707" s="4" t="str">
        <f>VLOOKUP('Medical Examinations'!I707,'Medical Examinations'!I707:Q3040,1,)</f>
        <v>Obesity</v>
      </c>
      <c r="K707" s="4" t="str">
        <f>VLOOKUP('Medical Examinations'!J707,'Medical Examinations'!J707:R3040,1,)</f>
        <v>Diabetes</v>
      </c>
      <c r="L707" s="49">
        <f>VLOOKUP(Table3[[#This Row],[Charges]],Table3[[Charges]:[Age]],1,)</f>
        <v>6067.13</v>
      </c>
      <c r="M707" s="23" t="str">
        <f>VLOOKUP(Table3[[#This Row],[Hospital tier]],Table3[[Hospital tier]:[Age]],1,)</f>
        <v>tier - 3</v>
      </c>
      <c r="N707" s="4" t="str">
        <f>VLOOKUP(Table3[[#This Row],[City tier]],Table3[[Hospital tier]:[Age]],1,)</f>
        <v>tier - 1</v>
      </c>
      <c r="O707" s="4" t="str">
        <f>VLOOKUP(Table3[[#This Row],[State ID]],Table3[[State ID]:[Age]],1,)</f>
        <v>R1016</v>
      </c>
      <c r="P707" s="4" t="str">
        <f>VLOOKUP(Table3[[#This Row],[Hospitalasion Details]],Table3[[Hospitalasion Details]:[Age]],1,)</f>
        <v>21-Sep-1984</v>
      </c>
      <c r="Q707" s="4">
        <f>VLOOKUP(Table3[[#This Row],[Age]],Table3[Age],1,)</f>
        <v>38</v>
      </c>
    </row>
    <row r="708" spans="1:17" x14ac:dyDescent="0.25">
      <c r="A708" s="4" t="str">
        <f>VLOOKUP(Table2[[#This Row],[Customer ID]],Table2[],1,)</f>
        <v>Id707</v>
      </c>
      <c r="B708" s="4" t="str">
        <f>VLOOKUP(Table2[[#This Row],[Full Name]],Table2[[#This Row],[Full Name]],1,)</f>
        <v xml:space="preserve">  Emily Machiela</v>
      </c>
      <c r="C708" s="4">
        <f>VLOOKUP('Medical Examinations'!B708,'Medical Examinations'!B708:J3041,1,)</f>
        <v>21.66</v>
      </c>
      <c r="D708" s="4">
        <f>VLOOKUP('Medical Examinations'!C708,'Medical Examinations'!C708:K3041,1,)</f>
        <v>4.37</v>
      </c>
      <c r="E708" s="4" t="str">
        <f>VLOOKUP('Medical Examinations'!D708,'Medical Examinations'!D708:L3041,1,)</f>
        <v>No</v>
      </c>
      <c r="F708" s="4" t="str">
        <f>VLOOKUP('Medical Examinations'!E708,'Medical Examinations'!E708:M3041,1,)</f>
        <v>yes</v>
      </c>
      <c r="G708" s="4" t="str">
        <f>VLOOKUP('Medical Examinations'!F708,'Medical Examinations'!F708:N3041,1,)</f>
        <v>No</v>
      </c>
      <c r="H708" s="4">
        <f>VLOOKUP('Medical Examinations'!G708,'Medical Examinations'!G708:O3041,1,)</f>
        <v>1</v>
      </c>
      <c r="I708" s="4" t="str">
        <f>VLOOKUP('Medical Examinations'!H708,'Medical Examinations'!H708:P3041,1,)</f>
        <v>Yes</v>
      </c>
      <c r="J708" s="4" t="str">
        <f>VLOOKUP('Medical Examinations'!I708,'Medical Examinations'!I708:Q3041,1,)</f>
        <v>Normal Weight</v>
      </c>
      <c r="K708" s="4" t="str">
        <f>VLOOKUP('Medical Examinations'!J708,'Medical Examinations'!J708:R3041,1,)</f>
        <v>Normal</v>
      </c>
      <c r="L708" s="49">
        <f>VLOOKUP(Table3[[#This Row],[Charges]],Table3[[Charges]:[Age]],1,)</f>
        <v>6074.37</v>
      </c>
      <c r="M708" s="23" t="str">
        <f>VLOOKUP(Table3[[#This Row],[Hospital tier]],Table3[[Hospital tier]:[Age]],1,)</f>
        <v>tier - 2</v>
      </c>
      <c r="N708" s="4" t="str">
        <f>VLOOKUP(Table3[[#This Row],[City tier]],Table3[[Hospital tier]:[Age]],1,)</f>
        <v>tier - 2</v>
      </c>
      <c r="O708" s="4" t="str">
        <f>VLOOKUP(Table3[[#This Row],[State ID]],Table3[[State ID]:[Age]],1,)</f>
        <v>R1012</v>
      </c>
      <c r="P708" s="4" t="str">
        <f>VLOOKUP(Table3[[#This Row],[Hospitalasion Details]],Table3[[Hospitalasion Details]:[Age]],1,)</f>
        <v>8-Aug-1979</v>
      </c>
      <c r="Q708" s="4">
        <f>VLOOKUP(Table3[[#This Row],[Age]],Table3[Age],1,)</f>
        <v>43</v>
      </c>
    </row>
    <row r="709" spans="1:17" x14ac:dyDescent="0.25">
      <c r="A709" s="4" t="str">
        <f>VLOOKUP(Table2[[#This Row],[Customer ID]],Table2[],1,)</f>
        <v>Id708</v>
      </c>
      <c r="B709" s="4" t="str">
        <f>VLOOKUP(Table2[[#This Row],[Full Name]],Table2[[#This Row],[Full Name]],1,)</f>
        <v xml:space="preserve">  Katie Young</v>
      </c>
      <c r="C709" s="4">
        <f>VLOOKUP('Medical Examinations'!B709,'Medical Examinations'!B709:J3042,1,)</f>
        <v>39.369999999999997</v>
      </c>
      <c r="D709" s="4">
        <f>VLOOKUP('Medical Examinations'!C709,'Medical Examinations'!C709:K3042,1,)</f>
        <v>5.91</v>
      </c>
      <c r="E709" s="4" t="str">
        <f>VLOOKUP('Medical Examinations'!D709,'Medical Examinations'!D709:L3042,1,)</f>
        <v>No</v>
      </c>
      <c r="F709" s="4" t="str">
        <f>VLOOKUP('Medical Examinations'!E709,'Medical Examinations'!E709:M3042,1,)</f>
        <v>No</v>
      </c>
      <c r="G709" s="4" t="str">
        <f>VLOOKUP('Medical Examinations'!F709,'Medical Examinations'!F709:N3042,1,)</f>
        <v>No</v>
      </c>
      <c r="H709" s="4">
        <f>VLOOKUP('Medical Examinations'!G709,'Medical Examinations'!G709:O3042,1,)</f>
        <v>2</v>
      </c>
      <c r="I709" s="4" t="str">
        <f>VLOOKUP('Medical Examinations'!H709,'Medical Examinations'!H709:P3042,1,)</f>
        <v>No</v>
      </c>
      <c r="J709" s="4" t="str">
        <f>VLOOKUP('Medical Examinations'!I709,'Medical Examinations'!I709:Q3042,1,)</f>
        <v>Obesity</v>
      </c>
      <c r="K709" s="4" t="str">
        <f>VLOOKUP('Medical Examinations'!J709,'Medical Examinations'!J709:R3042,1,)</f>
        <v>Pre diabetes</v>
      </c>
      <c r="L709" s="49">
        <f>VLOOKUP(Table3[[#This Row],[Charges]],Table3[[Charges]:[Age]],1,)</f>
        <v>6079.67</v>
      </c>
      <c r="M709" s="23" t="str">
        <f>VLOOKUP(Table3[[#This Row],[Hospital tier]],Table3[[Hospital tier]:[Age]],1,)</f>
        <v>tier - 1</v>
      </c>
      <c r="N709" s="4" t="str">
        <f>VLOOKUP(Table3[[#This Row],[City tier]],Table3[[Hospital tier]:[Age]],1,)</f>
        <v>tier - 1</v>
      </c>
      <c r="O709" s="4" t="str">
        <f>VLOOKUP(Table3[[#This Row],[State ID]],Table3[[State ID]:[Age]],1,)</f>
        <v>R1014</v>
      </c>
      <c r="P709" s="4" t="str">
        <f>VLOOKUP(Table3[[#This Row],[Hospitalasion Details]],Table3[[Hospitalasion Details]:[Age]],1,)</f>
        <v>14-Oct-1984</v>
      </c>
      <c r="Q709" s="4">
        <f>VLOOKUP(Table3[[#This Row],[Age]],Table3[Age],1,)</f>
        <v>38</v>
      </c>
    </row>
    <row r="710" spans="1:17" x14ac:dyDescent="0.25">
      <c r="A710" s="4" t="str">
        <f>VLOOKUP(Table2[[#This Row],[Customer ID]],Table2[],1,)</f>
        <v>Id709</v>
      </c>
      <c r="B710" s="4" t="str">
        <f>VLOOKUP(Table2[[#This Row],[Full Name]],Table2[[#This Row],[Full Name]],1,)</f>
        <v xml:space="preserve">  Sally Dupere</v>
      </c>
      <c r="C710" s="4">
        <f>VLOOKUP('Medical Examinations'!B710,'Medical Examinations'!B710:J3043,1,)</f>
        <v>40.880000000000003</v>
      </c>
      <c r="D710" s="4">
        <f>VLOOKUP('Medical Examinations'!C710,'Medical Examinations'!C710:K3043,1,)</f>
        <v>7.65</v>
      </c>
      <c r="E710" s="4" t="str">
        <f>VLOOKUP('Medical Examinations'!D710,'Medical Examinations'!D710:L3043,1,)</f>
        <v>No</v>
      </c>
      <c r="F710" s="4" t="str">
        <f>VLOOKUP('Medical Examinations'!E710,'Medical Examinations'!E710:M3043,1,)</f>
        <v>No</v>
      </c>
      <c r="G710" s="4" t="str">
        <f>VLOOKUP('Medical Examinations'!F710,'Medical Examinations'!F710:N3043,1,)</f>
        <v>No</v>
      </c>
      <c r="H710" s="4">
        <f>VLOOKUP('Medical Examinations'!G710,'Medical Examinations'!G710:O3043,1,)</f>
        <v>0</v>
      </c>
      <c r="I710" s="4" t="str">
        <f>VLOOKUP('Medical Examinations'!H710,'Medical Examinations'!H710:P3043,1,)</f>
        <v>No</v>
      </c>
      <c r="J710" s="4" t="str">
        <f>VLOOKUP('Medical Examinations'!I710,'Medical Examinations'!I710:Q3043,1,)</f>
        <v>Obesity</v>
      </c>
      <c r="K710" s="4" t="str">
        <f>VLOOKUP('Medical Examinations'!J710,'Medical Examinations'!J710:R3043,1,)</f>
        <v>Diabetes</v>
      </c>
      <c r="L710" s="49">
        <f>VLOOKUP(Table3[[#This Row],[Charges]],Table3[[Charges]:[Age]],1,)</f>
        <v>6082.41</v>
      </c>
      <c r="M710" s="23" t="str">
        <f>VLOOKUP(Table3[[#This Row],[Hospital tier]],Table3[[Hospital tier]:[Age]],1,)</f>
        <v>tier - 1</v>
      </c>
      <c r="N710" s="4" t="str">
        <f>VLOOKUP(Table3[[#This Row],[City tier]],Table3[[Hospital tier]:[Age]],1,)</f>
        <v>tier - 2</v>
      </c>
      <c r="O710" s="4" t="str">
        <f>VLOOKUP(Table3[[#This Row],[State ID]],Table3[[State ID]:[Age]],1,)</f>
        <v>R1011</v>
      </c>
      <c r="P710" s="4" t="str">
        <f>VLOOKUP(Table3[[#This Row],[Hospitalasion Details]],Table3[[Hospitalasion Details]:[Age]],1,)</f>
        <v>25-Jul-1984</v>
      </c>
      <c r="Q710" s="4">
        <f>VLOOKUP(Table3[[#This Row],[Age]],Table3[Age],1,)</f>
        <v>38</v>
      </c>
    </row>
    <row r="711" spans="1:17" x14ac:dyDescent="0.25">
      <c r="A711" s="4" t="str">
        <f>VLOOKUP(Table2[[#This Row],[Customer ID]],Table2[],1,)</f>
        <v>Id710</v>
      </c>
      <c r="B711" s="4" t="str">
        <f>VLOOKUP(Table2[[#This Row],[Full Name]],Table2[[#This Row],[Full Name]],1,)</f>
        <v xml:space="preserve">  Meaghan J Iandolo</v>
      </c>
      <c r="C711" s="4">
        <f>VLOOKUP('Medical Examinations'!B711,'Medical Examinations'!B711:J3044,1,)</f>
        <v>26.22</v>
      </c>
      <c r="D711" s="4">
        <f>VLOOKUP('Medical Examinations'!C711,'Medical Examinations'!C711:K3044,1,)</f>
        <v>5.37</v>
      </c>
      <c r="E711" s="4" t="str">
        <f>VLOOKUP('Medical Examinations'!D711,'Medical Examinations'!D711:L3044,1,)</f>
        <v>Yes</v>
      </c>
      <c r="F711" s="4" t="str">
        <f>VLOOKUP('Medical Examinations'!E711,'Medical Examinations'!E711:M3044,1,)</f>
        <v>No</v>
      </c>
      <c r="G711" s="4" t="str">
        <f>VLOOKUP('Medical Examinations'!F711,'Medical Examinations'!F711:N3044,1,)</f>
        <v>No</v>
      </c>
      <c r="H711" s="4">
        <f>VLOOKUP('Medical Examinations'!G711,'Medical Examinations'!G711:O3044,1,)</f>
        <v>2</v>
      </c>
      <c r="I711" s="4" t="str">
        <f>VLOOKUP('Medical Examinations'!H711,'Medical Examinations'!H711:P3044,1,)</f>
        <v>No</v>
      </c>
      <c r="J711" s="4" t="str">
        <f>VLOOKUP('Medical Examinations'!I711,'Medical Examinations'!I711:Q3044,1,)</f>
        <v>Over Weight</v>
      </c>
      <c r="K711" s="4" t="str">
        <f>VLOOKUP('Medical Examinations'!J711,'Medical Examinations'!J711:R3044,1,)</f>
        <v>Normal</v>
      </c>
      <c r="L711" s="49">
        <f>VLOOKUP(Table3[[#This Row],[Charges]],Table3[[Charges]:[Age]],1,)</f>
        <v>6098.38</v>
      </c>
      <c r="M711" s="23" t="str">
        <f>VLOOKUP(Table3[[#This Row],[Hospital tier]],Table3[[Hospital tier]:[Age]],1,)</f>
        <v>tier - 2</v>
      </c>
      <c r="N711" s="4" t="str">
        <f>VLOOKUP(Table3[[#This Row],[City tier]],Table3[[Hospital tier]:[Age]],1,)</f>
        <v>tier - 2</v>
      </c>
      <c r="O711" s="4" t="str">
        <f>VLOOKUP(Table3[[#This Row],[State ID]],Table3[[State ID]:[Age]],1,)</f>
        <v>R1013</v>
      </c>
      <c r="P711" s="4" t="str">
        <f>VLOOKUP(Table3[[#This Row],[Hospitalasion Details]],Table3[[Hospitalasion Details]:[Age]],1,)</f>
        <v>9-Jun-1970</v>
      </c>
      <c r="Q711" s="4">
        <f>VLOOKUP(Table3[[#This Row],[Age]],Table3[Age],1,)</f>
        <v>52</v>
      </c>
    </row>
    <row r="712" spans="1:17" x14ac:dyDescent="0.25">
      <c r="A712" s="4" t="str">
        <f>VLOOKUP(Table2[[#This Row],[Customer ID]],Table2[],1,)</f>
        <v>Id711</v>
      </c>
      <c r="B712" s="4" t="str">
        <f>VLOOKUP(Table2[[#This Row],[Full Name]],Table2[[#This Row],[Full Name]],1,)</f>
        <v xml:space="preserve">  Rina Ito</v>
      </c>
      <c r="C712" s="4">
        <f>VLOOKUP('Medical Examinations'!B712,'Medical Examinations'!B712:J3045,1,)</f>
        <v>25.08</v>
      </c>
      <c r="D712" s="4">
        <f>VLOOKUP('Medical Examinations'!C712,'Medical Examinations'!C712:K3045,1,)</f>
        <v>5.75</v>
      </c>
      <c r="E712" s="4" t="str">
        <f>VLOOKUP('Medical Examinations'!D712,'Medical Examinations'!D712:L3045,1,)</f>
        <v>Yes</v>
      </c>
      <c r="F712" s="4" t="str">
        <f>VLOOKUP('Medical Examinations'!E712,'Medical Examinations'!E712:M3045,1,)</f>
        <v>No</v>
      </c>
      <c r="G712" s="4" t="str">
        <f>VLOOKUP('Medical Examinations'!F712,'Medical Examinations'!F712:N3045,1,)</f>
        <v>No</v>
      </c>
      <c r="H712" s="4">
        <f>VLOOKUP('Medical Examinations'!G712,'Medical Examinations'!G712:O3045,1,)</f>
        <v>2</v>
      </c>
      <c r="I712" s="4" t="str">
        <f>VLOOKUP('Medical Examinations'!H712,'Medical Examinations'!H712:P3045,1,)</f>
        <v>No</v>
      </c>
      <c r="J712" s="4" t="str">
        <f>VLOOKUP('Medical Examinations'!I712,'Medical Examinations'!I712:Q3045,1,)</f>
        <v>Over Weight</v>
      </c>
      <c r="K712" s="4" t="str">
        <f>VLOOKUP('Medical Examinations'!J712,'Medical Examinations'!J712:R3045,1,)</f>
        <v>Pre diabetes</v>
      </c>
      <c r="L712" s="49">
        <f>VLOOKUP(Table3[[#This Row],[Charges]],Table3[[Charges]:[Age]],1,)</f>
        <v>6111.95</v>
      </c>
      <c r="M712" s="23" t="str">
        <f>VLOOKUP(Table3[[#This Row],[Hospital tier]],Table3[[Hospital tier]:[Age]],1,)</f>
        <v>tier - 2</v>
      </c>
      <c r="N712" s="4" t="str">
        <f>VLOOKUP(Table3[[#This Row],[City tier]],Table3[[Hospital tier]:[Age]],1,)</f>
        <v>tier - 3</v>
      </c>
      <c r="O712" s="4" t="str">
        <f>VLOOKUP(Table3[[#This Row],[State ID]],Table3[[State ID]:[Age]],1,)</f>
        <v>R1026</v>
      </c>
      <c r="P712" s="4" t="str">
        <f>VLOOKUP(Table3[[#This Row],[Hospitalasion Details]],Table3[[Hospitalasion Details]:[Age]],1,)</f>
        <v>9-Sep-1995</v>
      </c>
      <c r="Q712" s="4">
        <f>VLOOKUP(Table3[[#This Row],[Age]],Table3[Age],1,)</f>
        <v>27</v>
      </c>
    </row>
    <row r="713" spans="1:17" x14ac:dyDescent="0.25">
      <c r="A713" s="4" t="str">
        <f>VLOOKUP(Table2[[#This Row],[Customer ID]],Table2[],1,)</f>
        <v>Id712</v>
      </c>
      <c r="B713" s="4" t="str">
        <f>VLOOKUP(Table2[[#This Row],[Full Name]],Table2[[#This Row],[Full Name]],1,)</f>
        <v xml:space="preserve">  Kristin P Barry</v>
      </c>
      <c r="C713" s="4">
        <f>VLOOKUP('Medical Examinations'!B713,'Medical Examinations'!B713:J3046,1,)</f>
        <v>39.1</v>
      </c>
      <c r="D713" s="4">
        <f>VLOOKUP('Medical Examinations'!C713,'Medical Examinations'!C713:K3046,1,)</f>
        <v>6.79</v>
      </c>
      <c r="E713" s="4" t="str">
        <f>VLOOKUP('Medical Examinations'!D713,'Medical Examinations'!D713:L3046,1,)</f>
        <v>Yes</v>
      </c>
      <c r="F713" s="4" t="str">
        <f>VLOOKUP('Medical Examinations'!E713,'Medical Examinations'!E713:M3046,1,)</f>
        <v>No</v>
      </c>
      <c r="G713" s="4" t="str">
        <f>VLOOKUP('Medical Examinations'!F713,'Medical Examinations'!F713:N3046,1,)</f>
        <v>No</v>
      </c>
      <c r="H713" s="4">
        <f>VLOOKUP('Medical Examinations'!G713,'Medical Examinations'!G713:O3046,1,)</f>
        <v>2</v>
      </c>
      <c r="I713" s="4" t="str">
        <f>VLOOKUP('Medical Examinations'!H713,'Medical Examinations'!H713:P3046,1,)</f>
        <v>No</v>
      </c>
      <c r="J713" s="4" t="str">
        <f>VLOOKUP('Medical Examinations'!I713,'Medical Examinations'!I713:Q3046,1,)</f>
        <v>Obesity</v>
      </c>
      <c r="K713" s="4" t="str">
        <f>VLOOKUP('Medical Examinations'!J713,'Medical Examinations'!J713:R3046,1,)</f>
        <v>Diabetes</v>
      </c>
      <c r="L713" s="49">
        <f>VLOOKUP(Table3[[#This Row],[Charges]],Table3[[Charges]:[Age]],1,)</f>
        <v>6112.35</v>
      </c>
      <c r="M713" s="23" t="str">
        <f>VLOOKUP(Table3[[#This Row],[Hospital tier]],Table3[[Hospital tier]:[Age]],1,)</f>
        <v>tier - 2</v>
      </c>
      <c r="N713" s="4" t="str">
        <f>VLOOKUP(Table3[[#This Row],[City tier]],Table3[[Hospital tier]:[Age]],1,)</f>
        <v>tier - 1</v>
      </c>
      <c r="O713" s="4" t="str">
        <f>VLOOKUP(Table3[[#This Row],[State ID]],Table3[[State ID]:[Age]],1,)</f>
        <v>R1012</v>
      </c>
      <c r="P713" s="4" t="str">
        <f>VLOOKUP(Table3[[#This Row],[Hospitalasion Details]],Table3[[Hospitalasion Details]:[Age]],1,)</f>
        <v>21-Jul-1985</v>
      </c>
      <c r="Q713" s="4">
        <f>VLOOKUP(Table3[[#This Row],[Age]],Table3[Age],1,)</f>
        <v>37</v>
      </c>
    </row>
    <row r="714" spans="1:17" x14ac:dyDescent="0.25">
      <c r="A714" s="4" t="str">
        <f>VLOOKUP(Table2[[#This Row],[Customer ID]],Table2[],1,)</f>
        <v>Id713</v>
      </c>
      <c r="B714" s="4" t="str">
        <f>VLOOKUP(Table2[[#This Row],[Full Name]],Table2[[#This Row],[Full Name]],1,)</f>
        <v xml:space="preserve">  Albert Boyce</v>
      </c>
      <c r="C714" s="4">
        <f>VLOOKUP('Medical Examinations'!B714,'Medical Examinations'!B714:J3047,1,)</f>
        <v>37.905000000000001</v>
      </c>
      <c r="D714" s="4">
        <f>VLOOKUP('Medical Examinations'!C714,'Medical Examinations'!C714:K3047,1,)</f>
        <v>7.03</v>
      </c>
      <c r="E714" s="4" t="str">
        <f>VLOOKUP('Medical Examinations'!D714,'Medical Examinations'!D714:L3047,1,)</f>
        <v>No</v>
      </c>
      <c r="F714" s="4" t="str">
        <f>VLOOKUP('Medical Examinations'!E714,'Medical Examinations'!E714:M3047,1,)</f>
        <v>No</v>
      </c>
      <c r="G714" s="4" t="str">
        <f>VLOOKUP('Medical Examinations'!F714,'Medical Examinations'!F714:N3047,1,)</f>
        <v>No</v>
      </c>
      <c r="H714" s="4">
        <f>VLOOKUP('Medical Examinations'!G714,'Medical Examinations'!G714:O3047,1,)</f>
        <v>3</v>
      </c>
      <c r="I714" s="4" t="str">
        <f>VLOOKUP('Medical Examinations'!H714,'Medical Examinations'!H714:P3047,1,)</f>
        <v>No</v>
      </c>
      <c r="J714" s="4" t="str">
        <f>VLOOKUP('Medical Examinations'!I714,'Medical Examinations'!I714:Q3047,1,)</f>
        <v>Obesity</v>
      </c>
      <c r="K714" s="4" t="str">
        <f>VLOOKUP('Medical Examinations'!J714,'Medical Examinations'!J714:R3047,1,)</f>
        <v>Diabetes</v>
      </c>
      <c r="L714" s="49">
        <f>VLOOKUP(Table3[[#This Row],[Charges]],Table3[[Charges]:[Age]],1,)</f>
        <v>6113.23</v>
      </c>
      <c r="M714" s="23" t="str">
        <f>VLOOKUP(Table3[[#This Row],[Hospital tier]],Table3[[Hospital tier]:[Age]],1,)</f>
        <v>tier - 2</v>
      </c>
      <c r="N714" s="4" t="str">
        <f>VLOOKUP(Table3[[#This Row],[City tier]],Table3[[Hospital tier]:[Age]],1,)</f>
        <v>tier - 2</v>
      </c>
      <c r="O714" s="4" t="str">
        <f>VLOOKUP(Table3[[#This Row],[State ID]],Table3[[State ID]:[Age]],1,)</f>
        <v>R1024</v>
      </c>
      <c r="P714" s="4" t="str">
        <f>VLOOKUP(Table3[[#This Row],[Hospitalasion Details]],Table3[[Hospitalasion Details]:[Age]],1,)</f>
        <v>25-Jul-1991</v>
      </c>
      <c r="Q714" s="4">
        <f>VLOOKUP(Table3[[#This Row],[Age]],Table3[Age],1,)</f>
        <v>31</v>
      </c>
    </row>
    <row r="715" spans="1:17" x14ac:dyDescent="0.25">
      <c r="A715" s="4" t="str">
        <f>VLOOKUP(Table2[[#This Row],[Customer ID]],Table2[],1,)</f>
        <v>Id714</v>
      </c>
      <c r="B715" s="4" t="str">
        <f>VLOOKUP(Table2[[#This Row],[Full Name]],Table2[[#This Row],[Full Name]],1,)</f>
        <v xml:space="preserve">  Ashley Lin</v>
      </c>
      <c r="C715" s="4">
        <f>VLOOKUP('Medical Examinations'!B715,'Medical Examinations'!B715:J3048,1,)</f>
        <v>43.35</v>
      </c>
      <c r="D715" s="4">
        <f>VLOOKUP('Medical Examinations'!C715,'Medical Examinations'!C715:K3048,1,)</f>
        <v>5.41</v>
      </c>
      <c r="E715" s="4" t="str">
        <f>VLOOKUP('Medical Examinations'!D715,'Medical Examinations'!D715:L3048,1,)</f>
        <v>Yes</v>
      </c>
      <c r="F715" s="4" t="str">
        <f>VLOOKUP('Medical Examinations'!E715,'Medical Examinations'!E715:M3048,1,)</f>
        <v>No</v>
      </c>
      <c r="G715" s="4" t="str">
        <f>VLOOKUP('Medical Examinations'!F715,'Medical Examinations'!F715:N3048,1,)</f>
        <v>Yes</v>
      </c>
      <c r="H715" s="4">
        <f>VLOOKUP('Medical Examinations'!G715,'Medical Examinations'!G715:O3048,1,)</f>
        <v>1</v>
      </c>
      <c r="I715" s="4" t="str">
        <f>VLOOKUP('Medical Examinations'!H715,'Medical Examinations'!H715:P3048,1,)</f>
        <v>No</v>
      </c>
      <c r="J715" s="4" t="str">
        <f>VLOOKUP('Medical Examinations'!I715,'Medical Examinations'!I715:Q3048,1,)</f>
        <v>Obesity</v>
      </c>
      <c r="K715" s="4" t="str">
        <f>VLOOKUP('Medical Examinations'!J715,'Medical Examinations'!J715:R3048,1,)</f>
        <v>Normal</v>
      </c>
      <c r="L715" s="49">
        <f>VLOOKUP(Table3[[#This Row],[Charges]],Table3[[Charges]:[Age]],1,)</f>
        <v>6117.49</v>
      </c>
      <c r="M715" s="23" t="str">
        <f>VLOOKUP(Table3[[#This Row],[Hospital tier]],Table3[[Hospital tier]:[Age]],1,)</f>
        <v>tier - 2</v>
      </c>
      <c r="N715" s="4" t="str">
        <f>VLOOKUP(Table3[[#This Row],[City tier]],Table3[[Hospital tier]:[Age]],1,)</f>
        <v>tier - 3</v>
      </c>
      <c r="O715" s="4" t="str">
        <f>VLOOKUP(Table3[[#This Row],[State ID]],Table3[[State ID]:[Age]],1,)</f>
        <v>R1012</v>
      </c>
      <c r="P715" s="4" t="str">
        <f>VLOOKUP(Table3[[#This Row],[Hospitalasion Details]],Table3[[Hospitalasion Details]:[Age]],1,)</f>
        <v>11-Aug-1983</v>
      </c>
      <c r="Q715" s="4">
        <f>VLOOKUP(Table3[[#This Row],[Age]],Table3[Age],1,)</f>
        <v>39</v>
      </c>
    </row>
    <row r="716" spans="1:17" x14ac:dyDescent="0.25">
      <c r="A716" s="4" t="str">
        <f>VLOOKUP(Table2[[#This Row],[Customer ID]],Table2[],1,)</f>
        <v>Id715</v>
      </c>
      <c r="B716" s="4" t="str">
        <f>VLOOKUP(Table2[[#This Row],[Full Name]],Table2[[#This Row],[Full Name]],1,)</f>
        <v xml:space="preserve">  Shannon L Smith</v>
      </c>
      <c r="C716" s="4">
        <f>VLOOKUP('Medical Examinations'!B716,'Medical Examinations'!B716:J3049,1,)</f>
        <v>36.15</v>
      </c>
      <c r="D716" s="4">
        <f>VLOOKUP('Medical Examinations'!C716,'Medical Examinations'!C716:K3049,1,)</f>
        <v>8.0500000000000007</v>
      </c>
      <c r="E716" s="4" t="str">
        <f>VLOOKUP('Medical Examinations'!D716,'Medical Examinations'!D716:L3049,1,)</f>
        <v>No</v>
      </c>
      <c r="F716" s="4" t="str">
        <f>VLOOKUP('Medical Examinations'!E716,'Medical Examinations'!E716:M3049,1,)</f>
        <v>No</v>
      </c>
      <c r="G716" s="4" t="str">
        <f>VLOOKUP('Medical Examinations'!F716,'Medical Examinations'!F716:N3049,1,)</f>
        <v>No</v>
      </c>
      <c r="H716" s="4">
        <f>VLOOKUP('Medical Examinations'!G716,'Medical Examinations'!G716:O3049,1,)</f>
        <v>0</v>
      </c>
      <c r="I716" s="4" t="str">
        <f>VLOOKUP('Medical Examinations'!H716,'Medical Examinations'!H716:P3049,1,)</f>
        <v>No</v>
      </c>
      <c r="J716" s="4" t="str">
        <f>VLOOKUP('Medical Examinations'!I716,'Medical Examinations'!I716:Q3049,1,)</f>
        <v>Obesity</v>
      </c>
      <c r="K716" s="4" t="str">
        <f>VLOOKUP('Medical Examinations'!J716,'Medical Examinations'!J716:R3049,1,)</f>
        <v>Diabetes</v>
      </c>
      <c r="L716" s="49">
        <f>VLOOKUP(Table3[[#This Row],[Charges]],Table3[[Charges]:[Age]],1,)</f>
        <v>6123.57</v>
      </c>
      <c r="M716" s="23" t="str">
        <f>VLOOKUP(Table3[[#This Row],[Hospital tier]],Table3[[Hospital tier]:[Age]],1,)</f>
        <v>tier - 3</v>
      </c>
      <c r="N716" s="4" t="str">
        <f>VLOOKUP(Table3[[#This Row],[City tier]],Table3[[Hospital tier]:[Age]],1,)</f>
        <v>tier - 2</v>
      </c>
      <c r="O716" s="4" t="str">
        <f>VLOOKUP(Table3[[#This Row],[State ID]],Table3[[State ID]:[Age]],1,)</f>
        <v>R1012</v>
      </c>
      <c r="P716" s="4" t="str">
        <f>VLOOKUP(Table3[[#This Row],[Hospitalasion Details]],Table3[[Hospitalasion Details]:[Age]],1,)</f>
        <v>16-Nov-1983</v>
      </c>
      <c r="Q716" s="4">
        <f>VLOOKUP(Table3[[#This Row],[Age]],Table3[Age],1,)</f>
        <v>39</v>
      </c>
    </row>
    <row r="717" spans="1:17" x14ac:dyDescent="0.25">
      <c r="A717" s="4" t="str">
        <f>VLOOKUP(Table2[[#This Row],[Customer ID]],Table2[],1,)</f>
        <v>Id716</v>
      </c>
      <c r="B717" s="4" t="str">
        <f>VLOOKUP(Table2[[#This Row],[Full Name]],Table2[[#This Row],[Full Name]],1,)</f>
        <v xml:space="preserve">  Amy B Nalven</v>
      </c>
      <c r="C717" s="4">
        <f>VLOOKUP('Medical Examinations'!B717,'Medical Examinations'!B717:J3050,1,)</f>
        <v>44.98</v>
      </c>
      <c r="D717" s="4">
        <f>VLOOKUP('Medical Examinations'!C717,'Medical Examinations'!C717:K3050,1,)</f>
        <v>5.94</v>
      </c>
      <c r="E717" s="4" t="str">
        <f>VLOOKUP('Medical Examinations'!D717,'Medical Examinations'!D717:L3050,1,)</f>
        <v>No</v>
      </c>
      <c r="F717" s="4" t="str">
        <f>VLOOKUP('Medical Examinations'!E717,'Medical Examinations'!E717:M3050,1,)</f>
        <v>No</v>
      </c>
      <c r="G717" s="4" t="str">
        <f>VLOOKUP('Medical Examinations'!F717,'Medical Examinations'!F717:N3050,1,)</f>
        <v>No</v>
      </c>
      <c r="H717" s="4">
        <f>VLOOKUP('Medical Examinations'!G717,'Medical Examinations'!G717:O3050,1,)</f>
        <v>1</v>
      </c>
      <c r="I717" s="4" t="str">
        <f>VLOOKUP('Medical Examinations'!H717,'Medical Examinations'!H717:P3050,1,)</f>
        <v>No</v>
      </c>
      <c r="J717" s="4" t="str">
        <f>VLOOKUP('Medical Examinations'!I717,'Medical Examinations'!I717:Q3050,1,)</f>
        <v>Obesity</v>
      </c>
      <c r="K717" s="4" t="str">
        <f>VLOOKUP('Medical Examinations'!J717,'Medical Examinations'!J717:R3050,1,)</f>
        <v>Pre diabetes</v>
      </c>
      <c r="L717" s="49">
        <f>VLOOKUP(Table3[[#This Row],[Charges]],Table3[[Charges]:[Age]],1,)</f>
        <v>6128.8</v>
      </c>
      <c r="M717" s="23" t="str">
        <f>VLOOKUP(Table3[[#This Row],[Hospital tier]],Table3[[Hospital tier]:[Age]],1,)</f>
        <v>tier - 2</v>
      </c>
      <c r="N717" s="4" t="str">
        <f>VLOOKUP(Table3[[#This Row],[City tier]],Table3[[Hospital tier]:[Age]],1,)</f>
        <v>tier - 3</v>
      </c>
      <c r="O717" s="4" t="str">
        <f>VLOOKUP(Table3[[#This Row],[State ID]],Table3[[State ID]:[Age]],1,)</f>
        <v>R1012</v>
      </c>
      <c r="P717" s="4" t="str">
        <f>VLOOKUP(Table3[[#This Row],[Hospitalasion Details]],Table3[[Hospitalasion Details]:[Age]],1,)</f>
        <v>18-Aug-1990</v>
      </c>
      <c r="Q717" s="4">
        <f>VLOOKUP(Table3[[#This Row],[Age]],Table3[Age],1,)</f>
        <v>32</v>
      </c>
    </row>
    <row r="718" spans="1:17" x14ac:dyDescent="0.25">
      <c r="A718" s="4" t="str">
        <f>VLOOKUP(Table2[[#This Row],[Customer ID]],Table2[],1,)</f>
        <v>Id717</v>
      </c>
      <c r="B718" s="4" t="str">
        <f>VLOOKUP(Table2[[#This Row],[Full Name]],Table2[[#This Row],[Full Name]],1,)</f>
        <v xml:space="preserve">  A Danielle Bourgeois</v>
      </c>
      <c r="C718" s="4">
        <f>VLOOKUP('Medical Examinations'!B718,'Medical Examinations'!B718:J3051,1,)</f>
        <v>38.28</v>
      </c>
      <c r="D718" s="4">
        <f>VLOOKUP('Medical Examinations'!C718,'Medical Examinations'!C718:K3051,1,)</f>
        <v>5.51</v>
      </c>
      <c r="E718" s="4" t="str">
        <f>VLOOKUP('Medical Examinations'!D718,'Medical Examinations'!D718:L3051,1,)</f>
        <v>No</v>
      </c>
      <c r="F718" s="4" t="str">
        <f>VLOOKUP('Medical Examinations'!E718,'Medical Examinations'!E718:M3051,1,)</f>
        <v>yes</v>
      </c>
      <c r="G718" s="4" t="str">
        <f>VLOOKUP('Medical Examinations'!F718,'Medical Examinations'!F718:N3051,1,)</f>
        <v>No</v>
      </c>
      <c r="H718" s="4">
        <f>VLOOKUP('Medical Examinations'!G718,'Medical Examinations'!G718:O3051,1,)</f>
        <v>1</v>
      </c>
      <c r="I718" s="4" t="str">
        <f>VLOOKUP('Medical Examinations'!H718,'Medical Examinations'!H718:P3051,1,)</f>
        <v>No</v>
      </c>
      <c r="J718" s="4" t="str">
        <f>VLOOKUP('Medical Examinations'!I718,'Medical Examinations'!I718:Q3051,1,)</f>
        <v>Obesity</v>
      </c>
      <c r="K718" s="4" t="str">
        <f>VLOOKUP('Medical Examinations'!J718,'Medical Examinations'!J718:R3051,1,)</f>
        <v>Normal</v>
      </c>
      <c r="L718" s="49">
        <f>VLOOKUP(Table3[[#This Row],[Charges]],Table3[[Charges]:[Age]],1,)</f>
        <v>6138.5</v>
      </c>
      <c r="M718" s="23" t="str">
        <f>VLOOKUP(Table3[[#This Row],[Hospital tier]],Table3[[Hospital tier]:[Age]],1,)</f>
        <v>tier - 2</v>
      </c>
      <c r="N718" s="4" t="str">
        <f>VLOOKUP(Table3[[#This Row],[City tier]],Table3[[Hospital tier]:[Age]],1,)</f>
        <v>tier - 2</v>
      </c>
      <c r="O718" s="4" t="str">
        <f>VLOOKUP(Table3[[#This Row],[State ID]],Table3[[State ID]:[Age]],1,)</f>
        <v>R1011</v>
      </c>
      <c r="P718" s="4" t="str">
        <f>VLOOKUP(Table3[[#This Row],[Hospitalasion Details]],Table3[[Hospitalasion Details]:[Age]],1,)</f>
        <v>9-Nov-1969</v>
      </c>
      <c r="Q718" s="4">
        <f>VLOOKUP(Table3[[#This Row],[Age]],Table3[Age],1,)</f>
        <v>53</v>
      </c>
    </row>
    <row r="719" spans="1:17" x14ac:dyDescent="0.25">
      <c r="A719" s="4" t="str">
        <f>VLOOKUP(Table2[[#This Row],[Customer ID]],Table2[],1,)</f>
        <v>Id718</v>
      </c>
      <c r="B719" s="4" t="str">
        <f>VLOOKUP(Table2[[#This Row],[Full Name]],Table2[[#This Row],[Full Name]],1,)</f>
        <v xml:space="preserve">  Conrad F Orloff</v>
      </c>
      <c r="C719" s="4">
        <f>VLOOKUP('Medical Examinations'!B719,'Medical Examinations'!B719:J3052,1,)</f>
        <v>32.299999999999997</v>
      </c>
      <c r="D719" s="4">
        <f>VLOOKUP('Medical Examinations'!C719,'Medical Examinations'!C719:K3052,1,)</f>
        <v>6.55</v>
      </c>
      <c r="E719" s="4" t="str">
        <f>VLOOKUP('Medical Examinations'!D719,'Medical Examinations'!D719:L3052,1,)</f>
        <v>Yes</v>
      </c>
      <c r="F719" s="4" t="str">
        <f>VLOOKUP('Medical Examinations'!E719,'Medical Examinations'!E719:M3052,1,)</f>
        <v>No</v>
      </c>
      <c r="G719" s="4" t="str">
        <f>VLOOKUP('Medical Examinations'!F719,'Medical Examinations'!F719:N3052,1,)</f>
        <v>No</v>
      </c>
      <c r="H719" s="4">
        <f>VLOOKUP('Medical Examinations'!G719,'Medical Examinations'!G719:O3052,1,)</f>
        <v>2</v>
      </c>
      <c r="I719" s="4" t="str">
        <f>VLOOKUP('Medical Examinations'!H719,'Medical Examinations'!H719:P3052,1,)</f>
        <v>No</v>
      </c>
      <c r="J719" s="4" t="str">
        <f>VLOOKUP('Medical Examinations'!I719,'Medical Examinations'!I719:Q3052,1,)</f>
        <v>Obesity</v>
      </c>
      <c r="K719" s="4" t="str">
        <f>VLOOKUP('Medical Examinations'!J719,'Medical Examinations'!J719:R3052,1,)</f>
        <v>Diabetes</v>
      </c>
      <c r="L719" s="49">
        <f>VLOOKUP(Table3[[#This Row],[Charges]],Table3[[Charges]:[Age]],1,)</f>
        <v>6138.58</v>
      </c>
      <c r="M719" s="23" t="str">
        <f>VLOOKUP(Table3[[#This Row],[Hospital tier]],Table3[[Hospital tier]:[Age]],1,)</f>
        <v>tier - 2</v>
      </c>
      <c r="N719" s="4" t="str">
        <f>VLOOKUP(Table3[[#This Row],[City tier]],Table3[[Hospital tier]:[Age]],1,)</f>
        <v>tier - 1</v>
      </c>
      <c r="O719" s="4" t="str">
        <f>VLOOKUP(Table3[[#This Row],[State ID]],Table3[[State ID]:[Age]],1,)</f>
        <v>R1013</v>
      </c>
      <c r="P719" s="4" t="str">
        <f>VLOOKUP(Table3[[#This Row],[Hospitalasion Details]],Table3[[Hospitalasion Details]:[Age]],1,)</f>
        <v>5-Sep-1978</v>
      </c>
      <c r="Q719" s="4">
        <f>VLOOKUP(Table3[[#This Row],[Age]],Table3[Age],1,)</f>
        <v>44</v>
      </c>
    </row>
    <row r="720" spans="1:17" x14ac:dyDescent="0.25">
      <c r="A720" s="4" t="str">
        <f>VLOOKUP(Table2[[#This Row],[Customer ID]],Table2[],1,)</f>
        <v>Id719</v>
      </c>
      <c r="B720" s="4" t="str">
        <f>VLOOKUP(Table2[[#This Row],[Full Name]],Table2[[#This Row],[Full Name]],1,)</f>
        <v xml:space="preserve">  Josh Ramirez</v>
      </c>
      <c r="C720" s="4">
        <f>VLOOKUP('Medical Examinations'!B720,'Medical Examinations'!B720:J3053,1,)</f>
        <v>39.51</v>
      </c>
      <c r="D720" s="4">
        <f>VLOOKUP('Medical Examinations'!C720,'Medical Examinations'!C720:K3053,1,)</f>
        <v>5.79</v>
      </c>
      <c r="E720" s="4" t="str">
        <f>VLOOKUP('Medical Examinations'!D720,'Medical Examinations'!D720:L3053,1,)</f>
        <v>Yes</v>
      </c>
      <c r="F720" s="4" t="str">
        <f>VLOOKUP('Medical Examinations'!E720,'Medical Examinations'!E720:M3053,1,)</f>
        <v>No</v>
      </c>
      <c r="G720" s="4" t="str">
        <f>VLOOKUP('Medical Examinations'!F720,'Medical Examinations'!F720:N3053,1,)</f>
        <v>No</v>
      </c>
      <c r="H720" s="4">
        <f>VLOOKUP('Medical Examinations'!G720,'Medical Examinations'!G720:O3053,1,)</f>
        <v>0</v>
      </c>
      <c r="I720" s="4" t="str">
        <f>VLOOKUP('Medical Examinations'!H720,'Medical Examinations'!H720:P3053,1,)</f>
        <v>No</v>
      </c>
      <c r="J720" s="4" t="str">
        <f>VLOOKUP('Medical Examinations'!I720,'Medical Examinations'!I720:Q3053,1,)</f>
        <v>Obesity</v>
      </c>
      <c r="K720" s="4" t="str">
        <f>VLOOKUP('Medical Examinations'!J720,'Medical Examinations'!J720:R3053,1,)</f>
        <v>Pre diabetes</v>
      </c>
      <c r="L720" s="49">
        <f>VLOOKUP(Table3[[#This Row],[Charges]],Table3[[Charges]:[Age]],1,)</f>
        <v>6139.14</v>
      </c>
      <c r="M720" s="23" t="str">
        <f>VLOOKUP(Table3[[#This Row],[Hospital tier]],Table3[[Hospital tier]:[Age]],1,)</f>
        <v>tier - 2</v>
      </c>
      <c r="N720" s="4" t="str">
        <f>VLOOKUP(Table3[[#This Row],[City tier]],Table3[[Hospital tier]:[Age]],1,)</f>
        <v>tier - 3</v>
      </c>
      <c r="O720" s="4" t="str">
        <f>VLOOKUP(Table3[[#This Row],[State ID]],Table3[[State ID]:[Age]],1,)</f>
        <v>R1013</v>
      </c>
      <c r="P720" s="4" t="str">
        <f>VLOOKUP(Table3[[#This Row],[Hospitalasion Details]],Table3[[Hospitalasion Details]:[Age]],1,)</f>
        <v>12-Dec-1976</v>
      </c>
      <c r="Q720" s="4">
        <f>VLOOKUP(Table3[[#This Row],[Age]],Table3[Age],1,)</f>
        <v>46</v>
      </c>
    </row>
    <row r="721" spans="1:17" x14ac:dyDescent="0.25">
      <c r="A721" s="4" t="str">
        <f>VLOOKUP(Table2[[#This Row],[Customer ID]],Table2[],1,)</f>
        <v>Id720</v>
      </c>
      <c r="B721" s="4" t="str">
        <f>VLOOKUP(Table2[[#This Row],[Full Name]],Table2[[#This Row],[Full Name]],1,)</f>
        <v xml:space="preserve">  Maxime Fouquet</v>
      </c>
      <c r="C721" s="4">
        <f>VLOOKUP('Medical Examinations'!B721,'Medical Examinations'!B721:J3054,1,)</f>
        <v>50.46</v>
      </c>
      <c r="D721" s="4">
        <f>VLOOKUP('Medical Examinations'!C721,'Medical Examinations'!C721:K3054,1,)</f>
        <v>4.5599999999999996</v>
      </c>
      <c r="E721" s="4" t="str">
        <f>VLOOKUP('Medical Examinations'!D721,'Medical Examinations'!D721:L3054,1,)</f>
        <v>No</v>
      </c>
      <c r="F721" s="4" t="str">
        <f>VLOOKUP('Medical Examinations'!E721,'Medical Examinations'!E721:M3054,1,)</f>
        <v>No</v>
      </c>
      <c r="G721" s="4" t="str">
        <f>VLOOKUP('Medical Examinations'!F721,'Medical Examinations'!F721:N3054,1,)</f>
        <v>No</v>
      </c>
      <c r="H721" s="4">
        <f>VLOOKUP('Medical Examinations'!G721,'Medical Examinations'!G721:O3054,1,)</f>
        <v>0</v>
      </c>
      <c r="I721" s="4" t="str">
        <f>VLOOKUP('Medical Examinations'!H721,'Medical Examinations'!H721:P3054,1,)</f>
        <v>No</v>
      </c>
      <c r="J721" s="4" t="str">
        <f>VLOOKUP('Medical Examinations'!I721,'Medical Examinations'!I721:Q3054,1,)</f>
        <v>Obesity</v>
      </c>
      <c r="K721" s="4" t="str">
        <f>VLOOKUP('Medical Examinations'!J721,'Medical Examinations'!J721:R3054,1,)</f>
        <v>Normal</v>
      </c>
      <c r="L721" s="49">
        <f>VLOOKUP(Table3[[#This Row],[Charges]],Table3[[Charges]:[Age]],1,)</f>
        <v>6147.12</v>
      </c>
      <c r="M721" s="23" t="str">
        <f>VLOOKUP(Table3[[#This Row],[Hospital tier]],Table3[[Hospital tier]:[Age]],1,)</f>
        <v>tier - 2</v>
      </c>
      <c r="N721" s="4" t="str">
        <f>VLOOKUP(Table3[[#This Row],[City tier]],Table3[[Hospital tier]:[Age]],1,)</f>
        <v>tier - 3</v>
      </c>
      <c r="O721" s="4" t="str">
        <f>VLOOKUP(Table3[[#This Row],[State ID]],Table3[[State ID]:[Age]],1,)</f>
        <v>R1012</v>
      </c>
      <c r="P721" s="4" t="str">
        <f>VLOOKUP(Table3[[#This Row],[Hospitalasion Details]],Table3[[Hospitalasion Details]:[Age]],1,)</f>
        <v>14-Oct-1970</v>
      </c>
      <c r="Q721" s="4">
        <f>VLOOKUP(Table3[[#This Row],[Age]],Table3[Age],1,)</f>
        <v>52</v>
      </c>
    </row>
    <row r="722" spans="1:17" x14ac:dyDescent="0.25">
      <c r="A722" s="4" t="str">
        <f>VLOOKUP(Table2[[#This Row],[Customer ID]],Table2[],1,)</f>
        <v>Id721</v>
      </c>
      <c r="B722" s="4" t="str">
        <f>VLOOKUP(Table2[[#This Row],[Full Name]],Table2[[#This Row],[Full Name]],1,)</f>
        <v xml:space="preserve">  Natalie McPhillips</v>
      </c>
      <c r="C722" s="4">
        <f>VLOOKUP('Medical Examinations'!B722,'Medical Examinations'!B722:J3055,1,)</f>
        <v>31.73</v>
      </c>
      <c r="D722" s="4">
        <f>VLOOKUP('Medical Examinations'!C722,'Medical Examinations'!C722:K3055,1,)</f>
        <v>7</v>
      </c>
      <c r="E722" s="4" t="str">
        <f>VLOOKUP('Medical Examinations'!D722,'Medical Examinations'!D722:L3055,1,)</f>
        <v>No</v>
      </c>
      <c r="F722" s="4" t="str">
        <f>VLOOKUP('Medical Examinations'!E722,'Medical Examinations'!E722:M3055,1,)</f>
        <v>No</v>
      </c>
      <c r="G722" s="4" t="str">
        <f>VLOOKUP('Medical Examinations'!F722,'Medical Examinations'!F722:N3055,1,)</f>
        <v>No</v>
      </c>
      <c r="H722" s="4">
        <f>VLOOKUP('Medical Examinations'!G722,'Medical Examinations'!G722:O3055,1,)</f>
        <v>0</v>
      </c>
      <c r="I722" s="4" t="str">
        <f>VLOOKUP('Medical Examinations'!H722,'Medical Examinations'!H722:P3055,1,)</f>
        <v>No</v>
      </c>
      <c r="J722" s="4" t="str">
        <f>VLOOKUP('Medical Examinations'!I722,'Medical Examinations'!I722:Q3055,1,)</f>
        <v>Obesity</v>
      </c>
      <c r="K722" s="4" t="str">
        <f>VLOOKUP('Medical Examinations'!J722,'Medical Examinations'!J722:R3055,1,)</f>
        <v>Diabetes</v>
      </c>
      <c r="L722" s="49">
        <f>VLOOKUP(Table3[[#This Row],[Charges]],Table3[[Charges]:[Age]],1,)</f>
        <v>6152.05</v>
      </c>
      <c r="M722" s="23" t="str">
        <f>VLOOKUP(Table3[[#This Row],[Hospital tier]],Table3[[Hospital tier]:[Age]],1,)</f>
        <v>tier - 2</v>
      </c>
      <c r="N722" s="4" t="str">
        <f>VLOOKUP(Table3[[#This Row],[City tier]],Table3[[Hospital tier]:[Age]],1,)</f>
        <v>tier - 3</v>
      </c>
      <c r="O722" s="4" t="str">
        <f>VLOOKUP(Table3[[#This Row],[State ID]],Table3[[State ID]:[Age]],1,)</f>
        <v>R1013</v>
      </c>
      <c r="P722" s="4" t="str">
        <f>VLOOKUP(Table3[[#This Row],[Hospitalasion Details]],Table3[[Hospitalasion Details]:[Age]],1,)</f>
        <v>6-Nov-1973</v>
      </c>
      <c r="Q722" s="4">
        <f>VLOOKUP(Table3[[#This Row],[Age]],Table3[Age],1,)</f>
        <v>49</v>
      </c>
    </row>
    <row r="723" spans="1:17" x14ac:dyDescent="0.25">
      <c r="A723" s="4" t="str">
        <f>VLOOKUP(Table2[[#This Row],[Customer ID]],Table2[],1,)</f>
        <v>Id722</v>
      </c>
      <c r="B723" s="4" t="str">
        <f>VLOOKUP(Table2[[#This Row],[Full Name]],Table2[[#This Row],[Full Name]],1,)</f>
        <v xml:space="preserve">  Melissa Burgin</v>
      </c>
      <c r="C723" s="4">
        <f>VLOOKUP('Medical Examinations'!B723,'Medical Examinations'!B723:J3056,1,)</f>
        <v>32.1</v>
      </c>
      <c r="D723" s="4">
        <f>VLOOKUP('Medical Examinations'!C723,'Medical Examinations'!C723:K3056,1,)</f>
        <v>6.57</v>
      </c>
      <c r="E723" s="4" t="str">
        <f>VLOOKUP('Medical Examinations'!D723,'Medical Examinations'!D723:L3056,1,)</f>
        <v>Yes</v>
      </c>
      <c r="F723" s="4" t="str">
        <f>VLOOKUP('Medical Examinations'!E723,'Medical Examinations'!E723:M3056,1,)</f>
        <v>No</v>
      </c>
      <c r="G723" s="4" t="str">
        <f>VLOOKUP('Medical Examinations'!F723,'Medical Examinations'!F723:N3056,1,)</f>
        <v>Yes</v>
      </c>
      <c r="H723" s="4">
        <f>VLOOKUP('Medical Examinations'!G723,'Medical Examinations'!G723:O3056,1,)</f>
        <v>1</v>
      </c>
      <c r="I723" s="4" t="str">
        <f>VLOOKUP('Medical Examinations'!H723,'Medical Examinations'!H723:P3056,1,)</f>
        <v>No</v>
      </c>
      <c r="J723" s="4" t="str">
        <f>VLOOKUP('Medical Examinations'!I723,'Medical Examinations'!I723:Q3056,1,)</f>
        <v>Obesity</v>
      </c>
      <c r="K723" s="4" t="str">
        <f>VLOOKUP('Medical Examinations'!J723,'Medical Examinations'!J723:R3056,1,)</f>
        <v>Diabetes</v>
      </c>
      <c r="L723" s="49">
        <f>VLOOKUP(Table3[[#This Row],[Charges]],Table3[[Charges]:[Age]],1,)</f>
        <v>6159.57</v>
      </c>
      <c r="M723" s="23" t="str">
        <f>VLOOKUP(Table3[[#This Row],[Hospital tier]],Table3[[Hospital tier]:[Age]],1,)</f>
        <v>tier - 2</v>
      </c>
      <c r="N723" s="4" t="str">
        <f>VLOOKUP(Table3[[#This Row],[City tier]],Table3[[Hospital tier]:[Age]],1,)</f>
        <v>tier - 1</v>
      </c>
      <c r="O723" s="4" t="str">
        <f>VLOOKUP(Table3[[#This Row],[State ID]],Table3[[State ID]:[Age]],1,)</f>
        <v>R1012</v>
      </c>
      <c r="P723" s="4" t="str">
        <f>VLOOKUP(Table3[[#This Row],[Hospitalasion Details]],Table3[[Hospitalasion Details]:[Age]],1,)</f>
        <v>15-Oct-1985</v>
      </c>
      <c r="Q723" s="4">
        <f>VLOOKUP(Table3[[#This Row],[Age]],Table3[Age],1,)</f>
        <v>37</v>
      </c>
    </row>
    <row r="724" spans="1:17" x14ac:dyDescent="0.25">
      <c r="A724" s="4" t="str">
        <f>VLOOKUP(Table2[[#This Row],[Customer ID]],Table2[],1,)</f>
        <v>Id723</v>
      </c>
      <c r="B724" s="4" t="str">
        <f>VLOOKUP(Table2[[#This Row],[Full Name]],Table2[[#This Row],[Full Name]],1,)</f>
        <v xml:space="preserve">  Laura P Roberts</v>
      </c>
      <c r="C724" s="4">
        <f>VLOOKUP('Medical Examinations'!B724,'Medical Examinations'!B724:J3057,1,)</f>
        <v>27.83</v>
      </c>
      <c r="D724" s="4">
        <f>VLOOKUP('Medical Examinations'!C724,'Medical Examinations'!C724:K3057,1,)</f>
        <v>11.61</v>
      </c>
      <c r="E724" s="4" t="str">
        <f>VLOOKUP('Medical Examinations'!D724,'Medical Examinations'!D724:L3057,1,)</f>
        <v>Yes</v>
      </c>
      <c r="F724" s="4" t="str">
        <f>VLOOKUP('Medical Examinations'!E724,'Medical Examinations'!E724:M3057,1,)</f>
        <v>No</v>
      </c>
      <c r="G724" s="4" t="str">
        <f>VLOOKUP('Medical Examinations'!F724,'Medical Examinations'!F724:N3057,1,)</f>
        <v>Yes</v>
      </c>
      <c r="H724" s="4">
        <f>VLOOKUP('Medical Examinations'!G724,'Medical Examinations'!G724:O3057,1,)</f>
        <v>1</v>
      </c>
      <c r="I724" s="4" t="str">
        <f>VLOOKUP('Medical Examinations'!H724,'Medical Examinations'!H724:P3057,1,)</f>
        <v>No</v>
      </c>
      <c r="J724" s="4" t="str">
        <f>VLOOKUP('Medical Examinations'!I724,'Medical Examinations'!I724:Q3057,1,)</f>
        <v>Over Weight</v>
      </c>
      <c r="K724" s="4" t="str">
        <f>VLOOKUP('Medical Examinations'!J724,'Medical Examinations'!J724:R3057,1,)</f>
        <v>Diabetes</v>
      </c>
      <c r="L724" s="49">
        <f>VLOOKUP(Table3[[#This Row],[Charges]],Table3[[Charges]:[Age]],1,)</f>
        <v>6170.96</v>
      </c>
      <c r="M724" s="23" t="str">
        <f>VLOOKUP(Table3[[#This Row],[Hospital tier]],Table3[[Hospital tier]:[Age]],1,)</f>
        <v>tier - 2</v>
      </c>
      <c r="N724" s="4" t="str">
        <f>VLOOKUP(Table3[[#This Row],[City tier]],Table3[[Hospital tier]:[Age]],1,)</f>
        <v>tier - 1</v>
      </c>
      <c r="O724" s="4" t="str">
        <f>VLOOKUP(Table3[[#This Row],[State ID]],Table3[[State ID]:[Age]],1,)</f>
        <v>R1013</v>
      </c>
      <c r="P724" s="4" t="str">
        <f>VLOOKUP(Table3[[#This Row],[Hospitalasion Details]],Table3[[Hospitalasion Details]:[Age]],1,)</f>
        <v>6-Oct-1984</v>
      </c>
      <c r="Q724" s="4">
        <f>VLOOKUP(Table3[[#This Row],[Age]],Table3[Age],1,)</f>
        <v>38</v>
      </c>
    </row>
    <row r="725" spans="1:17" x14ac:dyDescent="0.25">
      <c r="A725" s="4" t="str">
        <f>VLOOKUP(Table2[[#This Row],[Customer ID]],Table2[],1,)</f>
        <v>Id724</v>
      </c>
      <c r="B725" s="4" t="str">
        <f>VLOOKUP(Table2[[#This Row],[Full Name]],Table2[[#This Row],[Full Name]],1,)</f>
        <v xml:space="preserve">  Lisa Nemec</v>
      </c>
      <c r="C725" s="4">
        <f>VLOOKUP('Medical Examinations'!B725,'Medical Examinations'!B725:J3058,1,)</f>
        <v>27.72</v>
      </c>
      <c r="D725" s="4">
        <f>VLOOKUP('Medical Examinations'!C725,'Medical Examinations'!C725:K3058,1,)</f>
        <v>8.16</v>
      </c>
      <c r="E725" s="4" t="str">
        <f>VLOOKUP('Medical Examinations'!D725,'Medical Examinations'!D725:L3058,1,)</f>
        <v>Yes</v>
      </c>
      <c r="F725" s="4" t="str">
        <f>VLOOKUP('Medical Examinations'!E725,'Medical Examinations'!E725:M3058,1,)</f>
        <v>No</v>
      </c>
      <c r="G725" s="4" t="str">
        <f>VLOOKUP('Medical Examinations'!F725,'Medical Examinations'!F725:N3058,1,)</f>
        <v>Yes</v>
      </c>
      <c r="H725" s="4">
        <f>VLOOKUP('Medical Examinations'!G725,'Medical Examinations'!G725:O3058,1,)</f>
        <v>1</v>
      </c>
      <c r="I725" s="4" t="str">
        <f>VLOOKUP('Medical Examinations'!H725,'Medical Examinations'!H725:P3058,1,)</f>
        <v>No</v>
      </c>
      <c r="J725" s="4" t="str">
        <f>VLOOKUP('Medical Examinations'!I725,'Medical Examinations'!I725:Q3058,1,)</f>
        <v>Over Weight</v>
      </c>
      <c r="K725" s="4" t="str">
        <f>VLOOKUP('Medical Examinations'!J725,'Medical Examinations'!J725:R3058,1,)</f>
        <v>Diabetes</v>
      </c>
      <c r="L725" s="49">
        <f>VLOOKUP(Table3[[#This Row],[Charges]],Table3[[Charges]:[Age]],1,)</f>
        <v>6183.32</v>
      </c>
      <c r="M725" s="23" t="str">
        <f>VLOOKUP(Table3[[#This Row],[Hospital tier]],Table3[[Hospital tier]:[Age]],1,)</f>
        <v>tier - 2</v>
      </c>
      <c r="N725" s="4" t="str">
        <f>VLOOKUP(Table3[[#This Row],[City tier]],Table3[[Hospital tier]:[Age]],1,)</f>
        <v>tier - 2</v>
      </c>
      <c r="O725" s="4" t="str">
        <f>VLOOKUP(Table3[[#This Row],[State ID]],Table3[[State ID]:[Age]],1,)</f>
        <v>R1012</v>
      </c>
      <c r="P725" s="4" t="str">
        <f>VLOOKUP(Table3[[#This Row],[Hospitalasion Details]],Table3[[Hospitalasion Details]:[Age]],1,)</f>
        <v>9-Aug-1985</v>
      </c>
      <c r="Q725" s="4">
        <f>VLOOKUP(Table3[[#This Row],[Age]],Table3[Age],1,)</f>
        <v>37</v>
      </c>
    </row>
    <row r="726" spans="1:17" x14ac:dyDescent="0.25">
      <c r="A726" s="4" t="str">
        <f>VLOOKUP(Table2[[#This Row],[Customer ID]],Table2[],1,)</f>
        <v>Id725</v>
      </c>
      <c r="B726" s="4" t="str">
        <f>VLOOKUP(Table2[[#This Row],[Full Name]],Table2[[#This Row],[Full Name]],1,)</f>
        <v xml:space="preserve">  William D Jr Appman</v>
      </c>
      <c r="C726" s="4">
        <f>VLOOKUP('Medical Examinations'!B726,'Medical Examinations'!B726:J3059,1,)</f>
        <v>36.765000000000001</v>
      </c>
      <c r="D726" s="4">
        <f>VLOOKUP('Medical Examinations'!C726,'Medical Examinations'!C726:K3059,1,)</f>
        <v>4.4800000000000004</v>
      </c>
      <c r="E726" s="4" t="str">
        <f>VLOOKUP('Medical Examinations'!D726,'Medical Examinations'!D726:L3059,1,)</f>
        <v>Yes</v>
      </c>
      <c r="F726" s="4" t="str">
        <f>VLOOKUP('Medical Examinations'!E726,'Medical Examinations'!E726:M3059,1,)</f>
        <v>No</v>
      </c>
      <c r="G726" s="4" t="str">
        <f>VLOOKUP('Medical Examinations'!F726,'Medical Examinations'!F726:N3059,1,)</f>
        <v>No</v>
      </c>
      <c r="H726" s="4">
        <f>VLOOKUP('Medical Examinations'!G726,'Medical Examinations'!G726:O3059,1,)</f>
        <v>2</v>
      </c>
      <c r="I726" s="4" t="str">
        <f>VLOOKUP('Medical Examinations'!H726,'Medical Examinations'!H726:P3059,1,)</f>
        <v>No</v>
      </c>
      <c r="J726" s="4" t="str">
        <f>VLOOKUP('Medical Examinations'!I726,'Medical Examinations'!I726:Q3059,1,)</f>
        <v>Obesity</v>
      </c>
      <c r="K726" s="4" t="str">
        <f>VLOOKUP('Medical Examinations'!J726,'Medical Examinations'!J726:R3059,1,)</f>
        <v>Normal</v>
      </c>
      <c r="L726" s="49">
        <f>VLOOKUP(Table3[[#This Row],[Charges]],Table3[[Charges]:[Age]],1,)</f>
        <v>6183.46</v>
      </c>
      <c r="M726" s="23" t="str">
        <f>VLOOKUP(Table3[[#This Row],[Hospital tier]],Table3[[Hospital tier]:[Age]],1,)</f>
        <v>tier - 2</v>
      </c>
      <c r="N726" s="4" t="str">
        <f>VLOOKUP(Table3[[#This Row],[City tier]],Table3[[Hospital tier]:[Age]],1,)</f>
        <v>tier - 2</v>
      </c>
      <c r="O726" s="4" t="str">
        <f>VLOOKUP(Table3[[#This Row],[State ID]],Table3[[State ID]:[Age]],1,)</f>
        <v>R1012</v>
      </c>
      <c r="P726" s="4" t="str">
        <f>VLOOKUP(Table3[[#This Row],[Hospitalasion Details]],Table3[[Hospitalasion Details]:[Age]],1,)</f>
        <v>5-Oct-1970</v>
      </c>
      <c r="Q726" s="4">
        <f>VLOOKUP(Table3[[#This Row],[Age]],Table3[Age],1,)</f>
        <v>52</v>
      </c>
    </row>
    <row r="727" spans="1:17" x14ac:dyDescent="0.25">
      <c r="A727" s="4" t="str">
        <f>VLOOKUP(Table2[[#This Row],[Customer ID]],Table2[],1,)</f>
        <v>Id726</v>
      </c>
      <c r="B727" s="4" t="str">
        <f>VLOOKUP(Table2[[#This Row],[Full Name]],Table2[[#This Row],[Full Name]],1,)</f>
        <v xml:space="preserve">  James Driscoll</v>
      </c>
      <c r="C727" s="4">
        <f>VLOOKUP('Medical Examinations'!B727,'Medical Examinations'!B727:J3060,1,)</f>
        <v>48.36</v>
      </c>
      <c r="D727" s="4">
        <f>VLOOKUP('Medical Examinations'!C727,'Medical Examinations'!C727:K3060,1,)</f>
        <v>4.08</v>
      </c>
      <c r="E727" s="4" t="str">
        <f>VLOOKUP('Medical Examinations'!D727,'Medical Examinations'!D727:L3060,1,)</f>
        <v>No</v>
      </c>
      <c r="F727" s="4" t="str">
        <f>VLOOKUP('Medical Examinations'!E727,'Medical Examinations'!E727:M3060,1,)</f>
        <v>No</v>
      </c>
      <c r="G727" s="4" t="str">
        <f>VLOOKUP('Medical Examinations'!F727,'Medical Examinations'!F727:N3060,1,)</f>
        <v>No</v>
      </c>
      <c r="H727" s="4">
        <f>VLOOKUP('Medical Examinations'!G727,'Medical Examinations'!G727:O3060,1,)</f>
        <v>0</v>
      </c>
      <c r="I727" s="4" t="str">
        <f>VLOOKUP('Medical Examinations'!H727,'Medical Examinations'!H727:P3060,1,)</f>
        <v>No</v>
      </c>
      <c r="J727" s="4" t="str">
        <f>VLOOKUP('Medical Examinations'!I727,'Medical Examinations'!I727:Q3060,1,)</f>
        <v>Obesity</v>
      </c>
      <c r="K727" s="4" t="str">
        <f>VLOOKUP('Medical Examinations'!J727,'Medical Examinations'!J727:R3060,1,)</f>
        <v>Normal</v>
      </c>
      <c r="L727" s="49">
        <f>VLOOKUP(Table3[[#This Row],[Charges]],Table3[[Charges]:[Age]],1,)</f>
        <v>6184.3</v>
      </c>
      <c r="M727" s="23" t="str">
        <f>VLOOKUP(Table3[[#This Row],[Hospital tier]],Table3[[Hospital tier]:[Age]],1,)</f>
        <v>tier - 2</v>
      </c>
      <c r="N727" s="4" t="str">
        <f>VLOOKUP(Table3[[#This Row],[City tier]],Table3[[Hospital tier]:[Age]],1,)</f>
        <v>tier - 3</v>
      </c>
      <c r="O727" s="4" t="str">
        <f>VLOOKUP(Table3[[#This Row],[State ID]],Table3[[State ID]:[Age]],1,)</f>
        <v>R1013</v>
      </c>
      <c r="P727" s="4" t="str">
        <f>VLOOKUP(Table3[[#This Row],[Hospitalasion Details]],Table3[[Hospitalasion Details]:[Age]],1,)</f>
        <v>1-Nov-1988</v>
      </c>
      <c r="Q727" s="4">
        <f>VLOOKUP(Table3[[#This Row],[Age]],Table3[Age],1,)</f>
        <v>34</v>
      </c>
    </row>
    <row r="728" spans="1:17" x14ac:dyDescent="0.25">
      <c r="A728" s="4" t="str">
        <f>VLOOKUP(Table2[[#This Row],[Customer ID]],Table2[],1,)</f>
        <v>Id727</v>
      </c>
      <c r="B728" s="4" t="str">
        <f>VLOOKUP(Table2[[#This Row],[Full Name]],Table2[[#This Row],[Full Name]],1,)</f>
        <v xml:space="preserve">  John Glotzbach</v>
      </c>
      <c r="C728" s="4">
        <f>VLOOKUP('Medical Examinations'!B728,'Medical Examinations'!B728:J3061,1,)</f>
        <v>31.445</v>
      </c>
      <c r="D728" s="4">
        <f>VLOOKUP('Medical Examinations'!C728,'Medical Examinations'!C728:K3061,1,)</f>
        <v>4.4000000000000004</v>
      </c>
      <c r="E728" s="4" t="str">
        <f>VLOOKUP('Medical Examinations'!D728,'Medical Examinations'!D728:L3061,1,)</f>
        <v>Yes</v>
      </c>
      <c r="F728" s="4" t="str">
        <f>VLOOKUP('Medical Examinations'!E728,'Medical Examinations'!E728:M3061,1,)</f>
        <v>No</v>
      </c>
      <c r="G728" s="4" t="str">
        <f>VLOOKUP('Medical Examinations'!F728,'Medical Examinations'!F728:N3061,1,)</f>
        <v>No</v>
      </c>
      <c r="H728" s="4">
        <f>VLOOKUP('Medical Examinations'!G728,'Medical Examinations'!G728:O3061,1,)</f>
        <v>2</v>
      </c>
      <c r="I728" s="4" t="str">
        <f>VLOOKUP('Medical Examinations'!H728,'Medical Examinations'!H728:P3061,1,)</f>
        <v>No</v>
      </c>
      <c r="J728" s="4" t="str">
        <f>VLOOKUP('Medical Examinations'!I728,'Medical Examinations'!I728:Q3061,1,)</f>
        <v>Obesity</v>
      </c>
      <c r="K728" s="4" t="str">
        <f>VLOOKUP('Medical Examinations'!J728,'Medical Examinations'!J728:R3061,1,)</f>
        <v>Normal</v>
      </c>
      <c r="L728" s="49">
        <f>VLOOKUP(Table3[[#This Row],[Charges]],Table3[[Charges]:[Age]],1,)</f>
        <v>6185.32</v>
      </c>
      <c r="M728" s="23" t="str">
        <f>VLOOKUP(Table3[[#This Row],[Hospital tier]],Table3[[Hospital tier]:[Age]],1,)</f>
        <v>tier - 2</v>
      </c>
      <c r="N728" s="4" t="str">
        <f>VLOOKUP(Table3[[#This Row],[City tier]],Table3[[Hospital tier]:[Age]],1,)</f>
        <v>tier - 1</v>
      </c>
      <c r="O728" s="4" t="str">
        <f>VLOOKUP(Table3[[#This Row],[State ID]],Table3[[State ID]:[Age]],1,)</f>
        <v>R1013</v>
      </c>
      <c r="P728" s="4" t="str">
        <f>VLOOKUP(Table3[[#This Row],[Hospitalasion Details]],Table3[[Hospitalasion Details]:[Age]],1,)</f>
        <v>22-Nov-1981</v>
      </c>
      <c r="Q728" s="4">
        <f>VLOOKUP(Table3[[#This Row],[Age]],Table3[Age],1,)</f>
        <v>41</v>
      </c>
    </row>
    <row r="729" spans="1:17" x14ac:dyDescent="0.25">
      <c r="A729" s="4" t="str">
        <f>VLOOKUP(Table2[[#This Row],[Customer ID]],Table2[],1,)</f>
        <v>Id728</v>
      </c>
      <c r="B729" s="4" t="str">
        <f>VLOOKUP(Table2[[#This Row],[Full Name]],Table2[[#This Row],[Full Name]],1,)</f>
        <v xml:space="preserve">  Adam S Tenforde</v>
      </c>
      <c r="C729" s="4">
        <f>VLOOKUP('Medical Examinations'!B729,'Medical Examinations'!B729:J3062,1,)</f>
        <v>27.55</v>
      </c>
      <c r="D729" s="4">
        <f>VLOOKUP('Medical Examinations'!C729,'Medical Examinations'!C729:K3062,1,)</f>
        <v>9.02</v>
      </c>
      <c r="E729" s="4" t="str">
        <f>VLOOKUP('Medical Examinations'!D729,'Medical Examinations'!D729:L3062,1,)</f>
        <v>No</v>
      </c>
      <c r="F729" s="4" t="str">
        <f>VLOOKUP('Medical Examinations'!E729,'Medical Examinations'!E729:M3062,1,)</f>
        <v>No</v>
      </c>
      <c r="G729" s="4" t="str">
        <f>VLOOKUP('Medical Examinations'!F729,'Medical Examinations'!F729:N3062,1,)</f>
        <v>No</v>
      </c>
      <c r="H729" s="4">
        <f>VLOOKUP('Medical Examinations'!G729,'Medical Examinations'!G729:O3062,1,)</f>
        <v>0</v>
      </c>
      <c r="I729" s="4" t="str">
        <f>VLOOKUP('Medical Examinations'!H729,'Medical Examinations'!H729:P3062,1,)</f>
        <v>No</v>
      </c>
      <c r="J729" s="4" t="str">
        <f>VLOOKUP('Medical Examinations'!I729,'Medical Examinations'!I729:Q3062,1,)</f>
        <v>Over Weight</v>
      </c>
      <c r="K729" s="4" t="str">
        <f>VLOOKUP('Medical Examinations'!J729,'Medical Examinations'!J729:R3062,1,)</f>
        <v>Diabetes</v>
      </c>
      <c r="L729" s="49">
        <f>VLOOKUP(Table3[[#This Row],[Charges]],Table3[[Charges]:[Age]],1,)</f>
        <v>6186.13</v>
      </c>
      <c r="M729" s="23" t="str">
        <f>VLOOKUP(Table3[[#This Row],[Hospital tier]],Table3[[Hospital tier]:[Age]],1,)</f>
        <v>tier - 2</v>
      </c>
      <c r="N729" s="4" t="str">
        <f>VLOOKUP(Table3[[#This Row],[City tier]],Table3[[Hospital tier]:[Age]],1,)</f>
        <v>tier - 3</v>
      </c>
      <c r="O729" s="4" t="str">
        <f>VLOOKUP(Table3[[#This Row],[State ID]],Table3[[State ID]:[Age]],1,)</f>
        <v>R1011</v>
      </c>
      <c r="P729" s="4" t="str">
        <f>VLOOKUP(Table3[[#This Row],[Hospitalasion Details]],Table3[[Hospitalasion Details]:[Age]],1,)</f>
        <v>1-Oct-1981</v>
      </c>
      <c r="Q729" s="4">
        <f>VLOOKUP(Table3[[#This Row],[Age]],Table3[Age],1,)</f>
        <v>41</v>
      </c>
    </row>
    <row r="730" spans="1:17" x14ac:dyDescent="0.25">
      <c r="A730" s="4" t="str">
        <f>VLOOKUP(Table2[[#This Row],[Customer ID]],Table2[],1,)</f>
        <v>Id729</v>
      </c>
      <c r="B730" s="4" t="str">
        <f>VLOOKUP(Table2[[#This Row],[Full Name]],Table2[[#This Row],[Full Name]],1,)</f>
        <v xml:space="preserve">  Armando Ramirez</v>
      </c>
      <c r="C730" s="4">
        <f>VLOOKUP('Medical Examinations'!B730,'Medical Examinations'!B730:J3063,1,)</f>
        <v>33.11</v>
      </c>
      <c r="D730" s="4">
        <f>VLOOKUP('Medical Examinations'!C730,'Medical Examinations'!C730:K3063,1,)</f>
        <v>8.06</v>
      </c>
      <c r="E730" s="4" t="str">
        <f>VLOOKUP('Medical Examinations'!D730,'Medical Examinations'!D730:L3063,1,)</f>
        <v>No</v>
      </c>
      <c r="F730" s="4" t="str">
        <f>VLOOKUP('Medical Examinations'!E730,'Medical Examinations'!E730:M3063,1,)</f>
        <v>No</v>
      </c>
      <c r="G730" s="4" t="str">
        <f>VLOOKUP('Medical Examinations'!F730,'Medical Examinations'!F730:N3063,1,)</f>
        <v>No</v>
      </c>
      <c r="H730" s="4">
        <f>VLOOKUP('Medical Examinations'!G730,'Medical Examinations'!G730:O3063,1,)</f>
        <v>0</v>
      </c>
      <c r="I730" s="4" t="str">
        <f>VLOOKUP('Medical Examinations'!H730,'Medical Examinations'!H730:P3063,1,)</f>
        <v>No</v>
      </c>
      <c r="J730" s="4" t="str">
        <f>VLOOKUP('Medical Examinations'!I730,'Medical Examinations'!I730:Q3063,1,)</f>
        <v>Obesity</v>
      </c>
      <c r="K730" s="4" t="str">
        <f>VLOOKUP('Medical Examinations'!J730,'Medical Examinations'!J730:R3063,1,)</f>
        <v>Diabetes</v>
      </c>
      <c r="L730" s="49">
        <f>VLOOKUP(Table3[[#This Row],[Charges]],Table3[[Charges]:[Age]],1,)</f>
        <v>6196.45</v>
      </c>
      <c r="M730" s="23" t="str">
        <f>VLOOKUP(Table3[[#This Row],[Hospital tier]],Table3[[Hospital tier]:[Age]],1,)</f>
        <v>tier - 2</v>
      </c>
      <c r="N730" s="4" t="str">
        <f>VLOOKUP(Table3[[#This Row],[City tier]],Table3[[Hospital tier]:[Age]],1,)</f>
        <v>tier - 1</v>
      </c>
      <c r="O730" s="4" t="str">
        <f>VLOOKUP(Table3[[#This Row],[State ID]],Table3[[State ID]:[Age]],1,)</f>
        <v>R1011</v>
      </c>
      <c r="P730" s="4" t="str">
        <f>VLOOKUP(Table3[[#This Row],[Hospitalasion Details]],Table3[[Hospitalasion Details]:[Age]],1,)</f>
        <v>23-Oct-1988</v>
      </c>
      <c r="Q730" s="4">
        <f>VLOOKUP(Table3[[#This Row],[Age]],Table3[Age],1,)</f>
        <v>34</v>
      </c>
    </row>
    <row r="731" spans="1:17" x14ac:dyDescent="0.25">
      <c r="A731" s="4" t="str">
        <f>VLOOKUP(Table2[[#This Row],[Customer ID]],Table2[],1,)</f>
        <v>Id730</v>
      </c>
      <c r="B731" s="4" t="str">
        <f>VLOOKUP(Table2[[#This Row],[Full Name]],Table2[[#This Row],[Full Name]],1,)</f>
        <v xml:space="preserve">  Dana Stanley Torres</v>
      </c>
      <c r="C731" s="4">
        <f>VLOOKUP('Medical Examinations'!B731,'Medical Examinations'!B731:J3064,1,)</f>
        <v>36.85</v>
      </c>
      <c r="D731" s="4">
        <f>VLOOKUP('Medical Examinations'!C731,'Medical Examinations'!C731:K3064,1,)</f>
        <v>6.21</v>
      </c>
      <c r="E731" s="4" t="str">
        <f>VLOOKUP('Medical Examinations'!D731,'Medical Examinations'!D731:L3064,1,)</f>
        <v>Yes</v>
      </c>
      <c r="F731" s="4" t="str">
        <f>VLOOKUP('Medical Examinations'!E731,'Medical Examinations'!E731:M3064,1,)</f>
        <v>No</v>
      </c>
      <c r="G731" s="4" t="str">
        <f>VLOOKUP('Medical Examinations'!F731,'Medical Examinations'!F731:N3064,1,)</f>
        <v>No</v>
      </c>
      <c r="H731" s="4">
        <f>VLOOKUP('Medical Examinations'!G731,'Medical Examinations'!G731:O3064,1,)</f>
        <v>2</v>
      </c>
      <c r="I731" s="4" t="str">
        <f>VLOOKUP('Medical Examinations'!H731,'Medical Examinations'!H731:P3064,1,)</f>
        <v>No</v>
      </c>
      <c r="J731" s="4" t="str">
        <f>VLOOKUP('Medical Examinations'!I731,'Medical Examinations'!I731:Q3064,1,)</f>
        <v>Obesity</v>
      </c>
      <c r="K731" s="4" t="str">
        <f>VLOOKUP('Medical Examinations'!J731,'Medical Examinations'!J731:R3064,1,)</f>
        <v>Pre diabetes</v>
      </c>
      <c r="L731" s="49">
        <f>VLOOKUP(Table3[[#This Row],[Charges]],Table3[[Charges]:[Age]],1,)</f>
        <v>6198.75</v>
      </c>
      <c r="M731" s="23" t="str">
        <f>VLOOKUP(Table3[[#This Row],[Hospital tier]],Table3[[Hospital tier]:[Age]],1,)</f>
        <v>tier - 2</v>
      </c>
      <c r="N731" s="4" t="str">
        <f>VLOOKUP(Table3[[#This Row],[City tier]],Table3[[Hospital tier]:[Age]],1,)</f>
        <v>tier - 1</v>
      </c>
      <c r="O731" s="4" t="str">
        <f>VLOOKUP(Table3[[#This Row],[State ID]],Table3[[State ID]:[Age]],1,)</f>
        <v>R1012</v>
      </c>
      <c r="P731" s="4" t="str">
        <f>VLOOKUP(Table3[[#This Row],[Hospitalasion Details]],Table3[[Hospitalasion Details]:[Age]],1,)</f>
        <v>22-Jul-1985</v>
      </c>
      <c r="Q731" s="4">
        <f>VLOOKUP(Table3[[#This Row],[Age]],Table3[Age],1,)</f>
        <v>37</v>
      </c>
    </row>
    <row r="732" spans="1:17" x14ac:dyDescent="0.25">
      <c r="A732" s="4" t="str">
        <f>VLOOKUP(Table2[[#This Row],[Customer ID]],Table2[],1,)</f>
        <v>Id731</v>
      </c>
      <c r="B732" s="4" t="str">
        <f>VLOOKUP(Table2[[#This Row],[Full Name]],Table2[[#This Row],[Full Name]],1,)</f>
        <v xml:space="preserve">  Jennifer L Vandongen</v>
      </c>
      <c r="C732" s="4">
        <f>VLOOKUP('Medical Examinations'!B732,'Medical Examinations'!B732:J3065,1,)</f>
        <v>36.299999999999997</v>
      </c>
      <c r="D732" s="4">
        <f>VLOOKUP('Medical Examinations'!C732,'Medical Examinations'!C732:K3065,1,)</f>
        <v>5.79</v>
      </c>
      <c r="E732" s="4" t="str">
        <f>VLOOKUP('Medical Examinations'!D732,'Medical Examinations'!D732:L3065,1,)</f>
        <v>Yes</v>
      </c>
      <c r="F732" s="4" t="str">
        <f>VLOOKUP('Medical Examinations'!E732,'Medical Examinations'!E732:M3065,1,)</f>
        <v>No</v>
      </c>
      <c r="G732" s="4" t="str">
        <f>VLOOKUP('Medical Examinations'!F732,'Medical Examinations'!F732:N3065,1,)</f>
        <v>No</v>
      </c>
      <c r="H732" s="4">
        <f>VLOOKUP('Medical Examinations'!G732,'Medical Examinations'!G732:O3065,1,)</f>
        <v>2</v>
      </c>
      <c r="I732" s="4" t="str">
        <f>VLOOKUP('Medical Examinations'!H732,'Medical Examinations'!H732:P3065,1,)</f>
        <v>No</v>
      </c>
      <c r="J732" s="4" t="str">
        <f>VLOOKUP('Medical Examinations'!I732,'Medical Examinations'!I732:Q3065,1,)</f>
        <v>Obesity</v>
      </c>
      <c r="K732" s="4" t="str">
        <f>VLOOKUP('Medical Examinations'!J732,'Medical Examinations'!J732:R3065,1,)</f>
        <v>Pre diabetes</v>
      </c>
      <c r="L732" s="49">
        <f>VLOOKUP(Table3[[#This Row],[Charges]],Table3[[Charges]:[Age]],1,)</f>
        <v>6203.9</v>
      </c>
      <c r="M732" s="23" t="str">
        <f>VLOOKUP(Table3[[#This Row],[Hospital tier]],Table3[[Hospital tier]:[Age]],1,)</f>
        <v>tier - 2</v>
      </c>
      <c r="N732" s="4" t="str">
        <f>VLOOKUP(Table3[[#This Row],[City tier]],Table3[[Hospital tier]:[Age]],1,)</f>
        <v>tier - 2</v>
      </c>
      <c r="O732" s="4" t="str">
        <f>VLOOKUP(Table3[[#This Row],[State ID]],Table3[[State ID]:[Age]],1,)</f>
        <v>R1012</v>
      </c>
      <c r="P732" s="4" t="str">
        <f>VLOOKUP(Table3[[#This Row],[Hospitalasion Details]],Table3[[Hospitalasion Details]:[Age]],1,)</f>
        <v>22-Sep-1985</v>
      </c>
      <c r="Q732" s="4">
        <f>VLOOKUP(Table3[[#This Row],[Age]],Table3[Age],1,)</f>
        <v>37</v>
      </c>
    </row>
    <row r="733" spans="1:17" x14ac:dyDescent="0.25">
      <c r="A733" s="4" t="str">
        <f>VLOOKUP(Table2[[#This Row],[Customer ID]],Table2[],1,)</f>
        <v>Id732</v>
      </c>
      <c r="B733" s="4" t="str">
        <f>VLOOKUP(Table2[[#This Row],[Full Name]],Table2[[#This Row],[Full Name]],1,)</f>
        <v xml:space="preserve">  Benjamin Liebald</v>
      </c>
      <c r="C733" s="4">
        <f>VLOOKUP('Medical Examinations'!B733,'Medical Examinations'!B733:J3066,1,)</f>
        <v>45.34</v>
      </c>
      <c r="D733" s="4">
        <f>VLOOKUP('Medical Examinations'!C733,'Medical Examinations'!C733:K3066,1,)</f>
        <v>5.69</v>
      </c>
      <c r="E733" s="4" t="str">
        <f>VLOOKUP('Medical Examinations'!D733,'Medical Examinations'!D733:L3066,1,)</f>
        <v>Yes</v>
      </c>
      <c r="F733" s="4" t="str">
        <f>VLOOKUP('Medical Examinations'!E733,'Medical Examinations'!E733:M3066,1,)</f>
        <v>No</v>
      </c>
      <c r="G733" s="4" t="str">
        <f>VLOOKUP('Medical Examinations'!F733,'Medical Examinations'!F733:N3066,1,)</f>
        <v>No</v>
      </c>
      <c r="H733" s="4">
        <f>VLOOKUP('Medical Examinations'!G733,'Medical Examinations'!G733:O3066,1,)</f>
        <v>0</v>
      </c>
      <c r="I733" s="4" t="str">
        <f>VLOOKUP('Medical Examinations'!H733,'Medical Examinations'!H733:P3066,1,)</f>
        <v>No</v>
      </c>
      <c r="J733" s="4" t="str">
        <f>VLOOKUP('Medical Examinations'!I733,'Medical Examinations'!I733:Q3066,1,)</f>
        <v>Obesity</v>
      </c>
      <c r="K733" s="4" t="str">
        <f>VLOOKUP('Medical Examinations'!J733,'Medical Examinations'!J733:R3066,1,)</f>
        <v>Normal</v>
      </c>
      <c r="L733" s="49">
        <f>VLOOKUP(Table3[[#This Row],[Charges]],Table3[[Charges]:[Age]],1,)</f>
        <v>6207.26</v>
      </c>
      <c r="M733" s="23" t="str">
        <f>VLOOKUP(Table3[[#This Row],[Hospital tier]],Table3[[Hospital tier]:[Age]],1,)</f>
        <v>tier - 2</v>
      </c>
      <c r="N733" s="4" t="str">
        <f>VLOOKUP(Table3[[#This Row],[City tier]],Table3[[Hospital tier]:[Age]],1,)</f>
        <v>tier - 2</v>
      </c>
      <c r="O733" s="4" t="str">
        <f>VLOOKUP(Table3[[#This Row],[State ID]],Table3[[State ID]:[Age]],1,)</f>
        <v>R1026</v>
      </c>
      <c r="P733" s="4" t="str">
        <f>VLOOKUP(Table3[[#This Row],[Hospitalasion Details]],Table3[[Hospitalasion Details]:[Age]],1,)</f>
        <v>10-Sep-1999</v>
      </c>
      <c r="Q733" s="4">
        <f>VLOOKUP(Table3[[#This Row],[Age]],Table3[Age],1,)</f>
        <v>23</v>
      </c>
    </row>
    <row r="734" spans="1:17" x14ac:dyDescent="0.25">
      <c r="A734" s="4" t="str">
        <f>VLOOKUP(Table2[[#This Row],[Customer ID]],Table2[],1,)</f>
        <v>Id733</v>
      </c>
      <c r="B734" s="4" t="str">
        <f>VLOOKUP(Table2[[#This Row],[Full Name]],Table2[[#This Row],[Full Name]],1,)</f>
        <v xml:space="preserve">  Tanya Holte</v>
      </c>
      <c r="C734" s="4">
        <f>VLOOKUP('Medical Examinations'!B734,'Medical Examinations'!B734:J3067,1,)</f>
        <v>31.8</v>
      </c>
      <c r="D734" s="4">
        <f>VLOOKUP('Medical Examinations'!C734,'Medical Examinations'!C734:K3067,1,)</f>
        <v>5.36</v>
      </c>
      <c r="E734" s="4" t="str">
        <f>VLOOKUP('Medical Examinations'!D734,'Medical Examinations'!D734:L3067,1,)</f>
        <v>Yes</v>
      </c>
      <c r="F734" s="4" t="str">
        <f>VLOOKUP('Medical Examinations'!E734,'Medical Examinations'!E734:M3067,1,)</f>
        <v>No</v>
      </c>
      <c r="G734" s="4" t="str">
        <f>VLOOKUP('Medical Examinations'!F734,'Medical Examinations'!F734:N3067,1,)</f>
        <v>No</v>
      </c>
      <c r="H734" s="4">
        <f>VLOOKUP('Medical Examinations'!G734,'Medical Examinations'!G734:O3067,1,)</f>
        <v>2</v>
      </c>
      <c r="I734" s="4" t="str">
        <f>VLOOKUP('Medical Examinations'!H734,'Medical Examinations'!H734:P3067,1,)</f>
        <v>No</v>
      </c>
      <c r="J734" s="4" t="str">
        <f>VLOOKUP('Medical Examinations'!I734,'Medical Examinations'!I734:Q3067,1,)</f>
        <v>Obesity</v>
      </c>
      <c r="K734" s="4" t="str">
        <f>VLOOKUP('Medical Examinations'!J734,'Medical Examinations'!J734:R3067,1,)</f>
        <v>Normal</v>
      </c>
      <c r="L734" s="49">
        <f>VLOOKUP(Table3[[#This Row],[Charges]],Table3[[Charges]:[Age]],1,)</f>
        <v>6208.5</v>
      </c>
      <c r="M734" s="23" t="str">
        <f>VLOOKUP(Table3[[#This Row],[Hospital tier]],Table3[[Hospital tier]:[Age]],1,)</f>
        <v>tier - 2</v>
      </c>
      <c r="N734" s="4" t="str">
        <f>VLOOKUP(Table3[[#This Row],[City tier]],Table3[[Hospital tier]:[Age]],1,)</f>
        <v>tier - 1</v>
      </c>
      <c r="O734" s="4" t="str">
        <f>VLOOKUP(Table3[[#This Row],[State ID]],Table3[[State ID]:[Age]],1,)</f>
        <v>R1021</v>
      </c>
      <c r="P734" s="4" t="str">
        <f>VLOOKUP(Table3[[#This Row],[Hospitalasion Details]],Table3[[Hospitalasion Details]:[Age]],1,)</f>
        <v>12-Aug-1992</v>
      </c>
      <c r="Q734" s="4">
        <f>VLOOKUP(Table3[[#This Row],[Age]],Table3[Age],1,)</f>
        <v>30</v>
      </c>
    </row>
    <row r="735" spans="1:17" x14ac:dyDescent="0.25">
      <c r="A735" s="4" t="str">
        <f>VLOOKUP(Table2[[#This Row],[Customer ID]],Table2[],1,)</f>
        <v>Id734</v>
      </c>
      <c r="B735" s="4" t="str">
        <f>VLOOKUP(Table2[[#This Row],[Full Name]],Table2[[#This Row],[Full Name]],1,)</f>
        <v xml:space="preserve">  Tracy Johnson</v>
      </c>
      <c r="C735" s="4">
        <f>VLOOKUP('Medical Examinations'!B735,'Medical Examinations'!B735:J3068,1,)</f>
        <v>41.02</v>
      </c>
      <c r="D735" s="4">
        <f>VLOOKUP('Medical Examinations'!C735,'Medical Examinations'!C735:K3068,1,)</f>
        <v>11.37</v>
      </c>
      <c r="E735" s="4" t="str">
        <f>VLOOKUP('Medical Examinations'!D735,'Medical Examinations'!D735:L3068,1,)</f>
        <v>No</v>
      </c>
      <c r="F735" s="4" t="str">
        <f>VLOOKUP('Medical Examinations'!E735,'Medical Examinations'!E735:M3068,1,)</f>
        <v>No</v>
      </c>
      <c r="G735" s="4" t="str">
        <f>VLOOKUP('Medical Examinations'!F735,'Medical Examinations'!F735:N3068,1,)</f>
        <v>No</v>
      </c>
      <c r="H735" s="4">
        <f>VLOOKUP('Medical Examinations'!G735,'Medical Examinations'!G735:O3068,1,)</f>
        <v>0</v>
      </c>
      <c r="I735" s="4" t="str">
        <f>VLOOKUP('Medical Examinations'!H735,'Medical Examinations'!H735:P3068,1,)</f>
        <v>No</v>
      </c>
      <c r="J735" s="4" t="str">
        <f>VLOOKUP('Medical Examinations'!I735,'Medical Examinations'!I735:Q3068,1,)</f>
        <v>Obesity</v>
      </c>
      <c r="K735" s="4" t="str">
        <f>VLOOKUP('Medical Examinations'!J735,'Medical Examinations'!J735:R3068,1,)</f>
        <v>Diabetes</v>
      </c>
      <c r="L735" s="49">
        <f>VLOOKUP(Table3[[#This Row],[Charges]],Table3[[Charges]:[Age]],1,)</f>
        <v>6219.93</v>
      </c>
      <c r="M735" s="23" t="str">
        <f>VLOOKUP(Table3[[#This Row],[Hospital tier]],Table3[[Hospital tier]:[Age]],1,)</f>
        <v>tier - 2</v>
      </c>
      <c r="N735" s="4" t="str">
        <f>VLOOKUP(Table3[[#This Row],[City tier]],Table3[[Hospital tier]:[Age]],1,)</f>
        <v>tier - 2</v>
      </c>
      <c r="O735" s="4" t="str">
        <f>VLOOKUP(Table3[[#This Row],[State ID]],Table3[[State ID]:[Age]],1,)</f>
        <v>R1013</v>
      </c>
      <c r="P735" s="4" t="str">
        <f>VLOOKUP(Table3[[#This Row],[Hospitalasion Details]],Table3[[Hospitalasion Details]:[Age]],1,)</f>
        <v>29-Jun-1972</v>
      </c>
      <c r="Q735" s="4">
        <f>VLOOKUP(Table3[[#This Row],[Age]],Table3[Age],1,)</f>
        <v>50</v>
      </c>
    </row>
    <row r="736" spans="1:17" x14ac:dyDescent="0.25">
      <c r="A736" s="4" t="str">
        <f>VLOOKUP(Table2[[#This Row],[Customer ID]],Table2[],1,)</f>
        <v>Id735</v>
      </c>
      <c r="B736" s="4" t="str">
        <f>VLOOKUP(Table2[[#This Row],[Full Name]],Table2[[#This Row],[Full Name]],1,)</f>
        <v xml:space="preserve">  Emily S Bartlett</v>
      </c>
      <c r="C736" s="4">
        <f>VLOOKUP('Medical Examinations'!B736,'Medical Examinations'!B736:J3069,1,)</f>
        <v>32.68</v>
      </c>
      <c r="D736" s="4">
        <f>VLOOKUP('Medical Examinations'!C736,'Medical Examinations'!C736:K3069,1,)</f>
        <v>11.87</v>
      </c>
      <c r="E736" s="4" t="str">
        <f>VLOOKUP('Medical Examinations'!D736,'Medical Examinations'!D736:L3069,1,)</f>
        <v>No</v>
      </c>
      <c r="F736" s="4" t="str">
        <f>VLOOKUP('Medical Examinations'!E736,'Medical Examinations'!E736:M3069,1,)</f>
        <v>No</v>
      </c>
      <c r="G736" s="4" t="str">
        <f>VLOOKUP('Medical Examinations'!F736,'Medical Examinations'!F736:N3069,1,)</f>
        <v>No</v>
      </c>
      <c r="H736" s="4">
        <f>VLOOKUP('Medical Examinations'!G736,'Medical Examinations'!G736:O3069,1,)</f>
        <v>0</v>
      </c>
      <c r="I736" s="4" t="str">
        <f>VLOOKUP('Medical Examinations'!H736,'Medical Examinations'!H736:P3069,1,)</f>
        <v>No</v>
      </c>
      <c r="J736" s="4" t="str">
        <f>VLOOKUP('Medical Examinations'!I736,'Medical Examinations'!I736:Q3069,1,)</f>
        <v>Obesity</v>
      </c>
      <c r="K736" s="4" t="str">
        <f>VLOOKUP('Medical Examinations'!J736,'Medical Examinations'!J736:R3069,1,)</f>
        <v>Diabetes</v>
      </c>
      <c r="L736" s="49">
        <f>VLOOKUP(Table3[[#This Row],[Charges]],Table3[[Charges]:[Age]],1,)</f>
        <v>6236.95</v>
      </c>
      <c r="M736" s="23" t="str">
        <f>VLOOKUP(Table3[[#This Row],[Hospital tier]],Table3[[Hospital tier]:[Age]],1,)</f>
        <v>tier - 2</v>
      </c>
      <c r="N736" s="4" t="str">
        <f>VLOOKUP(Table3[[#This Row],[City tier]],Table3[[Hospital tier]:[Age]],1,)</f>
        <v>tier - 2</v>
      </c>
      <c r="O736" s="4" t="str">
        <f>VLOOKUP(Table3[[#This Row],[State ID]],Table3[[State ID]:[Age]],1,)</f>
        <v>R1013</v>
      </c>
      <c r="P736" s="4" t="str">
        <f>VLOOKUP(Table3[[#This Row],[Hospitalasion Details]],Table3[[Hospitalasion Details]:[Age]],1,)</f>
        <v>19-Sep-1978</v>
      </c>
      <c r="Q736" s="4">
        <f>VLOOKUP(Table3[[#This Row],[Age]],Table3[Age],1,)</f>
        <v>44</v>
      </c>
    </row>
    <row r="737" spans="1:17" x14ac:dyDescent="0.25">
      <c r="A737" s="4" t="str">
        <f>VLOOKUP(Table2[[#This Row],[Customer ID]],Table2[],1,)</f>
        <v>Id736</v>
      </c>
      <c r="B737" s="4" t="str">
        <f>VLOOKUP(Table2[[#This Row],[Full Name]],Table2[[#This Row],[Full Name]],1,)</f>
        <v xml:space="preserve">  Kelly R Bergman</v>
      </c>
      <c r="C737" s="4">
        <f>VLOOKUP('Medical Examinations'!B737,'Medical Examinations'!B737:J3070,1,)</f>
        <v>21.7</v>
      </c>
      <c r="D737" s="4">
        <f>VLOOKUP('Medical Examinations'!C737,'Medical Examinations'!C737:K3070,1,)</f>
        <v>4.9000000000000004</v>
      </c>
      <c r="E737" s="4" t="str">
        <f>VLOOKUP('Medical Examinations'!D737,'Medical Examinations'!D737:L3070,1,)</f>
        <v>No</v>
      </c>
      <c r="F737" s="4" t="str">
        <f>VLOOKUP('Medical Examinations'!E737,'Medical Examinations'!E737:M3070,1,)</f>
        <v>No</v>
      </c>
      <c r="G737" s="4" t="str">
        <f>VLOOKUP('Medical Examinations'!F737,'Medical Examinations'!F737:N3070,1,)</f>
        <v>Yes</v>
      </c>
      <c r="H737" s="4">
        <f>VLOOKUP('Medical Examinations'!G737,'Medical Examinations'!G737:O3070,1,)</f>
        <v>1</v>
      </c>
      <c r="I737" s="4" t="str">
        <f>VLOOKUP('Medical Examinations'!H737,'Medical Examinations'!H737:P3070,1,)</f>
        <v>Yes</v>
      </c>
      <c r="J737" s="4" t="str">
        <f>VLOOKUP('Medical Examinations'!I737,'Medical Examinations'!I737:Q3070,1,)</f>
        <v>Normal Weight</v>
      </c>
      <c r="K737" s="4" t="str">
        <f>VLOOKUP('Medical Examinations'!J737,'Medical Examinations'!J737:R3070,1,)</f>
        <v>Normal</v>
      </c>
      <c r="L737" s="49">
        <f>VLOOKUP(Table3[[#This Row],[Charges]],Table3[[Charges]:[Age]],1,)</f>
        <v>6238.3</v>
      </c>
      <c r="M737" s="23" t="str">
        <f>VLOOKUP(Table3[[#This Row],[Hospital tier]],Table3[[Hospital tier]:[Age]],1,)</f>
        <v>tier - 2</v>
      </c>
      <c r="N737" s="4" t="str">
        <f>VLOOKUP(Table3[[#This Row],[City tier]],Table3[[Hospital tier]:[Age]],1,)</f>
        <v>tier - 1</v>
      </c>
      <c r="O737" s="4" t="str">
        <f>VLOOKUP(Table3[[#This Row],[State ID]],Table3[[State ID]:[Age]],1,)</f>
        <v>R1011</v>
      </c>
      <c r="P737" s="4" t="str">
        <f>VLOOKUP(Table3[[#This Row],[Hospitalasion Details]],Table3[[Hospitalasion Details]:[Age]],1,)</f>
        <v>11-Aug-1983</v>
      </c>
      <c r="Q737" s="4">
        <f>VLOOKUP(Table3[[#This Row],[Age]],Table3[Age],1,)</f>
        <v>39</v>
      </c>
    </row>
    <row r="738" spans="1:17" x14ac:dyDescent="0.25">
      <c r="A738" s="4" t="str">
        <f>VLOOKUP(Table2[[#This Row],[Customer ID]],Table2[],1,)</f>
        <v>Id737</v>
      </c>
      <c r="B738" s="4" t="str">
        <f>VLOOKUP(Table2[[#This Row],[Full Name]],Table2[[#This Row],[Full Name]],1,)</f>
        <v xml:space="preserve">  Kyle Aitken</v>
      </c>
      <c r="C738" s="4">
        <f>VLOOKUP('Medical Examinations'!B738,'Medical Examinations'!B738:J3071,1,)</f>
        <v>40.479999999999997</v>
      </c>
      <c r="D738" s="4">
        <f>VLOOKUP('Medical Examinations'!C738,'Medical Examinations'!C738:K3071,1,)</f>
        <v>6.7</v>
      </c>
      <c r="E738" s="4" t="str">
        <f>VLOOKUP('Medical Examinations'!D738,'Medical Examinations'!D738:L3071,1,)</f>
        <v>No</v>
      </c>
      <c r="F738" s="4" t="str">
        <f>VLOOKUP('Medical Examinations'!E738,'Medical Examinations'!E738:M3071,1,)</f>
        <v>No</v>
      </c>
      <c r="G738" s="4" t="str">
        <f>VLOOKUP('Medical Examinations'!F738,'Medical Examinations'!F738:N3071,1,)</f>
        <v>No</v>
      </c>
      <c r="H738" s="4">
        <f>VLOOKUP('Medical Examinations'!G738,'Medical Examinations'!G738:O3071,1,)</f>
        <v>3</v>
      </c>
      <c r="I738" s="4" t="str">
        <f>VLOOKUP('Medical Examinations'!H738,'Medical Examinations'!H738:P3071,1,)</f>
        <v>No</v>
      </c>
      <c r="J738" s="4" t="str">
        <f>VLOOKUP('Medical Examinations'!I738,'Medical Examinations'!I738:Q3071,1,)</f>
        <v>Obesity</v>
      </c>
      <c r="K738" s="4" t="str">
        <f>VLOOKUP('Medical Examinations'!J738,'Medical Examinations'!J738:R3071,1,)</f>
        <v>Diabetes</v>
      </c>
      <c r="L738" s="49">
        <f>VLOOKUP(Table3[[#This Row],[Charges]],Table3[[Charges]:[Age]],1,)</f>
        <v>6250.44</v>
      </c>
      <c r="M738" s="23" t="str">
        <f>VLOOKUP(Table3[[#This Row],[Hospital tier]],Table3[[Hospital tier]:[Age]],1,)</f>
        <v>tier - 2</v>
      </c>
      <c r="N738" s="4" t="str">
        <f>VLOOKUP(Table3[[#This Row],[City tier]],Table3[[Hospital tier]:[Age]],1,)</f>
        <v>tier - 1</v>
      </c>
      <c r="O738" s="4" t="str">
        <f>VLOOKUP(Table3[[#This Row],[State ID]],Table3[[State ID]:[Age]],1,)</f>
        <v>R1011</v>
      </c>
      <c r="P738" s="4" t="str">
        <f>VLOOKUP(Table3[[#This Row],[Hospitalasion Details]],Table3[[Hospitalasion Details]:[Age]],1,)</f>
        <v>10-Oct-1979</v>
      </c>
      <c r="Q738" s="4">
        <f>VLOOKUP(Table3[[#This Row],[Age]],Table3[Age],1,)</f>
        <v>43</v>
      </c>
    </row>
    <row r="739" spans="1:17" x14ac:dyDescent="0.25">
      <c r="A739" s="4" t="str">
        <f>VLOOKUP(Table2[[#This Row],[Customer ID]],Table2[],1,)</f>
        <v>Id738</v>
      </c>
      <c r="B739" s="4" t="str">
        <f>VLOOKUP(Table2[[#This Row],[Full Name]],Table2[[#This Row],[Full Name]],1,)</f>
        <v xml:space="preserve">  Bruce A Jr Berger</v>
      </c>
      <c r="C739" s="4">
        <f>VLOOKUP('Medical Examinations'!B739,'Medical Examinations'!B739:J3072,1,)</f>
        <v>34.5</v>
      </c>
      <c r="D739" s="4">
        <f>VLOOKUP('Medical Examinations'!C739,'Medical Examinations'!C739:K3072,1,)</f>
        <v>10.3</v>
      </c>
      <c r="E739" s="4" t="str">
        <f>VLOOKUP('Medical Examinations'!D739,'Medical Examinations'!D739:L3072,1,)</f>
        <v>No</v>
      </c>
      <c r="F739" s="4" t="str">
        <f>VLOOKUP('Medical Examinations'!E739,'Medical Examinations'!E739:M3072,1,)</f>
        <v>No</v>
      </c>
      <c r="G739" s="4" t="str">
        <f>VLOOKUP('Medical Examinations'!F739,'Medical Examinations'!F739:N3072,1,)</f>
        <v>No</v>
      </c>
      <c r="H739" s="4">
        <f>VLOOKUP('Medical Examinations'!G739,'Medical Examinations'!G739:O3072,1,)</f>
        <v>3</v>
      </c>
      <c r="I739" s="4" t="str">
        <f>VLOOKUP('Medical Examinations'!H739,'Medical Examinations'!H739:P3072,1,)</f>
        <v>No</v>
      </c>
      <c r="J739" s="4" t="str">
        <f>VLOOKUP('Medical Examinations'!I739,'Medical Examinations'!I739:Q3072,1,)</f>
        <v>Obesity</v>
      </c>
      <c r="K739" s="4" t="str">
        <f>VLOOKUP('Medical Examinations'!J739,'Medical Examinations'!J739:R3072,1,)</f>
        <v>Diabetes</v>
      </c>
      <c r="L739" s="49">
        <f>VLOOKUP(Table3[[#This Row],[Charges]],Table3[[Charges]:[Age]],1,)</f>
        <v>6253.85</v>
      </c>
      <c r="M739" s="23" t="str">
        <f>VLOOKUP(Table3[[#This Row],[Hospital tier]],Table3[[Hospital tier]:[Age]],1,)</f>
        <v>tier - 2</v>
      </c>
      <c r="N739" s="4" t="str">
        <f>VLOOKUP(Table3[[#This Row],[City tier]],Table3[[Hospital tier]:[Age]],1,)</f>
        <v>tier - 2</v>
      </c>
      <c r="O739" s="4" t="str">
        <f>VLOOKUP(Table3[[#This Row],[State ID]],Table3[[State ID]:[Age]],1,)</f>
        <v>R1013</v>
      </c>
      <c r="P739" s="4" t="str">
        <f>VLOOKUP(Table3[[#This Row],[Hospitalasion Details]],Table3[[Hospitalasion Details]:[Age]],1,)</f>
        <v>11-Nov-1972</v>
      </c>
      <c r="Q739" s="4">
        <f>VLOOKUP(Table3[[#This Row],[Age]],Table3[Age],1,)</f>
        <v>50</v>
      </c>
    </row>
    <row r="740" spans="1:17" x14ac:dyDescent="0.25">
      <c r="A740" s="4" t="str">
        <f>VLOOKUP(Table2[[#This Row],[Customer ID]],Table2[],1,)</f>
        <v>Id739</v>
      </c>
      <c r="B740" s="4" t="str">
        <f>VLOOKUP(Table2[[#This Row],[Full Name]],Table2[[#This Row],[Full Name]],1,)</f>
        <v xml:space="preserve">  Cary J Richey</v>
      </c>
      <c r="C740" s="4">
        <f>VLOOKUP('Medical Examinations'!B740,'Medical Examinations'!B740:J3073,1,)</f>
        <v>45.9</v>
      </c>
      <c r="D740" s="4">
        <f>VLOOKUP('Medical Examinations'!C740,'Medical Examinations'!C740:K3073,1,)</f>
        <v>11.14</v>
      </c>
      <c r="E740" s="4" t="str">
        <f>VLOOKUP('Medical Examinations'!D740,'Medical Examinations'!D740:L3073,1,)</f>
        <v>Yes</v>
      </c>
      <c r="F740" s="4" t="str">
        <f>VLOOKUP('Medical Examinations'!E740,'Medical Examinations'!E740:M3073,1,)</f>
        <v>No</v>
      </c>
      <c r="G740" s="4" t="str">
        <f>VLOOKUP('Medical Examinations'!F740,'Medical Examinations'!F740:N3073,1,)</f>
        <v>No</v>
      </c>
      <c r="H740" s="4">
        <f>VLOOKUP('Medical Examinations'!G740,'Medical Examinations'!G740:O3073,1,)</f>
        <v>1</v>
      </c>
      <c r="I740" s="4" t="str">
        <f>VLOOKUP('Medical Examinations'!H740,'Medical Examinations'!H740:P3073,1,)</f>
        <v>No</v>
      </c>
      <c r="J740" s="4" t="str">
        <f>VLOOKUP('Medical Examinations'!I740,'Medical Examinations'!I740:Q3073,1,)</f>
        <v>Obesity</v>
      </c>
      <c r="K740" s="4" t="str">
        <f>VLOOKUP('Medical Examinations'!J740,'Medical Examinations'!J740:R3073,1,)</f>
        <v>Diabetes</v>
      </c>
      <c r="L740" s="49">
        <f>VLOOKUP(Table3[[#This Row],[Charges]],Table3[[Charges]:[Age]],1,)</f>
        <v>6254.13</v>
      </c>
      <c r="M740" s="23" t="str">
        <f>VLOOKUP(Table3[[#This Row],[Hospital tier]],Table3[[Hospital tier]:[Age]],1,)</f>
        <v>tier - 2</v>
      </c>
      <c r="N740" s="4" t="str">
        <f>VLOOKUP(Table3[[#This Row],[City tier]],Table3[[Hospital tier]:[Age]],1,)</f>
        <v>tier - 2</v>
      </c>
      <c r="O740" s="4" t="str">
        <f>VLOOKUP(Table3[[#This Row],[State ID]],Table3[[State ID]:[Age]],1,)</f>
        <v>R1012</v>
      </c>
      <c r="P740" s="4" t="str">
        <f>VLOOKUP(Table3[[#This Row],[Hospitalasion Details]],Table3[[Hospitalasion Details]:[Age]],1,)</f>
        <v>8-Sep-1972</v>
      </c>
      <c r="Q740" s="4">
        <f>VLOOKUP(Table3[[#This Row],[Age]],Table3[Age],1,)</f>
        <v>50</v>
      </c>
    </row>
    <row r="741" spans="1:17" x14ac:dyDescent="0.25">
      <c r="A741" s="4" t="str">
        <f>VLOOKUP(Table2[[#This Row],[Customer ID]],Table2[],1,)</f>
        <v>Id740</v>
      </c>
      <c r="B741" s="4" t="str">
        <f>VLOOKUP(Table2[[#This Row],[Full Name]],Table2[[#This Row],[Full Name]],1,)</f>
        <v xml:space="preserve">  Jill M Trotter</v>
      </c>
      <c r="C741" s="4">
        <f>VLOOKUP('Medical Examinations'!B741,'Medical Examinations'!B741:J3074,1,)</f>
        <v>33.479999999999997</v>
      </c>
      <c r="D741" s="4">
        <f>VLOOKUP('Medical Examinations'!C741,'Medical Examinations'!C741:K3074,1,)</f>
        <v>4.74</v>
      </c>
      <c r="E741" s="4" t="str">
        <f>VLOOKUP('Medical Examinations'!D741,'Medical Examinations'!D741:L3074,1,)</f>
        <v>Yes</v>
      </c>
      <c r="F741" s="4" t="str">
        <f>VLOOKUP('Medical Examinations'!E741,'Medical Examinations'!E741:M3074,1,)</f>
        <v>No</v>
      </c>
      <c r="G741" s="4" t="str">
        <f>VLOOKUP('Medical Examinations'!F741,'Medical Examinations'!F741:N3074,1,)</f>
        <v>No</v>
      </c>
      <c r="H741" s="4">
        <f>VLOOKUP('Medical Examinations'!G741,'Medical Examinations'!G741:O3074,1,)</f>
        <v>2</v>
      </c>
      <c r="I741" s="4" t="str">
        <f>VLOOKUP('Medical Examinations'!H741,'Medical Examinations'!H741:P3074,1,)</f>
        <v>No</v>
      </c>
      <c r="J741" s="4" t="str">
        <f>VLOOKUP('Medical Examinations'!I741,'Medical Examinations'!I741:Q3074,1,)</f>
        <v>Obesity</v>
      </c>
      <c r="K741" s="4" t="str">
        <f>VLOOKUP('Medical Examinations'!J741,'Medical Examinations'!J741:R3074,1,)</f>
        <v>Normal</v>
      </c>
      <c r="L741" s="49">
        <f>VLOOKUP(Table3[[#This Row],[Charges]],Table3[[Charges]:[Age]],1,)</f>
        <v>6255.38</v>
      </c>
      <c r="M741" s="23" t="str">
        <f>VLOOKUP(Table3[[#This Row],[Hospital tier]],Table3[[Hospital tier]:[Age]],1,)</f>
        <v>tier - 2</v>
      </c>
      <c r="N741" s="4" t="str">
        <f>VLOOKUP(Table3[[#This Row],[City tier]],Table3[[Hospital tier]:[Age]],1,)</f>
        <v>tier - 2</v>
      </c>
      <c r="O741" s="4" t="str">
        <f>VLOOKUP(Table3[[#This Row],[State ID]],Table3[[State ID]:[Age]],1,)</f>
        <v>R1013</v>
      </c>
      <c r="P741" s="4" t="str">
        <f>VLOOKUP(Table3[[#This Row],[Hospitalasion Details]],Table3[[Hospitalasion Details]:[Age]],1,)</f>
        <v>11-Oct-1970</v>
      </c>
      <c r="Q741" s="4">
        <f>VLOOKUP(Table3[[#This Row],[Age]],Table3[Age],1,)</f>
        <v>52</v>
      </c>
    </row>
    <row r="742" spans="1:17" x14ac:dyDescent="0.25">
      <c r="A742" s="4" t="str">
        <f>VLOOKUP(Table2[[#This Row],[Customer ID]],Table2[],1,)</f>
        <v>Id741</v>
      </c>
      <c r="B742" s="4" t="str">
        <f>VLOOKUP(Table2[[#This Row],[Full Name]],Table2[[#This Row],[Full Name]],1,)</f>
        <v xml:space="preserve">  Chris Chavez</v>
      </c>
      <c r="C742" s="4">
        <f>VLOOKUP('Medical Examinations'!B742,'Medical Examinations'!B742:J3075,1,)</f>
        <v>28.31</v>
      </c>
      <c r="D742" s="4">
        <f>VLOOKUP('Medical Examinations'!C742,'Medical Examinations'!C742:K3075,1,)</f>
        <v>5.96</v>
      </c>
      <c r="E742" s="4" t="str">
        <f>VLOOKUP('Medical Examinations'!D742,'Medical Examinations'!D742:L3075,1,)</f>
        <v>Yes</v>
      </c>
      <c r="F742" s="4" t="str">
        <f>VLOOKUP('Medical Examinations'!E742,'Medical Examinations'!E742:M3075,1,)</f>
        <v>No</v>
      </c>
      <c r="G742" s="4" t="str">
        <f>VLOOKUP('Medical Examinations'!F742,'Medical Examinations'!F742:N3075,1,)</f>
        <v>No</v>
      </c>
      <c r="H742" s="4">
        <f>VLOOKUP('Medical Examinations'!G742,'Medical Examinations'!G742:O3075,1,)</f>
        <v>2</v>
      </c>
      <c r="I742" s="4" t="str">
        <f>VLOOKUP('Medical Examinations'!H742,'Medical Examinations'!H742:P3075,1,)</f>
        <v>No</v>
      </c>
      <c r="J742" s="4" t="str">
        <f>VLOOKUP('Medical Examinations'!I742,'Medical Examinations'!I742:Q3075,1,)</f>
        <v>Over Weight</v>
      </c>
      <c r="K742" s="4" t="str">
        <f>VLOOKUP('Medical Examinations'!J742,'Medical Examinations'!J742:R3075,1,)</f>
        <v>Pre diabetes</v>
      </c>
      <c r="L742" s="49">
        <f>VLOOKUP(Table3[[#This Row],[Charges]],Table3[[Charges]:[Age]],1,)</f>
        <v>6261.2</v>
      </c>
      <c r="M742" s="23" t="str">
        <f>VLOOKUP(Table3[[#This Row],[Hospital tier]],Table3[[Hospital tier]:[Age]],1,)</f>
        <v>tier - 2</v>
      </c>
      <c r="N742" s="4" t="str">
        <f>VLOOKUP(Table3[[#This Row],[City tier]],Table3[[Hospital tier]:[Age]],1,)</f>
        <v>tier - 1</v>
      </c>
      <c r="O742" s="4" t="str">
        <f>VLOOKUP(Table3[[#This Row],[State ID]],Table3[[State ID]:[Age]],1,)</f>
        <v>R1026</v>
      </c>
      <c r="P742" s="4" t="str">
        <f>VLOOKUP(Table3[[#This Row],[Hospitalasion Details]],Table3[[Hospitalasion Details]:[Age]],1,)</f>
        <v>17-Oct-1995</v>
      </c>
      <c r="Q742" s="4">
        <f>VLOOKUP(Table3[[#This Row],[Age]],Table3[Age],1,)</f>
        <v>27</v>
      </c>
    </row>
    <row r="743" spans="1:17" x14ac:dyDescent="0.25">
      <c r="A743" s="4" t="str">
        <f>VLOOKUP(Table2[[#This Row],[Customer ID]],Table2[],1,)</f>
        <v>Id742</v>
      </c>
      <c r="B743" s="4" t="str">
        <f>VLOOKUP(Table2[[#This Row],[Full Name]],Table2[[#This Row],[Full Name]],1,)</f>
        <v xml:space="preserve">  Michael E Orifice</v>
      </c>
      <c r="C743" s="4">
        <f>VLOOKUP('Medical Examinations'!B743,'Medical Examinations'!B743:J3076,1,)</f>
        <v>21.565000000000001</v>
      </c>
      <c r="D743" s="4">
        <f>VLOOKUP('Medical Examinations'!C743,'Medical Examinations'!C743:K3076,1,)</f>
        <v>4.95</v>
      </c>
      <c r="E743" s="4" t="str">
        <f>VLOOKUP('Medical Examinations'!D743,'Medical Examinations'!D743:L3076,1,)</f>
        <v>No</v>
      </c>
      <c r="F743" s="4" t="str">
        <f>VLOOKUP('Medical Examinations'!E743,'Medical Examinations'!E743:M3076,1,)</f>
        <v>yes</v>
      </c>
      <c r="G743" s="4" t="str">
        <f>VLOOKUP('Medical Examinations'!F743,'Medical Examinations'!F743:N3076,1,)</f>
        <v>No</v>
      </c>
      <c r="H743" s="4">
        <f>VLOOKUP('Medical Examinations'!G743,'Medical Examinations'!G743:O3076,1,)</f>
        <v>1</v>
      </c>
      <c r="I743" s="4" t="str">
        <f>VLOOKUP('Medical Examinations'!H743,'Medical Examinations'!H743:P3076,1,)</f>
        <v>Yes</v>
      </c>
      <c r="J743" s="4" t="str">
        <f>VLOOKUP('Medical Examinations'!I743,'Medical Examinations'!I743:Q3076,1,)</f>
        <v>Normal Weight</v>
      </c>
      <c r="K743" s="4" t="str">
        <f>VLOOKUP('Medical Examinations'!J743,'Medical Examinations'!J743:R3076,1,)</f>
        <v>Normal</v>
      </c>
      <c r="L743" s="49">
        <f>VLOOKUP(Table3[[#This Row],[Charges]],Table3[[Charges]:[Age]],1,)</f>
        <v>6269.33</v>
      </c>
      <c r="M743" s="23" t="str">
        <f>VLOOKUP(Table3[[#This Row],[Hospital tier]],Table3[[Hospital tier]:[Age]],1,)</f>
        <v>tier - 2</v>
      </c>
      <c r="N743" s="4" t="str">
        <f>VLOOKUP(Table3[[#This Row],[City tier]],Table3[[Hospital tier]:[Age]],1,)</f>
        <v>tier - 1</v>
      </c>
      <c r="O743" s="4" t="str">
        <f>VLOOKUP(Table3[[#This Row],[State ID]],Table3[[State ID]:[Age]],1,)</f>
        <v>R1013</v>
      </c>
      <c r="P743" s="4" t="str">
        <f>VLOOKUP(Table3[[#This Row],[Hospitalasion Details]],Table3[[Hospitalasion Details]:[Age]],1,)</f>
        <v>25-Sep-1984</v>
      </c>
      <c r="Q743" s="4">
        <f>VLOOKUP(Table3[[#This Row],[Age]],Table3[Age],1,)</f>
        <v>38</v>
      </c>
    </row>
    <row r="744" spans="1:17" x14ac:dyDescent="0.25">
      <c r="A744" s="4" t="str">
        <f>VLOOKUP(Table2[[#This Row],[Customer ID]],Table2[],1,)</f>
        <v>Id743</v>
      </c>
      <c r="B744" s="4" t="str">
        <f>VLOOKUP(Table2[[#This Row],[Full Name]],Table2[[#This Row],[Full Name]],1,)</f>
        <v xml:space="preserve">  Lauren Farkash</v>
      </c>
      <c r="C744" s="4">
        <f>VLOOKUP('Medical Examinations'!B744,'Medical Examinations'!B744:J3077,1,)</f>
        <v>35.590000000000003</v>
      </c>
      <c r="D744" s="4">
        <f>VLOOKUP('Medical Examinations'!C744,'Medical Examinations'!C744:K3077,1,)</f>
        <v>5.21</v>
      </c>
      <c r="E744" s="4" t="str">
        <f>VLOOKUP('Medical Examinations'!D744,'Medical Examinations'!D744:L3077,1,)</f>
        <v>Yes</v>
      </c>
      <c r="F744" s="4" t="str">
        <f>VLOOKUP('Medical Examinations'!E744,'Medical Examinations'!E744:M3077,1,)</f>
        <v>No</v>
      </c>
      <c r="G744" s="4" t="str">
        <f>VLOOKUP('Medical Examinations'!F744,'Medical Examinations'!F744:N3077,1,)</f>
        <v>Yes</v>
      </c>
      <c r="H744" s="4">
        <f>VLOOKUP('Medical Examinations'!G744,'Medical Examinations'!G744:O3077,1,)</f>
        <v>1</v>
      </c>
      <c r="I744" s="4" t="str">
        <f>VLOOKUP('Medical Examinations'!H744,'Medical Examinations'!H744:P3077,1,)</f>
        <v>No</v>
      </c>
      <c r="J744" s="4" t="str">
        <f>VLOOKUP('Medical Examinations'!I744,'Medical Examinations'!I744:Q3077,1,)</f>
        <v>Obesity</v>
      </c>
      <c r="K744" s="4" t="str">
        <f>VLOOKUP('Medical Examinations'!J744,'Medical Examinations'!J744:R3077,1,)</f>
        <v>Normal</v>
      </c>
      <c r="L744" s="49">
        <f>VLOOKUP(Table3[[#This Row],[Charges]],Table3[[Charges]:[Age]],1,)</f>
        <v>6272.48</v>
      </c>
      <c r="M744" s="23" t="str">
        <f>VLOOKUP(Table3[[#This Row],[Hospital tier]],Table3[[Hospital tier]:[Age]],1,)</f>
        <v>tier - 1</v>
      </c>
      <c r="N744" s="4" t="str">
        <f>VLOOKUP(Table3[[#This Row],[City tier]],Table3[[Hospital tier]:[Age]],1,)</f>
        <v>tier - 3</v>
      </c>
      <c r="O744" s="4" t="str">
        <f>VLOOKUP(Table3[[#This Row],[State ID]],Table3[[State ID]:[Age]],1,)</f>
        <v>R1013</v>
      </c>
      <c r="P744" s="4" t="str">
        <f>VLOOKUP(Table3[[#This Row],[Hospitalasion Details]],Table3[[Hospitalasion Details]:[Age]],1,)</f>
        <v>30-Jun-1981</v>
      </c>
      <c r="Q744" s="4">
        <f>VLOOKUP(Table3[[#This Row],[Age]],Table3[Age],1,)</f>
        <v>41</v>
      </c>
    </row>
    <row r="745" spans="1:17" x14ac:dyDescent="0.25">
      <c r="A745" s="4" t="str">
        <f>VLOOKUP(Table2[[#This Row],[Customer ID]],Table2[],1,)</f>
        <v>Id744</v>
      </c>
      <c r="B745" s="4" t="str">
        <f>VLOOKUP(Table2[[#This Row],[Full Name]],Table2[[#This Row],[Full Name]],1,)</f>
        <v xml:space="preserve">  Kathryn E Hribar</v>
      </c>
      <c r="C745" s="4">
        <f>VLOOKUP('Medical Examinations'!B745,'Medical Examinations'!B745:J3078,1,)</f>
        <v>43.44</v>
      </c>
      <c r="D745" s="4">
        <f>VLOOKUP('Medical Examinations'!C745,'Medical Examinations'!C745:K3078,1,)</f>
        <v>4.8600000000000003</v>
      </c>
      <c r="E745" s="4" t="str">
        <f>VLOOKUP('Medical Examinations'!D745,'Medical Examinations'!D745:L3078,1,)</f>
        <v>Yes</v>
      </c>
      <c r="F745" s="4" t="str">
        <f>VLOOKUP('Medical Examinations'!E745,'Medical Examinations'!E745:M3078,1,)</f>
        <v>No</v>
      </c>
      <c r="G745" s="4" t="str">
        <f>VLOOKUP('Medical Examinations'!F745,'Medical Examinations'!F745:N3078,1,)</f>
        <v>No</v>
      </c>
      <c r="H745" s="4">
        <f>VLOOKUP('Medical Examinations'!G745,'Medical Examinations'!G745:O3078,1,)</f>
        <v>0</v>
      </c>
      <c r="I745" s="4" t="str">
        <f>VLOOKUP('Medical Examinations'!H745,'Medical Examinations'!H745:P3078,1,)</f>
        <v>No</v>
      </c>
      <c r="J745" s="4" t="str">
        <f>VLOOKUP('Medical Examinations'!I745,'Medical Examinations'!I745:Q3078,1,)</f>
        <v>Obesity</v>
      </c>
      <c r="K745" s="4" t="str">
        <f>VLOOKUP('Medical Examinations'!J745,'Medical Examinations'!J745:R3078,1,)</f>
        <v>Normal</v>
      </c>
      <c r="L745" s="49">
        <f>VLOOKUP(Table3[[#This Row],[Charges]],Table3[[Charges]:[Age]],1,)</f>
        <v>6276.3</v>
      </c>
      <c r="M745" s="23" t="str">
        <f>VLOOKUP(Table3[[#This Row],[Hospital tier]],Table3[[Hospital tier]:[Age]],1,)</f>
        <v>tier - 2</v>
      </c>
      <c r="N745" s="4" t="str">
        <f>VLOOKUP(Table3[[#This Row],[City tier]],Table3[[Hospital tier]:[Age]],1,)</f>
        <v>tier - 1</v>
      </c>
      <c r="O745" s="4" t="str">
        <f>VLOOKUP(Table3[[#This Row],[State ID]],Table3[[State ID]:[Age]],1,)</f>
        <v>R1025</v>
      </c>
      <c r="P745" s="4" t="str">
        <f>VLOOKUP(Table3[[#This Row],[Hospitalasion Details]],Table3[[Hospitalasion Details]:[Age]],1,)</f>
        <v>16-Oct-1993</v>
      </c>
      <c r="Q745" s="4">
        <f>VLOOKUP(Table3[[#This Row],[Age]],Table3[Age],1,)</f>
        <v>29</v>
      </c>
    </row>
    <row r="746" spans="1:17" x14ac:dyDescent="0.25">
      <c r="A746" s="4" t="str">
        <f>VLOOKUP(Table2[[#This Row],[Customer ID]],Table2[],1,)</f>
        <v>Id745</v>
      </c>
      <c r="B746" s="4" t="str">
        <f>VLOOKUP(Table2[[#This Row],[Full Name]],Table2[[#This Row],[Full Name]],1,)</f>
        <v xml:space="preserve">  Polly Crawford</v>
      </c>
      <c r="C746" s="4">
        <f>VLOOKUP('Medical Examinations'!B746,'Medical Examinations'!B746:J3079,1,)</f>
        <v>21.754999999999999</v>
      </c>
      <c r="D746" s="4">
        <f>VLOOKUP('Medical Examinations'!C746,'Medical Examinations'!C746:K3079,1,)</f>
        <v>7.79</v>
      </c>
      <c r="E746" s="4" t="str">
        <f>VLOOKUP('Medical Examinations'!D746,'Medical Examinations'!D746:L3079,1,)</f>
        <v>Yes</v>
      </c>
      <c r="F746" s="4" t="str">
        <f>VLOOKUP('Medical Examinations'!E746,'Medical Examinations'!E746:M3079,1,)</f>
        <v>No</v>
      </c>
      <c r="G746" s="4" t="str">
        <f>VLOOKUP('Medical Examinations'!F746,'Medical Examinations'!F746:N3079,1,)</f>
        <v>No</v>
      </c>
      <c r="H746" s="4">
        <f>VLOOKUP('Medical Examinations'!G746,'Medical Examinations'!G746:O3079,1,)</f>
        <v>0</v>
      </c>
      <c r="I746" s="4" t="str">
        <f>VLOOKUP('Medical Examinations'!H746,'Medical Examinations'!H746:P3079,1,)</f>
        <v>No</v>
      </c>
      <c r="J746" s="4" t="str">
        <f>VLOOKUP('Medical Examinations'!I746,'Medical Examinations'!I746:Q3079,1,)</f>
        <v>Normal Weight</v>
      </c>
      <c r="K746" s="4" t="str">
        <f>VLOOKUP('Medical Examinations'!J746,'Medical Examinations'!J746:R3079,1,)</f>
        <v>Diabetes</v>
      </c>
      <c r="L746" s="49">
        <f>VLOOKUP(Table3[[#This Row],[Charges]],Table3[[Charges]:[Age]],1,)</f>
        <v>6282.24</v>
      </c>
      <c r="M746" s="23" t="str">
        <f>VLOOKUP(Table3[[#This Row],[Hospital tier]],Table3[[Hospital tier]:[Age]],1,)</f>
        <v>tier - 2</v>
      </c>
      <c r="N746" s="4" t="str">
        <f>VLOOKUP(Table3[[#This Row],[City tier]],Table3[[Hospital tier]:[Age]],1,)</f>
        <v>tier - 1</v>
      </c>
      <c r="O746" s="4" t="str">
        <f>VLOOKUP(Table3[[#This Row],[State ID]],Table3[[State ID]:[Age]],1,)</f>
        <v>R1011</v>
      </c>
      <c r="P746" s="4" t="str">
        <f>VLOOKUP(Table3[[#This Row],[Hospitalasion Details]],Table3[[Hospitalasion Details]:[Age]],1,)</f>
        <v>24-Nov-1981</v>
      </c>
      <c r="Q746" s="4">
        <f>VLOOKUP(Table3[[#This Row],[Age]],Table3[Age],1,)</f>
        <v>41</v>
      </c>
    </row>
    <row r="747" spans="1:17" x14ac:dyDescent="0.25">
      <c r="A747" s="4" t="str">
        <f>VLOOKUP(Table2[[#This Row],[Customer ID]],Table2[],1,)</f>
        <v>Id746</v>
      </c>
      <c r="B747" s="4" t="str">
        <f>VLOOKUP(Table2[[#This Row],[Full Name]],Table2[[#This Row],[Full Name]],1,)</f>
        <v xml:space="preserve">  Mark H Sittlington</v>
      </c>
      <c r="C747" s="4">
        <f>VLOOKUP('Medical Examinations'!B747,'Medical Examinations'!B747:J3080,1,)</f>
        <v>44.55</v>
      </c>
      <c r="D747" s="4">
        <f>VLOOKUP('Medical Examinations'!C747,'Medical Examinations'!C747:K3080,1,)</f>
        <v>7.12</v>
      </c>
      <c r="E747" s="4" t="str">
        <f>VLOOKUP('Medical Examinations'!D747,'Medical Examinations'!D747:L3080,1,)</f>
        <v>Yes</v>
      </c>
      <c r="F747" s="4" t="str">
        <f>VLOOKUP('Medical Examinations'!E747,'Medical Examinations'!E747:M3080,1,)</f>
        <v>No</v>
      </c>
      <c r="G747" s="4" t="str">
        <f>VLOOKUP('Medical Examinations'!F747,'Medical Examinations'!F747:N3080,1,)</f>
        <v>No</v>
      </c>
      <c r="H747" s="4">
        <f>VLOOKUP('Medical Examinations'!G747,'Medical Examinations'!G747:O3080,1,)</f>
        <v>1</v>
      </c>
      <c r="I747" s="4" t="str">
        <f>VLOOKUP('Medical Examinations'!H747,'Medical Examinations'!H747:P3080,1,)</f>
        <v>No</v>
      </c>
      <c r="J747" s="4" t="str">
        <f>VLOOKUP('Medical Examinations'!I747,'Medical Examinations'!I747:Q3080,1,)</f>
        <v>Obesity</v>
      </c>
      <c r="K747" s="4" t="str">
        <f>VLOOKUP('Medical Examinations'!J747,'Medical Examinations'!J747:R3080,1,)</f>
        <v>Diabetes</v>
      </c>
      <c r="L747" s="49">
        <f>VLOOKUP(Table3[[#This Row],[Charges]],Table3[[Charges]:[Age]],1,)</f>
        <v>6289.75</v>
      </c>
      <c r="M747" s="23" t="str">
        <f>VLOOKUP(Table3[[#This Row],[Hospital tier]],Table3[[Hospital tier]:[Age]],1,)</f>
        <v>tier - 2</v>
      </c>
      <c r="N747" s="4" t="str">
        <f>VLOOKUP(Table3[[#This Row],[City tier]],Table3[[Hospital tier]:[Age]],1,)</f>
        <v>tier - 3</v>
      </c>
      <c r="O747" s="4" t="str">
        <f>VLOOKUP(Table3[[#This Row],[State ID]],Table3[[State ID]:[Age]],1,)</f>
        <v>R1013</v>
      </c>
      <c r="P747" s="4" t="str">
        <f>VLOOKUP(Table3[[#This Row],[Hospitalasion Details]],Table3[[Hospitalasion Details]:[Age]],1,)</f>
        <v>26-Aug-1981</v>
      </c>
      <c r="Q747" s="4">
        <f>VLOOKUP(Table3[[#This Row],[Age]],Table3[Age],1,)</f>
        <v>41</v>
      </c>
    </row>
    <row r="748" spans="1:17" x14ac:dyDescent="0.25">
      <c r="A748" s="4" t="str">
        <f>VLOOKUP(Table2[[#This Row],[Customer ID]],Table2[],1,)</f>
        <v>Id747</v>
      </c>
      <c r="B748" s="4" t="str">
        <f>VLOOKUP(Table2[[#This Row],[Full Name]],Table2[[#This Row],[Full Name]],1,)</f>
        <v xml:space="preserve">  Jessie M Silbert</v>
      </c>
      <c r="C748" s="4">
        <f>VLOOKUP('Medical Examinations'!B748,'Medical Examinations'!B748:J3081,1,)</f>
        <v>43.32</v>
      </c>
      <c r="D748" s="4">
        <f>VLOOKUP('Medical Examinations'!C748,'Medical Examinations'!C748:K3081,1,)</f>
        <v>4.67</v>
      </c>
      <c r="E748" s="4" t="str">
        <f>VLOOKUP('Medical Examinations'!D748,'Medical Examinations'!D748:L3081,1,)</f>
        <v>Yes</v>
      </c>
      <c r="F748" s="4" t="str">
        <f>VLOOKUP('Medical Examinations'!E748,'Medical Examinations'!E748:M3081,1,)</f>
        <v>No</v>
      </c>
      <c r="G748" s="4" t="str">
        <f>VLOOKUP('Medical Examinations'!F748,'Medical Examinations'!F748:N3081,1,)</f>
        <v>No</v>
      </c>
      <c r="H748" s="4">
        <f>VLOOKUP('Medical Examinations'!G748,'Medical Examinations'!G748:O3081,1,)</f>
        <v>0</v>
      </c>
      <c r="I748" s="4" t="str">
        <f>VLOOKUP('Medical Examinations'!H748,'Medical Examinations'!H748:P3081,1,)</f>
        <v>No</v>
      </c>
      <c r="J748" s="4" t="str">
        <f>VLOOKUP('Medical Examinations'!I748,'Medical Examinations'!I748:Q3081,1,)</f>
        <v>Obesity</v>
      </c>
      <c r="K748" s="4" t="str">
        <f>VLOOKUP('Medical Examinations'!J748,'Medical Examinations'!J748:R3081,1,)</f>
        <v>Normal</v>
      </c>
      <c r="L748" s="49">
        <f>VLOOKUP(Table3[[#This Row],[Charges]],Table3[[Charges]:[Age]],1,)</f>
        <v>6293.63</v>
      </c>
      <c r="M748" s="23" t="str">
        <f>VLOOKUP(Table3[[#This Row],[Hospital tier]],Table3[[Hospital tier]:[Age]],1,)</f>
        <v>tier - 2</v>
      </c>
      <c r="N748" s="4" t="str">
        <f>VLOOKUP(Table3[[#This Row],[City tier]],Table3[[Hospital tier]:[Age]],1,)</f>
        <v>tier - 3</v>
      </c>
      <c r="O748" s="4" t="str">
        <f>VLOOKUP(Table3[[#This Row],[State ID]],Table3[[State ID]:[Age]],1,)</f>
        <v>R1021</v>
      </c>
      <c r="P748" s="4" t="str">
        <f>VLOOKUP(Table3[[#This Row],[Hospitalasion Details]],Table3[[Hospitalasion Details]:[Age]],1,)</f>
        <v>4-Jul-1996</v>
      </c>
      <c r="Q748" s="4">
        <f>VLOOKUP(Table3[[#This Row],[Age]],Table3[Age],1,)</f>
        <v>26</v>
      </c>
    </row>
    <row r="749" spans="1:17" x14ac:dyDescent="0.25">
      <c r="A749" s="4" t="str">
        <f>VLOOKUP(Table2[[#This Row],[Customer ID]],Table2[],1,)</f>
        <v>Id748</v>
      </c>
      <c r="B749" s="4" t="str">
        <f>VLOOKUP(Table2[[#This Row],[Full Name]],Table2[[#This Row],[Full Name]],1,)</f>
        <v xml:space="preserve">  Chris Carrique</v>
      </c>
      <c r="C749" s="4">
        <f>VLOOKUP('Medical Examinations'!B749,'Medical Examinations'!B749:J3082,1,)</f>
        <v>31.23</v>
      </c>
      <c r="D749" s="4">
        <f>VLOOKUP('Medical Examinations'!C749,'Medical Examinations'!C749:K3082,1,)</f>
        <v>9.1199999999999992</v>
      </c>
      <c r="E749" s="4" t="str">
        <f>VLOOKUP('Medical Examinations'!D749,'Medical Examinations'!D749:L3082,1,)</f>
        <v>Yes</v>
      </c>
      <c r="F749" s="4" t="str">
        <f>VLOOKUP('Medical Examinations'!E749,'Medical Examinations'!E749:M3082,1,)</f>
        <v>No</v>
      </c>
      <c r="G749" s="4" t="str">
        <f>VLOOKUP('Medical Examinations'!F749,'Medical Examinations'!F749:N3082,1,)</f>
        <v>Yes</v>
      </c>
      <c r="H749" s="4">
        <f>VLOOKUP('Medical Examinations'!G749,'Medical Examinations'!G749:O3082,1,)</f>
        <v>1</v>
      </c>
      <c r="I749" s="4" t="str">
        <f>VLOOKUP('Medical Examinations'!H749,'Medical Examinations'!H749:P3082,1,)</f>
        <v>No</v>
      </c>
      <c r="J749" s="4" t="str">
        <f>VLOOKUP('Medical Examinations'!I749,'Medical Examinations'!I749:Q3082,1,)</f>
        <v>Obesity</v>
      </c>
      <c r="K749" s="4" t="str">
        <f>VLOOKUP('Medical Examinations'!J749,'Medical Examinations'!J749:R3082,1,)</f>
        <v>Diabetes</v>
      </c>
      <c r="L749" s="49">
        <f>VLOOKUP(Table3[[#This Row],[Charges]],Table3[[Charges]:[Age]],1,)</f>
        <v>6302.23</v>
      </c>
      <c r="M749" s="23" t="str">
        <f>VLOOKUP(Table3[[#This Row],[Hospital tier]],Table3[[Hospital tier]:[Age]],1,)</f>
        <v>tier - 2</v>
      </c>
      <c r="N749" s="4" t="str">
        <f>VLOOKUP(Table3[[#This Row],[City tier]],Table3[[Hospital tier]:[Age]],1,)</f>
        <v>tier - 1</v>
      </c>
      <c r="O749" s="4" t="str">
        <f>VLOOKUP(Table3[[#This Row],[State ID]],Table3[[State ID]:[Age]],1,)</f>
        <v>R1013</v>
      </c>
      <c r="P749" s="4" t="str">
        <f>VLOOKUP(Table3[[#This Row],[Hospitalasion Details]],Table3[[Hospitalasion Details]:[Age]],1,)</f>
        <v>17-Sep-1974</v>
      </c>
      <c r="Q749" s="4">
        <f>VLOOKUP(Table3[[#This Row],[Age]],Table3[Age],1,)</f>
        <v>48</v>
      </c>
    </row>
    <row r="750" spans="1:17" x14ac:dyDescent="0.25">
      <c r="A750" s="4" t="str">
        <f>VLOOKUP(Table2[[#This Row],[Customer ID]],Table2[],1,)</f>
        <v>Id749</v>
      </c>
      <c r="B750" s="4" t="str">
        <f>VLOOKUP(Table2[[#This Row],[Full Name]],Table2[[#This Row],[Full Name]],1,)</f>
        <v xml:space="preserve">  Daniel Kosla</v>
      </c>
      <c r="C750" s="4">
        <f>VLOOKUP('Medical Examinations'!B750,'Medical Examinations'!B750:J3083,1,)</f>
        <v>42.81</v>
      </c>
      <c r="D750" s="4">
        <f>VLOOKUP('Medical Examinations'!C750,'Medical Examinations'!C750:K3083,1,)</f>
        <v>4.1500000000000004</v>
      </c>
      <c r="E750" s="4" t="str">
        <f>VLOOKUP('Medical Examinations'!D750,'Medical Examinations'!D750:L3083,1,)</f>
        <v>No</v>
      </c>
      <c r="F750" s="4" t="str">
        <f>VLOOKUP('Medical Examinations'!E750,'Medical Examinations'!E750:M3083,1,)</f>
        <v>No</v>
      </c>
      <c r="G750" s="4" t="str">
        <f>VLOOKUP('Medical Examinations'!F750,'Medical Examinations'!F750:N3083,1,)</f>
        <v>No</v>
      </c>
      <c r="H750" s="4">
        <f>VLOOKUP('Medical Examinations'!G750,'Medical Examinations'!G750:O3083,1,)</f>
        <v>1</v>
      </c>
      <c r="I750" s="4" t="str">
        <f>VLOOKUP('Medical Examinations'!H750,'Medical Examinations'!H750:P3083,1,)</f>
        <v>No</v>
      </c>
      <c r="J750" s="4" t="str">
        <f>VLOOKUP('Medical Examinations'!I750,'Medical Examinations'!I750:Q3083,1,)</f>
        <v>Obesity</v>
      </c>
      <c r="K750" s="4" t="str">
        <f>VLOOKUP('Medical Examinations'!J750,'Medical Examinations'!J750:R3083,1,)</f>
        <v>Normal</v>
      </c>
      <c r="L750" s="49">
        <f>VLOOKUP(Table3[[#This Row],[Charges]],Table3[[Charges]:[Age]],1,)</f>
        <v>6305.61</v>
      </c>
      <c r="M750" s="23" t="str">
        <f>VLOOKUP(Table3[[#This Row],[Hospital tier]],Table3[[Hospital tier]:[Age]],1,)</f>
        <v>tier - 2</v>
      </c>
      <c r="N750" s="4" t="str">
        <f>VLOOKUP(Table3[[#This Row],[City tier]],Table3[[Hospital tier]:[Age]],1,)</f>
        <v>tier - 2</v>
      </c>
      <c r="O750" s="4" t="str">
        <f>VLOOKUP(Table3[[#This Row],[State ID]],Table3[[State ID]:[Age]],1,)</f>
        <v>R1012</v>
      </c>
      <c r="P750" s="4" t="str">
        <f>VLOOKUP(Table3[[#This Row],[Hospitalasion Details]],Table3[[Hospitalasion Details]:[Age]],1,)</f>
        <v>4-Sep-1969</v>
      </c>
      <c r="Q750" s="4">
        <f>VLOOKUP(Table3[[#This Row],[Age]],Table3[Age],1,)</f>
        <v>53</v>
      </c>
    </row>
    <row r="751" spans="1:17" x14ac:dyDescent="0.25">
      <c r="A751" s="4" t="str">
        <f>VLOOKUP(Table2[[#This Row],[Customer ID]],Table2[],1,)</f>
        <v>Id750</v>
      </c>
      <c r="B751" s="4" t="str">
        <f>VLOOKUP(Table2[[#This Row],[Full Name]],Table2[[#This Row],[Full Name]],1,)</f>
        <v xml:space="preserve">  Megan Parker</v>
      </c>
      <c r="C751" s="4">
        <f>VLOOKUP('Medical Examinations'!B751,'Medical Examinations'!B751:J3084,1,)</f>
        <v>35.909999999999997</v>
      </c>
      <c r="D751" s="4">
        <f>VLOOKUP('Medical Examinations'!C751,'Medical Examinations'!C751:K3084,1,)</f>
        <v>6.72</v>
      </c>
      <c r="E751" s="4" t="str">
        <f>VLOOKUP('Medical Examinations'!D751,'Medical Examinations'!D751:L3084,1,)</f>
        <v>Yes</v>
      </c>
      <c r="F751" s="4" t="str">
        <f>VLOOKUP('Medical Examinations'!E751,'Medical Examinations'!E751:M3084,1,)</f>
        <v>No</v>
      </c>
      <c r="G751" s="4" t="str">
        <f>VLOOKUP('Medical Examinations'!F751,'Medical Examinations'!F751:N3084,1,)</f>
        <v>No</v>
      </c>
      <c r="H751" s="4">
        <f>VLOOKUP('Medical Examinations'!G751,'Medical Examinations'!G751:O3084,1,)</f>
        <v>2</v>
      </c>
      <c r="I751" s="4" t="str">
        <f>VLOOKUP('Medical Examinations'!H751,'Medical Examinations'!H751:P3084,1,)</f>
        <v>No</v>
      </c>
      <c r="J751" s="4" t="str">
        <f>VLOOKUP('Medical Examinations'!I751,'Medical Examinations'!I751:Q3084,1,)</f>
        <v>Obesity</v>
      </c>
      <c r="K751" s="4" t="str">
        <f>VLOOKUP('Medical Examinations'!J751,'Medical Examinations'!J751:R3084,1,)</f>
        <v>Diabetes</v>
      </c>
      <c r="L751" s="49">
        <f>VLOOKUP(Table3[[#This Row],[Charges]],Table3[[Charges]:[Age]],1,)</f>
        <v>6311.11</v>
      </c>
      <c r="M751" s="23" t="str">
        <f>VLOOKUP(Table3[[#This Row],[Hospital tier]],Table3[[Hospital tier]:[Age]],1,)</f>
        <v>tier - 2</v>
      </c>
      <c r="N751" s="4" t="str">
        <f>VLOOKUP(Table3[[#This Row],[City tier]],Table3[[Hospital tier]:[Age]],1,)</f>
        <v>tier - 2</v>
      </c>
      <c r="O751" s="4" t="str">
        <f>VLOOKUP(Table3[[#This Row],[State ID]],Table3[[State ID]:[Age]],1,)</f>
        <v>R1011</v>
      </c>
      <c r="P751" s="4" t="str">
        <f>VLOOKUP(Table3[[#This Row],[Hospitalasion Details]],Table3[[Hospitalasion Details]:[Age]],1,)</f>
        <v>27-Jul-2004</v>
      </c>
      <c r="Q751" s="4">
        <f>VLOOKUP(Table3[[#This Row],[Age]],Table3[Age],1,)</f>
        <v>18</v>
      </c>
    </row>
    <row r="752" spans="1:17" x14ac:dyDescent="0.25">
      <c r="A752" s="4" t="str">
        <f>VLOOKUP(Table2[[#This Row],[Customer ID]],Table2[],1,)</f>
        <v>Id751</v>
      </c>
      <c r="B752" s="4" t="str">
        <f>VLOOKUP(Table2[[#This Row],[Full Name]],Table2[[#This Row],[Full Name]],1,)</f>
        <v xml:space="preserve">  Kevin Horton</v>
      </c>
      <c r="C752" s="4">
        <f>VLOOKUP('Medical Examinations'!B752,'Medical Examinations'!B752:J3085,1,)</f>
        <v>36.65</v>
      </c>
      <c r="D752" s="4">
        <f>VLOOKUP('Medical Examinations'!C752,'Medical Examinations'!C752:K3085,1,)</f>
        <v>5.01</v>
      </c>
      <c r="E752" s="4" t="str">
        <f>VLOOKUP('Medical Examinations'!D752,'Medical Examinations'!D752:L3085,1,)</f>
        <v>Yes</v>
      </c>
      <c r="F752" s="4" t="str">
        <f>VLOOKUP('Medical Examinations'!E752,'Medical Examinations'!E752:M3085,1,)</f>
        <v>No</v>
      </c>
      <c r="G752" s="4" t="str">
        <f>VLOOKUP('Medical Examinations'!F752,'Medical Examinations'!F752:N3085,1,)</f>
        <v>Yes</v>
      </c>
      <c r="H752" s="4">
        <f>VLOOKUP('Medical Examinations'!G752,'Medical Examinations'!G752:O3085,1,)</f>
        <v>1</v>
      </c>
      <c r="I752" s="4" t="str">
        <f>VLOOKUP('Medical Examinations'!H752,'Medical Examinations'!H752:P3085,1,)</f>
        <v>No</v>
      </c>
      <c r="J752" s="4" t="str">
        <f>VLOOKUP('Medical Examinations'!I752,'Medical Examinations'!I752:Q3085,1,)</f>
        <v>Obesity</v>
      </c>
      <c r="K752" s="4" t="str">
        <f>VLOOKUP('Medical Examinations'!J752,'Medical Examinations'!J752:R3085,1,)</f>
        <v>Normal</v>
      </c>
      <c r="L752" s="49">
        <f>VLOOKUP(Table3[[#This Row],[Charges]],Table3[[Charges]:[Age]],1,)</f>
        <v>6311.95</v>
      </c>
      <c r="M752" s="23" t="str">
        <f>VLOOKUP(Table3[[#This Row],[Hospital tier]],Table3[[Hospital tier]:[Age]],1,)</f>
        <v>tier - 2</v>
      </c>
      <c r="N752" s="4" t="str">
        <f>VLOOKUP(Table3[[#This Row],[City tier]],Table3[[Hospital tier]:[Age]],1,)</f>
        <v>tier - 1</v>
      </c>
      <c r="O752" s="4" t="str">
        <f>VLOOKUP(Table3[[#This Row],[State ID]],Table3[[State ID]:[Age]],1,)</f>
        <v>R1011</v>
      </c>
      <c r="P752" s="4" t="str">
        <f>VLOOKUP(Table3[[#This Row],[Hospitalasion Details]],Table3[[Hospitalasion Details]:[Age]],1,)</f>
        <v>19-Nov-1985</v>
      </c>
      <c r="Q752" s="4">
        <f>VLOOKUP(Table3[[#This Row],[Age]],Table3[Age],1,)</f>
        <v>37</v>
      </c>
    </row>
    <row r="753" spans="1:17" x14ac:dyDescent="0.25">
      <c r="A753" s="4" t="str">
        <f>VLOOKUP(Table2[[#This Row],[Customer ID]],Table2[],1,)</f>
        <v>Id752</v>
      </c>
      <c r="B753" s="4" t="str">
        <f>VLOOKUP(Table2[[#This Row],[Full Name]],Table2[[#This Row],[Full Name]],1,)</f>
        <v xml:space="preserve">  Caroline S Boller</v>
      </c>
      <c r="C753" s="4">
        <f>VLOOKUP('Medical Examinations'!B753,'Medical Examinations'!B753:J3086,1,)</f>
        <v>22.04</v>
      </c>
      <c r="D753" s="4">
        <f>VLOOKUP('Medical Examinations'!C753,'Medical Examinations'!C753:K3086,1,)</f>
        <v>10.9</v>
      </c>
      <c r="E753" s="4" t="str">
        <f>VLOOKUP('Medical Examinations'!D753,'Medical Examinations'!D753:L3086,1,)</f>
        <v>Yes</v>
      </c>
      <c r="F753" s="4" t="str">
        <f>VLOOKUP('Medical Examinations'!E753,'Medical Examinations'!E753:M3086,1,)</f>
        <v>No</v>
      </c>
      <c r="G753" s="4" t="str">
        <f>VLOOKUP('Medical Examinations'!F753,'Medical Examinations'!F753:N3086,1,)</f>
        <v>No</v>
      </c>
      <c r="H753" s="4">
        <f>VLOOKUP('Medical Examinations'!G753,'Medical Examinations'!G753:O3086,1,)</f>
        <v>2</v>
      </c>
      <c r="I753" s="4" t="str">
        <f>VLOOKUP('Medical Examinations'!H753,'Medical Examinations'!H753:P3086,1,)</f>
        <v>No</v>
      </c>
      <c r="J753" s="4" t="str">
        <f>VLOOKUP('Medical Examinations'!I753,'Medical Examinations'!I753:Q3086,1,)</f>
        <v>Normal Weight</v>
      </c>
      <c r="K753" s="4" t="str">
        <f>VLOOKUP('Medical Examinations'!J753,'Medical Examinations'!J753:R3086,1,)</f>
        <v>Diabetes</v>
      </c>
      <c r="L753" s="49">
        <f>VLOOKUP(Table3[[#This Row],[Charges]],Table3[[Charges]:[Age]],1,)</f>
        <v>6313.76</v>
      </c>
      <c r="M753" s="23" t="str">
        <f>VLOOKUP(Table3[[#This Row],[Hospital tier]],Table3[[Hospital tier]:[Age]],1,)</f>
        <v>tier - 2</v>
      </c>
      <c r="N753" s="4" t="str">
        <f>VLOOKUP(Table3[[#This Row],[City tier]],Table3[[Hospital tier]:[Age]],1,)</f>
        <v>tier - 1</v>
      </c>
      <c r="O753" s="4" t="str">
        <f>VLOOKUP(Table3[[#This Row],[State ID]],Table3[[State ID]:[Age]],1,)</f>
        <v>R1013</v>
      </c>
      <c r="P753" s="4" t="str">
        <f>VLOOKUP(Table3[[#This Row],[Hospitalasion Details]],Table3[[Hospitalasion Details]:[Age]],1,)</f>
        <v>15-Dec-1985</v>
      </c>
      <c r="Q753" s="4">
        <f>VLOOKUP(Table3[[#This Row],[Age]],Table3[Age],1,)</f>
        <v>37</v>
      </c>
    </row>
    <row r="754" spans="1:17" x14ac:dyDescent="0.25">
      <c r="A754" s="4" t="str">
        <f>VLOOKUP(Table2[[#This Row],[Customer ID]],Table2[],1,)</f>
        <v>Id753</v>
      </c>
      <c r="B754" s="4" t="str">
        <f>VLOOKUP(Table2[[#This Row],[Full Name]],Table2[[#This Row],[Full Name]],1,)</f>
        <v xml:space="preserve">  Nuta Olaru</v>
      </c>
      <c r="C754" s="4">
        <f>VLOOKUP('Medical Examinations'!B754,'Medical Examinations'!B754:J3087,1,)</f>
        <v>31.824999999999999</v>
      </c>
      <c r="D754" s="4">
        <f>VLOOKUP('Medical Examinations'!C754,'Medical Examinations'!C754:K3087,1,)</f>
        <v>5.52</v>
      </c>
      <c r="E754" s="4" t="str">
        <f>VLOOKUP('Medical Examinations'!D754,'Medical Examinations'!D754:L3087,1,)</f>
        <v>Yes</v>
      </c>
      <c r="F754" s="4" t="str">
        <f>VLOOKUP('Medical Examinations'!E754,'Medical Examinations'!E754:M3087,1,)</f>
        <v>No</v>
      </c>
      <c r="G754" s="4" t="str">
        <f>VLOOKUP('Medical Examinations'!F754,'Medical Examinations'!F754:N3087,1,)</f>
        <v>No</v>
      </c>
      <c r="H754" s="4">
        <f>VLOOKUP('Medical Examinations'!G754,'Medical Examinations'!G754:O3087,1,)</f>
        <v>1</v>
      </c>
      <c r="I754" s="4" t="str">
        <f>VLOOKUP('Medical Examinations'!H754,'Medical Examinations'!H754:P3087,1,)</f>
        <v>No</v>
      </c>
      <c r="J754" s="4" t="str">
        <f>VLOOKUP('Medical Examinations'!I754,'Medical Examinations'!I754:Q3087,1,)</f>
        <v>Obesity</v>
      </c>
      <c r="K754" s="4" t="str">
        <f>VLOOKUP('Medical Examinations'!J754,'Medical Examinations'!J754:R3087,1,)</f>
        <v>Normal</v>
      </c>
      <c r="L754" s="49">
        <f>VLOOKUP(Table3[[#This Row],[Charges]],Table3[[Charges]:[Age]],1,)</f>
        <v>6334.34</v>
      </c>
      <c r="M754" s="23" t="str">
        <f>VLOOKUP(Table3[[#This Row],[Hospital tier]],Table3[[Hospital tier]:[Age]],1,)</f>
        <v>tier - 2</v>
      </c>
      <c r="N754" s="4" t="str">
        <f>VLOOKUP(Table3[[#This Row],[City tier]],Table3[[Hospital tier]:[Age]],1,)</f>
        <v>tier - 2</v>
      </c>
      <c r="O754" s="4" t="str">
        <f>VLOOKUP(Table3[[#This Row],[State ID]],Table3[[State ID]:[Age]],1,)</f>
        <v>R1024</v>
      </c>
      <c r="P754" s="4" t="str">
        <f>VLOOKUP(Table3[[#This Row],[Hospitalasion Details]],Table3[[Hospitalasion Details]:[Age]],1,)</f>
        <v>13-Aug-1990</v>
      </c>
      <c r="Q754" s="4">
        <f>VLOOKUP(Table3[[#This Row],[Age]],Table3[Age],1,)</f>
        <v>32</v>
      </c>
    </row>
    <row r="755" spans="1:17" x14ac:dyDescent="0.25">
      <c r="A755" s="4" t="str">
        <f>VLOOKUP(Table2[[#This Row],[Customer ID]],Table2[],1,)</f>
        <v>Id754</v>
      </c>
      <c r="B755" s="4" t="str">
        <f>VLOOKUP(Table2[[#This Row],[Full Name]],Table2[[#This Row],[Full Name]],1,)</f>
        <v xml:space="preserve">  Margie Prescott</v>
      </c>
      <c r="C755" s="4">
        <f>VLOOKUP('Medical Examinations'!B755,'Medical Examinations'!B755:J3088,1,)</f>
        <v>53.58</v>
      </c>
      <c r="D755" s="4">
        <f>VLOOKUP('Medical Examinations'!C755,'Medical Examinations'!C755:K3088,1,)</f>
        <v>4.55</v>
      </c>
      <c r="E755" s="4" t="str">
        <f>VLOOKUP('Medical Examinations'!D755,'Medical Examinations'!D755:L3088,1,)</f>
        <v>No</v>
      </c>
      <c r="F755" s="4" t="str">
        <f>VLOOKUP('Medical Examinations'!E755,'Medical Examinations'!E755:M3088,1,)</f>
        <v>No</v>
      </c>
      <c r="G755" s="4" t="str">
        <f>VLOOKUP('Medical Examinations'!F755,'Medical Examinations'!F755:N3088,1,)</f>
        <v>No</v>
      </c>
      <c r="H755" s="4">
        <f>VLOOKUP('Medical Examinations'!G755,'Medical Examinations'!G755:O3088,1,)</f>
        <v>1</v>
      </c>
      <c r="I755" s="4" t="str">
        <f>VLOOKUP('Medical Examinations'!H755,'Medical Examinations'!H755:P3088,1,)</f>
        <v>No</v>
      </c>
      <c r="J755" s="4" t="str">
        <f>VLOOKUP('Medical Examinations'!I755,'Medical Examinations'!I755:Q3088,1,)</f>
        <v>Obesity</v>
      </c>
      <c r="K755" s="4" t="str">
        <f>VLOOKUP('Medical Examinations'!J755,'Medical Examinations'!J755:R3088,1,)</f>
        <v>Normal</v>
      </c>
      <c r="L755" s="49">
        <f>VLOOKUP(Table3[[#This Row],[Charges]],Table3[[Charges]:[Age]],1,)</f>
        <v>6335.64</v>
      </c>
      <c r="M755" s="23" t="str">
        <f>VLOOKUP(Table3[[#This Row],[Hospital tier]],Table3[[Hospital tier]:[Age]],1,)</f>
        <v>tier - 2</v>
      </c>
      <c r="N755" s="4" t="str">
        <f>VLOOKUP(Table3[[#This Row],[City tier]],Table3[[Hospital tier]:[Age]],1,)</f>
        <v>tier - 2</v>
      </c>
      <c r="O755" s="4" t="str">
        <f>VLOOKUP(Table3[[#This Row],[State ID]],Table3[[State ID]:[Age]],1,)</f>
        <v>R1013</v>
      </c>
      <c r="P755" s="4" t="str">
        <f>VLOOKUP(Table3[[#This Row],[Hospitalasion Details]],Table3[[Hospitalasion Details]:[Age]],1,)</f>
        <v>25-Sep-1986</v>
      </c>
      <c r="Q755" s="4">
        <f>VLOOKUP(Table3[[#This Row],[Age]],Table3[Age],1,)</f>
        <v>36</v>
      </c>
    </row>
    <row r="756" spans="1:17" x14ac:dyDescent="0.25">
      <c r="A756" s="4" t="str">
        <f>VLOOKUP(Table2[[#This Row],[Customer ID]],Table2[],1,)</f>
        <v>Id755</v>
      </c>
      <c r="B756" s="4" t="str">
        <f>VLOOKUP(Table2[[#This Row],[Full Name]],Table2[[#This Row],[Full Name]],1,)</f>
        <v xml:space="preserve">  Heidi Hines</v>
      </c>
      <c r="C756" s="4">
        <f>VLOOKUP('Medical Examinations'!B756,'Medical Examinations'!B756:J3089,1,)</f>
        <v>34.299999999999997</v>
      </c>
      <c r="D756" s="4">
        <f>VLOOKUP('Medical Examinations'!C756,'Medical Examinations'!C756:K3089,1,)</f>
        <v>11.76</v>
      </c>
      <c r="E756" s="4" t="str">
        <f>VLOOKUP('Medical Examinations'!D756,'Medical Examinations'!D756:L3089,1,)</f>
        <v>No</v>
      </c>
      <c r="F756" s="4" t="str">
        <f>VLOOKUP('Medical Examinations'!E756,'Medical Examinations'!E756:M3089,1,)</f>
        <v>No</v>
      </c>
      <c r="G756" s="4" t="str">
        <f>VLOOKUP('Medical Examinations'!F756,'Medical Examinations'!F756:N3089,1,)</f>
        <v>No</v>
      </c>
      <c r="H756" s="4">
        <f>VLOOKUP('Medical Examinations'!G756,'Medical Examinations'!G756:O3089,1,)</f>
        <v>0</v>
      </c>
      <c r="I756" s="4" t="str">
        <f>VLOOKUP('Medical Examinations'!H756,'Medical Examinations'!H756:P3089,1,)</f>
        <v>No</v>
      </c>
      <c r="J756" s="4" t="str">
        <f>VLOOKUP('Medical Examinations'!I756,'Medical Examinations'!I756:Q3089,1,)</f>
        <v>Obesity</v>
      </c>
      <c r="K756" s="4" t="str">
        <f>VLOOKUP('Medical Examinations'!J756,'Medical Examinations'!J756:R3089,1,)</f>
        <v>Diabetes</v>
      </c>
      <c r="L756" s="49">
        <f>VLOOKUP(Table3[[#This Row],[Charges]],Table3[[Charges]:[Age]],1,)</f>
        <v>6338.08</v>
      </c>
      <c r="M756" s="23" t="str">
        <f>VLOOKUP(Table3[[#This Row],[Hospital tier]],Table3[[Hospital tier]:[Age]],1,)</f>
        <v>tier - 2</v>
      </c>
      <c r="N756" s="4" t="str">
        <f>VLOOKUP(Table3[[#This Row],[City tier]],Table3[[Hospital tier]:[Age]],1,)</f>
        <v>tier - 1</v>
      </c>
      <c r="O756" s="4" t="str">
        <f>VLOOKUP(Table3[[#This Row],[State ID]],Table3[[State ID]:[Age]],1,)</f>
        <v>R1013</v>
      </c>
      <c r="P756" s="4" t="str">
        <f>VLOOKUP(Table3[[#This Row],[Hospitalasion Details]],Table3[[Hospitalasion Details]:[Age]],1,)</f>
        <v>21-Oct-1983</v>
      </c>
      <c r="Q756" s="4">
        <f>VLOOKUP(Table3[[#This Row],[Age]],Table3[Age],1,)</f>
        <v>39</v>
      </c>
    </row>
    <row r="757" spans="1:17" x14ac:dyDescent="0.25">
      <c r="A757" s="4" t="str">
        <f>VLOOKUP(Table2[[#This Row],[Customer ID]],Table2[],1,)</f>
        <v>Id756</v>
      </c>
      <c r="B757" s="4" t="str">
        <f>VLOOKUP(Table2[[#This Row],[Full Name]],Table2[[#This Row],[Full Name]],1,)</f>
        <v xml:space="preserve">  Diego J Blanton</v>
      </c>
      <c r="C757" s="4">
        <f>VLOOKUP('Medical Examinations'!B757,'Medical Examinations'!B757:J3090,1,)</f>
        <v>32.11</v>
      </c>
      <c r="D757" s="4">
        <f>VLOOKUP('Medical Examinations'!C757,'Medical Examinations'!C757:K3090,1,)</f>
        <v>7.06</v>
      </c>
      <c r="E757" s="4" t="str">
        <f>VLOOKUP('Medical Examinations'!D757,'Medical Examinations'!D757:L3090,1,)</f>
        <v>No</v>
      </c>
      <c r="F757" s="4" t="str">
        <f>VLOOKUP('Medical Examinations'!E757,'Medical Examinations'!E757:M3090,1,)</f>
        <v>No</v>
      </c>
      <c r="G757" s="4" t="str">
        <f>VLOOKUP('Medical Examinations'!F757,'Medical Examinations'!F757:N3090,1,)</f>
        <v>No</v>
      </c>
      <c r="H757" s="4">
        <f>VLOOKUP('Medical Examinations'!G757,'Medical Examinations'!G757:O3090,1,)</f>
        <v>0</v>
      </c>
      <c r="I757" s="4" t="str">
        <f>VLOOKUP('Medical Examinations'!H757,'Medical Examinations'!H757:P3090,1,)</f>
        <v>No</v>
      </c>
      <c r="J757" s="4" t="str">
        <f>VLOOKUP('Medical Examinations'!I757,'Medical Examinations'!I757:Q3090,1,)</f>
        <v>Obesity</v>
      </c>
      <c r="K757" s="4" t="str">
        <f>VLOOKUP('Medical Examinations'!J757,'Medical Examinations'!J757:R3090,1,)</f>
        <v>Diabetes</v>
      </c>
      <c r="L757" s="49">
        <f>VLOOKUP(Table3[[#This Row],[Charges]],Table3[[Charges]:[Age]],1,)</f>
        <v>6356.27</v>
      </c>
      <c r="M757" s="23" t="str">
        <f>VLOOKUP(Table3[[#This Row],[Hospital tier]],Table3[[Hospital tier]:[Age]],1,)</f>
        <v>tier - 3</v>
      </c>
      <c r="N757" s="4" t="str">
        <f>VLOOKUP(Table3[[#This Row],[City tier]],Table3[[Hospital tier]:[Age]],1,)</f>
        <v>tier - 2</v>
      </c>
      <c r="O757" s="4" t="str">
        <f>VLOOKUP(Table3[[#This Row],[State ID]],Table3[[State ID]:[Age]],1,)</f>
        <v>R1013</v>
      </c>
      <c r="P757" s="4" t="str">
        <f>VLOOKUP(Table3[[#This Row],[Hospitalasion Details]],Table3[[Hospitalasion Details]:[Age]],1,)</f>
        <v>19-Aug-1983</v>
      </c>
      <c r="Q757" s="4">
        <f>VLOOKUP(Table3[[#This Row],[Age]],Table3[Age],1,)</f>
        <v>39</v>
      </c>
    </row>
    <row r="758" spans="1:17" x14ac:dyDescent="0.25">
      <c r="A758" s="4" t="str">
        <f>VLOOKUP(Table2[[#This Row],[Customer ID]],Table2[],1,)</f>
        <v>Id757</v>
      </c>
      <c r="B758" s="4" t="str">
        <f>VLOOKUP(Table2[[#This Row],[Full Name]],Table2[[#This Row],[Full Name]],1,)</f>
        <v xml:space="preserve">  Enrique M Sr Bustamante</v>
      </c>
      <c r="C758" s="4">
        <f>VLOOKUP('Medical Examinations'!B758,'Medical Examinations'!B758:J3091,1,)</f>
        <v>31.78</v>
      </c>
      <c r="D758" s="4">
        <f>VLOOKUP('Medical Examinations'!C758,'Medical Examinations'!C758:K3091,1,)</f>
        <v>11.35</v>
      </c>
      <c r="E758" s="4" t="str">
        <f>VLOOKUP('Medical Examinations'!D758,'Medical Examinations'!D758:L3091,1,)</f>
        <v>Yes</v>
      </c>
      <c r="F758" s="4" t="str">
        <f>VLOOKUP('Medical Examinations'!E758,'Medical Examinations'!E758:M3091,1,)</f>
        <v>No</v>
      </c>
      <c r="G758" s="4" t="str">
        <f>VLOOKUP('Medical Examinations'!F758,'Medical Examinations'!F758:N3091,1,)</f>
        <v>Yes</v>
      </c>
      <c r="H758" s="4">
        <f>VLOOKUP('Medical Examinations'!G758,'Medical Examinations'!G758:O3091,1,)</f>
        <v>1</v>
      </c>
      <c r="I758" s="4" t="str">
        <f>VLOOKUP('Medical Examinations'!H758,'Medical Examinations'!H758:P3091,1,)</f>
        <v>No</v>
      </c>
      <c r="J758" s="4" t="str">
        <f>VLOOKUP('Medical Examinations'!I758,'Medical Examinations'!I758:Q3091,1,)</f>
        <v>Obesity</v>
      </c>
      <c r="K758" s="4" t="str">
        <f>VLOOKUP('Medical Examinations'!J758,'Medical Examinations'!J758:R3091,1,)</f>
        <v>Diabetes</v>
      </c>
      <c r="L758" s="49">
        <f>VLOOKUP(Table3[[#This Row],[Charges]],Table3[[Charges]:[Age]],1,)</f>
        <v>6358.78</v>
      </c>
      <c r="M758" s="23" t="str">
        <f>VLOOKUP(Table3[[#This Row],[Hospital tier]],Table3[[Hospital tier]:[Age]],1,)</f>
        <v>tier - 2</v>
      </c>
      <c r="N758" s="4" t="str">
        <f>VLOOKUP(Table3[[#This Row],[City tier]],Table3[[Hospital tier]:[Age]],1,)</f>
        <v>tier - 1</v>
      </c>
      <c r="O758" s="4" t="str">
        <f>VLOOKUP(Table3[[#This Row],[State ID]],Table3[[State ID]:[Age]],1,)</f>
        <v>R1012</v>
      </c>
      <c r="P758" s="4" t="str">
        <f>VLOOKUP(Table3[[#This Row],[Hospitalasion Details]],Table3[[Hospitalasion Details]:[Age]],1,)</f>
        <v>30-Oct-1980</v>
      </c>
      <c r="Q758" s="4">
        <f>VLOOKUP(Table3[[#This Row],[Age]],Table3[Age],1,)</f>
        <v>42</v>
      </c>
    </row>
    <row r="759" spans="1:17" x14ac:dyDescent="0.25">
      <c r="A759" s="4" t="str">
        <f>VLOOKUP(Table2[[#This Row],[Customer ID]],Table2[],1,)</f>
        <v>Id758</v>
      </c>
      <c r="B759" s="4" t="str">
        <f>VLOOKUP(Table2[[#This Row],[Full Name]],Table2[[#This Row],[Full Name]],1,)</f>
        <v xml:space="preserve">  Greg McCann</v>
      </c>
      <c r="C759" s="4">
        <f>VLOOKUP('Medical Examinations'!B759,'Medical Examinations'!B759:J3092,1,)</f>
        <v>46.89</v>
      </c>
      <c r="D759" s="4">
        <f>VLOOKUP('Medical Examinations'!C759,'Medical Examinations'!C759:K3092,1,)</f>
        <v>5.52</v>
      </c>
      <c r="E759" s="4" t="str">
        <f>VLOOKUP('Medical Examinations'!D759,'Medical Examinations'!D759:L3092,1,)</f>
        <v>No</v>
      </c>
      <c r="F759" s="4" t="str">
        <f>VLOOKUP('Medical Examinations'!E759,'Medical Examinations'!E759:M3092,1,)</f>
        <v>No</v>
      </c>
      <c r="G759" s="4" t="str">
        <f>VLOOKUP('Medical Examinations'!F759,'Medical Examinations'!F759:N3092,1,)</f>
        <v>No</v>
      </c>
      <c r="H759" s="4">
        <f>VLOOKUP('Medical Examinations'!G759,'Medical Examinations'!G759:O3092,1,)</f>
        <v>0</v>
      </c>
      <c r="I759" s="4" t="str">
        <f>VLOOKUP('Medical Examinations'!H759,'Medical Examinations'!H759:P3092,1,)</f>
        <v>No</v>
      </c>
      <c r="J759" s="4" t="str">
        <f>VLOOKUP('Medical Examinations'!I759,'Medical Examinations'!I759:Q3092,1,)</f>
        <v>Obesity</v>
      </c>
      <c r="K759" s="4" t="str">
        <f>VLOOKUP('Medical Examinations'!J759,'Medical Examinations'!J759:R3092,1,)</f>
        <v>Normal</v>
      </c>
      <c r="L759" s="49">
        <f>VLOOKUP(Table3[[#This Row],[Charges]],Table3[[Charges]:[Age]],1,)</f>
        <v>6360.99</v>
      </c>
      <c r="M759" s="23" t="str">
        <f>VLOOKUP(Table3[[#This Row],[Hospital tier]],Table3[[Hospital tier]:[Age]],1,)</f>
        <v>tier - 2</v>
      </c>
      <c r="N759" s="4" t="str">
        <f>VLOOKUP(Table3[[#This Row],[City tier]],Table3[[Hospital tier]:[Age]],1,)</f>
        <v>tier - 2</v>
      </c>
      <c r="O759" s="4" t="str">
        <f>VLOOKUP(Table3[[#This Row],[State ID]],Table3[[State ID]:[Age]],1,)</f>
        <v>R1012</v>
      </c>
      <c r="P759" s="4" t="str">
        <f>VLOOKUP(Table3[[#This Row],[Hospitalasion Details]],Table3[[Hospitalasion Details]:[Age]],1,)</f>
        <v>24-Jun-1989</v>
      </c>
      <c r="Q759" s="4">
        <f>VLOOKUP(Table3[[#This Row],[Age]],Table3[Age],1,)</f>
        <v>33</v>
      </c>
    </row>
    <row r="760" spans="1:17" x14ac:dyDescent="0.25">
      <c r="A760" s="4" t="str">
        <f>VLOOKUP(Table2[[#This Row],[Customer ID]],Table2[],1,)</f>
        <v>Id759</v>
      </c>
      <c r="B760" s="4" t="str">
        <f>VLOOKUP(Table2[[#This Row],[Full Name]],Table2[[#This Row],[Full Name]],1,)</f>
        <v xml:space="preserve">  Filip Schmole</v>
      </c>
      <c r="C760" s="4">
        <f>VLOOKUP('Medical Examinations'!B760,'Medical Examinations'!B760:J3093,1,)</f>
        <v>39.35</v>
      </c>
      <c r="D760" s="4">
        <f>VLOOKUP('Medical Examinations'!C760,'Medical Examinations'!C760:K3093,1,)</f>
        <v>7.86</v>
      </c>
      <c r="E760" s="4" t="str">
        <f>VLOOKUP('Medical Examinations'!D760,'Medical Examinations'!D760:L3093,1,)</f>
        <v>Yes</v>
      </c>
      <c r="F760" s="4" t="str">
        <f>VLOOKUP('Medical Examinations'!E760,'Medical Examinations'!E760:M3093,1,)</f>
        <v>No</v>
      </c>
      <c r="G760" s="4" t="str">
        <f>VLOOKUP('Medical Examinations'!F760,'Medical Examinations'!F760:N3093,1,)</f>
        <v>No</v>
      </c>
      <c r="H760" s="4">
        <f>VLOOKUP('Medical Examinations'!G760,'Medical Examinations'!G760:O3093,1,)</f>
        <v>1</v>
      </c>
      <c r="I760" s="4" t="str">
        <f>VLOOKUP('Medical Examinations'!H760,'Medical Examinations'!H760:P3093,1,)</f>
        <v>No</v>
      </c>
      <c r="J760" s="4" t="str">
        <f>VLOOKUP('Medical Examinations'!I760,'Medical Examinations'!I760:Q3093,1,)</f>
        <v>Obesity</v>
      </c>
      <c r="K760" s="4" t="str">
        <f>VLOOKUP('Medical Examinations'!J760,'Medical Examinations'!J760:R3093,1,)</f>
        <v>Diabetes</v>
      </c>
      <c r="L760" s="49">
        <f>VLOOKUP(Table3[[#This Row],[Charges]],Table3[[Charges]:[Age]],1,)</f>
        <v>6361.47</v>
      </c>
      <c r="M760" s="23" t="str">
        <f>VLOOKUP(Table3[[#This Row],[Hospital tier]],Table3[[Hospital tier]:[Age]],1,)</f>
        <v>tier - 2</v>
      </c>
      <c r="N760" s="4" t="str">
        <f>VLOOKUP(Table3[[#This Row],[City tier]],Table3[[Hospital tier]:[Age]],1,)</f>
        <v>tier - 3</v>
      </c>
      <c r="O760" s="4" t="str">
        <f>VLOOKUP(Table3[[#This Row],[State ID]],Table3[[State ID]:[Age]],1,)</f>
        <v>R1021</v>
      </c>
      <c r="P760" s="4" t="str">
        <f>VLOOKUP(Table3[[#This Row],[Hospitalasion Details]],Table3[[Hospitalasion Details]:[Age]],1,)</f>
        <v>7-Jul-1996</v>
      </c>
      <c r="Q760" s="4">
        <f>VLOOKUP(Table3[[#This Row],[Age]],Table3[Age],1,)</f>
        <v>26</v>
      </c>
    </row>
    <row r="761" spans="1:17" x14ac:dyDescent="0.25">
      <c r="A761" s="4" t="str">
        <f>VLOOKUP(Table2[[#This Row],[Customer ID]],Table2[],1,)</f>
        <v>Id760</v>
      </c>
      <c r="B761" s="4" t="str">
        <f>VLOOKUP(Table2[[#This Row],[Full Name]],Table2[[#This Row],[Full Name]],1,)</f>
        <v xml:space="preserve">  Rosemary E Barber</v>
      </c>
      <c r="C761" s="4">
        <f>VLOOKUP('Medical Examinations'!B761,'Medical Examinations'!B761:J3094,1,)</f>
        <v>39.200000000000003</v>
      </c>
      <c r="D761" s="4">
        <f>VLOOKUP('Medical Examinations'!C761,'Medical Examinations'!C761:K3094,1,)</f>
        <v>11.38</v>
      </c>
      <c r="E761" s="4" t="str">
        <f>VLOOKUP('Medical Examinations'!D761,'Medical Examinations'!D761:L3094,1,)</f>
        <v>No</v>
      </c>
      <c r="F761" s="4" t="str">
        <f>VLOOKUP('Medical Examinations'!E761,'Medical Examinations'!E761:M3094,1,)</f>
        <v>No</v>
      </c>
      <c r="G761" s="4" t="str">
        <f>VLOOKUP('Medical Examinations'!F761,'Medical Examinations'!F761:N3094,1,)</f>
        <v>No</v>
      </c>
      <c r="H761" s="4">
        <f>VLOOKUP('Medical Examinations'!G761,'Medical Examinations'!G761:O3094,1,)</f>
        <v>0</v>
      </c>
      <c r="I761" s="4" t="str">
        <f>VLOOKUP('Medical Examinations'!H761,'Medical Examinations'!H761:P3094,1,)</f>
        <v>No</v>
      </c>
      <c r="J761" s="4" t="str">
        <f>VLOOKUP('Medical Examinations'!I761,'Medical Examinations'!I761:Q3094,1,)</f>
        <v>Obesity</v>
      </c>
      <c r="K761" s="4" t="str">
        <f>VLOOKUP('Medical Examinations'!J761,'Medical Examinations'!J761:R3094,1,)</f>
        <v>Diabetes</v>
      </c>
      <c r="L761" s="49">
        <f>VLOOKUP(Table3[[#This Row],[Charges]],Table3[[Charges]:[Age]],1,)</f>
        <v>6367.31</v>
      </c>
      <c r="M761" s="23" t="str">
        <f>VLOOKUP(Table3[[#This Row],[Hospital tier]],Table3[[Hospital tier]:[Age]],1,)</f>
        <v>tier - 2</v>
      </c>
      <c r="N761" s="4" t="str">
        <f>VLOOKUP(Table3[[#This Row],[City tier]],Table3[[Hospital tier]:[Age]],1,)</f>
        <v>tier - 1</v>
      </c>
      <c r="O761" s="4" t="str">
        <f>VLOOKUP(Table3[[#This Row],[State ID]],Table3[[State ID]:[Age]],1,)</f>
        <v>R1013</v>
      </c>
      <c r="P761" s="4" t="str">
        <f>VLOOKUP(Table3[[#This Row],[Hospitalasion Details]],Table3[[Hospitalasion Details]:[Age]],1,)</f>
        <v>9-Nov-1970</v>
      </c>
      <c r="Q761" s="4">
        <f>VLOOKUP(Table3[[#This Row],[Age]],Table3[Age],1,)</f>
        <v>52</v>
      </c>
    </row>
    <row r="762" spans="1:17" x14ac:dyDescent="0.25">
      <c r="A762" s="4" t="str">
        <f>VLOOKUP(Table2[[#This Row],[Customer ID]],Table2[],1,)</f>
        <v>Id761</v>
      </c>
      <c r="B762" s="4" t="str">
        <f>VLOOKUP(Table2[[#This Row],[Full Name]],Table2[[#This Row],[Full Name]],1,)</f>
        <v xml:space="preserve">  Lisa Reichmann</v>
      </c>
      <c r="C762" s="4">
        <f>VLOOKUP('Medical Examinations'!B762,'Medical Examinations'!B762:J3095,1,)</f>
        <v>39.159999999999997</v>
      </c>
      <c r="D762" s="4">
        <f>VLOOKUP('Medical Examinations'!C762,'Medical Examinations'!C762:K3095,1,)</f>
        <v>10.48</v>
      </c>
      <c r="E762" s="4" t="str">
        <f>VLOOKUP('Medical Examinations'!D762,'Medical Examinations'!D762:L3095,1,)</f>
        <v>No</v>
      </c>
      <c r="F762" s="4" t="str">
        <f>VLOOKUP('Medical Examinations'!E762,'Medical Examinations'!E762:M3095,1,)</f>
        <v>No</v>
      </c>
      <c r="G762" s="4" t="str">
        <f>VLOOKUP('Medical Examinations'!F762,'Medical Examinations'!F762:N3095,1,)</f>
        <v>No</v>
      </c>
      <c r="H762" s="4">
        <f>VLOOKUP('Medical Examinations'!G762,'Medical Examinations'!G762:O3095,1,)</f>
        <v>0</v>
      </c>
      <c r="I762" s="4" t="str">
        <f>VLOOKUP('Medical Examinations'!H762,'Medical Examinations'!H762:P3095,1,)</f>
        <v>No</v>
      </c>
      <c r="J762" s="4" t="str">
        <f>VLOOKUP('Medical Examinations'!I762,'Medical Examinations'!I762:Q3095,1,)</f>
        <v>Obesity</v>
      </c>
      <c r="K762" s="4" t="str">
        <f>VLOOKUP('Medical Examinations'!J762,'Medical Examinations'!J762:R3095,1,)</f>
        <v>Diabetes</v>
      </c>
      <c r="L762" s="49">
        <f>VLOOKUP(Table3[[#This Row],[Charges]],Table3[[Charges]:[Age]],1,)</f>
        <v>6373.56</v>
      </c>
      <c r="M762" s="23" t="str">
        <f>VLOOKUP(Table3[[#This Row],[Hospital tier]],Table3[[Hospital tier]:[Age]],1,)</f>
        <v>tier - 2</v>
      </c>
      <c r="N762" s="4" t="str">
        <f>VLOOKUP(Table3[[#This Row],[City tier]],Table3[[Hospital tier]:[Age]],1,)</f>
        <v>tier - 1</v>
      </c>
      <c r="O762" s="4" t="str">
        <f>VLOOKUP(Table3[[#This Row],[State ID]],Table3[[State ID]:[Age]],1,)</f>
        <v>R1012</v>
      </c>
      <c r="P762" s="4" t="str">
        <f>VLOOKUP(Table3[[#This Row],[Hospitalasion Details]],Table3[[Hospitalasion Details]:[Age]],1,)</f>
        <v>13-Aug-1984</v>
      </c>
      <c r="Q762" s="4">
        <f>VLOOKUP(Table3[[#This Row],[Age]],Table3[Age],1,)</f>
        <v>38</v>
      </c>
    </row>
    <row r="763" spans="1:17" x14ac:dyDescent="0.25">
      <c r="A763" s="4" t="str">
        <f>VLOOKUP(Table2[[#This Row],[Customer ID]],Table2[],1,)</f>
        <v>Id762</v>
      </c>
      <c r="B763" s="4" t="str">
        <f>VLOOKUP(Table2[[#This Row],[Full Name]],Table2[[#This Row],[Full Name]],1,)</f>
        <v xml:space="preserve">  Jason Cavatorta</v>
      </c>
      <c r="C763" s="4">
        <f>VLOOKUP('Medical Examinations'!B763,'Medical Examinations'!B763:J3096,1,)</f>
        <v>44.1</v>
      </c>
      <c r="D763" s="4">
        <f>VLOOKUP('Medical Examinations'!C763,'Medical Examinations'!C763:K3096,1,)</f>
        <v>5.04</v>
      </c>
      <c r="E763" s="4" t="str">
        <f>VLOOKUP('Medical Examinations'!D763,'Medical Examinations'!D763:L3096,1,)</f>
        <v>Yes</v>
      </c>
      <c r="F763" s="4" t="str">
        <f>VLOOKUP('Medical Examinations'!E763,'Medical Examinations'!E763:M3096,1,)</f>
        <v>No</v>
      </c>
      <c r="G763" s="4" t="str">
        <f>VLOOKUP('Medical Examinations'!F763,'Medical Examinations'!F763:N3096,1,)</f>
        <v>No</v>
      </c>
      <c r="H763" s="4">
        <f>VLOOKUP('Medical Examinations'!G763,'Medical Examinations'!G763:O3096,1,)</f>
        <v>0</v>
      </c>
      <c r="I763" s="4" t="str">
        <f>VLOOKUP('Medical Examinations'!H763,'Medical Examinations'!H763:P3096,1,)</f>
        <v>No</v>
      </c>
      <c r="J763" s="4" t="str">
        <f>VLOOKUP('Medical Examinations'!I763,'Medical Examinations'!I763:Q3096,1,)</f>
        <v>Obesity</v>
      </c>
      <c r="K763" s="4" t="str">
        <f>VLOOKUP('Medical Examinations'!J763,'Medical Examinations'!J763:R3096,1,)</f>
        <v>Normal</v>
      </c>
      <c r="L763" s="49">
        <f>VLOOKUP(Table3[[#This Row],[Charges]],Table3[[Charges]:[Age]],1,)</f>
        <v>6374.16</v>
      </c>
      <c r="M763" s="23" t="str">
        <f>VLOOKUP(Table3[[#This Row],[Hospital tier]],Table3[[Hospital tier]:[Age]],1,)</f>
        <v>tier - 2</v>
      </c>
      <c r="N763" s="4" t="str">
        <f>VLOOKUP(Table3[[#This Row],[City tier]],Table3[[Hospital tier]:[Age]],1,)</f>
        <v>tier - 2</v>
      </c>
      <c r="O763" s="4" t="str">
        <f>VLOOKUP(Table3[[#This Row],[State ID]],Table3[[State ID]:[Age]],1,)</f>
        <v>R1013</v>
      </c>
      <c r="P763" s="4" t="str">
        <f>VLOOKUP(Table3[[#This Row],[Hospitalasion Details]],Table3[[Hospitalasion Details]:[Age]],1,)</f>
        <v>18-Nov-1976</v>
      </c>
      <c r="Q763" s="4">
        <f>VLOOKUP(Table3[[#This Row],[Age]],Table3[Age],1,)</f>
        <v>46</v>
      </c>
    </row>
    <row r="764" spans="1:17" x14ac:dyDescent="0.25">
      <c r="A764" s="4" t="str">
        <f>VLOOKUP(Table2[[#This Row],[Customer ID]],Table2[],1,)</f>
        <v>Id763</v>
      </c>
      <c r="B764" s="4" t="str">
        <f>VLOOKUP(Table2[[#This Row],[Full Name]],Table2[[#This Row],[Full Name]],1,)</f>
        <v xml:space="preserve">  Courtney Yaeger</v>
      </c>
      <c r="C764" s="4">
        <f>VLOOKUP('Medical Examinations'!B764,'Medical Examinations'!B764:J3097,1,)</f>
        <v>33.200000000000003</v>
      </c>
      <c r="D764" s="4">
        <f>VLOOKUP('Medical Examinations'!C764,'Medical Examinations'!C764:K3097,1,)</f>
        <v>9.06</v>
      </c>
      <c r="E764" s="4" t="str">
        <f>VLOOKUP('Medical Examinations'!D764,'Medical Examinations'!D764:L3097,1,)</f>
        <v>No</v>
      </c>
      <c r="F764" s="4" t="str">
        <f>VLOOKUP('Medical Examinations'!E764,'Medical Examinations'!E764:M3097,1,)</f>
        <v>No</v>
      </c>
      <c r="G764" s="4" t="str">
        <f>VLOOKUP('Medical Examinations'!F764,'Medical Examinations'!F764:N3097,1,)</f>
        <v>No</v>
      </c>
      <c r="H764" s="4">
        <f>VLOOKUP('Medical Examinations'!G764,'Medical Examinations'!G764:O3097,1,)</f>
        <v>0</v>
      </c>
      <c r="I764" s="4" t="str">
        <f>VLOOKUP('Medical Examinations'!H764,'Medical Examinations'!H764:P3097,1,)</f>
        <v>No</v>
      </c>
      <c r="J764" s="4" t="str">
        <f>VLOOKUP('Medical Examinations'!I764,'Medical Examinations'!I764:Q3097,1,)</f>
        <v>Obesity</v>
      </c>
      <c r="K764" s="4" t="str">
        <f>VLOOKUP('Medical Examinations'!J764,'Medical Examinations'!J764:R3097,1,)</f>
        <v>Diabetes</v>
      </c>
      <c r="L764" s="49">
        <f>VLOOKUP(Table3[[#This Row],[Charges]],Table3[[Charges]:[Age]],1,)</f>
        <v>6389.38</v>
      </c>
      <c r="M764" s="23" t="str">
        <f>VLOOKUP(Table3[[#This Row],[Hospital tier]],Table3[[Hospital tier]:[Age]],1,)</f>
        <v>tier - 1</v>
      </c>
      <c r="N764" s="4" t="str">
        <f>VLOOKUP(Table3[[#This Row],[City tier]],Table3[[Hospital tier]:[Age]],1,)</f>
        <v>tier - 2</v>
      </c>
      <c r="O764" s="4" t="str">
        <f>VLOOKUP(Table3[[#This Row],[State ID]],Table3[[State ID]:[Age]],1,)</f>
        <v>R1012</v>
      </c>
      <c r="P764" s="4" t="str">
        <f>VLOOKUP(Table3[[#This Row],[Hospitalasion Details]],Table3[[Hospitalasion Details]:[Age]],1,)</f>
        <v>6-Aug-1982</v>
      </c>
      <c r="Q764" s="4">
        <f>VLOOKUP(Table3[[#This Row],[Age]],Table3[Age],1,)</f>
        <v>40</v>
      </c>
    </row>
    <row r="765" spans="1:17" x14ac:dyDescent="0.25">
      <c r="A765" s="4" t="str">
        <f>VLOOKUP(Table2[[#This Row],[Customer ID]],Table2[],1,)</f>
        <v>Id764</v>
      </c>
      <c r="B765" s="4" t="str">
        <f>VLOOKUP(Table2[[#This Row],[Full Name]],Table2[[#This Row],[Full Name]],1,)</f>
        <v xml:space="preserve">  Jennifer R Hughes</v>
      </c>
      <c r="C765" s="4">
        <f>VLOOKUP('Medical Examinations'!B765,'Medical Examinations'!B765:J3098,1,)</f>
        <v>29.92</v>
      </c>
      <c r="D765" s="4">
        <f>VLOOKUP('Medical Examinations'!C765,'Medical Examinations'!C765:K3098,1,)</f>
        <v>11.07</v>
      </c>
      <c r="E765" s="4" t="str">
        <f>VLOOKUP('Medical Examinations'!D765,'Medical Examinations'!D765:L3098,1,)</f>
        <v>No</v>
      </c>
      <c r="F765" s="4" t="str">
        <f>VLOOKUP('Medical Examinations'!E765,'Medical Examinations'!E765:M3098,1,)</f>
        <v>No</v>
      </c>
      <c r="G765" s="4" t="str">
        <f>VLOOKUP('Medical Examinations'!F765,'Medical Examinations'!F765:N3098,1,)</f>
        <v>No</v>
      </c>
      <c r="H765" s="4">
        <f>VLOOKUP('Medical Examinations'!G765,'Medical Examinations'!G765:O3098,1,)</f>
        <v>0</v>
      </c>
      <c r="I765" s="4" t="str">
        <f>VLOOKUP('Medical Examinations'!H765,'Medical Examinations'!H765:P3098,1,)</f>
        <v>No</v>
      </c>
      <c r="J765" s="4" t="str">
        <f>VLOOKUP('Medical Examinations'!I765,'Medical Examinations'!I765:Q3098,1,)</f>
        <v>Obesity</v>
      </c>
      <c r="K765" s="4" t="str">
        <f>VLOOKUP('Medical Examinations'!J765,'Medical Examinations'!J765:R3098,1,)</f>
        <v>Diabetes</v>
      </c>
      <c r="L765" s="49">
        <f>VLOOKUP(Table3[[#This Row],[Charges]],Table3[[Charges]:[Age]],1,)</f>
        <v>6389.53</v>
      </c>
      <c r="M765" s="23" t="str">
        <f>VLOOKUP(Table3[[#This Row],[Hospital tier]],Table3[[Hospital tier]:[Age]],1,)</f>
        <v>tier - 2</v>
      </c>
      <c r="N765" s="4" t="str">
        <f>VLOOKUP(Table3[[#This Row],[City tier]],Table3[[Hospital tier]:[Age]],1,)</f>
        <v>tier - 2</v>
      </c>
      <c r="O765" s="4" t="str">
        <f>VLOOKUP(Table3[[#This Row],[State ID]],Table3[[State ID]:[Age]],1,)</f>
        <v>R1021</v>
      </c>
      <c r="P765" s="4" t="str">
        <f>VLOOKUP(Table3[[#This Row],[Hospitalasion Details]],Table3[[Hospitalasion Details]:[Age]],1,)</f>
        <v>16-Aug-1997</v>
      </c>
      <c r="Q765" s="4">
        <f>VLOOKUP(Table3[[#This Row],[Age]],Table3[Age],1,)</f>
        <v>25</v>
      </c>
    </row>
    <row r="766" spans="1:17" x14ac:dyDescent="0.25">
      <c r="A766" s="4" t="str">
        <f>VLOOKUP(Table2[[#This Row],[Customer ID]],Table2[],1,)</f>
        <v>Id765</v>
      </c>
      <c r="B766" s="4" t="str">
        <f>VLOOKUP(Table2[[#This Row],[Full Name]],Table2[[#This Row],[Full Name]],1,)</f>
        <v xml:space="preserve">  Lauren E Donahue</v>
      </c>
      <c r="C766" s="4">
        <f>VLOOKUP('Medical Examinations'!B766,'Medical Examinations'!B766:J3099,1,)</f>
        <v>25</v>
      </c>
      <c r="D766" s="4">
        <f>VLOOKUP('Medical Examinations'!C766,'Medical Examinations'!C766:K3099,1,)</f>
        <v>10.45</v>
      </c>
      <c r="E766" s="4" t="str">
        <f>VLOOKUP('Medical Examinations'!D766,'Medical Examinations'!D766:L3099,1,)</f>
        <v>No</v>
      </c>
      <c r="F766" s="4" t="str">
        <f>VLOOKUP('Medical Examinations'!E766,'Medical Examinations'!E766:M3099,1,)</f>
        <v>No</v>
      </c>
      <c r="G766" s="4" t="str">
        <f>VLOOKUP('Medical Examinations'!F766,'Medical Examinations'!F766:N3099,1,)</f>
        <v>No</v>
      </c>
      <c r="H766" s="4">
        <f>VLOOKUP('Medical Examinations'!G766,'Medical Examinations'!G766:O3099,1,)</f>
        <v>0</v>
      </c>
      <c r="I766" s="4" t="str">
        <f>VLOOKUP('Medical Examinations'!H766,'Medical Examinations'!H766:P3099,1,)</f>
        <v>No</v>
      </c>
      <c r="J766" s="4" t="str">
        <f>VLOOKUP('Medical Examinations'!I766,'Medical Examinations'!I766:Q3099,1,)</f>
        <v>Over Weight</v>
      </c>
      <c r="K766" s="4" t="str">
        <f>VLOOKUP('Medical Examinations'!J766,'Medical Examinations'!J766:R3099,1,)</f>
        <v>Diabetes</v>
      </c>
      <c r="L766" s="49">
        <f>VLOOKUP(Table3[[#This Row],[Charges]],Table3[[Charges]:[Age]],1,)</f>
        <v>6393.6</v>
      </c>
      <c r="M766" s="23" t="str">
        <f>VLOOKUP(Table3[[#This Row],[Hospital tier]],Table3[[Hospital tier]:[Age]],1,)</f>
        <v>tier - 2</v>
      </c>
      <c r="N766" s="4" t="str">
        <f>VLOOKUP(Table3[[#This Row],[City tier]],Table3[[Hospital tier]:[Age]],1,)</f>
        <v>tier - 1</v>
      </c>
      <c r="O766" s="4" t="str">
        <f>VLOOKUP(Table3[[#This Row],[State ID]],Table3[[State ID]:[Age]],1,)</f>
        <v>R1012</v>
      </c>
      <c r="P766" s="4" t="str">
        <f>VLOOKUP(Table3[[#This Row],[Hospitalasion Details]],Table3[[Hospitalasion Details]:[Age]],1,)</f>
        <v>28-Oct-1982</v>
      </c>
      <c r="Q766" s="4">
        <f>VLOOKUP(Table3[[#This Row],[Age]],Table3[Age],1,)</f>
        <v>40</v>
      </c>
    </row>
    <row r="767" spans="1:17" x14ac:dyDescent="0.25">
      <c r="A767" s="4" t="str">
        <f>VLOOKUP(Table2[[#This Row],[Customer ID]],Table2[],1,)</f>
        <v>Id766</v>
      </c>
      <c r="B767" s="4" t="str">
        <f>VLOOKUP(Table2[[#This Row],[Full Name]],Table2[[#This Row],[Full Name]],1,)</f>
        <v xml:space="preserve">  Ashley M Greenwell</v>
      </c>
      <c r="C767" s="4">
        <f>VLOOKUP('Medical Examinations'!B767,'Medical Examinations'!B767:J3100,1,)</f>
        <v>38.869999999999997</v>
      </c>
      <c r="D767" s="4">
        <f>VLOOKUP('Medical Examinations'!C767,'Medical Examinations'!C767:K3100,1,)</f>
        <v>8.6300000000000008</v>
      </c>
      <c r="E767" s="4" t="str">
        <f>VLOOKUP('Medical Examinations'!D767,'Medical Examinations'!D767:L3100,1,)</f>
        <v>Yes</v>
      </c>
      <c r="F767" s="4" t="str">
        <f>VLOOKUP('Medical Examinations'!E767,'Medical Examinations'!E767:M3100,1,)</f>
        <v>No</v>
      </c>
      <c r="G767" s="4" t="str">
        <f>VLOOKUP('Medical Examinations'!F767,'Medical Examinations'!F767:N3100,1,)</f>
        <v>No</v>
      </c>
      <c r="H767" s="4">
        <f>VLOOKUP('Medical Examinations'!G767,'Medical Examinations'!G767:O3100,1,)</f>
        <v>1</v>
      </c>
      <c r="I767" s="4" t="str">
        <f>VLOOKUP('Medical Examinations'!H767,'Medical Examinations'!H767:P3100,1,)</f>
        <v>No</v>
      </c>
      <c r="J767" s="4" t="str">
        <f>VLOOKUP('Medical Examinations'!I767,'Medical Examinations'!I767:Q3100,1,)</f>
        <v>Obesity</v>
      </c>
      <c r="K767" s="4" t="str">
        <f>VLOOKUP('Medical Examinations'!J767,'Medical Examinations'!J767:R3100,1,)</f>
        <v>Diabetes</v>
      </c>
      <c r="L767" s="49">
        <f>VLOOKUP(Table3[[#This Row],[Charges]],Table3[[Charges]:[Age]],1,)</f>
        <v>6402.29</v>
      </c>
      <c r="M767" s="23" t="str">
        <f>VLOOKUP(Table3[[#This Row],[Hospital tier]],Table3[[Hospital tier]:[Age]],1,)</f>
        <v>tier - 2</v>
      </c>
      <c r="N767" s="4" t="str">
        <f>VLOOKUP(Table3[[#This Row],[City tier]],Table3[[Hospital tier]:[Age]],1,)</f>
        <v>tier - 3</v>
      </c>
      <c r="O767" s="4" t="str">
        <f>VLOOKUP(Table3[[#This Row],[State ID]],Table3[[State ID]:[Age]],1,)</f>
        <v>R1024</v>
      </c>
      <c r="P767" s="4" t="str">
        <f>VLOOKUP(Table3[[#This Row],[Hospitalasion Details]],Table3[[Hospitalasion Details]:[Age]],1,)</f>
        <v>9-Sep-1987</v>
      </c>
      <c r="Q767" s="4">
        <f>VLOOKUP(Table3[[#This Row],[Age]],Table3[Age],1,)</f>
        <v>35</v>
      </c>
    </row>
    <row r="768" spans="1:17" x14ac:dyDescent="0.25">
      <c r="A768" s="4" t="str">
        <f>VLOOKUP(Table2[[#This Row],[Customer ID]],Table2[],1,)</f>
        <v>Id767</v>
      </c>
      <c r="B768" s="4" t="str">
        <f>VLOOKUP(Table2[[#This Row],[Full Name]],Table2[[#This Row],[Full Name]],1,)</f>
        <v xml:space="preserve">  Alison R Steele</v>
      </c>
      <c r="C768" s="4">
        <f>VLOOKUP('Medical Examinations'!B768,'Medical Examinations'!B768:J3101,1,)</f>
        <v>32.299999999999997</v>
      </c>
      <c r="D768" s="4">
        <f>VLOOKUP('Medical Examinations'!C768,'Medical Examinations'!C768:K3101,1,)</f>
        <v>5.28</v>
      </c>
      <c r="E768" s="4" t="str">
        <f>VLOOKUP('Medical Examinations'!D768,'Medical Examinations'!D768:L3101,1,)</f>
        <v>Yes</v>
      </c>
      <c r="F768" s="4" t="str">
        <f>VLOOKUP('Medical Examinations'!E768,'Medical Examinations'!E768:M3101,1,)</f>
        <v>No</v>
      </c>
      <c r="G768" s="4" t="str">
        <f>VLOOKUP('Medical Examinations'!F768,'Medical Examinations'!F768:N3101,1,)</f>
        <v>No</v>
      </c>
      <c r="H768" s="4">
        <f>VLOOKUP('Medical Examinations'!G768,'Medical Examinations'!G768:O3101,1,)</f>
        <v>2</v>
      </c>
      <c r="I768" s="4" t="str">
        <f>VLOOKUP('Medical Examinations'!H768,'Medical Examinations'!H768:P3101,1,)</f>
        <v>No</v>
      </c>
      <c r="J768" s="4" t="str">
        <f>VLOOKUP('Medical Examinations'!I768,'Medical Examinations'!I768:Q3101,1,)</f>
        <v>Obesity</v>
      </c>
      <c r="K768" s="4" t="str">
        <f>VLOOKUP('Medical Examinations'!J768,'Medical Examinations'!J768:R3101,1,)</f>
        <v>Normal</v>
      </c>
      <c r="L768" s="49">
        <f>VLOOKUP(Table3[[#This Row],[Charges]],Table3[[Charges]:[Age]],1,)</f>
        <v>6406.41</v>
      </c>
      <c r="M768" s="23" t="str">
        <f>VLOOKUP(Table3[[#This Row],[Hospital tier]],Table3[[Hospital tier]:[Age]],1,)</f>
        <v>tier - 1</v>
      </c>
      <c r="N768" s="4" t="str">
        <f>VLOOKUP(Table3[[#This Row],[City tier]],Table3[[Hospital tier]:[Age]],1,)</f>
        <v>tier - 3</v>
      </c>
      <c r="O768" s="4" t="str">
        <f>VLOOKUP(Table3[[#This Row],[State ID]],Table3[[State ID]:[Age]],1,)</f>
        <v>R1014</v>
      </c>
      <c r="P768" s="4" t="str">
        <f>VLOOKUP(Table3[[#This Row],[Hospitalasion Details]],Table3[[Hospitalasion Details]:[Age]],1,)</f>
        <v>10-Dec-1985</v>
      </c>
      <c r="Q768" s="4">
        <f>VLOOKUP(Table3[[#This Row],[Age]],Table3[Age],1,)</f>
        <v>37</v>
      </c>
    </row>
    <row r="769" spans="1:17" x14ac:dyDescent="0.25">
      <c r="A769" s="4" t="str">
        <f>VLOOKUP(Table2[[#This Row],[Customer ID]],Table2[],1,)</f>
        <v>Id768</v>
      </c>
      <c r="B769" s="4" t="str">
        <f>VLOOKUP(Table2[[#This Row],[Full Name]],Table2[[#This Row],[Full Name]],1,)</f>
        <v xml:space="preserve">  Madeleine Gunter</v>
      </c>
      <c r="C769" s="4">
        <f>VLOOKUP('Medical Examinations'!B769,'Medical Examinations'!B769:J3102,1,)</f>
        <v>31.16</v>
      </c>
      <c r="D769" s="4">
        <f>VLOOKUP('Medical Examinations'!C769,'Medical Examinations'!C769:K3102,1,)</f>
        <v>7.49</v>
      </c>
      <c r="E769" s="4" t="str">
        <f>VLOOKUP('Medical Examinations'!D769,'Medical Examinations'!D769:L3102,1,)</f>
        <v>Yes</v>
      </c>
      <c r="F769" s="4" t="str">
        <f>VLOOKUP('Medical Examinations'!E769,'Medical Examinations'!E769:M3102,1,)</f>
        <v>No</v>
      </c>
      <c r="G769" s="4" t="str">
        <f>VLOOKUP('Medical Examinations'!F769,'Medical Examinations'!F769:N3102,1,)</f>
        <v>No</v>
      </c>
      <c r="H769" s="4">
        <f>VLOOKUP('Medical Examinations'!G769,'Medical Examinations'!G769:O3102,1,)</f>
        <v>2</v>
      </c>
      <c r="I769" s="4" t="str">
        <f>VLOOKUP('Medical Examinations'!H769,'Medical Examinations'!H769:P3102,1,)</f>
        <v>No</v>
      </c>
      <c r="J769" s="4" t="str">
        <f>VLOOKUP('Medical Examinations'!I769,'Medical Examinations'!I769:Q3102,1,)</f>
        <v>Obesity</v>
      </c>
      <c r="K769" s="4" t="str">
        <f>VLOOKUP('Medical Examinations'!J769,'Medical Examinations'!J769:R3102,1,)</f>
        <v>Diabetes</v>
      </c>
      <c r="L769" s="49">
        <f>VLOOKUP(Table3[[#This Row],[Charges]],Table3[[Charges]:[Age]],1,)</f>
        <v>6407.05</v>
      </c>
      <c r="M769" s="23" t="str">
        <f>VLOOKUP(Table3[[#This Row],[Hospital tier]],Table3[[Hospital tier]:[Age]],1,)</f>
        <v>tier - 2</v>
      </c>
      <c r="N769" s="4" t="str">
        <f>VLOOKUP(Table3[[#This Row],[City tier]],Table3[[Hospital tier]:[Age]],1,)</f>
        <v>tier - 1</v>
      </c>
      <c r="O769" s="4" t="str">
        <f>VLOOKUP(Table3[[#This Row],[State ID]],Table3[[State ID]:[Age]],1,)</f>
        <v>R1013</v>
      </c>
      <c r="P769" s="4" t="str">
        <f>VLOOKUP(Table3[[#This Row],[Hospitalasion Details]],Table3[[Hospitalasion Details]:[Age]],1,)</f>
        <v>20-Aug-1970</v>
      </c>
      <c r="Q769" s="4">
        <f>VLOOKUP(Table3[[#This Row],[Age]],Table3[Age],1,)</f>
        <v>52</v>
      </c>
    </row>
    <row r="770" spans="1:17" x14ac:dyDescent="0.25">
      <c r="A770" s="4" t="str">
        <f>VLOOKUP(Table2[[#This Row],[Customer ID]],Table2[],1,)</f>
        <v>Id769</v>
      </c>
      <c r="B770" s="4" t="str">
        <f>VLOOKUP(Table2[[#This Row],[Full Name]],Table2[[#This Row],[Full Name]],1,)</f>
        <v xml:space="preserve">  Stacey McDonough</v>
      </c>
      <c r="C770" s="4">
        <f>VLOOKUP('Medical Examinations'!B770,'Medical Examinations'!B770:J3103,1,)</f>
        <v>54.59</v>
      </c>
      <c r="D770" s="4">
        <f>VLOOKUP('Medical Examinations'!C770,'Medical Examinations'!C770:K3103,1,)</f>
        <v>4.2699999999999996</v>
      </c>
      <c r="E770" s="4" t="str">
        <f>VLOOKUP('Medical Examinations'!D770,'Medical Examinations'!D770:L3103,1,)</f>
        <v>No</v>
      </c>
      <c r="F770" s="4" t="str">
        <f>VLOOKUP('Medical Examinations'!E770,'Medical Examinations'!E770:M3103,1,)</f>
        <v>No</v>
      </c>
      <c r="G770" s="4" t="str">
        <f>VLOOKUP('Medical Examinations'!F770,'Medical Examinations'!F770:N3103,1,)</f>
        <v>No</v>
      </c>
      <c r="H770" s="4">
        <f>VLOOKUP('Medical Examinations'!G770,'Medical Examinations'!G770:O3103,1,)</f>
        <v>0</v>
      </c>
      <c r="I770" s="4" t="str">
        <f>VLOOKUP('Medical Examinations'!H770,'Medical Examinations'!H770:P3103,1,)</f>
        <v>No</v>
      </c>
      <c r="J770" s="4" t="str">
        <f>VLOOKUP('Medical Examinations'!I770,'Medical Examinations'!I770:Q3103,1,)</f>
        <v>Obesity</v>
      </c>
      <c r="K770" s="4" t="str">
        <f>VLOOKUP('Medical Examinations'!J770,'Medical Examinations'!J770:R3103,1,)</f>
        <v>Normal</v>
      </c>
      <c r="L770" s="49">
        <f>VLOOKUP(Table3[[#This Row],[Charges]],Table3[[Charges]:[Age]],1,)</f>
        <v>6412.34</v>
      </c>
      <c r="M770" s="23" t="str">
        <f>VLOOKUP(Table3[[#This Row],[Hospital tier]],Table3[[Hospital tier]:[Age]],1,)</f>
        <v>tier - 2</v>
      </c>
      <c r="N770" s="4" t="str">
        <f>VLOOKUP(Table3[[#This Row],[City tier]],Table3[[Hospital tier]:[Age]],1,)</f>
        <v>tier - 3</v>
      </c>
      <c r="O770" s="4" t="str">
        <f>VLOOKUP(Table3[[#This Row],[State ID]],Table3[[State ID]:[Age]],1,)</f>
        <v>R1013</v>
      </c>
      <c r="P770" s="4" t="str">
        <f>VLOOKUP(Table3[[#This Row],[Hospitalasion Details]],Table3[[Hospitalasion Details]:[Age]],1,)</f>
        <v>22-Aug-1971</v>
      </c>
      <c r="Q770" s="4">
        <f>VLOOKUP(Table3[[#This Row],[Age]],Table3[Age],1,)</f>
        <v>51</v>
      </c>
    </row>
    <row r="771" spans="1:17" x14ac:dyDescent="0.25">
      <c r="A771" s="4" t="str">
        <f>VLOOKUP(Table2[[#This Row],[Customer ID]],Table2[],1,)</f>
        <v>Id770</v>
      </c>
      <c r="B771" s="4" t="str">
        <f>VLOOKUP(Table2[[#This Row],[Full Name]],Table2[[#This Row],[Full Name]],1,)</f>
        <v xml:space="preserve">  Kimberly Sweetland</v>
      </c>
      <c r="C771" s="4">
        <f>VLOOKUP('Medical Examinations'!B771,'Medical Examinations'!B771:J3104,1,)</f>
        <v>21.09</v>
      </c>
      <c r="D771" s="4">
        <f>VLOOKUP('Medical Examinations'!C771,'Medical Examinations'!C771:K3104,1,)</f>
        <v>9.2200000000000006</v>
      </c>
      <c r="E771" s="4" t="str">
        <f>VLOOKUP('Medical Examinations'!D771,'Medical Examinations'!D771:L3104,1,)</f>
        <v>Yes</v>
      </c>
      <c r="F771" s="4" t="str">
        <f>VLOOKUP('Medical Examinations'!E771,'Medical Examinations'!E771:M3104,1,)</f>
        <v>No</v>
      </c>
      <c r="G771" s="4" t="str">
        <f>VLOOKUP('Medical Examinations'!F771,'Medical Examinations'!F771:N3104,1,)</f>
        <v>No</v>
      </c>
      <c r="H771" s="4">
        <f>VLOOKUP('Medical Examinations'!G771,'Medical Examinations'!G771:O3104,1,)</f>
        <v>2</v>
      </c>
      <c r="I771" s="4" t="str">
        <f>VLOOKUP('Medical Examinations'!H771,'Medical Examinations'!H771:P3104,1,)</f>
        <v>No</v>
      </c>
      <c r="J771" s="4" t="str">
        <f>VLOOKUP('Medical Examinations'!I771,'Medical Examinations'!I771:Q3104,1,)</f>
        <v>Normal Weight</v>
      </c>
      <c r="K771" s="4" t="str">
        <f>VLOOKUP('Medical Examinations'!J771,'Medical Examinations'!J771:R3104,1,)</f>
        <v>Diabetes</v>
      </c>
      <c r="L771" s="49">
        <f>VLOOKUP(Table3[[#This Row],[Charges]],Table3[[Charges]:[Age]],1,)</f>
        <v>6414.18</v>
      </c>
      <c r="M771" s="23" t="str">
        <f>VLOOKUP(Table3[[#This Row],[Hospital tier]],Table3[[Hospital tier]:[Age]],1,)</f>
        <v>tier - 2</v>
      </c>
      <c r="N771" s="4" t="str">
        <f>VLOOKUP(Table3[[#This Row],[City tier]],Table3[[Hospital tier]:[Age]],1,)</f>
        <v>tier - 2</v>
      </c>
      <c r="O771" s="4" t="str">
        <f>VLOOKUP(Table3[[#This Row],[State ID]],Table3[[State ID]:[Age]],1,)</f>
        <v>R1011</v>
      </c>
      <c r="P771" s="4" t="str">
        <f>VLOOKUP(Table3[[#This Row],[Hospitalasion Details]],Table3[[Hospitalasion Details]:[Age]],1,)</f>
        <v>4-Sep-1987</v>
      </c>
      <c r="Q771" s="4">
        <f>VLOOKUP(Table3[[#This Row],[Age]],Table3[Age],1,)</f>
        <v>35</v>
      </c>
    </row>
    <row r="772" spans="1:17" x14ac:dyDescent="0.25">
      <c r="A772" s="4" t="str">
        <f>VLOOKUP(Table2[[#This Row],[Customer ID]],Table2[],1,)</f>
        <v>Id771</v>
      </c>
      <c r="B772" s="4" t="str">
        <f>VLOOKUP(Table2[[#This Row],[Full Name]],Table2[[#This Row],[Full Name]],1,)</f>
        <v xml:space="preserve">  Matthew D Hammersmith</v>
      </c>
      <c r="C772" s="4">
        <f>VLOOKUP('Medical Examinations'!B772,'Medical Examinations'!B772:J3105,1,)</f>
        <v>52.41</v>
      </c>
      <c r="D772" s="4">
        <f>VLOOKUP('Medical Examinations'!C772,'Medical Examinations'!C772:K3105,1,)</f>
        <v>5.99</v>
      </c>
      <c r="E772" s="4" t="str">
        <f>VLOOKUP('Medical Examinations'!D772,'Medical Examinations'!D772:L3105,1,)</f>
        <v>No</v>
      </c>
      <c r="F772" s="4" t="str">
        <f>VLOOKUP('Medical Examinations'!E772,'Medical Examinations'!E772:M3105,1,)</f>
        <v>No</v>
      </c>
      <c r="G772" s="4" t="str">
        <f>VLOOKUP('Medical Examinations'!F772,'Medical Examinations'!F772:N3105,1,)</f>
        <v>No</v>
      </c>
      <c r="H772" s="4">
        <f>VLOOKUP('Medical Examinations'!G772,'Medical Examinations'!G772:O3105,1,)</f>
        <v>1</v>
      </c>
      <c r="I772" s="4" t="str">
        <f>VLOOKUP('Medical Examinations'!H772,'Medical Examinations'!H772:P3105,1,)</f>
        <v>No</v>
      </c>
      <c r="J772" s="4" t="str">
        <f>VLOOKUP('Medical Examinations'!I772,'Medical Examinations'!I772:Q3105,1,)</f>
        <v>Obesity</v>
      </c>
      <c r="K772" s="4" t="str">
        <f>VLOOKUP('Medical Examinations'!J772,'Medical Examinations'!J772:R3105,1,)</f>
        <v>Pre diabetes</v>
      </c>
      <c r="L772" s="49">
        <f>VLOOKUP(Table3[[#This Row],[Charges]],Table3[[Charges]:[Age]],1,)</f>
        <v>6417.28</v>
      </c>
      <c r="M772" s="23" t="str">
        <f>VLOOKUP(Table3[[#This Row],[Hospital tier]],Table3[[Hospital tier]:[Age]],1,)</f>
        <v>tier - 2</v>
      </c>
      <c r="N772" s="4" t="str">
        <f>VLOOKUP(Table3[[#This Row],[City tier]],Table3[[Hospital tier]:[Age]],1,)</f>
        <v>tier - 3</v>
      </c>
      <c r="O772" s="4" t="str">
        <f>VLOOKUP(Table3[[#This Row],[State ID]],Table3[[State ID]:[Age]],1,)</f>
        <v>R1013</v>
      </c>
      <c r="P772" s="4" t="str">
        <f>VLOOKUP(Table3[[#This Row],[Hospitalasion Details]],Table3[[Hospitalasion Details]:[Age]],1,)</f>
        <v>30-Dec-1976</v>
      </c>
      <c r="Q772" s="4">
        <f>VLOOKUP(Table3[[#This Row],[Age]],Table3[Age],1,)</f>
        <v>46</v>
      </c>
    </row>
    <row r="773" spans="1:17" x14ac:dyDescent="0.25">
      <c r="A773" s="4" t="str">
        <f>VLOOKUP(Table2[[#This Row],[Customer ID]],Table2[],1,)</f>
        <v>Id772</v>
      </c>
      <c r="B773" s="4" t="str">
        <f>VLOOKUP(Table2[[#This Row],[Full Name]],Table2[[#This Row],[Full Name]],1,)</f>
        <v xml:space="preserve">  Michael French</v>
      </c>
      <c r="C773" s="4">
        <f>VLOOKUP('Medical Examinations'!B773,'Medical Examinations'!B773:J3106,1,)</f>
        <v>41.47</v>
      </c>
      <c r="D773" s="4">
        <f>VLOOKUP('Medical Examinations'!C773,'Medical Examinations'!C773:K3106,1,)</f>
        <v>5.86</v>
      </c>
      <c r="E773" s="4" t="str">
        <f>VLOOKUP('Medical Examinations'!D773,'Medical Examinations'!D773:L3106,1,)</f>
        <v>Yes</v>
      </c>
      <c r="F773" s="4" t="str">
        <f>VLOOKUP('Medical Examinations'!E773,'Medical Examinations'!E773:M3106,1,)</f>
        <v>No</v>
      </c>
      <c r="G773" s="4" t="str">
        <f>VLOOKUP('Medical Examinations'!F773,'Medical Examinations'!F773:N3106,1,)</f>
        <v>No</v>
      </c>
      <c r="H773" s="4">
        <f>VLOOKUP('Medical Examinations'!G773,'Medical Examinations'!G773:O3106,1,)</f>
        <v>2</v>
      </c>
      <c r="I773" s="4" t="str">
        <f>VLOOKUP('Medical Examinations'!H773,'Medical Examinations'!H773:P3106,1,)</f>
        <v>No</v>
      </c>
      <c r="J773" s="4" t="str">
        <f>VLOOKUP('Medical Examinations'!I773,'Medical Examinations'!I773:Q3106,1,)</f>
        <v>Obesity</v>
      </c>
      <c r="K773" s="4" t="str">
        <f>VLOOKUP('Medical Examinations'!J773,'Medical Examinations'!J773:R3106,1,)</f>
        <v>Pre diabetes</v>
      </c>
      <c r="L773" s="49">
        <f>VLOOKUP(Table3[[#This Row],[Charges]],Table3[[Charges]:[Age]],1,)</f>
        <v>6423.48</v>
      </c>
      <c r="M773" s="23" t="str">
        <f>VLOOKUP(Table3[[#This Row],[Hospital tier]],Table3[[Hospital tier]:[Age]],1,)</f>
        <v>tier - 2</v>
      </c>
      <c r="N773" s="4" t="str">
        <f>VLOOKUP(Table3[[#This Row],[City tier]],Table3[[Hospital tier]:[Age]],1,)</f>
        <v>tier - 3</v>
      </c>
      <c r="O773" s="4" t="str">
        <f>VLOOKUP(Table3[[#This Row],[State ID]],Table3[[State ID]:[Age]],1,)</f>
        <v>R1013</v>
      </c>
      <c r="P773" s="4" t="str">
        <f>VLOOKUP(Table3[[#This Row],[Hospitalasion Details]],Table3[[Hospitalasion Details]:[Age]],1,)</f>
        <v>5-Aug-1975</v>
      </c>
      <c r="Q773" s="4">
        <f>VLOOKUP(Table3[[#This Row],[Age]],Table3[Age],1,)</f>
        <v>47</v>
      </c>
    </row>
    <row r="774" spans="1:17" x14ac:dyDescent="0.25">
      <c r="A774" s="4" t="str">
        <f>VLOOKUP(Table2[[#This Row],[Customer ID]],Table2[],1,)</f>
        <v>Id773</v>
      </c>
      <c r="B774" s="4" t="str">
        <f>VLOOKUP(Table2[[#This Row],[Full Name]],Table2[[#This Row],[Full Name]],1,)</f>
        <v xml:space="preserve">  Ben Garbe</v>
      </c>
      <c r="C774" s="4">
        <f>VLOOKUP('Medical Examinations'!B774,'Medical Examinations'!B774:J3107,1,)</f>
        <v>33.1</v>
      </c>
      <c r="D774" s="4">
        <f>VLOOKUP('Medical Examinations'!C774,'Medical Examinations'!C774:K3107,1,)</f>
        <v>5.19</v>
      </c>
      <c r="E774" s="4" t="str">
        <f>VLOOKUP('Medical Examinations'!D774,'Medical Examinations'!D774:L3107,1,)</f>
        <v>Yes</v>
      </c>
      <c r="F774" s="4" t="str">
        <f>VLOOKUP('Medical Examinations'!E774,'Medical Examinations'!E774:M3107,1,)</f>
        <v>No</v>
      </c>
      <c r="G774" s="4" t="str">
        <f>VLOOKUP('Medical Examinations'!F774,'Medical Examinations'!F774:N3107,1,)</f>
        <v>No</v>
      </c>
      <c r="H774" s="4">
        <f>VLOOKUP('Medical Examinations'!G774,'Medical Examinations'!G774:O3107,1,)</f>
        <v>2</v>
      </c>
      <c r="I774" s="4" t="str">
        <f>VLOOKUP('Medical Examinations'!H774,'Medical Examinations'!H774:P3107,1,)</f>
        <v>No</v>
      </c>
      <c r="J774" s="4" t="str">
        <f>VLOOKUP('Medical Examinations'!I774,'Medical Examinations'!I774:Q3107,1,)</f>
        <v>Obesity</v>
      </c>
      <c r="K774" s="4" t="str">
        <f>VLOOKUP('Medical Examinations'!J774,'Medical Examinations'!J774:R3107,1,)</f>
        <v>Normal</v>
      </c>
      <c r="L774" s="49">
        <f>VLOOKUP(Table3[[#This Row],[Charges]],Table3[[Charges]:[Age]],1,)</f>
        <v>6435.62</v>
      </c>
      <c r="M774" s="23" t="str">
        <f>VLOOKUP(Table3[[#This Row],[Hospital tier]],Table3[[Hospital tier]:[Age]],1,)</f>
        <v>tier - 3</v>
      </c>
      <c r="N774" s="4" t="str">
        <f>VLOOKUP(Table3[[#This Row],[City tier]],Table3[[Hospital tier]:[Age]],1,)</f>
        <v>tier - 2</v>
      </c>
      <c r="O774" s="4" t="str">
        <f>VLOOKUP(Table3[[#This Row],[State ID]],Table3[[State ID]:[Age]],1,)</f>
        <v>R1013</v>
      </c>
      <c r="P774" s="4" t="str">
        <f>VLOOKUP(Table3[[#This Row],[Hospitalasion Details]],Table3[[Hospitalasion Details]:[Age]],1,)</f>
        <v>22-Jul-1985</v>
      </c>
      <c r="Q774" s="4">
        <f>VLOOKUP(Table3[[#This Row],[Age]],Table3[Age],1,)</f>
        <v>37</v>
      </c>
    </row>
    <row r="775" spans="1:17" x14ac:dyDescent="0.25">
      <c r="A775" s="4" t="str">
        <f>VLOOKUP(Table2[[#This Row],[Customer ID]],Table2[],1,)</f>
        <v>Id774</v>
      </c>
      <c r="B775" s="4" t="str">
        <f>VLOOKUP(Table2[[#This Row],[Full Name]],Table2[[#This Row],[Full Name]],1,)</f>
        <v xml:space="preserve">  Chris Duncan</v>
      </c>
      <c r="C775" s="4">
        <f>VLOOKUP('Medical Examinations'!B775,'Medical Examinations'!B775:J3108,1,)</f>
        <v>30.8</v>
      </c>
      <c r="D775" s="4">
        <f>VLOOKUP('Medical Examinations'!C775,'Medical Examinations'!C775:K3108,1,)</f>
        <v>4.37</v>
      </c>
      <c r="E775" s="4" t="str">
        <f>VLOOKUP('Medical Examinations'!D775,'Medical Examinations'!D775:L3108,1,)</f>
        <v>Yes</v>
      </c>
      <c r="F775" s="4" t="str">
        <f>VLOOKUP('Medical Examinations'!E775,'Medical Examinations'!E775:M3108,1,)</f>
        <v>No</v>
      </c>
      <c r="G775" s="4" t="str">
        <f>VLOOKUP('Medical Examinations'!F775,'Medical Examinations'!F775:N3108,1,)</f>
        <v>No</v>
      </c>
      <c r="H775" s="4">
        <f>VLOOKUP('Medical Examinations'!G775,'Medical Examinations'!G775:O3108,1,)</f>
        <v>2</v>
      </c>
      <c r="I775" s="4" t="str">
        <f>VLOOKUP('Medical Examinations'!H775,'Medical Examinations'!H775:P3108,1,)</f>
        <v>No</v>
      </c>
      <c r="J775" s="4" t="str">
        <f>VLOOKUP('Medical Examinations'!I775,'Medical Examinations'!I775:Q3108,1,)</f>
        <v>Obesity</v>
      </c>
      <c r="K775" s="4" t="str">
        <f>VLOOKUP('Medical Examinations'!J775,'Medical Examinations'!J775:R3108,1,)</f>
        <v>Normal</v>
      </c>
      <c r="L775" s="49">
        <f>VLOOKUP(Table3[[#This Row],[Charges]],Table3[[Charges]:[Age]],1,)</f>
        <v>6455.86</v>
      </c>
      <c r="M775" s="23" t="str">
        <f>VLOOKUP(Table3[[#This Row],[Hospital tier]],Table3[[Hospital tier]:[Age]],1,)</f>
        <v>tier - 3</v>
      </c>
      <c r="N775" s="4" t="str">
        <f>VLOOKUP(Table3[[#This Row],[City tier]],Table3[[Hospital tier]:[Age]],1,)</f>
        <v>tier - 3</v>
      </c>
      <c r="O775" s="4" t="str">
        <f>VLOOKUP(Table3[[#This Row],[State ID]],Table3[[State ID]:[Age]],1,)</f>
        <v>R1012</v>
      </c>
      <c r="P775" s="4" t="str">
        <f>VLOOKUP(Table3[[#This Row],[Hospitalasion Details]],Table3[[Hospitalasion Details]:[Age]],1,)</f>
        <v>26-Aug-1984</v>
      </c>
      <c r="Q775" s="4">
        <f>VLOOKUP(Table3[[#This Row],[Age]],Table3[Age],1,)</f>
        <v>38</v>
      </c>
    </row>
    <row r="776" spans="1:17" x14ac:dyDescent="0.25">
      <c r="A776" s="4" t="str">
        <f>VLOOKUP(Table2[[#This Row],[Customer ID]],Table2[],1,)</f>
        <v>Id775</v>
      </c>
      <c r="B776" s="4" t="str">
        <f>VLOOKUP(Table2[[#This Row],[Full Name]],Table2[[#This Row],[Full Name]],1,)</f>
        <v xml:space="preserve">  Jeremy J Wallace</v>
      </c>
      <c r="C776" s="4">
        <f>VLOOKUP('Medical Examinations'!B776,'Medical Examinations'!B776:J3109,1,)</f>
        <v>42.06</v>
      </c>
      <c r="D776" s="4">
        <f>VLOOKUP('Medical Examinations'!C776,'Medical Examinations'!C776:K3109,1,)</f>
        <v>5.32</v>
      </c>
      <c r="E776" s="4" t="str">
        <f>VLOOKUP('Medical Examinations'!D776,'Medical Examinations'!D776:L3109,1,)</f>
        <v>No</v>
      </c>
      <c r="F776" s="4" t="str">
        <f>VLOOKUP('Medical Examinations'!E776,'Medical Examinations'!E776:M3109,1,)</f>
        <v>No</v>
      </c>
      <c r="G776" s="4" t="str">
        <f>VLOOKUP('Medical Examinations'!F776,'Medical Examinations'!F776:N3109,1,)</f>
        <v>No</v>
      </c>
      <c r="H776" s="4">
        <f>VLOOKUP('Medical Examinations'!G776,'Medical Examinations'!G776:O3109,1,)</f>
        <v>1</v>
      </c>
      <c r="I776" s="4" t="str">
        <f>VLOOKUP('Medical Examinations'!H776,'Medical Examinations'!H776:P3109,1,)</f>
        <v>No</v>
      </c>
      <c r="J776" s="4" t="str">
        <f>VLOOKUP('Medical Examinations'!I776,'Medical Examinations'!I776:Q3109,1,)</f>
        <v>Obesity</v>
      </c>
      <c r="K776" s="4" t="str">
        <f>VLOOKUP('Medical Examinations'!J776,'Medical Examinations'!J776:R3109,1,)</f>
        <v>Normal</v>
      </c>
      <c r="L776" s="49">
        <f>VLOOKUP(Table3[[#This Row],[Charges]],Table3[[Charges]:[Age]],1,)</f>
        <v>6457.84</v>
      </c>
      <c r="M776" s="23" t="str">
        <f>VLOOKUP(Table3[[#This Row],[Hospital tier]],Table3[[Hospital tier]:[Age]],1,)</f>
        <v>tier - 2</v>
      </c>
      <c r="N776" s="4" t="str">
        <f>VLOOKUP(Table3[[#This Row],[City tier]],Table3[[Hospital tier]:[Age]],1,)</f>
        <v>tier - 3</v>
      </c>
      <c r="O776" s="4" t="str">
        <f>VLOOKUP(Table3[[#This Row],[State ID]],Table3[[State ID]:[Age]],1,)</f>
        <v>R1012</v>
      </c>
      <c r="P776" s="4" t="str">
        <f>VLOOKUP(Table3[[#This Row],[Hospitalasion Details]],Table3[[Hospitalasion Details]:[Age]],1,)</f>
        <v>1-Nov-1984</v>
      </c>
      <c r="Q776" s="4">
        <f>VLOOKUP(Table3[[#This Row],[Age]],Table3[Age],1,)</f>
        <v>38</v>
      </c>
    </row>
    <row r="777" spans="1:17" x14ac:dyDescent="0.25">
      <c r="A777" s="4" t="str">
        <f>VLOOKUP(Table2[[#This Row],[Customer ID]],Table2[],1,)</f>
        <v>Id776</v>
      </c>
      <c r="B777" s="4" t="str">
        <f>VLOOKUP(Table2[[#This Row],[Full Name]],Table2[[#This Row],[Full Name]],1,)</f>
        <v xml:space="preserve">  Amy L Tillman</v>
      </c>
      <c r="C777" s="4">
        <f>VLOOKUP('Medical Examinations'!B777,'Medical Examinations'!B777:J3110,1,)</f>
        <v>39.270000000000003</v>
      </c>
      <c r="D777" s="4">
        <f>VLOOKUP('Medical Examinations'!C777,'Medical Examinations'!C777:K3110,1,)</f>
        <v>5.64</v>
      </c>
      <c r="E777" s="4" t="str">
        <f>VLOOKUP('Medical Examinations'!D777,'Medical Examinations'!D777:L3110,1,)</f>
        <v>No</v>
      </c>
      <c r="F777" s="4" t="str">
        <f>VLOOKUP('Medical Examinations'!E777,'Medical Examinations'!E777:M3110,1,)</f>
        <v>No</v>
      </c>
      <c r="G777" s="4" t="str">
        <f>VLOOKUP('Medical Examinations'!F777,'Medical Examinations'!F777:N3110,1,)</f>
        <v>Yes</v>
      </c>
      <c r="H777" s="4">
        <f>VLOOKUP('Medical Examinations'!G777,'Medical Examinations'!G777:O3110,1,)</f>
        <v>1</v>
      </c>
      <c r="I777" s="4" t="str">
        <f>VLOOKUP('Medical Examinations'!H777,'Medical Examinations'!H777:P3110,1,)</f>
        <v>No</v>
      </c>
      <c r="J777" s="4" t="str">
        <f>VLOOKUP('Medical Examinations'!I777,'Medical Examinations'!I777:Q3110,1,)</f>
        <v>Obesity</v>
      </c>
      <c r="K777" s="4" t="str">
        <f>VLOOKUP('Medical Examinations'!J777,'Medical Examinations'!J777:R3110,1,)</f>
        <v>Normal</v>
      </c>
      <c r="L777" s="49">
        <f>VLOOKUP(Table3[[#This Row],[Charges]],Table3[[Charges]:[Age]],1,)</f>
        <v>6473.15</v>
      </c>
      <c r="M777" s="23" t="str">
        <f>VLOOKUP(Table3[[#This Row],[Hospital tier]],Table3[[Hospital tier]:[Age]],1,)</f>
        <v>tier - 2</v>
      </c>
      <c r="N777" s="4" t="str">
        <f>VLOOKUP(Table3[[#This Row],[City tier]],Table3[[Hospital tier]:[Age]],1,)</f>
        <v>tier - 2</v>
      </c>
      <c r="O777" s="4" t="str">
        <f>VLOOKUP(Table3[[#This Row],[State ID]],Table3[[State ID]:[Age]],1,)</f>
        <v>R1013</v>
      </c>
      <c r="P777" s="4" t="str">
        <f>VLOOKUP(Table3[[#This Row],[Hospitalasion Details]],Table3[[Hospitalasion Details]:[Age]],1,)</f>
        <v>27-Jul-1981</v>
      </c>
      <c r="Q777" s="4">
        <f>VLOOKUP(Table3[[#This Row],[Age]],Table3[Age],1,)</f>
        <v>41</v>
      </c>
    </row>
    <row r="778" spans="1:17" x14ac:dyDescent="0.25">
      <c r="A778" s="4" t="str">
        <f>VLOOKUP(Table2[[#This Row],[Customer ID]],Table2[],1,)</f>
        <v>Id777</v>
      </c>
      <c r="B778" s="4" t="str">
        <f>VLOOKUP(Table2[[#This Row],[Full Name]],Table2[[#This Row],[Full Name]],1,)</f>
        <v xml:space="preserve">  Karen L Lee</v>
      </c>
      <c r="C778" s="4">
        <f>VLOOKUP('Medical Examinations'!B778,'Medical Examinations'!B778:J3111,1,)</f>
        <v>30.71</v>
      </c>
      <c r="D778" s="4">
        <f>VLOOKUP('Medical Examinations'!C778,'Medical Examinations'!C778:K3111,1,)</f>
        <v>5.59</v>
      </c>
      <c r="E778" s="4" t="str">
        <f>VLOOKUP('Medical Examinations'!D778,'Medical Examinations'!D778:L3111,1,)</f>
        <v>Yes</v>
      </c>
      <c r="F778" s="4" t="str">
        <f>VLOOKUP('Medical Examinations'!E778,'Medical Examinations'!E778:M3111,1,)</f>
        <v>No</v>
      </c>
      <c r="G778" s="4" t="str">
        <f>VLOOKUP('Medical Examinations'!F778,'Medical Examinations'!F778:N3111,1,)</f>
        <v>No</v>
      </c>
      <c r="H778" s="4">
        <f>VLOOKUP('Medical Examinations'!G778,'Medical Examinations'!G778:O3111,1,)</f>
        <v>1</v>
      </c>
      <c r="I778" s="4" t="str">
        <f>VLOOKUP('Medical Examinations'!H778,'Medical Examinations'!H778:P3111,1,)</f>
        <v>No</v>
      </c>
      <c r="J778" s="4" t="str">
        <f>VLOOKUP('Medical Examinations'!I778,'Medical Examinations'!I778:Q3111,1,)</f>
        <v>Obesity</v>
      </c>
      <c r="K778" s="4" t="str">
        <f>VLOOKUP('Medical Examinations'!J778,'Medical Examinations'!J778:R3111,1,)</f>
        <v>Normal</v>
      </c>
      <c r="L778" s="49">
        <f>VLOOKUP(Table3[[#This Row],[Charges]],Table3[[Charges]:[Age]],1,)</f>
        <v>6474.01</v>
      </c>
      <c r="M778" s="23" t="str">
        <f>VLOOKUP(Table3[[#This Row],[Hospital tier]],Table3[[Hospital tier]:[Age]],1,)</f>
        <v>tier - 2</v>
      </c>
      <c r="N778" s="4" t="str">
        <f>VLOOKUP(Table3[[#This Row],[City tier]],Table3[[Hospital tier]:[Age]],1,)</f>
        <v>tier - 3</v>
      </c>
      <c r="O778" s="4" t="str">
        <f>VLOOKUP(Table3[[#This Row],[State ID]],Table3[[State ID]:[Age]],1,)</f>
        <v>R1011</v>
      </c>
      <c r="P778" s="4" t="str">
        <f>VLOOKUP(Table3[[#This Row],[Hospitalasion Details]],Table3[[Hospitalasion Details]:[Age]],1,)</f>
        <v>8-Jun-1980</v>
      </c>
      <c r="Q778" s="4">
        <f>VLOOKUP(Table3[[#This Row],[Age]],Table3[Age],1,)</f>
        <v>43</v>
      </c>
    </row>
    <row r="779" spans="1:17" x14ac:dyDescent="0.25">
      <c r="A779" s="4" t="str">
        <f>VLOOKUP(Table2[[#This Row],[Customer ID]],Table2[],1,)</f>
        <v>Id778</v>
      </c>
      <c r="B779" s="4" t="str">
        <f>VLOOKUP(Table2[[#This Row],[Full Name]],Table2[[#This Row],[Full Name]],1,)</f>
        <v xml:space="preserve">  Tennille Taylor</v>
      </c>
      <c r="C779" s="4">
        <f>VLOOKUP('Medical Examinations'!B779,'Medical Examinations'!B779:J3112,1,)</f>
        <v>47.19</v>
      </c>
      <c r="D779" s="4">
        <f>VLOOKUP('Medical Examinations'!C779,'Medical Examinations'!C779:K3112,1,)</f>
        <v>5.29</v>
      </c>
      <c r="E779" s="4" t="str">
        <f>VLOOKUP('Medical Examinations'!D779,'Medical Examinations'!D779:L3112,1,)</f>
        <v>No</v>
      </c>
      <c r="F779" s="4" t="str">
        <f>VLOOKUP('Medical Examinations'!E779,'Medical Examinations'!E779:M3112,1,)</f>
        <v>No</v>
      </c>
      <c r="G779" s="4" t="str">
        <f>VLOOKUP('Medical Examinations'!F779,'Medical Examinations'!F779:N3112,1,)</f>
        <v>No</v>
      </c>
      <c r="H779" s="4">
        <f>VLOOKUP('Medical Examinations'!G779,'Medical Examinations'!G779:O3112,1,)</f>
        <v>0</v>
      </c>
      <c r="I779" s="4" t="str">
        <f>VLOOKUP('Medical Examinations'!H779,'Medical Examinations'!H779:P3112,1,)</f>
        <v>No</v>
      </c>
      <c r="J779" s="4" t="str">
        <f>VLOOKUP('Medical Examinations'!I779,'Medical Examinations'!I779:Q3112,1,)</f>
        <v>Obesity</v>
      </c>
      <c r="K779" s="4" t="str">
        <f>VLOOKUP('Medical Examinations'!J779,'Medical Examinations'!J779:R3112,1,)</f>
        <v>Normal</v>
      </c>
      <c r="L779" s="49">
        <f>VLOOKUP(Table3[[#This Row],[Charges]],Table3[[Charges]:[Age]],1,)</f>
        <v>6481.67</v>
      </c>
      <c r="M779" s="23" t="str">
        <f>VLOOKUP(Table3[[#This Row],[Hospital tier]],Table3[[Hospital tier]:[Age]],1,)</f>
        <v>tier - 2</v>
      </c>
      <c r="N779" s="4" t="str">
        <f>VLOOKUP(Table3[[#This Row],[City tier]],Table3[[Hospital tier]:[Age]],1,)</f>
        <v>tier - 2</v>
      </c>
      <c r="O779" s="4" t="str">
        <f>VLOOKUP(Table3[[#This Row],[State ID]],Table3[[State ID]:[Age]],1,)</f>
        <v>R1013</v>
      </c>
      <c r="P779" s="4" t="str">
        <f>VLOOKUP(Table3[[#This Row],[Hospitalasion Details]],Table3[[Hospitalasion Details]:[Age]],1,)</f>
        <v>1-Dec-1970</v>
      </c>
      <c r="Q779" s="4">
        <f>VLOOKUP(Table3[[#This Row],[Age]],Table3[Age],1,)</f>
        <v>52</v>
      </c>
    </row>
    <row r="780" spans="1:17" x14ac:dyDescent="0.25">
      <c r="A780" s="4" t="str">
        <f>VLOOKUP(Table2[[#This Row],[Customer ID]],Table2[],1,)</f>
        <v>Id779</v>
      </c>
      <c r="B780" s="4" t="str">
        <f>VLOOKUP(Table2[[#This Row],[Full Name]],Table2[[#This Row],[Full Name]],1,)</f>
        <v xml:space="preserve">  Matt McSween</v>
      </c>
      <c r="C780" s="4">
        <f>VLOOKUP('Medical Examinations'!B780,'Medical Examinations'!B780:J3113,1,)</f>
        <v>30.02</v>
      </c>
      <c r="D780" s="4">
        <f>VLOOKUP('Medical Examinations'!C780,'Medical Examinations'!C780:K3113,1,)</f>
        <v>6.65</v>
      </c>
      <c r="E780" s="4" t="str">
        <f>VLOOKUP('Medical Examinations'!D780,'Medical Examinations'!D780:L3113,1,)</f>
        <v>No</v>
      </c>
      <c r="F780" s="4" t="str">
        <f>VLOOKUP('Medical Examinations'!E780,'Medical Examinations'!E780:M3113,1,)</f>
        <v>No</v>
      </c>
      <c r="G780" s="4" t="str">
        <f>VLOOKUP('Medical Examinations'!F780,'Medical Examinations'!F780:N3113,1,)</f>
        <v>No</v>
      </c>
      <c r="H780" s="4">
        <f>VLOOKUP('Medical Examinations'!G780,'Medical Examinations'!G780:O3113,1,)</f>
        <v>0</v>
      </c>
      <c r="I780" s="4" t="str">
        <f>VLOOKUP('Medical Examinations'!H780,'Medical Examinations'!H780:P3113,1,)</f>
        <v>No</v>
      </c>
      <c r="J780" s="4" t="str">
        <f>VLOOKUP('Medical Examinations'!I780,'Medical Examinations'!I780:Q3113,1,)</f>
        <v>Obesity</v>
      </c>
      <c r="K780" s="4" t="str">
        <f>VLOOKUP('Medical Examinations'!J780,'Medical Examinations'!J780:R3113,1,)</f>
        <v>Diabetes</v>
      </c>
      <c r="L780" s="49">
        <f>VLOOKUP(Table3[[#This Row],[Charges]],Table3[[Charges]:[Age]],1,)</f>
        <v>6496.89</v>
      </c>
      <c r="M780" s="23" t="str">
        <f>VLOOKUP(Table3[[#This Row],[Hospital tier]],Table3[[Hospital tier]:[Age]],1,)</f>
        <v>tier - 2</v>
      </c>
      <c r="N780" s="4" t="str">
        <f>VLOOKUP(Table3[[#This Row],[City tier]],Table3[[Hospital tier]:[Age]],1,)</f>
        <v>tier - 3</v>
      </c>
      <c r="O780" s="4" t="str">
        <f>VLOOKUP(Table3[[#This Row],[State ID]],Table3[[State ID]:[Age]],1,)</f>
        <v>R1011</v>
      </c>
      <c r="P780" s="4" t="str">
        <f>VLOOKUP(Table3[[#This Row],[Hospitalasion Details]],Table3[[Hospitalasion Details]:[Age]],1,)</f>
        <v>9-Oct-1982</v>
      </c>
      <c r="Q780" s="4">
        <f>VLOOKUP(Table3[[#This Row],[Age]],Table3[Age],1,)</f>
        <v>40</v>
      </c>
    </row>
    <row r="781" spans="1:17" x14ac:dyDescent="0.25">
      <c r="A781" s="4" t="str">
        <f>VLOOKUP(Table2[[#This Row],[Customer ID]],Table2[],1,)</f>
        <v>Id780</v>
      </c>
      <c r="B781" s="4" t="str">
        <f>VLOOKUP(Table2[[#This Row],[Full Name]],Table2[[#This Row],[Full Name]],1,)</f>
        <v xml:space="preserve">  Emily Schubert</v>
      </c>
      <c r="C781" s="4">
        <f>VLOOKUP('Medical Examinations'!B781,'Medical Examinations'!B781:J3114,1,)</f>
        <v>37.909999999999997</v>
      </c>
      <c r="D781" s="4">
        <f>VLOOKUP('Medical Examinations'!C781,'Medical Examinations'!C781:K3114,1,)</f>
        <v>5.68</v>
      </c>
      <c r="E781" s="4" t="str">
        <f>VLOOKUP('Medical Examinations'!D781,'Medical Examinations'!D781:L3114,1,)</f>
        <v>Yes</v>
      </c>
      <c r="F781" s="4" t="str">
        <f>VLOOKUP('Medical Examinations'!E781,'Medical Examinations'!E781:M3114,1,)</f>
        <v>No</v>
      </c>
      <c r="G781" s="4" t="str">
        <f>VLOOKUP('Medical Examinations'!F781,'Medical Examinations'!F781:N3114,1,)</f>
        <v>No</v>
      </c>
      <c r="H781" s="4">
        <f>VLOOKUP('Medical Examinations'!G781,'Medical Examinations'!G781:O3114,1,)</f>
        <v>0</v>
      </c>
      <c r="I781" s="4" t="str">
        <f>VLOOKUP('Medical Examinations'!H781,'Medical Examinations'!H781:P3114,1,)</f>
        <v>No</v>
      </c>
      <c r="J781" s="4" t="str">
        <f>VLOOKUP('Medical Examinations'!I781,'Medical Examinations'!I781:Q3114,1,)</f>
        <v>Obesity</v>
      </c>
      <c r="K781" s="4" t="str">
        <f>VLOOKUP('Medical Examinations'!J781,'Medical Examinations'!J781:R3114,1,)</f>
        <v>Normal</v>
      </c>
      <c r="L781" s="49">
        <f>VLOOKUP(Table3[[#This Row],[Charges]],Table3[[Charges]:[Age]],1,)</f>
        <v>6500.24</v>
      </c>
      <c r="M781" s="23" t="str">
        <f>VLOOKUP(Table3[[#This Row],[Hospital tier]],Table3[[Hospital tier]:[Age]],1,)</f>
        <v>tier - 2</v>
      </c>
      <c r="N781" s="4" t="str">
        <f>VLOOKUP(Table3[[#This Row],[City tier]],Table3[[Hospital tier]:[Age]],1,)</f>
        <v>tier - 2</v>
      </c>
      <c r="O781" s="4" t="str">
        <f>VLOOKUP(Table3[[#This Row],[State ID]],Table3[[State ID]:[Age]],1,)</f>
        <v>R1013</v>
      </c>
      <c r="P781" s="4" t="str">
        <f>VLOOKUP(Table3[[#This Row],[Hospitalasion Details]],Table3[[Hospitalasion Details]:[Age]],1,)</f>
        <v>28-Aug-1982</v>
      </c>
      <c r="Q781" s="4">
        <f>VLOOKUP(Table3[[#This Row],[Age]],Table3[Age],1,)</f>
        <v>40</v>
      </c>
    </row>
    <row r="782" spans="1:17" x14ac:dyDescent="0.25">
      <c r="A782" s="4" t="str">
        <f>VLOOKUP(Table2[[#This Row],[Customer ID]],Table2[],1,)</f>
        <v>Id781</v>
      </c>
      <c r="B782" s="4" t="str">
        <f>VLOOKUP(Table2[[#This Row],[Full Name]],Table2[[#This Row],[Full Name]],1,)</f>
        <v xml:space="preserve">  Justin E Lalanne</v>
      </c>
      <c r="C782" s="4">
        <f>VLOOKUP('Medical Examinations'!B782,'Medical Examinations'!B782:J3115,1,)</f>
        <v>54.61</v>
      </c>
      <c r="D782" s="4">
        <f>VLOOKUP('Medical Examinations'!C782,'Medical Examinations'!C782:K3115,1,)</f>
        <v>4.49</v>
      </c>
      <c r="E782" s="4" t="str">
        <f>VLOOKUP('Medical Examinations'!D782,'Medical Examinations'!D782:L3115,1,)</f>
        <v>No</v>
      </c>
      <c r="F782" s="4" t="str">
        <f>VLOOKUP('Medical Examinations'!E782,'Medical Examinations'!E782:M3115,1,)</f>
        <v>No</v>
      </c>
      <c r="G782" s="4" t="str">
        <f>VLOOKUP('Medical Examinations'!F782,'Medical Examinations'!F782:N3115,1,)</f>
        <v>No</v>
      </c>
      <c r="H782" s="4">
        <f>VLOOKUP('Medical Examinations'!G782,'Medical Examinations'!G782:O3115,1,)</f>
        <v>0</v>
      </c>
      <c r="I782" s="4" t="str">
        <f>VLOOKUP('Medical Examinations'!H782,'Medical Examinations'!H782:P3115,1,)</f>
        <v>No</v>
      </c>
      <c r="J782" s="4" t="str">
        <f>VLOOKUP('Medical Examinations'!I782,'Medical Examinations'!I782:Q3115,1,)</f>
        <v>Obesity</v>
      </c>
      <c r="K782" s="4" t="str">
        <f>VLOOKUP('Medical Examinations'!J782,'Medical Examinations'!J782:R3115,1,)</f>
        <v>Normal</v>
      </c>
      <c r="L782" s="49">
        <f>VLOOKUP(Table3[[#This Row],[Charges]],Table3[[Charges]:[Age]],1,)</f>
        <v>6512.24</v>
      </c>
      <c r="M782" s="23" t="str">
        <f>VLOOKUP(Table3[[#This Row],[Hospital tier]],Table3[[Hospital tier]:[Age]],1,)</f>
        <v>tier - 2</v>
      </c>
      <c r="N782" s="4" t="str">
        <f>VLOOKUP(Table3[[#This Row],[City tier]],Table3[[Hospital tier]:[Age]],1,)</f>
        <v>tier - 1</v>
      </c>
      <c r="O782" s="4" t="str">
        <f>VLOOKUP(Table3[[#This Row],[State ID]],Table3[[State ID]:[Age]],1,)</f>
        <v>R1021</v>
      </c>
      <c r="P782" s="4" t="str">
        <f>VLOOKUP(Table3[[#This Row],[Hospitalasion Details]],Table3[[Hospitalasion Details]:[Age]],1,)</f>
        <v>7-Jul-1994</v>
      </c>
      <c r="Q782" s="4">
        <f>VLOOKUP(Table3[[#This Row],[Age]],Table3[Age],1,)</f>
        <v>28</v>
      </c>
    </row>
    <row r="783" spans="1:17" x14ac:dyDescent="0.25">
      <c r="A783" s="4" t="str">
        <f>VLOOKUP(Table2[[#This Row],[Customer ID]],Table2[],1,)</f>
        <v>Id782</v>
      </c>
      <c r="B783" s="4" t="str">
        <f>VLOOKUP(Table2[[#This Row],[Full Name]],Table2[[#This Row],[Full Name]],1,)</f>
        <v xml:space="preserve">  Shalane Flanagan</v>
      </c>
      <c r="C783" s="4">
        <f>VLOOKUP('Medical Examinations'!B783,'Medical Examinations'!B783:J3116,1,)</f>
        <v>36.005000000000003</v>
      </c>
      <c r="D783" s="4">
        <f>VLOOKUP('Medical Examinations'!C783,'Medical Examinations'!C783:K3116,1,)</f>
        <v>6.9</v>
      </c>
      <c r="E783" s="4" t="str">
        <f>VLOOKUP('Medical Examinations'!D783,'Medical Examinations'!D783:L3116,1,)</f>
        <v>No</v>
      </c>
      <c r="F783" s="4" t="str">
        <f>VLOOKUP('Medical Examinations'!E783,'Medical Examinations'!E783:M3116,1,)</f>
        <v>No</v>
      </c>
      <c r="G783" s="4" t="str">
        <f>VLOOKUP('Medical Examinations'!F783,'Medical Examinations'!F783:N3116,1,)</f>
        <v>No</v>
      </c>
      <c r="H783" s="4">
        <f>VLOOKUP('Medical Examinations'!G783,'Medical Examinations'!G783:O3116,1,)</f>
        <v>0</v>
      </c>
      <c r="I783" s="4" t="str">
        <f>VLOOKUP('Medical Examinations'!H783,'Medical Examinations'!H783:P3116,1,)</f>
        <v>No</v>
      </c>
      <c r="J783" s="4" t="str">
        <f>VLOOKUP('Medical Examinations'!I783,'Medical Examinations'!I783:Q3116,1,)</f>
        <v>Obesity</v>
      </c>
      <c r="K783" s="4" t="str">
        <f>VLOOKUP('Medical Examinations'!J783,'Medical Examinations'!J783:R3116,1,)</f>
        <v>Diabetes</v>
      </c>
      <c r="L783" s="49">
        <f>VLOOKUP(Table3[[#This Row],[Charges]],Table3[[Charges]:[Age]],1,)</f>
        <v>6529.21</v>
      </c>
      <c r="M783" s="23" t="str">
        <f>VLOOKUP(Table3[[#This Row],[Hospital tier]],Table3[[Hospital tier]:[Age]],1,)</f>
        <v>tier - 2</v>
      </c>
      <c r="N783" s="4" t="str">
        <f>VLOOKUP(Table3[[#This Row],[City tier]],Table3[[Hospital tier]:[Age]],1,)</f>
        <v>tier - 1</v>
      </c>
      <c r="O783" s="4" t="str">
        <f>VLOOKUP(Table3[[#This Row],[State ID]],Table3[[State ID]:[Age]],1,)</f>
        <v>R1013</v>
      </c>
      <c r="P783" s="4" t="str">
        <f>VLOOKUP(Table3[[#This Row],[Hospitalasion Details]],Table3[[Hospitalasion Details]:[Age]],1,)</f>
        <v>23-Oct-1976</v>
      </c>
      <c r="Q783" s="4">
        <f>VLOOKUP(Table3[[#This Row],[Age]],Table3[Age],1,)</f>
        <v>46</v>
      </c>
    </row>
    <row r="784" spans="1:17" x14ac:dyDescent="0.25">
      <c r="A784" s="4" t="str">
        <f>VLOOKUP(Table2[[#This Row],[Customer ID]],Table2[],1,)</f>
        <v>Id783</v>
      </c>
      <c r="B784" s="4" t="str">
        <f>VLOOKUP(Table2[[#This Row],[Full Name]],Table2[[#This Row],[Full Name]],1,)</f>
        <v xml:space="preserve">  Jessica N Arellano</v>
      </c>
      <c r="C784" s="4">
        <f>VLOOKUP('Medical Examinations'!B784,'Medical Examinations'!B784:J3117,1,)</f>
        <v>28.7</v>
      </c>
      <c r="D784" s="4">
        <f>VLOOKUP('Medical Examinations'!C784,'Medical Examinations'!C784:K3117,1,)</f>
        <v>11.52</v>
      </c>
      <c r="E784" s="4" t="str">
        <f>VLOOKUP('Medical Examinations'!D784,'Medical Examinations'!D784:L3117,1,)</f>
        <v>No</v>
      </c>
      <c r="F784" s="4" t="str">
        <f>VLOOKUP('Medical Examinations'!E784,'Medical Examinations'!E784:M3117,1,)</f>
        <v>No</v>
      </c>
      <c r="G784" s="4" t="str">
        <f>VLOOKUP('Medical Examinations'!F784,'Medical Examinations'!F784:N3117,1,)</f>
        <v>No</v>
      </c>
      <c r="H784" s="4">
        <f>VLOOKUP('Medical Examinations'!G784,'Medical Examinations'!G784:O3117,1,)</f>
        <v>0</v>
      </c>
      <c r="I784" s="4" t="str">
        <f>VLOOKUP('Medical Examinations'!H784,'Medical Examinations'!H784:P3117,1,)</f>
        <v>No</v>
      </c>
      <c r="J784" s="4" t="str">
        <f>VLOOKUP('Medical Examinations'!I784,'Medical Examinations'!I784:Q3117,1,)</f>
        <v>Over Weight</v>
      </c>
      <c r="K784" s="4" t="str">
        <f>VLOOKUP('Medical Examinations'!J784,'Medical Examinations'!J784:R3117,1,)</f>
        <v>Diabetes</v>
      </c>
      <c r="L784" s="49">
        <f>VLOOKUP(Table3[[#This Row],[Charges]],Table3[[Charges]:[Age]],1,)</f>
        <v>6532.04</v>
      </c>
      <c r="M784" s="23" t="str">
        <f>VLOOKUP(Table3[[#This Row],[Hospital tier]],Table3[[Hospital tier]:[Age]],1,)</f>
        <v>tier - 2</v>
      </c>
      <c r="N784" s="4" t="str">
        <f>VLOOKUP(Table3[[#This Row],[City tier]],Table3[[Hospital tier]:[Age]],1,)</f>
        <v>tier - 1</v>
      </c>
      <c r="O784" s="4" t="str">
        <f>VLOOKUP(Table3[[#This Row],[State ID]],Table3[[State ID]:[Age]],1,)</f>
        <v>R1013</v>
      </c>
      <c r="P784" s="4" t="str">
        <f>VLOOKUP(Table3[[#This Row],[Hospitalasion Details]],Table3[[Hospitalasion Details]:[Age]],1,)</f>
        <v>12-Aug-1982</v>
      </c>
      <c r="Q784" s="4">
        <f>VLOOKUP(Table3[[#This Row],[Age]],Table3[Age],1,)</f>
        <v>40</v>
      </c>
    </row>
    <row r="785" spans="1:17" x14ac:dyDescent="0.25">
      <c r="A785" s="4" t="str">
        <f>VLOOKUP(Table2[[#This Row],[Customer ID]],Table2[],1,)</f>
        <v>Id784</v>
      </c>
      <c r="B785" s="4" t="str">
        <f>VLOOKUP(Table2[[#This Row],[Full Name]],Table2[[#This Row],[Full Name]],1,)</f>
        <v xml:space="preserve">  Melanie Charette</v>
      </c>
      <c r="C785" s="4">
        <f>VLOOKUP('Medical Examinations'!B785,'Medical Examinations'!B785:J3118,1,)</f>
        <v>34.295000000000002</v>
      </c>
      <c r="D785" s="4">
        <f>VLOOKUP('Medical Examinations'!C785,'Medical Examinations'!C785:K3118,1,)</f>
        <v>11.24</v>
      </c>
      <c r="E785" s="4" t="str">
        <f>VLOOKUP('Medical Examinations'!D785,'Medical Examinations'!D785:L3118,1,)</f>
        <v>No</v>
      </c>
      <c r="F785" s="4" t="str">
        <f>VLOOKUP('Medical Examinations'!E785,'Medical Examinations'!E785:M3118,1,)</f>
        <v>No</v>
      </c>
      <c r="G785" s="4" t="str">
        <f>VLOOKUP('Medical Examinations'!F785,'Medical Examinations'!F785:N3118,1,)</f>
        <v>No</v>
      </c>
      <c r="H785" s="4">
        <f>VLOOKUP('Medical Examinations'!G785,'Medical Examinations'!G785:O3118,1,)</f>
        <v>0</v>
      </c>
      <c r="I785" s="4" t="str">
        <f>VLOOKUP('Medical Examinations'!H785,'Medical Examinations'!H785:P3118,1,)</f>
        <v>No</v>
      </c>
      <c r="J785" s="4" t="str">
        <f>VLOOKUP('Medical Examinations'!I785,'Medical Examinations'!I785:Q3118,1,)</f>
        <v>Obesity</v>
      </c>
      <c r="K785" s="4" t="str">
        <f>VLOOKUP('Medical Examinations'!J785,'Medical Examinations'!J785:R3118,1,)</f>
        <v>Diabetes</v>
      </c>
      <c r="L785" s="49">
        <f>VLOOKUP(Table3[[#This Row],[Charges]],Table3[[Charges]:[Age]],1,)</f>
        <v>6536.68</v>
      </c>
      <c r="M785" s="23" t="str">
        <f>VLOOKUP(Table3[[#This Row],[Hospital tier]],Table3[[Hospital tier]:[Age]],1,)</f>
        <v>tier - 2</v>
      </c>
      <c r="N785" s="4" t="str">
        <f>VLOOKUP(Table3[[#This Row],[City tier]],Table3[[Hospital tier]:[Age]],1,)</f>
        <v>tier - 2</v>
      </c>
      <c r="O785" s="4" t="str">
        <f>VLOOKUP(Table3[[#This Row],[State ID]],Table3[[State ID]:[Age]],1,)</f>
        <v>R1012</v>
      </c>
      <c r="P785" s="4" t="str">
        <f>VLOOKUP(Table3[[#This Row],[Hospitalasion Details]],Table3[[Hospitalasion Details]:[Age]],1,)</f>
        <v>2-Oct-1982</v>
      </c>
      <c r="Q785" s="4">
        <f>VLOOKUP(Table3[[#This Row],[Age]],Table3[Age],1,)</f>
        <v>40</v>
      </c>
    </row>
    <row r="786" spans="1:17" x14ac:dyDescent="0.25">
      <c r="A786" s="4" t="str">
        <f>VLOOKUP(Table2[[#This Row],[Customer ID]],Table2[],1,)</f>
        <v>Id785</v>
      </c>
      <c r="B786" s="4" t="str">
        <f>VLOOKUP(Table2[[#This Row],[Full Name]],Table2[[#This Row],[Full Name]],1,)</f>
        <v xml:space="preserve">  Ruth Angelica Pena Reyes</v>
      </c>
      <c r="C786" s="4">
        <f>VLOOKUP('Medical Examinations'!B786,'Medical Examinations'!B786:J3119,1,)</f>
        <v>27.55</v>
      </c>
      <c r="D786" s="4">
        <f>VLOOKUP('Medical Examinations'!C786,'Medical Examinations'!C786:K3119,1,)</f>
        <v>10.98</v>
      </c>
      <c r="E786" s="4" t="str">
        <f>VLOOKUP('Medical Examinations'!D786,'Medical Examinations'!D786:L3119,1,)</f>
        <v>No</v>
      </c>
      <c r="F786" s="4" t="str">
        <f>VLOOKUP('Medical Examinations'!E786,'Medical Examinations'!E786:M3119,1,)</f>
        <v>No</v>
      </c>
      <c r="G786" s="4" t="str">
        <f>VLOOKUP('Medical Examinations'!F786,'Medical Examinations'!F786:N3119,1,)</f>
        <v>No</v>
      </c>
      <c r="H786" s="4">
        <f>VLOOKUP('Medical Examinations'!G786,'Medical Examinations'!G786:O3119,1,)</f>
        <v>0</v>
      </c>
      <c r="I786" s="4" t="str">
        <f>VLOOKUP('Medical Examinations'!H786,'Medical Examinations'!H786:P3119,1,)</f>
        <v>No</v>
      </c>
      <c r="J786" s="4" t="str">
        <f>VLOOKUP('Medical Examinations'!I786,'Medical Examinations'!I786:Q3119,1,)</f>
        <v>Over Weight</v>
      </c>
      <c r="K786" s="4" t="str">
        <f>VLOOKUP('Medical Examinations'!J786,'Medical Examinations'!J786:R3119,1,)</f>
        <v>Diabetes</v>
      </c>
      <c r="L786" s="49">
        <f>VLOOKUP(Table3[[#This Row],[Charges]],Table3[[Charges]:[Age]],1,)</f>
        <v>6546.16</v>
      </c>
      <c r="M786" s="23" t="str">
        <f>VLOOKUP(Table3[[#This Row],[Hospital tier]],Table3[[Hospital tier]:[Age]],1,)</f>
        <v>tier - 2</v>
      </c>
      <c r="N786" s="4" t="str">
        <f>VLOOKUP(Table3[[#This Row],[City tier]],Table3[[Hospital tier]:[Age]],1,)</f>
        <v>tier - 3</v>
      </c>
      <c r="O786" s="4" t="str">
        <f>VLOOKUP(Table3[[#This Row],[State ID]],Table3[[State ID]:[Age]],1,)</f>
        <v>R1013</v>
      </c>
      <c r="P786" s="4" t="str">
        <f>VLOOKUP(Table3[[#This Row],[Hospitalasion Details]],Table3[[Hospitalasion Details]:[Age]],1,)</f>
        <v>3-Dec-1969</v>
      </c>
      <c r="Q786" s="4">
        <f>VLOOKUP(Table3[[#This Row],[Age]],Table3[Age],1,)</f>
        <v>53</v>
      </c>
    </row>
    <row r="787" spans="1:17" x14ac:dyDescent="0.25">
      <c r="A787" s="4" t="str">
        <f>VLOOKUP(Table2[[#This Row],[Customer ID]],Table2[],1,)</f>
        <v>Id786</v>
      </c>
      <c r="B787" s="4" t="str">
        <f>VLOOKUP(Table2[[#This Row],[Full Name]],Table2[[#This Row],[Full Name]],1,)</f>
        <v xml:space="preserve">  Una M Broderick</v>
      </c>
      <c r="C787" s="4">
        <f>VLOOKUP('Medical Examinations'!B787,'Medical Examinations'!B787:J3120,1,)</f>
        <v>40.700000000000003</v>
      </c>
      <c r="D787" s="4">
        <f>VLOOKUP('Medical Examinations'!C787,'Medical Examinations'!C787:K3120,1,)</f>
        <v>5.42</v>
      </c>
      <c r="E787" s="4" t="str">
        <f>VLOOKUP('Medical Examinations'!D787,'Medical Examinations'!D787:L3120,1,)</f>
        <v>No</v>
      </c>
      <c r="F787" s="4" t="str">
        <f>VLOOKUP('Medical Examinations'!E787,'Medical Examinations'!E787:M3120,1,)</f>
        <v>No</v>
      </c>
      <c r="G787" s="4" t="str">
        <f>VLOOKUP('Medical Examinations'!F787,'Medical Examinations'!F787:N3120,1,)</f>
        <v>No</v>
      </c>
      <c r="H787" s="4">
        <f>VLOOKUP('Medical Examinations'!G787,'Medical Examinations'!G787:O3120,1,)</f>
        <v>0</v>
      </c>
      <c r="I787" s="4" t="str">
        <f>VLOOKUP('Medical Examinations'!H787,'Medical Examinations'!H787:P3120,1,)</f>
        <v>No</v>
      </c>
      <c r="J787" s="4" t="str">
        <f>VLOOKUP('Medical Examinations'!I787,'Medical Examinations'!I787:Q3120,1,)</f>
        <v>Obesity</v>
      </c>
      <c r="K787" s="4" t="str">
        <f>VLOOKUP('Medical Examinations'!J787,'Medical Examinations'!J787:R3120,1,)</f>
        <v>Normal</v>
      </c>
      <c r="L787" s="49">
        <f>VLOOKUP(Table3[[#This Row],[Charges]],Table3[[Charges]:[Age]],1,)</f>
        <v>6548.2</v>
      </c>
      <c r="M787" s="23" t="str">
        <f>VLOOKUP(Table3[[#This Row],[Hospital tier]],Table3[[Hospital tier]:[Age]],1,)</f>
        <v>tier - 2</v>
      </c>
      <c r="N787" s="4" t="str">
        <f>VLOOKUP(Table3[[#This Row],[City tier]],Table3[[Hospital tier]:[Age]],1,)</f>
        <v>tier - 3</v>
      </c>
      <c r="O787" s="4" t="str">
        <f>VLOOKUP(Table3[[#This Row],[State ID]],Table3[[State ID]:[Age]],1,)</f>
        <v>R1012</v>
      </c>
      <c r="P787" s="4" t="str">
        <f>VLOOKUP(Table3[[#This Row],[Hospitalasion Details]],Table3[[Hospitalasion Details]:[Age]],1,)</f>
        <v>18-Dec-1986</v>
      </c>
      <c r="Q787" s="4">
        <f>VLOOKUP(Table3[[#This Row],[Age]],Table3[Age],1,)</f>
        <v>36</v>
      </c>
    </row>
    <row r="788" spans="1:17" x14ac:dyDescent="0.25">
      <c r="A788" s="4" t="str">
        <f>VLOOKUP(Table2[[#This Row],[Customer ID]],Table2[],1,)</f>
        <v>Id787</v>
      </c>
      <c r="B788" s="4" t="str">
        <f>VLOOKUP(Table2[[#This Row],[Full Name]],Table2[[#This Row],[Full Name]],1,)</f>
        <v xml:space="preserve">  Taralyn Summers</v>
      </c>
      <c r="C788" s="4">
        <f>VLOOKUP('Medical Examinations'!B788,'Medical Examinations'!B788:J3121,1,)</f>
        <v>18.335000000000001</v>
      </c>
      <c r="D788" s="4">
        <f>VLOOKUP('Medical Examinations'!C788,'Medical Examinations'!C788:K3121,1,)</f>
        <v>10.97</v>
      </c>
      <c r="E788" s="4" t="str">
        <f>VLOOKUP('Medical Examinations'!D788,'Medical Examinations'!D788:L3121,1,)</f>
        <v>No</v>
      </c>
      <c r="F788" s="4" t="str">
        <f>VLOOKUP('Medical Examinations'!E788,'Medical Examinations'!E788:M3121,1,)</f>
        <v>No</v>
      </c>
      <c r="G788" s="4" t="str">
        <f>VLOOKUP('Medical Examinations'!F788,'Medical Examinations'!F788:N3121,1,)</f>
        <v>No</v>
      </c>
      <c r="H788" s="4">
        <f>VLOOKUP('Medical Examinations'!G788,'Medical Examinations'!G788:O3121,1,)</f>
        <v>0</v>
      </c>
      <c r="I788" s="4" t="str">
        <f>VLOOKUP('Medical Examinations'!H788,'Medical Examinations'!H788:P3121,1,)</f>
        <v>No</v>
      </c>
      <c r="J788" s="4" t="str">
        <f>VLOOKUP('Medical Examinations'!I788,'Medical Examinations'!I788:Q3121,1,)</f>
        <v>Underweight</v>
      </c>
      <c r="K788" s="4" t="str">
        <f>VLOOKUP('Medical Examinations'!J788,'Medical Examinations'!J788:R3121,1,)</f>
        <v>Diabetes</v>
      </c>
      <c r="L788" s="49">
        <f>VLOOKUP(Table3[[#This Row],[Charges]],Table3[[Charges]:[Age]],1,)</f>
        <v>6551.75</v>
      </c>
      <c r="M788" s="23" t="str">
        <f>VLOOKUP(Table3[[#This Row],[Hospital tier]],Table3[[Hospital tier]:[Age]],1,)</f>
        <v>tier - 2</v>
      </c>
      <c r="N788" s="4" t="str">
        <f>VLOOKUP(Table3[[#This Row],[City tier]],Table3[[Hospital tier]:[Age]],1,)</f>
        <v>tier - 2</v>
      </c>
      <c r="O788" s="4" t="str">
        <f>VLOOKUP(Table3[[#This Row],[State ID]],Table3[[State ID]:[Age]],1,)</f>
        <v>R1024</v>
      </c>
      <c r="P788" s="4" t="str">
        <f>VLOOKUP(Table3[[#This Row],[Hospitalasion Details]],Table3[[Hospitalasion Details]:[Age]],1,)</f>
        <v>6-Aug-1989</v>
      </c>
      <c r="Q788" s="4">
        <f>VLOOKUP(Table3[[#This Row],[Age]],Table3[Age],1,)</f>
        <v>33</v>
      </c>
    </row>
    <row r="789" spans="1:17" x14ac:dyDescent="0.25">
      <c r="A789" s="4" t="str">
        <f>VLOOKUP(Table2[[#This Row],[Customer ID]],Table2[],1,)</f>
        <v>Id788</v>
      </c>
      <c r="B789" s="4" t="str">
        <f>VLOOKUP(Table2[[#This Row],[Full Name]],Table2[[#This Row],[Full Name]],1,)</f>
        <v xml:space="preserve">  James A Fisher</v>
      </c>
      <c r="C789" s="4">
        <f>VLOOKUP('Medical Examinations'!B789,'Medical Examinations'!B789:J3122,1,)</f>
        <v>33.914999999999999</v>
      </c>
      <c r="D789" s="4">
        <f>VLOOKUP('Medical Examinations'!C789,'Medical Examinations'!C789:K3122,1,)</f>
        <v>9.56</v>
      </c>
      <c r="E789" s="4" t="str">
        <f>VLOOKUP('Medical Examinations'!D789,'Medical Examinations'!D789:L3122,1,)</f>
        <v>Yes</v>
      </c>
      <c r="F789" s="4" t="str">
        <f>VLOOKUP('Medical Examinations'!E789,'Medical Examinations'!E789:M3122,1,)</f>
        <v>No</v>
      </c>
      <c r="G789" s="4" t="str">
        <f>VLOOKUP('Medical Examinations'!F789,'Medical Examinations'!F789:N3122,1,)</f>
        <v>No</v>
      </c>
      <c r="H789" s="4">
        <f>VLOOKUP('Medical Examinations'!G789,'Medical Examinations'!G789:O3122,1,)</f>
        <v>2</v>
      </c>
      <c r="I789" s="4" t="str">
        <f>VLOOKUP('Medical Examinations'!H789,'Medical Examinations'!H789:P3122,1,)</f>
        <v>No</v>
      </c>
      <c r="J789" s="4" t="str">
        <f>VLOOKUP('Medical Examinations'!I789,'Medical Examinations'!I789:Q3122,1,)</f>
        <v>Obesity</v>
      </c>
      <c r="K789" s="4" t="str">
        <f>VLOOKUP('Medical Examinations'!J789,'Medical Examinations'!J789:R3122,1,)</f>
        <v>Diabetes</v>
      </c>
      <c r="L789" s="49">
        <f>VLOOKUP(Table3[[#This Row],[Charges]],Table3[[Charges]:[Age]],1,)</f>
        <v>6552.01</v>
      </c>
      <c r="M789" s="23" t="str">
        <f>VLOOKUP(Table3[[#This Row],[Hospital tier]],Table3[[Hospital tier]:[Age]],1,)</f>
        <v>tier - 3</v>
      </c>
      <c r="N789" s="4" t="str">
        <f>VLOOKUP(Table3[[#This Row],[City tier]],Table3[[Hospital tier]:[Age]],1,)</f>
        <v>tier - 2</v>
      </c>
      <c r="O789" s="4" t="str">
        <f>VLOOKUP(Table3[[#This Row],[State ID]],Table3[[State ID]:[Age]],1,)</f>
        <v>R1013</v>
      </c>
      <c r="P789" s="4" t="str">
        <f>VLOOKUP(Table3[[#This Row],[Hospitalasion Details]],Table3[[Hospitalasion Details]:[Age]],1,)</f>
        <v>11-Dec-1968</v>
      </c>
      <c r="Q789" s="4">
        <f>VLOOKUP(Table3[[#This Row],[Age]],Table3[Age],1,)</f>
        <v>54</v>
      </c>
    </row>
    <row r="790" spans="1:17" x14ac:dyDescent="0.25">
      <c r="A790" s="4" t="str">
        <f>VLOOKUP(Table2[[#This Row],[Customer ID]],Table2[],1,)</f>
        <v>Id789</v>
      </c>
      <c r="B790" s="4" t="str">
        <f>VLOOKUP(Table2[[#This Row],[Full Name]],Table2[[#This Row],[Full Name]],1,)</f>
        <v xml:space="preserve">  Ning Zhou</v>
      </c>
      <c r="C790" s="4">
        <f>VLOOKUP('Medical Examinations'!B790,'Medical Examinations'!B790:J3123,1,)</f>
        <v>33.534999999999997</v>
      </c>
      <c r="D790" s="4">
        <f>VLOOKUP('Medical Examinations'!C790,'Medical Examinations'!C790:K3123,1,)</f>
        <v>9.4</v>
      </c>
      <c r="E790" s="4" t="str">
        <f>VLOOKUP('Medical Examinations'!D790,'Medical Examinations'!D790:L3123,1,)</f>
        <v>Yes</v>
      </c>
      <c r="F790" s="4" t="str">
        <f>VLOOKUP('Medical Examinations'!E790,'Medical Examinations'!E790:M3123,1,)</f>
        <v>No</v>
      </c>
      <c r="G790" s="4" t="str">
        <f>VLOOKUP('Medical Examinations'!F790,'Medical Examinations'!F790:N3123,1,)</f>
        <v>No</v>
      </c>
      <c r="H790" s="4">
        <f>VLOOKUP('Medical Examinations'!G790,'Medical Examinations'!G790:O3123,1,)</f>
        <v>2</v>
      </c>
      <c r="I790" s="4" t="str">
        <f>VLOOKUP('Medical Examinations'!H790,'Medical Examinations'!H790:P3123,1,)</f>
        <v>No</v>
      </c>
      <c r="J790" s="4" t="str">
        <f>VLOOKUP('Medical Examinations'!I790,'Medical Examinations'!I790:Q3123,1,)</f>
        <v>Obesity</v>
      </c>
      <c r="K790" s="4" t="str">
        <f>VLOOKUP('Medical Examinations'!J790,'Medical Examinations'!J790:R3123,1,)</f>
        <v>Diabetes</v>
      </c>
      <c r="L790" s="49">
        <f>VLOOKUP(Table3[[#This Row],[Charges]],Table3[[Charges]:[Age]],1,)</f>
        <v>6555.07</v>
      </c>
      <c r="M790" s="23" t="str">
        <f>VLOOKUP(Table3[[#This Row],[Hospital tier]],Table3[[Hospital tier]:[Age]],1,)</f>
        <v>tier - 2</v>
      </c>
      <c r="N790" s="4" t="str">
        <f>VLOOKUP(Table3[[#This Row],[City tier]],Table3[[Hospital tier]:[Age]],1,)</f>
        <v>tier - 2</v>
      </c>
      <c r="O790" s="4" t="str">
        <f>VLOOKUP(Table3[[#This Row],[State ID]],Table3[[State ID]:[Age]],1,)</f>
        <v>R1024</v>
      </c>
      <c r="P790" s="4" t="str">
        <f>VLOOKUP(Table3[[#This Row],[Hospitalasion Details]],Table3[[Hospitalasion Details]:[Age]],1,)</f>
        <v>20-Sep-1984</v>
      </c>
      <c r="Q790" s="4">
        <f>VLOOKUP(Table3[[#This Row],[Age]],Table3[Age],1,)</f>
        <v>38</v>
      </c>
    </row>
    <row r="791" spans="1:17" x14ac:dyDescent="0.25">
      <c r="A791" s="4" t="str">
        <f>VLOOKUP(Table2[[#This Row],[Customer ID]],Table2[],1,)</f>
        <v>Id790</v>
      </c>
      <c r="B791" s="4" t="str">
        <f>VLOOKUP(Table2[[#This Row],[Full Name]],Table2[[#This Row],[Full Name]],1,)</f>
        <v xml:space="preserve">  Joel Clarke-Ames</v>
      </c>
      <c r="C791" s="4">
        <f>VLOOKUP('Medical Examinations'!B791,'Medical Examinations'!B791:J3124,1,)</f>
        <v>23.655000000000001</v>
      </c>
      <c r="D791" s="4">
        <f>VLOOKUP('Medical Examinations'!C791,'Medical Examinations'!C791:K3124,1,)</f>
        <v>8.48</v>
      </c>
      <c r="E791" s="4" t="str">
        <f>VLOOKUP('Medical Examinations'!D791,'Medical Examinations'!D791:L3124,1,)</f>
        <v>Yes</v>
      </c>
      <c r="F791" s="4" t="str">
        <f>VLOOKUP('Medical Examinations'!E791,'Medical Examinations'!E791:M3124,1,)</f>
        <v>No</v>
      </c>
      <c r="G791" s="4" t="str">
        <f>VLOOKUP('Medical Examinations'!F791,'Medical Examinations'!F791:N3124,1,)</f>
        <v>No</v>
      </c>
      <c r="H791" s="4">
        <f>VLOOKUP('Medical Examinations'!G791,'Medical Examinations'!G791:O3124,1,)</f>
        <v>2</v>
      </c>
      <c r="I791" s="4" t="str">
        <f>VLOOKUP('Medical Examinations'!H791,'Medical Examinations'!H791:P3124,1,)</f>
        <v>No</v>
      </c>
      <c r="J791" s="4" t="str">
        <f>VLOOKUP('Medical Examinations'!I791,'Medical Examinations'!I791:Q3124,1,)</f>
        <v>Normal Weight</v>
      </c>
      <c r="K791" s="4" t="str">
        <f>VLOOKUP('Medical Examinations'!J791,'Medical Examinations'!J791:R3124,1,)</f>
        <v>Diabetes</v>
      </c>
      <c r="L791" s="49">
        <f>VLOOKUP(Table3[[#This Row],[Charges]],Table3[[Charges]:[Age]],1,)</f>
        <v>6571.02</v>
      </c>
      <c r="M791" s="23" t="str">
        <f>VLOOKUP(Table3[[#This Row],[Hospital tier]],Table3[[Hospital tier]:[Age]],1,)</f>
        <v>tier - 2</v>
      </c>
      <c r="N791" s="4" t="str">
        <f>VLOOKUP(Table3[[#This Row],[City tier]],Table3[[Hospital tier]:[Age]],1,)</f>
        <v>tier - 1</v>
      </c>
      <c r="O791" s="4" t="str">
        <f>VLOOKUP(Table3[[#This Row],[State ID]],Table3[[State ID]:[Age]],1,)</f>
        <v>R1012</v>
      </c>
      <c r="P791" s="4" t="str">
        <f>VLOOKUP(Table3[[#This Row],[Hospitalasion Details]],Table3[[Hospitalasion Details]:[Age]],1,)</f>
        <v>20-Jul-1981</v>
      </c>
      <c r="Q791" s="4">
        <f>VLOOKUP(Table3[[#This Row],[Age]],Table3[Age],1,)</f>
        <v>41</v>
      </c>
    </row>
    <row r="792" spans="1:17" x14ac:dyDescent="0.25">
      <c r="A792" s="4" t="str">
        <f>VLOOKUP(Table2[[#This Row],[Customer ID]],Table2[],1,)</f>
        <v>Id791</v>
      </c>
      <c r="B792" s="4" t="str">
        <f>VLOOKUP(Table2[[#This Row],[Full Name]],Table2[[#This Row],[Full Name]],1,)</f>
        <v xml:space="preserve">  Pamela J Staton</v>
      </c>
      <c r="C792" s="4">
        <f>VLOOKUP('Medical Examinations'!B792,'Medical Examinations'!B792:J3125,1,)</f>
        <v>28</v>
      </c>
      <c r="D792" s="4">
        <f>VLOOKUP('Medical Examinations'!C792,'Medical Examinations'!C792:K3125,1,)</f>
        <v>5.57</v>
      </c>
      <c r="E792" s="4" t="str">
        <f>VLOOKUP('Medical Examinations'!D792,'Medical Examinations'!D792:L3125,1,)</f>
        <v>No</v>
      </c>
      <c r="F792" s="4" t="str">
        <f>VLOOKUP('Medical Examinations'!E792,'Medical Examinations'!E792:M3125,1,)</f>
        <v>No</v>
      </c>
      <c r="G792" s="4" t="str">
        <f>VLOOKUP('Medical Examinations'!F792,'Medical Examinations'!F792:N3125,1,)</f>
        <v>No</v>
      </c>
      <c r="H792" s="4">
        <f>VLOOKUP('Medical Examinations'!G792,'Medical Examinations'!G792:O3125,1,)</f>
        <v>0</v>
      </c>
      <c r="I792" s="4" t="str">
        <f>VLOOKUP('Medical Examinations'!H792,'Medical Examinations'!H792:P3125,1,)</f>
        <v>No</v>
      </c>
      <c r="J792" s="4" t="str">
        <f>VLOOKUP('Medical Examinations'!I792,'Medical Examinations'!I792:Q3125,1,)</f>
        <v>Over Weight</v>
      </c>
      <c r="K792" s="4" t="str">
        <f>VLOOKUP('Medical Examinations'!J792,'Medical Examinations'!J792:R3125,1,)</f>
        <v>Normal</v>
      </c>
      <c r="L792" s="49">
        <f>VLOOKUP(Table3[[#This Row],[Charges]],Table3[[Charges]:[Age]],1,)</f>
        <v>6571.54</v>
      </c>
      <c r="M792" s="23" t="str">
        <f>VLOOKUP(Table3[[#This Row],[Hospital tier]],Table3[[Hospital tier]:[Age]],1,)</f>
        <v>tier - 2</v>
      </c>
      <c r="N792" s="4" t="str">
        <f>VLOOKUP(Table3[[#This Row],[City tier]],Table3[[Hospital tier]:[Age]],1,)</f>
        <v>tier - 3</v>
      </c>
      <c r="O792" s="4" t="str">
        <f>VLOOKUP(Table3[[#This Row],[State ID]],Table3[[State ID]:[Age]],1,)</f>
        <v>R1011</v>
      </c>
      <c r="P792" s="4" t="str">
        <f>VLOOKUP(Table3[[#This Row],[Hospitalasion Details]],Table3[[Hospitalasion Details]:[Age]],1,)</f>
        <v>5-Oct-1984</v>
      </c>
      <c r="Q792" s="4">
        <f>VLOOKUP(Table3[[#This Row],[Age]],Table3[Age],1,)</f>
        <v>38</v>
      </c>
    </row>
    <row r="793" spans="1:17" x14ac:dyDescent="0.25">
      <c r="A793" s="4" t="str">
        <f>VLOOKUP(Table2[[#This Row],[Customer ID]],Table2[],1,)</f>
        <v>Id792</v>
      </c>
      <c r="B793" s="4" t="str">
        <f>VLOOKUP(Table2[[#This Row],[Full Name]],Table2[[#This Row],[Full Name]],1,)</f>
        <v xml:space="preserve">  Brittney Forster</v>
      </c>
      <c r="C793" s="4">
        <f>VLOOKUP('Medical Examinations'!B793,'Medical Examinations'!B793:J3126,1,)</f>
        <v>30.23</v>
      </c>
      <c r="D793" s="4">
        <f>VLOOKUP('Medical Examinations'!C793,'Medical Examinations'!C793:K3126,1,)</f>
        <v>6.94</v>
      </c>
      <c r="E793" s="4" t="str">
        <f>VLOOKUP('Medical Examinations'!D793,'Medical Examinations'!D793:L3126,1,)</f>
        <v>Yes</v>
      </c>
      <c r="F793" s="4" t="str">
        <f>VLOOKUP('Medical Examinations'!E793,'Medical Examinations'!E793:M3126,1,)</f>
        <v>No</v>
      </c>
      <c r="G793" s="4" t="str">
        <f>VLOOKUP('Medical Examinations'!F793,'Medical Examinations'!F793:N3126,1,)</f>
        <v>Yes</v>
      </c>
      <c r="H793" s="4">
        <f>VLOOKUP('Medical Examinations'!G793,'Medical Examinations'!G793:O3126,1,)</f>
        <v>1</v>
      </c>
      <c r="I793" s="4" t="str">
        <f>VLOOKUP('Medical Examinations'!H793,'Medical Examinations'!H793:P3126,1,)</f>
        <v>No</v>
      </c>
      <c r="J793" s="4" t="str">
        <f>VLOOKUP('Medical Examinations'!I793,'Medical Examinations'!I793:Q3126,1,)</f>
        <v>Obesity</v>
      </c>
      <c r="K793" s="4" t="str">
        <f>VLOOKUP('Medical Examinations'!J793,'Medical Examinations'!J793:R3126,1,)</f>
        <v>Diabetes</v>
      </c>
      <c r="L793" s="49">
        <f>VLOOKUP(Table3[[#This Row],[Charges]],Table3[[Charges]:[Age]],1,)</f>
        <v>6593.51</v>
      </c>
      <c r="M793" s="23" t="str">
        <f>VLOOKUP(Table3[[#This Row],[Hospital tier]],Table3[[Hospital tier]:[Age]],1,)</f>
        <v>tier - 2</v>
      </c>
      <c r="N793" s="4" t="str">
        <f>VLOOKUP(Table3[[#This Row],[City tier]],Table3[[Hospital tier]:[Age]],1,)</f>
        <v>tier - 1</v>
      </c>
      <c r="O793" s="4" t="str">
        <f>VLOOKUP(Table3[[#This Row],[State ID]],Table3[[State ID]:[Age]],1,)</f>
        <v>R1013</v>
      </c>
      <c r="P793" s="4" t="str">
        <f>VLOOKUP(Table3[[#This Row],[Hospitalasion Details]],Table3[[Hospitalasion Details]:[Age]],1,)</f>
        <v>22-Nov-1982</v>
      </c>
      <c r="Q793" s="4">
        <f>VLOOKUP(Table3[[#This Row],[Age]],Table3[Age],1,)</f>
        <v>40</v>
      </c>
    </row>
    <row r="794" spans="1:17" x14ac:dyDescent="0.25">
      <c r="A794" s="4" t="str">
        <f>VLOOKUP(Table2[[#This Row],[Customer ID]],Table2[],1,)</f>
        <v>Id793</v>
      </c>
      <c r="B794" s="4" t="str">
        <f>VLOOKUP(Table2[[#This Row],[Full Name]],Table2[[#This Row],[Full Name]],1,)</f>
        <v xml:space="preserve">  Sheila Monaghan</v>
      </c>
      <c r="C794" s="4">
        <f>VLOOKUP('Medical Examinations'!B794,'Medical Examinations'!B794:J3127,1,)</f>
        <v>51.14</v>
      </c>
      <c r="D794" s="4">
        <f>VLOOKUP('Medical Examinations'!C794,'Medical Examinations'!C794:K3127,1,)</f>
        <v>4.05</v>
      </c>
      <c r="E794" s="4" t="str">
        <f>VLOOKUP('Medical Examinations'!D794,'Medical Examinations'!D794:L3127,1,)</f>
        <v>No</v>
      </c>
      <c r="F794" s="4" t="str">
        <f>VLOOKUP('Medical Examinations'!E794,'Medical Examinations'!E794:M3127,1,)</f>
        <v>No</v>
      </c>
      <c r="G794" s="4" t="str">
        <f>VLOOKUP('Medical Examinations'!F794,'Medical Examinations'!F794:N3127,1,)</f>
        <v>No</v>
      </c>
      <c r="H794" s="4">
        <f>VLOOKUP('Medical Examinations'!G794,'Medical Examinations'!G794:O3127,1,)</f>
        <v>1</v>
      </c>
      <c r="I794" s="4" t="str">
        <f>VLOOKUP('Medical Examinations'!H794,'Medical Examinations'!H794:P3127,1,)</f>
        <v>No</v>
      </c>
      <c r="J794" s="4" t="str">
        <f>VLOOKUP('Medical Examinations'!I794,'Medical Examinations'!I794:Q3127,1,)</f>
        <v>Obesity</v>
      </c>
      <c r="K794" s="4" t="str">
        <f>VLOOKUP('Medical Examinations'!J794,'Medical Examinations'!J794:R3127,1,)</f>
        <v>Normal</v>
      </c>
      <c r="L794" s="49">
        <f>VLOOKUP(Table3[[#This Row],[Charges]],Table3[[Charges]:[Age]],1,)</f>
        <v>6600.21</v>
      </c>
      <c r="M794" s="23" t="str">
        <f>VLOOKUP(Table3[[#This Row],[Hospital tier]],Table3[[Hospital tier]:[Age]],1,)</f>
        <v>tier - 3</v>
      </c>
      <c r="N794" s="4" t="str">
        <f>VLOOKUP(Table3[[#This Row],[City tier]],Table3[[Hospital tier]:[Age]],1,)</f>
        <v>tier - 2</v>
      </c>
      <c r="O794" s="4" t="str">
        <f>VLOOKUP(Table3[[#This Row],[State ID]],Table3[[State ID]:[Age]],1,)</f>
        <v>R1016</v>
      </c>
      <c r="P794" s="4" t="str">
        <f>VLOOKUP(Table3[[#This Row],[Hospitalasion Details]],Table3[[Hospitalasion Details]:[Age]],1,)</f>
        <v>29-Dec-1982</v>
      </c>
      <c r="Q794" s="4">
        <f>VLOOKUP(Table3[[#This Row],[Age]],Table3[Age],1,)</f>
        <v>40</v>
      </c>
    </row>
    <row r="795" spans="1:17" x14ac:dyDescent="0.25">
      <c r="A795" s="4" t="str">
        <f>VLOOKUP(Table2[[#This Row],[Customer ID]],Table2[],1,)</f>
        <v>Id794</v>
      </c>
      <c r="B795" s="4" t="str">
        <f>VLOOKUP(Table2[[#This Row],[Full Name]],Table2[[#This Row],[Full Name]],1,)</f>
        <v xml:space="preserve">  Koji Kawamoto</v>
      </c>
      <c r="C795" s="4">
        <f>VLOOKUP('Medical Examinations'!B795,'Medical Examinations'!B795:J3128,1,)</f>
        <v>24.32</v>
      </c>
      <c r="D795" s="4">
        <f>VLOOKUP('Medical Examinations'!C795,'Medical Examinations'!C795:K3128,1,)</f>
        <v>10.220000000000001</v>
      </c>
      <c r="E795" s="4" t="str">
        <f>VLOOKUP('Medical Examinations'!D795,'Medical Examinations'!D795:L3128,1,)</f>
        <v>No</v>
      </c>
      <c r="F795" s="4" t="str">
        <f>VLOOKUP('Medical Examinations'!E795,'Medical Examinations'!E795:M3128,1,)</f>
        <v>No</v>
      </c>
      <c r="G795" s="4" t="str">
        <f>VLOOKUP('Medical Examinations'!F795,'Medical Examinations'!F795:N3128,1,)</f>
        <v>No</v>
      </c>
      <c r="H795" s="4">
        <f>VLOOKUP('Medical Examinations'!G795,'Medical Examinations'!G795:O3128,1,)</f>
        <v>0</v>
      </c>
      <c r="I795" s="4" t="str">
        <f>VLOOKUP('Medical Examinations'!H795,'Medical Examinations'!H795:P3128,1,)</f>
        <v>No</v>
      </c>
      <c r="J795" s="4" t="str">
        <f>VLOOKUP('Medical Examinations'!I795,'Medical Examinations'!I795:Q3128,1,)</f>
        <v>Normal Weight</v>
      </c>
      <c r="K795" s="4" t="str">
        <f>VLOOKUP('Medical Examinations'!J795,'Medical Examinations'!J795:R3128,1,)</f>
        <v>Diabetes</v>
      </c>
      <c r="L795" s="49">
        <f>VLOOKUP(Table3[[#This Row],[Charges]],Table3[[Charges]:[Age]],1,)</f>
        <v>6600.36</v>
      </c>
      <c r="M795" s="23" t="str">
        <f>VLOOKUP(Table3[[#This Row],[Hospital tier]],Table3[[Hospital tier]:[Age]],1,)</f>
        <v>tier - 2</v>
      </c>
      <c r="N795" s="4" t="str">
        <f>VLOOKUP(Table3[[#This Row],[City tier]],Table3[[Hospital tier]:[Age]],1,)</f>
        <v>tier - 3</v>
      </c>
      <c r="O795" s="4" t="str">
        <f>VLOOKUP(Table3[[#This Row],[State ID]],Table3[[State ID]:[Age]],1,)</f>
        <v>R1011</v>
      </c>
      <c r="P795" s="4" t="str">
        <f>VLOOKUP(Table3[[#This Row],[Hospitalasion Details]],Table3[[Hospitalasion Details]:[Age]],1,)</f>
        <v>7-Nov-1982</v>
      </c>
      <c r="Q795" s="4">
        <f>VLOOKUP(Table3[[#This Row],[Age]],Table3[Age],1,)</f>
        <v>40</v>
      </c>
    </row>
    <row r="796" spans="1:17" x14ac:dyDescent="0.25">
      <c r="A796" s="4" t="str">
        <f>VLOOKUP(Table2[[#This Row],[Customer ID]],Table2[],1,)</f>
        <v>Id795</v>
      </c>
      <c r="B796" s="4" t="str">
        <f>VLOOKUP(Table2[[#This Row],[Full Name]],Table2[[#This Row],[Full Name]],1,)</f>
        <v xml:space="preserve">  Sarah Dicharry</v>
      </c>
      <c r="C796" s="4">
        <f>VLOOKUP('Medical Examinations'!B796,'Medical Examinations'!B796:J3129,1,)</f>
        <v>38.06</v>
      </c>
      <c r="D796" s="4">
        <f>VLOOKUP('Medical Examinations'!C796,'Medical Examinations'!C796:K3129,1,)</f>
        <v>9.24</v>
      </c>
      <c r="E796" s="4" t="str">
        <f>VLOOKUP('Medical Examinations'!D796,'Medical Examinations'!D796:L3129,1,)</f>
        <v>No</v>
      </c>
      <c r="F796" s="4" t="str">
        <f>VLOOKUP('Medical Examinations'!E796,'Medical Examinations'!E796:M3129,1,)</f>
        <v>No</v>
      </c>
      <c r="G796" s="4" t="str">
        <f>VLOOKUP('Medical Examinations'!F796,'Medical Examinations'!F796:N3129,1,)</f>
        <v>No</v>
      </c>
      <c r="H796" s="4">
        <f>VLOOKUP('Medical Examinations'!G796,'Medical Examinations'!G796:O3129,1,)</f>
        <v>0</v>
      </c>
      <c r="I796" s="4" t="str">
        <f>VLOOKUP('Medical Examinations'!H796,'Medical Examinations'!H796:P3129,1,)</f>
        <v>No</v>
      </c>
      <c r="J796" s="4" t="str">
        <f>VLOOKUP('Medical Examinations'!I796,'Medical Examinations'!I796:Q3129,1,)</f>
        <v>Obesity</v>
      </c>
      <c r="K796" s="4" t="str">
        <f>VLOOKUP('Medical Examinations'!J796,'Medical Examinations'!J796:R3129,1,)</f>
        <v>Diabetes</v>
      </c>
      <c r="L796" s="49">
        <f>VLOOKUP(Table3[[#This Row],[Charges]],Table3[[Charges]:[Age]],1,)</f>
        <v>6610.11</v>
      </c>
      <c r="M796" s="23" t="str">
        <f>VLOOKUP(Table3[[#This Row],[Hospital tier]],Table3[[Hospital tier]:[Age]],1,)</f>
        <v>tier - 3</v>
      </c>
      <c r="N796" s="4" t="str">
        <f>VLOOKUP(Table3[[#This Row],[City tier]],Table3[[Hospital tier]:[Age]],1,)</f>
        <v>tier - 2</v>
      </c>
      <c r="O796" s="4" t="str">
        <f>VLOOKUP(Table3[[#This Row],[State ID]],Table3[[State ID]:[Age]],1,)</f>
        <v>R1015</v>
      </c>
      <c r="P796" s="4" t="str">
        <f>VLOOKUP(Table3[[#This Row],[Hospitalasion Details]],Table3[[Hospitalasion Details]:[Age]],1,)</f>
        <v>28-Aug-1982</v>
      </c>
      <c r="Q796" s="4">
        <f>VLOOKUP(Table3[[#This Row],[Age]],Table3[Age],1,)</f>
        <v>40</v>
      </c>
    </row>
    <row r="797" spans="1:17" x14ac:dyDescent="0.25">
      <c r="A797" s="4" t="str">
        <f>VLOOKUP(Table2[[#This Row],[Customer ID]],Table2[],1,)</f>
        <v>Id796</v>
      </c>
      <c r="B797" s="4" t="str">
        <f>VLOOKUP(Table2[[#This Row],[Full Name]],Table2[[#This Row],[Full Name]],1,)</f>
        <v xml:space="preserve">  Colleen M Berry</v>
      </c>
      <c r="C797" s="4">
        <f>VLOOKUP('Medical Examinations'!B797,'Medical Examinations'!B797:J3130,1,)</f>
        <v>37.700000000000003</v>
      </c>
      <c r="D797" s="4">
        <f>VLOOKUP('Medical Examinations'!C797,'Medical Examinations'!C797:K3130,1,)</f>
        <v>8.6</v>
      </c>
      <c r="E797" s="4" t="str">
        <f>VLOOKUP('Medical Examinations'!D797,'Medical Examinations'!D797:L3130,1,)</f>
        <v>No</v>
      </c>
      <c r="F797" s="4" t="str">
        <f>VLOOKUP('Medical Examinations'!E797,'Medical Examinations'!E797:M3130,1,)</f>
        <v>No</v>
      </c>
      <c r="G797" s="4" t="str">
        <f>VLOOKUP('Medical Examinations'!F797,'Medical Examinations'!F797:N3130,1,)</f>
        <v>No</v>
      </c>
      <c r="H797" s="4">
        <f>VLOOKUP('Medical Examinations'!G797,'Medical Examinations'!G797:O3130,1,)</f>
        <v>0</v>
      </c>
      <c r="I797" s="4" t="str">
        <f>VLOOKUP('Medical Examinations'!H797,'Medical Examinations'!H797:P3130,1,)</f>
        <v>No</v>
      </c>
      <c r="J797" s="4" t="str">
        <f>VLOOKUP('Medical Examinations'!I797,'Medical Examinations'!I797:Q3130,1,)</f>
        <v>Obesity</v>
      </c>
      <c r="K797" s="4" t="str">
        <f>VLOOKUP('Medical Examinations'!J797,'Medical Examinations'!J797:R3130,1,)</f>
        <v>Diabetes</v>
      </c>
      <c r="L797" s="49">
        <f>VLOOKUP(Table3[[#This Row],[Charges]],Table3[[Charges]:[Age]],1,)</f>
        <v>6630.31</v>
      </c>
      <c r="M797" s="23" t="str">
        <f>VLOOKUP(Table3[[#This Row],[Hospital tier]],Table3[[Hospital tier]:[Age]],1,)</f>
        <v>tier - 2</v>
      </c>
      <c r="N797" s="4" t="str">
        <f>VLOOKUP(Table3[[#This Row],[City tier]],Table3[[Hospital tier]:[Age]],1,)</f>
        <v>tier - 1</v>
      </c>
      <c r="O797" s="4" t="str">
        <f>VLOOKUP(Table3[[#This Row],[State ID]],Table3[[State ID]:[Age]],1,)</f>
        <v>R1013</v>
      </c>
      <c r="P797" s="4" t="str">
        <f>VLOOKUP(Table3[[#This Row],[Hospitalasion Details]],Table3[[Hospitalasion Details]:[Age]],1,)</f>
        <v>29-Aug-1973</v>
      </c>
      <c r="Q797" s="4">
        <f>VLOOKUP(Table3[[#This Row],[Age]],Table3[Age],1,)</f>
        <v>49</v>
      </c>
    </row>
    <row r="798" spans="1:17" x14ac:dyDescent="0.25">
      <c r="A798" s="4" t="str">
        <f>VLOOKUP(Table2[[#This Row],[Customer ID]],Table2[],1,)</f>
        <v>Id797</v>
      </c>
      <c r="B798" s="4" t="str">
        <f>VLOOKUP(Table2[[#This Row],[Full Name]],Table2[[#This Row],[Full Name]],1,)</f>
        <v xml:space="preserve">  Deedra G Porfirio</v>
      </c>
      <c r="C798" s="4">
        <f>VLOOKUP('Medical Examinations'!B798,'Medical Examinations'!B798:J3131,1,)</f>
        <v>44</v>
      </c>
      <c r="D798" s="4">
        <f>VLOOKUP('Medical Examinations'!C798,'Medical Examinations'!C798:K3131,1,)</f>
        <v>9.32</v>
      </c>
      <c r="E798" s="4" t="str">
        <f>VLOOKUP('Medical Examinations'!D798,'Medical Examinations'!D798:L3131,1,)</f>
        <v>Yes</v>
      </c>
      <c r="F798" s="4" t="str">
        <f>VLOOKUP('Medical Examinations'!E798,'Medical Examinations'!E798:M3131,1,)</f>
        <v>No</v>
      </c>
      <c r="G798" s="4" t="str">
        <f>VLOOKUP('Medical Examinations'!F798,'Medical Examinations'!F798:N3131,1,)</f>
        <v>No</v>
      </c>
      <c r="H798" s="4">
        <f>VLOOKUP('Medical Examinations'!G798,'Medical Examinations'!G798:O3131,1,)</f>
        <v>2</v>
      </c>
      <c r="I798" s="4" t="str">
        <f>VLOOKUP('Medical Examinations'!H798,'Medical Examinations'!H798:P3131,1,)</f>
        <v>No</v>
      </c>
      <c r="J798" s="4" t="str">
        <f>VLOOKUP('Medical Examinations'!I798,'Medical Examinations'!I798:Q3131,1,)</f>
        <v>Obesity</v>
      </c>
      <c r="K798" s="4" t="str">
        <f>VLOOKUP('Medical Examinations'!J798,'Medical Examinations'!J798:R3131,1,)</f>
        <v>Diabetes</v>
      </c>
      <c r="L798" s="49">
        <f>VLOOKUP(Table3[[#This Row],[Charges]],Table3[[Charges]:[Age]],1,)</f>
        <v>6638.16</v>
      </c>
      <c r="M798" s="23" t="str">
        <f>VLOOKUP(Table3[[#This Row],[Hospital tier]],Table3[[Hospital tier]:[Age]],1,)</f>
        <v>tier - 2</v>
      </c>
      <c r="N798" s="4" t="str">
        <f>VLOOKUP(Table3[[#This Row],[City tier]],Table3[[Hospital tier]:[Age]],1,)</f>
        <v>tier - 1</v>
      </c>
      <c r="O798" s="4" t="str">
        <f>VLOOKUP(Table3[[#This Row],[State ID]],Table3[[State ID]:[Age]],1,)</f>
        <v>R1012</v>
      </c>
      <c r="P798" s="4" t="str">
        <f>VLOOKUP(Table3[[#This Row],[Hospitalasion Details]],Table3[[Hospitalasion Details]:[Age]],1,)</f>
        <v>4-Sep-2003</v>
      </c>
      <c r="Q798" s="4">
        <f>VLOOKUP(Table3[[#This Row],[Age]],Table3[Age],1,)</f>
        <v>19</v>
      </c>
    </row>
    <row r="799" spans="1:17" x14ac:dyDescent="0.25">
      <c r="A799" s="4" t="str">
        <f>VLOOKUP(Table2[[#This Row],[Customer ID]],Table2[],1,)</f>
        <v>Id798</v>
      </c>
      <c r="B799" s="4" t="str">
        <f>VLOOKUP(Table2[[#This Row],[Full Name]],Table2[[#This Row],[Full Name]],1,)</f>
        <v xml:space="preserve">  Kulwinder Thind</v>
      </c>
      <c r="C799" s="4">
        <f>VLOOKUP('Medical Examinations'!B799,'Medical Examinations'!B799:J3132,1,)</f>
        <v>41.45</v>
      </c>
      <c r="D799" s="4">
        <f>VLOOKUP('Medical Examinations'!C799,'Medical Examinations'!C799:K3132,1,)</f>
        <v>6.12</v>
      </c>
      <c r="E799" s="4" t="str">
        <f>VLOOKUP('Medical Examinations'!D799,'Medical Examinations'!D799:L3132,1,)</f>
        <v>Yes</v>
      </c>
      <c r="F799" s="4" t="str">
        <f>VLOOKUP('Medical Examinations'!E799,'Medical Examinations'!E799:M3132,1,)</f>
        <v>No</v>
      </c>
      <c r="G799" s="4" t="str">
        <f>VLOOKUP('Medical Examinations'!F799,'Medical Examinations'!F799:N3132,1,)</f>
        <v>No</v>
      </c>
      <c r="H799" s="4">
        <f>VLOOKUP('Medical Examinations'!G799,'Medical Examinations'!G799:O3132,1,)</f>
        <v>0</v>
      </c>
      <c r="I799" s="4" t="str">
        <f>VLOOKUP('Medical Examinations'!H799,'Medical Examinations'!H799:P3132,1,)</f>
        <v>No</v>
      </c>
      <c r="J799" s="4" t="str">
        <f>VLOOKUP('Medical Examinations'!I799,'Medical Examinations'!I799:Q3132,1,)</f>
        <v>Obesity</v>
      </c>
      <c r="K799" s="4" t="str">
        <f>VLOOKUP('Medical Examinations'!J799,'Medical Examinations'!J799:R3132,1,)</f>
        <v>Pre diabetes</v>
      </c>
      <c r="L799" s="49">
        <f>VLOOKUP(Table3[[#This Row],[Charges]],Table3[[Charges]:[Age]],1,)</f>
        <v>6639.3</v>
      </c>
      <c r="M799" s="23" t="str">
        <f>VLOOKUP(Table3[[#This Row],[Hospital tier]],Table3[[Hospital tier]:[Age]],1,)</f>
        <v>tier - 2</v>
      </c>
      <c r="N799" s="4" t="str">
        <f>VLOOKUP(Table3[[#This Row],[City tier]],Table3[[Hospital tier]:[Age]],1,)</f>
        <v>tier - 2</v>
      </c>
      <c r="O799" s="4" t="str">
        <f>VLOOKUP(Table3[[#This Row],[State ID]],Table3[[State ID]:[Age]],1,)</f>
        <v>R1021</v>
      </c>
      <c r="P799" s="4" t="str">
        <f>VLOOKUP(Table3[[#This Row],[Hospitalasion Details]],Table3[[Hospitalasion Details]:[Age]],1,)</f>
        <v>6-Jun-1990</v>
      </c>
      <c r="Q799" s="4">
        <f>VLOOKUP(Table3[[#This Row],[Age]],Table3[Age],1,)</f>
        <v>33</v>
      </c>
    </row>
    <row r="800" spans="1:17" x14ac:dyDescent="0.25">
      <c r="A800" s="4" t="str">
        <f>VLOOKUP(Table2[[#This Row],[Customer ID]],Table2[],1,)</f>
        <v>Id799</v>
      </c>
      <c r="B800" s="4" t="str">
        <f>VLOOKUP(Table2[[#This Row],[Full Name]],Table2[[#This Row],[Full Name]],1,)</f>
        <v xml:space="preserve">  Ann M Ryan</v>
      </c>
      <c r="C800" s="4">
        <f>VLOOKUP('Medical Examinations'!B800,'Medical Examinations'!B800:J3133,1,)</f>
        <v>25.364999999999998</v>
      </c>
      <c r="D800" s="4">
        <f>VLOOKUP('Medical Examinations'!C800,'Medical Examinations'!C800:K3133,1,)</f>
        <v>9.19</v>
      </c>
      <c r="E800" s="4" t="str">
        <f>VLOOKUP('Medical Examinations'!D800,'Medical Examinations'!D800:L3133,1,)</f>
        <v>Yes</v>
      </c>
      <c r="F800" s="4" t="str">
        <f>VLOOKUP('Medical Examinations'!E800,'Medical Examinations'!E800:M3133,1,)</f>
        <v>No</v>
      </c>
      <c r="G800" s="4" t="str">
        <f>VLOOKUP('Medical Examinations'!F800,'Medical Examinations'!F800:N3133,1,)</f>
        <v>No</v>
      </c>
      <c r="H800" s="4">
        <f>VLOOKUP('Medical Examinations'!G800,'Medical Examinations'!G800:O3133,1,)</f>
        <v>0</v>
      </c>
      <c r="I800" s="4" t="str">
        <f>VLOOKUP('Medical Examinations'!H800,'Medical Examinations'!H800:P3133,1,)</f>
        <v>No</v>
      </c>
      <c r="J800" s="4" t="str">
        <f>VLOOKUP('Medical Examinations'!I800,'Medical Examinations'!I800:Q3133,1,)</f>
        <v>Over Weight</v>
      </c>
      <c r="K800" s="4" t="str">
        <f>VLOOKUP('Medical Examinations'!J800,'Medical Examinations'!J800:R3133,1,)</f>
        <v>Diabetes</v>
      </c>
      <c r="L800" s="49">
        <f>VLOOKUP(Table3[[#This Row],[Charges]],Table3[[Charges]:[Age]],1,)</f>
        <v>6640.54</v>
      </c>
      <c r="M800" s="23" t="str">
        <f>VLOOKUP(Table3[[#This Row],[Hospital tier]],Table3[[Hospital tier]:[Age]],1,)</f>
        <v>tier - 2</v>
      </c>
      <c r="N800" s="4" t="str">
        <f>VLOOKUP(Table3[[#This Row],[City tier]],Table3[[Hospital tier]:[Age]],1,)</f>
        <v>tier - 3</v>
      </c>
      <c r="O800" s="4" t="str">
        <f>VLOOKUP(Table3[[#This Row],[State ID]],Table3[[State ID]:[Age]],1,)</f>
        <v>R1019</v>
      </c>
      <c r="P800" s="4" t="str">
        <f>VLOOKUP(Table3[[#This Row],[Hospitalasion Details]],Table3[[Hospitalasion Details]:[Age]],1,)</f>
        <v>8-Dec-1984</v>
      </c>
      <c r="Q800" s="4">
        <f>VLOOKUP(Table3[[#This Row],[Age]],Table3[Age],1,)</f>
        <v>38</v>
      </c>
    </row>
    <row r="801" spans="1:17" x14ac:dyDescent="0.25">
      <c r="A801" s="4" t="str">
        <f>VLOOKUP(Table2[[#This Row],[Customer ID]],Table2[],1,)</f>
        <v>Id800</v>
      </c>
      <c r="B801" s="4" t="str">
        <f>VLOOKUP(Table2[[#This Row],[Full Name]],Table2[[#This Row],[Full Name]],1,)</f>
        <v xml:space="preserve">  Sarah E Horn</v>
      </c>
      <c r="C801" s="4">
        <f>VLOOKUP('Medical Examinations'!B801,'Medical Examinations'!B801:J3134,1,)</f>
        <v>34.56</v>
      </c>
      <c r="D801" s="4">
        <f>VLOOKUP('Medical Examinations'!C801,'Medical Examinations'!C801:K3134,1,)</f>
        <v>5.84</v>
      </c>
      <c r="E801" s="4" t="str">
        <f>VLOOKUP('Medical Examinations'!D801,'Medical Examinations'!D801:L3134,1,)</f>
        <v>Yes</v>
      </c>
      <c r="F801" s="4" t="str">
        <f>VLOOKUP('Medical Examinations'!E801,'Medical Examinations'!E801:M3134,1,)</f>
        <v>No</v>
      </c>
      <c r="G801" s="4" t="str">
        <f>VLOOKUP('Medical Examinations'!F801,'Medical Examinations'!F801:N3134,1,)</f>
        <v>Yes</v>
      </c>
      <c r="H801" s="4">
        <f>VLOOKUP('Medical Examinations'!G801,'Medical Examinations'!G801:O3134,1,)</f>
        <v>1</v>
      </c>
      <c r="I801" s="4" t="str">
        <f>VLOOKUP('Medical Examinations'!H801,'Medical Examinations'!H801:P3134,1,)</f>
        <v>No</v>
      </c>
      <c r="J801" s="4" t="str">
        <f>VLOOKUP('Medical Examinations'!I801,'Medical Examinations'!I801:Q3134,1,)</f>
        <v>Obesity</v>
      </c>
      <c r="K801" s="4" t="str">
        <f>VLOOKUP('Medical Examinations'!J801,'Medical Examinations'!J801:R3134,1,)</f>
        <v>Pre diabetes</v>
      </c>
      <c r="L801" s="49">
        <f>VLOOKUP(Table3[[#This Row],[Charges]],Table3[[Charges]:[Age]],1,)</f>
        <v>6651.26</v>
      </c>
      <c r="M801" s="23" t="str">
        <f>VLOOKUP(Table3[[#This Row],[Hospital tier]],Table3[[Hospital tier]:[Age]],1,)</f>
        <v>tier - 2</v>
      </c>
      <c r="N801" s="4" t="str">
        <f>VLOOKUP(Table3[[#This Row],[City tier]],Table3[[Hospital tier]:[Age]],1,)</f>
        <v>tier - 3</v>
      </c>
      <c r="O801" s="4" t="str">
        <f>VLOOKUP(Table3[[#This Row],[State ID]],Table3[[State ID]:[Age]],1,)</f>
        <v>R1013</v>
      </c>
      <c r="P801" s="4" t="str">
        <f>VLOOKUP(Table3[[#This Row],[Hospitalasion Details]],Table3[[Hospitalasion Details]:[Age]],1,)</f>
        <v>8-Nov-1970</v>
      </c>
      <c r="Q801" s="4">
        <f>VLOOKUP(Table3[[#This Row],[Age]],Table3[Age],1,)</f>
        <v>52</v>
      </c>
    </row>
    <row r="802" spans="1:17" x14ac:dyDescent="0.25">
      <c r="A802" s="4" t="str">
        <f>VLOOKUP(Table2[[#This Row],[Customer ID]],Table2[],1,)</f>
        <v>Id801</v>
      </c>
      <c r="B802" s="4" t="str">
        <f>VLOOKUP(Table2[[#This Row],[Full Name]],Table2[[#This Row],[Full Name]],1,)</f>
        <v xml:space="preserve">  Apryl J Sabadosa</v>
      </c>
      <c r="C802" s="4">
        <f>VLOOKUP('Medical Examinations'!B802,'Medical Examinations'!B802:J3135,1,)</f>
        <v>28.2</v>
      </c>
      <c r="D802" s="4">
        <f>VLOOKUP('Medical Examinations'!C802,'Medical Examinations'!C802:K3135,1,)</f>
        <v>7.19</v>
      </c>
      <c r="E802" s="4" t="str">
        <f>VLOOKUP('Medical Examinations'!D802,'Medical Examinations'!D802:L3135,1,)</f>
        <v>Yes</v>
      </c>
      <c r="F802" s="4" t="str">
        <f>VLOOKUP('Medical Examinations'!E802,'Medical Examinations'!E802:M3135,1,)</f>
        <v>No</v>
      </c>
      <c r="G802" s="4" t="str">
        <f>VLOOKUP('Medical Examinations'!F802,'Medical Examinations'!F802:N3135,1,)</f>
        <v>No</v>
      </c>
      <c r="H802" s="4">
        <f>VLOOKUP('Medical Examinations'!G802,'Medical Examinations'!G802:O3135,1,)</f>
        <v>2</v>
      </c>
      <c r="I802" s="4" t="str">
        <f>VLOOKUP('Medical Examinations'!H802,'Medical Examinations'!H802:P3135,1,)</f>
        <v>No</v>
      </c>
      <c r="J802" s="4" t="str">
        <f>VLOOKUP('Medical Examinations'!I802,'Medical Examinations'!I802:Q3135,1,)</f>
        <v>Over Weight</v>
      </c>
      <c r="K802" s="4" t="str">
        <f>VLOOKUP('Medical Examinations'!J802,'Medical Examinations'!J802:R3135,1,)</f>
        <v>Diabetes</v>
      </c>
      <c r="L802" s="49">
        <f>VLOOKUP(Table3[[#This Row],[Charges]],Table3[[Charges]:[Age]],1,)</f>
        <v>6652.53</v>
      </c>
      <c r="M802" s="23" t="str">
        <f>VLOOKUP(Table3[[#This Row],[Hospital tier]],Table3[[Hospital tier]:[Age]],1,)</f>
        <v>tier - 3</v>
      </c>
      <c r="N802" s="4" t="str">
        <f>VLOOKUP(Table3[[#This Row],[City tier]],Table3[[Hospital tier]:[Age]],1,)</f>
        <v>tier - 2</v>
      </c>
      <c r="O802" s="4" t="str">
        <f>VLOOKUP(Table3[[#This Row],[State ID]],Table3[[State ID]:[Age]],1,)</f>
        <v>R1013</v>
      </c>
      <c r="P802" s="4" t="str">
        <f>VLOOKUP(Table3[[#This Row],[Hospitalasion Details]],Table3[[Hospitalasion Details]:[Age]],1,)</f>
        <v>1-Jul-1984</v>
      </c>
      <c r="Q802" s="4">
        <f>VLOOKUP(Table3[[#This Row],[Age]],Table3[Age],1,)</f>
        <v>38</v>
      </c>
    </row>
    <row r="803" spans="1:17" x14ac:dyDescent="0.25">
      <c r="A803" s="4" t="str">
        <f>VLOOKUP(Table2[[#This Row],[Customer ID]],Table2[],1,)</f>
        <v>Id802</v>
      </c>
      <c r="B803" s="4" t="str">
        <f>VLOOKUP(Table2[[#This Row],[Full Name]],Table2[[#This Row],[Full Name]],1,)</f>
        <v xml:space="preserve">  Ilana Casady</v>
      </c>
      <c r="C803" s="4">
        <f>VLOOKUP('Medical Examinations'!B803,'Medical Examinations'!B803:J3136,1,)</f>
        <v>30.43</v>
      </c>
      <c r="D803" s="4">
        <f>VLOOKUP('Medical Examinations'!C803,'Medical Examinations'!C803:K3136,1,)</f>
        <v>9.39</v>
      </c>
      <c r="E803" s="4" t="str">
        <f>VLOOKUP('Medical Examinations'!D803,'Medical Examinations'!D803:L3136,1,)</f>
        <v>No</v>
      </c>
      <c r="F803" s="4" t="str">
        <f>VLOOKUP('Medical Examinations'!E803,'Medical Examinations'!E803:M3136,1,)</f>
        <v>No</v>
      </c>
      <c r="G803" s="4" t="str">
        <f>VLOOKUP('Medical Examinations'!F803,'Medical Examinations'!F803:N3136,1,)</f>
        <v>No</v>
      </c>
      <c r="H803" s="4">
        <f>VLOOKUP('Medical Examinations'!G803,'Medical Examinations'!G803:O3136,1,)</f>
        <v>0</v>
      </c>
      <c r="I803" s="4" t="str">
        <f>VLOOKUP('Medical Examinations'!H803,'Medical Examinations'!H803:P3136,1,)</f>
        <v>No</v>
      </c>
      <c r="J803" s="4" t="str">
        <f>VLOOKUP('Medical Examinations'!I803,'Medical Examinations'!I803:Q3136,1,)</f>
        <v>Obesity</v>
      </c>
      <c r="K803" s="4" t="str">
        <f>VLOOKUP('Medical Examinations'!J803,'Medical Examinations'!J803:R3136,1,)</f>
        <v>Diabetes</v>
      </c>
      <c r="L803" s="49">
        <f>VLOOKUP(Table3[[#This Row],[Charges]],Table3[[Charges]:[Age]],1,)</f>
        <v>6653.79</v>
      </c>
      <c r="M803" s="23" t="str">
        <f>VLOOKUP(Table3[[#This Row],[Hospital tier]],Table3[[Hospital tier]:[Age]],1,)</f>
        <v>tier - 2</v>
      </c>
      <c r="N803" s="4" t="str">
        <f>VLOOKUP(Table3[[#This Row],[City tier]],Table3[[Hospital tier]:[Age]],1,)</f>
        <v>tier - 1</v>
      </c>
      <c r="O803" s="4" t="str">
        <f>VLOOKUP(Table3[[#This Row],[State ID]],Table3[[State ID]:[Age]],1,)</f>
        <v>R1013</v>
      </c>
      <c r="P803" s="4" t="str">
        <f>VLOOKUP(Table3[[#This Row],[Hospitalasion Details]],Table3[[Hospitalasion Details]:[Age]],1,)</f>
        <v>19-Nov-1989</v>
      </c>
      <c r="Q803" s="4">
        <f>VLOOKUP(Table3[[#This Row],[Age]],Table3[Age],1,)</f>
        <v>33</v>
      </c>
    </row>
    <row r="804" spans="1:17" x14ac:dyDescent="0.25">
      <c r="A804" s="4" t="str">
        <f>VLOOKUP(Table2[[#This Row],[Customer ID]],Table2[],1,)</f>
        <v>Id803</v>
      </c>
      <c r="B804" s="4" t="str">
        <f>VLOOKUP(Table2[[#This Row],[Full Name]],Table2[[#This Row],[Full Name]],1,)</f>
        <v xml:space="preserve">  Katherine Phillips</v>
      </c>
      <c r="C804" s="4">
        <f>VLOOKUP('Medical Examinations'!B804,'Medical Examinations'!B804:J3137,1,)</f>
        <v>32.395000000000003</v>
      </c>
      <c r="D804" s="4">
        <f>VLOOKUP('Medical Examinations'!C804,'Medical Examinations'!C804:K3137,1,)</f>
        <v>4.2699999999999996</v>
      </c>
      <c r="E804" s="4" t="str">
        <f>VLOOKUP('Medical Examinations'!D804,'Medical Examinations'!D804:L3137,1,)</f>
        <v>Yes</v>
      </c>
      <c r="F804" s="4" t="str">
        <f>VLOOKUP('Medical Examinations'!E804,'Medical Examinations'!E804:M3137,1,)</f>
        <v>No</v>
      </c>
      <c r="G804" s="4" t="str">
        <f>VLOOKUP('Medical Examinations'!F804,'Medical Examinations'!F804:N3137,1,)</f>
        <v>No</v>
      </c>
      <c r="H804" s="4">
        <f>VLOOKUP('Medical Examinations'!G804,'Medical Examinations'!G804:O3137,1,)</f>
        <v>1</v>
      </c>
      <c r="I804" s="4" t="str">
        <f>VLOOKUP('Medical Examinations'!H804,'Medical Examinations'!H804:P3137,1,)</f>
        <v>No</v>
      </c>
      <c r="J804" s="4" t="str">
        <f>VLOOKUP('Medical Examinations'!I804,'Medical Examinations'!I804:Q3137,1,)</f>
        <v>Obesity</v>
      </c>
      <c r="K804" s="4" t="str">
        <f>VLOOKUP('Medical Examinations'!J804,'Medical Examinations'!J804:R3137,1,)</f>
        <v>Normal</v>
      </c>
      <c r="L804" s="49">
        <f>VLOOKUP(Table3[[#This Row],[Charges]],Table3[[Charges]:[Age]],1,)</f>
        <v>6664.32</v>
      </c>
      <c r="M804" s="23" t="str">
        <f>VLOOKUP(Table3[[#This Row],[Hospital tier]],Table3[[Hospital tier]:[Age]],1,)</f>
        <v>tier - 2</v>
      </c>
      <c r="N804" s="4" t="str">
        <f>VLOOKUP(Table3[[#This Row],[City tier]],Table3[[Hospital tier]:[Age]],1,)</f>
        <v>tier - 2</v>
      </c>
      <c r="O804" s="4" t="str">
        <f>VLOOKUP(Table3[[#This Row],[State ID]],Table3[[State ID]:[Age]],1,)</f>
        <v>R1013</v>
      </c>
      <c r="P804" s="4" t="str">
        <f>VLOOKUP(Table3[[#This Row],[Hospitalasion Details]],Table3[[Hospitalasion Details]:[Age]],1,)</f>
        <v>27-Sep-1982</v>
      </c>
      <c r="Q804" s="4">
        <f>VLOOKUP(Table3[[#This Row],[Age]],Table3[Age],1,)</f>
        <v>40</v>
      </c>
    </row>
    <row r="805" spans="1:17" x14ac:dyDescent="0.25">
      <c r="A805" s="4" t="str">
        <f>VLOOKUP(Table2[[#This Row],[Customer ID]],Table2[],1,)</f>
        <v>Id804</v>
      </c>
      <c r="B805" s="4" t="str">
        <f>VLOOKUP(Table2[[#This Row],[Full Name]],Table2[[#This Row],[Full Name]],1,)</f>
        <v xml:space="preserve">  Katherine Ahokas</v>
      </c>
      <c r="C805" s="4">
        <f>VLOOKUP('Medical Examinations'!B805,'Medical Examinations'!B805:J3138,1,)</f>
        <v>24.035</v>
      </c>
      <c r="D805" s="4">
        <f>VLOOKUP('Medical Examinations'!C805,'Medical Examinations'!C805:K3138,1,)</f>
        <v>11.71</v>
      </c>
      <c r="E805" s="4" t="str">
        <f>VLOOKUP('Medical Examinations'!D805,'Medical Examinations'!D805:L3138,1,)</f>
        <v>No</v>
      </c>
      <c r="F805" s="4" t="str">
        <f>VLOOKUP('Medical Examinations'!E805,'Medical Examinations'!E805:M3138,1,)</f>
        <v>No</v>
      </c>
      <c r="G805" s="4" t="str">
        <f>VLOOKUP('Medical Examinations'!F805,'Medical Examinations'!F805:N3138,1,)</f>
        <v>No</v>
      </c>
      <c r="H805" s="4">
        <f>VLOOKUP('Medical Examinations'!G805,'Medical Examinations'!G805:O3138,1,)</f>
        <v>0</v>
      </c>
      <c r="I805" s="4" t="str">
        <f>VLOOKUP('Medical Examinations'!H805,'Medical Examinations'!H805:P3138,1,)</f>
        <v>No</v>
      </c>
      <c r="J805" s="4" t="str">
        <f>VLOOKUP('Medical Examinations'!I805,'Medical Examinations'!I805:Q3138,1,)</f>
        <v>Normal Weight</v>
      </c>
      <c r="K805" s="4" t="str">
        <f>VLOOKUP('Medical Examinations'!J805,'Medical Examinations'!J805:R3138,1,)</f>
        <v>Diabetes</v>
      </c>
      <c r="L805" s="49">
        <f>VLOOKUP(Table3[[#This Row],[Charges]],Table3[[Charges]:[Age]],1,)</f>
        <v>6664.69</v>
      </c>
      <c r="M805" s="23" t="str">
        <f>VLOOKUP(Table3[[#This Row],[Hospital tier]],Table3[[Hospital tier]:[Age]],1,)</f>
        <v>tier - 3</v>
      </c>
      <c r="N805" s="4" t="str">
        <f>VLOOKUP(Table3[[#This Row],[City tier]],Table3[[Hospital tier]:[Age]],1,)</f>
        <v>tier - 1</v>
      </c>
      <c r="O805" s="4" t="str">
        <f>VLOOKUP(Table3[[#This Row],[State ID]],Table3[[State ID]:[Age]],1,)</f>
        <v>R1012</v>
      </c>
      <c r="P805" s="4" t="str">
        <f>VLOOKUP(Table3[[#This Row],[Hospitalasion Details]],Table3[[Hospitalasion Details]:[Age]],1,)</f>
        <v>17-Sep-1981</v>
      </c>
      <c r="Q805" s="4">
        <f>VLOOKUP(Table3[[#This Row],[Age]],Table3[Age],1,)</f>
        <v>41</v>
      </c>
    </row>
    <row r="806" spans="1:17" x14ac:dyDescent="0.25">
      <c r="A806" s="4" t="str">
        <f>VLOOKUP(Table2[[#This Row],[Customer ID]],Table2[],1,)</f>
        <v>Id805</v>
      </c>
      <c r="B806" s="4" t="str">
        <f>VLOOKUP(Table2[[#This Row],[Full Name]],Table2[[#This Row],[Full Name]],1,)</f>
        <v xml:space="preserve">  Karl Hebert</v>
      </c>
      <c r="C806" s="4">
        <f>VLOOKUP('Medical Examinations'!B806,'Medical Examinations'!B806:J3139,1,)</f>
        <v>37.119999999999997</v>
      </c>
      <c r="D806" s="4">
        <f>VLOOKUP('Medical Examinations'!C806,'Medical Examinations'!C806:K3139,1,)</f>
        <v>5.29</v>
      </c>
      <c r="E806" s="4" t="str">
        <f>VLOOKUP('Medical Examinations'!D806,'Medical Examinations'!D806:L3139,1,)</f>
        <v>No</v>
      </c>
      <c r="F806" s="4" t="str">
        <f>VLOOKUP('Medical Examinations'!E806,'Medical Examinations'!E806:M3139,1,)</f>
        <v>No</v>
      </c>
      <c r="G806" s="4" t="str">
        <f>VLOOKUP('Medical Examinations'!F806,'Medical Examinations'!F806:N3139,1,)</f>
        <v>No</v>
      </c>
      <c r="H806" s="4">
        <f>VLOOKUP('Medical Examinations'!G806,'Medical Examinations'!G806:O3139,1,)</f>
        <v>2</v>
      </c>
      <c r="I806" s="4" t="str">
        <f>VLOOKUP('Medical Examinations'!H806,'Medical Examinations'!H806:P3139,1,)</f>
        <v>No</v>
      </c>
      <c r="J806" s="4" t="str">
        <f>VLOOKUP('Medical Examinations'!I806,'Medical Examinations'!I806:Q3139,1,)</f>
        <v>Obesity</v>
      </c>
      <c r="K806" s="4" t="str">
        <f>VLOOKUP('Medical Examinations'!J806,'Medical Examinations'!J806:R3139,1,)</f>
        <v>Normal</v>
      </c>
      <c r="L806" s="49">
        <f>VLOOKUP(Table3[[#This Row],[Charges]],Table3[[Charges]:[Age]],1,)</f>
        <v>6666.24</v>
      </c>
      <c r="M806" s="23" t="str">
        <f>VLOOKUP(Table3[[#This Row],[Hospital tier]],Table3[[Hospital tier]:[Age]],1,)</f>
        <v>tier - 3</v>
      </c>
      <c r="N806" s="4" t="str">
        <f>VLOOKUP(Table3[[#This Row],[City tier]],Table3[[Hospital tier]:[Age]],1,)</f>
        <v>tier - 1</v>
      </c>
      <c r="O806" s="4" t="str">
        <f>VLOOKUP(Table3[[#This Row],[State ID]],Table3[[State ID]:[Age]],1,)</f>
        <v>R1011</v>
      </c>
      <c r="P806" s="4" t="str">
        <f>VLOOKUP(Table3[[#This Row],[Hospitalasion Details]],Table3[[Hospitalasion Details]:[Age]],1,)</f>
        <v>20-Oct-1989</v>
      </c>
      <c r="Q806" s="4">
        <f>VLOOKUP(Table3[[#This Row],[Age]],Table3[Age],1,)</f>
        <v>33</v>
      </c>
    </row>
    <row r="807" spans="1:17" x14ac:dyDescent="0.25">
      <c r="A807" s="4" t="str">
        <f>VLOOKUP(Table2[[#This Row],[Customer ID]],Table2[],1,)</f>
        <v>Id806</v>
      </c>
      <c r="B807" s="4" t="str">
        <f>VLOOKUP(Table2[[#This Row],[Full Name]],Table2[[#This Row],[Full Name]],1,)</f>
        <v xml:space="preserve">  Stephen Fair</v>
      </c>
      <c r="C807" s="4">
        <f>VLOOKUP('Medical Examinations'!B807,'Medical Examinations'!B807:J3140,1,)</f>
        <v>34.840000000000003</v>
      </c>
      <c r="D807" s="4">
        <f>VLOOKUP('Medical Examinations'!C807,'Medical Examinations'!C807:K3140,1,)</f>
        <v>6</v>
      </c>
      <c r="E807" s="4" t="str">
        <f>VLOOKUP('Medical Examinations'!D807,'Medical Examinations'!D807:L3140,1,)</f>
        <v>Yes</v>
      </c>
      <c r="F807" s="4" t="str">
        <f>VLOOKUP('Medical Examinations'!E807,'Medical Examinations'!E807:M3140,1,)</f>
        <v>No</v>
      </c>
      <c r="G807" s="4" t="str">
        <f>VLOOKUP('Medical Examinations'!F807,'Medical Examinations'!F807:N3140,1,)</f>
        <v>Yes</v>
      </c>
      <c r="H807" s="4">
        <f>VLOOKUP('Medical Examinations'!G807,'Medical Examinations'!G807:O3140,1,)</f>
        <v>1</v>
      </c>
      <c r="I807" s="4" t="str">
        <f>VLOOKUP('Medical Examinations'!H807,'Medical Examinations'!H807:P3140,1,)</f>
        <v>No</v>
      </c>
      <c r="J807" s="4" t="str">
        <f>VLOOKUP('Medical Examinations'!I807,'Medical Examinations'!I807:Q3140,1,)</f>
        <v>Obesity</v>
      </c>
      <c r="K807" s="4" t="str">
        <f>VLOOKUP('Medical Examinations'!J807,'Medical Examinations'!J807:R3140,1,)</f>
        <v>Pre diabetes</v>
      </c>
      <c r="L807" s="49">
        <f>VLOOKUP(Table3[[#This Row],[Charges]],Table3[[Charges]:[Age]],1,)</f>
        <v>6686.43</v>
      </c>
      <c r="M807" s="23" t="str">
        <f>VLOOKUP(Table3[[#This Row],[Hospital tier]],Table3[[Hospital tier]:[Age]],1,)</f>
        <v>tier - 2</v>
      </c>
      <c r="N807" s="4" t="str">
        <f>VLOOKUP(Table3[[#This Row],[City tier]],Table3[[Hospital tier]:[Age]],1,)</f>
        <v>tier - 3</v>
      </c>
      <c r="O807" s="4" t="str">
        <f>VLOOKUP(Table3[[#This Row],[State ID]],Table3[[State ID]:[Age]],1,)</f>
        <v>R1012</v>
      </c>
      <c r="P807" s="4" t="str">
        <f>VLOOKUP(Table3[[#This Row],[Hospitalasion Details]],Table3[[Hospitalasion Details]:[Age]],1,)</f>
        <v>9-Jul-1985</v>
      </c>
      <c r="Q807" s="4">
        <f>VLOOKUP(Table3[[#This Row],[Age]],Table3[Age],1,)</f>
        <v>37</v>
      </c>
    </row>
    <row r="808" spans="1:17" x14ac:dyDescent="0.25">
      <c r="A808" s="4" t="str">
        <f>VLOOKUP(Table2[[#This Row],[Customer ID]],Table2[],1,)</f>
        <v>Id807</v>
      </c>
      <c r="B808" s="4" t="str">
        <f>VLOOKUP(Table2[[#This Row],[Full Name]],Table2[[#This Row],[Full Name]],1,)</f>
        <v xml:space="preserve">  Will Swenson</v>
      </c>
      <c r="C808" s="4">
        <f>VLOOKUP('Medical Examinations'!B808,'Medical Examinations'!B808:J3141,1,)</f>
        <v>29.53</v>
      </c>
      <c r="D808" s="4">
        <f>VLOOKUP('Medical Examinations'!C808,'Medical Examinations'!C808:K3141,1,)</f>
        <v>10.64</v>
      </c>
      <c r="E808" s="4" t="str">
        <f>VLOOKUP('Medical Examinations'!D808,'Medical Examinations'!D808:L3141,1,)</f>
        <v>No</v>
      </c>
      <c r="F808" s="4" t="str">
        <f>VLOOKUP('Medical Examinations'!E808,'Medical Examinations'!E808:M3141,1,)</f>
        <v>No</v>
      </c>
      <c r="G808" s="4" t="str">
        <f>VLOOKUP('Medical Examinations'!F808,'Medical Examinations'!F808:N3141,1,)</f>
        <v>No</v>
      </c>
      <c r="H808" s="4">
        <f>VLOOKUP('Medical Examinations'!G808,'Medical Examinations'!G808:O3141,1,)</f>
        <v>0</v>
      </c>
      <c r="I808" s="4" t="str">
        <f>VLOOKUP('Medical Examinations'!H808,'Medical Examinations'!H808:P3141,1,)</f>
        <v>No</v>
      </c>
      <c r="J808" s="4" t="str">
        <f>VLOOKUP('Medical Examinations'!I808,'Medical Examinations'!I808:Q3141,1,)</f>
        <v>Over Weight</v>
      </c>
      <c r="K808" s="4" t="str">
        <f>VLOOKUP('Medical Examinations'!J808,'Medical Examinations'!J808:R3141,1,)</f>
        <v>Diabetes</v>
      </c>
      <c r="L808" s="49">
        <f>VLOOKUP(Table3[[#This Row],[Charges]],Table3[[Charges]:[Age]],1,)</f>
        <v>6700.56</v>
      </c>
      <c r="M808" s="23" t="str">
        <f>VLOOKUP(Table3[[#This Row],[Hospital tier]],Table3[[Hospital tier]:[Age]],1,)</f>
        <v>tier - 3</v>
      </c>
      <c r="N808" s="4" t="str">
        <f>VLOOKUP(Table3[[#This Row],[City tier]],Table3[[Hospital tier]:[Age]],1,)</f>
        <v>tier - 1</v>
      </c>
      <c r="O808" s="4" t="str">
        <f>VLOOKUP(Table3[[#This Row],[State ID]],Table3[[State ID]:[Age]],1,)</f>
        <v>R1012</v>
      </c>
      <c r="P808" s="4" t="str">
        <f>VLOOKUP(Table3[[#This Row],[Hospitalasion Details]],Table3[[Hospitalasion Details]:[Age]],1,)</f>
        <v>13-Jul-1968</v>
      </c>
      <c r="Q808" s="4">
        <f>VLOOKUP(Table3[[#This Row],[Age]],Table3[Age],1,)</f>
        <v>54</v>
      </c>
    </row>
    <row r="809" spans="1:17" x14ac:dyDescent="0.25">
      <c r="A809" s="4" t="str">
        <f>VLOOKUP(Table2[[#This Row],[Customer ID]],Table2[],1,)</f>
        <v>Id808</v>
      </c>
      <c r="B809" s="4" t="str">
        <f>VLOOKUP(Table2[[#This Row],[Full Name]],Table2[[#This Row],[Full Name]],1,)</f>
        <v xml:space="preserve">  Bradley D Revenis</v>
      </c>
      <c r="C809" s="4">
        <f>VLOOKUP('Medical Examinations'!B809,'Medical Examinations'!B809:J3142,1,)</f>
        <v>42.51</v>
      </c>
      <c r="D809" s="4">
        <f>VLOOKUP('Medical Examinations'!C809,'Medical Examinations'!C809:K3142,1,)</f>
        <v>8.2100000000000009</v>
      </c>
      <c r="E809" s="4" t="str">
        <f>VLOOKUP('Medical Examinations'!D809,'Medical Examinations'!D809:L3142,1,)</f>
        <v>Yes</v>
      </c>
      <c r="F809" s="4" t="str">
        <f>VLOOKUP('Medical Examinations'!E809,'Medical Examinations'!E809:M3142,1,)</f>
        <v>No</v>
      </c>
      <c r="G809" s="4" t="str">
        <f>VLOOKUP('Medical Examinations'!F809,'Medical Examinations'!F809:N3142,1,)</f>
        <v>No</v>
      </c>
      <c r="H809" s="4">
        <f>VLOOKUP('Medical Examinations'!G809,'Medical Examinations'!G809:O3142,1,)</f>
        <v>0</v>
      </c>
      <c r="I809" s="4" t="str">
        <f>VLOOKUP('Medical Examinations'!H809,'Medical Examinations'!H809:P3142,1,)</f>
        <v>No</v>
      </c>
      <c r="J809" s="4" t="str">
        <f>VLOOKUP('Medical Examinations'!I809,'Medical Examinations'!I809:Q3142,1,)</f>
        <v>Obesity</v>
      </c>
      <c r="K809" s="4" t="str">
        <f>VLOOKUP('Medical Examinations'!J809,'Medical Examinations'!J809:R3142,1,)</f>
        <v>Diabetes</v>
      </c>
      <c r="L809" s="49">
        <f>VLOOKUP(Table3[[#This Row],[Charges]],Table3[[Charges]:[Age]],1,)</f>
        <v>6706.47</v>
      </c>
      <c r="M809" s="23" t="str">
        <f>VLOOKUP(Table3[[#This Row],[Hospital tier]],Table3[[Hospital tier]:[Age]],1,)</f>
        <v>tier - 2</v>
      </c>
      <c r="N809" s="4" t="str">
        <f>VLOOKUP(Table3[[#This Row],[City tier]],Table3[[Hospital tier]:[Age]],1,)</f>
        <v>tier - 1</v>
      </c>
      <c r="O809" s="4" t="str">
        <f>VLOOKUP(Table3[[#This Row],[State ID]],Table3[[State ID]:[Age]],1,)</f>
        <v>R1013</v>
      </c>
      <c r="P809" s="4" t="str">
        <f>VLOOKUP(Table3[[#This Row],[Hospitalasion Details]],Table3[[Hospitalasion Details]:[Age]],1,)</f>
        <v>12-Dec-1971</v>
      </c>
      <c r="Q809" s="4">
        <f>VLOOKUP(Table3[[#This Row],[Age]],Table3[Age],1,)</f>
        <v>51</v>
      </c>
    </row>
    <row r="810" spans="1:17" x14ac:dyDescent="0.25">
      <c r="A810" s="4" t="str">
        <f>VLOOKUP(Table2[[#This Row],[Customer ID]],Table2[],1,)</f>
        <v>Id809</v>
      </c>
      <c r="B810" s="4" t="str">
        <f>VLOOKUP(Table2[[#This Row],[Full Name]],Table2[[#This Row],[Full Name]],1,)</f>
        <v xml:space="preserve">  Amy M Engnes</v>
      </c>
      <c r="C810" s="4">
        <f>VLOOKUP('Medical Examinations'!B810,'Medical Examinations'!B810:J3143,1,)</f>
        <v>38.14</v>
      </c>
      <c r="D810" s="4">
        <f>VLOOKUP('Medical Examinations'!C810,'Medical Examinations'!C810:K3143,1,)</f>
        <v>5.58</v>
      </c>
      <c r="E810" s="4" t="str">
        <f>VLOOKUP('Medical Examinations'!D810,'Medical Examinations'!D810:L3143,1,)</f>
        <v>No</v>
      </c>
      <c r="F810" s="4" t="str">
        <f>VLOOKUP('Medical Examinations'!E810,'Medical Examinations'!E810:M3143,1,)</f>
        <v>No</v>
      </c>
      <c r="G810" s="4" t="str">
        <f>VLOOKUP('Medical Examinations'!F810,'Medical Examinations'!F810:N3143,1,)</f>
        <v>Yes</v>
      </c>
      <c r="H810" s="4">
        <f>VLOOKUP('Medical Examinations'!G810,'Medical Examinations'!G810:O3143,1,)</f>
        <v>1</v>
      </c>
      <c r="I810" s="4" t="str">
        <f>VLOOKUP('Medical Examinations'!H810,'Medical Examinations'!H810:P3143,1,)</f>
        <v>No</v>
      </c>
      <c r="J810" s="4" t="str">
        <f>VLOOKUP('Medical Examinations'!I810,'Medical Examinations'!I810:Q3143,1,)</f>
        <v>Obesity</v>
      </c>
      <c r="K810" s="4" t="str">
        <f>VLOOKUP('Medical Examinations'!J810,'Medical Examinations'!J810:R3143,1,)</f>
        <v>Normal</v>
      </c>
      <c r="L810" s="49">
        <f>VLOOKUP(Table3[[#This Row],[Charges]],Table3[[Charges]:[Age]],1,)</f>
        <v>6710.19</v>
      </c>
      <c r="M810" s="23" t="str">
        <f>VLOOKUP(Table3[[#This Row],[Hospital tier]],Table3[[Hospital tier]:[Age]],1,)</f>
        <v>tier - 3</v>
      </c>
      <c r="N810" s="4" t="str">
        <f>VLOOKUP(Table3[[#This Row],[City tier]],Table3[[Hospital tier]:[Age]],1,)</f>
        <v>tier - 3</v>
      </c>
      <c r="O810" s="4" t="str">
        <f>VLOOKUP(Table3[[#This Row],[State ID]],Table3[[State ID]:[Age]],1,)</f>
        <v>R1012</v>
      </c>
      <c r="P810" s="4" t="str">
        <f>VLOOKUP(Table3[[#This Row],[Hospitalasion Details]],Table3[[Hospitalasion Details]:[Age]],1,)</f>
        <v>12-Jun-1983</v>
      </c>
      <c r="Q810" s="4">
        <f>VLOOKUP(Table3[[#This Row],[Age]],Table3[Age],1,)</f>
        <v>39</v>
      </c>
    </row>
    <row r="811" spans="1:17" x14ac:dyDescent="0.25">
      <c r="A811" s="4" t="str">
        <f>VLOOKUP(Table2[[#This Row],[Customer ID]],Table2[],1,)</f>
        <v>Id810</v>
      </c>
      <c r="B811" s="4" t="str">
        <f>VLOOKUP(Table2[[#This Row],[Full Name]],Table2[[#This Row],[Full Name]],1,)</f>
        <v xml:space="preserve">  Matthew W Wiltse</v>
      </c>
      <c r="C811" s="4">
        <f>VLOOKUP('Medical Examinations'!B811,'Medical Examinations'!B811:J3144,1,)</f>
        <v>39.93</v>
      </c>
      <c r="D811" s="4">
        <f>VLOOKUP('Medical Examinations'!C811,'Medical Examinations'!C811:K3144,1,)</f>
        <v>8.75</v>
      </c>
      <c r="E811" s="4" t="str">
        <f>VLOOKUP('Medical Examinations'!D811,'Medical Examinations'!D811:L3144,1,)</f>
        <v>No</v>
      </c>
      <c r="F811" s="4" t="str">
        <f>VLOOKUP('Medical Examinations'!E811,'Medical Examinations'!E811:M3144,1,)</f>
        <v>No</v>
      </c>
      <c r="G811" s="4" t="str">
        <f>VLOOKUP('Medical Examinations'!F811,'Medical Examinations'!F811:N3144,1,)</f>
        <v>No</v>
      </c>
      <c r="H811" s="4">
        <f>VLOOKUP('Medical Examinations'!G811,'Medical Examinations'!G811:O3144,1,)</f>
        <v>0</v>
      </c>
      <c r="I811" s="4" t="str">
        <f>VLOOKUP('Medical Examinations'!H811,'Medical Examinations'!H811:P3144,1,)</f>
        <v>No</v>
      </c>
      <c r="J811" s="4" t="str">
        <f>VLOOKUP('Medical Examinations'!I811,'Medical Examinations'!I811:Q3144,1,)</f>
        <v>Obesity</v>
      </c>
      <c r="K811" s="4" t="str">
        <f>VLOOKUP('Medical Examinations'!J811,'Medical Examinations'!J811:R3144,1,)</f>
        <v>Diabetes</v>
      </c>
      <c r="L811" s="49">
        <f>VLOOKUP(Table3[[#This Row],[Charges]],Table3[[Charges]:[Age]],1,)</f>
        <v>6721.37</v>
      </c>
      <c r="M811" s="23" t="str">
        <f>VLOOKUP(Table3[[#This Row],[Hospital tier]],Table3[[Hospital tier]:[Age]],1,)</f>
        <v>tier - 2</v>
      </c>
      <c r="N811" s="4" t="str">
        <f>VLOOKUP(Table3[[#This Row],[City tier]],Table3[[Hospital tier]:[Age]],1,)</f>
        <v>tier - 1</v>
      </c>
      <c r="O811" s="4" t="str">
        <f>VLOOKUP(Table3[[#This Row],[State ID]],Table3[[State ID]:[Age]],1,)</f>
        <v>R1012</v>
      </c>
      <c r="P811" s="4" t="str">
        <f>VLOOKUP(Table3[[#This Row],[Hospitalasion Details]],Table3[[Hospitalasion Details]:[Age]],1,)</f>
        <v>13-Jun-1994</v>
      </c>
      <c r="Q811" s="4">
        <f>VLOOKUP(Table3[[#This Row],[Age]],Table3[Age],1,)</f>
        <v>28</v>
      </c>
    </row>
    <row r="812" spans="1:17" x14ac:dyDescent="0.25">
      <c r="A812" s="4" t="str">
        <f>VLOOKUP(Table2[[#This Row],[Customer ID]],Table2[],1,)</f>
        <v>Id811</v>
      </c>
      <c r="B812" s="4" t="str">
        <f>VLOOKUP(Table2[[#This Row],[Full Name]],Table2[[#This Row],[Full Name]],1,)</f>
        <v xml:space="preserve">  Doug Fernandez</v>
      </c>
      <c r="C812" s="4">
        <f>VLOOKUP('Medical Examinations'!B812,'Medical Examinations'!B812:J3145,1,)</f>
        <v>38.83</v>
      </c>
      <c r="D812" s="4">
        <f>VLOOKUP('Medical Examinations'!C812,'Medical Examinations'!C812:K3145,1,)</f>
        <v>11.86</v>
      </c>
      <c r="E812" s="4" t="str">
        <f>VLOOKUP('Medical Examinations'!D812,'Medical Examinations'!D812:L3145,1,)</f>
        <v>No</v>
      </c>
      <c r="F812" s="4" t="str">
        <f>VLOOKUP('Medical Examinations'!E812,'Medical Examinations'!E812:M3145,1,)</f>
        <v>No</v>
      </c>
      <c r="G812" s="4" t="str">
        <f>VLOOKUP('Medical Examinations'!F812,'Medical Examinations'!F812:N3145,1,)</f>
        <v>No</v>
      </c>
      <c r="H812" s="4">
        <f>VLOOKUP('Medical Examinations'!G812,'Medical Examinations'!G812:O3145,1,)</f>
        <v>0</v>
      </c>
      <c r="I812" s="4" t="str">
        <f>VLOOKUP('Medical Examinations'!H812,'Medical Examinations'!H812:P3145,1,)</f>
        <v>No</v>
      </c>
      <c r="J812" s="4" t="str">
        <f>VLOOKUP('Medical Examinations'!I812,'Medical Examinations'!I812:Q3145,1,)</f>
        <v>Obesity</v>
      </c>
      <c r="K812" s="4" t="str">
        <f>VLOOKUP('Medical Examinations'!J812,'Medical Examinations'!J812:R3145,1,)</f>
        <v>Diabetes</v>
      </c>
      <c r="L812" s="49">
        <f>VLOOKUP(Table3[[#This Row],[Charges]],Table3[[Charges]:[Age]],1,)</f>
        <v>6737.98</v>
      </c>
      <c r="M812" s="23" t="str">
        <f>VLOOKUP(Table3[[#This Row],[Hospital tier]],Table3[[Hospital tier]:[Age]],1,)</f>
        <v>tier - 2</v>
      </c>
      <c r="N812" s="4" t="str">
        <f>VLOOKUP(Table3[[#This Row],[City tier]],Table3[[Hospital tier]:[Age]],1,)</f>
        <v>tier - 3</v>
      </c>
      <c r="O812" s="4" t="str">
        <f>VLOOKUP(Table3[[#This Row],[State ID]],Table3[[State ID]:[Age]],1,)</f>
        <v>R1013</v>
      </c>
      <c r="P812" s="4" t="str">
        <f>VLOOKUP(Table3[[#This Row],[Hospitalasion Details]],Table3[[Hospitalasion Details]:[Age]],1,)</f>
        <v>21-Oct-1978</v>
      </c>
      <c r="Q812" s="4">
        <f>VLOOKUP(Table3[[#This Row],[Age]],Table3[Age],1,)</f>
        <v>44</v>
      </c>
    </row>
    <row r="813" spans="1:17" x14ac:dyDescent="0.25">
      <c r="A813" s="4" t="str">
        <f>VLOOKUP(Table2[[#This Row],[Customer ID]],Table2[],1,)</f>
        <v>Id812</v>
      </c>
      <c r="B813" s="4" t="str">
        <f>VLOOKUP(Table2[[#This Row],[Full Name]],Table2[[#This Row],[Full Name]],1,)</f>
        <v xml:space="preserve">  Tom Edwards</v>
      </c>
      <c r="C813" s="4">
        <f>VLOOKUP('Medical Examinations'!B813,'Medical Examinations'!B813:J3146,1,)</f>
        <v>37.4</v>
      </c>
      <c r="D813" s="4">
        <f>VLOOKUP('Medical Examinations'!C813,'Medical Examinations'!C813:K3146,1,)</f>
        <v>11.46</v>
      </c>
      <c r="E813" s="4" t="str">
        <f>VLOOKUP('Medical Examinations'!D813,'Medical Examinations'!D813:L3146,1,)</f>
        <v>No</v>
      </c>
      <c r="F813" s="4" t="str">
        <f>VLOOKUP('Medical Examinations'!E813,'Medical Examinations'!E813:M3146,1,)</f>
        <v>No</v>
      </c>
      <c r="G813" s="4" t="str">
        <f>VLOOKUP('Medical Examinations'!F813,'Medical Examinations'!F813:N3146,1,)</f>
        <v>No</v>
      </c>
      <c r="H813" s="4">
        <f>VLOOKUP('Medical Examinations'!G813,'Medical Examinations'!G813:O3146,1,)</f>
        <v>0</v>
      </c>
      <c r="I813" s="4" t="str">
        <f>VLOOKUP('Medical Examinations'!H813,'Medical Examinations'!H813:P3146,1,)</f>
        <v>No</v>
      </c>
      <c r="J813" s="4" t="str">
        <f>VLOOKUP('Medical Examinations'!I813,'Medical Examinations'!I813:Q3146,1,)</f>
        <v>Obesity</v>
      </c>
      <c r="K813" s="4" t="str">
        <f>VLOOKUP('Medical Examinations'!J813,'Medical Examinations'!J813:R3146,1,)</f>
        <v>Diabetes</v>
      </c>
      <c r="L813" s="49">
        <f>VLOOKUP(Table3[[#This Row],[Charges]],Table3[[Charges]:[Age]],1,)</f>
        <v>6738.84</v>
      </c>
      <c r="M813" s="23" t="str">
        <f>VLOOKUP(Table3[[#This Row],[Hospital tier]],Table3[[Hospital tier]:[Age]],1,)</f>
        <v>tier - 3</v>
      </c>
      <c r="N813" s="4" t="str">
        <f>VLOOKUP(Table3[[#This Row],[City tier]],Table3[[Hospital tier]:[Age]],1,)</f>
        <v>tier - 1</v>
      </c>
      <c r="O813" s="4" t="str">
        <f>VLOOKUP(Table3[[#This Row],[State ID]],Table3[[State ID]:[Age]],1,)</f>
        <v>R1012</v>
      </c>
      <c r="P813" s="4" t="str">
        <f>VLOOKUP(Table3[[#This Row],[Hospitalasion Details]],Table3[[Hospitalasion Details]:[Age]],1,)</f>
        <v>18-Jul-1968</v>
      </c>
      <c r="Q813" s="4">
        <f>VLOOKUP(Table3[[#This Row],[Age]],Table3[Age],1,)</f>
        <v>54</v>
      </c>
    </row>
    <row r="814" spans="1:17" x14ac:dyDescent="0.25">
      <c r="A814" s="4" t="str">
        <f>VLOOKUP(Table2[[#This Row],[Customer ID]],Table2[],1,)</f>
        <v>Id813</v>
      </c>
      <c r="B814" s="4" t="str">
        <f>VLOOKUP(Table2[[#This Row],[Full Name]],Table2[[#This Row],[Full Name]],1,)</f>
        <v xml:space="preserve">  Jonathan Pinney</v>
      </c>
      <c r="C814" s="4">
        <f>VLOOKUP('Medical Examinations'!B814,'Medical Examinations'!B814:J3147,1,)</f>
        <v>21.4</v>
      </c>
      <c r="D814" s="4">
        <f>VLOOKUP('Medical Examinations'!C814,'Medical Examinations'!C814:K3147,1,)</f>
        <v>9.0299999999999994</v>
      </c>
      <c r="E814" s="4" t="str">
        <f>VLOOKUP('Medical Examinations'!D814,'Medical Examinations'!D814:L3147,1,)</f>
        <v>No</v>
      </c>
      <c r="F814" s="4" t="str">
        <f>VLOOKUP('Medical Examinations'!E814,'Medical Examinations'!E814:M3147,1,)</f>
        <v>No</v>
      </c>
      <c r="G814" s="4" t="str">
        <f>VLOOKUP('Medical Examinations'!F814,'Medical Examinations'!F814:N3147,1,)</f>
        <v>No</v>
      </c>
      <c r="H814" s="4">
        <f>VLOOKUP('Medical Examinations'!G814,'Medical Examinations'!G814:O3147,1,)</f>
        <v>0</v>
      </c>
      <c r="I814" s="4" t="str">
        <f>VLOOKUP('Medical Examinations'!H814,'Medical Examinations'!H814:P3147,1,)</f>
        <v>No</v>
      </c>
      <c r="J814" s="4" t="str">
        <f>VLOOKUP('Medical Examinations'!I814,'Medical Examinations'!I814:Q3147,1,)</f>
        <v>Normal Weight</v>
      </c>
      <c r="K814" s="4" t="str">
        <f>VLOOKUP('Medical Examinations'!J814,'Medical Examinations'!J814:R3147,1,)</f>
        <v>Diabetes</v>
      </c>
      <c r="L814" s="49">
        <f>VLOOKUP(Table3[[#This Row],[Charges]],Table3[[Charges]:[Age]],1,)</f>
        <v>6746.74</v>
      </c>
      <c r="M814" s="23" t="str">
        <f>VLOOKUP(Table3[[#This Row],[Hospital tier]],Table3[[Hospital tier]:[Age]],1,)</f>
        <v>tier - 3</v>
      </c>
      <c r="N814" s="4" t="str">
        <f>VLOOKUP(Table3[[#This Row],[City tier]],Table3[[Hospital tier]:[Age]],1,)</f>
        <v>tier - 2</v>
      </c>
      <c r="O814" s="4" t="str">
        <f>VLOOKUP(Table3[[#This Row],[State ID]],Table3[[State ID]:[Age]],1,)</f>
        <v>R1016</v>
      </c>
      <c r="P814" s="4" t="str">
        <f>VLOOKUP(Table3[[#This Row],[Hospitalasion Details]],Table3[[Hospitalasion Details]:[Age]],1,)</f>
        <v>7-Aug-1986</v>
      </c>
      <c r="Q814" s="4">
        <f>VLOOKUP(Table3[[#This Row],[Age]],Table3[Age],1,)</f>
        <v>36</v>
      </c>
    </row>
    <row r="815" spans="1:17" x14ac:dyDescent="0.25">
      <c r="A815" s="4" t="str">
        <f>VLOOKUP(Table2[[#This Row],[Customer ID]],Table2[],1,)</f>
        <v>Id814</v>
      </c>
      <c r="B815" s="4" t="str">
        <f>VLOOKUP(Table2[[#This Row],[Full Name]],Table2[[#This Row],[Full Name]],1,)</f>
        <v xml:space="preserve">  Wayne A Levy</v>
      </c>
      <c r="C815" s="4">
        <f>VLOOKUP('Medical Examinations'!B815,'Medical Examinations'!B815:J3148,1,)</f>
        <v>38.380000000000003</v>
      </c>
      <c r="D815" s="4">
        <f>VLOOKUP('Medical Examinations'!C815,'Medical Examinations'!C815:K3148,1,)</f>
        <v>8.26</v>
      </c>
      <c r="E815" s="4" t="str">
        <f>VLOOKUP('Medical Examinations'!D815,'Medical Examinations'!D815:L3148,1,)</f>
        <v>Yes</v>
      </c>
      <c r="F815" s="4" t="str">
        <f>VLOOKUP('Medical Examinations'!E815,'Medical Examinations'!E815:M3148,1,)</f>
        <v>No</v>
      </c>
      <c r="G815" s="4" t="str">
        <f>VLOOKUP('Medical Examinations'!F815,'Medical Examinations'!F815:N3148,1,)</f>
        <v>No</v>
      </c>
      <c r="H815" s="4">
        <f>VLOOKUP('Medical Examinations'!G815,'Medical Examinations'!G815:O3148,1,)</f>
        <v>2</v>
      </c>
      <c r="I815" s="4" t="str">
        <f>VLOOKUP('Medical Examinations'!H815,'Medical Examinations'!H815:P3148,1,)</f>
        <v>No</v>
      </c>
      <c r="J815" s="4" t="str">
        <f>VLOOKUP('Medical Examinations'!I815,'Medical Examinations'!I815:Q3148,1,)</f>
        <v>Obesity</v>
      </c>
      <c r="K815" s="4" t="str">
        <f>VLOOKUP('Medical Examinations'!J815,'Medical Examinations'!J815:R3148,1,)</f>
        <v>Diabetes</v>
      </c>
      <c r="L815" s="49">
        <f>VLOOKUP(Table3[[#This Row],[Charges]],Table3[[Charges]:[Age]],1,)</f>
        <v>6748.59</v>
      </c>
      <c r="M815" s="23" t="str">
        <f>VLOOKUP(Table3[[#This Row],[Hospital tier]],Table3[[Hospital tier]:[Age]],1,)</f>
        <v>tier - 3</v>
      </c>
      <c r="N815" s="4" t="str">
        <f>VLOOKUP(Table3[[#This Row],[City tier]],Table3[[Hospital tier]:[Age]],1,)</f>
        <v>tier - 1</v>
      </c>
      <c r="O815" s="4" t="str">
        <f>VLOOKUP(Table3[[#This Row],[State ID]],Table3[[State ID]:[Age]],1,)</f>
        <v>R1016</v>
      </c>
      <c r="P815" s="4" t="str">
        <f>VLOOKUP(Table3[[#This Row],[Hospitalasion Details]],Table3[[Hospitalasion Details]:[Age]],1,)</f>
        <v>5-Jun-1986</v>
      </c>
      <c r="Q815" s="4">
        <f>VLOOKUP(Table3[[#This Row],[Age]],Table3[Age],1,)</f>
        <v>37</v>
      </c>
    </row>
    <row r="816" spans="1:17" x14ac:dyDescent="0.25">
      <c r="A816" s="4" t="str">
        <f>VLOOKUP(Table2[[#This Row],[Customer ID]],Table2[],1,)</f>
        <v>Id815</v>
      </c>
      <c r="B816" s="4" t="str">
        <f>VLOOKUP(Table2[[#This Row],[Full Name]],Table2[[#This Row],[Full Name]],1,)</f>
        <v xml:space="preserve">  Nobuyori Takeda</v>
      </c>
      <c r="C816" s="4">
        <f>VLOOKUP('Medical Examinations'!B816,'Medical Examinations'!B816:J3149,1,)</f>
        <v>33.659999999999997</v>
      </c>
      <c r="D816" s="4">
        <f>VLOOKUP('Medical Examinations'!C816,'Medical Examinations'!C816:K3149,1,)</f>
        <v>5.42</v>
      </c>
      <c r="E816" s="4" t="str">
        <f>VLOOKUP('Medical Examinations'!D816,'Medical Examinations'!D816:L3149,1,)</f>
        <v>Yes</v>
      </c>
      <c r="F816" s="4" t="str">
        <f>VLOOKUP('Medical Examinations'!E816,'Medical Examinations'!E816:M3149,1,)</f>
        <v>No</v>
      </c>
      <c r="G816" s="4" t="str">
        <f>VLOOKUP('Medical Examinations'!F816,'Medical Examinations'!F816:N3149,1,)</f>
        <v>No</v>
      </c>
      <c r="H816" s="4">
        <f>VLOOKUP('Medical Examinations'!G816,'Medical Examinations'!G816:O3149,1,)</f>
        <v>2</v>
      </c>
      <c r="I816" s="4" t="str">
        <f>VLOOKUP('Medical Examinations'!H816,'Medical Examinations'!H816:P3149,1,)</f>
        <v>No</v>
      </c>
      <c r="J816" s="4" t="str">
        <f>VLOOKUP('Medical Examinations'!I816,'Medical Examinations'!I816:Q3149,1,)</f>
        <v>Obesity</v>
      </c>
      <c r="K816" s="4" t="str">
        <f>VLOOKUP('Medical Examinations'!J816,'Medical Examinations'!J816:R3149,1,)</f>
        <v>Normal</v>
      </c>
      <c r="L816" s="49">
        <f>VLOOKUP(Table3[[#This Row],[Charges]],Table3[[Charges]:[Age]],1,)</f>
        <v>6749.63</v>
      </c>
      <c r="M816" s="23" t="str">
        <f>VLOOKUP(Table3[[#This Row],[Hospital tier]],Table3[[Hospital tier]:[Age]],1,)</f>
        <v>tier - 2</v>
      </c>
      <c r="N816" s="4" t="str">
        <f>VLOOKUP(Table3[[#This Row],[City tier]],Table3[[Hospital tier]:[Age]],1,)</f>
        <v>tier - 1</v>
      </c>
      <c r="O816" s="4" t="str">
        <f>VLOOKUP(Table3[[#This Row],[State ID]],Table3[[State ID]:[Age]],1,)</f>
        <v>R1013</v>
      </c>
      <c r="P816" s="4" t="str">
        <f>VLOOKUP(Table3[[#This Row],[Hospitalasion Details]],Table3[[Hospitalasion Details]:[Age]],1,)</f>
        <v>17-Jun-1970</v>
      </c>
      <c r="Q816" s="4">
        <f>VLOOKUP(Table3[[#This Row],[Age]],Table3[Age],1,)</f>
        <v>52</v>
      </c>
    </row>
    <row r="817" spans="1:17" x14ac:dyDescent="0.25">
      <c r="A817" s="4" t="str">
        <f>VLOOKUP(Table2[[#This Row],[Customer ID]],Table2[],1,)</f>
        <v>Id816</v>
      </c>
      <c r="B817" s="4" t="str">
        <f>VLOOKUP(Table2[[#This Row],[Full Name]],Table2[[#This Row],[Full Name]],1,)</f>
        <v xml:space="preserve">  Rich Burke</v>
      </c>
      <c r="C817" s="4">
        <f>VLOOKUP('Medical Examinations'!B817,'Medical Examinations'!B817:J3150,1,)</f>
        <v>31.79</v>
      </c>
      <c r="D817" s="4">
        <f>VLOOKUP('Medical Examinations'!C817,'Medical Examinations'!C817:K3150,1,)</f>
        <v>11.33</v>
      </c>
      <c r="E817" s="4" t="str">
        <f>VLOOKUP('Medical Examinations'!D817,'Medical Examinations'!D817:L3150,1,)</f>
        <v>Yes</v>
      </c>
      <c r="F817" s="4" t="str">
        <f>VLOOKUP('Medical Examinations'!E817,'Medical Examinations'!E817:M3150,1,)</f>
        <v>No</v>
      </c>
      <c r="G817" s="4" t="str">
        <f>VLOOKUP('Medical Examinations'!F817,'Medical Examinations'!F817:N3150,1,)</f>
        <v>Yes</v>
      </c>
      <c r="H817" s="4">
        <f>VLOOKUP('Medical Examinations'!G817,'Medical Examinations'!G817:O3150,1,)</f>
        <v>1</v>
      </c>
      <c r="I817" s="4" t="str">
        <f>VLOOKUP('Medical Examinations'!H817,'Medical Examinations'!H817:P3150,1,)</f>
        <v>No</v>
      </c>
      <c r="J817" s="4" t="str">
        <f>VLOOKUP('Medical Examinations'!I817,'Medical Examinations'!I817:Q3150,1,)</f>
        <v>Obesity</v>
      </c>
      <c r="K817" s="4" t="str">
        <f>VLOOKUP('Medical Examinations'!J817,'Medical Examinations'!J817:R3150,1,)</f>
        <v>Diabetes</v>
      </c>
      <c r="L817" s="49">
        <f>VLOOKUP(Table3[[#This Row],[Charges]],Table3[[Charges]:[Age]],1,)</f>
        <v>6750.27</v>
      </c>
      <c r="M817" s="23" t="str">
        <f>VLOOKUP(Table3[[#This Row],[Hospital tier]],Table3[[Hospital tier]:[Age]],1,)</f>
        <v>tier - 3</v>
      </c>
      <c r="N817" s="4" t="str">
        <f>VLOOKUP(Table3[[#This Row],[City tier]],Table3[[Hospital tier]:[Age]],1,)</f>
        <v>tier - 2</v>
      </c>
      <c r="O817" s="4" t="str">
        <f>VLOOKUP(Table3[[#This Row],[State ID]],Table3[[State ID]:[Age]],1,)</f>
        <v>R1013</v>
      </c>
      <c r="P817" s="4" t="str">
        <f>VLOOKUP(Table3[[#This Row],[Hospitalasion Details]],Table3[[Hospitalasion Details]:[Age]],1,)</f>
        <v>9-Dec-1966</v>
      </c>
      <c r="Q817" s="4">
        <f>VLOOKUP(Table3[[#This Row],[Age]],Table3[Age],1,)</f>
        <v>56</v>
      </c>
    </row>
    <row r="818" spans="1:17" x14ac:dyDescent="0.25">
      <c r="A818" s="4" t="str">
        <f>VLOOKUP(Table2[[#This Row],[Customer ID]],Table2[],1,)</f>
        <v>Id817</v>
      </c>
      <c r="B818" s="4" t="str">
        <f>VLOOKUP(Table2[[#This Row],[Full Name]],Table2[[#This Row],[Full Name]],1,)</f>
        <v xml:space="preserve">  Marcos S Duarte</v>
      </c>
      <c r="C818" s="4">
        <f>VLOOKUP('Medical Examinations'!B818,'Medical Examinations'!B818:J3151,1,)</f>
        <v>29.7</v>
      </c>
      <c r="D818" s="4">
        <f>VLOOKUP('Medical Examinations'!C818,'Medical Examinations'!C818:K3151,1,)</f>
        <v>7.69</v>
      </c>
      <c r="E818" s="4" t="str">
        <f>VLOOKUP('Medical Examinations'!D818,'Medical Examinations'!D818:L3151,1,)</f>
        <v>Yes</v>
      </c>
      <c r="F818" s="4" t="str">
        <f>VLOOKUP('Medical Examinations'!E818,'Medical Examinations'!E818:M3151,1,)</f>
        <v>No</v>
      </c>
      <c r="G818" s="4" t="str">
        <f>VLOOKUP('Medical Examinations'!F818,'Medical Examinations'!F818:N3151,1,)</f>
        <v>Yes</v>
      </c>
      <c r="H818" s="4">
        <f>VLOOKUP('Medical Examinations'!G818,'Medical Examinations'!G818:O3151,1,)</f>
        <v>1</v>
      </c>
      <c r="I818" s="4" t="str">
        <f>VLOOKUP('Medical Examinations'!H818,'Medical Examinations'!H818:P3151,1,)</f>
        <v>No</v>
      </c>
      <c r="J818" s="4" t="str">
        <f>VLOOKUP('Medical Examinations'!I818,'Medical Examinations'!I818:Q3151,1,)</f>
        <v>Over Weight</v>
      </c>
      <c r="K818" s="4" t="str">
        <f>VLOOKUP('Medical Examinations'!J818,'Medical Examinations'!J818:R3151,1,)</f>
        <v>Diabetes</v>
      </c>
      <c r="L818" s="49">
        <f>VLOOKUP(Table3[[#This Row],[Charges]],Table3[[Charges]:[Age]],1,)</f>
        <v>6753.04</v>
      </c>
      <c r="M818" s="23" t="str">
        <f>VLOOKUP(Table3[[#This Row],[Hospital tier]],Table3[[Hospital tier]:[Age]],1,)</f>
        <v>tier - 2</v>
      </c>
      <c r="N818" s="4" t="str">
        <f>VLOOKUP(Table3[[#This Row],[City tier]],Table3[[Hospital tier]:[Age]],1,)</f>
        <v>tier - 2</v>
      </c>
      <c r="O818" s="4" t="str">
        <f>VLOOKUP(Table3[[#This Row],[State ID]],Table3[[State ID]:[Age]],1,)</f>
        <v>R1024</v>
      </c>
      <c r="P818" s="4" t="str">
        <f>VLOOKUP(Table3[[#This Row],[Hospitalasion Details]],Table3[[Hospitalasion Details]:[Age]],1,)</f>
        <v>10-Oct-1988</v>
      </c>
      <c r="Q818" s="4">
        <f>VLOOKUP(Table3[[#This Row],[Age]],Table3[Age],1,)</f>
        <v>34</v>
      </c>
    </row>
    <row r="819" spans="1:17" x14ac:dyDescent="0.25">
      <c r="A819" s="4" t="str">
        <f>VLOOKUP(Table2[[#This Row],[Customer ID]],Table2[],1,)</f>
        <v>Id818</v>
      </c>
      <c r="B819" s="4" t="str">
        <f>VLOOKUP(Table2[[#This Row],[Full Name]],Table2[[#This Row],[Full Name]],1,)</f>
        <v xml:space="preserve">  Dave Clark</v>
      </c>
      <c r="C819" s="4">
        <f>VLOOKUP('Medical Examinations'!B819,'Medical Examinations'!B819:J3152,1,)</f>
        <v>25.46</v>
      </c>
      <c r="D819" s="4">
        <f>VLOOKUP('Medical Examinations'!C819,'Medical Examinations'!C819:K3152,1,)</f>
        <v>8.77</v>
      </c>
      <c r="E819" s="4" t="str">
        <f>VLOOKUP('Medical Examinations'!D819,'Medical Examinations'!D819:L3152,1,)</f>
        <v>Yes</v>
      </c>
      <c r="F819" s="4" t="str">
        <f>VLOOKUP('Medical Examinations'!E819,'Medical Examinations'!E819:M3152,1,)</f>
        <v>No</v>
      </c>
      <c r="G819" s="4" t="str">
        <f>VLOOKUP('Medical Examinations'!F819,'Medical Examinations'!F819:N3152,1,)</f>
        <v>Yes</v>
      </c>
      <c r="H819" s="4">
        <f>VLOOKUP('Medical Examinations'!G819,'Medical Examinations'!G819:O3152,1,)</f>
        <v>1</v>
      </c>
      <c r="I819" s="4" t="str">
        <f>VLOOKUP('Medical Examinations'!H819,'Medical Examinations'!H819:P3152,1,)</f>
        <v>No</v>
      </c>
      <c r="J819" s="4" t="str">
        <f>VLOOKUP('Medical Examinations'!I819,'Medical Examinations'!I819:Q3152,1,)</f>
        <v>Over Weight</v>
      </c>
      <c r="K819" s="4" t="str">
        <f>VLOOKUP('Medical Examinations'!J819,'Medical Examinations'!J819:R3152,1,)</f>
        <v>Diabetes</v>
      </c>
      <c r="L819" s="49">
        <f>VLOOKUP(Table3[[#This Row],[Charges]],Table3[[Charges]:[Age]],1,)</f>
        <v>6770.19</v>
      </c>
      <c r="M819" s="23" t="str">
        <f>VLOOKUP(Table3[[#This Row],[Hospital tier]],Table3[[Hospital tier]:[Age]],1,)</f>
        <v>tier - 2</v>
      </c>
      <c r="N819" s="4" t="str">
        <f>VLOOKUP(Table3[[#This Row],[City tier]],Table3[[Hospital tier]:[Age]],1,)</f>
        <v>tier - 3</v>
      </c>
      <c r="O819" s="4" t="str">
        <f>VLOOKUP(Table3[[#This Row],[State ID]],Table3[[State ID]:[Age]],1,)</f>
        <v>R1013</v>
      </c>
      <c r="P819" s="4" t="str">
        <f>VLOOKUP(Table3[[#This Row],[Hospitalasion Details]],Table3[[Hospitalasion Details]:[Age]],1,)</f>
        <v>21-Sep-1981</v>
      </c>
      <c r="Q819" s="4">
        <f>VLOOKUP(Table3[[#This Row],[Age]],Table3[Age],1,)</f>
        <v>41</v>
      </c>
    </row>
    <row r="820" spans="1:17" x14ac:dyDescent="0.25">
      <c r="A820" s="4" t="str">
        <f>VLOOKUP(Table2[[#This Row],[Customer ID]],Table2[],1,)</f>
        <v>Id819</v>
      </c>
      <c r="B820" s="4" t="str">
        <f>VLOOKUP(Table2[[#This Row],[Full Name]],Table2[[#This Row],[Full Name]],1,)</f>
        <v xml:space="preserve">  Andy Nice</v>
      </c>
      <c r="C820" s="4">
        <f>VLOOKUP('Medical Examinations'!B820,'Medical Examinations'!B820:J3153,1,)</f>
        <v>39.14</v>
      </c>
      <c r="D820" s="4">
        <f>VLOOKUP('Medical Examinations'!C820,'Medical Examinations'!C820:K3153,1,)</f>
        <v>4.91</v>
      </c>
      <c r="E820" s="4" t="str">
        <f>VLOOKUP('Medical Examinations'!D820,'Medical Examinations'!D820:L3153,1,)</f>
        <v>No</v>
      </c>
      <c r="F820" s="4" t="str">
        <f>VLOOKUP('Medical Examinations'!E820,'Medical Examinations'!E820:M3153,1,)</f>
        <v>yes</v>
      </c>
      <c r="G820" s="4" t="str">
        <f>VLOOKUP('Medical Examinations'!F820,'Medical Examinations'!F820:N3153,1,)</f>
        <v>No</v>
      </c>
      <c r="H820" s="4">
        <f>VLOOKUP('Medical Examinations'!G820,'Medical Examinations'!G820:O3153,1,)</f>
        <v>1</v>
      </c>
      <c r="I820" s="4" t="str">
        <f>VLOOKUP('Medical Examinations'!H820,'Medical Examinations'!H820:P3153,1,)</f>
        <v>No</v>
      </c>
      <c r="J820" s="4" t="str">
        <f>VLOOKUP('Medical Examinations'!I820,'Medical Examinations'!I820:Q3153,1,)</f>
        <v>Obesity</v>
      </c>
      <c r="K820" s="4" t="str">
        <f>VLOOKUP('Medical Examinations'!J820,'Medical Examinations'!J820:R3153,1,)</f>
        <v>Normal</v>
      </c>
      <c r="L820" s="49">
        <f>VLOOKUP(Table3[[#This Row],[Charges]],Table3[[Charges]:[Age]],1,)</f>
        <v>6775.96</v>
      </c>
      <c r="M820" s="23" t="str">
        <f>VLOOKUP(Table3[[#This Row],[Hospital tier]],Table3[[Hospital tier]:[Age]],1,)</f>
        <v>tier - 2</v>
      </c>
      <c r="N820" s="4" t="str">
        <f>VLOOKUP(Table3[[#This Row],[City tier]],Table3[[Hospital tier]:[Age]],1,)</f>
        <v>tier - 3</v>
      </c>
      <c r="O820" s="4" t="str">
        <f>VLOOKUP(Table3[[#This Row],[State ID]],Table3[[State ID]:[Age]],1,)</f>
        <v>R1011</v>
      </c>
      <c r="P820" s="4" t="str">
        <f>VLOOKUP(Table3[[#This Row],[Hospitalasion Details]],Table3[[Hospitalasion Details]:[Age]],1,)</f>
        <v>3-Sep-1981</v>
      </c>
      <c r="Q820" s="4">
        <f>VLOOKUP(Table3[[#This Row],[Age]],Table3[Age],1,)</f>
        <v>41</v>
      </c>
    </row>
    <row r="821" spans="1:17" x14ac:dyDescent="0.25">
      <c r="A821" s="4" t="str">
        <f>VLOOKUP(Table2[[#This Row],[Customer ID]],Table2[],1,)</f>
        <v>Id820</v>
      </c>
      <c r="B821" s="4" t="str">
        <f>VLOOKUP(Table2[[#This Row],[Full Name]],Table2[[#This Row],[Full Name]],1,)</f>
        <v xml:space="preserve">  Mary Windler</v>
      </c>
      <c r="C821" s="4">
        <f>VLOOKUP('Medical Examinations'!B821,'Medical Examinations'!B821:J3154,1,)</f>
        <v>41.2</v>
      </c>
      <c r="D821" s="4">
        <f>VLOOKUP('Medical Examinations'!C821,'Medical Examinations'!C821:K3154,1,)</f>
        <v>4.95</v>
      </c>
      <c r="E821" s="4" t="str">
        <f>VLOOKUP('Medical Examinations'!D821,'Medical Examinations'!D821:L3154,1,)</f>
        <v>No</v>
      </c>
      <c r="F821" s="4" t="str">
        <f>VLOOKUP('Medical Examinations'!E821,'Medical Examinations'!E821:M3154,1,)</f>
        <v>No</v>
      </c>
      <c r="G821" s="4" t="str">
        <f>VLOOKUP('Medical Examinations'!F821,'Medical Examinations'!F821:N3154,1,)</f>
        <v>No</v>
      </c>
      <c r="H821" s="4">
        <f>VLOOKUP('Medical Examinations'!G821,'Medical Examinations'!G821:O3154,1,)</f>
        <v>1</v>
      </c>
      <c r="I821" s="4" t="str">
        <f>VLOOKUP('Medical Examinations'!H821,'Medical Examinations'!H821:P3154,1,)</f>
        <v>No</v>
      </c>
      <c r="J821" s="4" t="str">
        <f>VLOOKUP('Medical Examinations'!I821,'Medical Examinations'!I821:Q3154,1,)</f>
        <v>Obesity</v>
      </c>
      <c r="K821" s="4" t="str">
        <f>VLOOKUP('Medical Examinations'!J821,'Medical Examinations'!J821:R3154,1,)</f>
        <v>Normal</v>
      </c>
      <c r="L821" s="49">
        <f>VLOOKUP(Table3[[#This Row],[Charges]],Table3[[Charges]:[Age]],1,)</f>
        <v>6781.35</v>
      </c>
      <c r="M821" s="23" t="str">
        <f>VLOOKUP(Table3[[#This Row],[Hospital tier]],Table3[[Hospital tier]:[Age]],1,)</f>
        <v>tier - 2</v>
      </c>
      <c r="N821" s="4" t="str">
        <f>VLOOKUP(Table3[[#This Row],[City tier]],Table3[[Hospital tier]:[Age]],1,)</f>
        <v>tier - 1</v>
      </c>
      <c r="O821" s="4" t="str">
        <f>VLOOKUP(Table3[[#This Row],[State ID]],Table3[[State ID]:[Age]],1,)</f>
        <v>R1013</v>
      </c>
      <c r="P821" s="4" t="str">
        <f>VLOOKUP(Table3[[#This Row],[Hospitalasion Details]],Table3[[Hospitalasion Details]:[Age]],1,)</f>
        <v>8-Oct-1981</v>
      </c>
      <c r="Q821" s="4">
        <f>VLOOKUP(Table3[[#This Row],[Age]],Table3[Age],1,)</f>
        <v>41</v>
      </c>
    </row>
    <row r="822" spans="1:17" x14ac:dyDescent="0.25">
      <c r="A822" s="4" t="str">
        <f>VLOOKUP(Table2[[#This Row],[Customer ID]],Table2[],1,)</f>
        <v>Id821</v>
      </c>
      <c r="B822" s="4" t="str">
        <f>VLOOKUP(Table2[[#This Row],[Full Name]],Table2[[#This Row],[Full Name]],1,)</f>
        <v xml:space="preserve">  Marcus B Jones</v>
      </c>
      <c r="C822" s="4">
        <f>VLOOKUP('Medical Examinations'!B822,'Medical Examinations'!B822:J3155,1,)</f>
        <v>28.81</v>
      </c>
      <c r="D822" s="4">
        <f>VLOOKUP('Medical Examinations'!C822,'Medical Examinations'!C822:K3155,1,)</f>
        <v>10.8</v>
      </c>
      <c r="E822" s="4" t="str">
        <f>VLOOKUP('Medical Examinations'!D822,'Medical Examinations'!D822:L3155,1,)</f>
        <v>Yes</v>
      </c>
      <c r="F822" s="4" t="str">
        <f>VLOOKUP('Medical Examinations'!E822,'Medical Examinations'!E822:M3155,1,)</f>
        <v>No</v>
      </c>
      <c r="G822" s="4" t="str">
        <f>VLOOKUP('Medical Examinations'!F822,'Medical Examinations'!F822:N3155,1,)</f>
        <v>Yes</v>
      </c>
      <c r="H822" s="4">
        <f>VLOOKUP('Medical Examinations'!G822,'Medical Examinations'!G822:O3155,1,)</f>
        <v>1</v>
      </c>
      <c r="I822" s="4" t="str">
        <f>VLOOKUP('Medical Examinations'!H822,'Medical Examinations'!H822:P3155,1,)</f>
        <v>No</v>
      </c>
      <c r="J822" s="4" t="str">
        <f>VLOOKUP('Medical Examinations'!I822,'Medical Examinations'!I822:Q3155,1,)</f>
        <v>Over Weight</v>
      </c>
      <c r="K822" s="4" t="str">
        <f>VLOOKUP('Medical Examinations'!J822,'Medical Examinations'!J822:R3155,1,)</f>
        <v>Diabetes</v>
      </c>
      <c r="L822" s="49">
        <f>VLOOKUP(Table3[[#This Row],[Charges]],Table3[[Charges]:[Age]],1,)</f>
        <v>6781.52</v>
      </c>
      <c r="M822" s="23" t="str">
        <f>VLOOKUP(Table3[[#This Row],[Hospital tier]],Table3[[Hospital tier]:[Age]],1,)</f>
        <v>tier - 2</v>
      </c>
      <c r="N822" s="4" t="str">
        <f>VLOOKUP(Table3[[#This Row],[City tier]],Table3[[Hospital tier]:[Age]],1,)</f>
        <v>tier - 2</v>
      </c>
      <c r="O822" s="4" t="str">
        <f>VLOOKUP(Table3[[#This Row],[State ID]],Table3[[State ID]:[Age]],1,)</f>
        <v>R1013</v>
      </c>
      <c r="P822" s="4" t="str">
        <f>VLOOKUP(Table3[[#This Row],[Hospitalasion Details]],Table3[[Hospitalasion Details]:[Age]],1,)</f>
        <v>23-Nov-1980</v>
      </c>
      <c r="Q822" s="4">
        <f>VLOOKUP(Table3[[#This Row],[Age]],Table3[Age],1,)</f>
        <v>42</v>
      </c>
    </row>
    <row r="823" spans="1:17" x14ac:dyDescent="0.25">
      <c r="A823" s="4" t="str">
        <f>VLOOKUP(Table2[[#This Row],[Customer ID]],Table2[],1,)</f>
        <v>Id822</v>
      </c>
      <c r="B823" s="4" t="str">
        <f>VLOOKUP(Table2[[#This Row],[Full Name]],Table2[[#This Row],[Full Name]],1,)</f>
        <v xml:space="preserve">  Thomas K Stevenson</v>
      </c>
      <c r="C823" s="4">
        <f>VLOOKUP('Medical Examinations'!B823,'Medical Examinations'!B823:J3156,1,)</f>
        <v>37.409999999999997</v>
      </c>
      <c r="D823" s="4">
        <f>VLOOKUP('Medical Examinations'!C823,'Medical Examinations'!C823:K3156,1,)</f>
        <v>7.21</v>
      </c>
      <c r="E823" s="4" t="str">
        <f>VLOOKUP('Medical Examinations'!D823,'Medical Examinations'!D823:L3156,1,)</f>
        <v>No</v>
      </c>
      <c r="F823" s="4" t="str">
        <f>VLOOKUP('Medical Examinations'!E823,'Medical Examinations'!E823:M3156,1,)</f>
        <v>No</v>
      </c>
      <c r="G823" s="4" t="str">
        <f>VLOOKUP('Medical Examinations'!F823,'Medical Examinations'!F823:N3156,1,)</f>
        <v>No</v>
      </c>
      <c r="H823" s="4">
        <f>VLOOKUP('Medical Examinations'!G823,'Medical Examinations'!G823:O3156,1,)</f>
        <v>2</v>
      </c>
      <c r="I823" s="4" t="str">
        <f>VLOOKUP('Medical Examinations'!H823,'Medical Examinations'!H823:P3156,1,)</f>
        <v>No</v>
      </c>
      <c r="J823" s="4" t="str">
        <f>VLOOKUP('Medical Examinations'!I823,'Medical Examinations'!I823:Q3156,1,)</f>
        <v>Obesity</v>
      </c>
      <c r="K823" s="4" t="str">
        <f>VLOOKUP('Medical Examinations'!J823,'Medical Examinations'!J823:R3156,1,)</f>
        <v>Diabetes</v>
      </c>
      <c r="L823" s="49">
        <f>VLOOKUP(Table3[[#This Row],[Charges]],Table3[[Charges]:[Age]],1,)</f>
        <v>6796.86</v>
      </c>
      <c r="M823" s="23" t="str">
        <f>VLOOKUP(Table3[[#This Row],[Hospital tier]],Table3[[Hospital tier]:[Age]],1,)</f>
        <v>tier - 3</v>
      </c>
      <c r="N823" s="4" t="str">
        <f>VLOOKUP(Table3[[#This Row],[City tier]],Table3[[Hospital tier]:[Age]],1,)</f>
        <v>tier - 3</v>
      </c>
      <c r="O823" s="4" t="str">
        <f>VLOOKUP(Table3[[#This Row],[State ID]],Table3[[State ID]:[Age]],1,)</f>
        <v>R1012</v>
      </c>
      <c r="P823" s="4" t="str">
        <f>VLOOKUP(Table3[[#This Row],[Hospitalasion Details]],Table3[[Hospitalasion Details]:[Age]],1,)</f>
        <v>24-Dec-1985</v>
      </c>
      <c r="Q823" s="4">
        <f>VLOOKUP(Table3[[#This Row],[Age]],Table3[Age],1,)</f>
        <v>37</v>
      </c>
    </row>
    <row r="824" spans="1:17" x14ac:dyDescent="0.25">
      <c r="A824" s="4" t="str">
        <f>VLOOKUP(Table2[[#This Row],[Customer ID]],Table2[],1,)</f>
        <v>Id823</v>
      </c>
      <c r="B824" s="4" t="str">
        <f>VLOOKUP(Table2[[#This Row],[Full Name]],Table2[[#This Row],[Full Name]],1,)</f>
        <v xml:space="preserve">  Robert Humphrey</v>
      </c>
      <c r="C824" s="4">
        <f>VLOOKUP('Medical Examinations'!B824,'Medical Examinations'!B824:J3157,1,)</f>
        <v>52.54</v>
      </c>
      <c r="D824" s="4">
        <f>VLOOKUP('Medical Examinations'!C824,'Medical Examinations'!C824:K3157,1,)</f>
        <v>5.12</v>
      </c>
      <c r="E824" s="4" t="str">
        <f>VLOOKUP('Medical Examinations'!D824,'Medical Examinations'!D824:L3157,1,)</f>
        <v>No</v>
      </c>
      <c r="F824" s="4" t="str">
        <f>VLOOKUP('Medical Examinations'!E824,'Medical Examinations'!E824:M3157,1,)</f>
        <v>No</v>
      </c>
      <c r="G824" s="4" t="str">
        <f>VLOOKUP('Medical Examinations'!F824,'Medical Examinations'!F824:N3157,1,)</f>
        <v>Yes</v>
      </c>
      <c r="H824" s="4">
        <f>VLOOKUP('Medical Examinations'!G824,'Medical Examinations'!G824:O3157,1,)</f>
        <v>1</v>
      </c>
      <c r="I824" s="4" t="str">
        <f>VLOOKUP('Medical Examinations'!H824,'Medical Examinations'!H824:P3157,1,)</f>
        <v>No</v>
      </c>
      <c r="J824" s="4" t="str">
        <f>VLOOKUP('Medical Examinations'!I824,'Medical Examinations'!I824:Q3157,1,)</f>
        <v>Obesity</v>
      </c>
      <c r="K824" s="4" t="str">
        <f>VLOOKUP('Medical Examinations'!J824,'Medical Examinations'!J824:R3157,1,)</f>
        <v>Normal</v>
      </c>
      <c r="L824" s="49">
        <f>VLOOKUP(Table3[[#This Row],[Charges]],Table3[[Charges]:[Age]],1,)</f>
        <v>6799.46</v>
      </c>
      <c r="M824" s="23" t="str">
        <f>VLOOKUP(Table3[[#This Row],[Hospital tier]],Table3[[Hospital tier]:[Age]],1,)</f>
        <v>tier - 1</v>
      </c>
      <c r="N824" s="4" t="str">
        <f>VLOOKUP(Table3[[#This Row],[City tier]],Table3[[Hospital tier]:[Age]],1,)</f>
        <v>tier - 2</v>
      </c>
      <c r="O824" s="4" t="str">
        <f>VLOOKUP(Table3[[#This Row],[State ID]],Table3[[State ID]:[Age]],1,)</f>
        <v>R1014</v>
      </c>
      <c r="P824" s="4" t="str">
        <f>VLOOKUP(Table3[[#This Row],[Hospitalasion Details]],Table3[[Hospitalasion Details]:[Age]],1,)</f>
        <v>29-Jun-1991</v>
      </c>
      <c r="Q824" s="4">
        <f>VLOOKUP(Table3[[#This Row],[Age]],Table3[Age],1,)</f>
        <v>31</v>
      </c>
    </row>
    <row r="825" spans="1:17" x14ac:dyDescent="0.25">
      <c r="A825" s="4" t="str">
        <f>VLOOKUP(Table2[[#This Row],[Customer ID]],Table2[],1,)</f>
        <v>Id824</v>
      </c>
      <c r="B825" s="4" t="str">
        <f>VLOOKUP(Table2[[#This Row],[Full Name]],Table2[[#This Row],[Full Name]],1,)</f>
        <v xml:space="preserve">  Geoff Nelson</v>
      </c>
      <c r="C825" s="4">
        <f>VLOOKUP('Medical Examinations'!B825,'Medical Examinations'!B825:J3158,1,)</f>
        <v>17.29</v>
      </c>
      <c r="D825" s="4">
        <f>VLOOKUP('Medical Examinations'!C825,'Medical Examinations'!C825:K3158,1,)</f>
        <v>4.62</v>
      </c>
      <c r="E825" s="4" t="str">
        <f>VLOOKUP('Medical Examinations'!D825,'Medical Examinations'!D825:L3158,1,)</f>
        <v>No</v>
      </c>
      <c r="F825" s="4" t="str">
        <f>VLOOKUP('Medical Examinations'!E825,'Medical Examinations'!E825:M3158,1,)</f>
        <v>yes</v>
      </c>
      <c r="G825" s="4" t="str">
        <f>VLOOKUP('Medical Examinations'!F825,'Medical Examinations'!F825:N3158,1,)</f>
        <v>No</v>
      </c>
      <c r="H825" s="4">
        <f>VLOOKUP('Medical Examinations'!G825,'Medical Examinations'!G825:O3158,1,)</f>
        <v>1</v>
      </c>
      <c r="I825" s="4" t="str">
        <f>VLOOKUP('Medical Examinations'!H825,'Medical Examinations'!H825:P3158,1,)</f>
        <v>Yes</v>
      </c>
      <c r="J825" s="4" t="str">
        <f>VLOOKUP('Medical Examinations'!I825,'Medical Examinations'!I825:Q3158,1,)</f>
        <v>Underweight</v>
      </c>
      <c r="K825" s="4" t="str">
        <f>VLOOKUP('Medical Examinations'!J825,'Medical Examinations'!J825:R3158,1,)</f>
        <v>Normal</v>
      </c>
      <c r="L825" s="49">
        <f>VLOOKUP(Table3[[#This Row],[Charges]],Table3[[Charges]:[Age]],1,)</f>
        <v>6809.46</v>
      </c>
      <c r="M825" s="23" t="str">
        <f>VLOOKUP(Table3[[#This Row],[Hospital tier]],Table3[[Hospital tier]:[Age]],1,)</f>
        <v>tier - 2</v>
      </c>
      <c r="N825" s="4" t="str">
        <f>VLOOKUP(Table3[[#This Row],[City tier]],Table3[[Hospital tier]:[Age]],1,)</f>
        <v>tier - 1</v>
      </c>
      <c r="O825" s="4" t="str">
        <f>VLOOKUP(Table3[[#This Row],[State ID]],Table3[[State ID]:[Age]],1,)</f>
        <v>R1012</v>
      </c>
      <c r="P825" s="4" t="str">
        <f>VLOOKUP(Table3[[#This Row],[Hospitalasion Details]],Table3[[Hospitalasion Details]:[Age]],1,)</f>
        <v>17-Aug-1975</v>
      </c>
      <c r="Q825" s="4">
        <f>VLOOKUP(Table3[[#This Row],[Age]],Table3[Age],1,)</f>
        <v>47</v>
      </c>
    </row>
    <row r="826" spans="1:17" x14ac:dyDescent="0.25">
      <c r="A826" s="4" t="str">
        <f>VLOOKUP(Table2[[#This Row],[Customer ID]],Table2[],1,)</f>
        <v>Id825</v>
      </c>
      <c r="B826" s="4" t="str">
        <f>VLOOKUP(Table2[[#This Row],[Full Name]],Table2[[#This Row],[Full Name]],1,)</f>
        <v xml:space="preserve">  Chris J Payne</v>
      </c>
      <c r="C826" s="4">
        <f>VLOOKUP('Medical Examinations'!B826,'Medical Examinations'!B826:J3159,1,)</f>
        <v>31.74</v>
      </c>
      <c r="D826" s="4">
        <f>VLOOKUP('Medical Examinations'!C826,'Medical Examinations'!C826:K3159,1,)</f>
        <v>7.68</v>
      </c>
      <c r="E826" s="4" t="str">
        <f>VLOOKUP('Medical Examinations'!D826,'Medical Examinations'!D826:L3159,1,)</f>
        <v>Yes</v>
      </c>
      <c r="F826" s="4" t="str">
        <f>VLOOKUP('Medical Examinations'!E826,'Medical Examinations'!E826:M3159,1,)</f>
        <v>No</v>
      </c>
      <c r="G826" s="4" t="str">
        <f>VLOOKUP('Medical Examinations'!F826,'Medical Examinations'!F826:N3159,1,)</f>
        <v>No</v>
      </c>
      <c r="H826" s="4">
        <f>VLOOKUP('Medical Examinations'!G826,'Medical Examinations'!G826:O3159,1,)</f>
        <v>0</v>
      </c>
      <c r="I826" s="4" t="str">
        <f>VLOOKUP('Medical Examinations'!H826,'Medical Examinations'!H826:P3159,1,)</f>
        <v>No</v>
      </c>
      <c r="J826" s="4" t="str">
        <f>VLOOKUP('Medical Examinations'!I826,'Medical Examinations'!I826:Q3159,1,)</f>
        <v>Obesity</v>
      </c>
      <c r="K826" s="4" t="str">
        <f>VLOOKUP('Medical Examinations'!J826,'Medical Examinations'!J826:R3159,1,)</f>
        <v>Diabetes</v>
      </c>
      <c r="L826" s="49">
        <f>VLOOKUP(Table3[[#This Row],[Charges]],Table3[[Charges]:[Age]],1,)</f>
        <v>6827.69</v>
      </c>
      <c r="M826" s="23" t="str">
        <f>VLOOKUP(Table3[[#This Row],[Hospital tier]],Table3[[Hospital tier]:[Age]],1,)</f>
        <v>tier - 2</v>
      </c>
      <c r="N826" s="4" t="str">
        <f>VLOOKUP(Table3[[#This Row],[City tier]],Table3[[Hospital tier]:[Age]],1,)</f>
        <v>tier - 2</v>
      </c>
      <c r="O826" s="4" t="str">
        <f>VLOOKUP(Table3[[#This Row],[State ID]],Table3[[State ID]:[Age]],1,)</f>
        <v>R1021</v>
      </c>
      <c r="P826" s="4" t="str">
        <f>VLOOKUP(Table3[[#This Row],[Hospitalasion Details]],Table3[[Hospitalasion Details]:[Age]],1,)</f>
        <v>8-Jul-1994</v>
      </c>
      <c r="Q826" s="4">
        <f>VLOOKUP(Table3[[#This Row],[Age]],Table3[Age],1,)</f>
        <v>28</v>
      </c>
    </row>
    <row r="827" spans="1:17" x14ac:dyDescent="0.25">
      <c r="A827" s="4" t="str">
        <f>VLOOKUP(Table2[[#This Row],[Customer ID]],Table2[],1,)</f>
        <v>Id826</v>
      </c>
      <c r="B827" s="4" t="str">
        <f>VLOOKUP(Table2[[#This Row],[Full Name]],Table2[[#This Row],[Full Name]],1,)</f>
        <v xml:space="preserve">  Kate A Hails</v>
      </c>
      <c r="C827" s="4">
        <f>VLOOKUP('Medical Examinations'!B827,'Medical Examinations'!B827:J3160,1,)</f>
        <v>26.504999999999999</v>
      </c>
      <c r="D827" s="4">
        <f>VLOOKUP('Medical Examinations'!C827,'Medical Examinations'!C827:K3160,1,)</f>
        <v>6.79</v>
      </c>
      <c r="E827" s="4" t="str">
        <f>VLOOKUP('Medical Examinations'!D827,'Medical Examinations'!D827:L3160,1,)</f>
        <v>Yes</v>
      </c>
      <c r="F827" s="4" t="str">
        <f>VLOOKUP('Medical Examinations'!E827,'Medical Examinations'!E827:M3160,1,)</f>
        <v>No</v>
      </c>
      <c r="G827" s="4" t="str">
        <f>VLOOKUP('Medical Examinations'!F827,'Medical Examinations'!F827:N3160,1,)</f>
        <v>Yes</v>
      </c>
      <c r="H827" s="4">
        <f>VLOOKUP('Medical Examinations'!G827,'Medical Examinations'!G827:O3160,1,)</f>
        <v>1</v>
      </c>
      <c r="I827" s="4" t="str">
        <f>VLOOKUP('Medical Examinations'!H827,'Medical Examinations'!H827:P3160,1,)</f>
        <v>No</v>
      </c>
      <c r="J827" s="4" t="str">
        <f>VLOOKUP('Medical Examinations'!I827,'Medical Examinations'!I827:Q3160,1,)</f>
        <v>Over Weight</v>
      </c>
      <c r="K827" s="4" t="str">
        <f>VLOOKUP('Medical Examinations'!J827,'Medical Examinations'!J827:R3160,1,)</f>
        <v>Diabetes</v>
      </c>
      <c r="L827" s="49">
        <f>VLOOKUP(Table3[[#This Row],[Charges]],Table3[[Charges]:[Age]],1,)</f>
        <v>6837.37</v>
      </c>
      <c r="M827" s="23" t="str">
        <f>VLOOKUP(Table3[[#This Row],[Hospital tier]],Table3[[Hospital tier]:[Age]],1,)</f>
        <v>tier - 3</v>
      </c>
      <c r="N827" s="4" t="str">
        <f>VLOOKUP(Table3[[#This Row],[City tier]],Table3[[Hospital tier]:[Age]],1,)</f>
        <v>tier - 1</v>
      </c>
      <c r="O827" s="4" t="str">
        <f>VLOOKUP(Table3[[#This Row],[State ID]],Table3[[State ID]:[Age]],1,)</f>
        <v>R1016</v>
      </c>
      <c r="P827" s="4" t="str">
        <f>VLOOKUP(Table3[[#This Row],[Hospitalasion Details]],Table3[[Hospitalasion Details]:[Age]],1,)</f>
        <v>15-Jul-1979</v>
      </c>
      <c r="Q827" s="4">
        <f>VLOOKUP(Table3[[#This Row],[Age]],Table3[Age],1,)</f>
        <v>43</v>
      </c>
    </row>
    <row r="828" spans="1:17" x14ac:dyDescent="0.25">
      <c r="A828" s="4" t="str">
        <f>VLOOKUP(Table2[[#This Row],[Customer ID]],Table2[],1,)</f>
        <v>Id827</v>
      </c>
      <c r="B828" s="4" t="str">
        <f>VLOOKUP(Table2[[#This Row],[Full Name]],Table2[[#This Row],[Full Name]],1,)</f>
        <v xml:space="preserve">  Kelli Proctor</v>
      </c>
      <c r="C828" s="4">
        <f>VLOOKUP('Medical Examinations'!B828,'Medical Examinations'!B828:J3161,1,)</f>
        <v>36.479999999999997</v>
      </c>
      <c r="D828" s="4">
        <f>VLOOKUP('Medical Examinations'!C828,'Medical Examinations'!C828:K3161,1,)</f>
        <v>11.09</v>
      </c>
      <c r="E828" s="4" t="str">
        <f>VLOOKUP('Medical Examinations'!D828,'Medical Examinations'!D828:L3161,1,)</f>
        <v>No</v>
      </c>
      <c r="F828" s="4" t="str">
        <f>VLOOKUP('Medical Examinations'!E828,'Medical Examinations'!E828:M3161,1,)</f>
        <v>No</v>
      </c>
      <c r="G828" s="4" t="str">
        <f>VLOOKUP('Medical Examinations'!F828,'Medical Examinations'!F828:N3161,1,)</f>
        <v>No</v>
      </c>
      <c r="H828" s="4">
        <f>VLOOKUP('Medical Examinations'!G828,'Medical Examinations'!G828:O3161,1,)</f>
        <v>0</v>
      </c>
      <c r="I828" s="4" t="str">
        <f>VLOOKUP('Medical Examinations'!H828,'Medical Examinations'!H828:P3161,1,)</f>
        <v>No</v>
      </c>
      <c r="J828" s="4" t="str">
        <f>VLOOKUP('Medical Examinations'!I828,'Medical Examinations'!I828:Q3161,1,)</f>
        <v>Obesity</v>
      </c>
      <c r="K828" s="4" t="str">
        <f>VLOOKUP('Medical Examinations'!J828,'Medical Examinations'!J828:R3161,1,)</f>
        <v>Diabetes</v>
      </c>
      <c r="L828" s="49">
        <f>VLOOKUP(Table3[[#This Row],[Charges]],Table3[[Charges]:[Age]],1,)</f>
        <v>6842.28</v>
      </c>
      <c r="M828" s="23" t="str">
        <f>VLOOKUP(Table3[[#This Row],[Hospital tier]],Table3[[Hospital tier]:[Age]],1,)</f>
        <v>tier - 2</v>
      </c>
      <c r="N828" s="4" t="str">
        <f>VLOOKUP(Table3[[#This Row],[City tier]],Table3[[Hospital tier]:[Age]],1,)</f>
        <v>tier - 1</v>
      </c>
      <c r="O828" s="4" t="str">
        <f>VLOOKUP(Table3[[#This Row],[State ID]],Table3[[State ID]:[Age]],1,)</f>
        <v>R1012</v>
      </c>
      <c r="P828" s="4" t="str">
        <f>VLOOKUP(Table3[[#This Row],[Hospitalasion Details]],Table3[[Hospitalasion Details]:[Age]],1,)</f>
        <v>30-Nov-2000</v>
      </c>
      <c r="Q828" s="4">
        <f>VLOOKUP(Table3[[#This Row],[Age]],Table3[Age],1,)</f>
        <v>22</v>
      </c>
    </row>
    <row r="829" spans="1:17" x14ac:dyDescent="0.25">
      <c r="A829" s="4" t="str">
        <f>VLOOKUP(Table2[[#This Row],[Customer ID]],Table2[],1,)</f>
        <v>Id828</v>
      </c>
      <c r="B829" s="4" t="str">
        <f>VLOOKUP(Table2[[#This Row],[Full Name]],Table2[[#This Row],[Full Name]],1,)</f>
        <v xml:space="preserve">  Maggie M Ryan</v>
      </c>
      <c r="C829" s="4">
        <f>VLOOKUP('Medical Examinations'!B829,'Medical Examinations'!B829:J3162,1,)</f>
        <v>39.159999999999997</v>
      </c>
      <c r="D829" s="4">
        <f>VLOOKUP('Medical Examinations'!C829,'Medical Examinations'!C829:K3162,1,)</f>
        <v>5.24</v>
      </c>
      <c r="E829" s="4" t="str">
        <f>VLOOKUP('Medical Examinations'!D829,'Medical Examinations'!D829:L3162,1,)</f>
        <v>Yes</v>
      </c>
      <c r="F829" s="4" t="str">
        <f>VLOOKUP('Medical Examinations'!E829,'Medical Examinations'!E829:M3162,1,)</f>
        <v>No</v>
      </c>
      <c r="G829" s="4" t="str">
        <f>VLOOKUP('Medical Examinations'!F829,'Medical Examinations'!F829:N3162,1,)</f>
        <v>Yes</v>
      </c>
      <c r="H829" s="4">
        <f>VLOOKUP('Medical Examinations'!G829,'Medical Examinations'!G829:O3162,1,)</f>
        <v>1</v>
      </c>
      <c r="I829" s="4" t="str">
        <f>VLOOKUP('Medical Examinations'!H829,'Medical Examinations'!H829:P3162,1,)</f>
        <v>No</v>
      </c>
      <c r="J829" s="4" t="str">
        <f>VLOOKUP('Medical Examinations'!I829,'Medical Examinations'!I829:Q3162,1,)</f>
        <v>Obesity</v>
      </c>
      <c r="K829" s="4" t="str">
        <f>VLOOKUP('Medical Examinations'!J829,'Medical Examinations'!J829:R3162,1,)</f>
        <v>Normal</v>
      </c>
      <c r="L829" s="49">
        <f>VLOOKUP(Table3[[#This Row],[Charges]],Table3[[Charges]:[Age]],1,)</f>
        <v>6843.17</v>
      </c>
      <c r="M829" s="23" t="str">
        <f>VLOOKUP(Table3[[#This Row],[Hospital tier]],Table3[[Hospital tier]:[Age]],1,)</f>
        <v>tier - 2</v>
      </c>
      <c r="N829" s="4" t="str">
        <f>VLOOKUP(Table3[[#This Row],[City tier]],Table3[[Hospital tier]:[Age]],1,)</f>
        <v>tier - 1</v>
      </c>
      <c r="O829" s="4" t="str">
        <f>VLOOKUP(Table3[[#This Row],[State ID]],Table3[[State ID]:[Age]],1,)</f>
        <v>R1013</v>
      </c>
      <c r="P829" s="4" t="str">
        <f>VLOOKUP(Table3[[#This Row],[Hospitalasion Details]],Table3[[Hospitalasion Details]:[Age]],1,)</f>
        <v>15-Jun-1977</v>
      </c>
      <c r="Q829" s="4">
        <f>VLOOKUP(Table3[[#This Row],[Age]],Table3[Age],1,)</f>
        <v>45</v>
      </c>
    </row>
    <row r="830" spans="1:17" x14ac:dyDescent="0.25">
      <c r="A830" s="4" t="str">
        <f>VLOOKUP(Table2[[#This Row],[Customer ID]],Table2[],1,)</f>
        <v>Id829</v>
      </c>
      <c r="B830" s="4" t="str">
        <f>VLOOKUP(Table2[[#This Row],[Full Name]],Table2[[#This Row],[Full Name]],1,)</f>
        <v xml:space="preserve">  Michelle L Watson</v>
      </c>
      <c r="C830" s="4">
        <f>VLOOKUP('Medical Examinations'!B830,'Medical Examinations'!B830:J3163,1,)</f>
        <v>28.22</v>
      </c>
      <c r="D830" s="4">
        <f>VLOOKUP('Medical Examinations'!C830,'Medical Examinations'!C830:K3163,1,)</f>
        <v>7.51</v>
      </c>
      <c r="E830" s="4" t="str">
        <f>VLOOKUP('Medical Examinations'!D830,'Medical Examinations'!D830:L3163,1,)</f>
        <v>Yes</v>
      </c>
      <c r="F830" s="4" t="str">
        <f>VLOOKUP('Medical Examinations'!E830,'Medical Examinations'!E830:M3163,1,)</f>
        <v>No</v>
      </c>
      <c r="G830" s="4" t="str">
        <f>VLOOKUP('Medical Examinations'!F830,'Medical Examinations'!F830:N3163,1,)</f>
        <v>Yes</v>
      </c>
      <c r="H830" s="4">
        <f>VLOOKUP('Medical Examinations'!G830,'Medical Examinations'!G830:O3163,1,)</f>
        <v>1</v>
      </c>
      <c r="I830" s="4" t="str">
        <f>VLOOKUP('Medical Examinations'!H830,'Medical Examinations'!H830:P3163,1,)</f>
        <v>No</v>
      </c>
      <c r="J830" s="4" t="str">
        <f>VLOOKUP('Medical Examinations'!I830,'Medical Examinations'!I830:Q3163,1,)</f>
        <v>Over Weight</v>
      </c>
      <c r="K830" s="4" t="str">
        <f>VLOOKUP('Medical Examinations'!J830,'Medical Examinations'!J830:R3163,1,)</f>
        <v>Diabetes</v>
      </c>
      <c r="L830" s="49">
        <f>VLOOKUP(Table3[[#This Row],[Charges]],Table3[[Charges]:[Age]],1,)</f>
        <v>6849.03</v>
      </c>
      <c r="M830" s="23" t="str">
        <f>VLOOKUP(Table3[[#This Row],[Hospital tier]],Table3[[Hospital tier]:[Age]],1,)</f>
        <v>tier - 2</v>
      </c>
      <c r="N830" s="4" t="str">
        <f>VLOOKUP(Table3[[#This Row],[City tier]],Table3[[Hospital tier]:[Age]],1,)</f>
        <v>tier - 2</v>
      </c>
      <c r="O830" s="4" t="str">
        <f>VLOOKUP(Table3[[#This Row],[State ID]],Table3[[State ID]:[Age]],1,)</f>
        <v>R1011</v>
      </c>
      <c r="P830" s="4" t="str">
        <f>VLOOKUP(Table3[[#This Row],[Hospitalasion Details]],Table3[[Hospitalasion Details]:[Age]],1,)</f>
        <v>4-Nov-1979</v>
      </c>
      <c r="Q830" s="4">
        <f>VLOOKUP(Table3[[#This Row],[Age]],Table3[Age],1,)</f>
        <v>43</v>
      </c>
    </row>
    <row r="831" spans="1:17" x14ac:dyDescent="0.25">
      <c r="A831" s="4" t="str">
        <f>VLOOKUP(Table2[[#This Row],[Customer ID]],Table2[],1,)</f>
        <v>Id830</v>
      </c>
      <c r="B831" s="4" t="str">
        <f>VLOOKUP(Table2[[#This Row],[Full Name]],Table2[[#This Row],[Full Name]],1,)</f>
        <v xml:space="preserve">  Ashley K Gresh</v>
      </c>
      <c r="C831" s="4">
        <f>VLOOKUP('Medical Examinations'!B831,'Medical Examinations'!B831:J3164,1,)</f>
        <v>35</v>
      </c>
      <c r="D831" s="4">
        <f>VLOOKUP('Medical Examinations'!C831,'Medical Examinations'!C831:K3164,1,)</f>
        <v>4.13</v>
      </c>
      <c r="E831" s="4" t="str">
        <f>VLOOKUP('Medical Examinations'!D831,'Medical Examinations'!D831:L3164,1,)</f>
        <v>No</v>
      </c>
      <c r="F831" s="4" t="str">
        <f>VLOOKUP('Medical Examinations'!E831,'Medical Examinations'!E831:M3164,1,)</f>
        <v>No</v>
      </c>
      <c r="G831" s="4" t="str">
        <f>VLOOKUP('Medical Examinations'!F831,'Medical Examinations'!F831:N3164,1,)</f>
        <v>No</v>
      </c>
      <c r="H831" s="4">
        <f>VLOOKUP('Medical Examinations'!G831,'Medical Examinations'!G831:O3164,1,)</f>
        <v>2</v>
      </c>
      <c r="I831" s="4" t="str">
        <f>VLOOKUP('Medical Examinations'!H831,'Medical Examinations'!H831:P3164,1,)</f>
        <v>No</v>
      </c>
      <c r="J831" s="4" t="str">
        <f>VLOOKUP('Medical Examinations'!I831,'Medical Examinations'!I831:Q3164,1,)</f>
        <v>Obesity</v>
      </c>
      <c r="K831" s="4" t="str">
        <f>VLOOKUP('Medical Examinations'!J831,'Medical Examinations'!J831:R3164,1,)</f>
        <v>Normal</v>
      </c>
      <c r="L831" s="49">
        <f>VLOOKUP(Table3[[#This Row],[Charges]],Table3[[Charges]:[Age]],1,)</f>
        <v>6858.48</v>
      </c>
      <c r="M831" s="23" t="str">
        <f>VLOOKUP(Table3[[#This Row],[Hospital tier]],Table3[[Hospital tier]:[Age]],1,)</f>
        <v>tier - 2</v>
      </c>
      <c r="N831" s="4" t="str">
        <f>VLOOKUP(Table3[[#This Row],[City tier]],Table3[[Hospital tier]:[Age]],1,)</f>
        <v>tier - 2</v>
      </c>
      <c r="O831" s="4" t="str">
        <f>VLOOKUP(Table3[[#This Row],[State ID]],Table3[[State ID]:[Age]],1,)</f>
        <v>R1019</v>
      </c>
      <c r="P831" s="4" t="str">
        <f>VLOOKUP(Table3[[#This Row],[Hospitalasion Details]],Table3[[Hospitalasion Details]:[Age]],1,)</f>
        <v>19-Jun-1981</v>
      </c>
      <c r="Q831" s="4">
        <f>VLOOKUP(Table3[[#This Row],[Age]],Table3[Age],1,)</f>
        <v>41</v>
      </c>
    </row>
    <row r="832" spans="1:17" x14ac:dyDescent="0.25">
      <c r="A832" s="4" t="str">
        <f>VLOOKUP(Table2[[#This Row],[Customer ID]],Table2[],1,)</f>
        <v>Id831</v>
      </c>
      <c r="B832" s="4" t="str">
        <f>VLOOKUP(Table2[[#This Row],[Full Name]],Table2[[#This Row],[Full Name]],1,)</f>
        <v xml:space="preserve">  Michael Anis</v>
      </c>
      <c r="C832" s="4">
        <f>VLOOKUP('Medical Examinations'!B832,'Medical Examinations'!B832:J3165,1,)</f>
        <v>36.24</v>
      </c>
      <c r="D832" s="4">
        <f>VLOOKUP('Medical Examinations'!C832,'Medical Examinations'!C832:K3165,1,)</f>
        <v>8.3800000000000008</v>
      </c>
      <c r="E832" s="4" t="str">
        <f>VLOOKUP('Medical Examinations'!D832,'Medical Examinations'!D832:L3165,1,)</f>
        <v>Yes</v>
      </c>
      <c r="F832" s="4" t="str">
        <f>VLOOKUP('Medical Examinations'!E832,'Medical Examinations'!E832:M3165,1,)</f>
        <v>No</v>
      </c>
      <c r="G832" s="4" t="str">
        <f>VLOOKUP('Medical Examinations'!F832,'Medical Examinations'!F832:N3165,1,)</f>
        <v>No</v>
      </c>
      <c r="H832" s="4">
        <f>VLOOKUP('Medical Examinations'!G832,'Medical Examinations'!G832:O3165,1,)</f>
        <v>1</v>
      </c>
      <c r="I832" s="4" t="str">
        <f>VLOOKUP('Medical Examinations'!H832,'Medical Examinations'!H832:P3165,1,)</f>
        <v>No</v>
      </c>
      <c r="J832" s="4" t="str">
        <f>VLOOKUP('Medical Examinations'!I832,'Medical Examinations'!I832:Q3165,1,)</f>
        <v>Obesity</v>
      </c>
      <c r="K832" s="4" t="str">
        <f>VLOOKUP('Medical Examinations'!J832,'Medical Examinations'!J832:R3165,1,)</f>
        <v>Diabetes</v>
      </c>
      <c r="L832" s="49">
        <f>VLOOKUP(Table3[[#This Row],[Charges]],Table3[[Charges]:[Age]],1,)</f>
        <v>6863.49</v>
      </c>
      <c r="M832" s="23" t="str">
        <f>VLOOKUP(Table3[[#This Row],[Hospital tier]],Table3[[Hospital tier]:[Age]],1,)</f>
        <v>tier - 2</v>
      </c>
      <c r="N832" s="4" t="str">
        <f>VLOOKUP(Table3[[#This Row],[City tier]],Table3[[Hospital tier]:[Age]],1,)</f>
        <v>tier - 1</v>
      </c>
      <c r="O832" s="4" t="str">
        <f>VLOOKUP(Table3[[#This Row],[State ID]],Table3[[State ID]:[Age]],1,)</f>
        <v>R1013</v>
      </c>
      <c r="P832" s="4" t="str">
        <f>VLOOKUP(Table3[[#This Row],[Hospitalasion Details]],Table3[[Hospitalasion Details]:[Age]],1,)</f>
        <v>5-Aug-1978</v>
      </c>
      <c r="Q832" s="4">
        <f>VLOOKUP(Table3[[#This Row],[Age]],Table3[Age],1,)</f>
        <v>44</v>
      </c>
    </row>
    <row r="833" spans="1:17" x14ac:dyDescent="0.25">
      <c r="A833" s="4" t="str">
        <f>VLOOKUP(Table2[[#This Row],[Customer ID]],Table2[],1,)</f>
        <v>Id832</v>
      </c>
      <c r="B833" s="4" t="str">
        <f>VLOOKUP(Table2[[#This Row],[Full Name]],Table2[[#This Row],[Full Name]],1,)</f>
        <v xml:space="preserve">  Ryan K Swartz</v>
      </c>
      <c r="C833" s="4">
        <f>VLOOKUP('Medical Examinations'!B833,'Medical Examinations'!B833:J3166,1,)</f>
        <v>36.954999999999998</v>
      </c>
      <c r="D833" s="4">
        <f>VLOOKUP('Medical Examinations'!C833,'Medical Examinations'!C833:K3166,1,)</f>
        <v>8.07</v>
      </c>
      <c r="E833" s="4" t="str">
        <f>VLOOKUP('Medical Examinations'!D833,'Medical Examinations'!D833:L3166,1,)</f>
        <v>No</v>
      </c>
      <c r="F833" s="4" t="str">
        <f>VLOOKUP('Medical Examinations'!E833,'Medical Examinations'!E833:M3166,1,)</f>
        <v>No</v>
      </c>
      <c r="G833" s="4" t="str">
        <f>VLOOKUP('Medical Examinations'!F833,'Medical Examinations'!F833:N3166,1,)</f>
        <v>No</v>
      </c>
      <c r="H833" s="4">
        <f>VLOOKUP('Medical Examinations'!G833,'Medical Examinations'!G833:O3166,1,)</f>
        <v>0</v>
      </c>
      <c r="I833" s="4" t="str">
        <f>VLOOKUP('Medical Examinations'!H833,'Medical Examinations'!H833:P3166,1,)</f>
        <v>No</v>
      </c>
      <c r="J833" s="4" t="str">
        <f>VLOOKUP('Medical Examinations'!I833,'Medical Examinations'!I833:Q3166,1,)</f>
        <v>Obesity</v>
      </c>
      <c r="K833" s="4" t="str">
        <f>VLOOKUP('Medical Examinations'!J833,'Medical Examinations'!J833:R3166,1,)</f>
        <v>Diabetes</v>
      </c>
      <c r="L833" s="49">
        <f>VLOOKUP(Table3[[#This Row],[Charges]],Table3[[Charges]:[Age]],1,)</f>
        <v>6868.39</v>
      </c>
      <c r="M833" s="23" t="str">
        <f>VLOOKUP(Table3[[#This Row],[Hospital tier]],Table3[[Hospital tier]:[Age]],1,)</f>
        <v>tier - 2</v>
      </c>
      <c r="N833" s="4" t="str">
        <f>VLOOKUP(Table3[[#This Row],[City tier]],Table3[[Hospital tier]:[Age]],1,)</f>
        <v>tier - 2</v>
      </c>
      <c r="O833" s="4" t="str">
        <f>VLOOKUP(Table3[[#This Row],[State ID]],Table3[[State ID]:[Age]],1,)</f>
        <v>R1013</v>
      </c>
      <c r="P833" s="4" t="str">
        <f>VLOOKUP(Table3[[#This Row],[Hospitalasion Details]],Table3[[Hospitalasion Details]:[Age]],1,)</f>
        <v>23-Oct-1969</v>
      </c>
      <c r="Q833" s="4">
        <f>VLOOKUP(Table3[[#This Row],[Age]],Table3[Age],1,)</f>
        <v>53</v>
      </c>
    </row>
    <row r="834" spans="1:17" x14ac:dyDescent="0.25">
      <c r="A834" s="4" t="str">
        <f>VLOOKUP(Table2[[#This Row],[Customer ID]],Table2[],1,)</f>
        <v>Id833</v>
      </c>
      <c r="B834" s="4" t="str">
        <f>VLOOKUP(Table2[[#This Row],[Full Name]],Table2[[#This Row],[Full Name]],1,)</f>
        <v xml:space="preserve">  Matthew J Schluneker</v>
      </c>
      <c r="C834" s="4">
        <f>VLOOKUP('Medical Examinations'!B834,'Medical Examinations'!B834:J3167,1,)</f>
        <v>29.64</v>
      </c>
      <c r="D834" s="4">
        <f>VLOOKUP('Medical Examinations'!C834,'Medical Examinations'!C834:K3167,1,)</f>
        <v>8.9499999999999993</v>
      </c>
      <c r="E834" s="4" t="str">
        <f>VLOOKUP('Medical Examinations'!D834,'Medical Examinations'!D834:L3167,1,)</f>
        <v>No</v>
      </c>
      <c r="F834" s="4" t="str">
        <f>VLOOKUP('Medical Examinations'!E834,'Medical Examinations'!E834:M3167,1,)</f>
        <v>No</v>
      </c>
      <c r="G834" s="4" t="str">
        <f>VLOOKUP('Medical Examinations'!F834,'Medical Examinations'!F834:N3167,1,)</f>
        <v>No</v>
      </c>
      <c r="H834" s="4">
        <f>VLOOKUP('Medical Examinations'!G834,'Medical Examinations'!G834:O3167,1,)</f>
        <v>0</v>
      </c>
      <c r="I834" s="4" t="str">
        <f>VLOOKUP('Medical Examinations'!H834,'Medical Examinations'!H834:P3167,1,)</f>
        <v>No</v>
      </c>
      <c r="J834" s="4" t="str">
        <f>VLOOKUP('Medical Examinations'!I834,'Medical Examinations'!I834:Q3167,1,)</f>
        <v>Over Weight</v>
      </c>
      <c r="K834" s="4" t="str">
        <f>VLOOKUP('Medical Examinations'!J834,'Medical Examinations'!J834:R3167,1,)</f>
        <v>Diabetes</v>
      </c>
      <c r="L834" s="49">
        <f>VLOOKUP(Table3[[#This Row],[Charges]],Table3[[Charges]:[Age]],1,)</f>
        <v>6875.96</v>
      </c>
      <c r="M834" s="23" t="str">
        <f>VLOOKUP(Table3[[#This Row],[Hospital tier]],Table3[[Hospital tier]:[Age]],1,)</f>
        <v>tier - 2</v>
      </c>
      <c r="N834" s="4" t="str">
        <f>VLOOKUP(Table3[[#This Row],[City tier]],Table3[[Hospital tier]:[Age]],1,)</f>
        <v>tier - 2</v>
      </c>
      <c r="O834" s="4" t="str">
        <f>VLOOKUP(Table3[[#This Row],[State ID]],Table3[[State ID]:[Age]],1,)</f>
        <v>R1011</v>
      </c>
      <c r="P834" s="4" t="str">
        <f>VLOOKUP(Table3[[#This Row],[Hospitalasion Details]],Table3[[Hospitalasion Details]:[Age]],1,)</f>
        <v>23-Jun-1981</v>
      </c>
      <c r="Q834" s="4">
        <f>VLOOKUP(Table3[[#This Row],[Age]],Table3[Age],1,)</f>
        <v>41</v>
      </c>
    </row>
    <row r="835" spans="1:17" x14ac:dyDescent="0.25">
      <c r="A835" s="4" t="str">
        <f>VLOOKUP(Table2[[#This Row],[Customer ID]],Table2[],1,)</f>
        <v>Id834</v>
      </c>
      <c r="B835" s="4" t="str">
        <f>VLOOKUP(Table2[[#This Row],[Full Name]],Table2[[#This Row],[Full Name]],1,)</f>
        <v xml:space="preserve">  Karine Bellemare</v>
      </c>
      <c r="C835" s="4">
        <f>VLOOKUP('Medical Examinations'!B835,'Medical Examinations'!B835:J3168,1,)</f>
        <v>42.74</v>
      </c>
      <c r="D835" s="4">
        <f>VLOOKUP('Medical Examinations'!C835,'Medical Examinations'!C835:K3168,1,)</f>
        <v>6.31</v>
      </c>
      <c r="E835" s="4" t="str">
        <f>VLOOKUP('Medical Examinations'!D835,'Medical Examinations'!D835:L3168,1,)</f>
        <v>Yes</v>
      </c>
      <c r="F835" s="4" t="str">
        <f>VLOOKUP('Medical Examinations'!E835,'Medical Examinations'!E835:M3168,1,)</f>
        <v>No</v>
      </c>
      <c r="G835" s="4" t="str">
        <f>VLOOKUP('Medical Examinations'!F835,'Medical Examinations'!F835:N3168,1,)</f>
        <v>No</v>
      </c>
      <c r="H835" s="4">
        <f>VLOOKUP('Medical Examinations'!G835,'Medical Examinations'!G835:O3168,1,)</f>
        <v>1</v>
      </c>
      <c r="I835" s="4" t="str">
        <f>VLOOKUP('Medical Examinations'!H835,'Medical Examinations'!H835:P3168,1,)</f>
        <v>No</v>
      </c>
      <c r="J835" s="4" t="str">
        <f>VLOOKUP('Medical Examinations'!I835,'Medical Examinations'!I835:Q3168,1,)</f>
        <v>Obesity</v>
      </c>
      <c r="K835" s="4" t="str">
        <f>VLOOKUP('Medical Examinations'!J835,'Medical Examinations'!J835:R3168,1,)</f>
        <v>Pre diabetes</v>
      </c>
      <c r="L835" s="49">
        <f>VLOOKUP(Table3[[#This Row],[Charges]],Table3[[Charges]:[Age]],1,)</f>
        <v>6876.53</v>
      </c>
      <c r="M835" s="23" t="str">
        <f>VLOOKUP(Table3[[#This Row],[Hospital tier]],Table3[[Hospital tier]:[Age]],1,)</f>
        <v>tier - 2</v>
      </c>
      <c r="N835" s="4" t="str">
        <f>VLOOKUP(Table3[[#This Row],[City tier]],Table3[[Hospital tier]:[Age]],1,)</f>
        <v>tier - 1</v>
      </c>
      <c r="O835" s="4" t="str">
        <f>VLOOKUP(Table3[[#This Row],[State ID]],Table3[[State ID]:[Age]],1,)</f>
        <v>R1012</v>
      </c>
      <c r="P835" s="4" t="str">
        <f>VLOOKUP(Table3[[#This Row],[Hospitalasion Details]],Table3[[Hospitalasion Details]:[Age]],1,)</f>
        <v>24-Dec-2004</v>
      </c>
      <c r="Q835" s="4">
        <f>VLOOKUP(Table3[[#This Row],[Age]],Table3[Age],1,)</f>
        <v>18</v>
      </c>
    </row>
    <row r="836" spans="1:17" x14ac:dyDescent="0.25">
      <c r="A836" s="4" t="str">
        <f>VLOOKUP(Table2[[#This Row],[Customer ID]],Table2[],1,)</f>
        <v>Id835</v>
      </c>
      <c r="B836" s="4" t="str">
        <f>VLOOKUP(Table2[[#This Row],[Full Name]],Table2[[#This Row],[Full Name]],1,)</f>
        <v xml:space="preserve">  Antonia G Vitalo</v>
      </c>
      <c r="C836" s="4">
        <f>VLOOKUP('Medical Examinations'!B836,'Medical Examinations'!B836:J3169,1,)</f>
        <v>36.130000000000003</v>
      </c>
      <c r="D836" s="4">
        <f>VLOOKUP('Medical Examinations'!C836,'Medical Examinations'!C836:K3169,1,)</f>
        <v>7.19</v>
      </c>
      <c r="E836" s="4" t="str">
        <f>VLOOKUP('Medical Examinations'!D836,'Medical Examinations'!D836:L3169,1,)</f>
        <v>Yes</v>
      </c>
      <c r="F836" s="4" t="str">
        <f>VLOOKUP('Medical Examinations'!E836,'Medical Examinations'!E836:M3169,1,)</f>
        <v>No</v>
      </c>
      <c r="G836" s="4" t="str">
        <f>VLOOKUP('Medical Examinations'!F836,'Medical Examinations'!F836:N3169,1,)</f>
        <v>No</v>
      </c>
      <c r="H836" s="4">
        <f>VLOOKUP('Medical Examinations'!G836,'Medical Examinations'!G836:O3169,1,)</f>
        <v>2</v>
      </c>
      <c r="I836" s="4" t="str">
        <f>VLOOKUP('Medical Examinations'!H836,'Medical Examinations'!H836:P3169,1,)</f>
        <v>No</v>
      </c>
      <c r="J836" s="4" t="str">
        <f>VLOOKUP('Medical Examinations'!I836,'Medical Examinations'!I836:Q3169,1,)</f>
        <v>Obesity</v>
      </c>
      <c r="K836" s="4" t="str">
        <f>VLOOKUP('Medical Examinations'!J836,'Medical Examinations'!J836:R3169,1,)</f>
        <v>Diabetes</v>
      </c>
      <c r="L836" s="49">
        <f>VLOOKUP(Table3[[#This Row],[Charges]],Table3[[Charges]:[Age]],1,)</f>
        <v>6877.98</v>
      </c>
      <c r="M836" s="23" t="str">
        <f>VLOOKUP(Table3[[#This Row],[Hospital tier]],Table3[[Hospital tier]:[Age]],1,)</f>
        <v>tier - 2</v>
      </c>
      <c r="N836" s="4" t="str">
        <f>VLOOKUP(Table3[[#This Row],[City tier]],Table3[[Hospital tier]:[Age]],1,)</f>
        <v>tier - 1</v>
      </c>
      <c r="O836" s="4" t="str">
        <f>VLOOKUP(Table3[[#This Row],[State ID]],Table3[[State ID]:[Age]],1,)</f>
        <v>R1024</v>
      </c>
      <c r="P836" s="4" t="str">
        <f>VLOOKUP(Table3[[#This Row],[Hospitalasion Details]],Table3[[Hospitalasion Details]:[Age]],1,)</f>
        <v>10-Sep-1985</v>
      </c>
      <c r="Q836" s="4">
        <f>VLOOKUP(Table3[[#This Row],[Age]],Table3[Age],1,)</f>
        <v>37</v>
      </c>
    </row>
    <row r="837" spans="1:17" x14ac:dyDescent="0.25">
      <c r="A837" s="4" t="str">
        <f>VLOOKUP(Table2[[#This Row],[Customer ID]],Table2[],1,)</f>
        <v>Id836</v>
      </c>
      <c r="B837" s="4" t="str">
        <f>VLOOKUP(Table2[[#This Row],[Full Name]],Table2[[#This Row],[Full Name]],1,)</f>
        <v xml:space="preserve">  Casondra L Hamilton</v>
      </c>
      <c r="C837" s="4">
        <f>VLOOKUP('Medical Examinations'!B837,'Medical Examinations'!B837:J3170,1,)</f>
        <v>31.55</v>
      </c>
      <c r="D837" s="4">
        <f>VLOOKUP('Medical Examinations'!C837,'Medical Examinations'!C837:K3170,1,)</f>
        <v>6.11</v>
      </c>
      <c r="E837" s="4" t="str">
        <f>VLOOKUP('Medical Examinations'!D837,'Medical Examinations'!D837:L3170,1,)</f>
        <v>Yes</v>
      </c>
      <c r="F837" s="4" t="str">
        <f>VLOOKUP('Medical Examinations'!E837,'Medical Examinations'!E837:M3170,1,)</f>
        <v>No</v>
      </c>
      <c r="G837" s="4" t="str">
        <f>VLOOKUP('Medical Examinations'!F837,'Medical Examinations'!F837:N3170,1,)</f>
        <v>No</v>
      </c>
      <c r="H837" s="4">
        <f>VLOOKUP('Medical Examinations'!G837,'Medical Examinations'!G837:O3170,1,)</f>
        <v>1</v>
      </c>
      <c r="I837" s="4" t="str">
        <f>VLOOKUP('Medical Examinations'!H837,'Medical Examinations'!H837:P3170,1,)</f>
        <v>No</v>
      </c>
      <c r="J837" s="4" t="str">
        <f>VLOOKUP('Medical Examinations'!I837,'Medical Examinations'!I837:Q3170,1,)</f>
        <v>Obesity</v>
      </c>
      <c r="K837" s="4" t="str">
        <f>VLOOKUP('Medical Examinations'!J837,'Medical Examinations'!J837:R3170,1,)</f>
        <v>Pre diabetes</v>
      </c>
      <c r="L837" s="49">
        <f>VLOOKUP(Table3[[#This Row],[Charges]],Table3[[Charges]:[Age]],1,)</f>
        <v>6895.19</v>
      </c>
      <c r="M837" s="23" t="str">
        <f>VLOOKUP(Table3[[#This Row],[Hospital tier]],Table3[[Hospital tier]:[Age]],1,)</f>
        <v>tier - 2</v>
      </c>
      <c r="N837" s="4" t="str">
        <f>VLOOKUP(Table3[[#This Row],[City tier]],Table3[[Hospital tier]:[Age]],1,)</f>
        <v>tier - 3</v>
      </c>
      <c r="O837" s="4" t="str">
        <f>VLOOKUP(Table3[[#This Row],[State ID]],Table3[[State ID]:[Age]],1,)</f>
        <v>R1024</v>
      </c>
      <c r="P837" s="4" t="str">
        <f>VLOOKUP(Table3[[#This Row],[Hospitalasion Details]],Table3[[Hospitalasion Details]:[Age]],1,)</f>
        <v>21-Dec-1989</v>
      </c>
      <c r="Q837" s="4">
        <f>VLOOKUP(Table3[[#This Row],[Age]],Table3[Age],1,)</f>
        <v>33</v>
      </c>
    </row>
    <row r="838" spans="1:17" x14ac:dyDescent="0.25">
      <c r="A838" s="4" t="str">
        <f>VLOOKUP(Table2[[#This Row],[Customer ID]],Table2[],1,)</f>
        <v>Id837</v>
      </c>
      <c r="B838" s="4" t="str">
        <f>VLOOKUP(Table2[[#This Row],[Full Name]],Table2[[#This Row],[Full Name]],1,)</f>
        <v xml:space="preserve">  Wendy Marshall</v>
      </c>
      <c r="C838" s="4">
        <f>VLOOKUP('Medical Examinations'!B838,'Medical Examinations'!B838:J3171,1,)</f>
        <v>52.75</v>
      </c>
      <c r="D838" s="4">
        <f>VLOOKUP('Medical Examinations'!C838,'Medical Examinations'!C838:K3171,1,)</f>
        <v>6.02</v>
      </c>
      <c r="E838" s="4" t="str">
        <f>VLOOKUP('Medical Examinations'!D838,'Medical Examinations'!D838:L3171,1,)</f>
        <v>No</v>
      </c>
      <c r="F838" s="4" t="str">
        <f>VLOOKUP('Medical Examinations'!E838,'Medical Examinations'!E838:M3171,1,)</f>
        <v>No</v>
      </c>
      <c r="G838" s="4" t="str">
        <f>VLOOKUP('Medical Examinations'!F838,'Medical Examinations'!F838:N3171,1,)</f>
        <v>No</v>
      </c>
      <c r="H838" s="4">
        <f>VLOOKUP('Medical Examinations'!G838,'Medical Examinations'!G838:O3171,1,)</f>
        <v>1</v>
      </c>
      <c r="I838" s="4" t="str">
        <f>VLOOKUP('Medical Examinations'!H838,'Medical Examinations'!H838:P3171,1,)</f>
        <v>No</v>
      </c>
      <c r="J838" s="4" t="str">
        <f>VLOOKUP('Medical Examinations'!I838,'Medical Examinations'!I838:Q3171,1,)</f>
        <v>Obesity</v>
      </c>
      <c r="K838" s="4" t="str">
        <f>VLOOKUP('Medical Examinations'!J838,'Medical Examinations'!J838:R3171,1,)</f>
        <v>Pre diabetes</v>
      </c>
      <c r="L838" s="49">
        <f>VLOOKUP(Table3[[#This Row],[Charges]],Table3[[Charges]:[Age]],1,)</f>
        <v>6933.24</v>
      </c>
      <c r="M838" s="23" t="str">
        <f>VLOOKUP(Table3[[#This Row],[Hospital tier]],Table3[[Hospital tier]:[Age]],1,)</f>
        <v>tier - 2</v>
      </c>
      <c r="N838" s="4" t="str">
        <f>VLOOKUP(Table3[[#This Row],[City tier]],Table3[[Hospital tier]:[Age]],1,)</f>
        <v>tier - 3</v>
      </c>
      <c r="O838" s="4" t="str">
        <f>VLOOKUP(Table3[[#This Row],[State ID]],Table3[[State ID]:[Age]],1,)</f>
        <v>R1012</v>
      </c>
      <c r="P838" s="4" t="str">
        <f>VLOOKUP(Table3[[#This Row],[Hospitalasion Details]],Table3[[Hospitalasion Details]:[Age]],1,)</f>
        <v>5-Sep-1984</v>
      </c>
      <c r="Q838" s="4">
        <f>VLOOKUP(Table3[[#This Row],[Age]],Table3[Age],1,)</f>
        <v>38</v>
      </c>
    </row>
    <row r="839" spans="1:17" x14ac:dyDescent="0.25">
      <c r="A839" s="4" t="str">
        <f>VLOOKUP(Table2[[#This Row],[Customer ID]],Table2[],1,)</f>
        <v>Id838</v>
      </c>
      <c r="B839" s="4" t="str">
        <f>VLOOKUP(Table2[[#This Row],[Full Name]],Table2[[#This Row],[Full Name]],1,)</f>
        <v xml:space="preserve">  Eric D Cale</v>
      </c>
      <c r="C839" s="4">
        <f>VLOOKUP('Medical Examinations'!B839,'Medical Examinations'!B839:J3172,1,)</f>
        <v>36.67</v>
      </c>
      <c r="D839" s="4">
        <f>VLOOKUP('Medical Examinations'!C839,'Medical Examinations'!C839:K3172,1,)</f>
        <v>11.86</v>
      </c>
      <c r="E839" s="4" t="str">
        <f>VLOOKUP('Medical Examinations'!D839,'Medical Examinations'!D839:L3172,1,)</f>
        <v>No</v>
      </c>
      <c r="F839" s="4" t="str">
        <f>VLOOKUP('Medical Examinations'!E839,'Medical Examinations'!E839:M3172,1,)</f>
        <v>No</v>
      </c>
      <c r="G839" s="4" t="str">
        <f>VLOOKUP('Medical Examinations'!F839,'Medical Examinations'!F839:N3172,1,)</f>
        <v>No</v>
      </c>
      <c r="H839" s="4">
        <f>VLOOKUP('Medical Examinations'!G839,'Medical Examinations'!G839:O3172,1,)</f>
        <v>0</v>
      </c>
      <c r="I839" s="4" t="str">
        <f>VLOOKUP('Medical Examinations'!H839,'Medical Examinations'!H839:P3172,1,)</f>
        <v>No</v>
      </c>
      <c r="J839" s="4" t="str">
        <f>VLOOKUP('Medical Examinations'!I839,'Medical Examinations'!I839:Q3172,1,)</f>
        <v>Obesity</v>
      </c>
      <c r="K839" s="4" t="str">
        <f>VLOOKUP('Medical Examinations'!J839,'Medical Examinations'!J839:R3172,1,)</f>
        <v>Diabetes</v>
      </c>
      <c r="L839" s="49">
        <f>VLOOKUP(Table3[[#This Row],[Charges]],Table3[[Charges]:[Age]],1,)</f>
        <v>6938.11</v>
      </c>
      <c r="M839" s="23" t="str">
        <f>VLOOKUP(Table3[[#This Row],[Hospital tier]],Table3[[Hospital tier]:[Age]],1,)</f>
        <v>tier - 2</v>
      </c>
      <c r="N839" s="4" t="str">
        <f>VLOOKUP(Table3[[#This Row],[City tier]],Table3[[Hospital tier]:[Age]],1,)</f>
        <v>tier - 2</v>
      </c>
      <c r="O839" s="4" t="str">
        <f>VLOOKUP(Table3[[#This Row],[State ID]],Table3[[State ID]:[Age]],1,)</f>
        <v>R1013</v>
      </c>
      <c r="P839" s="4" t="str">
        <f>VLOOKUP(Table3[[#This Row],[Hospitalasion Details]],Table3[[Hospitalasion Details]:[Age]],1,)</f>
        <v>29-Nov-1978</v>
      </c>
      <c r="Q839" s="4">
        <f>VLOOKUP(Table3[[#This Row],[Age]],Table3[Age],1,)</f>
        <v>44</v>
      </c>
    </row>
    <row r="840" spans="1:17" x14ac:dyDescent="0.25">
      <c r="A840" s="4" t="str">
        <f>VLOOKUP(Table2[[#This Row],[Customer ID]],Table2[],1,)</f>
        <v>Id839</v>
      </c>
      <c r="B840" s="4" t="str">
        <f>VLOOKUP(Table2[[#This Row],[Full Name]],Table2[[#This Row],[Full Name]],1,)</f>
        <v xml:space="preserve">  Elizabeth Pittaway</v>
      </c>
      <c r="C840" s="4">
        <f>VLOOKUP('Medical Examinations'!B840,'Medical Examinations'!B840:J3173,1,)</f>
        <v>38.06</v>
      </c>
      <c r="D840" s="4">
        <f>VLOOKUP('Medical Examinations'!C840,'Medical Examinations'!C840:K3173,1,)</f>
        <v>8.25</v>
      </c>
      <c r="E840" s="4" t="str">
        <f>VLOOKUP('Medical Examinations'!D840,'Medical Examinations'!D840:L3173,1,)</f>
        <v>No</v>
      </c>
      <c r="F840" s="4" t="str">
        <f>VLOOKUP('Medical Examinations'!E840,'Medical Examinations'!E840:M3173,1,)</f>
        <v>No</v>
      </c>
      <c r="G840" s="4" t="str">
        <f>VLOOKUP('Medical Examinations'!F840,'Medical Examinations'!F840:N3173,1,)</f>
        <v>No</v>
      </c>
      <c r="H840" s="4">
        <f>VLOOKUP('Medical Examinations'!G840,'Medical Examinations'!G840:O3173,1,)</f>
        <v>0</v>
      </c>
      <c r="I840" s="4" t="str">
        <f>VLOOKUP('Medical Examinations'!H840,'Medical Examinations'!H840:P3173,1,)</f>
        <v>No</v>
      </c>
      <c r="J840" s="4" t="str">
        <f>VLOOKUP('Medical Examinations'!I840,'Medical Examinations'!I840:Q3173,1,)</f>
        <v>Obesity</v>
      </c>
      <c r="K840" s="4" t="str">
        <f>VLOOKUP('Medical Examinations'!J840,'Medical Examinations'!J840:R3173,1,)</f>
        <v>Diabetes</v>
      </c>
      <c r="L840" s="49">
        <f>VLOOKUP(Table3[[#This Row],[Charges]],Table3[[Charges]:[Age]],1,)</f>
        <v>6940.91</v>
      </c>
      <c r="M840" s="23" t="str">
        <f>VLOOKUP(Table3[[#This Row],[Hospital tier]],Table3[[Hospital tier]:[Age]],1,)</f>
        <v>tier - 2</v>
      </c>
      <c r="N840" s="4" t="str">
        <f>VLOOKUP(Table3[[#This Row],[City tier]],Table3[[Hospital tier]:[Age]],1,)</f>
        <v>tier - 2</v>
      </c>
      <c r="O840" s="4" t="str">
        <f>VLOOKUP(Table3[[#This Row],[State ID]],Table3[[State ID]:[Age]],1,)</f>
        <v>R1012</v>
      </c>
      <c r="P840" s="4" t="str">
        <f>VLOOKUP(Table3[[#This Row],[Hospitalasion Details]],Table3[[Hospitalasion Details]:[Age]],1,)</f>
        <v>30-Aug-1980</v>
      </c>
      <c r="Q840" s="4">
        <f>VLOOKUP(Table3[[#This Row],[Age]],Table3[Age],1,)</f>
        <v>42</v>
      </c>
    </row>
    <row r="841" spans="1:17" x14ac:dyDescent="0.25">
      <c r="A841" s="4" t="str">
        <f>VLOOKUP(Table2[[#This Row],[Customer ID]],Table2[],1,)</f>
        <v>Id840</v>
      </c>
      <c r="B841" s="4" t="str">
        <f>VLOOKUP(Table2[[#This Row],[Full Name]],Table2[[#This Row],[Full Name]],1,)</f>
        <v xml:space="preserve">  Laura F Bill</v>
      </c>
      <c r="C841" s="4">
        <f>VLOOKUP('Medical Examinations'!B841,'Medical Examinations'!B841:J3174,1,)</f>
        <v>38</v>
      </c>
      <c r="D841" s="4">
        <f>VLOOKUP('Medical Examinations'!C841,'Medical Examinations'!C841:K3174,1,)</f>
        <v>8.1300000000000008</v>
      </c>
      <c r="E841" s="4" t="str">
        <f>VLOOKUP('Medical Examinations'!D841,'Medical Examinations'!D841:L3174,1,)</f>
        <v>No</v>
      </c>
      <c r="F841" s="4" t="str">
        <f>VLOOKUP('Medical Examinations'!E841,'Medical Examinations'!E841:M3174,1,)</f>
        <v>No</v>
      </c>
      <c r="G841" s="4" t="str">
        <f>VLOOKUP('Medical Examinations'!F841,'Medical Examinations'!F841:N3174,1,)</f>
        <v>No</v>
      </c>
      <c r="H841" s="4">
        <f>VLOOKUP('Medical Examinations'!G841,'Medical Examinations'!G841:O3174,1,)</f>
        <v>0</v>
      </c>
      <c r="I841" s="4" t="str">
        <f>VLOOKUP('Medical Examinations'!H841,'Medical Examinations'!H841:P3174,1,)</f>
        <v>No</v>
      </c>
      <c r="J841" s="4" t="str">
        <f>VLOOKUP('Medical Examinations'!I841,'Medical Examinations'!I841:Q3174,1,)</f>
        <v>Obesity</v>
      </c>
      <c r="K841" s="4" t="str">
        <f>VLOOKUP('Medical Examinations'!J841,'Medical Examinations'!J841:R3174,1,)</f>
        <v>Diabetes</v>
      </c>
      <c r="L841" s="49">
        <f>VLOOKUP(Table3[[#This Row],[Charges]],Table3[[Charges]:[Age]],1,)</f>
        <v>6940.94</v>
      </c>
      <c r="M841" s="23" t="str">
        <f>VLOOKUP(Table3[[#This Row],[Hospital tier]],Table3[[Hospital tier]:[Age]],1,)</f>
        <v>tier - 2</v>
      </c>
      <c r="N841" s="4" t="str">
        <f>VLOOKUP(Table3[[#This Row],[City tier]],Table3[[Hospital tier]:[Age]],1,)</f>
        <v>tier - 3</v>
      </c>
      <c r="O841" s="4" t="str">
        <f>VLOOKUP(Table3[[#This Row],[State ID]],Table3[[State ID]:[Age]],1,)</f>
        <v>R1013</v>
      </c>
      <c r="P841" s="4" t="str">
        <f>VLOOKUP(Table3[[#This Row],[Hospitalasion Details]],Table3[[Hospitalasion Details]:[Age]],1,)</f>
        <v>5-Oct-1980</v>
      </c>
      <c r="Q841" s="4">
        <f>VLOOKUP(Table3[[#This Row],[Age]],Table3[Age],1,)</f>
        <v>42</v>
      </c>
    </row>
    <row r="842" spans="1:17" x14ac:dyDescent="0.25">
      <c r="A842" s="4" t="str">
        <f>VLOOKUP(Table2[[#This Row],[Customer ID]],Table2[],1,)</f>
        <v>Id841</v>
      </c>
      <c r="B842" s="4" t="str">
        <f>VLOOKUP(Table2[[#This Row],[Full Name]],Table2[[#This Row],[Full Name]],1,)</f>
        <v xml:space="preserve">  Amelia F Antrim</v>
      </c>
      <c r="C842" s="4">
        <f>VLOOKUP('Medical Examinations'!B842,'Medical Examinations'!B842:J3175,1,)</f>
        <v>35.1</v>
      </c>
      <c r="D842" s="4">
        <f>VLOOKUP('Medical Examinations'!C842,'Medical Examinations'!C842:K3175,1,)</f>
        <v>10.1</v>
      </c>
      <c r="E842" s="4" t="str">
        <f>VLOOKUP('Medical Examinations'!D842,'Medical Examinations'!D842:L3175,1,)</f>
        <v>No</v>
      </c>
      <c r="F842" s="4" t="str">
        <f>VLOOKUP('Medical Examinations'!E842,'Medical Examinations'!E842:M3175,1,)</f>
        <v>No</v>
      </c>
      <c r="G842" s="4" t="str">
        <f>VLOOKUP('Medical Examinations'!F842,'Medical Examinations'!F842:N3175,1,)</f>
        <v>No</v>
      </c>
      <c r="H842" s="4">
        <f>VLOOKUP('Medical Examinations'!G842,'Medical Examinations'!G842:O3175,1,)</f>
        <v>0</v>
      </c>
      <c r="I842" s="4" t="str">
        <f>VLOOKUP('Medical Examinations'!H842,'Medical Examinations'!H842:P3175,1,)</f>
        <v>No</v>
      </c>
      <c r="J842" s="4" t="str">
        <f>VLOOKUP('Medical Examinations'!I842,'Medical Examinations'!I842:Q3175,1,)</f>
        <v>Obesity</v>
      </c>
      <c r="K842" s="4" t="str">
        <f>VLOOKUP('Medical Examinations'!J842,'Medical Examinations'!J842:R3175,1,)</f>
        <v>Diabetes</v>
      </c>
      <c r="L842" s="49">
        <f>VLOOKUP(Table3[[#This Row],[Charges]],Table3[[Charges]:[Age]],1,)</f>
        <v>6948.7</v>
      </c>
      <c r="M842" s="23" t="str">
        <f>VLOOKUP(Table3[[#This Row],[Hospital tier]],Table3[[Hospital tier]:[Age]],1,)</f>
        <v>tier - 1</v>
      </c>
      <c r="N842" s="4" t="str">
        <f>VLOOKUP(Table3[[#This Row],[City tier]],Table3[[Hospital tier]:[Age]],1,)</f>
        <v>tier - 2</v>
      </c>
      <c r="O842" s="4" t="str">
        <f>VLOOKUP(Table3[[#This Row],[State ID]],Table3[[State ID]:[Age]],1,)</f>
        <v>R1012</v>
      </c>
      <c r="P842" s="4" t="str">
        <f>VLOOKUP(Table3[[#This Row],[Hospitalasion Details]],Table3[[Hospitalasion Details]:[Age]],1,)</f>
        <v>15-Dec-1978</v>
      </c>
      <c r="Q842" s="4">
        <f>VLOOKUP(Table3[[#This Row],[Age]],Table3[Age],1,)</f>
        <v>44</v>
      </c>
    </row>
    <row r="843" spans="1:17" x14ac:dyDescent="0.25">
      <c r="A843" s="4" t="str">
        <f>VLOOKUP(Table2[[#This Row],[Customer ID]],Table2[],1,)</f>
        <v>Id842</v>
      </c>
      <c r="B843" s="4" t="str">
        <f>VLOOKUP(Table2[[#This Row],[Full Name]],Table2[[#This Row],[Full Name]],1,)</f>
        <v xml:space="preserve">  Amy L Doolittle-Crider</v>
      </c>
      <c r="C843" s="4">
        <f>VLOOKUP('Medical Examinations'!B843,'Medical Examinations'!B843:J3176,1,)</f>
        <v>33.82</v>
      </c>
      <c r="D843" s="4">
        <f>VLOOKUP('Medical Examinations'!C843,'Medical Examinations'!C843:K3176,1,)</f>
        <v>5.89</v>
      </c>
      <c r="E843" s="4" t="str">
        <f>VLOOKUP('Medical Examinations'!D843,'Medical Examinations'!D843:L3176,1,)</f>
        <v>Yes</v>
      </c>
      <c r="F843" s="4" t="str">
        <f>VLOOKUP('Medical Examinations'!E843,'Medical Examinations'!E843:M3176,1,)</f>
        <v>No</v>
      </c>
      <c r="G843" s="4" t="str">
        <f>VLOOKUP('Medical Examinations'!F843,'Medical Examinations'!F843:N3176,1,)</f>
        <v>No</v>
      </c>
      <c r="H843" s="4">
        <f>VLOOKUP('Medical Examinations'!G843,'Medical Examinations'!G843:O3176,1,)</f>
        <v>2</v>
      </c>
      <c r="I843" s="4" t="str">
        <f>VLOOKUP('Medical Examinations'!H843,'Medical Examinations'!H843:P3176,1,)</f>
        <v>No</v>
      </c>
      <c r="J843" s="4" t="str">
        <f>VLOOKUP('Medical Examinations'!I843,'Medical Examinations'!I843:Q3176,1,)</f>
        <v>Obesity</v>
      </c>
      <c r="K843" s="4" t="str">
        <f>VLOOKUP('Medical Examinations'!J843,'Medical Examinations'!J843:R3176,1,)</f>
        <v>Pre diabetes</v>
      </c>
      <c r="L843" s="49">
        <f>VLOOKUP(Table3[[#This Row],[Charges]],Table3[[Charges]:[Age]],1,)</f>
        <v>6951.12</v>
      </c>
      <c r="M843" s="23" t="str">
        <f>VLOOKUP(Table3[[#This Row],[Hospital tier]],Table3[[Hospital tier]:[Age]],1,)</f>
        <v>tier - 2</v>
      </c>
      <c r="N843" s="4" t="str">
        <f>VLOOKUP(Table3[[#This Row],[City tier]],Table3[[Hospital tier]:[Age]],1,)</f>
        <v>tier - 2</v>
      </c>
      <c r="O843" s="4" t="str">
        <f>VLOOKUP(Table3[[#This Row],[State ID]],Table3[[State ID]:[Age]],1,)</f>
        <v>R1013</v>
      </c>
      <c r="P843" s="4" t="str">
        <f>VLOOKUP(Table3[[#This Row],[Hospitalasion Details]],Table3[[Hospitalasion Details]:[Age]],1,)</f>
        <v>18-Aug-1980</v>
      </c>
      <c r="Q843" s="4">
        <f>VLOOKUP(Table3[[#This Row],[Age]],Table3[Age],1,)</f>
        <v>42</v>
      </c>
    </row>
    <row r="844" spans="1:17" x14ac:dyDescent="0.25">
      <c r="A844" s="4" t="str">
        <f>VLOOKUP(Table2[[#This Row],[Customer ID]],Table2[],1,)</f>
        <v>Id843</v>
      </c>
      <c r="B844" s="4" t="str">
        <f>VLOOKUP(Table2[[#This Row],[Full Name]],Table2[[#This Row],[Full Name]],1,)</f>
        <v xml:space="preserve">  Katie J Ruhlman</v>
      </c>
      <c r="C844" s="4">
        <f>VLOOKUP('Medical Examinations'!B844,'Medical Examinations'!B844:J3177,1,)</f>
        <v>37.43</v>
      </c>
      <c r="D844" s="4">
        <f>VLOOKUP('Medical Examinations'!C844,'Medical Examinations'!C844:K3177,1,)</f>
        <v>4.97</v>
      </c>
      <c r="E844" s="4" t="str">
        <f>VLOOKUP('Medical Examinations'!D844,'Medical Examinations'!D844:L3177,1,)</f>
        <v>No</v>
      </c>
      <c r="F844" s="4" t="str">
        <f>VLOOKUP('Medical Examinations'!E844,'Medical Examinations'!E844:M3177,1,)</f>
        <v>No</v>
      </c>
      <c r="G844" s="4" t="str">
        <f>VLOOKUP('Medical Examinations'!F844,'Medical Examinations'!F844:N3177,1,)</f>
        <v>No</v>
      </c>
      <c r="H844" s="4">
        <f>VLOOKUP('Medical Examinations'!G844,'Medical Examinations'!G844:O3177,1,)</f>
        <v>2</v>
      </c>
      <c r="I844" s="4" t="str">
        <f>VLOOKUP('Medical Examinations'!H844,'Medical Examinations'!H844:P3177,1,)</f>
        <v>No</v>
      </c>
      <c r="J844" s="4" t="str">
        <f>VLOOKUP('Medical Examinations'!I844,'Medical Examinations'!I844:Q3177,1,)</f>
        <v>Obesity</v>
      </c>
      <c r="K844" s="4" t="str">
        <f>VLOOKUP('Medical Examinations'!J844,'Medical Examinations'!J844:R3177,1,)</f>
        <v>Normal</v>
      </c>
      <c r="L844" s="49">
        <f>VLOOKUP(Table3[[#This Row],[Charges]],Table3[[Charges]:[Age]],1,)</f>
        <v>6965.21</v>
      </c>
      <c r="M844" s="23" t="str">
        <f>VLOOKUP(Table3[[#This Row],[Hospital tier]],Table3[[Hospital tier]:[Age]],1,)</f>
        <v>tier - 2</v>
      </c>
      <c r="N844" s="4" t="str">
        <f>VLOOKUP(Table3[[#This Row],[City tier]],Table3[[Hospital tier]:[Age]],1,)</f>
        <v>tier - 3</v>
      </c>
      <c r="O844" s="4" t="str">
        <f>VLOOKUP(Table3[[#This Row],[State ID]],Table3[[State ID]:[Age]],1,)</f>
        <v>R1013</v>
      </c>
      <c r="P844" s="4" t="str">
        <f>VLOOKUP(Table3[[#This Row],[Hospitalasion Details]],Table3[[Hospitalasion Details]:[Age]],1,)</f>
        <v>3-Jun-1975</v>
      </c>
      <c r="Q844" s="4">
        <f>VLOOKUP(Table3[[#This Row],[Age]],Table3[Age],1,)</f>
        <v>48</v>
      </c>
    </row>
    <row r="845" spans="1:17" x14ac:dyDescent="0.25">
      <c r="A845" s="4" t="str">
        <f>VLOOKUP(Table2[[#This Row],[Customer ID]],Table2[],1,)</f>
        <v>Id844</v>
      </c>
      <c r="B845" s="4" t="str">
        <f>VLOOKUP(Table2[[#This Row],[Full Name]],Table2[[#This Row],[Full Name]],1,)</f>
        <v xml:space="preserve">  Laura E Anderson</v>
      </c>
      <c r="C845" s="4">
        <f>VLOOKUP('Medical Examinations'!B845,'Medical Examinations'!B845:J3178,1,)</f>
        <v>30.5</v>
      </c>
      <c r="D845" s="4">
        <f>VLOOKUP('Medical Examinations'!C845,'Medical Examinations'!C845:K3178,1,)</f>
        <v>9.9</v>
      </c>
      <c r="E845" s="4" t="str">
        <f>VLOOKUP('Medical Examinations'!D845,'Medical Examinations'!D845:L3178,1,)</f>
        <v>No</v>
      </c>
      <c r="F845" s="4" t="str">
        <f>VLOOKUP('Medical Examinations'!E845,'Medical Examinations'!E845:M3178,1,)</f>
        <v>No</v>
      </c>
      <c r="G845" s="4" t="str">
        <f>VLOOKUP('Medical Examinations'!F845,'Medical Examinations'!F845:N3178,1,)</f>
        <v>No</v>
      </c>
      <c r="H845" s="4">
        <f>VLOOKUP('Medical Examinations'!G845,'Medical Examinations'!G845:O3178,1,)</f>
        <v>0</v>
      </c>
      <c r="I845" s="4" t="str">
        <f>VLOOKUP('Medical Examinations'!H845,'Medical Examinations'!H845:P3178,1,)</f>
        <v>No</v>
      </c>
      <c r="J845" s="4" t="str">
        <f>VLOOKUP('Medical Examinations'!I845,'Medical Examinations'!I845:Q3178,1,)</f>
        <v>Obesity</v>
      </c>
      <c r="K845" s="4" t="str">
        <f>VLOOKUP('Medical Examinations'!J845,'Medical Examinations'!J845:R3178,1,)</f>
        <v>Diabetes</v>
      </c>
      <c r="L845" s="49">
        <f>VLOOKUP(Table3[[#This Row],[Charges]],Table3[[Charges]:[Age]],1,)</f>
        <v>6985.51</v>
      </c>
      <c r="M845" s="23" t="str">
        <f>VLOOKUP(Table3[[#This Row],[Hospital tier]],Table3[[Hospital tier]:[Age]],1,)</f>
        <v>tier - 2</v>
      </c>
      <c r="N845" s="4" t="str">
        <f>VLOOKUP(Table3[[#This Row],[City tier]],Table3[[Hospital tier]:[Age]],1,)</f>
        <v>tier - 2</v>
      </c>
      <c r="O845" s="4" t="str">
        <f>VLOOKUP(Table3[[#This Row],[State ID]],Table3[[State ID]:[Age]],1,)</f>
        <v>R1019</v>
      </c>
      <c r="P845" s="4" t="str">
        <f>VLOOKUP(Table3[[#This Row],[Hospitalasion Details]],Table3[[Hospitalasion Details]:[Age]],1,)</f>
        <v>10-Dec-1985</v>
      </c>
      <c r="Q845" s="4">
        <f>VLOOKUP(Table3[[#This Row],[Age]],Table3[Age],1,)</f>
        <v>37</v>
      </c>
    </row>
    <row r="846" spans="1:17" x14ac:dyDescent="0.25">
      <c r="A846" s="4" t="str">
        <f>VLOOKUP(Table2[[#This Row],[Customer ID]],Table2[],1,)</f>
        <v>Id845</v>
      </c>
      <c r="B846" s="4" t="str">
        <f>VLOOKUP(Table2[[#This Row],[Full Name]],Table2[[#This Row],[Full Name]],1,)</f>
        <v xml:space="preserve">  Mayumi Uchiyama</v>
      </c>
      <c r="C846" s="4">
        <f>VLOOKUP('Medical Examinations'!B846,'Medical Examinations'!B846:J3179,1,)</f>
        <v>24.53</v>
      </c>
      <c r="D846" s="4">
        <f>VLOOKUP('Medical Examinations'!C846,'Medical Examinations'!C846:K3179,1,)</f>
        <v>9.0500000000000007</v>
      </c>
      <c r="E846" s="4" t="str">
        <f>VLOOKUP('Medical Examinations'!D846,'Medical Examinations'!D846:L3179,1,)</f>
        <v>No</v>
      </c>
      <c r="F846" s="4" t="str">
        <f>VLOOKUP('Medical Examinations'!E846,'Medical Examinations'!E846:M3179,1,)</f>
        <v>No</v>
      </c>
      <c r="G846" s="4" t="str">
        <f>VLOOKUP('Medical Examinations'!F846,'Medical Examinations'!F846:N3179,1,)</f>
        <v>No</v>
      </c>
      <c r="H846" s="4">
        <f>VLOOKUP('Medical Examinations'!G846,'Medical Examinations'!G846:O3179,1,)</f>
        <v>0</v>
      </c>
      <c r="I846" s="4" t="str">
        <f>VLOOKUP('Medical Examinations'!H846,'Medical Examinations'!H846:P3179,1,)</f>
        <v>No</v>
      </c>
      <c r="J846" s="4" t="str">
        <f>VLOOKUP('Medical Examinations'!I846,'Medical Examinations'!I846:Q3179,1,)</f>
        <v>Normal Weight</v>
      </c>
      <c r="K846" s="4" t="str">
        <f>VLOOKUP('Medical Examinations'!J846,'Medical Examinations'!J846:R3179,1,)</f>
        <v>Diabetes</v>
      </c>
      <c r="L846" s="49">
        <f>VLOOKUP(Table3[[#This Row],[Charges]],Table3[[Charges]:[Age]],1,)</f>
        <v>6986.7</v>
      </c>
      <c r="M846" s="23" t="str">
        <f>VLOOKUP(Table3[[#This Row],[Hospital tier]],Table3[[Hospital tier]:[Age]],1,)</f>
        <v>tier - 3</v>
      </c>
      <c r="N846" s="4" t="str">
        <f>VLOOKUP(Table3[[#This Row],[City tier]],Table3[[Hospital tier]:[Age]],1,)</f>
        <v>tier - 1</v>
      </c>
      <c r="O846" s="4" t="str">
        <f>VLOOKUP(Table3[[#This Row],[State ID]],Table3[[State ID]:[Age]],1,)</f>
        <v>R1012</v>
      </c>
      <c r="P846" s="4" t="str">
        <f>VLOOKUP(Table3[[#This Row],[Hospitalasion Details]],Table3[[Hospitalasion Details]:[Age]],1,)</f>
        <v>18-Oct-1982</v>
      </c>
      <c r="Q846" s="4">
        <f>VLOOKUP(Table3[[#This Row],[Age]],Table3[Age],1,)</f>
        <v>40</v>
      </c>
    </row>
    <row r="847" spans="1:17" x14ac:dyDescent="0.25">
      <c r="A847" s="4" t="str">
        <f>VLOOKUP(Table2[[#This Row],[Customer ID]],Table2[],1,)</f>
        <v>Id846</v>
      </c>
      <c r="B847" s="4" t="str">
        <f>VLOOKUP(Table2[[#This Row],[Full Name]],Table2[[#This Row],[Full Name]],1,)</f>
        <v xml:space="preserve">  Vanessa Desota</v>
      </c>
      <c r="C847" s="4">
        <f>VLOOKUP('Medical Examinations'!B847,'Medical Examinations'!B847:J3180,1,)</f>
        <v>25.74</v>
      </c>
      <c r="D847" s="4">
        <f>VLOOKUP('Medical Examinations'!C847,'Medical Examinations'!C847:K3180,1,)</f>
        <v>10.93</v>
      </c>
      <c r="E847" s="4" t="str">
        <f>VLOOKUP('Medical Examinations'!D847,'Medical Examinations'!D847:L3180,1,)</f>
        <v>No</v>
      </c>
      <c r="F847" s="4" t="str">
        <f>VLOOKUP('Medical Examinations'!E847,'Medical Examinations'!E847:M3180,1,)</f>
        <v>No</v>
      </c>
      <c r="G847" s="4" t="str">
        <f>VLOOKUP('Medical Examinations'!F847,'Medical Examinations'!F847:N3180,1,)</f>
        <v>No</v>
      </c>
      <c r="H847" s="4">
        <f>VLOOKUP('Medical Examinations'!G847,'Medical Examinations'!G847:O3180,1,)</f>
        <v>0</v>
      </c>
      <c r="I847" s="4" t="str">
        <f>VLOOKUP('Medical Examinations'!H847,'Medical Examinations'!H847:P3180,1,)</f>
        <v>No</v>
      </c>
      <c r="J847" s="4" t="str">
        <f>VLOOKUP('Medical Examinations'!I847,'Medical Examinations'!I847:Q3180,1,)</f>
        <v>Over Weight</v>
      </c>
      <c r="K847" s="4" t="str">
        <f>VLOOKUP('Medical Examinations'!J847,'Medical Examinations'!J847:R3180,1,)</f>
        <v>Diabetes</v>
      </c>
      <c r="L847" s="49">
        <f>VLOOKUP(Table3[[#This Row],[Charges]],Table3[[Charges]:[Age]],1,)</f>
        <v>6989.95</v>
      </c>
      <c r="M847" s="23" t="str">
        <f>VLOOKUP(Table3[[#This Row],[Hospital tier]],Table3[[Hospital tier]:[Age]],1,)</f>
        <v>tier - 2</v>
      </c>
      <c r="N847" s="4" t="str">
        <f>VLOOKUP(Table3[[#This Row],[City tier]],Table3[[Hospital tier]:[Age]],1,)</f>
        <v>tier - 1</v>
      </c>
      <c r="O847" s="4" t="str">
        <f>VLOOKUP(Table3[[#This Row],[State ID]],Table3[[State ID]:[Age]],1,)</f>
        <v>R1013</v>
      </c>
      <c r="P847" s="4" t="str">
        <f>VLOOKUP(Table3[[#This Row],[Hospitalasion Details]],Table3[[Hospitalasion Details]:[Age]],1,)</f>
        <v>1-Sep-1982</v>
      </c>
      <c r="Q847" s="4">
        <f>VLOOKUP(Table3[[#This Row],[Age]],Table3[Age],1,)</f>
        <v>40</v>
      </c>
    </row>
    <row r="848" spans="1:17" x14ac:dyDescent="0.25">
      <c r="A848" s="4" t="str">
        <f>VLOOKUP(Table2[[#This Row],[Customer ID]],Table2[],1,)</f>
        <v>Id847</v>
      </c>
      <c r="B848" s="4" t="str">
        <f>VLOOKUP(Table2[[#This Row],[Full Name]],Table2[[#This Row],[Full Name]],1,)</f>
        <v xml:space="preserve">  Natali N Edmonds</v>
      </c>
      <c r="C848" s="4">
        <f>VLOOKUP('Medical Examinations'!B848,'Medical Examinations'!B848:J3181,1,)</f>
        <v>34.08</v>
      </c>
      <c r="D848" s="4">
        <f>VLOOKUP('Medical Examinations'!C848,'Medical Examinations'!C848:K3181,1,)</f>
        <v>7.58</v>
      </c>
      <c r="E848" s="4" t="str">
        <f>VLOOKUP('Medical Examinations'!D848,'Medical Examinations'!D848:L3181,1,)</f>
        <v>Yes</v>
      </c>
      <c r="F848" s="4" t="str">
        <f>VLOOKUP('Medical Examinations'!E848,'Medical Examinations'!E848:M3181,1,)</f>
        <v>No</v>
      </c>
      <c r="G848" s="4" t="str">
        <f>VLOOKUP('Medical Examinations'!F848,'Medical Examinations'!F848:N3181,1,)</f>
        <v>No</v>
      </c>
      <c r="H848" s="4">
        <f>VLOOKUP('Medical Examinations'!G848,'Medical Examinations'!G848:O3181,1,)</f>
        <v>2</v>
      </c>
      <c r="I848" s="4" t="str">
        <f>VLOOKUP('Medical Examinations'!H848,'Medical Examinations'!H848:P3181,1,)</f>
        <v>No</v>
      </c>
      <c r="J848" s="4" t="str">
        <f>VLOOKUP('Medical Examinations'!I848,'Medical Examinations'!I848:Q3181,1,)</f>
        <v>Obesity</v>
      </c>
      <c r="K848" s="4" t="str">
        <f>VLOOKUP('Medical Examinations'!J848,'Medical Examinations'!J848:R3181,1,)</f>
        <v>Diabetes</v>
      </c>
      <c r="L848" s="49">
        <f>VLOOKUP(Table3[[#This Row],[Charges]],Table3[[Charges]:[Age]],1,)</f>
        <v>7003.1</v>
      </c>
      <c r="M848" s="23" t="str">
        <f>VLOOKUP(Table3[[#This Row],[Hospital tier]],Table3[[Hospital tier]:[Age]],1,)</f>
        <v>tier - 2</v>
      </c>
      <c r="N848" s="4" t="str">
        <f>VLOOKUP(Table3[[#This Row],[City tier]],Table3[[Hospital tier]:[Age]],1,)</f>
        <v>tier - 3</v>
      </c>
      <c r="O848" s="4" t="str">
        <f>VLOOKUP(Table3[[#This Row],[State ID]],Table3[[State ID]:[Age]],1,)</f>
        <v>R1013</v>
      </c>
      <c r="P848" s="4" t="str">
        <f>VLOOKUP(Table3[[#This Row],[Hospitalasion Details]],Table3[[Hospitalasion Details]:[Age]],1,)</f>
        <v>6-Jul-1969</v>
      </c>
      <c r="Q848" s="4">
        <f>VLOOKUP(Table3[[#This Row],[Age]],Table3[Age],1,)</f>
        <v>53</v>
      </c>
    </row>
    <row r="849" spans="1:17" x14ac:dyDescent="0.25">
      <c r="A849" s="4" t="str">
        <f>VLOOKUP(Table2[[#This Row],[Customer ID]],Table2[],1,)</f>
        <v>Id848</v>
      </c>
      <c r="B849" s="4" t="str">
        <f>VLOOKUP(Table2[[#This Row],[Full Name]],Table2[[#This Row],[Full Name]],1,)</f>
        <v xml:space="preserve">  Beth Otto</v>
      </c>
      <c r="C849" s="4">
        <f>VLOOKUP('Medical Examinations'!B849,'Medical Examinations'!B849:J3182,1,)</f>
        <v>31.35</v>
      </c>
      <c r="D849" s="4">
        <f>VLOOKUP('Medical Examinations'!C849,'Medical Examinations'!C849:K3182,1,)</f>
        <v>11</v>
      </c>
      <c r="E849" s="4" t="str">
        <f>VLOOKUP('Medical Examinations'!D849,'Medical Examinations'!D849:L3182,1,)</f>
        <v>Yes</v>
      </c>
      <c r="F849" s="4" t="str">
        <f>VLOOKUP('Medical Examinations'!E849,'Medical Examinations'!E849:M3182,1,)</f>
        <v>No</v>
      </c>
      <c r="G849" s="4" t="str">
        <f>VLOOKUP('Medical Examinations'!F849,'Medical Examinations'!F849:N3182,1,)</f>
        <v>Yes</v>
      </c>
      <c r="H849" s="4">
        <f>VLOOKUP('Medical Examinations'!G849,'Medical Examinations'!G849:O3182,1,)</f>
        <v>1</v>
      </c>
      <c r="I849" s="4" t="str">
        <f>VLOOKUP('Medical Examinations'!H849,'Medical Examinations'!H849:P3182,1,)</f>
        <v>No</v>
      </c>
      <c r="J849" s="4" t="str">
        <f>VLOOKUP('Medical Examinations'!I849,'Medical Examinations'!I849:Q3182,1,)</f>
        <v>Obesity</v>
      </c>
      <c r="K849" s="4" t="str">
        <f>VLOOKUP('Medical Examinations'!J849,'Medical Examinations'!J849:R3182,1,)</f>
        <v>Diabetes</v>
      </c>
      <c r="L849" s="49">
        <f>VLOOKUP(Table3[[#This Row],[Charges]],Table3[[Charges]:[Age]],1,)</f>
        <v>7033.08</v>
      </c>
      <c r="M849" s="23" t="str">
        <f>VLOOKUP(Table3[[#This Row],[Hospital tier]],Table3[[Hospital tier]:[Age]],1,)</f>
        <v>tier - 2</v>
      </c>
      <c r="N849" s="4" t="str">
        <f>VLOOKUP(Table3[[#This Row],[City tier]],Table3[[Hospital tier]:[Age]],1,)</f>
        <v>tier - 2</v>
      </c>
      <c r="O849" s="4" t="str">
        <f>VLOOKUP(Table3[[#This Row],[State ID]],Table3[[State ID]:[Age]],1,)</f>
        <v>R1013</v>
      </c>
      <c r="P849" s="4" t="str">
        <f>VLOOKUP(Table3[[#This Row],[Hospitalasion Details]],Table3[[Hospitalasion Details]:[Age]],1,)</f>
        <v>2-Jun-1978</v>
      </c>
      <c r="Q849" s="4">
        <f>VLOOKUP(Table3[[#This Row],[Age]],Table3[Age],1,)</f>
        <v>45</v>
      </c>
    </row>
    <row r="850" spans="1:17" x14ac:dyDescent="0.25">
      <c r="A850" s="4" t="str">
        <f>VLOOKUP(Table2[[#This Row],[Customer ID]],Table2[],1,)</f>
        <v>Id849</v>
      </c>
      <c r="B850" s="4" t="str">
        <f>VLOOKUP(Table2[[#This Row],[Full Name]],Table2[[#This Row],[Full Name]],1,)</f>
        <v xml:space="preserve">  Alex Kurt</v>
      </c>
      <c r="C850" s="4">
        <f>VLOOKUP('Medical Examinations'!B850,'Medical Examinations'!B850:J3183,1,)</f>
        <v>26.79</v>
      </c>
      <c r="D850" s="4">
        <f>VLOOKUP('Medical Examinations'!C850,'Medical Examinations'!C850:K3183,1,)</f>
        <v>5.0599999999999996</v>
      </c>
      <c r="E850" s="4" t="str">
        <f>VLOOKUP('Medical Examinations'!D850,'Medical Examinations'!D850:L3183,1,)</f>
        <v>No</v>
      </c>
      <c r="F850" s="4" t="str">
        <f>VLOOKUP('Medical Examinations'!E850,'Medical Examinations'!E850:M3183,1,)</f>
        <v>No</v>
      </c>
      <c r="G850" s="4" t="str">
        <f>VLOOKUP('Medical Examinations'!F850,'Medical Examinations'!F850:N3183,1,)</f>
        <v>No</v>
      </c>
      <c r="H850" s="4">
        <f>VLOOKUP('Medical Examinations'!G850,'Medical Examinations'!G850:O3183,1,)</f>
        <v>1</v>
      </c>
      <c r="I850" s="4" t="str">
        <f>VLOOKUP('Medical Examinations'!H850,'Medical Examinations'!H850:P3183,1,)</f>
        <v>No</v>
      </c>
      <c r="J850" s="4" t="str">
        <f>VLOOKUP('Medical Examinations'!I850,'Medical Examinations'!I850:Q3183,1,)</f>
        <v>Over Weight</v>
      </c>
      <c r="K850" s="4" t="str">
        <f>VLOOKUP('Medical Examinations'!J850,'Medical Examinations'!J850:R3183,1,)</f>
        <v>Normal</v>
      </c>
      <c r="L850" s="49">
        <f>VLOOKUP(Table3[[#This Row],[Charges]],Table3[[Charges]:[Age]],1,)</f>
        <v>7042.11</v>
      </c>
      <c r="M850" s="23" t="str">
        <f>VLOOKUP(Table3[[#This Row],[Hospital tier]],Table3[[Hospital tier]:[Age]],1,)</f>
        <v>tier - 2</v>
      </c>
      <c r="N850" s="4" t="str">
        <f>VLOOKUP(Table3[[#This Row],[City tier]],Table3[[Hospital tier]:[Age]],1,)</f>
        <v>tier - 3</v>
      </c>
      <c r="O850" s="4" t="str">
        <f>VLOOKUP(Table3[[#This Row],[State ID]],Table3[[State ID]:[Age]],1,)</f>
        <v>R1012</v>
      </c>
      <c r="P850" s="4" t="str">
        <f>VLOOKUP(Table3[[#This Row],[Hospitalasion Details]],Table3[[Hospitalasion Details]:[Age]],1,)</f>
        <v>29-Oct-1995</v>
      </c>
      <c r="Q850" s="4">
        <f>VLOOKUP(Table3[[#This Row],[Age]],Table3[Age],1,)</f>
        <v>27</v>
      </c>
    </row>
    <row r="851" spans="1:17" x14ac:dyDescent="0.25">
      <c r="A851" s="4" t="str">
        <f>VLOOKUP(Table2[[#This Row],[Customer ID]],Table2[],1,)</f>
        <v>Id850</v>
      </c>
      <c r="B851" s="4" t="str">
        <f>VLOOKUP(Table2[[#This Row],[Full Name]],Table2[[#This Row],[Full Name]],1,)</f>
        <v xml:space="preserve">  Spencer Duhaime</v>
      </c>
      <c r="C851" s="4">
        <f>VLOOKUP('Medical Examinations'!B851,'Medical Examinations'!B851:J3184,1,)</f>
        <v>42.78</v>
      </c>
      <c r="D851" s="4">
        <f>VLOOKUP('Medical Examinations'!C851,'Medical Examinations'!C851:K3184,1,)</f>
        <v>6.11</v>
      </c>
      <c r="E851" s="4" t="str">
        <f>VLOOKUP('Medical Examinations'!D851,'Medical Examinations'!D851:L3184,1,)</f>
        <v>Yes</v>
      </c>
      <c r="F851" s="4" t="str">
        <f>VLOOKUP('Medical Examinations'!E851,'Medical Examinations'!E851:M3184,1,)</f>
        <v>No</v>
      </c>
      <c r="G851" s="4" t="str">
        <f>VLOOKUP('Medical Examinations'!F851,'Medical Examinations'!F851:N3184,1,)</f>
        <v>No</v>
      </c>
      <c r="H851" s="4">
        <f>VLOOKUP('Medical Examinations'!G851,'Medical Examinations'!G851:O3184,1,)</f>
        <v>1</v>
      </c>
      <c r="I851" s="4" t="str">
        <f>VLOOKUP('Medical Examinations'!H851,'Medical Examinations'!H851:P3184,1,)</f>
        <v>No</v>
      </c>
      <c r="J851" s="4" t="str">
        <f>VLOOKUP('Medical Examinations'!I851,'Medical Examinations'!I851:Q3184,1,)</f>
        <v>Obesity</v>
      </c>
      <c r="K851" s="4" t="str">
        <f>VLOOKUP('Medical Examinations'!J851,'Medical Examinations'!J851:R3184,1,)</f>
        <v>Pre diabetes</v>
      </c>
      <c r="L851" s="49">
        <f>VLOOKUP(Table3[[#This Row],[Charges]],Table3[[Charges]:[Age]],1,)</f>
        <v>7045.5</v>
      </c>
      <c r="M851" s="23" t="str">
        <f>VLOOKUP(Table3[[#This Row],[Hospital tier]],Table3[[Hospital tier]:[Age]],1,)</f>
        <v>tier - 2</v>
      </c>
      <c r="N851" s="4" t="str">
        <f>VLOOKUP(Table3[[#This Row],[City tier]],Table3[[Hospital tier]:[Age]],1,)</f>
        <v>tier - 1</v>
      </c>
      <c r="O851" s="4" t="str">
        <f>VLOOKUP(Table3[[#This Row],[State ID]],Table3[[State ID]:[Age]],1,)</f>
        <v>R1011</v>
      </c>
      <c r="P851" s="4" t="str">
        <f>VLOOKUP(Table3[[#This Row],[Hospitalasion Details]],Table3[[Hospitalasion Details]:[Age]],1,)</f>
        <v>26-Jul-1980</v>
      </c>
      <c r="Q851" s="4">
        <f>VLOOKUP(Table3[[#This Row],[Age]],Table3[Age],1,)</f>
        <v>42</v>
      </c>
    </row>
    <row r="852" spans="1:17" x14ac:dyDescent="0.25">
      <c r="A852" s="4" t="str">
        <f>VLOOKUP(Table2[[#This Row],[Customer ID]],Table2[],1,)</f>
        <v>Id851</v>
      </c>
      <c r="B852" s="4" t="str">
        <f>VLOOKUP(Table2[[#This Row],[Full Name]],Table2[[#This Row],[Full Name]],1,)</f>
        <v xml:space="preserve">  Andee W Swann</v>
      </c>
      <c r="C852" s="4">
        <f>VLOOKUP('Medical Examinations'!B852,'Medical Examinations'!B852:J3185,1,)</f>
        <v>46.75</v>
      </c>
      <c r="D852" s="4">
        <f>VLOOKUP('Medical Examinations'!C852,'Medical Examinations'!C852:K3185,1,)</f>
        <v>6.66</v>
      </c>
      <c r="E852" s="4" t="str">
        <f>VLOOKUP('Medical Examinations'!D852,'Medical Examinations'!D852:L3185,1,)</f>
        <v>Yes</v>
      </c>
      <c r="F852" s="4" t="str">
        <f>VLOOKUP('Medical Examinations'!E852,'Medical Examinations'!E852:M3185,1,)</f>
        <v>No</v>
      </c>
      <c r="G852" s="4" t="str">
        <f>VLOOKUP('Medical Examinations'!F852,'Medical Examinations'!F852:N3185,1,)</f>
        <v>No</v>
      </c>
      <c r="H852" s="4">
        <f>VLOOKUP('Medical Examinations'!G852,'Medical Examinations'!G852:O3185,1,)</f>
        <v>2</v>
      </c>
      <c r="I852" s="4" t="str">
        <f>VLOOKUP('Medical Examinations'!H852,'Medical Examinations'!H852:P3185,1,)</f>
        <v>No</v>
      </c>
      <c r="J852" s="4" t="str">
        <f>VLOOKUP('Medical Examinations'!I852,'Medical Examinations'!I852:Q3185,1,)</f>
        <v>Obesity</v>
      </c>
      <c r="K852" s="4" t="str">
        <f>VLOOKUP('Medical Examinations'!J852,'Medical Examinations'!J852:R3185,1,)</f>
        <v>Diabetes</v>
      </c>
      <c r="L852" s="49">
        <f>VLOOKUP(Table3[[#This Row],[Charges]],Table3[[Charges]:[Age]],1,)</f>
        <v>7046.72</v>
      </c>
      <c r="M852" s="23" t="str">
        <f>VLOOKUP(Table3[[#This Row],[Hospital tier]],Table3[[Hospital tier]:[Age]],1,)</f>
        <v>tier - 2</v>
      </c>
      <c r="N852" s="4" t="str">
        <f>VLOOKUP(Table3[[#This Row],[City tier]],Table3[[Hospital tier]:[Age]],1,)</f>
        <v>tier - 3</v>
      </c>
      <c r="O852" s="4" t="str">
        <f>VLOOKUP(Table3[[#This Row],[State ID]],Table3[[State ID]:[Age]],1,)</f>
        <v>R1013</v>
      </c>
      <c r="P852" s="4" t="str">
        <f>VLOOKUP(Table3[[#This Row],[Hospitalasion Details]],Table3[[Hospitalasion Details]:[Age]],1,)</f>
        <v>22-Oct-1980</v>
      </c>
      <c r="Q852" s="4">
        <f>VLOOKUP(Table3[[#This Row],[Age]],Table3[Age],1,)</f>
        <v>42</v>
      </c>
    </row>
    <row r="853" spans="1:17" x14ac:dyDescent="0.25">
      <c r="A853" s="4" t="str">
        <f>VLOOKUP(Table2[[#This Row],[Customer ID]],Table2[],1,)</f>
        <v>Id852</v>
      </c>
      <c r="B853" s="4" t="str">
        <f>VLOOKUP(Table2[[#This Row],[Full Name]],Table2[[#This Row],[Full Name]],1,)</f>
        <v xml:space="preserve">  Amy Burton</v>
      </c>
      <c r="C853" s="4">
        <f>VLOOKUP('Medical Examinations'!B853,'Medical Examinations'!B853:J3186,1,)</f>
        <v>32.15</v>
      </c>
      <c r="D853" s="4">
        <f>VLOOKUP('Medical Examinations'!C853,'Medical Examinations'!C853:K3186,1,)</f>
        <v>4.0199999999999996</v>
      </c>
      <c r="E853" s="4" t="str">
        <f>VLOOKUP('Medical Examinations'!D853,'Medical Examinations'!D853:L3186,1,)</f>
        <v>Yes</v>
      </c>
      <c r="F853" s="4" t="str">
        <f>VLOOKUP('Medical Examinations'!E853,'Medical Examinations'!E853:M3186,1,)</f>
        <v>No</v>
      </c>
      <c r="G853" s="4" t="str">
        <f>VLOOKUP('Medical Examinations'!F853,'Medical Examinations'!F853:N3186,1,)</f>
        <v>Yes</v>
      </c>
      <c r="H853" s="4">
        <f>VLOOKUP('Medical Examinations'!G853,'Medical Examinations'!G853:O3186,1,)</f>
        <v>1</v>
      </c>
      <c r="I853" s="4" t="str">
        <f>VLOOKUP('Medical Examinations'!H853,'Medical Examinations'!H853:P3186,1,)</f>
        <v>No</v>
      </c>
      <c r="J853" s="4" t="str">
        <f>VLOOKUP('Medical Examinations'!I853,'Medical Examinations'!I853:Q3186,1,)</f>
        <v>Obesity</v>
      </c>
      <c r="K853" s="4" t="str">
        <f>VLOOKUP('Medical Examinations'!J853,'Medical Examinations'!J853:R3186,1,)</f>
        <v>Normal</v>
      </c>
      <c r="L853" s="49">
        <f>VLOOKUP(Table3[[#This Row],[Charges]],Table3[[Charges]:[Age]],1,)</f>
        <v>7050.02</v>
      </c>
      <c r="M853" s="23" t="str">
        <f>VLOOKUP(Table3[[#This Row],[Hospital tier]],Table3[[Hospital tier]:[Age]],1,)</f>
        <v>tier - 2</v>
      </c>
      <c r="N853" s="4" t="str">
        <f>VLOOKUP(Table3[[#This Row],[City tier]],Table3[[Hospital tier]:[Age]],1,)</f>
        <v>tier - 1</v>
      </c>
      <c r="O853" s="4" t="str">
        <f>VLOOKUP(Table3[[#This Row],[State ID]],Table3[[State ID]:[Age]],1,)</f>
        <v>R1024</v>
      </c>
      <c r="P853" s="4" t="str">
        <f>VLOOKUP(Table3[[#This Row],[Hospitalasion Details]],Table3[[Hospitalasion Details]:[Age]],1,)</f>
        <v>21-Jul-1980</v>
      </c>
      <c r="Q853" s="4">
        <f>VLOOKUP(Table3[[#This Row],[Age]],Table3[Age],1,)</f>
        <v>42</v>
      </c>
    </row>
    <row r="854" spans="1:17" x14ac:dyDescent="0.25">
      <c r="A854" s="4" t="str">
        <f>VLOOKUP(Table2[[#This Row],[Customer ID]],Table2[],1,)</f>
        <v>Id853</v>
      </c>
      <c r="B854" s="4" t="str">
        <f>VLOOKUP(Table2[[#This Row],[Full Name]],Table2[[#This Row],[Full Name]],1,)</f>
        <v xml:space="preserve">  Joshua Ricardi</v>
      </c>
      <c r="C854" s="4">
        <f>VLOOKUP('Medical Examinations'!B854,'Medical Examinations'!B854:J3187,1,)</f>
        <v>43.4</v>
      </c>
      <c r="D854" s="4">
        <f>VLOOKUP('Medical Examinations'!C854,'Medical Examinations'!C854:K3187,1,)</f>
        <v>8.81</v>
      </c>
      <c r="E854" s="4" t="str">
        <f>VLOOKUP('Medical Examinations'!D854,'Medical Examinations'!D854:L3187,1,)</f>
        <v>Yes</v>
      </c>
      <c r="F854" s="4" t="str">
        <f>VLOOKUP('Medical Examinations'!E854,'Medical Examinations'!E854:M3187,1,)</f>
        <v>No</v>
      </c>
      <c r="G854" s="4" t="str">
        <f>VLOOKUP('Medical Examinations'!F854,'Medical Examinations'!F854:N3187,1,)</f>
        <v>No</v>
      </c>
      <c r="H854" s="4">
        <f>VLOOKUP('Medical Examinations'!G854,'Medical Examinations'!G854:O3187,1,)</f>
        <v>2</v>
      </c>
      <c r="I854" s="4" t="str">
        <f>VLOOKUP('Medical Examinations'!H854,'Medical Examinations'!H854:P3187,1,)</f>
        <v>No</v>
      </c>
      <c r="J854" s="4" t="str">
        <f>VLOOKUP('Medical Examinations'!I854,'Medical Examinations'!I854:Q3187,1,)</f>
        <v>Obesity</v>
      </c>
      <c r="K854" s="4" t="str">
        <f>VLOOKUP('Medical Examinations'!J854,'Medical Examinations'!J854:R3187,1,)</f>
        <v>Diabetes</v>
      </c>
      <c r="L854" s="49">
        <f>VLOOKUP(Table3[[#This Row],[Charges]],Table3[[Charges]:[Age]],1,)</f>
        <v>7050.64</v>
      </c>
      <c r="M854" s="23" t="str">
        <f>VLOOKUP(Table3[[#This Row],[Hospital tier]],Table3[[Hospital tier]:[Age]],1,)</f>
        <v>tier - 2</v>
      </c>
      <c r="N854" s="4" t="str">
        <f>VLOOKUP(Table3[[#This Row],[City tier]],Table3[[Hospital tier]:[Age]],1,)</f>
        <v>tier - 3</v>
      </c>
      <c r="O854" s="4" t="str">
        <f>VLOOKUP(Table3[[#This Row],[State ID]],Table3[[State ID]:[Age]],1,)</f>
        <v>R1011</v>
      </c>
      <c r="P854" s="4" t="str">
        <f>VLOOKUP(Table3[[#This Row],[Hospitalasion Details]],Table3[[Hospitalasion Details]:[Age]],1,)</f>
        <v>28-Jun-1980</v>
      </c>
      <c r="Q854" s="4">
        <f>VLOOKUP(Table3[[#This Row],[Age]],Table3[Age],1,)</f>
        <v>42</v>
      </c>
    </row>
    <row r="855" spans="1:17" x14ac:dyDescent="0.25">
      <c r="A855" s="4" t="str">
        <f>VLOOKUP(Table2[[#This Row],[Customer ID]],Table2[],1,)</f>
        <v>Id854</v>
      </c>
      <c r="B855" s="4" t="str">
        <f>VLOOKUP(Table2[[#This Row],[Full Name]],Table2[[#This Row],[Full Name]],1,)</f>
        <v xml:space="preserve">  C Fred Joslyn</v>
      </c>
      <c r="C855" s="4">
        <f>VLOOKUP('Medical Examinations'!B855,'Medical Examinations'!B855:J3188,1,)</f>
        <v>31.57</v>
      </c>
      <c r="D855" s="4">
        <f>VLOOKUP('Medical Examinations'!C855,'Medical Examinations'!C855:K3188,1,)</f>
        <v>7.92</v>
      </c>
      <c r="E855" s="4" t="str">
        <f>VLOOKUP('Medical Examinations'!D855,'Medical Examinations'!D855:L3188,1,)</f>
        <v>Yes</v>
      </c>
      <c r="F855" s="4" t="str">
        <f>VLOOKUP('Medical Examinations'!E855,'Medical Examinations'!E855:M3188,1,)</f>
        <v>No</v>
      </c>
      <c r="G855" s="4" t="str">
        <f>VLOOKUP('Medical Examinations'!F855,'Medical Examinations'!F855:N3188,1,)</f>
        <v>No</v>
      </c>
      <c r="H855" s="4">
        <f>VLOOKUP('Medical Examinations'!G855,'Medical Examinations'!G855:O3188,1,)</f>
        <v>2</v>
      </c>
      <c r="I855" s="4" t="str">
        <f>VLOOKUP('Medical Examinations'!H855,'Medical Examinations'!H855:P3188,1,)</f>
        <v>No</v>
      </c>
      <c r="J855" s="4" t="str">
        <f>VLOOKUP('Medical Examinations'!I855,'Medical Examinations'!I855:Q3188,1,)</f>
        <v>Obesity</v>
      </c>
      <c r="K855" s="4" t="str">
        <f>VLOOKUP('Medical Examinations'!J855,'Medical Examinations'!J855:R3188,1,)</f>
        <v>Diabetes</v>
      </c>
      <c r="L855" s="49">
        <f>VLOOKUP(Table3[[#This Row],[Charges]],Table3[[Charges]:[Age]],1,)</f>
        <v>7054.41</v>
      </c>
      <c r="M855" s="23" t="str">
        <f>VLOOKUP(Table3[[#This Row],[Hospital tier]],Table3[[Hospital tier]:[Age]],1,)</f>
        <v>tier - 2</v>
      </c>
      <c r="N855" s="4" t="str">
        <f>VLOOKUP(Table3[[#This Row],[City tier]],Table3[[Hospital tier]:[Age]],1,)</f>
        <v>tier - 2</v>
      </c>
      <c r="O855" s="4" t="str">
        <f>VLOOKUP(Table3[[#This Row],[State ID]],Table3[[State ID]:[Age]],1,)</f>
        <v>R1013</v>
      </c>
      <c r="P855" s="4" t="str">
        <f>VLOOKUP(Table3[[#This Row],[Hospitalasion Details]],Table3[[Hospitalasion Details]:[Age]],1,)</f>
        <v>24-Jun-1978</v>
      </c>
      <c r="Q855" s="4">
        <f>VLOOKUP(Table3[[#This Row],[Age]],Table3[Age],1,)</f>
        <v>44</v>
      </c>
    </row>
    <row r="856" spans="1:17" x14ac:dyDescent="0.25">
      <c r="A856" s="4" t="str">
        <f>VLOOKUP(Table2[[#This Row],[Customer ID]],Table2[],1,)</f>
        <v>Id855</v>
      </c>
      <c r="B856" s="4" t="str">
        <f>VLOOKUP(Table2[[#This Row],[Full Name]],Table2[[#This Row],[Full Name]],1,)</f>
        <v xml:space="preserve">  Jeremy Bennie</v>
      </c>
      <c r="C856" s="4">
        <f>VLOOKUP('Medical Examinations'!B856,'Medical Examinations'!B856:J3189,1,)</f>
        <v>24.32</v>
      </c>
      <c r="D856" s="4">
        <f>VLOOKUP('Medical Examinations'!C856,'Medical Examinations'!C856:K3189,1,)</f>
        <v>7.48</v>
      </c>
      <c r="E856" s="4" t="str">
        <f>VLOOKUP('Medical Examinations'!D856,'Medical Examinations'!D856:L3189,1,)</f>
        <v>No</v>
      </c>
      <c r="F856" s="4" t="str">
        <f>VLOOKUP('Medical Examinations'!E856,'Medical Examinations'!E856:M3189,1,)</f>
        <v>No</v>
      </c>
      <c r="G856" s="4" t="str">
        <f>VLOOKUP('Medical Examinations'!F856,'Medical Examinations'!F856:N3189,1,)</f>
        <v>No</v>
      </c>
      <c r="H856" s="4">
        <f>VLOOKUP('Medical Examinations'!G856,'Medical Examinations'!G856:O3189,1,)</f>
        <v>0</v>
      </c>
      <c r="I856" s="4" t="str">
        <f>VLOOKUP('Medical Examinations'!H856,'Medical Examinations'!H856:P3189,1,)</f>
        <v>No</v>
      </c>
      <c r="J856" s="4" t="str">
        <f>VLOOKUP('Medical Examinations'!I856,'Medical Examinations'!I856:Q3189,1,)</f>
        <v>Normal Weight</v>
      </c>
      <c r="K856" s="4" t="str">
        <f>VLOOKUP('Medical Examinations'!J856,'Medical Examinations'!J856:R3189,1,)</f>
        <v>Diabetes</v>
      </c>
      <c r="L856" s="49">
        <f>VLOOKUP(Table3[[#This Row],[Charges]],Table3[[Charges]:[Age]],1,)</f>
        <v>7077.19</v>
      </c>
      <c r="M856" s="23" t="str">
        <f>VLOOKUP(Table3[[#This Row],[Hospital tier]],Table3[[Hospital tier]:[Age]],1,)</f>
        <v>tier - 2</v>
      </c>
      <c r="N856" s="4" t="str">
        <f>VLOOKUP(Table3[[#This Row],[City tier]],Table3[[Hospital tier]:[Age]],1,)</f>
        <v>tier - 3</v>
      </c>
      <c r="O856" s="4" t="str">
        <f>VLOOKUP(Table3[[#This Row],[State ID]],Table3[[State ID]:[Age]],1,)</f>
        <v>R1024</v>
      </c>
      <c r="P856" s="4" t="str">
        <f>VLOOKUP(Table3[[#This Row],[Hospitalasion Details]],Table3[[Hospitalasion Details]:[Age]],1,)</f>
        <v>6-Oct-1982</v>
      </c>
      <c r="Q856" s="4">
        <f>VLOOKUP(Table3[[#This Row],[Age]],Table3[Age],1,)</f>
        <v>40</v>
      </c>
    </row>
    <row r="857" spans="1:17" x14ac:dyDescent="0.25">
      <c r="A857" s="4" t="str">
        <f>VLOOKUP(Table2[[#This Row],[Customer ID]],Table2[],1,)</f>
        <v>Id856</v>
      </c>
      <c r="B857" s="4" t="str">
        <f>VLOOKUP(Table2[[#This Row],[Full Name]],Table2[[#This Row],[Full Name]],1,)</f>
        <v xml:space="preserve">  Patrick Sr Kanyane</v>
      </c>
      <c r="C857" s="4">
        <f>VLOOKUP('Medical Examinations'!B857,'Medical Examinations'!B857:J3190,1,)</f>
        <v>31.07</v>
      </c>
      <c r="D857" s="4">
        <f>VLOOKUP('Medical Examinations'!C857,'Medical Examinations'!C857:K3190,1,)</f>
        <v>4.62</v>
      </c>
      <c r="E857" s="4" t="str">
        <f>VLOOKUP('Medical Examinations'!D857,'Medical Examinations'!D857:L3190,1,)</f>
        <v>Yes</v>
      </c>
      <c r="F857" s="4" t="str">
        <f>VLOOKUP('Medical Examinations'!E857,'Medical Examinations'!E857:M3190,1,)</f>
        <v>No</v>
      </c>
      <c r="G857" s="4" t="str">
        <f>VLOOKUP('Medical Examinations'!F857,'Medical Examinations'!F857:N3190,1,)</f>
        <v>No</v>
      </c>
      <c r="H857" s="4">
        <f>VLOOKUP('Medical Examinations'!G857,'Medical Examinations'!G857:O3190,1,)</f>
        <v>2</v>
      </c>
      <c r="I857" s="4" t="str">
        <f>VLOOKUP('Medical Examinations'!H857,'Medical Examinations'!H857:P3190,1,)</f>
        <v>No</v>
      </c>
      <c r="J857" s="4" t="str">
        <f>VLOOKUP('Medical Examinations'!I857,'Medical Examinations'!I857:Q3190,1,)</f>
        <v>Obesity</v>
      </c>
      <c r="K857" s="4" t="str">
        <f>VLOOKUP('Medical Examinations'!J857,'Medical Examinations'!J857:R3190,1,)</f>
        <v>Normal</v>
      </c>
      <c r="L857" s="49">
        <f>VLOOKUP(Table3[[#This Row],[Charges]],Table3[[Charges]:[Age]],1,)</f>
        <v>7096.98</v>
      </c>
      <c r="M857" s="23" t="str">
        <f>VLOOKUP(Table3[[#This Row],[Hospital tier]],Table3[[Hospital tier]:[Age]],1,)</f>
        <v>tier - 2</v>
      </c>
      <c r="N857" s="4" t="str">
        <f>VLOOKUP(Table3[[#This Row],[City tier]],Table3[[Hospital tier]:[Age]],1,)</f>
        <v>tier - 2</v>
      </c>
      <c r="O857" s="4" t="str">
        <f>VLOOKUP(Table3[[#This Row],[State ID]],Table3[[State ID]:[Age]],1,)</f>
        <v>R1012</v>
      </c>
      <c r="P857" s="4" t="str">
        <f>VLOOKUP(Table3[[#This Row],[Hospitalasion Details]],Table3[[Hospitalasion Details]:[Age]],1,)</f>
        <v>18-Jun-1992</v>
      </c>
      <c r="Q857" s="4">
        <f>VLOOKUP(Table3[[#This Row],[Age]],Table3[Age],1,)</f>
        <v>30</v>
      </c>
    </row>
    <row r="858" spans="1:17" x14ac:dyDescent="0.25">
      <c r="A858" s="4" t="str">
        <f>VLOOKUP(Table2[[#This Row],[Customer ID]],Table2[],1,)</f>
        <v>Id857</v>
      </c>
      <c r="B858" s="4" t="str">
        <f>VLOOKUP(Table2[[#This Row],[Full Name]],Table2[[#This Row],[Full Name]],1,)</f>
        <v xml:space="preserve">  Kelly M McFadden</v>
      </c>
      <c r="C858" s="4">
        <f>VLOOKUP('Medical Examinations'!B858,'Medical Examinations'!B858:J3191,1,)</f>
        <v>35.814999999999998</v>
      </c>
      <c r="D858" s="4">
        <f>VLOOKUP('Medical Examinations'!C858,'Medical Examinations'!C858:K3191,1,)</f>
        <v>8.4700000000000006</v>
      </c>
      <c r="E858" s="4" t="str">
        <f>VLOOKUP('Medical Examinations'!D858,'Medical Examinations'!D858:L3191,1,)</f>
        <v>No</v>
      </c>
      <c r="F858" s="4" t="str">
        <f>VLOOKUP('Medical Examinations'!E858,'Medical Examinations'!E858:M3191,1,)</f>
        <v>No</v>
      </c>
      <c r="G858" s="4" t="str">
        <f>VLOOKUP('Medical Examinations'!F858,'Medical Examinations'!F858:N3191,1,)</f>
        <v>No</v>
      </c>
      <c r="H858" s="4">
        <f>VLOOKUP('Medical Examinations'!G858,'Medical Examinations'!G858:O3191,1,)</f>
        <v>0</v>
      </c>
      <c r="I858" s="4" t="str">
        <f>VLOOKUP('Medical Examinations'!H858,'Medical Examinations'!H858:P3191,1,)</f>
        <v>No</v>
      </c>
      <c r="J858" s="4" t="str">
        <f>VLOOKUP('Medical Examinations'!I858,'Medical Examinations'!I858:Q3191,1,)</f>
        <v>Obesity</v>
      </c>
      <c r="K858" s="4" t="str">
        <f>VLOOKUP('Medical Examinations'!J858,'Medical Examinations'!J858:R3191,1,)</f>
        <v>Diabetes</v>
      </c>
      <c r="L858" s="49">
        <f>VLOOKUP(Table3[[#This Row],[Charges]],Table3[[Charges]:[Age]],1,)</f>
        <v>7106.81</v>
      </c>
      <c r="M858" s="23" t="str">
        <f>VLOOKUP(Table3[[#This Row],[Hospital tier]],Table3[[Hospital tier]:[Age]],1,)</f>
        <v>tier - 2</v>
      </c>
      <c r="N858" s="4" t="str">
        <f>VLOOKUP(Table3[[#This Row],[City tier]],Table3[[Hospital tier]:[Age]],1,)</f>
        <v>tier - 1</v>
      </c>
      <c r="O858" s="4" t="str">
        <f>VLOOKUP(Table3[[#This Row],[State ID]],Table3[[State ID]:[Age]],1,)</f>
        <v>R1012</v>
      </c>
      <c r="P858" s="4" t="str">
        <f>VLOOKUP(Table3[[#This Row],[Hospitalasion Details]],Table3[[Hospitalasion Details]:[Age]],1,)</f>
        <v>11-Aug-1987</v>
      </c>
      <c r="Q858" s="4">
        <f>VLOOKUP(Table3[[#This Row],[Age]],Table3[Age],1,)</f>
        <v>35</v>
      </c>
    </row>
    <row r="859" spans="1:17" x14ac:dyDescent="0.25">
      <c r="A859" s="4" t="str">
        <f>VLOOKUP(Table2[[#This Row],[Customer ID]],Table2[],1,)</f>
        <v>Id858</v>
      </c>
      <c r="B859" s="4" t="str">
        <f>VLOOKUP(Table2[[#This Row],[Full Name]],Table2[[#This Row],[Full Name]],1,)</f>
        <v xml:space="preserve">  Katherine Connolly</v>
      </c>
      <c r="C859" s="4">
        <f>VLOOKUP('Medical Examinations'!B859,'Medical Examinations'!B859:J3192,1,)</f>
        <v>40.81</v>
      </c>
      <c r="D859" s="4">
        <f>VLOOKUP('Medical Examinations'!C859,'Medical Examinations'!C859:K3192,1,)</f>
        <v>10.58</v>
      </c>
      <c r="E859" s="4" t="str">
        <f>VLOOKUP('Medical Examinations'!D859,'Medical Examinations'!D859:L3192,1,)</f>
        <v>Yes</v>
      </c>
      <c r="F859" s="4" t="str">
        <f>VLOOKUP('Medical Examinations'!E859,'Medical Examinations'!E859:M3192,1,)</f>
        <v>No</v>
      </c>
      <c r="G859" s="4" t="str">
        <f>VLOOKUP('Medical Examinations'!F859,'Medical Examinations'!F859:N3192,1,)</f>
        <v>No</v>
      </c>
      <c r="H859" s="4">
        <f>VLOOKUP('Medical Examinations'!G859,'Medical Examinations'!G859:O3192,1,)</f>
        <v>0</v>
      </c>
      <c r="I859" s="4" t="str">
        <f>VLOOKUP('Medical Examinations'!H859,'Medical Examinations'!H859:P3192,1,)</f>
        <v>No</v>
      </c>
      <c r="J859" s="4" t="str">
        <f>VLOOKUP('Medical Examinations'!I859,'Medical Examinations'!I859:Q3192,1,)</f>
        <v>Obesity</v>
      </c>
      <c r="K859" s="4" t="str">
        <f>VLOOKUP('Medical Examinations'!J859,'Medical Examinations'!J859:R3192,1,)</f>
        <v>Diabetes</v>
      </c>
      <c r="L859" s="49">
        <f>VLOOKUP(Table3[[#This Row],[Charges]],Table3[[Charges]:[Age]],1,)</f>
        <v>7125.25</v>
      </c>
      <c r="M859" s="23" t="str">
        <f>VLOOKUP(Table3[[#This Row],[Hospital tier]],Table3[[Hospital tier]:[Age]],1,)</f>
        <v>tier - 3</v>
      </c>
      <c r="N859" s="4" t="str">
        <f>VLOOKUP(Table3[[#This Row],[City tier]],Table3[[Hospital tier]:[Age]],1,)</f>
        <v>tier - 2</v>
      </c>
      <c r="O859" s="4" t="str">
        <f>VLOOKUP(Table3[[#This Row],[State ID]],Table3[[State ID]:[Age]],1,)</f>
        <v>R1013</v>
      </c>
      <c r="P859" s="4" t="str">
        <f>VLOOKUP(Table3[[#This Row],[Hospitalasion Details]],Table3[[Hospitalasion Details]:[Age]],1,)</f>
        <v>29-Jun-1968</v>
      </c>
      <c r="Q859" s="4">
        <f>VLOOKUP(Table3[[#This Row],[Age]],Table3[Age],1,)</f>
        <v>54</v>
      </c>
    </row>
    <row r="860" spans="1:17" x14ac:dyDescent="0.25">
      <c r="A860" s="4" t="str">
        <f>VLOOKUP(Table2[[#This Row],[Customer ID]],Table2[],1,)</f>
        <v>Id859</v>
      </c>
      <c r="B860" s="4" t="str">
        <f>VLOOKUP(Table2[[#This Row],[Full Name]],Table2[[#This Row],[Full Name]],1,)</f>
        <v xml:space="preserve">  Keila L Merino</v>
      </c>
      <c r="C860" s="4">
        <f>VLOOKUP('Medical Examinations'!B860,'Medical Examinations'!B860:J3193,1,)</f>
        <v>24.605</v>
      </c>
      <c r="D860" s="4">
        <f>VLOOKUP('Medical Examinations'!C860,'Medical Examinations'!C860:K3193,1,)</f>
        <v>7.48</v>
      </c>
      <c r="E860" s="4" t="str">
        <f>VLOOKUP('Medical Examinations'!D860,'Medical Examinations'!D860:L3193,1,)</f>
        <v>No</v>
      </c>
      <c r="F860" s="4" t="str">
        <f>VLOOKUP('Medical Examinations'!E860,'Medical Examinations'!E860:M3193,1,)</f>
        <v>No</v>
      </c>
      <c r="G860" s="4" t="str">
        <f>VLOOKUP('Medical Examinations'!F860,'Medical Examinations'!F860:N3193,1,)</f>
        <v>No</v>
      </c>
      <c r="H860" s="4">
        <f>VLOOKUP('Medical Examinations'!G860,'Medical Examinations'!G860:O3193,1,)</f>
        <v>0</v>
      </c>
      <c r="I860" s="4" t="str">
        <f>VLOOKUP('Medical Examinations'!H860,'Medical Examinations'!H860:P3193,1,)</f>
        <v>No</v>
      </c>
      <c r="J860" s="4" t="str">
        <f>VLOOKUP('Medical Examinations'!I860,'Medical Examinations'!I860:Q3193,1,)</f>
        <v>Normal Weight</v>
      </c>
      <c r="K860" s="4" t="str">
        <f>VLOOKUP('Medical Examinations'!J860,'Medical Examinations'!J860:R3193,1,)</f>
        <v>Diabetes</v>
      </c>
      <c r="L860" s="49">
        <f>VLOOKUP(Table3[[#This Row],[Charges]],Table3[[Charges]:[Age]],1,)</f>
        <v>7128.64</v>
      </c>
      <c r="M860" s="23" t="str">
        <f>VLOOKUP(Table3[[#This Row],[Hospital tier]],Table3[[Hospital tier]:[Age]],1,)</f>
        <v>tier - 2</v>
      </c>
      <c r="N860" s="4" t="str">
        <f>VLOOKUP(Table3[[#This Row],[City tier]],Table3[[Hospital tier]:[Age]],1,)</f>
        <v>tier - 2</v>
      </c>
      <c r="O860" s="4" t="str">
        <f>VLOOKUP(Table3[[#This Row],[State ID]],Table3[[State ID]:[Age]],1,)</f>
        <v>R1021</v>
      </c>
      <c r="P860" s="4" t="str">
        <f>VLOOKUP(Table3[[#This Row],[Hospitalasion Details]],Table3[[Hospitalasion Details]:[Age]],1,)</f>
        <v>1-Aug-1993</v>
      </c>
      <c r="Q860" s="4">
        <f>VLOOKUP(Table3[[#This Row],[Age]],Table3[Age],1,)</f>
        <v>29</v>
      </c>
    </row>
    <row r="861" spans="1:17" x14ac:dyDescent="0.25">
      <c r="A861" s="4" t="str">
        <f>VLOOKUP(Table2[[#This Row],[Customer ID]],Table2[],1,)</f>
        <v>Id860</v>
      </c>
      <c r="B861" s="4" t="str">
        <f>VLOOKUP(Table2[[#This Row],[Full Name]],Table2[[#This Row],[Full Name]],1,)</f>
        <v xml:space="preserve">  Zanae E Baird</v>
      </c>
      <c r="C861" s="4">
        <f>VLOOKUP('Medical Examinations'!B861,'Medical Examinations'!B861:J3194,1,)</f>
        <v>21.47</v>
      </c>
      <c r="D861" s="4">
        <f>VLOOKUP('Medical Examinations'!C861,'Medical Examinations'!C861:K3194,1,)</f>
        <v>7.82</v>
      </c>
      <c r="E861" s="4" t="str">
        <f>VLOOKUP('Medical Examinations'!D861,'Medical Examinations'!D861:L3194,1,)</f>
        <v>No</v>
      </c>
      <c r="F861" s="4" t="str">
        <f>VLOOKUP('Medical Examinations'!E861,'Medical Examinations'!E861:M3194,1,)</f>
        <v>No</v>
      </c>
      <c r="G861" s="4" t="str">
        <f>VLOOKUP('Medical Examinations'!F861,'Medical Examinations'!F861:N3194,1,)</f>
        <v>No</v>
      </c>
      <c r="H861" s="4">
        <f>VLOOKUP('Medical Examinations'!G861,'Medical Examinations'!G861:O3194,1,)</f>
        <v>0</v>
      </c>
      <c r="I861" s="4" t="str">
        <f>VLOOKUP('Medical Examinations'!H861,'Medical Examinations'!H861:P3194,1,)</f>
        <v>No</v>
      </c>
      <c r="J861" s="4" t="str">
        <f>VLOOKUP('Medical Examinations'!I861,'Medical Examinations'!I861:Q3194,1,)</f>
        <v>Normal Weight</v>
      </c>
      <c r="K861" s="4" t="str">
        <f>VLOOKUP('Medical Examinations'!J861,'Medical Examinations'!J861:R3194,1,)</f>
        <v>Diabetes</v>
      </c>
      <c r="L861" s="49">
        <f>VLOOKUP(Table3[[#This Row],[Charges]],Table3[[Charges]:[Age]],1,)</f>
        <v>7133.9</v>
      </c>
      <c r="M861" s="23" t="str">
        <f>VLOOKUP(Table3[[#This Row],[Hospital tier]],Table3[[Hospital tier]:[Age]],1,)</f>
        <v>tier - 2</v>
      </c>
      <c r="N861" s="4" t="str">
        <f>VLOOKUP(Table3[[#This Row],[City tier]],Table3[[Hospital tier]:[Age]],1,)</f>
        <v>tier - 1</v>
      </c>
      <c r="O861" s="4" t="str">
        <f>VLOOKUP(Table3[[#This Row],[State ID]],Table3[[State ID]:[Age]],1,)</f>
        <v>R1024</v>
      </c>
      <c r="P861" s="4" t="str">
        <f>VLOOKUP(Table3[[#This Row],[Hospitalasion Details]],Table3[[Hospitalasion Details]:[Age]],1,)</f>
        <v>7-Jul-1984</v>
      </c>
      <c r="Q861" s="4">
        <f>VLOOKUP(Table3[[#This Row],[Age]],Table3[Age],1,)</f>
        <v>38</v>
      </c>
    </row>
    <row r="862" spans="1:17" x14ac:dyDescent="0.25">
      <c r="A862" s="4" t="str">
        <f>VLOOKUP(Table2[[#This Row],[Customer ID]],Table2[],1,)</f>
        <v>Id861</v>
      </c>
      <c r="B862" s="4" t="str">
        <f>VLOOKUP(Table2[[#This Row],[Full Name]],Table2[[#This Row],[Full Name]],1,)</f>
        <v xml:space="preserve">  Alex Locatelli</v>
      </c>
      <c r="C862" s="4">
        <f>VLOOKUP('Medical Examinations'!B862,'Medical Examinations'!B862:J3195,1,)</f>
        <v>52.89</v>
      </c>
      <c r="D862" s="4">
        <f>VLOOKUP('Medical Examinations'!C862,'Medical Examinations'!C862:K3195,1,)</f>
        <v>4.96</v>
      </c>
      <c r="E862" s="4" t="str">
        <f>VLOOKUP('Medical Examinations'!D862,'Medical Examinations'!D862:L3195,1,)</f>
        <v>Yes</v>
      </c>
      <c r="F862" s="4" t="str">
        <f>VLOOKUP('Medical Examinations'!E862,'Medical Examinations'!E862:M3195,1,)</f>
        <v>No</v>
      </c>
      <c r="G862" s="4" t="str">
        <f>VLOOKUP('Medical Examinations'!F862,'Medical Examinations'!F862:N3195,1,)</f>
        <v>No</v>
      </c>
      <c r="H862" s="4">
        <f>VLOOKUP('Medical Examinations'!G862,'Medical Examinations'!G862:O3195,1,)</f>
        <v>1</v>
      </c>
      <c r="I862" s="4" t="str">
        <f>VLOOKUP('Medical Examinations'!H862,'Medical Examinations'!H862:P3195,1,)</f>
        <v>No</v>
      </c>
      <c r="J862" s="4" t="str">
        <f>VLOOKUP('Medical Examinations'!I862,'Medical Examinations'!I862:Q3195,1,)</f>
        <v>Obesity</v>
      </c>
      <c r="K862" s="4" t="str">
        <f>VLOOKUP('Medical Examinations'!J862,'Medical Examinations'!J862:R3195,1,)</f>
        <v>Normal</v>
      </c>
      <c r="L862" s="49">
        <f>VLOOKUP(Table3[[#This Row],[Charges]],Table3[[Charges]:[Age]],1,)</f>
        <v>7144.4</v>
      </c>
      <c r="M862" s="23" t="str">
        <f>VLOOKUP(Table3[[#This Row],[Hospital tier]],Table3[[Hospital tier]:[Age]],1,)</f>
        <v>tier - 2</v>
      </c>
      <c r="N862" s="4" t="str">
        <f>VLOOKUP(Table3[[#This Row],[City tier]],Table3[[Hospital tier]:[Age]],1,)</f>
        <v>tier - 1</v>
      </c>
      <c r="O862" s="4" t="str">
        <f>VLOOKUP(Table3[[#This Row],[State ID]],Table3[[State ID]:[Age]],1,)</f>
        <v>R1022</v>
      </c>
      <c r="P862" s="4" t="str">
        <f>VLOOKUP(Table3[[#This Row],[Hospitalasion Details]],Table3[[Hospitalasion Details]:[Age]],1,)</f>
        <v>8-Aug-1999</v>
      </c>
      <c r="Q862" s="4">
        <f>VLOOKUP(Table3[[#This Row],[Age]],Table3[Age],1,)</f>
        <v>23</v>
      </c>
    </row>
    <row r="863" spans="1:17" x14ac:dyDescent="0.25">
      <c r="A863" s="4" t="str">
        <f>VLOOKUP(Table2[[#This Row],[Customer ID]],Table2[],1,)</f>
        <v>Id862</v>
      </c>
      <c r="B863" s="4" t="str">
        <f>VLOOKUP(Table2[[#This Row],[Full Name]],Table2[[#This Row],[Full Name]],1,)</f>
        <v xml:space="preserve">  Kathryn Brake</v>
      </c>
      <c r="C863" s="4">
        <f>VLOOKUP('Medical Examinations'!B863,'Medical Examinations'!B863:J3196,1,)</f>
        <v>32.965000000000003</v>
      </c>
      <c r="D863" s="4">
        <f>VLOOKUP('Medical Examinations'!C863,'Medical Examinations'!C863:K3196,1,)</f>
        <v>6.15</v>
      </c>
      <c r="E863" s="4" t="str">
        <f>VLOOKUP('Medical Examinations'!D863,'Medical Examinations'!D863:L3196,1,)</f>
        <v>Yes</v>
      </c>
      <c r="F863" s="4" t="str">
        <f>VLOOKUP('Medical Examinations'!E863,'Medical Examinations'!E863:M3196,1,)</f>
        <v>No</v>
      </c>
      <c r="G863" s="4" t="str">
        <f>VLOOKUP('Medical Examinations'!F863,'Medical Examinations'!F863:N3196,1,)</f>
        <v>No</v>
      </c>
      <c r="H863" s="4">
        <f>VLOOKUP('Medical Examinations'!G863,'Medical Examinations'!G863:O3196,1,)</f>
        <v>1</v>
      </c>
      <c r="I863" s="4" t="str">
        <f>VLOOKUP('Medical Examinations'!H863,'Medical Examinations'!H863:P3196,1,)</f>
        <v>No</v>
      </c>
      <c r="J863" s="4" t="str">
        <f>VLOOKUP('Medical Examinations'!I863,'Medical Examinations'!I863:Q3196,1,)</f>
        <v>Obesity</v>
      </c>
      <c r="K863" s="4" t="str">
        <f>VLOOKUP('Medical Examinations'!J863,'Medical Examinations'!J863:R3196,1,)</f>
        <v>Pre diabetes</v>
      </c>
      <c r="L863" s="49">
        <f>VLOOKUP(Table3[[#This Row],[Charges]],Table3[[Charges]:[Age]],1,)</f>
        <v>7144.86</v>
      </c>
      <c r="M863" s="23" t="str">
        <f>VLOOKUP(Table3[[#This Row],[Hospital tier]],Table3[[Hospital tier]:[Age]],1,)</f>
        <v>tier - 2</v>
      </c>
      <c r="N863" s="4" t="str">
        <f>VLOOKUP(Table3[[#This Row],[City tier]],Table3[[Hospital tier]:[Age]],1,)</f>
        <v>tier - 2</v>
      </c>
      <c r="O863" s="4" t="str">
        <f>VLOOKUP(Table3[[#This Row],[State ID]],Table3[[State ID]:[Age]],1,)</f>
        <v>R1024</v>
      </c>
      <c r="P863" s="4" t="str">
        <f>VLOOKUP(Table3[[#This Row],[Hospitalasion Details]],Table3[[Hospitalasion Details]:[Age]],1,)</f>
        <v>21-Nov-1984</v>
      </c>
      <c r="Q863" s="4">
        <f>VLOOKUP(Table3[[#This Row],[Age]],Table3[Age],1,)</f>
        <v>38</v>
      </c>
    </row>
    <row r="864" spans="1:17" x14ac:dyDescent="0.25">
      <c r="A864" s="4" t="str">
        <f>VLOOKUP(Table2[[#This Row],[Customer ID]],Table2[],1,)</f>
        <v>Id863</v>
      </c>
      <c r="B864" s="4" t="str">
        <f>VLOOKUP(Table2[[#This Row],[Full Name]],Table2[[#This Row],[Full Name]],1,)</f>
        <v xml:space="preserve">  Jason L Jacobs</v>
      </c>
      <c r="C864" s="4">
        <f>VLOOKUP('Medical Examinations'!B864,'Medical Examinations'!B864:J3197,1,)</f>
        <v>36.799999999999997</v>
      </c>
      <c r="D864" s="4">
        <f>VLOOKUP('Medical Examinations'!C864,'Medical Examinations'!C864:K3197,1,)</f>
        <v>4.62</v>
      </c>
      <c r="E864" s="4" t="str">
        <f>VLOOKUP('Medical Examinations'!D864,'Medical Examinations'!D864:L3197,1,)</f>
        <v>No</v>
      </c>
      <c r="F864" s="4" t="str">
        <f>VLOOKUP('Medical Examinations'!E864,'Medical Examinations'!E864:M3197,1,)</f>
        <v>No</v>
      </c>
      <c r="G864" s="4" t="str">
        <f>VLOOKUP('Medical Examinations'!F864,'Medical Examinations'!F864:N3197,1,)</f>
        <v>Yes</v>
      </c>
      <c r="H864" s="4">
        <f>VLOOKUP('Medical Examinations'!G864,'Medical Examinations'!G864:O3197,1,)</f>
        <v>1</v>
      </c>
      <c r="I864" s="4" t="str">
        <f>VLOOKUP('Medical Examinations'!H864,'Medical Examinations'!H864:P3197,1,)</f>
        <v>No</v>
      </c>
      <c r="J864" s="4" t="str">
        <f>VLOOKUP('Medical Examinations'!I864,'Medical Examinations'!I864:Q3197,1,)</f>
        <v>Obesity</v>
      </c>
      <c r="K864" s="4" t="str">
        <f>VLOOKUP('Medical Examinations'!J864,'Medical Examinations'!J864:R3197,1,)</f>
        <v>Normal</v>
      </c>
      <c r="L864" s="49">
        <f>VLOOKUP(Table3[[#This Row],[Charges]],Table3[[Charges]:[Age]],1,)</f>
        <v>7147.11</v>
      </c>
      <c r="M864" s="23" t="str">
        <f>VLOOKUP(Table3[[#This Row],[Hospital tier]],Table3[[Hospital tier]:[Age]],1,)</f>
        <v>tier - 3</v>
      </c>
      <c r="N864" s="4" t="str">
        <f>VLOOKUP(Table3[[#This Row],[City tier]],Table3[[Hospital tier]:[Age]],1,)</f>
        <v>tier - 2</v>
      </c>
      <c r="O864" s="4" t="str">
        <f>VLOOKUP(Table3[[#This Row],[State ID]],Table3[[State ID]:[Age]],1,)</f>
        <v>R1011</v>
      </c>
      <c r="P864" s="4" t="str">
        <f>VLOOKUP(Table3[[#This Row],[Hospitalasion Details]],Table3[[Hospitalasion Details]:[Age]],1,)</f>
        <v>24-Jun-1976</v>
      </c>
      <c r="Q864" s="4">
        <f>VLOOKUP(Table3[[#This Row],[Age]],Table3[Age],1,)</f>
        <v>46</v>
      </c>
    </row>
    <row r="865" spans="1:17" x14ac:dyDescent="0.25">
      <c r="A865" s="4" t="str">
        <f>VLOOKUP(Table2[[#This Row],[Customer ID]],Table2[],1,)</f>
        <v>Id864</v>
      </c>
      <c r="B865" s="4" t="str">
        <f>VLOOKUP(Table2[[#This Row],[Full Name]],Table2[[#This Row],[Full Name]],1,)</f>
        <v xml:space="preserve">  Benjamin J Vaught</v>
      </c>
      <c r="C865" s="4">
        <f>VLOOKUP('Medical Examinations'!B865,'Medical Examinations'!B865:J3198,1,)</f>
        <v>34.299999999999997</v>
      </c>
      <c r="D865" s="4">
        <f>VLOOKUP('Medical Examinations'!C865,'Medical Examinations'!C865:K3198,1,)</f>
        <v>4.87</v>
      </c>
      <c r="E865" s="4" t="str">
        <f>VLOOKUP('Medical Examinations'!D865,'Medical Examinations'!D865:L3198,1,)</f>
        <v>No</v>
      </c>
      <c r="F865" s="4" t="str">
        <f>VLOOKUP('Medical Examinations'!E865,'Medical Examinations'!E865:M3198,1,)</f>
        <v>No</v>
      </c>
      <c r="G865" s="4" t="str">
        <f>VLOOKUP('Medical Examinations'!F865,'Medical Examinations'!F865:N3198,1,)</f>
        <v>No</v>
      </c>
      <c r="H865" s="4">
        <f>VLOOKUP('Medical Examinations'!G865,'Medical Examinations'!G865:O3198,1,)</f>
        <v>2</v>
      </c>
      <c r="I865" s="4" t="str">
        <f>VLOOKUP('Medical Examinations'!H865,'Medical Examinations'!H865:P3198,1,)</f>
        <v>No</v>
      </c>
      <c r="J865" s="4" t="str">
        <f>VLOOKUP('Medical Examinations'!I865,'Medical Examinations'!I865:Q3198,1,)</f>
        <v>Obesity</v>
      </c>
      <c r="K865" s="4" t="str">
        <f>VLOOKUP('Medical Examinations'!J865,'Medical Examinations'!J865:R3198,1,)</f>
        <v>Normal</v>
      </c>
      <c r="L865" s="49">
        <f>VLOOKUP(Table3[[#This Row],[Charges]],Table3[[Charges]:[Age]],1,)</f>
        <v>7147.47</v>
      </c>
      <c r="M865" s="23" t="str">
        <f>VLOOKUP(Table3[[#This Row],[Hospital tier]],Table3[[Hospital tier]:[Age]],1,)</f>
        <v>tier - 2</v>
      </c>
      <c r="N865" s="4" t="str">
        <f>VLOOKUP(Table3[[#This Row],[City tier]],Table3[[Hospital tier]:[Age]],1,)</f>
        <v>tier - 3</v>
      </c>
      <c r="O865" s="4" t="str">
        <f>VLOOKUP(Table3[[#This Row],[State ID]],Table3[[State ID]:[Age]],1,)</f>
        <v>R1013</v>
      </c>
      <c r="P865" s="4" t="str">
        <f>VLOOKUP(Table3[[#This Row],[Hospitalasion Details]],Table3[[Hospitalasion Details]:[Age]],1,)</f>
        <v>30-Jul-1978</v>
      </c>
      <c r="Q865" s="4">
        <f>VLOOKUP(Table3[[#This Row],[Age]],Table3[Age],1,)</f>
        <v>44</v>
      </c>
    </row>
    <row r="866" spans="1:17" x14ac:dyDescent="0.25">
      <c r="A866" s="4" t="str">
        <f>VLOOKUP(Table2[[#This Row],[Customer ID]],Table2[],1,)</f>
        <v>Id865</v>
      </c>
      <c r="B866" s="4" t="str">
        <f>VLOOKUP(Table2[[#This Row],[Full Name]],Table2[[#This Row],[Full Name]],1,)</f>
        <v xml:space="preserve">  Steven M Monteleone</v>
      </c>
      <c r="C866" s="4">
        <f>VLOOKUP('Medical Examinations'!B866,'Medical Examinations'!B866:J3199,1,)</f>
        <v>35.244999999999997</v>
      </c>
      <c r="D866" s="4">
        <f>VLOOKUP('Medical Examinations'!C866,'Medical Examinations'!C866:K3199,1,)</f>
        <v>4.63</v>
      </c>
      <c r="E866" s="4" t="str">
        <f>VLOOKUP('Medical Examinations'!D866,'Medical Examinations'!D866:L3199,1,)</f>
        <v>No</v>
      </c>
      <c r="F866" s="4" t="str">
        <f>VLOOKUP('Medical Examinations'!E866,'Medical Examinations'!E866:M3199,1,)</f>
        <v>No</v>
      </c>
      <c r="G866" s="4" t="str">
        <f>VLOOKUP('Medical Examinations'!F866,'Medical Examinations'!F866:N3199,1,)</f>
        <v>No</v>
      </c>
      <c r="H866" s="4">
        <f>VLOOKUP('Medical Examinations'!G866,'Medical Examinations'!G866:O3199,1,)</f>
        <v>0</v>
      </c>
      <c r="I866" s="4" t="str">
        <f>VLOOKUP('Medical Examinations'!H866,'Medical Examinations'!H866:P3199,1,)</f>
        <v>No</v>
      </c>
      <c r="J866" s="4" t="str">
        <f>VLOOKUP('Medical Examinations'!I866,'Medical Examinations'!I866:Q3199,1,)</f>
        <v>Obesity</v>
      </c>
      <c r="K866" s="4" t="str">
        <f>VLOOKUP('Medical Examinations'!J866,'Medical Examinations'!J866:R3199,1,)</f>
        <v>Normal</v>
      </c>
      <c r="L866" s="49">
        <f>VLOOKUP(Table3[[#This Row],[Charges]],Table3[[Charges]:[Age]],1,)</f>
        <v>7151.09</v>
      </c>
      <c r="M866" s="23" t="str">
        <f>VLOOKUP(Table3[[#This Row],[Hospital tier]],Table3[[Hospital tier]:[Age]],1,)</f>
        <v>tier - 2</v>
      </c>
      <c r="N866" s="4" t="str">
        <f>VLOOKUP(Table3[[#This Row],[City tier]],Table3[[Hospital tier]:[Age]],1,)</f>
        <v>tier - 2</v>
      </c>
      <c r="O866" s="4" t="str">
        <f>VLOOKUP(Table3[[#This Row],[State ID]],Table3[[State ID]:[Age]],1,)</f>
        <v>R1011</v>
      </c>
      <c r="P866" s="4" t="str">
        <f>VLOOKUP(Table3[[#This Row],[Hospitalasion Details]],Table3[[Hospitalasion Details]:[Age]],1,)</f>
        <v>29-Jun-1984</v>
      </c>
      <c r="Q866" s="4">
        <f>VLOOKUP(Table3[[#This Row],[Age]],Table3[Age],1,)</f>
        <v>38</v>
      </c>
    </row>
    <row r="867" spans="1:17" x14ac:dyDescent="0.25">
      <c r="A867" s="4" t="str">
        <f>VLOOKUP(Table2[[#This Row],[Customer ID]],Table2[],1,)</f>
        <v>Id866</v>
      </c>
      <c r="B867" s="4" t="str">
        <f>VLOOKUP(Table2[[#This Row],[Full Name]],Table2[[#This Row],[Full Name]],1,)</f>
        <v xml:space="preserve">  Erika Verdugo</v>
      </c>
      <c r="C867" s="4">
        <f>VLOOKUP('Medical Examinations'!B867,'Medical Examinations'!B867:J3200,1,)</f>
        <v>26.23</v>
      </c>
      <c r="D867" s="4">
        <f>VLOOKUP('Medical Examinations'!C867,'Medical Examinations'!C867:K3200,1,)</f>
        <v>11.93</v>
      </c>
      <c r="E867" s="4" t="str">
        <f>VLOOKUP('Medical Examinations'!D867,'Medical Examinations'!D867:L3200,1,)</f>
        <v>No</v>
      </c>
      <c r="F867" s="4" t="str">
        <f>VLOOKUP('Medical Examinations'!E867,'Medical Examinations'!E867:M3200,1,)</f>
        <v>No</v>
      </c>
      <c r="G867" s="4" t="str">
        <f>VLOOKUP('Medical Examinations'!F867,'Medical Examinations'!F867:N3200,1,)</f>
        <v>No</v>
      </c>
      <c r="H867" s="4">
        <f>VLOOKUP('Medical Examinations'!G867,'Medical Examinations'!G867:O3200,1,)</f>
        <v>0</v>
      </c>
      <c r="I867" s="4" t="str">
        <f>VLOOKUP('Medical Examinations'!H867,'Medical Examinations'!H867:P3200,1,)</f>
        <v>No</v>
      </c>
      <c r="J867" s="4" t="str">
        <f>VLOOKUP('Medical Examinations'!I867,'Medical Examinations'!I867:Q3200,1,)</f>
        <v>Over Weight</v>
      </c>
      <c r="K867" s="4" t="str">
        <f>VLOOKUP('Medical Examinations'!J867,'Medical Examinations'!J867:R3200,1,)</f>
        <v>Diabetes</v>
      </c>
      <c r="L867" s="49">
        <f>VLOOKUP(Table3[[#This Row],[Charges]],Table3[[Charges]:[Age]],1,)</f>
        <v>7152.67</v>
      </c>
      <c r="M867" s="23" t="str">
        <f>VLOOKUP(Table3[[#This Row],[Hospital tier]],Table3[[Hospital tier]:[Age]],1,)</f>
        <v>tier - 3</v>
      </c>
      <c r="N867" s="4" t="str">
        <f>VLOOKUP(Table3[[#This Row],[City tier]],Table3[[Hospital tier]:[Age]],1,)</f>
        <v>tier - 2</v>
      </c>
      <c r="O867" s="4" t="str">
        <f>VLOOKUP(Table3[[#This Row],[State ID]],Table3[[State ID]:[Age]],1,)</f>
        <v>R1013</v>
      </c>
      <c r="P867" s="4" t="str">
        <f>VLOOKUP(Table3[[#This Row],[Hospitalasion Details]],Table3[[Hospitalasion Details]:[Age]],1,)</f>
        <v>6-Sep-1978</v>
      </c>
      <c r="Q867" s="4">
        <f>VLOOKUP(Table3[[#This Row],[Age]],Table3[Age],1,)</f>
        <v>44</v>
      </c>
    </row>
    <row r="868" spans="1:17" x14ac:dyDescent="0.25">
      <c r="A868" s="4" t="str">
        <f>VLOOKUP(Table2[[#This Row],[Customer ID]],Table2[],1,)</f>
        <v>Id867</v>
      </c>
      <c r="B868" s="4" t="str">
        <f>VLOOKUP(Table2[[#This Row],[Full Name]],Table2[[#This Row],[Full Name]],1,)</f>
        <v xml:space="preserve">  Chad Sellers</v>
      </c>
      <c r="C868" s="4">
        <f>VLOOKUP('Medical Examinations'!B868,'Medical Examinations'!B868:J3201,1,)</f>
        <v>36.1</v>
      </c>
      <c r="D868" s="4">
        <f>VLOOKUP('Medical Examinations'!C868,'Medical Examinations'!C868:K3201,1,)</f>
        <v>5.65</v>
      </c>
      <c r="E868" s="4" t="str">
        <f>VLOOKUP('Medical Examinations'!D868,'Medical Examinations'!D868:L3201,1,)</f>
        <v>Yes</v>
      </c>
      <c r="F868" s="4" t="str">
        <f>VLOOKUP('Medical Examinations'!E868,'Medical Examinations'!E868:M3201,1,)</f>
        <v>No</v>
      </c>
      <c r="G868" s="4" t="str">
        <f>VLOOKUP('Medical Examinations'!F868,'Medical Examinations'!F868:N3201,1,)</f>
        <v>No</v>
      </c>
      <c r="H868" s="4">
        <f>VLOOKUP('Medical Examinations'!G868,'Medical Examinations'!G868:O3201,1,)</f>
        <v>2</v>
      </c>
      <c r="I868" s="4" t="str">
        <f>VLOOKUP('Medical Examinations'!H868,'Medical Examinations'!H868:P3201,1,)</f>
        <v>No</v>
      </c>
      <c r="J868" s="4" t="str">
        <f>VLOOKUP('Medical Examinations'!I868,'Medical Examinations'!I868:Q3201,1,)</f>
        <v>Obesity</v>
      </c>
      <c r="K868" s="4" t="str">
        <f>VLOOKUP('Medical Examinations'!J868,'Medical Examinations'!J868:R3201,1,)</f>
        <v>Normal</v>
      </c>
      <c r="L868" s="49">
        <f>VLOOKUP(Table3[[#This Row],[Charges]],Table3[[Charges]:[Age]],1,)</f>
        <v>7153.55</v>
      </c>
      <c r="M868" s="23" t="str">
        <f>VLOOKUP(Table3[[#This Row],[Hospital tier]],Table3[[Hospital tier]:[Age]],1,)</f>
        <v>tier - 2</v>
      </c>
      <c r="N868" s="4" t="str">
        <f>VLOOKUP(Table3[[#This Row],[City tier]],Table3[[Hospital tier]:[Age]],1,)</f>
        <v>tier - 1</v>
      </c>
      <c r="O868" s="4" t="str">
        <f>VLOOKUP(Table3[[#This Row],[State ID]],Table3[[State ID]:[Age]],1,)</f>
        <v>R1012</v>
      </c>
      <c r="P868" s="4" t="str">
        <f>VLOOKUP(Table3[[#This Row],[Hospitalasion Details]],Table3[[Hospitalasion Details]:[Age]],1,)</f>
        <v>17-Jul-1981</v>
      </c>
      <c r="Q868" s="4">
        <f>VLOOKUP(Table3[[#This Row],[Age]],Table3[Age],1,)</f>
        <v>41</v>
      </c>
    </row>
    <row r="869" spans="1:17" x14ac:dyDescent="0.25">
      <c r="A869" s="4" t="str">
        <f>VLOOKUP(Table2[[#This Row],[Customer ID]],Table2[],1,)</f>
        <v>Id868</v>
      </c>
      <c r="B869" s="4" t="str">
        <f>VLOOKUP(Table2[[#This Row],[Full Name]],Table2[[#This Row],[Full Name]],1,)</f>
        <v xml:space="preserve">  Mark Bowman</v>
      </c>
      <c r="C869" s="4">
        <f>VLOOKUP('Medical Examinations'!B869,'Medical Examinations'!B869:J3202,1,)</f>
        <v>37.1</v>
      </c>
      <c r="D869" s="4">
        <f>VLOOKUP('Medical Examinations'!C869,'Medical Examinations'!C869:K3202,1,)</f>
        <v>11.21</v>
      </c>
      <c r="E869" s="4" t="str">
        <f>VLOOKUP('Medical Examinations'!D869,'Medical Examinations'!D869:L3202,1,)</f>
        <v>Yes</v>
      </c>
      <c r="F869" s="4" t="str">
        <f>VLOOKUP('Medical Examinations'!E869,'Medical Examinations'!E869:M3202,1,)</f>
        <v>No</v>
      </c>
      <c r="G869" s="4" t="str">
        <f>VLOOKUP('Medical Examinations'!F869,'Medical Examinations'!F869:N3202,1,)</f>
        <v>Yes</v>
      </c>
      <c r="H869" s="4">
        <f>VLOOKUP('Medical Examinations'!G869,'Medical Examinations'!G869:O3202,1,)</f>
        <v>1</v>
      </c>
      <c r="I869" s="4" t="str">
        <f>VLOOKUP('Medical Examinations'!H869,'Medical Examinations'!H869:P3202,1,)</f>
        <v>No</v>
      </c>
      <c r="J869" s="4" t="str">
        <f>VLOOKUP('Medical Examinations'!I869,'Medical Examinations'!I869:Q3202,1,)</f>
        <v>Obesity</v>
      </c>
      <c r="K869" s="4" t="str">
        <f>VLOOKUP('Medical Examinations'!J869,'Medical Examinations'!J869:R3202,1,)</f>
        <v>Diabetes</v>
      </c>
      <c r="L869" s="49">
        <f>VLOOKUP(Table3[[#This Row],[Charges]],Table3[[Charges]:[Age]],1,)</f>
        <v>7160.09</v>
      </c>
      <c r="M869" s="23" t="str">
        <f>VLOOKUP(Table3[[#This Row],[Hospital tier]],Table3[[Hospital tier]:[Age]],1,)</f>
        <v>tier - 2</v>
      </c>
      <c r="N869" s="4" t="str">
        <f>VLOOKUP(Table3[[#This Row],[City tier]],Table3[[Hospital tier]:[Age]],1,)</f>
        <v>tier - 2</v>
      </c>
      <c r="O869" s="4" t="str">
        <f>VLOOKUP(Table3[[#This Row],[State ID]],Table3[[State ID]:[Age]],1,)</f>
        <v>R1011</v>
      </c>
      <c r="P869" s="4" t="str">
        <f>VLOOKUP(Table3[[#This Row],[Hospitalasion Details]],Table3[[Hospitalasion Details]:[Age]],1,)</f>
        <v>22-Jun-1980</v>
      </c>
      <c r="Q869" s="4">
        <f>VLOOKUP(Table3[[#This Row],[Age]],Table3[Age],1,)</f>
        <v>42</v>
      </c>
    </row>
    <row r="870" spans="1:17" x14ac:dyDescent="0.25">
      <c r="A870" s="4" t="str">
        <f>VLOOKUP(Table2[[#This Row],[Customer ID]],Table2[],1,)</f>
        <v>Id869</v>
      </c>
      <c r="B870" s="4" t="str">
        <f>VLOOKUP(Table2[[#This Row],[Full Name]],Table2[[#This Row],[Full Name]],1,)</f>
        <v xml:space="preserve">  David Marley</v>
      </c>
      <c r="C870" s="4">
        <f>VLOOKUP('Medical Examinations'!B870,'Medical Examinations'!B870:J3203,1,)</f>
        <v>27.5</v>
      </c>
      <c r="D870" s="4">
        <f>VLOOKUP('Medical Examinations'!C870,'Medical Examinations'!C870:K3203,1,)</f>
        <v>10.62</v>
      </c>
      <c r="E870" s="4" t="str">
        <f>VLOOKUP('Medical Examinations'!D870,'Medical Examinations'!D870:L3203,1,)</f>
        <v>Yes</v>
      </c>
      <c r="F870" s="4" t="str">
        <f>VLOOKUP('Medical Examinations'!E870,'Medical Examinations'!E870:M3203,1,)</f>
        <v>No</v>
      </c>
      <c r="G870" s="4" t="str">
        <f>VLOOKUP('Medical Examinations'!F870,'Medical Examinations'!F870:N3203,1,)</f>
        <v>Yes</v>
      </c>
      <c r="H870" s="4">
        <f>VLOOKUP('Medical Examinations'!G870,'Medical Examinations'!G870:O3203,1,)</f>
        <v>1</v>
      </c>
      <c r="I870" s="4" t="str">
        <f>VLOOKUP('Medical Examinations'!H870,'Medical Examinations'!H870:P3203,1,)</f>
        <v>No</v>
      </c>
      <c r="J870" s="4" t="str">
        <f>VLOOKUP('Medical Examinations'!I870,'Medical Examinations'!I870:Q3203,1,)</f>
        <v>Over Weight</v>
      </c>
      <c r="K870" s="4" t="str">
        <f>VLOOKUP('Medical Examinations'!J870,'Medical Examinations'!J870:R3203,1,)</f>
        <v>Diabetes</v>
      </c>
      <c r="L870" s="49">
        <f>VLOOKUP(Table3[[#This Row],[Charges]],Table3[[Charges]:[Age]],1,)</f>
        <v>7160.33</v>
      </c>
      <c r="M870" s="23" t="str">
        <f>VLOOKUP(Table3[[#This Row],[Hospital tier]],Table3[[Hospital tier]:[Age]],1,)</f>
        <v>tier - 2</v>
      </c>
      <c r="N870" s="4" t="str">
        <f>VLOOKUP(Table3[[#This Row],[City tier]],Table3[[Hospital tier]:[Age]],1,)</f>
        <v>tier - 1</v>
      </c>
      <c r="O870" s="4" t="str">
        <f>VLOOKUP(Table3[[#This Row],[State ID]],Table3[[State ID]:[Age]],1,)</f>
        <v>R1013</v>
      </c>
      <c r="P870" s="4" t="str">
        <f>VLOOKUP(Table3[[#This Row],[Hospitalasion Details]],Table3[[Hospitalasion Details]:[Age]],1,)</f>
        <v>7-Oct-1980</v>
      </c>
      <c r="Q870" s="4">
        <f>VLOOKUP(Table3[[#This Row],[Age]],Table3[Age],1,)</f>
        <v>42</v>
      </c>
    </row>
    <row r="871" spans="1:17" x14ac:dyDescent="0.25">
      <c r="A871" s="4" t="str">
        <f>VLOOKUP(Table2[[#This Row],[Customer ID]],Table2[],1,)</f>
        <v>Id870</v>
      </c>
      <c r="B871" s="4" t="str">
        <f>VLOOKUP(Table2[[#This Row],[Full Name]],Table2[[#This Row],[Full Name]],1,)</f>
        <v xml:space="preserve">  Matthew R Grey</v>
      </c>
      <c r="C871" s="4">
        <f>VLOOKUP('Medical Examinations'!B871,'Medical Examinations'!B871:J3204,1,)</f>
        <v>24.7</v>
      </c>
      <c r="D871" s="4">
        <f>VLOOKUP('Medical Examinations'!C871,'Medical Examinations'!C871:K3204,1,)</f>
        <v>10.7</v>
      </c>
      <c r="E871" s="4" t="str">
        <f>VLOOKUP('Medical Examinations'!D871,'Medical Examinations'!D871:L3204,1,)</f>
        <v>Yes</v>
      </c>
      <c r="F871" s="4" t="str">
        <f>VLOOKUP('Medical Examinations'!E871,'Medical Examinations'!E871:M3204,1,)</f>
        <v>No</v>
      </c>
      <c r="G871" s="4" t="str">
        <f>VLOOKUP('Medical Examinations'!F871,'Medical Examinations'!F871:N3204,1,)</f>
        <v>Yes</v>
      </c>
      <c r="H871" s="4">
        <f>VLOOKUP('Medical Examinations'!G871,'Medical Examinations'!G871:O3204,1,)</f>
        <v>1</v>
      </c>
      <c r="I871" s="4" t="str">
        <f>VLOOKUP('Medical Examinations'!H871,'Medical Examinations'!H871:P3204,1,)</f>
        <v>No</v>
      </c>
      <c r="J871" s="4" t="str">
        <f>VLOOKUP('Medical Examinations'!I871,'Medical Examinations'!I871:Q3204,1,)</f>
        <v>Normal Weight</v>
      </c>
      <c r="K871" s="4" t="str">
        <f>VLOOKUP('Medical Examinations'!J871,'Medical Examinations'!J871:R3204,1,)</f>
        <v>Diabetes</v>
      </c>
      <c r="L871" s="49">
        <f>VLOOKUP(Table3[[#This Row],[Charges]],Table3[[Charges]:[Age]],1,)</f>
        <v>7162.01</v>
      </c>
      <c r="M871" s="23" t="str">
        <f>VLOOKUP(Table3[[#This Row],[Hospital tier]],Table3[[Hospital tier]:[Age]],1,)</f>
        <v>tier - 2</v>
      </c>
      <c r="N871" s="4" t="str">
        <f>VLOOKUP(Table3[[#This Row],[City tier]],Table3[[Hospital tier]:[Age]],1,)</f>
        <v>tier - 3</v>
      </c>
      <c r="O871" s="4" t="str">
        <f>VLOOKUP(Table3[[#This Row],[State ID]],Table3[[State ID]:[Age]],1,)</f>
        <v>R1013</v>
      </c>
      <c r="P871" s="4" t="str">
        <f>VLOOKUP(Table3[[#This Row],[Hospitalasion Details]],Table3[[Hospitalasion Details]:[Age]],1,)</f>
        <v>30-Sep-1980</v>
      </c>
      <c r="Q871" s="4">
        <f>VLOOKUP(Table3[[#This Row],[Age]],Table3[Age],1,)</f>
        <v>42</v>
      </c>
    </row>
    <row r="872" spans="1:17" x14ac:dyDescent="0.25">
      <c r="A872" s="4" t="str">
        <f>VLOOKUP(Table2[[#This Row],[Customer ID]],Table2[],1,)</f>
        <v>Id871</v>
      </c>
      <c r="B872" s="4" t="str">
        <f>VLOOKUP(Table2[[#This Row],[Full Name]],Table2[[#This Row],[Full Name]],1,)</f>
        <v xml:space="preserve">  Orla O'Rourke</v>
      </c>
      <c r="C872" s="4">
        <f>VLOOKUP('Medical Examinations'!B872,'Medical Examinations'!B872:J3205,1,)</f>
        <v>26.78</v>
      </c>
      <c r="D872" s="4">
        <f>VLOOKUP('Medical Examinations'!C872,'Medical Examinations'!C872:K3205,1,)</f>
        <v>10.02</v>
      </c>
      <c r="E872" s="4" t="str">
        <f>VLOOKUP('Medical Examinations'!D872,'Medical Examinations'!D872:L3205,1,)</f>
        <v>Yes</v>
      </c>
      <c r="F872" s="4" t="str">
        <f>VLOOKUP('Medical Examinations'!E872,'Medical Examinations'!E872:M3205,1,)</f>
        <v>No</v>
      </c>
      <c r="G872" s="4" t="str">
        <f>VLOOKUP('Medical Examinations'!F872,'Medical Examinations'!F872:N3205,1,)</f>
        <v>Yes</v>
      </c>
      <c r="H872" s="4">
        <f>VLOOKUP('Medical Examinations'!G872,'Medical Examinations'!G872:O3205,1,)</f>
        <v>1</v>
      </c>
      <c r="I872" s="4" t="str">
        <f>VLOOKUP('Medical Examinations'!H872,'Medical Examinations'!H872:P3205,1,)</f>
        <v>No</v>
      </c>
      <c r="J872" s="4" t="str">
        <f>VLOOKUP('Medical Examinations'!I872,'Medical Examinations'!I872:Q3205,1,)</f>
        <v>Over Weight</v>
      </c>
      <c r="K872" s="4" t="str">
        <f>VLOOKUP('Medical Examinations'!J872,'Medical Examinations'!J872:R3205,1,)</f>
        <v>Diabetes</v>
      </c>
      <c r="L872" s="49">
        <f>VLOOKUP(Table3[[#This Row],[Charges]],Table3[[Charges]:[Age]],1,)</f>
        <v>7173.36</v>
      </c>
      <c r="M872" s="23" t="str">
        <f>VLOOKUP(Table3[[#This Row],[Hospital tier]],Table3[[Hospital tier]:[Age]],1,)</f>
        <v>tier - 3</v>
      </c>
      <c r="N872" s="4" t="str">
        <f>VLOOKUP(Table3[[#This Row],[City tier]],Table3[[Hospital tier]:[Age]],1,)</f>
        <v>tier - 2</v>
      </c>
      <c r="O872" s="4" t="str">
        <f>VLOOKUP(Table3[[#This Row],[State ID]],Table3[[State ID]:[Age]],1,)</f>
        <v>R1016</v>
      </c>
      <c r="P872" s="4" t="str">
        <f>VLOOKUP(Table3[[#This Row],[Hospitalasion Details]],Table3[[Hospitalasion Details]:[Age]],1,)</f>
        <v>16-Aug-1982</v>
      </c>
      <c r="Q872" s="4">
        <f>VLOOKUP(Table3[[#This Row],[Age]],Table3[Age],1,)</f>
        <v>40</v>
      </c>
    </row>
    <row r="873" spans="1:17" x14ac:dyDescent="0.25">
      <c r="A873" s="4" t="str">
        <f>VLOOKUP(Table2[[#This Row],[Customer ID]],Table2[],1,)</f>
        <v>Id872</v>
      </c>
      <c r="B873" s="4" t="str">
        <f>VLOOKUP(Table2[[#This Row],[Full Name]],Table2[[#This Row],[Full Name]],1,)</f>
        <v xml:space="preserve">  Shaista S Fatehali</v>
      </c>
      <c r="C873" s="4">
        <f>VLOOKUP('Medical Examinations'!B873,'Medical Examinations'!B873:J3206,1,)</f>
        <v>45.8</v>
      </c>
      <c r="D873" s="4">
        <f>VLOOKUP('Medical Examinations'!C873,'Medical Examinations'!C873:K3206,1,)</f>
        <v>4.8499999999999996</v>
      </c>
      <c r="E873" s="4" t="str">
        <f>VLOOKUP('Medical Examinations'!D873,'Medical Examinations'!D873:L3206,1,)</f>
        <v>No</v>
      </c>
      <c r="F873" s="4" t="str">
        <f>VLOOKUP('Medical Examinations'!E873,'Medical Examinations'!E873:M3206,1,)</f>
        <v>No</v>
      </c>
      <c r="G873" s="4" t="str">
        <f>VLOOKUP('Medical Examinations'!F873,'Medical Examinations'!F873:N3206,1,)</f>
        <v>No</v>
      </c>
      <c r="H873" s="4">
        <f>VLOOKUP('Medical Examinations'!G873,'Medical Examinations'!G873:O3206,1,)</f>
        <v>0</v>
      </c>
      <c r="I873" s="4" t="str">
        <f>VLOOKUP('Medical Examinations'!H873,'Medical Examinations'!H873:P3206,1,)</f>
        <v>No</v>
      </c>
      <c r="J873" s="4" t="str">
        <f>VLOOKUP('Medical Examinations'!I873,'Medical Examinations'!I873:Q3206,1,)</f>
        <v>Obesity</v>
      </c>
      <c r="K873" s="4" t="str">
        <f>VLOOKUP('Medical Examinations'!J873,'Medical Examinations'!J873:R3206,1,)</f>
        <v>Normal</v>
      </c>
      <c r="L873" s="49">
        <f>VLOOKUP(Table3[[#This Row],[Charges]],Table3[[Charges]:[Age]],1,)</f>
        <v>7175.51</v>
      </c>
      <c r="M873" s="23" t="str">
        <f>VLOOKUP(Table3[[#This Row],[Hospital tier]],Table3[[Hospital tier]:[Age]],1,)</f>
        <v>tier - 2</v>
      </c>
      <c r="N873" s="4" t="str">
        <f>VLOOKUP(Table3[[#This Row],[City tier]],Table3[[Hospital tier]:[Age]],1,)</f>
        <v>tier - 3</v>
      </c>
      <c r="O873" s="4" t="str">
        <f>VLOOKUP(Table3[[#This Row],[State ID]],Table3[[State ID]:[Age]],1,)</f>
        <v>R1013</v>
      </c>
      <c r="P873" s="4" t="str">
        <f>VLOOKUP(Table3[[#This Row],[Hospitalasion Details]],Table3[[Hospitalasion Details]:[Age]],1,)</f>
        <v>19-Jul-1975</v>
      </c>
      <c r="Q873" s="4">
        <f>VLOOKUP(Table3[[#This Row],[Age]],Table3[Age],1,)</f>
        <v>47</v>
      </c>
    </row>
    <row r="874" spans="1:17" x14ac:dyDescent="0.25">
      <c r="A874" s="4" t="str">
        <f>VLOOKUP(Table2[[#This Row],[Customer ID]],Table2[],1,)</f>
        <v>Id873</v>
      </c>
      <c r="B874" s="4" t="str">
        <f>VLOOKUP(Table2[[#This Row],[Full Name]],Table2[[#This Row],[Full Name]],1,)</f>
        <v xml:space="preserve">  Emily Piza-Taylor</v>
      </c>
      <c r="C874" s="4">
        <f>VLOOKUP('Medical Examinations'!B874,'Medical Examinations'!B874:J3207,1,)</f>
        <v>29</v>
      </c>
      <c r="D874" s="4">
        <f>VLOOKUP('Medical Examinations'!C874,'Medical Examinations'!C874:K3207,1,)</f>
        <v>4.3899999999999997</v>
      </c>
      <c r="E874" s="4" t="str">
        <f>VLOOKUP('Medical Examinations'!D874,'Medical Examinations'!D874:L3207,1,)</f>
        <v>Yes</v>
      </c>
      <c r="F874" s="4" t="str">
        <f>VLOOKUP('Medical Examinations'!E874,'Medical Examinations'!E874:M3207,1,)</f>
        <v>No</v>
      </c>
      <c r="G874" s="4" t="str">
        <f>VLOOKUP('Medical Examinations'!F874,'Medical Examinations'!F874:N3207,1,)</f>
        <v>No</v>
      </c>
      <c r="H874" s="4">
        <f>VLOOKUP('Medical Examinations'!G874,'Medical Examinations'!G874:O3207,1,)</f>
        <v>2</v>
      </c>
      <c r="I874" s="4" t="str">
        <f>VLOOKUP('Medical Examinations'!H874,'Medical Examinations'!H874:P3207,1,)</f>
        <v>No</v>
      </c>
      <c r="J874" s="4" t="str">
        <f>VLOOKUP('Medical Examinations'!I874,'Medical Examinations'!I874:Q3207,1,)</f>
        <v>Over Weight</v>
      </c>
      <c r="K874" s="4" t="str">
        <f>VLOOKUP('Medical Examinations'!J874,'Medical Examinations'!J874:R3207,1,)</f>
        <v>Normal</v>
      </c>
      <c r="L874" s="49">
        <f>VLOOKUP(Table3[[#This Row],[Charges]],Table3[[Charges]:[Age]],1,)</f>
        <v>7179.52</v>
      </c>
      <c r="M874" s="23" t="str">
        <f>VLOOKUP(Table3[[#This Row],[Hospital tier]],Table3[[Hospital tier]:[Age]],1,)</f>
        <v>tier - 3</v>
      </c>
      <c r="N874" s="4" t="str">
        <f>VLOOKUP(Table3[[#This Row],[City tier]],Table3[[Hospital tier]:[Age]],1,)</f>
        <v>tier - 3</v>
      </c>
      <c r="O874" s="4" t="str">
        <f>VLOOKUP(Table3[[#This Row],[State ID]],Table3[[State ID]:[Age]],1,)</f>
        <v>R1013</v>
      </c>
      <c r="P874" s="4" t="str">
        <f>VLOOKUP(Table3[[#This Row],[Hospitalasion Details]],Table3[[Hospitalasion Details]:[Age]],1,)</f>
        <v>26-Aug-1968</v>
      </c>
      <c r="Q874" s="4">
        <f>VLOOKUP(Table3[[#This Row],[Age]],Table3[Age],1,)</f>
        <v>54</v>
      </c>
    </row>
    <row r="875" spans="1:17" x14ac:dyDescent="0.25">
      <c r="A875" s="4" t="str">
        <f>VLOOKUP(Table2[[#This Row],[Customer ID]],Table2[],1,)</f>
        <v>Id874</v>
      </c>
      <c r="B875" s="4" t="str">
        <f>VLOOKUP(Table2[[#This Row],[Full Name]],Table2[[#This Row],[Full Name]],1,)</f>
        <v xml:space="preserve">  Julie A Cavanaugh</v>
      </c>
      <c r="C875" s="4">
        <f>VLOOKUP('Medical Examinations'!B875,'Medical Examinations'!B875:J3208,1,)</f>
        <v>33.534999999999997</v>
      </c>
      <c r="D875" s="4">
        <f>VLOOKUP('Medical Examinations'!C875,'Medical Examinations'!C875:K3208,1,)</f>
        <v>8.24</v>
      </c>
      <c r="E875" s="4" t="str">
        <f>VLOOKUP('Medical Examinations'!D875,'Medical Examinations'!D875:L3208,1,)</f>
        <v>Yes</v>
      </c>
      <c r="F875" s="4" t="str">
        <f>VLOOKUP('Medical Examinations'!E875,'Medical Examinations'!E875:M3208,1,)</f>
        <v>No</v>
      </c>
      <c r="G875" s="4" t="str">
        <f>VLOOKUP('Medical Examinations'!F875,'Medical Examinations'!F875:N3208,1,)</f>
        <v>No</v>
      </c>
      <c r="H875" s="4">
        <f>VLOOKUP('Medical Examinations'!G875,'Medical Examinations'!G875:O3208,1,)</f>
        <v>0</v>
      </c>
      <c r="I875" s="4" t="str">
        <f>VLOOKUP('Medical Examinations'!H875,'Medical Examinations'!H875:P3208,1,)</f>
        <v>No</v>
      </c>
      <c r="J875" s="4" t="str">
        <f>VLOOKUP('Medical Examinations'!I875,'Medical Examinations'!I875:Q3208,1,)</f>
        <v>Obesity</v>
      </c>
      <c r="K875" s="4" t="str">
        <f>VLOOKUP('Medical Examinations'!J875,'Medical Examinations'!J875:R3208,1,)</f>
        <v>Diabetes</v>
      </c>
      <c r="L875" s="49">
        <f>VLOOKUP(Table3[[#This Row],[Charges]],Table3[[Charges]:[Age]],1,)</f>
        <v>7196.87</v>
      </c>
      <c r="M875" s="23" t="str">
        <f>VLOOKUP(Table3[[#This Row],[Hospital tier]],Table3[[Hospital tier]:[Age]],1,)</f>
        <v>tier - 3</v>
      </c>
      <c r="N875" s="4" t="str">
        <f>VLOOKUP(Table3[[#This Row],[City tier]],Table3[[Hospital tier]:[Age]],1,)</f>
        <v>tier - 2</v>
      </c>
      <c r="O875" s="4" t="str">
        <f>VLOOKUP(Table3[[#This Row],[State ID]],Table3[[State ID]:[Age]],1,)</f>
        <v>R1011</v>
      </c>
      <c r="P875" s="4" t="str">
        <f>VLOOKUP(Table3[[#This Row],[Hospitalasion Details]],Table3[[Hospitalasion Details]:[Age]],1,)</f>
        <v>14-Sep-1982</v>
      </c>
      <c r="Q875" s="4">
        <f>VLOOKUP(Table3[[#This Row],[Age]],Table3[Age],1,)</f>
        <v>40</v>
      </c>
    </row>
    <row r="876" spans="1:17" x14ac:dyDescent="0.25">
      <c r="A876" s="4" t="str">
        <f>VLOOKUP(Table2[[#This Row],[Customer ID]],Table2[],1,)</f>
        <v>Id875</v>
      </c>
      <c r="B876" s="4" t="str">
        <f>VLOOKUP(Table2[[#This Row],[Full Name]],Table2[[#This Row],[Full Name]],1,)</f>
        <v xml:space="preserve">  Megumi Amako</v>
      </c>
      <c r="C876" s="4">
        <f>VLOOKUP('Medical Examinations'!B876,'Medical Examinations'!B876:J3209,1,)</f>
        <v>32.774999999999999</v>
      </c>
      <c r="D876" s="4">
        <f>VLOOKUP('Medical Examinations'!C876,'Medical Examinations'!C876:K3209,1,)</f>
        <v>9.77</v>
      </c>
      <c r="E876" s="4" t="str">
        <f>VLOOKUP('Medical Examinations'!D876,'Medical Examinations'!D876:L3209,1,)</f>
        <v>Yes</v>
      </c>
      <c r="F876" s="4" t="str">
        <f>VLOOKUP('Medical Examinations'!E876,'Medical Examinations'!E876:M3209,1,)</f>
        <v>No</v>
      </c>
      <c r="G876" s="4" t="str">
        <f>VLOOKUP('Medical Examinations'!F876,'Medical Examinations'!F876:N3209,1,)</f>
        <v>No</v>
      </c>
      <c r="H876" s="4">
        <f>VLOOKUP('Medical Examinations'!G876,'Medical Examinations'!G876:O3209,1,)</f>
        <v>0</v>
      </c>
      <c r="I876" s="4" t="str">
        <f>VLOOKUP('Medical Examinations'!H876,'Medical Examinations'!H876:P3209,1,)</f>
        <v>No</v>
      </c>
      <c r="J876" s="4" t="str">
        <f>VLOOKUP('Medical Examinations'!I876,'Medical Examinations'!I876:Q3209,1,)</f>
        <v>Obesity</v>
      </c>
      <c r="K876" s="4" t="str">
        <f>VLOOKUP('Medical Examinations'!J876,'Medical Examinations'!J876:R3209,1,)</f>
        <v>Diabetes</v>
      </c>
      <c r="L876" s="49">
        <f>VLOOKUP(Table3[[#This Row],[Charges]],Table3[[Charges]:[Age]],1,)</f>
        <v>7201.7</v>
      </c>
      <c r="M876" s="23" t="str">
        <f>VLOOKUP(Table3[[#This Row],[Hospital tier]],Table3[[Hospital tier]:[Age]],1,)</f>
        <v>tier - 2</v>
      </c>
      <c r="N876" s="4" t="str">
        <f>VLOOKUP(Table3[[#This Row],[City tier]],Table3[[Hospital tier]:[Age]],1,)</f>
        <v>tier - 3</v>
      </c>
      <c r="O876" s="4" t="str">
        <f>VLOOKUP(Table3[[#This Row],[State ID]],Table3[[State ID]:[Age]],1,)</f>
        <v>R1012</v>
      </c>
      <c r="P876" s="4" t="str">
        <f>VLOOKUP(Table3[[#This Row],[Hospitalasion Details]],Table3[[Hospitalasion Details]:[Age]],1,)</f>
        <v>11-Aug-1983</v>
      </c>
      <c r="Q876" s="4">
        <f>VLOOKUP(Table3[[#This Row],[Age]],Table3[Age],1,)</f>
        <v>39</v>
      </c>
    </row>
    <row r="877" spans="1:17" x14ac:dyDescent="0.25">
      <c r="A877" s="4" t="str">
        <f>VLOOKUP(Table2[[#This Row],[Customer ID]],Table2[],1,)</f>
        <v>Id876</v>
      </c>
      <c r="B877" s="4" t="str">
        <f>VLOOKUP(Table2[[#This Row],[Full Name]],Table2[[#This Row],[Full Name]],1,)</f>
        <v xml:space="preserve">  Skylar Musa</v>
      </c>
      <c r="C877" s="4">
        <f>VLOOKUP('Medical Examinations'!B877,'Medical Examinations'!B877:J3210,1,)</f>
        <v>37.51</v>
      </c>
      <c r="D877" s="4">
        <f>VLOOKUP('Medical Examinations'!C877,'Medical Examinations'!C877:K3210,1,)</f>
        <v>5.5</v>
      </c>
      <c r="E877" s="4" t="str">
        <f>VLOOKUP('Medical Examinations'!D877,'Medical Examinations'!D877:L3210,1,)</f>
        <v>Yes</v>
      </c>
      <c r="F877" s="4" t="str">
        <f>VLOOKUP('Medical Examinations'!E877,'Medical Examinations'!E877:M3210,1,)</f>
        <v>No</v>
      </c>
      <c r="G877" s="4" t="str">
        <f>VLOOKUP('Medical Examinations'!F877,'Medical Examinations'!F877:N3210,1,)</f>
        <v>No</v>
      </c>
      <c r="H877" s="4">
        <f>VLOOKUP('Medical Examinations'!G877,'Medical Examinations'!G877:O3210,1,)</f>
        <v>2</v>
      </c>
      <c r="I877" s="4" t="str">
        <f>VLOOKUP('Medical Examinations'!H877,'Medical Examinations'!H877:P3210,1,)</f>
        <v>No</v>
      </c>
      <c r="J877" s="4" t="str">
        <f>VLOOKUP('Medical Examinations'!I877,'Medical Examinations'!I877:Q3210,1,)</f>
        <v>Obesity</v>
      </c>
      <c r="K877" s="4" t="str">
        <f>VLOOKUP('Medical Examinations'!J877,'Medical Examinations'!J877:R3210,1,)</f>
        <v>Normal</v>
      </c>
      <c r="L877" s="49">
        <f>VLOOKUP(Table3[[#This Row],[Charges]],Table3[[Charges]:[Age]],1,)</f>
        <v>7209.49</v>
      </c>
      <c r="M877" s="23" t="str">
        <f>VLOOKUP(Table3[[#This Row],[Hospital tier]],Table3[[Hospital tier]:[Age]],1,)</f>
        <v>tier - 2</v>
      </c>
      <c r="N877" s="4" t="str">
        <f>VLOOKUP(Table3[[#This Row],[City tier]],Table3[[Hospital tier]:[Age]],1,)</f>
        <v>tier - 3</v>
      </c>
      <c r="O877" s="4" t="str">
        <f>VLOOKUP(Table3[[#This Row],[State ID]],Table3[[State ID]:[Age]],1,)</f>
        <v>R1012</v>
      </c>
      <c r="P877" s="4" t="str">
        <f>VLOOKUP(Table3[[#This Row],[Hospitalasion Details]],Table3[[Hospitalasion Details]:[Age]],1,)</f>
        <v>21-Nov-1983</v>
      </c>
      <c r="Q877" s="4">
        <f>VLOOKUP(Table3[[#This Row],[Age]],Table3[Age],1,)</f>
        <v>39</v>
      </c>
    </row>
    <row r="878" spans="1:17" x14ac:dyDescent="0.25">
      <c r="A878" s="4" t="str">
        <f>VLOOKUP(Table2[[#This Row],[Customer ID]],Table2[],1,)</f>
        <v>Id877</v>
      </c>
      <c r="B878" s="4" t="str">
        <f>VLOOKUP(Table2[[#This Row],[Full Name]],Table2[[#This Row],[Full Name]],1,)</f>
        <v xml:space="preserve">  Victoria Phillippi</v>
      </c>
      <c r="C878" s="4">
        <f>VLOOKUP('Medical Examinations'!B878,'Medical Examinations'!B878:J3211,1,)</f>
        <v>39.86</v>
      </c>
      <c r="D878" s="4">
        <f>VLOOKUP('Medical Examinations'!C878,'Medical Examinations'!C878:K3211,1,)</f>
        <v>11.84</v>
      </c>
      <c r="E878" s="4" t="str">
        <f>VLOOKUP('Medical Examinations'!D878,'Medical Examinations'!D878:L3211,1,)</f>
        <v>Yes</v>
      </c>
      <c r="F878" s="4" t="str">
        <f>VLOOKUP('Medical Examinations'!E878,'Medical Examinations'!E878:M3211,1,)</f>
        <v>No</v>
      </c>
      <c r="G878" s="4" t="str">
        <f>VLOOKUP('Medical Examinations'!F878,'Medical Examinations'!F878:N3211,1,)</f>
        <v>No</v>
      </c>
      <c r="H878" s="4">
        <f>VLOOKUP('Medical Examinations'!G878,'Medical Examinations'!G878:O3211,1,)</f>
        <v>1</v>
      </c>
      <c r="I878" s="4" t="str">
        <f>VLOOKUP('Medical Examinations'!H878,'Medical Examinations'!H878:P3211,1,)</f>
        <v>No</v>
      </c>
      <c r="J878" s="4" t="str">
        <f>VLOOKUP('Medical Examinations'!I878,'Medical Examinations'!I878:Q3211,1,)</f>
        <v>Obesity</v>
      </c>
      <c r="K878" s="4" t="str">
        <f>VLOOKUP('Medical Examinations'!J878,'Medical Examinations'!J878:R3211,1,)</f>
        <v>Diabetes</v>
      </c>
      <c r="L878" s="49">
        <f>VLOOKUP(Table3[[#This Row],[Charges]],Table3[[Charges]:[Age]],1,)</f>
        <v>7220.25</v>
      </c>
      <c r="M878" s="23" t="str">
        <f>VLOOKUP(Table3[[#This Row],[Hospital tier]],Table3[[Hospital tier]:[Age]],1,)</f>
        <v>tier - 2</v>
      </c>
      <c r="N878" s="4" t="str">
        <f>VLOOKUP(Table3[[#This Row],[City tier]],Table3[[Hospital tier]:[Age]],1,)</f>
        <v>tier - 2</v>
      </c>
      <c r="O878" s="4" t="str">
        <f>VLOOKUP(Table3[[#This Row],[State ID]],Table3[[State ID]:[Age]],1,)</f>
        <v>R1021</v>
      </c>
      <c r="P878" s="4" t="str">
        <f>VLOOKUP(Table3[[#This Row],[Hospitalasion Details]],Table3[[Hospitalasion Details]:[Age]],1,)</f>
        <v>28-Jun-1991</v>
      </c>
      <c r="Q878" s="4">
        <f>VLOOKUP(Table3[[#This Row],[Age]],Table3[Age],1,)</f>
        <v>31</v>
      </c>
    </row>
    <row r="879" spans="1:17" x14ac:dyDescent="0.25">
      <c r="A879" s="4" t="str">
        <f>VLOOKUP(Table2[[#This Row],[Customer ID]],Table2[],1,)</f>
        <v>Id878</v>
      </c>
      <c r="B879" s="4" t="str">
        <f>VLOOKUP(Table2[[#This Row],[Full Name]],Table2[[#This Row],[Full Name]],1,)</f>
        <v xml:space="preserve">  Amanda L Hoskins</v>
      </c>
      <c r="C879" s="4">
        <f>VLOOKUP('Medical Examinations'!B879,'Medical Examinations'!B879:J3212,1,)</f>
        <v>42.13</v>
      </c>
      <c r="D879" s="4">
        <f>VLOOKUP('Medical Examinations'!C879,'Medical Examinations'!C879:K3212,1,)</f>
        <v>4.66</v>
      </c>
      <c r="E879" s="4" t="str">
        <f>VLOOKUP('Medical Examinations'!D879,'Medical Examinations'!D879:L3212,1,)</f>
        <v>No</v>
      </c>
      <c r="F879" s="4" t="str">
        <f>VLOOKUP('Medical Examinations'!E879,'Medical Examinations'!E879:M3212,1,)</f>
        <v>No</v>
      </c>
      <c r="G879" s="4" t="str">
        <f>VLOOKUP('Medical Examinations'!F879,'Medical Examinations'!F879:N3212,1,)</f>
        <v>No</v>
      </c>
      <c r="H879" s="4">
        <f>VLOOKUP('Medical Examinations'!G879,'Medical Examinations'!G879:O3212,1,)</f>
        <v>0</v>
      </c>
      <c r="I879" s="4" t="str">
        <f>VLOOKUP('Medical Examinations'!H879,'Medical Examinations'!H879:P3212,1,)</f>
        <v>No</v>
      </c>
      <c r="J879" s="4" t="str">
        <f>VLOOKUP('Medical Examinations'!I879,'Medical Examinations'!I879:Q3212,1,)</f>
        <v>Obesity</v>
      </c>
      <c r="K879" s="4" t="str">
        <f>VLOOKUP('Medical Examinations'!J879,'Medical Examinations'!J879:R3212,1,)</f>
        <v>Normal</v>
      </c>
      <c r="L879" s="49">
        <f>VLOOKUP(Table3[[#This Row],[Charges]],Table3[[Charges]:[Age]],1,)</f>
        <v>7222.79</v>
      </c>
      <c r="M879" s="23" t="str">
        <f>VLOOKUP(Table3[[#This Row],[Hospital tier]],Table3[[Hospital tier]:[Age]],1,)</f>
        <v>tier - 3</v>
      </c>
      <c r="N879" s="4" t="str">
        <f>VLOOKUP(Table3[[#This Row],[City tier]],Table3[[Hospital tier]:[Age]],1,)</f>
        <v>tier - 3</v>
      </c>
      <c r="O879" s="4" t="str">
        <f>VLOOKUP(Table3[[#This Row],[State ID]],Table3[[State ID]:[Age]],1,)</f>
        <v>R1012</v>
      </c>
      <c r="P879" s="4" t="str">
        <f>VLOOKUP(Table3[[#This Row],[Hospitalasion Details]],Table3[[Hospitalasion Details]:[Age]],1,)</f>
        <v>15-Sep-1977</v>
      </c>
      <c r="Q879" s="4">
        <f>VLOOKUP(Table3[[#This Row],[Age]],Table3[Age],1,)</f>
        <v>45</v>
      </c>
    </row>
    <row r="880" spans="1:17" x14ac:dyDescent="0.25">
      <c r="A880" s="4" t="str">
        <f>VLOOKUP(Table2[[#This Row],[Customer ID]],Table2[],1,)</f>
        <v>Id879</v>
      </c>
      <c r="B880" s="4" t="str">
        <f>VLOOKUP(Table2[[#This Row],[Full Name]],Table2[[#This Row],[Full Name]],1,)</f>
        <v xml:space="preserve">  Renee Imbalzano Zegar</v>
      </c>
      <c r="C880" s="4">
        <f>VLOOKUP('Medical Examinations'!B880,'Medical Examinations'!B880:J3213,1,)</f>
        <v>35.99</v>
      </c>
      <c r="D880" s="4">
        <f>VLOOKUP('Medical Examinations'!C880,'Medical Examinations'!C880:K3213,1,)</f>
        <v>11.11</v>
      </c>
      <c r="E880" s="4" t="str">
        <f>VLOOKUP('Medical Examinations'!D880,'Medical Examinations'!D880:L3213,1,)</f>
        <v>No</v>
      </c>
      <c r="F880" s="4" t="str">
        <f>VLOOKUP('Medical Examinations'!E880,'Medical Examinations'!E880:M3213,1,)</f>
        <v>No</v>
      </c>
      <c r="G880" s="4" t="str">
        <f>VLOOKUP('Medical Examinations'!F880,'Medical Examinations'!F880:N3213,1,)</f>
        <v>No</v>
      </c>
      <c r="H880" s="4">
        <f>VLOOKUP('Medical Examinations'!G880,'Medical Examinations'!G880:O3213,1,)</f>
        <v>0</v>
      </c>
      <c r="I880" s="4" t="str">
        <f>VLOOKUP('Medical Examinations'!H880,'Medical Examinations'!H880:P3213,1,)</f>
        <v>No</v>
      </c>
      <c r="J880" s="4" t="str">
        <f>VLOOKUP('Medical Examinations'!I880,'Medical Examinations'!I880:Q3213,1,)</f>
        <v>Obesity</v>
      </c>
      <c r="K880" s="4" t="str">
        <f>VLOOKUP('Medical Examinations'!J880,'Medical Examinations'!J880:R3213,1,)</f>
        <v>Diabetes</v>
      </c>
      <c r="L880" s="49">
        <f>VLOOKUP(Table3[[#This Row],[Charges]],Table3[[Charges]:[Age]],1,)</f>
        <v>7228.22</v>
      </c>
      <c r="M880" s="23" t="str">
        <f>VLOOKUP(Table3[[#This Row],[Hospital tier]],Table3[[Hospital tier]:[Age]],1,)</f>
        <v>tier - 2</v>
      </c>
      <c r="N880" s="4" t="str">
        <f>VLOOKUP(Table3[[#This Row],[City tier]],Table3[[Hospital tier]:[Age]],1,)</f>
        <v>tier - 1</v>
      </c>
      <c r="O880" s="4" t="str">
        <f>VLOOKUP(Table3[[#This Row],[State ID]],Table3[[State ID]:[Age]],1,)</f>
        <v>R1024</v>
      </c>
      <c r="P880" s="4" t="str">
        <f>VLOOKUP(Table3[[#This Row],[Hospitalasion Details]],Table3[[Hospitalasion Details]:[Age]],1,)</f>
        <v>13-Jul-1986</v>
      </c>
      <c r="Q880" s="4">
        <f>VLOOKUP(Table3[[#This Row],[Age]],Table3[Age],1,)</f>
        <v>36</v>
      </c>
    </row>
    <row r="881" spans="1:17" x14ac:dyDescent="0.25">
      <c r="A881" s="4" t="str">
        <f>VLOOKUP(Table2[[#This Row],[Customer ID]],Table2[],1,)</f>
        <v>Id880</v>
      </c>
      <c r="B881" s="4" t="str">
        <f>VLOOKUP(Table2[[#This Row],[Full Name]],Table2[[#This Row],[Full Name]],1,)</f>
        <v xml:space="preserve">  Nellie A Triedman</v>
      </c>
      <c r="C881" s="4">
        <f>VLOOKUP('Medical Examinations'!B881,'Medical Examinations'!B881:J3214,1,)</f>
        <v>35.200000000000003</v>
      </c>
      <c r="D881" s="4">
        <f>VLOOKUP('Medical Examinations'!C881,'Medical Examinations'!C881:K3214,1,)</f>
        <v>7.72</v>
      </c>
      <c r="E881" s="4" t="str">
        <f>VLOOKUP('Medical Examinations'!D881,'Medical Examinations'!D881:L3214,1,)</f>
        <v>Yes</v>
      </c>
      <c r="F881" s="4" t="str">
        <f>VLOOKUP('Medical Examinations'!E881,'Medical Examinations'!E881:M3214,1,)</f>
        <v>No</v>
      </c>
      <c r="G881" s="4" t="str">
        <f>VLOOKUP('Medical Examinations'!F881,'Medical Examinations'!F881:N3214,1,)</f>
        <v>Yes</v>
      </c>
      <c r="H881" s="4">
        <f>VLOOKUP('Medical Examinations'!G881,'Medical Examinations'!G881:O3214,1,)</f>
        <v>1</v>
      </c>
      <c r="I881" s="4" t="str">
        <f>VLOOKUP('Medical Examinations'!H881,'Medical Examinations'!H881:P3214,1,)</f>
        <v>No</v>
      </c>
      <c r="J881" s="4" t="str">
        <f>VLOOKUP('Medical Examinations'!I881,'Medical Examinations'!I881:Q3214,1,)</f>
        <v>Obesity</v>
      </c>
      <c r="K881" s="4" t="str">
        <f>VLOOKUP('Medical Examinations'!J881,'Medical Examinations'!J881:R3214,1,)</f>
        <v>Diabetes</v>
      </c>
      <c r="L881" s="49">
        <f>VLOOKUP(Table3[[#This Row],[Charges]],Table3[[Charges]:[Age]],1,)</f>
        <v>7243.81</v>
      </c>
      <c r="M881" s="23" t="str">
        <f>VLOOKUP(Table3[[#This Row],[Hospital tier]],Table3[[Hospital tier]:[Age]],1,)</f>
        <v>tier - 2</v>
      </c>
      <c r="N881" s="4" t="str">
        <f>VLOOKUP(Table3[[#This Row],[City tier]],Table3[[Hospital tier]:[Age]],1,)</f>
        <v>tier - 3</v>
      </c>
      <c r="O881" s="4" t="str">
        <f>VLOOKUP(Table3[[#This Row],[State ID]],Table3[[State ID]:[Age]],1,)</f>
        <v>R1013</v>
      </c>
      <c r="P881" s="4" t="str">
        <f>VLOOKUP(Table3[[#This Row],[Hospitalasion Details]],Table3[[Hospitalasion Details]:[Age]],1,)</f>
        <v>2-Sep-1986</v>
      </c>
      <c r="Q881" s="4">
        <f>VLOOKUP(Table3[[#This Row],[Age]],Table3[Age],1,)</f>
        <v>36</v>
      </c>
    </row>
    <row r="882" spans="1:17" x14ac:dyDescent="0.25">
      <c r="A882" s="4" t="str">
        <f>VLOOKUP(Table2[[#This Row],[Customer ID]],Table2[],1,)</f>
        <v>Id881</v>
      </c>
      <c r="B882" s="4" t="str">
        <f>VLOOKUP(Table2[[#This Row],[Full Name]],Table2[[#This Row],[Full Name]],1,)</f>
        <v xml:space="preserve">  Tamara Lovuolo</v>
      </c>
      <c r="C882" s="4">
        <f>VLOOKUP('Medical Examinations'!B882,'Medical Examinations'!B882:J3215,1,)</f>
        <v>29.91</v>
      </c>
      <c r="D882" s="4">
        <f>VLOOKUP('Medical Examinations'!C882,'Medical Examinations'!C882:K3215,1,)</f>
        <v>5.55</v>
      </c>
      <c r="E882" s="4" t="str">
        <f>VLOOKUP('Medical Examinations'!D882,'Medical Examinations'!D882:L3215,1,)</f>
        <v>Yes</v>
      </c>
      <c r="F882" s="4" t="str">
        <f>VLOOKUP('Medical Examinations'!E882,'Medical Examinations'!E882:M3215,1,)</f>
        <v>No</v>
      </c>
      <c r="G882" s="4" t="str">
        <f>VLOOKUP('Medical Examinations'!F882,'Medical Examinations'!F882:N3215,1,)</f>
        <v>No</v>
      </c>
      <c r="H882" s="4">
        <f>VLOOKUP('Medical Examinations'!G882,'Medical Examinations'!G882:O3215,1,)</f>
        <v>2</v>
      </c>
      <c r="I882" s="4" t="str">
        <f>VLOOKUP('Medical Examinations'!H882,'Medical Examinations'!H882:P3215,1,)</f>
        <v>No</v>
      </c>
      <c r="J882" s="4" t="str">
        <f>VLOOKUP('Medical Examinations'!I882,'Medical Examinations'!I882:Q3215,1,)</f>
        <v>Obesity</v>
      </c>
      <c r="K882" s="4" t="str">
        <f>VLOOKUP('Medical Examinations'!J882,'Medical Examinations'!J882:R3215,1,)</f>
        <v>Normal</v>
      </c>
      <c r="L882" s="49">
        <f>VLOOKUP(Table3[[#This Row],[Charges]],Table3[[Charges]:[Age]],1,)</f>
        <v>7248.71</v>
      </c>
      <c r="M882" s="23" t="str">
        <f>VLOOKUP(Table3[[#This Row],[Hospital tier]],Table3[[Hospital tier]:[Age]],1,)</f>
        <v>tier - 2</v>
      </c>
      <c r="N882" s="4" t="str">
        <f>VLOOKUP(Table3[[#This Row],[City tier]],Table3[[Hospital tier]:[Age]],1,)</f>
        <v>tier - 1</v>
      </c>
      <c r="O882" s="4" t="str">
        <f>VLOOKUP(Table3[[#This Row],[State ID]],Table3[[State ID]:[Age]],1,)</f>
        <v>R1013</v>
      </c>
      <c r="P882" s="4" t="str">
        <f>VLOOKUP(Table3[[#This Row],[Hospitalasion Details]],Table3[[Hospitalasion Details]:[Age]],1,)</f>
        <v>24-Jul-1982</v>
      </c>
      <c r="Q882" s="4">
        <f>VLOOKUP(Table3[[#This Row],[Age]],Table3[Age],1,)</f>
        <v>40</v>
      </c>
    </row>
    <row r="883" spans="1:17" x14ac:dyDescent="0.25">
      <c r="A883" s="4" t="str">
        <f>VLOOKUP(Table2[[#This Row],[Customer ID]],Table2[],1,)</f>
        <v>Id882</v>
      </c>
      <c r="B883" s="4" t="str">
        <f>VLOOKUP(Table2[[#This Row],[Full Name]],Table2[[#This Row],[Full Name]],1,)</f>
        <v xml:space="preserve">  Joan Chung</v>
      </c>
      <c r="C883" s="4">
        <f>VLOOKUP('Medical Examinations'!B883,'Medical Examinations'!B883:J3216,1,)</f>
        <v>36.479999999999997</v>
      </c>
      <c r="D883" s="4">
        <f>VLOOKUP('Medical Examinations'!C883,'Medical Examinations'!C883:K3216,1,)</f>
        <v>5.05</v>
      </c>
      <c r="E883" s="4" t="str">
        <f>VLOOKUP('Medical Examinations'!D883,'Medical Examinations'!D883:L3216,1,)</f>
        <v>Yes</v>
      </c>
      <c r="F883" s="4" t="str">
        <f>VLOOKUP('Medical Examinations'!E883,'Medical Examinations'!E883:M3216,1,)</f>
        <v>No</v>
      </c>
      <c r="G883" s="4" t="str">
        <f>VLOOKUP('Medical Examinations'!F883,'Medical Examinations'!F883:N3216,1,)</f>
        <v>No</v>
      </c>
      <c r="H883" s="4">
        <f>VLOOKUP('Medical Examinations'!G883,'Medical Examinations'!G883:O3216,1,)</f>
        <v>1</v>
      </c>
      <c r="I883" s="4" t="str">
        <f>VLOOKUP('Medical Examinations'!H883,'Medical Examinations'!H883:P3216,1,)</f>
        <v>No</v>
      </c>
      <c r="J883" s="4" t="str">
        <f>VLOOKUP('Medical Examinations'!I883,'Medical Examinations'!I883:Q3216,1,)</f>
        <v>Obesity</v>
      </c>
      <c r="K883" s="4" t="str">
        <f>VLOOKUP('Medical Examinations'!J883,'Medical Examinations'!J883:R3216,1,)</f>
        <v>Normal</v>
      </c>
      <c r="L883" s="49">
        <f>VLOOKUP(Table3[[#This Row],[Charges]],Table3[[Charges]:[Age]],1,)</f>
        <v>7256.72</v>
      </c>
      <c r="M883" s="23" t="str">
        <f>VLOOKUP(Table3[[#This Row],[Hospital tier]],Table3[[Hospital tier]:[Age]],1,)</f>
        <v>tier - 3</v>
      </c>
      <c r="N883" s="4" t="str">
        <f>VLOOKUP(Table3[[#This Row],[City tier]],Table3[[Hospital tier]:[Age]],1,)</f>
        <v>tier - 2</v>
      </c>
      <c r="O883" s="4" t="str">
        <f>VLOOKUP(Table3[[#This Row],[State ID]],Table3[[State ID]:[Age]],1,)</f>
        <v>R1012</v>
      </c>
      <c r="P883" s="4" t="str">
        <f>VLOOKUP(Table3[[#This Row],[Hospitalasion Details]],Table3[[Hospitalasion Details]:[Age]],1,)</f>
        <v>14-Aug-1981</v>
      </c>
      <c r="Q883" s="4">
        <f>VLOOKUP(Table3[[#This Row],[Age]],Table3[Age],1,)</f>
        <v>41</v>
      </c>
    </row>
    <row r="884" spans="1:17" x14ac:dyDescent="0.25">
      <c r="A884" s="4" t="str">
        <f>VLOOKUP(Table2[[#This Row],[Customer ID]],Table2[],1,)</f>
        <v>Id883</v>
      </c>
      <c r="B884" s="4" t="str">
        <f>VLOOKUP(Table2[[#This Row],[Full Name]],Table2[[#This Row],[Full Name]],1,)</f>
        <v xml:space="preserve">  Aimee J Newsom</v>
      </c>
      <c r="C884" s="4">
        <f>VLOOKUP('Medical Examinations'!B884,'Medical Examinations'!B884:J3217,1,)</f>
        <v>27.5</v>
      </c>
      <c r="D884" s="4">
        <f>VLOOKUP('Medical Examinations'!C884,'Medical Examinations'!C884:K3217,1,)</f>
        <v>8.69</v>
      </c>
      <c r="E884" s="4" t="str">
        <f>VLOOKUP('Medical Examinations'!D884,'Medical Examinations'!D884:L3217,1,)</f>
        <v>Yes</v>
      </c>
      <c r="F884" s="4" t="str">
        <f>VLOOKUP('Medical Examinations'!E884,'Medical Examinations'!E884:M3217,1,)</f>
        <v>No</v>
      </c>
      <c r="G884" s="4" t="str">
        <f>VLOOKUP('Medical Examinations'!F884,'Medical Examinations'!F884:N3217,1,)</f>
        <v>Yes</v>
      </c>
      <c r="H884" s="4">
        <f>VLOOKUP('Medical Examinations'!G884,'Medical Examinations'!G884:O3217,1,)</f>
        <v>1</v>
      </c>
      <c r="I884" s="4" t="str">
        <f>VLOOKUP('Medical Examinations'!H884,'Medical Examinations'!H884:P3217,1,)</f>
        <v>No</v>
      </c>
      <c r="J884" s="4" t="str">
        <f>VLOOKUP('Medical Examinations'!I884,'Medical Examinations'!I884:Q3217,1,)</f>
        <v>Over Weight</v>
      </c>
      <c r="K884" s="4" t="str">
        <f>VLOOKUP('Medical Examinations'!J884,'Medical Examinations'!J884:R3217,1,)</f>
        <v>Diabetes</v>
      </c>
      <c r="L884" s="49">
        <f>VLOOKUP(Table3[[#This Row],[Charges]],Table3[[Charges]:[Age]],1,)</f>
        <v>7261.74</v>
      </c>
      <c r="M884" s="23" t="str">
        <f>VLOOKUP(Table3[[#This Row],[Hospital tier]],Table3[[Hospital tier]:[Age]],1,)</f>
        <v>tier - 3</v>
      </c>
      <c r="N884" s="4" t="str">
        <f>VLOOKUP(Table3[[#This Row],[City tier]],Table3[[Hospital tier]:[Age]],1,)</f>
        <v>tier - 3</v>
      </c>
      <c r="O884" s="4" t="str">
        <f>VLOOKUP(Table3[[#This Row],[State ID]],Table3[[State ID]:[Age]],1,)</f>
        <v>R1012</v>
      </c>
      <c r="P884" s="4" t="str">
        <f>VLOOKUP(Table3[[#This Row],[Hospitalasion Details]],Table3[[Hospitalasion Details]:[Age]],1,)</f>
        <v>13-Jun-1981</v>
      </c>
      <c r="Q884" s="4">
        <f>VLOOKUP(Table3[[#This Row],[Age]],Table3[Age],1,)</f>
        <v>41</v>
      </c>
    </row>
    <row r="885" spans="1:17" x14ac:dyDescent="0.25">
      <c r="A885" s="4" t="str">
        <f>VLOOKUP(Table2[[#This Row],[Customer ID]],Table2[],1,)</f>
        <v>Id884</v>
      </c>
      <c r="B885" s="4" t="str">
        <f>VLOOKUP(Table2[[#This Row],[Full Name]],Table2[[#This Row],[Full Name]],1,)</f>
        <v xml:space="preserve">  Suzanne Harrington</v>
      </c>
      <c r="C885" s="4">
        <f>VLOOKUP('Medical Examinations'!B885,'Medical Examinations'!B885:J3218,1,)</f>
        <v>33.44</v>
      </c>
      <c r="D885" s="4">
        <f>VLOOKUP('Medical Examinations'!C885,'Medical Examinations'!C885:K3218,1,)</f>
        <v>5.9</v>
      </c>
      <c r="E885" s="4" t="str">
        <f>VLOOKUP('Medical Examinations'!D885,'Medical Examinations'!D885:L3218,1,)</f>
        <v>Yes</v>
      </c>
      <c r="F885" s="4" t="str">
        <f>VLOOKUP('Medical Examinations'!E885,'Medical Examinations'!E885:M3218,1,)</f>
        <v>No</v>
      </c>
      <c r="G885" s="4" t="str">
        <f>VLOOKUP('Medical Examinations'!F885,'Medical Examinations'!F885:N3218,1,)</f>
        <v>No</v>
      </c>
      <c r="H885" s="4">
        <f>VLOOKUP('Medical Examinations'!G885,'Medical Examinations'!G885:O3218,1,)</f>
        <v>1</v>
      </c>
      <c r="I885" s="4" t="str">
        <f>VLOOKUP('Medical Examinations'!H885,'Medical Examinations'!H885:P3218,1,)</f>
        <v>No</v>
      </c>
      <c r="J885" s="4" t="str">
        <f>VLOOKUP('Medical Examinations'!I885,'Medical Examinations'!I885:Q3218,1,)</f>
        <v>Obesity</v>
      </c>
      <c r="K885" s="4" t="str">
        <f>VLOOKUP('Medical Examinations'!J885,'Medical Examinations'!J885:R3218,1,)</f>
        <v>Pre diabetes</v>
      </c>
      <c r="L885" s="49">
        <f>VLOOKUP(Table3[[#This Row],[Charges]],Table3[[Charges]:[Age]],1,)</f>
        <v>7265.58</v>
      </c>
      <c r="M885" s="23" t="str">
        <f>VLOOKUP(Table3[[#This Row],[Hospital tier]],Table3[[Hospital tier]:[Age]],1,)</f>
        <v>tier - 2</v>
      </c>
      <c r="N885" s="4" t="str">
        <f>VLOOKUP(Table3[[#This Row],[City tier]],Table3[[Hospital tier]:[Age]],1,)</f>
        <v>tier - 2</v>
      </c>
      <c r="O885" s="4" t="str">
        <f>VLOOKUP(Table3[[#This Row],[State ID]],Table3[[State ID]:[Age]],1,)</f>
        <v>R1013</v>
      </c>
      <c r="P885" s="4" t="str">
        <f>VLOOKUP(Table3[[#This Row],[Hospitalasion Details]],Table3[[Hospitalasion Details]:[Age]],1,)</f>
        <v>25-Oct-1973</v>
      </c>
      <c r="Q885" s="4">
        <f>VLOOKUP(Table3[[#This Row],[Age]],Table3[Age],1,)</f>
        <v>49</v>
      </c>
    </row>
    <row r="886" spans="1:17" x14ac:dyDescent="0.25">
      <c r="A886" s="4" t="str">
        <f>VLOOKUP(Table2[[#This Row],[Customer ID]],Table2[],1,)</f>
        <v>Id885</v>
      </c>
      <c r="B886" s="4" t="str">
        <f>VLOOKUP(Table2[[#This Row],[Full Name]],Table2[[#This Row],[Full Name]],1,)</f>
        <v xml:space="preserve">  Kristin A Hoffman</v>
      </c>
      <c r="C886" s="4">
        <f>VLOOKUP('Medical Examinations'!B886,'Medical Examinations'!B886:J3219,1,)</f>
        <v>28.215</v>
      </c>
      <c r="D886" s="4">
        <f>VLOOKUP('Medical Examinations'!C886,'Medical Examinations'!C886:K3219,1,)</f>
        <v>6.29</v>
      </c>
      <c r="E886" s="4" t="str">
        <f>VLOOKUP('Medical Examinations'!D886,'Medical Examinations'!D886:L3219,1,)</f>
        <v>Yes</v>
      </c>
      <c r="F886" s="4" t="str">
        <f>VLOOKUP('Medical Examinations'!E886,'Medical Examinations'!E886:M3219,1,)</f>
        <v>No</v>
      </c>
      <c r="G886" s="4" t="str">
        <f>VLOOKUP('Medical Examinations'!F886,'Medical Examinations'!F886:N3219,1,)</f>
        <v>No</v>
      </c>
      <c r="H886" s="4">
        <f>VLOOKUP('Medical Examinations'!G886,'Medical Examinations'!G886:O3219,1,)</f>
        <v>1</v>
      </c>
      <c r="I886" s="4" t="str">
        <f>VLOOKUP('Medical Examinations'!H886,'Medical Examinations'!H886:P3219,1,)</f>
        <v>No</v>
      </c>
      <c r="J886" s="4" t="str">
        <f>VLOOKUP('Medical Examinations'!I886,'Medical Examinations'!I886:Q3219,1,)</f>
        <v>Over Weight</v>
      </c>
      <c r="K886" s="4" t="str">
        <f>VLOOKUP('Medical Examinations'!J886,'Medical Examinations'!J886:R3219,1,)</f>
        <v>Pre diabetes</v>
      </c>
      <c r="L886" s="49">
        <f>VLOOKUP(Table3[[#This Row],[Charges]],Table3[[Charges]:[Age]],1,)</f>
        <v>7265.7</v>
      </c>
      <c r="M886" s="23" t="str">
        <f>VLOOKUP(Table3[[#This Row],[Hospital tier]],Table3[[Hospital tier]:[Age]],1,)</f>
        <v>tier - 3</v>
      </c>
      <c r="N886" s="4" t="str">
        <f>VLOOKUP(Table3[[#This Row],[City tier]],Table3[[Hospital tier]:[Age]],1,)</f>
        <v>tier - 3</v>
      </c>
      <c r="O886" s="4" t="str">
        <f>VLOOKUP(Table3[[#This Row],[State ID]],Table3[[State ID]:[Age]],1,)</f>
        <v>R1012</v>
      </c>
      <c r="P886" s="4" t="str">
        <f>VLOOKUP(Table3[[#This Row],[Hospitalasion Details]],Table3[[Hospitalasion Details]:[Age]],1,)</f>
        <v>4-Aug-1981</v>
      </c>
      <c r="Q886" s="4">
        <f>VLOOKUP(Table3[[#This Row],[Age]],Table3[Age],1,)</f>
        <v>41</v>
      </c>
    </row>
    <row r="887" spans="1:17" x14ac:dyDescent="0.25">
      <c r="A887" s="4" t="str">
        <f>VLOOKUP(Table2[[#This Row],[Customer ID]],Table2[],1,)</f>
        <v>Id886</v>
      </c>
      <c r="B887" s="4" t="str">
        <f>VLOOKUP(Table2[[#This Row],[Full Name]],Table2[[#This Row],[Full Name]],1,)</f>
        <v xml:space="preserve">  Bronwyn Van Vugt</v>
      </c>
      <c r="C887" s="4">
        <f>VLOOKUP('Medical Examinations'!B887,'Medical Examinations'!B887:J3220,1,)</f>
        <v>27.17</v>
      </c>
      <c r="D887" s="4">
        <f>VLOOKUP('Medical Examinations'!C887,'Medical Examinations'!C887:K3220,1,)</f>
        <v>5.84</v>
      </c>
      <c r="E887" s="4" t="str">
        <f>VLOOKUP('Medical Examinations'!D887,'Medical Examinations'!D887:L3220,1,)</f>
        <v>Yes</v>
      </c>
      <c r="F887" s="4" t="str">
        <f>VLOOKUP('Medical Examinations'!E887,'Medical Examinations'!E887:M3220,1,)</f>
        <v>No</v>
      </c>
      <c r="G887" s="4" t="str">
        <f>VLOOKUP('Medical Examinations'!F887,'Medical Examinations'!F887:N3220,1,)</f>
        <v>No</v>
      </c>
      <c r="H887" s="4">
        <f>VLOOKUP('Medical Examinations'!G887,'Medical Examinations'!G887:O3220,1,)</f>
        <v>1</v>
      </c>
      <c r="I887" s="4" t="str">
        <f>VLOOKUP('Medical Examinations'!H887,'Medical Examinations'!H887:P3220,1,)</f>
        <v>No</v>
      </c>
      <c r="J887" s="4" t="str">
        <f>VLOOKUP('Medical Examinations'!I887,'Medical Examinations'!I887:Q3220,1,)</f>
        <v>Over Weight</v>
      </c>
      <c r="K887" s="4" t="str">
        <f>VLOOKUP('Medical Examinations'!J887,'Medical Examinations'!J887:R3220,1,)</f>
        <v>Pre diabetes</v>
      </c>
      <c r="L887" s="49">
        <f>VLOOKUP(Table3[[#This Row],[Charges]],Table3[[Charges]:[Age]],1,)</f>
        <v>7273.02</v>
      </c>
      <c r="M887" s="23" t="str">
        <f>VLOOKUP(Table3[[#This Row],[Hospital tier]],Table3[[Hospital tier]:[Age]],1,)</f>
        <v>tier - 2</v>
      </c>
      <c r="N887" s="4" t="str">
        <f>VLOOKUP(Table3[[#This Row],[City tier]],Table3[[Hospital tier]:[Age]],1,)</f>
        <v>tier - 1</v>
      </c>
      <c r="O887" s="4" t="str">
        <f>VLOOKUP(Table3[[#This Row],[State ID]],Table3[[State ID]:[Age]],1,)</f>
        <v>R1013</v>
      </c>
      <c r="P887" s="4" t="str">
        <f>VLOOKUP(Table3[[#This Row],[Hospitalasion Details]],Table3[[Hospitalasion Details]:[Age]],1,)</f>
        <v>18-Dec-1976</v>
      </c>
      <c r="Q887" s="4">
        <f>VLOOKUP(Table3[[#This Row],[Age]],Table3[Age],1,)</f>
        <v>46</v>
      </c>
    </row>
    <row r="888" spans="1:17" x14ac:dyDescent="0.25">
      <c r="A888" s="4" t="str">
        <f>VLOOKUP(Table2[[#This Row],[Customer ID]],Table2[],1,)</f>
        <v>Id887</v>
      </c>
      <c r="B888" s="4" t="str">
        <f>VLOOKUP(Table2[[#This Row],[Full Name]],Table2[[#This Row],[Full Name]],1,)</f>
        <v xml:space="preserve">  Taylor J Feehley</v>
      </c>
      <c r="C888" s="4">
        <f>VLOOKUP('Medical Examinations'!B888,'Medical Examinations'!B888:J3221,1,)</f>
        <v>35.380000000000003</v>
      </c>
      <c r="D888" s="4">
        <f>VLOOKUP('Medical Examinations'!C888,'Medical Examinations'!C888:K3221,1,)</f>
        <v>6.12</v>
      </c>
      <c r="E888" s="4" t="str">
        <f>VLOOKUP('Medical Examinations'!D888,'Medical Examinations'!D888:L3221,1,)</f>
        <v>No</v>
      </c>
      <c r="F888" s="4" t="str">
        <f>VLOOKUP('Medical Examinations'!E888,'Medical Examinations'!E888:M3221,1,)</f>
        <v>No</v>
      </c>
      <c r="G888" s="4" t="str">
        <f>VLOOKUP('Medical Examinations'!F888,'Medical Examinations'!F888:N3221,1,)</f>
        <v>No</v>
      </c>
      <c r="H888" s="4">
        <f>VLOOKUP('Medical Examinations'!G888,'Medical Examinations'!G888:O3221,1,)</f>
        <v>0</v>
      </c>
      <c r="I888" s="4" t="str">
        <f>VLOOKUP('Medical Examinations'!H888,'Medical Examinations'!H888:P3221,1,)</f>
        <v>No</v>
      </c>
      <c r="J888" s="4" t="str">
        <f>VLOOKUP('Medical Examinations'!I888,'Medical Examinations'!I888:Q3221,1,)</f>
        <v>Obesity</v>
      </c>
      <c r="K888" s="4" t="str">
        <f>VLOOKUP('Medical Examinations'!J888,'Medical Examinations'!J888:R3221,1,)</f>
        <v>Pre diabetes</v>
      </c>
      <c r="L888" s="49">
        <f>VLOOKUP(Table3[[#This Row],[Charges]],Table3[[Charges]:[Age]],1,)</f>
        <v>7281.51</v>
      </c>
      <c r="M888" s="23" t="str">
        <f>VLOOKUP(Table3[[#This Row],[Hospital tier]],Table3[[Hospital tier]:[Age]],1,)</f>
        <v>tier - 2</v>
      </c>
      <c r="N888" s="4" t="str">
        <f>VLOOKUP(Table3[[#This Row],[City tier]],Table3[[Hospital tier]:[Age]],1,)</f>
        <v>tier - 1</v>
      </c>
      <c r="O888" s="4" t="str">
        <f>VLOOKUP(Table3[[#This Row],[State ID]],Table3[[State ID]:[Age]],1,)</f>
        <v>R1012</v>
      </c>
      <c r="P888" s="4" t="str">
        <f>VLOOKUP(Table3[[#This Row],[Hospitalasion Details]],Table3[[Hospitalasion Details]:[Age]],1,)</f>
        <v>2-Nov-1985</v>
      </c>
      <c r="Q888" s="4">
        <f>VLOOKUP(Table3[[#This Row],[Age]],Table3[Age],1,)</f>
        <v>37</v>
      </c>
    </row>
    <row r="889" spans="1:17" x14ac:dyDescent="0.25">
      <c r="A889" s="4" t="str">
        <f>VLOOKUP(Table2[[#This Row],[Customer ID]],Table2[],1,)</f>
        <v>Id888</v>
      </c>
      <c r="B889" s="4" t="str">
        <f>VLOOKUP(Table2[[#This Row],[Full Name]],Table2[[#This Row],[Full Name]],1,)</f>
        <v xml:space="preserve">  Kimberly M Ashworth</v>
      </c>
      <c r="C889" s="4">
        <f>VLOOKUP('Medical Examinations'!B889,'Medical Examinations'!B889:J3222,1,)</f>
        <v>43.48</v>
      </c>
      <c r="D889" s="4">
        <f>VLOOKUP('Medical Examinations'!C889,'Medical Examinations'!C889:K3222,1,)</f>
        <v>6.24</v>
      </c>
      <c r="E889" s="4" t="str">
        <f>VLOOKUP('Medical Examinations'!D889,'Medical Examinations'!D889:L3222,1,)</f>
        <v>No</v>
      </c>
      <c r="F889" s="4" t="str">
        <f>VLOOKUP('Medical Examinations'!E889,'Medical Examinations'!E889:M3222,1,)</f>
        <v>No</v>
      </c>
      <c r="G889" s="4" t="str">
        <f>VLOOKUP('Medical Examinations'!F889,'Medical Examinations'!F889:N3222,1,)</f>
        <v>No</v>
      </c>
      <c r="H889" s="4">
        <f>VLOOKUP('Medical Examinations'!G889,'Medical Examinations'!G889:O3222,1,)</f>
        <v>0</v>
      </c>
      <c r="I889" s="4" t="str">
        <f>VLOOKUP('Medical Examinations'!H889,'Medical Examinations'!H889:P3222,1,)</f>
        <v>No</v>
      </c>
      <c r="J889" s="4" t="str">
        <f>VLOOKUP('Medical Examinations'!I889,'Medical Examinations'!I889:Q3222,1,)</f>
        <v>Obesity</v>
      </c>
      <c r="K889" s="4" t="str">
        <f>VLOOKUP('Medical Examinations'!J889,'Medical Examinations'!J889:R3222,1,)</f>
        <v>Pre diabetes</v>
      </c>
      <c r="L889" s="49">
        <f>VLOOKUP(Table3[[#This Row],[Charges]],Table3[[Charges]:[Age]],1,)</f>
        <v>7302.46</v>
      </c>
      <c r="M889" s="23" t="str">
        <f>VLOOKUP(Table3[[#This Row],[Hospital tier]],Table3[[Hospital tier]:[Age]],1,)</f>
        <v>tier - 3</v>
      </c>
      <c r="N889" s="4" t="str">
        <f>VLOOKUP(Table3[[#This Row],[City tier]],Table3[[Hospital tier]:[Age]],1,)</f>
        <v>tier - 1</v>
      </c>
      <c r="O889" s="4" t="str">
        <f>VLOOKUP(Table3[[#This Row],[State ID]],Table3[[State ID]:[Age]],1,)</f>
        <v>R1012</v>
      </c>
      <c r="P889" s="4" t="str">
        <f>VLOOKUP(Table3[[#This Row],[Hospitalasion Details]],Table3[[Hospitalasion Details]:[Age]],1,)</f>
        <v>26-Dec-1966</v>
      </c>
      <c r="Q889" s="4">
        <f>VLOOKUP(Table3[[#This Row],[Age]],Table3[Age],1,)</f>
        <v>56</v>
      </c>
    </row>
    <row r="890" spans="1:17" x14ac:dyDescent="0.25">
      <c r="A890" s="4" t="str">
        <f>VLOOKUP(Table2[[#This Row],[Customer ID]],Table2[],1,)</f>
        <v>Id889</v>
      </c>
      <c r="B890" s="4" t="str">
        <f>VLOOKUP(Table2[[#This Row],[Full Name]],Table2[[#This Row],[Full Name]],1,)</f>
        <v xml:space="preserve">  Joshua E Hansen</v>
      </c>
      <c r="C890" s="4">
        <f>VLOOKUP('Medical Examinations'!B890,'Medical Examinations'!B890:J3223,1,)</f>
        <v>41.73</v>
      </c>
      <c r="D890" s="4">
        <f>VLOOKUP('Medical Examinations'!C890,'Medical Examinations'!C890:K3223,1,)</f>
        <v>6.25</v>
      </c>
      <c r="E890" s="4" t="str">
        <f>VLOOKUP('Medical Examinations'!D890,'Medical Examinations'!D890:L3223,1,)</f>
        <v>No</v>
      </c>
      <c r="F890" s="4" t="str">
        <f>VLOOKUP('Medical Examinations'!E890,'Medical Examinations'!E890:M3223,1,)</f>
        <v>No</v>
      </c>
      <c r="G890" s="4" t="str">
        <f>VLOOKUP('Medical Examinations'!F890,'Medical Examinations'!F890:N3223,1,)</f>
        <v>No</v>
      </c>
      <c r="H890" s="4">
        <f>VLOOKUP('Medical Examinations'!G890,'Medical Examinations'!G890:O3223,1,)</f>
        <v>1</v>
      </c>
      <c r="I890" s="4" t="str">
        <f>VLOOKUP('Medical Examinations'!H890,'Medical Examinations'!H890:P3223,1,)</f>
        <v>No</v>
      </c>
      <c r="J890" s="4" t="str">
        <f>VLOOKUP('Medical Examinations'!I890,'Medical Examinations'!I890:Q3223,1,)</f>
        <v>Obesity</v>
      </c>
      <c r="K890" s="4" t="str">
        <f>VLOOKUP('Medical Examinations'!J890,'Medical Examinations'!J890:R3223,1,)</f>
        <v>Pre diabetes</v>
      </c>
      <c r="L890" s="49">
        <f>VLOOKUP(Table3[[#This Row],[Charges]],Table3[[Charges]:[Age]],1,)</f>
        <v>7304.65</v>
      </c>
      <c r="M890" s="23" t="str">
        <f>VLOOKUP(Table3[[#This Row],[Hospital tier]],Table3[[Hospital tier]:[Age]],1,)</f>
        <v>tier - 3</v>
      </c>
      <c r="N890" s="4" t="str">
        <f>VLOOKUP(Table3[[#This Row],[City tier]],Table3[[Hospital tier]:[Age]],1,)</f>
        <v>tier - 3</v>
      </c>
      <c r="O890" s="4" t="str">
        <f>VLOOKUP(Table3[[#This Row],[State ID]],Table3[[State ID]:[Age]],1,)</f>
        <v>R1013</v>
      </c>
      <c r="P890" s="4" t="str">
        <f>VLOOKUP(Table3[[#This Row],[Hospitalasion Details]],Table3[[Hospitalasion Details]:[Age]],1,)</f>
        <v>6-Jun-1965</v>
      </c>
      <c r="Q890" s="4">
        <f>VLOOKUP(Table3[[#This Row],[Age]],Table3[Age],1,)</f>
        <v>58</v>
      </c>
    </row>
    <row r="891" spans="1:17" x14ac:dyDescent="0.25">
      <c r="A891" s="4" t="str">
        <f>VLOOKUP(Table2[[#This Row],[Customer ID]],Table2[],1,)</f>
        <v>Id890</v>
      </c>
      <c r="B891" s="4" t="str">
        <f>VLOOKUP(Table2[[#This Row],[Full Name]],Table2[[#This Row],[Full Name]],1,)</f>
        <v xml:space="preserve">  Jeffrey Czyz</v>
      </c>
      <c r="C891" s="4">
        <f>VLOOKUP('Medical Examinations'!B891,'Medical Examinations'!B891:J3224,1,)</f>
        <v>28.9</v>
      </c>
      <c r="D891" s="4">
        <f>VLOOKUP('Medical Examinations'!C891,'Medical Examinations'!C891:K3224,1,)</f>
        <v>11.96</v>
      </c>
      <c r="E891" s="4" t="str">
        <f>VLOOKUP('Medical Examinations'!D891,'Medical Examinations'!D891:L3224,1,)</f>
        <v>No</v>
      </c>
      <c r="F891" s="4" t="str">
        <f>VLOOKUP('Medical Examinations'!E891,'Medical Examinations'!E891:M3224,1,)</f>
        <v>No</v>
      </c>
      <c r="G891" s="4" t="str">
        <f>VLOOKUP('Medical Examinations'!F891,'Medical Examinations'!F891:N3224,1,)</f>
        <v>No</v>
      </c>
      <c r="H891" s="4">
        <f>VLOOKUP('Medical Examinations'!G891,'Medical Examinations'!G891:O3224,1,)</f>
        <v>0</v>
      </c>
      <c r="I891" s="4" t="str">
        <f>VLOOKUP('Medical Examinations'!H891,'Medical Examinations'!H891:P3224,1,)</f>
        <v>No</v>
      </c>
      <c r="J891" s="4" t="str">
        <f>VLOOKUP('Medical Examinations'!I891,'Medical Examinations'!I891:Q3224,1,)</f>
        <v>Over Weight</v>
      </c>
      <c r="K891" s="4" t="str">
        <f>VLOOKUP('Medical Examinations'!J891,'Medical Examinations'!J891:R3224,1,)</f>
        <v>Diabetes</v>
      </c>
      <c r="L891" s="49">
        <f>VLOOKUP(Table3[[#This Row],[Charges]],Table3[[Charges]:[Age]],1,)</f>
        <v>7318.21</v>
      </c>
      <c r="M891" s="23" t="str">
        <f>VLOOKUP(Table3[[#This Row],[Hospital tier]],Table3[[Hospital tier]:[Age]],1,)</f>
        <v>tier - 3</v>
      </c>
      <c r="N891" s="4" t="str">
        <f>VLOOKUP(Table3[[#This Row],[City tier]],Table3[[Hospital tier]:[Age]],1,)</f>
        <v>tier - 1</v>
      </c>
      <c r="O891" s="4" t="str">
        <f>VLOOKUP(Table3[[#This Row],[State ID]],Table3[[State ID]:[Age]],1,)</f>
        <v>R1013</v>
      </c>
      <c r="P891" s="4" t="str">
        <f>VLOOKUP(Table3[[#This Row],[Hospitalasion Details]],Table3[[Hospitalasion Details]:[Age]],1,)</f>
        <v>25-Jun-1965</v>
      </c>
      <c r="Q891" s="4">
        <f>VLOOKUP(Table3[[#This Row],[Age]],Table3[Age],1,)</f>
        <v>57</v>
      </c>
    </row>
    <row r="892" spans="1:17" x14ac:dyDescent="0.25">
      <c r="A892" s="4" t="str">
        <f>VLOOKUP(Table2[[#This Row],[Customer ID]],Table2[],1,)</f>
        <v>Id891</v>
      </c>
      <c r="B892" s="4" t="str">
        <f>VLOOKUP(Table2[[#This Row],[Full Name]],Table2[[#This Row],[Full Name]],1,)</f>
        <v xml:space="preserve">  Andrew R Bauder</v>
      </c>
      <c r="C892" s="4">
        <f>VLOOKUP('Medical Examinations'!B892,'Medical Examinations'!B892:J3225,1,)</f>
        <v>25.74</v>
      </c>
      <c r="D892" s="4">
        <f>VLOOKUP('Medical Examinations'!C892,'Medical Examinations'!C892:K3225,1,)</f>
        <v>7.69</v>
      </c>
      <c r="E892" s="4" t="str">
        <f>VLOOKUP('Medical Examinations'!D892,'Medical Examinations'!D892:L3225,1,)</f>
        <v>No</v>
      </c>
      <c r="F892" s="4" t="str">
        <f>VLOOKUP('Medical Examinations'!E892,'Medical Examinations'!E892:M3225,1,)</f>
        <v>No</v>
      </c>
      <c r="G892" s="4" t="str">
        <f>VLOOKUP('Medical Examinations'!F892,'Medical Examinations'!F892:N3225,1,)</f>
        <v>No</v>
      </c>
      <c r="H892" s="4">
        <f>VLOOKUP('Medical Examinations'!G892,'Medical Examinations'!G892:O3225,1,)</f>
        <v>0</v>
      </c>
      <c r="I892" s="4" t="str">
        <f>VLOOKUP('Medical Examinations'!H892,'Medical Examinations'!H892:P3225,1,)</f>
        <v>No</v>
      </c>
      <c r="J892" s="4" t="str">
        <f>VLOOKUP('Medical Examinations'!I892,'Medical Examinations'!I892:Q3225,1,)</f>
        <v>Over Weight</v>
      </c>
      <c r="K892" s="4" t="str">
        <f>VLOOKUP('Medical Examinations'!J892,'Medical Examinations'!J892:R3225,1,)</f>
        <v>Diabetes</v>
      </c>
      <c r="L892" s="49">
        <f>VLOOKUP(Table3[[#This Row],[Charges]],Table3[[Charges]:[Age]],1,)</f>
        <v>7318.22</v>
      </c>
      <c r="M892" s="23" t="str">
        <f>VLOOKUP(Table3[[#This Row],[Hospital tier]],Table3[[Hospital tier]:[Age]],1,)</f>
        <v>tier - 2</v>
      </c>
      <c r="N892" s="4" t="str">
        <f>VLOOKUP(Table3[[#This Row],[City tier]],Table3[[Hospital tier]:[Age]],1,)</f>
        <v>tier - 3</v>
      </c>
      <c r="O892" s="4" t="str">
        <f>VLOOKUP(Table3[[#This Row],[State ID]],Table3[[State ID]:[Age]],1,)</f>
        <v>R1012</v>
      </c>
      <c r="P892" s="4" t="str">
        <f>VLOOKUP(Table3[[#This Row],[Hospitalasion Details]],Table3[[Hospitalasion Details]:[Age]],1,)</f>
        <v>11-Aug-1972</v>
      </c>
      <c r="Q892" s="4">
        <f>VLOOKUP(Table3[[#This Row],[Age]],Table3[Age],1,)</f>
        <v>50</v>
      </c>
    </row>
    <row r="893" spans="1:17" x14ac:dyDescent="0.25">
      <c r="A893" s="4" t="str">
        <f>VLOOKUP(Table2[[#This Row],[Customer ID]],Table2[],1,)</f>
        <v>Id892</v>
      </c>
      <c r="B893" s="4" t="str">
        <f>VLOOKUP(Table2[[#This Row],[Full Name]],Table2[[#This Row],[Full Name]],1,)</f>
        <v xml:space="preserve">  Francisco J Sr Mendoza</v>
      </c>
      <c r="C893" s="4">
        <f>VLOOKUP('Medical Examinations'!B893,'Medical Examinations'!B893:J3226,1,)</f>
        <v>36.06</v>
      </c>
      <c r="D893" s="4">
        <f>VLOOKUP('Medical Examinations'!C893,'Medical Examinations'!C893:K3226,1,)</f>
        <v>8.83</v>
      </c>
      <c r="E893" s="4" t="str">
        <f>VLOOKUP('Medical Examinations'!D893,'Medical Examinations'!D893:L3226,1,)</f>
        <v>No</v>
      </c>
      <c r="F893" s="4" t="str">
        <f>VLOOKUP('Medical Examinations'!E893,'Medical Examinations'!E893:M3226,1,)</f>
        <v>No</v>
      </c>
      <c r="G893" s="4" t="str">
        <f>VLOOKUP('Medical Examinations'!F893,'Medical Examinations'!F893:N3226,1,)</f>
        <v>No</v>
      </c>
      <c r="H893" s="4">
        <f>VLOOKUP('Medical Examinations'!G893,'Medical Examinations'!G893:O3226,1,)</f>
        <v>0</v>
      </c>
      <c r="I893" s="4" t="str">
        <f>VLOOKUP('Medical Examinations'!H893,'Medical Examinations'!H893:P3226,1,)</f>
        <v>No</v>
      </c>
      <c r="J893" s="4" t="str">
        <f>VLOOKUP('Medical Examinations'!I893,'Medical Examinations'!I893:Q3226,1,)</f>
        <v>Obesity</v>
      </c>
      <c r="K893" s="4" t="str">
        <f>VLOOKUP('Medical Examinations'!J893,'Medical Examinations'!J893:R3226,1,)</f>
        <v>Diabetes</v>
      </c>
      <c r="L893" s="49">
        <f>VLOOKUP(Table3[[#This Row],[Charges]],Table3[[Charges]:[Age]],1,)</f>
        <v>7322.86</v>
      </c>
      <c r="M893" s="23" t="str">
        <f>VLOOKUP(Table3[[#This Row],[Hospital tier]],Table3[[Hospital tier]:[Age]],1,)</f>
        <v>tier - 3</v>
      </c>
      <c r="N893" s="4" t="str">
        <f>VLOOKUP(Table3[[#This Row],[City tier]],Table3[[Hospital tier]:[Age]],1,)</f>
        <v>tier - 3</v>
      </c>
      <c r="O893" s="4" t="str">
        <f>VLOOKUP(Table3[[#This Row],[State ID]],Table3[[State ID]:[Age]],1,)</f>
        <v>R1012</v>
      </c>
      <c r="P893" s="4" t="str">
        <f>VLOOKUP(Table3[[#This Row],[Hospitalasion Details]],Table3[[Hospitalasion Details]:[Age]],1,)</f>
        <v>11-Jul-1965</v>
      </c>
      <c r="Q893" s="4">
        <f>VLOOKUP(Table3[[#This Row],[Age]],Table3[Age],1,)</f>
        <v>57</v>
      </c>
    </row>
    <row r="894" spans="1:17" x14ac:dyDescent="0.25">
      <c r="A894" s="4" t="str">
        <f>VLOOKUP(Table2[[#This Row],[Customer ID]],Table2[],1,)</f>
        <v>Id893</v>
      </c>
      <c r="B894" s="4" t="str">
        <f>VLOOKUP(Table2[[#This Row],[Full Name]],Table2[[#This Row],[Full Name]],1,)</f>
        <v xml:space="preserve">  Rhonda Glass</v>
      </c>
      <c r="C894" s="4">
        <f>VLOOKUP('Medical Examinations'!B894,'Medical Examinations'!B894:J3227,1,)</f>
        <v>43.28</v>
      </c>
      <c r="D894" s="4">
        <f>VLOOKUP('Medical Examinations'!C894,'Medical Examinations'!C894:K3227,1,)</f>
        <v>4.41</v>
      </c>
      <c r="E894" s="4" t="str">
        <f>VLOOKUP('Medical Examinations'!D894,'Medical Examinations'!D894:L3227,1,)</f>
        <v>No</v>
      </c>
      <c r="F894" s="4" t="str">
        <f>VLOOKUP('Medical Examinations'!E894,'Medical Examinations'!E894:M3227,1,)</f>
        <v>No</v>
      </c>
      <c r="G894" s="4" t="str">
        <f>VLOOKUP('Medical Examinations'!F894,'Medical Examinations'!F894:N3227,1,)</f>
        <v>No</v>
      </c>
      <c r="H894" s="4">
        <f>VLOOKUP('Medical Examinations'!G894,'Medical Examinations'!G894:O3227,1,)</f>
        <v>0</v>
      </c>
      <c r="I894" s="4" t="str">
        <f>VLOOKUP('Medical Examinations'!H894,'Medical Examinations'!H894:P3227,1,)</f>
        <v>No</v>
      </c>
      <c r="J894" s="4" t="str">
        <f>VLOOKUP('Medical Examinations'!I894,'Medical Examinations'!I894:Q3227,1,)</f>
        <v>Obesity</v>
      </c>
      <c r="K894" s="4" t="str">
        <f>VLOOKUP('Medical Examinations'!J894,'Medical Examinations'!J894:R3227,1,)</f>
        <v>Normal</v>
      </c>
      <c r="L894" s="49">
        <f>VLOOKUP(Table3[[#This Row],[Charges]],Table3[[Charges]:[Age]],1,)</f>
        <v>7323.73</v>
      </c>
      <c r="M894" s="23" t="str">
        <f>VLOOKUP(Table3[[#This Row],[Hospital tier]],Table3[[Hospital tier]:[Age]],1,)</f>
        <v>tier - 2</v>
      </c>
      <c r="N894" s="4" t="str">
        <f>VLOOKUP(Table3[[#This Row],[City tier]],Table3[[Hospital tier]:[Age]],1,)</f>
        <v>tier - 2</v>
      </c>
      <c r="O894" s="4" t="str">
        <f>VLOOKUP(Table3[[#This Row],[State ID]],Table3[[State ID]:[Age]],1,)</f>
        <v>R1024</v>
      </c>
      <c r="P894" s="4" t="str">
        <f>VLOOKUP(Table3[[#This Row],[Hospitalasion Details]],Table3[[Hospitalasion Details]:[Age]],1,)</f>
        <v>15-Nov-2004</v>
      </c>
      <c r="Q894" s="4">
        <f>VLOOKUP(Table3[[#This Row],[Age]],Table3[Age],1,)</f>
        <v>18</v>
      </c>
    </row>
    <row r="895" spans="1:17" x14ac:dyDescent="0.25">
      <c r="A895" s="4" t="str">
        <f>VLOOKUP(Table2[[#This Row],[Customer ID]],Table2[],1,)</f>
        <v>Id894</v>
      </c>
      <c r="B895" s="4" t="str">
        <f>VLOOKUP(Table2[[#This Row],[Full Name]],Table2[[#This Row],[Full Name]],1,)</f>
        <v xml:space="preserve">  John Butcher</v>
      </c>
      <c r="C895" s="4">
        <f>VLOOKUP('Medical Examinations'!B895,'Medical Examinations'!B895:J3228,1,)</f>
        <v>28.785</v>
      </c>
      <c r="D895" s="4">
        <f>VLOOKUP('Medical Examinations'!C895,'Medical Examinations'!C895:K3228,1,)</f>
        <v>9.1</v>
      </c>
      <c r="E895" s="4" t="str">
        <f>VLOOKUP('Medical Examinations'!D895,'Medical Examinations'!D895:L3228,1,)</f>
        <v>Yes</v>
      </c>
      <c r="F895" s="4" t="str">
        <f>VLOOKUP('Medical Examinations'!E895,'Medical Examinations'!E895:M3228,1,)</f>
        <v>No</v>
      </c>
      <c r="G895" s="4" t="str">
        <f>VLOOKUP('Medical Examinations'!F895,'Medical Examinations'!F895:N3228,1,)</f>
        <v>Yes</v>
      </c>
      <c r="H895" s="4">
        <f>VLOOKUP('Medical Examinations'!G895,'Medical Examinations'!G895:O3228,1,)</f>
        <v>1</v>
      </c>
      <c r="I895" s="4" t="str">
        <f>VLOOKUP('Medical Examinations'!H895,'Medical Examinations'!H895:P3228,1,)</f>
        <v>No</v>
      </c>
      <c r="J895" s="4" t="str">
        <f>VLOOKUP('Medical Examinations'!I895,'Medical Examinations'!I895:Q3228,1,)</f>
        <v>Over Weight</v>
      </c>
      <c r="K895" s="4" t="str">
        <f>VLOOKUP('Medical Examinations'!J895,'Medical Examinations'!J895:R3228,1,)</f>
        <v>Diabetes</v>
      </c>
      <c r="L895" s="49">
        <f>VLOOKUP(Table3[[#This Row],[Charges]],Table3[[Charges]:[Age]],1,)</f>
        <v>7325.05</v>
      </c>
      <c r="M895" s="23" t="str">
        <f>VLOOKUP(Table3[[#This Row],[Hospital tier]],Table3[[Hospital tier]:[Age]],1,)</f>
        <v>tier - 2</v>
      </c>
      <c r="N895" s="4" t="str">
        <f>VLOOKUP(Table3[[#This Row],[City tier]],Table3[[Hospital tier]:[Age]],1,)</f>
        <v>tier - 3</v>
      </c>
      <c r="O895" s="4" t="str">
        <f>VLOOKUP(Table3[[#This Row],[State ID]],Table3[[State ID]:[Age]],1,)</f>
        <v>R1024</v>
      </c>
      <c r="P895" s="4" t="str">
        <f>VLOOKUP(Table3[[#This Row],[Hospitalasion Details]],Table3[[Hospitalasion Details]:[Age]],1,)</f>
        <v>19-Jun-1979</v>
      </c>
      <c r="Q895" s="4">
        <f>VLOOKUP(Table3[[#This Row],[Age]],Table3[Age],1,)</f>
        <v>43</v>
      </c>
    </row>
    <row r="896" spans="1:17" x14ac:dyDescent="0.25">
      <c r="A896" s="4" t="str">
        <f>VLOOKUP(Table2[[#This Row],[Customer ID]],Table2[],1,)</f>
        <v>Id895</v>
      </c>
      <c r="B896" s="4" t="str">
        <f>VLOOKUP(Table2[[#This Row],[Full Name]],Table2[[#This Row],[Full Name]],1,)</f>
        <v xml:space="preserve">  Miles J Traiser</v>
      </c>
      <c r="C896" s="4">
        <f>VLOOKUP('Medical Examinations'!B896,'Medical Examinations'!B896:J3229,1,)</f>
        <v>25.46</v>
      </c>
      <c r="D896" s="4">
        <f>VLOOKUP('Medical Examinations'!C896,'Medical Examinations'!C896:K3229,1,)</f>
        <v>11.52</v>
      </c>
      <c r="E896" s="4" t="str">
        <f>VLOOKUP('Medical Examinations'!D896,'Medical Examinations'!D896:L3229,1,)</f>
        <v>Yes</v>
      </c>
      <c r="F896" s="4" t="str">
        <f>VLOOKUP('Medical Examinations'!E896,'Medical Examinations'!E896:M3229,1,)</f>
        <v>No</v>
      </c>
      <c r="G896" s="4" t="str">
        <f>VLOOKUP('Medical Examinations'!F896,'Medical Examinations'!F896:N3229,1,)</f>
        <v>Yes</v>
      </c>
      <c r="H896" s="4">
        <f>VLOOKUP('Medical Examinations'!G896,'Medical Examinations'!G896:O3229,1,)</f>
        <v>1</v>
      </c>
      <c r="I896" s="4" t="str">
        <f>VLOOKUP('Medical Examinations'!H896,'Medical Examinations'!H896:P3229,1,)</f>
        <v>No</v>
      </c>
      <c r="J896" s="4" t="str">
        <f>VLOOKUP('Medical Examinations'!I896,'Medical Examinations'!I896:Q3229,1,)</f>
        <v>Over Weight</v>
      </c>
      <c r="K896" s="4" t="str">
        <f>VLOOKUP('Medical Examinations'!J896,'Medical Examinations'!J896:R3229,1,)</f>
        <v>Diabetes</v>
      </c>
      <c r="L896" s="49">
        <f>VLOOKUP(Table3[[#This Row],[Charges]],Table3[[Charges]:[Age]],1,)</f>
        <v>7325.47</v>
      </c>
      <c r="M896" s="23" t="str">
        <f>VLOOKUP(Table3[[#This Row],[Hospital tier]],Table3[[Hospital tier]:[Age]],1,)</f>
        <v>tier - 2</v>
      </c>
      <c r="N896" s="4" t="str">
        <f>VLOOKUP(Table3[[#This Row],[City tier]],Table3[[Hospital tier]:[Age]],1,)</f>
        <v>tier - 1</v>
      </c>
      <c r="O896" s="4" t="str">
        <f>VLOOKUP(Table3[[#This Row],[State ID]],Table3[[State ID]:[Age]],1,)</f>
        <v>R1012</v>
      </c>
      <c r="P896" s="4" t="str">
        <f>VLOOKUP(Table3[[#This Row],[Hospitalasion Details]],Table3[[Hospitalasion Details]:[Age]],1,)</f>
        <v>25-Jul-1984</v>
      </c>
      <c r="Q896" s="4">
        <f>VLOOKUP(Table3[[#This Row],[Age]],Table3[Age],1,)</f>
        <v>38</v>
      </c>
    </row>
    <row r="897" spans="1:17" x14ac:dyDescent="0.25">
      <c r="A897" s="4" t="str">
        <f>VLOOKUP(Table2[[#This Row],[Customer ID]],Table2[],1,)</f>
        <v>Id896</v>
      </c>
      <c r="B897" s="4" t="str">
        <f>VLOOKUP(Table2[[#This Row],[Full Name]],Table2[[#This Row],[Full Name]],1,)</f>
        <v xml:space="preserve">  Justyna I Mudy-Mader</v>
      </c>
      <c r="C897" s="4">
        <f>VLOOKUP('Medical Examinations'!B897,'Medical Examinations'!B897:J3230,1,)</f>
        <v>30.8</v>
      </c>
      <c r="D897" s="4">
        <f>VLOOKUP('Medical Examinations'!C897,'Medical Examinations'!C897:K3230,1,)</f>
        <v>10.95</v>
      </c>
      <c r="E897" s="4" t="str">
        <f>VLOOKUP('Medical Examinations'!D897,'Medical Examinations'!D897:L3230,1,)</f>
        <v>No</v>
      </c>
      <c r="F897" s="4" t="str">
        <f>VLOOKUP('Medical Examinations'!E897,'Medical Examinations'!E897:M3230,1,)</f>
        <v>No</v>
      </c>
      <c r="G897" s="4" t="str">
        <f>VLOOKUP('Medical Examinations'!F897,'Medical Examinations'!F897:N3230,1,)</f>
        <v>No</v>
      </c>
      <c r="H897" s="4">
        <f>VLOOKUP('Medical Examinations'!G897,'Medical Examinations'!G897:O3230,1,)</f>
        <v>0</v>
      </c>
      <c r="I897" s="4" t="str">
        <f>VLOOKUP('Medical Examinations'!H897,'Medical Examinations'!H897:P3230,1,)</f>
        <v>No</v>
      </c>
      <c r="J897" s="4" t="str">
        <f>VLOOKUP('Medical Examinations'!I897,'Medical Examinations'!I897:Q3230,1,)</f>
        <v>Obesity</v>
      </c>
      <c r="K897" s="4" t="str">
        <f>VLOOKUP('Medical Examinations'!J897,'Medical Examinations'!J897:R3230,1,)</f>
        <v>Diabetes</v>
      </c>
      <c r="L897" s="49">
        <f>VLOOKUP(Table3[[#This Row],[Charges]],Table3[[Charges]:[Age]],1,)</f>
        <v>7337.75</v>
      </c>
      <c r="M897" s="23" t="str">
        <f>VLOOKUP(Table3[[#This Row],[Hospital tier]],Table3[[Hospital tier]:[Age]],1,)</f>
        <v>tier - 2</v>
      </c>
      <c r="N897" s="4" t="str">
        <f>VLOOKUP(Table3[[#This Row],[City tier]],Table3[[Hospital tier]:[Age]],1,)</f>
        <v>tier - 3</v>
      </c>
      <c r="O897" s="4" t="str">
        <f>VLOOKUP(Table3[[#This Row],[State ID]],Table3[[State ID]:[Age]],1,)</f>
        <v>R1011</v>
      </c>
      <c r="P897" s="4" t="str">
        <f>VLOOKUP(Table3[[#This Row],[Hospitalasion Details]],Table3[[Hospitalasion Details]:[Age]],1,)</f>
        <v>19-Sep-1979</v>
      </c>
      <c r="Q897" s="4">
        <f>VLOOKUP(Table3[[#This Row],[Age]],Table3[Age],1,)</f>
        <v>43</v>
      </c>
    </row>
    <row r="898" spans="1:17" x14ac:dyDescent="0.25">
      <c r="A898" s="4" t="str">
        <f>VLOOKUP(Table2[[#This Row],[Customer ID]],Table2[],1,)</f>
        <v>Id897</v>
      </c>
      <c r="B898" s="4" t="str">
        <f>VLOOKUP(Table2[[#This Row],[Full Name]],Table2[[#This Row],[Full Name]],1,)</f>
        <v xml:space="preserve">  Lucille Rogers</v>
      </c>
      <c r="C898" s="4">
        <f>VLOOKUP('Medical Examinations'!B898,'Medical Examinations'!B898:J3231,1,)</f>
        <v>28.88</v>
      </c>
      <c r="D898" s="4">
        <f>VLOOKUP('Medical Examinations'!C898,'Medical Examinations'!C898:K3231,1,)</f>
        <v>11.5</v>
      </c>
      <c r="E898" s="4" t="str">
        <f>VLOOKUP('Medical Examinations'!D898,'Medical Examinations'!D898:L3231,1,)</f>
        <v>No</v>
      </c>
      <c r="F898" s="4" t="str">
        <f>VLOOKUP('Medical Examinations'!E898,'Medical Examinations'!E898:M3231,1,)</f>
        <v>No</v>
      </c>
      <c r="G898" s="4" t="str">
        <f>VLOOKUP('Medical Examinations'!F898,'Medical Examinations'!F898:N3231,1,)</f>
        <v>No</v>
      </c>
      <c r="H898" s="4">
        <f>VLOOKUP('Medical Examinations'!G898,'Medical Examinations'!G898:O3231,1,)</f>
        <v>0</v>
      </c>
      <c r="I898" s="4" t="str">
        <f>VLOOKUP('Medical Examinations'!H898,'Medical Examinations'!H898:P3231,1,)</f>
        <v>No</v>
      </c>
      <c r="J898" s="4" t="str">
        <f>VLOOKUP('Medical Examinations'!I898,'Medical Examinations'!I898:Q3231,1,)</f>
        <v>Over Weight</v>
      </c>
      <c r="K898" s="4" t="str">
        <f>VLOOKUP('Medical Examinations'!J898,'Medical Examinations'!J898:R3231,1,)</f>
        <v>Diabetes</v>
      </c>
      <c r="L898" s="49">
        <f>VLOOKUP(Table3[[#This Row],[Charges]],Table3[[Charges]:[Age]],1,)</f>
        <v>7339.93</v>
      </c>
      <c r="M898" s="23" t="str">
        <f>VLOOKUP(Table3[[#This Row],[Hospital tier]],Table3[[Hospital tier]:[Age]],1,)</f>
        <v>tier - 2</v>
      </c>
      <c r="N898" s="4" t="str">
        <f>VLOOKUP(Table3[[#This Row],[City tier]],Table3[[Hospital tier]:[Age]],1,)</f>
        <v>tier - 2</v>
      </c>
      <c r="O898" s="4" t="str">
        <f>VLOOKUP(Table3[[#This Row],[State ID]],Table3[[State ID]:[Age]],1,)</f>
        <v>R1012</v>
      </c>
      <c r="P898" s="4" t="str">
        <f>VLOOKUP(Table3[[#This Row],[Hospitalasion Details]],Table3[[Hospitalasion Details]:[Age]],1,)</f>
        <v>15-Jun-1986</v>
      </c>
      <c r="Q898" s="4">
        <f>VLOOKUP(Table3[[#This Row],[Age]],Table3[Age],1,)</f>
        <v>36</v>
      </c>
    </row>
    <row r="899" spans="1:17" x14ac:dyDescent="0.25">
      <c r="A899" s="4" t="str">
        <f>VLOOKUP(Table2[[#This Row],[Customer ID]],Table2[],1,)</f>
        <v>Id898</v>
      </c>
      <c r="B899" s="4" t="str">
        <f>VLOOKUP(Table2[[#This Row],[Full Name]],Table2[[#This Row],[Full Name]],1,)</f>
        <v xml:space="preserve">  April Woo</v>
      </c>
      <c r="C899" s="4">
        <f>VLOOKUP('Medical Examinations'!B899,'Medical Examinations'!B899:J3232,1,)</f>
        <v>23</v>
      </c>
      <c r="D899" s="4">
        <f>VLOOKUP('Medical Examinations'!C899,'Medical Examinations'!C899:K3232,1,)</f>
        <v>9.8800000000000008</v>
      </c>
      <c r="E899" s="4" t="str">
        <f>VLOOKUP('Medical Examinations'!D899,'Medical Examinations'!D899:L3232,1,)</f>
        <v>No</v>
      </c>
      <c r="F899" s="4" t="str">
        <f>VLOOKUP('Medical Examinations'!E899,'Medical Examinations'!E899:M3232,1,)</f>
        <v>No</v>
      </c>
      <c r="G899" s="4" t="str">
        <f>VLOOKUP('Medical Examinations'!F899,'Medical Examinations'!F899:N3232,1,)</f>
        <v>No</v>
      </c>
      <c r="H899" s="4">
        <f>VLOOKUP('Medical Examinations'!G899,'Medical Examinations'!G899:O3232,1,)</f>
        <v>0</v>
      </c>
      <c r="I899" s="4" t="str">
        <f>VLOOKUP('Medical Examinations'!H899,'Medical Examinations'!H899:P3232,1,)</f>
        <v>No</v>
      </c>
      <c r="J899" s="4" t="str">
        <f>VLOOKUP('Medical Examinations'!I899,'Medical Examinations'!I899:Q3232,1,)</f>
        <v>Normal Weight</v>
      </c>
      <c r="K899" s="4" t="str">
        <f>VLOOKUP('Medical Examinations'!J899,'Medical Examinations'!J899:R3232,1,)</f>
        <v>Diabetes</v>
      </c>
      <c r="L899" s="49">
        <f>VLOOKUP(Table3[[#This Row],[Charges]],Table3[[Charges]:[Age]],1,)</f>
        <v>7345.08</v>
      </c>
      <c r="M899" s="23" t="str">
        <f>VLOOKUP(Table3[[#This Row],[Hospital tier]],Table3[[Hospital tier]:[Age]],1,)</f>
        <v>tier - 2</v>
      </c>
      <c r="N899" s="4" t="str">
        <f>VLOOKUP(Table3[[#This Row],[City tier]],Table3[[Hospital tier]:[Age]],1,)</f>
        <v>tier - 1</v>
      </c>
      <c r="O899" s="4" t="str">
        <f>VLOOKUP(Table3[[#This Row],[State ID]],Table3[[State ID]:[Age]],1,)</f>
        <v>R1011</v>
      </c>
      <c r="P899" s="4" t="str">
        <f>VLOOKUP(Table3[[#This Row],[Hospitalasion Details]],Table3[[Hospitalasion Details]:[Age]],1,)</f>
        <v>18-Dec-1977</v>
      </c>
      <c r="Q899" s="4">
        <f>VLOOKUP(Table3[[#This Row],[Age]],Table3[Age],1,)</f>
        <v>45</v>
      </c>
    </row>
    <row r="900" spans="1:17" x14ac:dyDescent="0.25">
      <c r="A900" s="4" t="str">
        <f>VLOOKUP(Table2[[#This Row],[Customer ID]],Table2[],1,)</f>
        <v>Id899</v>
      </c>
      <c r="B900" s="4" t="str">
        <f>VLOOKUP(Table2[[#This Row],[Full Name]],Table2[[#This Row],[Full Name]],1,)</f>
        <v xml:space="preserve">  Robert Walsh</v>
      </c>
      <c r="C900" s="4">
        <f>VLOOKUP('Medical Examinations'!B900,'Medical Examinations'!B900:J3233,1,)</f>
        <v>38.25</v>
      </c>
      <c r="D900" s="4">
        <f>VLOOKUP('Medical Examinations'!C900,'Medical Examinations'!C900:K3233,1,)</f>
        <v>6.2</v>
      </c>
      <c r="E900" s="4" t="str">
        <f>VLOOKUP('Medical Examinations'!D900,'Medical Examinations'!D900:L3233,1,)</f>
        <v>No</v>
      </c>
      <c r="F900" s="4" t="str">
        <f>VLOOKUP('Medical Examinations'!E900,'Medical Examinations'!E900:M3233,1,)</f>
        <v>No</v>
      </c>
      <c r="G900" s="4" t="str">
        <f>VLOOKUP('Medical Examinations'!F900,'Medical Examinations'!F900:N3233,1,)</f>
        <v>No</v>
      </c>
      <c r="H900" s="4">
        <f>VLOOKUP('Medical Examinations'!G900,'Medical Examinations'!G900:O3233,1,)</f>
        <v>1</v>
      </c>
      <c r="I900" s="4" t="str">
        <f>VLOOKUP('Medical Examinations'!H900,'Medical Examinations'!H900:P3233,1,)</f>
        <v>No</v>
      </c>
      <c r="J900" s="4" t="str">
        <f>VLOOKUP('Medical Examinations'!I900,'Medical Examinations'!I900:Q3233,1,)</f>
        <v>Obesity</v>
      </c>
      <c r="K900" s="4" t="str">
        <f>VLOOKUP('Medical Examinations'!J900,'Medical Examinations'!J900:R3233,1,)</f>
        <v>Pre diabetes</v>
      </c>
      <c r="L900" s="49">
        <f>VLOOKUP(Table3[[#This Row],[Charges]],Table3[[Charges]:[Age]],1,)</f>
        <v>7345.73</v>
      </c>
      <c r="M900" s="23" t="str">
        <f>VLOOKUP(Table3[[#This Row],[Hospital tier]],Table3[[Hospital tier]:[Age]],1,)</f>
        <v>tier - 2</v>
      </c>
      <c r="N900" s="4" t="str">
        <f>VLOOKUP(Table3[[#This Row],[City tier]],Table3[[Hospital tier]:[Age]],1,)</f>
        <v>tier - 1</v>
      </c>
      <c r="O900" s="4" t="str">
        <f>VLOOKUP(Table3[[#This Row],[State ID]],Table3[[State ID]:[Age]],1,)</f>
        <v>R1013</v>
      </c>
      <c r="P900" s="4" t="str">
        <f>VLOOKUP(Table3[[#This Row],[Hospitalasion Details]],Table3[[Hospitalasion Details]:[Age]],1,)</f>
        <v>26-Jun-1979</v>
      </c>
      <c r="Q900" s="4">
        <f>VLOOKUP(Table3[[#This Row],[Age]],Table3[Age],1,)</f>
        <v>43</v>
      </c>
    </row>
    <row r="901" spans="1:17" x14ac:dyDescent="0.25">
      <c r="A901" s="4" t="str">
        <f>VLOOKUP(Table2[[#This Row],[Customer ID]],Table2[],1,)</f>
        <v>Id900</v>
      </c>
      <c r="B901" s="4" t="str">
        <f>VLOOKUP(Table2[[#This Row],[Full Name]],Table2[[#This Row],[Full Name]],1,)</f>
        <v xml:space="preserve">  Alyssa White</v>
      </c>
      <c r="C901" s="4">
        <f>VLOOKUP('Medical Examinations'!B901,'Medical Examinations'!B901:J3234,1,)</f>
        <v>39.25</v>
      </c>
      <c r="D901" s="4">
        <f>VLOOKUP('Medical Examinations'!C901,'Medical Examinations'!C901:K3234,1,)</f>
        <v>8.41</v>
      </c>
      <c r="E901" s="4" t="str">
        <f>VLOOKUP('Medical Examinations'!D901,'Medical Examinations'!D901:L3234,1,)</f>
        <v>Yes</v>
      </c>
      <c r="F901" s="4" t="str">
        <f>VLOOKUP('Medical Examinations'!E901,'Medical Examinations'!E901:M3234,1,)</f>
        <v>No</v>
      </c>
      <c r="G901" s="4" t="str">
        <f>VLOOKUP('Medical Examinations'!F901,'Medical Examinations'!F901:N3234,1,)</f>
        <v>No</v>
      </c>
      <c r="H901" s="4">
        <f>VLOOKUP('Medical Examinations'!G901,'Medical Examinations'!G901:O3234,1,)</f>
        <v>1</v>
      </c>
      <c r="I901" s="4" t="str">
        <f>VLOOKUP('Medical Examinations'!H901,'Medical Examinations'!H901:P3234,1,)</f>
        <v>No</v>
      </c>
      <c r="J901" s="4" t="str">
        <f>VLOOKUP('Medical Examinations'!I901,'Medical Examinations'!I901:Q3234,1,)</f>
        <v>Obesity</v>
      </c>
      <c r="K901" s="4" t="str">
        <f>VLOOKUP('Medical Examinations'!J901,'Medical Examinations'!J901:R3234,1,)</f>
        <v>Diabetes</v>
      </c>
      <c r="L901" s="49">
        <f>VLOOKUP(Table3[[#This Row],[Charges]],Table3[[Charges]:[Age]],1,)</f>
        <v>7348.14</v>
      </c>
      <c r="M901" s="23" t="str">
        <f>VLOOKUP(Table3[[#This Row],[Hospital tier]],Table3[[Hospital tier]:[Age]],1,)</f>
        <v>tier - 2</v>
      </c>
      <c r="N901" s="4" t="str">
        <f>VLOOKUP(Table3[[#This Row],[City tier]],Table3[[Hospital tier]:[Age]],1,)</f>
        <v>tier - 1</v>
      </c>
      <c r="O901" s="4" t="str">
        <f>VLOOKUP(Table3[[#This Row],[State ID]],Table3[[State ID]:[Age]],1,)</f>
        <v>R1011</v>
      </c>
      <c r="P901" s="4" t="str">
        <f>VLOOKUP(Table3[[#This Row],[Hospitalasion Details]],Table3[[Hospitalasion Details]:[Age]],1,)</f>
        <v>1-Dec-1977</v>
      </c>
      <c r="Q901" s="4">
        <f>VLOOKUP(Table3[[#This Row],[Age]],Table3[Age],1,)</f>
        <v>45</v>
      </c>
    </row>
    <row r="902" spans="1:17" x14ac:dyDescent="0.25">
      <c r="A902" s="4" t="str">
        <f>VLOOKUP(Table2[[#This Row],[Customer ID]],Table2[],1,)</f>
        <v>Id901</v>
      </c>
      <c r="B902" s="4" t="str">
        <f>VLOOKUP(Table2[[#This Row],[Full Name]],Table2[[#This Row],[Full Name]],1,)</f>
        <v xml:space="preserve">  Jessica E Sheppard</v>
      </c>
      <c r="C902" s="4">
        <f>VLOOKUP('Medical Examinations'!B902,'Medical Examinations'!B902:J3235,1,)</f>
        <v>26.6</v>
      </c>
      <c r="D902" s="4">
        <f>VLOOKUP('Medical Examinations'!C902,'Medical Examinations'!C902:K3235,1,)</f>
        <v>5.07</v>
      </c>
      <c r="E902" s="4" t="str">
        <f>VLOOKUP('Medical Examinations'!D902,'Medical Examinations'!D902:L3235,1,)</f>
        <v>Yes</v>
      </c>
      <c r="F902" s="4" t="str">
        <f>VLOOKUP('Medical Examinations'!E902,'Medical Examinations'!E902:M3235,1,)</f>
        <v>No</v>
      </c>
      <c r="G902" s="4" t="str">
        <f>VLOOKUP('Medical Examinations'!F902,'Medical Examinations'!F902:N3235,1,)</f>
        <v>No</v>
      </c>
      <c r="H902" s="4">
        <f>VLOOKUP('Medical Examinations'!G902,'Medical Examinations'!G902:O3235,1,)</f>
        <v>2</v>
      </c>
      <c r="I902" s="4" t="str">
        <f>VLOOKUP('Medical Examinations'!H902,'Medical Examinations'!H902:P3235,1,)</f>
        <v>No</v>
      </c>
      <c r="J902" s="4" t="str">
        <f>VLOOKUP('Medical Examinations'!I902,'Medical Examinations'!I902:Q3235,1,)</f>
        <v>Over Weight</v>
      </c>
      <c r="K902" s="4" t="str">
        <f>VLOOKUP('Medical Examinations'!J902,'Medical Examinations'!J902:R3235,1,)</f>
        <v>Normal</v>
      </c>
      <c r="L902" s="49">
        <f>VLOOKUP(Table3[[#This Row],[Charges]],Table3[[Charges]:[Age]],1,)</f>
        <v>7349.12</v>
      </c>
      <c r="M902" s="23" t="str">
        <f>VLOOKUP(Table3[[#This Row],[Hospital tier]],Table3[[Hospital tier]:[Age]],1,)</f>
        <v>tier - 2</v>
      </c>
      <c r="N902" s="4" t="str">
        <f>VLOOKUP(Table3[[#This Row],[City tier]],Table3[[Hospital tier]:[Age]],1,)</f>
        <v>tier - 2</v>
      </c>
      <c r="O902" s="4" t="str">
        <f>VLOOKUP(Table3[[#This Row],[State ID]],Table3[[State ID]:[Age]],1,)</f>
        <v>R1021</v>
      </c>
      <c r="P902" s="4" t="str">
        <f>VLOOKUP(Table3[[#This Row],[Hospitalasion Details]],Table3[[Hospitalasion Details]:[Age]],1,)</f>
        <v>5-Oct-1993</v>
      </c>
      <c r="Q902" s="4">
        <f>VLOOKUP(Table3[[#This Row],[Age]],Table3[Age],1,)</f>
        <v>29</v>
      </c>
    </row>
    <row r="903" spans="1:17" x14ac:dyDescent="0.25">
      <c r="A903" s="4" t="str">
        <f>VLOOKUP(Table2[[#This Row],[Customer ID]],Table2[],1,)</f>
        <v>Id902</v>
      </c>
      <c r="B903" s="4" t="str">
        <f>VLOOKUP(Table2[[#This Row],[Full Name]],Table2[[#This Row],[Full Name]],1,)</f>
        <v xml:space="preserve">  Patrick J Doran</v>
      </c>
      <c r="C903" s="4">
        <f>VLOOKUP('Medical Examinations'!B903,'Medical Examinations'!B903:J3236,1,)</f>
        <v>35.700000000000003</v>
      </c>
      <c r="D903" s="4">
        <f>VLOOKUP('Medical Examinations'!C903,'Medical Examinations'!C903:K3236,1,)</f>
        <v>4.0599999999999996</v>
      </c>
      <c r="E903" s="4" t="str">
        <f>VLOOKUP('Medical Examinations'!D903,'Medical Examinations'!D903:L3236,1,)</f>
        <v>No</v>
      </c>
      <c r="F903" s="4" t="str">
        <f>VLOOKUP('Medical Examinations'!E903,'Medical Examinations'!E903:M3236,1,)</f>
        <v>No</v>
      </c>
      <c r="G903" s="4" t="str">
        <f>VLOOKUP('Medical Examinations'!F903,'Medical Examinations'!F903:N3236,1,)</f>
        <v>Yes</v>
      </c>
      <c r="H903" s="4">
        <f>VLOOKUP('Medical Examinations'!G903,'Medical Examinations'!G903:O3236,1,)</f>
        <v>1</v>
      </c>
      <c r="I903" s="4" t="str">
        <f>VLOOKUP('Medical Examinations'!H903,'Medical Examinations'!H903:P3236,1,)</f>
        <v>No</v>
      </c>
      <c r="J903" s="4" t="str">
        <f>VLOOKUP('Medical Examinations'!I903,'Medical Examinations'!I903:Q3236,1,)</f>
        <v>Obesity</v>
      </c>
      <c r="K903" s="4" t="str">
        <f>VLOOKUP('Medical Examinations'!J903,'Medical Examinations'!J903:R3236,1,)</f>
        <v>Normal</v>
      </c>
      <c r="L903" s="49">
        <f>VLOOKUP(Table3[[#This Row],[Charges]],Table3[[Charges]:[Age]],1,)</f>
        <v>7357.49</v>
      </c>
      <c r="M903" s="23" t="str">
        <f>VLOOKUP(Table3[[#This Row],[Hospital tier]],Table3[[Hospital tier]:[Age]],1,)</f>
        <v>tier - 2</v>
      </c>
      <c r="N903" s="4" t="str">
        <f>VLOOKUP(Table3[[#This Row],[City tier]],Table3[[Hospital tier]:[Age]],1,)</f>
        <v>tier - 2</v>
      </c>
      <c r="O903" s="4" t="str">
        <f>VLOOKUP(Table3[[#This Row],[State ID]],Table3[[State ID]:[Age]],1,)</f>
        <v>R1012</v>
      </c>
      <c r="P903" s="4" t="str">
        <f>VLOOKUP(Table3[[#This Row],[Hospitalasion Details]],Table3[[Hospitalasion Details]:[Age]],1,)</f>
        <v>21-Jun-1983</v>
      </c>
      <c r="Q903" s="4">
        <f>VLOOKUP(Table3[[#This Row],[Age]],Table3[Age],1,)</f>
        <v>39</v>
      </c>
    </row>
    <row r="904" spans="1:17" x14ac:dyDescent="0.25">
      <c r="A904" s="4" t="str">
        <f>VLOOKUP(Table2[[#This Row],[Customer ID]],Table2[],1,)</f>
        <v>Id903</v>
      </c>
      <c r="B904" s="4" t="str">
        <f>VLOOKUP(Table2[[#This Row],[Full Name]],Table2[[#This Row],[Full Name]],1,)</f>
        <v xml:space="preserve">  Emilie Labrosse</v>
      </c>
      <c r="C904" s="4">
        <f>VLOOKUP('Medical Examinations'!B904,'Medical Examinations'!B904:J3237,1,)</f>
        <v>20.100000000000001</v>
      </c>
      <c r="D904" s="4">
        <f>VLOOKUP('Medical Examinations'!C904,'Medical Examinations'!C904:K3237,1,)</f>
        <v>10.52</v>
      </c>
      <c r="E904" s="4" t="str">
        <f>VLOOKUP('Medical Examinations'!D904,'Medical Examinations'!D904:L3237,1,)</f>
        <v>No</v>
      </c>
      <c r="F904" s="4" t="str">
        <f>VLOOKUP('Medical Examinations'!E904,'Medical Examinations'!E904:M3237,1,)</f>
        <v>No</v>
      </c>
      <c r="G904" s="4" t="str">
        <f>VLOOKUP('Medical Examinations'!F904,'Medical Examinations'!F904:N3237,1,)</f>
        <v>No</v>
      </c>
      <c r="H904" s="4">
        <f>VLOOKUP('Medical Examinations'!G904,'Medical Examinations'!G904:O3237,1,)</f>
        <v>0</v>
      </c>
      <c r="I904" s="4" t="str">
        <f>VLOOKUP('Medical Examinations'!H904,'Medical Examinations'!H904:P3237,1,)</f>
        <v>No</v>
      </c>
      <c r="J904" s="4" t="str">
        <f>VLOOKUP('Medical Examinations'!I904,'Medical Examinations'!I904:Q3237,1,)</f>
        <v>Normal Weight</v>
      </c>
      <c r="K904" s="4" t="str">
        <f>VLOOKUP('Medical Examinations'!J904,'Medical Examinations'!J904:R3237,1,)</f>
        <v>Diabetes</v>
      </c>
      <c r="L904" s="49">
        <f>VLOOKUP(Table3[[#This Row],[Charges]],Table3[[Charges]:[Age]],1,)</f>
        <v>7358.18</v>
      </c>
      <c r="M904" s="23" t="str">
        <f>VLOOKUP(Table3[[#This Row],[Hospital tier]],Table3[[Hospital tier]:[Age]],1,)</f>
        <v>tier - 2</v>
      </c>
      <c r="N904" s="4" t="str">
        <f>VLOOKUP(Table3[[#This Row],[City tier]],Table3[[Hospital tier]:[Age]],1,)</f>
        <v>tier - 3</v>
      </c>
      <c r="O904" s="4" t="str">
        <f>VLOOKUP(Table3[[#This Row],[State ID]],Table3[[State ID]:[Age]],1,)</f>
        <v>R1024</v>
      </c>
      <c r="P904" s="4" t="str">
        <f>VLOOKUP(Table3[[#This Row],[Hospitalasion Details]],Table3[[Hospitalasion Details]:[Age]],1,)</f>
        <v>16-Jul-1981</v>
      </c>
      <c r="Q904" s="4">
        <f>VLOOKUP(Table3[[#This Row],[Age]],Table3[Age],1,)</f>
        <v>41</v>
      </c>
    </row>
    <row r="905" spans="1:17" x14ac:dyDescent="0.25">
      <c r="A905" s="4" t="str">
        <f>VLOOKUP(Table2[[#This Row],[Customer ID]],Table2[],1,)</f>
        <v>Id904</v>
      </c>
      <c r="B905" s="4" t="str">
        <f>VLOOKUP(Table2[[#This Row],[Full Name]],Table2[[#This Row],[Full Name]],1,)</f>
        <v xml:space="preserve">  Caitlin B Thomas</v>
      </c>
      <c r="C905" s="4">
        <f>VLOOKUP('Medical Examinations'!B905,'Medical Examinations'!B905:J3238,1,)</f>
        <v>22.23</v>
      </c>
      <c r="D905" s="4">
        <f>VLOOKUP('Medical Examinations'!C905,'Medical Examinations'!C905:K3238,1,)</f>
        <v>9.65</v>
      </c>
      <c r="E905" s="4" t="str">
        <f>VLOOKUP('Medical Examinations'!D905,'Medical Examinations'!D905:L3238,1,)</f>
        <v>No</v>
      </c>
      <c r="F905" s="4" t="str">
        <f>VLOOKUP('Medical Examinations'!E905,'Medical Examinations'!E905:M3238,1,)</f>
        <v>No</v>
      </c>
      <c r="G905" s="4" t="str">
        <f>VLOOKUP('Medical Examinations'!F905,'Medical Examinations'!F905:N3238,1,)</f>
        <v>No</v>
      </c>
      <c r="H905" s="4">
        <f>VLOOKUP('Medical Examinations'!G905,'Medical Examinations'!G905:O3238,1,)</f>
        <v>0</v>
      </c>
      <c r="I905" s="4" t="str">
        <f>VLOOKUP('Medical Examinations'!H905,'Medical Examinations'!H905:P3238,1,)</f>
        <v>No</v>
      </c>
      <c r="J905" s="4" t="str">
        <f>VLOOKUP('Medical Examinations'!I905,'Medical Examinations'!I905:Q3238,1,)</f>
        <v>Normal Weight</v>
      </c>
      <c r="K905" s="4" t="str">
        <f>VLOOKUP('Medical Examinations'!J905,'Medical Examinations'!J905:R3238,1,)</f>
        <v>Diabetes</v>
      </c>
      <c r="L905" s="49">
        <f>VLOOKUP(Table3[[#This Row],[Charges]],Table3[[Charges]:[Age]],1,)</f>
        <v>7362.31</v>
      </c>
      <c r="M905" s="23" t="str">
        <f>VLOOKUP(Table3[[#This Row],[Hospital tier]],Table3[[Hospital tier]:[Age]],1,)</f>
        <v>tier - 3</v>
      </c>
      <c r="N905" s="4" t="str">
        <f>VLOOKUP(Table3[[#This Row],[City tier]],Table3[[Hospital tier]:[Age]],1,)</f>
        <v>tier - 3</v>
      </c>
      <c r="O905" s="4" t="str">
        <f>VLOOKUP(Table3[[#This Row],[State ID]],Table3[[State ID]:[Age]],1,)</f>
        <v>R1013</v>
      </c>
      <c r="P905" s="4" t="str">
        <f>VLOOKUP(Table3[[#This Row],[Hospitalasion Details]],Table3[[Hospitalasion Details]:[Age]],1,)</f>
        <v>9-Dec-1965</v>
      </c>
      <c r="Q905" s="4">
        <f>VLOOKUP(Table3[[#This Row],[Age]],Table3[Age],1,)</f>
        <v>57</v>
      </c>
    </row>
    <row r="906" spans="1:17" x14ac:dyDescent="0.25">
      <c r="A906" s="4" t="str">
        <f>VLOOKUP(Table2[[#This Row],[Customer ID]],Table2[],1,)</f>
        <v>Id905</v>
      </c>
      <c r="B906" s="4" t="str">
        <f>VLOOKUP(Table2[[#This Row],[Full Name]],Table2[[#This Row],[Full Name]],1,)</f>
        <v xml:space="preserve">  Joseph W Lesniak</v>
      </c>
      <c r="C906" s="4">
        <f>VLOOKUP('Medical Examinations'!B906,'Medical Examinations'!B906:J3239,1,)</f>
        <v>36.47</v>
      </c>
      <c r="D906" s="4">
        <f>VLOOKUP('Medical Examinations'!C906,'Medical Examinations'!C906:K3239,1,)</f>
        <v>6.21</v>
      </c>
      <c r="E906" s="4" t="str">
        <f>VLOOKUP('Medical Examinations'!D906,'Medical Examinations'!D906:L3239,1,)</f>
        <v>No</v>
      </c>
      <c r="F906" s="4" t="str">
        <f>VLOOKUP('Medical Examinations'!E906,'Medical Examinations'!E906:M3239,1,)</f>
        <v>No</v>
      </c>
      <c r="G906" s="4" t="str">
        <f>VLOOKUP('Medical Examinations'!F906,'Medical Examinations'!F906:N3239,1,)</f>
        <v>No</v>
      </c>
      <c r="H906" s="4">
        <f>VLOOKUP('Medical Examinations'!G906,'Medical Examinations'!G906:O3239,1,)</f>
        <v>0</v>
      </c>
      <c r="I906" s="4" t="str">
        <f>VLOOKUP('Medical Examinations'!H906,'Medical Examinations'!H906:P3239,1,)</f>
        <v>No</v>
      </c>
      <c r="J906" s="4" t="str">
        <f>VLOOKUP('Medical Examinations'!I906,'Medical Examinations'!I906:Q3239,1,)</f>
        <v>Obesity</v>
      </c>
      <c r="K906" s="4" t="str">
        <f>VLOOKUP('Medical Examinations'!J906,'Medical Examinations'!J906:R3239,1,)</f>
        <v>Pre diabetes</v>
      </c>
      <c r="L906" s="49">
        <f>VLOOKUP(Table3[[#This Row],[Charges]],Table3[[Charges]:[Age]],1,)</f>
        <v>7371.77</v>
      </c>
      <c r="M906" s="23" t="str">
        <f>VLOOKUP(Table3[[#This Row],[Hospital tier]],Table3[[Hospital tier]:[Age]],1,)</f>
        <v>tier - 2</v>
      </c>
      <c r="N906" s="4" t="str">
        <f>VLOOKUP(Table3[[#This Row],[City tier]],Table3[[Hospital tier]:[Age]],1,)</f>
        <v>tier - 1</v>
      </c>
      <c r="O906" s="4" t="str">
        <f>VLOOKUP(Table3[[#This Row],[State ID]],Table3[[State ID]:[Age]],1,)</f>
        <v>R1011</v>
      </c>
      <c r="P906" s="4" t="str">
        <f>VLOOKUP(Table3[[#This Row],[Hospitalasion Details]],Table3[[Hospitalasion Details]:[Age]],1,)</f>
        <v>24-Nov-1981</v>
      </c>
      <c r="Q906" s="4">
        <f>VLOOKUP(Table3[[#This Row],[Age]],Table3[Age],1,)</f>
        <v>41</v>
      </c>
    </row>
    <row r="907" spans="1:17" x14ac:dyDescent="0.25">
      <c r="A907" s="4" t="str">
        <f>VLOOKUP(Table2[[#This Row],[Customer ID]],Table2[],1,)</f>
        <v>Id906</v>
      </c>
      <c r="B907" s="4" t="str">
        <f>VLOOKUP(Table2[[#This Row],[Full Name]],Table2[[#This Row],[Full Name]],1,)</f>
        <v xml:space="preserve">  Wendy Prowse</v>
      </c>
      <c r="C907" s="4">
        <f>VLOOKUP('Medical Examinations'!B907,'Medical Examinations'!B907:J3240,1,)</f>
        <v>49.64</v>
      </c>
      <c r="D907" s="4">
        <f>VLOOKUP('Medical Examinations'!C907,'Medical Examinations'!C907:K3240,1,)</f>
        <v>4.76</v>
      </c>
      <c r="E907" s="4" t="str">
        <f>VLOOKUP('Medical Examinations'!D907,'Medical Examinations'!D907:L3240,1,)</f>
        <v>No</v>
      </c>
      <c r="F907" s="4" t="str">
        <f>VLOOKUP('Medical Examinations'!E907,'Medical Examinations'!E907:M3240,1,)</f>
        <v>No</v>
      </c>
      <c r="G907" s="4" t="str">
        <f>VLOOKUP('Medical Examinations'!F907,'Medical Examinations'!F907:N3240,1,)</f>
        <v>Yes</v>
      </c>
      <c r="H907" s="4">
        <f>VLOOKUP('Medical Examinations'!G907,'Medical Examinations'!G907:O3240,1,)</f>
        <v>1</v>
      </c>
      <c r="I907" s="4" t="str">
        <f>VLOOKUP('Medical Examinations'!H907,'Medical Examinations'!H907:P3240,1,)</f>
        <v>No</v>
      </c>
      <c r="J907" s="4" t="str">
        <f>VLOOKUP('Medical Examinations'!I907,'Medical Examinations'!I907:Q3240,1,)</f>
        <v>Obesity</v>
      </c>
      <c r="K907" s="4" t="str">
        <f>VLOOKUP('Medical Examinations'!J907,'Medical Examinations'!J907:R3240,1,)</f>
        <v>Normal</v>
      </c>
      <c r="L907" s="49">
        <f>VLOOKUP(Table3[[#This Row],[Charges]],Table3[[Charges]:[Age]],1,)</f>
        <v>7388.85</v>
      </c>
      <c r="M907" s="23" t="str">
        <f>VLOOKUP(Table3[[#This Row],[Hospital tier]],Table3[[Hospital tier]:[Age]],1,)</f>
        <v>tier - 2</v>
      </c>
      <c r="N907" s="4" t="str">
        <f>VLOOKUP(Table3[[#This Row],[City tier]],Table3[[Hospital tier]:[Age]],1,)</f>
        <v>tier - 2</v>
      </c>
      <c r="O907" s="4" t="str">
        <f>VLOOKUP(Table3[[#This Row],[State ID]],Table3[[State ID]:[Age]],1,)</f>
        <v>R1026</v>
      </c>
      <c r="P907" s="4" t="str">
        <f>VLOOKUP(Table3[[#This Row],[Hospitalasion Details]],Table3[[Hospitalasion Details]:[Age]],1,)</f>
        <v>22-Jul-1993</v>
      </c>
      <c r="Q907" s="4">
        <f>VLOOKUP(Table3[[#This Row],[Age]],Table3[Age],1,)</f>
        <v>29</v>
      </c>
    </row>
    <row r="908" spans="1:17" x14ac:dyDescent="0.25">
      <c r="A908" s="4" t="str">
        <f>VLOOKUP(Table2[[#This Row],[Customer ID]],Table2[],1,)</f>
        <v>Id907</v>
      </c>
      <c r="B908" s="4" t="str">
        <f>VLOOKUP(Table2[[#This Row],[Full Name]],Table2[[#This Row],[Full Name]],1,)</f>
        <v xml:space="preserve">  Leah L Seigel</v>
      </c>
      <c r="C908" s="4">
        <f>VLOOKUP('Medical Examinations'!B908,'Medical Examinations'!B908:J3241,1,)</f>
        <v>36.799999999999997</v>
      </c>
      <c r="D908" s="4">
        <f>VLOOKUP('Medical Examinations'!C908,'Medical Examinations'!C908:K3241,1,)</f>
        <v>5.73</v>
      </c>
      <c r="E908" s="4" t="str">
        <f>VLOOKUP('Medical Examinations'!D908,'Medical Examinations'!D908:L3241,1,)</f>
        <v>Yes</v>
      </c>
      <c r="F908" s="4" t="str">
        <f>VLOOKUP('Medical Examinations'!E908,'Medical Examinations'!E908:M3241,1,)</f>
        <v>No</v>
      </c>
      <c r="G908" s="4" t="str">
        <f>VLOOKUP('Medical Examinations'!F908,'Medical Examinations'!F908:N3241,1,)</f>
        <v>Yes</v>
      </c>
      <c r="H908" s="4">
        <f>VLOOKUP('Medical Examinations'!G908,'Medical Examinations'!G908:O3241,1,)</f>
        <v>1</v>
      </c>
      <c r="I908" s="4" t="str">
        <f>VLOOKUP('Medical Examinations'!H908,'Medical Examinations'!H908:P3241,1,)</f>
        <v>No</v>
      </c>
      <c r="J908" s="4" t="str">
        <f>VLOOKUP('Medical Examinations'!I908,'Medical Examinations'!I908:Q3241,1,)</f>
        <v>Obesity</v>
      </c>
      <c r="K908" s="4" t="str">
        <f>VLOOKUP('Medical Examinations'!J908,'Medical Examinations'!J908:R3241,1,)</f>
        <v>Pre diabetes</v>
      </c>
      <c r="L908" s="49">
        <f>VLOOKUP(Table3[[#This Row],[Charges]],Table3[[Charges]:[Age]],1,)</f>
        <v>7403.98</v>
      </c>
      <c r="M908" s="23" t="str">
        <f>VLOOKUP(Table3[[#This Row],[Hospital tier]],Table3[[Hospital tier]:[Age]],1,)</f>
        <v>tier - 3</v>
      </c>
      <c r="N908" s="4" t="str">
        <f>VLOOKUP(Table3[[#This Row],[City tier]],Table3[[Hospital tier]:[Age]],1,)</f>
        <v>tier - 2</v>
      </c>
      <c r="O908" s="4" t="str">
        <f>VLOOKUP(Table3[[#This Row],[State ID]],Table3[[State ID]:[Age]],1,)</f>
        <v>R1013</v>
      </c>
      <c r="P908" s="4" t="str">
        <f>VLOOKUP(Table3[[#This Row],[Hospitalasion Details]],Table3[[Hospitalasion Details]:[Age]],1,)</f>
        <v>5-Dec-1965</v>
      </c>
      <c r="Q908" s="4">
        <f>VLOOKUP(Table3[[#This Row],[Age]],Table3[Age],1,)</f>
        <v>57</v>
      </c>
    </row>
    <row r="909" spans="1:17" x14ac:dyDescent="0.25">
      <c r="A909" s="4" t="str">
        <f>VLOOKUP(Table2[[#This Row],[Customer ID]],Table2[],1,)</f>
        <v>Id908</v>
      </c>
      <c r="B909" s="4" t="str">
        <f>VLOOKUP(Table2[[#This Row],[Full Name]],Table2[[#This Row],[Full Name]],1,)</f>
        <v xml:space="preserve">  Wayne L Blas</v>
      </c>
      <c r="C909" s="4">
        <f>VLOOKUP('Medical Examinations'!B909,'Medical Examinations'!B909:J3242,1,)</f>
        <v>33.880000000000003</v>
      </c>
      <c r="D909" s="4">
        <f>VLOOKUP('Medical Examinations'!C909,'Medical Examinations'!C909:K3242,1,)</f>
        <v>10.78</v>
      </c>
      <c r="E909" s="4" t="str">
        <f>VLOOKUP('Medical Examinations'!D909,'Medical Examinations'!D909:L3242,1,)</f>
        <v>Yes</v>
      </c>
      <c r="F909" s="4" t="str">
        <f>VLOOKUP('Medical Examinations'!E909,'Medical Examinations'!E909:M3242,1,)</f>
        <v>No</v>
      </c>
      <c r="G909" s="4" t="str">
        <f>VLOOKUP('Medical Examinations'!F909,'Medical Examinations'!F909:N3242,1,)</f>
        <v>No</v>
      </c>
      <c r="H909" s="4">
        <f>VLOOKUP('Medical Examinations'!G909,'Medical Examinations'!G909:O3242,1,)</f>
        <v>0</v>
      </c>
      <c r="I909" s="4" t="str">
        <f>VLOOKUP('Medical Examinations'!H909,'Medical Examinations'!H909:P3242,1,)</f>
        <v>No</v>
      </c>
      <c r="J909" s="4" t="str">
        <f>VLOOKUP('Medical Examinations'!I909,'Medical Examinations'!I909:Q3242,1,)</f>
        <v>Obesity</v>
      </c>
      <c r="K909" s="4" t="str">
        <f>VLOOKUP('Medical Examinations'!J909,'Medical Examinations'!J909:R3242,1,)</f>
        <v>Diabetes</v>
      </c>
      <c r="L909" s="49">
        <f>VLOOKUP(Table3[[#This Row],[Charges]],Table3[[Charges]:[Age]],1,)</f>
        <v>7418.52</v>
      </c>
      <c r="M909" s="23" t="str">
        <f>VLOOKUP(Table3[[#This Row],[Hospital tier]],Table3[[Hospital tier]:[Age]],1,)</f>
        <v>tier - 2</v>
      </c>
      <c r="N909" s="4" t="str">
        <f>VLOOKUP(Table3[[#This Row],[City tier]],Table3[[Hospital tier]:[Age]],1,)</f>
        <v>tier - 2</v>
      </c>
      <c r="O909" s="4" t="str">
        <f>VLOOKUP(Table3[[#This Row],[State ID]],Table3[[State ID]:[Age]],1,)</f>
        <v>R1011</v>
      </c>
      <c r="P909" s="4" t="str">
        <f>VLOOKUP(Table3[[#This Row],[Hospitalasion Details]],Table3[[Hospitalasion Details]:[Age]],1,)</f>
        <v>19-Sep-1983</v>
      </c>
      <c r="Q909" s="4">
        <f>VLOOKUP(Table3[[#This Row],[Age]],Table3[Age],1,)</f>
        <v>39</v>
      </c>
    </row>
    <row r="910" spans="1:17" x14ac:dyDescent="0.25">
      <c r="A910" s="4" t="str">
        <f>VLOOKUP(Table2[[#This Row],[Customer ID]],Table2[],1,)</f>
        <v>Id909</v>
      </c>
      <c r="B910" s="4" t="str">
        <f>VLOOKUP(Table2[[#This Row],[Full Name]],Table2[[#This Row],[Full Name]],1,)</f>
        <v xml:space="preserve">  Jason M Simpson</v>
      </c>
      <c r="C910" s="4">
        <f>VLOOKUP('Medical Examinations'!B910,'Medical Examinations'!B910:J3243,1,)</f>
        <v>32.01</v>
      </c>
      <c r="D910" s="4">
        <f>VLOOKUP('Medical Examinations'!C910,'Medical Examinations'!C910:K3243,1,)</f>
        <v>5.08</v>
      </c>
      <c r="E910" s="4" t="str">
        <f>VLOOKUP('Medical Examinations'!D910,'Medical Examinations'!D910:L3243,1,)</f>
        <v>Yes</v>
      </c>
      <c r="F910" s="4" t="str">
        <f>VLOOKUP('Medical Examinations'!E910,'Medical Examinations'!E910:M3243,1,)</f>
        <v>No</v>
      </c>
      <c r="G910" s="4" t="str">
        <f>VLOOKUP('Medical Examinations'!F910,'Medical Examinations'!F910:N3243,1,)</f>
        <v>No</v>
      </c>
      <c r="H910" s="4">
        <f>VLOOKUP('Medical Examinations'!G910,'Medical Examinations'!G910:O3243,1,)</f>
        <v>1</v>
      </c>
      <c r="I910" s="4" t="str">
        <f>VLOOKUP('Medical Examinations'!H910,'Medical Examinations'!H910:P3243,1,)</f>
        <v>No</v>
      </c>
      <c r="J910" s="4" t="str">
        <f>VLOOKUP('Medical Examinations'!I910,'Medical Examinations'!I910:Q3243,1,)</f>
        <v>Obesity</v>
      </c>
      <c r="K910" s="4" t="str">
        <f>VLOOKUP('Medical Examinations'!J910,'Medical Examinations'!J910:R3243,1,)</f>
        <v>Normal</v>
      </c>
      <c r="L910" s="49">
        <f>VLOOKUP(Table3[[#This Row],[Charges]],Table3[[Charges]:[Age]],1,)</f>
        <v>7419.48</v>
      </c>
      <c r="M910" s="23" t="str">
        <f>VLOOKUP(Table3[[#This Row],[Hospital tier]],Table3[[Hospital tier]:[Age]],1,)</f>
        <v>tier - 2</v>
      </c>
      <c r="N910" s="4" t="str">
        <f>VLOOKUP(Table3[[#This Row],[City tier]],Table3[[Hospital tier]:[Age]],1,)</f>
        <v>tier - 2</v>
      </c>
      <c r="O910" s="4" t="str">
        <f>VLOOKUP(Table3[[#This Row],[State ID]],Table3[[State ID]:[Age]],1,)</f>
        <v>R1012</v>
      </c>
      <c r="P910" s="4" t="str">
        <f>VLOOKUP(Table3[[#This Row],[Hospitalasion Details]],Table3[[Hospitalasion Details]:[Age]],1,)</f>
        <v>12-Nov-1978</v>
      </c>
      <c r="Q910" s="4">
        <f>VLOOKUP(Table3[[#This Row],[Age]],Table3[Age],1,)</f>
        <v>44</v>
      </c>
    </row>
    <row r="911" spans="1:17" x14ac:dyDescent="0.25">
      <c r="A911" s="4" t="str">
        <f>VLOOKUP(Table2[[#This Row],[Customer ID]],Table2[],1,)</f>
        <v>Id910</v>
      </c>
      <c r="B911" s="4" t="str">
        <f>VLOOKUP(Table2[[#This Row],[Full Name]],Table2[[#This Row],[Full Name]],1,)</f>
        <v xml:space="preserve">  Floris Gierman</v>
      </c>
      <c r="C911" s="4">
        <f>VLOOKUP('Medical Examinations'!B911,'Medical Examinations'!B911:J3244,1,)</f>
        <v>33.630000000000003</v>
      </c>
      <c r="D911" s="4">
        <f>VLOOKUP('Medical Examinations'!C911,'Medical Examinations'!C911:K3244,1,)</f>
        <v>11.39</v>
      </c>
      <c r="E911" s="4" t="str">
        <f>VLOOKUP('Medical Examinations'!D911,'Medical Examinations'!D911:L3244,1,)</f>
        <v>No</v>
      </c>
      <c r="F911" s="4" t="str">
        <f>VLOOKUP('Medical Examinations'!E911,'Medical Examinations'!E911:M3244,1,)</f>
        <v>No</v>
      </c>
      <c r="G911" s="4" t="str">
        <f>VLOOKUP('Medical Examinations'!F911,'Medical Examinations'!F911:N3244,1,)</f>
        <v>No</v>
      </c>
      <c r="H911" s="4">
        <f>VLOOKUP('Medical Examinations'!G911,'Medical Examinations'!G911:O3244,1,)</f>
        <v>0</v>
      </c>
      <c r="I911" s="4" t="str">
        <f>VLOOKUP('Medical Examinations'!H911,'Medical Examinations'!H911:P3244,1,)</f>
        <v>No</v>
      </c>
      <c r="J911" s="4" t="str">
        <f>VLOOKUP('Medical Examinations'!I911,'Medical Examinations'!I911:Q3244,1,)</f>
        <v>Obesity</v>
      </c>
      <c r="K911" s="4" t="str">
        <f>VLOOKUP('Medical Examinations'!J911,'Medical Examinations'!J911:R3244,1,)</f>
        <v>Diabetes</v>
      </c>
      <c r="L911" s="49">
        <f>VLOOKUP(Table3[[#This Row],[Charges]],Table3[[Charges]:[Age]],1,)</f>
        <v>7421.19</v>
      </c>
      <c r="M911" s="23" t="str">
        <f>VLOOKUP(Table3[[#This Row],[Hospital tier]],Table3[[Hospital tier]:[Age]],1,)</f>
        <v>tier - 2</v>
      </c>
      <c r="N911" s="4" t="str">
        <f>VLOOKUP(Table3[[#This Row],[City tier]],Table3[[Hospital tier]:[Age]],1,)</f>
        <v>tier - 3</v>
      </c>
      <c r="O911" s="4" t="str">
        <f>VLOOKUP(Table3[[#This Row],[State ID]],Table3[[State ID]:[Age]],1,)</f>
        <v>R1012</v>
      </c>
      <c r="P911" s="4" t="str">
        <f>VLOOKUP(Table3[[#This Row],[Hospitalasion Details]],Table3[[Hospitalasion Details]:[Age]],1,)</f>
        <v>2-Dec-1978</v>
      </c>
      <c r="Q911" s="4">
        <f>VLOOKUP(Table3[[#This Row],[Age]],Table3[Age],1,)</f>
        <v>44</v>
      </c>
    </row>
    <row r="912" spans="1:17" x14ac:dyDescent="0.25">
      <c r="A912" s="4" t="str">
        <f>VLOOKUP(Table2[[#This Row],[Customer ID]],Table2[],1,)</f>
        <v>Id911</v>
      </c>
      <c r="B912" s="4" t="str">
        <f>VLOOKUP(Table2[[#This Row],[Full Name]],Table2[[#This Row],[Full Name]],1,)</f>
        <v xml:space="preserve">  Marc Jeuland</v>
      </c>
      <c r="C912" s="4">
        <f>VLOOKUP('Medical Examinations'!B912,'Medical Examinations'!B912:J3245,1,)</f>
        <v>34.865000000000002</v>
      </c>
      <c r="D912" s="4">
        <f>VLOOKUP('Medical Examinations'!C912,'Medical Examinations'!C912:K3245,1,)</f>
        <v>5.35</v>
      </c>
      <c r="E912" s="4" t="str">
        <f>VLOOKUP('Medical Examinations'!D912,'Medical Examinations'!D912:L3245,1,)</f>
        <v>Yes</v>
      </c>
      <c r="F912" s="4" t="str">
        <f>VLOOKUP('Medical Examinations'!E912,'Medical Examinations'!E912:M3245,1,)</f>
        <v>No</v>
      </c>
      <c r="G912" s="4" t="str">
        <f>VLOOKUP('Medical Examinations'!F912,'Medical Examinations'!F912:N3245,1,)</f>
        <v>No</v>
      </c>
      <c r="H912" s="4">
        <f>VLOOKUP('Medical Examinations'!G912,'Medical Examinations'!G912:O3245,1,)</f>
        <v>1</v>
      </c>
      <c r="I912" s="4" t="str">
        <f>VLOOKUP('Medical Examinations'!H912,'Medical Examinations'!H912:P3245,1,)</f>
        <v>No</v>
      </c>
      <c r="J912" s="4" t="str">
        <f>VLOOKUP('Medical Examinations'!I912,'Medical Examinations'!I912:Q3245,1,)</f>
        <v>Obesity</v>
      </c>
      <c r="K912" s="4" t="str">
        <f>VLOOKUP('Medical Examinations'!J912,'Medical Examinations'!J912:R3245,1,)</f>
        <v>Normal</v>
      </c>
      <c r="L912" s="49">
        <f>VLOOKUP(Table3[[#This Row],[Charges]],Table3[[Charges]:[Age]],1,)</f>
        <v>7441.05</v>
      </c>
      <c r="M912" s="23" t="str">
        <f>VLOOKUP(Table3[[#This Row],[Hospital tier]],Table3[[Hospital tier]:[Age]],1,)</f>
        <v>tier - 3</v>
      </c>
      <c r="N912" s="4" t="str">
        <f>VLOOKUP(Table3[[#This Row],[City tier]],Table3[[Hospital tier]:[Age]],1,)</f>
        <v>tier - 2</v>
      </c>
      <c r="O912" s="4" t="str">
        <f>VLOOKUP(Table3[[#This Row],[State ID]],Table3[[State ID]:[Age]],1,)</f>
        <v>R1011</v>
      </c>
      <c r="P912" s="4" t="str">
        <f>VLOOKUP(Table3[[#This Row],[Hospitalasion Details]],Table3[[Hospitalasion Details]:[Age]],1,)</f>
        <v>25-Aug-1977</v>
      </c>
      <c r="Q912" s="4">
        <f>VLOOKUP(Table3[[#This Row],[Age]],Table3[Age],1,)</f>
        <v>45</v>
      </c>
    </row>
    <row r="913" spans="1:17" x14ac:dyDescent="0.25">
      <c r="A913" s="4" t="str">
        <f>VLOOKUP(Table2[[#This Row],[Customer ID]],Table2[],1,)</f>
        <v>Id912</v>
      </c>
      <c r="B913" s="4" t="str">
        <f>VLOOKUP(Table2[[#This Row],[Full Name]],Table2[[#This Row],[Full Name]],1,)</f>
        <v xml:space="preserve">  Christopher Chorney</v>
      </c>
      <c r="C913" s="4">
        <f>VLOOKUP('Medical Examinations'!B913,'Medical Examinations'!B913:J3246,1,)</f>
        <v>43.11</v>
      </c>
      <c r="D913" s="4">
        <f>VLOOKUP('Medical Examinations'!C913,'Medical Examinations'!C913:K3246,1,)</f>
        <v>5.6</v>
      </c>
      <c r="E913" s="4" t="str">
        <f>VLOOKUP('Medical Examinations'!D913,'Medical Examinations'!D913:L3246,1,)</f>
        <v>No</v>
      </c>
      <c r="F913" s="4" t="str">
        <f>VLOOKUP('Medical Examinations'!E913,'Medical Examinations'!E913:M3246,1,)</f>
        <v>No</v>
      </c>
      <c r="G913" s="4" t="str">
        <f>VLOOKUP('Medical Examinations'!F913,'Medical Examinations'!F913:N3246,1,)</f>
        <v>No</v>
      </c>
      <c r="H913" s="4">
        <f>VLOOKUP('Medical Examinations'!G913,'Medical Examinations'!G913:O3246,1,)</f>
        <v>0</v>
      </c>
      <c r="I913" s="4" t="str">
        <f>VLOOKUP('Medical Examinations'!H913,'Medical Examinations'!H913:P3246,1,)</f>
        <v>No</v>
      </c>
      <c r="J913" s="4" t="str">
        <f>VLOOKUP('Medical Examinations'!I913,'Medical Examinations'!I913:Q3246,1,)</f>
        <v>Obesity</v>
      </c>
      <c r="K913" s="4" t="str">
        <f>VLOOKUP('Medical Examinations'!J913,'Medical Examinations'!J913:R3246,1,)</f>
        <v>Normal</v>
      </c>
      <c r="L913" s="49">
        <f>VLOOKUP(Table3[[#This Row],[Charges]],Table3[[Charges]:[Age]],1,)</f>
        <v>7441.5</v>
      </c>
      <c r="M913" s="23" t="str">
        <f>VLOOKUP(Table3[[#This Row],[Hospital tier]],Table3[[Hospital tier]:[Age]],1,)</f>
        <v>tier - 3</v>
      </c>
      <c r="N913" s="4" t="str">
        <f>VLOOKUP(Table3[[#This Row],[City tier]],Table3[[Hospital tier]:[Age]],1,)</f>
        <v>tier - 2</v>
      </c>
      <c r="O913" s="4" t="str">
        <f>VLOOKUP(Table3[[#This Row],[State ID]],Table3[[State ID]:[Age]],1,)</f>
        <v>R1011</v>
      </c>
      <c r="P913" s="4" t="str">
        <f>VLOOKUP(Table3[[#This Row],[Hospitalasion Details]],Table3[[Hospitalasion Details]:[Age]],1,)</f>
        <v>1-Sep-1979</v>
      </c>
      <c r="Q913" s="4">
        <f>VLOOKUP(Table3[[#This Row],[Age]],Table3[Age],1,)</f>
        <v>43</v>
      </c>
    </row>
    <row r="914" spans="1:17" x14ac:dyDescent="0.25">
      <c r="A914" s="4" t="str">
        <f>VLOOKUP(Table2[[#This Row],[Customer ID]],Table2[],1,)</f>
        <v>Id913</v>
      </c>
      <c r="B914" s="4" t="str">
        <f>VLOOKUP(Table2[[#This Row],[Full Name]],Table2[[#This Row],[Full Name]],1,)</f>
        <v xml:space="preserve">  Kevin Rook</v>
      </c>
      <c r="C914" s="4">
        <f>VLOOKUP('Medical Examinations'!B914,'Medical Examinations'!B914:J3247,1,)</f>
        <v>30.305</v>
      </c>
      <c r="D914" s="4">
        <f>VLOOKUP('Medical Examinations'!C914,'Medical Examinations'!C914:K3247,1,)</f>
        <v>4.2699999999999996</v>
      </c>
      <c r="E914" s="4" t="str">
        <f>VLOOKUP('Medical Examinations'!D914,'Medical Examinations'!D914:L3247,1,)</f>
        <v>Yes</v>
      </c>
      <c r="F914" s="4" t="str">
        <f>VLOOKUP('Medical Examinations'!E914,'Medical Examinations'!E914:M3247,1,)</f>
        <v>No</v>
      </c>
      <c r="G914" s="4" t="str">
        <f>VLOOKUP('Medical Examinations'!F914,'Medical Examinations'!F914:N3247,1,)</f>
        <v>No</v>
      </c>
      <c r="H914" s="4">
        <f>VLOOKUP('Medical Examinations'!G914,'Medical Examinations'!G914:O3247,1,)</f>
        <v>1</v>
      </c>
      <c r="I914" s="4" t="str">
        <f>VLOOKUP('Medical Examinations'!H914,'Medical Examinations'!H914:P3247,1,)</f>
        <v>No</v>
      </c>
      <c r="J914" s="4" t="str">
        <f>VLOOKUP('Medical Examinations'!I914,'Medical Examinations'!I914:Q3247,1,)</f>
        <v>Obesity</v>
      </c>
      <c r="K914" s="4" t="str">
        <f>VLOOKUP('Medical Examinations'!J914,'Medical Examinations'!J914:R3247,1,)</f>
        <v>Normal</v>
      </c>
      <c r="L914" s="49">
        <f>VLOOKUP(Table3[[#This Row],[Charges]],Table3[[Charges]:[Age]],1,)</f>
        <v>7443.64</v>
      </c>
      <c r="M914" s="23" t="str">
        <f>VLOOKUP(Table3[[#This Row],[Hospital tier]],Table3[[Hospital tier]:[Age]],1,)</f>
        <v>tier - 2</v>
      </c>
      <c r="N914" s="4" t="str">
        <f>VLOOKUP(Table3[[#This Row],[City tier]],Table3[[Hospital tier]:[Age]],1,)</f>
        <v>tier - 3</v>
      </c>
      <c r="O914" s="4" t="str">
        <f>VLOOKUP(Table3[[#This Row],[State ID]],Table3[[State ID]:[Age]],1,)</f>
        <v>R1012</v>
      </c>
      <c r="P914" s="4" t="str">
        <f>VLOOKUP(Table3[[#This Row],[Hospitalasion Details]],Table3[[Hospitalasion Details]:[Age]],1,)</f>
        <v>7-Jul-1980</v>
      </c>
      <c r="Q914" s="4">
        <f>VLOOKUP(Table3[[#This Row],[Age]],Table3[Age],1,)</f>
        <v>42</v>
      </c>
    </row>
    <row r="915" spans="1:17" x14ac:dyDescent="0.25">
      <c r="A915" s="4" t="str">
        <f>VLOOKUP(Table2[[#This Row],[Customer ID]],Table2[],1,)</f>
        <v>Id914</v>
      </c>
      <c r="B915" s="4" t="str">
        <f>VLOOKUP(Table2[[#This Row],[Full Name]],Table2[[#This Row],[Full Name]],1,)</f>
        <v xml:space="preserve">  Aharon N Wright</v>
      </c>
      <c r="C915" s="4">
        <f>VLOOKUP('Medical Examinations'!B915,'Medical Examinations'!B915:J3248,1,)</f>
        <v>25.175000000000001</v>
      </c>
      <c r="D915" s="4">
        <f>VLOOKUP('Medical Examinations'!C915,'Medical Examinations'!C915:K3248,1,)</f>
        <v>5.57</v>
      </c>
      <c r="E915" s="4" t="str">
        <f>VLOOKUP('Medical Examinations'!D915,'Medical Examinations'!D915:L3248,1,)</f>
        <v>Yes</v>
      </c>
      <c r="F915" s="4" t="str">
        <f>VLOOKUP('Medical Examinations'!E915,'Medical Examinations'!E915:M3248,1,)</f>
        <v>No</v>
      </c>
      <c r="G915" s="4" t="str">
        <f>VLOOKUP('Medical Examinations'!F915,'Medical Examinations'!F915:N3248,1,)</f>
        <v>No</v>
      </c>
      <c r="H915" s="4">
        <f>VLOOKUP('Medical Examinations'!G915,'Medical Examinations'!G915:O3248,1,)</f>
        <v>1</v>
      </c>
      <c r="I915" s="4" t="str">
        <f>VLOOKUP('Medical Examinations'!H915,'Medical Examinations'!H915:P3248,1,)</f>
        <v>No</v>
      </c>
      <c r="J915" s="4" t="str">
        <f>VLOOKUP('Medical Examinations'!I915,'Medical Examinations'!I915:Q3248,1,)</f>
        <v>Over Weight</v>
      </c>
      <c r="K915" s="4" t="str">
        <f>VLOOKUP('Medical Examinations'!J915,'Medical Examinations'!J915:R3248,1,)</f>
        <v>Normal</v>
      </c>
      <c r="L915" s="49">
        <f>VLOOKUP(Table3[[#This Row],[Charges]],Table3[[Charges]:[Age]],1,)</f>
        <v>7445.92</v>
      </c>
      <c r="M915" s="23" t="str">
        <f>VLOOKUP(Table3[[#This Row],[Hospital tier]],Table3[[Hospital tier]:[Age]],1,)</f>
        <v>tier - 3</v>
      </c>
      <c r="N915" s="4" t="str">
        <f>VLOOKUP(Table3[[#This Row],[City tier]],Table3[[Hospital tier]:[Age]],1,)</f>
        <v>tier - 1</v>
      </c>
      <c r="O915" s="4" t="str">
        <f>VLOOKUP(Table3[[#This Row],[State ID]],Table3[[State ID]:[Age]],1,)</f>
        <v>R1011</v>
      </c>
      <c r="P915" s="4" t="str">
        <f>VLOOKUP(Table3[[#This Row],[Hospitalasion Details]],Table3[[Hospitalasion Details]:[Age]],1,)</f>
        <v>25-Sep-1977</v>
      </c>
      <c r="Q915" s="4">
        <f>VLOOKUP(Table3[[#This Row],[Age]],Table3[Age],1,)</f>
        <v>45</v>
      </c>
    </row>
    <row r="916" spans="1:17" x14ac:dyDescent="0.25">
      <c r="A916" s="4" t="str">
        <f>VLOOKUP(Table2[[#This Row],[Customer ID]],Table2[],1,)</f>
        <v>Id915</v>
      </c>
      <c r="B916" s="4" t="str">
        <f>VLOOKUP(Table2[[#This Row],[Full Name]],Table2[[#This Row],[Full Name]],1,)</f>
        <v xml:space="preserve">  Lawrence D Chin</v>
      </c>
      <c r="C916" s="4">
        <f>VLOOKUP('Medical Examinations'!B916,'Medical Examinations'!B916:J3249,1,)</f>
        <v>26.8</v>
      </c>
      <c r="D916" s="4">
        <f>VLOOKUP('Medical Examinations'!C916,'Medical Examinations'!C916:K3249,1,)</f>
        <v>5.68</v>
      </c>
      <c r="E916" s="4" t="str">
        <f>VLOOKUP('Medical Examinations'!D916,'Medical Examinations'!D916:L3249,1,)</f>
        <v>Yes</v>
      </c>
      <c r="F916" s="4" t="str">
        <f>VLOOKUP('Medical Examinations'!E916,'Medical Examinations'!E916:M3249,1,)</f>
        <v>No</v>
      </c>
      <c r="G916" s="4" t="str">
        <f>VLOOKUP('Medical Examinations'!F916,'Medical Examinations'!F916:N3249,1,)</f>
        <v>No</v>
      </c>
      <c r="H916" s="4">
        <f>VLOOKUP('Medical Examinations'!G916,'Medical Examinations'!G916:O3249,1,)</f>
        <v>1</v>
      </c>
      <c r="I916" s="4" t="str">
        <f>VLOOKUP('Medical Examinations'!H916,'Medical Examinations'!H916:P3249,1,)</f>
        <v>No</v>
      </c>
      <c r="J916" s="4" t="str">
        <f>VLOOKUP('Medical Examinations'!I916,'Medical Examinations'!I916:Q3249,1,)</f>
        <v>Over Weight</v>
      </c>
      <c r="K916" s="4" t="str">
        <f>VLOOKUP('Medical Examinations'!J916,'Medical Examinations'!J916:R3249,1,)</f>
        <v>Normal</v>
      </c>
      <c r="L916" s="49">
        <f>VLOOKUP(Table3[[#This Row],[Charges]],Table3[[Charges]:[Age]],1,)</f>
        <v>7448.4</v>
      </c>
      <c r="M916" s="23" t="str">
        <f>VLOOKUP(Table3[[#This Row],[Hospital tier]],Table3[[Hospital tier]:[Age]],1,)</f>
        <v>tier - 3</v>
      </c>
      <c r="N916" s="4" t="str">
        <f>VLOOKUP(Table3[[#This Row],[City tier]],Table3[[Hospital tier]:[Age]],1,)</f>
        <v>tier - 3</v>
      </c>
      <c r="O916" s="4" t="str">
        <f>VLOOKUP(Table3[[#This Row],[State ID]],Table3[[State ID]:[Age]],1,)</f>
        <v>R1017</v>
      </c>
      <c r="P916" s="4" t="str">
        <f>VLOOKUP(Table3[[#This Row],[Hospitalasion Details]],Table3[[Hospitalasion Details]:[Age]],1,)</f>
        <v>30-Sep-1977</v>
      </c>
      <c r="Q916" s="4">
        <f>VLOOKUP(Table3[[#This Row],[Age]],Table3[Age],1,)</f>
        <v>45</v>
      </c>
    </row>
    <row r="917" spans="1:17" x14ac:dyDescent="0.25">
      <c r="A917" s="4" t="str">
        <f>VLOOKUP(Table2[[#This Row],[Customer ID]],Table2[],1,)</f>
        <v>Id916</v>
      </c>
      <c r="B917" s="4" t="str">
        <f>VLOOKUP(Table2[[#This Row],[Full Name]],Table2[[#This Row],[Full Name]],1,)</f>
        <v xml:space="preserve">  Malcolm White</v>
      </c>
      <c r="C917" s="4">
        <f>VLOOKUP('Medical Examinations'!B917,'Medical Examinations'!B917:J3250,1,)</f>
        <v>21.78</v>
      </c>
      <c r="D917" s="4">
        <f>VLOOKUP('Medical Examinations'!C917,'Medical Examinations'!C917:K3250,1,)</f>
        <v>5.3</v>
      </c>
      <c r="E917" s="4" t="str">
        <f>VLOOKUP('Medical Examinations'!D917,'Medical Examinations'!D917:L3250,1,)</f>
        <v>No</v>
      </c>
      <c r="F917" s="4" t="str">
        <f>VLOOKUP('Medical Examinations'!E917,'Medical Examinations'!E917:M3250,1,)</f>
        <v>yes</v>
      </c>
      <c r="G917" s="4" t="str">
        <f>VLOOKUP('Medical Examinations'!F917,'Medical Examinations'!F917:N3250,1,)</f>
        <v>No</v>
      </c>
      <c r="H917" s="4">
        <f>VLOOKUP('Medical Examinations'!G917,'Medical Examinations'!G917:O3250,1,)</f>
        <v>1</v>
      </c>
      <c r="I917" s="4" t="str">
        <f>VLOOKUP('Medical Examinations'!H917,'Medical Examinations'!H917:P3250,1,)</f>
        <v>No</v>
      </c>
      <c r="J917" s="4" t="str">
        <f>VLOOKUP('Medical Examinations'!I917,'Medical Examinations'!I917:Q3250,1,)</f>
        <v>Normal Weight</v>
      </c>
      <c r="K917" s="4" t="str">
        <f>VLOOKUP('Medical Examinations'!J917,'Medical Examinations'!J917:R3250,1,)</f>
        <v>Normal</v>
      </c>
      <c r="L917" s="49">
        <f>VLOOKUP(Table3[[#This Row],[Charges]],Table3[[Charges]:[Age]],1,)</f>
        <v>7450.36</v>
      </c>
      <c r="M917" s="23" t="str">
        <f>VLOOKUP(Table3[[#This Row],[Hospital tier]],Table3[[Hospital tier]:[Age]],1,)</f>
        <v>tier - 2</v>
      </c>
      <c r="N917" s="4" t="str">
        <f>VLOOKUP(Table3[[#This Row],[City tier]],Table3[[Hospital tier]:[Age]],1,)</f>
        <v>tier - 2</v>
      </c>
      <c r="O917" s="4" t="str">
        <f>VLOOKUP(Table3[[#This Row],[State ID]],Table3[[State ID]:[Age]],1,)</f>
        <v>R1012</v>
      </c>
      <c r="P917" s="4" t="str">
        <f>VLOOKUP(Table3[[#This Row],[Hospitalasion Details]],Table3[[Hospitalasion Details]:[Age]],1,)</f>
        <v>1-Jun-2001</v>
      </c>
      <c r="Q917" s="4">
        <f>VLOOKUP(Table3[[#This Row],[Age]],Table3[Age],1,)</f>
        <v>22</v>
      </c>
    </row>
    <row r="918" spans="1:17" x14ac:dyDescent="0.25">
      <c r="A918" s="4" t="str">
        <f>VLOOKUP(Table2[[#This Row],[Customer ID]],Table2[],1,)</f>
        <v>Id917</v>
      </c>
      <c r="B918" s="4" t="str">
        <f>VLOOKUP(Table2[[#This Row],[Full Name]],Table2[[#This Row],[Full Name]],1,)</f>
        <v xml:space="preserve">  Anna E Savage</v>
      </c>
      <c r="C918" s="4">
        <f>VLOOKUP('Medical Examinations'!B918,'Medical Examinations'!B918:J3251,1,)</f>
        <v>30.14</v>
      </c>
      <c r="D918" s="4">
        <f>VLOOKUP('Medical Examinations'!C918,'Medical Examinations'!C918:K3251,1,)</f>
        <v>9.4499999999999993</v>
      </c>
      <c r="E918" s="4" t="str">
        <f>VLOOKUP('Medical Examinations'!D918,'Medical Examinations'!D918:L3251,1,)</f>
        <v>Yes</v>
      </c>
      <c r="F918" s="4" t="str">
        <f>VLOOKUP('Medical Examinations'!E918,'Medical Examinations'!E918:M3251,1,)</f>
        <v>No</v>
      </c>
      <c r="G918" s="4" t="str">
        <f>VLOOKUP('Medical Examinations'!F918,'Medical Examinations'!F918:N3251,1,)</f>
        <v>No</v>
      </c>
      <c r="H918" s="4">
        <f>VLOOKUP('Medical Examinations'!G918,'Medical Examinations'!G918:O3251,1,)</f>
        <v>0</v>
      </c>
      <c r="I918" s="4" t="str">
        <f>VLOOKUP('Medical Examinations'!H918,'Medical Examinations'!H918:P3251,1,)</f>
        <v>No</v>
      </c>
      <c r="J918" s="4" t="str">
        <f>VLOOKUP('Medical Examinations'!I918,'Medical Examinations'!I918:Q3251,1,)</f>
        <v>Obesity</v>
      </c>
      <c r="K918" s="4" t="str">
        <f>VLOOKUP('Medical Examinations'!J918,'Medical Examinations'!J918:R3251,1,)</f>
        <v>Diabetes</v>
      </c>
      <c r="L918" s="49">
        <f>VLOOKUP(Table3[[#This Row],[Charges]],Table3[[Charges]:[Age]],1,)</f>
        <v>7463.51</v>
      </c>
      <c r="M918" s="23" t="str">
        <f>VLOOKUP(Table3[[#This Row],[Hospital tier]],Table3[[Hospital tier]:[Age]],1,)</f>
        <v>tier - 3</v>
      </c>
      <c r="N918" s="4" t="str">
        <f>VLOOKUP(Table3[[#This Row],[City tier]],Table3[[Hospital tier]:[Age]],1,)</f>
        <v>tier - 3</v>
      </c>
      <c r="O918" s="4" t="str">
        <f>VLOOKUP(Table3[[#This Row],[State ID]],Table3[[State ID]:[Age]],1,)</f>
        <v>R1013</v>
      </c>
      <c r="P918" s="4" t="str">
        <f>VLOOKUP(Table3[[#This Row],[Hospitalasion Details]],Table3[[Hospitalasion Details]:[Age]],1,)</f>
        <v>4-Aug-1967</v>
      </c>
      <c r="Q918" s="4">
        <f>VLOOKUP(Table3[[#This Row],[Age]],Table3[Age],1,)</f>
        <v>55</v>
      </c>
    </row>
    <row r="919" spans="1:17" x14ac:dyDescent="0.25">
      <c r="A919" s="4" t="str">
        <f>VLOOKUP(Table2[[#This Row],[Customer ID]],Table2[],1,)</f>
        <v>Id918</v>
      </c>
      <c r="B919" s="4" t="str">
        <f>VLOOKUP(Table2[[#This Row],[Full Name]],Table2[[#This Row],[Full Name]],1,)</f>
        <v xml:space="preserve">  Jenny Hitchings</v>
      </c>
      <c r="C919" s="4">
        <f>VLOOKUP('Medical Examinations'!B919,'Medical Examinations'!B919:J3252,1,)</f>
        <v>29.7</v>
      </c>
      <c r="D919" s="4">
        <f>VLOOKUP('Medical Examinations'!C919,'Medical Examinations'!C919:K3252,1,)</f>
        <v>6.79</v>
      </c>
      <c r="E919" s="4" t="str">
        <f>VLOOKUP('Medical Examinations'!D919,'Medical Examinations'!D919:L3252,1,)</f>
        <v>Yes</v>
      </c>
      <c r="F919" s="4" t="str">
        <f>VLOOKUP('Medical Examinations'!E919,'Medical Examinations'!E919:M3252,1,)</f>
        <v>No</v>
      </c>
      <c r="G919" s="4" t="str">
        <f>VLOOKUP('Medical Examinations'!F919,'Medical Examinations'!F919:N3252,1,)</f>
        <v>No</v>
      </c>
      <c r="H919" s="4">
        <f>VLOOKUP('Medical Examinations'!G919,'Medical Examinations'!G919:O3252,1,)</f>
        <v>0</v>
      </c>
      <c r="I919" s="4" t="str">
        <f>VLOOKUP('Medical Examinations'!H919,'Medical Examinations'!H919:P3252,1,)</f>
        <v>No</v>
      </c>
      <c r="J919" s="4" t="str">
        <f>VLOOKUP('Medical Examinations'!I919,'Medical Examinations'!I919:Q3252,1,)</f>
        <v>Over Weight</v>
      </c>
      <c r="K919" s="4" t="str">
        <f>VLOOKUP('Medical Examinations'!J919,'Medical Examinations'!J919:R3252,1,)</f>
        <v>Diabetes</v>
      </c>
      <c r="L919" s="49">
        <f>VLOOKUP(Table3[[#This Row],[Charges]],Table3[[Charges]:[Age]],1,)</f>
        <v>7487.38</v>
      </c>
      <c r="M919" s="23" t="str">
        <f>VLOOKUP(Table3[[#This Row],[Hospital tier]],Table3[[Hospital tier]:[Age]],1,)</f>
        <v>tier - 2</v>
      </c>
      <c r="N919" s="4" t="str">
        <f>VLOOKUP(Table3[[#This Row],[City tier]],Table3[[Hospital tier]:[Age]],1,)</f>
        <v>tier - 3</v>
      </c>
      <c r="O919" s="4" t="str">
        <f>VLOOKUP(Table3[[#This Row],[State ID]],Table3[[State ID]:[Age]],1,)</f>
        <v>R1012</v>
      </c>
      <c r="P919" s="4" t="str">
        <f>VLOOKUP(Table3[[#This Row],[Hospitalasion Details]],Table3[[Hospitalasion Details]:[Age]],1,)</f>
        <v>14-Jun-1996</v>
      </c>
      <c r="Q919" s="4">
        <f>VLOOKUP(Table3[[#This Row],[Age]],Table3[Age],1,)</f>
        <v>26</v>
      </c>
    </row>
    <row r="920" spans="1:17" x14ac:dyDescent="0.25">
      <c r="A920" s="4" t="str">
        <f>VLOOKUP(Table2[[#This Row],[Customer ID]],Table2[],1,)</f>
        <v>Id919</v>
      </c>
      <c r="B920" s="4" t="str">
        <f>VLOOKUP(Table2[[#This Row],[Full Name]],Table2[[#This Row],[Full Name]],1,)</f>
        <v xml:space="preserve">  Melissa L Truitt</v>
      </c>
      <c r="C920" s="4">
        <f>VLOOKUP('Medical Examinations'!B920,'Medical Examinations'!B920:J3253,1,)</f>
        <v>32.395000000000003</v>
      </c>
      <c r="D920" s="4">
        <f>VLOOKUP('Medical Examinations'!C920,'Medical Examinations'!C920:K3253,1,)</f>
        <v>11.1</v>
      </c>
      <c r="E920" s="4" t="str">
        <f>VLOOKUP('Medical Examinations'!D920,'Medical Examinations'!D920:L3253,1,)</f>
        <v>Yes</v>
      </c>
      <c r="F920" s="4" t="str">
        <f>VLOOKUP('Medical Examinations'!E920,'Medical Examinations'!E920:M3253,1,)</f>
        <v>No</v>
      </c>
      <c r="G920" s="4" t="str">
        <f>VLOOKUP('Medical Examinations'!F920,'Medical Examinations'!F920:N3253,1,)</f>
        <v>No</v>
      </c>
      <c r="H920" s="4">
        <f>VLOOKUP('Medical Examinations'!G920,'Medical Examinations'!G920:O3253,1,)</f>
        <v>0</v>
      </c>
      <c r="I920" s="4" t="str">
        <f>VLOOKUP('Medical Examinations'!H920,'Medical Examinations'!H920:P3253,1,)</f>
        <v>No</v>
      </c>
      <c r="J920" s="4" t="str">
        <f>VLOOKUP('Medical Examinations'!I920,'Medical Examinations'!I920:Q3253,1,)</f>
        <v>Obesity</v>
      </c>
      <c r="K920" s="4" t="str">
        <f>VLOOKUP('Medical Examinations'!J920,'Medical Examinations'!J920:R3253,1,)</f>
        <v>Diabetes</v>
      </c>
      <c r="L920" s="49">
        <f>VLOOKUP(Table3[[#This Row],[Charges]],Table3[[Charges]:[Age]],1,)</f>
        <v>7494.63</v>
      </c>
      <c r="M920" s="23" t="str">
        <f>VLOOKUP(Table3[[#This Row],[Hospital tier]],Table3[[Hospital tier]:[Age]],1,)</f>
        <v>tier - 2</v>
      </c>
      <c r="N920" s="4" t="str">
        <f>VLOOKUP(Table3[[#This Row],[City tier]],Table3[[Hospital tier]:[Age]],1,)</f>
        <v>tier - 3</v>
      </c>
      <c r="O920" s="4" t="str">
        <f>VLOOKUP(Table3[[#This Row],[State ID]],Table3[[State ID]:[Age]],1,)</f>
        <v>R1025</v>
      </c>
      <c r="P920" s="4" t="str">
        <f>VLOOKUP(Table3[[#This Row],[Hospitalasion Details]],Table3[[Hospitalasion Details]:[Age]],1,)</f>
        <v>15-Dec-1988</v>
      </c>
      <c r="Q920" s="4">
        <f>VLOOKUP(Table3[[#This Row],[Age]],Table3[Age],1,)</f>
        <v>34</v>
      </c>
    </row>
    <row r="921" spans="1:17" x14ac:dyDescent="0.25">
      <c r="A921" s="4" t="str">
        <f>VLOOKUP(Table2[[#This Row],[Customer ID]],Table2[],1,)</f>
        <v>Id920</v>
      </c>
      <c r="B921" s="4" t="str">
        <f>VLOOKUP(Table2[[#This Row],[Full Name]],Table2[[#This Row],[Full Name]],1,)</f>
        <v xml:space="preserve">  Chia J Chang</v>
      </c>
      <c r="C921" s="4">
        <f>VLOOKUP('Medical Examinations'!B921,'Medical Examinations'!B921:J3254,1,)</f>
        <v>36.64</v>
      </c>
      <c r="D921" s="4">
        <f>VLOOKUP('Medical Examinations'!C921,'Medical Examinations'!C921:K3254,1,)</f>
        <v>7.26</v>
      </c>
      <c r="E921" s="4" t="str">
        <f>VLOOKUP('Medical Examinations'!D921,'Medical Examinations'!D921:L3254,1,)</f>
        <v>No</v>
      </c>
      <c r="F921" s="4" t="str">
        <f>VLOOKUP('Medical Examinations'!E921,'Medical Examinations'!E921:M3254,1,)</f>
        <v>No</v>
      </c>
      <c r="G921" s="4" t="str">
        <f>VLOOKUP('Medical Examinations'!F921,'Medical Examinations'!F921:N3254,1,)</f>
        <v>No</v>
      </c>
      <c r="H921" s="4">
        <f>VLOOKUP('Medical Examinations'!G921,'Medical Examinations'!G921:O3254,1,)</f>
        <v>0</v>
      </c>
      <c r="I921" s="4" t="str">
        <f>VLOOKUP('Medical Examinations'!H921,'Medical Examinations'!H921:P3254,1,)</f>
        <v>No</v>
      </c>
      <c r="J921" s="4" t="str">
        <f>VLOOKUP('Medical Examinations'!I921,'Medical Examinations'!I921:Q3254,1,)</f>
        <v>Obesity</v>
      </c>
      <c r="K921" s="4" t="str">
        <f>VLOOKUP('Medical Examinations'!J921,'Medical Examinations'!J921:R3254,1,)</f>
        <v>Diabetes</v>
      </c>
      <c r="L921" s="49">
        <f>VLOOKUP(Table3[[#This Row],[Charges]],Table3[[Charges]:[Age]],1,)</f>
        <v>7504.3</v>
      </c>
      <c r="M921" s="23" t="str">
        <f>VLOOKUP(Table3[[#This Row],[Hospital tier]],Table3[[Hospital tier]:[Age]],1,)</f>
        <v>tier - 2</v>
      </c>
      <c r="N921" s="4" t="str">
        <f>VLOOKUP(Table3[[#This Row],[City tier]],Table3[[Hospital tier]:[Age]],1,)</f>
        <v>tier - 1</v>
      </c>
      <c r="O921" s="4" t="str">
        <f>VLOOKUP(Table3[[#This Row],[State ID]],Table3[[State ID]:[Age]],1,)</f>
        <v>R1012</v>
      </c>
      <c r="P921" s="4" t="str">
        <f>VLOOKUP(Table3[[#This Row],[Hospitalasion Details]],Table3[[Hospitalasion Details]:[Age]],1,)</f>
        <v>28-Oct-1997</v>
      </c>
      <c r="Q921" s="4">
        <f>VLOOKUP(Table3[[#This Row],[Age]],Table3[Age],1,)</f>
        <v>25</v>
      </c>
    </row>
    <row r="922" spans="1:17" x14ac:dyDescent="0.25">
      <c r="A922" s="4" t="str">
        <f>VLOOKUP(Table2[[#This Row],[Customer ID]],Table2[],1,)</f>
        <v>Id921</v>
      </c>
      <c r="B922" s="4" t="str">
        <f>VLOOKUP(Table2[[#This Row],[Full Name]],Table2[[#This Row],[Full Name]],1,)</f>
        <v xml:space="preserve">  Laura A Frey</v>
      </c>
      <c r="C922" s="4">
        <f>VLOOKUP('Medical Examinations'!B922,'Medical Examinations'!B922:J3255,1,)</f>
        <v>39.049999999999997</v>
      </c>
      <c r="D922" s="4">
        <f>VLOOKUP('Medical Examinations'!C922,'Medical Examinations'!C922:K3255,1,)</f>
        <v>5.27</v>
      </c>
      <c r="E922" s="4" t="str">
        <f>VLOOKUP('Medical Examinations'!D922,'Medical Examinations'!D922:L3255,1,)</f>
        <v>Yes</v>
      </c>
      <c r="F922" s="4" t="str">
        <f>VLOOKUP('Medical Examinations'!E922,'Medical Examinations'!E922:M3255,1,)</f>
        <v>No</v>
      </c>
      <c r="G922" s="4" t="str">
        <f>VLOOKUP('Medical Examinations'!F922,'Medical Examinations'!F922:N3255,1,)</f>
        <v>No</v>
      </c>
      <c r="H922" s="4">
        <f>VLOOKUP('Medical Examinations'!G922,'Medical Examinations'!G922:O3255,1,)</f>
        <v>1</v>
      </c>
      <c r="I922" s="4" t="str">
        <f>VLOOKUP('Medical Examinations'!H922,'Medical Examinations'!H922:P3255,1,)</f>
        <v>No</v>
      </c>
      <c r="J922" s="4" t="str">
        <f>VLOOKUP('Medical Examinations'!I922,'Medical Examinations'!I922:Q3255,1,)</f>
        <v>Obesity</v>
      </c>
      <c r="K922" s="4" t="str">
        <f>VLOOKUP('Medical Examinations'!J922,'Medical Examinations'!J922:R3255,1,)</f>
        <v>Normal</v>
      </c>
      <c r="L922" s="49">
        <f>VLOOKUP(Table3[[#This Row],[Charges]],Table3[[Charges]:[Age]],1,)</f>
        <v>7512.27</v>
      </c>
      <c r="M922" s="23" t="str">
        <f>VLOOKUP(Table3[[#This Row],[Hospital tier]],Table3[[Hospital tier]:[Age]],1,)</f>
        <v>tier - 3</v>
      </c>
      <c r="N922" s="4" t="str">
        <f>VLOOKUP(Table3[[#This Row],[City tier]],Table3[[Hospital tier]:[Age]],1,)</f>
        <v>tier - 2</v>
      </c>
      <c r="O922" s="4" t="str">
        <f>VLOOKUP(Table3[[#This Row],[State ID]],Table3[[State ID]:[Age]],1,)</f>
        <v>R1011</v>
      </c>
      <c r="P922" s="4" t="str">
        <f>VLOOKUP(Table3[[#This Row],[Hospitalasion Details]],Table3[[Hospitalasion Details]:[Age]],1,)</f>
        <v>10-Jul-1983</v>
      </c>
      <c r="Q922" s="4">
        <f>VLOOKUP(Table3[[#This Row],[Age]],Table3[Age],1,)</f>
        <v>39</v>
      </c>
    </row>
    <row r="923" spans="1:17" x14ac:dyDescent="0.25">
      <c r="A923" s="4" t="str">
        <f>VLOOKUP(Table2[[#This Row],[Customer ID]],Table2[],1,)</f>
        <v>Id922</v>
      </c>
      <c r="B923" s="4" t="str">
        <f>VLOOKUP(Table2[[#This Row],[Full Name]],Table2[[#This Row],[Full Name]],1,)</f>
        <v xml:space="preserve">  Aditi Krishna</v>
      </c>
      <c r="C923" s="4">
        <f>VLOOKUP('Medical Examinations'!B923,'Medical Examinations'!B923:J3256,1,)</f>
        <v>33.1</v>
      </c>
      <c r="D923" s="4">
        <f>VLOOKUP('Medical Examinations'!C923,'Medical Examinations'!C923:K3256,1,)</f>
        <v>5.46</v>
      </c>
      <c r="E923" s="4" t="str">
        <f>VLOOKUP('Medical Examinations'!D923,'Medical Examinations'!D923:L3256,1,)</f>
        <v>Yes</v>
      </c>
      <c r="F923" s="4" t="str">
        <f>VLOOKUP('Medical Examinations'!E923,'Medical Examinations'!E923:M3256,1,)</f>
        <v>No</v>
      </c>
      <c r="G923" s="4" t="str">
        <f>VLOOKUP('Medical Examinations'!F923,'Medical Examinations'!F923:N3256,1,)</f>
        <v>No</v>
      </c>
      <c r="H923" s="4">
        <f>VLOOKUP('Medical Examinations'!G923,'Medical Examinations'!G923:O3256,1,)</f>
        <v>1</v>
      </c>
      <c r="I923" s="4" t="str">
        <f>VLOOKUP('Medical Examinations'!H923,'Medical Examinations'!H923:P3256,1,)</f>
        <v>No</v>
      </c>
      <c r="J923" s="4" t="str">
        <f>VLOOKUP('Medical Examinations'!I923,'Medical Examinations'!I923:Q3256,1,)</f>
        <v>Obesity</v>
      </c>
      <c r="K923" s="4" t="str">
        <f>VLOOKUP('Medical Examinations'!J923,'Medical Examinations'!J923:R3256,1,)</f>
        <v>Normal</v>
      </c>
      <c r="L923" s="49">
        <f>VLOOKUP(Table3[[#This Row],[Charges]],Table3[[Charges]:[Age]],1,)</f>
        <v>7518.03</v>
      </c>
      <c r="M923" s="23" t="str">
        <f>VLOOKUP(Table3[[#This Row],[Hospital tier]],Table3[[Hospital tier]:[Age]],1,)</f>
        <v>tier - 2</v>
      </c>
      <c r="N923" s="4" t="str">
        <f>VLOOKUP(Table3[[#This Row],[City tier]],Table3[[Hospital tier]:[Age]],1,)</f>
        <v>tier - 3</v>
      </c>
      <c r="O923" s="4" t="str">
        <f>VLOOKUP(Table3[[#This Row],[State ID]],Table3[[State ID]:[Age]],1,)</f>
        <v>R1012</v>
      </c>
      <c r="P923" s="4" t="str">
        <f>VLOOKUP(Table3[[#This Row],[Hospitalasion Details]],Table3[[Hospitalasion Details]:[Age]],1,)</f>
        <v>18-Oct-1978</v>
      </c>
      <c r="Q923" s="4">
        <f>VLOOKUP(Table3[[#This Row],[Age]],Table3[Age],1,)</f>
        <v>44</v>
      </c>
    </row>
    <row r="924" spans="1:17" x14ac:dyDescent="0.25">
      <c r="A924" s="4" t="str">
        <f>VLOOKUP(Table2[[#This Row],[Customer ID]],Table2[],1,)</f>
        <v>Id923</v>
      </c>
      <c r="B924" s="4" t="str">
        <f>VLOOKUP(Table2[[#This Row],[Full Name]],Table2[[#This Row],[Full Name]],1,)</f>
        <v xml:space="preserve">  Leah A Maher</v>
      </c>
      <c r="C924" s="4">
        <f>VLOOKUP('Medical Examinations'!B924,'Medical Examinations'!B924:J3257,1,)</f>
        <v>31.824999999999999</v>
      </c>
      <c r="D924" s="4">
        <f>VLOOKUP('Medical Examinations'!C924,'Medical Examinations'!C924:K3257,1,)</f>
        <v>8.1300000000000008</v>
      </c>
      <c r="E924" s="4" t="str">
        <f>VLOOKUP('Medical Examinations'!D924,'Medical Examinations'!D924:L3257,1,)</f>
        <v>No</v>
      </c>
      <c r="F924" s="4" t="str">
        <f>VLOOKUP('Medical Examinations'!E924,'Medical Examinations'!E924:M3257,1,)</f>
        <v>No</v>
      </c>
      <c r="G924" s="4" t="str">
        <f>VLOOKUP('Medical Examinations'!F924,'Medical Examinations'!F924:N3257,1,)</f>
        <v>No</v>
      </c>
      <c r="H924" s="4">
        <f>VLOOKUP('Medical Examinations'!G924,'Medical Examinations'!G924:O3257,1,)</f>
        <v>0</v>
      </c>
      <c r="I924" s="4" t="str">
        <f>VLOOKUP('Medical Examinations'!H924,'Medical Examinations'!H924:P3257,1,)</f>
        <v>No</v>
      </c>
      <c r="J924" s="4" t="str">
        <f>VLOOKUP('Medical Examinations'!I924,'Medical Examinations'!I924:Q3257,1,)</f>
        <v>Obesity</v>
      </c>
      <c r="K924" s="4" t="str">
        <f>VLOOKUP('Medical Examinations'!J924,'Medical Examinations'!J924:R3257,1,)</f>
        <v>Diabetes</v>
      </c>
      <c r="L924" s="49">
        <f>VLOOKUP(Table3[[#This Row],[Charges]],Table3[[Charges]:[Age]],1,)</f>
        <v>7526.71</v>
      </c>
      <c r="M924" s="23" t="str">
        <f>VLOOKUP(Table3[[#This Row],[Hospital tier]],Table3[[Hospital tier]:[Age]],1,)</f>
        <v>tier - 3</v>
      </c>
      <c r="N924" s="4" t="str">
        <f>VLOOKUP(Table3[[#This Row],[City tier]],Table3[[Hospital tier]:[Age]],1,)</f>
        <v>tier - 1</v>
      </c>
      <c r="O924" s="4" t="str">
        <f>VLOOKUP(Table3[[#This Row],[State ID]],Table3[[State ID]:[Age]],1,)</f>
        <v>R1012</v>
      </c>
      <c r="P924" s="4" t="str">
        <f>VLOOKUP(Table3[[#This Row],[Hospitalasion Details]],Table3[[Hospitalasion Details]:[Age]],1,)</f>
        <v>10-Oct-1976</v>
      </c>
      <c r="Q924" s="4">
        <f>VLOOKUP(Table3[[#This Row],[Age]],Table3[Age],1,)</f>
        <v>46</v>
      </c>
    </row>
    <row r="925" spans="1:17" x14ac:dyDescent="0.25">
      <c r="A925" s="4" t="str">
        <f>VLOOKUP(Table2[[#This Row],[Customer ID]],Table2[],1,)</f>
        <v>Id924</v>
      </c>
      <c r="B925" s="4" t="str">
        <f>VLOOKUP(Table2[[#This Row],[Full Name]],Table2[[#This Row],[Full Name]],1,)</f>
        <v xml:space="preserve">  Marianne Boivin</v>
      </c>
      <c r="C925" s="4">
        <f>VLOOKUP('Medical Examinations'!B925,'Medical Examinations'!B925:J3258,1,)</f>
        <v>29</v>
      </c>
      <c r="D925" s="4">
        <f>VLOOKUP('Medical Examinations'!C925,'Medical Examinations'!C925:K3258,1,)</f>
        <v>4.25</v>
      </c>
      <c r="E925" s="4" t="str">
        <f>VLOOKUP('Medical Examinations'!D925,'Medical Examinations'!D925:L3258,1,)</f>
        <v>Yes</v>
      </c>
      <c r="F925" s="4" t="str">
        <f>VLOOKUP('Medical Examinations'!E925,'Medical Examinations'!E925:M3258,1,)</f>
        <v>No</v>
      </c>
      <c r="G925" s="4" t="str">
        <f>VLOOKUP('Medical Examinations'!F925,'Medical Examinations'!F925:N3258,1,)</f>
        <v>No</v>
      </c>
      <c r="H925" s="4">
        <f>VLOOKUP('Medical Examinations'!G925,'Medical Examinations'!G925:O3258,1,)</f>
        <v>1</v>
      </c>
      <c r="I925" s="4" t="str">
        <f>VLOOKUP('Medical Examinations'!H925,'Medical Examinations'!H925:P3258,1,)</f>
        <v>No</v>
      </c>
      <c r="J925" s="4" t="str">
        <f>VLOOKUP('Medical Examinations'!I925,'Medical Examinations'!I925:Q3258,1,)</f>
        <v>Over Weight</v>
      </c>
      <c r="K925" s="4" t="str">
        <f>VLOOKUP('Medical Examinations'!J925,'Medical Examinations'!J925:R3258,1,)</f>
        <v>Normal</v>
      </c>
      <c r="L925" s="49">
        <f>VLOOKUP(Table3[[#This Row],[Charges]],Table3[[Charges]:[Age]],1,)</f>
        <v>7531.7</v>
      </c>
      <c r="M925" s="23" t="str">
        <f>VLOOKUP(Table3[[#This Row],[Hospital tier]],Table3[[Hospital tier]:[Age]],1,)</f>
        <v>tier - 2</v>
      </c>
      <c r="N925" s="4" t="str">
        <f>VLOOKUP(Table3[[#This Row],[City tier]],Table3[[Hospital tier]:[Age]],1,)</f>
        <v>tier - 1</v>
      </c>
      <c r="O925" s="4" t="str">
        <f>VLOOKUP(Table3[[#This Row],[State ID]],Table3[[State ID]:[Age]],1,)</f>
        <v>R1013</v>
      </c>
      <c r="P925" s="4" t="str">
        <f>VLOOKUP(Table3[[#This Row],[Hospitalasion Details]],Table3[[Hospitalasion Details]:[Age]],1,)</f>
        <v>14-Dec-1978</v>
      </c>
      <c r="Q925" s="4">
        <f>VLOOKUP(Table3[[#This Row],[Age]],Table3[Age],1,)</f>
        <v>44</v>
      </c>
    </row>
    <row r="926" spans="1:17" x14ac:dyDescent="0.25">
      <c r="A926" s="4" t="str">
        <f>VLOOKUP(Table2[[#This Row],[Customer ID]],Table2[],1,)</f>
        <v>Id925</v>
      </c>
      <c r="B926" s="4" t="str">
        <f>VLOOKUP(Table2[[#This Row],[Full Name]],Table2[[#This Row],[Full Name]],1,)</f>
        <v xml:space="preserve">  Carla McAlister</v>
      </c>
      <c r="C926" s="4">
        <f>VLOOKUP('Medical Examinations'!B926,'Medical Examinations'!B926:J3259,1,)</f>
        <v>30.495000000000001</v>
      </c>
      <c r="D926" s="4">
        <f>VLOOKUP('Medical Examinations'!C926,'Medical Examinations'!C926:K3259,1,)</f>
        <v>8.68</v>
      </c>
      <c r="E926" s="4" t="str">
        <f>VLOOKUP('Medical Examinations'!D926,'Medical Examinations'!D926:L3259,1,)</f>
        <v>No</v>
      </c>
      <c r="F926" s="4" t="str">
        <f>VLOOKUP('Medical Examinations'!E926,'Medical Examinations'!E926:M3259,1,)</f>
        <v>No</v>
      </c>
      <c r="G926" s="4" t="str">
        <f>VLOOKUP('Medical Examinations'!F926,'Medical Examinations'!F926:N3259,1,)</f>
        <v>No</v>
      </c>
      <c r="H926" s="4">
        <f>VLOOKUP('Medical Examinations'!G926,'Medical Examinations'!G926:O3259,1,)</f>
        <v>0</v>
      </c>
      <c r="I926" s="4" t="str">
        <f>VLOOKUP('Medical Examinations'!H926,'Medical Examinations'!H926:P3259,1,)</f>
        <v>No</v>
      </c>
      <c r="J926" s="4" t="str">
        <f>VLOOKUP('Medical Examinations'!I926,'Medical Examinations'!I926:Q3259,1,)</f>
        <v>Obesity</v>
      </c>
      <c r="K926" s="4" t="str">
        <f>VLOOKUP('Medical Examinations'!J926,'Medical Examinations'!J926:R3259,1,)</f>
        <v>Diabetes</v>
      </c>
      <c r="L926" s="49">
        <f>VLOOKUP(Table3[[#This Row],[Charges]],Table3[[Charges]:[Age]],1,)</f>
        <v>7537.16</v>
      </c>
      <c r="M926" s="23" t="str">
        <f>VLOOKUP(Table3[[#This Row],[Hospital tier]],Table3[[Hospital tier]:[Age]],1,)</f>
        <v>tier - 2</v>
      </c>
      <c r="N926" s="4" t="str">
        <f>VLOOKUP(Table3[[#This Row],[City tier]],Table3[[Hospital tier]:[Age]],1,)</f>
        <v>tier - 2</v>
      </c>
      <c r="O926" s="4" t="str">
        <f>VLOOKUP(Table3[[#This Row],[State ID]],Table3[[State ID]:[Age]],1,)</f>
        <v>R1012</v>
      </c>
      <c r="P926" s="4" t="str">
        <f>VLOOKUP(Table3[[#This Row],[Hospitalasion Details]],Table3[[Hospitalasion Details]:[Age]],1,)</f>
        <v>22-Aug-1984</v>
      </c>
      <c r="Q926" s="4">
        <f>VLOOKUP(Table3[[#This Row],[Age]],Table3[Age],1,)</f>
        <v>38</v>
      </c>
    </row>
    <row r="927" spans="1:17" x14ac:dyDescent="0.25">
      <c r="A927" s="4" t="str">
        <f>VLOOKUP(Table2[[#This Row],[Customer ID]],Table2[],1,)</f>
        <v>Id926</v>
      </c>
      <c r="B927" s="4" t="str">
        <f>VLOOKUP(Table2[[#This Row],[Full Name]],Table2[[#This Row],[Full Name]],1,)</f>
        <v xml:space="preserve">  Oksana Akhmedova</v>
      </c>
      <c r="C927" s="4">
        <f>VLOOKUP('Medical Examinations'!B927,'Medical Examinations'!B927:J3260,1,)</f>
        <v>25.2</v>
      </c>
      <c r="D927" s="4">
        <f>VLOOKUP('Medical Examinations'!C927,'Medical Examinations'!C927:K3260,1,)</f>
        <v>6.25</v>
      </c>
      <c r="E927" s="4" t="str">
        <f>VLOOKUP('Medical Examinations'!D927,'Medical Examinations'!D927:L3260,1,)</f>
        <v>Yes</v>
      </c>
      <c r="F927" s="4" t="str">
        <f>VLOOKUP('Medical Examinations'!E927,'Medical Examinations'!E927:M3260,1,)</f>
        <v>No</v>
      </c>
      <c r="G927" s="4" t="str">
        <f>VLOOKUP('Medical Examinations'!F927,'Medical Examinations'!F927:N3260,1,)</f>
        <v>No</v>
      </c>
      <c r="H927" s="4">
        <f>VLOOKUP('Medical Examinations'!G927,'Medical Examinations'!G927:O3260,1,)</f>
        <v>1</v>
      </c>
      <c r="I927" s="4" t="str">
        <f>VLOOKUP('Medical Examinations'!H927,'Medical Examinations'!H927:P3260,1,)</f>
        <v>No</v>
      </c>
      <c r="J927" s="4" t="str">
        <f>VLOOKUP('Medical Examinations'!I927,'Medical Examinations'!I927:Q3260,1,)</f>
        <v>Over Weight</v>
      </c>
      <c r="K927" s="4" t="str">
        <f>VLOOKUP('Medical Examinations'!J927,'Medical Examinations'!J927:R3260,1,)</f>
        <v>Pre diabetes</v>
      </c>
      <c r="L927" s="49">
        <f>VLOOKUP(Table3[[#This Row],[Charges]],Table3[[Charges]:[Age]],1,)</f>
        <v>7538.52</v>
      </c>
      <c r="M927" s="23" t="str">
        <f>VLOOKUP(Table3[[#This Row],[Hospital tier]],Table3[[Hospital tier]:[Age]],1,)</f>
        <v>tier - 2</v>
      </c>
      <c r="N927" s="4" t="str">
        <f>VLOOKUP(Table3[[#This Row],[City tier]],Table3[[Hospital tier]:[Age]],1,)</f>
        <v>tier - 2</v>
      </c>
      <c r="O927" s="4" t="str">
        <f>VLOOKUP(Table3[[#This Row],[State ID]],Table3[[State ID]:[Age]],1,)</f>
        <v>R1012</v>
      </c>
      <c r="P927" s="4" t="str">
        <f>VLOOKUP(Table3[[#This Row],[Hospitalasion Details]],Table3[[Hospitalasion Details]:[Age]],1,)</f>
        <v>15-Dec-1988</v>
      </c>
      <c r="Q927" s="4">
        <f>VLOOKUP(Table3[[#This Row],[Age]],Table3[Age],1,)</f>
        <v>34</v>
      </c>
    </row>
    <row r="928" spans="1:17" x14ac:dyDescent="0.25">
      <c r="A928" s="4" t="str">
        <f>VLOOKUP(Table2[[#This Row],[Customer ID]],Table2[],1,)</f>
        <v>Id927</v>
      </c>
      <c r="B928" s="4" t="str">
        <f>VLOOKUP(Table2[[#This Row],[Full Name]],Table2[[#This Row],[Full Name]],1,)</f>
        <v xml:space="preserve">  Rebecca B Tucker</v>
      </c>
      <c r="C928" s="4">
        <f>VLOOKUP('Medical Examinations'!B928,'Medical Examinations'!B928:J3261,1,)</f>
        <v>22.77</v>
      </c>
      <c r="D928" s="4">
        <f>VLOOKUP('Medical Examinations'!C928,'Medical Examinations'!C928:K3261,1,)</f>
        <v>4.47</v>
      </c>
      <c r="E928" s="4" t="str">
        <f>VLOOKUP('Medical Examinations'!D928,'Medical Examinations'!D928:L3261,1,)</f>
        <v>Yes</v>
      </c>
      <c r="F928" s="4" t="str">
        <f>VLOOKUP('Medical Examinations'!E928,'Medical Examinations'!E928:M3261,1,)</f>
        <v>No</v>
      </c>
      <c r="G928" s="4" t="str">
        <f>VLOOKUP('Medical Examinations'!F928,'Medical Examinations'!F928:N3261,1,)</f>
        <v>No</v>
      </c>
      <c r="H928" s="4">
        <f>VLOOKUP('Medical Examinations'!G928,'Medical Examinations'!G928:O3261,1,)</f>
        <v>1</v>
      </c>
      <c r="I928" s="4" t="str">
        <f>VLOOKUP('Medical Examinations'!H928,'Medical Examinations'!H928:P3261,1,)</f>
        <v>No</v>
      </c>
      <c r="J928" s="4" t="str">
        <f>VLOOKUP('Medical Examinations'!I928,'Medical Examinations'!I928:Q3261,1,)</f>
        <v>Normal Weight</v>
      </c>
      <c r="K928" s="4" t="str">
        <f>VLOOKUP('Medical Examinations'!J928,'Medical Examinations'!J928:R3261,1,)</f>
        <v>Normal</v>
      </c>
      <c r="L928" s="49">
        <f>VLOOKUP(Table3[[#This Row],[Charges]],Table3[[Charges]:[Age]],1,)</f>
        <v>7567.13</v>
      </c>
      <c r="M928" s="23" t="str">
        <f>VLOOKUP(Table3[[#This Row],[Hospital tier]],Table3[[Hospital tier]:[Age]],1,)</f>
        <v>tier - 2</v>
      </c>
      <c r="N928" s="4" t="str">
        <f>VLOOKUP(Table3[[#This Row],[City tier]],Table3[[Hospital tier]:[Age]],1,)</f>
        <v>tier - 2</v>
      </c>
      <c r="O928" s="4" t="str">
        <f>VLOOKUP(Table3[[#This Row],[State ID]],Table3[[State ID]:[Age]],1,)</f>
        <v>R1021</v>
      </c>
      <c r="P928" s="4" t="str">
        <f>VLOOKUP(Table3[[#This Row],[Hospitalasion Details]],Table3[[Hospitalasion Details]:[Age]],1,)</f>
        <v>14-Aug-1994</v>
      </c>
      <c r="Q928" s="4">
        <f>VLOOKUP(Table3[[#This Row],[Age]],Table3[Age],1,)</f>
        <v>28</v>
      </c>
    </row>
    <row r="929" spans="1:17" x14ac:dyDescent="0.25">
      <c r="A929" s="4" t="str">
        <f>VLOOKUP(Table2[[#This Row],[Customer ID]],Table2[],1,)</f>
        <v>Id928</v>
      </c>
      <c r="B929" s="4" t="str">
        <f>VLOOKUP(Table2[[#This Row],[Full Name]],Table2[[#This Row],[Full Name]],1,)</f>
        <v xml:space="preserve">  Maria A Gramelspacher</v>
      </c>
      <c r="C929" s="4">
        <f>VLOOKUP('Medical Examinations'!B929,'Medical Examinations'!B929:J3262,1,)</f>
        <v>23.18</v>
      </c>
      <c r="D929" s="4">
        <f>VLOOKUP('Medical Examinations'!C929,'Medical Examinations'!C929:K3262,1,)</f>
        <v>8.31</v>
      </c>
      <c r="E929" s="4" t="str">
        <f>VLOOKUP('Medical Examinations'!D929,'Medical Examinations'!D929:L3262,1,)</f>
        <v>No</v>
      </c>
      <c r="F929" s="4" t="str">
        <f>VLOOKUP('Medical Examinations'!E929,'Medical Examinations'!E929:M3262,1,)</f>
        <v>No</v>
      </c>
      <c r="G929" s="4" t="str">
        <f>VLOOKUP('Medical Examinations'!F929,'Medical Examinations'!F929:N3262,1,)</f>
        <v>No</v>
      </c>
      <c r="H929" s="4">
        <f>VLOOKUP('Medical Examinations'!G929,'Medical Examinations'!G929:O3262,1,)</f>
        <v>0</v>
      </c>
      <c r="I929" s="4" t="str">
        <f>VLOOKUP('Medical Examinations'!H929,'Medical Examinations'!H929:P3262,1,)</f>
        <v>No</v>
      </c>
      <c r="J929" s="4" t="str">
        <f>VLOOKUP('Medical Examinations'!I929,'Medical Examinations'!I929:Q3262,1,)</f>
        <v>Normal Weight</v>
      </c>
      <c r="K929" s="4" t="str">
        <f>VLOOKUP('Medical Examinations'!J929,'Medical Examinations'!J929:R3262,1,)</f>
        <v>Diabetes</v>
      </c>
      <c r="L929" s="49">
        <f>VLOOKUP(Table3[[#This Row],[Charges]],Table3[[Charges]:[Age]],1,)</f>
        <v>7585.62</v>
      </c>
      <c r="M929" s="23" t="str">
        <f>VLOOKUP(Table3[[#This Row],[Hospital tier]],Table3[[Hospital tier]:[Age]],1,)</f>
        <v>tier - 3</v>
      </c>
      <c r="N929" s="4" t="str">
        <f>VLOOKUP(Table3[[#This Row],[City tier]],Table3[[Hospital tier]:[Age]],1,)</f>
        <v>tier - 2</v>
      </c>
      <c r="O929" s="4" t="str">
        <f>VLOOKUP(Table3[[#This Row],[State ID]],Table3[[State ID]:[Age]],1,)</f>
        <v>R1013</v>
      </c>
      <c r="P929" s="4" t="str">
        <f>VLOOKUP(Table3[[#This Row],[Hospitalasion Details]],Table3[[Hospitalasion Details]:[Age]],1,)</f>
        <v>17-Jul-1967</v>
      </c>
      <c r="Q929" s="4">
        <f>VLOOKUP(Table3[[#This Row],[Age]],Table3[Age],1,)</f>
        <v>55</v>
      </c>
    </row>
    <row r="930" spans="1:17" x14ac:dyDescent="0.25">
      <c r="A930" s="4" t="str">
        <f>VLOOKUP(Table2[[#This Row],[Customer ID]],Table2[],1,)</f>
        <v>Id929</v>
      </c>
      <c r="B930" s="4" t="str">
        <f>VLOOKUP(Table2[[#This Row],[Full Name]],Table2[[#This Row],[Full Name]],1,)</f>
        <v xml:space="preserve">  Lisa M Goldsmith</v>
      </c>
      <c r="C930" s="4">
        <f>VLOOKUP('Medical Examinations'!B930,'Medical Examinations'!B930:J3263,1,)</f>
        <v>35.409999999999997</v>
      </c>
      <c r="D930" s="4">
        <f>VLOOKUP('Medical Examinations'!C930,'Medical Examinations'!C930:K3263,1,)</f>
        <v>5.68</v>
      </c>
      <c r="E930" s="4" t="str">
        <f>VLOOKUP('Medical Examinations'!D930,'Medical Examinations'!D930:L3263,1,)</f>
        <v>No</v>
      </c>
      <c r="F930" s="4" t="str">
        <f>VLOOKUP('Medical Examinations'!E930,'Medical Examinations'!E930:M3263,1,)</f>
        <v>No</v>
      </c>
      <c r="G930" s="4" t="str">
        <f>VLOOKUP('Medical Examinations'!F930,'Medical Examinations'!F930:N3263,1,)</f>
        <v>No</v>
      </c>
      <c r="H930" s="4">
        <f>VLOOKUP('Medical Examinations'!G930,'Medical Examinations'!G930:O3263,1,)</f>
        <v>0</v>
      </c>
      <c r="I930" s="4" t="str">
        <f>VLOOKUP('Medical Examinations'!H930,'Medical Examinations'!H930:P3263,1,)</f>
        <v>No</v>
      </c>
      <c r="J930" s="4" t="str">
        <f>VLOOKUP('Medical Examinations'!I930,'Medical Examinations'!I930:Q3263,1,)</f>
        <v>Obesity</v>
      </c>
      <c r="K930" s="4" t="str">
        <f>VLOOKUP('Medical Examinations'!J930,'Medical Examinations'!J930:R3263,1,)</f>
        <v>Normal</v>
      </c>
      <c r="L930" s="49">
        <f>VLOOKUP(Table3[[#This Row],[Charges]],Table3[[Charges]:[Age]],1,)</f>
        <v>7607.03</v>
      </c>
      <c r="M930" s="23" t="str">
        <f>VLOOKUP(Table3[[#This Row],[Hospital tier]],Table3[[Hospital tier]:[Age]],1,)</f>
        <v>tier - 2</v>
      </c>
      <c r="N930" s="4" t="str">
        <f>VLOOKUP(Table3[[#This Row],[City tier]],Table3[[Hospital tier]:[Age]],1,)</f>
        <v>tier - 2</v>
      </c>
      <c r="O930" s="4" t="str">
        <f>VLOOKUP(Table3[[#This Row],[State ID]],Table3[[State ID]:[Age]],1,)</f>
        <v>R1012</v>
      </c>
      <c r="P930" s="4" t="str">
        <f>VLOOKUP(Table3[[#This Row],[Hospitalasion Details]],Table3[[Hospitalasion Details]:[Age]],1,)</f>
        <v>30-Sep-1997</v>
      </c>
      <c r="Q930" s="4">
        <f>VLOOKUP(Table3[[#This Row],[Age]],Table3[Age],1,)</f>
        <v>25</v>
      </c>
    </row>
    <row r="931" spans="1:17" x14ac:dyDescent="0.25">
      <c r="A931" s="4" t="str">
        <f>VLOOKUP(Table2[[#This Row],[Customer ID]],Table2[],1,)</f>
        <v>Id930</v>
      </c>
      <c r="B931" s="4" t="str">
        <f>VLOOKUP(Table2[[#This Row],[Full Name]],Table2[[#This Row],[Full Name]],1,)</f>
        <v xml:space="preserve">  Steve Jr Tranter</v>
      </c>
      <c r="C931" s="4">
        <f>VLOOKUP('Medical Examinations'!B931,'Medical Examinations'!B931:J3264,1,)</f>
        <v>32.11</v>
      </c>
      <c r="D931" s="4">
        <f>VLOOKUP('Medical Examinations'!C931,'Medical Examinations'!C931:K3264,1,)</f>
        <v>4.75</v>
      </c>
      <c r="E931" s="4" t="str">
        <f>VLOOKUP('Medical Examinations'!D931,'Medical Examinations'!D931:L3264,1,)</f>
        <v>Yes</v>
      </c>
      <c r="F931" s="4" t="str">
        <f>VLOOKUP('Medical Examinations'!E931,'Medical Examinations'!E931:M3264,1,)</f>
        <v>No</v>
      </c>
      <c r="G931" s="4" t="str">
        <f>VLOOKUP('Medical Examinations'!F931,'Medical Examinations'!F931:N3264,1,)</f>
        <v>No</v>
      </c>
      <c r="H931" s="4">
        <f>VLOOKUP('Medical Examinations'!G931,'Medical Examinations'!G931:O3264,1,)</f>
        <v>2</v>
      </c>
      <c r="I931" s="4" t="str">
        <f>VLOOKUP('Medical Examinations'!H931,'Medical Examinations'!H931:P3264,1,)</f>
        <v>No</v>
      </c>
      <c r="J931" s="4" t="str">
        <f>VLOOKUP('Medical Examinations'!I931,'Medical Examinations'!I931:Q3264,1,)</f>
        <v>Obesity</v>
      </c>
      <c r="K931" s="4" t="str">
        <f>VLOOKUP('Medical Examinations'!J931,'Medical Examinations'!J931:R3264,1,)</f>
        <v>Normal</v>
      </c>
      <c r="L931" s="49">
        <f>VLOOKUP(Table3[[#This Row],[Charges]],Table3[[Charges]:[Age]],1,)</f>
        <v>7609.6</v>
      </c>
      <c r="M931" s="23" t="str">
        <f>VLOOKUP(Table3[[#This Row],[Hospital tier]],Table3[[Hospital tier]:[Age]],1,)</f>
        <v>tier - 3</v>
      </c>
      <c r="N931" s="4" t="str">
        <f>VLOOKUP(Table3[[#This Row],[City tier]],Table3[[Hospital tier]:[Age]],1,)</f>
        <v>tier - 2</v>
      </c>
      <c r="O931" s="4" t="str">
        <f>VLOOKUP(Table3[[#This Row],[State ID]],Table3[[State ID]:[Age]],1,)</f>
        <v>R1012</v>
      </c>
      <c r="P931" s="4" t="str">
        <f>VLOOKUP(Table3[[#This Row],[Hospitalasion Details]],Table3[[Hospitalasion Details]:[Age]],1,)</f>
        <v>3-Jul-1968</v>
      </c>
      <c r="Q931" s="4">
        <f>VLOOKUP(Table3[[#This Row],[Age]],Table3[Age],1,)</f>
        <v>54</v>
      </c>
    </row>
    <row r="932" spans="1:17" x14ac:dyDescent="0.25">
      <c r="A932" s="4" t="str">
        <f>VLOOKUP(Table2[[#This Row],[Customer ID]],Table2[],1,)</f>
        <v>Id931</v>
      </c>
      <c r="B932" s="4" t="str">
        <f>VLOOKUP(Table2[[#This Row],[Full Name]],Table2[[#This Row],[Full Name]],1,)</f>
        <v xml:space="preserve">  Tiffany Tu</v>
      </c>
      <c r="C932" s="4">
        <f>VLOOKUP('Medical Examinations'!B932,'Medical Examinations'!B932:J3265,1,)</f>
        <v>34.479999999999997</v>
      </c>
      <c r="D932" s="4">
        <f>VLOOKUP('Medical Examinations'!C932,'Medical Examinations'!C932:K3265,1,)</f>
        <v>6.31</v>
      </c>
      <c r="E932" s="4" t="str">
        <f>VLOOKUP('Medical Examinations'!D932,'Medical Examinations'!D932:L3265,1,)</f>
        <v>No</v>
      </c>
      <c r="F932" s="4" t="str">
        <f>VLOOKUP('Medical Examinations'!E932,'Medical Examinations'!E932:M3265,1,)</f>
        <v>No</v>
      </c>
      <c r="G932" s="4" t="str">
        <f>VLOOKUP('Medical Examinations'!F932,'Medical Examinations'!F932:N3265,1,)</f>
        <v>Yes</v>
      </c>
      <c r="H932" s="4">
        <f>VLOOKUP('Medical Examinations'!G932,'Medical Examinations'!G932:O3265,1,)</f>
        <v>1</v>
      </c>
      <c r="I932" s="4" t="str">
        <f>VLOOKUP('Medical Examinations'!H932,'Medical Examinations'!H932:P3265,1,)</f>
        <v>No</v>
      </c>
      <c r="J932" s="4" t="str">
        <f>VLOOKUP('Medical Examinations'!I932,'Medical Examinations'!I932:Q3265,1,)</f>
        <v>Obesity</v>
      </c>
      <c r="K932" s="4" t="str">
        <f>VLOOKUP('Medical Examinations'!J932,'Medical Examinations'!J932:R3265,1,)</f>
        <v>Pre diabetes</v>
      </c>
      <c r="L932" s="49">
        <f>VLOOKUP(Table3[[#This Row],[Charges]],Table3[[Charges]:[Age]],1,)</f>
        <v>7623.13</v>
      </c>
      <c r="M932" s="23" t="str">
        <f>VLOOKUP(Table3[[#This Row],[Hospital tier]],Table3[[Hospital tier]:[Age]],1,)</f>
        <v>tier - 2</v>
      </c>
      <c r="N932" s="4" t="str">
        <f>VLOOKUP(Table3[[#This Row],[City tier]],Table3[[Hospital tier]:[Age]],1,)</f>
        <v>tier - 3</v>
      </c>
      <c r="O932" s="4" t="str">
        <f>VLOOKUP(Table3[[#This Row],[State ID]],Table3[[State ID]:[Age]],1,)</f>
        <v>R1011</v>
      </c>
      <c r="P932" s="4" t="str">
        <f>VLOOKUP(Table3[[#This Row],[Hospitalasion Details]],Table3[[Hospitalasion Details]:[Age]],1,)</f>
        <v>17-Sep-1996</v>
      </c>
      <c r="Q932" s="4">
        <f>VLOOKUP(Table3[[#This Row],[Age]],Table3[Age],1,)</f>
        <v>26</v>
      </c>
    </row>
    <row r="933" spans="1:17" x14ac:dyDescent="0.25">
      <c r="A933" s="4" t="str">
        <f>VLOOKUP(Table2[[#This Row],[Customer ID]],Table2[],1,)</f>
        <v>Id932</v>
      </c>
      <c r="B933" s="4" t="str">
        <f>VLOOKUP(Table2[[#This Row],[Full Name]],Table2[[#This Row],[Full Name]],1,)</f>
        <v xml:space="preserve">  Greg Kaczka</v>
      </c>
      <c r="C933" s="4">
        <f>VLOOKUP('Medical Examinations'!B933,'Medical Examinations'!B933:J3266,1,)</f>
        <v>34.39</v>
      </c>
      <c r="D933" s="4">
        <f>VLOOKUP('Medical Examinations'!C933,'Medical Examinations'!C933:K3266,1,)</f>
        <v>6.28</v>
      </c>
      <c r="E933" s="4" t="str">
        <f>VLOOKUP('Medical Examinations'!D933,'Medical Examinations'!D933:L3266,1,)</f>
        <v>Yes</v>
      </c>
      <c r="F933" s="4" t="str">
        <f>VLOOKUP('Medical Examinations'!E933,'Medical Examinations'!E933:M3266,1,)</f>
        <v>No</v>
      </c>
      <c r="G933" s="4" t="str">
        <f>VLOOKUP('Medical Examinations'!F933,'Medical Examinations'!F933:N3266,1,)</f>
        <v>No</v>
      </c>
      <c r="H933" s="4">
        <f>VLOOKUP('Medical Examinations'!G933,'Medical Examinations'!G933:O3266,1,)</f>
        <v>1</v>
      </c>
      <c r="I933" s="4" t="str">
        <f>VLOOKUP('Medical Examinations'!H933,'Medical Examinations'!H933:P3266,1,)</f>
        <v>No</v>
      </c>
      <c r="J933" s="4" t="str">
        <f>VLOOKUP('Medical Examinations'!I933,'Medical Examinations'!I933:Q3266,1,)</f>
        <v>Obesity</v>
      </c>
      <c r="K933" s="4" t="str">
        <f>VLOOKUP('Medical Examinations'!J933,'Medical Examinations'!J933:R3266,1,)</f>
        <v>Pre diabetes</v>
      </c>
      <c r="L933" s="49">
        <f>VLOOKUP(Table3[[#This Row],[Charges]],Table3[[Charges]:[Age]],1,)</f>
        <v>7623.52</v>
      </c>
      <c r="M933" s="23" t="str">
        <f>VLOOKUP(Table3[[#This Row],[Hospital tier]],Table3[[Hospital tier]:[Age]],1,)</f>
        <v>tier - 2</v>
      </c>
      <c r="N933" s="4" t="str">
        <f>VLOOKUP(Table3[[#This Row],[City tier]],Table3[[Hospital tier]:[Age]],1,)</f>
        <v>tier - 1</v>
      </c>
      <c r="O933" s="4" t="str">
        <f>VLOOKUP(Table3[[#This Row],[State ID]],Table3[[State ID]:[Age]],1,)</f>
        <v>R1011</v>
      </c>
      <c r="P933" s="4" t="str">
        <f>VLOOKUP(Table3[[#This Row],[Hospitalasion Details]],Table3[[Hospitalasion Details]:[Age]],1,)</f>
        <v>28-Nov-1978</v>
      </c>
      <c r="Q933" s="4">
        <f>VLOOKUP(Table3[[#This Row],[Age]],Table3[Age],1,)</f>
        <v>44</v>
      </c>
    </row>
    <row r="934" spans="1:17" x14ac:dyDescent="0.25">
      <c r="A934" s="4" t="str">
        <f>VLOOKUP(Table2[[#This Row],[Customer ID]],Table2[],1,)</f>
        <v>Id933</v>
      </c>
      <c r="B934" s="4" t="str">
        <f>VLOOKUP(Table2[[#This Row],[Full Name]],Table2[[#This Row],[Full Name]],1,)</f>
        <v xml:space="preserve">  Dale Hunter</v>
      </c>
      <c r="C934" s="4">
        <f>VLOOKUP('Medical Examinations'!B934,'Medical Examinations'!B934:J3267,1,)</f>
        <v>26.4</v>
      </c>
      <c r="D934" s="4">
        <f>VLOOKUP('Medical Examinations'!C934,'Medical Examinations'!C934:K3267,1,)</f>
        <v>9.2899999999999991</v>
      </c>
      <c r="E934" s="4" t="str">
        <f>VLOOKUP('Medical Examinations'!D934,'Medical Examinations'!D934:L3267,1,)</f>
        <v>Yes</v>
      </c>
      <c r="F934" s="4" t="str">
        <f>VLOOKUP('Medical Examinations'!E934,'Medical Examinations'!E934:M3267,1,)</f>
        <v>No</v>
      </c>
      <c r="G934" s="4" t="str">
        <f>VLOOKUP('Medical Examinations'!F934,'Medical Examinations'!F934:N3267,1,)</f>
        <v>Yes</v>
      </c>
      <c r="H934" s="4">
        <f>VLOOKUP('Medical Examinations'!G934,'Medical Examinations'!G934:O3267,1,)</f>
        <v>1</v>
      </c>
      <c r="I934" s="4" t="str">
        <f>VLOOKUP('Medical Examinations'!H934,'Medical Examinations'!H934:P3267,1,)</f>
        <v>No</v>
      </c>
      <c r="J934" s="4" t="str">
        <f>VLOOKUP('Medical Examinations'!I934,'Medical Examinations'!I934:Q3267,1,)</f>
        <v>Over Weight</v>
      </c>
      <c r="K934" s="4" t="str">
        <f>VLOOKUP('Medical Examinations'!J934,'Medical Examinations'!J934:R3267,1,)</f>
        <v>Diabetes</v>
      </c>
      <c r="L934" s="49">
        <f>VLOOKUP(Table3[[#This Row],[Charges]],Table3[[Charges]:[Age]],1,)</f>
        <v>7624.63</v>
      </c>
      <c r="M934" s="23" t="str">
        <f>VLOOKUP(Table3[[#This Row],[Hospital tier]],Table3[[Hospital tier]:[Age]],1,)</f>
        <v>tier - 2</v>
      </c>
      <c r="N934" s="4" t="str">
        <f>VLOOKUP(Table3[[#This Row],[City tier]],Table3[[Hospital tier]:[Age]],1,)</f>
        <v>tier - 1</v>
      </c>
      <c r="O934" s="4" t="str">
        <f>VLOOKUP(Table3[[#This Row],[State ID]],Table3[[State ID]:[Age]],1,)</f>
        <v>R1011</v>
      </c>
      <c r="P934" s="4" t="str">
        <f>VLOOKUP(Table3[[#This Row],[Hospitalasion Details]],Table3[[Hospitalasion Details]:[Age]],1,)</f>
        <v>6-Nov-1978</v>
      </c>
      <c r="Q934" s="4">
        <f>VLOOKUP(Table3[[#This Row],[Age]],Table3[Age],1,)</f>
        <v>44</v>
      </c>
    </row>
    <row r="935" spans="1:17" x14ac:dyDescent="0.25">
      <c r="A935" s="4" t="str">
        <f>VLOOKUP(Table2[[#This Row],[Customer ID]],Table2[],1,)</f>
        <v>Id934</v>
      </c>
      <c r="B935" s="4" t="str">
        <f>VLOOKUP(Table2[[#This Row],[Full Name]],Table2[[#This Row],[Full Name]],1,)</f>
        <v xml:space="preserve">  Brittany A Moran</v>
      </c>
      <c r="C935" s="4">
        <f>VLOOKUP('Medical Examinations'!B935,'Medical Examinations'!B935:J3268,1,)</f>
        <v>28.1</v>
      </c>
      <c r="D935" s="4">
        <f>VLOOKUP('Medical Examinations'!C935,'Medical Examinations'!C935:K3268,1,)</f>
        <v>5.79</v>
      </c>
      <c r="E935" s="4" t="str">
        <f>VLOOKUP('Medical Examinations'!D935,'Medical Examinations'!D935:L3268,1,)</f>
        <v>Yes</v>
      </c>
      <c r="F935" s="4" t="str">
        <f>VLOOKUP('Medical Examinations'!E935,'Medical Examinations'!E935:M3268,1,)</f>
        <v>No</v>
      </c>
      <c r="G935" s="4" t="str">
        <f>VLOOKUP('Medical Examinations'!F935,'Medical Examinations'!F935:N3268,1,)</f>
        <v>Yes</v>
      </c>
      <c r="H935" s="4">
        <f>VLOOKUP('Medical Examinations'!G935,'Medical Examinations'!G935:O3268,1,)</f>
        <v>1</v>
      </c>
      <c r="I935" s="4" t="str">
        <f>VLOOKUP('Medical Examinations'!H935,'Medical Examinations'!H935:P3268,1,)</f>
        <v>No</v>
      </c>
      <c r="J935" s="4" t="str">
        <f>VLOOKUP('Medical Examinations'!I935,'Medical Examinations'!I935:Q3268,1,)</f>
        <v>Over Weight</v>
      </c>
      <c r="K935" s="4" t="str">
        <f>VLOOKUP('Medical Examinations'!J935,'Medical Examinations'!J935:R3268,1,)</f>
        <v>Pre diabetes</v>
      </c>
      <c r="L935" s="49">
        <f>VLOOKUP(Table3[[#This Row],[Charges]],Table3[[Charges]:[Age]],1,)</f>
        <v>7626.99</v>
      </c>
      <c r="M935" s="23" t="str">
        <f>VLOOKUP(Table3[[#This Row],[Hospital tier]],Table3[[Hospital tier]:[Age]],1,)</f>
        <v>tier - 2</v>
      </c>
      <c r="N935" s="4" t="str">
        <f>VLOOKUP(Table3[[#This Row],[City tier]],Table3[[Hospital tier]:[Age]],1,)</f>
        <v>tier - 2</v>
      </c>
      <c r="O935" s="4" t="str">
        <f>VLOOKUP(Table3[[#This Row],[State ID]],Table3[[State ID]:[Age]],1,)</f>
        <v>R1011</v>
      </c>
      <c r="P935" s="4" t="str">
        <f>VLOOKUP(Table3[[#This Row],[Hospitalasion Details]],Table3[[Hospitalasion Details]:[Age]],1,)</f>
        <v>29-Nov-1978</v>
      </c>
      <c r="Q935" s="4">
        <f>VLOOKUP(Table3[[#This Row],[Age]],Table3[Age],1,)</f>
        <v>44</v>
      </c>
    </row>
    <row r="936" spans="1:17" x14ac:dyDescent="0.25">
      <c r="A936" s="4" t="str">
        <f>VLOOKUP(Table2[[#This Row],[Customer ID]],Table2[],1,)</f>
        <v>Id935</v>
      </c>
      <c r="B936" s="4" t="str">
        <f>VLOOKUP(Table2[[#This Row],[Full Name]],Table2[[#This Row],[Full Name]],1,)</f>
        <v xml:space="preserve">  Robert S Ashby</v>
      </c>
      <c r="C936" s="4">
        <f>VLOOKUP('Medical Examinations'!B936,'Medical Examinations'!B936:J3269,1,)</f>
        <v>27</v>
      </c>
      <c r="D936" s="4">
        <f>VLOOKUP('Medical Examinations'!C936,'Medical Examinations'!C936:K3269,1,)</f>
        <v>4.54</v>
      </c>
      <c r="E936" s="4" t="str">
        <f>VLOOKUP('Medical Examinations'!D936,'Medical Examinations'!D936:L3269,1,)</f>
        <v>Yes</v>
      </c>
      <c r="F936" s="4" t="str">
        <f>VLOOKUP('Medical Examinations'!E936,'Medical Examinations'!E936:M3269,1,)</f>
        <v>No</v>
      </c>
      <c r="G936" s="4" t="str">
        <f>VLOOKUP('Medical Examinations'!F936,'Medical Examinations'!F936:N3269,1,)</f>
        <v>No</v>
      </c>
      <c r="H936" s="4">
        <f>VLOOKUP('Medical Examinations'!G936,'Medical Examinations'!G936:O3269,1,)</f>
        <v>1</v>
      </c>
      <c r="I936" s="4" t="str">
        <f>VLOOKUP('Medical Examinations'!H936,'Medical Examinations'!H936:P3269,1,)</f>
        <v>No</v>
      </c>
      <c r="J936" s="4" t="str">
        <f>VLOOKUP('Medical Examinations'!I936,'Medical Examinations'!I936:Q3269,1,)</f>
        <v>Over Weight</v>
      </c>
      <c r="K936" s="4" t="str">
        <f>VLOOKUP('Medical Examinations'!J936,'Medical Examinations'!J936:R3269,1,)</f>
        <v>Normal</v>
      </c>
      <c r="L936" s="49">
        <f>VLOOKUP(Table3[[#This Row],[Charges]],Table3[[Charges]:[Age]],1,)</f>
        <v>7633.72</v>
      </c>
      <c r="M936" s="23" t="str">
        <f>VLOOKUP(Table3[[#This Row],[Hospital tier]],Table3[[Hospital tier]:[Age]],1,)</f>
        <v>tier - 2</v>
      </c>
      <c r="N936" s="4" t="str">
        <f>VLOOKUP(Table3[[#This Row],[City tier]],Table3[[Hospital tier]:[Age]],1,)</f>
        <v>tier - 1</v>
      </c>
      <c r="O936" s="4" t="str">
        <f>VLOOKUP(Table3[[#This Row],[State ID]],Table3[[State ID]:[Age]],1,)</f>
        <v>R1013</v>
      </c>
      <c r="P936" s="4" t="str">
        <f>VLOOKUP(Table3[[#This Row],[Hospitalasion Details]],Table3[[Hospitalasion Details]:[Age]],1,)</f>
        <v>24-Aug-1978</v>
      </c>
      <c r="Q936" s="4">
        <f>VLOOKUP(Table3[[#This Row],[Age]],Table3[Age],1,)</f>
        <v>44</v>
      </c>
    </row>
    <row r="937" spans="1:17" x14ac:dyDescent="0.25">
      <c r="A937" s="4" t="str">
        <f>VLOOKUP(Table2[[#This Row],[Customer ID]],Table2[],1,)</f>
        <v>Id936</v>
      </c>
      <c r="B937" s="4" t="str">
        <f>VLOOKUP(Table2[[#This Row],[Full Name]],Table2[[#This Row],[Full Name]],1,)</f>
        <v xml:space="preserve">  Cameron Ausen</v>
      </c>
      <c r="C937" s="4">
        <f>VLOOKUP('Medical Examinations'!B937,'Medical Examinations'!B937:J3270,1,)</f>
        <v>28.594999999999999</v>
      </c>
      <c r="D937" s="4">
        <f>VLOOKUP('Medical Examinations'!C937,'Medical Examinations'!C937:K3270,1,)</f>
        <v>4.68</v>
      </c>
      <c r="E937" s="4" t="str">
        <f>VLOOKUP('Medical Examinations'!D937,'Medical Examinations'!D937:L3270,1,)</f>
        <v>Yes</v>
      </c>
      <c r="F937" s="4" t="str">
        <f>VLOOKUP('Medical Examinations'!E937,'Medical Examinations'!E937:M3270,1,)</f>
        <v>No</v>
      </c>
      <c r="G937" s="4" t="str">
        <f>VLOOKUP('Medical Examinations'!F937,'Medical Examinations'!F937:N3270,1,)</f>
        <v>No</v>
      </c>
      <c r="H937" s="4">
        <f>VLOOKUP('Medical Examinations'!G937,'Medical Examinations'!G937:O3270,1,)</f>
        <v>1</v>
      </c>
      <c r="I937" s="4" t="str">
        <f>VLOOKUP('Medical Examinations'!H937,'Medical Examinations'!H937:P3270,1,)</f>
        <v>No</v>
      </c>
      <c r="J937" s="4" t="str">
        <f>VLOOKUP('Medical Examinations'!I937,'Medical Examinations'!I937:Q3270,1,)</f>
        <v>Over Weight</v>
      </c>
      <c r="K937" s="4" t="str">
        <f>VLOOKUP('Medical Examinations'!J937,'Medical Examinations'!J937:R3270,1,)</f>
        <v>Normal</v>
      </c>
      <c r="L937" s="49">
        <f>VLOOKUP(Table3[[#This Row],[Charges]],Table3[[Charges]:[Age]],1,)</f>
        <v>7636.92</v>
      </c>
      <c r="M937" s="23" t="str">
        <f>VLOOKUP(Table3[[#This Row],[Hospital tier]],Table3[[Hospital tier]:[Age]],1,)</f>
        <v>tier - 2</v>
      </c>
      <c r="N937" s="4" t="str">
        <f>VLOOKUP(Table3[[#This Row],[City tier]],Table3[[Hospital tier]:[Age]],1,)</f>
        <v>tier - 3</v>
      </c>
      <c r="O937" s="4" t="str">
        <f>VLOOKUP(Table3[[#This Row],[State ID]],Table3[[State ID]:[Age]],1,)</f>
        <v>R1012</v>
      </c>
      <c r="P937" s="4" t="str">
        <f>VLOOKUP(Table3[[#This Row],[Hospitalasion Details]],Table3[[Hospitalasion Details]:[Age]],1,)</f>
        <v>13-Dec-2001</v>
      </c>
      <c r="Q937" s="4">
        <f>VLOOKUP(Table3[[#This Row],[Age]],Table3[Age],1,)</f>
        <v>21</v>
      </c>
    </row>
    <row r="938" spans="1:17" x14ac:dyDescent="0.25">
      <c r="A938" s="4" t="str">
        <f>VLOOKUP(Table2[[#This Row],[Customer ID]],Table2[],1,)</f>
        <v>Id937</v>
      </c>
      <c r="B938" s="4" t="str">
        <f>VLOOKUP(Table2[[#This Row],[Full Name]],Table2[[#This Row],[Full Name]],1,)</f>
        <v xml:space="preserve">  Ulrike Savage</v>
      </c>
      <c r="C938" s="4">
        <f>VLOOKUP('Medical Examinations'!B938,'Medical Examinations'!B938:J3271,1,)</f>
        <v>36.799999999999997</v>
      </c>
      <c r="D938" s="4">
        <f>VLOOKUP('Medical Examinations'!C938,'Medical Examinations'!C938:K3271,1,)</f>
        <v>5.88</v>
      </c>
      <c r="E938" s="4" t="str">
        <f>VLOOKUP('Medical Examinations'!D938,'Medical Examinations'!D938:L3271,1,)</f>
        <v>No</v>
      </c>
      <c r="F938" s="4" t="str">
        <f>VLOOKUP('Medical Examinations'!E938,'Medical Examinations'!E938:M3271,1,)</f>
        <v>No</v>
      </c>
      <c r="G938" s="4" t="str">
        <f>VLOOKUP('Medical Examinations'!F938,'Medical Examinations'!F938:N3271,1,)</f>
        <v>No</v>
      </c>
      <c r="H938" s="4">
        <f>VLOOKUP('Medical Examinations'!G938,'Medical Examinations'!G938:O3271,1,)</f>
        <v>1</v>
      </c>
      <c r="I938" s="4" t="str">
        <f>VLOOKUP('Medical Examinations'!H938,'Medical Examinations'!H938:P3271,1,)</f>
        <v>No</v>
      </c>
      <c r="J938" s="4" t="str">
        <f>VLOOKUP('Medical Examinations'!I938,'Medical Examinations'!I938:Q3271,1,)</f>
        <v>Obesity</v>
      </c>
      <c r="K938" s="4" t="str">
        <f>VLOOKUP('Medical Examinations'!J938,'Medical Examinations'!J938:R3271,1,)</f>
        <v>Pre diabetes</v>
      </c>
      <c r="L938" s="49">
        <f>VLOOKUP(Table3[[#This Row],[Charges]],Table3[[Charges]:[Age]],1,)</f>
        <v>7639.42</v>
      </c>
      <c r="M938" s="23" t="str">
        <f>VLOOKUP(Table3[[#This Row],[Hospital tier]],Table3[[Hospital tier]:[Age]],1,)</f>
        <v>tier - 2</v>
      </c>
      <c r="N938" s="4" t="str">
        <f>VLOOKUP(Table3[[#This Row],[City tier]],Table3[[Hospital tier]:[Age]],1,)</f>
        <v>tier - 2</v>
      </c>
      <c r="O938" s="4" t="str">
        <f>VLOOKUP(Table3[[#This Row],[State ID]],Table3[[State ID]:[Age]],1,)</f>
        <v>R1024</v>
      </c>
      <c r="P938" s="4" t="str">
        <f>VLOOKUP(Table3[[#This Row],[Hospitalasion Details]],Table3[[Hospitalasion Details]:[Age]],1,)</f>
        <v>20-Jun-1980</v>
      </c>
      <c r="Q938" s="4">
        <f>VLOOKUP(Table3[[#This Row],[Age]],Table3[Age],1,)</f>
        <v>42</v>
      </c>
    </row>
    <row r="939" spans="1:17" x14ac:dyDescent="0.25">
      <c r="A939" s="4" t="str">
        <f>VLOOKUP(Table2[[#This Row],[Customer ID]],Table2[],1,)</f>
        <v>Id938</v>
      </c>
      <c r="B939" s="4" t="str">
        <f>VLOOKUP(Table2[[#This Row],[Full Name]],Table2[[#This Row],[Full Name]],1,)</f>
        <v xml:space="preserve">  Katlyn A O'Leary</v>
      </c>
      <c r="C939" s="4">
        <f>VLOOKUP('Medical Examinations'!B939,'Medical Examinations'!B939:J3272,1,)</f>
        <v>23.75</v>
      </c>
      <c r="D939" s="4">
        <f>VLOOKUP('Medical Examinations'!C939,'Medical Examinations'!C939:K3272,1,)</f>
        <v>5.42</v>
      </c>
      <c r="E939" s="4" t="str">
        <f>VLOOKUP('Medical Examinations'!D939,'Medical Examinations'!D939:L3272,1,)</f>
        <v>Yes</v>
      </c>
      <c r="F939" s="4" t="str">
        <f>VLOOKUP('Medical Examinations'!E939,'Medical Examinations'!E939:M3272,1,)</f>
        <v>No</v>
      </c>
      <c r="G939" s="4" t="str">
        <f>VLOOKUP('Medical Examinations'!F939,'Medical Examinations'!F939:N3272,1,)</f>
        <v>Yes</v>
      </c>
      <c r="H939" s="4">
        <f>VLOOKUP('Medical Examinations'!G939,'Medical Examinations'!G939:O3272,1,)</f>
        <v>1</v>
      </c>
      <c r="I939" s="4" t="str">
        <f>VLOOKUP('Medical Examinations'!H939,'Medical Examinations'!H939:P3272,1,)</f>
        <v>No</v>
      </c>
      <c r="J939" s="4" t="str">
        <f>VLOOKUP('Medical Examinations'!I939,'Medical Examinations'!I939:Q3272,1,)</f>
        <v>Normal Weight</v>
      </c>
      <c r="K939" s="4" t="str">
        <f>VLOOKUP('Medical Examinations'!J939,'Medical Examinations'!J939:R3272,1,)</f>
        <v>Normal</v>
      </c>
      <c r="L939" s="49">
        <f>VLOOKUP(Table3[[#This Row],[Charges]],Table3[[Charges]:[Age]],1,)</f>
        <v>7640.31</v>
      </c>
      <c r="M939" s="23" t="str">
        <f>VLOOKUP(Table3[[#This Row],[Hospital tier]],Table3[[Hospital tier]:[Age]],1,)</f>
        <v>tier - 2</v>
      </c>
      <c r="N939" s="4" t="str">
        <f>VLOOKUP(Table3[[#This Row],[City tier]],Table3[[Hospital tier]:[Age]],1,)</f>
        <v>tier - 1</v>
      </c>
      <c r="O939" s="4" t="str">
        <f>VLOOKUP(Table3[[#This Row],[State ID]],Table3[[State ID]:[Age]],1,)</f>
        <v>R1013</v>
      </c>
      <c r="P939" s="4" t="str">
        <f>VLOOKUP(Table3[[#This Row],[Hospitalasion Details]],Table3[[Hospitalasion Details]:[Age]],1,)</f>
        <v>24-Jul-1980</v>
      </c>
      <c r="Q939" s="4">
        <f>VLOOKUP(Table3[[#This Row],[Age]],Table3[Age],1,)</f>
        <v>42</v>
      </c>
    </row>
    <row r="940" spans="1:17" x14ac:dyDescent="0.25">
      <c r="A940" s="4" t="str">
        <f>VLOOKUP(Table2[[#This Row],[Customer ID]],Table2[],1,)</f>
        <v>Id939</v>
      </c>
      <c r="B940" s="4" t="str">
        <f>VLOOKUP(Table2[[#This Row],[Full Name]],Table2[[#This Row],[Full Name]],1,)</f>
        <v xml:space="preserve">  Morgan B Scoville</v>
      </c>
      <c r="C940" s="4">
        <f>VLOOKUP('Medical Examinations'!B940,'Medical Examinations'!B940:J3273,1,)</f>
        <v>35.619999999999997</v>
      </c>
      <c r="D940" s="4">
        <f>VLOOKUP('Medical Examinations'!C940,'Medical Examinations'!C940:K3273,1,)</f>
        <v>4.16</v>
      </c>
      <c r="E940" s="4" t="str">
        <f>VLOOKUP('Medical Examinations'!D940,'Medical Examinations'!D940:L3273,1,)</f>
        <v>No</v>
      </c>
      <c r="F940" s="4" t="str">
        <f>VLOOKUP('Medical Examinations'!E940,'Medical Examinations'!E940:M3273,1,)</f>
        <v>No</v>
      </c>
      <c r="G940" s="4" t="str">
        <f>VLOOKUP('Medical Examinations'!F940,'Medical Examinations'!F940:N3273,1,)</f>
        <v>No</v>
      </c>
      <c r="H940" s="4">
        <f>VLOOKUP('Medical Examinations'!G940,'Medical Examinations'!G940:O3273,1,)</f>
        <v>0</v>
      </c>
      <c r="I940" s="4" t="str">
        <f>VLOOKUP('Medical Examinations'!H940,'Medical Examinations'!H940:P3273,1,)</f>
        <v>No</v>
      </c>
      <c r="J940" s="4" t="str">
        <f>VLOOKUP('Medical Examinations'!I940,'Medical Examinations'!I940:Q3273,1,)</f>
        <v>Obesity</v>
      </c>
      <c r="K940" s="4" t="str">
        <f>VLOOKUP('Medical Examinations'!J940,'Medical Examinations'!J940:R3273,1,)</f>
        <v>Normal</v>
      </c>
      <c r="L940" s="49">
        <f>VLOOKUP(Table3[[#This Row],[Charges]],Table3[[Charges]:[Age]],1,)</f>
        <v>7642.05</v>
      </c>
      <c r="M940" s="23" t="str">
        <f>VLOOKUP(Table3[[#This Row],[Hospital tier]],Table3[[Hospital tier]:[Age]],1,)</f>
        <v>tier - 2</v>
      </c>
      <c r="N940" s="4" t="str">
        <f>VLOOKUP(Table3[[#This Row],[City tier]],Table3[[Hospital tier]:[Age]],1,)</f>
        <v>tier - 2</v>
      </c>
      <c r="O940" s="4" t="str">
        <f>VLOOKUP(Table3[[#This Row],[State ID]],Table3[[State ID]:[Age]],1,)</f>
        <v>R1026</v>
      </c>
      <c r="P940" s="4" t="str">
        <f>VLOOKUP(Table3[[#This Row],[Hospitalasion Details]],Table3[[Hospitalasion Details]:[Age]],1,)</f>
        <v>15-Jun-1999</v>
      </c>
      <c r="Q940" s="4">
        <f>VLOOKUP(Table3[[#This Row],[Age]],Table3[Age],1,)</f>
        <v>23</v>
      </c>
    </row>
    <row r="941" spans="1:17" x14ac:dyDescent="0.25">
      <c r="A941" s="4" t="str">
        <f>VLOOKUP(Table2[[#This Row],[Customer ID]],Table2[],1,)</f>
        <v>Id940</v>
      </c>
      <c r="B941" s="4" t="str">
        <f>VLOOKUP(Table2[[#This Row],[Full Name]],Table2[[#This Row],[Full Name]],1,)</f>
        <v xml:space="preserve">  Peter Kaus</v>
      </c>
      <c r="C941" s="4">
        <f>VLOOKUP('Medical Examinations'!B941,'Medical Examinations'!B941:J3274,1,)</f>
        <v>30.69</v>
      </c>
      <c r="D941" s="4">
        <f>VLOOKUP('Medical Examinations'!C941,'Medical Examinations'!C941:K3274,1,)</f>
        <v>7.05</v>
      </c>
      <c r="E941" s="4" t="str">
        <f>VLOOKUP('Medical Examinations'!D941,'Medical Examinations'!D941:L3274,1,)</f>
        <v>Yes</v>
      </c>
      <c r="F941" s="4" t="str">
        <f>VLOOKUP('Medical Examinations'!E941,'Medical Examinations'!E941:M3274,1,)</f>
        <v>No</v>
      </c>
      <c r="G941" s="4" t="str">
        <f>VLOOKUP('Medical Examinations'!F941,'Medical Examinations'!F941:N3274,1,)</f>
        <v>No</v>
      </c>
      <c r="H941" s="4">
        <f>VLOOKUP('Medical Examinations'!G941,'Medical Examinations'!G941:O3274,1,)</f>
        <v>2</v>
      </c>
      <c r="I941" s="4" t="str">
        <f>VLOOKUP('Medical Examinations'!H941,'Medical Examinations'!H941:P3274,1,)</f>
        <v>No</v>
      </c>
      <c r="J941" s="4" t="str">
        <f>VLOOKUP('Medical Examinations'!I941,'Medical Examinations'!I941:Q3274,1,)</f>
        <v>Obesity</v>
      </c>
      <c r="K941" s="4" t="str">
        <f>VLOOKUP('Medical Examinations'!J941,'Medical Examinations'!J941:R3274,1,)</f>
        <v>Diabetes</v>
      </c>
      <c r="L941" s="49">
        <f>VLOOKUP(Table3[[#This Row],[Charges]],Table3[[Charges]:[Age]],1,)</f>
        <v>7650.77</v>
      </c>
      <c r="M941" s="23" t="str">
        <f>VLOOKUP(Table3[[#This Row],[Hospital tier]],Table3[[Hospital tier]:[Age]],1,)</f>
        <v>tier - 2</v>
      </c>
      <c r="N941" s="4" t="str">
        <f>VLOOKUP(Table3[[#This Row],[City tier]],Table3[[Hospital tier]:[Age]],1,)</f>
        <v>tier - 2</v>
      </c>
      <c r="O941" s="4" t="str">
        <f>VLOOKUP(Table3[[#This Row],[State ID]],Table3[[State ID]:[Age]],1,)</f>
        <v>R1024</v>
      </c>
      <c r="P941" s="4" t="str">
        <f>VLOOKUP(Table3[[#This Row],[Hospitalasion Details]],Table3[[Hospitalasion Details]:[Age]],1,)</f>
        <v>16-Oct-1980</v>
      </c>
      <c r="Q941" s="4">
        <f>VLOOKUP(Table3[[#This Row],[Age]],Table3[Age],1,)</f>
        <v>42</v>
      </c>
    </row>
    <row r="942" spans="1:17" x14ac:dyDescent="0.25">
      <c r="A942" s="4" t="str">
        <f>VLOOKUP(Table2[[#This Row],[Customer ID]],Table2[],1,)</f>
        <v>Id941</v>
      </c>
      <c r="B942" s="4" t="str">
        <f>VLOOKUP(Table2[[#This Row],[Full Name]],Table2[[#This Row],[Full Name]],1,)</f>
        <v xml:space="preserve">  Chandler Rainey</v>
      </c>
      <c r="C942" s="4">
        <f>VLOOKUP('Medical Examinations'!B942,'Medical Examinations'!B942:J3275,1,)</f>
        <v>35.799999999999997</v>
      </c>
      <c r="D942" s="4">
        <f>VLOOKUP('Medical Examinations'!C942,'Medical Examinations'!C942:K3275,1,)</f>
        <v>5.63</v>
      </c>
      <c r="E942" s="4" t="str">
        <f>VLOOKUP('Medical Examinations'!D942,'Medical Examinations'!D942:L3275,1,)</f>
        <v>Yes</v>
      </c>
      <c r="F942" s="4" t="str">
        <f>VLOOKUP('Medical Examinations'!E942,'Medical Examinations'!E942:M3275,1,)</f>
        <v>No</v>
      </c>
      <c r="G942" s="4" t="str">
        <f>VLOOKUP('Medical Examinations'!F942,'Medical Examinations'!F942:N3275,1,)</f>
        <v>No</v>
      </c>
      <c r="H942" s="4">
        <f>VLOOKUP('Medical Examinations'!G942,'Medical Examinations'!G942:O3275,1,)</f>
        <v>2</v>
      </c>
      <c r="I942" s="4" t="str">
        <f>VLOOKUP('Medical Examinations'!H942,'Medical Examinations'!H942:P3275,1,)</f>
        <v>No</v>
      </c>
      <c r="J942" s="4" t="str">
        <f>VLOOKUP('Medical Examinations'!I942,'Medical Examinations'!I942:Q3275,1,)</f>
        <v>Obesity</v>
      </c>
      <c r="K942" s="4" t="str">
        <f>VLOOKUP('Medical Examinations'!J942,'Medical Examinations'!J942:R3275,1,)</f>
        <v>Normal</v>
      </c>
      <c r="L942" s="49">
        <f>VLOOKUP(Table3[[#This Row],[Charges]],Table3[[Charges]:[Age]],1,)</f>
        <v>7650.8</v>
      </c>
      <c r="M942" s="23" t="str">
        <f>VLOOKUP(Table3[[#This Row],[Hospital tier]],Table3[[Hospital tier]:[Age]],1,)</f>
        <v>tier - 2</v>
      </c>
      <c r="N942" s="4" t="str">
        <f>VLOOKUP(Table3[[#This Row],[City tier]],Table3[[Hospital tier]:[Age]],1,)</f>
        <v>tier - 2</v>
      </c>
      <c r="O942" s="4" t="str">
        <f>VLOOKUP(Table3[[#This Row],[State ID]],Table3[[State ID]:[Age]],1,)</f>
        <v>R1012</v>
      </c>
      <c r="P942" s="4" t="str">
        <f>VLOOKUP(Table3[[#This Row],[Hospitalasion Details]],Table3[[Hospitalasion Details]:[Age]],1,)</f>
        <v>10-Aug-1993</v>
      </c>
      <c r="Q942" s="4">
        <f>VLOOKUP(Table3[[#This Row],[Age]],Table3[Age],1,)</f>
        <v>29</v>
      </c>
    </row>
    <row r="943" spans="1:17" x14ac:dyDescent="0.25">
      <c r="A943" s="4" t="str">
        <f>VLOOKUP(Table2[[#This Row],[Customer ID]],Table2[],1,)</f>
        <v>Id942</v>
      </c>
      <c r="B943" s="4" t="str">
        <f>VLOOKUP(Table2[[#This Row],[Full Name]],Table2[[#This Row],[Full Name]],1,)</f>
        <v xml:space="preserve">  Silvana M Rasch</v>
      </c>
      <c r="C943" s="4">
        <f>VLOOKUP('Medical Examinations'!B943,'Medical Examinations'!B943:J3276,1,)</f>
        <v>28.785</v>
      </c>
      <c r="D943" s="4">
        <f>VLOOKUP('Medical Examinations'!C943,'Medical Examinations'!C943:K3276,1,)</f>
        <v>4.24</v>
      </c>
      <c r="E943" s="4" t="str">
        <f>VLOOKUP('Medical Examinations'!D943,'Medical Examinations'!D943:L3276,1,)</f>
        <v>Yes</v>
      </c>
      <c r="F943" s="4" t="str">
        <f>VLOOKUP('Medical Examinations'!E943,'Medical Examinations'!E943:M3276,1,)</f>
        <v>No</v>
      </c>
      <c r="G943" s="4" t="str">
        <f>VLOOKUP('Medical Examinations'!F943,'Medical Examinations'!F943:N3276,1,)</f>
        <v>No</v>
      </c>
      <c r="H943" s="4">
        <f>VLOOKUP('Medical Examinations'!G943,'Medical Examinations'!G943:O3276,1,)</f>
        <v>2</v>
      </c>
      <c r="I943" s="4" t="str">
        <f>VLOOKUP('Medical Examinations'!H943,'Medical Examinations'!H943:P3276,1,)</f>
        <v>No</v>
      </c>
      <c r="J943" s="4" t="str">
        <f>VLOOKUP('Medical Examinations'!I943,'Medical Examinations'!I943:Q3276,1,)</f>
        <v>Over Weight</v>
      </c>
      <c r="K943" s="4" t="str">
        <f>VLOOKUP('Medical Examinations'!J943,'Medical Examinations'!J943:R3276,1,)</f>
        <v>Normal</v>
      </c>
      <c r="L943" s="49">
        <f>VLOOKUP(Table3[[#This Row],[Charges]],Table3[[Charges]:[Age]],1,)</f>
        <v>7652.26</v>
      </c>
      <c r="M943" s="23" t="str">
        <f>VLOOKUP(Table3[[#This Row],[Hospital tier]],Table3[[Hospital tier]:[Age]],1,)</f>
        <v>tier - 2</v>
      </c>
      <c r="N943" s="4" t="str">
        <f>VLOOKUP(Table3[[#This Row],[City tier]],Table3[[Hospital tier]:[Age]],1,)</f>
        <v>tier - 3</v>
      </c>
      <c r="O943" s="4" t="str">
        <f>VLOOKUP(Table3[[#This Row],[State ID]],Table3[[State ID]:[Age]],1,)</f>
        <v>R1023</v>
      </c>
      <c r="P943" s="4" t="str">
        <f>VLOOKUP(Table3[[#This Row],[Hospitalasion Details]],Table3[[Hospitalasion Details]:[Age]],1,)</f>
        <v>30-Sep-1998</v>
      </c>
      <c r="Q943" s="4">
        <f>VLOOKUP(Table3[[#This Row],[Age]],Table3[Age],1,)</f>
        <v>24</v>
      </c>
    </row>
    <row r="944" spans="1:17" x14ac:dyDescent="0.25">
      <c r="A944" s="4" t="str">
        <f>VLOOKUP(Table2[[#This Row],[Customer ID]],Table2[],1,)</f>
        <v>Id943</v>
      </c>
      <c r="B944" s="4" t="str">
        <f>VLOOKUP(Table2[[#This Row],[Full Name]],Table2[[#This Row],[Full Name]],1,)</f>
        <v xml:space="preserve">  Natty Plunkett</v>
      </c>
      <c r="C944" s="4">
        <f>VLOOKUP('Medical Examinations'!B944,'Medical Examinations'!B944:J3277,1,)</f>
        <v>28.594999999999999</v>
      </c>
      <c r="D944" s="4">
        <f>VLOOKUP('Medical Examinations'!C944,'Medical Examinations'!C944:K3277,1,)</f>
        <v>4.96</v>
      </c>
      <c r="E944" s="4" t="str">
        <f>VLOOKUP('Medical Examinations'!D944,'Medical Examinations'!D944:L3277,1,)</f>
        <v>Yes</v>
      </c>
      <c r="F944" s="4" t="str">
        <f>VLOOKUP('Medical Examinations'!E944,'Medical Examinations'!E944:M3277,1,)</f>
        <v>No</v>
      </c>
      <c r="G944" s="4" t="str">
        <f>VLOOKUP('Medical Examinations'!F944,'Medical Examinations'!F944:N3277,1,)</f>
        <v>No</v>
      </c>
      <c r="H944" s="4">
        <f>VLOOKUP('Medical Examinations'!G944,'Medical Examinations'!G944:O3277,1,)</f>
        <v>2</v>
      </c>
      <c r="I944" s="4" t="str">
        <f>VLOOKUP('Medical Examinations'!H944,'Medical Examinations'!H944:P3277,1,)</f>
        <v>No</v>
      </c>
      <c r="J944" s="4" t="str">
        <f>VLOOKUP('Medical Examinations'!I944,'Medical Examinations'!I944:Q3277,1,)</f>
        <v>Over Weight</v>
      </c>
      <c r="K944" s="4" t="str">
        <f>VLOOKUP('Medical Examinations'!J944,'Medical Examinations'!J944:R3277,1,)</f>
        <v>Normal</v>
      </c>
      <c r="L944" s="49">
        <f>VLOOKUP(Table3[[#This Row],[Charges]],Table3[[Charges]:[Age]],1,)</f>
        <v>7657.69</v>
      </c>
      <c r="M944" s="23" t="str">
        <f>VLOOKUP(Table3[[#This Row],[Hospital tier]],Table3[[Hospital tier]:[Age]],1,)</f>
        <v>tier - 3</v>
      </c>
      <c r="N944" s="4" t="str">
        <f>VLOOKUP(Table3[[#This Row],[City tier]],Table3[[Hospital tier]:[Age]],1,)</f>
        <v>tier - 3</v>
      </c>
      <c r="O944" s="4" t="str">
        <f>VLOOKUP(Table3[[#This Row],[State ID]],Table3[[State ID]:[Age]],1,)</f>
        <v>R1012</v>
      </c>
      <c r="P944" s="4" t="str">
        <f>VLOOKUP(Table3[[#This Row],[Hospitalasion Details]],Table3[[Hospitalasion Details]:[Age]],1,)</f>
        <v>27-Dec-1965</v>
      </c>
      <c r="Q944" s="4">
        <f>VLOOKUP(Table3[[#This Row],[Age]],Table3[Age],1,)</f>
        <v>57</v>
      </c>
    </row>
    <row r="945" spans="1:17" x14ac:dyDescent="0.25">
      <c r="A945" s="4" t="str">
        <f>VLOOKUP(Table2[[#This Row],[Customer ID]],Table2[],1,)</f>
        <v>Id944</v>
      </c>
      <c r="B945" s="4" t="str">
        <f>VLOOKUP(Table2[[#This Row],[Full Name]],Table2[[#This Row],[Full Name]],1,)</f>
        <v xml:space="preserve">  Nicholas T Murphy</v>
      </c>
      <c r="C945" s="4">
        <f>VLOOKUP('Medical Examinations'!B945,'Medical Examinations'!B945:J3278,1,)</f>
        <v>48.75</v>
      </c>
      <c r="D945" s="4">
        <f>VLOOKUP('Medical Examinations'!C945,'Medical Examinations'!C945:K3278,1,)</f>
        <v>4.34</v>
      </c>
      <c r="E945" s="4" t="str">
        <f>VLOOKUP('Medical Examinations'!D945,'Medical Examinations'!D945:L3278,1,)</f>
        <v>No</v>
      </c>
      <c r="F945" s="4" t="str">
        <f>VLOOKUP('Medical Examinations'!E945,'Medical Examinations'!E945:M3278,1,)</f>
        <v>No</v>
      </c>
      <c r="G945" s="4" t="str">
        <f>VLOOKUP('Medical Examinations'!F945,'Medical Examinations'!F945:N3278,1,)</f>
        <v>No</v>
      </c>
      <c r="H945" s="4">
        <f>VLOOKUP('Medical Examinations'!G945,'Medical Examinations'!G945:O3278,1,)</f>
        <v>0</v>
      </c>
      <c r="I945" s="4" t="str">
        <f>VLOOKUP('Medical Examinations'!H945,'Medical Examinations'!H945:P3278,1,)</f>
        <v>No</v>
      </c>
      <c r="J945" s="4" t="str">
        <f>VLOOKUP('Medical Examinations'!I945,'Medical Examinations'!I945:Q3278,1,)</f>
        <v>Obesity</v>
      </c>
      <c r="K945" s="4" t="str">
        <f>VLOOKUP('Medical Examinations'!J945,'Medical Examinations'!J945:R3278,1,)</f>
        <v>Normal</v>
      </c>
      <c r="L945" s="49">
        <f>VLOOKUP(Table3[[#This Row],[Charges]],Table3[[Charges]:[Age]],1,)</f>
        <v>7662.47</v>
      </c>
      <c r="M945" s="23" t="str">
        <f>VLOOKUP(Table3[[#This Row],[Hospital tier]],Table3[[Hospital tier]:[Age]],1,)</f>
        <v>tier - 2</v>
      </c>
      <c r="N945" s="4" t="str">
        <f>VLOOKUP(Table3[[#This Row],[City tier]],Table3[[Hospital tier]:[Age]],1,)</f>
        <v>tier - 1</v>
      </c>
      <c r="O945" s="4" t="str">
        <f>VLOOKUP(Table3[[#This Row],[State ID]],Table3[[State ID]:[Age]],1,)</f>
        <v>R1011</v>
      </c>
      <c r="P945" s="4" t="str">
        <f>VLOOKUP(Table3[[#This Row],[Hospitalasion Details]],Table3[[Hospitalasion Details]:[Age]],1,)</f>
        <v>9-Oct-1976</v>
      </c>
      <c r="Q945" s="4">
        <f>VLOOKUP(Table3[[#This Row],[Age]],Table3[Age],1,)</f>
        <v>46</v>
      </c>
    </row>
    <row r="946" spans="1:17" x14ac:dyDescent="0.25">
      <c r="A946" s="4" t="str">
        <f>VLOOKUP(Table2[[#This Row],[Customer ID]],Table2[],1,)</f>
        <v>Id945</v>
      </c>
      <c r="B946" s="4" t="str">
        <f>VLOOKUP(Table2[[#This Row],[Full Name]],Table2[[#This Row],[Full Name]],1,)</f>
        <v xml:space="preserve">  Rebecca Gusmer</v>
      </c>
      <c r="C946" s="4">
        <f>VLOOKUP('Medical Examinations'!B946,'Medical Examinations'!B946:J3279,1,)</f>
        <v>28.31</v>
      </c>
      <c r="D946" s="4">
        <f>VLOOKUP('Medical Examinations'!C946,'Medical Examinations'!C946:K3279,1,)</f>
        <v>5.43</v>
      </c>
      <c r="E946" s="4" t="str">
        <f>VLOOKUP('Medical Examinations'!D946,'Medical Examinations'!D946:L3279,1,)</f>
        <v>Yes</v>
      </c>
      <c r="F946" s="4" t="str">
        <f>VLOOKUP('Medical Examinations'!E946,'Medical Examinations'!E946:M3279,1,)</f>
        <v>No</v>
      </c>
      <c r="G946" s="4" t="str">
        <f>VLOOKUP('Medical Examinations'!F946,'Medical Examinations'!F946:N3279,1,)</f>
        <v>No</v>
      </c>
      <c r="H946" s="4">
        <f>VLOOKUP('Medical Examinations'!G946,'Medical Examinations'!G946:O3279,1,)</f>
        <v>2</v>
      </c>
      <c r="I946" s="4" t="str">
        <f>VLOOKUP('Medical Examinations'!H946,'Medical Examinations'!H946:P3279,1,)</f>
        <v>No</v>
      </c>
      <c r="J946" s="4" t="str">
        <f>VLOOKUP('Medical Examinations'!I946,'Medical Examinations'!I946:Q3279,1,)</f>
        <v>Over Weight</v>
      </c>
      <c r="K946" s="4" t="str">
        <f>VLOOKUP('Medical Examinations'!J946,'Medical Examinations'!J946:R3279,1,)</f>
        <v>Normal</v>
      </c>
      <c r="L946" s="49">
        <f>VLOOKUP(Table3[[#This Row],[Charges]],Table3[[Charges]:[Age]],1,)</f>
        <v>7670.75</v>
      </c>
      <c r="M946" s="23" t="str">
        <f>VLOOKUP(Table3[[#This Row],[Hospital tier]],Table3[[Hospital tier]:[Age]],1,)</f>
        <v>tier - 2</v>
      </c>
      <c r="N946" s="4" t="str">
        <f>VLOOKUP(Table3[[#This Row],[City tier]],Table3[[Hospital tier]:[Age]],1,)</f>
        <v>tier - 2</v>
      </c>
      <c r="O946" s="4" t="str">
        <f>VLOOKUP(Table3[[#This Row],[State ID]],Table3[[State ID]:[Age]],1,)</f>
        <v>R1022</v>
      </c>
      <c r="P946" s="4" t="str">
        <f>VLOOKUP(Table3[[#This Row],[Hospitalasion Details]],Table3[[Hospitalasion Details]:[Age]],1,)</f>
        <v>24-Nov-1996</v>
      </c>
      <c r="Q946" s="4">
        <f>VLOOKUP(Table3[[#This Row],[Age]],Table3[Age],1,)</f>
        <v>26</v>
      </c>
    </row>
    <row r="947" spans="1:17" x14ac:dyDescent="0.25">
      <c r="A947" s="4" t="str">
        <f>VLOOKUP(Table2[[#This Row],[Customer ID]],Table2[],1,)</f>
        <v>Id946</v>
      </c>
      <c r="B947" s="4" t="str">
        <f>VLOOKUP(Table2[[#This Row],[Full Name]],Table2[[#This Row],[Full Name]],1,)</f>
        <v xml:space="preserve">  John Loftus</v>
      </c>
      <c r="C947" s="4">
        <f>VLOOKUP('Medical Examinations'!B947,'Medical Examinations'!B947:J3280,1,)</f>
        <v>38.39</v>
      </c>
      <c r="D947" s="4">
        <f>VLOOKUP('Medical Examinations'!C947,'Medical Examinations'!C947:K3280,1,)</f>
        <v>8.33</v>
      </c>
      <c r="E947" s="4" t="str">
        <f>VLOOKUP('Medical Examinations'!D947,'Medical Examinations'!D947:L3280,1,)</f>
        <v>Yes</v>
      </c>
      <c r="F947" s="4" t="str">
        <f>VLOOKUP('Medical Examinations'!E947,'Medical Examinations'!E947:M3280,1,)</f>
        <v>No</v>
      </c>
      <c r="G947" s="4" t="str">
        <f>VLOOKUP('Medical Examinations'!F947,'Medical Examinations'!F947:N3280,1,)</f>
        <v>No</v>
      </c>
      <c r="H947" s="4">
        <f>VLOOKUP('Medical Examinations'!G947,'Medical Examinations'!G947:O3280,1,)</f>
        <v>1</v>
      </c>
      <c r="I947" s="4" t="str">
        <f>VLOOKUP('Medical Examinations'!H947,'Medical Examinations'!H947:P3280,1,)</f>
        <v>No</v>
      </c>
      <c r="J947" s="4" t="str">
        <f>VLOOKUP('Medical Examinations'!I947,'Medical Examinations'!I947:Q3280,1,)</f>
        <v>Obesity</v>
      </c>
      <c r="K947" s="4" t="str">
        <f>VLOOKUP('Medical Examinations'!J947,'Medical Examinations'!J947:R3280,1,)</f>
        <v>Diabetes</v>
      </c>
      <c r="L947" s="49">
        <f>VLOOKUP(Table3[[#This Row],[Charges]],Table3[[Charges]:[Age]],1,)</f>
        <v>7676.4</v>
      </c>
      <c r="M947" s="23" t="str">
        <f>VLOOKUP(Table3[[#This Row],[Hospital tier]],Table3[[Hospital tier]:[Age]],1,)</f>
        <v>tier - 2</v>
      </c>
      <c r="N947" s="4" t="str">
        <f>VLOOKUP(Table3[[#This Row],[City tier]],Table3[[Hospital tier]:[Age]],1,)</f>
        <v>tier - 1</v>
      </c>
      <c r="O947" s="4" t="str">
        <f>VLOOKUP(Table3[[#This Row],[State ID]],Table3[[State ID]:[Age]],1,)</f>
        <v>R1012</v>
      </c>
      <c r="P947" s="4" t="str">
        <f>VLOOKUP(Table3[[#This Row],[Hospitalasion Details]],Table3[[Hospitalasion Details]:[Age]],1,)</f>
        <v>13-Sep-1995</v>
      </c>
      <c r="Q947" s="4">
        <f>VLOOKUP(Table3[[#This Row],[Age]],Table3[Age],1,)</f>
        <v>27</v>
      </c>
    </row>
    <row r="948" spans="1:17" x14ac:dyDescent="0.25">
      <c r="A948" s="4" t="str">
        <f>VLOOKUP(Table2[[#This Row],[Customer ID]],Table2[],1,)</f>
        <v>Id947</v>
      </c>
      <c r="B948" s="4" t="str">
        <f>VLOOKUP(Table2[[#This Row],[Full Name]],Table2[[#This Row],[Full Name]],1,)</f>
        <v xml:space="preserve">  Antony G Scott</v>
      </c>
      <c r="C948" s="4">
        <f>VLOOKUP('Medical Examinations'!B948,'Medical Examinations'!B948:J3281,1,)</f>
        <v>25.87</v>
      </c>
      <c r="D948" s="4">
        <f>VLOOKUP('Medical Examinations'!C948,'Medical Examinations'!C948:K3281,1,)</f>
        <v>5.63</v>
      </c>
      <c r="E948" s="4" t="str">
        <f>VLOOKUP('Medical Examinations'!D948,'Medical Examinations'!D948:L3281,1,)</f>
        <v>Yes</v>
      </c>
      <c r="F948" s="4" t="str">
        <f>VLOOKUP('Medical Examinations'!E948,'Medical Examinations'!E948:M3281,1,)</f>
        <v>No</v>
      </c>
      <c r="G948" s="4" t="str">
        <f>VLOOKUP('Medical Examinations'!F948,'Medical Examinations'!F948:N3281,1,)</f>
        <v>No</v>
      </c>
      <c r="H948" s="4">
        <f>VLOOKUP('Medical Examinations'!G948,'Medical Examinations'!G948:O3281,1,)</f>
        <v>1</v>
      </c>
      <c r="I948" s="4" t="str">
        <f>VLOOKUP('Medical Examinations'!H948,'Medical Examinations'!H948:P3281,1,)</f>
        <v>No</v>
      </c>
      <c r="J948" s="4" t="str">
        <f>VLOOKUP('Medical Examinations'!I948,'Medical Examinations'!I948:Q3281,1,)</f>
        <v>Over Weight</v>
      </c>
      <c r="K948" s="4" t="str">
        <f>VLOOKUP('Medical Examinations'!J948,'Medical Examinations'!J948:R3281,1,)</f>
        <v>Normal</v>
      </c>
      <c r="L948" s="49">
        <f>VLOOKUP(Table3[[#This Row],[Charges]],Table3[[Charges]:[Age]],1,)</f>
        <v>7680.92</v>
      </c>
      <c r="M948" s="23" t="str">
        <f>VLOOKUP(Table3[[#This Row],[Hospital tier]],Table3[[Hospital tier]:[Age]],1,)</f>
        <v>tier - 2</v>
      </c>
      <c r="N948" s="4" t="str">
        <f>VLOOKUP(Table3[[#This Row],[City tier]],Table3[[Hospital tier]:[Age]],1,)</f>
        <v>tier - 1</v>
      </c>
      <c r="O948" s="4" t="str">
        <f>VLOOKUP(Table3[[#This Row],[State ID]],Table3[[State ID]:[Age]],1,)</f>
        <v>R1013</v>
      </c>
      <c r="P948" s="4" t="str">
        <f>VLOOKUP(Table3[[#This Row],[Hospitalasion Details]],Table3[[Hospitalasion Details]:[Age]],1,)</f>
        <v>11-Oct-1971</v>
      </c>
      <c r="Q948" s="4">
        <f>VLOOKUP(Table3[[#This Row],[Age]],Table3[Age],1,)</f>
        <v>51</v>
      </c>
    </row>
    <row r="949" spans="1:17" x14ac:dyDescent="0.25">
      <c r="A949" s="4" t="str">
        <f>VLOOKUP(Table2[[#This Row],[Customer ID]],Table2[],1,)</f>
        <v>Id948</v>
      </c>
      <c r="B949" s="4" t="str">
        <f>VLOOKUP(Table2[[#This Row],[Full Name]],Table2[[#This Row],[Full Name]],1,)</f>
        <v xml:space="preserve">  Eric Alvarez</v>
      </c>
      <c r="C949" s="4">
        <f>VLOOKUP('Medical Examinations'!B949,'Medical Examinations'!B949:J3282,1,)</f>
        <v>43.7</v>
      </c>
      <c r="D949" s="4">
        <f>VLOOKUP('Medical Examinations'!C949,'Medical Examinations'!C949:K3282,1,)</f>
        <v>7.23</v>
      </c>
      <c r="E949" s="4" t="str">
        <f>VLOOKUP('Medical Examinations'!D949,'Medical Examinations'!D949:L3282,1,)</f>
        <v>No</v>
      </c>
      <c r="F949" s="4" t="str">
        <f>VLOOKUP('Medical Examinations'!E949,'Medical Examinations'!E949:M3282,1,)</f>
        <v>No</v>
      </c>
      <c r="G949" s="4" t="str">
        <f>VLOOKUP('Medical Examinations'!F949,'Medical Examinations'!F949:N3282,1,)</f>
        <v>No</v>
      </c>
      <c r="H949" s="4">
        <f>VLOOKUP('Medical Examinations'!G949,'Medical Examinations'!G949:O3282,1,)</f>
        <v>0</v>
      </c>
      <c r="I949" s="4" t="str">
        <f>VLOOKUP('Medical Examinations'!H949,'Medical Examinations'!H949:P3282,1,)</f>
        <v>No</v>
      </c>
      <c r="J949" s="4" t="str">
        <f>VLOOKUP('Medical Examinations'!I949,'Medical Examinations'!I949:Q3282,1,)</f>
        <v>Obesity</v>
      </c>
      <c r="K949" s="4" t="str">
        <f>VLOOKUP('Medical Examinations'!J949,'Medical Examinations'!J949:R3282,1,)</f>
        <v>Diabetes</v>
      </c>
      <c r="L949" s="49">
        <f>VLOOKUP(Table3[[#This Row],[Charges]],Table3[[Charges]:[Age]],1,)</f>
        <v>7681.17</v>
      </c>
      <c r="M949" s="23" t="str">
        <f>VLOOKUP(Table3[[#This Row],[Hospital tier]],Table3[[Hospital tier]:[Age]],1,)</f>
        <v>tier - 2</v>
      </c>
      <c r="N949" s="4" t="str">
        <f>VLOOKUP(Table3[[#This Row],[City tier]],Table3[[Hospital tier]:[Age]],1,)</f>
        <v>tier - 2</v>
      </c>
      <c r="O949" s="4" t="str">
        <f>VLOOKUP(Table3[[#This Row],[State ID]],Table3[[State ID]:[Age]],1,)</f>
        <v>R1020</v>
      </c>
      <c r="P949" s="4" t="str">
        <f>VLOOKUP(Table3[[#This Row],[Hospitalasion Details]],Table3[[Hospitalasion Details]:[Age]],1,)</f>
        <v>19-Dec-1981</v>
      </c>
      <c r="Q949" s="4">
        <f>VLOOKUP(Table3[[#This Row],[Age]],Table3[Age],1,)</f>
        <v>41</v>
      </c>
    </row>
    <row r="950" spans="1:17" x14ac:dyDescent="0.25">
      <c r="A950" s="4" t="str">
        <f>VLOOKUP(Table2[[#This Row],[Customer ID]],Table2[],1,)</f>
        <v>Id949</v>
      </c>
      <c r="B950" s="4" t="str">
        <f>VLOOKUP(Table2[[#This Row],[Full Name]],Table2[[#This Row],[Full Name]],1,)</f>
        <v xml:space="preserve">  Erik Petersson</v>
      </c>
      <c r="C950" s="4">
        <f>VLOOKUP('Medical Examinations'!B950,'Medical Examinations'!B950:J3283,1,)</f>
        <v>40.945</v>
      </c>
      <c r="D950" s="4">
        <f>VLOOKUP('Medical Examinations'!C950,'Medical Examinations'!C950:K3283,1,)</f>
        <v>10.57</v>
      </c>
      <c r="E950" s="4" t="str">
        <f>VLOOKUP('Medical Examinations'!D950,'Medical Examinations'!D950:L3283,1,)</f>
        <v>No</v>
      </c>
      <c r="F950" s="4" t="str">
        <f>VLOOKUP('Medical Examinations'!E950,'Medical Examinations'!E950:M3283,1,)</f>
        <v>No</v>
      </c>
      <c r="G950" s="4" t="str">
        <f>VLOOKUP('Medical Examinations'!F950,'Medical Examinations'!F950:N3283,1,)</f>
        <v>No</v>
      </c>
      <c r="H950" s="4">
        <f>VLOOKUP('Medical Examinations'!G950,'Medical Examinations'!G950:O3283,1,)</f>
        <v>0</v>
      </c>
      <c r="I950" s="4" t="str">
        <f>VLOOKUP('Medical Examinations'!H950,'Medical Examinations'!H950:P3283,1,)</f>
        <v>No</v>
      </c>
      <c r="J950" s="4" t="str">
        <f>VLOOKUP('Medical Examinations'!I950,'Medical Examinations'!I950:Q3283,1,)</f>
        <v>Obesity</v>
      </c>
      <c r="K950" s="4" t="str">
        <f>VLOOKUP('Medical Examinations'!J950,'Medical Examinations'!J950:R3283,1,)</f>
        <v>Diabetes</v>
      </c>
      <c r="L950" s="49">
        <f>VLOOKUP(Table3[[#This Row],[Charges]],Table3[[Charges]:[Age]],1,)</f>
        <v>7682.67</v>
      </c>
      <c r="M950" s="23" t="str">
        <f>VLOOKUP(Table3[[#This Row],[Hospital tier]],Table3[[Hospital tier]:[Age]],1,)</f>
        <v>tier - 2</v>
      </c>
      <c r="N950" s="4" t="str">
        <f>VLOOKUP(Table3[[#This Row],[City tier]],Table3[[Hospital tier]:[Age]],1,)</f>
        <v>tier - 1</v>
      </c>
      <c r="O950" s="4" t="str">
        <f>VLOOKUP(Table3[[#This Row],[State ID]],Table3[[State ID]:[Age]],1,)</f>
        <v>R1013</v>
      </c>
      <c r="P950" s="4" t="str">
        <f>VLOOKUP(Table3[[#This Row],[Hospitalasion Details]],Table3[[Hospitalasion Details]:[Age]],1,)</f>
        <v>18-Dec-1982</v>
      </c>
      <c r="Q950" s="4">
        <f>VLOOKUP(Table3[[#This Row],[Age]],Table3[Age],1,)</f>
        <v>40</v>
      </c>
    </row>
    <row r="951" spans="1:17" x14ac:dyDescent="0.25">
      <c r="A951" s="4" t="str">
        <f>VLOOKUP(Table2[[#This Row],[Customer ID]],Table2[],1,)</f>
        <v>Id950</v>
      </c>
      <c r="B951" s="4" t="str">
        <f>VLOOKUP(Table2[[#This Row],[Full Name]],Table2[[#This Row],[Full Name]],1,)</f>
        <v xml:space="preserve">  Matthew T Liaw</v>
      </c>
      <c r="C951" s="4">
        <f>VLOOKUP('Medical Examinations'!B951,'Medical Examinations'!B951:J3284,1,)</f>
        <v>27.94</v>
      </c>
      <c r="D951" s="4">
        <f>VLOOKUP('Medical Examinations'!C951,'Medical Examinations'!C951:K3284,1,)</f>
        <v>7.92</v>
      </c>
      <c r="E951" s="4" t="str">
        <f>VLOOKUP('Medical Examinations'!D951,'Medical Examinations'!D951:L3284,1,)</f>
        <v>No</v>
      </c>
      <c r="F951" s="4" t="str">
        <f>VLOOKUP('Medical Examinations'!E951,'Medical Examinations'!E951:M3284,1,)</f>
        <v>No</v>
      </c>
      <c r="G951" s="4" t="str">
        <f>VLOOKUP('Medical Examinations'!F951,'Medical Examinations'!F951:N3284,1,)</f>
        <v>No</v>
      </c>
      <c r="H951" s="4">
        <f>VLOOKUP('Medical Examinations'!G951,'Medical Examinations'!G951:O3284,1,)</f>
        <v>0</v>
      </c>
      <c r="I951" s="4" t="str">
        <f>VLOOKUP('Medical Examinations'!H951,'Medical Examinations'!H951:P3284,1,)</f>
        <v>No</v>
      </c>
      <c r="J951" s="4" t="str">
        <f>VLOOKUP('Medical Examinations'!I951,'Medical Examinations'!I951:Q3284,1,)</f>
        <v>Over Weight</v>
      </c>
      <c r="K951" s="4" t="str">
        <f>VLOOKUP('Medical Examinations'!J951,'Medical Examinations'!J951:R3284,1,)</f>
        <v>Diabetes</v>
      </c>
      <c r="L951" s="49">
        <f>VLOOKUP(Table3[[#This Row],[Charges]],Table3[[Charges]:[Age]],1,)</f>
        <v>7684.62</v>
      </c>
      <c r="M951" s="23" t="str">
        <f>VLOOKUP(Table3[[#This Row],[Hospital tier]],Table3[[Hospital tier]:[Age]],1,)</f>
        <v>tier - 2</v>
      </c>
      <c r="N951" s="4" t="str">
        <f>VLOOKUP(Table3[[#This Row],[City tier]],Table3[[Hospital tier]:[Age]],1,)</f>
        <v>tier - 3</v>
      </c>
      <c r="O951" s="4" t="str">
        <f>VLOOKUP(Table3[[#This Row],[State ID]],Table3[[State ID]:[Age]],1,)</f>
        <v>R1021</v>
      </c>
      <c r="P951" s="4" t="str">
        <f>VLOOKUP(Table3[[#This Row],[Hospitalasion Details]],Table3[[Hospitalasion Details]:[Age]],1,)</f>
        <v>12-Jul-1987</v>
      </c>
      <c r="Q951" s="4">
        <f>VLOOKUP(Table3[[#This Row],[Age]],Table3[Age],1,)</f>
        <v>35</v>
      </c>
    </row>
    <row r="952" spans="1:17" x14ac:dyDescent="0.25">
      <c r="A952" s="4" t="str">
        <f>VLOOKUP(Table2[[#This Row],[Customer ID]],Table2[],1,)</f>
        <v>Id951</v>
      </c>
      <c r="B952" s="4" t="str">
        <f>VLOOKUP(Table2[[#This Row],[Full Name]],Table2[[#This Row],[Full Name]],1,)</f>
        <v xml:space="preserve">  Cassandra Tripaldi</v>
      </c>
      <c r="C952" s="4">
        <f>VLOOKUP('Medical Examinations'!B952,'Medical Examinations'!B952:J3285,1,)</f>
        <v>31.9</v>
      </c>
      <c r="D952" s="4">
        <f>VLOOKUP('Medical Examinations'!C952,'Medical Examinations'!C952:K3285,1,)</f>
        <v>10.119999999999999</v>
      </c>
      <c r="E952" s="4" t="str">
        <f>VLOOKUP('Medical Examinations'!D952,'Medical Examinations'!D952:L3285,1,)</f>
        <v>No</v>
      </c>
      <c r="F952" s="4" t="str">
        <f>VLOOKUP('Medical Examinations'!E952,'Medical Examinations'!E952:M3285,1,)</f>
        <v>No</v>
      </c>
      <c r="G952" s="4" t="str">
        <f>VLOOKUP('Medical Examinations'!F952,'Medical Examinations'!F952:N3285,1,)</f>
        <v>No</v>
      </c>
      <c r="H952" s="4">
        <f>VLOOKUP('Medical Examinations'!G952,'Medical Examinations'!G952:O3285,1,)</f>
        <v>2</v>
      </c>
      <c r="I952" s="4" t="str">
        <f>VLOOKUP('Medical Examinations'!H952,'Medical Examinations'!H952:P3285,1,)</f>
        <v>No</v>
      </c>
      <c r="J952" s="4" t="str">
        <f>VLOOKUP('Medical Examinations'!I952,'Medical Examinations'!I952:Q3285,1,)</f>
        <v>Obesity</v>
      </c>
      <c r="K952" s="4" t="str">
        <f>VLOOKUP('Medical Examinations'!J952,'Medical Examinations'!J952:R3285,1,)</f>
        <v>Diabetes</v>
      </c>
      <c r="L952" s="49">
        <f>VLOOKUP(Table3[[#This Row],[Charges]],Table3[[Charges]:[Age]],1,)</f>
        <v>7726.85</v>
      </c>
      <c r="M952" s="23" t="str">
        <f>VLOOKUP(Table3[[#This Row],[Hospital tier]],Table3[[Hospital tier]:[Age]],1,)</f>
        <v>tier - 1</v>
      </c>
      <c r="N952" s="4" t="str">
        <f>VLOOKUP(Table3[[#This Row],[City tier]],Table3[[Hospital tier]:[Age]],1,)</f>
        <v>tier - 2</v>
      </c>
      <c r="O952" s="4" t="str">
        <f>VLOOKUP(Table3[[#This Row],[State ID]],Table3[[State ID]:[Age]],1,)</f>
        <v>R1011</v>
      </c>
      <c r="P952" s="4" t="str">
        <f>VLOOKUP(Table3[[#This Row],[Hospitalasion Details]],Table3[[Hospitalasion Details]:[Age]],1,)</f>
        <v>29-Dec-1978</v>
      </c>
      <c r="Q952" s="4">
        <f>VLOOKUP(Table3[[#This Row],[Age]],Table3[Age],1,)</f>
        <v>44</v>
      </c>
    </row>
    <row r="953" spans="1:17" x14ac:dyDescent="0.25">
      <c r="A953" s="4" t="str">
        <f>VLOOKUP(Table2[[#This Row],[Customer ID]],Table2[],1,)</f>
        <v>Id952</v>
      </c>
      <c r="B953" s="4" t="str">
        <f>VLOOKUP(Table2[[#This Row],[Full Name]],Table2[[#This Row],[Full Name]],1,)</f>
        <v xml:space="preserve">  Rosemary C Kelley</v>
      </c>
      <c r="C953" s="4">
        <f>VLOOKUP('Medical Examinations'!B953,'Medical Examinations'!B953:J3286,1,)</f>
        <v>31.64</v>
      </c>
      <c r="D953" s="4">
        <f>VLOOKUP('Medical Examinations'!C953,'Medical Examinations'!C953:K3286,1,)</f>
        <v>7.91</v>
      </c>
      <c r="E953" s="4" t="str">
        <f>VLOOKUP('Medical Examinations'!D953,'Medical Examinations'!D953:L3286,1,)</f>
        <v>No</v>
      </c>
      <c r="F953" s="4" t="str">
        <f>VLOOKUP('Medical Examinations'!E953,'Medical Examinations'!E953:M3286,1,)</f>
        <v>No</v>
      </c>
      <c r="G953" s="4" t="str">
        <f>VLOOKUP('Medical Examinations'!F953,'Medical Examinations'!F953:N3286,1,)</f>
        <v>No</v>
      </c>
      <c r="H953" s="4">
        <f>VLOOKUP('Medical Examinations'!G953,'Medical Examinations'!G953:O3286,1,)</f>
        <v>0</v>
      </c>
      <c r="I953" s="4" t="str">
        <f>VLOOKUP('Medical Examinations'!H953,'Medical Examinations'!H953:P3286,1,)</f>
        <v>No</v>
      </c>
      <c r="J953" s="4" t="str">
        <f>VLOOKUP('Medical Examinations'!I953,'Medical Examinations'!I953:Q3286,1,)</f>
        <v>Obesity</v>
      </c>
      <c r="K953" s="4" t="str">
        <f>VLOOKUP('Medical Examinations'!J953,'Medical Examinations'!J953:R3286,1,)</f>
        <v>Diabetes</v>
      </c>
      <c r="L953" s="49">
        <f>VLOOKUP(Table3[[#This Row],[Charges]],Table3[[Charges]:[Age]],1,)</f>
        <v>7727.25</v>
      </c>
      <c r="M953" s="23" t="str">
        <f>VLOOKUP(Table3[[#This Row],[Hospital tier]],Table3[[Hospital tier]:[Age]],1,)</f>
        <v>tier - 2</v>
      </c>
      <c r="N953" s="4" t="str">
        <f>VLOOKUP(Table3[[#This Row],[City tier]],Table3[[Hospital tier]:[Age]],1,)</f>
        <v>tier - 3</v>
      </c>
      <c r="O953" s="4" t="str">
        <f>VLOOKUP(Table3[[#This Row],[State ID]],Table3[[State ID]:[Age]],1,)</f>
        <v>R1012</v>
      </c>
      <c r="P953" s="4" t="str">
        <f>VLOOKUP(Table3[[#This Row],[Hospitalasion Details]],Table3[[Hospitalasion Details]:[Age]],1,)</f>
        <v>2-Jun-1979</v>
      </c>
      <c r="Q953" s="4">
        <f>VLOOKUP(Table3[[#This Row],[Age]],Table3[Age],1,)</f>
        <v>44</v>
      </c>
    </row>
    <row r="954" spans="1:17" x14ac:dyDescent="0.25">
      <c r="A954" s="4" t="str">
        <f>VLOOKUP(Table2[[#This Row],[Customer ID]],Table2[],1,)</f>
        <v>Id953</v>
      </c>
      <c r="B954" s="4" t="str">
        <f>VLOOKUP(Table2[[#This Row],[Full Name]],Table2[[#This Row],[Full Name]],1,)</f>
        <v xml:space="preserve">  Carrie A Endara</v>
      </c>
      <c r="C954" s="4">
        <f>VLOOKUP('Medical Examinations'!B954,'Medical Examinations'!B954:J3287,1,)</f>
        <v>46.7</v>
      </c>
      <c r="D954" s="4">
        <f>VLOOKUP('Medical Examinations'!C954,'Medical Examinations'!C954:K3287,1,)</f>
        <v>10.9</v>
      </c>
      <c r="E954" s="4" t="str">
        <f>VLOOKUP('Medical Examinations'!D954,'Medical Examinations'!D954:L3287,1,)</f>
        <v>No</v>
      </c>
      <c r="F954" s="4" t="str">
        <f>VLOOKUP('Medical Examinations'!E954,'Medical Examinations'!E954:M3287,1,)</f>
        <v>No</v>
      </c>
      <c r="G954" s="4" t="str">
        <f>VLOOKUP('Medical Examinations'!F954,'Medical Examinations'!F954:N3287,1,)</f>
        <v>No</v>
      </c>
      <c r="H954" s="4">
        <f>VLOOKUP('Medical Examinations'!G954,'Medical Examinations'!G954:O3287,1,)</f>
        <v>0</v>
      </c>
      <c r="I954" s="4" t="str">
        <f>VLOOKUP('Medical Examinations'!H954,'Medical Examinations'!H954:P3287,1,)</f>
        <v>No</v>
      </c>
      <c r="J954" s="4" t="str">
        <f>VLOOKUP('Medical Examinations'!I954,'Medical Examinations'!I954:Q3287,1,)</f>
        <v>Obesity</v>
      </c>
      <c r="K954" s="4" t="str">
        <f>VLOOKUP('Medical Examinations'!J954,'Medical Examinations'!J954:R3287,1,)</f>
        <v>Diabetes</v>
      </c>
      <c r="L954" s="49">
        <f>VLOOKUP(Table3[[#This Row],[Charges]],Table3[[Charges]:[Age]],1,)</f>
        <v>7729.65</v>
      </c>
      <c r="M954" s="23" t="str">
        <f>VLOOKUP(Table3[[#This Row],[Hospital tier]],Table3[[Hospital tier]:[Age]],1,)</f>
        <v>tier - 3</v>
      </c>
      <c r="N954" s="4" t="str">
        <f>VLOOKUP(Table3[[#This Row],[City tier]],Table3[[Hospital tier]:[Age]],1,)</f>
        <v>tier - 1</v>
      </c>
      <c r="O954" s="4" t="str">
        <f>VLOOKUP(Table3[[#This Row],[State ID]],Table3[[State ID]:[Age]],1,)</f>
        <v>R1016</v>
      </c>
      <c r="P954" s="4" t="str">
        <f>VLOOKUP(Table3[[#This Row],[Hospitalasion Details]],Table3[[Hospitalasion Details]:[Age]],1,)</f>
        <v>10-Sep-1980</v>
      </c>
      <c r="Q954" s="4">
        <f>VLOOKUP(Table3[[#This Row],[Age]],Table3[Age],1,)</f>
        <v>42</v>
      </c>
    </row>
    <row r="955" spans="1:17" x14ac:dyDescent="0.25">
      <c r="A955" s="4" t="str">
        <f>VLOOKUP(Table2[[#This Row],[Customer ID]],Table2[],1,)</f>
        <v>Id954</v>
      </c>
      <c r="B955" s="4" t="str">
        <f>VLOOKUP(Table2[[#This Row],[Full Name]],Table2[[#This Row],[Full Name]],1,)</f>
        <v xml:space="preserve">  Gerardo Sr Valle</v>
      </c>
      <c r="C955" s="4">
        <f>VLOOKUP('Medical Examinations'!B955,'Medical Examinations'!B955:J3288,1,)</f>
        <v>18.335000000000001</v>
      </c>
      <c r="D955" s="4">
        <f>VLOOKUP('Medical Examinations'!C955,'Medical Examinations'!C955:K3288,1,)</f>
        <v>11.83</v>
      </c>
      <c r="E955" s="4" t="str">
        <f>VLOOKUP('Medical Examinations'!D955,'Medical Examinations'!D955:L3288,1,)</f>
        <v>No</v>
      </c>
      <c r="F955" s="4" t="str">
        <f>VLOOKUP('Medical Examinations'!E955,'Medical Examinations'!E955:M3288,1,)</f>
        <v>No</v>
      </c>
      <c r="G955" s="4" t="str">
        <f>VLOOKUP('Medical Examinations'!F955,'Medical Examinations'!F955:N3288,1,)</f>
        <v>No</v>
      </c>
      <c r="H955" s="4">
        <f>VLOOKUP('Medical Examinations'!G955,'Medical Examinations'!G955:O3288,1,)</f>
        <v>0</v>
      </c>
      <c r="I955" s="4" t="str">
        <f>VLOOKUP('Medical Examinations'!H955,'Medical Examinations'!H955:P3288,1,)</f>
        <v>No</v>
      </c>
      <c r="J955" s="4" t="str">
        <f>VLOOKUP('Medical Examinations'!I955,'Medical Examinations'!I955:Q3288,1,)</f>
        <v>Underweight</v>
      </c>
      <c r="K955" s="4" t="str">
        <f>VLOOKUP('Medical Examinations'!J955,'Medical Examinations'!J955:R3288,1,)</f>
        <v>Diabetes</v>
      </c>
      <c r="L955" s="49">
        <f>VLOOKUP(Table3[[#This Row],[Charges]],Table3[[Charges]:[Age]],1,)</f>
        <v>7731.43</v>
      </c>
      <c r="M955" s="23" t="str">
        <f>VLOOKUP(Table3[[#This Row],[Hospital tier]],Table3[[Hospital tier]:[Age]],1,)</f>
        <v>tier - 3</v>
      </c>
      <c r="N955" s="4" t="str">
        <f>VLOOKUP(Table3[[#This Row],[City tier]],Table3[[Hospital tier]:[Age]],1,)</f>
        <v>tier - 2</v>
      </c>
      <c r="O955" s="4" t="str">
        <f>VLOOKUP(Table3[[#This Row],[State ID]],Table3[[State ID]:[Age]],1,)</f>
        <v>R1013</v>
      </c>
      <c r="P955" s="4" t="str">
        <f>VLOOKUP(Table3[[#This Row],[Hospitalasion Details]],Table3[[Hospitalasion Details]:[Age]],1,)</f>
        <v>4-Dec-1978</v>
      </c>
      <c r="Q955" s="4">
        <f>VLOOKUP(Table3[[#This Row],[Age]],Table3[Age],1,)</f>
        <v>44</v>
      </c>
    </row>
    <row r="956" spans="1:17" x14ac:dyDescent="0.25">
      <c r="A956" s="4" t="str">
        <f>VLOOKUP(Table2[[#This Row],[Customer ID]],Table2[],1,)</f>
        <v>Id955</v>
      </c>
      <c r="B956" s="4" t="str">
        <f>VLOOKUP(Table2[[#This Row],[Full Name]],Table2[[#This Row],[Full Name]],1,)</f>
        <v xml:space="preserve">  Matthew R Germain</v>
      </c>
      <c r="C956" s="4">
        <f>VLOOKUP('Medical Examinations'!B956,'Medical Examinations'!B956:J3289,1,)</f>
        <v>31.24</v>
      </c>
      <c r="D956" s="4">
        <f>VLOOKUP('Medical Examinations'!C956,'Medical Examinations'!C956:K3289,1,)</f>
        <v>7.42</v>
      </c>
      <c r="E956" s="4" t="str">
        <f>VLOOKUP('Medical Examinations'!D956,'Medical Examinations'!D956:L3289,1,)</f>
        <v>Yes</v>
      </c>
      <c r="F956" s="4" t="str">
        <f>VLOOKUP('Medical Examinations'!E956,'Medical Examinations'!E956:M3289,1,)</f>
        <v>No</v>
      </c>
      <c r="G956" s="4" t="str">
        <f>VLOOKUP('Medical Examinations'!F956,'Medical Examinations'!F956:N3289,1,)</f>
        <v>No</v>
      </c>
      <c r="H956" s="4">
        <f>VLOOKUP('Medical Examinations'!G956,'Medical Examinations'!G956:O3289,1,)</f>
        <v>2</v>
      </c>
      <c r="I956" s="4" t="str">
        <f>VLOOKUP('Medical Examinations'!H956,'Medical Examinations'!H956:P3289,1,)</f>
        <v>No</v>
      </c>
      <c r="J956" s="4" t="str">
        <f>VLOOKUP('Medical Examinations'!I956,'Medical Examinations'!I956:Q3289,1,)</f>
        <v>Obesity</v>
      </c>
      <c r="K956" s="4" t="str">
        <f>VLOOKUP('Medical Examinations'!J956,'Medical Examinations'!J956:R3289,1,)</f>
        <v>Diabetes</v>
      </c>
      <c r="L956" s="49">
        <f>VLOOKUP(Table3[[#This Row],[Charges]],Table3[[Charges]:[Age]],1,)</f>
        <v>7731.86</v>
      </c>
      <c r="M956" s="23" t="str">
        <f>VLOOKUP(Table3[[#This Row],[Hospital tier]],Table3[[Hospital tier]:[Age]],1,)</f>
        <v>tier - 2</v>
      </c>
      <c r="N956" s="4" t="str">
        <f>VLOOKUP(Table3[[#This Row],[City tier]],Table3[[Hospital tier]:[Age]],1,)</f>
        <v>tier - 3</v>
      </c>
      <c r="O956" s="4" t="str">
        <f>VLOOKUP(Table3[[#This Row],[State ID]],Table3[[State ID]:[Age]],1,)</f>
        <v>R1012</v>
      </c>
      <c r="P956" s="4" t="str">
        <f>VLOOKUP(Table3[[#This Row],[Hospitalasion Details]],Table3[[Hospitalasion Details]:[Age]],1,)</f>
        <v>29-Aug-1977</v>
      </c>
      <c r="Q956" s="4">
        <f>VLOOKUP(Table3[[#This Row],[Age]],Table3[Age],1,)</f>
        <v>45</v>
      </c>
    </row>
    <row r="957" spans="1:17" x14ac:dyDescent="0.25">
      <c r="A957" s="4" t="str">
        <f>VLOOKUP(Table2[[#This Row],[Customer ID]],Table2[],1,)</f>
        <v>Id956</v>
      </c>
      <c r="B957" s="4" t="str">
        <f>VLOOKUP(Table2[[#This Row],[Full Name]],Table2[[#This Row],[Full Name]],1,)</f>
        <v xml:space="preserve">  Meghan E Finecey</v>
      </c>
      <c r="C957" s="4">
        <f>VLOOKUP('Medical Examinations'!B957,'Medical Examinations'!B957:J3290,1,)</f>
        <v>39.22</v>
      </c>
      <c r="D957" s="4">
        <f>VLOOKUP('Medical Examinations'!C957,'Medical Examinations'!C957:K3290,1,)</f>
        <v>5.62</v>
      </c>
      <c r="E957" s="4" t="str">
        <f>VLOOKUP('Medical Examinations'!D957,'Medical Examinations'!D957:L3290,1,)</f>
        <v>Yes</v>
      </c>
      <c r="F957" s="4" t="str">
        <f>VLOOKUP('Medical Examinations'!E957,'Medical Examinations'!E957:M3290,1,)</f>
        <v>No</v>
      </c>
      <c r="G957" s="4" t="str">
        <f>VLOOKUP('Medical Examinations'!F957,'Medical Examinations'!F957:N3290,1,)</f>
        <v>No</v>
      </c>
      <c r="H957" s="4">
        <f>VLOOKUP('Medical Examinations'!G957,'Medical Examinations'!G957:O3290,1,)</f>
        <v>1</v>
      </c>
      <c r="I957" s="4" t="str">
        <f>VLOOKUP('Medical Examinations'!H957,'Medical Examinations'!H957:P3290,1,)</f>
        <v>No</v>
      </c>
      <c r="J957" s="4" t="str">
        <f>VLOOKUP('Medical Examinations'!I957,'Medical Examinations'!I957:Q3290,1,)</f>
        <v>Obesity</v>
      </c>
      <c r="K957" s="4" t="str">
        <f>VLOOKUP('Medical Examinations'!J957,'Medical Examinations'!J957:R3290,1,)</f>
        <v>Normal</v>
      </c>
      <c r="L957" s="49">
        <f>VLOOKUP(Table3[[#This Row],[Charges]],Table3[[Charges]:[Age]],1,)</f>
        <v>7736.39</v>
      </c>
      <c r="M957" s="23" t="str">
        <f>VLOOKUP(Table3[[#This Row],[Hospital tier]],Table3[[Hospital tier]:[Age]],1,)</f>
        <v>tier - 3</v>
      </c>
      <c r="N957" s="4" t="str">
        <f>VLOOKUP(Table3[[#This Row],[City tier]],Table3[[Hospital tier]:[Age]],1,)</f>
        <v>tier - 2</v>
      </c>
      <c r="O957" s="4" t="str">
        <f>VLOOKUP(Table3[[#This Row],[State ID]],Table3[[State ID]:[Age]],1,)</f>
        <v>R1013</v>
      </c>
      <c r="P957" s="4" t="str">
        <f>VLOOKUP(Table3[[#This Row],[Hospitalasion Details]],Table3[[Hospitalasion Details]:[Age]],1,)</f>
        <v>18-Jul-1965</v>
      </c>
      <c r="Q957" s="4">
        <f>VLOOKUP(Table3[[#This Row],[Age]],Table3[Age],1,)</f>
        <v>57</v>
      </c>
    </row>
    <row r="958" spans="1:17" x14ac:dyDescent="0.25">
      <c r="A958" s="4" t="str">
        <f>VLOOKUP(Table2[[#This Row],[Customer ID]],Table2[],1,)</f>
        <v>Id957</v>
      </c>
      <c r="B958" s="4" t="str">
        <f>VLOOKUP(Table2[[#This Row],[Full Name]],Table2[[#This Row],[Full Name]],1,)</f>
        <v xml:space="preserve">  Eric Mendoza</v>
      </c>
      <c r="C958" s="4">
        <f>VLOOKUP('Medical Examinations'!B958,'Medical Examinations'!B958:J3291,1,)</f>
        <v>24.414999999999999</v>
      </c>
      <c r="D958" s="4">
        <f>VLOOKUP('Medical Examinations'!C958,'Medical Examinations'!C958:K3291,1,)</f>
        <v>7.16</v>
      </c>
      <c r="E958" s="4" t="str">
        <f>VLOOKUP('Medical Examinations'!D958,'Medical Examinations'!D958:L3291,1,)</f>
        <v>No</v>
      </c>
      <c r="F958" s="4" t="str">
        <f>VLOOKUP('Medical Examinations'!E958,'Medical Examinations'!E958:M3291,1,)</f>
        <v>No</v>
      </c>
      <c r="G958" s="4" t="str">
        <f>VLOOKUP('Medical Examinations'!F958,'Medical Examinations'!F958:N3291,1,)</f>
        <v>No</v>
      </c>
      <c r="H958" s="4">
        <f>VLOOKUP('Medical Examinations'!G958,'Medical Examinations'!G958:O3291,1,)</f>
        <v>0</v>
      </c>
      <c r="I958" s="4" t="str">
        <f>VLOOKUP('Medical Examinations'!H958,'Medical Examinations'!H958:P3291,1,)</f>
        <v>No</v>
      </c>
      <c r="J958" s="4" t="str">
        <f>VLOOKUP('Medical Examinations'!I958,'Medical Examinations'!I958:Q3291,1,)</f>
        <v>Normal Weight</v>
      </c>
      <c r="K958" s="4" t="str">
        <f>VLOOKUP('Medical Examinations'!J958,'Medical Examinations'!J958:R3291,1,)</f>
        <v>Diabetes</v>
      </c>
      <c r="L958" s="49">
        <f>VLOOKUP(Table3[[#This Row],[Charges]],Table3[[Charges]:[Age]],1,)</f>
        <v>7740.34</v>
      </c>
      <c r="M958" s="23" t="str">
        <f>VLOOKUP(Table3[[#This Row],[Hospital tier]],Table3[[Hospital tier]:[Age]],1,)</f>
        <v>tier - 1</v>
      </c>
      <c r="N958" s="4" t="str">
        <f>VLOOKUP(Table3[[#This Row],[City tier]],Table3[[Hospital tier]:[Age]],1,)</f>
        <v>tier - 1</v>
      </c>
      <c r="O958" s="4" t="str">
        <f>VLOOKUP(Table3[[#This Row],[State ID]],Table3[[State ID]:[Age]],1,)</f>
        <v>R1011</v>
      </c>
      <c r="P958" s="4" t="str">
        <f>VLOOKUP(Table3[[#This Row],[Hospitalasion Details]],Table3[[Hospitalasion Details]:[Age]],1,)</f>
        <v>4-Sep-1978</v>
      </c>
      <c r="Q958" s="4">
        <f>VLOOKUP(Table3[[#This Row],[Age]],Table3[Age],1,)</f>
        <v>44</v>
      </c>
    </row>
    <row r="959" spans="1:17" x14ac:dyDescent="0.25">
      <c r="A959" s="4" t="str">
        <f>VLOOKUP(Table2[[#This Row],[Customer ID]],Table2[],1,)</f>
        <v>Id958</v>
      </c>
      <c r="B959" s="4" t="str">
        <f>VLOOKUP(Table2[[#This Row],[Full Name]],Table2[[#This Row],[Full Name]],1,)</f>
        <v xml:space="preserve">  Lisa B Roe</v>
      </c>
      <c r="C959" s="4">
        <f>VLOOKUP('Medical Examinations'!B959,'Medical Examinations'!B959:J3292,1,)</f>
        <v>32.299999999999997</v>
      </c>
      <c r="D959" s="4">
        <f>VLOOKUP('Medical Examinations'!C959,'Medical Examinations'!C959:K3292,1,)</f>
        <v>9.89</v>
      </c>
      <c r="E959" s="4" t="str">
        <f>VLOOKUP('Medical Examinations'!D959,'Medical Examinations'!D959:L3292,1,)</f>
        <v>No</v>
      </c>
      <c r="F959" s="4" t="str">
        <f>VLOOKUP('Medical Examinations'!E959,'Medical Examinations'!E959:M3292,1,)</f>
        <v>No</v>
      </c>
      <c r="G959" s="4" t="str">
        <f>VLOOKUP('Medical Examinations'!F959,'Medical Examinations'!F959:N3292,1,)</f>
        <v>No</v>
      </c>
      <c r="H959" s="4">
        <f>VLOOKUP('Medical Examinations'!G959,'Medical Examinations'!G959:O3292,1,)</f>
        <v>0</v>
      </c>
      <c r="I959" s="4" t="str">
        <f>VLOOKUP('Medical Examinations'!H959,'Medical Examinations'!H959:P3292,1,)</f>
        <v>No</v>
      </c>
      <c r="J959" s="4" t="str">
        <f>VLOOKUP('Medical Examinations'!I959,'Medical Examinations'!I959:Q3292,1,)</f>
        <v>Obesity</v>
      </c>
      <c r="K959" s="4" t="str">
        <f>VLOOKUP('Medical Examinations'!J959,'Medical Examinations'!J959:R3292,1,)</f>
        <v>Diabetes</v>
      </c>
      <c r="L959" s="49">
        <f>VLOOKUP(Table3[[#This Row],[Charges]],Table3[[Charges]:[Age]],1,)</f>
        <v>7742.11</v>
      </c>
      <c r="M959" s="23" t="str">
        <f>VLOOKUP(Table3[[#This Row],[Hospital tier]],Table3[[Hospital tier]:[Age]],1,)</f>
        <v>tier - 3</v>
      </c>
      <c r="N959" s="4" t="str">
        <f>VLOOKUP(Table3[[#This Row],[City tier]],Table3[[Hospital tier]:[Age]],1,)</f>
        <v>tier - 2</v>
      </c>
      <c r="O959" s="4" t="str">
        <f>VLOOKUP(Table3[[#This Row],[State ID]],Table3[[State ID]:[Age]],1,)</f>
        <v>R1013</v>
      </c>
      <c r="P959" s="4" t="str">
        <f>VLOOKUP(Table3[[#This Row],[Hospitalasion Details]],Table3[[Hospitalasion Details]:[Age]],1,)</f>
        <v>12-Dec-1976</v>
      </c>
      <c r="Q959" s="4">
        <f>VLOOKUP(Table3[[#This Row],[Age]],Table3[Age],1,)</f>
        <v>46</v>
      </c>
    </row>
    <row r="960" spans="1:17" x14ac:dyDescent="0.25">
      <c r="A960" s="4" t="str">
        <f>VLOOKUP(Table2[[#This Row],[Customer ID]],Table2[],1,)</f>
        <v>Id959</v>
      </c>
      <c r="B960" s="4" t="str">
        <f>VLOOKUP(Table2[[#This Row],[Full Name]],Table2[[#This Row],[Full Name]],1,)</f>
        <v xml:space="preserve">  Jane R Webb</v>
      </c>
      <c r="C960" s="4">
        <f>VLOOKUP('Medical Examinations'!B960,'Medical Examinations'!B960:J3293,1,)</f>
        <v>39.94</v>
      </c>
      <c r="D960" s="4">
        <f>VLOOKUP('Medical Examinations'!C960,'Medical Examinations'!C960:K3293,1,)</f>
        <v>5.14</v>
      </c>
      <c r="E960" s="4" t="str">
        <f>VLOOKUP('Medical Examinations'!D960,'Medical Examinations'!D960:L3293,1,)</f>
        <v>No</v>
      </c>
      <c r="F960" s="4" t="str">
        <f>VLOOKUP('Medical Examinations'!E960,'Medical Examinations'!E960:M3293,1,)</f>
        <v>No</v>
      </c>
      <c r="G960" s="4" t="str">
        <f>VLOOKUP('Medical Examinations'!F960,'Medical Examinations'!F960:N3293,1,)</f>
        <v>No</v>
      </c>
      <c r="H960" s="4">
        <f>VLOOKUP('Medical Examinations'!G960,'Medical Examinations'!G960:O3293,1,)</f>
        <v>0</v>
      </c>
      <c r="I960" s="4" t="str">
        <f>VLOOKUP('Medical Examinations'!H960,'Medical Examinations'!H960:P3293,1,)</f>
        <v>No</v>
      </c>
      <c r="J960" s="4" t="str">
        <f>VLOOKUP('Medical Examinations'!I960,'Medical Examinations'!I960:Q3293,1,)</f>
        <v>Obesity</v>
      </c>
      <c r="K960" s="4" t="str">
        <f>VLOOKUP('Medical Examinations'!J960,'Medical Examinations'!J960:R3293,1,)</f>
        <v>Normal</v>
      </c>
      <c r="L960" s="49">
        <f>VLOOKUP(Table3[[#This Row],[Charges]],Table3[[Charges]:[Age]],1,)</f>
        <v>7749.16</v>
      </c>
      <c r="M960" s="23" t="str">
        <f>VLOOKUP(Table3[[#This Row],[Hospital tier]],Table3[[Hospital tier]:[Age]],1,)</f>
        <v>tier - 2</v>
      </c>
      <c r="N960" s="4" t="str">
        <f>VLOOKUP(Table3[[#This Row],[City tier]],Table3[[Hospital tier]:[Age]],1,)</f>
        <v>tier - 1</v>
      </c>
      <c r="O960" s="4" t="str">
        <f>VLOOKUP(Table3[[#This Row],[State ID]],Table3[[State ID]:[Age]],1,)</f>
        <v>R1012</v>
      </c>
      <c r="P960" s="4" t="str">
        <f>VLOOKUP(Table3[[#This Row],[Hospitalasion Details]],Table3[[Hospitalasion Details]:[Age]],1,)</f>
        <v>30-Jun-1981</v>
      </c>
      <c r="Q960" s="4">
        <f>VLOOKUP(Table3[[#This Row],[Age]],Table3[Age],1,)</f>
        <v>41</v>
      </c>
    </row>
    <row r="961" spans="1:17" x14ac:dyDescent="0.25">
      <c r="A961" s="4" t="str">
        <f>VLOOKUP(Table2[[#This Row],[Customer ID]],Table2[],1,)</f>
        <v>Id960</v>
      </c>
      <c r="B961" s="4" t="str">
        <f>VLOOKUP(Table2[[#This Row],[Full Name]],Table2[[#This Row],[Full Name]],1,)</f>
        <v xml:space="preserve">  Allison M Stocker</v>
      </c>
      <c r="C961" s="4">
        <f>VLOOKUP('Medical Examinations'!B961,'Medical Examinations'!B961:J3294,1,)</f>
        <v>30</v>
      </c>
      <c r="D961" s="4">
        <f>VLOOKUP('Medical Examinations'!C961,'Medical Examinations'!C961:K3294,1,)</f>
        <v>5.61</v>
      </c>
      <c r="E961" s="4" t="str">
        <f>VLOOKUP('Medical Examinations'!D961,'Medical Examinations'!D961:L3294,1,)</f>
        <v>Yes</v>
      </c>
      <c r="F961" s="4" t="str">
        <f>VLOOKUP('Medical Examinations'!E961,'Medical Examinations'!E961:M3294,1,)</f>
        <v>No</v>
      </c>
      <c r="G961" s="4" t="str">
        <f>VLOOKUP('Medical Examinations'!F961,'Medical Examinations'!F961:N3294,1,)</f>
        <v>Yes</v>
      </c>
      <c r="H961" s="4">
        <f>VLOOKUP('Medical Examinations'!G961,'Medical Examinations'!G961:O3294,1,)</f>
        <v>1</v>
      </c>
      <c r="I961" s="4" t="str">
        <f>VLOOKUP('Medical Examinations'!H961,'Medical Examinations'!H961:P3294,1,)</f>
        <v>No</v>
      </c>
      <c r="J961" s="4" t="str">
        <f>VLOOKUP('Medical Examinations'!I961,'Medical Examinations'!I961:Q3294,1,)</f>
        <v>Obesity</v>
      </c>
      <c r="K961" s="4" t="str">
        <f>VLOOKUP('Medical Examinations'!J961,'Medical Examinations'!J961:R3294,1,)</f>
        <v>Normal</v>
      </c>
      <c r="L961" s="49">
        <f>VLOOKUP(Table3[[#This Row],[Charges]],Table3[[Charges]:[Age]],1,)</f>
        <v>7763.06</v>
      </c>
      <c r="M961" s="23" t="str">
        <f>VLOOKUP(Table3[[#This Row],[Hospital tier]],Table3[[Hospital tier]:[Age]],1,)</f>
        <v>tier - 2</v>
      </c>
      <c r="N961" s="4" t="str">
        <f>VLOOKUP(Table3[[#This Row],[City tier]],Table3[[Hospital tier]:[Age]],1,)</f>
        <v>tier - 1</v>
      </c>
      <c r="O961" s="4" t="str">
        <f>VLOOKUP(Table3[[#This Row],[State ID]],Table3[[State ID]:[Age]],1,)</f>
        <v>R1012</v>
      </c>
      <c r="P961" s="4" t="str">
        <f>VLOOKUP(Table3[[#This Row],[Hospitalasion Details]],Table3[[Hospitalasion Details]:[Age]],1,)</f>
        <v>21-Dec-1997</v>
      </c>
      <c r="Q961" s="4">
        <f>VLOOKUP(Table3[[#This Row],[Age]],Table3[Age],1,)</f>
        <v>25</v>
      </c>
    </row>
    <row r="962" spans="1:17" x14ac:dyDescent="0.25">
      <c r="A962" s="4" t="str">
        <f>VLOOKUP(Table2[[#This Row],[Customer ID]],Table2[],1,)</f>
        <v>Id961</v>
      </c>
      <c r="B962" s="4" t="str">
        <f>VLOOKUP(Table2[[#This Row],[Full Name]],Table2[[#This Row],[Full Name]],1,)</f>
        <v xml:space="preserve">  Sarah E Jacobson</v>
      </c>
      <c r="C962" s="4">
        <f>VLOOKUP('Medical Examinations'!B962,'Medical Examinations'!B962:J3295,1,)</f>
        <v>35.340000000000003</v>
      </c>
      <c r="D962" s="4">
        <f>VLOOKUP('Medical Examinations'!C962,'Medical Examinations'!C962:K3295,1,)</f>
        <v>5.51</v>
      </c>
      <c r="E962" s="4" t="str">
        <f>VLOOKUP('Medical Examinations'!D962,'Medical Examinations'!D962:L3295,1,)</f>
        <v>Yes</v>
      </c>
      <c r="F962" s="4" t="str">
        <f>VLOOKUP('Medical Examinations'!E962,'Medical Examinations'!E962:M3295,1,)</f>
        <v>No</v>
      </c>
      <c r="G962" s="4" t="str">
        <f>VLOOKUP('Medical Examinations'!F962,'Medical Examinations'!F962:N3295,1,)</f>
        <v>Yes</v>
      </c>
      <c r="H962" s="4">
        <f>VLOOKUP('Medical Examinations'!G962,'Medical Examinations'!G962:O3295,1,)</f>
        <v>1</v>
      </c>
      <c r="I962" s="4" t="str">
        <f>VLOOKUP('Medical Examinations'!H962,'Medical Examinations'!H962:P3295,1,)</f>
        <v>No</v>
      </c>
      <c r="J962" s="4" t="str">
        <f>VLOOKUP('Medical Examinations'!I962,'Medical Examinations'!I962:Q3295,1,)</f>
        <v>Obesity</v>
      </c>
      <c r="K962" s="4" t="str">
        <f>VLOOKUP('Medical Examinations'!J962,'Medical Examinations'!J962:R3295,1,)</f>
        <v>Normal</v>
      </c>
      <c r="L962" s="49">
        <f>VLOOKUP(Table3[[#This Row],[Charges]],Table3[[Charges]:[Age]],1,)</f>
        <v>7789.64</v>
      </c>
      <c r="M962" s="23" t="str">
        <f>VLOOKUP(Table3[[#This Row],[Hospital tier]],Table3[[Hospital tier]:[Age]],1,)</f>
        <v>tier - 1</v>
      </c>
      <c r="N962" s="4" t="str">
        <f>VLOOKUP(Table3[[#This Row],[City tier]],Table3[[Hospital tier]:[Age]],1,)</f>
        <v>tier - 3</v>
      </c>
      <c r="O962" s="4" t="str">
        <f>VLOOKUP(Table3[[#This Row],[State ID]],Table3[[State ID]:[Age]],1,)</f>
        <v>R1013</v>
      </c>
      <c r="P962" s="4" t="str">
        <f>VLOOKUP(Table3[[#This Row],[Hospitalasion Details]],Table3[[Hospitalasion Details]:[Age]],1,)</f>
        <v>6-Dec-1974</v>
      </c>
      <c r="Q962" s="4">
        <f>VLOOKUP(Table3[[#This Row],[Age]],Table3[Age],1,)</f>
        <v>48</v>
      </c>
    </row>
    <row r="963" spans="1:17" x14ac:dyDescent="0.25">
      <c r="A963" s="4" t="str">
        <f>VLOOKUP(Table2[[#This Row],[Customer ID]],Table2[],1,)</f>
        <v>Id962</v>
      </c>
      <c r="B963" s="4" t="str">
        <f>VLOOKUP(Table2[[#This Row],[Full Name]],Table2[[#This Row],[Full Name]],1,)</f>
        <v xml:space="preserve">  Philip J Shaw</v>
      </c>
      <c r="C963" s="4">
        <f>VLOOKUP('Medical Examinations'!B963,'Medical Examinations'!B963:J3296,1,)</f>
        <v>32.204999999999998</v>
      </c>
      <c r="D963" s="4">
        <f>VLOOKUP('Medical Examinations'!C963,'Medical Examinations'!C963:K3296,1,)</f>
        <v>8.3800000000000008</v>
      </c>
      <c r="E963" s="4" t="str">
        <f>VLOOKUP('Medical Examinations'!D963,'Medical Examinations'!D963:L3296,1,)</f>
        <v>Yes</v>
      </c>
      <c r="F963" s="4" t="str">
        <f>VLOOKUP('Medical Examinations'!E963,'Medical Examinations'!E963:M3296,1,)</f>
        <v>No</v>
      </c>
      <c r="G963" s="4" t="str">
        <f>VLOOKUP('Medical Examinations'!F963,'Medical Examinations'!F963:N3296,1,)</f>
        <v>No</v>
      </c>
      <c r="H963" s="4">
        <f>VLOOKUP('Medical Examinations'!G963,'Medical Examinations'!G963:O3296,1,)</f>
        <v>2</v>
      </c>
      <c r="I963" s="4" t="str">
        <f>VLOOKUP('Medical Examinations'!H963,'Medical Examinations'!H963:P3296,1,)</f>
        <v>No</v>
      </c>
      <c r="J963" s="4" t="str">
        <f>VLOOKUP('Medical Examinations'!I963,'Medical Examinations'!I963:Q3296,1,)</f>
        <v>Obesity</v>
      </c>
      <c r="K963" s="4" t="str">
        <f>VLOOKUP('Medical Examinations'!J963,'Medical Examinations'!J963:R3296,1,)</f>
        <v>Diabetes</v>
      </c>
      <c r="L963" s="49">
        <f>VLOOKUP(Table3[[#This Row],[Charges]],Table3[[Charges]:[Age]],1,)</f>
        <v>7794.68</v>
      </c>
      <c r="M963" s="23" t="str">
        <f>VLOOKUP(Table3[[#This Row],[Hospital tier]],Table3[[Hospital tier]:[Age]],1,)</f>
        <v>tier - 2</v>
      </c>
      <c r="N963" s="4" t="str">
        <f>VLOOKUP(Table3[[#This Row],[City tier]],Table3[[Hospital tier]:[Age]],1,)</f>
        <v>tier - 2</v>
      </c>
      <c r="O963" s="4" t="str">
        <f>VLOOKUP(Table3[[#This Row],[State ID]],Table3[[State ID]:[Age]],1,)</f>
        <v>R1026</v>
      </c>
      <c r="P963" s="4" t="str">
        <f>VLOOKUP(Table3[[#This Row],[Hospitalasion Details]],Table3[[Hospitalasion Details]:[Age]],1,)</f>
        <v>25-Dec-1999</v>
      </c>
      <c r="Q963" s="4">
        <f>VLOOKUP(Table3[[#This Row],[Age]],Table3[Age],1,)</f>
        <v>23</v>
      </c>
    </row>
    <row r="964" spans="1:17" x14ac:dyDescent="0.25">
      <c r="A964" s="4" t="str">
        <f>VLOOKUP(Table2[[#This Row],[Customer ID]],Table2[],1,)</f>
        <v>Id963</v>
      </c>
      <c r="B964" s="4" t="str">
        <f>VLOOKUP(Table2[[#This Row],[Full Name]],Table2[[#This Row],[Full Name]],1,)</f>
        <v xml:space="preserve">  Jillian A Goodwin</v>
      </c>
      <c r="C964" s="4">
        <f>VLOOKUP('Medical Examinations'!B964,'Medical Examinations'!B964:J3297,1,)</f>
        <v>33.880000000000003</v>
      </c>
      <c r="D964" s="4">
        <f>VLOOKUP('Medical Examinations'!C964,'Medical Examinations'!C964:K3297,1,)</f>
        <v>4.68</v>
      </c>
      <c r="E964" s="4" t="str">
        <f>VLOOKUP('Medical Examinations'!D964,'Medical Examinations'!D964:L3297,1,)</f>
        <v>No</v>
      </c>
      <c r="F964" s="4" t="str">
        <f>VLOOKUP('Medical Examinations'!E964,'Medical Examinations'!E964:M3297,1,)</f>
        <v>yes</v>
      </c>
      <c r="G964" s="4" t="str">
        <f>VLOOKUP('Medical Examinations'!F964,'Medical Examinations'!F964:N3297,1,)</f>
        <v>No</v>
      </c>
      <c r="H964" s="4">
        <f>VLOOKUP('Medical Examinations'!G964,'Medical Examinations'!G964:O3297,1,)</f>
        <v>1</v>
      </c>
      <c r="I964" s="4" t="str">
        <f>VLOOKUP('Medical Examinations'!H964,'Medical Examinations'!H964:P3297,1,)</f>
        <v>No</v>
      </c>
      <c r="J964" s="4" t="str">
        <f>VLOOKUP('Medical Examinations'!I964,'Medical Examinations'!I964:Q3297,1,)</f>
        <v>Obesity</v>
      </c>
      <c r="K964" s="4" t="str">
        <f>VLOOKUP('Medical Examinations'!J964,'Medical Examinations'!J964:R3297,1,)</f>
        <v>Normal</v>
      </c>
      <c r="L964" s="49">
        <f>VLOOKUP(Table3[[#This Row],[Charges]],Table3[[Charges]:[Age]],1,)</f>
        <v>7803.77</v>
      </c>
      <c r="M964" s="23" t="str">
        <f>VLOOKUP(Table3[[#This Row],[Hospital tier]],Table3[[Hospital tier]:[Age]],1,)</f>
        <v>tier - 2</v>
      </c>
      <c r="N964" s="4" t="str">
        <f>VLOOKUP(Table3[[#This Row],[City tier]],Table3[[Hospital tier]:[Age]],1,)</f>
        <v>tier - 3</v>
      </c>
      <c r="O964" s="4" t="str">
        <f>VLOOKUP(Table3[[#This Row],[State ID]],Table3[[State ID]:[Age]],1,)</f>
        <v>R1012</v>
      </c>
      <c r="P964" s="4" t="str">
        <f>VLOOKUP(Table3[[#This Row],[Hospitalasion Details]],Table3[[Hospitalasion Details]:[Age]],1,)</f>
        <v>2-Dec-1997</v>
      </c>
      <c r="Q964" s="4">
        <f>VLOOKUP(Table3[[#This Row],[Age]],Table3[Age],1,)</f>
        <v>25</v>
      </c>
    </row>
    <row r="965" spans="1:17" x14ac:dyDescent="0.25">
      <c r="A965" s="4" t="str">
        <f>VLOOKUP(Table2[[#This Row],[Customer ID]],Table2[],1,)</f>
        <v>Id964</v>
      </c>
      <c r="B965" s="4" t="str">
        <f>VLOOKUP(Table2[[#This Row],[Full Name]],Table2[[#This Row],[Full Name]],1,)</f>
        <v xml:space="preserve">  Laura D Brock</v>
      </c>
      <c r="C965" s="4">
        <f>VLOOKUP('Medical Examinations'!B965,'Medical Examinations'!B965:J3298,1,)</f>
        <v>26.63</v>
      </c>
      <c r="D965" s="4">
        <f>VLOOKUP('Medical Examinations'!C965,'Medical Examinations'!C965:K3298,1,)</f>
        <v>4.3600000000000003</v>
      </c>
      <c r="E965" s="4" t="str">
        <f>VLOOKUP('Medical Examinations'!D965,'Medical Examinations'!D965:L3298,1,)</f>
        <v>Yes</v>
      </c>
      <c r="F965" s="4" t="str">
        <f>VLOOKUP('Medical Examinations'!E965,'Medical Examinations'!E965:M3298,1,)</f>
        <v>No</v>
      </c>
      <c r="G965" s="4" t="str">
        <f>VLOOKUP('Medical Examinations'!F965,'Medical Examinations'!F965:N3298,1,)</f>
        <v>No</v>
      </c>
      <c r="H965" s="4">
        <f>VLOOKUP('Medical Examinations'!G965,'Medical Examinations'!G965:O3298,1,)</f>
        <v>2</v>
      </c>
      <c r="I965" s="4" t="str">
        <f>VLOOKUP('Medical Examinations'!H965,'Medical Examinations'!H965:P3298,1,)</f>
        <v>No</v>
      </c>
      <c r="J965" s="4" t="str">
        <f>VLOOKUP('Medical Examinations'!I965,'Medical Examinations'!I965:Q3298,1,)</f>
        <v>Over Weight</v>
      </c>
      <c r="K965" s="4" t="str">
        <f>VLOOKUP('Medical Examinations'!J965,'Medical Examinations'!J965:R3298,1,)</f>
        <v>Normal</v>
      </c>
      <c r="L965" s="49">
        <f>VLOOKUP(Table3[[#This Row],[Charges]],Table3[[Charges]:[Age]],1,)</f>
        <v>7804.16</v>
      </c>
      <c r="M965" s="23" t="str">
        <f>VLOOKUP(Table3[[#This Row],[Hospital tier]],Table3[[Hospital tier]:[Age]],1,)</f>
        <v>tier - 2</v>
      </c>
      <c r="N965" s="4" t="str">
        <f>VLOOKUP(Table3[[#This Row],[City tier]],Table3[[Hospital tier]:[Age]],1,)</f>
        <v>tier - 3</v>
      </c>
      <c r="O965" s="4" t="str">
        <f>VLOOKUP(Table3[[#This Row],[State ID]],Table3[[State ID]:[Age]],1,)</f>
        <v>R1013</v>
      </c>
      <c r="P965" s="4" t="str">
        <f>VLOOKUP(Table3[[#This Row],[Hospitalasion Details]],Table3[[Hospitalasion Details]:[Age]],1,)</f>
        <v>9-Nov-1974</v>
      </c>
      <c r="Q965" s="4">
        <f>VLOOKUP(Table3[[#This Row],[Age]],Table3[Age],1,)</f>
        <v>48</v>
      </c>
    </row>
    <row r="966" spans="1:17" x14ac:dyDescent="0.25">
      <c r="A966" s="4" t="str">
        <f>VLOOKUP(Table2[[#This Row],[Customer ID]],Table2[],1,)</f>
        <v>Id965</v>
      </c>
      <c r="B966" s="4" t="str">
        <f>VLOOKUP(Table2[[#This Row],[Full Name]],Table2[[#This Row],[Full Name]],1,)</f>
        <v xml:space="preserve">  Megan E Papp</v>
      </c>
      <c r="C966" s="4">
        <f>VLOOKUP('Medical Examinations'!B966,'Medical Examinations'!B966:J3299,1,)</f>
        <v>28.7</v>
      </c>
      <c r="D966" s="4">
        <f>VLOOKUP('Medical Examinations'!C966,'Medical Examinations'!C966:K3299,1,)</f>
        <v>7.74</v>
      </c>
      <c r="E966" s="4" t="str">
        <f>VLOOKUP('Medical Examinations'!D966,'Medical Examinations'!D966:L3299,1,)</f>
        <v>No</v>
      </c>
      <c r="F966" s="4" t="str">
        <f>VLOOKUP('Medical Examinations'!E966,'Medical Examinations'!E966:M3299,1,)</f>
        <v>No</v>
      </c>
      <c r="G966" s="4" t="str">
        <f>VLOOKUP('Medical Examinations'!F966,'Medical Examinations'!F966:N3299,1,)</f>
        <v>No</v>
      </c>
      <c r="H966" s="4">
        <f>VLOOKUP('Medical Examinations'!G966,'Medical Examinations'!G966:O3299,1,)</f>
        <v>0</v>
      </c>
      <c r="I966" s="4" t="str">
        <f>VLOOKUP('Medical Examinations'!H966,'Medical Examinations'!H966:P3299,1,)</f>
        <v>No</v>
      </c>
      <c r="J966" s="4" t="str">
        <f>VLOOKUP('Medical Examinations'!I966,'Medical Examinations'!I966:Q3299,1,)</f>
        <v>Over Weight</v>
      </c>
      <c r="K966" s="4" t="str">
        <f>VLOOKUP('Medical Examinations'!J966,'Medical Examinations'!J966:R3299,1,)</f>
        <v>Diabetes</v>
      </c>
      <c r="L966" s="49">
        <f>VLOOKUP(Table3[[#This Row],[Charges]],Table3[[Charges]:[Age]],1,)</f>
        <v>7812.67</v>
      </c>
      <c r="M966" s="23" t="str">
        <f>VLOOKUP(Table3[[#This Row],[Hospital tier]],Table3[[Hospital tier]:[Age]],1,)</f>
        <v>tier - 2</v>
      </c>
      <c r="N966" s="4" t="str">
        <f>VLOOKUP(Table3[[#This Row],[City tier]],Table3[[Hospital tier]:[Age]],1,)</f>
        <v>tier - 1</v>
      </c>
      <c r="O966" s="4" t="str">
        <f>VLOOKUP(Table3[[#This Row],[State ID]],Table3[[State ID]:[Age]],1,)</f>
        <v>R1012</v>
      </c>
      <c r="P966" s="4" t="str">
        <f>VLOOKUP(Table3[[#This Row],[Hospitalasion Details]],Table3[[Hospitalasion Details]:[Age]],1,)</f>
        <v>21-Dec-1991</v>
      </c>
      <c r="Q966" s="4">
        <f>VLOOKUP(Table3[[#This Row],[Age]],Table3[Age],1,)</f>
        <v>31</v>
      </c>
    </row>
    <row r="967" spans="1:17" x14ac:dyDescent="0.25">
      <c r="A967" s="4" t="str">
        <f>VLOOKUP(Table2[[#This Row],[Customer ID]],Table2[],1,)</f>
        <v>Id966</v>
      </c>
      <c r="B967" s="4" t="str">
        <f>VLOOKUP(Table2[[#This Row],[Full Name]],Table2[[#This Row],[Full Name]],1,)</f>
        <v xml:space="preserve">  Shannon J Siragusa</v>
      </c>
      <c r="C967" s="4">
        <f>VLOOKUP('Medical Examinations'!B967,'Medical Examinations'!B967:J3300,1,)</f>
        <v>25.65</v>
      </c>
      <c r="D967" s="4">
        <f>VLOOKUP('Medical Examinations'!C967,'Medical Examinations'!C967:K3300,1,)</f>
        <v>4.05</v>
      </c>
      <c r="E967" s="4" t="str">
        <f>VLOOKUP('Medical Examinations'!D967,'Medical Examinations'!D967:L3300,1,)</f>
        <v>Yes</v>
      </c>
      <c r="F967" s="4" t="str">
        <f>VLOOKUP('Medical Examinations'!E967,'Medical Examinations'!E967:M3300,1,)</f>
        <v>No</v>
      </c>
      <c r="G967" s="4" t="str">
        <f>VLOOKUP('Medical Examinations'!F967,'Medical Examinations'!F967:N3300,1,)</f>
        <v>No</v>
      </c>
      <c r="H967" s="4">
        <f>VLOOKUP('Medical Examinations'!G967,'Medical Examinations'!G967:O3300,1,)</f>
        <v>2</v>
      </c>
      <c r="I967" s="4" t="str">
        <f>VLOOKUP('Medical Examinations'!H967,'Medical Examinations'!H967:P3300,1,)</f>
        <v>No</v>
      </c>
      <c r="J967" s="4" t="str">
        <f>VLOOKUP('Medical Examinations'!I967,'Medical Examinations'!I967:Q3300,1,)</f>
        <v>Over Weight</v>
      </c>
      <c r="K967" s="4" t="str">
        <f>VLOOKUP('Medical Examinations'!J967,'Medical Examinations'!J967:R3300,1,)</f>
        <v>Normal</v>
      </c>
      <c r="L967" s="49">
        <f>VLOOKUP(Table3[[#This Row],[Charges]],Table3[[Charges]:[Age]],1,)</f>
        <v>7824.37</v>
      </c>
      <c r="M967" s="23" t="str">
        <f>VLOOKUP(Table3[[#This Row],[Hospital tier]],Table3[[Hospital tier]:[Age]],1,)</f>
        <v>tier - 2</v>
      </c>
      <c r="N967" s="4" t="str">
        <f>VLOOKUP(Table3[[#This Row],[City tier]],Table3[[Hospital tier]:[Age]],1,)</f>
        <v>tier - 2</v>
      </c>
      <c r="O967" s="4" t="str">
        <f>VLOOKUP(Table3[[#This Row],[State ID]],Table3[[State ID]:[Age]],1,)</f>
        <v>R1012</v>
      </c>
      <c r="P967" s="4" t="str">
        <f>VLOOKUP(Table3[[#This Row],[Hospitalasion Details]],Table3[[Hospitalasion Details]:[Age]],1,)</f>
        <v>12-Oct-1989</v>
      </c>
      <c r="Q967" s="4">
        <f>VLOOKUP(Table3[[#This Row],[Age]],Table3[Age],1,)</f>
        <v>33</v>
      </c>
    </row>
    <row r="968" spans="1:17" x14ac:dyDescent="0.25">
      <c r="A968" s="4" t="str">
        <f>VLOOKUP(Table2[[#This Row],[Customer ID]],Table2[],1,)</f>
        <v>Id967</v>
      </c>
      <c r="B968" s="4" t="str">
        <f>VLOOKUP(Table2[[#This Row],[Full Name]],Table2[[#This Row],[Full Name]],1,)</f>
        <v xml:space="preserve">  Rachelle M Pizarro</v>
      </c>
      <c r="C968" s="4">
        <f>VLOOKUP('Medical Examinations'!B968,'Medical Examinations'!B968:J3301,1,)</f>
        <v>36.384999999999998</v>
      </c>
      <c r="D968" s="4">
        <f>VLOOKUP('Medical Examinations'!C968,'Medical Examinations'!C968:K3301,1,)</f>
        <v>11.49</v>
      </c>
      <c r="E968" s="4" t="str">
        <f>VLOOKUP('Medical Examinations'!D968,'Medical Examinations'!D968:L3301,1,)</f>
        <v>No</v>
      </c>
      <c r="F968" s="4" t="str">
        <f>VLOOKUP('Medical Examinations'!E968,'Medical Examinations'!E968:M3301,1,)</f>
        <v>No</v>
      </c>
      <c r="G968" s="4" t="str">
        <f>VLOOKUP('Medical Examinations'!F968,'Medical Examinations'!F968:N3301,1,)</f>
        <v>No</v>
      </c>
      <c r="H968" s="4">
        <f>VLOOKUP('Medical Examinations'!G968,'Medical Examinations'!G968:O3301,1,)</f>
        <v>0</v>
      </c>
      <c r="I968" s="4" t="str">
        <f>VLOOKUP('Medical Examinations'!H968,'Medical Examinations'!H968:P3301,1,)</f>
        <v>No</v>
      </c>
      <c r="J968" s="4" t="str">
        <f>VLOOKUP('Medical Examinations'!I968,'Medical Examinations'!I968:Q3301,1,)</f>
        <v>Obesity</v>
      </c>
      <c r="K968" s="4" t="str">
        <f>VLOOKUP('Medical Examinations'!J968,'Medical Examinations'!J968:R3301,1,)</f>
        <v>Diabetes</v>
      </c>
      <c r="L968" s="49">
        <f>VLOOKUP(Table3[[#This Row],[Charges]],Table3[[Charges]:[Age]],1,)</f>
        <v>7844.8</v>
      </c>
      <c r="M968" s="23" t="str">
        <f>VLOOKUP(Table3[[#This Row],[Hospital tier]],Table3[[Hospital tier]:[Age]],1,)</f>
        <v>tier - 2</v>
      </c>
      <c r="N968" s="4" t="str">
        <f>VLOOKUP(Table3[[#This Row],[City tier]],Table3[[Hospital tier]:[Age]],1,)</f>
        <v>tier - 2</v>
      </c>
      <c r="O968" s="4" t="str">
        <f>VLOOKUP(Table3[[#This Row],[State ID]],Table3[[State ID]:[Age]],1,)</f>
        <v>R1012</v>
      </c>
      <c r="P968" s="4" t="str">
        <f>VLOOKUP(Table3[[#This Row],[Hospitalasion Details]],Table3[[Hospitalasion Details]:[Age]],1,)</f>
        <v>5-Oct-2001</v>
      </c>
      <c r="Q968" s="4">
        <f>VLOOKUP(Table3[[#This Row],[Age]],Table3[Age],1,)</f>
        <v>21</v>
      </c>
    </row>
    <row r="969" spans="1:17" x14ac:dyDescent="0.25">
      <c r="A969" s="4" t="str">
        <f>VLOOKUP(Table2[[#This Row],[Customer ID]],Table2[],1,)</f>
        <v>Id968</v>
      </c>
      <c r="B969" s="4" t="str">
        <f>VLOOKUP(Table2[[#This Row],[Full Name]],Table2[[#This Row],[Full Name]],1,)</f>
        <v xml:space="preserve">  Casey Strange</v>
      </c>
      <c r="C969" s="4">
        <f>VLOOKUP('Medical Examinations'!B969,'Medical Examinations'!B969:J3302,1,)</f>
        <v>34.69</v>
      </c>
      <c r="D969" s="4">
        <f>VLOOKUP('Medical Examinations'!C969,'Medical Examinations'!C969:K3302,1,)</f>
        <v>5.65</v>
      </c>
      <c r="E969" s="4" t="str">
        <f>VLOOKUP('Medical Examinations'!D969,'Medical Examinations'!D969:L3302,1,)</f>
        <v>No</v>
      </c>
      <c r="F969" s="4" t="str">
        <f>VLOOKUP('Medical Examinations'!E969,'Medical Examinations'!E969:M3302,1,)</f>
        <v>No</v>
      </c>
      <c r="G969" s="4" t="str">
        <f>VLOOKUP('Medical Examinations'!F969,'Medical Examinations'!F969:N3302,1,)</f>
        <v>No</v>
      </c>
      <c r="H969" s="4">
        <f>VLOOKUP('Medical Examinations'!G969,'Medical Examinations'!G969:O3302,1,)</f>
        <v>0</v>
      </c>
      <c r="I969" s="4" t="str">
        <f>VLOOKUP('Medical Examinations'!H969,'Medical Examinations'!H969:P3302,1,)</f>
        <v>No</v>
      </c>
      <c r="J969" s="4" t="str">
        <f>VLOOKUP('Medical Examinations'!I969,'Medical Examinations'!I969:Q3302,1,)</f>
        <v>Obesity</v>
      </c>
      <c r="K969" s="4" t="str">
        <f>VLOOKUP('Medical Examinations'!J969,'Medical Examinations'!J969:R3302,1,)</f>
        <v>Normal</v>
      </c>
      <c r="L969" s="49">
        <f>VLOOKUP(Table3[[#This Row],[Charges]],Table3[[Charges]:[Age]],1,)</f>
        <v>7851.85</v>
      </c>
      <c r="M969" s="23" t="str">
        <f>VLOOKUP(Table3[[#This Row],[Hospital tier]],Table3[[Hospital tier]:[Age]],1,)</f>
        <v>tier - 2</v>
      </c>
      <c r="N969" s="4" t="str">
        <f>VLOOKUP(Table3[[#This Row],[City tier]],Table3[[Hospital tier]:[Age]],1,)</f>
        <v>tier - 3</v>
      </c>
      <c r="O969" s="4" t="str">
        <f>VLOOKUP(Table3[[#This Row],[State ID]],Table3[[State ID]:[Age]],1,)</f>
        <v>R1012</v>
      </c>
      <c r="P969" s="4" t="str">
        <f>VLOOKUP(Table3[[#This Row],[Hospitalasion Details]],Table3[[Hospitalasion Details]:[Age]],1,)</f>
        <v>17-Nov-1994</v>
      </c>
      <c r="Q969" s="4">
        <f>VLOOKUP(Table3[[#This Row],[Age]],Table3[Age],1,)</f>
        <v>28</v>
      </c>
    </row>
    <row r="970" spans="1:17" x14ac:dyDescent="0.25">
      <c r="A970" s="4" t="str">
        <f>VLOOKUP(Table2[[#This Row],[Customer ID]],Table2[],1,)</f>
        <v>Id969</v>
      </c>
      <c r="B970" s="4" t="str">
        <f>VLOOKUP(Table2[[#This Row],[Full Name]],Table2[[#This Row],[Full Name]],1,)</f>
        <v xml:space="preserve">  Jessica L Eidinger</v>
      </c>
      <c r="C970" s="4">
        <f>VLOOKUP('Medical Examinations'!B970,'Medical Examinations'!B970:J3303,1,)</f>
        <v>37.68</v>
      </c>
      <c r="D970" s="4">
        <f>VLOOKUP('Medical Examinations'!C970,'Medical Examinations'!C970:K3303,1,)</f>
        <v>4.29</v>
      </c>
      <c r="E970" s="4" t="str">
        <f>VLOOKUP('Medical Examinations'!D970,'Medical Examinations'!D970:L3303,1,)</f>
        <v>Yes</v>
      </c>
      <c r="F970" s="4" t="str">
        <f>VLOOKUP('Medical Examinations'!E970,'Medical Examinations'!E970:M3303,1,)</f>
        <v>No</v>
      </c>
      <c r="G970" s="4" t="str">
        <f>VLOOKUP('Medical Examinations'!F970,'Medical Examinations'!F970:N3303,1,)</f>
        <v>No</v>
      </c>
      <c r="H970" s="4">
        <f>VLOOKUP('Medical Examinations'!G970,'Medical Examinations'!G970:O3303,1,)</f>
        <v>0</v>
      </c>
      <c r="I970" s="4" t="str">
        <f>VLOOKUP('Medical Examinations'!H970,'Medical Examinations'!H970:P3303,1,)</f>
        <v>No</v>
      </c>
      <c r="J970" s="4" t="str">
        <f>VLOOKUP('Medical Examinations'!I970,'Medical Examinations'!I970:Q3303,1,)</f>
        <v>Obesity</v>
      </c>
      <c r="K970" s="4" t="str">
        <f>VLOOKUP('Medical Examinations'!J970,'Medical Examinations'!J970:R3303,1,)</f>
        <v>Normal</v>
      </c>
      <c r="L970" s="49">
        <f>VLOOKUP(Table3[[#This Row],[Charges]],Table3[[Charges]:[Age]],1,)</f>
        <v>7896.41</v>
      </c>
      <c r="M970" s="23" t="str">
        <f>VLOOKUP(Table3[[#This Row],[Hospital tier]],Table3[[Hospital tier]:[Age]],1,)</f>
        <v>tier - 3</v>
      </c>
      <c r="N970" s="4" t="str">
        <f>VLOOKUP(Table3[[#This Row],[City tier]],Table3[[Hospital tier]:[Age]],1,)</f>
        <v>tier - 2</v>
      </c>
      <c r="O970" s="4" t="str">
        <f>VLOOKUP(Table3[[#This Row],[State ID]],Table3[[State ID]:[Age]],1,)</f>
        <v>R1013</v>
      </c>
      <c r="P970" s="4" t="str">
        <f>VLOOKUP(Table3[[#This Row],[Hospitalasion Details]],Table3[[Hospitalasion Details]:[Age]],1,)</f>
        <v>10-Oct-1962</v>
      </c>
      <c r="Q970" s="4">
        <f>VLOOKUP(Table3[[#This Row],[Age]],Table3[Age],1,)</f>
        <v>60</v>
      </c>
    </row>
    <row r="971" spans="1:17" x14ac:dyDescent="0.25">
      <c r="A971" s="4" t="str">
        <f>VLOOKUP(Table2[[#This Row],[Customer ID]],Table2[],1,)</f>
        <v>Id970</v>
      </c>
      <c r="B971" s="4" t="str">
        <f>VLOOKUP(Table2[[#This Row],[Full Name]],Table2[[#This Row],[Full Name]],1,)</f>
        <v xml:space="preserve">  Brandon F Ginsburg</v>
      </c>
      <c r="C971" s="4">
        <f>VLOOKUP('Medical Examinations'!B971,'Medical Examinations'!B971:J3304,1,)</f>
        <v>35.49</v>
      </c>
      <c r="D971" s="4">
        <f>VLOOKUP('Medical Examinations'!C971,'Medical Examinations'!C971:K3304,1,)</f>
        <v>4.74</v>
      </c>
      <c r="E971" s="4" t="str">
        <f>VLOOKUP('Medical Examinations'!D971,'Medical Examinations'!D971:L3304,1,)</f>
        <v>Yes</v>
      </c>
      <c r="F971" s="4" t="str">
        <f>VLOOKUP('Medical Examinations'!E971,'Medical Examinations'!E971:M3304,1,)</f>
        <v>No</v>
      </c>
      <c r="G971" s="4" t="str">
        <f>VLOOKUP('Medical Examinations'!F971,'Medical Examinations'!F971:N3304,1,)</f>
        <v>Yes</v>
      </c>
      <c r="H971" s="4">
        <f>VLOOKUP('Medical Examinations'!G971,'Medical Examinations'!G971:O3304,1,)</f>
        <v>1</v>
      </c>
      <c r="I971" s="4" t="str">
        <f>VLOOKUP('Medical Examinations'!H971,'Medical Examinations'!H971:P3304,1,)</f>
        <v>No</v>
      </c>
      <c r="J971" s="4" t="str">
        <f>VLOOKUP('Medical Examinations'!I971,'Medical Examinations'!I971:Q3304,1,)</f>
        <v>Obesity</v>
      </c>
      <c r="K971" s="4" t="str">
        <f>VLOOKUP('Medical Examinations'!J971,'Medical Examinations'!J971:R3304,1,)</f>
        <v>Normal</v>
      </c>
      <c r="L971" s="49">
        <f>VLOOKUP(Table3[[#This Row],[Charges]],Table3[[Charges]:[Age]],1,)</f>
        <v>7935.29</v>
      </c>
      <c r="M971" s="23" t="str">
        <f>VLOOKUP(Table3[[#This Row],[Hospital tier]],Table3[[Hospital tier]:[Age]],1,)</f>
        <v>tier - 2</v>
      </c>
      <c r="N971" s="4" t="str">
        <f>VLOOKUP(Table3[[#This Row],[City tier]],Table3[[Hospital tier]:[Age]],1,)</f>
        <v>tier - 1</v>
      </c>
      <c r="O971" s="4" t="str">
        <f>VLOOKUP(Table3[[#This Row],[State ID]],Table3[[State ID]:[Age]],1,)</f>
        <v>R1024</v>
      </c>
      <c r="P971" s="4" t="str">
        <f>VLOOKUP(Table3[[#This Row],[Hospitalasion Details]],Table3[[Hospitalasion Details]:[Age]],1,)</f>
        <v>20-Jul-1977</v>
      </c>
      <c r="Q971" s="4">
        <f>VLOOKUP(Table3[[#This Row],[Age]],Table3[Age],1,)</f>
        <v>45</v>
      </c>
    </row>
    <row r="972" spans="1:17" x14ac:dyDescent="0.25">
      <c r="A972" s="4" t="str">
        <f>VLOOKUP(Table2[[#This Row],[Customer ID]],Table2[],1,)</f>
        <v>Id971</v>
      </c>
      <c r="B972" s="4" t="str">
        <f>VLOOKUP(Table2[[#This Row],[Full Name]],Table2[[#This Row],[Full Name]],1,)</f>
        <v xml:space="preserve">  Melissa Truex</v>
      </c>
      <c r="C972" s="4">
        <f>VLOOKUP('Medical Examinations'!B972,'Medical Examinations'!B972:J3305,1,)</f>
        <v>44.7</v>
      </c>
      <c r="D972" s="4">
        <f>VLOOKUP('Medical Examinations'!C972,'Medical Examinations'!C972:K3305,1,)</f>
        <v>7.6</v>
      </c>
      <c r="E972" s="4" t="str">
        <f>VLOOKUP('Medical Examinations'!D972,'Medical Examinations'!D972:L3305,1,)</f>
        <v>Yes</v>
      </c>
      <c r="F972" s="4" t="str">
        <f>VLOOKUP('Medical Examinations'!E972,'Medical Examinations'!E972:M3305,1,)</f>
        <v>No</v>
      </c>
      <c r="G972" s="4" t="str">
        <f>VLOOKUP('Medical Examinations'!F972,'Medical Examinations'!F972:N3305,1,)</f>
        <v>No</v>
      </c>
      <c r="H972" s="4">
        <f>VLOOKUP('Medical Examinations'!G972,'Medical Examinations'!G972:O3305,1,)</f>
        <v>2</v>
      </c>
      <c r="I972" s="4" t="str">
        <f>VLOOKUP('Medical Examinations'!H972,'Medical Examinations'!H972:P3305,1,)</f>
        <v>No</v>
      </c>
      <c r="J972" s="4" t="str">
        <f>VLOOKUP('Medical Examinations'!I972,'Medical Examinations'!I972:Q3305,1,)</f>
        <v>Obesity</v>
      </c>
      <c r="K972" s="4" t="str">
        <f>VLOOKUP('Medical Examinations'!J972,'Medical Examinations'!J972:R3305,1,)</f>
        <v>Diabetes</v>
      </c>
      <c r="L972" s="49">
        <f>VLOOKUP(Table3[[#This Row],[Charges]],Table3[[Charges]:[Age]],1,)</f>
        <v>7948.22</v>
      </c>
      <c r="M972" s="23" t="str">
        <f>VLOOKUP(Table3[[#This Row],[Hospital tier]],Table3[[Hospital tier]:[Age]],1,)</f>
        <v>tier - 2</v>
      </c>
      <c r="N972" s="4" t="str">
        <f>VLOOKUP(Table3[[#This Row],[City tier]],Table3[[Hospital tier]:[Age]],1,)</f>
        <v>tier - 3</v>
      </c>
      <c r="O972" s="4" t="str">
        <f>VLOOKUP(Table3[[#This Row],[State ID]],Table3[[State ID]:[Age]],1,)</f>
        <v>R1025</v>
      </c>
      <c r="P972" s="4" t="str">
        <f>VLOOKUP(Table3[[#This Row],[Hospitalasion Details]],Table3[[Hospitalasion Details]:[Age]],1,)</f>
        <v>29-Oct-1987</v>
      </c>
      <c r="Q972" s="4">
        <f>VLOOKUP(Table3[[#This Row],[Age]],Table3[Age],1,)</f>
        <v>35</v>
      </c>
    </row>
    <row r="973" spans="1:17" x14ac:dyDescent="0.25">
      <c r="A973" s="4" t="str">
        <f>VLOOKUP(Table2[[#This Row],[Customer ID]],Table2[],1,)</f>
        <v>Id972</v>
      </c>
      <c r="B973" s="4" t="str">
        <f>VLOOKUP(Table2[[#This Row],[Full Name]],Table2[[#This Row],[Full Name]],1,)</f>
        <v xml:space="preserve">  Danielle N Higgins</v>
      </c>
      <c r="C973" s="4">
        <f>VLOOKUP('Medical Examinations'!B973,'Medical Examinations'!B973:J3306,1,)</f>
        <v>38.380000000000003</v>
      </c>
      <c r="D973" s="4">
        <f>VLOOKUP('Medical Examinations'!C973,'Medical Examinations'!C973:K3306,1,)</f>
        <v>8.5</v>
      </c>
      <c r="E973" s="4" t="str">
        <f>VLOOKUP('Medical Examinations'!D973,'Medical Examinations'!D973:L3306,1,)</f>
        <v>Yes</v>
      </c>
      <c r="F973" s="4" t="str">
        <f>VLOOKUP('Medical Examinations'!E973,'Medical Examinations'!E973:M3306,1,)</f>
        <v>No</v>
      </c>
      <c r="G973" s="4" t="str">
        <f>VLOOKUP('Medical Examinations'!F973,'Medical Examinations'!F973:N3306,1,)</f>
        <v>No</v>
      </c>
      <c r="H973" s="4">
        <f>VLOOKUP('Medical Examinations'!G973,'Medical Examinations'!G973:O3306,1,)</f>
        <v>2</v>
      </c>
      <c r="I973" s="4" t="str">
        <f>VLOOKUP('Medical Examinations'!H973,'Medical Examinations'!H973:P3306,1,)</f>
        <v>No</v>
      </c>
      <c r="J973" s="4" t="str">
        <f>VLOOKUP('Medical Examinations'!I973,'Medical Examinations'!I973:Q3306,1,)</f>
        <v>Obesity</v>
      </c>
      <c r="K973" s="4" t="str">
        <f>VLOOKUP('Medical Examinations'!J973,'Medical Examinations'!J973:R3306,1,)</f>
        <v>Diabetes</v>
      </c>
      <c r="L973" s="49">
        <f>VLOOKUP(Table3[[#This Row],[Charges]],Table3[[Charges]:[Age]],1,)</f>
        <v>7953.72</v>
      </c>
      <c r="M973" s="23" t="str">
        <f>VLOOKUP(Table3[[#This Row],[Hospital tier]],Table3[[Hospital tier]:[Age]],1,)</f>
        <v>tier - 3</v>
      </c>
      <c r="N973" s="4" t="str">
        <f>VLOOKUP(Table3[[#This Row],[City tier]],Table3[[Hospital tier]:[Age]],1,)</f>
        <v>tier - 3</v>
      </c>
      <c r="O973" s="4" t="str">
        <f>VLOOKUP(Table3[[#This Row],[State ID]],Table3[[State ID]:[Age]],1,)</f>
        <v>R1012</v>
      </c>
      <c r="P973" s="4" t="str">
        <f>VLOOKUP(Table3[[#This Row],[Hospitalasion Details]],Table3[[Hospitalasion Details]:[Age]],1,)</f>
        <v>9-Jul-1966</v>
      </c>
      <c r="Q973" s="4">
        <f>VLOOKUP(Table3[[#This Row],[Age]],Table3[Age],1,)</f>
        <v>56</v>
      </c>
    </row>
    <row r="974" spans="1:17" x14ac:dyDescent="0.25">
      <c r="A974" s="4" t="str">
        <f>VLOOKUP(Table2[[#This Row],[Customer ID]],Table2[],1,)</f>
        <v>Id973</v>
      </c>
      <c r="B974" s="4" t="str">
        <f>VLOOKUP(Table2[[#This Row],[Full Name]],Table2[[#This Row],[Full Name]],1,)</f>
        <v xml:space="preserve">  Matthew McCurdy</v>
      </c>
      <c r="C974" s="4">
        <f>VLOOKUP('Medical Examinations'!B974,'Medical Examinations'!B974:J3307,1,)</f>
        <v>35.244999999999997</v>
      </c>
      <c r="D974" s="4">
        <f>VLOOKUP('Medical Examinations'!C974,'Medical Examinations'!C974:K3307,1,)</f>
        <v>11.22</v>
      </c>
      <c r="E974" s="4" t="str">
        <f>VLOOKUP('Medical Examinations'!D974,'Medical Examinations'!D974:L3307,1,)</f>
        <v>Yes</v>
      </c>
      <c r="F974" s="4" t="str">
        <f>VLOOKUP('Medical Examinations'!E974,'Medical Examinations'!E974:M3307,1,)</f>
        <v>No</v>
      </c>
      <c r="G974" s="4" t="str">
        <f>VLOOKUP('Medical Examinations'!F974,'Medical Examinations'!F974:N3307,1,)</f>
        <v>No</v>
      </c>
      <c r="H974" s="4">
        <f>VLOOKUP('Medical Examinations'!G974,'Medical Examinations'!G974:O3307,1,)</f>
        <v>0</v>
      </c>
      <c r="I974" s="4" t="str">
        <f>VLOOKUP('Medical Examinations'!H974,'Medical Examinations'!H974:P3307,1,)</f>
        <v>No</v>
      </c>
      <c r="J974" s="4" t="str">
        <f>VLOOKUP('Medical Examinations'!I974,'Medical Examinations'!I974:Q3307,1,)</f>
        <v>Obesity</v>
      </c>
      <c r="K974" s="4" t="str">
        <f>VLOOKUP('Medical Examinations'!J974,'Medical Examinations'!J974:R3307,1,)</f>
        <v>Diabetes</v>
      </c>
      <c r="L974" s="49">
        <f>VLOOKUP(Table3[[#This Row],[Charges]],Table3[[Charges]:[Age]],1,)</f>
        <v>7954.52</v>
      </c>
      <c r="M974" s="23" t="str">
        <f>VLOOKUP(Table3[[#This Row],[Hospital tier]],Table3[[Hospital tier]:[Age]],1,)</f>
        <v>tier - 2</v>
      </c>
      <c r="N974" s="4" t="str">
        <f>VLOOKUP(Table3[[#This Row],[City tier]],Table3[[Hospital tier]:[Age]],1,)</f>
        <v>tier - 2</v>
      </c>
      <c r="O974" s="4" t="str">
        <f>VLOOKUP(Table3[[#This Row],[State ID]],Table3[[State ID]:[Age]],1,)</f>
        <v>R1011</v>
      </c>
      <c r="P974" s="4" t="str">
        <f>VLOOKUP(Table3[[#This Row],[Hospitalasion Details]],Table3[[Hospitalasion Details]:[Age]],1,)</f>
        <v>28-Dec-1981</v>
      </c>
      <c r="Q974" s="4">
        <f>VLOOKUP(Table3[[#This Row],[Age]],Table3[Age],1,)</f>
        <v>41</v>
      </c>
    </row>
    <row r="975" spans="1:17" x14ac:dyDescent="0.25">
      <c r="A975" s="4" t="str">
        <f>VLOOKUP(Table2[[#This Row],[Customer ID]],Table2[],1,)</f>
        <v>Id974</v>
      </c>
      <c r="B975" s="4" t="str">
        <f>VLOOKUP(Table2[[#This Row],[Full Name]],Table2[[#This Row],[Full Name]],1,)</f>
        <v xml:space="preserve">  Bettina Hughes</v>
      </c>
      <c r="C975" s="4">
        <f>VLOOKUP('Medical Examinations'!B975,'Medical Examinations'!B975:J3308,1,)</f>
        <v>49.84</v>
      </c>
      <c r="D975" s="4">
        <f>VLOOKUP('Medical Examinations'!C975,'Medical Examinations'!C975:K3308,1,)</f>
        <v>5.0999999999999996</v>
      </c>
      <c r="E975" s="4" t="str">
        <f>VLOOKUP('Medical Examinations'!D975,'Medical Examinations'!D975:L3308,1,)</f>
        <v>Yes</v>
      </c>
      <c r="F975" s="4" t="str">
        <f>VLOOKUP('Medical Examinations'!E975,'Medical Examinations'!E975:M3308,1,)</f>
        <v>No</v>
      </c>
      <c r="G975" s="4" t="str">
        <f>VLOOKUP('Medical Examinations'!F975,'Medical Examinations'!F975:N3308,1,)</f>
        <v>Yes</v>
      </c>
      <c r="H975" s="4">
        <f>VLOOKUP('Medical Examinations'!G975,'Medical Examinations'!G975:O3308,1,)</f>
        <v>1</v>
      </c>
      <c r="I975" s="4" t="str">
        <f>VLOOKUP('Medical Examinations'!H975,'Medical Examinations'!H975:P3308,1,)</f>
        <v>No</v>
      </c>
      <c r="J975" s="4" t="str">
        <f>VLOOKUP('Medical Examinations'!I975,'Medical Examinations'!I975:Q3308,1,)</f>
        <v>Obesity</v>
      </c>
      <c r="K975" s="4" t="str">
        <f>VLOOKUP('Medical Examinations'!J975,'Medical Examinations'!J975:R3308,1,)</f>
        <v>Normal</v>
      </c>
      <c r="L975" s="49">
        <f>VLOOKUP(Table3[[#This Row],[Charges]],Table3[[Charges]:[Age]],1,)</f>
        <v>7958.13</v>
      </c>
      <c r="M975" s="23" t="str">
        <f>VLOOKUP(Table3[[#This Row],[Hospital tier]],Table3[[Hospital tier]:[Age]],1,)</f>
        <v>tier - 2</v>
      </c>
      <c r="N975" s="4" t="str">
        <f>VLOOKUP(Table3[[#This Row],[City tier]],Table3[[Hospital tier]:[Age]],1,)</f>
        <v>tier - 2</v>
      </c>
      <c r="O975" s="4" t="str">
        <f>VLOOKUP(Table3[[#This Row],[State ID]],Table3[[State ID]:[Age]],1,)</f>
        <v>R1013</v>
      </c>
      <c r="P975" s="4" t="str">
        <f>VLOOKUP(Table3[[#This Row],[Hospitalasion Details]],Table3[[Hospitalasion Details]:[Age]],1,)</f>
        <v>19-Jun-1970</v>
      </c>
      <c r="Q975" s="4">
        <f>VLOOKUP(Table3[[#This Row],[Age]],Table3[Age],1,)</f>
        <v>52</v>
      </c>
    </row>
    <row r="976" spans="1:17" x14ac:dyDescent="0.25">
      <c r="A976" s="4" t="str">
        <f>VLOOKUP(Table2[[#This Row],[Customer ID]],Table2[],1,)</f>
        <v>Id975</v>
      </c>
      <c r="B976" s="4" t="str">
        <f>VLOOKUP(Table2[[#This Row],[Full Name]],Table2[[#This Row],[Full Name]],1,)</f>
        <v xml:space="preserve">  Alexander Varner</v>
      </c>
      <c r="C976" s="4">
        <f>VLOOKUP('Medical Examinations'!B976,'Medical Examinations'!B976:J3309,1,)</f>
        <v>49.06</v>
      </c>
      <c r="D976" s="4">
        <f>VLOOKUP('Medical Examinations'!C976,'Medical Examinations'!C976:K3309,1,)</f>
        <v>5.43</v>
      </c>
      <c r="E976" s="4" t="str">
        <f>VLOOKUP('Medical Examinations'!D976,'Medical Examinations'!D976:L3309,1,)</f>
        <v>Yes</v>
      </c>
      <c r="F976" s="4" t="str">
        <f>VLOOKUP('Medical Examinations'!E976,'Medical Examinations'!E976:M3309,1,)</f>
        <v>No</v>
      </c>
      <c r="G976" s="4" t="str">
        <f>VLOOKUP('Medical Examinations'!F976,'Medical Examinations'!F976:N3309,1,)</f>
        <v>No</v>
      </c>
      <c r="H976" s="4">
        <f>VLOOKUP('Medical Examinations'!G976,'Medical Examinations'!G976:O3309,1,)</f>
        <v>1</v>
      </c>
      <c r="I976" s="4" t="str">
        <f>VLOOKUP('Medical Examinations'!H976,'Medical Examinations'!H976:P3309,1,)</f>
        <v>No</v>
      </c>
      <c r="J976" s="4" t="str">
        <f>VLOOKUP('Medical Examinations'!I976,'Medical Examinations'!I976:Q3309,1,)</f>
        <v>Obesity</v>
      </c>
      <c r="K976" s="4" t="str">
        <f>VLOOKUP('Medical Examinations'!J976,'Medical Examinations'!J976:R3309,1,)</f>
        <v>Normal</v>
      </c>
      <c r="L976" s="49">
        <f>VLOOKUP(Table3[[#This Row],[Charges]],Table3[[Charges]:[Age]],1,)</f>
        <v>7966.81</v>
      </c>
      <c r="M976" s="23" t="str">
        <f>VLOOKUP(Table3[[#This Row],[Hospital tier]],Table3[[Hospital tier]:[Age]],1,)</f>
        <v>tier - 2</v>
      </c>
      <c r="N976" s="4" t="str">
        <f>VLOOKUP(Table3[[#This Row],[City tier]],Table3[[Hospital tier]:[Age]],1,)</f>
        <v>tier - 2</v>
      </c>
      <c r="O976" s="4" t="str">
        <f>VLOOKUP(Table3[[#This Row],[State ID]],Table3[[State ID]:[Age]],1,)</f>
        <v>R1013</v>
      </c>
      <c r="P976" s="4" t="str">
        <f>VLOOKUP(Table3[[#This Row],[Hospitalasion Details]],Table3[[Hospitalasion Details]:[Age]],1,)</f>
        <v>10-Aug-1975</v>
      </c>
      <c r="Q976" s="4">
        <f>VLOOKUP(Table3[[#This Row],[Age]],Table3[Age],1,)</f>
        <v>47</v>
      </c>
    </row>
    <row r="977" spans="1:17" x14ac:dyDescent="0.25">
      <c r="A977" s="4" t="str">
        <f>VLOOKUP(Table2[[#This Row],[Customer ID]],Table2[],1,)</f>
        <v>Id976</v>
      </c>
      <c r="B977" s="4" t="str">
        <f>VLOOKUP(Table2[[#This Row],[Full Name]],Table2[[#This Row],[Full Name]],1,)</f>
        <v xml:space="preserve">  Holli Dahmen</v>
      </c>
      <c r="C977" s="4">
        <f>VLOOKUP('Medical Examinations'!B977,'Medical Examinations'!B977:J3310,1,)</f>
        <v>30.88</v>
      </c>
      <c r="D977" s="4">
        <f>VLOOKUP('Medical Examinations'!C977,'Medical Examinations'!C977:K3310,1,)</f>
        <v>5.82</v>
      </c>
      <c r="E977" s="4" t="str">
        <f>VLOOKUP('Medical Examinations'!D977,'Medical Examinations'!D977:L3310,1,)</f>
        <v>No</v>
      </c>
      <c r="F977" s="4" t="str">
        <f>VLOOKUP('Medical Examinations'!E977,'Medical Examinations'!E977:M3310,1,)</f>
        <v>No</v>
      </c>
      <c r="G977" s="4" t="str">
        <f>VLOOKUP('Medical Examinations'!F977,'Medical Examinations'!F977:N3310,1,)</f>
        <v>No</v>
      </c>
      <c r="H977" s="4">
        <f>VLOOKUP('Medical Examinations'!G977,'Medical Examinations'!G977:O3310,1,)</f>
        <v>2</v>
      </c>
      <c r="I977" s="4" t="str">
        <f>VLOOKUP('Medical Examinations'!H977,'Medical Examinations'!H977:P3310,1,)</f>
        <v>No</v>
      </c>
      <c r="J977" s="4" t="str">
        <f>VLOOKUP('Medical Examinations'!I977,'Medical Examinations'!I977:Q3310,1,)</f>
        <v>Obesity</v>
      </c>
      <c r="K977" s="4" t="str">
        <f>VLOOKUP('Medical Examinations'!J977,'Medical Examinations'!J977:R3310,1,)</f>
        <v>Pre diabetes</v>
      </c>
      <c r="L977" s="49">
        <f>VLOOKUP(Table3[[#This Row],[Charges]],Table3[[Charges]:[Age]],1,)</f>
        <v>7980.34</v>
      </c>
      <c r="M977" s="23" t="str">
        <f>VLOOKUP(Table3[[#This Row],[Hospital tier]],Table3[[Hospital tier]:[Age]],1,)</f>
        <v>tier - 2</v>
      </c>
      <c r="N977" s="4" t="str">
        <f>VLOOKUP(Table3[[#This Row],[City tier]],Table3[[Hospital tier]:[Age]],1,)</f>
        <v>tier - 2</v>
      </c>
      <c r="O977" s="4" t="str">
        <f>VLOOKUP(Table3[[#This Row],[State ID]],Table3[[State ID]:[Age]],1,)</f>
        <v>R1013</v>
      </c>
      <c r="P977" s="4" t="str">
        <f>VLOOKUP(Table3[[#This Row],[Hospitalasion Details]],Table3[[Hospitalasion Details]:[Age]],1,)</f>
        <v>23-Nov-1972</v>
      </c>
      <c r="Q977" s="4">
        <f>VLOOKUP(Table3[[#This Row],[Age]],Table3[Age],1,)</f>
        <v>50</v>
      </c>
    </row>
    <row r="978" spans="1:17" x14ac:dyDescent="0.25">
      <c r="A978" s="4" t="str">
        <f>VLOOKUP(Table2[[#This Row],[Customer ID]],Table2[],1,)</f>
        <v>Id977</v>
      </c>
      <c r="B978" s="4" t="str">
        <f>VLOOKUP(Table2[[#This Row],[Full Name]],Table2[[#This Row],[Full Name]],1,)</f>
        <v xml:space="preserve">  Heather C Young</v>
      </c>
      <c r="C978" s="4">
        <f>VLOOKUP('Medical Examinations'!B978,'Medical Examinations'!B978:J3311,1,)</f>
        <v>33.35</v>
      </c>
      <c r="D978" s="4">
        <f>VLOOKUP('Medical Examinations'!C978,'Medical Examinations'!C978:K3311,1,)</f>
        <v>6.05</v>
      </c>
      <c r="E978" s="4" t="str">
        <f>VLOOKUP('Medical Examinations'!D978,'Medical Examinations'!D978:L3311,1,)</f>
        <v>No</v>
      </c>
      <c r="F978" s="4" t="str">
        <f>VLOOKUP('Medical Examinations'!E978,'Medical Examinations'!E978:M3311,1,)</f>
        <v>No</v>
      </c>
      <c r="G978" s="4" t="str">
        <f>VLOOKUP('Medical Examinations'!F978,'Medical Examinations'!F978:N3311,1,)</f>
        <v>Yes</v>
      </c>
      <c r="H978" s="4">
        <f>VLOOKUP('Medical Examinations'!G978,'Medical Examinations'!G978:O3311,1,)</f>
        <v>1</v>
      </c>
      <c r="I978" s="4" t="str">
        <f>VLOOKUP('Medical Examinations'!H978,'Medical Examinations'!H978:P3311,1,)</f>
        <v>No</v>
      </c>
      <c r="J978" s="4" t="str">
        <f>VLOOKUP('Medical Examinations'!I978,'Medical Examinations'!I978:Q3311,1,)</f>
        <v>Obesity</v>
      </c>
      <c r="K978" s="4" t="str">
        <f>VLOOKUP('Medical Examinations'!J978,'Medical Examinations'!J978:R3311,1,)</f>
        <v>Pre diabetes</v>
      </c>
      <c r="L978" s="49">
        <f>VLOOKUP(Table3[[#This Row],[Charges]],Table3[[Charges]:[Age]],1,)</f>
        <v>7985.82</v>
      </c>
      <c r="M978" s="23" t="str">
        <f>VLOOKUP(Table3[[#This Row],[Hospital tier]],Table3[[Hospital tier]:[Age]],1,)</f>
        <v>tier - 2</v>
      </c>
      <c r="N978" s="4" t="str">
        <f>VLOOKUP(Table3[[#This Row],[City tier]],Table3[[Hospital tier]:[Age]],1,)</f>
        <v>tier - 1</v>
      </c>
      <c r="O978" s="4" t="str">
        <f>VLOOKUP(Table3[[#This Row],[State ID]],Table3[[State ID]:[Age]],1,)</f>
        <v>R1024</v>
      </c>
      <c r="P978" s="4" t="str">
        <f>VLOOKUP(Table3[[#This Row],[Hospitalasion Details]],Table3[[Hospitalasion Details]:[Age]],1,)</f>
        <v>28-Aug-1983</v>
      </c>
      <c r="Q978" s="4">
        <f>VLOOKUP(Table3[[#This Row],[Age]],Table3[Age],1,)</f>
        <v>39</v>
      </c>
    </row>
    <row r="979" spans="1:17" x14ac:dyDescent="0.25">
      <c r="A979" s="4" t="str">
        <f>VLOOKUP(Table2[[#This Row],[Customer ID]],Table2[],1,)</f>
        <v>Id978</v>
      </c>
      <c r="B979" s="4" t="str">
        <f>VLOOKUP(Table2[[#This Row],[Full Name]],Table2[[#This Row],[Full Name]],1,)</f>
        <v xml:space="preserve">  Kyle Fraser</v>
      </c>
      <c r="C979" s="4">
        <f>VLOOKUP('Medical Examinations'!B979,'Medical Examinations'!B979:J3312,1,)</f>
        <v>38</v>
      </c>
      <c r="D979" s="4">
        <f>VLOOKUP('Medical Examinations'!C979,'Medical Examinations'!C979:K3312,1,)</f>
        <v>6.38</v>
      </c>
      <c r="E979" s="4" t="str">
        <f>VLOOKUP('Medical Examinations'!D979,'Medical Examinations'!D979:L3312,1,)</f>
        <v>Yes</v>
      </c>
      <c r="F979" s="4" t="str">
        <f>VLOOKUP('Medical Examinations'!E979,'Medical Examinations'!E979:M3312,1,)</f>
        <v>No</v>
      </c>
      <c r="G979" s="4" t="str">
        <f>VLOOKUP('Medical Examinations'!F979,'Medical Examinations'!F979:N3312,1,)</f>
        <v>No</v>
      </c>
      <c r="H979" s="4">
        <f>VLOOKUP('Medical Examinations'!G979,'Medical Examinations'!G979:O3312,1,)</f>
        <v>1</v>
      </c>
      <c r="I979" s="4" t="str">
        <f>VLOOKUP('Medical Examinations'!H979,'Medical Examinations'!H979:P3312,1,)</f>
        <v>No</v>
      </c>
      <c r="J979" s="4" t="str">
        <f>VLOOKUP('Medical Examinations'!I979,'Medical Examinations'!I979:Q3312,1,)</f>
        <v>Obesity</v>
      </c>
      <c r="K979" s="4" t="str">
        <f>VLOOKUP('Medical Examinations'!J979,'Medical Examinations'!J979:R3312,1,)</f>
        <v>Pre diabetes</v>
      </c>
      <c r="L979" s="49">
        <f>VLOOKUP(Table3[[#This Row],[Charges]],Table3[[Charges]:[Age]],1,)</f>
        <v>7986.48</v>
      </c>
      <c r="M979" s="23" t="str">
        <f>VLOOKUP(Table3[[#This Row],[Hospital tier]],Table3[[Hospital tier]:[Age]],1,)</f>
        <v>tier - 2</v>
      </c>
      <c r="N979" s="4" t="str">
        <f>VLOOKUP(Table3[[#This Row],[City tier]],Table3[[Hospital tier]:[Age]],1,)</f>
        <v>tier - 3</v>
      </c>
      <c r="O979" s="4" t="str">
        <f>VLOOKUP(Table3[[#This Row],[State ID]],Table3[[State ID]:[Age]],1,)</f>
        <v>R1024</v>
      </c>
      <c r="P979" s="4" t="str">
        <f>VLOOKUP(Table3[[#This Row],[Hospitalasion Details]],Table3[[Hospitalasion Details]:[Age]],1,)</f>
        <v>20-Aug-1983</v>
      </c>
      <c r="Q979" s="4">
        <f>VLOOKUP(Table3[[#This Row],[Age]],Table3[Age],1,)</f>
        <v>39</v>
      </c>
    </row>
    <row r="980" spans="1:17" x14ac:dyDescent="0.25">
      <c r="A980" s="4" t="str">
        <f>VLOOKUP(Table2[[#This Row],[Customer ID]],Table2[],1,)</f>
        <v>Id979</v>
      </c>
      <c r="B980" s="4" t="str">
        <f>VLOOKUP(Table2[[#This Row],[Full Name]],Table2[[#This Row],[Full Name]],1,)</f>
        <v xml:space="preserve">  Thomas J Deeg</v>
      </c>
      <c r="C980" s="4">
        <f>VLOOKUP('Medical Examinations'!B980,'Medical Examinations'!B980:J3313,1,)</f>
        <v>36.08</v>
      </c>
      <c r="D980" s="4">
        <f>VLOOKUP('Medical Examinations'!C980,'Medical Examinations'!C980:K3313,1,)</f>
        <v>5.73</v>
      </c>
      <c r="E980" s="4" t="str">
        <f>VLOOKUP('Medical Examinations'!D980,'Medical Examinations'!D980:L3313,1,)</f>
        <v>Yes</v>
      </c>
      <c r="F980" s="4" t="str">
        <f>VLOOKUP('Medical Examinations'!E980,'Medical Examinations'!E980:M3313,1,)</f>
        <v>No</v>
      </c>
      <c r="G980" s="4" t="str">
        <f>VLOOKUP('Medical Examinations'!F980,'Medical Examinations'!F980:N3313,1,)</f>
        <v>No</v>
      </c>
      <c r="H980" s="4">
        <f>VLOOKUP('Medical Examinations'!G980,'Medical Examinations'!G980:O3313,1,)</f>
        <v>1</v>
      </c>
      <c r="I980" s="4" t="str">
        <f>VLOOKUP('Medical Examinations'!H980,'Medical Examinations'!H980:P3313,1,)</f>
        <v>No</v>
      </c>
      <c r="J980" s="4" t="str">
        <f>VLOOKUP('Medical Examinations'!I980,'Medical Examinations'!I980:Q3313,1,)</f>
        <v>Obesity</v>
      </c>
      <c r="K980" s="4" t="str">
        <f>VLOOKUP('Medical Examinations'!J980,'Medical Examinations'!J980:R3313,1,)</f>
        <v>Pre diabetes</v>
      </c>
      <c r="L980" s="49">
        <f>VLOOKUP(Table3[[#This Row],[Charges]],Table3[[Charges]:[Age]],1,)</f>
        <v>8004.96</v>
      </c>
      <c r="M980" s="23" t="str">
        <f>VLOOKUP(Table3[[#This Row],[Hospital tier]],Table3[[Hospital tier]:[Age]],1,)</f>
        <v>tier - 3</v>
      </c>
      <c r="N980" s="4" t="str">
        <f>VLOOKUP(Table3[[#This Row],[City tier]],Table3[[Hospital tier]:[Age]],1,)</f>
        <v>tier - 1</v>
      </c>
      <c r="O980" s="4" t="str">
        <f>VLOOKUP(Table3[[#This Row],[State ID]],Table3[[State ID]:[Age]],1,)</f>
        <v>R1013</v>
      </c>
      <c r="P980" s="4" t="str">
        <f>VLOOKUP(Table3[[#This Row],[Hospitalasion Details]],Table3[[Hospitalasion Details]:[Age]],1,)</f>
        <v>22-Aug-1962</v>
      </c>
      <c r="Q980" s="4">
        <f>VLOOKUP(Table3[[#This Row],[Age]],Table3[Age],1,)</f>
        <v>60</v>
      </c>
    </row>
    <row r="981" spans="1:17" x14ac:dyDescent="0.25">
      <c r="A981" s="4" t="str">
        <f>VLOOKUP(Table2[[#This Row],[Customer ID]],Table2[],1,)</f>
        <v>Id980</v>
      </c>
      <c r="B981" s="4" t="str">
        <f>VLOOKUP(Table2[[#This Row],[Full Name]],Table2[[#This Row],[Full Name]],1,)</f>
        <v xml:space="preserve">  Chris Robertson</v>
      </c>
      <c r="C981" s="4">
        <f>VLOOKUP('Medical Examinations'!B981,'Medical Examinations'!B981:J3314,1,)</f>
        <v>35.700000000000003</v>
      </c>
      <c r="D981" s="4">
        <f>VLOOKUP('Medical Examinations'!C981,'Medical Examinations'!C981:K3314,1,)</f>
        <v>5.47</v>
      </c>
      <c r="E981" s="4" t="str">
        <f>VLOOKUP('Medical Examinations'!D981,'Medical Examinations'!D981:L3314,1,)</f>
        <v>Yes</v>
      </c>
      <c r="F981" s="4" t="str">
        <f>VLOOKUP('Medical Examinations'!E981,'Medical Examinations'!E981:M3314,1,)</f>
        <v>No</v>
      </c>
      <c r="G981" s="4" t="str">
        <f>VLOOKUP('Medical Examinations'!F981,'Medical Examinations'!F981:N3314,1,)</f>
        <v>No</v>
      </c>
      <c r="H981" s="4">
        <f>VLOOKUP('Medical Examinations'!G981,'Medical Examinations'!G981:O3314,1,)</f>
        <v>1</v>
      </c>
      <c r="I981" s="4" t="str">
        <f>VLOOKUP('Medical Examinations'!H981,'Medical Examinations'!H981:P3314,1,)</f>
        <v>No</v>
      </c>
      <c r="J981" s="4" t="str">
        <f>VLOOKUP('Medical Examinations'!I981,'Medical Examinations'!I981:Q3314,1,)</f>
        <v>Obesity</v>
      </c>
      <c r="K981" s="4" t="str">
        <f>VLOOKUP('Medical Examinations'!J981,'Medical Examinations'!J981:R3314,1,)</f>
        <v>Normal</v>
      </c>
      <c r="L981" s="49">
        <f>VLOOKUP(Table3[[#This Row],[Charges]],Table3[[Charges]:[Age]],1,)</f>
        <v>8014.62</v>
      </c>
      <c r="M981" s="23" t="str">
        <f>VLOOKUP(Table3[[#This Row],[Hospital tier]],Table3[[Hospital tier]:[Age]],1,)</f>
        <v>tier - 2</v>
      </c>
      <c r="N981" s="4" t="str">
        <f>VLOOKUP(Table3[[#This Row],[City tier]],Table3[[Hospital tier]:[Age]],1,)</f>
        <v>tier - 3</v>
      </c>
      <c r="O981" s="4" t="str">
        <f>VLOOKUP(Table3[[#This Row],[State ID]],Table3[[State ID]:[Age]],1,)</f>
        <v>R1012</v>
      </c>
      <c r="P981" s="4" t="str">
        <f>VLOOKUP(Table3[[#This Row],[Hospitalasion Details]],Table3[[Hospitalasion Details]:[Age]],1,)</f>
        <v>18-Sep-1995</v>
      </c>
      <c r="Q981" s="4">
        <f>VLOOKUP(Table3[[#This Row],[Age]],Table3[Age],1,)</f>
        <v>27</v>
      </c>
    </row>
    <row r="982" spans="1:17" x14ac:dyDescent="0.25">
      <c r="A982" s="4" t="str">
        <f>VLOOKUP(Table2[[#This Row],[Customer ID]],Table2[],1,)</f>
        <v>Id981</v>
      </c>
      <c r="B982" s="4" t="str">
        <f>VLOOKUP(Table2[[#This Row],[Full Name]],Table2[[#This Row],[Full Name]],1,)</f>
        <v xml:space="preserve">  Graham Peck</v>
      </c>
      <c r="C982" s="4">
        <f>VLOOKUP('Medical Examinations'!B982,'Medical Examinations'!B982:J3315,1,)</f>
        <v>34.01</v>
      </c>
      <c r="D982" s="4">
        <f>VLOOKUP('Medical Examinations'!C982,'Medical Examinations'!C982:K3315,1,)</f>
        <v>11.3</v>
      </c>
      <c r="E982" s="4" t="str">
        <f>VLOOKUP('Medical Examinations'!D982,'Medical Examinations'!D982:L3315,1,)</f>
        <v>No</v>
      </c>
      <c r="F982" s="4" t="str">
        <f>VLOOKUP('Medical Examinations'!E982,'Medical Examinations'!E982:M3315,1,)</f>
        <v>No</v>
      </c>
      <c r="G982" s="4" t="str">
        <f>VLOOKUP('Medical Examinations'!F982,'Medical Examinations'!F982:N3315,1,)</f>
        <v>No</v>
      </c>
      <c r="H982" s="4">
        <f>VLOOKUP('Medical Examinations'!G982,'Medical Examinations'!G982:O3315,1,)</f>
        <v>0</v>
      </c>
      <c r="I982" s="4" t="str">
        <f>VLOOKUP('Medical Examinations'!H982,'Medical Examinations'!H982:P3315,1,)</f>
        <v>No</v>
      </c>
      <c r="J982" s="4" t="str">
        <f>VLOOKUP('Medical Examinations'!I982,'Medical Examinations'!I982:Q3315,1,)</f>
        <v>Obesity</v>
      </c>
      <c r="K982" s="4" t="str">
        <f>VLOOKUP('Medical Examinations'!J982,'Medical Examinations'!J982:R3315,1,)</f>
        <v>Diabetes</v>
      </c>
      <c r="L982" s="49">
        <f>VLOOKUP(Table3[[#This Row],[Charges]],Table3[[Charges]:[Age]],1,)</f>
        <v>8017.06</v>
      </c>
      <c r="M982" s="23" t="str">
        <f>VLOOKUP(Table3[[#This Row],[Hospital tier]],Table3[[Hospital tier]:[Age]],1,)</f>
        <v>tier - 2</v>
      </c>
      <c r="N982" s="4" t="str">
        <f>VLOOKUP(Table3[[#This Row],[City tier]],Table3[[Hospital tier]:[Age]],1,)</f>
        <v>tier - 2</v>
      </c>
      <c r="O982" s="4" t="str">
        <f>VLOOKUP(Table3[[#This Row],[State ID]],Table3[[State ID]:[Age]],1,)</f>
        <v>R1012</v>
      </c>
      <c r="P982" s="4" t="str">
        <f>VLOOKUP(Table3[[#This Row],[Hospitalasion Details]],Table3[[Hospitalasion Details]:[Age]],1,)</f>
        <v>8-Nov-1980</v>
      </c>
      <c r="Q982" s="4">
        <f>VLOOKUP(Table3[[#This Row],[Age]],Table3[Age],1,)</f>
        <v>42</v>
      </c>
    </row>
    <row r="983" spans="1:17" x14ac:dyDescent="0.25">
      <c r="A983" s="4" t="str">
        <f>VLOOKUP(Table2[[#This Row],[Customer ID]],Table2[],1,)</f>
        <v>Id982</v>
      </c>
      <c r="B983" s="4" t="str">
        <f>VLOOKUP(Table2[[#This Row],[Full Name]],Table2[[#This Row],[Full Name]],1,)</f>
        <v xml:space="preserve">  Garrett Burger</v>
      </c>
      <c r="C983" s="4">
        <f>VLOOKUP('Medical Examinations'!B983,'Medical Examinations'!B983:J3316,1,)</f>
        <v>31.54</v>
      </c>
      <c r="D983" s="4">
        <f>VLOOKUP('Medical Examinations'!C983,'Medical Examinations'!C983:K3316,1,)</f>
        <v>6.72</v>
      </c>
      <c r="E983" s="4" t="str">
        <f>VLOOKUP('Medical Examinations'!D983,'Medical Examinations'!D983:L3316,1,)</f>
        <v>No</v>
      </c>
      <c r="F983" s="4" t="str">
        <f>VLOOKUP('Medical Examinations'!E983,'Medical Examinations'!E983:M3316,1,)</f>
        <v>No</v>
      </c>
      <c r="G983" s="4" t="str">
        <f>VLOOKUP('Medical Examinations'!F983,'Medical Examinations'!F983:N3316,1,)</f>
        <v>No</v>
      </c>
      <c r="H983" s="4">
        <f>VLOOKUP('Medical Examinations'!G983,'Medical Examinations'!G983:O3316,1,)</f>
        <v>0</v>
      </c>
      <c r="I983" s="4" t="str">
        <f>VLOOKUP('Medical Examinations'!H983,'Medical Examinations'!H983:P3316,1,)</f>
        <v>No</v>
      </c>
      <c r="J983" s="4" t="str">
        <f>VLOOKUP('Medical Examinations'!I983,'Medical Examinations'!I983:Q3316,1,)</f>
        <v>Obesity</v>
      </c>
      <c r="K983" s="4" t="str">
        <f>VLOOKUP('Medical Examinations'!J983,'Medical Examinations'!J983:R3316,1,)</f>
        <v>Diabetes</v>
      </c>
      <c r="L983" s="49">
        <f>VLOOKUP(Table3[[#This Row],[Charges]],Table3[[Charges]:[Age]],1,)</f>
        <v>8021.11</v>
      </c>
      <c r="M983" s="23" t="str">
        <f>VLOOKUP(Table3[[#This Row],[Hospital tier]],Table3[[Hospital tier]:[Age]],1,)</f>
        <v>tier - 2</v>
      </c>
      <c r="N983" s="4" t="str">
        <f>VLOOKUP(Table3[[#This Row],[City tier]],Table3[[Hospital tier]:[Age]],1,)</f>
        <v>tier - 1</v>
      </c>
      <c r="O983" s="4" t="str">
        <f>VLOOKUP(Table3[[#This Row],[State ID]],Table3[[State ID]:[Age]],1,)</f>
        <v>R1012</v>
      </c>
      <c r="P983" s="4" t="str">
        <f>VLOOKUP(Table3[[#This Row],[Hospitalasion Details]],Table3[[Hospitalasion Details]:[Age]],1,)</f>
        <v>3-Nov-1989</v>
      </c>
      <c r="Q983" s="4">
        <f>VLOOKUP(Table3[[#This Row],[Age]],Table3[Age],1,)</f>
        <v>33</v>
      </c>
    </row>
    <row r="984" spans="1:17" x14ac:dyDescent="0.25">
      <c r="A984" s="4" t="str">
        <f>VLOOKUP(Table2[[#This Row],[Customer ID]],Table2[],1,)</f>
        <v>Id983</v>
      </c>
      <c r="B984" s="4" t="str">
        <f>VLOOKUP(Table2[[#This Row],[Full Name]],Table2[[#This Row],[Full Name]],1,)</f>
        <v xml:space="preserve">  Andrew Blain</v>
      </c>
      <c r="C984" s="4">
        <f>VLOOKUP('Medical Examinations'!B984,'Medical Examinations'!B984:J3317,1,)</f>
        <v>23.3</v>
      </c>
      <c r="D984" s="4">
        <f>VLOOKUP('Medical Examinations'!C984,'Medical Examinations'!C984:K3317,1,)</f>
        <v>5.36</v>
      </c>
      <c r="E984" s="4" t="str">
        <f>VLOOKUP('Medical Examinations'!D984,'Medical Examinations'!D984:L3317,1,)</f>
        <v>Yes</v>
      </c>
      <c r="F984" s="4" t="str">
        <f>VLOOKUP('Medical Examinations'!E984,'Medical Examinations'!E984:M3317,1,)</f>
        <v>No</v>
      </c>
      <c r="G984" s="4" t="str">
        <f>VLOOKUP('Medical Examinations'!F984,'Medical Examinations'!F984:N3317,1,)</f>
        <v>No</v>
      </c>
      <c r="H984" s="4">
        <f>VLOOKUP('Medical Examinations'!G984,'Medical Examinations'!G984:O3317,1,)</f>
        <v>1</v>
      </c>
      <c r="I984" s="4" t="str">
        <f>VLOOKUP('Medical Examinations'!H984,'Medical Examinations'!H984:P3317,1,)</f>
        <v>No</v>
      </c>
      <c r="J984" s="4" t="str">
        <f>VLOOKUP('Medical Examinations'!I984,'Medical Examinations'!I984:Q3317,1,)</f>
        <v>Normal Weight</v>
      </c>
      <c r="K984" s="4" t="str">
        <f>VLOOKUP('Medical Examinations'!J984,'Medical Examinations'!J984:R3317,1,)</f>
        <v>Normal</v>
      </c>
      <c r="L984" s="49">
        <f>VLOOKUP(Table3[[#This Row],[Charges]],Table3[[Charges]:[Age]],1,)</f>
        <v>8023.14</v>
      </c>
      <c r="M984" s="23" t="str">
        <f>VLOOKUP(Table3[[#This Row],[Hospital tier]],Table3[[Hospital tier]:[Age]],1,)</f>
        <v>tier - 2</v>
      </c>
      <c r="N984" s="4" t="str">
        <f>VLOOKUP(Table3[[#This Row],[City tier]],Table3[[Hospital tier]:[Age]],1,)</f>
        <v>tier - 3</v>
      </c>
      <c r="O984" s="4" t="str">
        <f>VLOOKUP(Table3[[#This Row],[State ID]],Table3[[State ID]:[Age]],1,)</f>
        <v>R1012</v>
      </c>
      <c r="P984" s="4" t="str">
        <f>VLOOKUP(Table3[[#This Row],[Hospitalasion Details]],Table3[[Hospitalasion Details]:[Age]],1,)</f>
        <v>17-Jul-1978</v>
      </c>
      <c r="Q984" s="4">
        <f>VLOOKUP(Table3[[#This Row],[Age]],Table3[Age],1,)</f>
        <v>44</v>
      </c>
    </row>
    <row r="985" spans="1:17" x14ac:dyDescent="0.25">
      <c r="A985" s="4" t="str">
        <f>VLOOKUP(Table2[[#This Row],[Customer ID]],Table2[],1,)</f>
        <v>Id984</v>
      </c>
      <c r="B985" s="4" t="str">
        <f>VLOOKUP(Table2[[#This Row],[Full Name]],Table2[[#This Row],[Full Name]],1,)</f>
        <v xml:space="preserve">  Annabelle M Winters</v>
      </c>
      <c r="C985" s="4">
        <f>VLOOKUP('Medical Examinations'!B985,'Medical Examinations'!B985:J3318,1,)</f>
        <v>27.75</v>
      </c>
      <c r="D985" s="4">
        <f>VLOOKUP('Medical Examinations'!C985,'Medical Examinations'!C985:K3318,1,)</f>
        <v>9.8800000000000008</v>
      </c>
      <c r="E985" s="4" t="str">
        <f>VLOOKUP('Medical Examinations'!D985,'Medical Examinations'!D985:L3318,1,)</f>
        <v>No</v>
      </c>
      <c r="F985" s="4" t="str">
        <f>VLOOKUP('Medical Examinations'!E985,'Medical Examinations'!E985:M3318,1,)</f>
        <v>No</v>
      </c>
      <c r="G985" s="4" t="str">
        <f>VLOOKUP('Medical Examinations'!F985,'Medical Examinations'!F985:N3318,1,)</f>
        <v>No</v>
      </c>
      <c r="H985" s="4">
        <f>VLOOKUP('Medical Examinations'!G985,'Medical Examinations'!G985:O3318,1,)</f>
        <v>0</v>
      </c>
      <c r="I985" s="4" t="str">
        <f>VLOOKUP('Medical Examinations'!H985,'Medical Examinations'!H985:P3318,1,)</f>
        <v>No</v>
      </c>
      <c r="J985" s="4" t="str">
        <f>VLOOKUP('Medical Examinations'!I985,'Medical Examinations'!I985:Q3318,1,)</f>
        <v>Over Weight</v>
      </c>
      <c r="K985" s="4" t="str">
        <f>VLOOKUP('Medical Examinations'!J985,'Medical Examinations'!J985:R3318,1,)</f>
        <v>Diabetes</v>
      </c>
      <c r="L985" s="49">
        <f>VLOOKUP(Table3[[#This Row],[Charges]],Table3[[Charges]:[Age]],1,)</f>
        <v>8026.67</v>
      </c>
      <c r="M985" s="23" t="str">
        <f>VLOOKUP(Table3[[#This Row],[Hospital tier]],Table3[[Hospital tier]:[Age]],1,)</f>
        <v>tier - 2</v>
      </c>
      <c r="N985" s="4" t="str">
        <f>VLOOKUP(Table3[[#This Row],[City tier]],Table3[[Hospital tier]:[Age]],1,)</f>
        <v>tier - 2</v>
      </c>
      <c r="O985" s="4" t="str">
        <f>VLOOKUP(Table3[[#This Row],[State ID]],Table3[[State ID]:[Age]],1,)</f>
        <v>R1012</v>
      </c>
      <c r="P985" s="4" t="str">
        <f>VLOOKUP(Table3[[#This Row],[Hospitalasion Details]],Table3[[Hospitalasion Details]:[Age]],1,)</f>
        <v>20-Dec-1976</v>
      </c>
      <c r="Q985" s="4">
        <f>VLOOKUP(Table3[[#This Row],[Age]],Table3[Age],1,)</f>
        <v>46</v>
      </c>
    </row>
    <row r="986" spans="1:17" x14ac:dyDescent="0.25">
      <c r="A986" s="4" t="str">
        <f>VLOOKUP(Table2[[#This Row],[Customer ID]],Table2[],1,)</f>
        <v>Id985</v>
      </c>
      <c r="B986" s="4" t="str">
        <f>VLOOKUP(Table2[[#This Row],[Full Name]],Table2[[#This Row],[Full Name]],1,)</f>
        <v xml:space="preserve">  Daniel T McCue</v>
      </c>
      <c r="C986" s="4">
        <f>VLOOKUP('Medical Examinations'!B986,'Medical Examinations'!B986:J3319,1,)</f>
        <v>42.46</v>
      </c>
      <c r="D986" s="4">
        <f>VLOOKUP('Medical Examinations'!C986,'Medical Examinations'!C986:K3319,1,)</f>
        <v>4.1100000000000003</v>
      </c>
      <c r="E986" s="4" t="str">
        <f>VLOOKUP('Medical Examinations'!D986,'Medical Examinations'!D986:L3319,1,)</f>
        <v>No</v>
      </c>
      <c r="F986" s="4" t="str">
        <f>VLOOKUP('Medical Examinations'!E986,'Medical Examinations'!E986:M3319,1,)</f>
        <v>No</v>
      </c>
      <c r="G986" s="4" t="str">
        <f>VLOOKUP('Medical Examinations'!F986,'Medical Examinations'!F986:N3319,1,)</f>
        <v>No</v>
      </c>
      <c r="H986" s="4">
        <f>VLOOKUP('Medical Examinations'!G986,'Medical Examinations'!G986:O3319,1,)</f>
        <v>0</v>
      </c>
      <c r="I986" s="4" t="str">
        <f>VLOOKUP('Medical Examinations'!H986,'Medical Examinations'!H986:P3319,1,)</f>
        <v>No</v>
      </c>
      <c r="J986" s="4" t="str">
        <f>VLOOKUP('Medical Examinations'!I986,'Medical Examinations'!I986:Q3319,1,)</f>
        <v>Obesity</v>
      </c>
      <c r="K986" s="4" t="str">
        <f>VLOOKUP('Medical Examinations'!J986,'Medical Examinations'!J986:R3319,1,)</f>
        <v>Normal</v>
      </c>
      <c r="L986" s="49">
        <f>VLOOKUP(Table3[[#This Row],[Charges]],Table3[[Charges]:[Age]],1,)</f>
        <v>8027.97</v>
      </c>
      <c r="M986" s="23" t="str">
        <f>VLOOKUP(Table3[[#This Row],[Hospital tier]],Table3[[Hospital tier]:[Age]],1,)</f>
        <v>tier - 3</v>
      </c>
      <c r="N986" s="4" t="str">
        <f>VLOOKUP(Table3[[#This Row],[City tier]],Table3[[Hospital tier]:[Age]],1,)</f>
        <v>tier - 2</v>
      </c>
      <c r="O986" s="4" t="str">
        <f>VLOOKUP(Table3[[#This Row],[State ID]],Table3[[State ID]:[Age]],1,)</f>
        <v>R1011</v>
      </c>
      <c r="P986" s="4" t="str">
        <f>VLOOKUP(Table3[[#This Row],[Hospitalasion Details]],Table3[[Hospitalasion Details]:[Age]],1,)</f>
        <v>6-Nov-1977</v>
      </c>
      <c r="Q986" s="4">
        <f>VLOOKUP(Table3[[#This Row],[Age]],Table3[Age],1,)</f>
        <v>45</v>
      </c>
    </row>
    <row r="987" spans="1:17" x14ac:dyDescent="0.25">
      <c r="A987" s="4" t="str">
        <f>VLOOKUP(Table2[[#This Row],[Customer ID]],Table2[],1,)</f>
        <v>Id986</v>
      </c>
      <c r="B987" s="4" t="str">
        <f>VLOOKUP(Table2[[#This Row],[Full Name]],Table2[[#This Row],[Full Name]],1,)</f>
        <v xml:space="preserve">  Deanne Webster</v>
      </c>
      <c r="C987" s="4">
        <f>VLOOKUP('Medical Examinations'!B987,'Medical Examinations'!B987:J3320,1,)</f>
        <v>54.47</v>
      </c>
      <c r="D987" s="4">
        <f>VLOOKUP('Medical Examinations'!C987,'Medical Examinations'!C987:K3320,1,)</f>
        <v>7.48</v>
      </c>
      <c r="E987" s="4" t="str">
        <f>VLOOKUP('Medical Examinations'!D987,'Medical Examinations'!D987:L3320,1,)</f>
        <v>No</v>
      </c>
      <c r="F987" s="4" t="str">
        <f>VLOOKUP('Medical Examinations'!E987,'Medical Examinations'!E987:M3320,1,)</f>
        <v>No</v>
      </c>
      <c r="G987" s="4" t="str">
        <f>VLOOKUP('Medical Examinations'!F987,'Medical Examinations'!F987:N3320,1,)</f>
        <v>No</v>
      </c>
      <c r="H987" s="4">
        <f>VLOOKUP('Medical Examinations'!G987,'Medical Examinations'!G987:O3320,1,)</f>
        <v>0</v>
      </c>
      <c r="I987" s="4" t="str">
        <f>VLOOKUP('Medical Examinations'!H987,'Medical Examinations'!H987:P3320,1,)</f>
        <v>No</v>
      </c>
      <c r="J987" s="4" t="str">
        <f>VLOOKUP('Medical Examinations'!I987,'Medical Examinations'!I987:Q3320,1,)</f>
        <v>Obesity</v>
      </c>
      <c r="K987" s="4" t="str">
        <f>VLOOKUP('Medical Examinations'!J987,'Medical Examinations'!J987:R3320,1,)</f>
        <v>Diabetes</v>
      </c>
      <c r="L987" s="49">
        <f>VLOOKUP(Table3[[#This Row],[Charges]],Table3[[Charges]:[Age]],1,)</f>
        <v>8035.64</v>
      </c>
      <c r="M987" s="23" t="str">
        <f>VLOOKUP(Table3[[#This Row],[Hospital tier]],Table3[[Hospital tier]:[Age]],1,)</f>
        <v>tier - 2</v>
      </c>
      <c r="N987" s="4" t="str">
        <f>VLOOKUP(Table3[[#This Row],[City tier]],Table3[[Hospital tier]:[Age]],1,)</f>
        <v>tier - 2</v>
      </c>
      <c r="O987" s="4" t="str">
        <f>VLOOKUP(Table3[[#This Row],[State ID]],Table3[[State ID]:[Age]],1,)</f>
        <v>R1012</v>
      </c>
      <c r="P987" s="4" t="str">
        <f>VLOOKUP(Table3[[#This Row],[Hospitalasion Details]],Table3[[Hospitalasion Details]:[Age]],1,)</f>
        <v>12-Dec-2003</v>
      </c>
      <c r="Q987" s="4">
        <f>VLOOKUP(Table3[[#This Row],[Age]],Table3[Age],1,)</f>
        <v>19</v>
      </c>
    </row>
    <row r="988" spans="1:17" x14ac:dyDescent="0.25">
      <c r="A988" s="4" t="str">
        <f>VLOOKUP(Table2[[#This Row],[Customer ID]],Table2[],1,)</f>
        <v>Id987</v>
      </c>
      <c r="B988" s="4" t="str">
        <f>VLOOKUP(Table2[[#This Row],[Full Name]],Table2[[#This Row],[Full Name]],1,)</f>
        <v xml:space="preserve">  Carrie Anderson</v>
      </c>
      <c r="C988" s="4">
        <f>VLOOKUP('Medical Examinations'!B988,'Medical Examinations'!B988:J3321,1,)</f>
        <v>24.93</v>
      </c>
      <c r="D988" s="4">
        <f>VLOOKUP('Medical Examinations'!C988,'Medical Examinations'!C988:K3321,1,)</f>
        <v>9.18</v>
      </c>
      <c r="E988" s="4" t="str">
        <f>VLOOKUP('Medical Examinations'!D988,'Medical Examinations'!D988:L3321,1,)</f>
        <v>Yes</v>
      </c>
      <c r="F988" s="4" t="str">
        <f>VLOOKUP('Medical Examinations'!E988,'Medical Examinations'!E988:M3321,1,)</f>
        <v>No</v>
      </c>
      <c r="G988" s="4" t="str">
        <f>VLOOKUP('Medical Examinations'!F988,'Medical Examinations'!F988:N3321,1,)</f>
        <v>Yes</v>
      </c>
      <c r="H988" s="4">
        <f>VLOOKUP('Medical Examinations'!G988,'Medical Examinations'!G988:O3321,1,)</f>
        <v>1</v>
      </c>
      <c r="I988" s="4" t="str">
        <f>VLOOKUP('Medical Examinations'!H988,'Medical Examinations'!H988:P3321,1,)</f>
        <v>No</v>
      </c>
      <c r="J988" s="4" t="str">
        <f>VLOOKUP('Medical Examinations'!I988,'Medical Examinations'!I988:Q3321,1,)</f>
        <v>Over Weight</v>
      </c>
      <c r="K988" s="4" t="str">
        <f>VLOOKUP('Medical Examinations'!J988,'Medical Examinations'!J988:R3321,1,)</f>
        <v>Diabetes</v>
      </c>
      <c r="L988" s="49">
        <f>VLOOKUP(Table3[[#This Row],[Charges]],Table3[[Charges]:[Age]],1,)</f>
        <v>8059.06</v>
      </c>
      <c r="M988" s="23" t="str">
        <f>VLOOKUP(Table3[[#This Row],[Hospital tier]],Table3[[Hospital tier]:[Age]],1,)</f>
        <v>tier - 2</v>
      </c>
      <c r="N988" s="4" t="str">
        <f>VLOOKUP(Table3[[#This Row],[City tier]],Table3[[Hospital tier]:[Age]],1,)</f>
        <v>tier - 3</v>
      </c>
      <c r="O988" s="4" t="str">
        <f>VLOOKUP(Table3[[#This Row],[State ID]],Table3[[State ID]:[Age]],1,)</f>
        <v>R1012</v>
      </c>
      <c r="P988" s="4" t="str">
        <f>VLOOKUP(Table3[[#This Row],[Hospitalasion Details]],Table3[[Hospitalasion Details]:[Age]],1,)</f>
        <v>28-Nov-1985</v>
      </c>
      <c r="Q988" s="4">
        <f>VLOOKUP(Table3[[#This Row],[Age]],Table3[Age],1,)</f>
        <v>37</v>
      </c>
    </row>
    <row r="989" spans="1:17" x14ac:dyDescent="0.25">
      <c r="A989" s="4" t="str">
        <f>VLOOKUP(Table2[[#This Row],[Customer ID]],Table2[],1,)</f>
        <v>Id988</v>
      </c>
      <c r="B989" s="4" t="str">
        <f>VLOOKUP(Table2[[#This Row],[Full Name]],Table2[[#This Row],[Full Name]],1,)</f>
        <v xml:space="preserve">  Suzanne Chiappone</v>
      </c>
      <c r="C989" s="4">
        <f>VLOOKUP('Medical Examinations'!B989,'Medical Examinations'!B989:J3322,1,)</f>
        <v>48.12</v>
      </c>
      <c r="D989" s="4">
        <f>VLOOKUP('Medical Examinations'!C989,'Medical Examinations'!C989:K3322,1,)</f>
        <v>4.51</v>
      </c>
      <c r="E989" s="4" t="str">
        <f>VLOOKUP('Medical Examinations'!D989,'Medical Examinations'!D989:L3322,1,)</f>
        <v>Yes</v>
      </c>
      <c r="F989" s="4" t="str">
        <f>VLOOKUP('Medical Examinations'!E989,'Medical Examinations'!E989:M3322,1,)</f>
        <v>No</v>
      </c>
      <c r="G989" s="4" t="str">
        <f>VLOOKUP('Medical Examinations'!F989,'Medical Examinations'!F989:N3322,1,)</f>
        <v>No</v>
      </c>
      <c r="H989" s="4">
        <f>VLOOKUP('Medical Examinations'!G989,'Medical Examinations'!G989:O3322,1,)</f>
        <v>1</v>
      </c>
      <c r="I989" s="4" t="str">
        <f>VLOOKUP('Medical Examinations'!H989,'Medical Examinations'!H989:P3322,1,)</f>
        <v>No</v>
      </c>
      <c r="J989" s="4" t="str">
        <f>VLOOKUP('Medical Examinations'!I989,'Medical Examinations'!I989:Q3322,1,)</f>
        <v>Obesity</v>
      </c>
      <c r="K989" s="4" t="str">
        <f>VLOOKUP('Medical Examinations'!J989,'Medical Examinations'!J989:R3322,1,)</f>
        <v>Normal</v>
      </c>
      <c r="L989" s="49">
        <f>VLOOKUP(Table3[[#This Row],[Charges]],Table3[[Charges]:[Age]],1,)</f>
        <v>8059.68</v>
      </c>
      <c r="M989" s="23" t="str">
        <f>VLOOKUP(Table3[[#This Row],[Hospital tier]],Table3[[Hospital tier]:[Age]],1,)</f>
        <v>tier - 2</v>
      </c>
      <c r="N989" s="4" t="str">
        <f>VLOOKUP(Table3[[#This Row],[City tier]],Table3[[Hospital tier]:[Age]],1,)</f>
        <v>tier - 3</v>
      </c>
      <c r="O989" s="4" t="str">
        <f>VLOOKUP(Table3[[#This Row],[State ID]],Table3[[State ID]:[Age]],1,)</f>
        <v>R1012</v>
      </c>
      <c r="P989" s="4" t="str">
        <f>VLOOKUP(Table3[[#This Row],[Hospitalasion Details]],Table3[[Hospitalasion Details]:[Age]],1,)</f>
        <v>27-Dec-1982</v>
      </c>
      <c r="Q989" s="4">
        <f>VLOOKUP(Table3[[#This Row],[Age]],Table3[Age],1,)</f>
        <v>40</v>
      </c>
    </row>
    <row r="990" spans="1:17" x14ac:dyDescent="0.25">
      <c r="A990" s="4" t="str">
        <f>VLOOKUP(Table2[[#This Row],[Customer ID]],Table2[],1,)</f>
        <v>Id989</v>
      </c>
      <c r="B990" s="4" t="str">
        <f>VLOOKUP(Table2[[#This Row],[Full Name]],Table2[[#This Row],[Full Name]],1,)</f>
        <v xml:space="preserve">  Jasmine P Opie</v>
      </c>
      <c r="C990" s="4">
        <f>VLOOKUP('Medical Examinations'!B990,'Medical Examinations'!B990:J3323,1,)</f>
        <v>24.91</v>
      </c>
      <c r="D990" s="4">
        <f>VLOOKUP('Medical Examinations'!C990,'Medical Examinations'!C990:K3323,1,)</f>
        <v>7.33</v>
      </c>
      <c r="E990" s="4" t="str">
        <f>VLOOKUP('Medical Examinations'!D990,'Medical Examinations'!D990:L3323,1,)</f>
        <v>Yes</v>
      </c>
      <c r="F990" s="4" t="str">
        <f>VLOOKUP('Medical Examinations'!E990,'Medical Examinations'!E990:M3323,1,)</f>
        <v>No</v>
      </c>
      <c r="G990" s="4" t="str">
        <f>VLOOKUP('Medical Examinations'!F990,'Medical Examinations'!F990:N3323,1,)</f>
        <v>Yes</v>
      </c>
      <c r="H990" s="4">
        <f>VLOOKUP('Medical Examinations'!G990,'Medical Examinations'!G990:O3323,1,)</f>
        <v>1</v>
      </c>
      <c r="I990" s="4" t="str">
        <f>VLOOKUP('Medical Examinations'!H990,'Medical Examinations'!H990:P3323,1,)</f>
        <v>No</v>
      </c>
      <c r="J990" s="4" t="str">
        <f>VLOOKUP('Medical Examinations'!I990,'Medical Examinations'!I990:Q3323,1,)</f>
        <v>Over Weight</v>
      </c>
      <c r="K990" s="4" t="str">
        <f>VLOOKUP('Medical Examinations'!J990,'Medical Examinations'!J990:R3323,1,)</f>
        <v>Diabetes</v>
      </c>
      <c r="L990" s="49">
        <f>VLOOKUP(Table3[[#This Row],[Charges]],Table3[[Charges]:[Age]],1,)</f>
        <v>8062.31</v>
      </c>
      <c r="M990" s="23" t="str">
        <f>VLOOKUP(Table3[[#This Row],[Hospital tier]],Table3[[Hospital tier]:[Age]],1,)</f>
        <v>tier - 2</v>
      </c>
      <c r="N990" s="4" t="str">
        <f>VLOOKUP(Table3[[#This Row],[City tier]],Table3[[Hospital tier]:[Age]],1,)</f>
        <v>tier - 1</v>
      </c>
      <c r="O990" s="4" t="str">
        <f>VLOOKUP(Table3[[#This Row],[State ID]],Table3[[State ID]:[Age]],1,)</f>
        <v>R1013</v>
      </c>
      <c r="P990" s="4" t="str">
        <f>VLOOKUP(Table3[[#This Row],[Hospitalasion Details]],Table3[[Hospitalasion Details]:[Age]],1,)</f>
        <v>12-Dec-1970</v>
      </c>
      <c r="Q990" s="4">
        <f>VLOOKUP(Table3[[#This Row],[Age]],Table3[Age],1,)</f>
        <v>52</v>
      </c>
    </row>
    <row r="991" spans="1:17" x14ac:dyDescent="0.25">
      <c r="A991" s="4" t="str">
        <f>VLOOKUP(Table2[[#This Row],[Customer ID]],Table2[],1,)</f>
        <v>Id990</v>
      </c>
      <c r="B991" s="4" t="str">
        <f>VLOOKUP(Table2[[#This Row],[Full Name]],Table2[[#This Row],[Full Name]],1,)</f>
        <v xml:space="preserve">  Jennifer Donnelly</v>
      </c>
      <c r="C991" s="4">
        <f>VLOOKUP('Medical Examinations'!B991,'Medical Examinations'!B991:J3324,1,)</f>
        <v>27.645</v>
      </c>
      <c r="D991" s="4">
        <f>VLOOKUP('Medical Examinations'!C991,'Medical Examinations'!C991:K3324,1,)</f>
        <v>10.56</v>
      </c>
      <c r="E991" s="4" t="str">
        <f>VLOOKUP('Medical Examinations'!D991,'Medical Examinations'!D991:L3324,1,)</f>
        <v>No</v>
      </c>
      <c r="F991" s="4" t="str">
        <f>VLOOKUP('Medical Examinations'!E991,'Medical Examinations'!E991:M3324,1,)</f>
        <v>No</v>
      </c>
      <c r="G991" s="4" t="str">
        <f>VLOOKUP('Medical Examinations'!F991,'Medical Examinations'!F991:N3324,1,)</f>
        <v>No</v>
      </c>
      <c r="H991" s="4">
        <f>VLOOKUP('Medical Examinations'!G991,'Medical Examinations'!G991:O3324,1,)</f>
        <v>0</v>
      </c>
      <c r="I991" s="4" t="str">
        <f>VLOOKUP('Medical Examinations'!H991,'Medical Examinations'!H991:P3324,1,)</f>
        <v>No</v>
      </c>
      <c r="J991" s="4" t="str">
        <f>VLOOKUP('Medical Examinations'!I991,'Medical Examinations'!I991:Q3324,1,)</f>
        <v>Over Weight</v>
      </c>
      <c r="K991" s="4" t="str">
        <f>VLOOKUP('Medical Examinations'!J991,'Medical Examinations'!J991:R3324,1,)</f>
        <v>Diabetes</v>
      </c>
      <c r="L991" s="49">
        <f>VLOOKUP(Table3[[#This Row],[Charges]],Table3[[Charges]:[Age]],1,)</f>
        <v>8062.76</v>
      </c>
      <c r="M991" s="23" t="str">
        <f>VLOOKUP(Table3[[#This Row],[Hospital tier]],Table3[[Hospital tier]:[Age]],1,)</f>
        <v>tier - 3</v>
      </c>
      <c r="N991" s="4" t="str">
        <f>VLOOKUP(Table3[[#This Row],[City tier]],Table3[[Hospital tier]:[Age]],1,)</f>
        <v>tier - 3</v>
      </c>
      <c r="O991" s="4" t="str">
        <f>VLOOKUP(Table3[[#This Row],[State ID]],Table3[[State ID]:[Age]],1,)</f>
        <v>R1011</v>
      </c>
      <c r="P991" s="4" t="str">
        <f>VLOOKUP(Table3[[#This Row],[Hospitalasion Details]],Table3[[Hospitalasion Details]:[Age]],1,)</f>
        <v>28-Jun-1975</v>
      </c>
      <c r="Q991" s="4">
        <f>VLOOKUP(Table3[[#This Row],[Age]],Table3[Age],1,)</f>
        <v>47</v>
      </c>
    </row>
    <row r="992" spans="1:17" x14ac:dyDescent="0.25">
      <c r="A992" s="4" t="str">
        <f>VLOOKUP(Table2[[#This Row],[Customer ID]],Table2[],1,)</f>
        <v>Id991</v>
      </c>
      <c r="B992" s="4" t="str">
        <f>VLOOKUP(Table2[[#This Row],[Full Name]],Table2[[#This Row],[Full Name]],1,)</f>
        <v xml:space="preserve">  Tracie Rall</v>
      </c>
      <c r="C992" s="4">
        <f>VLOOKUP('Medical Examinations'!B992,'Medical Examinations'!B992:J3325,1,)</f>
        <v>33.700000000000003</v>
      </c>
      <c r="D992" s="4">
        <f>VLOOKUP('Medical Examinations'!C992,'Medical Examinations'!C992:K3325,1,)</f>
        <v>4.01</v>
      </c>
      <c r="E992" s="4" t="str">
        <f>VLOOKUP('Medical Examinations'!D992,'Medical Examinations'!D992:L3325,1,)</f>
        <v>No</v>
      </c>
      <c r="F992" s="4" t="str">
        <f>VLOOKUP('Medical Examinations'!E992,'Medical Examinations'!E992:M3325,1,)</f>
        <v>No</v>
      </c>
      <c r="G992" s="4" t="str">
        <f>VLOOKUP('Medical Examinations'!F992,'Medical Examinations'!F992:N3325,1,)</f>
        <v>No</v>
      </c>
      <c r="H992" s="4">
        <f>VLOOKUP('Medical Examinations'!G992,'Medical Examinations'!G992:O3325,1,)</f>
        <v>2</v>
      </c>
      <c r="I992" s="4" t="str">
        <f>VLOOKUP('Medical Examinations'!H992,'Medical Examinations'!H992:P3325,1,)</f>
        <v>No</v>
      </c>
      <c r="J992" s="4" t="str">
        <f>VLOOKUP('Medical Examinations'!I992,'Medical Examinations'!I992:Q3325,1,)</f>
        <v>Obesity</v>
      </c>
      <c r="K992" s="4" t="str">
        <f>VLOOKUP('Medical Examinations'!J992,'Medical Examinations'!J992:R3325,1,)</f>
        <v>Normal</v>
      </c>
      <c r="L992" s="49">
        <f>VLOOKUP(Table3[[#This Row],[Charges]],Table3[[Charges]:[Age]],1,)</f>
        <v>8067.83</v>
      </c>
      <c r="M992" s="23" t="str">
        <f>VLOOKUP(Table3[[#This Row],[Hospital tier]],Table3[[Hospital tier]:[Age]],1,)</f>
        <v>tier - 3</v>
      </c>
      <c r="N992" s="4" t="str">
        <f>VLOOKUP(Table3[[#This Row],[City tier]],Table3[[Hospital tier]:[Age]],1,)</f>
        <v>tier - 1</v>
      </c>
      <c r="O992" s="4" t="str">
        <f>VLOOKUP(Table3[[#This Row],[State ID]],Table3[[State ID]:[Age]],1,)</f>
        <v>R1013</v>
      </c>
      <c r="P992" s="4" t="str">
        <f>VLOOKUP(Table3[[#This Row],[Hospitalasion Details]],Table3[[Hospitalasion Details]:[Age]],1,)</f>
        <v>11-Aug-1965</v>
      </c>
      <c r="Q992" s="4">
        <f>VLOOKUP(Table3[[#This Row],[Age]],Table3[Age],1,)</f>
        <v>57</v>
      </c>
    </row>
    <row r="993" spans="1:17" x14ac:dyDescent="0.25">
      <c r="A993" s="4" t="str">
        <f>VLOOKUP(Table2[[#This Row],[Customer ID]],Table2[],1,)</f>
        <v>Id992</v>
      </c>
      <c r="B993" s="4" t="str">
        <f>VLOOKUP(Table2[[#This Row],[Full Name]],Table2[[#This Row],[Full Name]],1,)</f>
        <v xml:space="preserve">  Tristan D Mitchell</v>
      </c>
      <c r="C993" s="4">
        <f>VLOOKUP('Medical Examinations'!B993,'Medical Examinations'!B993:J3326,1,)</f>
        <v>38.93</v>
      </c>
      <c r="D993" s="4">
        <f>VLOOKUP('Medical Examinations'!C993,'Medical Examinations'!C993:K3326,1,)</f>
        <v>5.64</v>
      </c>
      <c r="E993" s="4" t="str">
        <f>VLOOKUP('Medical Examinations'!D993,'Medical Examinations'!D993:L3326,1,)</f>
        <v>Yes</v>
      </c>
      <c r="F993" s="4" t="str">
        <f>VLOOKUP('Medical Examinations'!E993,'Medical Examinations'!E993:M3326,1,)</f>
        <v>No</v>
      </c>
      <c r="G993" s="4" t="str">
        <f>VLOOKUP('Medical Examinations'!F993,'Medical Examinations'!F993:N3326,1,)</f>
        <v>No</v>
      </c>
      <c r="H993" s="4">
        <f>VLOOKUP('Medical Examinations'!G993,'Medical Examinations'!G993:O3326,1,)</f>
        <v>1</v>
      </c>
      <c r="I993" s="4" t="str">
        <f>VLOOKUP('Medical Examinations'!H993,'Medical Examinations'!H993:P3326,1,)</f>
        <v>No</v>
      </c>
      <c r="J993" s="4" t="str">
        <f>VLOOKUP('Medical Examinations'!I993,'Medical Examinations'!I993:Q3326,1,)</f>
        <v>Obesity</v>
      </c>
      <c r="K993" s="4" t="str">
        <f>VLOOKUP('Medical Examinations'!J993,'Medical Examinations'!J993:R3326,1,)</f>
        <v>Normal</v>
      </c>
      <c r="L993" s="49">
        <f>VLOOKUP(Table3[[#This Row],[Charges]],Table3[[Charges]:[Age]],1,)</f>
        <v>8068.19</v>
      </c>
      <c r="M993" s="23" t="str">
        <f>VLOOKUP(Table3[[#This Row],[Hospital tier]],Table3[[Hospital tier]:[Age]],1,)</f>
        <v>tier - 3</v>
      </c>
      <c r="N993" s="4" t="str">
        <f>VLOOKUP(Table3[[#This Row],[City tier]],Table3[[Hospital tier]:[Age]],1,)</f>
        <v>tier - 2</v>
      </c>
      <c r="O993" s="4" t="str">
        <f>VLOOKUP(Table3[[#This Row],[State ID]],Table3[[State ID]:[Age]],1,)</f>
        <v>R1011</v>
      </c>
      <c r="P993" s="4" t="str">
        <f>VLOOKUP(Table3[[#This Row],[Hospitalasion Details]],Table3[[Hospitalasion Details]:[Age]],1,)</f>
        <v>15-Dec-1975</v>
      </c>
      <c r="Q993" s="4">
        <f>VLOOKUP(Table3[[#This Row],[Age]],Table3[Age],1,)</f>
        <v>47</v>
      </c>
    </row>
    <row r="994" spans="1:17" x14ac:dyDescent="0.25">
      <c r="A994" s="4" t="str">
        <f>VLOOKUP(Table2[[#This Row],[Customer ID]],Table2[],1,)</f>
        <v>Id993</v>
      </c>
      <c r="B994" s="4" t="str">
        <f>VLOOKUP(Table2[[#This Row],[Full Name]],Table2[[#This Row],[Full Name]],1,)</f>
        <v xml:space="preserve">  Peiweng Chen</v>
      </c>
      <c r="C994" s="4">
        <f>VLOOKUP('Medical Examinations'!B994,'Medical Examinations'!B994:J3327,1,)</f>
        <v>32.774999999999999</v>
      </c>
      <c r="D994" s="4">
        <f>VLOOKUP('Medical Examinations'!C994,'Medical Examinations'!C994:K3327,1,)</f>
        <v>8.02</v>
      </c>
      <c r="E994" s="4" t="str">
        <f>VLOOKUP('Medical Examinations'!D994,'Medical Examinations'!D994:L3327,1,)</f>
        <v>Yes</v>
      </c>
      <c r="F994" s="4" t="str">
        <f>VLOOKUP('Medical Examinations'!E994,'Medical Examinations'!E994:M3327,1,)</f>
        <v>No</v>
      </c>
      <c r="G994" s="4" t="str">
        <f>VLOOKUP('Medical Examinations'!F994,'Medical Examinations'!F994:N3327,1,)</f>
        <v>No</v>
      </c>
      <c r="H994" s="4">
        <f>VLOOKUP('Medical Examinations'!G994,'Medical Examinations'!G994:O3327,1,)</f>
        <v>2</v>
      </c>
      <c r="I994" s="4" t="str">
        <f>VLOOKUP('Medical Examinations'!H994,'Medical Examinations'!H994:P3327,1,)</f>
        <v>No</v>
      </c>
      <c r="J994" s="4" t="str">
        <f>VLOOKUP('Medical Examinations'!I994,'Medical Examinations'!I994:Q3327,1,)</f>
        <v>Obesity</v>
      </c>
      <c r="K994" s="4" t="str">
        <f>VLOOKUP('Medical Examinations'!J994,'Medical Examinations'!J994:R3327,1,)</f>
        <v>Diabetes</v>
      </c>
      <c r="L994" s="49">
        <f>VLOOKUP(Table3[[#This Row],[Charges]],Table3[[Charges]:[Age]],1,)</f>
        <v>8071.57</v>
      </c>
      <c r="M994" s="23" t="str">
        <f>VLOOKUP(Table3[[#This Row],[Hospital tier]],Table3[[Hospital tier]:[Age]],1,)</f>
        <v>tier - 3</v>
      </c>
      <c r="N994" s="4" t="str">
        <f>VLOOKUP(Table3[[#This Row],[City tier]],Table3[[Hospital tier]:[Age]],1,)</f>
        <v>tier - 1</v>
      </c>
      <c r="O994" s="4" t="str">
        <f>VLOOKUP(Table3[[#This Row],[State ID]],Table3[[State ID]:[Age]],1,)</f>
        <v>R1011</v>
      </c>
      <c r="P994" s="4" t="str">
        <f>VLOOKUP(Table3[[#This Row],[Hospitalasion Details]],Table3[[Hospitalasion Details]:[Age]],1,)</f>
        <v>21-Oct-1965</v>
      </c>
      <c r="Q994" s="4">
        <f>VLOOKUP(Table3[[#This Row],[Age]],Table3[Age],1,)</f>
        <v>57</v>
      </c>
    </row>
    <row r="995" spans="1:17" x14ac:dyDescent="0.25">
      <c r="A995" s="4" t="str">
        <f>VLOOKUP(Table2[[#This Row],[Customer ID]],Table2[],1,)</f>
        <v>Id994</v>
      </c>
      <c r="B995" s="4" t="str">
        <f>VLOOKUP(Table2[[#This Row],[Full Name]],Table2[[#This Row],[Full Name]],1,)</f>
        <v xml:space="preserve">  Theresa M Tufaro</v>
      </c>
      <c r="C995" s="4">
        <f>VLOOKUP('Medical Examinations'!B995,'Medical Examinations'!B995:J3328,1,)</f>
        <v>29.83</v>
      </c>
      <c r="D995" s="4">
        <f>VLOOKUP('Medical Examinations'!C995,'Medical Examinations'!C995:K3328,1,)</f>
        <v>7.2</v>
      </c>
      <c r="E995" s="4" t="str">
        <f>VLOOKUP('Medical Examinations'!D995,'Medical Examinations'!D995:L3328,1,)</f>
        <v>Yes</v>
      </c>
      <c r="F995" s="4" t="str">
        <f>VLOOKUP('Medical Examinations'!E995,'Medical Examinations'!E995:M3328,1,)</f>
        <v>No</v>
      </c>
      <c r="G995" s="4" t="str">
        <f>VLOOKUP('Medical Examinations'!F995,'Medical Examinations'!F995:N3328,1,)</f>
        <v>No</v>
      </c>
      <c r="H995" s="4">
        <f>VLOOKUP('Medical Examinations'!G995,'Medical Examinations'!G995:O3328,1,)</f>
        <v>0</v>
      </c>
      <c r="I995" s="4" t="str">
        <f>VLOOKUP('Medical Examinations'!H995,'Medical Examinations'!H995:P3328,1,)</f>
        <v>No</v>
      </c>
      <c r="J995" s="4" t="str">
        <f>VLOOKUP('Medical Examinations'!I995,'Medical Examinations'!I995:Q3328,1,)</f>
        <v>Over Weight</v>
      </c>
      <c r="K995" s="4" t="str">
        <f>VLOOKUP('Medical Examinations'!J995,'Medical Examinations'!J995:R3328,1,)</f>
        <v>Diabetes</v>
      </c>
      <c r="L995" s="49">
        <f>VLOOKUP(Table3[[#This Row],[Charges]],Table3[[Charges]:[Age]],1,)</f>
        <v>8077.41</v>
      </c>
      <c r="M995" s="23" t="str">
        <f>VLOOKUP(Table3[[#This Row],[Hospital tier]],Table3[[Hospital tier]:[Age]],1,)</f>
        <v>tier - 2</v>
      </c>
      <c r="N995" s="4" t="str">
        <f>VLOOKUP(Table3[[#This Row],[City tier]],Table3[[Hospital tier]:[Age]],1,)</f>
        <v>tier - 1</v>
      </c>
      <c r="O995" s="4" t="str">
        <f>VLOOKUP(Table3[[#This Row],[State ID]],Table3[[State ID]:[Age]],1,)</f>
        <v>R1026</v>
      </c>
      <c r="P995" s="4" t="str">
        <f>VLOOKUP(Table3[[#This Row],[Hospitalasion Details]],Table3[[Hospitalasion Details]:[Age]],1,)</f>
        <v>7-Nov-1993</v>
      </c>
      <c r="Q995" s="4">
        <f>VLOOKUP(Table3[[#This Row],[Age]],Table3[Age],1,)</f>
        <v>29</v>
      </c>
    </row>
    <row r="996" spans="1:17" x14ac:dyDescent="0.25">
      <c r="A996" s="4" t="str">
        <f>VLOOKUP(Table2[[#This Row],[Customer ID]],Table2[],1,)</f>
        <v>Id995</v>
      </c>
      <c r="B996" s="4" t="str">
        <f>VLOOKUP(Table2[[#This Row],[Full Name]],Table2[[#This Row],[Full Name]],1,)</f>
        <v xml:space="preserve">  Daniel J Peters</v>
      </c>
      <c r="C996" s="4">
        <f>VLOOKUP('Medical Examinations'!B996,'Medical Examinations'!B996:J3329,1,)</f>
        <v>28.31</v>
      </c>
      <c r="D996" s="4">
        <f>VLOOKUP('Medical Examinations'!C996,'Medical Examinations'!C996:K3329,1,)</f>
        <v>4.55</v>
      </c>
      <c r="E996" s="4" t="str">
        <f>VLOOKUP('Medical Examinations'!D996,'Medical Examinations'!D996:L3329,1,)</f>
        <v>No</v>
      </c>
      <c r="F996" s="4" t="str">
        <f>VLOOKUP('Medical Examinations'!E996,'Medical Examinations'!E996:M3329,1,)</f>
        <v>yes</v>
      </c>
      <c r="G996" s="4" t="str">
        <f>VLOOKUP('Medical Examinations'!F996,'Medical Examinations'!F996:N3329,1,)</f>
        <v>No</v>
      </c>
      <c r="H996" s="4">
        <f>VLOOKUP('Medical Examinations'!G996,'Medical Examinations'!G996:O3329,1,)</f>
        <v>1</v>
      </c>
      <c r="I996" s="4" t="str">
        <f>VLOOKUP('Medical Examinations'!H996,'Medical Examinations'!H996:P3329,1,)</f>
        <v>No</v>
      </c>
      <c r="J996" s="4" t="str">
        <f>VLOOKUP('Medical Examinations'!I996,'Medical Examinations'!I996:Q3329,1,)</f>
        <v>Over Weight</v>
      </c>
      <c r="K996" s="4" t="str">
        <f>VLOOKUP('Medical Examinations'!J996,'Medical Examinations'!J996:R3329,1,)</f>
        <v>Normal</v>
      </c>
      <c r="L996" s="49">
        <f>VLOOKUP(Table3[[#This Row],[Charges]],Table3[[Charges]:[Age]],1,)</f>
        <v>8081.26</v>
      </c>
      <c r="M996" s="23" t="str">
        <f>VLOOKUP(Table3[[#This Row],[Hospital tier]],Table3[[Hospital tier]:[Age]],1,)</f>
        <v>tier - 2</v>
      </c>
      <c r="N996" s="4" t="str">
        <f>VLOOKUP(Table3[[#This Row],[City tier]],Table3[[Hospital tier]:[Age]],1,)</f>
        <v>tier - 2</v>
      </c>
      <c r="O996" s="4" t="str">
        <f>VLOOKUP(Table3[[#This Row],[State ID]],Table3[[State ID]:[Age]],1,)</f>
        <v>R1012</v>
      </c>
      <c r="P996" s="4" t="str">
        <f>VLOOKUP(Table3[[#This Row],[Hospitalasion Details]],Table3[[Hospitalasion Details]:[Age]],1,)</f>
        <v>28-Aug-2001</v>
      </c>
      <c r="Q996" s="4">
        <f>VLOOKUP(Table3[[#This Row],[Age]],Table3[Age],1,)</f>
        <v>21</v>
      </c>
    </row>
    <row r="997" spans="1:17" x14ac:dyDescent="0.25">
      <c r="A997" s="4" t="str">
        <f>VLOOKUP(Table2[[#This Row],[Customer ID]],Table2[],1,)</f>
        <v>Id996</v>
      </c>
      <c r="B997" s="4" t="str">
        <f>VLOOKUP(Table2[[#This Row],[Full Name]],Table2[[#This Row],[Full Name]],1,)</f>
        <v xml:space="preserve">  Courtney M Susedik</v>
      </c>
      <c r="C997" s="4">
        <f>VLOOKUP('Medical Examinations'!B997,'Medical Examinations'!B997:J3330,1,)</f>
        <v>29.79</v>
      </c>
      <c r="D997" s="4">
        <f>VLOOKUP('Medical Examinations'!C997,'Medical Examinations'!C997:K3330,1,)</f>
        <v>9.0299999999999994</v>
      </c>
      <c r="E997" s="4" t="str">
        <f>VLOOKUP('Medical Examinations'!D997,'Medical Examinations'!D997:L3330,1,)</f>
        <v>No</v>
      </c>
      <c r="F997" s="4" t="str">
        <f>VLOOKUP('Medical Examinations'!E997,'Medical Examinations'!E997:M3330,1,)</f>
        <v>No</v>
      </c>
      <c r="G997" s="4" t="str">
        <f>VLOOKUP('Medical Examinations'!F997,'Medical Examinations'!F997:N3330,1,)</f>
        <v>No</v>
      </c>
      <c r="H997" s="4">
        <f>VLOOKUP('Medical Examinations'!G997,'Medical Examinations'!G997:O3330,1,)</f>
        <v>0</v>
      </c>
      <c r="I997" s="4" t="str">
        <f>VLOOKUP('Medical Examinations'!H997,'Medical Examinations'!H997:P3330,1,)</f>
        <v>No</v>
      </c>
      <c r="J997" s="4" t="str">
        <f>VLOOKUP('Medical Examinations'!I997,'Medical Examinations'!I997:Q3330,1,)</f>
        <v>Over Weight</v>
      </c>
      <c r="K997" s="4" t="str">
        <f>VLOOKUP('Medical Examinations'!J997,'Medical Examinations'!J997:R3330,1,)</f>
        <v>Diabetes</v>
      </c>
      <c r="L997" s="49">
        <f>VLOOKUP(Table3[[#This Row],[Charges]],Table3[[Charges]:[Age]],1,)</f>
        <v>8081.74</v>
      </c>
      <c r="M997" s="23" t="str">
        <f>VLOOKUP(Table3[[#This Row],[Hospital tier]],Table3[[Hospital tier]:[Age]],1,)</f>
        <v>tier - 2</v>
      </c>
      <c r="N997" s="4" t="str">
        <f>VLOOKUP(Table3[[#This Row],[City tier]],Table3[[Hospital tier]:[Age]],1,)</f>
        <v>tier - 2</v>
      </c>
      <c r="O997" s="4" t="str">
        <f>VLOOKUP(Table3[[#This Row],[State ID]],Table3[[State ID]:[Age]],1,)</f>
        <v>R1026</v>
      </c>
      <c r="P997" s="4" t="str">
        <f>VLOOKUP(Table3[[#This Row],[Hospitalasion Details]],Table3[[Hospitalasion Details]:[Age]],1,)</f>
        <v>12-Oct-1994</v>
      </c>
      <c r="Q997" s="4">
        <f>VLOOKUP(Table3[[#This Row],[Age]],Table3[Age],1,)</f>
        <v>28</v>
      </c>
    </row>
    <row r="998" spans="1:17" x14ac:dyDescent="0.25">
      <c r="A998" s="4" t="str">
        <f>VLOOKUP(Table2[[#This Row],[Customer ID]],Table2[],1,)</f>
        <v>Id997</v>
      </c>
      <c r="B998" s="4" t="str">
        <f>VLOOKUP(Table2[[#This Row],[Full Name]],Table2[[#This Row],[Full Name]],1,)</f>
        <v xml:space="preserve">  Jose A Garcia</v>
      </c>
      <c r="C998" s="4">
        <f>VLOOKUP('Medical Examinations'!B998,'Medical Examinations'!B998:J3331,1,)</f>
        <v>36.6</v>
      </c>
      <c r="D998" s="4">
        <f>VLOOKUP('Medical Examinations'!C998,'Medical Examinations'!C998:K3331,1,)</f>
        <v>5.2</v>
      </c>
      <c r="E998" s="4" t="str">
        <f>VLOOKUP('Medical Examinations'!D998,'Medical Examinations'!D998:L3331,1,)</f>
        <v>Yes</v>
      </c>
      <c r="F998" s="4" t="str">
        <f>VLOOKUP('Medical Examinations'!E998,'Medical Examinations'!E998:M3331,1,)</f>
        <v>No</v>
      </c>
      <c r="G998" s="4" t="str">
        <f>VLOOKUP('Medical Examinations'!F998,'Medical Examinations'!F998:N3331,1,)</f>
        <v>Yes</v>
      </c>
      <c r="H998" s="4">
        <f>VLOOKUP('Medical Examinations'!G998,'Medical Examinations'!G998:O3331,1,)</f>
        <v>1</v>
      </c>
      <c r="I998" s="4" t="str">
        <f>VLOOKUP('Medical Examinations'!H998,'Medical Examinations'!H998:P3331,1,)</f>
        <v>No</v>
      </c>
      <c r="J998" s="4" t="str">
        <f>VLOOKUP('Medical Examinations'!I998,'Medical Examinations'!I998:Q3331,1,)</f>
        <v>Obesity</v>
      </c>
      <c r="K998" s="4" t="str">
        <f>VLOOKUP('Medical Examinations'!J998,'Medical Examinations'!J998:R3331,1,)</f>
        <v>Normal</v>
      </c>
      <c r="L998" s="49">
        <f>VLOOKUP(Table3[[#This Row],[Charges]],Table3[[Charges]:[Age]],1,)</f>
        <v>8083.92</v>
      </c>
      <c r="M998" s="23" t="str">
        <f>VLOOKUP(Table3[[#This Row],[Hospital tier]],Table3[[Hospital tier]:[Age]],1,)</f>
        <v>tier - 3</v>
      </c>
      <c r="N998" s="4" t="str">
        <f>VLOOKUP(Table3[[#This Row],[City tier]],Table3[[Hospital tier]:[Age]],1,)</f>
        <v>tier - 3</v>
      </c>
      <c r="O998" s="4" t="str">
        <f>VLOOKUP(Table3[[#This Row],[State ID]],Table3[[State ID]:[Age]],1,)</f>
        <v>R1013</v>
      </c>
      <c r="P998" s="4" t="str">
        <f>VLOOKUP(Table3[[#This Row],[Hospitalasion Details]],Table3[[Hospitalasion Details]:[Age]],1,)</f>
        <v>21-Dec-1975</v>
      </c>
      <c r="Q998" s="4">
        <f>VLOOKUP(Table3[[#This Row],[Age]],Table3[Age],1,)</f>
        <v>47</v>
      </c>
    </row>
    <row r="999" spans="1:17" x14ac:dyDescent="0.25">
      <c r="A999" s="4" t="str">
        <f>VLOOKUP(Table2[[#This Row],[Customer ID]],Table2[],1,)</f>
        <v>Id998</v>
      </c>
      <c r="B999" s="4" t="str">
        <f>VLOOKUP(Table2[[#This Row],[Full Name]],Table2[[#This Row],[Full Name]],1,)</f>
        <v xml:space="preserve">  Lauren Deady</v>
      </c>
      <c r="C999" s="4">
        <f>VLOOKUP('Medical Examinations'!B999,'Medical Examinations'!B999:J3332,1,)</f>
        <v>35.93</v>
      </c>
      <c r="D999" s="4">
        <f>VLOOKUP('Medical Examinations'!C999,'Medical Examinations'!C999:K3332,1,)</f>
        <v>8.3000000000000007</v>
      </c>
      <c r="E999" s="4" t="str">
        <f>VLOOKUP('Medical Examinations'!D999,'Medical Examinations'!D999:L3332,1,)</f>
        <v>Yes</v>
      </c>
      <c r="F999" s="4" t="str">
        <f>VLOOKUP('Medical Examinations'!E999,'Medical Examinations'!E999:M3332,1,)</f>
        <v>No</v>
      </c>
      <c r="G999" s="4" t="str">
        <f>VLOOKUP('Medical Examinations'!F999,'Medical Examinations'!F999:N3332,1,)</f>
        <v>No</v>
      </c>
      <c r="H999" s="4">
        <f>VLOOKUP('Medical Examinations'!G999,'Medical Examinations'!G999:O3332,1,)</f>
        <v>0</v>
      </c>
      <c r="I999" s="4" t="str">
        <f>VLOOKUP('Medical Examinations'!H999,'Medical Examinations'!H999:P3332,1,)</f>
        <v>No</v>
      </c>
      <c r="J999" s="4" t="str">
        <f>VLOOKUP('Medical Examinations'!I999,'Medical Examinations'!I999:Q3332,1,)</f>
        <v>Obesity</v>
      </c>
      <c r="K999" s="4" t="str">
        <f>VLOOKUP('Medical Examinations'!J999,'Medical Examinations'!J999:R3332,1,)</f>
        <v>Diabetes</v>
      </c>
      <c r="L999" s="49">
        <f>VLOOKUP(Table3[[#This Row],[Charges]],Table3[[Charges]:[Age]],1,)</f>
        <v>8091.3</v>
      </c>
      <c r="M999" s="23" t="str">
        <f>VLOOKUP(Table3[[#This Row],[Hospital tier]],Table3[[Hospital tier]:[Age]],1,)</f>
        <v>tier - 3</v>
      </c>
      <c r="N999" s="4" t="str">
        <f>VLOOKUP(Table3[[#This Row],[City tier]],Table3[[Hospital tier]:[Age]],1,)</f>
        <v>tier - 1</v>
      </c>
      <c r="O999" s="4" t="str">
        <f>VLOOKUP(Table3[[#This Row],[State ID]],Table3[[State ID]:[Age]],1,)</f>
        <v>R1012</v>
      </c>
      <c r="P999" s="4" t="str">
        <f>VLOOKUP(Table3[[#This Row],[Hospitalasion Details]],Table3[[Hospitalasion Details]:[Age]],1,)</f>
        <v>10-Jun-1967</v>
      </c>
      <c r="Q999" s="4">
        <f>VLOOKUP(Table3[[#This Row],[Age]],Table3[Age],1,)</f>
        <v>55</v>
      </c>
    </row>
    <row r="1000" spans="1:17" x14ac:dyDescent="0.25">
      <c r="A1000" s="4" t="str">
        <f>VLOOKUP(Table2[[#This Row],[Customer ID]],Table2[],1,)</f>
        <v>Id999</v>
      </c>
      <c r="B1000" s="4" t="str">
        <f>VLOOKUP(Table2[[#This Row],[Full Name]],Table2[[#This Row],[Full Name]],1,)</f>
        <v xml:space="preserve">  Jonathon M Campbell</v>
      </c>
      <c r="C1000" s="4">
        <f>VLOOKUP('Medical Examinations'!B1000,'Medical Examinations'!B1000:J3333,1,)</f>
        <v>28.6</v>
      </c>
      <c r="D1000" s="4">
        <f>VLOOKUP('Medical Examinations'!C1000,'Medical Examinations'!C1000:K3333,1,)</f>
        <v>5.56</v>
      </c>
      <c r="E1000" s="4" t="str">
        <f>VLOOKUP('Medical Examinations'!D1000,'Medical Examinations'!D1000:L3333,1,)</f>
        <v>Yes</v>
      </c>
      <c r="F1000" s="4" t="str">
        <f>VLOOKUP('Medical Examinations'!E1000,'Medical Examinations'!E1000:M3333,1,)</f>
        <v>No</v>
      </c>
      <c r="G1000" s="4" t="str">
        <f>VLOOKUP('Medical Examinations'!F1000,'Medical Examinations'!F1000:N3333,1,)</f>
        <v>Yes</v>
      </c>
      <c r="H1000" s="4">
        <f>VLOOKUP('Medical Examinations'!G1000,'Medical Examinations'!G1000:O3333,1,)</f>
        <v>1</v>
      </c>
      <c r="I1000" s="4" t="str">
        <f>VLOOKUP('Medical Examinations'!H1000,'Medical Examinations'!H1000:P3333,1,)</f>
        <v>No</v>
      </c>
      <c r="J1000" s="4" t="str">
        <f>VLOOKUP('Medical Examinations'!I1000,'Medical Examinations'!I1000:Q3333,1,)</f>
        <v>Over Weight</v>
      </c>
      <c r="K1000" s="4" t="str">
        <f>VLOOKUP('Medical Examinations'!J1000,'Medical Examinations'!J1000:R3333,1,)</f>
        <v>Normal</v>
      </c>
      <c r="L1000" s="49">
        <f>VLOOKUP(Table3[[#This Row],[Charges]],Table3[[Charges]:[Age]],1,)</f>
        <v>8112.59</v>
      </c>
      <c r="M1000" s="23" t="str">
        <f>VLOOKUP(Table3[[#This Row],[Hospital tier]],Table3[[Hospital tier]:[Age]],1,)</f>
        <v>tier - 2</v>
      </c>
      <c r="N1000" s="4" t="str">
        <f>VLOOKUP(Table3[[#This Row],[City tier]],Table3[[Hospital tier]:[Age]],1,)</f>
        <v>tier - 2</v>
      </c>
      <c r="O1000" s="4" t="str">
        <f>VLOOKUP(Table3[[#This Row],[State ID]],Table3[[State ID]:[Age]],1,)</f>
        <v>R1013</v>
      </c>
      <c r="P1000" s="4" t="str">
        <f>VLOOKUP(Table3[[#This Row],[Hospitalasion Details]],Table3[[Hospitalasion Details]:[Age]],1,)</f>
        <v>11-Oct-1973</v>
      </c>
      <c r="Q1000" s="4">
        <f>VLOOKUP(Table3[[#This Row],[Age]],Table3[Age],1,)</f>
        <v>49</v>
      </c>
    </row>
    <row r="1001" spans="1:17" x14ac:dyDescent="0.25">
      <c r="A1001" s="4" t="str">
        <f>VLOOKUP(Table2[[#This Row],[Customer ID]],Table2[],1,)</f>
        <v>Id1000</v>
      </c>
      <c r="B1001" s="4" t="str">
        <f>VLOOKUP(Table2[[#This Row],[Full Name]],Table2[[#This Row],[Full Name]],1,)</f>
        <v xml:space="preserve">  Stephanie A Schaefer</v>
      </c>
      <c r="C1001" s="4">
        <f>VLOOKUP('Medical Examinations'!B1001,'Medical Examinations'!B1001:J3334,1,)</f>
        <v>39.17</v>
      </c>
      <c r="D1001" s="4">
        <f>VLOOKUP('Medical Examinations'!C1001,'Medical Examinations'!C1001:K3334,1,)</f>
        <v>4.1500000000000004</v>
      </c>
      <c r="E1001" s="4" t="str">
        <f>VLOOKUP('Medical Examinations'!D1001,'Medical Examinations'!D1001:L3334,1,)</f>
        <v>No</v>
      </c>
      <c r="F1001" s="4" t="str">
        <f>VLOOKUP('Medical Examinations'!E1001,'Medical Examinations'!E1001:M3334,1,)</f>
        <v>No</v>
      </c>
      <c r="G1001" s="4" t="str">
        <f>VLOOKUP('Medical Examinations'!F1001,'Medical Examinations'!F1001:N3334,1,)</f>
        <v>No</v>
      </c>
      <c r="H1001" s="4">
        <f>VLOOKUP('Medical Examinations'!G1001,'Medical Examinations'!G1001:O3334,1,)</f>
        <v>0</v>
      </c>
      <c r="I1001" s="4" t="str">
        <f>VLOOKUP('Medical Examinations'!H1001,'Medical Examinations'!H1001:P3334,1,)</f>
        <v>No</v>
      </c>
      <c r="J1001" s="4" t="str">
        <f>VLOOKUP('Medical Examinations'!I1001,'Medical Examinations'!I1001:Q3334,1,)</f>
        <v>Obesity</v>
      </c>
      <c r="K1001" s="4" t="str">
        <f>VLOOKUP('Medical Examinations'!J1001,'Medical Examinations'!J1001:R3334,1,)</f>
        <v>Normal</v>
      </c>
      <c r="L1001" s="49">
        <f>VLOOKUP(Table3[[#This Row],[Charges]],Table3[[Charges]:[Age]],1,)</f>
        <v>8116.27</v>
      </c>
      <c r="M1001" s="23" t="str">
        <f>VLOOKUP(Table3[[#This Row],[Hospital tier]],Table3[[Hospital tier]:[Age]],1,)</f>
        <v>tier - 3</v>
      </c>
      <c r="N1001" s="4" t="str">
        <f>VLOOKUP(Table3[[#This Row],[City tier]],Table3[[Hospital tier]:[Age]],1,)</f>
        <v>tier - 1</v>
      </c>
      <c r="O1001" s="4" t="str">
        <f>VLOOKUP(Table3[[#This Row],[State ID]],Table3[[State ID]:[Age]],1,)</f>
        <v>R1012</v>
      </c>
      <c r="P1001" s="4" t="str">
        <f>VLOOKUP(Table3[[#This Row],[Hospitalasion Details]],Table3[[Hospitalasion Details]:[Age]],1,)</f>
        <v>1-Sep-1978</v>
      </c>
      <c r="Q1001" s="4">
        <f>VLOOKUP(Table3[[#This Row],[Age]],Table3[Age],1,)</f>
        <v>44</v>
      </c>
    </row>
    <row r="1002" spans="1:17" x14ac:dyDescent="0.25">
      <c r="A1002" s="4" t="str">
        <f>VLOOKUP(Table2[[#This Row],[Customer ID]],Table2[],1,)</f>
        <v>Id1001</v>
      </c>
      <c r="B1002" s="4" t="str">
        <f>VLOOKUP(Table2[[#This Row],[Full Name]],Table2[[#This Row],[Full Name]],1,)</f>
        <v xml:space="preserve">  Patrick D'Alessandro</v>
      </c>
      <c r="C1002" s="4">
        <f>VLOOKUP('Medical Examinations'!B1002,'Medical Examinations'!B1002:J3335,1,)</f>
        <v>26.41</v>
      </c>
      <c r="D1002" s="4">
        <f>VLOOKUP('Medical Examinations'!C1002,'Medical Examinations'!C1002:K3335,1,)</f>
        <v>5.99</v>
      </c>
      <c r="E1002" s="4" t="str">
        <f>VLOOKUP('Medical Examinations'!D1002,'Medical Examinations'!D1002:L3335,1,)</f>
        <v>Yes</v>
      </c>
      <c r="F1002" s="4" t="str">
        <f>VLOOKUP('Medical Examinations'!E1002,'Medical Examinations'!E1002:M3335,1,)</f>
        <v>No</v>
      </c>
      <c r="G1002" s="4" t="str">
        <f>VLOOKUP('Medical Examinations'!F1002,'Medical Examinations'!F1002:N3335,1,)</f>
        <v>Yes</v>
      </c>
      <c r="H1002" s="4">
        <f>VLOOKUP('Medical Examinations'!G1002,'Medical Examinations'!G1002:O3335,1,)</f>
        <v>1</v>
      </c>
      <c r="I1002" s="4" t="str">
        <f>VLOOKUP('Medical Examinations'!H1002,'Medical Examinations'!H1002:P3335,1,)</f>
        <v>No</v>
      </c>
      <c r="J1002" s="4" t="str">
        <f>VLOOKUP('Medical Examinations'!I1002,'Medical Examinations'!I1002:Q3335,1,)</f>
        <v>Over Weight</v>
      </c>
      <c r="K1002" s="4" t="str">
        <f>VLOOKUP('Medical Examinations'!J1002,'Medical Examinations'!J1002:R3335,1,)</f>
        <v>Pre diabetes</v>
      </c>
      <c r="L1002" s="49">
        <f>VLOOKUP(Table3[[#This Row],[Charges]],Table3[[Charges]:[Age]],1,)</f>
        <v>8116.68</v>
      </c>
      <c r="M1002" s="23" t="str">
        <f>VLOOKUP(Table3[[#This Row],[Hospital tier]],Table3[[Hospital tier]:[Age]],1,)</f>
        <v>tier - 3</v>
      </c>
      <c r="N1002" s="4" t="str">
        <f>VLOOKUP(Table3[[#This Row],[City tier]],Table3[[Hospital tier]:[Age]],1,)</f>
        <v>tier - 1</v>
      </c>
      <c r="O1002" s="4" t="str">
        <f>VLOOKUP(Table3[[#This Row],[State ID]],Table3[[State ID]:[Age]],1,)</f>
        <v>R1011</v>
      </c>
      <c r="P1002" s="4" t="str">
        <f>VLOOKUP(Table3[[#This Row],[Hospitalasion Details]],Table3[[Hospitalasion Details]:[Age]],1,)</f>
        <v>16-Dec-1973</v>
      </c>
      <c r="Q1002" s="4">
        <f>VLOOKUP(Table3[[#This Row],[Age]],Table3[Age],1,)</f>
        <v>49</v>
      </c>
    </row>
    <row r="1003" spans="1:17" x14ac:dyDescent="0.25">
      <c r="A1003" s="4" t="str">
        <f>VLOOKUP(Table2[[#This Row],[Customer ID]],Table2[],1,)</f>
        <v>Id1002</v>
      </c>
      <c r="B1003" s="4" t="str">
        <f>VLOOKUP(Table2[[#This Row],[Full Name]],Table2[[#This Row],[Full Name]],1,)</f>
        <v xml:space="preserve">  Krista Wyss</v>
      </c>
      <c r="C1003" s="4">
        <f>VLOOKUP('Medical Examinations'!B1003,'Medical Examinations'!B1003:J3336,1,)</f>
        <v>30.63</v>
      </c>
      <c r="D1003" s="4">
        <f>VLOOKUP('Medical Examinations'!C1003,'Medical Examinations'!C1003:K3336,1,)</f>
        <v>5.8</v>
      </c>
      <c r="E1003" s="4" t="str">
        <f>VLOOKUP('Medical Examinations'!D1003,'Medical Examinations'!D1003:L3336,1,)</f>
        <v>Yes</v>
      </c>
      <c r="F1003" s="4" t="str">
        <f>VLOOKUP('Medical Examinations'!E1003,'Medical Examinations'!E1003:M3336,1,)</f>
        <v>No</v>
      </c>
      <c r="G1003" s="4" t="str">
        <f>VLOOKUP('Medical Examinations'!F1003,'Medical Examinations'!F1003:N3336,1,)</f>
        <v>No</v>
      </c>
      <c r="H1003" s="4">
        <f>VLOOKUP('Medical Examinations'!G1003,'Medical Examinations'!G1003:O3336,1,)</f>
        <v>0</v>
      </c>
      <c r="I1003" s="4" t="str">
        <f>VLOOKUP('Medical Examinations'!H1003,'Medical Examinations'!H1003:P3336,1,)</f>
        <v>No</v>
      </c>
      <c r="J1003" s="4" t="str">
        <f>VLOOKUP('Medical Examinations'!I1003,'Medical Examinations'!I1003:Q3336,1,)</f>
        <v>Obesity</v>
      </c>
      <c r="K1003" s="4" t="str">
        <f>VLOOKUP('Medical Examinations'!J1003,'Medical Examinations'!J1003:R3336,1,)</f>
        <v>Pre diabetes</v>
      </c>
      <c r="L1003" s="49">
        <f>VLOOKUP(Table3[[#This Row],[Charges]],Table3[[Charges]:[Age]],1,)</f>
        <v>8124.41</v>
      </c>
      <c r="M1003" s="23" t="str">
        <f>VLOOKUP(Table3[[#This Row],[Hospital tier]],Table3[[Hospital tier]:[Age]],1,)</f>
        <v>tier - 3</v>
      </c>
      <c r="N1003" s="4" t="str">
        <f>VLOOKUP(Table3[[#This Row],[City tier]],Table3[[Hospital tier]:[Age]],1,)</f>
        <v>tier - 1</v>
      </c>
      <c r="O1003" s="4" t="str">
        <f>VLOOKUP(Table3[[#This Row],[State ID]],Table3[[State ID]:[Age]],1,)</f>
        <v>R1013</v>
      </c>
      <c r="P1003" s="4" t="str">
        <f>VLOOKUP(Table3[[#This Row],[Hospitalasion Details]],Table3[[Hospitalasion Details]:[Age]],1,)</f>
        <v>30-Aug-1973</v>
      </c>
      <c r="Q1003" s="4">
        <f>VLOOKUP(Table3[[#This Row],[Age]],Table3[Age],1,)</f>
        <v>49</v>
      </c>
    </row>
    <row r="1004" spans="1:17" x14ac:dyDescent="0.25">
      <c r="A1004" s="4" t="str">
        <f>VLOOKUP(Table2[[#This Row],[Customer ID]],Table2[],1,)</f>
        <v>Id1003</v>
      </c>
      <c r="B1004" s="4" t="str">
        <f>VLOOKUP(Table2[[#This Row],[Full Name]],Table2[[#This Row],[Full Name]],1,)</f>
        <v xml:space="preserve">  Jenessa Rose</v>
      </c>
      <c r="C1004" s="4">
        <f>VLOOKUP('Medical Examinations'!B1004,'Medical Examinations'!B1004:J3337,1,)</f>
        <v>31.73</v>
      </c>
      <c r="D1004" s="4">
        <f>VLOOKUP('Medical Examinations'!C1004,'Medical Examinations'!C1004:K3337,1,)</f>
        <v>7.32</v>
      </c>
      <c r="E1004" s="4" t="str">
        <f>VLOOKUP('Medical Examinations'!D1004,'Medical Examinations'!D1004:L3337,1,)</f>
        <v>Yes</v>
      </c>
      <c r="F1004" s="4" t="str">
        <f>VLOOKUP('Medical Examinations'!E1004,'Medical Examinations'!E1004:M3337,1,)</f>
        <v>No</v>
      </c>
      <c r="G1004" s="4" t="str">
        <f>VLOOKUP('Medical Examinations'!F1004,'Medical Examinations'!F1004:N3337,1,)</f>
        <v>No</v>
      </c>
      <c r="H1004" s="4">
        <f>VLOOKUP('Medical Examinations'!G1004,'Medical Examinations'!G1004:O3337,1,)</f>
        <v>2</v>
      </c>
      <c r="I1004" s="4" t="str">
        <f>VLOOKUP('Medical Examinations'!H1004,'Medical Examinations'!H1004:P3337,1,)</f>
        <v>No</v>
      </c>
      <c r="J1004" s="4" t="str">
        <f>VLOOKUP('Medical Examinations'!I1004,'Medical Examinations'!I1004:Q3337,1,)</f>
        <v>Obesity</v>
      </c>
      <c r="K1004" s="4" t="str">
        <f>VLOOKUP('Medical Examinations'!J1004,'Medical Examinations'!J1004:R3337,1,)</f>
        <v>Diabetes</v>
      </c>
      <c r="L1004" s="49">
        <f>VLOOKUP(Table3[[#This Row],[Charges]],Table3[[Charges]:[Age]],1,)</f>
        <v>8125.78</v>
      </c>
      <c r="M1004" s="23" t="str">
        <f>VLOOKUP(Table3[[#This Row],[Hospital tier]],Table3[[Hospital tier]:[Age]],1,)</f>
        <v>tier - 2</v>
      </c>
      <c r="N1004" s="4" t="str">
        <f>VLOOKUP(Table3[[#This Row],[City tier]],Table3[[Hospital tier]:[Age]],1,)</f>
        <v>tier - 2</v>
      </c>
      <c r="O1004" s="4" t="str">
        <f>VLOOKUP(Table3[[#This Row],[State ID]],Table3[[State ID]:[Age]],1,)</f>
        <v>R1013</v>
      </c>
      <c r="P1004" s="4" t="str">
        <f>VLOOKUP(Table3[[#This Row],[Hospitalasion Details]],Table3[[Hospitalasion Details]:[Age]],1,)</f>
        <v>3-Sep-1973</v>
      </c>
      <c r="Q1004" s="4">
        <f>VLOOKUP(Table3[[#This Row],[Age]],Table3[Age],1,)</f>
        <v>49</v>
      </c>
    </row>
    <row r="1005" spans="1:17" x14ac:dyDescent="0.25">
      <c r="A1005" s="4" t="str">
        <f>VLOOKUP(Table2[[#This Row],[Customer ID]],Table2[],1,)</f>
        <v>Id1004</v>
      </c>
      <c r="B1005" s="4" t="str">
        <f>VLOOKUP(Table2[[#This Row],[Full Name]],Table2[[#This Row],[Full Name]],1,)</f>
        <v xml:space="preserve">  Ryan M Hopper</v>
      </c>
      <c r="C1005" s="4">
        <f>VLOOKUP('Medical Examinations'!B1005,'Medical Examinations'!B1005:J3338,1,)</f>
        <v>30.7</v>
      </c>
      <c r="D1005" s="4">
        <f>VLOOKUP('Medical Examinations'!C1005,'Medical Examinations'!C1005:K3338,1,)</f>
        <v>5.16</v>
      </c>
      <c r="E1005" s="4" t="str">
        <f>VLOOKUP('Medical Examinations'!D1005,'Medical Examinations'!D1005:L3338,1,)</f>
        <v>No</v>
      </c>
      <c r="F1005" s="4" t="str">
        <f>VLOOKUP('Medical Examinations'!E1005,'Medical Examinations'!E1005:M3338,1,)</f>
        <v>No</v>
      </c>
      <c r="G1005" s="4" t="str">
        <f>VLOOKUP('Medical Examinations'!F1005,'Medical Examinations'!F1005:N3338,1,)</f>
        <v>No</v>
      </c>
      <c r="H1005" s="4">
        <f>VLOOKUP('Medical Examinations'!G1005,'Medical Examinations'!G1005:O3338,1,)</f>
        <v>2</v>
      </c>
      <c r="I1005" s="4" t="str">
        <f>VLOOKUP('Medical Examinations'!H1005,'Medical Examinations'!H1005:P3338,1,)</f>
        <v>No</v>
      </c>
      <c r="J1005" s="4" t="str">
        <f>VLOOKUP('Medical Examinations'!I1005,'Medical Examinations'!I1005:Q3338,1,)</f>
        <v>Obesity</v>
      </c>
      <c r="K1005" s="4" t="str">
        <f>VLOOKUP('Medical Examinations'!J1005,'Medical Examinations'!J1005:R3338,1,)</f>
        <v>Normal</v>
      </c>
      <c r="L1005" s="49">
        <f>VLOOKUP(Table3[[#This Row],[Charges]],Table3[[Charges]:[Age]],1,)</f>
        <v>8157.92</v>
      </c>
      <c r="M1005" s="23" t="str">
        <f>VLOOKUP(Table3[[#This Row],[Hospital tier]],Table3[[Hospital tier]:[Age]],1,)</f>
        <v>tier - 2</v>
      </c>
      <c r="N1005" s="4" t="str">
        <f>VLOOKUP(Table3[[#This Row],[City tier]],Table3[[Hospital tier]:[Age]],1,)</f>
        <v>tier - 3</v>
      </c>
      <c r="O1005" s="4" t="str">
        <f>VLOOKUP(Table3[[#This Row],[State ID]],Table3[[State ID]:[Age]],1,)</f>
        <v>R1025</v>
      </c>
      <c r="P1005" s="4" t="str">
        <f>VLOOKUP(Table3[[#This Row],[Hospitalasion Details]],Table3[[Hospitalasion Details]:[Age]],1,)</f>
        <v>21-Jun-1990</v>
      </c>
      <c r="Q1005" s="4">
        <f>VLOOKUP(Table3[[#This Row],[Age]],Table3[Age],1,)</f>
        <v>32</v>
      </c>
    </row>
    <row r="1006" spans="1:17" x14ac:dyDescent="0.25">
      <c r="A1006" s="4" t="str">
        <f>VLOOKUP(Table2[[#This Row],[Customer ID]],Table2[],1,)</f>
        <v>Id1005</v>
      </c>
      <c r="B1006" s="4" t="str">
        <f>VLOOKUP(Table2[[#This Row],[Full Name]],Table2[[#This Row],[Full Name]],1,)</f>
        <v xml:space="preserve">  Thomas Finneran</v>
      </c>
      <c r="C1006" s="4">
        <f>VLOOKUP('Medical Examinations'!B1006,'Medical Examinations'!B1006:J3339,1,)</f>
        <v>25.934999999999999</v>
      </c>
      <c r="D1006" s="4">
        <f>VLOOKUP('Medical Examinations'!C1006,'Medical Examinations'!C1006:K3339,1,)</f>
        <v>5.96</v>
      </c>
      <c r="E1006" s="4" t="str">
        <f>VLOOKUP('Medical Examinations'!D1006,'Medical Examinations'!D1006:L3339,1,)</f>
        <v>Yes</v>
      </c>
      <c r="F1006" s="4" t="str">
        <f>VLOOKUP('Medical Examinations'!E1006,'Medical Examinations'!E1006:M3339,1,)</f>
        <v>No</v>
      </c>
      <c r="G1006" s="4" t="str">
        <f>VLOOKUP('Medical Examinations'!F1006,'Medical Examinations'!F1006:N3339,1,)</f>
        <v>No</v>
      </c>
      <c r="H1006" s="4">
        <f>VLOOKUP('Medical Examinations'!G1006,'Medical Examinations'!G1006:O3339,1,)</f>
        <v>2</v>
      </c>
      <c r="I1006" s="4" t="str">
        <f>VLOOKUP('Medical Examinations'!H1006,'Medical Examinations'!H1006:P3339,1,)</f>
        <v>No</v>
      </c>
      <c r="J1006" s="4" t="str">
        <f>VLOOKUP('Medical Examinations'!I1006,'Medical Examinations'!I1006:Q3339,1,)</f>
        <v>Over Weight</v>
      </c>
      <c r="K1006" s="4" t="str">
        <f>VLOOKUP('Medical Examinations'!J1006,'Medical Examinations'!J1006:R3339,1,)</f>
        <v>Pre diabetes</v>
      </c>
      <c r="L1006" s="49">
        <f>VLOOKUP(Table3[[#This Row],[Charges]],Table3[[Charges]:[Age]],1,)</f>
        <v>8162.72</v>
      </c>
      <c r="M1006" s="23" t="str">
        <f>VLOOKUP(Table3[[#This Row],[Hospital tier]],Table3[[Hospital tier]:[Age]],1,)</f>
        <v>tier - 3</v>
      </c>
      <c r="N1006" s="4" t="str">
        <f>VLOOKUP(Table3[[#This Row],[City tier]],Table3[[Hospital tier]:[Age]],1,)</f>
        <v>tier - 3</v>
      </c>
      <c r="O1006" s="4" t="str">
        <f>VLOOKUP(Table3[[#This Row],[State ID]],Table3[[State ID]:[Age]],1,)</f>
        <v>R1012</v>
      </c>
      <c r="P1006" s="4" t="str">
        <f>VLOOKUP(Table3[[#This Row],[Hospitalasion Details]],Table3[[Hospitalasion Details]:[Age]],1,)</f>
        <v>28-Jun-1982</v>
      </c>
      <c r="Q1006" s="4">
        <f>VLOOKUP(Table3[[#This Row],[Age]],Table3[Age],1,)</f>
        <v>40</v>
      </c>
    </row>
    <row r="1007" spans="1:17" x14ac:dyDescent="0.25">
      <c r="A1007" s="4" t="str">
        <f>VLOOKUP(Table2[[#This Row],[Customer ID]],Table2[],1,)</f>
        <v>Id1006</v>
      </c>
      <c r="B1007" s="4" t="str">
        <f>VLOOKUP(Table2[[#This Row],[Full Name]],Table2[[#This Row],[Full Name]],1,)</f>
        <v xml:space="preserve">  Amanda N Basham</v>
      </c>
      <c r="C1007" s="4">
        <f>VLOOKUP('Medical Examinations'!B1007,'Medical Examinations'!B1007:J3340,1,)</f>
        <v>35.9</v>
      </c>
      <c r="D1007" s="4">
        <f>VLOOKUP('Medical Examinations'!C1007,'Medical Examinations'!C1007:K3340,1,)</f>
        <v>4.8499999999999996</v>
      </c>
      <c r="E1007" s="4" t="str">
        <f>VLOOKUP('Medical Examinations'!D1007,'Medical Examinations'!D1007:L3340,1,)</f>
        <v>Yes</v>
      </c>
      <c r="F1007" s="4" t="str">
        <f>VLOOKUP('Medical Examinations'!E1007,'Medical Examinations'!E1007:M3340,1,)</f>
        <v>No</v>
      </c>
      <c r="G1007" s="4" t="str">
        <f>VLOOKUP('Medical Examinations'!F1007,'Medical Examinations'!F1007:N3340,1,)</f>
        <v>Yes</v>
      </c>
      <c r="H1007" s="4">
        <f>VLOOKUP('Medical Examinations'!G1007,'Medical Examinations'!G1007:O3340,1,)</f>
        <v>1</v>
      </c>
      <c r="I1007" s="4" t="str">
        <f>VLOOKUP('Medical Examinations'!H1007,'Medical Examinations'!H1007:P3340,1,)</f>
        <v>No</v>
      </c>
      <c r="J1007" s="4" t="str">
        <f>VLOOKUP('Medical Examinations'!I1007,'Medical Examinations'!I1007:Q3340,1,)</f>
        <v>Obesity</v>
      </c>
      <c r="K1007" s="4" t="str">
        <f>VLOOKUP('Medical Examinations'!J1007,'Medical Examinations'!J1007:R3340,1,)</f>
        <v>Normal</v>
      </c>
      <c r="L1007" s="49">
        <f>VLOOKUP(Table3[[#This Row],[Charges]],Table3[[Charges]:[Age]],1,)</f>
        <v>8177.9</v>
      </c>
      <c r="M1007" s="23" t="str">
        <f>VLOOKUP(Table3[[#This Row],[Hospital tier]],Table3[[Hospital tier]:[Age]],1,)</f>
        <v>tier - 3</v>
      </c>
      <c r="N1007" s="4" t="str">
        <f>VLOOKUP(Table3[[#This Row],[City tier]],Table3[[Hospital tier]:[Age]],1,)</f>
        <v>tier - 1</v>
      </c>
      <c r="O1007" s="4" t="str">
        <f>VLOOKUP(Table3[[#This Row],[State ID]],Table3[[State ID]:[Age]],1,)</f>
        <v>R1013</v>
      </c>
      <c r="P1007" s="4" t="str">
        <f>VLOOKUP(Table3[[#This Row],[Hospitalasion Details]],Table3[[Hospitalasion Details]:[Age]],1,)</f>
        <v>5-Nov-1963</v>
      </c>
      <c r="Q1007" s="4">
        <f>VLOOKUP(Table3[[#This Row],[Age]],Table3[Age],1,)</f>
        <v>59</v>
      </c>
    </row>
    <row r="1008" spans="1:17" x14ac:dyDescent="0.25">
      <c r="A1008" s="4" t="str">
        <f>VLOOKUP(Table2[[#This Row],[Customer ID]],Table2[],1,)</f>
        <v>Id1007</v>
      </c>
      <c r="B1008" s="4" t="str">
        <f>VLOOKUP(Table2[[#This Row],[Full Name]],Table2[[#This Row],[Full Name]],1,)</f>
        <v xml:space="preserve">  Teresa P Inman</v>
      </c>
      <c r="C1008" s="4">
        <f>VLOOKUP('Medical Examinations'!B1008,'Medical Examinations'!B1008:J3341,1,)</f>
        <v>26.7</v>
      </c>
      <c r="D1008" s="4">
        <f>VLOOKUP('Medical Examinations'!C1008,'Medical Examinations'!C1008:K3341,1,)</f>
        <v>5.09</v>
      </c>
      <c r="E1008" s="4" t="str">
        <f>VLOOKUP('Medical Examinations'!D1008,'Medical Examinations'!D1008:L3341,1,)</f>
        <v>Yes</v>
      </c>
      <c r="F1008" s="4" t="str">
        <f>VLOOKUP('Medical Examinations'!E1008,'Medical Examinations'!E1008:M3341,1,)</f>
        <v>No</v>
      </c>
      <c r="G1008" s="4" t="str">
        <f>VLOOKUP('Medical Examinations'!F1008,'Medical Examinations'!F1008:N3341,1,)</f>
        <v>Yes</v>
      </c>
      <c r="H1008" s="4">
        <f>VLOOKUP('Medical Examinations'!G1008,'Medical Examinations'!G1008:O3341,1,)</f>
        <v>1</v>
      </c>
      <c r="I1008" s="4" t="str">
        <f>VLOOKUP('Medical Examinations'!H1008,'Medical Examinations'!H1008:P3341,1,)</f>
        <v>No</v>
      </c>
      <c r="J1008" s="4" t="str">
        <f>VLOOKUP('Medical Examinations'!I1008,'Medical Examinations'!I1008:Q3341,1,)</f>
        <v>Over Weight</v>
      </c>
      <c r="K1008" s="4" t="str">
        <f>VLOOKUP('Medical Examinations'!J1008,'Medical Examinations'!J1008:R3341,1,)</f>
        <v>Normal</v>
      </c>
      <c r="L1008" s="49">
        <f>VLOOKUP(Table3[[#This Row],[Charges]],Table3[[Charges]:[Age]],1,)</f>
        <v>8179.51</v>
      </c>
      <c r="M1008" s="23" t="str">
        <f>VLOOKUP(Table3[[#This Row],[Hospital tier]],Table3[[Hospital tier]:[Age]],1,)</f>
        <v>tier - 2</v>
      </c>
      <c r="N1008" s="4" t="str">
        <f>VLOOKUP(Table3[[#This Row],[City tier]],Table3[[Hospital tier]:[Age]],1,)</f>
        <v>tier - 2</v>
      </c>
      <c r="O1008" s="4" t="str">
        <f>VLOOKUP(Table3[[#This Row],[State ID]],Table3[[State ID]:[Age]],1,)</f>
        <v>R1020</v>
      </c>
      <c r="P1008" s="4" t="str">
        <f>VLOOKUP(Table3[[#This Row],[Hospitalasion Details]],Table3[[Hospitalasion Details]:[Age]],1,)</f>
        <v>8-Jun-1983</v>
      </c>
      <c r="Q1008" s="4">
        <f>VLOOKUP(Table3[[#This Row],[Age]],Table3[Age],1,)</f>
        <v>40</v>
      </c>
    </row>
    <row r="1009" spans="1:17" x14ac:dyDescent="0.25">
      <c r="A1009" s="4" t="str">
        <f>VLOOKUP(Table2[[#This Row],[Customer ID]],Table2[],1,)</f>
        <v>Id1008</v>
      </c>
      <c r="B1009" s="4" t="str">
        <f>VLOOKUP(Table2[[#This Row],[Full Name]],Table2[[#This Row],[Full Name]],1,)</f>
        <v xml:space="preserve">  Dorian Oscal</v>
      </c>
      <c r="C1009" s="4">
        <f>VLOOKUP('Medical Examinations'!B1009,'Medical Examinations'!B1009:J3342,1,)</f>
        <v>33.71</v>
      </c>
      <c r="D1009" s="4">
        <f>VLOOKUP('Medical Examinations'!C1009,'Medical Examinations'!C1009:K3342,1,)</f>
        <v>4.9400000000000004</v>
      </c>
      <c r="E1009" s="4" t="str">
        <f>VLOOKUP('Medical Examinations'!D1009,'Medical Examinations'!D1009:L3342,1,)</f>
        <v>No</v>
      </c>
      <c r="F1009" s="4" t="str">
        <f>VLOOKUP('Medical Examinations'!E1009,'Medical Examinations'!E1009:M3342,1,)</f>
        <v>No</v>
      </c>
      <c r="G1009" s="4" t="str">
        <f>VLOOKUP('Medical Examinations'!F1009,'Medical Examinations'!F1009:N3342,1,)</f>
        <v>No</v>
      </c>
      <c r="H1009" s="4">
        <f>VLOOKUP('Medical Examinations'!G1009,'Medical Examinations'!G1009:O3342,1,)</f>
        <v>0</v>
      </c>
      <c r="I1009" s="4" t="str">
        <f>VLOOKUP('Medical Examinations'!H1009,'Medical Examinations'!H1009:P3342,1,)</f>
        <v>No</v>
      </c>
      <c r="J1009" s="4" t="str">
        <f>VLOOKUP('Medical Examinations'!I1009,'Medical Examinations'!I1009:Q3342,1,)</f>
        <v>Obesity</v>
      </c>
      <c r="K1009" s="4" t="str">
        <f>VLOOKUP('Medical Examinations'!J1009,'Medical Examinations'!J1009:R3342,1,)</f>
        <v>Normal</v>
      </c>
      <c r="L1009" s="49">
        <f>VLOOKUP(Table3[[#This Row],[Charges]],Table3[[Charges]:[Age]],1,)</f>
        <v>8182.89</v>
      </c>
      <c r="M1009" s="23" t="str">
        <f>VLOOKUP(Table3[[#This Row],[Hospital tier]],Table3[[Hospital tier]:[Age]],1,)</f>
        <v>tier - 2</v>
      </c>
      <c r="N1009" s="4" t="str">
        <f>VLOOKUP(Table3[[#This Row],[City tier]],Table3[[Hospital tier]:[Age]],1,)</f>
        <v>tier - 1</v>
      </c>
      <c r="O1009" s="4" t="str">
        <f>VLOOKUP(Table3[[#This Row],[State ID]],Table3[[State ID]:[Age]],1,)</f>
        <v>R1026</v>
      </c>
      <c r="P1009" s="4" t="str">
        <f>VLOOKUP(Table3[[#This Row],[Hospitalasion Details]],Table3[[Hospitalasion Details]:[Age]],1,)</f>
        <v>21-Oct-1997</v>
      </c>
      <c r="Q1009" s="4">
        <f>VLOOKUP(Table3[[#This Row],[Age]],Table3[Age],1,)</f>
        <v>25</v>
      </c>
    </row>
    <row r="1010" spans="1:17" x14ac:dyDescent="0.25">
      <c r="A1010" s="4" t="str">
        <f>VLOOKUP(Table2[[#This Row],[Customer ID]],Table2[],1,)</f>
        <v>Id1009</v>
      </c>
      <c r="B1010" s="4" t="str">
        <f>VLOOKUP(Table2[[#This Row],[Full Name]],Table2[[#This Row],[Full Name]],1,)</f>
        <v xml:space="preserve">  Amy Craft</v>
      </c>
      <c r="C1010" s="4">
        <f>VLOOKUP('Medical Examinations'!B1010,'Medical Examinations'!B1010:J3343,1,)</f>
        <v>41.91</v>
      </c>
      <c r="D1010" s="4">
        <f>VLOOKUP('Medical Examinations'!C1010,'Medical Examinations'!C1010:K3343,1,)</f>
        <v>4.92</v>
      </c>
      <c r="E1010" s="4" t="str">
        <f>VLOOKUP('Medical Examinations'!D1010,'Medical Examinations'!D1010:L3343,1,)</f>
        <v>Yes</v>
      </c>
      <c r="F1010" s="4" t="str">
        <f>VLOOKUP('Medical Examinations'!E1010,'Medical Examinations'!E1010:M3343,1,)</f>
        <v>No</v>
      </c>
      <c r="G1010" s="4" t="str">
        <f>VLOOKUP('Medical Examinations'!F1010,'Medical Examinations'!F1010:N3343,1,)</f>
        <v>No</v>
      </c>
      <c r="H1010" s="4">
        <f>VLOOKUP('Medical Examinations'!G1010,'Medical Examinations'!G1010:O3343,1,)</f>
        <v>2</v>
      </c>
      <c r="I1010" s="4" t="str">
        <f>VLOOKUP('Medical Examinations'!H1010,'Medical Examinations'!H1010:P3343,1,)</f>
        <v>No</v>
      </c>
      <c r="J1010" s="4" t="str">
        <f>VLOOKUP('Medical Examinations'!I1010,'Medical Examinations'!I1010:Q3343,1,)</f>
        <v>Obesity</v>
      </c>
      <c r="K1010" s="4" t="str">
        <f>VLOOKUP('Medical Examinations'!J1010,'Medical Examinations'!J1010:R3343,1,)</f>
        <v>Normal</v>
      </c>
      <c r="L1010" s="49">
        <f>VLOOKUP(Table3[[#This Row],[Charges]],Table3[[Charges]:[Age]],1,)</f>
        <v>8188.12</v>
      </c>
      <c r="M1010" s="23" t="str">
        <f>VLOOKUP(Table3[[#This Row],[Hospital tier]],Table3[[Hospital tier]:[Age]],1,)</f>
        <v>tier - 3</v>
      </c>
      <c r="N1010" s="4" t="str">
        <f>VLOOKUP(Table3[[#This Row],[City tier]],Table3[[Hospital tier]:[Age]],1,)</f>
        <v>tier - 3</v>
      </c>
      <c r="O1010" s="4" t="str">
        <f>VLOOKUP(Table3[[#This Row],[State ID]],Table3[[State ID]:[Age]],1,)</f>
        <v>R1013</v>
      </c>
      <c r="P1010" s="4" t="str">
        <f>VLOOKUP(Table3[[#This Row],[Hospitalasion Details]],Table3[[Hospitalasion Details]:[Age]],1,)</f>
        <v>23-Nov-1962</v>
      </c>
      <c r="Q1010" s="4">
        <f>VLOOKUP(Table3[[#This Row],[Age]],Table3[Age],1,)</f>
        <v>60</v>
      </c>
    </row>
    <row r="1011" spans="1:17" x14ac:dyDescent="0.25">
      <c r="A1011" s="4" t="str">
        <f>VLOOKUP(Table2[[#This Row],[Customer ID]],Table2[],1,)</f>
        <v>Id1010</v>
      </c>
      <c r="B1011" s="4" t="str">
        <f>VLOOKUP(Table2[[#This Row],[Full Name]],Table2[[#This Row],[Full Name]],1,)</f>
        <v xml:space="preserve">  Aberu Kebede</v>
      </c>
      <c r="C1011" s="4">
        <f>VLOOKUP('Medical Examinations'!B1011,'Medical Examinations'!B1011:J3344,1,)</f>
        <v>39.82</v>
      </c>
      <c r="D1011" s="4">
        <f>VLOOKUP('Medical Examinations'!C1011,'Medical Examinations'!C1011:K3344,1,)</f>
        <v>6.05</v>
      </c>
      <c r="E1011" s="4" t="str">
        <f>VLOOKUP('Medical Examinations'!D1011,'Medical Examinations'!D1011:L3344,1,)</f>
        <v>Yes</v>
      </c>
      <c r="F1011" s="4" t="str">
        <f>VLOOKUP('Medical Examinations'!E1011,'Medical Examinations'!E1011:M3344,1,)</f>
        <v>No</v>
      </c>
      <c r="G1011" s="4" t="str">
        <f>VLOOKUP('Medical Examinations'!F1011,'Medical Examinations'!F1011:N3344,1,)</f>
        <v>No</v>
      </c>
      <c r="H1011" s="4">
        <f>VLOOKUP('Medical Examinations'!G1011,'Medical Examinations'!G1011:O3344,1,)</f>
        <v>2</v>
      </c>
      <c r="I1011" s="4" t="str">
        <f>VLOOKUP('Medical Examinations'!H1011,'Medical Examinations'!H1011:P3344,1,)</f>
        <v>No</v>
      </c>
      <c r="J1011" s="4" t="str">
        <f>VLOOKUP('Medical Examinations'!I1011,'Medical Examinations'!I1011:Q3344,1,)</f>
        <v>Obesity</v>
      </c>
      <c r="K1011" s="4" t="str">
        <f>VLOOKUP('Medical Examinations'!J1011,'Medical Examinations'!J1011:R3344,1,)</f>
        <v>Pre diabetes</v>
      </c>
      <c r="L1011" s="49">
        <f>VLOOKUP(Table3[[#This Row],[Charges]],Table3[[Charges]:[Age]],1,)</f>
        <v>8211.1</v>
      </c>
      <c r="M1011" s="23" t="str">
        <f>VLOOKUP(Table3[[#This Row],[Hospital tier]],Table3[[Hospital tier]:[Age]],1,)</f>
        <v>tier - 2</v>
      </c>
      <c r="N1011" s="4" t="str">
        <f>VLOOKUP(Table3[[#This Row],[City tier]],Table3[[Hospital tier]:[Age]],1,)</f>
        <v>tier - 3</v>
      </c>
      <c r="O1011" s="4" t="str">
        <f>VLOOKUP(Table3[[#This Row],[State ID]],Table3[[State ID]:[Age]],1,)</f>
        <v>R1013</v>
      </c>
      <c r="P1011" s="4" t="str">
        <f>VLOOKUP(Table3[[#This Row],[Hospitalasion Details]],Table3[[Hospitalasion Details]:[Age]],1,)</f>
        <v>24-Oct-1978</v>
      </c>
      <c r="Q1011" s="4">
        <f>VLOOKUP(Table3[[#This Row],[Age]],Table3[Age],1,)</f>
        <v>44</v>
      </c>
    </row>
    <row r="1012" spans="1:17" x14ac:dyDescent="0.25">
      <c r="A1012" s="4" t="str">
        <f>VLOOKUP(Table2[[#This Row],[Customer ID]],Table2[],1,)</f>
        <v>Id1011</v>
      </c>
      <c r="B1012" s="4" t="str">
        <f>VLOOKUP(Table2[[#This Row],[Full Name]],Table2[[#This Row],[Full Name]],1,)</f>
        <v xml:space="preserve">  Ashley Strobel</v>
      </c>
      <c r="C1012" s="4">
        <f>VLOOKUP('Medical Examinations'!B1012,'Medical Examinations'!B1012:J3345,1,)</f>
        <v>28.12</v>
      </c>
      <c r="D1012" s="4">
        <f>VLOOKUP('Medical Examinations'!C1012,'Medical Examinations'!C1012:K3345,1,)</f>
        <v>4.67</v>
      </c>
      <c r="E1012" s="4" t="str">
        <f>VLOOKUP('Medical Examinations'!D1012,'Medical Examinations'!D1012:L3345,1,)</f>
        <v>No</v>
      </c>
      <c r="F1012" s="4" t="str">
        <f>VLOOKUP('Medical Examinations'!E1012,'Medical Examinations'!E1012:M3345,1,)</f>
        <v>No</v>
      </c>
      <c r="G1012" s="4" t="str">
        <f>VLOOKUP('Medical Examinations'!F1012,'Medical Examinations'!F1012:N3345,1,)</f>
        <v>No</v>
      </c>
      <c r="H1012" s="4">
        <f>VLOOKUP('Medical Examinations'!G1012,'Medical Examinations'!G1012:O3345,1,)</f>
        <v>2</v>
      </c>
      <c r="I1012" s="4" t="str">
        <f>VLOOKUP('Medical Examinations'!H1012,'Medical Examinations'!H1012:P3345,1,)</f>
        <v>No</v>
      </c>
      <c r="J1012" s="4" t="str">
        <f>VLOOKUP('Medical Examinations'!I1012,'Medical Examinations'!I1012:Q3345,1,)</f>
        <v>Over Weight</v>
      </c>
      <c r="K1012" s="4" t="str">
        <f>VLOOKUP('Medical Examinations'!J1012,'Medical Examinations'!J1012:R3345,1,)</f>
        <v>Normal</v>
      </c>
      <c r="L1012" s="49">
        <f>VLOOKUP(Table3[[#This Row],[Charges]],Table3[[Charges]:[Age]],1,)</f>
        <v>8219.2000000000007</v>
      </c>
      <c r="M1012" s="23" t="str">
        <f>VLOOKUP(Table3[[#This Row],[Hospital tier]],Table3[[Hospital tier]:[Age]],1,)</f>
        <v>tier - 2</v>
      </c>
      <c r="N1012" s="4" t="str">
        <f>VLOOKUP(Table3[[#This Row],[City tier]],Table3[[Hospital tier]:[Age]],1,)</f>
        <v>tier - 2</v>
      </c>
      <c r="O1012" s="4" t="str">
        <f>VLOOKUP(Table3[[#This Row],[State ID]],Table3[[State ID]:[Age]],1,)</f>
        <v>R1013</v>
      </c>
      <c r="P1012" s="4" t="str">
        <f>VLOOKUP(Table3[[#This Row],[Hospitalasion Details]],Table3[[Hospitalasion Details]:[Age]],1,)</f>
        <v>30-Jun-1978</v>
      </c>
      <c r="Q1012" s="4">
        <f>VLOOKUP(Table3[[#This Row],[Age]],Table3[Age],1,)</f>
        <v>44</v>
      </c>
    </row>
    <row r="1013" spans="1:17" x14ac:dyDescent="0.25">
      <c r="A1013" s="4" t="str">
        <f>VLOOKUP(Table2[[#This Row],[Customer ID]],Table2[],1,)</f>
        <v>Id1012</v>
      </c>
      <c r="B1013" s="4" t="str">
        <f>VLOOKUP(Table2[[#This Row],[Full Name]],Table2[[#This Row],[Full Name]],1,)</f>
        <v xml:space="preserve">  Anna E Dalton</v>
      </c>
      <c r="C1013" s="4">
        <f>VLOOKUP('Medical Examinations'!B1013,'Medical Examinations'!B1013:J3346,1,)</f>
        <v>26.98</v>
      </c>
      <c r="D1013" s="4">
        <f>VLOOKUP('Medical Examinations'!C1013,'Medical Examinations'!C1013:K3346,1,)</f>
        <v>9.81</v>
      </c>
      <c r="E1013" s="4" t="str">
        <f>VLOOKUP('Medical Examinations'!D1013,'Medical Examinations'!D1013:L3346,1,)</f>
        <v>Yes</v>
      </c>
      <c r="F1013" s="4" t="str">
        <f>VLOOKUP('Medical Examinations'!E1013,'Medical Examinations'!E1013:M3346,1,)</f>
        <v>No</v>
      </c>
      <c r="G1013" s="4" t="str">
        <f>VLOOKUP('Medical Examinations'!F1013,'Medical Examinations'!F1013:N3346,1,)</f>
        <v>No</v>
      </c>
      <c r="H1013" s="4">
        <f>VLOOKUP('Medical Examinations'!G1013,'Medical Examinations'!G1013:O3346,1,)</f>
        <v>0</v>
      </c>
      <c r="I1013" s="4" t="str">
        <f>VLOOKUP('Medical Examinations'!H1013,'Medical Examinations'!H1013:P3346,1,)</f>
        <v>No</v>
      </c>
      <c r="J1013" s="4" t="str">
        <f>VLOOKUP('Medical Examinations'!I1013,'Medical Examinations'!I1013:Q3346,1,)</f>
        <v>Over Weight</v>
      </c>
      <c r="K1013" s="4" t="str">
        <f>VLOOKUP('Medical Examinations'!J1013,'Medical Examinations'!J1013:R3346,1,)</f>
        <v>Diabetes</v>
      </c>
      <c r="L1013" s="49">
        <f>VLOOKUP(Table3[[#This Row],[Charges]],Table3[[Charges]:[Age]],1,)</f>
        <v>8232.64</v>
      </c>
      <c r="M1013" s="23" t="str">
        <f>VLOOKUP(Table3[[#This Row],[Hospital tier]],Table3[[Hospital tier]:[Age]],1,)</f>
        <v>tier - 2</v>
      </c>
      <c r="N1013" s="4" t="str">
        <f>VLOOKUP(Table3[[#This Row],[City tier]],Table3[[Hospital tier]:[Age]],1,)</f>
        <v>tier - 3</v>
      </c>
      <c r="O1013" s="4" t="str">
        <f>VLOOKUP(Table3[[#This Row],[State ID]],Table3[[State ID]:[Age]],1,)</f>
        <v>R1013</v>
      </c>
      <c r="P1013" s="4" t="str">
        <f>VLOOKUP(Table3[[#This Row],[Hospitalasion Details]],Table3[[Hospitalasion Details]:[Age]],1,)</f>
        <v>3-Sep-1976</v>
      </c>
      <c r="Q1013" s="4">
        <f>VLOOKUP(Table3[[#This Row],[Age]],Table3[Age],1,)</f>
        <v>46</v>
      </c>
    </row>
    <row r="1014" spans="1:17" x14ac:dyDescent="0.25">
      <c r="A1014" s="4" t="str">
        <f>VLOOKUP(Table2[[#This Row],[Customer ID]],Table2[],1,)</f>
        <v>Id1013</v>
      </c>
      <c r="B1014" s="4" t="str">
        <f>VLOOKUP(Table2[[#This Row],[Full Name]],Table2[[#This Row],[Full Name]],1,)</f>
        <v xml:space="preserve">  Tania K Morimoto</v>
      </c>
      <c r="C1014" s="4">
        <f>VLOOKUP('Medical Examinations'!B1014,'Medical Examinations'!B1014:J3347,1,)</f>
        <v>27.2</v>
      </c>
      <c r="D1014" s="4">
        <f>VLOOKUP('Medical Examinations'!C1014,'Medical Examinations'!C1014:K3347,1,)</f>
        <v>6.06</v>
      </c>
      <c r="E1014" s="4" t="str">
        <f>VLOOKUP('Medical Examinations'!D1014,'Medical Examinations'!D1014:L3347,1,)</f>
        <v>Yes</v>
      </c>
      <c r="F1014" s="4" t="str">
        <f>VLOOKUP('Medical Examinations'!E1014,'Medical Examinations'!E1014:M3347,1,)</f>
        <v>No</v>
      </c>
      <c r="G1014" s="4" t="str">
        <f>VLOOKUP('Medical Examinations'!F1014,'Medical Examinations'!F1014:N3347,1,)</f>
        <v>No</v>
      </c>
      <c r="H1014" s="4">
        <f>VLOOKUP('Medical Examinations'!G1014,'Medical Examinations'!G1014:O3347,1,)</f>
        <v>2</v>
      </c>
      <c r="I1014" s="4" t="str">
        <f>VLOOKUP('Medical Examinations'!H1014,'Medical Examinations'!H1014:P3347,1,)</f>
        <v>No</v>
      </c>
      <c r="J1014" s="4" t="str">
        <f>VLOOKUP('Medical Examinations'!I1014,'Medical Examinations'!I1014:Q3347,1,)</f>
        <v>Over Weight</v>
      </c>
      <c r="K1014" s="4" t="str">
        <f>VLOOKUP('Medical Examinations'!J1014,'Medical Examinations'!J1014:R3347,1,)</f>
        <v>Pre diabetes</v>
      </c>
      <c r="L1014" s="49">
        <f>VLOOKUP(Table3[[#This Row],[Charges]],Table3[[Charges]:[Age]],1,)</f>
        <v>8233.1</v>
      </c>
      <c r="M1014" s="23" t="str">
        <f>VLOOKUP(Table3[[#This Row],[Hospital tier]],Table3[[Hospital tier]:[Age]],1,)</f>
        <v>tier - 2</v>
      </c>
      <c r="N1014" s="4" t="str">
        <f>VLOOKUP(Table3[[#This Row],[City tier]],Table3[[Hospital tier]:[Age]],1,)</f>
        <v>tier - 2</v>
      </c>
      <c r="O1014" s="4" t="str">
        <f>VLOOKUP(Table3[[#This Row],[State ID]],Table3[[State ID]:[Age]],1,)</f>
        <v>R1013</v>
      </c>
      <c r="P1014" s="4" t="str">
        <f>VLOOKUP(Table3[[#This Row],[Hospitalasion Details]],Table3[[Hospitalasion Details]:[Age]],1,)</f>
        <v>30-Jun-1976</v>
      </c>
      <c r="Q1014" s="4">
        <f>VLOOKUP(Table3[[#This Row],[Age]],Table3[Age],1,)</f>
        <v>46</v>
      </c>
    </row>
    <row r="1015" spans="1:17" x14ac:dyDescent="0.25">
      <c r="A1015" s="4" t="str">
        <f>VLOOKUP(Table2[[#This Row],[Customer ID]],Table2[],1,)</f>
        <v>Id1014</v>
      </c>
      <c r="B1015" s="4" t="str">
        <f>VLOOKUP(Table2[[#This Row],[Full Name]],Table2[[#This Row],[Full Name]],1,)</f>
        <v xml:space="preserve">  Ashley E Manlove</v>
      </c>
      <c r="C1015" s="4">
        <f>VLOOKUP('Medical Examinations'!B1015,'Medical Examinations'!B1015:J3348,1,)</f>
        <v>25.3</v>
      </c>
      <c r="D1015" s="4">
        <f>VLOOKUP('Medical Examinations'!C1015,'Medical Examinations'!C1015:K3348,1,)</f>
        <v>5.19</v>
      </c>
      <c r="E1015" s="4" t="str">
        <f>VLOOKUP('Medical Examinations'!D1015,'Medical Examinations'!D1015:L3348,1,)</f>
        <v>Yes</v>
      </c>
      <c r="F1015" s="4" t="str">
        <f>VLOOKUP('Medical Examinations'!E1015,'Medical Examinations'!E1015:M3348,1,)</f>
        <v>No</v>
      </c>
      <c r="G1015" s="4" t="str">
        <f>VLOOKUP('Medical Examinations'!F1015,'Medical Examinations'!F1015:N3348,1,)</f>
        <v>No</v>
      </c>
      <c r="H1015" s="4">
        <f>VLOOKUP('Medical Examinations'!G1015,'Medical Examinations'!G1015:O3348,1,)</f>
        <v>2</v>
      </c>
      <c r="I1015" s="4" t="str">
        <f>VLOOKUP('Medical Examinations'!H1015,'Medical Examinations'!H1015:P3348,1,)</f>
        <v>No</v>
      </c>
      <c r="J1015" s="4" t="str">
        <f>VLOOKUP('Medical Examinations'!I1015,'Medical Examinations'!I1015:Q3348,1,)</f>
        <v>Over Weight</v>
      </c>
      <c r="K1015" s="4" t="str">
        <f>VLOOKUP('Medical Examinations'!J1015,'Medical Examinations'!J1015:R3348,1,)</f>
        <v>Normal</v>
      </c>
      <c r="L1015" s="49">
        <f>VLOOKUP(Table3[[#This Row],[Charges]],Table3[[Charges]:[Age]],1,)</f>
        <v>8240.59</v>
      </c>
      <c r="M1015" s="23" t="str">
        <f>VLOOKUP(Table3[[#This Row],[Hospital tier]],Table3[[Hospital tier]:[Age]],1,)</f>
        <v>tier - 2</v>
      </c>
      <c r="N1015" s="4" t="str">
        <f>VLOOKUP(Table3[[#This Row],[City tier]],Table3[[Hospital tier]:[Age]],1,)</f>
        <v>tier - 2</v>
      </c>
      <c r="O1015" s="4" t="str">
        <f>VLOOKUP(Table3[[#This Row],[State ID]],Table3[[State ID]:[Age]],1,)</f>
        <v>R1013</v>
      </c>
      <c r="P1015" s="4" t="str">
        <f>VLOOKUP(Table3[[#This Row],[Hospitalasion Details]],Table3[[Hospitalasion Details]:[Age]],1,)</f>
        <v>2-Sep-1976</v>
      </c>
      <c r="Q1015" s="4">
        <f>VLOOKUP(Table3[[#This Row],[Age]],Table3[Age],1,)</f>
        <v>46</v>
      </c>
    </row>
    <row r="1016" spans="1:17" x14ac:dyDescent="0.25">
      <c r="A1016" s="4" t="str">
        <f>VLOOKUP(Table2[[#This Row],[Customer ID]],Table2[],1,)</f>
        <v>Id1015</v>
      </c>
      <c r="B1016" s="4" t="str">
        <f>VLOOKUP(Table2[[#This Row],[Full Name]],Table2[[#This Row],[Full Name]],1,)</f>
        <v xml:space="preserve">  Aleksandra Madzik</v>
      </c>
      <c r="C1016" s="4">
        <f>VLOOKUP('Medical Examinations'!B1016,'Medical Examinations'!B1016:J3349,1,)</f>
        <v>30.25</v>
      </c>
      <c r="D1016" s="4">
        <f>VLOOKUP('Medical Examinations'!C1016,'Medical Examinations'!C1016:K3349,1,)</f>
        <v>10.16</v>
      </c>
      <c r="E1016" s="4" t="str">
        <f>VLOOKUP('Medical Examinations'!D1016,'Medical Examinations'!D1016:L3349,1,)</f>
        <v>No</v>
      </c>
      <c r="F1016" s="4" t="str">
        <f>VLOOKUP('Medical Examinations'!E1016,'Medical Examinations'!E1016:M3349,1,)</f>
        <v>No</v>
      </c>
      <c r="G1016" s="4" t="str">
        <f>VLOOKUP('Medical Examinations'!F1016,'Medical Examinations'!F1016:N3349,1,)</f>
        <v>No</v>
      </c>
      <c r="H1016" s="4">
        <f>VLOOKUP('Medical Examinations'!G1016,'Medical Examinations'!G1016:O3349,1,)</f>
        <v>0</v>
      </c>
      <c r="I1016" s="4" t="str">
        <f>VLOOKUP('Medical Examinations'!H1016,'Medical Examinations'!H1016:P3349,1,)</f>
        <v>No</v>
      </c>
      <c r="J1016" s="4" t="str">
        <f>VLOOKUP('Medical Examinations'!I1016,'Medical Examinations'!I1016:Q3349,1,)</f>
        <v>Obesity</v>
      </c>
      <c r="K1016" s="4" t="str">
        <f>VLOOKUP('Medical Examinations'!J1016,'Medical Examinations'!J1016:R3349,1,)</f>
        <v>Diabetes</v>
      </c>
      <c r="L1016" s="49">
        <f>VLOOKUP(Table3[[#This Row],[Charges]],Table3[[Charges]:[Age]],1,)</f>
        <v>8252.2800000000007</v>
      </c>
      <c r="M1016" s="23" t="str">
        <f>VLOOKUP(Table3[[#This Row],[Hospital tier]],Table3[[Hospital tier]:[Age]],1,)</f>
        <v>tier - 2</v>
      </c>
      <c r="N1016" s="4" t="str">
        <f>VLOOKUP(Table3[[#This Row],[City tier]],Table3[[Hospital tier]:[Age]],1,)</f>
        <v>tier - 2</v>
      </c>
      <c r="O1016" s="4" t="str">
        <f>VLOOKUP(Table3[[#This Row],[State ID]],Table3[[State ID]:[Age]],1,)</f>
        <v>R1024</v>
      </c>
      <c r="P1016" s="4" t="str">
        <f>VLOOKUP(Table3[[#This Row],[Hospitalasion Details]],Table3[[Hospitalasion Details]:[Age]],1,)</f>
        <v>27-Sep-1982</v>
      </c>
      <c r="Q1016" s="4">
        <f>VLOOKUP(Table3[[#This Row],[Age]],Table3[Age],1,)</f>
        <v>40</v>
      </c>
    </row>
    <row r="1017" spans="1:17" x14ac:dyDescent="0.25">
      <c r="A1017" s="4" t="str">
        <f>VLOOKUP(Table2[[#This Row],[Customer ID]],Table2[],1,)</f>
        <v>Id1016</v>
      </c>
      <c r="B1017" s="4" t="str">
        <f>VLOOKUP(Table2[[#This Row],[Full Name]],Table2[[#This Row],[Full Name]],1,)</f>
        <v xml:space="preserve">  Valery L Hobson</v>
      </c>
      <c r="C1017" s="4">
        <f>VLOOKUP('Medical Examinations'!B1017,'Medical Examinations'!B1017:J3350,1,)</f>
        <v>54</v>
      </c>
      <c r="D1017" s="4">
        <f>VLOOKUP('Medical Examinations'!C1017,'Medical Examinations'!C1017:K3350,1,)</f>
        <v>4.68</v>
      </c>
      <c r="E1017" s="4" t="str">
        <f>VLOOKUP('Medical Examinations'!D1017,'Medical Examinations'!D1017:L3350,1,)</f>
        <v>Yes</v>
      </c>
      <c r="F1017" s="4" t="str">
        <f>VLOOKUP('Medical Examinations'!E1017,'Medical Examinations'!E1017:M3350,1,)</f>
        <v>yes</v>
      </c>
      <c r="G1017" s="4" t="str">
        <f>VLOOKUP('Medical Examinations'!F1017,'Medical Examinations'!F1017:N3350,1,)</f>
        <v>No</v>
      </c>
      <c r="H1017" s="4">
        <f>VLOOKUP('Medical Examinations'!G1017,'Medical Examinations'!G1017:O3350,1,)</f>
        <v>2</v>
      </c>
      <c r="I1017" s="4" t="str">
        <f>VLOOKUP('Medical Examinations'!H1017,'Medical Examinations'!H1017:P3350,1,)</f>
        <v>No</v>
      </c>
      <c r="J1017" s="4" t="str">
        <f>VLOOKUP('Medical Examinations'!I1017,'Medical Examinations'!I1017:Q3350,1,)</f>
        <v>Obesity</v>
      </c>
      <c r="K1017" s="4" t="str">
        <f>VLOOKUP('Medical Examinations'!J1017,'Medical Examinations'!J1017:R3350,1,)</f>
        <v>Normal</v>
      </c>
      <c r="L1017" s="49">
        <f>VLOOKUP(Table3[[#This Row],[Charges]],Table3[[Charges]:[Age]],1,)</f>
        <v>8268</v>
      </c>
      <c r="M1017" s="23" t="str">
        <f>VLOOKUP(Table3[[#This Row],[Hospital tier]],Table3[[Hospital tier]:[Age]],1,)</f>
        <v>tier - 3</v>
      </c>
      <c r="N1017" s="4" t="str">
        <f>VLOOKUP(Table3[[#This Row],[City tier]],Table3[[Hospital tier]:[Age]],1,)</f>
        <v>tier - 3</v>
      </c>
      <c r="O1017" s="4" t="str">
        <f>VLOOKUP(Table3[[#This Row],[State ID]],Table3[[State ID]:[Age]],1,)</f>
        <v>R1013</v>
      </c>
      <c r="P1017" s="4" t="str">
        <f>VLOOKUP(Table3[[#This Row],[Hospitalasion Details]],Table3[[Hospitalasion Details]:[Age]],1,)</f>
        <v>5-Sep-1964</v>
      </c>
      <c r="Q1017" s="4">
        <f>VLOOKUP(Table3[[#This Row],[Age]],Table3[Age],1,)</f>
        <v>58</v>
      </c>
    </row>
    <row r="1018" spans="1:17" x14ac:dyDescent="0.25">
      <c r="A1018" s="4" t="str">
        <f>VLOOKUP(Table2[[#This Row],[Customer ID]],Table2[],1,)</f>
        <v>Id1017</v>
      </c>
      <c r="B1018" s="4" t="str">
        <f>VLOOKUP(Table2[[#This Row],[Full Name]],Table2[[#This Row],[Full Name]],1,)</f>
        <v xml:space="preserve">  Joanna G Reyes</v>
      </c>
      <c r="C1018" s="4">
        <f>VLOOKUP('Medical Examinations'!B1018,'Medical Examinations'!B1018:J3351,1,)</f>
        <v>51.86</v>
      </c>
      <c r="D1018" s="4">
        <f>VLOOKUP('Medical Examinations'!C1018,'Medical Examinations'!C1018:K3351,1,)</f>
        <v>5.32</v>
      </c>
      <c r="E1018" s="4" t="str">
        <f>VLOOKUP('Medical Examinations'!D1018,'Medical Examinations'!D1018:L3351,1,)</f>
        <v>Yes</v>
      </c>
      <c r="F1018" s="4" t="str">
        <f>VLOOKUP('Medical Examinations'!E1018,'Medical Examinations'!E1018:M3351,1,)</f>
        <v>No</v>
      </c>
      <c r="G1018" s="4" t="str">
        <f>VLOOKUP('Medical Examinations'!F1018,'Medical Examinations'!F1018:N3351,1,)</f>
        <v>No</v>
      </c>
      <c r="H1018" s="4">
        <f>VLOOKUP('Medical Examinations'!G1018,'Medical Examinations'!G1018:O3351,1,)</f>
        <v>0</v>
      </c>
      <c r="I1018" s="4" t="str">
        <f>VLOOKUP('Medical Examinations'!H1018,'Medical Examinations'!H1018:P3351,1,)</f>
        <v>No</v>
      </c>
      <c r="J1018" s="4" t="str">
        <f>VLOOKUP('Medical Examinations'!I1018,'Medical Examinations'!I1018:Q3351,1,)</f>
        <v>Obesity</v>
      </c>
      <c r="K1018" s="4" t="str">
        <f>VLOOKUP('Medical Examinations'!J1018,'Medical Examinations'!J1018:R3351,1,)</f>
        <v>Normal</v>
      </c>
      <c r="L1018" s="49">
        <f>VLOOKUP(Table3[[#This Row],[Charges]],Table3[[Charges]:[Age]],1,)</f>
        <v>8269.0400000000009</v>
      </c>
      <c r="M1018" s="23" t="str">
        <f>VLOOKUP(Table3[[#This Row],[Hospital tier]],Table3[[Hospital tier]:[Age]],1,)</f>
        <v>tier - 2</v>
      </c>
      <c r="N1018" s="4" t="str">
        <f>VLOOKUP(Table3[[#This Row],[City tier]],Table3[[Hospital tier]:[Age]],1,)</f>
        <v>tier - 1</v>
      </c>
      <c r="O1018" s="4" t="str">
        <f>VLOOKUP(Table3[[#This Row],[State ID]],Table3[[State ID]:[Age]],1,)</f>
        <v>R1011</v>
      </c>
      <c r="P1018" s="4" t="str">
        <f>VLOOKUP(Table3[[#This Row],[Hospitalasion Details]],Table3[[Hospitalasion Details]:[Age]],1,)</f>
        <v>5-Aug-1974</v>
      </c>
      <c r="Q1018" s="4">
        <f>VLOOKUP(Table3[[#This Row],[Age]],Table3[Age],1,)</f>
        <v>48</v>
      </c>
    </row>
    <row r="1019" spans="1:17" x14ac:dyDescent="0.25">
      <c r="A1019" s="4" t="str">
        <f>VLOOKUP(Table2[[#This Row],[Customer ID]],Table2[],1,)</f>
        <v>Id1018</v>
      </c>
      <c r="B1019" s="4" t="str">
        <f>VLOOKUP(Table2[[#This Row],[Full Name]],Table2[[#This Row],[Full Name]],1,)</f>
        <v xml:space="preserve">  Stefanie F Tierney</v>
      </c>
      <c r="C1019" s="4">
        <f>VLOOKUP('Medical Examinations'!B1019,'Medical Examinations'!B1019:J3352,1,)</f>
        <v>31.39</v>
      </c>
      <c r="D1019" s="4">
        <f>VLOOKUP('Medical Examinations'!C1019,'Medical Examinations'!C1019:K3352,1,)</f>
        <v>6.99</v>
      </c>
      <c r="E1019" s="4" t="str">
        <f>VLOOKUP('Medical Examinations'!D1019,'Medical Examinations'!D1019:L3352,1,)</f>
        <v>No</v>
      </c>
      <c r="F1019" s="4" t="str">
        <f>VLOOKUP('Medical Examinations'!E1019,'Medical Examinations'!E1019:M3352,1,)</f>
        <v>No</v>
      </c>
      <c r="G1019" s="4" t="str">
        <f>VLOOKUP('Medical Examinations'!F1019,'Medical Examinations'!F1019:N3352,1,)</f>
        <v>No</v>
      </c>
      <c r="H1019" s="4">
        <f>VLOOKUP('Medical Examinations'!G1019,'Medical Examinations'!G1019:O3352,1,)</f>
        <v>0</v>
      </c>
      <c r="I1019" s="4" t="str">
        <f>VLOOKUP('Medical Examinations'!H1019,'Medical Examinations'!H1019:P3352,1,)</f>
        <v>No</v>
      </c>
      <c r="J1019" s="4" t="str">
        <f>VLOOKUP('Medical Examinations'!I1019,'Medical Examinations'!I1019:Q3352,1,)</f>
        <v>Obesity</v>
      </c>
      <c r="K1019" s="4" t="str">
        <f>VLOOKUP('Medical Examinations'!J1019,'Medical Examinations'!J1019:R3352,1,)</f>
        <v>Diabetes</v>
      </c>
      <c r="L1019" s="49">
        <f>VLOOKUP(Table3[[#This Row],[Charges]],Table3[[Charges]:[Age]],1,)</f>
        <v>8271.4599999999991</v>
      </c>
      <c r="M1019" s="23" t="str">
        <f>VLOOKUP(Table3[[#This Row],[Hospital tier]],Table3[[Hospital tier]:[Age]],1,)</f>
        <v>tier - 2</v>
      </c>
      <c r="N1019" s="4" t="str">
        <f>VLOOKUP(Table3[[#This Row],[City tier]],Table3[[Hospital tier]:[Age]],1,)</f>
        <v>tier - 1</v>
      </c>
      <c r="O1019" s="4" t="str">
        <f>VLOOKUP(Table3[[#This Row],[State ID]],Table3[[State ID]:[Age]],1,)</f>
        <v>R1023</v>
      </c>
      <c r="P1019" s="4" t="str">
        <f>VLOOKUP(Table3[[#This Row],[Hospitalasion Details]],Table3[[Hospitalasion Details]:[Age]],1,)</f>
        <v>28-Nov-2000</v>
      </c>
      <c r="Q1019" s="4">
        <f>VLOOKUP(Table3[[#This Row],[Age]],Table3[Age],1,)</f>
        <v>22</v>
      </c>
    </row>
    <row r="1020" spans="1:17" x14ac:dyDescent="0.25">
      <c r="A1020" s="4" t="str">
        <f>VLOOKUP(Table2[[#This Row],[Customer ID]],Table2[],1,)</f>
        <v>Id1019</v>
      </c>
      <c r="B1020" s="4" t="str">
        <f>VLOOKUP(Table2[[#This Row],[Full Name]],Table2[[#This Row],[Full Name]],1,)</f>
        <v xml:space="preserve">  Stephen Gabris</v>
      </c>
      <c r="C1020" s="4">
        <f>VLOOKUP('Medical Examinations'!B1020,'Medical Examinations'!B1020:J3353,1,)</f>
        <v>39.97</v>
      </c>
      <c r="D1020" s="4">
        <f>VLOOKUP('Medical Examinations'!C1020,'Medical Examinations'!C1020:K3353,1,)</f>
        <v>5.55</v>
      </c>
      <c r="E1020" s="4" t="str">
        <f>VLOOKUP('Medical Examinations'!D1020,'Medical Examinations'!D1020:L3353,1,)</f>
        <v>No</v>
      </c>
      <c r="F1020" s="4" t="str">
        <f>VLOOKUP('Medical Examinations'!E1020,'Medical Examinations'!E1020:M3353,1,)</f>
        <v>No</v>
      </c>
      <c r="G1020" s="4" t="str">
        <f>VLOOKUP('Medical Examinations'!F1020,'Medical Examinations'!F1020:N3353,1,)</f>
        <v>No</v>
      </c>
      <c r="H1020" s="4">
        <f>VLOOKUP('Medical Examinations'!G1020,'Medical Examinations'!G1020:O3353,1,)</f>
        <v>0</v>
      </c>
      <c r="I1020" s="4" t="str">
        <f>VLOOKUP('Medical Examinations'!H1020,'Medical Examinations'!H1020:P3353,1,)</f>
        <v>No</v>
      </c>
      <c r="J1020" s="4" t="str">
        <f>VLOOKUP('Medical Examinations'!I1020,'Medical Examinations'!I1020:Q3353,1,)</f>
        <v>Obesity</v>
      </c>
      <c r="K1020" s="4" t="str">
        <f>VLOOKUP('Medical Examinations'!J1020,'Medical Examinations'!J1020:R3353,1,)</f>
        <v>Normal</v>
      </c>
      <c r="L1020" s="49">
        <f>VLOOKUP(Table3[[#This Row],[Charges]],Table3[[Charges]:[Age]],1,)</f>
        <v>8277.52</v>
      </c>
      <c r="M1020" s="23" t="str">
        <f>VLOOKUP(Table3[[#This Row],[Hospital tier]],Table3[[Hospital tier]:[Age]],1,)</f>
        <v>tier - 2</v>
      </c>
      <c r="N1020" s="4" t="str">
        <f>VLOOKUP(Table3[[#This Row],[City tier]],Table3[[Hospital tier]:[Age]],1,)</f>
        <v>tier - 2</v>
      </c>
      <c r="O1020" s="4" t="str">
        <f>VLOOKUP(Table3[[#This Row],[State ID]],Table3[[State ID]:[Age]],1,)</f>
        <v>R1011</v>
      </c>
      <c r="P1020" s="4" t="str">
        <f>VLOOKUP(Table3[[#This Row],[Hospitalasion Details]],Table3[[Hospitalasion Details]:[Age]],1,)</f>
        <v>26-Sep-1974</v>
      </c>
      <c r="Q1020" s="4">
        <f>VLOOKUP(Table3[[#This Row],[Age]],Table3[Age],1,)</f>
        <v>48</v>
      </c>
    </row>
    <row r="1021" spans="1:17" x14ac:dyDescent="0.25">
      <c r="A1021" s="4" t="str">
        <f>VLOOKUP(Table2[[#This Row],[Customer ID]],Table2[],1,)</f>
        <v>Id1020</v>
      </c>
      <c r="B1021" s="4" t="str">
        <f>VLOOKUP(Table2[[#This Row],[Full Name]],Table2[[#This Row],[Full Name]],1,)</f>
        <v xml:space="preserve">  Liza J Howard</v>
      </c>
      <c r="C1021" s="4">
        <f>VLOOKUP('Medical Examinations'!B1021,'Medical Examinations'!B1021:J3354,1,)</f>
        <v>41.23</v>
      </c>
      <c r="D1021" s="4">
        <f>VLOOKUP('Medical Examinations'!C1021,'Medical Examinations'!C1021:K3354,1,)</f>
        <v>6.94</v>
      </c>
      <c r="E1021" s="4" t="str">
        <f>VLOOKUP('Medical Examinations'!D1021,'Medical Examinations'!D1021:L3354,1,)</f>
        <v>No</v>
      </c>
      <c r="F1021" s="4" t="str">
        <f>VLOOKUP('Medical Examinations'!E1021,'Medical Examinations'!E1021:M3354,1,)</f>
        <v>No</v>
      </c>
      <c r="G1021" s="4" t="str">
        <f>VLOOKUP('Medical Examinations'!F1021,'Medical Examinations'!F1021:N3354,1,)</f>
        <v>No</v>
      </c>
      <c r="H1021" s="4">
        <f>VLOOKUP('Medical Examinations'!G1021,'Medical Examinations'!G1021:O3354,1,)</f>
        <v>0</v>
      </c>
      <c r="I1021" s="4" t="str">
        <f>VLOOKUP('Medical Examinations'!H1021,'Medical Examinations'!H1021:P3354,1,)</f>
        <v>No</v>
      </c>
      <c r="J1021" s="4" t="str">
        <f>VLOOKUP('Medical Examinations'!I1021,'Medical Examinations'!I1021:Q3354,1,)</f>
        <v>Obesity</v>
      </c>
      <c r="K1021" s="4" t="str">
        <f>VLOOKUP('Medical Examinations'!J1021,'Medical Examinations'!J1021:R3354,1,)</f>
        <v>Diabetes</v>
      </c>
      <c r="L1021" s="49">
        <f>VLOOKUP(Table3[[#This Row],[Charges]],Table3[[Charges]:[Age]],1,)</f>
        <v>8280.6200000000008</v>
      </c>
      <c r="M1021" s="23" t="str">
        <f>VLOOKUP(Table3[[#This Row],[Hospital tier]],Table3[[Hospital tier]:[Age]],1,)</f>
        <v>tier - 2</v>
      </c>
      <c r="N1021" s="4" t="str">
        <f>VLOOKUP(Table3[[#This Row],[City tier]],Table3[[Hospital tier]:[Age]],1,)</f>
        <v>tier - 2</v>
      </c>
      <c r="O1021" s="4" t="str">
        <f>VLOOKUP(Table3[[#This Row],[State ID]],Table3[[State ID]:[Age]],1,)</f>
        <v>R1013</v>
      </c>
      <c r="P1021" s="4" t="str">
        <f>VLOOKUP(Table3[[#This Row],[Hospitalasion Details]],Table3[[Hospitalasion Details]:[Age]],1,)</f>
        <v>22-Dec-1974</v>
      </c>
      <c r="Q1021" s="4">
        <f>VLOOKUP(Table3[[#This Row],[Age]],Table3[Age],1,)</f>
        <v>48</v>
      </c>
    </row>
    <row r="1022" spans="1:17" x14ac:dyDescent="0.25">
      <c r="A1022" s="4" t="str">
        <f>VLOOKUP(Table2[[#This Row],[Customer ID]],Table2[],1,)</f>
        <v>Id1021</v>
      </c>
      <c r="B1022" s="4" t="str">
        <f>VLOOKUP(Table2[[#This Row],[Full Name]],Table2[[#This Row],[Full Name]],1,)</f>
        <v xml:space="preserve">  Ian M Kallay</v>
      </c>
      <c r="C1022" s="4">
        <f>VLOOKUP('Medical Examinations'!B1022,'Medical Examinations'!B1022:J3355,1,)</f>
        <v>49.45</v>
      </c>
      <c r="D1022" s="4">
        <f>VLOOKUP('Medical Examinations'!C1022,'Medical Examinations'!C1022:K3355,1,)</f>
        <v>4.2</v>
      </c>
      <c r="E1022" s="4" t="str">
        <f>VLOOKUP('Medical Examinations'!D1022,'Medical Examinations'!D1022:L3355,1,)</f>
        <v>Yes</v>
      </c>
      <c r="F1022" s="4" t="str">
        <f>VLOOKUP('Medical Examinations'!E1022,'Medical Examinations'!E1022:M3355,1,)</f>
        <v>No</v>
      </c>
      <c r="G1022" s="4" t="str">
        <f>VLOOKUP('Medical Examinations'!F1022,'Medical Examinations'!F1022:N3355,1,)</f>
        <v>No</v>
      </c>
      <c r="H1022" s="4">
        <f>VLOOKUP('Medical Examinations'!G1022,'Medical Examinations'!G1022:O3355,1,)</f>
        <v>0</v>
      </c>
      <c r="I1022" s="4" t="str">
        <f>VLOOKUP('Medical Examinations'!H1022,'Medical Examinations'!H1022:P3355,1,)</f>
        <v>No</v>
      </c>
      <c r="J1022" s="4" t="str">
        <f>VLOOKUP('Medical Examinations'!I1022,'Medical Examinations'!I1022:Q3355,1,)</f>
        <v>Obesity</v>
      </c>
      <c r="K1022" s="4" t="str">
        <f>VLOOKUP('Medical Examinations'!J1022,'Medical Examinations'!J1022:R3355,1,)</f>
        <v>Normal</v>
      </c>
      <c r="L1022" s="49">
        <f>VLOOKUP(Table3[[#This Row],[Charges]],Table3[[Charges]:[Age]],1,)</f>
        <v>8283.68</v>
      </c>
      <c r="M1022" s="23" t="str">
        <f>VLOOKUP(Table3[[#This Row],[Hospital tier]],Table3[[Hospital tier]:[Age]],1,)</f>
        <v>tier - 2</v>
      </c>
      <c r="N1022" s="4" t="str">
        <f>VLOOKUP(Table3[[#This Row],[City tier]],Table3[[Hospital tier]:[Age]],1,)</f>
        <v>tier - 3</v>
      </c>
      <c r="O1022" s="4" t="str">
        <f>VLOOKUP(Table3[[#This Row],[State ID]],Table3[[State ID]:[Age]],1,)</f>
        <v>R1013</v>
      </c>
      <c r="P1022" s="4" t="str">
        <f>VLOOKUP(Table3[[#This Row],[Hospitalasion Details]],Table3[[Hospitalasion Details]:[Age]],1,)</f>
        <v>6-Jun-1974</v>
      </c>
      <c r="Q1022" s="4">
        <f>VLOOKUP(Table3[[#This Row],[Age]],Table3[Age],1,)</f>
        <v>49</v>
      </c>
    </row>
    <row r="1023" spans="1:17" x14ac:dyDescent="0.25">
      <c r="A1023" s="4" t="str">
        <f>VLOOKUP(Table2[[#This Row],[Customer ID]],Table2[],1,)</f>
        <v>Id1022</v>
      </c>
      <c r="B1023" s="4" t="str">
        <f>VLOOKUP(Table2[[#This Row],[Full Name]],Table2[[#This Row],[Full Name]],1,)</f>
        <v xml:space="preserve">  Claudia L Leguizamo</v>
      </c>
      <c r="C1023" s="4">
        <f>VLOOKUP('Medical Examinations'!B1023,'Medical Examinations'!B1023:J3356,1,)</f>
        <v>41.04</v>
      </c>
      <c r="D1023" s="4">
        <f>VLOOKUP('Medical Examinations'!C1023,'Medical Examinations'!C1023:K3356,1,)</f>
        <v>5.59</v>
      </c>
      <c r="E1023" s="4" t="str">
        <f>VLOOKUP('Medical Examinations'!D1023,'Medical Examinations'!D1023:L3356,1,)</f>
        <v>No</v>
      </c>
      <c r="F1023" s="4" t="str">
        <f>VLOOKUP('Medical Examinations'!E1023,'Medical Examinations'!E1023:M3356,1,)</f>
        <v>No</v>
      </c>
      <c r="G1023" s="4" t="str">
        <f>VLOOKUP('Medical Examinations'!F1023,'Medical Examinations'!F1023:N3356,1,)</f>
        <v>No</v>
      </c>
      <c r="H1023" s="4">
        <f>VLOOKUP('Medical Examinations'!G1023,'Medical Examinations'!G1023:O3356,1,)</f>
        <v>0</v>
      </c>
      <c r="I1023" s="4" t="str">
        <f>VLOOKUP('Medical Examinations'!H1023,'Medical Examinations'!H1023:P3356,1,)</f>
        <v>No</v>
      </c>
      <c r="J1023" s="4" t="str">
        <f>VLOOKUP('Medical Examinations'!I1023,'Medical Examinations'!I1023:Q3356,1,)</f>
        <v>Obesity</v>
      </c>
      <c r="K1023" s="4" t="str">
        <f>VLOOKUP('Medical Examinations'!J1023,'Medical Examinations'!J1023:R3356,1,)</f>
        <v>Normal</v>
      </c>
      <c r="L1023" s="49">
        <f>VLOOKUP(Table3[[#This Row],[Charges]],Table3[[Charges]:[Age]],1,)</f>
        <v>8302.5400000000009</v>
      </c>
      <c r="M1023" s="23" t="str">
        <f>VLOOKUP(Table3[[#This Row],[Hospital tier]],Table3[[Hospital tier]:[Age]],1,)</f>
        <v>tier - 3</v>
      </c>
      <c r="N1023" s="4" t="str">
        <f>VLOOKUP(Table3[[#This Row],[City tier]],Table3[[Hospital tier]:[Age]],1,)</f>
        <v>tier - 3</v>
      </c>
      <c r="O1023" s="4" t="str">
        <f>VLOOKUP(Table3[[#This Row],[State ID]],Table3[[State ID]:[Age]],1,)</f>
        <v>R1016</v>
      </c>
      <c r="P1023" s="4" t="str">
        <f>VLOOKUP(Table3[[#This Row],[Hospitalasion Details]],Table3[[Hospitalasion Details]:[Age]],1,)</f>
        <v>26-Jun-1978</v>
      </c>
      <c r="Q1023" s="4">
        <f>VLOOKUP(Table3[[#This Row],[Age]],Table3[Age],1,)</f>
        <v>44</v>
      </c>
    </row>
    <row r="1024" spans="1:17" x14ac:dyDescent="0.25">
      <c r="A1024" s="4" t="str">
        <f>VLOOKUP(Table2[[#This Row],[Customer ID]],Table2[],1,)</f>
        <v>Id1023</v>
      </c>
      <c r="B1024" s="4" t="str">
        <f>VLOOKUP(Table2[[#This Row],[Full Name]],Table2[[#This Row],[Full Name]],1,)</f>
        <v xml:space="preserve">  Jessica M Escartin</v>
      </c>
      <c r="C1024" s="4">
        <f>VLOOKUP('Medical Examinations'!B1024,'Medical Examinations'!B1024:J3357,1,)</f>
        <v>27.93</v>
      </c>
      <c r="D1024" s="4">
        <f>VLOOKUP('Medical Examinations'!C1024,'Medical Examinations'!C1024:K3357,1,)</f>
        <v>9.9600000000000009</v>
      </c>
      <c r="E1024" s="4" t="str">
        <f>VLOOKUP('Medical Examinations'!D1024,'Medical Examinations'!D1024:L3357,1,)</f>
        <v>No</v>
      </c>
      <c r="F1024" s="4" t="str">
        <f>VLOOKUP('Medical Examinations'!E1024,'Medical Examinations'!E1024:M3357,1,)</f>
        <v>No</v>
      </c>
      <c r="G1024" s="4" t="str">
        <f>VLOOKUP('Medical Examinations'!F1024,'Medical Examinations'!F1024:N3357,1,)</f>
        <v>No</v>
      </c>
      <c r="H1024" s="4">
        <f>VLOOKUP('Medical Examinations'!G1024,'Medical Examinations'!G1024:O3357,1,)</f>
        <v>0</v>
      </c>
      <c r="I1024" s="4" t="str">
        <f>VLOOKUP('Medical Examinations'!H1024,'Medical Examinations'!H1024:P3357,1,)</f>
        <v>No</v>
      </c>
      <c r="J1024" s="4" t="str">
        <f>VLOOKUP('Medical Examinations'!I1024,'Medical Examinations'!I1024:Q3357,1,)</f>
        <v>Over Weight</v>
      </c>
      <c r="K1024" s="4" t="str">
        <f>VLOOKUP('Medical Examinations'!J1024,'Medical Examinations'!J1024:R3357,1,)</f>
        <v>Diabetes</v>
      </c>
      <c r="L1024" s="49">
        <f>VLOOKUP(Table3[[#This Row],[Charges]],Table3[[Charges]:[Age]],1,)</f>
        <v>8310.84</v>
      </c>
      <c r="M1024" s="23" t="str">
        <f>VLOOKUP(Table3[[#This Row],[Hospital tier]],Table3[[Hospital tier]:[Age]],1,)</f>
        <v>tier - 2</v>
      </c>
      <c r="N1024" s="4" t="str">
        <f>VLOOKUP(Table3[[#This Row],[City tier]],Table3[[Hospital tier]:[Age]],1,)</f>
        <v>tier - 2</v>
      </c>
      <c r="O1024" s="4" t="str">
        <f>VLOOKUP(Table3[[#This Row],[State ID]],Table3[[State ID]:[Age]],1,)</f>
        <v>R1012</v>
      </c>
      <c r="P1024" s="4" t="str">
        <f>VLOOKUP(Table3[[#This Row],[Hospitalasion Details]],Table3[[Hospitalasion Details]:[Age]],1,)</f>
        <v>7-Aug-1979</v>
      </c>
      <c r="Q1024" s="4">
        <f>VLOOKUP(Table3[[#This Row],[Age]],Table3[Age],1,)</f>
        <v>43</v>
      </c>
    </row>
    <row r="1025" spans="1:17" x14ac:dyDescent="0.25">
      <c r="A1025" s="4" t="str">
        <f>VLOOKUP(Table2[[#This Row],[Customer ID]],Table2[],1,)</f>
        <v>Id1024</v>
      </c>
      <c r="B1025" s="4" t="str">
        <f>VLOOKUP(Table2[[#This Row],[Full Name]],Table2[[#This Row],[Full Name]],1,)</f>
        <v xml:space="preserve">  Billy Jr Chorey</v>
      </c>
      <c r="C1025" s="4">
        <f>VLOOKUP('Medical Examinations'!B1025,'Medical Examinations'!B1025:J3358,1,)</f>
        <v>21.01</v>
      </c>
      <c r="D1025" s="4">
        <f>VLOOKUP('Medical Examinations'!C1025,'Medical Examinations'!C1025:K3358,1,)</f>
        <v>7.37</v>
      </c>
      <c r="E1025" s="4" t="str">
        <f>VLOOKUP('Medical Examinations'!D1025,'Medical Examinations'!D1025:L3358,1,)</f>
        <v>No</v>
      </c>
      <c r="F1025" s="4" t="str">
        <f>VLOOKUP('Medical Examinations'!E1025,'Medical Examinations'!E1025:M3358,1,)</f>
        <v>No</v>
      </c>
      <c r="G1025" s="4" t="str">
        <f>VLOOKUP('Medical Examinations'!F1025,'Medical Examinations'!F1025:N3358,1,)</f>
        <v>No</v>
      </c>
      <c r="H1025" s="4">
        <f>VLOOKUP('Medical Examinations'!G1025,'Medical Examinations'!G1025:O3358,1,)</f>
        <v>0</v>
      </c>
      <c r="I1025" s="4" t="str">
        <f>VLOOKUP('Medical Examinations'!H1025,'Medical Examinations'!H1025:P3358,1,)</f>
        <v>No</v>
      </c>
      <c r="J1025" s="4" t="str">
        <f>VLOOKUP('Medical Examinations'!I1025,'Medical Examinations'!I1025:Q3358,1,)</f>
        <v>Normal Weight</v>
      </c>
      <c r="K1025" s="4" t="str">
        <f>VLOOKUP('Medical Examinations'!J1025,'Medical Examinations'!J1025:R3358,1,)</f>
        <v>Diabetes</v>
      </c>
      <c r="L1025" s="49">
        <f>VLOOKUP(Table3[[#This Row],[Charges]],Table3[[Charges]:[Age]],1,)</f>
        <v>8314.65</v>
      </c>
      <c r="M1025" s="23" t="str">
        <f>VLOOKUP(Table3[[#This Row],[Hospital tier]],Table3[[Hospital tier]:[Age]],1,)</f>
        <v>tier - 2</v>
      </c>
      <c r="N1025" s="4" t="str">
        <f>VLOOKUP(Table3[[#This Row],[City tier]],Table3[[Hospital tier]:[Age]],1,)</f>
        <v>tier - 1</v>
      </c>
      <c r="O1025" s="4" t="str">
        <f>VLOOKUP(Table3[[#This Row],[State ID]],Table3[[State ID]:[Age]],1,)</f>
        <v>R1012</v>
      </c>
      <c r="P1025" s="4" t="str">
        <f>VLOOKUP(Table3[[#This Row],[Hospitalasion Details]],Table3[[Hospitalasion Details]:[Age]],1,)</f>
        <v>22-Jun-1993</v>
      </c>
      <c r="Q1025" s="4">
        <f>VLOOKUP(Table3[[#This Row],[Age]],Table3[Age],1,)</f>
        <v>29</v>
      </c>
    </row>
    <row r="1026" spans="1:17" x14ac:dyDescent="0.25">
      <c r="A1026" s="4" t="str">
        <f>VLOOKUP(Table2[[#This Row],[Customer ID]],Table2[],1,)</f>
        <v>Id1025</v>
      </c>
      <c r="B1026" s="4" t="str">
        <f>VLOOKUP(Table2[[#This Row],[Full Name]],Table2[[#This Row],[Full Name]],1,)</f>
        <v xml:space="preserve">  David McVay</v>
      </c>
      <c r="C1026" s="4">
        <f>VLOOKUP('Medical Examinations'!B1026,'Medical Examinations'!B1026:J3359,1,)</f>
        <v>52.37</v>
      </c>
      <c r="D1026" s="4">
        <f>VLOOKUP('Medical Examinations'!C1026,'Medical Examinations'!C1026:K3359,1,)</f>
        <v>5.0599999999999996</v>
      </c>
      <c r="E1026" s="4" t="str">
        <f>VLOOKUP('Medical Examinations'!D1026,'Medical Examinations'!D1026:L3359,1,)</f>
        <v>Yes</v>
      </c>
      <c r="F1026" s="4" t="str">
        <f>VLOOKUP('Medical Examinations'!E1026,'Medical Examinations'!E1026:M3359,1,)</f>
        <v>yes</v>
      </c>
      <c r="G1026" s="4" t="str">
        <f>VLOOKUP('Medical Examinations'!F1026,'Medical Examinations'!F1026:N3359,1,)</f>
        <v>No</v>
      </c>
      <c r="H1026" s="4">
        <f>VLOOKUP('Medical Examinations'!G1026,'Medical Examinations'!G1026:O3359,1,)</f>
        <v>2</v>
      </c>
      <c r="I1026" s="4" t="str">
        <f>VLOOKUP('Medical Examinations'!H1026,'Medical Examinations'!H1026:P3359,1,)</f>
        <v>No</v>
      </c>
      <c r="J1026" s="4" t="str">
        <f>VLOOKUP('Medical Examinations'!I1026,'Medical Examinations'!I1026:Q3359,1,)</f>
        <v>Obesity</v>
      </c>
      <c r="K1026" s="4" t="str">
        <f>VLOOKUP('Medical Examinations'!J1026,'Medical Examinations'!J1026:R3359,1,)</f>
        <v>Normal</v>
      </c>
      <c r="L1026" s="49">
        <f>VLOOKUP(Table3[[#This Row],[Charges]],Table3[[Charges]:[Age]],1,)</f>
        <v>8334.4599999999991</v>
      </c>
      <c r="M1026" s="23" t="str">
        <f>VLOOKUP(Table3[[#This Row],[Hospital tier]],Table3[[Hospital tier]:[Age]],1,)</f>
        <v>tier - 3</v>
      </c>
      <c r="N1026" s="4" t="str">
        <f>VLOOKUP(Table3[[#This Row],[City tier]],Table3[[Hospital tier]:[Age]],1,)</f>
        <v>tier - 2</v>
      </c>
      <c r="O1026" s="4" t="str">
        <f>VLOOKUP(Table3[[#This Row],[State ID]],Table3[[State ID]:[Age]],1,)</f>
        <v>R1016</v>
      </c>
      <c r="P1026" s="4" t="str">
        <f>VLOOKUP(Table3[[#This Row],[Hospitalasion Details]],Table3[[Hospitalasion Details]:[Age]],1,)</f>
        <v>12-Jul-1976</v>
      </c>
      <c r="Q1026" s="4">
        <f>VLOOKUP(Table3[[#This Row],[Age]],Table3[Age],1,)</f>
        <v>46</v>
      </c>
    </row>
    <row r="1027" spans="1:17" x14ac:dyDescent="0.25">
      <c r="A1027" s="4" t="str">
        <f>VLOOKUP(Table2[[#This Row],[Customer ID]],Table2[],1,)</f>
        <v>Id1026</v>
      </c>
      <c r="B1027" s="4" t="str">
        <f>VLOOKUP(Table2[[#This Row],[Full Name]],Table2[[#This Row],[Full Name]],1,)</f>
        <v xml:space="preserve">  Tim Vinson</v>
      </c>
      <c r="C1027" s="4">
        <f>VLOOKUP('Medical Examinations'!B1027,'Medical Examinations'!B1027:J3360,1,)</f>
        <v>40.369999999999997</v>
      </c>
      <c r="D1027" s="4">
        <f>VLOOKUP('Medical Examinations'!C1027,'Medical Examinations'!C1027:K3360,1,)</f>
        <v>8.2100000000000009</v>
      </c>
      <c r="E1027" s="4" t="str">
        <f>VLOOKUP('Medical Examinations'!D1027,'Medical Examinations'!D1027:L3360,1,)</f>
        <v>No</v>
      </c>
      <c r="F1027" s="4" t="str">
        <f>VLOOKUP('Medical Examinations'!E1027,'Medical Examinations'!E1027:M3360,1,)</f>
        <v>No</v>
      </c>
      <c r="G1027" s="4" t="str">
        <f>VLOOKUP('Medical Examinations'!F1027,'Medical Examinations'!F1027:N3360,1,)</f>
        <v>No</v>
      </c>
      <c r="H1027" s="4">
        <f>VLOOKUP('Medical Examinations'!G1027,'Medical Examinations'!G1027:O3360,1,)</f>
        <v>0</v>
      </c>
      <c r="I1027" s="4" t="str">
        <f>VLOOKUP('Medical Examinations'!H1027,'Medical Examinations'!H1027:P3360,1,)</f>
        <v>No</v>
      </c>
      <c r="J1027" s="4" t="str">
        <f>VLOOKUP('Medical Examinations'!I1027,'Medical Examinations'!I1027:Q3360,1,)</f>
        <v>Obesity</v>
      </c>
      <c r="K1027" s="4" t="str">
        <f>VLOOKUP('Medical Examinations'!J1027,'Medical Examinations'!J1027:R3360,1,)</f>
        <v>Diabetes</v>
      </c>
      <c r="L1027" s="49">
        <f>VLOOKUP(Table3[[#This Row],[Charges]],Table3[[Charges]:[Age]],1,)</f>
        <v>8334.59</v>
      </c>
      <c r="M1027" s="23" t="str">
        <f>VLOOKUP(Table3[[#This Row],[Hospital tier]],Table3[[Hospital tier]:[Age]],1,)</f>
        <v>tier - 3</v>
      </c>
      <c r="N1027" s="4" t="str">
        <f>VLOOKUP(Table3[[#This Row],[City tier]],Table3[[Hospital tier]:[Age]],1,)</f>
        <v>tier - 2</v>
      </c>
      <c r="O1027" s="4" t="str">
        <f>VLOOKUP(Table3[[#This Row],[State ID]],Table3[[State ID]:[Age]],1,)</f>
        <v>R1016</v>
      </c>
      <c r="P1027" s="4" t="str">
        <f>VLOOKUP(Table3[[#This Row],[Hospitalasion Details]],Table3[[Hospitalasion Details]:[Age]],1,)</f>
        <v>20-Jul-1976</v>
      </c>
      <c r="Q1027" s="4">
        <f>VLOOKUP(Table3[[#This Row],[Age]],Table3[Age],1,)</f>
        <v>46</v>
      </c>
    </row>
    <row r="1028" spans="1:17" x14ac:dyDescent="0.25">
      <c r="A1028" s="4" t="str">
        <f>VLOOKUP(Table2[[#This Row],[Customer ID]],Table2[],1,)</f>
        <v>Id1027</v>
      </c>
      <c r="B1028" s="4" t="str">
        <f>VLOOKUP(Table2[[#This Row],[Full Name]],Table2[[#This Row],[Full Name]],1,)</f>
        <v xml:space="preserve">  Emma M Astrike-Davis</v>
      </c>
      <c r="C1028" s="4">
        <f>VLOOKUP('Medical Examinations'!B1028,'Medical Examinations'!B1028:J3361,1,)</f>
        <v>41.47</v>
      </c>
      <c r="D1028" s="4">
        <f>VLOOKUP('Medical Examinations'!C1028,'Medical Examinations'!C1028:K3361,1,)</f>
        <v>10.34</v>
      </c>
      <c r="E1028" s="4" t="str">
        <f>VLOOKUP('Medical Examinations'!D1028,'Medical Examinations'!D1028:L3361,1,)</f>
        <v>No</v>
      </c>
      <c r="F1028" s="4" t="str">
        <f>VLOOKUP('Medical Examinations'!E1028,'Medical Examinations'!E1028:M3361,1,)</f>
        <v>No</v>
      </c>
      <c r="G1028" s="4" t="str">
        <f>VLOOKUP('Medical Examinations'!F1028,'Medical Examinations'!F1028:N3361,1,)</f>
        <v>No</v>
      </c>
      <c r="H1028" s="4">
        <f>VLOOKUP('Medical Examinations'!G1028,'Medical Examinations'!G1028:O3361,1,)</f>
        <v>2</v>
      </c>
      <c r="I1028" s="4" t="str">
        <f>VLOOKUP('Medical Examinations'!H1028,'Medical Examinations'!H1028:P3361,1,)</f>
        <v>No</v>
      </c>
      <c r="J1028" s="4" t="str">
        <f>VLOOKUP('Medical Examinations'!I1028,'Medical Examinations'!I1028:Q3361,1,)</f>
        <v>Obesity</v>
      </c>
      <c r="K1028" s="4" t="str">
        <f>VLOOKUP('Medical Examinations'!J1028,'Medical Examinations'!J1028:R3361,1,)</f>
        <v>Diabetes</v>
      </c>
      <c r="L1028" s="49">
        <f>VLOOKUP(Table3[[#This Row],[Charges]],Table3[[Charges]:[Age]],1,)</f>
        <v>8342.91</v>
      </c>
      <c r="M1028" s="23" t="str">
        <f>VLOOKUP(Table3[[#This Row],[Hospital tier]],Table3[[Hospital tier]:[Age]],1,)</f>
        <v>tier - 3</v>
      </c>
      <c r="N1028" s="4" t="str">
        <f>VLOOKUP(Table3[[#This Row],[City tier]],Table3[[Hospital tier]:[Age]],1,)</f>
        <v>tier - 1</v>
      </c>
      <c r="O1028" s="4" t="str">
        <f>VLOOKUP(Table3[[#This Row],[State ID]],Table3[[State ID]:[Age]],1,)</f>
        <v>R1016</v>
      </c>
      <c r="P1028" s="4" t="str">
        <f>VLOOKUP(Table3[[#This Row],[Hospitalasion Details]],Table3[[Hospitalasion Details]:[Age]],1,)</f>
        <v>7-Jul-1976</v>
      </c>
      <c r="Q1028" s="4">
        <f>VLOOKUP(Table3[[#This Row],[Age]],Table3[Age],1,)</f>
        <v>46</v>
      </c>
    </row>
    <row r="1029" spans="1:17" x14ac:dyDescent="0.25">
      <c r="A1029" s="4" t="str">
        <f>VLOOKUP(Table2[[#This Row],[Customer ID]],Table2[],1,)</f>
        <v>Id1028</v>
      </c>
      <c r="B1029" s="4" t="str">
        <f>VLOOKUP(Table2[[#This Row],[Full Name]],Table2[[#This Row],[Full Name]],1,)</f>
        <v xml:space="preserve">  Tim Harder</v>
      </c>
      <c r="C1029" s="4">
        <f>VLOOKUP('Medical Examinations'!B1029,'Medical Examinations'!B1029:J3362,1,)</f>
        <v>33.725000000000001</v>
      </c>
      <c r="D1029" s="4">
        <f>VLOOKUP('Medical Examinations'!C1029,'Medical Examinations'!C1029:K3362,1,)</f>
        <v>5.51</v>
      </c>
      <c r="E1029" s="4" t="str">
        <f>VLOOKUP('Medical Examinations'!D1029,'Medical Examinations'!D1029:L3362,1,)</f>
        <v>Yes</v>
      </c>
      <c r="F1029" s="4" t="str">
        <f>VLOOKUP('Medical Examinations'!E1029,'Medical Examinations'!E1029:M3362,1,)</f>
        <v>No</v>
      </c>
      <c r="G1029" s="4" t="str">
        <f>VLOOKUP('Medical Examinations'!F1029,'Medical Examinations'!F1029:N3362,1,)</f>
        <v>No</v>
      </c>
      <c r="H1029" s="4">
        <f>VLOOKUP('Medical Examinations'!G1029,'Medical Examinations'!G1029:O3362,1,)</f>
        <v>2</v>
      </c>
      <c r="I1029" s="4" t="str">
        <f>VLOOKUP('Medical Examinations'!H1029,'Medical Examinations'!H1029:P3362,1,)</f>
        <v>No</v>
      </c>
      <c r="J1029" s="4" t="str">
        <f>VLOOKUP('Medical Examinations'!I1029,'Medical Examinations'!I1029:Q3362,1,)</f>
        <v>Obesity</v>
      </c>
      <c r="K1029" s="4" t="str">
        <f>VLOOKUP('Medical Examinations'!J1029,'Medical Examinations'!J1029:R3362,1,)</f>
        <v>Normal</v>
      </c>
      <c r="L1029" s="49">
        <f>VLOOKUP(Table3[[#This Row],[Charges]],Table3[[Charges]:[Age]],1,)</f>
        <v>8347.16</v>
      </c>
      <c r="M1029" s="23" t="str">
        <f>VLOOKUP(Table3[[#This Row],[Hospital tier]],Table3[[Hospital tier]:[Age]],1,)</f>
        <v>tier - 2</v>
      </c>
      <c r="N1029" s="4" t="str">
        <f>VLOOKUP(Table3[[#This Row],[City tier]],Table3[[Hospital tier]:[Age]],1,)</f>
        <v>tier - 1</v>
      </c>
      <c r="O1029" s="4" t="str">
        <f>VLOOKUP(Table3[[#This Row],[State ID]],Table3[[State ID]:[Age]],1,)</f>
        <v>R1013</v>
      </c>
      <c r="P1029" s="4" t="str">
        <f>VLOOKUP(Table3[[#This Row],[Hospitalasion Details]],Table3[[Hospitalasion Details]:[Age]],1,)</f>
        <v>12-Jun-1976</v>
      </c>
      <c r="Q1029" s="4">
        <f>VLOOKUP(Table3[[#This Row],[Age]],Table3[Age],1,)</f>
        <v>46</v>
      </c>
    </row>
    <row r="1030" spans="1:17" x14ac:dyDescent="0.25">
      <c r="A1030" s="4" t="str">
        <f>VLOOKUP(Table2[[#This Row],[Customer ID]],Table2[],1,)</f>
        <v>Id1029</v>
      </c>
      <c r="B1030" s="4" t="str">
        <f>VLOOKUP(Table2[[#This Row],[Full Name]],Table2[[#This Row],[Full Name]],1,)</f>
        <v xml:space="preserve">  Patrick Bell</v>
      </c>
      <c r="C1030" s="4">
        <f>VLOOKUP('Medical Examinations'!B1030,'Medical Examinations'!B1030:J3363,1,)</f>
        <v>28.1</v>
      </c>
      <c r="D1030" s="4">
        <f>VLOOKUP('Medical Examinations'!C1030,'Medical Examinations'!C1030:K3363,1,)</f>
        <v>11.2</v>
      </c>
      <c r="E1030" s="4" t="str">
        <f>VLOOKUP('Medical Examinations'!D1030,'Medical Examinations'!D1030:L3363,1,)</f>
        <v>No</v>
      </c>
      <c r="F1030" s="4" t="str">
        <f>VLOOKUP('Medical Examinations'!E1030,'Medical Examinations'!E1030:M3363,1,)</f>
        <v>No</v>
      </c>
      <c r="G1030" s="4" t="str">
        <f>VLOOKUP('Medical Examinations'!F1030,'Medical Examinations'!F1030:N3363,1,)</f>
        <v>No</v>
      </c>
      <c r="H1030" s="4">
        <f>VLOOKUP('Medical Examinations'!G1030,'Medical Examinations'!G1030:O3363,1,)</f>
        <v>0</v>
      </c>
      <c r="I1030" s="4" t="str">
        <f>VLOOKUP('Medical Examinations'!H1030,'Medical Examinations'!H1030:P3363,1,)</f>
        <v>No</v>
      </c>
      <c r="J1030" s="4" t="str">
        <f>VLOOKUP('Medical Examinations'!I1030,'Medical Examinations'!I1030:Q3363,1,)</f>
        <v>Over Weight</v>
      </c>
      <c r="K1030" s="4" t="str">
        <f>VLOOKUP('Medical Examinations'!J1030,'Medical Examinations'!J1030:R3363,1,)</f>
        <v>Diabetes</v>
      </c>
      <c r="L1030" s="49">
        <f>VLOOKUP(Table3[[#This Row],[Charges]],Table3[[Charges]:[Age]],1,)</f>
        <v>8355.5400000000009</v>
      </c>
      <c r="M1030" s="23" t="str">
        <f>VLOOKUP(Table3[[#This Row],[Hospital tier]],Table3[[Hospital tier]:[Age]],1,)</f>
        <v>tier - 3</v>
      </c>
      <c r="N1030" s="4" t="str">
        <f>VLOOKUP(Table3[[#This Row],[City tier]],Table3[[Hospital tier]:[Age]],1,)</f>
        <v>tier - 3</v>
      </c>
      <c r="O1030" s="4" t="str">
        <f>VLOOKUP(Table3[[#This Row],[State ID]],Table3[[State ID]:[Age]],1,)</f>
        <v>R1012</v>
      </c>
      <c r="P1030" s="4" t="str">
        <f>VLOOKUP(Table3[[#This Row],[Hospitalasion Details]],Table3[[Hospitalasion Details]:[Age]],1,)</f>
        <v>21-Sep-1963</v>
      </c>
      <c r="Q1030" s="4">
        <f>VLOOKUP(Table3[[#This Row],[Age]],Table3[Age],1,)</f>
        <v>59</v>
      </c>
    </row>
    <row r="1031" spans="1:17" x14ac:dyDescent="0.25">
      <c r="A1031" s="4" t="str">
        <f>VLOOKUP(Table2[[#This Row],[Customer ID]],Table2[],1,)</f>
        <v>Id1030</v>
      </c>
      <c r="B1031" s="4" t="str">
        <f>VLOOKUP(Table2[[#This Row],[Full Name]],Table2[[#This Row],[Full Name]],1,)</f>
        <v xml:space="preserve">  Bridget K Dawes</v>
      </c>
      <c r="C1031" s="4">
        <f>VLOOKUP('Medical Examinations'!B1031,'Medical Examinations'!B1031:J3364,1,)</f>
        <v>37.43</v>
      </c>
      <c r="D1031" s="4">
        <f>VLOOKUP('Medical Examinations'!C1031,'Medical Examinations'!C1031:K3364,1,)</f>
        <v>4.3499999999999996</v>
      </c>
      <c r="E1031" s="4" t="str">
        <f>VLOOKUP('Medical Examinations'!D1031,'Medical Examinations'!D1031:L3364,1,)</f>
        <v>Yes</v>
      </c>
      <c r="F1031" s="4" t="str">
        <f>VLOOKUP('Medical Examinations'!E1031,'Medical Examinations'!E1031:M3364,1,)</f>
        <v>No</v>
      </c>
      <c r="G1031" s="4" t="str">
        <f>VLOOKUP('Medical Examinations'!F1031,'Medical Examinations'!F1031:N3364,1,)</f>
        <v>Yes</v>
      </c>
      <c r="H1031" s="4">
        <f>VLOOKUP('Medical Examinations'!G1031,'Medical Examinations'!G1031:O3364,1,)</f>
        <v>1</v>
      </c>
      <c r="I1031" s="4" t="str">
        <f>VLOOKUP('Medical Examinations'!H1031,'Medical Examinations'!H1031:P3364,1,)</f>
        <v>No</v>
      </c>
      <c r="J1031" s="4" t="str">
        <f>VLOOKUP('Medical Examinations'!I1031,'Medical Examinations'!I1031:Q3364,1,)</f>
        <v>Obesity</v>
      </c>
      <c r="K1031" s="4" t="str">
        <f>VLOOKUP('Medical Examinations'!J1031,'Medical Examinations'!J1031:R3364,1,)</f>
        <v>Normal</v>
      </c>
      <c r="L1031" s="49">
        <f>VLOOKUP(Table3[[#This Row],[Charges]],Table3[[Charges]:[Age]],1,)</f>
        <v>8396.6200000000008</v>
      </c>
      <c r="M1031" s="23" t="str">
        <f>VLOOKUP(Table3[[#This Row],[Hospital tier]],Table3[[Hospital tier]:[Age]],1,)</f>
        <v>tier - 2</v>
      </c>
      <c r="N1031" s="4" t="str">
        <f>VLOOKUP(Table3[[#This Row],[City tier]],Table3[[Hospital tier]:[Age]],1,)</f>
        <v>tier - 3</v>
      </c>
      <c r="O1031" s="4" t="str">
        <f>VLOOKUP(Table3[[#This Row],[State ID]],Table3[[State ID]:[Age]],1,)</f>
        <v>R1013</v>
      </c>
      <c r="P1031" s="4" t="str">
        <f>VLOOKUP(Table3[[#This Row],[Hospitalasion Details]],Table3[[Hospitalasion Details]:[Age]],1,)</f>
        <v>4-Sep-1971</v>
      </c>
      <c r="Q1031" s="4">
        <f>VLOOKUP(Table3[[#This Row],[Age]],Table3[Age],1,)</f>
        <v>51</v>
      </c>
    </row>
    <row r="1032" spans="1:17" x14ac:dyDescent="0.25">
      <c r="A1032" s="4" t="str">
        <f>VLOOKUP(Table2[[#This Row],[Customer ID]],Table2[],1,)</f>
        <v>Id1031</v>
      </c>
      <c r="B1032" s="4" t="str">
        <f>VLOOKUP(Table2[[#This Row],[Full Name]],Table2[[#This Row],[Full Name]],1,)</f>
        <v xml:space="preserve">  Gabriel Larios</v>
      </c>
      <c r="C1032" s="4">
        <f>VLOOKUP('Medical Examinations'!B1032,'Medical Examinations'!B1032:J3365,1,)</f>
        <v>23.7</v>
      </c>
      <c r="D1032" s="4">
        <f>VLOOKUP('Medical Examinations'!C1032,'Medical Examinations'!C1032:K3365,1,)</f>
        <v>10.45</v>
      </c>
      <c r="E1032" s="4" t="str">
        <f>VLOOKUP('Medical Examinations'!D1032,'Medical Examinations'!D1032:L3365,1,)</f>
        <v>No</v>
      </c>
      <c r="F1032" s="4" t="str">
        <f>VLOOKUP('Medical Examinations'!E1032,'Medical Examinations'!E1032:M3365,1,)</f>
        <v>No</v>
      </c>
      <c r="G1032" s="4" t="str">
        <f>VLOOKUP('Medical Examinations'!F1032,'Medical Examinations'!F1032:N3365,1,)</f>
        <v>No</v>
      </c>
      <c r="H1032" s="4">
        <f>VLOOKUP('Medical Examinations'!G1032,'Medical Examinations'!G1032:O3365,1,)</f>
        <v>0</v>
      </c>
      <c r="I1032" s="4" t="str">
        <f>VLOOKUP('Medical Examinations'!H1032,'Medical Examinations'!H1032:P3365,1,)</f>
        <v>No</v>
      </c>
      <c r="J1032" s="4" t="str">
        <f>VLOOKUP('Medical Examinations'!I1032,'Medical Examinations'!I1032:Q3365,1,)</f>
        <v>Normal Weight</v>
      </c>
      <c r="K1032" s="4" t="str">
        <f>VLOOKUP('Medical Examinations'!J1032,'Medical Examinations'!J1032:R3365,1,)</f>
        <v>Diabetes</v>
      </c>
      <c r="L1032" s="49">
        <f>VLOOKUP(Table3[[#This Row],[Charges]],Table3[[Charges]:[Age]],1,)</f>
        <v>8400.01</v>
      </c>
      <c r="M1032" s="23" t="str">
        <f>VLOOKUP(Table3[[#This Row],[Hospital tier]],Table3[[Hospital tier]:[Age]],1,)</f>
        <v>tier - 2</v>
      </c>
      <c r="N1032" s="4" t="str">
        <f>VLOOKUP(Table3[[#This Row],[City tier]],Table3[[Hospital tier]:[Age]],1,)</f>
        <v>tier - 3</v>
      </c>
      <c r="O1032" s="4" t="str">
        <f>VLOOKUP(Table3[[#This Row],[State ID]],Table3[[State ID]:[Age]],1,)</f>
        <v>R1013</v>
      </c>
      <c r="P1032" s="4" t="str">
        <f>VLOOKUP(Table3[[#This Row],[Hospitalasion Details]],Table3[[Hospitalasion Details]:[Age]],1,)</f>
        <v>18-Sep-1971</v>
      </c>
      <c r="Q1032" s="4">
        <f>VLOOKUP(Table3[[#This Row],[Age]],Table3[Age],1,)</f>
        <v>51</v>
      </c>
    </row>
    <row r="1033" spans="1:17" x14ac:dyDescent="0.25">
      <c r="A1033" s="4" t="str">
        <f>VLOOKUP(Table2[[#This Row],[Customer ID]],Table2[],1,)</f>
        <v>Id1032</v>
      </c>
      <c r="B1033" s="4" t="str">
        <f>VLOOKUP(Table2[[#This Row],[Full Name]],Table2[[#This Row],[Full Name]],1,)</f>
        <v xml:space="preserve">  Natasha Yaremczuk</v>
      </c>
      <c r="C1033" s="4">
        <f>VLOOKUP('Medical Examinations'!B1033,'Medical Examinations'!B1033:J3366,1,)</f>
        <v>24.795000000000002</v>
      </c>
      <c r="D1033" s="4">
        <f>VLOOKUP('Medical Examinations'!C1033,'Medical Examinations'!C1033:K3366,1,)</f>
        <v>4.07</v>
      </c>
      <c r="E1033" s="4" t="str">
        <f>VLOOKUP('Medical Examinations'!D1033,'Medical Examinations'!D1033:L3366,1,)</f>
        <v>Yes</v>
      </c>
      <c r="F1033" s="4" t="str">
        <f>VLOOKUP('Medical Examinations'!E1033,'Medical Examinations'!E1033:M3366,1,)</f>
        <v>No</v>
      </c>
      <c r="G1033" s="4" t="str">
        <f>VLOOKUP('Medical Examinations'!F1033,'Medical Examinations'!F1033:N3366,1,)</f>
        <v>Yes</v>
      </c>
      <c r="H1033" s="4">
        <f>VLOOKUP('Medical Examinations'!G1033,'Medical Examinations'!G1033:O3366,1,)</f>
        <v>1</v>
      </c>
      <c r="I1033" s="4" t="str">
        <f>VLOOKUP('Medical Examinations'!H1033,'Medical Examinations'!H1033:P3366,1,)</f>
        <v>No</v>
      </c>
      <c r="J1033" s="4" t="str">
        <f>VLOOKUP('Medical Examinations'!I1033,'Medical Examinations'!I1033:Q3366,1,)</f>
        <v>Normal Weight</v>
      </c>
      <c r="K1033" s="4" t="str">
        <f>VLOOKUP('Medical Examinations'!J1033,'Medical Examinations'!J1033:R3366,1,)</f>
        <v>Normal</v>
      </c>
      <c r="L1033" s="49">
        <f>VLOOKUP(Table3[[#This Row],[Charges]],Table3[[Charges]:[Age]],1,)</f>
        <v>8410.0499999999993</v>
      </c>
      <c r="M1033" s="23" t="str">
        <f>VLOOKUP(Table3[[#This Row],[Hospital tier]],Table3[[Hospital tier]:[Age]],1,)</f>
        <v>tier - 2</v>
      </c>
      <c r="N1033" s="4" t="str">
        <f>VLOOKUP(Table3[[#This Row],[City tier]],Table3[[Hospital tier]:[Age]],1,)</f>
        <v>tier - 2</v>
      </c>
      <c r="O1033" s="4" t="str">
        <f>VLOOKUP(Table3[[#This Row],[State ID]],Table3[[State ID]:[Age]],1,)</f>
        <v>R1012</v>
      </c>
      <c r="P1033" s="4" t="str">
        <f>VLOOKUP(Table3[[#This Row],[Hospitalasion Details]],Table3[[Hospitalasion Details]:[Age]],1,)</f>
        <v>11-Jun-1979</v>
      </c>
      <c r="Q1033" s="4">
        <f>VLOOKUP(Table3[[#This Row],[Age]],Table3[Age],1,)</f>
        <v>43</v>
      </c>
    </row>
    <row r="1034" spans="1:17" x14ac:dyDescent="0.25">
      <c r="A1034" s="4" t="str">
        <f>VLOOKUP(Table2[[#This Row],[Customer ID]],Table2[],1,)</f>
        <v>Id1033</v>
      </c>
      <c r="B1034" s="4" t="str">
        <f>VLOOKUP(Table2[[#This Row],[Full Name]],Table2[[#This Row],[Full Name]],1,)</f>
        <v xml:space="preserve">  Abby A Knight</v>
      </c>
      <c r="C1034" s="4">
        <f>VLOOKUP('Medical Examinations'!B1034,'Medical Examinations'!B1034:J3367,1,)</f>
        <v>31.9</v>
      </c>
      <c r="D1034" s="4">
        <f>VLOOKUP('Medical Examinations'!C1034,'Medical Examinations'!C1034:K3367,1,)</f>
        <v>8.34</v>
      </c>
      <c r="E1034" s="4" t="str">
        <f>VLOOKUP('Medical Examinations'!D1034,'Medical Examinations'!D1034:L3367,1,)</f>
        <v>No</v>
      </c>
      <c r="F1034" s="4" t="str">
        <f>VLOOKUP('Medical Examinations'!E1034,'Medical Examinations'!E1034:M3367,1,)</f>
        <v>No</v>
      </c>
      <c r="G1034" s="4" t="str">
        <f>VLOOKUP('Medical Examinations'!F1034,'Medical Examinations'!F1034:N3367,1,)</f>
        <v>No</v>
      </c>
      <c r="H1034" s="4">
        <f>VLOOKUP('Medical Examinations'!G1034,'Medical Examinations'!G1034:O3367,1,)</f>
        <v>0</v>
      </c>
      <c r="I1034" s="4" t="str">
        <f>VLOOKUP('Medical Examinations'!H1034,'Medical Examinations'!H1034:P3367,1,)</f>
        <v>No</v>
      </c>
      <c r="J1034" s="4" t="str">
        <f>VLOOKUP('Medical Examinations'!I1034,'Medical Examinations'!I1034:Q3367,1,)</f>
        <v>Obesity</v>
      </c>
      <c r="K1034" s="4" t="str">
        <f>VLOOKUP('Medical Examinations'!J1034,'Medical Examinations'!J1034:R3367,1,)</f>
        <v>Diabetes</v>
      </c>
      <c r="L1034" s="49">
        <f>VLOOKUP(Table3[[#This Row],[Charges]],Table3[[Charges]:[Age]],1,)</f>
        <v>8413.4599999999991</v>
      </c>
      <c r="M1034" s="23" t="str">
        <f>VLOOKUP(Table3[[#This Row],[Hospital tier]],Table3[[Hospital tier]:[Age]],1,)</f>
        <v>tier - 3</v>
      </c>
      <c r="N1034" s="4" t="str">
        <f>VLOOKUP(Table3[[#This Row],[City tier]],Table3[[Hospital tier]:[Age]],1,)</f>
        <v>tier - 1</v>
      </c>
      <c r="O1034" s="4" t="str">
        <f>VLOOKUP(Table3[[#This Row],[State ID]],Table3[[State ID]:[Age]],1,)</f>
        <v>R1012</v>
      </c>
      <c r="P1034" s="4" t="str">
        <f>VLOOKUP(Table3[[#This Row],[Hospitalasion Details]],Table3[[Hospitalasion Details]:[Age]],1,)</f>
        <v>4-Sep-1977</v>
      </c>
      <c r="Q1034" s="4">
        <f>VLOOKUP(Table3[[#This Row],[Age]],Table3[Age],1,)</f>
        <v>45</v>
      </c>
    </row>
    <row r="1035" spans="1:17" x14ac:dyDescent="0.25">
      <c r="A1035" s="4" t="str">
        <f>VLOOKUP(Table2[[#This Row],[Customer ID]],Table2[],1,)</f>
        <v>Id1034</v>
      </c>
      <c r="B1035" s="4" t="str">
        <f>VLOOKUP(Table2[[#This Row],[Full Name]],Table2[[#This Row],[Full Name]],1,)</f>
        <v xml:space="preserve">  Michelle Eversman</v>
      </c>
      <c r="C1035" s="4">
        <f>VLOOKUP('Medical Examinations'!B1035,'Medical Examinations'!B1035:J3368,1,)</f>
        <v>32.68</v>
      </c>
      <c r="D1035" s="4">
        <f>VLOOKUP('Medical Examinations'!C1035,'Medical Examinations'!C1035:K3368,1,)</f>
        <v>7.41</v>
      </c>
      <c r="E1035" s="4" t="str">
        <f>VLOOKUP('Medical Examinations'!D1035,'Medical Examinations'!D1035:L3368,1,)</f>
        <v>No</v>
      </c>
      <c r="F1035" s="4" t="str">
        <f>VLOOKUP('Medical Examinations'!E1035,'Medical Examinations'!E1035:M3368,1,)</f>
        <v>No</v>
      </c>
      <c r="G1035" s="4" t="str">
        <f>VLOOKUP('Medical Examinations'!F1035,'Medical Examinations'!F1035:N3368,1,)</f>
        <v>No</v>
      </c>
      <c r="H1035" s="4">
        <f>VLOOKUP('Medical Examinations'!G1035,'Medical Examinations'!G1035:O3368,1,)</f>
        <v>0</v>
      </c>
      <c r="I1035" s="4" t="str">
        <f>VLOOKUP('Medical Examinations'!H1035,'Medical Examinations'!H1035:P3368,1,)</f>
        <v>No</v>
      </c>
      <c r="J1035" s="4" t="str">
        <f>VLOOKUP('Medical Examinations'!I1035,'Medical Examinations'!I1035:Q3368,1,)</f>
        <v>Obesity</v>
      </c>
      <c r="K1035" s="4" t="str">
        <f>VLOOKUP('Medical Examinations'!J1035,'Medical Examinations'!J1035:R3368,1,)</f>
        <v>Diabetes</v>
      </c>
      <c r="L1035" s="49">
        <f>VLOOKUP(Table3[[#This Row],[Charges]],Table3[[Charges]:[Age]],1,)</f>
        <v>8428.07</v>
      </c>
      <c r="M1035" s="23" t="str">
        <f>VLOOKUP(Table3[[#This Row],[Hospital tier]],Table3[[Hospital tier]:[Age]],1,)</f>
        <v>tier - 3</v>
      </c>
      <c r="N1035" s="4" t="str">
        <f>VLOOKUP(Table3[[#This Row],[City tier]],Table3[[Hospital tier]:[Age]],1,)</f>
        <v>tier - 2</v>
      </c>
      <c r="O1035" s="4" t="str">
        <f>VLOOKUP(Table3[[#This Row],[State ID]],Table3[[State ID]:[Age]],1,)</f>
        <v>R1012</v>
      </c>
      <c r="P1035" s="4" t="str">
        <f>VLOOKUP(Table3[[#This Row],[Hospitalasion Details]],Table3[[Hospitalasion Details]:[Age]],1,)</f>
        <v>28-Sep-1975</v>
      </c>
      <c r="Q1035" s="4">
        <f>VLOOKUP(Table3[[#This Row],[Age]],Table3[Age],1,)</f>
        <v>47</v>
      </c>
    </row>
    <row r="1036" spans="1:17" x14ac:dyDescent="0.25">
      <c r="A1036" s="4" t="str">
        <f>VLOOKUP(Table2[[#This Row],[Customer ID]],Table2[],1,)</f>
        <v>Id1035</v>
      </c>
      <c r="B1036" s="4" t="str">
        <f>VLOOKUP(Table2[[#This Row],[Full Name]],Table2[[#This Row],[Full Name]],1,)</f>
        <v xml:space="preserve">  Mckendree Hickory</v>
      </c>
      <c r="C1036" s="4">
        <f>VLOOKUP('Medical Examinations'!B1036,'Medical Examinations'!B1036:J3369,1,)</f>
        <v>47.13</v>
      </c>
      <c r="D1036" s="4">
        <f>VLOOKUP('Medical Examinations'!C1036,'Medical Examinations'!C1036:K3369,1,)</f>
        <v>4.3099999999999996</v>
      </c>
      <c r="E1036" s="4" t="str">
        <f>VLOOKUP('Medical Examinations'!D1036,'Medical Examinations'!D1036:L3369,1,)</f>
        <v>No</v>
      </c>
      <c r="F1036" s="4" t="str">
        <f>VLOOKUP('Medical Examinations'!E1036,'Medical Examinations'!E1036:M3369,1,)</f>
        <v>No</v>
      </c>
      <c r="G1036" s="4" t="str">
        <f>VLOOKUP('Medical Examinations'!F1036,'Medical Examinations'!F1036:N3369,1,)</f>
        <v>No</v>
      </c>
      <c r="H1036" s="4">
        <f>VLOOKUP('Medical Examinations'!G1036,'Medical Examinations'!G1036:O3369,1,)</f>
        <v>0</v>
      </c>
      <c r="I1036" s="4" t="str">
        <f>VLOOKUP('Medical Examinations'!H1036,'Medical Examinations'!H1036:P3369,1,)</f>
        <v>No</v>
      </c>
      <c r="J1036" s="4" t="str">
        <f>VLOOKUP('Medical Examinations'!I1036,'Medical Examinations'!I1036:Q3369,1,)</f>
        <v>Obesity</v>
      </c>
      <c r="K1036" s="4" t="str">
        <f>VLOOKUP('Medical Examinations'!J1036,'Medical Examinations'!J1036:R3369,1,)</f>
        <v>Normal</v>
      </c>
      <c r="L1036" s="49">
        <f>VLOOKUP(Table3[[#This Row],[Charges]],Table3[[Charges]:[Age]],1,)</f>
        <v>8440.0499999999993</v>
      </c>
      <c r="M1036" s="23" t="str">
        <f>VLOOKUP(Table3[[#This Row],[Hospital tier]],Table3[[Hospital tier]:[Age]],1,)</f>
        <v>tier - 3</v>
      </c>
      <c r="N1036" s="4" t="str">
        <f>VLOOKUP(Table3[[#This Row],[City tier]],Table3[[Hospital tier]:[Age]],1,)</f>
        <v>tier - 2</v>
      </c>
      <c r="O1036" s="4" t="str">
        <f>VLOOKUP(Table3[[#This Row],[State ID]],Table3[[State ID]:[Age]],1,)</f>
        <v>R1013</v>
      </c>
      <c r="P1036" s="4" t="str">
        <f>VLOOKUP(Table3[[#This Row],[Hospitalasion Details]],Table3[[Hospitalasion Details]:[Age]],1,)</f>
        <v>24-Sep-1963</v>
      </c>
      <c r="Q1036" s="4">
        <f>VLOOKUP(Table3[[#This Row],[Age]],Table3[Age],1,)</f>
        <v>59</v>
      </c>
    </row>
    <row r="1037" spans="1:17" x14ac:dyDescent="0.25">
      <c r="A1037" s="4" t="str">
        <f>VLOOKUP(Table2[[#This Row],[Customer ID]],Table2[],1,)</f>
        <v>Id1036</v>
      </c>
      <c r="B1037" s="4" t="str">
        <f>VLOOKUP(Table2[[#This Row],[Full Name]],Table2[[#This Row],[Full Name]],1,)</f>
        <v xml:space="preserve">  Tara Mooney</v>
      </c>
      <c r="C1037" s="4">
        <f>VLOOKUP('Medical Examinations'!B1037,'Medical Examinations'!B1037:J3370,1,)</f>
        <v>36.67</v>
      </c>
      <c r="D1037" s="4">
        <f>VLOOKUP('Medical Examinations'!C1037,'Medical Examinations'!C1037:K3370,1,)</f>
        <v>10.83</v>
      </c>
      <c r="E1037" s="4" t="str">
        <f>VLOOKUP('Medical Examinations'!D1037,'Medical Examinations'!D1037:L3370,1,)</f>
        <v>No</v>
      </c>
      <c r="F1037" s="4" t="str">
        <f>VLOOKUP('Medical Examinations'!E1037,'Medical Examinations'!E1037:M3370,1,)</f>
        <v>No</v>
      </c>
      <c r="G1037" s="4" t="str">
        <f>VLOOKUP('Medical Examinations'!F1037,'Medical Examinations'!F1037:N3370,1,)</f>
        <v>No</v>
      </c>
      <c r="H1037" s="4">
        <f>VLOOKUP('Medical Examinations'!G1037,'Medical Examinations'!G1037:O3370,1,)</f>
        <v>0</v>
      </c>
      <c r="I1037" s="4" t="str">
        <f>VLOOKUP('Medical Examinations'!H1037,'Medical Examinations'!H1037:P3370,1,)</f>
        <v>No</v>
      </c>
      <c r="J1037" s="4" t="str">
        <f>VLOOKUP('Medical Examinations'!I1037,'Medical Examinations'!I1037:Q3370,1,)</f>
        <v>Obesity</v>
      </c>
      <c r="K1037" s="4" t="str">
        <f>VLOOKUP('Medical Examinations'!J1037,'Medical Examinations'!J1037:R3370,1,)</f>
        <v>Diabetes</v>
      </c>
      <c r="L1037" s="49">
        <f>VLOOKUP(Table3[[#This Row],[Charges]],Table3[[Charges]:[Age]],1,)</f>
        <v>8442.67</v>
      </c>
      <c r="M1037" s="23" t="str">
        <f>VLOOKUP(Table3[[#This Row],[Hospital tier]],Table3[[Hospital tier]:[Age]],1,)</f>
        <v>tier - 2</v>
      </c>
      <c r="N1037" s="4" t="str">
        <f>VLOOKUP(Table3[[#This Row],[City tier]],Table3[[Hospital tier]:[Age]],1,)</f>
        <v>tier - 3</v>
      </c>
      <c r="O1037" s="4" t="str">
        <f>VLOOKUP(Table3[[#This Row],[State ID]],Table3[[State ID]:[Age]],1,)</f>
        <v>R1013</v>
      </c>
      <c r="P1037" s="4" t="str">
        <f>VLOOKUP(Table3[[#This Row],[Hospitalasion Details]],Table3[[Hospitalasion Details]:[Age]],1,)</f>
        <v>9-Sep-1972</v>
      </c>
      <c r="Q1037" s="4">
        <f>VLOOKUP(Table3[[#This Row],[Age]],Table3[Age],1,)</f>
        <v>50</v>
      </c>
    </row>
    <row r="1038" spans="1:17" x14ac:dyDescent="0.25">
      <c r="A1038" s="4" t="str">
        <f>VLOOKUP(Table2[[#This Row],[Customer ID]],Table2[],1,)</f>
        <v>Id1037</v>
      </c>
      <c r="B1038" s="4" t="str">
        <f>VLOOKUP(Table2[[#This Row],[Full Name]],Table2[[#This Row],[Full Name]],1,)</f>
        <v xml:space="preserve">  Daniel Craighead</v>
      </c>
      <c r="C1038" s="4">
        <f>VLOOKUP('Medical Examinations'!B1038,'Medical Examinations'!B1038:J3371,1,)</f>
        <v>33.630000000000003</v>
      </c>
      <c r="D1038" s="4">
        <f>VLOOKUP('Medical Examinations'!C1038,'Medical Examinations'!C1038:K3371,1,)</f>
        <v>11.31</v>
      </c>
      <c r="E1038" s="4" t="str">
        <f>VLOOKUP('Medical Examinations'!D1038,'Medical Examinations'!D1038:L3371,1,)</f>
        <v>No</v>
      </c>
      <c r="F1038" s="4" t="str">
        <f>VLOOKUP('Medical Examinations'!E1038,'Medical Examinations'!E1038:M3371,1,)</f>
        <v>No</v>
      </c>
      <c r="G1038" s="4" t="str">
        <f>VLOOKUP('Medical Examinations'!F1038,'Medical Examinations'!F1038:N3371,1,)</f>
        <v>No</v>
      </c>
      <c r="H1038" s="4">
        <f>VLOOKUP('Medical Examinations'!G1038,'Medical Examinations'!G1038:O3371,1,)</f>
        <v>0</v>
      </c>
      <c r="I1038" s="4" t="str">
        <f>VLOOKUP('Medical Examinations'!H1038,'Medical Examinations'!H1038:P3371,1,)</f>
        <v>No</v>
      </c>
      <c r="J1038" s="4" t="str">
        <f>VLOOKUP('Medical Examinations'!I1038,'Medical Examinations'!I1038:Q3371,1,)</f>
        <v>Obesity</v>
      </c>
      <c r="K1038" s="4" t="str">
        <f>VLOOKUP('Medical Examinations'!J1038,'Medical Examinations'!J1038:R3371,1,)</f>
        <v>Diabetes</v>
      </c>
      <c r="L1038" s="49">
        <f>VLOOKUP(Table3[[#This Row],[Charges]],Table3[[Charges]:[Age]],1,)</f>
        <v>8444.4699999999993</v>
      </c>
      <c r="M1038" s="23" t="str">
        <f>VLOOKUP(Table3[[#This Row],[Hospital tier]],Table3[[Hospital tier]:[Age]],1,)</f>
        <v>tier - 3</v>
      </c>
      <c r="N1038" s="4" t="str">
        <f>VLOOKUP(Table3[[#This Row],[City tier]],Table3[[Hospital tier]:[Age]],1,)</f>
        <v>tier - 1</v>
      </c>
      <c r="O1038" s="4" t="str">
        <f>VLOOKUP(Table3[[#This Row],[State ID]],Table3[[State ID]:[Age]],1,)</f>
        <v>R1011</v>
      </c>
      <c r="P1038" s="4" t="str">
        <f>VLOOKUP(Table3[[#This Row],[Hospitalasion Details]],Table3[[Hospitalasion Details]:[Age]],1,)</f>
        <v>4-Sep-1972</v>
      </c>
      <c r="Q1038" s="4">
        <f>VLOOKUP(Table3[[#This Row],[Age]],Table3[Age],1,)</f>
        <v>50</v>
      </c>
    </row>
    <row r="1039" spans="1:17" x14ac:dyDescent="0.25">
      <c r="A1039" s="4" t="str">
        <f>VLOOKUP(Table2[[#This Row],[Customer ID]],Table2[],1,)</f>
        <v>Id1038</v>
      </c>
      <c r="B1039" s="4" t="str">
        <f>VLOOKUP(Table2[[#This Row],[Full Name]],Table2[[#This Row],[Full Name]],1,)</f>
        <v xml:space="preserve">  Joshua P Gardner</v>
      </c>
      <c r="C1039" s="4">
        <f>VLOOKUP('Medical Examinations'!B1039,'Medical Examinations'!B1039:J3372,1,)</f>
        <v>32.67</v>
      </c>
      <c r="D1039" s="4">
        <f>VLOOKUP('Medical Examinations'!C1039,'Medical Examinations'!C1039:K3372,1,)</f>
        <v>11.81</v>
      </c>
      <c r="E1039" s="4" t="str">
        <f>VLOOKUP('Medical Examinations'!D1039,'Medical Examinations'!D1039:L3372,1,)</f>
        <v>Yes</v>
      </c>
      <c r="F1039" s="4" t="str">
        <f>VLOOKUP('Medical Examinations'!E1039,'Medical Examinations'!E1039:M3372,1,)</f>
        <v>No</v>
      </c>
      <c r="G1039" s="4" t="str">
        <f>VLOOKUP('Medical Examinations'!F1039,'Medical Examinations'!F1039:N3372,1,)</f>
        <v>No</v>
      </c>
      <c r="H1039" s="4">
        <f>VLOOKUP('Medical Examinations'!G1039,'Medical Examinations'!G1039:O3372,1,)</f>
        <v>0</v>
      </c>
      <c r="I1039" s="4" t="str">
        <f>VLOOKUP('Medical Examinations'!H1039,'Medical Examinations'!H1039:P3372,1,)</f>
        <v>No</v>
      </c>
      <c r="J1039" s="4" t="str">
        <f>VLOOKUP('Medical Examinations'!I1039,'Medical Examinations'!I1039:Q3372,1,)</f>
        <v>Obesity</v>
      </c>
      <c r="K1039" s="4" t="str">
        <f>VLOOKUP('Medical Examinations'!J1039,'Medical Examinations'!J1039:R3372,1,)</f>
        <v>Diabetes</v>
      </c>
      <c r="L1039" s="49">
        <f>VLOOKUP(Table3[[#This Row],[Charges]],Table3[[Charges]:[Age]],1,)</f>
        <v>8448.66</v>
      </c>
      <c r="M1039" s="23" t="str">
        <f>VLOOKUP(Table3[[#This Row],[Hospital tier]],Table3[[Hospital tier]:[Age]],1,)</f>
        <v>tier - 3</v>
      </c>
      <c r="N1039" s="4" t="str">
        <f>VLOOKUP(Table3[[#This Row],[City tier]],Table3[[Hospital tier]:[Age]],1,)</f>
        <v>tier - 1</v>
      </c>
      <c r="O1039" s="4" t="str">
        <f>VLOOKUP(Table3[[#This Row],[State ID]],Table3[[State ID]:[Age]],1,)</f>
        <v>R1013</v>
      </c>
      <c r="P1039" s="4" t="str">
        <f>VLOOKUP(Table3[[#This Row],[Hospitalasion Details]],Table3[[Hospitalasion Details]:[Age]],1,)</f>
        <v>12-Jun-1966</v>
      </c>
      <c r="Q1039" s="4">
        <f>VLOOKUP(Table3[[#This Row],[Age]],Table3[Age],1,)</f>
        <v>56</v>
      </c>
    </row>
    <row r="1040" spans="1:17" x14ac:dyDescent="0.25">
      <c r="A1040" s="4" t="str">
        <f>VLOOKUP(Table2[[#This Row],[Customer ID]],Table2[],1,)</f>
        <v>Id1039</v>
      </c>
      <c r="B1040" s="4" t="str">
        <f>VLOOKUP(Table2[[#This Row],[Full Name]],Table2[[#This Row],[Full Name]],1,)</f>
        <v xml:space="preserve">  Erin C Lohrenz</v>
      </c>
      <c r="C1040" s="4">
        <f>VLOOKUP('Medical Examinations'!B1040,'Medical Examinations'!B1040:J3373,1,)</f>
        <v>33.299999999999997</v>
      </c>
      <c r="D1040" s="4">
        <f>VLOOKUP('Medical Examinations'!C1040,'Medical Examinations'!C1040:K3373,1,)</f>
        <v>8.26</v>
      </c>
      <c r="E1040" s="4" t="str">
        <f>VLOOKUP('Medical Examinations'!D1040,'Medical Examinations'!D1040:L3373,1,)</f>
        <v>Yes</v>
      </c>
      <c r="F1040" s="4" t="str">
        <f>VLOOKUP('Medical Examinations'!E1040,'Medical Examinations'!E1040:M3373,1,)</f>
        <v>No</v>
      </c>
      <c r="G1040" s="4" t="str">
        <f>VLOOKUP('Medical Examinations'!F1040,'Medical Examinations'!F1040:N3373,1,)</f>
        <v>No</v>
      </c>
      <c r="H1040" s="4">
        <f>VLOOKUP('Medical Examinations'!G1040,'Medical Examinations'!G1040:O3373,1,)</f>
        <v>2</v>
      </c>
      <c r="I1040" s="4" t="str">
        <f>VLOOKUP('Medical Examinations'!H1040,'Medical Examinations'!H1040:P3373,1,)</f>
        <v>No</v>
      </c>
      <c r="J1040" s="4" t="str">
        <f>VLOOKUP('Medical Examinations'!I1040,'Medical Examinations'!I1040:Q3373,1,)</f>
        <v>Obesity</v>
      </c>
      <c r="K1040" s="4" t="str">
        <f>VLOOKUP('Medical Examinations'!J1040,'Medical Examinations'!J1040:R3373,1,)</f>
        <v>Diabetes</v>
      </c>
      <c r="L1040" s="49">
        <f>VLOOKUP(Table3[[#This Row],[Charges]],Table3[[Charges]:[Age]],1,)</f>
        <v>8450.82</v>
      </c>
      <c r="M1040" s="23" t="str">
        <f>VLOOKUP(Table3[[#This Row],[Hospital tier]],Table3[[Hospital tier]:[Age]],1,)</f>
        <v>tier - 2</v>
      </c>
      <c r="N1040" s="4" t="str">
        <f>VLOOKUP(Table3[[#This Row],[City tier]],Table3[[Hospital tier]:[Age]],1,)</f>
        <v>tier - 2</v>
      </c>
      <c r="O1040" s="4" t="str">
        <f>VLOOKUP(Table3[[#This Row],[State ID]],Table3[[State ID]:[Age]],1,)</f>
        <v>R1025</v>
      </c>
      <c r="P1040" s="4" t="str">
        <f>VLOOKUP(Table3[[#This Row],[Hospitalasion Details]],Table3[[Hospitalasion Details]:[Age]],1,)</f>
        <v>19-Jun-1984</v>
      </c>
      <c r="Q1040" s="4">
        <f>VLOOKUP(Table3[[#This Row],[Age]],Table3[Age],1,)</f>
        <v>38</v>
      </c>
    </row>
    <row r="1041" spans="1:17" x14ac:dyDescent="0.25">
      <c r="A1041" s="4" t="str">
        <f>VLOOKUP(Table2[[#This Row],[Customer ID]],Table2[],1,)</f>
        <v>Id1040</v>
      </c>
      <c r="B1041" s="4" t="str">
        <f>VLOOKUP(Table2[[#This Row],[Full Name]],Table2[[#This Row],[Full Name]],1,)</f>
        <v xml:space="preserve">  Shure Demise</v>
      </c>
      <c r="C1041" s="4">
        <f>VLOOKUP('Medical Examinations'!B1041,'Medical Examinations'!B1041:J3374,1,)</f>
        <v>30.78</v>
      </c>
      <c r="D1041" s="4">
        <f>VLOOKUP('Medical Examinations'!C1041,'Medical Examinations'!C1041:K3374,1,)</f>
        <v>10.74</v>
      </c>
      <c r="E1041" s="4" t="str">
        <f>VLOOKUP('Medical Examinations'!D1041,'Medical Examinations'!D1041:L3374,1,)</f>
        <v>Yes</v>
      </c>
      <c r="F1041" s="4" t="str">
        <f>VLOOKUP('Medical Examinations'!E1041,'Medical Examinations'!E1041:M3374,1,)</f>
        <v>No</v>
      </c>
      <c r="G1041" s="4" t="str">
        <f>VLOOKUP('Medical Examinations'!F1041,'Medical Examinations'!F1041:N3374,1,)</f>
        <v>No</v>
      </c>
      <c r="H1041" s="4">
        <f>VLOOKUP('Medical Examinations'!G1041,'Medical Examinations'!G1041:O3374,1,)</f>
        <v>2</v>
      </c>
      <c r="I1041" s="4" t="str">
        <f>VLOOKUP('Medical Examinations'!H1041,'Medical Examinations'!H1041:P3374,1,)</f>
        <v>No</v>
      </c>
      <c r="J1041" s="4" t="str">
        <f>VLOOKUP('Medical Examinations'!I1041,'Medical Examinations'!I1041:Q3374,1,)</f>
        <v>Obesity</v>
      </c>
      <c r="K1041" s="4" t="str">
        <f>VLOOKUP('Medical Examinations'!J1041,'Medical Examinations'!J1041:R3374,1,)</f>
        <v>Diabetes</v>
      </c>
      <c r="L1041" s="49">
        <f>VLOOKUP(Table3[[#This Row],[Charges]],Table3[[Charges]:[Age]],1,)</f>
        <v>8457.82</v>
      </c>
      <c r="M1041" s="23" t="str">
        <f>VLOOKUP(Table3[[#This Row],[Hospital tier]],Table3[[Hospital tier]:[Age]],1,)</f>
        <v>tier - 2</v>
      </c>
      <c r="N1041" s="4" t="str">
        <f>VLOOKUP(Table3[[#This Row],[City tier]],Table3[[Hospital tier]:[Age]],1,)</f>
        <v>tier - 3</v>
      </c>
      <c r="O1041" s="4" t="str">
        <f>VLOOKUP(Table3[[#This Row],[State ID]],Table3[[State ID]:[Age]],1,)</f>
        <v>R1011</v>
      </c>
      <c r="P1041" s="4" t="str">
        <f>VLOOKUP(Table3[[#This Row],[Hospitalasion Details]],Table3[[Hospitalasion Details]:[Age]],1,)</f>
        <v>26-Dec-1972</v>
      </c>
      <c r="Q1041" s="4">
        <f>VLOOKUP(Table3[[#This Row],[Age]],Table3[Age],1,)</f>
        <v>50</v>
      </c>
    </row>
    <row r="1042" spans="1:17" x14ac:dyDescent="0.25">
      <c r="A1042" s="4" t="str">
        <f>VLOOKUP(Table2[[#This Row],[Customer ID]],Table2[],1,)</f>
        <v>Id1041</v>
      </c>
      <c r="B1042" s="4" t="str">
        <f>VLOOKUP(Table2[[#This Row],[Full Name]],Table2[[#This Row],[Full Name]],1,)</f>
        <v xml:space="preserve">  Richard Nelson</v>
      </c>
      <c r="C1042" s="4">
        <f>VLOOKUP('Medical Examinations'!B1042,'Medical Examinations'!B1042:J3375,1,)</f>
        <v>28.975000000000001</v>
      </c>
      <c r="D1042" s="4">
        <f>VLOOKUP('Medical Examinations'!C1042,'Medical Examinations'!C1042:K3375,1,)</f>
        <v>7.69</v>
      </c>
      <c r="E1042" s="4" t="str">
        <f>VLOOKUP('Medical Examinations'!D1042,'Medical Examinations'!D1042:L3375,1,)</f>
        <v>Yes</v>
      </c>
      <c r="F1042" s="4" t="str">
        <f>VLOOKUP('Medical Examinations'!E1042,'Medical Examinations'!E1042:M3375,1,)</f>
        <v>No</v>
      </c>
      <c r="G1042" s="4" t="str">
        <f>VLOOKUP('Medical Examinations'!F1042,'Medical Examinations'!F1042:N3375,1,)</f>
        <v>No</v>
      </c>
      <c r="H1042" s="4">
        <f>VLOOKUP('Medical Examinations'!G1042,'Medical Examinations'!G1042:O3375,1,)</f>
        <v>0</v>
      </c>
      <c r="I1042" s="4" t="str">
        <f>VLOOKUP('Medical Examinations'!H1042,'Medical Examinations'!H1042:P3375,1,)</f>
        <v>No</v>
      </c>
      <c r="J1042" s="4" t="str">
        <f>VLOOKUP('Medical Examinations'!I1042,'Medical Examinations'!I1042:Q3375,1,)</f>
        <v>Over Weight</v>
      </c>
      <c r="K1042" s="4" t="str">
        <f>VLOOKUP('Medical Examinations'!J1042,'Medical Examinations'!J1042:R3375,1,)</f>
        <v>Diabetes</v>
      </c>
      <c r="L1042" s="49">
        <f>VLOOKUP(Table3[[#This Row],[Charges]],Table3[[Charges]:[Age]],1,)</f>
        <v>8466.35</v>
      </c>
      <c r="M1042" s="23" t="str">
        <f>VLOOKUP(Table3[[#This Row],[Hospital tier]],Table3[[Hospital tier]:[Age]],1,)</f>
        <v>tier - 2</v>
      </c>
      <c r="N1042" s="4" t="str">
        <f>VLOOKUP(Table3[[#This Row],[City tier]],Table3[[Hospital tier]:[Age]],1,)</f>
        <v>tier - 2</v>
      </c>
      <c r="O1042" s="4" t="str">
        <f>VLOOKUP(Table3[[#This Row],[State ID]],Table3[[State ID]:[Age]],1,)</f>
        <v>R1012</v>
      </c>
      <c r="P1042" s="4" t="str">
        <f>VLOOKUP(Table3[[#This Row],[Hospitalasion Details]],Table3[[Hospitalasion Details]:[Age]],1,)</f>
        <v>9-Sep-1992</v>
      </c>
      <c r="Q1042" s="4">
        <f>VLOOKUP(Table3[[#This Row],[Age]],Table3[Age],1,)</f>
        <v>30</v>
      </c>
    </row>
    <row r="1043" spans="1:17" x14ac:dyDescent="0.25">
      <c r="A1043" s="4" t="str">
        <f>VLOOKUP(Table2[[#This Row],[Customer ID]],Table2[],1,)</f>
        <v>Id1042</v>
      </c>
      <c r="B1043" s="4" t="str">
        <f>VLOOKUP(Table2[[#This Row],[Full Name]],Table2[[#This Row],[Full Name]],1,)</f>
        <v xml:space="preserve">  Brenda Guitard</v>
      </c>
      <c r="C1043" s="4">
        <f>VLOOKUP('Medical Examinations'!B1043,'Medical Examinations'!B1043:J3376,1,)</f>
        <v>33.4</v>
      </c>
      <c r="D1043" s="4">
        <f>VLOOKUP('Medical Examinations'!C1043,'Medical Examinations'!C1043:K3376,1,)</f>
        <v>4.84</v>
      </c>
      <c r="E1043" s="4" t="str">
        <f>VLOOKUP('Medical Examinations'!D1043,'Medical Examinations'!D1043:L3376,1,)</f>
        <v>No</v>
      </c>
      <c r="F1043" s="4" t="str">
        <f>VLOOKUP('Medical Examinations'!E1043,'Medical Examinations'!E1043:M3376,1,)</f>
        <v>No</v>
      </c>
      <c r="G1043" s="4" t="str">
        <f>VLOOKUP('Medical Examinations'!F1043,'Medical Examinations'!F1043:N3376,1,)</f>
        <v>No</v>
      </c>
      <c r="H1043" s="4">
        <f>VLOOKUP('Medical Examinations'!G1043,'Medical Examinations'!G1043:O3376,1,)</f>
        <v>0</v>
      </c>
      <c r="I1043" s="4" t="str">
        <f>VLOOKUP('Medical Examinations'!H1043,'Medical Examinations'!H1043:P3376,1,)</f>
        <v>No</v>
      </c>
      <c r="J1043" s="4" t="str">
        <f>VLOOKUP('Medical Examinations'!I1043,'Medical Examinations'!I1043:Q3376,1,)</f>
        <v>Obesity</v>
      </c>
      <c r="K1043" s="4" t="str">
        <f>VLOOKUP('Medical Examinations'!J1043,'Medical Examinations'!J1043:R3376,1,)</f>
        <v>Normal</v>
      </c>
      <c r="L1043" s="49">
        <f>VLOOKUP(Table3[[#This Row],[Charges]],Table3[[Charges]:[Age]],1,)</f>
        <v>8471.65</v>
      </c>
      <c r="M1043" s="23" t="str">
        <f>VLOOKUP(Table3[[#This Row],[Hospital tier]],Table3[[Hospital tier]:[Age]],1,)</f>
        <v>tier - 2</v>
      </c>
      <c r="N1043" s="4" t="str">
        <f>VLOOKUP(Table3[[#This Row],[City tier]],Table3[[Hospital tier]:[Age]],1,)</f>
        <v>tier - 1</v>
      </c>
      <c r="O1043" s="4" t="str">
        <f>VLOOKUP(Table3[[#This Row],[State ID]],Table3[[State ID]:[Age]],1,)</f>
        <v>R1012</v>
      </c>
      <c r="P1043" s="4" t="str">
        <f>VLOOKUP(Table3[[#This Row],[Hospitalasion Details]],Table3[[Hospitalasion Details]:[Age]],1,)</f>
        <v>10-Nov-1993</v>
      </c>
      <c r="Q1043" s="4">
        <f>VLOOKUP(Table3[[#This Row],[Age]],Table3[Age],1,)</f>
        <v>29</v>
      </c>
    </row>
    <row r="1044" spans="1:17" x14ac:dyDescent="0.25">
      <c r="A1044" s="4" t="str">
        <f>VLOOKUP(Table2[[#This Row],[Customer ID]],Table2[],1,)</f>
        <v>Id1043</v>
      </c>
      <c r="B1044" s="4" t="str">
        <f>VLOOKUP(Table2[[#This Row],[Full Name]],Table2[[#This Row],[Full Name]],1,)</f>
        <v xml:space="preserve">  Joseph M Navas</v>
      </c>
      <c r="C1044" s="4">
        <f>VLOOKUP('Medical Examinations'!B1044,'Medical Examinations'!B1044:J3377,1,)</f>
        <v>21.5</v>
      </c>
      <c r="D1044" s="4">
        <f>VLOOKUP('Medical Examinations'!C1044,'Medical Examinations'!C1044:K3377,1,)</f>
        <v>9.77</v>
      </c>
      <c r="E1044" s="4" t="str">
        <f>VLOOKUP('Medical Examinations'!D1044,'Medical Examinations'!D1044:L3377,1,)</f>
        <v>Yes</v>
      </c>
      <c r="F1044" s="4" t="str">
        <f>VLOOKUP('Medical Examinations'!E1044,'Medical Examinations'!E1044:M3377,1,)</f>
        <v>No</v>
      </c>
      <c r="G1044" s="4" t="str">
        <f>VLOOKUP('Medical Examinations'!F1044,'Medical Examinations'!F1044:N3377,1,)</f>
        <v>No</v>
      </c>
      <c r="H1044" s="4">
        <f>VLOOKUP('Medical Examinations'!G1044,'Medical Examinations'!G1044:O3377,1,)</f>
        <v>0</v>
      </c>
      <c r="I1044" s="4" t="str">
        <f>VLOOKUP('Medical Examinations'!H1044,'Medical Examinations'!H1044:P3377,1,)</f>
        <v>No</v>
      </c>
      <c r="J1044" s="4" t="str">
        <f>VLOOKUP('Medical Examinations'!I1044,'Medical Examinations'!I1044:Q3377,1,)</f>
        <v>Normal Weight</v>
      </c>
      <c r="K1044" s="4" t="str">
        <f>VLOOKUP('Medical Examinations'!J1044,'Medical Examinations'!J1044:R3377,1,)</f>
        <v>Diabetes</v>
      </c>
      <c r="L1044" s="49">
        <f>VLOOKUP(Table3[[#This Row],[Charges]],Table3[[Charges]:[Age]],1,)</f>
        <v>8515.76</v>
      </c>
      <c r="M1044" s="23" t="str">
        <f>VLOOKUP(Table3[[#This Row],[Hospital tier]],Table3[[Hospital tier]:[Age]],1,)</f>
        <v>tier - 2</v>
      </c>
      <c r="N1044" s="4" t="str">
        <f>VLOOKUP(Table3[[#This Row],[City tier]],Table3[[Hospital tier]:[Age]],1,)</f>
        <v>tier - 2</v>
      </c>
      <c r="O1044" s="4" t="str">
        <f>VLOOKUP(Table3[[#This Row],[State ID]],Table3[[State ID]:[Age]],1,)</f>
        <v>R1013</v>
      </c>
      <c r="P1044" s="4" t="str">
        <f>VLOOKUP(Table3[[#This Row],[Hospitalasion Details]],Table3[[Hospitalasion Details]:[Age]],1,)</f>
        <v>26-Dec-1977</v>
      </c>
      <c r="Q1044" s="4">
        <f>VLOOKUP(Table3[[#This Row],[Age]],Table3[Age],1,)</f>
        <v>45</v>
      </c>
    </row>
    <row r="1045" spans="1:17" x14ac:dyDescent="0.25">
      <c r="A1045" s="4" t="str">
        <f>VLOOKUP(Table2[[#This Row],[Customer ID]],Table2[],1,)</f>
        <v>Id1044</v>
      </c>
      <c r="B1045" s="4" t="str">
        <f>VLOOKUP(Table2[[#This Row],[Full Name]],Table2[[#This Row],[Full Name]],1,)</f>
        <v xml:space="preserve">  Stephen J Ptucha</v>
      </c>
      <c r="C1045" s="4">
        <f>VLOOKUP('Medical Examinations'!B1045,'Medical Examinations'!B1045:J3378,1,)</f>
        <v>38.14</v>
      </c>
      <c r="D1045" s="4">
        <f>VLOOKUP('Medical Examinations'!C1045,'Medical Examinations'!C1045:K3378,1,)</f>
        <v>5.84</v>
      </c>
      <c r="E1045" s="4" t="str">
        <f>VLOOKUP('Medical Examinations'!D1045,'Medical Examinations'!D1045:L3378,1,)</f>
        <v>No</v>
      </c>
      <c r="F1045" s="4" t="str">
        <f>VLOOKUP('Medical Examinations'!E1045,'Medical Examinations'!E1045:M3378,1,)</f>
        <v>No</v>
      </c>
      <c r="G1045" s="4" t="str">
        <f>VLOOKUP('Medical Examinations'!F1045,'Medical Examinations'!F1045:N3378,1,)</f>
        <v>No</v>
      </c>
      <c r="H1045" s="4">
        <f>VLOOKUP('Medical Examinations'!G1045,'Medical Examinations'!G1045:O3378,1,)</f>
        <v>0</v>
      </c>
      <c r="I1045" s="4" t="str">
        <f>VLOOKUP('Medical Examinations'!H1045,'Medical Examinations'!H1045:P3378,1,)</f>
        <v>No</v>
      </c>
      <c r="J1045" s="4" t="str">
        <f>VLOOKUP('Medical Examinations'!I1045,'Medical Examinations'!I1045:Q3378,1,)</f>
        <v>Obesity</v>
      </c>
      <c r="K1045" s="4" t="str">
        <f>VLOOKUP('Medical Examinations'!J1045,'Medical Examinations'!J1045:R3378,1,)</f>
        <v>Pre diabetes</v>
      </c>
      <c r="L1045" s="49">
        <f>VLOOKUP(Table3[[#This Row],[Charges]],Table3[[Charges]:[Age]],1,)</f>
        <v>8516.83</v>
      </c>
      <c r="M1045" s="23" t="str">
        <f>VLOOKUP(Table3[[#This Row],[Hospital tier]],Table3[[Hospital tier]:[Age]],1,)</f>
        <v>tier - 2</v>
      </c>
      <c r="N1045" s="4" t="str">
        <f>VLOOKUP(Table3[[#This Row],[City tier]],Table3[[Hospital tier]:[Age]],1,)</f>
        <v>tier - 1</v>
      </c>
      <c r="O1045" s="4" t="str">
        <f>VLOOKUP(Table3[[#This Row],[State ID]],Table3[[State ID]:[Age]],1,)</f>
        <v>R1013</v>
      </c>
      <c r="P1045" s="4" t="str">
        <f>VLOOKUP(Table3[[#This Row],[Hospitalasion Details]],Table3[[Hospitalasion Details]:[Age]],1,)</f>
        <v>21-Jun-1977</v>
      </c>
      <c r="Q1045" s="4">
        <f>VLOOKUP(Table3[[#This Row],[Age]],Table3[Age],1,)</f>
        <v>45</v>
      </c>
    </row>
    <row r="1046" spans="1:17" x14ac:dyDescent="0.25">
      <c r="A1046" s="4" t="str">
        <f>VLOOKUP(Table2[[#This Row],[Customer ID]],Table2[],1,)</f>
        <v>Id1045</v>
      </c>
      <c r="B1046" s="4" t="str">
        <f>VLOOKUP(Table2[[#This Row],[Full Name]],Table2[[#This Row],[Full Name]],1,)</f>
        <v xml:space="preserve">  Kathya Kirouac</v>
      </c>
      <c r="C1046" s="4">
        <f>VLOOKUP('Medical Examinations'!B1046,'Medical Examinations'!B1046:J3379,1,)</f>
        <v>35.42</v>
      </c>
      <c r="D1046" s="4">
        <f>VLOOKUP('Medical Examinations'!C1046,'Medical Examinations'!C1046:K3379,1,)</f>
        <v>8.6999999999999993</v>
      </c>
      <c r="E1046" s="4" t="str">
        <f>VLOOKUP('Medical Examinations'!D1046,'Medical Examinations'!D1046:L3379,1,)</f>
        <v>Yes</v>
      </c>
      <c r="F1046" s="4" t="str">
        <f>VLOOKUP('Medical Examinations'!E1046,'Medical Examinations'!E1046:M3379,1,)</f>
        <v>No</v>
      </c>
      <c r="G1046" s="4" t="str">
        <f>VLOOKUP('Medical Examinations'!F1046,'Medical Examinations'!F1046:N3379,1,)</f>
        <v>No</v>
      </c>
      <c r="H1046" s="4">
        <f>VLOOKUP('Medical Examinations'!G1046,'Medical Examinations'!G1046:O3379,1,)</f>
        <v>1</v>
      </c>
      <c r="I1046" s="4" t="str">
        <f>VLOOKUP('Medical Examinations'!H1046,'Medical Examinations'!H1046:P3379,1,)</f>
        <v>No</v>
      </c>
      <c r="J1046" s="4" t="str">
        <f>VLOOKUP('Medical Examinations'!I1046,'Medical Examinations'!I1046:Q3379,1,)</f>
        <v>Obesity</v>
      </c>
      <c r="K1046" s="4" t="str">
        <f>VLOOKUP('Medical Examinations'!J1046,'Medical Examinations'!J1046:R3379,1,)</f>
        <v>Diabetes</v>
      </c>
      <c r="L1046" s="49">
        <f>VLOOKUP(Table3[[#This Row],[Charges]],Table3[[Charges]:[Age]],1,)</f>
        <v>8520.0300000000007</v>
      </c>
      <c r="M1046" s="23" t="str">
        <f>VLOOKUP(Table3[[#This Row],[Hospital tier]],Table3[[Hospital tier]:[Age]],1,)</f>
        <v>tier - 2</v>
      </c>
      <c r="N1046" s="4" t="str">
        <f>VLOOKUP(Table3[[#This Row],[City tier]],Table3[[Hospital tier]:[Age]],1,)</f>
        <v>tier - 3</v>
      </c>
      <c r="O1046" s="4" t="str">
        <f>VLOOKUP(Table3[[#This Row],[State ID]],Table3[[State ID]:[Age]],1,)</f>
        <v>R1011</v>
      </c>
      <c r="P1046" s="4" t="str">
        <f>VLOOKUP(Table3[[#This Row],[Hospitalasion Details]],Table3[[Hospitalasion Details]:[Age]],1,)</f>
        <v>29-Dec-1977</v>
      </c>
      <c r="Q1046" s="4">
        <f>VLOOKUP(Table3[[#This Row],[Age]],Table3[Age],1,)</f>
        <v>45</v>
      </c>
    </row>
    <row r="1047" spans="1:17" x14ac:dyDescent="0.25">
      <c r="A1047" s="4" t="str">
        <f>VLOOKUP(Table2[[#This Row],[Customer ID]],Table2[],1,)</f>
        <v>Id1046</v>
      </c>
      <c r="B1047" s="4" t="str">
        <f>VLOOKUP(Table2[[#This Row],[Full Name]],Table2[[#This Row],[Full Name]],1,)</f>
        <v xml:space="preserve">  Wesley Toews</v>
      </c>
      <c r="C1047" s="4">
        <f>VLOOKUP('Medical Examinations'!B1047,'Medical Examinations'!B1047:J3380,1,)</f>
        <v>35.625</v>
      </c>
      <c r="D1047" s="4">
        <f>VLOOKUP('Medical Examinations'!C1047,'Medical Examinations'!C1047:K3380,1,)</f>
        <v>10.79</v>
      </c>
      <c r="E1047" s="4" t="str">
        <f>VLOOKUP('Medical Examinations'!D1047,'Medical Examinations'!D1047:L3380,1,)</f>
        <v>No</v>
      </c>
      <c r="F1047" s="4" t="str">
        <f>VLOOKUP('Medical Examinations'!E1047,'Medical Examinations'!E1047:M3380,1,)</f>
        <v>No</v>
      </c>
      <c r="G1047" s="4" t="str">
        <f>VLOOKUP('Medical Examinations'!F1047,'Medical Examinations'!F1047:N3380,1,)</f>
        <v>No</v>
      </c>
      <c r="H1047" s="4">
        <f>VLOOKUP('Medical Examinations'!G1047,'Medical Examinations'!G1047:O3380,1,)</f>
        <v>0</v>
      </c>
      <c r="I1047" s="4" t="str">
        <f>VLOOKUP('Medical Examinations'!H1047,'Medical Examinations'!H1047:P3380,1,)</f>
        <v>No</v>
      </c>
      <c r="J1047" s="4" t="str">
        <f>VLOOKUP('Medical Examinations'!I1047,'Medical Examinations'!I1047:Q3380,1,)</f>
        <v>Obesity</v>
      </c>
      <c r="K1047" s="4" t="str">
        <f>VLOOKUP('Medical Examinations'!J1047,'Medical Examinations'!J1047:R3380,1,)</f>
        <v>Diabetes</v>
      </c>
      <c r="L1047" s="49">
        <f>VLOOKUP(Table3[[#This Row],[Charges]],Table3[[Charges]:[Age]],1,)</f>
        <v>8522</v>
      </c>
      <c r="M1047" s="23" t="str">
        <f>VLOOKUP(Table3[[#This Row],[Hospital tier]],Table3[[Hospital tier]:[Age]],1,)</f>
        <v>tier - 2</v>
      </c>
      <c r="N1047" s="4" t="str">
        <f>VLOOKUP(Table3[[#This Row],[City tier]],Table3[[Hospital tier]:[Age]],1,)</f>
        <v>tier - 2</v>
      </c>
      <c r="O1047" s="4" t="str">
        <f>VLOOKUP(Table3[[#This Row],[State ID]],Table3[[State ID]:[Age]],1,)</f>
        <v>R1011</v>
      </c>
      <c r="P1047" s="4" t="str">
        <f>VLOOKUP(Table3[[#This Row],[Hospitalasion Details]],Table3[[Hospitalasion Details]:[Age]],1,)</f>
        <v>13-Aug-1979</v>
      </c>
      <c r="Q1047" s="4">
        <f>VLOOKUP(Table3[[#This Row],[Age]],Table3[Age],1,)</f>
        <v>43</v>
      </c>
    </row>
    <row r="1048" spans="1:17" x14ac:dyDescent="0.25">
      <c r="A1048" s="4" t="str">
        <f>VLOOKUP(Table2[[#This Row],[Customer ID]],Table2[],1,)</f>
        <v>Id1047</v>
      </c>
      <c r="B1048" s="4" t="str">
        <f>VLOOKUP(Table2[[#This Row],[Full Name]],Table2[[#This Row],[Full Name]],1,)</f>
        <v xml:space="preserve">  Tim Perry</v>
      </c>
      <c r="C1048" s="4">
        <f>VLOOKUP('Medical Examinations'!B1048,'Medical Examinations'!B1048:J3381,1,)</f>
        <v>45.51</v>
      </c>
      <c r="D1048" s="4">
        <f>VLOOKUP('Medical Examinations'!C1048,'Medical Examinations'!C1048:K3381,1,)</f>
        <v>4.32</v>
      </c>
      <c r="E1048" s="4" t="str">
        <f>VLOOKUP('Medical Examinations'!D1048,'Medical Examinations'!D1048:L3381,1,)</f>
        <v>No</v>
      </c>
      <c r="F1048" s="4" t="str">
        <f>VLOOKUP('Medical Examinations'!E1048,'Medical Examinations'!E1048:M3381,1,)</f>
        <v>No</v>
      </c>
      <c r="G1048" s="4" t="str">
        <f>VLOOKUP('Medical Examinations'!F1048,'Medical Examinations'!F1048:N3381,1,)</f>
        <v>No</v>
      </c>
      <c r="H1048" s="4">
        <f>VLOOKUP('Medical Examinations'!G1048,'Medical Examinations'!G1048:O3381,1,)</f>
        <v>1</v>
      </c>
      <c r="I1048" s="4" t="str">
        <f>VLOOKUP('Medical Examinations'!H1048,'Medical Examinations'!H1048:P3381,1,)</f>
        <v>No</v>
      </c>
      <c r="J1048" s="4" t="str">
        <f>VLOOKUP('Medical Examinations'!I1048,'Medical Examinations'!I1048:Q3381,1,)</f>
        <v>Obesity</v>
      </c>
      <c r="K1048" s="4" t="str">
        <f>VLOOKUP('Medical Examinations'!J1048,'Medical Examinations'!J1048:R3381,1,)</f>
        <v>Normal</v>
      </c>
      <c r="L1048" s="49">
        <f>VLOOKUP(Table3[[#This Row],[Charges]],Table3[[Charges]:[Age]],1,)</f>
        <v>8527.5300000000007</v>
      </c>
      <c r="M1048" s="23" t="str">
        <f>VLOOKUP(Table3[[#This Row],[Hospital tier]],Table3[[Hospital tier]:[Age]],1,)</f>
        <v>tier - 2</v>
      </c>
      <c r="N1048" s="4" t="str">
        <f>VLOOKUP(Table3[[#This Row],[City tier]],Table3[[Hospital tier]:[Age]],1,)</f>
        <v>tier - 2</v>
      </c>
      <c r="O1048" s="4" t="str">
        <f>VLOOKUP(Table3[[#This Row],[State ID]],Table3[[State ID]:[Age]],1,)</f>
        <v>R1013</v>
      </c>
      <c r="P1048" s="4" t="str">
        <f>VLOOKUP(Table3[[#This Row],[Hospitalasion Details]],Table3[[Hospitalasion Details]:[Age]],1,)</f>
        <v>26-Jul-1977</v>
      </c>
      <c r="Q1048" s="4">
        <f>VLOOKUP(Table3[[#This Row],[Age]],Table3[Age],1,)</f>
        <v>45</v>
      </c>
    </row>
    <row r="1049" spans="1:17" x14ac:dyDescent="0.25">
      <c r="A1049" s="4" t="str">
        <f>VLOOKUP(Table2[[#This Row],[Customer ID]],Table2[],1,)</f>
        <v>Id1048</v>
      </c>
      <c r="B1049" s="4" t="str">
        <f>VLOOKUP(Table2[[#This Row],[Full Name]],Table2[[#This Row],[Full Name]],1,)</f>
        <v xml:space="preserve">  Jamie L Kretz</v>
      </c>
      <c r="C1049" s="4">
        <f>VLOOKUP('Medical Examinations'!B1049,'Medical Examinations'!B1049:J3382,1,)</f>
        <v>37.1</v>
      </c>
      <c r="D1049" s="4">
        <f>VLOOKUP('Medical Examinations'!C1049,'Medical Examinations'!C1049:K3382,1,)</f>
        <v>7.19</v>
      </c>
      <c r="E1049" s="4" t="str">
        <f>VLOOKUP('Medical Examinations'!D1049,'Medical Examinations'!D1049:L3382,1,)</f>
        <v>Yes</v>
      </c>
      <c r="F1049" s="4" t="str">
        <f>VLOOKUP('Medical Examinations'!E1049,'Medical Examinations'!E1049:M3382,1,)</f>
        <v>No</v>
      </c>
      <c r="G1049" s="4" t="str">
        <f>VLOOKUP('Medical Examinations'!F1049,'Medical Examinations'!F1049:N3382,1,)</f>
        <v>No</v>
      </c>
      <c r="H1049" s="4">
        <f>VLOOKUP('Medical Examinations'!G1049,'Medical Examinations'!G1049:O3382,1,)</f>
        <v>0</v>
      </c>
      <c r="I1049" s="4" t="str">
        <f>VLOOKUP('Medical Examinations'!H1049,'Medical Examinations'!H1049:P3382,1,)</f>
        <v>No</v>
      </c>
      <c r="J1049" s="4" t="str">
        <f>VLOOKUP('Medical Examinations'!I1049,'Medical Examinations'!I1049:Q3382,1,)</f>
        <v>Obesity</v>
      </c>
      <c r="K1049" s="4" t="str">
        <f>VLOOKUP('Medical Examinations'!J1049,'Medical Examinations'!J1049:R3382,1,)</f>
        <v>Diabetes</v>
      </c>
      <c r="L1049" s="49">
        <f>VLOOKUP(Table3[[#This Row],[Charges]],Table3[[Charges]:[Age]],1,)</f>
        <v>8534.67</v>
      </c>
      <c r="M1049" s="23" t="str">
        <f>VLOOKUP(Table3[[#This Row],[Hospital tier]],Table3[[Hospital tier]:[Age]],1,)</f>
        <v>tier - 2</v>
      </c>
      <c r="N1049" s="4" t="str">
        <f>VLOOKUP(Table3[[#This Row],[City tier]],Table3[[Hospital tier]:[Age]],1,)</f>
        <v>tier - 3</v>
      </c>
      <c r="O1049" s="4" t="str">
        <f>VLOOKUP(Table3[[#This Row],[State ID]],Table3[[State ID]:[Age]],1,)</f>
        <v>R1024</v>
      </c>
      <c r="P1049" s="4" t="str">
        <f>VLOOKUP(Table3[[#This Row],[Hospitalasion Details]],Table3[[Hospitalasion Details]:[Age]],1,)</f>
        <v>24-Jul-1983</v>
      </c>
      <c r="Q1049" s="4">
        <f>VLOOKUP(Table3[[#This Row],[Age]],Table3[Age],1,)</f>
        <v>39</v>
      </c>
    </row>
    <row r="1050" spans="1:17" x14ac:dyDescent="0.25">
      <c r="A1050" s="4" t="str">
        <f>VLOOKUP(Table2[[#This Row],[Customer ID]],Table2[],1,)</f>
        <v>Id1049</v>
      </c>
      <c r="B1050" s="4" t="str">
        <f>VLOOKUP(Table2[[#This Row],[Full Name]],Table2[[#This Row],[Full Name]],1,)</f>
        <v xml:space="preserve">  Alexandra Hempel</v>
      </c>
      <c r="C1050" s="4">
        <f>VLOOKUP('Medical Examinations'!B1050,'Medical Examinations'!B1050:J3383,1,)</f>
        <v>30.5</v>
      </c>
      <c r="D1050" s="4">
        <f>VLOOKUP('Medical Examinations'!C1050,'Medical Examinations'!C1050:K3383,1,)</f>
        <v>11.94</v>
      </c>
      <c r="E1050" s="4" t="str">
        <f>VLOOKUP('Medical Examinations'!D1050,'Medical Examinations'!D1050:L3383,1,)</f>
        <v>Yes</v>
      </c>
      <c r="F1050" s="4" t="str">
        <f>VLOOKUP('Medical Examinations'!E1050,'Medical Examinations'!E1050:M3383,1,)</f>
        <v>No</v>
      </c>
      <c r="G1050" s="4" t="str">
        <f>VLOOKUP('Medical Examinations'!F1050,'Medical Examinations'!F1050:N3383,1,)</f>
        <v>No</v>
      </c>
      <c r="H1050" s="4">
        <f>VLOOKUP('Medical Examinations'!G1050,'Medical Examinations'!G1050:O3383,1,)</f>
        <v>0</v>
      </c>
      <c r="I1050" s="4" t="str">
        <f>VLOOKUP('Medical Examinations'!H1050,'Medical Examinations'!H1050:P3383,1,)</f>
        <v>No</v>
      </c>
      <c r="J1050" s="4" t="str">
        <f>VLOOKUP('Medical Examinations'!I1050,'Medical Examinations'!I1050:Q3383,1,)</f>
        <v>Obesity</v>
      </c>
      <c r="K1050" s="4" t="str">
        <f>VLOOKUP('Medical Examinations'!J1050,'Medical Examinations'!J1050:R3383,1,)</f>
        <v>Diabetes</v>
      </c>
      <c r="L1050" s="49">
        <f>VLOOKUP(Table3[[#This Row],[Charges]],Table3[[Charges]:[Age]],1,)</f>
        <v>8538.2900000000009</v>
      </c>
      <c r="M1050" s="23" t="str">
        <f>VLOOKUP(Table3[[#This Row],[Hospital tier]],Table3[[Hospital tier]:[Age]],1,)</f>
        <v>tier - 2</v>
      </c>
      <c r="N1050" s="4" t="str">
        <f>VLOOKUP(Table3[[#This Row],[City tier]],Table3[[Hospital tier]:[Age]],1,)</f>
        <v>tier - 3</v>
      </c>
      <c r="O1050" s="4" t="str">
        <f>VLOOKUP(Table3[[#This Row],[State ID]],Table3[[State ID]:[Age]],1,)</f>
        <v>R1024</v>
      </c>
      <c r="P1050" s="4" t="str">
        <f>VLOOKUP(Table3[[#This Row],[Hospitalasion Details]],Table3[[Hospitalasion Details]:[Age]],1,)</f>
        <v>27-Dec-1981</v>
      </c>
      <c r="Q1050" s="4">
        <f>VLOOKUP(Table3[[#This Row],[Age]],Table3[Age],1,)</f>
        <v>41</v>
      </c>
    </row>
    <row r="1051" spans="1:17" x14ac:dyDescent="0.25">
      <c r="A1051" s="4" t="str">
        <f>VLOOKUP(Table2[[#This Row],[Customer ID]],Table2[],1,)</f>
        <v>Id1050</v>
      </c>
      <c r="B1051" s="4" t="str">
        <f>VLOOKUP(Table2[[#This Row],[Full Name]],Table2[[#This Row],[Full Name]],1,)</f>
        <v xml:space="preserve">  Tiffany McBroom</v>
      </c>
      <c r="C1051" s="4">
        <f>VLOOKUP('Medical Examinations'!B1051,'Medical Examinations'!B1051:J3384,1,)</f>
        <v>28.16</v>
      </c>
      <c r="D1051" s="4">
        <f>VLOOKUP('Medical Examinations'!C1051,'Medical Examinations'!C1051:K3384,1,)</f>
        <v>5.56</v>
      </c>
      <c r="E1051" s="4" t="str">
        <f>VLOOKUP('Medical Examinations'!D1051,'Medical Examinations'!D1051:L3384,1,)</f>
        <v>No</v>
      </c>
      <c r="F1051" s="4" t="str">
        <f>VLOOKUP('Medical Examinations'!E1051,'Medical Examinations'!E1051:M3384,1,)</f>
        <v>No</v>
      </c>
      <c r="G1051" s="4" t="str">
        <f>VLOOKUP('Medical Examinations'!F1051,'Medical Examinations'!F1051:N3384,1,)</f>
        <v>No</v>
      </c>
      <c r="H1051" s="4">
        <f>VLOOKUP('Medical Examinations'!G1051,'Medical Examinations'!G1051:O3384,1,)</f>
        <v>2</v>
      </c>
      <c r="I1051" s="4" t="str">
        <f>VLOOKUP('Medical Examinations'!H1051,'Medical Examinations'!H1051:P3384,1,)</f>
        <v>No</v>
      </c>
      <c r="J1051" s="4" t="str">
        <f>VLOOKUP('Medical Examinations'!I1051,'Medical Examinations'!I1051:Q3384,1,)</f>
        <v>Over Weight</v>
      </c>
      <c r="K1051" s="4" t="str">
        <f>VLOOKUP('Medical Examinations'!J1051,'Medical Examinations'!J1051:R3384,1,)</f>
        <v>Normal</v>
      </c>
      <c r="L1051" s="49">
        <f>VLOOKUP(Table3[[#This Row],[Charges]],Table3[[Charges]:[Age]],1,)</f>
        <v>8539.67</v>
      </c>
      <c r="M1051" s="23" t="str">
        <f>VLOOKUP(Table3[[#This Row],[Hospital tier]],Table3[[Hospital tier]:[Age]],1,)</f>
        <v>tier - 2</v>
      </c>
      <c r="N1051" s="4" t="str">
        <f>VLOOKUP(Table3[[#This Row],[City tier]],Table3[[Hospital tier]:[Age]],1,)</f>
        <v>tier - 3</v>
      </c>
      <c r="O1051" s="4" t="str">
        <f>VLOOKUP(Table3[[#This Row],[State ID]],Table3[[State ID]:[Age]],1,)</f>
        <v>R1011</v>
      </c>
      <c r="P1051" s="4" t="str">
        <f>VLOOKUP(Table3[[#This Row],[Hospitalasion Details]],Table3[[Hospitalasion Details]:[Age]],1,)</f>
        <v>6-Nov-1975</v>
      </c>
      <c r="Q1051" s="4">
        <f>VLOOKUP(Table3[[#This Row],[Age]],Table3[Age],1,)</f>
        <v>47</v>
      </c>
    </row>
    <row r="1052" spans="1:17" x14ac:dyDescent="0.25">
      <c r="A1052" s="4" t="str">
        <f>VLOOKUP(Table2[[#This Row],[Customer ID]],Table2[],1,)</f>
        <v>Id1051</v>
      </c>
      <c r="B1052" s="4" t="str">
        <f>VLOOKUP(Table2[[#This Row],[Full Name]],Table2[[#This Row],[Full Name]],1,)</f>
        <v xml:space="preserve">  Rebecca J Yoo</v>
      </c>
      <c r="C1052" s="4">
        <f>VLOOKUP('Medical Examinations'!B1052,'Medical Examinations'!B1052:J3385,1,)</f>
        <v>29.1</v>
      </c>
      <c r="D1052" s="4">
        <f>VLOOKUP('Medical Examinations'!C1052,'Medical Examinations'!C1052:K3385,1,)</f>
        <v>5.64</v>
      </c>
      <c r="E1052" s="4" t="str">
        <f>VLOOKUP('Medical Examinations'!D1052,'Medical Examinations'!D1052:L3385,1,)</f>
        <v>Yes</v>
      </c>
      <c r="F1052" s="4" t="str">
        <f>VLOOKUP('Medical Examinations'!E1052,'Medical Examinations'!E1052:M3385,1,)</f>
        <v>No</v>
      </c>
      <c r="G1052" s="4" t="str">
        <f>VLOOKUP('Medical Examinations'!F1052,'Medical Examinations'!F1052:N3385,1,)</f>
        <v>No</v>
      </c>
      <c r="H1052" s="4">
        <f>VLOOKUP('Medical Examinations'!G1052,'Medical Examinations'!G1052:O3385,1,)</f>
        <v>0</v>
      </c>
      <c r="I1052" s="4" t="str">
        <f>VLOOKUP('Medical Examinations'!H1052,'Medical Examinations'!H1052:P3385,1,)</f>
        <v>No</v>
      </c>
      <c r="J1052" s="4" t="str">
        <f>VLOOKUP('Medical Examinations'!I1052,'Medical Examinations'!I1052:Q3385,1,)</f>
        <v>Over Weight</v>
      </c>
      <c r="K1052" s="4" t="str">
        <f>VLOOKUP('Medical Examinations'!J1052,'Medical Examinations'!J1052:R3385,1,)</f>
        <v>Normal</v>
      </c>
      <c r="L1052" s="49">
        <f>VLOOKUP(Table3[[#This Row],[Charges]],Table3[[Charges]:[Age]],1,)</f>
        <v>8547.69</v>
      </c>
      <c r="M1052" s="23" t="str">
        <f>VLOOKUP(Table3[[#This Row],[Hospital tier]],Table3[[Hospital tier]:[Age]],1,)</f>
        <v>tier - 2</v>
      </c>
      <c r="N1052" s="4" t="str">
        <f>VLOOKUP(Table3[[#This Row],[City tier]],Table3[[Hospital tier]:[Age]],1,)</f>
        <v>tier - 1</v>
      </c>
      <c r="O1052" s="4" t="str">
        <f>VLOOKUP(Table3[[#This Row],[State ID]],Table3[[State ID]:[Age]],1,)</f>
        <v>R1013</v>
      </c>
      <c r="P1052" s="4" t="str">
        <f>VLOOKUP(Table3[[#This Row],[Hospitalasion Details]],Table3[[Hospitalasion Details]:[Age]],1,)</f>
        <v>12-Dec-1983</v>
      </c>
      <c r="Q1052" s="4">
        <f>VLOOKUP(Table3[[#This Row],[Age]],Table3[Age],1,)</f>
        <v>39</v>
      </c>
    </row>
    <row r="1053" spans="1:17" x14ac:dyDescent="0.25">
      <c r="A1053" s="4" t="str">
        <f>VLOOKUP(Table2[[#This Row],[Customer ID]],Table2[],1,)</f>
        <v>Id1052</v>
      </c>
      <c r="B1053" s="4" t="str">
        <f>VLOOKUP(Table2[[#This Row],[Full Name]],Table2[[#This Row],[Full Name]],1,)</f>
        <v xml:space="preserve">  Austin T Rand</v>
      </c>
      <c r="C1053" s="4">
        <f>VLOOKUP('Medical Examinations'!B1053,'Medical Examinations'!B1053:J3386,1,)</f>
        <v>30.22</v>
      </c>
      <c r="D1053" s="4">
        <f>VLOOKUP('Medical Examinations'!C1053,'Medical Examinations'!C1053:K3386,1,)</f>
        <v>4.6500000000000004</v>
      </c>
      <c r="E1053" s="4" t="str">
        <f>VLOOKUP('Medical Examinations'!D1053,'Medical Examinations'!D1053:L3386,1,)</f>
        <v>No</v>
      </c>
      <c r="F1053" s="4" t="str">
        <f>VLOOKUP('Medical Examinations'!E1053,'Medical Examinations'!E1053:M3386,1,)</f>
        <v>No</v>
      </c>
      <c r="G1053" s="4" t="str">
        <f>VLOOKUP('Medical Examinations'!F1053,'Medical Examinations'!F1053:N3386,1,)</f>
        <v>No</v>
      </c>
      <c r="H1053" s="4">
        <f>VLOOKUP('Medical Examinations'!G1053,'Medical Examinations'!G1053:O3386,1,)</f>
        <v>0</v>
      </c>
      <c r="I1053" s="4" t="str">
        <f>VLOOKUP('Medical Examinations'!H1053,'Medical Examinations'!H1053:P3386,1,)</f>
        <v>No</v>
      </c>
      <c r="J1053" s="4" t="str">
        <f>VLOOKUP('Medical Examinations'!I1053,'Medical Examinations'!I1053:Q3386,1,)</f>
        <v>Obesity</v>
      </c>
      <c r="K1053" s="4" t="str">
        <f>VLOOKUP('Medical Examinations'!J1053,'Medical Examinations'!J1053:R3386,1,)</f>
        <v>Normal</v>
      </c>
      <c r="L1053" s="49">
        <f>VLOOKUP(Table3[[#This Row],[Charges]],Table3[[Charges]:[Age]],1,)</f>
        <v>8551.35</v>
      </c>
      <c r="M1053" s="23" t="str">
        <f>VLOOKUP(Table3[[#This Row],[Hospital tier]],Table3[[Hospital tier]:[Age]],1,)</f>
        <v>tier - 2</v>
      </c>
      <c r="N1053" s="4" t="str">
        <f>VLOOKUP(Table3[[#This Row],[City tier]],Table3[[Hospital tier]:[Age]],1,)</f>
        <v>tier - 2</v>
      </c>
      <c r="O1053" s="4" t="str">
        <f>VLOOKUP(Table3[[#This Row],[State ID]],Table3[[State ID]:[Age]],1,)</f>
        <v>R1011</v>
      </c>
      <c r="P1053" s="4" t="str">
        <f>VLOOKUP(Table3[[#This Row],[Hospitalasion Details]],Table3[[Hospitalasion Details]:[Age]],1,)</f>
        <v>6-Aug-1975</v>
      </c>
      <c r="Q1053" s="4">
        <f>VLOOKUP(Table3[[#This Row],[Age]],Table3[Age],1,)</f>
        <v>47</v>
      </c>
    </row>
    <row r="1054" spans="1:17" x14ac:dyDescent="0.25">
      <c r="A1054" s="4" t="str">
        <f>VLOOKUP(Table2[[#This Row],[Customer ID]],Table2[],1,)</f>
        <v>Id1053</v>
      </c>
      <c r="B1054" s="4" t="str">
        <f>VLOOKUP(Table2[[#This Row],[Full Name]],Table2[[#This Row],[Full Name]],1,)</f>
        <v xml:space="preserve">  Jamie T Wolfe</v>
      </c>
      <c r="C1054" s="4">
        <f>VLOOKUP('Medical Examinations'!B1054,'Medical Examinations'!B1054:J3387,1,)</f>
        <v>24.29</v>
      </c>
      <c r="D1054" s="4">
        <f>VLOOKUP('Medical Examinations'!C1054,'Medical Examinations'!C1054:K3387,1,)</f>
        <v>9.0500000000000007</v>
      </c>
      <c r="E1054" s="4" t="str">
        <f>VLOOKUP('Medical Examinations'!D1054,'Medical Examinations'!D1054:L3387,1,)</f>
        <v>No</v>
      </c>
      <c r="F1054" s="4" t="str">
        <f>VLOOKUP('Medical Examinations'!E1054,'Medical Examinations'!E1054:M3387,1,)</f>
        <v>No</v>
      </c>
      <c r="G1054" s="4" t="str">
        <f>VLOOKUP('Medical Examinations'!F1054,'Medical Examinations'!F1054:N3387,1,)</f>
        <v>No</v>
      </c>
      <c r="H1054" s="4">
        <f>VLOOKUP('Medical Examinations'!G1054,'Medical Examinations'!G1054:O3387,1,)</f>
        <v>0</v>
      </c>
      <c r="I1054" s="4" t="str">
        <f>VLOOKUP('Medical Examinations'!H1054,'Medical Examinations'!H1054:P3387,1,)</f>
        <v>No</v>
      </c>
      <c r="J1054" s="4" t="str">
        <f>VLOOKUP('Medical Examinations'!I1054,'Medical Examinations'!I1054:Q3387,1,)</f>
        <v>Normal Weight</v>
      </c>
      <c r="K1054" s="4" t="str">
        <f>VLOOKUP('Medical Examinations'!J1054,'Medical Examinations'!J1054:R3387,1,)</f>
        <v>Diabetes</v>
      </c>
      <c r="L1054" s="49">
        <f>VLOOKUP(Table3[[#This Row],[Charges]],Table3[[Charges]:[Age]],1,)</f>
        <v>8556.91</v>
      </c>
      <c r="M1054" s="23" t="str">
        <f>VLOOKUP(Table3[[#This Row],[Hospital tier]],Table3[[Hospital tier]:[Age]],1,)</f>
        <v>tier - 2</v>
      </c>
      <c r="N1054" s="4" t="str">
        <f>VLOOKUP(Table3[[#This Row],[City tier]],Table3[[Hospital tier]:[Age]],1,)</f>
        <v>tier - 1</v>
      </c>
      <c r="O1054" s="4" t="str">
        <f>VLOOKUP(Table3[[#This Row],[State ID]],Table3[[State ID]:[Age]],1,)</f>
        <v>R1011</v>
      </c>
      <c r="P1054" s="4" t="str">
        <f>VLOOKUP(Table3[[#This Row],[Hospitalasion Details]],Table3[[Hospitalasion Details]:[Age]],1,)</f>
        <v>21-Aug-1975</v>
      </c>
      <c r="Q1054" s="4">
        <f>VLOOKUP(Table3[[#This Row],[Age]],Table3[Age],1,)</f>
        <v>47</v>
      </c>
    </row>
    <row r="1055" spans="1:17" x14ac:dyDescent="0.25">
      <c r="A1055" s="4" t="str">
        <f>VLOOKUP(Table2[[#This Row],[Customer ID]],Table2[],1,)</f>
        <v>Id1054</v>
      </c>
      <c r="B1055" s="4" t="str">
        <f>VLOOKUP(Table2[[#This Row],[Full Name]],Table2[[#This Row],[Full Name]],1,)</f>
        <v xml:space="preserve">  Matthew T Vance</v>
      </c>
      <c r="C1055" s="4">
        <f>VLOOKUP('Medical Examinations'!B1055,'Medical Examinations'!B1055:J3388,1,)</f>
        <v>29.39</v>
      </c>
      <c r="D1055" s="4">
        <f>VLOOKUP('Medical Examinations'!C1055,'Medical Examinations'!C1055:K3388,1,)</f>
        <v>4.5199999999999996</v>
      </c>
      <c r="E1055" s="4" t="str">
        <f>VLOOKUP('Medical Examinations'!D1055,'Medical Examinations'!D1055:L3388,1,)</f>
        <v>Yes</v>
      </c>
      <c r="F1055" s="4" t="str">
        <f>VLOOKUP('Medical Examinations'!E1055,'Medical Examinations'!E1055:M3388,1,)</f>
        <v>No</v>
      </c>
      <c r="G1055" s="4" t="str">
        <f>VLOOKUP('Medical Examinations'!F1055,'Medical Examinations'!F1055:N3388,1,)</f>
        <v>No</v>
      </c>
      <c r="H1055" s="4">
        <f>VLOOKUP('Medical Examinations'!G1055,'Medical Examinations'!G1055:O3388,1,)</f>
        <v>0</v>
      </c>
      <c r="I1055" s="4" t="str">
        <f>VLOOKUP('Medical Examinations'!H1055,'Medical Examinations'!H1055:P3388,1,)</f>
        <v>No</v>
      </c>
      <c r="J1055" s="4" t="str">
        <f>VLOOKUP('Medical Examinations'!I1055,'Medical Examinations'!I1055:Q3388,1,)</f>
        <v>Over Weight</v>
      </c>
      <c r="K1055" s="4" t="str">
        <f>VLOOKUP('Medical Examinations'!J1055,'Medical Examinations'!J1055:R3388,1,)</f>
        <v>Normal</v>
      </c>
      <c r="L1055" s="49">
        <f>VLOOKUP(Table3[[#This Row],[Charges]],Table3[[Charges]:[Age]],1,)</f>
        <v>8567.25</v>
      </c>
      <c r="M1055" s="23" t="str">
        <f>VLOOKUP(Table3[[#This Row],[Hospital tier]],Table3[[Hospital tier]:[Age]],1,)</f>
        <v>tier - 2</v>
      </c>
      <c r="N1055" s="4" t="str">
        <f>VLOOKUP(Table3[[#This Row],[City tier]],Table3[[Hospital tier]:[Age]],1,)</f>
        <v>tier - 1</v>
      </c>
      <c r="O1055" s="4" t="str">
        <f>VLOOKUP(Table3[[#This Row],[State ID]],Table3[[State ID]:[Age]],1,)</f>
        <v>R1012</v>
      </c>
      <c r="P1055" s="4" t="str">
        <f>VLOOKUP(Table3[[#This Row],[Hospitalasion Details]],Table3[[Hospitalasion Details]:[Age]],1,)</f>
        <v>21-Sep-1988</v>
      </c>
      <c r="Q1055" s="4">
        <f>VLOOKUP(Table3[[#This Row],[Age]],Table3[Age],1,)</f>
        <v>34</v>
      </c>
    </row>
    <row r="1056" spans="1:17" x14ac:dyDescent="0.25">
      <c r="A1056" s="4" t="str">
        <f>VLOOKUP(Table2[[#This Row],[Customer ID]],Table2[],1,)</f>
        <v>Id1055</v>
      </c>
      <c r="B1056" s="4" t="str">
        <f>VLOOKUP(Table2[[#This Row],[Full Name]],Table2[[#This Row],[Full Name]],1,)</f>
        <v xml:space="preserve">  Emily Burnett</v>
      </c>
      <c r="C1056" s="4">
        <f>VLOOKUP('Medical Examinations'!B1056,'Medical Examinations'!B1056:J3389,1,)</f>
        <v>25.66</v>
      </c>
      <c r="D1056" s="4">
        <f>VLOOKUP('Medical Examinations'!C1056,'Medical Examinations'!C1056:K3389,1,)</f>
        <v>4.62</v>
      </c>
      <c r="E1056" s="4" t="str">
        <f>VLOOKUP('Medical Examinations'!D1056,'Medical Examinations'!D1056:L3389,1,)</f>
        <v>Yes</v>
      </c>
      <c r="F1056" s="4" t="str">
        <f>VLOOKUP('Medical Examinations'!E1056,'Medical Examinations'!E1056:M3389,1,)</f>
        <v>No</v>
      </c>
      <c r="G1056" s="4" t="str">
        <f>VLOOKUP('Medical Examinations'!F1056,'Medical Examinations'!F1056:N3389,1,)</f>
        <v>No</v>
      </c>
      <c r="H1056" s="4">
        <f>VLOOKUP('Medical Examinations'!G1056,'Medical Examinations'!G1056:O3389,1,)</f>
        <v>1</v>
      </c>
      <c r="I1056" s="4" t="str">
        <f>VLOOKUP('Medical Examinations'!H1056,'Medical Examinations'!H1056:P3389,1,)</f>
        <v>No</v>
      </c>
      <c r="J1056" s="4" t="str">
        <f>VLOOKUP('Medical Examinations'!I1056,'Medical Examinations'!I1056:Q3389,1,)</f>
        <v>Over Weight</v>
      </c>
      <c r="K1056" s="4" t="str">
        <f>VLOOKUP('Medical Examinations'!J1056,'Medical Examinations'!J1056:R3389,1,)</f>
        <v>Normal</v>
      </c>
      <c r="L1056" s="49">
        <f>VLOOKUP(Table3[[#This Row],[Charges]],Table3[[Charges]:[Age]],1,)</f>
        <v>8569.86</v>
      </c>
      <c r="M1056" s="23" t="str">
        <f>VLOOKUP(Table3[[#This Row],[Hospital tier]],Table3[[Hospital tier]:[Age]],1,)</f>
        <v>tier - 2</v>
      </c>
      <c r="N1056" s="4" t="str">
        <f>VLOOKUP(Table3[[#This Row],[City tier]],Table3[[Hospital tier]:[Age]],1,)</f>
        <v>tier - 3</v>
      </c>
      <c r="O1056" s="4" t="str">
        <f>VLOOKUP(Table3[[#This Row],[State ID]],Table3[[State ID]:[Age]],1,)</f>
        <v>R1013</v>
      </c>
      <c r="P1056" s="4" t="str">
        <f>VLOOKUP(Table3[[#This Row],[Hospitalasion Details]],Table3[[Hospitalasion Details]:[Age]],1,)</f>
        <v>26-Sep-1975</v>
      </c>
      <c r="Q1056" s="4">
        <f>VLOOKUP(Table3[[#This Row],[Age]],Table3[Age],1,)</f>
        <v>47</v>
      </c>
    </row>
    <row r="1057" spans="1:17" x14ac:dyDescent="0.25">
      <c r="A1057" s="4" t="str">
        <f>VLOOKUP(Table2[[#This Row],[Customer ID]],Table2[],1,)</f>
        <v>Id1056</v>
      </c>
      <c r="B1057" s="4" t="str">
        <f>VLOOKUP(Table2[[#This Row],[Full Name]],Table2[[#This Row],[Full Name]],1,)</f>
        <v xml:space="preserve">  Gillian Clason</v>
      </c>
      <c r="C1057" s="4">
        <f>VLOOKUP('Medical Examinations'!B1057,'Medical Examinations'!B1057:J3390,1,)</f>
        <v>39.11</v>
      </c>
      <c r="D1057" s="4">
        <f>VLOOKUP('Medical Examinations'!C1057,'Medical Examinations'!C1057:K3390,1,)</f>
        <v>5.87</v>
      </c>
      <c r="E1057" s="4" t="str">
        <f>VLOOKUP('Medical Examinations'!D1057,'Medical Examinations'!D1057:L3390,1,)</f>
        <v>No</v>
      </c>
      <c r="F1057" s="4" t="str">
        <f>VLOOKUP('Medical Examinations'!E1057,'Medical Examinations'!E1057:M3390,1,)</f>
        <v>No</v>
      </c>
      <c r="G1057" s="4" t="str">
        <f>VLOOKUP('Medical Examinations'!F1057,'Medical Examinations'!F1057:N3390,1,)</f>
        <v>No</v>
      </c>
      <c r="H1057" s="4">
        <f>VLOOKUP('Medical Examinations'!G1057,'Medical Examinations'!G1057:O3390,1,)</f>
        <v>0</v>
      </c>
      <c r="I1057" s="4" t="str">
        <f>VLOOKUP('Medical Examinations'!H1057,'Medical Examinations'!H1057:P3390,1,)</f>
        <v>No</v>
      </c>
      <c r="J1057" s="4" t="str">
        <f>VLOOKUP('Medical Examinations'!I1057,'Medical Examinations'!I1057:Q3390,1,)</f>
        <v>Obesity</v>
      </c>
      <c r="K1057" s="4" t="str">
        <f>VLOOKUP('Medical Examinations'!J1057,'Medical Examinations'!J1057:R3390,1,)</f>
        <v>Pre diabetes</v>
      </c>
      <c r="L1057" s="49">
        <f>VLOOKUP(Table3[[#This Row],[Charges]],Table3[[Charges]:[Age]],1,)</f>
        <v>8572.0400000000009</v>
      </c>
      <c r="M1057" s="23" t="str">
        <f>VLOOKUP(Table3[[#This Row],[Hospital tier]],Table3[[Hospital tier]:[Age]],1,)</f>
        <v>tier - 2</v>
      </c>
      <c r="N1057" s="4" t="str">
        <f>VLOOKUP(Table3[[#This Row],[City tier]],Table3[[Hospital tier]:[Age]],1,)</f>
        <v>tier - 2</v>
      </c>
      <c r="O1057" s="4" t="str">
        <f>VLOOKUP(Table3[[#This Row],[State ID]],Table3[[State ID]:[Age]],1,)</f>
        <v>R1021</v>
      </c>
      <c r="P1057" s="4" t="str">
        <f>VLOOKUP(Table3[[#This Row],[Hospitalasion Details]],Table3[[Hospitalasion Details]:[Age]],1,)</f>
        <v>6-Dec-1982</v>
      </c>
      <c r="Q1057" s="4">
        <f>VLOOKUP(Table3[[#This Row],[Age]],Table3[Age],1,)</f>
        <v>40</v>
      </c>
    </row>
    <row r="1058" spans="1:17" x14ac:dyDescent="0.25">
      <c r="A1058" s="4" t="str">
        <f>VLOOKUP(Table2[[#This Row],[Customer ID]],Table2[],1,)</f>
        <v>Id1057</v>
      </c>
      <c r="B1058" s="4" t="str">
        <f>VLOOKUP(Table2[[#This Row],[Full Name]],Table2[[#This Row],[Full Name]],1,)</f>
        <v xml:space="preserve">  Brenn E Donnelly</v>
      </c>
      <c r="C1058" s="4">
        <f>VLOOKUP('Medical Examinations'!B1058,'Medical Examinations'!B1058:J3391,1,)</f>
        <v>43.78</v>
      </c>
      <c r="D1058" s="4">
        <f>VLOOKUP('Medical Examinations'!C1058,'Medical Examinations'!C1058:K3391,1,)</f>
        <v>5.71</v>
      </c>
      <c r="E1058" s="4" t="str">
        <f>VLOOKUP('Medical Examinations'!D1058,'Medical Examinations'!D1058:L3391,1,)</f>
        <v>No</v>
      </c>
      <c r="F1058" s="4" t="str">
        <f>VLOOKUP('Medical Examinations'!E1058,'Medical Examinations'!E1058:M3391,1,)</f>
        <v>No</v>
      </c>
      <c r="G1058" s="4" t="str">
        <f>VLOOKUP('Medical Examinations'!F1058,'Medical Examinations'!F1058:N3391,1,)</f>
        <v>No</v>
      </c>
      <c r="H1058" s="4">
        <f>VLOOKUP('Medical Examinations'!G1058,'Medical Examinations'!G1058:O3391,1,)</f>
        <v>1</v>
      </c>
      <c r="I1058" s="4" t="str">
        <f>VLOOKUP('Medical Examinations'!H1058,'Medical Examinations'!H1058:P3391,1,)</f>
        <v>No</v>
      </c>
      <c r="J1058" s="4" t="str">
        <f>VLOOKUP('Medical Examinations'!I1058,'Medical Examinations'!I1058:Q3391,1,)</f>
        <v>Obesity</v>
      </c>
      <c r="K1058" s="4" t="str">
        <f>VLOOKUP('Medical Examinations'!J1058,'Medical Examinations'!J1058:R3391,1,)</f>
        <v>Pre diabetes</v>
      </c>
      <c r="L1058" s="49">
        <f>VLOOKUP(Table3[[#This Row],[Charges]],Table3[[Charges]:[Age]],1,)</f>
        <v>8573.2999999999993</v>
      </c>
      <c r="M1058" s="23" t="str">
        <f>VLOOKUP(Table3[[#This Row],[Hospital tier]],Table3[[Hospital tier]:[Age]],1,)</f>
        <v>tier - 2</v>
      </c>
      <c r="N1058" s="4" t="str">
        <f>VLOOKUP(Table3[[#This Row],[City tier]],Table3[[Hospital tier]:[Age]],1,)</f>
        <v>tier - 2</v>
      </c>
      <c r="O1058" s="4" t="str">
        <f>VLOOKUP(Table3[[#This Row],[State ID]],Table3[[State ID]:[Age]],1,)</f>
        <v>R1021</v>
      </c>
      <c r="P1058" s="4" t="str">
        <f>VLOOKUP(Table3[[#This Row],[Hospitalasion Details]],Table3[[Hospitalasion Details]:[Age]],1,)</f>
        <v>11-Nov-1987</v>
      </c>
      <c r="Q1058" s="4">
        <f>VLOOKUP(Table3[[#This Row],[Age]],Table3[Age],1,)</f>
        <v>35</v>
      </c>
    </row>
    <row r="1059" spans="1:17" x14ac:dyDescent="0.25">
      <c r="A1059" s="4" t="str">
        <f>VLOOKUP(Table2[[#This Row],[Customer ID]],Table2[],1,)</f>
        <v>Id1058</v>
      </c>
      <c r="B1059" s="4" t="str">
        <f>VLOOKUP(Table2[[#This Row],[Full Name]],Table2[[#This Row],[Full Name]],1,)</f>
        <v xml:space="preserve">  Lisa M Pietz</v>
      </c>
      <c r="C1059" s="4">
        <f>VLOOKUP('Medical Examinations'!B1059,'Medical Examinations'!B1059:J3392,1,)</f>
        <v>24.35</v>
      </c>
      <c r="D1059" s="4">
        <f>VLOOKUP('Medical Examinations'!C1059,'Medical Examinations'!C1059:K3392,1,)</f>
        <v>9.08</v>
      </c>
      <c r="E1059" s="4" t="str">
        <f>VLOOKUP('Medical Examinations'!D1059,'Medical Examinations'!D1059:L3392,1,)</f>
        <v>No</v>
      </c>
      <c r="F1059" s="4" t="str">
        <f>VLOOKUP('Medical Examinations'!E1059,'Medical Examinations'!E1059:M3392,1,)</f>
        <v>No</v>
      </c>
      <c r="G1059" s="4" t="str">
        <f>VLOOKUP('Medical Examinations'!F1059,'Medical Examinations'!F1059:N3392,1,)</f>
        <v>No</v>
      </c>
      <c r="H1059" s="4">
        <f>VLOOKUP('Medical Examinations'!G1059,'Medical Examinations'!G1059:O3392,1,)</f>
        <v>0</v>
      </c>
      <c r="I1059" s="4" t="str">
        <f>VLOOKUP('Medical Examinations'!H1059,'Medical Examinations'!H1059:P3392,1,)</f>
        <v>No</v>
      </c>
      <c r="J1059" s="4" t="str">
        <f>VLOOKUP('Medical Examinations'!I1059,'Medical Examinations'!I1059:Q3392,1,)</f>
        <v>Normal Weight</v>
      </c>
      <c r="K1059" s="4" t="str">
        <f>VLOOKUP('Medical Examinations'!J1059,'Medical Examinations'!J1059:R3392,1,)</f>
        <v>Diabetes</v>
      </c>
      <c r="L1059" s="49">
        <f>VLOOKUP(Table3[[#This Row],[Charges]],Table3[[Charges]:[Age]],1,)</f>
        <v>8582.2999999999993</v>
      </c>
      <c r="M1059" s="23" t="str">
        <f>VLOOKUP(Table3[[#This Row],[Hospital tier]],Table3[[Hospital tier]:[Age]],1,)</f>
        <v>tier - 2</v>
      </c>
      <c r="N1059" s="4" t="str">
        <f>VLOOKUP(Table3[[#This Row],[City tier]],Table3[[Hospital tier]:[Age]],1,)</f>
        <v>tier - 1</v>
      </c>
      <c r="O1059" s="4" t="str">
        <f>VLOOKUP(Table3[[#This Row],[State ID]],Table3[[State ID]:[Age]],1,)</f>
        <v>R1013</v>
      </c>
      <c r="P1059" s="4" t="str">
        <f>VLOOKUP(Table3[[#This Row],[Hospitalasion Details]],Table3[[Hospitalasion Details]:[Age]],1,)</f>
        <v>30-Dec-1983</v>
      </c>
      <c r="Q1059" s="4">
        <f>VLOOKUP(Table3[[#This Row],[Age]],Table3[Age],1,)</f>
        <v>39</v>
      </c>
    </row>
    <row r="1060" spans="1:17" x14ac:dyDescent="0.25">
      <c r="A1060" s="4" t="str">
        <f>VLOOKUP(Table2[[#This Row],[Customer ID]],Table2[],1,)</f>
        <v>Id1059</v>
      </c>
      <c r="B1060" s="4" t="str">
        <f>VLOOKUP(Table2[[#This Row],[Full Name]],Table2[[#This Row],[Full Name]],1,)</f>
        <v xml:space="preserve">  Matt Tegenkamp</v>
      </c>
      <c r="C1060" s="4">
        <f>VLOOKUP('Medical Examinations'!B1060,'Medical Examinations'!B1060:J3393,1,)</f>
        <v>40.299999999999997</v>
      </c>
      <c r="D1060" s="4">
        <f>VLOOKUP('Medical Examinations'!C1060,'Medical Examinations'!C1060:K3393,1,)</f>
        <v>5.3</v>
      </c>
      <c r="E1060" s="4" t="str">
        <f>VLOOKUP('Medical Examinations'!D1060,'Medical Examinations'!D1060:L3393,1,)</f>
        <v>Yes</v>
      </c>
      <c r="F1060" s="4" t="str">
        <f>VLOOKUP('Medical Examinations'!E1060,'Medical Examinations'!E1060:M3393,1,)</f>
        <v>No</v>
      </c>
      <c r="G1060" s="4" t="str">
        <f>VLOOKUP('Medical Examinations'!F1060,'Medical Examinations'!F1060:N3393,1,)</f>
        <v>No</v>
      </c>
      <c r="H1060" s="4">
        <f>VLOOKUP('Medical Examinations'!G1060,'Medical Examinations'!G1060:O3393,1,)</f>
        <v>2</v>
      </c>
      <c r="I1060" s="4" t="str">
        <f>VLOOKUP('Medical Examinations'!H1060,'Medical Examinations'!H1060:P3393,1,)</f>
        <v>No</v>
      </c>
      <c r="J1060" s="4" t="str">
        <f>VLOOKUP('Medical Examinations'!I1060,'Medical Examinations'!I1060:Q3393,1,)</f>
        <v>Obesity</v>
      </c>
      <c r="K1060" s="4" t="str">
        <f>VLOOKUP('Medical Examinations'!J1060,'Medical Examinations'!J1060:R3393,1,)</f>
        <v>Normal</v>
      </c>
      <c r="L1060" s="49">
        <f>VLOOKUP(Table3[[#This Row],[Charges]],Table3[[Charges]:[Age]],1,)</f>
        <v>8596.83</v>
      </c>
      <c r="M1060" s="23" t="str">
        <f>VLOOKUP(Table3[[#This Row],[Hospital tier]],Table3[[Hospital tier]:[Age]],1,)</f>
        <v>tier - 2</v>
      </c>
      <c r="N1060" s="4" t="str">
        <f>VLOOKUP(Table3[[#This Row],[City tier]],Table3[[Hospital tier]:[Age]],1,)</f>
        <v>tier - 3</v>
      </c>
      <c r="O1060" s="4" t="str">
        <f>VLOOKUP(Table3[[#This Row],[State ID]],Table3[[State ID]:[Age]],1,)</f>
        <v>R1013</v>
      </c>
      <c r="P1060" s="4" t="str">
        <f>VLOOKUP(Table3[[#This Row],[Hospitalasion Details]],Table3[[Hospitalasion Details]:[Age]],1,)</f>
        <v>25-Jul-1983</v>
      </c>
      <c r="Q1060" s="4">
        <f>VLOOKUP(Table3[[#This Row],[Age]],Table3[Age],1,)</f>
        <v>39</v>
      </c>
    </row>
    <row r="1061" spans="1:17" x14ac:dyDescent="0.25">
      <c r="A1061" s="4" t="str">
        <f>VLOOKUP(Table2[[#This Row],[Customer ID]],Table2[],1,)</f>
        <v>Id1060</v>
      </c>
      <c r="B1061" s="4" t="str">
        <f>VLOOKUP(Table2[[#This Row],[Full Name]],Table2[[#This Row],[Full Name]],1,)</f>
        <v xml:space="preserve">  Thomas A Dover</v>
      </c>
      <c r="C1061" s="4">
        <f>VLOOKUP('Medical Examinations'!B1061,'Medical Examinations'!B1061:J3394,1,)</f>
        <v>32.774999999999999</v>
      </c>
      <c r="D1061" s="4">
        <f>VLOOKUP('Medical Examinations'!C1061,'Medical Examinations'!C1061:K3394,1,)</f>
        <v>11.76</v>
      </c>
      <c r="E1061" s="4" t="str">
        <f>VLOOKUP('Medical Examinations'!D1061,'Medical Examinations'!D1061:L3394,1,)</f>
        <v>Yes</v>
      </c>
      <c r="F1061" s="4" t="str">
        <f>VLOOKUP('Medical Examinations'!E1061,'Medical Examinations'!E1061:M3394,1,)</f>
        <v>No</v>
      </c>
      <c r="G1061" s="4" t="str">
        <f>VLOOKUP('Medical Examinations'!F1061,'Medical Examinations'!F1061:N3394,1,)</f>
        <v>No</v>
      </c>
      <c r="H1061" s="4">
        <f>VLOOKUP('Medical Examinations'!G1061,'Medical Examinations'!G1061:O3394,1,)</f>
        <v>0</v>
      </c>
      <c r="I1061" s="4" t="str">
        <f>VLOOKUP('Medical Examinations'!H1061,'Medical Examinations'!H1061:P3394,1,)</f>
        <v>No</v>
      </c>
      <c r="J1061" s="4" t="str">
        <f>VLOOKUP('Medical Examinations'!I1061,'Medical Examinations'!I1061:Q3394,1,)</f>
        <v>Obesity</v>
      </c>
      <c r="K1061" s="4" t="str">
        <f>VLOOKUP('Medical Examinations'!J1061,'Medical Examinations'!J1061:R3394,1,)</f>
        <v>Diabetes</v>
      </c>
      <c r="L1061" s="49">
        <f>VLOOKUP(Table3[[#This Row],[Charges]],Table3[[Charges]:[Age]],1,)</f>
        <v>8601.33</v>
      </c>
      <c r="M1061" s="23" t="str">
        <f>VLOOKUP(Table3[[#This Row],[Hospital tier]],Table3[[Hospital tier]:[Age]],1,)</f>
        <v>tier - 2</v>
      </c>
      <c r="N1061" s="4" t="str">
        <f>VLOOKUP(Table3[[#This Row],[City tier]],Table3[[Hospital tier]:[Age]],1,)</f>
        <v>tier - 1</v>
      </c>
      <c r="O1061" s="4" t="str">
        <f>VLOOKUP(Table3[[#This Row],[State ID]],Table3[[State ID]:[Age]],1,)</f>
        <v>R1013</v>
      </c>
      <c r="P1061" s="4" t="str">
        <f>VLOOKUP(Table3[[#This Row],[Hospitalasion Details]],Table3[[Hospitalasion Details]:[Age]],1,)</f>
        <v>11-Jul-1973</v>
      </c>
      <c r="Q1061" s="4">
        <f>VLOOKUP(Table3[[#This Row],[Age]],Table3[Age],1,)</f>
        <v>49</v>
      </c>
    </row>
    <row r="1062" spans="1:17" x14ac:dyDescent="0.25">
      <c r="A1062" s="4" t="str">
        <f>VLOOKUP(Table2[[#This Row],[Customer ID]],Table2[],1,)</f>
        <v>Id1061</v>
      </c>
      <c r="B1062" s="4" t="str">
        <f>VLOOKUP(Table2[[#This Row],[Full Name]],Table2[[#This Row],[Full Name]],1,)</f>
        <v xml:space="preserve">  Kevin J Dockemeyer</v>
      </c>
      <c r="C1062" s="4">
        <f>VLOOKUP('Medical Examinations'!B1062,'Medical Examinations'!B1062:J3395,1,)</f>
        <v>39.6</v>
      </c>
      <c r="D1062" s="4">
        <f>VLOOKUP('Medical Examinations'!C1062,'Medical Examinations'!C1062:K3395,1,)</f>
        <v>5.1100000000000003</v>
      </c>
      <c r="E1062" s="4" t="str">
        <f>VLOOKUP('Medical Examinations'!D1062,'Medical Examinations'!D1062:L3395,1,)</f>
        <v>Yes</v>
      </c>
      <c r="F1062" s="4" t="str">
        <f>VLOOKUP('Medical Examinations'!E1062,'Medical Examinations'!E1062:M3395,1,)</f>
        <v>No</v>
      </c>
      <c r="G1062" s="4" t="str">
        <f>VLOOKUP('Medical Examinations'!F1062,'Medical Examinations'!F1062:N3395,1,)</f>
        <v>No</v>
      </c>
      <c r="H1062" s="4">
        <f>VLOOKUP('Medical Examinations'!G1062,'Medical Examinations'!G1062:O3395,1,)</f>
        <v>2</v>
      </c>
      <c r="I1062" s="4" t="str">
        <f>VLOOKUP('Medical Examinations'!H1062,'Medical Examinations'!H1062:P3395,1,)</f>
        <v>No</v>
      </c>
      <c r="J1062" s="4" t="str">
        <f>VLOOKUP('Medical Examinations'!I1062,'Medical Examinations'!I1062:Q3395,1,)</f>
        <v>Obesity</v>
      </c>
      <c r="K1062" s="4" t="str">
        <f>VLOOKUP('Medical Examinations'!J1062,'Medical Examinations'!J1062:R3395,1,)</f>
        <v>Normal</v>
      </c>
      <c r="L1062" s="49">
        <f>VLOOKUP(Table3[[#This Row],[Charges]],Table3[[Charges]:[Age]],1,)</f>
        <v>8603.82</v>
      </c>
      <c r="M1062" s="23" t="str">
        <f>VLOOKUP(Table3[[#This Row],[Hospital tier]],Table3[[Hospital tier]:[Age]],1,)</f>
        <v>tier - 2</v>
      </c>
      <c r="N1062" s="4" t="str">
        <f>VLOOKUP(Table3[[#This Row],[City tier]],Table3[[Hospital tier]:[Age]],1,)</f>
        <v>tier - 1</v>
      </c>
      <c r="O1062" s="4" t="str">
        <f>VLOOKUP(Table3[[#This Row],[State ID]],Table3[[State ID]:[Age]],1,)</f>
        <v>R1019</v>
      </c>
      <c r="P1062" s="4" t="str">
        <f>VLOOKUP(Table3[[#This Row],[Hospitalasion Details]],Table3[[Hospitalasion Details]:[Age]],1,)</f>
        <v>24-Sep-1977</v>
      </c>
      <c r="Q1062" s="4">
        <f>VLOOKUP(Table3[[#This Row],[Age]],Table3[Age],1,)</f>
        <v>45</v>
      </c>
    </row>
    <row r="1063" spans="1:17" x14ac:dyDescent="0.25">
      <c r="A1063" s="4" t="str">
        <f>VLOOKUP(Table2[[#This Row],[Customer ID]],Table2[],1,)</f>
        <v>Id1062</v>
      </c>
      <c r="B1063" s="4" t="str">
        <f>VLOOKUP(Table2[[#This Row],[Full Name]],Table2[[#This Row],[Full Name]],1,)</f>
        <v xml:space="preserve">  William H III Steele</v>
      </c>
      <c r="C1063" s="4">
        <f>VLOOKUP('Medical Examinations'!B1063,'Medical Examinations'!B1063:J3396,1,)</f>
        <v>30.97</v>
      </c>
      <c r="D1063" s="4">
        <f>VLOOKUP('Medical Examinations'!C1063,'Medical Examinations'!C1063:K3396,1,)</f>
        <v>5.54</v>
      </c>
      <c r="E1063" s="4" t="str">
        <f>VLOOKUP('Medical Examinations'!D1063,'Medical Examinations'!D1063:L3396,1,)</f>
        <v>No</v>
      </c>
      <c r="F1063" s="4" t="str">
        <f>VLOOKUP('Medical Examinations'!E1063,'Medical Examinations'!E1063:M3396,1,)</f>
        <v>No</v>
      </c>
      <c r="G1063" s="4" t="str">
        <f>VLOOKUP('Medical Examinations'!F1063,'Medical Examinations'!F1063:N3396,1,)</f>
        <v>No</v>
      </c>
      <c r="H1063" s="4">
        <f>VLOOKUP('Medical Examinations'!G1063,'Medical Examinations'!G1063:O3396,1,)</f>
        <v>2</v>
      </c>
      <c r="I1063" s="4" t="str">
        <f>VLOOKUP('Medical Examinations'!H1063,'Medical Examinations'!H1063:P3396,1,)</f>
        <v>No</v>
      </c>
      <c r="J1063" s="4" t="str">
        <f>VLOOKUP('Medical Examinations'!I1063,'Medical Examinations'!I1063:Q3396,1,)</f>
        <v>Obesity</v>
      </c>
      <c r="K1063" s="4" t="str">
        <f>VLOOKUP('Medical Examinations'!J1063,'Medical Examinations'!J1063:R3396,1,)</f>
        <v>Normal</v>
      </c>
      <c r="L1063" s="49">
        <f>VLOOKUP(Table3[[#This Row],[Charges]],Table3[[Charges]:[Age]],1,)</f>
        <v>8604.48</v>
      </c>
      <c r="M1063" s="23" t="str">
        <f>VLOOKUP(Table3[[#This Row],[Hospital tier]],Table3[[Hospital tier]:[Age]],1,)</f>
        <v>tier - 3</v>
      </c>
      <c r="N1063" s="4" t="str">
        <f>VLOOKUP(Table3[[#This Row],[City tier]],Table3[[Hospital tier]:[Age]],1,)</f>
        <v>tier - 2</v>
      </c>
      <c r="O1063" s="4" t="str">
        <f>VLOOKUP(Table3[[#This Row],[State ID]],Table3[[State ID]:[Age]],1,)</f>
        <v>R1016</v>
      </c>
      <c r="P1063" s="4" t="str">
        <f>VLOOKUP(Table3[[#This Row],[Hospitalasion Details]],Table3[[Hospitalasion Details]:[Age]],1,)</f>
        <v>12-Nov-1977</v>
      </c>
      <c r="Q1063" s="4">
        <f>VLOOKUP(Table3[[#This Row],[Age]],Table3[Age],1,)</f>
        <v>45</v>
      </c>
    </row>
    <row r="1064" spans="1:17" x14ac:dyDescent="0.25">
      <c r="A1064" s="4" t="str">
        <f>VLOOKUP(Table2[[#This Row],[Customer ID]],Table2[],1,)</f>
        <v>Id1063</v>
      </c>
      <c r="B1064" s="4" t="str">
        <f>VLOOKUP(Table2[[#This Row],[Full Name]],Table2[[#This Row],[Full Name]],1,)</f>
        <v xml:space="preserve">  Gal Harel</v>
      </c>
      <c r="C1064" s="4">
        <f>VLOOKUP('Medical Examinations'!B1064,'Medical Examinations'!B1064:J3397,1,)</f>
        <v>27.645</v>
      </c>
      <c r="D1064" s="4">
        <f>VLOOKUP('Medical Examinations'!C1064,'Medical Examinations'!C1064:K3397,1,)</f>
        <v>8.8699999999999992</v>
      </c>
      <c r="E1064" s="4" t="str">
        <f>VLOOKUP('Medical Examinations'!D1064,'Medical Examinations'!D1064:L3397,1,)</f>
        <v>Yes</v>
      </c>
      <c r="F1064" s="4" t="str">
        <f>VLOOKUP('Medical Examinations'!E1064,'Medical Examinations'!E1064:M3397,1,)</f>
        <v>No</v>
      </c>
      <c r="G1064" s="4" t="str">
        <f>VLOOKUP('Medical Examinations'!F1064,'Medical Examinations'!F1064:N3397,1,)</f>
        <v>No</v>
      </c>
      <c r="H1064" s="4">
        <f>VLOOKUP('Medical Examinations'!G1064,'Medical Examinations'!G1064:O3397,1,)</f>
        <v>0</v>
      </c>
      <c r="I1064" s="4" t="str">
        <f>VLOOKUP('Medical Examinations'!H1064,'Medical Examinations'!H1064:P3397,1,)</f>
        <v>No</v>
      </c>
      <c r="J1064" s="4" t="str">
        <f>VLOOKUP('Medical Examinations'!I1064,'Medical Examinations'!I1064:Q3397,1,)</f>
        <v>Over Weight</v>
      </c>
      <c r="K1064" s="4" t="str">
        <f>VLOOKUP('Medical Examinations'!J1064,'Medical Examinations'!J1064:R3397,1,)</f>
        <v>Diabetes</v>
      </c>
      <c r="L1064" s="49">
        <f>VLOOKUP(Table3[[#This Row],[Charges]],Table3[[Charges]:[Age]],1,)</f>
        <v>8605.36</v>
      </c>
      <c r="M1064" s="23" t="str">
        <f>VLOOKUP(Table3[[#This Row],[Hospital tier]],Table3[[Hospital tier]:[Age]],1,)</f>
        <v>tier - 2</v>
      </c>
      <c r="N1064" s="4" t="str">
        <f>VLOOKUP(Table3[[#This Row],[City tier]],Table3[[Hospital tier]:[Age]],1,)</f>
        <v>tier - 2</v>
      </c>
      <c r="O1064" s="4" t="str">
        <f>VLOOKUP(Table3[[#This Row],[State ID]],Table3[[State ID]:[Age]],1,)</f>
        <v>R1013</v>
      </c>
      <c r="P1064" s="4" t="str">
        <f>VLOOKUP(Table3[[#This Row],[Hospitalasion Details]],Table3[[Hospitalasion Details]:[Age]],1,)</f>
        <v>15-Oct-1977</v>
      </c>
      <c r="Q1064" s="4">
        <f>VLOOKUP(Table3[[#This Row],[Age]],Table3[Age],1,)</f>
        <v>45</v>
      </c>
    </row>
    <row r="1065" spans="1:17" x14ac:dyDescent="0.25">
      <c r="A1065" s="4" t="str">
        <f>VLOOKUP(Table2[[#This Row],[Customer ID]],Table2[],1,)</f>
        <v>Id1064</v>
      </c>
      <c r="B1065" s="4" t="str">
        <f>VLOOKUP(Table2[[#This Row],[Full Name]],Table2[[#This Row],[Full Name]],1,)</f>
        <v xml:space="preserve">  Anton Aguila</v>
      </c>
      <c r="C1065" s="4">
        <f>VLOOKUP('Medical Examinations'!B1065,'Medical Examinations'!B1065:J3398,1,)</f>
        <v>34.43</v>
      </c>
      <c r="D1065" s="4">
        <f>VLOOKUP('Medical Examinations'!C1065,'Medical Examinations'!C1065:K3398,1,)</f>
        <v>5.96</v>
      </c>
      <c r="E1065" s="4" t="str">
        <f>VLOOKUP('Medical Examinations'!D1065,'Medical Examinations'!D1065:L3398,1,)</f>
        <v>Yes</v>
      </c>
      <c r="F1065" s="4" t="str">
        <f>VLOOKUP('Medical Examinations'!E1065,'Medical Examinations'!E1065:M3398,1,)</f>
        <v>No</v>
      </c>
      <c r="G1065" s="4" t="str">
        <f>VLOOKUP('Medical Examinations'!F1065,'Medical Examinations'!F1065:N3398,1,)</f>
        <v>No</v>
      </c>
      <c r="H1065" s="4">
        <f>VLOOKUP('Medical Examinations'!G1065,'Medical Examinations'!G1065:O3398,1,)</f>
        <v>2</v>
      </c>
      <c r="I1065" s="4" t="str">
        <f>VLOOKUP('Medical Examinations'!H1065,'Medical Examinations'!H1065:P3398,1,)</f>
        <v>No</v>
      </c>
      <c r="J1065" s="4" t="str">
        <f>VLOOKUP('Medical Examinations'!I1065,'Medical Examinations'!I1065:Q3398,1,)</f>
        <v>Obesity</v>
      </c>
      <c r="K1065" s="4" t="str">
        <f>VLOOKUP('Medical Examinations'!J1065,'Medical Examinations'!J1065:R3398,1,)</f>
        <v>Pre diabetes</v>
      </c>
      <c r="L1065" s="49">
        <f>VLOOKUP(Table3[[#This Row],[Charges]],Table3[[Charges]:[Age]],1,)</f>
        <v>8606.2199999999993</v>
      </c>
      <c r="M1065" s="23" t="str">
        <f>VLOOKUP(Table3[[#This Row],[Hospital tier]],Table3[[Hospital tier]:[Age]],1,)</f>
        <v>tier - 1</v>
      </c>
      <c r="N1065" s="4" t="str">
        <f>VLOOKUP(Table3[[#This Row],[City tier]],Table3[[Hospital tier]:[Age]],1,)</f>
        <v>tier - 2</v>
      </c>
      <c r="O1065" s="4" t="str">
        <f>VLOOKUP(Table3[[#This Row],[State ID]],Table3[[State ID]:[Age]],1,)</f>
        <v>R1014</v>
      </c>
      <c r="P1065" s="4" t="str">
        <f>VLOOKUP(Table3[[#This Row],[Hospitalasion Details]],Table3[[Hospitalasion Details]:[Age]],1,)</f>
        <v>17-Jul-1979</v>
      </c>
      <c r="Q1065" s="4">
        <f>VLOOKUP(Table3[[#This Row],[Age]],Table3[Age],1,)</f>
        <v>43</v>
      </c>
    </row>
    <row r="1066" spans="1:17" x14ac:dyDescent="0.25">
      <c r="A1066" s="4" t="str">
        <f>VLOOKUP(Table2[[#This Row],[Customer ID]],Table2[],1,)</f>
        <v>Id1065</v>
      </c>
      <c r="B1066" s="4" t="str">
        <f>VLOOKUP(Table2[[#This Row],[Full Name]],Table2[[#This Row],[Full Name]],1,)</f>
        <v xml:space="preserve">  Yazmin Vallejo Sarmiento</v>
      </c>
      <c r="C1066" s="4">
        <f>VLOOKUP('Medical Examinations'!B1066,'Medical Examinations'!B1066:J3399,1,)</f>
        <v>39.6</v>
      </c>
      <c r="D1066" s="4">
        <f>VLOOKUP('Medical Examinations'!C1066,'Medical Examinations'!C1066:K3399,1,)</f>
        <v>4.4400000000000004</v>
      </c>
      <c r="E1066" s="4" t="str">
        <f>VLOOKUP('Medical Examinations'!D1066,'Medical Examinations'!D1066:L3399,1,)</f>
        <v>Yes</v>
      </c>
      <c r="F1066" s="4" t="str">
        <f>VLOOKUP('Medical Examinations'!E1066,'Medical Examinations'!E1066:M3399,1,)</f>
        <v>No</v>
      </c>
      <c r="G1066" s="4" t="str">
        <f>VLOOKUP('Medical Examinations'!F1066,'Medical Examinations'!F1066:N3399,1,)</f>
        <v>Yes</v>
      </c>
      <c r="H1066" s="4">
        <f>VLOOKUP('Medical Examinations'!G1066,'Medical Examinations'!G1066:O3399,1,)</f>
        <v>1</v>
      </c>
      <c r="I1066" s="4" t="str">
        <f>VLOOKUP('Medical Examinations'!H1066,'Medical Examinations'!H1066:P3399,1,)</f>
        <v>No</v>
      </c>
      <c r="J1066" s="4" t="str">
        <f>VLOOKUP('Medical Examinations'!I1066,'Medical Examinations'!I1066:Q3399,1,)</f>
        <v>Obesity</v>
      </c>
      <c r="K1066" s="4" t="str">
        <f>VLOOKUP('Medical Examinations'!J1066,'Medical Examinations'!J1066:R3399,1,)</f>
        <v>Normal</v>
      </c>
      <c r="L1066" s="49">
        <f>VLOOKUP(Table3[[#This Row],[Charges]],Table3[[Charges]:[Age]],1,)</f>
        <v>8615.2999999999993</v>
      </c>
      <c r="M1066" s="23" t="str">
        <f>VLOOKUP(Table3[[#This Row],[Hospital tier]],Table3[[Hospital tier]:[Age]],1,)</f>
        <v>tier - 2</v>
      </c>
      <c r="N1066" s="4" t="str">
        <f>VLOOKUP(Table3[[#This Row],[City tier]],Table3[[Hospital tier]:[Age]],1,)</f>
        <v>tier - 3</v>
      </c>
      <c r="O1066" s="4" t="str">
        <f>VLOOKUP(Table3[[#This Row],[State ID]],Table3[[State ID]:[Age]],1,)</f>
        <v>R1011</v>
      </c>
      <c r="P1066" s="4" t="str">
        <f>VLOOKUP(Table3[[#This Row],[Hospitalasion Details]],Table3[[Hospitalasion Details]:[Age]],1,)</f>
        <v>2-Sep-1977</v>
      </c>
      <c r="Q1066" s="4">
        <f>VLOOKUP(Table3[[#This Row],[Age]],Table3[Age],1,)</f>
        <v>45</v>
      </c>
    </row>
    <row r="1067" spans="1:17" x14ac:dyDescent="0.25">
      <c r="A1067" s="4" t="str">
        <f>VLOOKUP(Table2[[#This Row],[Customer ID]],Table2[],1,)</f>
        <v>Id1066</v>
      </c>
      <c r="B1067" s="4" t="str">
        <f>VLOOKUP(Table2[[#This Row],[Full Name]],Table2[[#This Row],[Full Name]],1,)</f>
        <v xml:space="preserve">  Florian Beisheim</v>
      </c>
      <c r="C1067" s="4">
        <f>VLOOKUP('Medical Examinations'!B1067,'Medical Examinations'!B1067:J3400,1,)</f>
        <v>22.1</v>
      </c>
      <c r="D1067" s="4">
        <f>VLOOKUP('Medical Examinations'!C1067,'Medical Examinations'!C1067:K3400,1,)</f>
        <v>4.6500000000000004</v>
      </c>
      <c r="E1067" s="4" t="str">
        <f>VLOOKUP('Medical Examinations'!D1067,'Medical Examinations'!D1067:L3400,1,)</f>
        <v>Yes</v>
      </c>
      <c r="F1067" s="4" t="str">
        <f>VLOOKUP('Medical Examinations'!E1067,'Medical Examinations'!E1067:M3400,1,)</f>
        <v>No</v>
      </c>
      <c r="G1067" s="4" t="str">
        <f>VLOOKUP('Medical Examinations'!F1067,'Medical Examinations'!F1067:N3400,1,)</f>
        <v>No</v>
      </c>
      <c r="H1067" s="4">
        <f>VLOOKUP('Medical Examinations'!G1067,'Medical Examinations'!G1067:O3400,1,)</f>
        <v>2</v>
      </c>
      <c r="I1067" s="4" t="str">
        <f>VLOOKUP('Medical Examinations'!H1067,'Medical Examinations'!H1067:P3400,1,)</f>
        <v>No</v>
      </c>
      <c r="J1067" s="4" t="str">
        <f>VLOOKUP('Medical Examinations'!I1067,'Medical Examinations'!I1067:Q3400,1,)</f>
        <v>Normal Weight</v>
      </c>
      <c r="K1067" s="4" t="str">
        <f>VLOOKUP('Medical Examinations'!J1067,'Medical Examinations'!J1067:R3400,1,)</f>
        <v>Normal</v>
      </c>
      <c r="L1067" s="49">
        <f>VLOOKUP(Table3[[#This Row],[Charges]],Table3[[Charges]:[Age]],1,)</f>
        <v>8627.5400000000009</v>
      </c>
      <c r="M1067" s="23" t="str">
        <f>VLOOKUP(Table3[[#This Row],[Hospital tier]],Table3[[Hospital tier]:[Age]],1,)</f>
        <v>tier - 2</v>
      </c>
      <c r="N1067" s="4" t="str">
        <f>VLOOKUP(Table3[[#This Row],[City tier]],Table3[[Hospital tier]:[Age]],1,)</f>
        <v>tier - 2</v>
      </c>
      <c r="O1067" s="4" t="str">
        <f>VLOOKUP(Table3[[#This Row],[State ID]],Table3[[State ID]:[Age]],1,)</f>
        <v>R1017</v>
      </c>
      <c r="P1067" s="4" t="str">
        <f>VLOOKUP(Table3[[#This Row],[Hospitalasion Details]],Table3[[Hospitalasion Details]:[Age]],1,)</f>
        <v>3-Aug-1975</v>
      </c>
      <c r="Q1067" s="4">
        <f>VLOOKUP(Table3[[#This Row],[Age]],Table3[Age],1,)</f>
        <v>47</v>
      </c>
    </row>
    <row r="1068" spans="1:17" x14ac:dyDescent="0.25">
      <c r="A1068" s="4" t="str">
        <f>VLOOKUP(Table2[[#This Row],[Customer ID]],Table2[],1,)</f>
        <v>Id1067</v>
      </c>
      <c r="B1068" s="4" t="str">
        <f>VLOOKUP(Table2[[#This Row],[Full Name]],Table2[[#This Row],[Full Name]],1,)</f>
        <v xml:space="preserve">  Karen L Lenhoff</v>
      </c>
      <c r="C1068" s="4">
        <f>VLOOKUP('Medical Examinations'!B1068,'Medical Examinations'!B1068:J3401,1,)</f>
        <v>33.25</v>
      </c>
      <c r="D1068" s="4">
        <f>VLOOKUP('Medical Examinations'!C1068,'Medical Examinations'!C1068:K3401,1,)</f>
        <v>5.64</v>
      </c>
      <c r="E1068" s="4" t="str">
        <f>VLOOKUP('Medical Examinations'!D1068,'Medical Examinations'!D1068:L3401,1,)</f>
        <v>Yes</v>
      </c>
      <c r="F1068" s="4" t="str">
        <f>VLOOKUP('Medical Examinations'!E1068,'Medical Examinations'!E1068:M3401,1,)</f>
        <v>No</v>
      </c>
      <c r="G1068" s="4" t="str">
        <f>VLOOKUP('Medical Examinations'!F1068,'Medical Examinations'!F1068:N3401,1,)</f>
        <v>Yes</v>
      </c>
      <c r="H1068" s="4">
        <f>VLOOKUP('Medical Examinations'!G1068,'Medical Examinations'!G1068:O3401,1,)</f>
        <v>1</v>
      </c>
      <c r="I1068" s="4" t="str">
        <f>VLOOKUP('Medical Examinations'!H1068,'Medical Examinations'!H1068:P3401,1,)</f>
        <v>No</v>
      </c>
      <c r="J1068" s="4" t="str">
        <f>VLOOKUP('Medical Examinations'!I1068,'Medical Examinations'!I1068:Q3401,1,)</f>
        <v>Obesity</v>
      </c>
      <c r="K1068" s="4" t="str">
        <f>VLOOKUP('Medical Examinations'!J1068,'Medical Examinations'!J1068:R3401,1,)</f>
        <v>Normal</v>
      </c>
      <c r="L1068" s="49">
        <f>VLOOKUP(Table3[[#This Row],[Charges]],Table3[[Charges]:[Age]],1,)</f>
        <v>8665.09</v>
      </c>
      <c r="M1068" s="23" t="str">
        <f>VLOOKUP(Table3[[#This Row],[Hospital tier]],Table3[[Hospital tier]:[Age]],1,)</f>
        <v>tier - 3</v>
      </c>
      <c r="N1068" s="4" t="str">
        <f>VLOOKUP(Table3[[#This Row],[City tier]],Table3[[Hospital tier]:[Age]],1,)</f>
        <v>tier - 2</v>
      </c>
      <c r="O1068" s="4" t="str">
        <f>VLOOKUP(Table3[[#This Row],[State ID]],Table3[[State ID]:[Age]],1,)</f>
        <v>R1012</v>
      </c>
      <c r="P1068" s="4" t="str">
        <f>VLOOKUP(Table3[[#This Row],[Hospitalasion Details]],Table3[[Hospitalasion Details]:[Age]],1,)</f>
        <v>21-Oct-1965</v>
      </c>
      <c r="Q1068" s="4">
        <f>VLOOKUP(Table3[[#This Row],[Age]],Table3[Age],1,)</f>
        <v>57</v>
      </c>
    </row>
    <row r="1069" spans="1:17" x14ac:dyDescent="0.25">
      <c r="A1069" s="4" t="str">
        <f>VLOOKUP(Table2[[#This Row],[Customer ID]],Table2[],1,)</f>
        <v>Id1068</v>
      </c>
      <c r="B1069" s="4" t="str">
        <f>VLOOKUP(Table2[[#This Row],[Full Name]],Table2[[#This Row],[Full Name]],1,)</f>
        <v xml:space="preserve">  Scott Wehrwein</v>
      </c>
      <c r="C1069" s="4">
        <f>VLOOKUP('Medical Examinations'!B1069,'Medical Examinations'!B1069:J3402,1,)</f>
        <v>33.33</v>
      </c>
      <c r="D1069" s="4">
        <f>VLOOKUP('Medical Examinations'!C1069,'Medical Examinations'!C1069:K3402,1,)</f>
        <v>10.19</v>
      </c>
      <c r="E1069" s="4" t="str">
        <f>VLOOKUP('Medical Examinations'!D1069,'Medical Examinations'!D1069:L3402,1,)</f>
        <v>No</v>
      </c>
      <c r="F1069" s="4" t="str">
        <f>VLOOKUP('Medical Examinations'!E1069,'Medical Examinations'!E1069:M3402,1,)</f>
        <v>No</v>
      </c>
      <c r="G1069" s="4" t="str">
        <f>VLOOKUP('Medical Examinations'!F1069,'Medical Examinations'!F1069:N3402,1,)</f>
        <v>No</v>
      </c>
      <c r="H1069" s="4">
        <f>VLOOKUP('Medical Examinations'!G1069,'Medical Examinations'!G1069:O3402,1,)</f>
        <v>0</v>
      </c>
      <c r="I1069" s="4" t="str">
        <f>VLOOKUP('Medical Examinations'!H1069,'Medical Examinations'!H1069:P3402,1,)</f>
        <v>No</v>
      </c>
      <c r="J1069" s="4" t="str">
        <f>VLOOKUP('Medical Examinations'!I1069,'Medical Examinations'!I1069:Q3402,1,)</f>
        <v>Obesity</v>
      </c>
      <c r="K1069" s="4" t="str">
        <f>VLOOKUP('Medical Examinations'!J1069,'Medical Examinations'!J1069:R3402,1,)</f>
        <v>Diabetes</v>
      </c>
      <c r="L1069" s="49">
        <f>VLOOKUP(Table3[[#This Row],[Charges]],Table3[[Charges]:[Age]],1,)</f>
        <v>8665.14</v>
      </c>
      <c r="M1069" s="23" t="str">
        <f>VLOOKUP(Table3[[#This Row],[Hospital tier]],Table3[[Hospital tier]:[Age]],1,)</f>
        <v>tier - 2</v>
      </c>
      <c r="N1069" s="4" t="str">
        <f>VLOOKUP(Table3[[#This Row],[City tier]],Table3[[Hospital tier]:[Age]],1,)</f>
        <v>tier - 3</v>
      </c>
      <c r="O1069" s="4" t="str">
        <f>VLOOKUP(Table3[[#This Row],[State ID]],Table3[[State ID]:[Age]],1,)</f>
        <v>R1013</v>
      </c>
      <c r="P1069" s="4" t="str">
        <f>VLOOKUP(Table3[[#This Row],[Hospitalasion Details]],Table3[[Hospitalasion Details]:[Age]],1,)</f>
        <v>10-Aug-1969</v>
      </c>
      <c r="Q1069" s="4">
        <f>VLOOKUP(Table3[[#This Row],[Age]],Table3[Age],1,)</f>
        <v>53</v>
      </c>
    </row>
    <row r="1070" spans="1:17" x14ac:dyDescent="0.25">
      <c r="A1070" s="4" t="str">
        <f>VLOOKUP(Table2[[#This Row],[Customer ID]],Table2[],1,)</f>
        <v>Id1069</v>
      </c>
      <c r="B1070" s="4" t="str">
        <f>VLOOKUP(Table2[[#This Row],[Full Name]],Table2[[#This Row],[Full Name]],1,)</f>
        <v xml:space="preserve">  Claire Wallace</v>
      </c>
      <c r="C1070" s="4">
        <f>VLOOKUP('Medical Examinations'!B1070,'Medical Examinations'!B1070:J3403,1,)</f>
        <v>30.5</v>
      </c>
      <c r="D1070" s="4">
        <f>VLOOKUP('Medical Examinations'!C1070,'Medical Examinations'!C1070:K3403,1,)</f>
        <v>10.79</v>
      </c>
      <c r="E1070" s="4" t="str">
        <f>VLOOKUP('Medical Examinations'!D1070,'Medical Examinations'!D1070:L3403,1,)</f>
        <v>No</v>
      </c>
      <c r="F1070" s="4" t="str">
        <f>VLOOKUP('Medical Examinations'!E1070,'Medical Examinations'!E1070:M3403,1,)</f>
        <v>No</v>
      </c>
      <c r="G1070" s="4" t="str">
        <f>VLOOKUP('Medical Examinations'!F1070,'Medical Examinations'!F1070:N3403,1,)</f>
        <v>No</v>
      </c>
      <c r="H1070" s="4">
        <f>VLOOKUP('Medical Examinations'!G1070,'Medical Examinations'!G1070:O3403,1,)</f>
        <v>0</v>
      </c>
      <c r="I1070" s="4" t="str">
        <f>VLOOKUP('Medical Examinations'!H1070,'Medical Examinations'!H1070:P3403,1,)</f>
        <v>No</v>
      </c>
      <c r="J1070" s="4" t="str">
        <f>VLOOKUP('Medical Examinations'!I1070,'Medical Examinations'!I1070:Q3403,1,)</f>
        <v>Obesity</v>
      </c>
      <c r="K1070" s="4" t="str">
        <f>VLOOKUP('Medical Examinations'!J1070,'Medical Examinations'!J1070:R3403,1,)</f>
        <v>Diabetes</v>
      </c>
      <c r="L1070" s="49">
        <f>VLOOKUP(Table3[[#This Row],[Charges]],Table3[[Charges]:[Age]],1,)</f>
        <v>8671.19</v>
      </c>
      <c r="M1070" s="23" t="str">
        <f>VLOOKUP(Table3[[#This Row],[Hospital tier]],Table3[[Hospital tier]:[Age]],1,)</f>
        <v>tier - 2</v>
      </c>
      <c r="N1070" s="4" t="str">
        <f>VLOOKUP(Table3[[#This Row],[City tier]],Table3[[Hospital tier]:[Age]],1,)</f>
        <v>tier - 1</v>
      </c>
      <c r="O1070" s="4" t="str">
        <f>VLOOKUP(Table3[[#This Row],[State ID]],Table3[[State ID]:[Age]],1,)</f>
        <v>R1012</v>
      </c>
      <c r="P1070" s="4" t="str">
        <f>VLOOKUP(Table3[[#This Row],[Hospitalasion Details]],Table3[[Hospitalasion Details]:[Age]],1,)</f>
        <v>16-Aug-1974</v>
      </c>
      <c r="Q1070" s="4">
        <f>VLOOKUP(Table3[[#This Row],[Age]],Table3[Age],1,)</f>
        <v>48</v>
      </c>
    </row>
    <row r="1071" spans="1:17" x14ac:dyDescent="0.25">
      <c r="A1071" s="4" t="str">
        <f>VLOOKUP(Table2[[#This Row],[Customer ID]],Table2[],1,)</f>
        <v>Id1070</v>
      </c>
      <c r="B1071" s="4" t="str">
        <f>VLOOKUP(Table2[[#This Row],[Full Name]],Table2[[#This Row],[Full Name]],1,)</f>
        <v xml:space="preserve">  Lynn M Markowitz</v>
      </c>
      <c r="C1071" s="4">
        <f>VLOOKUP('Medical Examinations'!B1071,'Medical Examinations'!B1071:J3404,1,)</f>
        <v>30.3</v>
      </c>
      <c r="D1071" s="4">
        <f>VLOOKUP('Medical Examinations'!C1071,'Medical Examinations'!C1071:K3404,1,)</f>
        <v>4.24</v>
      </c>
      <c r="E1071" s="4" t="str">
        <f>VLOOKUP('Medical Examinations'!D1071,'Medical Examinations'!D1071:L3404,1,)</f>
        <v>No</v>
      </c>
      <c r="F1071" s="4" t="str">
        <f>VLOOKUP('Medical Examinations'!E1071,'Medical Examinations'!E1071:M3404,1,)</f>
        <v>No</v>
      </c>
      <c r="G1071" s="4" t="str">
        <f>VLOOKUP('Medical Examinations'!F1071,'Medical Examinations'!F1071:N3404,1,)</f>
        <v>No</v>
      </c>
      <c r="H1071" s="4">
        <f>VLOOKUP('Medical Examinations'!G1071,'Medical Examinations'!G1071:O3404,1,)</f>
        <v>0</v>
      </c>
      <c r="I1071" s="4" t="str">
        <f>VLOOKUP('Medical Examinations'!H1071,'Medical Examinations'!H1071:P3404,1,)</f>
        <v>No</v>
      </c>
      <c r="J1071" s="4" t="str">
        <f>VLOOKUP('Medical Examinations'!I1071,'Medical Examinations'!I1071:Q3404,1,)</f>
        <v>Obesity</v>
      </c>
      <c r="K1071" s="4" t="str">
        <f>VLOOKUP('Medical Examinations'!J1071,'Medical Examinations'!J1071:R3404,1,)</f>
        <v>Normal</v>
      </c>
      <c r="L1071" s="49">
        <f>VLOOKUP(Table3[[#This Row],[Charges]],Table3[[Charges]:[Age]],1,)</f>
        <v>8688.86</v>
      </c>
      <c r="M1071" s="23" t="str">
        <f>VLOOKUP(Table3[[#This Row],[Hospital tier]],Table3[[Hospital tier]:[Age]],1,)</f>
        <v>tier - 2</v>
      </c>
      <c r="N1071" s="4" t="str">
        <f>VLOOKUP(Table3[[#This Row],[City tier]],Table3[[Hospital tier]:[Age]],1,)</f>
        <v>tier - 1</v>
      </c>
      <c r="O1071" s="4" t="str">
        <f>VLOOKUP(Table3[[#This Row],[State ID]],Table3[[State ID]:[Age]],1,)</f>
        <v>R1017</v>
      </c>
      <c r="P1071" s="4" t="str">
        <f>VLOOKUP(Table3[[#This Row],[Hospitalasion Details]],Table3[[Hospitalasion Details]:[Age]],1,)</f>
        <v>11-Oct-1973</v>
      </c>
      <c r="Q1071" s="4">
        <f>VLOOKUP(Table3[[#This Row],[Age]],Table3[Age],1,)</f>
        <v>49</v>
      </c>
    </row>
    <row r="1072" spans="1:17" x14ac:dyDescent="0.25">
      <c r="A1072" s="4" t="str">
        <f>VLOOKUP(Table2[[#This Row],[Customer ID]],Table2[],1,)</f>
        <v>Id1071</v>
      </c>
      <c r="B1072" s="4" t="str">
        <f>VLOOKUP(Table2[[#This Row],[Full Name]],Table2[[#This Row],[Full Name]],1,)</f>
        <v xml:space="preserve">  Sharon Vos</v>
      </c>
      <c r="C1072" s="4">
        <f>VLOOKUP('Medical Examinations'!B1072,'Medical Examinations'!B1072:J3405,1,)</f>
        <v>26.22</v>
      </c>
      <c r="D1072" s="4">
        <f>VLOOKUP('Medical Examinations'!C1072,'Medical Examinations'!C1072:K3405,1,)</f>
        <v>5.83</v>
      </c>
      <c r="E1072" s="4" t="str">
        <f>VLOOKUP('Medical Examinations'!D1072,'Medical Examinations'!D1072:L3405,1,)</f>
        <v>No</v>
      </c>
      <c r="F1072" s="4" t="str">
        <f>VLOOKUP('Medical Examinations'!E1072,'Medical Examinations'!E1072:M3405,1,)</f>
        <v>No</v>
      </c>
      <c r="G1072" s="4" t="str">
        <f>VLOOKUP('Medical Examinations'!F1072,'Medical Examinations'!F1072:N3405,1,)</f>
        <v>No</v>
      </c>
      <c r="H1072" s="4">
        <f>VLOOKUP('Medical Examinations'!G1072,'Medical Examinations'!G1072:O3405,1,)</f>
        <v>2</v>
      </c>
      <c r="I1072" s="4" t="str">
        <f>VLOOKUP('Medical Examinations'!H1072,'Medical Examinations'!H1072:P3405,1,)</f>
        <v>No</v>
      </c>
      <c r="J1072" s="4" t="str">
        <f>VLOOKUP('Medical Examinations'!I1072,'Medical Examinations'!I1072:Q3405,1,)</f>
        <v>Over Weight</v>
      </c>
      <c r="K1072" s="4" t="str">
        <f>VLOOKUP('Medical Examinations'!J1072,'Medical Examinations'!J1072:R3405,1,)</f>
        <v>Pre diabetes</v>
      </c>
      <c r="L1072" s="49">
        <f>VLOOKUP(Table3[[#This Row],[Charges]],Table3[[Charges]:[Age]],1,)</f>
        <v>8701.84</v>
      </c>
      <c r="M1072" s="23" t="str">
        <f>VLOOKUP(Table3[[#This Row],[Hospital tier]],Table3[[Hospital tier]:[Age]],1,)</f>
        <v>tier - 2</v>
      </c>
      <c r="N1072" s="4" t="str">
        <f>VLOOKUP(Table3[[#This Row],[City tier]],Table3[[Hospital tier]:[Age]],1,)</f>
        <v>tier - 3</v>
      </c>
      <c r="O1072" s="4" t="str">
        <f>VLOOKUP(Table3[[#This Row],[State ID]],Table3[[State ID]:[Age]],1,)</f>
        <v>R1021</v>
      </c>
      <c r="P1072" s="4" t="str">
        <f>VLOOKUP(Table3[[#This Row],[Hospitalasion Details]],Table3[[Hospitalasion Details]:[Age]],1,)</f>
        <v>28-Oct-1980</v>
      </c>
      <c r="Q1072" s="4">
        <f>VLOOKUP(Table3[[#This Row],[Age]],Table3[Age],1,)</f>
        <v>42</v>
      </c>
    </row>
    <row r="1073" spans="1:17" x14ac:dyDescent="0.25">
      <c r="A1073" s="4" t="str">
        <f>VLOOKUP(Table2[[#This Row],[Customer ID]],Table2[],1,)</f>
        <v>Id1072</v>
      </c>
      <c r="B1073" s="4" t="str">
        <f>VLOOKUP(Table2[[#This Row],[Full Name]],Table2[[#This Row],[Full Name]],1,)</f>
        <v xml:space="preserve">  Candice McLeod</v>
      </c>
      <c r="C1073" s="4">
        <f>VLOOKUP('Medical Examinations'!B1073,'Medical Examinations'!B1073:J3406,1,)</f>
        <v>29.99</v>
      </c>
      <c r="D1073" s="4">
        <f>VLOOKUP('Medical Examinations'!C1073,'Medical Examinations'!C1073:K3406,1,)</f>
        <v>11.85</v>
      </c>
      <c r="E1073" s="4" t="str">
        <f>VLOOKUP('Medical Examinations'!D1073,'Medical Examinations'!D1073:L3406,1,)</f>
        <v>No</v>
      </c>
      <c r="F1073" s="4" t="str">
        <f>VLOOKUP('Medical Examinations'!E1073,'Medical Examinations'!E1073:M3406,1,)</f>
        <v>No</v>
      </c>
      <c r="G1073" s="4" t="str">
        <f>VLOOKUP('Medical Examinations'!F1073,'Medical Examinations'!F1073:N3406,1,)</f>
        <v>No</v>
      </c>
      <c r="H1073" s="4">
        <f>VLOOKUP('Medical Examinations'!G1073,'Medical Examinations'!G1073:O3406,1,)</f>
        <v>0</v>
      </c>
      <c r="I1073" s="4" t="str">
        <f>VLOOKUP('Medical Examinations'!H1073,'Medical Examinations'!H1073:P3406,1,)</f>
        <v>No</v>
      </c>
      <c r="J1073" s="4" t="str">
        <f>VLOOKUP('Medical Examinations'!I1073,'Medical Examinations'!I1073:Q3406,1,)</f>
        <v>Obesity</v>
      </c>
      <c r="K1073" s="4" t="str">
        <f>VLOOKUP('Medical Examinations'!J1073,'Medical Examinations'!J1073:R3406,1,)</f>
        <v>Diabetes</v>
      </c>
      <c r="L1073" s="49">
        <f>VLOOKUP(Table3[[#This Row],[Charges]],Table3[[Charges]:[Age]],1,)</f>
        <v>8703.4599999999991</v>
      </c>
      <c r="M1073" s="23" t="str">
        <f>VLOOKUP(Table3[[#This Row],[Hospital tier]],Table3[[Hospital tier]:[Age]],1,)</f>
        <v>tier - 3</v>
      </c>
      <c r="N1073" s="4" t="str">
        <f>VLOOKUP(Table3[[#This Row],[City tier]],Table3[[Hospital tier]:[Age]],1,)</f>
        <v>tier - 3</v>
      </c>
      <c r="O1073" s="4" t="str">
        <f>VLOOKUP(Table3[[#This Row],[State ID]],Table3[[State ID]:[Age]],1,)</f>
        <v>R1011</v>
      </c>
      <c r="P1073" s="4" t="str">
        <f>VLOOKUP(Table3[[#This Row],[Hospitalasion Details]],Table3[[Hospitalasion Details]:[Age]],1,)</f>
        <v>25-Jun-1973</v>
      </c>
      <c r="Q1073" s="4">
        <f>VLOOKUP(Table3[[#This Row],[Age]],Table3[Age],1,)</f>
        <v>49</v>
      </c>
    </row>
    <row r="1074" spans="1:17" x14ac:dyDescent="0.25">
      <c r="A1074" s="4" t="str">
        <f>VLOOKUP(Table2[[#This Row],[Customer ID]],Table2[],1,)</f>
        <v>Id1073</v>
      </c>
      <c r="B1074" s="4" t="str">
        <f>VLOOKUP(Table2[[#This Row],[Full Name]],Table2[[#This Row],[Full Name]],1,)</f>
        <v xml:space="preserve">  Jennifer D Balcom</v>
      </c>
      <c r="C1074" s="4">
        <f>VLOOKUP('Medical Examinations'!B1074,'Medical Examinations'!B1074:J3407,1,)</f>
        <v>36.380000000000003</v>
      </c>
      <c r="D1074" s="4">
        <f>VLOOKUP('Medical Examinations'!C1074,'Medical Examinations'!C1074:K3407,1,)</f>
        <v>5.98</v>
      </c>
      <c r="E1074" s="4" t="str">
        <f>VLOOKUP('Medical Examinations'!D1074,'Medical Examinations'!D1074:L3407,1,)</f>
        <v>No</v>
      </c>
      <c r="F1074" s="4" t="str">
        <f>VLOOKUP('Medical Examinations'!E1074,'Medical Examinations'!E1074:M3407,1,)</f>
        <v>No</v>
      </c>
      <c r="G1074" s="4" t="str">
        <f>VLOOKUP('Medical Examinations'!F1074,'Medical Examinations'!F1074:N3407,1,)</f>
        <v>No</v>
      </c>
      <c r="H1074" s="4">
        <f>VLOOKUP('Medical Examinations'!G1074,'Medical Examinations'!G1074:O3407,1,)</f>
        <v>1</v>
      </c>
      <c r="I1074" s="4" t="str">
        <f>VLOOKUP('Medical Examinations'!H1074,'Medical Examinations'!H1074:P3407,1,)</f>
        <v>No</v>
      </c>
      <c r="J1074" s="4" t="str">
        <f>VLOOKUP('Medical Examinations'!I1074,'Medical Examinations'!I1074:Q3407,1,)</f>
        <v>Obesity</v>
      </c>
      <c r="K1074" s="4" t="str">
        <f>VLOOKUP('Medical Examinations'!J1074,'Medical Examinations'!J1074:R3407,1,)</f>
        <v>Pre diabetes</v>
      </c>
      <c r="L1074" s="49">
        <f>VLOOKUP(Table3[[#This Row],[Charges]],Table3[[Charges]:[Age]],1,)</f>
        <v>8733.23</v>
      </c>
      <c r="M1074" s="23" t="str">
        <f>VLOOKUP(Table3[[#This Row],[Hospital tier]],Table3[[Hospital tier]:[Age]],1,)</f>
        <v>tier - 2</v>
      </c>
      <c r="N1074" s="4" t="str">
        <f>VLOOKUP(Table3[[#This Row],[City tier]],Table3[[Hospital tier]:[Age]],1,)</f>
        <v>tier - 3</v>
      </c>
      <c r="O1074" s="4" t="str">
        <f>VLOOKUP(Table3[[#This Row],[State ID]],Table3[[State ID]:[Age]],1,)</f>
        <v>R1012</v>
      </c>
      <c r="P1074" s="4" t="str">
        <f>VLOOKUP(Table3[[#This Row],[Hospitalasion Details]],Table3[[Hospitalasion Details]:[Age]],1,)</f>
        <v>17-Jun-1976</v>
      </c>
      <c r="Q1074" s="4">
        <f>VLOOKUP(Table3[[#This Row],[Age]],Table3[Age],1,)</f>
        <v>46</v>
      </c>
    </row>
    <row r="1075" spans="1:17" x14ac:dyDescent="0.25">
      <c r="A1075" s="4" t="str">
        <f>VLOOKUP(Table2[[#This Row],[Customer ID]],Table2[],1,)</f>
        <v>Id1074</v>
      </c>
      <c r="B1075" s="4" t="str">
        <f>VLOOKUP(Table2[[#This Row],[Full Name]],Table2[[#This Row],[Full Name]],1,)</f>
        <v xml:space="preserve">  Eric Dirth</v>
      </c>
      <c r="C1075" s="4">
        <f>VLOOKUP('Medical Examinations'!B1075,'Medical Examinations'!B1075:J3408,1,)</f>
        <v>31.16</v>
      </c>
      <c r="D1075" s="4">
        <f>VLOOKUP('Medical Examinations'!C1075,'Medical Examinations'!C1075:K3408,1,)</f>
        <v>4.26</v>
      </c>
      <c r="E1075" s="4" t="str">
        <f>VLOOKUP('Medical Examinations'!D1075,'Medical Examinations'!D1075:L3408,1,)</f>
        <v>Yes</v>
      </c>
      <c r="F1075" s="4" t="str">
        <f>VLOOKUP('Medical Examinations'!E1075,'Medical Examinations'!E1075:M3408,1,)</f>
        <v>No</v>
      </c>
      <c r="G1075" s="4" t="str">
        <f>VLOOKUP('Medical Examinations'!F1075,'Medical Examinations'!F1075:N3408,1,)</f>
        <v>Yes</v>
      </c>
      <c r="H1075" s="4">
        <f>VLOOKUP('Medical Examinations'!G1075,'Medical Examinations'!G1075:O3408,1,)</f>
        <v>1</v>
      </c>
      <c r="I1075" s="4" t="str">
        <f>VLOOKUP('Medical Examinations'!H1075,'Medical Examinations'!H1075:P3408,1,)</f>
        <v>No</v>
      </c>
      <c r="J1075" s="4" t="str">
        <f>VLOOKUP('Medical Examinations'!I1075,'Medical Examinations'!I1075:Q3408,1,)</f>
        <v>Obesity</v>
      </c>
      <c r="K1075" s="4" t="str">
        <f>VLOOKUP('Medical Examinations'!J1075,'Medical Examinations'!J1075:R3408,1,)</f>
        <v>Normal</v>
      </c>
      <c r="L1075" s="49">
        <f>VLOOKUP(Table3[[#This Row],[Charges]],Table3[[Charges]:[Age]],1,)</f>
        <v>8747.68</v>
      </c>
      <c r="M1075" s="23" t="str">
        <f>VLOOKUP(Table3[[#This Row],[Hospital tier]],Table3[[Hospital tier]:[Age]],1,)</f>
        <v>tier - 2</v>
      </c>
      <c r="N1075" s="4" t="str">
        <f>VLOOKUP(Table3[[#This Row],[City tier]],Table3[[Hospital tier]:[Age]],1,)</f>
        <v>tier - 3</v>
      </c>
      <c r="O1075" s="4" t="str">
        <f>VLOOKUP(Table3[[#This Row],[State ID]],Table3[[State ID]:[Age]],1,)</f>
        <v>R1011</v>
      </c>
      <c r="P1075" s="4" t="str">
        <f>VLOOKUP(Table3[[#This Row],[Hospitalasion Details]],Table3[[Hospitalasion Details]:[Age]],1,)</f>
        <v>23-Aug-1999</v>
      </c>
      <c r="Q1075" s="4">
        <f>VLOOKUP(Table3[[#This Row],[Age]],Table3[Age],1,)</f>
        <v>23</v>
      </c>
    </row>
    <row r="1076" spans="1:17" x14ac:dyDescent="0.25">
      <c r="A1076" s="4" t="str">
        <f>VLOOKUP(Table2[[#This Row],[Customer ID]],Table2[],1,)</f>
        <v>Id1075</v>
      </c>
      <c r="B1076" s="4" t="str">
        <f>VLOOKUP(Table2[[#This Row],[Full Name]],Table2[[#This Row],[Full Name]],1,)</f>
        <v xml:space="preserve">  Bryan Inglish</v>
      </c>
      <c r="C1076" s="4">
        <f>VLOOKUP('Medical Examinations'!B1076,'Medical Examinations'!B1076:J3409,1,)</f>
        <v>25.55</v>
      </c>
      <c r="D1076" s="4">
        <f>VLOOKUP('Medical Examinations'!C1076,'Medical Examinations'!C1076:K3409,1,)</f>
        <v>4.96</v>
      </c>
      <c r="E1076" s="4" t="str">
        <f>VLOOKUP('Medical Examinations'!D1076,'Medical Examinations'!D1076:L3409,1,)</f>
        <v>Yes</v>
      </c>
      <c r="F1076" s="4" t="str">
        <f>VLOOKUP('Medical Examinations'!E1076,'Medical Examinations'!E1076:M3409,1,)</f>
        <v>No</v>
      </c>
      <c r="G1076" s="4" t="str">
        <f>VLOOKUP('Medical Examinations'!F1076,'Medical Examinations'!F1076:N3409,1,)</f>
        <v>No</v>
      </c>
      <c r="H1076" s="4">
        <f>VLOOKUP('Medical Examinations'!G1076,'Medical Examinations'!G1076:O3409,1,)</f>
        <v>1</v>
      </c>
      <c r="I1076" s="4" t="str">
        <f>VLOOKUP('Medical Examinations'!H1076,'Medical Examinations'!H1076:P3409,1,)</f>
        <v>No</v>
      </c>
      <c r="J1076" s="4" t="str">
        <f>VLOOKUP('Medical Examinations'!I1076,'Medical Examinations'!I1076:Q3409,1,)</f>
        <v>Over Weight</v>
      </c>
      <c r="K1076" s="4" t="str">
        <f>VLOOKUP('Medical Examinations'!J1076,'Medical Examinations'!J1076:R3409,1,)</f>
        <v>Normal</v>
      </c>
      <c r="L1076" s="49">
        <f>VLOOKUP(Table3[[#This Row],[Charges]],Table3[[Charges]:[Age]],1,)</f>
        <v>8760.1200000000008</v>
      </c>
      <c r="M1076" s="23" t="str">
        <f>VLOOKUP(Table3[[#This Row],[Hospital tier]],Table3[[Hospital tier]:[Age]],1,)</f>
        <v>tier - 2</v>
      </c>
      <c r="N1076" s="4" t="str">
        <f>VLOOKUP(Table3[[#This Row],[City tier]],Table3[[Hospital tier]:[Age]],1,)</f>
        <v>tier - 1</v>
      </c>
      <c r="O1076" s="4" t="str">
        <f>VLOOKUP(Table3[[#This Row],[State ID]],Table3[[State ID]:[Age]],1,)</f>
        <v>R1013</v>
      </c>
      <c r="P1076" s="4" t="str">
        <f>VLOOKUP(Table3[[#This Row],[Hospitalasion Details]],Table3[[Hospitalasion Details]:[Age]],1,)</f>
        <v>9-Sep-1969</v>
      </c>
      <c r="Q1076" s="4">
        <f>VLOOKUP(Table3[[#This Row],[Age]],Table3[Age],1,)</f>
        <v>53</v>
      </c>
    </row>
    <row r="1077" spans="1:17" x14ac:dyDescent="0.25">
      <c r="A1077" s="4" t="str">
        <f>VLOOKUP(Table2[[#This Row],[Customer ID]],Table2[],1,)</f>
        <v>Id1076</v>
      </c>
      <c r="B1077" s="4" t="str">
        <f>VLOOKUP(Table2[[#This Row],[Full Name]],Table2[[#This Row],[Full Name]],1,)</f>
        <v xml:space="preserve">  Devon R Matthews</v>
      </c>
      <c r="C1077" s="4">
        <f>VLOOKUP('Medical Examinations'!B1077,'Medical Examinations'!B1077:J3410,1,)</f>
        <v>28.77</v>
      </c>
      <c r="D1077" s="4">
        <f>VLOOKUP('Medical Examinations'!C1077,'Medical Examinations'!C1077:K3410,1,)</f>
        <v>4</v>
      </c>
      <c r="E1077" s="4" t="str">
        <f>VLOOKUP('Medical Examinations'!D1077,'Medical Examinations'!D1077:L3410,1,)</f>
        <v>Yes</v>
      </c>
      <c r="F1077" s="4" t="str">
        <f>VLOOKUP('Medical Examinations'!E1077,'Medical Examinations'!E1077:M3410,1,)</f>
        <v>No</v>
      </c>
      <c r="G1077" s="4" t="str">
        <f>VLOOKUP('Medical Examinations'!F1077,'Medical Examinations'!F1077:N3410,1,)</f>
        <v>No</v>
      </c>
      <c r="H1077" s="4">
        <f>VLOOKUP('Medical Examinations'!G1077,'Medical Examinations'!G1077:O3410,1,)</f>
        <v>0</v>
      </c>
      <c r="I1077" s="4" t="str">
        <f>VLOOKUP('Medical Examinations'!H1077,'Medical Examinations'!H1077:P3410,1,)</f>
        <v>No</v>
      </c>
      <c r="J1077" s="4" t="str">
        <f>VLOOKUP('Medical Examinations'!I1077,'Medical Examinations'!I1077:Q3410,1,)</f>
        <v>Over Weight</v>
      </c>
      <c r="K1077" s="4" t="str">
        <f>VLOOKUP('Medical Examinations'!J1077,'Medical Examinations'!J1077:R3410,1,)</f>
        <v>Normal</v>
      </c>
      <c r="L1077" s="49">
        <f>VLOOKUP(Table3[[#This Row],[Charges]],Table3[[Charges]:[Age]],1,)</f>
        <v>8765.25</v>
      </c>
      <c r="M1077" s="23" t="str">
        <f>VLOOKUP(Table3[[#This Row],[Hospital tier]],Table3[[Hospital tier]:[Age]],1,)</f>
        <v>tier - 2</v>
      </c>
      <c r="N1077" s="4" t="str">
        <f>VLOOKUP(Table3[[#This Row],[City tier]],Table3[[Hospital tier]:[Age]],1,)</f>
        <v>tier - 3</v>
      </c>
      <c r="O1077" s="4" t="str">
        <f>VLOOKUP(Table3[[#This Row],[State ID]],Table3[[State ID]:[Age]],1,)</f>
        <v>R1012</v>
      </c>
      <c r="P1077" s="4" t="str">
        <f>VLOOKUP(Table3[[#This Row],[Hospitalasion Details]],Table3[[Hospitalasion Details]:[Age]],1,)</f>
        <v>6-Sep-1974</v>
      </c>
      <c r="Q1077" s="4">
        <f>VLOOKUP(Table3[[#This Row],[Age]],Table3[Age],1,)</f>
        <v>48</v>
      </c>
    </row>
    <row r="1078" spans="1:17" x14ac:dyDescent="0.25">
      <c r="A1078" s="4" t="str">
        <f>VLOOKUP(Table2[[#This Row],[Customer ID]],Table2[],1,)</f>
        <v>Id1077</v>
      </c>
      <c r="B1078" s="4" t="str">
        <f>VLOOKUP(Table2[[#This Row],[Full Name]],Table2[[#This Row],[Full Name]],1,)</f>
        <v xml:space="preserve">  Elena Massa-Musiak</v>
      </c>
      <c r="C1078" s="4">
        <f>VLOOKUP('Medical Examinations'!B1078,'Medical Examinations'!B1078:J3411,1,)</f>
        <v>23.14</v>
      </c>
      <c r="D1078" s="4">
        <f>VLOOKUP('Medical Examinations'!C1078,'Medical Examinations'!C1078:K3411,1,)</f>
        <v>4.1500000000000004</v>
      </c>
      <c r="E1078" s="4" t="str">
        <f>VLOOKUP('Medical Examinations'!D1078,'Medical Examinations'!D1078:L3411,1,)</f>
        <v>Yes</v>
      </c>
      <c r="F1078" s="4" t="str">
        <f>VLOOKUP('Medical Examinations'!E1078,'Medical Examinations'!E1078:M3411,1,)</f>
        <v>No</v>
      </c>
      <c r="G1078" s="4" t="str">
        <f>VLOOKUP('Medical Examinations'!F1078,'Medical Examinations'!F1078:N3411,1,)</f>
        <v>No</v>
      </c>
      <c r="H1078" s="4">
        <f>VLOOKUP('Medical Examinations'!G1078,'Medical Examinations'!G1078:O3411,1,)</f>
        <v>1</v>
      </c>
      <c r="I1078" s="4" t="str">
        <f>VLOOKUP('Medical Examinations'!H1078,'Medical Examinations'!H1078:P3411,1,)</f>
        <v>No</v>
      </c>
      <c r="J1078" s="4" t="str">
        <f>VLOOKUP('Medical Examinations'!I1078,'Medical Examinations'!I1078:Q3411,1,)</f>
        <v>Normal Weight</v>
      </c>
      <c r="K1078" s="4" t="str">
        <f>VLOOKUP('Medical Examinations'!J1078,'Medical Examinations'!J1078:R3411,1,)</f>
        <v>Normal</v>
      </c>
      <c r="L1078" s="49">
        <f>VLOOKUP(Table3[[#This Row],[Charges]],Table3[[Charges]:[Age]],1,)</f>
        <v>8782.4699999999993</v>
      </c>
      <c r="M1078" s="23" t="str">
        <f>VLOOKUP(Table3[[#This Row],[Hospital tier]],Table3[[Hospital tier]:[Age]],1,)</f>
        <v>tier - 2</v>
      </c>
      <c r="N1078" s="4" t="str">
        <f>VLOOKUP(Table3[[#This Row],[City tier]],Table3[[Hospital tier]:[Age]],1,)</f>
        <v>tier - 3</v>
      </c>
      <c r="O1078" s="4" t="str">
        <f>VLOOKUP(Table3[[#This Row],[State ID]],Table3[[State ID]:[Age]],1,)</f>
        <v>R1011</v>
      </c>
      <c r="P1078" s="4" t="str">
        <f>VLOOKUP(Table3[[#This Row],[Hospitalasion Details]],Table3[[Hospitalasion Details]:[Age]],1,)</f>
        <v>23-Aug-1971</v>
      </c>
      <c r="Q1078" s="4">
        <f>VLOOKUP(Table3[[#This Row],[Age]],Table3[Age],1,)</f>
        <v>51</v>
      </c>
    </row>
    <row r="1079" spans="1:17" x14ac:dyDescent="0.25">
      <c r="A1079" s="4" t="str">
        <f>VLOOKUP(Table2[[#This Row],[Customer ID]],Table2[],1,)</f>
        <v>Id1078</v>
      </c>
      <c r="B1079" s="4" t="str">
        <f>VLOOKUP(Table2[[#This Row],[Full Name]],Table2[[#This Row],[Full Name]],1,)</f>
        <v xml:space="preserve">  Chris Bailey</v>
      </c>
      <c r="C1079" s="4">
        <f>VLOOKUP('Medical Examinations'!B1079,'Medical Examinations'!B1079:J3412,1,)</f>
        <v>39.6</v>
      </c>
      <c r="D1079" s="4">
        <f>VLOOKUP('Medical Examinations'!C1079,'Medical Examinations'!C1079:K3412,1,)</f>
        <v>11.36</v>
      </c>
      <c r="E1079" s="4" t="str">
        <f>VLOOKUP('Medical Examinations'!D1079,'Medical Examinations'!D1079:L3412,1,)</f>
        <v>No</v>
      </c>
      <c r="F1079" s="4" t="str">
        <f>VLOOKUP('Medical Examinations'!E1079,'Medical Examinations'!E1079:M3412,1,)</f>
        <v>No</v>
      </c>
      <c r="G1079" s="4" t="str">
        <f>VLOOKUP('Medical Examinations'!F1079,'Medical Examinations'!F1079:N3412,1,)</f>
        <v>No</v>
      </c>
      <c r="H1079" s="4">
        <f>VLOOKUP('Medical Examinations'!G1079,'Medical Examinations'!G1079:O3412,1,)</f>
        <v>0</v>
      </c>
      <c r="I1079" s="4" t="str">
        <f>VLOOKUP('Medical Examinations'!H1079,'Medical Examinations'!H1079:P3412,1,)</f>
        <v>No</v>
      </c>
      <c r="J1079" s="4" t="str">
        <f>VLOOKUP('Medical Examinations'!I1079,'Medical Examinations'!I1079:Q3412,1,)</f>
        <v>Obesity</v>
      </c>
      <c r="K1079" s="4" t="str">
        <f>VLOOKUP('Medical Examinations'!J1079,'Medical Examinations'!J1079:R3412,1,)</f>
        <v>Diabetes</v>
      </c>
      <c r="L1079" s="49">
        <f>VLOOKUP(Table3[[#This Row],[Charges]],Table3[[Charges]:[Age]],1,)</f>
        <v>8798.59</v>
      </c>
      <c r="M1079" s="23" t="str">
        <f>VLOOKUP(Table3[[#This Row],[Hospital tier]],Table3[[Hospital tier]:[Age]],1,)</f>
        <v>tier - 2</v>
      </c>
      <c r="N1079" s="4" t="str">
        <f>VLOOKUP(Table3[[#This Row],[City tier]],Table3[[Hospital tier]:[Age]],1,)</f>
        <v>tier - 1</v>
      </c>
      <c r="O1079" s="4" t="str">
        <f>VLOOKUP(Table3[[#This Row],[State ID]],Table3[[State ID]:[Age]],1,)</f>
        <v>R1011</v>
      </c>
      <c r="P1079" s="4" t="str">
        <f>VLOOKUP(Table3[[#This Row],[Hospitalasion Details]],Table3[[Hospitalasion Details]:[Age]],1,)</f>
        <v>18-Jun-1971</v>
      </c>
      <c r="Q1079" s="4">
        <f>VLOOKUP(Table3[[#This Row],[Age]],Table3[Age],1,)</f>
        <v>51</v>
      </c>
    </row>
    <row r="1080" spans="1:17" x14ac:dyDescent="0.25">
      <c r="A1080" s="4" t="str">
        <f>VLOOKUP(Table2[[#This Row],[Customer ID]],Table2[],1,)</f>
        <v>Id1079</v>
      </c>
      <c r="B1080" s="4" t="str">
        <f>VLOOKUP(Table2[[#This Row],[Full Name]],Table2[[#This Row],[Full Name]],1,)</f>
        <v xml:space="preserve">  Bert Jacoby</v>
      </c>
      <c r="C1080" s="4">
        <f>VLOOKUP('Medical Examinations'!B1080,'Medical Examinations'!B1080:J3413,1,)</f>
        <v>29.2</v>
      </c>
      <c r="D1080" s="4">
        <f>VLOOKUP('Medical Examinations'!C1080,'Medical Examinations'!C1080:K3413,1,)</f>
        <v>7.53</v>
      </c>
      <c r="E1080" s="4" t="str">
        <f>VLOOKUP('Medical Examinations'!D1080,'Medical Examinations'!D1080:L3413,1,)</f>
        <v>No</v>
      </c>
      <c r="F1080" s="4" t="str">
        <f>VLOOKUP('Medical Examinations'!E1080,'Medical Examinations'!E1080:M3413,1,)</f>
        <v>No</v>
      </c>
      <c r="G1080" s="4" t="str">
        <f>VLOOKUP('Medical Examinations'!F1080,'Medical Examinations'!F1080:N3413,1,)</f>
        <v>No</v>
      </c>
      <c r="H1080" s="4">
        <f>VLOOKUP('Medical Examinations'!G1080,'Medical Examinations'!G1080:O3413,1,)</f>
        <v>0</v>
      </c>
      <c r="I1080" s="4" t="str">
        <f>VLOOKUP('Medical Examinations'!H1080,'Medical Examinations'!H1080:P3413,1,)</f>
        <v>No</v>
      </c>
      <c r="J1080" s="4" t="str">
        <f>VLOOKUP('Medical Examinations'!I1080,'Medical Examinations'!I1080:Q3413,1,)</f>
        <v>Over Weight</v>
      </c>
      <c r="K1080" s="4" t="str">
        <f>VLOOKUP('Medical Examinations'!J1080,'Medical Examinations'!J1080:R3413,1,)</f>
        <v>Diabetes</v>
      </c>
      <c r="L1080" s="49">
        <f>VLOOKUP(Table3[[#This Row],[Charges]],Table3[[Charges]:[Age]],1,)</f>
        <v>8800.49</v>
      </c>
      <c r="M1080" s="23" t="str">
        <f>VLOOKUP(Table3[[#This Row],[Hospital tier]],Table3[[Hospital tier]:[Age]],1,)</f>
        <v>tier - 3</v>
      </c>
      <c r="N1080" s="4" t="str">
        <f>VLOOKUP(Table3[[#This Row],[City tier]],Table3[[Hospital tier]:[Age]],1,)</f>
        <v>tier - 2</v>
      </c>
      <c r="O1080" s="4" t="str">
        <f>VLOOKUP(Table3[[#This Row],[State ID]],Table3[[State ID]:[Age]],1,)</f>
        <v>R1013</v>
      </c>
      <c r="P1080" s="4" t="str">
        <f>VLOOKUP(Table3[[#This Row],[Hospitalasion Details]],Table3[[Hospitalasion Details]:[Age]],1,)</f>
        <v>29-Aug-1965</v>
      </c>
      <c r="Q1080" s="4">
        <f>VLOOKUP(Table3[[#This Row],[Age]],Table3[Age],1,)</f>
        <v>57</v>
      </c>
    </row>
    <row r="1081" spans="1:17" x14ac:dyDescent="0.25">
      <c r="A1081" s="4" t="str">
        <f>VLOOKUP(Table2[[#This Row],[Customer ID]],Table2[],1,)</f>
        <v>Id1080</v>
      </c>
      <c r="B1081" s="4" t="str">
        <f>VLOOKUP(Table2[[#This Row],[Full Name]],Table2[[#This Row],[Full Name]],1,)</f>
        <v xml:space="preserve">  John P Crimmings</v>
      </c>
      <c r="C1081" s="4">
        <f>VLOOKUP('Medical Examinations'!B1081,'Medical Examinations'!B1081:J3414,1,)</f>
        <v>32.774999999999999</v>
      </c>
      <c r="D1081" s="4">
        <f>VLOOKUP('Medical Examinations'!C1081,'Medical Examinations'!C1081:K3414,1,)</f>
        <v>7.95</v>
      </c>
      <c r="E1081" s="4" t="str">
        <f>VLOOKUP('Medical Examinations'!D1081,'Medical Examinations'!D1081:L3414,1,)</f>
        <v>No</v>
      </c>
      <c r="F1081" s="4" t="str">
        <f>VLOOKUP('Medical Examinations'!E1081,'Medical Examinations'!E1081:M3414,1,)</f>
        <v>No</v>
      </c>
      <c r="G1081" s="4" t="str">
        <f>VLOOKUP('Medical Examinations'!F1081,'Medical Examinations'!F1081:N3414,1,)</f>
        <v>No</v>
      </c>
      <c r="H1081" s="4">
        <f>VLOOKUP('Medical Examinations'!G1081,'Medical Examinations'!G1081:O3414,1,)</f>
        <v>0</v>
      </c>
      <c r="I1081" s="4" t="str">
        <f>VLOOKUP('Medical Examinations'!H1081,'Medical Examinations'!H1081:P3414,1,)</f>
        <v>No</v>
      </c>
      <c r="J1081" s="4" t="str">
        <f>VLOOKUP('Medical Examinations'!I1081,'Medical Examinations'!I1081:Q3414,1,)</f>
        <v>Obesity</v>
      </c>
      <c r="K1081" s="4" t="str">
        <f>VLOOKUP('Medical Examinations'!J1081,'Medical Examinations'!J1081:R3414,1,)</f>
        <v>Diabetes</v>
      </c>
      <c r="L1081" s="49">
        <f>VLOOKUP(Table3[[#This Row],[Charges]],Table3[[Charges]:[Age]],1,)</f>
        <v>8821.8799999999992</v>
      </c>
      <c r="M1081" s="23" t="str">
        <f>VLOOKUP(Table3[[#This Row],[Hospital tier]],Table3[[Hospital tier]:[Age]],1,)</f>
        <v>tier - 2</v>
      </c>
      <c r="N1081" s="4" t="str">
        <f>VLOOKUP(Table3[[#This Row],[City tier]],Table3[[Hospital tier]:[Age]],1,)</f>
        <v>tier - 3</v>
      </c>
      <c r="O1081" s="4" t="str">
        <f>VLOOKUP(Table3[[#This Row],[State ID]],Table3[[State ID]:[Age]],1,)</f>
        <v>R1023</v>
      </c>
      <c r="P1081" s="4" t="str">
        <f>VLOOKUP(Table3[[#This Row],[Hospitalasion Details]],Table3[[Hospitalasion Details]:[Age]],1,)</f>
        <v>7-Nov-2001</v>
      </c>
      <c r="Q1081" s="4">
        <f>VLOOKUP(Table3[[#This Row],[Age]],Table3[Age],1,)</f>
        <v>21</v>
      </c>
    </row>
    <row r="1082" spans="1:17" x14ac:dyDescent="0.25">
      <c r="A1082" s="4" t="str">
        <f>VLOOKUP(Table2[[#This Row],[Customer ID]],Table2[],1,)</f>
        <v>Id1081</v>
      </c>
      <c r="B1082" s="4" t="str">
        <f>VLOOKUP(Table2[[#This Row],[Full Name]],Table2[[#This Row],[Full Name]],1,)</f>
        <v xml:space="preserve">  Daniel P Crane</v>
      </c>
      <c r="C1082" s="4">
        <f>VLOOKUP('Medical Examinations'!B1082,'Medical Examinations'!B1082:J3415,1,)</f>
        <v>24.035</v>
      </c>
      <c r="D1082" s="4">
        <f>VLOOKUP('Medical Examinations'!C1082,'Medical Examinations'!C1082:K3415,1,)</f>
        <v>8.5</v>
      </c>
      <c r="E1082" s="4" t="str">
        <f>VLOOKUP('Medical Examinations'!D1082,'Medical Examinations'!D1082:L3415,1,)</f>
        <v>No</v>
      </c>
      <c r="F1082" s="4" t="str">
        <f>VLOOKUP('Medical Examinations'!E1082,'Medical Examinations'!E1082:M3415,1,)</f>
        <v>No</v>
      </c>
      <c r="G1082" s="4" t="str">
        <f>VLOOKUP('Medical Examinations'!F1082,'Medical Examinations'!F1082:N3415,1,)</f>
        <v>No</v>
      </c>
      <c r="H1082" s="4">
        <f>VLOOKUP('Medical Examinations'!G1082,'Medical Examinations'!G1082:O3415,1,)</f>
        <v>0</v>
      </c>
      <c r="I1082" s="4" t="str">
        <f>VLOOKUP('Medical Examinations'!H1082,'Medical Examinations'!H1082:P3415,1,)</f>
        <v>No</v>
      </c>
      <c r="J1082" s="4" t="str">
        <f>VLOOKUP('Medical Examinations'!I1082,'Medical Examinations'!I1082:Q3415,1,)</f>
        <v>Normal Weight</v>
      </c>
      <c r="K1082" s="4" t="str">
        <f>VLOOKUP('Medical Examinations'!J1082,'Medical Examinations'!J1082:R3415,1,)</f>
        <v>Diabetes</v>
      </c>
      <c r="L1082" s="49">
        <f>VLOOKUP(Table3[[#This Row],[Charges]],Table3[[Charges]:[Age]],1,)</f>
        <v>8823.2800000000007</v>
      </c>
      <c r="M1082" s="23" t="str">
        <f>VLOOKUP(Table3[[#This Row],[Hospital tier]],Table3[[Hospital tier]:[Age]],1,)</f>
        <v>tier - 2</v>
      </c>
      <c r="N1082" s="4" t="str">
        <f>VLOOKUP(Table3[[#This Row],[City tier]],Table3[[Hospital tier]:[Age]],1,)</f>
        <v>tier - 1</v>
      </c>
      <c r="O1082" s="4" t="str">
        <f>VLOOKUP(Table3[[#This Row],[State ID]],Table3[[State ID]:[Age]],1,)</f>
        <v>R1011</v>
      </c>
      <c r="P1082" s="4" t="str">
        <f>VLOOKUP(Table3[[#This Row],[Hospitalasion Details]],Table3[[Hospitalasion Details]:[Age]],1,)</f>
        <v>14-Jun-1976</v>
      </c>
      <c r="Q1082" s="4">
        <f>VLOOKUP(Table3[[#This Row],[Age]],Table3[Age],1,)</f>
        <v>46</v>
      </c>
    </row>
    <row r="1083" spans="1:17" x14ac:dyDescent="0.25">
      <c r="A1083" s="4" t="str">
        <f>VLOOKUP(Table2[[#This Row],[Customer ID]],Table2[],1,)</f>
        <v>Id1082</v>
      </c>
      <c r="B1083" s="4" t="str">
        <f>VLOOKUP(Table2[[#This Row],[Full Name]],Table2[[#This Row],[Full Name]],1,)</f>
        <v xml:space="preserve">  Lisa K Swartzfager</v>
      </c>
      <c r="C1083" s="4">
        <f>VLOOKUP('Medical Examinations'!B1083,'Medical Examinations'!B1083:J3416,1,)</f>
        <v>30.55</v>
      </c>
      <c r="D1083" s="4">
        <f>VLOOKUP('Medical Examinations'!C1083,'Medical Examinations'!C1083:K3416,1,)</f>
        <v>5.89</v>
      </c>
      <c r="E1083" s="4" t="str">
        <f>VLOOKUP('Medical Examinations'!D1083,'Medical Examinations'!D1083:L3416,1,)</f>
        <v>No</v>
      </c>
      <c r="F1083" s="4" t="str">
        <f>VLOOKUP('Medical Examinations'!E1083,'Medical Examinations'!E1083:M3416,1,)</f>
        <v>No</v>
      </c>
      <c r="G1083" s="4" t="str">
        <f>VLOOKUP('Medical Examinations'!F1083,'Medical Examinations'!F1083:N3416,1,)</f>
        <v>Yes</v>
      </c>
      <c r="H1083" s="4">
        <f>VLOOKUP('Medical Examinations'!G1083,'Medical Examinations'!G1083:O3416,1,)</f>
        <v>1</v>
      </c>
      <c r="I1083" s="4" t="str">
        <f>VLOOKUP('Medical Examinations'!H1083,'Medical Examinations'!H1083:P3416,1,)</f>
        <v>No</v>
      </c>
      <c r="J1083" s="4" t="str">
        <f>VLOOKUP('Medical Examinations'!I1083,'Medical Examinations'!I1083:Q3416,1,)</f>
        <v>Obesity</v>
      </c>
      <c r="K1083" s="4" t="str">
        <f>VLOOKUP('Medical Examinations'!J1083,'Medical Examinations'!J1083:R3416,1,)</f>
        <v>Pre diabetes</v>
      </c>
      <c r="L1083" s="49">
        <f>VLOOKUP(Table3[[#This Row],[Charges]],Table3[[Charges]:[Age]],1,)</f>
        <v>8823.99</v>
      </c>
      <c r="M1083" s="23" t="str">
        <f>VLOOKUP(Table3[[#This Row],[Hospital tier]],Table3[[Hospital tier]:[Age]],1,)</f>
        <v>tier - 2</v>
      </c>
      <c r="N1083" s="4" t="str">
        <f>VLOOKUP(Table3[[#This Row],[City tier]],Table3[[Hospital tier]:[Age]],1,)</f>
        <v>tier - 3</v>
      </c>
      <c r="O1083" s="4" t="str">
        <f>VLOOKUP(Table3[[#This Row],[State ID]],Table3[[State ID]:[Age]],1,)</f>
        <v>R1024</v>
      </c>
      <c r="P1083" s="4" t="str">
        <f>VLOOKUP(Table3[[#This Row],[Hospitalasion Details]],Table3[[Hospitalasion Details]:[Age]],1,)</f>
        <v>19-Oct-1976</v>
      </c>
      <c r="Q1083" s="4">
        <f>VLOOKUP(Table3[[#This Row],[Age]],Table3[Age],1,)</f>
        <v>46</v>
      </c>
    </row>
    <row r="1084" spans="1:17" x14ac:dyDescent="0.25">
      <c r="A1084" s="4" t="str">
        <f>VLOOKUP(Table2[[#This Row],[Customer ID]],Table2[],1,)</f>
        <v>Id1083</v>
      </c>
      <c r="B1084" s="4" t="str">
        <f>VLOOKUP(Table2[[#This Row],[Full Name]],Table2[[#This Row],[Full Name]],1,)</f>
        <v xml:space="preserve">  Kristine Clevenger</v>
      </c>
      <c r="C1084" s="4">
        <f>VLOOKUP('Medical Examinations'!B1084,'Medical Examinations'!B1084:J3417,1,)</f>
        <v>28.81</v>
      </c>
      <c r="D1084" s="4">
        <f>VLOOKUP('Medical Examinations'!C1084,'Medical Examinations'!C1084:K3417,1,)</f>
        <v>8.76</v>
      </c>
      <c r="E1084" s="4" t="str">
        <f>VLOOKUP('Medical Examinations'!D1084,'Medical Examinations'!D1084:L3417,1,)</f>
        <v>No</v>
      </c>
      <c r="F1084" s="4" t="str">
        <f>VLOOKUP('Medical Examinations'!E1084,'Medical Examinations'!E1084:M3417,1,)</f>
        <v>No</v>
      </c>
      <c r="G1084" s="4" t="str">
        <f>VLOOKUP('Medical Examinations'!F1084,'Medical Examinations'!F1084:N3417,1,)</f>
        <v>No</v>
      </c>
      <c r="H1084" s="4">
        <f>VLOOKUP('Medical Examinations'!G1084,'Medical Examinations'!G1084:O3417,1,)</f>
        <v>2</v>
      </c>
      <c r="I1084" s="4" t="str">
        <f>VLOOKUP('Medical Examinations'!H1084,'Medical Examinations'!H1084:P3417,1,)</f>
        <v>No</v>
      </c>
      <c r="J1084" s="4" t="str">
        <f>VLOOKUP('Medical Examinations'!I1084,'Medical Examinations'!I1084:Q3417,1,)</f>
        <v>Over Weight</v>
      </c>
      <c r="K1084" s="4" t="str">
        <f>VLOOKUP('Medical Examinations'!J1084,'Medical Examinations'!J1084:R3417,1,)</f>
        <v>Diabetes</v>
      </c>
      <c r="L1084" s="49">
        <f>VLOOKUP(Table3[[#This Row],[Charges]],Table3[[Charges]:[Age]],1,)</f>
        <v>8824.27</v>
      </c>
      <c r="M1084" s="23" t="str">
        <f>VLOOKUP(Table3[[#This Row],[Hospital tier]],Table3[[Hospital tier]:[Age]],1,)</f>
        <v>tier - 2</v>
      </c>
      <c r="N1084" s="4" t="str">
        <f>VLOOKUP(Table3[[#This Row],[City tier]],Table3[[Hospital tier]:[Age]],1,)</f>
        <v>tier - 1</v>
      </c>
      <c r="O1084" s="4" t="str">
        <f>VLOOKUP(Table3[[#This Row],[State ID]],Table3[[State ID]:[Age]],1,)</f>
        <v>R1025</v>
      </c>
      <c r="P1084" s="4" t="str">
        <f>VLOOKUP(Table3[[#This Row],[Hospitalasion Details]],Table3[[Hospitalasion Details]:[Age]],1,)</f>
        <v>22-Aug-1988</v>
      </c>
      <c r="Q1084" s="4">
        <f>VLOOKUP(Table3[[#This Row],[Age]],Table3[Age],1,)</f>
        <v>34</v>
      </c>
    </row>
    <row r="1085" spans="1:17" x14ac:dyDescent="0.25">
      <c r="A1085" s="4" t="str">
        <f>VLOOKUP(Table2[[#This Row],[Customer ID]],Table2[],1,)</f>
        <v>Id1084</v>
      </c>
      <c r="B1085" s="4" t="str">
        <f>VLOOKUP(Table2[[#This Row],[Full Name]],Table2[[#This Row],[Full Name]],1,)</f>
        <v xml:space="preserve">  Paul A Reichardt</v>
      </c>
      <c r="C1085" s="4">
        <f>VLOOKUP('Medical Examinations'!B1085,'Medical Examinations'!B1085:J3418,1,)</f>
        <v>31.66</v>
      </c>
      <c r="D1085" s="4">
        <f>VLOOKUP('Medical Examinations'!C1085,'Medical Examinations'!C1085:K3418,1,)</f>
        <v>4.1100000000000003</v>
      </c>
      <c r="E1085" s="4" t="str">
        <f>VLOOKUP('Medical Examinations'!D1085,'Medical Examinations'!D1085:L3418,1,)</f>
        <v>No</v>
      </c>
      <c r="F1085" s="4" t="str">
        <f>VLOOKUP('Medical Examinations'!E1085,'Medical Examinations'!E1085:M3418,1,)</f>
        <v>No</v>
      </c>
      <c r="G1085" s="4" t="str">
        <f>VLOOKUP('Medical Examinations'!F1085,'Medical Examinations'!F1085:N3418,1,)</f>
        <v>No</v>
      </c>
      <c r="H1085" s="4">
        <f>VLOOKUP('Medical Examinations'!G1085,'Medical Examinations'!G1085:O3418,1,)</f>
        <v>0</v>
      </c>
      <c r="I1085" s="4" t="str">
        <f>VLOOKUP('Medical Examinations'!H1085,'Medical Examinations'!H1085:P3418,1,)</f>
        <v>No</v>
      </c>
      <c r="J1085" s="4" t="str">
        <f>VLOOKUP('Medical Examinations'!I1085,'Medical Examinations'!I1085:Q3418,1,)</f>
        <v>Obesity</v>
      </c>
      <c r="K1085" s="4" t="str">
        <f>VLOOKUP('Medical Examinations'!J1085,'Medical Examinations'!J1085:R3418,1,)</f>
        <v>Normal</v>
      </c>
      <c r="L1085" s="49">
        <f>VLOOKUP(Table3[[#This Row],[Charges]],Table3[[Charges]:[Age]],1,)</f>
        <v>8825.09</v>
      </c>
      <c r="M1085" s="23" t="str">
        <f>VLOOKUP(Table3[[#This Row],[Hospital tier]],Table3[[Hospital tier]:[Age]],1,)</f>
        <v>tier - 2</v>
      </c>
      <c r="N1085" s="4" t="str">
        <f>VLOOKUP(Table3[[#This Row],[City tier]],Table3[[Hospital tier]:[Age]],1,)</f>
        <v>tier - 3</v>
      </c>
      <c r="O1085" s="4" t="str">
        <f>VLOOKUP(Table3[[#This Row],[State ID]],Table3[[State ID]:[Age]],1,)</f>
        <v>R1011</v>
      </c>
      <c r="P1085" s="4" t="str">
        <f>VLOOKUP(Table3[[#This Row],[Hospitalasion Details]],Table3[[Hospitalasion Details]:[Age]],1,)</f>
        <v>14-Jul-1976</v>
      </c>
      <c r="Q1085" s="4">
        <f>VLOOKUP(Table3[[#This Row],[Age]],Table3[Age],1,)</f>
        <v>46</v>
      </c>
    </row>
    <row r="1086" spans="1:17" x14ac:dyDescent="0.25">
      <c r="A1086" s="4" t="str">
        <f>VLOOKUP(Table2[[#This Row],[Customer ID]],Table2[],1,)</f>
        <v>Id1085</v>
      </c>
      <c r="B1086" s="4" t="str">
        <f>VLOOKUP(Table2[[#This Row],[Full Name]],Table2[[#This Row],[Full Name]],1,)</f>
        <v xml:space="preserve">  Bryan Morton</v>
      </c>
      <c r="C1086" s="4">
        <f>VLOOKUP('Medical Examinations'!B1086,'Medical Examinations'!B1086:J3419,1,)</f>
        <v>28.215</v>
      </c>
      <c r="D1086" s="4">
        <f>VLOOKUP('Medical Examinations'!C1086,'Medical Examinations'!C1086:K3419,1,)</f>
        <v>7.56</v>
      </c>
      <c r="E1086" s="4" t="str">
        <f>VLOOKUP('Medical Examinations'!D1086,'Medical Examinations'!D1086:L3419,1,)</f>
        <v>Yes</v>
      </c>
      <c r="F1086" s="4" t="str">
        <f>VLOOKUP('Medical Examinations'!E1086,'Medical Examinations'!E1086:M3419,1,)</f>
        <v>No</v>
      </c>
      <c r="G1086" s="4" t="str">
        <f>VLOOKUP('Medical Examinations'!F1086,'Medical Examinations'!F1086:N3419,1,)</f>
        <v>No</v>
      </c>
      <c r="H1086" s="4">
        <f>VLOOKUP('Medical Examinations'!G1086,'Medical Examinations'!G1086:O3419,1,)</f>
        <v>1</v>
      </c>
      <c r="I1086" s="4" t="str">
        <f>VLOOKUP('Medical Examinations'!H1086,'Medical Examinations'!H1086:P3419,1,)</f>
        <v>No</v>
      </c>
      <c r="J1086" s="4" t="str">
        <f>VLOOKUP('Medical Examinations'!I1086,'Medical Examinations'!I1086:Q3419,1,)</f>
        <v>Over Weight</v>
      </c>
      <c r="K1086" s="4" t="str">
        <f>VLOOKUP('Medical Examinations'!J1086,'Medical Examinations'!J1086:R3419,1,)</f>
        <v>Diabetes</v>
      </c>
      <c r="L1086" s="49">
        <f>VLOOKUP(Table3[[#This Row],[Charges]],Table3[[Charges]:[Age]],1,)</f>
        <v>8827.2099999999991</v>
      </c>
      <c r="M1086" s="23" t="str">
        <f>VLOOKUP(Table3[[#This Row],[Hospital tier]],Table3[[Hospital tier]:[Age]],1,)</f>
        <v>tier - 3</v>
      </c>
      <c r="N1086" s="4" t="str">
        <f>VLOOKUP(Table3[[#This Row],[City tier]],Table3[[Hospital tier]:[Age]],1,)</f>
        <v>tier - 1</v>
      </c>
      <c r="O1086" s="4" t="str">
        <f>VLOOKUP(Table3[[#This Row],[State ID]],Table3[[State ID]:[Age]],1,)</f>
        <v>R1012</v>
      </c>
      <c r="P1086" s="4" t="str">
        <f>VLOOKUP(Table3[[#This Row],[Hospitalasion Details]],Table3[[Hospitalasion Details]:[Age]],1,)</f>
        <v>14-Nov-1972</v>
      </c>
      <c r="Q1086" s="4">
        <f>VLOOKUP(Table3[[#This Row],[Age]],Table3[Age],1,)</f>
        <v>50</v>
      </c>
    </row>
    <row r="1087" spans="1:17" x14ac:dyDescent="0.25">
      <c r="A1087" s="4" t="str">
        <f>VLOOKUP(Table2[[#This Row],[Customer ID]],Table2[],1,)</f>
        <v>Id1086</v>
      </c>
      <c r="B1087" s="4" t="str">
        <f>VLOOKUP(Table2[[#This Row],[Full Name]],Table2[[#This Row],[Full Name]],1,)</f>
        <v xml:space="preserve">  Chris Sunstrum</v>
      </c>
      <c r="C1087" s="4">
        <f>VLOOKUP('Medical Examinations'!B1087,'Medical Examinations'!B1087:J3420,1,)</f>
        <v>26.12</v>
      </c>
      <c r="D1087" s="4">
        <f>VLOOKUP('Medical Examinations'!C1087,'Medical Examinations'!C1087:K3420,1,)</f>
        <v>4.17</v>
      </c>
      <c r="E1087" s="4" t="str">
        <f>VLOOKUP('Medical Examinations'!D1087,'Medical Examinations'!D1087:L3420,1,)</f>
        <v>Yes</v>
      </c>
      <c r="F1087" s="4" t="str">
        <f>VLOOKUP('Medical Examinations'!E1087,'Medical Examinations'!E1087:M3420,1,)</f>
        <v>No</v>
      </c>
      <c r="G1087" s="4" t="str">
        <f>VLOOKUP('Medical Examinations'!F1087,'Medical Examinations'!F1087:N3420,1,)</f>
        <v>Yes</v>
      </c>
      <c r="H1087" s="4">
        <f>VLOOKUP('Medical Examinations'!G1087,'Medical Examinations'!G1087:O3420,1,)</f>
        <v>1</v>
      </c>
      <c r="I1087" s="4" t="str">
        <f>VLOOKUP('Medical Examinations'!H1087,'Medical Examinations'!H1087:P3420,1,)</f>
        <v>No</v>
      </c>
      <c r="J1087" s="4" t="str">
        <f>VLOOKUP('Medical Examinations'!I1087,'Medical Examinations'!I1087:Q3420,1,)</f>
        <v>Over Weight</v>
      </c>
      <c r="K1087" s="4" t="str">
        <f>VLOOKUP('Medical Examinations'!J1087,'Medical Examinations'!J1087:R3420,1,)</f>
        <v>Normal</v>
      </c>
      <c r="L1087" s="49">
        <f>VLOOKUP(Table3[[#This Row],[Charges]],Table3[[Charges]:[Age]],1,)</f>
        <v>8835.26</v>
      </c>
      <c r="M1087" s="23" t="str">
        <f>VLOOKUP(Table3[[#This Row],[Hospital tier]],Table3[[Hospital tier]:[Age]],1,)</f>
        <v>tier - 3</v>
      </c>
      <c r="N1087" s="4" t="str">
        <f>VLOOKUP(Table3[[#This Row],[City tier]],Table3[[Hospital tier]:[Age]],1,)</f>
        <v>tier - 2</v>
      </c>
      <c r="O1087" s="4" t="str">
        <f>VLOOKUP(Table3[[#This Row],[State ID]],Table3[[State ID]:[Age]],1,)</f>
        <v>R1012</v>
      </c>
      <c r="P1087" s="4" t="str">
        <f>VLOOKUP(Table3[[#This Row],[Hospitalasion Details]],Table3[[Hospitalasion Details]:[Age]],1,)</f>
        <v>22-Nov-1972</v>
      </c>
      <c r="Q1087" s="4">
        <f>VLOOKUP(Table3[[#This Row],[Age]],Table3[Age],1,)</f>
        <v>50</v>
      </c>
    </row>
    <row r="1088" spans="1:17" x14ac:dyDescent="0.25">
      <c r="A1088" s="4" t="str">
        <f>VLOOKUP(Table2[[#This Row],[Customer ID]],Table2[],1,)</f>
        <v>Id1087</v>
      </c>
      <c r="B1088" s="4" t="str">
        <f>VLOOKUP(Table2[[#This Row],[Full Name]],Table2[[#This Row],[Full Name]],1,)</f>
        <v xml:space="preserve">  Milah B Frownfelter</v>
      </c>
      <c r="C1088" s="4">
        <f>VLOOKUP('Medical Examinations'!B1088,'Medical Examinations'!B1088:J3421,1,)</f>
        <v>36.630000000000003</v>
      </c>
      <c r="D1088" s="4">
        <f>VLOOKUP('Medical Examinations'!C1088,'Medical Examinations'!C1088:K3421,1,)</f>
        <v>11.42</v>
      </c>
      <c r="E1088" s="4" t="str">
        <f>VLOOKUP('Medical Examinations'!D1088,'Medical Examinations'!D1088:L3421,1,)</f>
        <v>No</v>
      </c>
      <c r="F1088" s="4" t="str">
        <f>VLOOKUP('Medical Examinations'!E1088,'Medical Examinations'!E1088:M3421,1,)</f>
        <v>No</v>
      </c>
      <c r="G1088" s="4" t="str">
        <f>VLOOKUP('Medical Examinations'!F1088,'Medical Examinations'!F1088:N3421,1,)</f>
        <v>No</v>
      </c>
      <c r="H1088" s="4">
        <f>VLOOKUP('Medical Examinations'!G1088,'Medical Examinations'!G1088:O3421,1,)</f>
        <v>2</v>
      </c>
      <c r="I1088" s="4" t="str">
        <f>VLOOKUP('Medical Examinations'!H1088,'Medical Examinations'!H1088:P3421,1,)</f>
        <v>No</v>
      </c>
      <c r="J1088" s="4" t="str">
        <f>VLOOKUP('Medical Examinations'!I1088,'Medical Examinations'!I1088:Q3421,1,)</f>
        <v>Obesity</v>
      </c>
      <c r="K1088" s="4" t="str">
        <f>VLOOKUP('Medical Examinations'!J1088,'Medical Examinations'!J1088:R3421,1,)</f>
        <v>Diabetes</v>
      </c>
      <c r="L1088" s="49">
        <f>VLOOKUP(Table3[[#This Row],[Charges]],Table3[[Charges]:[Age]],1,)</f>
        <v>8871.15</v>
      </c>
      <c r="M1088" s="23" t="str">
        <f>VLOOKUP(Table3[[#This Row],[Hospital tier]],Table3[[Hospital tier]:[Age]],1,)</f>
        <v>tier - 2</v>
      </c>
      <c r="N1088" s="4" t="str">
        <f>VLOOKUP(Table3[[#This Row],[City tier]],Table3[[Hospital tier]:[Age]],1,)</f>
        <v>tier - 3</v>
      </c>
      <c r="O1088" s="4" t="str">
        <f>VLOOKUP(Table3[[#This Row],[State ID]],Table3[[State ID]:[Age]],1,)</f>
        <v>R1013</v>
      </c>
      <c r="P1088" s="4" t="str">
        <f>VLOOKUP(Table3[[#This Row],[Hospitalasion Details]],Table3[[Hospitalasion Details]:[Age]],1,)</f>
        <v>18-Jun-1974</v>
      </c>
      <c r="Q1088" s="4">
        <f>VLOOKUP(Table3[[#This Row],[Age]],Table3[Age],1,)</f>
        <v>48</v>
      </c>
    </row>
    <row r="1089" spans="1:17" x14ac:dyDescent="0.25">
      <c r="A1089" s="4" t="str">
        <f>VLOOKUP(Table2[[#This Row],[Customer ID]],Table2[],1,)</f>
        <v>Id1088</v>
      </c>
      <c r="B1089" s="4" t="str">
        <f>VLOOKUP(Table2[[#This Row],[Full Name]],Table2[[#This Row],[Full Name]],1,)</f>
        <v xml:space="preserve">  Annette M Richter</v>
      </c>
      <c r="C1089" s="4">
        <f>VLOOKUP('Medical Examinations'!B1089,'Medical Examinations'!B1089:J3422,1,)</f>
        <v>33.344999999999999</v>
      </c>
      <c r="D1089" s="4">
        <f>VLOOKUP('Medical Examinations'!C1089,'Medical Examinations'!C1089:K3422,1,)</f>
        <v>7.33</v>
      </c>
      <c r="E1089" s="4" t="str">
        <f>VLOOKUP('Medical Examinations'!D1089,'Medical Examinations'!D1089:L3422,1,)</f>
        <v>No</v>
      </c>
      <c r="F1089" s="4" t="str">
        <f>VLOOKUP('Medical Examinations'!E1089,'Medical Examinations'!E1089:M3422,1,)</f>
        <v>No</v>
      </c>
      <c r="G1089" s="4" t="str">
        <f>VLOOKUP('Medical Examinations'!F1089,'Medical Examinations'!F1089:N3422,1,)</f>
        <v>No</v>
      </c>
      <c r="H1089" s="4">
        <f>VLOOKUP('Medical Examinations'!G1089,'Medical Examinations'!G1089:O3422,1,)</f>
        <v>2</v>
      </c>
      <c r="I1089" s="4" t="str">
        <f>VLOOKUP('Medical Examinations'!H1089,'Medical Examinations'!H1089:P3422,1,)</f>
        <v>No</v>
      </c>
      <c r="J1089" s="4" t="str">
        <f>VLOOKUP('Medical Examinations'!I1089,'Medical Examinations'!I1089:Q3422,1,)</f>
        <v>Obesity</v>
      </c>
      <c r="K1089" s="4" t="str">
        <f>VLOOKUP('Medical Examinations'!J1089,'Medical Examinations'!J1089:R3422,1,)</f>
        <v>Diabetes</v>
      </c>
      <c r="L1089" s="49">
        <f>VLOOKUP(Table3[[#This Row],[Charges]],Table3[[Charges]:[Age]],1,)</f>
        <v>8890.59</v>
      </c>
      <c r="M1089" s="23" t="str">
        <f>VLOOKUP(Table3[[#This Row],[Hospital tier]],Table3[[Hospital tier]:[Age]],1,)</f>
        <v>tier - 2</v>
      </c>
      <c r="N1089" s="4" t="str">
        <f>VLOOKUP(Table3[[#This Row],[City tier]],Table3[[Hospital tier]:[Age]],1,)</f>
        <v>tier - 3</v>
      </c>
      <c r="O1089" s="4" t="str">
        <f>VLOOKUP(Table3[[#This Row],[State ID]],Table3[[State ID]:[Age]],1,)</f>
        <v>R1012</v>
      </c>
      <c r="P1089" s="4" t="str">
        <f>VLOOKUP(Table3[[#This Row],[Hospitalasion Details]],Table3[[Hospitalasion Details]:[Age]],1,)</f>
        <v>9-Sep-1973</v>
      </c>
      <c r="Q1089" s="4">
        <f>VLOOKUP(Table3[[#This Row],[Age]],Table3[Age],1,)</f>
        <v>49</v>
      </c>
    </row>
    <row r="1090" spans="1:17" x14ac:dyDescent="0.25">
      <c r="A1090" s="4" t="str">
        <f>VLOOKUP(Table2[[#This Row],[Customer ID]],Table2[],1,)</f>
        <v>Id1089</v>
      </c>
      <c r="B1090" s="4" t="str">
        <f>VLOOKUP(Table2[[#This Row],[Full Name]],Table2[[#This Row],[Full Name]],1,)</f>
        <v xml:space="preserve">  Yoko England</v>
      </c>
      <c r="C1090" s="4">
        <f>VLOOKUP('Medical Examinations'!B1090,'Medical Examinations'!B1090:J3423,1,)</f>
        <v>27.11</v>
      </c>
      <c r="D1090" s="4">
        <f>VLOOKUP('Medical Examinations'!C1090,'Medical Examinations'!C1090:K3423,1,)</f>
        <v>6.7</v>
      </c>
      <c r="E1090" s="4" t="str">
        <f>VLOOKUP('Medical Examinations'!D1090,'Medical Examinations'!D1090:L3423,1,)</f>
        <v>No</v>
      </c>
      <c r="F1090" s="4" t="str">
        <f>VLOOKUP('Medical Examinations'!E1090,'Medical Examinations'!E1090:M3423,1,)</f>
        <v>No</v>
      </c>
      <c r="G1090" s="4" t="str">
        <f>VLOOKUP('Medical Examinations'!F1090,'Medical Examinations'!F1090:N3423,1,)</f>
        <v>No</v>
      </c>
      <c r="H1090" s="4">
        <f>VLOOKUP('Medical Examinations'!G1090,'Medical Examinations'!G1090:O3423,1,)</f>
        <v>0</v>
      </c>
      <c r="I1090" s="4" t="str">
        <f>VLOOKUP('Medical Examinations'!H1090,'Medical Examinations'!H1090:P3423,1,)</f>
        <v>No</v>
      </c>
      <c r="J1090" s="4" t="str">
        <f>VLOOKUP('Medical Examinations'!I1090,'Medical Examinations'!I1090:Q3423,1,)</f>
        <v>Over Weight</v>
      </c>
      <c r="K1090" s="4" t="str">
        <f>VLOOKUP('Medical Examinations'!J1090,'Medical Examinations'!J1090:R3423,1,)</f>
        <v>Diabetes</v>
      </c>
      <c r="L1090" s="49">
        <f>VLOOKUP(Table3[[#This Row],[Charges]],Table3[[Charges]:[Age]],1,)</f>
        <v>8891.14</v>
      </c>
      <c r="M1090" s="23" t="str">
        <f>VLOOKUP(Table3[[#This Row],[Hospital tier]],Table3[[Hospital tier]:[Age]],1,)</f>
        <v>tier - 2</v>
      </c>
      <c r="N1090" s="4" t="str">
        <f>VLOOKUP(Table3[[#This Row],[City tier]],Table3[[Hospital tier]:[Age]],1,)</f>
        <v>tier - 3</v>
      </c>
      <c r="O1090" s="4" t="str">
        <f>VLOOKUP(Table3[[#This Row],[State ID]],Table3[[State ID]:[Age]],1,)</f>
        <v>R1017</v>
      </c>
      <c r="P1090" s="4" t="str">
        <f>VLOOKUP(Table3[[#This Row],[Hospitalasion Details]],Table3[[Hospitalasion Details]:[Age]],1,)</f>
        <v>16-Dec-1978</v>
      </c>
      <c r="Q1090" s="4">
        <f>VLOOKUP(Table3[[#This Row],[Age]],Table3[Age],1,)</f>
        <v>44</v>
      </c>
    </row>
    <row r="1091" spans="1:17" x14ac:dyDescent="0.25">
      <c r="A1091" s="4" t="str">
        <f>VLOOKUP(Table2[[#This Row],[Customer ID]],Table2[],1,)</f>
        <v>Id1090</v>
      </c>
      <c r="B1091" s="4" t="str">
        <f>VLOOKUP(Table2[[#This Row],[Full Name]],Table2[[#This Row],[Full Name]],1,)</f>
        <v xml:space="preserve">  Laura McLean</v>
      </c>
      <c r="C1091" s="4">
        <f>VLOOKUP('Medical Examinations'!B1091,'Medical Examinations'!B1091:J3424,1,)</f>
        <v>26.6</v>
      </c>
      <c r="D1091" s="4">
        <f>VLOOKUP('Medical Examinations'!C1091,'Medical Examinations'!C1091:K3424,1,)</f>
        <v>5.27</v>
      </c>
      <c r="E1091" s="4" t="str">
        <f>VLOOKUP('Medical Examinations'!D1091,'Medical Examinations'!D1091:L3424,1,)</f>
        <v>Yes</v>
      </c>
      <c r="F1091" s="4" t="str">
        <f>VLOOKUP('Medical Examinations'!E1091,'Medical Examinations'!E1091:M3424,1,)</f>
        <v>No</v>
      </c>
      <c r="G1091" s="4" t="str">
        <f>VLOOKUP('Medical Examinations'!F1091,'Medical Examinations'!F1091:N3424,1,)</f>
        <v>Yes</v>
      </c>
      <c r="H1091" s="4">
        <f>VLOOKUP('Medical Examinations'!G1091,'Medical Examinations'!G1091:O3424,1,)</f>
        <v>1</v>
      </c>
      <c r="I1091" s="4" t="str">
        <f>VLOOKUP('Medical Examinations'!H1091,'Medical Examinations'!H1091:P3424,1,)</f>
        <v>No</v>
      </c>
      <c r="J1091" s="4" t="str">
        <f>VLOOKUP('Medical Examinations'!I1091,'Medical Examinations'!I1091:Q3424,1,)</f>
        <v>Over Weight</v>
      </c>
      <c r="K1091" s="4" t="str">
        <f>VLOOKUP('Medical Examinations'!J1091,'Medical Examinations'!J1091:R3424,1,)</f>
        <v>Normal</v>
      </c>
      <c r="L1091" s="49">
        <f>VLOOKUP(Table3[[#This Row],[Charges]],Table3[[Charges]:[Age]],1,)</f>
        <v>8906.14</v>
      </c>
      <c r="M1091" s="23" t="str">
        <f>VLOOKUP(Table3[[#This Row],[Hospital tier]],Table3[[Hospital tier]:[Age]],1,)</f>
        <v>tier - 2</v>
      </c>
      <c r="N1091" s="4" t="str">
        <f>VLOOKUP(Table3[[#This Row],[City tier]],Table3[[Hospital tier]:[Age]],1,)</f>
        <v>tier - 2</v>
      </c>
      <c r="O1091" s="4" t="str">
        <f>VLOOKUP(Table3[[#This Row],[State ID]],Table3[[State ID]:[Age]],1,)</f>
        <v>R1012</v>
      </c>
      <c r="P1091" s="4" t="str">
        <f>VLOOKUP(Table3[[#This Row],[Hospitalasion Details]],Table3[[Hospitalasion Details]:[Age]],1,)</f>
        <v>28-Nov-1997</v>
      </c>
      <c r="Q1091" s="4">
        <f>VLOOKUP(Table3[[#This Row],[Age]],Table3[Age],1,)</f>
        <v>25</v>
      </c>
    </row>
    <row r="1092" spans="1:17" x14ac:dyDescent="0.25">
      <c r="A1092" s="4" t="str">
        <f>VLOOKUP(Table2[[#This Row],[Customer ID]],Table2[],1,)</f>
        <v>Id1091</v>
      </c>
      <c r="B1092" s="4" t="str">
        <f>VLOOKUP(Table2[[#This Row],[Full Name]],Table2[[#This Row],[Full Name]],1,)</f>
        <v xml:space="preserve">  Tess A Gardner</v>
      </c>
      <c r="C1092" s="4">
        <f>VLOOKUP('Medical Examinations'!B1092,'Medical Examinations'!B1092:J3425,1,)</f>
        <v>30.41</v>
      </c>
      <c r="D1092" s="4">
        <f>VLOOKUP('Medical Examinations'!C1092,'Medical Examinations'!C1092:K3425,1,)</f>
        <v>7.72</v>
      </c>
      <c r="E1092" s="4" t="str">
        <f>VLOOKUP('Medical Examinations'!D1092,'Medical Examinations'!D1092:L3425,1,)</f>
        <v>No</v>
      </c>
      <c r="F1092" s="4" t="str">
        <f>VLOOKUP('Medical Examinations'!E1092,'Medical Examinations'!E1092:M3425,1,)</f>
        <v>No</v>
      </c>
      <c r="G1092" s="4" t="str">
        <f>VLOOKUP('Medical Examinations'!F1092,'Medical Examinations'!F1092:N3425,1,)</f>
        <v>No</v>
      </c>
      <c r="H1092" s="4">
        <f>VLOOKUP('Medical Examinations'!G1092,'Medical Examinations'!G1092:O3425,1,)</f>
        <v>0</v>
      </c>
      <c r="I1092" s="4" t="str">
        <f>VLOOKUP('Medical Examinations'!H1092,'Medical Examinations'!H1092:P3425,1,)</f>
        <v>No</v>
      </c>
      <c r="J1092" s="4" t="str">
        <f>VLOOKUP('Medical Examinations'!I1092,'Medical Examinations'!I1092:Q3425,1,)</f>
        <v>Obesity</v>
      </c>
      <c r="K1092" s="4" t="str">
        <f>VLOOKUP('Medical Examinations'!J1092,'Medical Examinations'!J1092:R3425,1,)</f>
        <v>Diabetes</v>
      </c>
      <c r="L1092" s="49">
        <f>VLOOKUP(Table3[[#This Row],[Charges]],Table3[[Charges]:[Age]],1,)</f>
        <v>8908.4699999999993</v>
      </c>
      <c r="M1092" s="23" t="str">
        <f>VLOOKUP(Table3[[#This Row],[Hospital tier]],Table3[[Hospital tier]:[Age]],1,)</f>
        <v>tier - 3</v>
      </c>
      <c r="N1092" s="4" t="str">
        <f>VLOOKUP(Table3[[#This Row],[City tier]],Table3[[Hospital tier]:[Age]],1,)</f>
        <v>tier - 2</v>
      </c>
      <c r="O1092" s="4" t="str">
        <f>VLOOKUP(Table3[[#This Row],[State ID]],Table3[[State ID]:[Age]],1,)</f>
        <v>R1013</v>
      </c>
      <c r="P1092" s="4" t="str">
        <f>VLOOKUP(Table3[[#This Row],[Hospitalasion Details]],Table3[[Hospitalasion Details]:[Age]],1,)</f>
        <v>6-Sep-1967</v>
      </c>
      <c r="Q1092" s="4">
        <f>VLOOKUP(Table3[[#This Row],[Age]],Table3[Age],1,)</f>
        <v>55</v>
      </c>
    </row>
    <row r="1093" spans="1:17" x14ac:dyDescent="0.25">
      <c r="A1093" s="4" t="str">
        <f>VLOOKUP(Table2[[#This Row],[Customer ID]],Table2[],1,)</f>
        <v>Id1092</v>
      </c>
      <c r="B1093" s="4" t="str">
        <f>VLOOKUP(Table2[[#This Row],[Full Name]],Table2[[#This Row],[Full Name]],1,)</f>
        <v xml:space="preserve">  William G Lane</v>
      </c>
      <c r="C1093" s="4">
        <f>VLOOKUP('Medical Examinations'!B1093,'Medical Examinations'!B1093:J3426,1,)</f>
        <v>28.98</v>
      </c>
      <c r="D1093" s="4">
        <f>VLOOKUP('Medical Examinations'!C1093,'Medical Examinations'!C1093:K3426,1,)</f>
        <v>8.68</v>
      </c>
      <c r="E1093" s="4" t="str">
        <f>VLOOKUP('Medical Examinations'!D1093,'Medical Examinations'!D1093:L3426,1,)</f>
        <v>No</v>
      </c>
      <c r="F1093" s="4" t="str">
        <f>VLOOKUP('Medical Examinations'!E1093,'Medical Examinations'!E1093:M3426,1,)</f>
        <v>No</v>
      </c>
      <c r="G1093" s="4" t="str">
        <f>VLOOKUP('Medical Examinations'!F1093,'Medical Examinations'!F1093:N3426,1,)</f>
        <v>No</v>
      </c>
      <c r="H1093" s="4">
        <f>VLOOKUP('Medical Examinations'!G1093,'Medical Examinations'!G1093:O3426,1,)</f>
        <v>2</v>
      </c>
      <c r="I1093" s="4" t="str">
        <f>VLOOKUP('Medical Examinations'!H1093,'Medical Examinations'!H1093:P3426,1,)</f>
        <v>No</v>
      </c>
      <c r="J1093" s="4" t="str">
        <f>VLOOKUP('Medical Examinations'!I1093,'Medical Examinations'!I1093:Q3426,1,)</f>
        <v>Over Weight</v>
      </c>
      <c r="K1093" s="4" t="str">
        <f>VLOOKUP('Medical Examinations'!J1093,'Medical Examinations'!J1093:R3426,1,)</f>
        <v>Diabetes</v>
      </c>
      <c r="L1093" s="49">
        <f>VLOOKUP(Table3[[#This Row],[Charges]],Table3[[Charges]:[Age]],1,)</f>
        <v>8930.93</v>
      </c>
      <c r="M1093" s="23" t="str">
        <f>VLOOKUP(Table3[[#This Row],[Hospital tier]],Table3[[Hospital tier]:[Age]],1,)</f>
        <v>tier - 2</v>
      </c>
      <c r="N1093" s="4" t="str">
        <f>VLOOKUP(Table3[[#This Row],[City tier]],Table3[[Hospital tier]:[Age]],1,)</f>
        <v>tier - 2</v>
      </c>
      <c r="O1093" s="4" t="str">
        <f>VLOOKUP(Table3[[#This Row],[State ID]],Table3[[State ID]:[Age]],1,)</f>
        <v>R1012</v>
      </c>
      <c r="P1093" s="4" t="str">
        <f>VLOOKUP(Table3[[#This Row],[Hospitalasion Details]],Table3[[Hospitalasion Details]:[Age]],1,)</f>
        <v>7-Jul-1975</v>
      </c>
      <c r="Q1093" s="4">
        <f>VLOOKUP(Table3[[#This Row],[Age]],Table3[Age],1,)</f>
        <v>47</v>
      </c>
    </row>
    <row r="1094" spans="1:17" x14ac:dyDescent="0.25">
      <c r="A1094" s="4" t="str">
        <f>VLOOKUP(Table2[[#This Row],[Customer ID]],Table2[],1,)</f>
        <v>Id1093</v>
      </c>
      <c r="B1094" s="4" t="str">
        <f>VLOOKUP(Table2[[#This Row],[Full Name]],Table2[[#This Row],[Full Name]],1,)</f>
        <v xml:space="preserve">  Paige Vonachen</v>
      </c>
      <c r="C1094" s="4">
        <f>VLOOKUP('Medical Examinations'!B1094,'Medical Examinations'!B1094:J3427,1,)</f>
        <v>31.24</v>
      </c>
      <c r="D1094" s="4">
        <f>VLOOKUP('Medical Examinations'!C1094,'Medical Examinations'!C1094:K3427,1,)</f>
        <v>9.8000000000000007</v>
      </c>
      <c r="E1094" s="4" t="str">
        <f>VLOOKUP('Medical Examinations'!D1094,'Medical Examinations'!D1094:L3427,1,)</f>
        <v>No</v>
      </c>
      <c r="F1094" s="4" t="str">
        <f>VLOOKUP('Medical Examinations'!E1094,'Medical Examinations'!E1094:M3427,1,)</f>
        <v>No</v>
      </c>
      <c r="G1094" s="4" t="str">
        <f>VLOOKUP('Medical Examinations'!F1094,'Medical Examinations'!F1094:N3427,1,)</f>
        <v>No</v>
      </c>
      <c r="H1094" s="4">
        <f>VLOOKUP('Medical Examinations'!G1094,'Medical Examinations'!G1094:O3427,1,)</f>
        <v>0</v>
      </c>
      <c r="I1094" s="4" t="str">
        <f>VLOOKUP('Medical Examinations'!H1094,'Medical Examinations'!H1094:P3427,1,)</f>
        <v>No</v>
      </c>
      <c r="J1094" s="4" t="str">
        <f>VLOOKUP('Medical Examinations'!I1094,'Medical Examinations'!I1094:Q3427,1,)</f>
        <v>Obesity</v>
      </c>
      <c r="K1094" s="4" t="str">
        <f>VLOOKUP('Medical Examinations'!J1094,'Medical Examinations'!J1094:R3427,1,)</f>
        <v>Diabetes</v>
      </c>
      <c r="L1094" s="49">
        <f>VLOOKUP(Table3[[#This Row],[Charges]],Table3[[Charges]:[Age]],1,)</f>
        <v>8932.08</v>
      </c>
      <c r="M1094" s="23" t="str">
        <f>VLOOKUP(Table3[[#This Row],[Hospital tier]],Table3[[Hospital tier]:[Age]],1,)</f>
        <v>tier - 2</v>
      </c>
      <c r="N1094" s="4" t="str">
        <f>VLOOKUP(Table3[[#This Row],[City tier]],Table3[[Hospital tier]:[Age]],1,)</f>
        <v>tier - 1</v>
      </c>
      <c r="O1094" s="4" t="str">
        <f>VLOOKUP(Table3[[#This Row],[State ID]],Table3[[State ID]:[Age]],1,)</f>
        <v>R1011</v>
      </c>
      <c r="P1094" s="4" t="str">
        <f>VLOOKUP(Table3[[#This Row],[Hospitalasion Details]],Table3[[Hospitalasion Details]:[Age]],1,)</f>
        <v>6-Jun-1972</v>
      </c>
      <c r="Q1094" s="4">
        <f>VLOOKUP(Table3[[#This Row],[Age]],Table3[Age],1,)</f>
        <v>51</v>
      </c>
    </row>
    <row r="1095" spans="1:17" x14ac:dyDescent="0.25">
      <c r="A1095" s="4" t="str">
        <f>VLOOKUP(Table2[[#This Row],[Customer ID]],Table2[],1,)</f>
        <v>Id1094</v>
      </c>
      <c r="B1095" s="4" t="str">
        <f>VLOOKUP(Table2[[#This Row],[Full Name]],Table2[[#This Row],[Full Name]],1,)</f>
        <v xml:space="preserve">  Matthew J Smith</v>
      </c>
      <c r="C1095" s="4">
        <f>VLOOKUP('Medical Examinations'!B1095,'Medical Examinations'!B1095:J3428,1,)</f>
        <v>31.54</v>
      </c>
      <c r="D1095" s="4">
        <f>VLOOKUP('Medical Examinations'!C1095,'Medical Examinations'!C1095:K3428,1,)</f>
        <v>4.4400000000000004</v>
      </c>
      <c r="E1095" s="4" t="str">
        <f>VLOOKUP('Medical Examinations'!D1095,'Medical Examinations'!D1095:L3428,1,)</f>
        <v>No</v>
      </c>
      <c r="F1095" s="4" t="str">
        <f>VLOOKUP('Medical Examinations'!E1095,'Medical Examinations'!E1095:M3428,1,)</f>
        <v>No</v>
      </c>
      <c r="G1095" s="4" t="str">
        <f>VLOOKUP('Medical Examinations'!F1095,'Medical Examinations'!F1095:N3428,1,)</f>
        <v>No</v>
      </c>
      <c r="H1095" s="4">
        <f>VLOOKUP('Medical Examinations'!G1095,'Medical Examinations'!G1095:O3428,1,)</f>
        <v>0</v>
      </c>
      <c r="I1095" s="4" t="str">
        <f>VLOOKUP('Medical Examinations'!H1095,'Medical Examinations'!H1095:P3428,1,)</f>
        <v>No</v>
      </c>
      <c r="J1095" s="4" t="str">
        <f>VLOOKUP('Medical Examinations'!I1095,'Medical Examinations'!I1095:Q3428,1,)</f>
        <v>Obesity</v>
      </c>
      <c r="K1095" s="4" t="str">
        <f>VLOOKUP('Medical Examinations'!J1095,'Medical Examinations'!J1095:R3428,1,)</f>
        <v>Normal</v>
      </c>
      <c r="L1095" s="49">
        <f>VLOOKUP(Table3[[#This Row],[Charges]],Table3[[Charges]:[Age]],1,)</f>
        <v>8944.1200000000008</v>
      </c>
      <c r="M1095" s="23" t="str">
        <f>VLOOKUP(Table3[[#This Row],[Hospital tier]],Table3[[Hospital tier]:[Age]],1,)</f>
        <v>tier - 3</v>
      </c>
      <c r="N1095" s="4" t="str">
        <f>VLOOKUP(Table3[[#This Row],[City tier]],Table3[[Hospital tier]:[Age]],1,)</f>
        <v>tier - 2</v>
      </c>
      <c r="O1095" s="4" t="str">
        <f>VLOOKUP(Table3[[#This Row],[State ID]],Table3[[State ID]:[Age]],1,)</f>
        <v>R1013</v>
      </c>
      <c r="P1095" s="4" t="str">
        <f>VLOOKUP(Table3[[#This Row],[Hospitalasion Details]],Table3[[Hospitalasion Details]:[Age]],1,)</f>
        <v>25-Dec-1976</v>
      </c>
      <c r="Q1095" s="4">
        <f>VLOOKUP(Table3[[#This Row],[Age]],Table3[Age],1,)</f>
        <v>46</v>
      </c>
    </row>
    <row r="1096" spans="1:17" x14ac:dyDescent="0.25">
      <c r="A1096" s="4" t="str">
        <f>VLOOKUP(Table2[[#This Row],[Customer ID]],Table2[],1,)</f>
        <v>Id1095</v>
      </c>
      <c r="B1096" s="4" t="str">
        <f>VLOOKUP(Table2[[#This Row],[Full Name]],Table2[[#This Row],[Full Name]],1,)</f>
        <v xml:space="preserve">  Matthew Kidwell</v>
      </c>
      <c r="C1096" s="4">
        <f>VLOOKUP('Medical Examinations'!B1096,'Medical Examinations'!B1096:J3429,1,)</f>
        <v>38.6</v>
      </c>
      <c r="D1096" s="4">
        <f>VLOOKUP('Medical Examinations'!C1096,'Medical Examinations'!C1096:K3429,1,)</f>
        <v>7.19</v>
      </c>
      <c r="E1096" s="4" t="str">
        <f>VLOOKUP('Medical Examinations'!D1096,'Medical Examinations'!D1096:L3429,1,)</f>
        <v>Yes</v>
      </c>
      <c r="F1096" s="4" t="str">
        <f>VLOOKUP('Medical Examinations'!E1096,'Medical Examinations'!E1096:M3429,1,)</f>
        <v>No</v>
      </c>
      <c r="G1096" s="4" t="str">
        <f>VLOOKUP('Medical Examinations'!F1096,'Medical Examinations'!F1096:N3429,1,)</f>
        <v>No</v>
      </c>
      <c r="H1096" s="4">
        <f>VLOOKUP('Medical Examinations'!G1096,'Medical Examinations'!G1096:O3429,1,)</f>
        <v>2</v>
      </c>
      <c r="I1096" s="4" t="str">
        <f>VLOOKUP('Medical Examinations'!H1096,'Medical Examinations'!H1096:P3429,1,)</f>
        <v>No</v>
      </c>
      <c r="J1096" s="4" t="str">
        <f>VLOOKUP('Medical Examinations'!I1096,'Medical Examinations'!I1096:Q3429,1,)</f>
        <v>Obesity</v>
      </c>
      <c r="K1096" s="4" t="str">
        <f>VLOOKUP('Medical Examinations'!J1096,'Medical Examinations'!J1096:R3429,1,)</f>
        <v>Diabetes</v>
      </c>
      <c r="L1096" s="49">
        <f>VLOOKUP(Table3[[#This Row],[Charges]],Table3[[Charges]:[Age]],1,)</f>
        <v>8954.99</v>
      </c>
      <c r="M1096" s="23" t="str">
        <f>VLOOKUP(Table3[[#This Row],[Hospital tier]],Table3[[Hospital tier]:[Age]],1,)</f>
        <v>tier - 2</v>
      </c>
      <c r="N1096" s="4" t="str">
        <f>VLOOKUP(Table3[[#This Row],[City tier]],Table3[[Hospital tier]:[Age]],1,)</f>
        <v>tier - 3</v>
      </c>
      <c r="O1096" s="4" t="str">
        <f>VLOOKUP(Table3[[#This Row],[State ID]],Table3[[State ID]:[Age]],1,)</f>
        <v>R1026</v>
      </c>
      <c r="P1096" s="4" t="str">
        <f>VLOOKUP(Table3[[#This Row],[Hospitalasion Details]],Table3[[Hospitalasion Details]:[Age]],1,)</f>
        <v>27-Sep-1992</v>
      </c>
      <c r="Q1096" s="4">
        <f>VLOOKUP(Table3[[#This Row],[Age]],Table3[Age],1,)</f>
        <v>30</v>
      </c>
    </row>
    <row r="1097" spans="1:17" x14ac:dyDescent="0.25">
      <c r="A1097" s="4" t="str">
        <f>VLOOKUP(Table2[[#This Row],[Customer ID]],Table2[],1,)</f>
        <v>Id1096</v>
      </c>
      <c r="B1097" s="4" t="str">
        <f>VLOOKUP(Table2[[#This Row],[Full Name]],Table2[[#This Row],[Full Name]],1,)</f>
        <v xml:space="preserve">  Maria Betancourth</v>
      </c>
      <c r="C1097" s="4">
        <f>VLOOKUP('Medical Examinations'!B1097,'Medical Examinations'!B1097:J3430,1,)</f>
        <v>37.950000000000003</v>
      </c>
      <c r="D1097" s="4">
        <f>VLOOKUP('Medical Examinations'!C1097,'Medical Examinations'!C1097:K3430,1,)</f>
        <v>6.06</v>
      </c>
      <c r="E1097" s="4" t="str">
        <f>VLOOKUP('Medical Examinations'!D1097,'Medical Examinations'!D1097:L3430,1,)</f>
        <v>No</v>
      </c>
      <c r="F1097" s="4" t="str">
        <f>VLOOKUP('Medical Examinations'!E1097,'Medical Examinations'!E1097:M3430,1,)</f>
        <v>No</v>
      </c>
      <c r="G1097" s="4" t="str">
        <f>VLOOKUP('Medical Examinations'!F1097,'Medical Examinations'!F1097:N3430,1,)</f>
        <v>No</v>
      </c>
      <c r="H1097" s="4">
        <f>VLOOKUP('Medical Examinations'!G1097,'Medical Examinations'!G1097:O3430,1,)</f>
        <v>0</v>
      </c>
      <c r="I1097" s="4" t="str">
        <f>VLOOKUP('Medical Examinations'!H1097,'Medical Examinations'!H1097:P3430,1,)</f>
        <v>No</v>
      </c>
      <c r="J1097" s="4" t="str">
        <f>VLOOKUP('Medical Examinations'!I1097,'Medical Examinations'!I1097:Q3430,1,)</f>
        <v>Obesity</v>
      </c>
      <c r="K1097" s="4" t="str">
        <f>VLOOKUP('Medical Examinations'!J1097,'Medical Examinations'!J1097:R3430,1,)</f>
        <v>Pre diabetes</v>
      </c>
      <c r="L1097" s="49">
        <f>VLOOKUP(Table3[[#This Row],[Charges]],Table3[[Charges]:[Age]],1,)</f>
        <v>8964.06</v>
      </c>
      <c r="M1097" s="23" t="str">
        <f>VLOOKUP(Table3[[#This Row],[Hospital tier]],Table3[[Hospital tier]:[Age]],1,)</f>
        <v>tier - 3</v>
      </c>
      <c r="N1097" s="4" t="str">
        <f>VLOOKUP(Table3[[#This Row],[City tier]],Table3[[Hospital tier]:[Age]],1,)</f>
        <v>tier - 2</v>
      </c>
      <c r="O1097" s="4" t="str">
        <f>VLOOKUP(Table3[[#This Row],[State ID]],Table3[[State ID]:[Age]],1,)</f>
        <v>R1016</v>
      </c>
      <c r="P1097" s="4" t="str">
        <f>VLOOKUP(Table3[[#This Row],[Hospitalasion Details]],Table3[[Hospitalasion Details]:[Age]],1,)</f>
        <v>17-Aug-1974</v>
      </c>
      <c r="Q1097" s="4">
        <f>VLOOKUP(Table3[[#This Row],[Age]],Table3[Age],1,)</f>
        <v>48</v>
      </c>
    </row>
    <row r="1098" spans="1:17" x14ac:dyDescent="0.25">
      <c r="A1098" s="4" t="str">
        <f>VLOOKUP(Table2[[#This Row],[Customer ID]],Table2[],1,)</f>
        <v>Id1097</v>
      </c>
      <c r="B1098" s="4" t="str">
        <f>VLOOKUP(Table2[[#This Row],[Full Name]],Table2[[#This Row],[Full Name]],1,)</f>
        <v xml:space="preserve">  Stephanie D Henstrom</v>
      </c>
      <c r="C1098" s="4">
        <f>VLOOKUP('Medical Examinations'!B1098,'Medical Examinations'!B1098:J3431,1,)</f>
        <v>38.97</v>
      </c>
      <c r="D1098" s="4">
        <f>VLOOKUP('Medical Examinations'!C1098,'Medical Examinations'!C1098:K3431,1,)</f>
        <v>5.12</v>
      </c>
      <c r="E1098" s="4" t="str">
        <f>VLOOKUP('Medical Examinations'!D1098,'Medical Examinations'!D1098:L3431,1,)</f>
        <v>No</v>
      </c>
      <c r="F1098" s="4" t="str">
        <f>VLOOKUP('Medical Examinations'!E1098,'Medical Examinations'!E1098:M3431,1,)</f>
        <v>No</v>
      </c>
      <c r="G1098" s="4" t="str">
        <f>VLOOKUP('Medical Examinations'!F1098,'Medical Examinations'!F1098:N3431,1,)</f>
        <v>No</v>
      </c>
      <c r="H1098" s="4">
        <f>VLOOKUP('Medical Examinations'!G1098,'Medical Examinations'!G1098:O3431,1,)</f>
        <v>0</v>
      </c>
      <c r="I1098" s="4" t="str">
        <f>VLOOKUP('Medical Examinations'!H1098,'Medical Examinations'!H1098:P3431,1,)</f>
        <v>No</v>
      </c>
      <c r="J1098" s="4" t="str">
        <f>VLOOKUP('Medical Examinations'!I1098,'Medical Examinations'!I1098:Q3431,1,)</f>
        <v>Obesity</v>
      </c>
      <c r="K1098" s="4" t="str">
        <f>VLOOKUP('Medical Examinations'!J1098,'Medical Examinations'!J1098:R3431,1,)</f>
        <v>Normal</v>
      </c>
      <c r="L1098" s="49">
        <f>VLOOKUP(Table3[[#This Row],[Charges]],Table3[[Charges]:[Age]],1,)</f>
        <v>8965.7999999999993</v>
      </c>
      <c r="M1098" s="23" t="str">
        <f>VLOOKUP(Table3[[#This Row],[Hospital tier]],Table3[[Hospital tier]:[Age]],1,)</f>
        <v>tier - 2</v>
      </c>
      <c r="N1098" s="4" t="str">
        <f>VLOOKUP(Table3[[#This Row],[City tier]],Table3[[Hospital tier]:[Age]],1,)</f>
        <v>tier - 3</v>
      </c>
      <c r="O1098" s="4" t="str">
        <f>VLOOKUP(Table3[[#This Row],[State ID]],Table3[[State ID]:[Age]],1,)</f>
        <v>R1012</v>
      </c>
      <c r="P1098" s="4" t="str">
        <f>VLOOKUP(Table3[[#This Row],[Hospitalasion Details]],Table3[[Hospitalasion Details]:[Age]],1,)</f>
        <v>15-Jul-1983</v>
      </c>
      <c r="Q1098" s="4">
        <f>VLOOKUP(Table3[[#This Row],[Age]],Table3[Age],1,)</f>
        <v>39</v>
      </c>
    </row>
    <row r="1099" spans="1:17" x14ac:dyDescent="0.25">
      <c r="A1099" s="4" t="str">
        <f>VLOOKUP(Table2[[#This Row],[Customer ID]],Table2[],1,)</f>
        <v>Id1098</v>
      </c>
      <c r="B1099" s="4" t="str">
        <f>VLOOKUP(Table2[[#This Row],[Full Name]],Table2[[#This Row],[Full Name]],1,)</f>
        <v xml:space="preserve">  Tiffany Pereira</v>
      </c>
      <c r="C1099" s="4">
        <f>VLOOKUP('Medical Examinations'!B1099,'Medical Examinations'!B1099:J3432,1,)</f>
        <v>21.2</v>
      </c>
      <c r="D1099" s="4">
        <f>VLOOKUP('Medical Examinations'!C1099,'Medical Examinations'!C1099:K3432,1,)</f>
        <v>10.72</v>
      </c>
      <c r="E1099" s="4" t="str">
        <f>VLOOKUP('Medical Examinations'!D1099,'Medical Examinations'!D1099:L3432,1,)</f>
        <v>No</v>
      </c>
      <c r="F1099" s="4" t="str">
        <f>VLOOKUP('Medical Examinations'!E1099,'Medical Examinations'!E1099:M3432,1,)</f>
        <v>No</v>
      </c>
      <c r="G1099" s="4" t="str">
        <f>VLOOKUP('Medical Examinations'!F1099,'Medical Examinations'!F1099:N3432,1,)</f>
        <v>No</v>
      </c>
      <c r="H1099" s="4">
        <f>VLOOKUP('Medical Examinations'!G1099,'Medical Examinations'!G1099:O3432,1,)</f>
        <v>0</v>
      </c>
      <c r="I1099" s="4" t="str">
        <f>VLOOKUP('Medical Examinations'!H1099,'Medical Examinations'!H1099:P3432,1,)</f>
        <v>No</v>
      </c>
      <c r="J1099" s="4" t="str">
        <f>VLOOKUP('Medical Examinations'!I1099,'Medical Examinations'!I1099:Q3432,1,)</f>
        <v>Normal Weight</v>
      </c>
      <c r="K1099" s="4" t="str">
        <f>VLOOKUP('Medical Examinations'!J1099,'Medical Examinations'!J1099:R3432,1,)</f>
        <v>Diabetes</v>
      </c>
      <c r="L1099" s="49">
        <f>VLOOKUP(Table3[[#This Row],[Charges]],Table3[[Charges]:[Age]],1,)</f>
        <v>8968.33</v>
      </c>
      <c r="M1099" s="23" t="str">
        <f>VLOOKUP(Table3[[#This Row],[Hospital tier]],Table3[[Hospital tier]:[Age]],1,)</f>
        <v>tier - 3</v>
      </c>
      <c r="N1099" s="4" t="str">
        <f>VLOOKUP(Table3[[#This Row],[City tier]],Table3[[Hospital tier]:[Age]],1,)</f>
        <v>tier - 2</v>
      </c>
      <c r="O1099" s="4" t="str">
        <f>VLOOKUP(Table3[[#This Row],[State ID]],Table3[[State ID]:[Age]],1,)</f>
        <v>R1011</v>
      </c>
      <c r="P1099" s="4" t="str">
        <f>VLOOKUP(Table3[[#This Row],[Hospitalasion Details]],Table3[[Hospitalasion Details]:[Age]],1,)</f>
        <v>8-Sep-1974</v>
      </c>
      <c r="Q1099" s="4">
        <f>VLOOKUP(Table3[[#This Row],[Age]],Table3[Age],1,)</f>
        <v>48</v>
      </c>
    </row>
    <row r="1100" spans="1:17" x14ac:dyDescent="0.25">
      <c r="A1100" s="4" t="str">
        <f>VLOOKUP(Table2[[#This Row],[Customer ID]],Table2[],1,)</f>
        <v>Id1099</v>
      </c>
      <c r="B1100" s="4" t="str">
        <f>VLOOKUP(Table2[[#This Row],[Full Name]],Table2[[#This Row],[Full Name]],1,)</f>
        <v xml:space="preserve">  Sara M Black</v>
      </c>
      <c r="C1100" s="4">
        <f>VLOOKUP('Medical Examinations'!B1100,'Medical Examinations'!B1100:J3433,1,)</f>
        <v>23.96</v>
      </c>
      <c r="D1100" s="4">
        <f>VLOOKUP('Medical Examinations'!C1100,'Medical Examinations'!C1100:K3433,1,)</f>
        <v>9.58</v>
      </c>
      <c r="E1100" s="4" t="str">
        <f>VLOOKUP('Medical Examinations'!D1100,'Medical Examinations'!D1100:L3433,1,)</f>
        <v>Yes</v>
      </c>
      <c r="F1100" s="4" t="str">
        <f>VLOOKUP('Medical Examinations'!E1100,'Medical Examinations'!E1100:M3433,1,)</f>
        <v>No</v>
      </c>
      <c r="G1100" s="4" t="str">
        <f>VLOOKUP('Medical Examinations'!F1100,'Medical Examinations'!F1100:N3433,1,)</f>
        <v>Yes</v>
      </c>
      <c r="H1100" s="4">
        <f>VLOOKUP('Medical Examinations'!G1100,'Medical Examinations'!G1100:O3433,1,)</f>
        <v>1</v>
      </c>
      <c r="I1100" s="4" t="str">
        <f>VLOOKUP('Medical Examinations'!H1100,'Medical Examinations'!H1100:P3433,1,)</f>
        <v>No</v>
      </c>
      <c r="J1100" s="4" t="str">
        <f>VLOOKUP('Medical Examinations'!I1100,'Medical Examinations'!I1100:Q3433,1,)</f>
        <v>Normal Weight</v>
      </c>
      <c r="K1100" s="4" t="str">
        <f>VLOOKUP('Medical Examinations'!J1100,'Medical Examinations'!J1100:R3433,1,)</f>
        <v>Diabetes</v>
      </c>
      <c r="L1100" s="49">
        <f>VLOOKUP(Table3[[#This Row],[Charges]],Table3[[Charges]:[Age]],1,)</f>
        <v>8978.19</v>
      </c>
      <c r="M1100" s="23" t="str">
        <f>VLOOKUP(Table3[[#This Row],[Hospital tier]],Table3[[Hospital tier]:[Age]],1,)</f>
        <v>tier - 2</v>
      </c>
      <c r="N1100" s="4" t="str">
        <f>VLOOKUP(Table3[[#This Row],[City tier]],Table3[[Hospital tier]:[Age]],1,)</f>
        <v>tier - 2</v>
      </c>
      <c r="O1100" s="4" t="str">
        <f>VLOOKUP(Table3[[#This Row],[State ID]],Table3[[State ID]:[Age]],1,)</f>
        <v>R1013</v>
      </c>
      <c r="P1100" s="4" t="str">
        <f>VLOOKUP(Table3[[#This Row],[Hospitalasion Details]],Table3[[Hospitalasion Details]:[Age]],1,)</f>
        <v>21-Jul-1974</v>
      </c>
      <c r="Q1100" s="4">
        <f>VLOOKUP(Table3[[#This Row],[Age]],Table3[Age],1,)</f>
        <v>48</v>
      </c>
    </row>
    <row r="1101" spans="1:17" x14ac:dyDescent="0.25">
      <c r="A1101" s="4" t="str">
        <f>VLOOKUP(Table2[[#This Row],[Customer ID]],Table2[],1,)</f>
        <v>Id1100</v>
      </c>
      <c r="B1101" s="4" t="str">
        <f>VLOOKUP(Table2[[#This Row],[Full Name]],Table2[[#This Row],[Full Name]],1,)</f>
        <v xml:space="preserve">  Scott A Brown</v>
      </c>
      <c r="C1101" s="4">
        <f>VLOOKUP('Medical Examinations'!B1101,'Medical Examinations'!B1101:J3434,1,)</f>
        <v>35.93</v>
      </c>
      <c r="D1101" s="4">
        <f>VLOOKUP('Medical Examinations'!C1101,'Medical Examinations'!C1101:K3434,1,)</f>
        <v>6.4</v>
      </c>
      <c r="E1101" s="4" t="str">
        <f>VLOOKUP('Medical Examinations'!D1101,'Medical Examinations'!D1101:L3434,1,)</f>
        <v>Yes</v>
      </c>
      <c r="F1101" s="4" t="str">
        <f>VLOOKUP('Medical Examinations'!E1101,'Medical Examinations'!E1101:M3434,1,)</f>
        <v>No</v>
      </c>
      <c r="G1101" s="4" t="str">
        <f>VLOOKUP('Medical Examinations'!F1101,'Medical Examinations'!F1101:N3434,1,)</f>
        <v>No</v>
      </c>
      <c r="H1101" s="4">
        <f>VLOOKUP('Medical Examinations'!G1101,'Medical Examinations'!G1101:O3434,1,)</f>
        <v>1</v>
      </c>
      <c r="I1101" s="4" t="str">
        <f>VLOOKUP('Medical Examinations'!H1101,'Medical Examinations'!H1101:P3434,1,)</f>
        <v>No</v>
      </c>
      <c r="J1101" s="4" t="str">
        <f>VLOOKUP('Medical Examinations'!I1101,'Medical Examinations'!I1101:Q3434,1,)</f>
        <v>Obesity</v>
      </c>
      <c r="K1101" s="4" t="str">
        <f>VLOOKUP('Medical Examinations'!J1101,'Medical Examinations'!J1101:R3434,1,)</f>
        <v>Diabetes</v>
      </c>
      <c r="L1101" s="49">
        <f>VLOOKUP(Table3[[#This Row],[Charges]],Table3[[Charges]:[Age]],1,)</f>
        <v>8988.16</v>
      </c>
      <c r="M1101" s="23" t="str">
        <f>VLOOKUP(Table3[[#This Row],[Hospital tier]],Table3[[Hospital tier]:[Age]],1,)</f>
        <v>tier - 2</v>
      </c>
      <c r="N1101" s="4" t="str">
        <f>VLOOKUP(Table3[[#This Row],[City tier]],Table3[[Hospital tier]:[Age]],1,)</f>
        <v>tier - 1</v>
      </c>
      <c r="O1101" s="4" t="str">
        <f>VLOOKUP(Table3[[#This Row],[State ID]],Table3[[State ID]:[Age]],1,)</f>
        <v>R1012</v>
      </c>
      <c r="P1101" s="4" t="str">
        <f>VLOOKUP(Table3[[#This Row],[Hospitalasion Details]],Table3[[Hospitalasion Details]:[Age]],1,)</f>
        <v>11-Oct-1973</v>
      </c>
      <c r="Q1101" s="4">
        <f>VLOOKUP(Table3[[#This Row],[Age]],Table3[Age],1,)</f>
        <v>49</v>
      </c>
    </row>
    <row r="1102" spans="1:17" x14ac:dyDescent="0.25">
      <c r="A1102" s="4" t="str">
        <f>VLOOKUP(Table2[[#This Row],[Customer ID]],Table2[],1,)</f>
        <v>Id1101</v>
      </c>
      <c r="B1102" s="4" t="str">
        <f>VLOOKUP(Table2[[#This Row],[Full Name]],Table2[[#This Row],[Full Name]],1,)</f>
        <v xml:space="preserve">  Lauren Reasoner</v>
      </c>
      <c r="C1102" s="4">
        <f>VLOOKUP('Medical Examinations'!B1102,'Medical Examinations'!B1102:J3435,1,)</f>
        <v>26.11</v>
      </c>
      <c r="D1102" s="4">
        <f>VLOOKUP('Medical Examinations'!C1102,'Medical Examinations'!C1102:K3435,1,)</f>
        <v>6.8</v>
      </c>
      <c r="E1102" s="4" t="str">
        <f>VLOOKUP('Medical Examinations'!D1102,'Medical Examinations'!D1102:L3435,1,)</f>
        <v>Yes</v>
      </c>
      <c r="F1102" s="4" t="str">
        <f>VLOOKUP('Medical Examinations'!E1102,'Medical Examinations'!E1102:M3435,1,)</f>
        <v>No</v>
      </c>
      <c r="G1102" s="4" t="str">
        <f>VLOOKUP('Medical Examinations'!F1102,'Medical Examinations'!F1102:N3435,1,)</f>
        <v>No</v>
      </c>
      <c r="H1102" s="4">
        <f>VLOOKUP('Medical Examinations'!G1102,'Medical Examinations'!G1102:O3435,1,)</f>
        <v>2</v>
      </c>
      <c r="I1102" s="4" t="str">
        <f>VLOOKUP('Medical Examinations'!H1102,'Medical Examinations'!H1102:P3435,1,)</f>
        <v>No</v>
      </c>
      <c r="J1102" s="4" t="str">
        <f>VLOOKUP('Medical Examinations'!I1102,'Medical Examinations'!I1102:Q3435,1,)</f>
        <v>Over Weight</v>
      </c>
      <c r="K1102" s="4" t="str">
        <f>VLOOKUP('Medical Examinations'!J1102,'Medical Examinations'!J1102:R3435,1,)</f>
        <v>Diabetes</v>
      </c>
      <c r="L1102" s="49">
        <f>VLOOKUP(Table3[[#This Row],[Charges]],Table3[[Charges]:[Age]],1,)</f>
        <v>8998.43</v>
      </c>
      <c r="M1102" s="23" t="str">
        <f>VLOOKUP(Table3[[#This Row],[Hospital tier]],Table3[[Hospital tier]:[Age]],1,)</f>
        <v>tier - 2</v>
      </c>
      <c r="N1102" s="4" t="str">
        <f>VLOOKUP(Table3[[#This Row],[City tier]],Table3[[Hospital tier]:[Age]],1,)</f>
        <v>tier - 1</v>
      </c>
      <c r="O1102" s="4" t="str">
        <f>VLOOKUP(Table3[[#This Row],[State ID]],Table3[[State ID]:[Age]],1,)</f>
        <v>R1025</v>
      </c>
      <c r="P1102" s="4" t="str">
        <f>VLOOKUP(Table3[[#This Row],[Hospitalasion Details]],Table3[[Hospitalasion Details]:[Age]],1,)</f>
        <v>16-Dec-1979</v>
      </c>
      <c r="Q1102" s="4">
        <f>VLOOKUP(Table3[[#This Row],[Age]],Table3[Age],1,)</f>
        <v>43</v>
      </c>
    </row>
    <row r="1103" spans="1:17" x14ac:dyDescent="0.25">
      <c r="A1103" s="4" t="str">
        <f>VLOOKUP(Table2[[#This Row],[Customer ID]],Table2[],1,)</f>
        <v>Id1102</v>
      </c>
      <c r="B1103" s="4" t="str">
        <f>VLOOKUP(Table2[[#This Row],[Full Name]],Table2[[#This Row],[Full Name]],1,)</f>
        <v xml:space="preserve">  Scott Wandzilak</v>
      </c>
      <c r="C1103" s="4">
        <f>VLOOKUP('Medical Examinations'!B1103,'Medical Examinations'!B1103:J3436,1,)</f>
        <v>32.299999999999997</v>
      </c>
      <c r="D1103" s="4">
        <f>VLOOKUP('Medical Examinations'!C1103,'Medical Examinations'!C1103:K3436,1,)</f>
        <v>9.48</v>
      </c>
      <c r="E1103" s="4" t="str">
        <f>VLOOKUP('Medical Examinations'!D1103,'Medical Examinations'!D1103:L3436,1,)</f>
        <v>No</v>
      </c>
      <c r="F1103" s="4" t="str">
        <f>VLOOKUP('Medical Examinations'!E1103,'Medical Examinations'!E1103:M3436,1,)</f>
        <v>No</v>
      </c>
      <c r="G1103" s="4" t="str">
        <f>VLOOKUP('Medical Examinations'!F1103,'Medical Examinations'!F1103:N3436,1,)</f>
        <v>No</v>
      </c>
      <c r="H1103" s="4">
        <f>VLOOKUP('Medical Examinations'!G1103,'Medical Examinations'!G1103:O3436,1,)</f>
        <v>2</v>
      </c>
      <c r="I1103" s="4" t="str">
        <f>VLOOKUP('Medical Examinations'!H1103,'Medical Examinations'!H1103:P3436,1,)</f>
        <v>No</v>
      </c>
      <c r="J1103" s="4" t="str">
        <f>VLOOKUP('Medical Examinations'!I1103,'Medical Examinations'!I1103:Q3436,1,)</f>
        <v>Obesity</v>
      </c>
      <c r="K1103" s="4" t="str">
        <f>VLOOKUP('Medical Examinations'!J1103,'Medical Examinations'!J1103:R3436,1,)</f>
        <v>Diabetes</v>
      </c>
      <c r="L1103" s="49">
        <f>VLOOKUP(Table3[[#This Row],[Charges]],Table3[[Charges]:[Age]],1,)</f>
        <v>9010.2000000000007</v>
      </c>
      <c r="M1103" s="23" t="str">
        <f>VLOOKUP(Table3[[#This Row],[Hospital tier]],Table3[[Hospital tier]:[Age]],1,)</f>
        <v>tier - 2</v>
      </c>
      <c r="N1103" s="4" t="str">
        <f>VLOOKUP(Table3[[#This Row],[City tier]],Table3[[Hospital tier]:[Age]],1,)</f>
        <v>tier - 3</v>
      </c>
      <c r="O1103" s="4" t="str">
        <f>VLOOKUP(Table3[[#This Row],[State ID]],Table3[[State ID]:[Age]],1,)</f>
        <v>R1026</v>
      </c>
      <c r="P1103" s="4" t="str">
        <f>VLOOKUP(Table3[[#This Row],[Hospitalasion Details]],Table3[[Hospitalasion Details]:[Age]],1,)</f>
        <v>1-Dec-1993</v>
      </c>
      <c r="Q1103" s="4">
        <f>VLOOKUP(Table3[[#This Row],[Age]],Table3[Age],1,)</f>
        <v>29</v>
      </c>
    </row>
    <row r="1104" spans="1:17" x14ac:dyDescent="0.25">
      <c r="A1104" s="4" t="str">
        <f>VLOOKUP(Table2[[#This Row],[Customer ID]],Table2[],1,)</f>
        <v>Id1103</v>
      </c>
      <c r="B1104" s="4" t="str">
        <f>VLOOKUP(Table2[[#This Row],[Full Name]],Table2[[#This Row],[Full Name]],1,)</f>
        <v xml:space="preserve">  Brian A Carver</v>
      </c>
      <c r="C1104" s="4">
        <f>VLOOKUP('Medical Examinations'!B1104,'Medical Examinations'!B1104:J3437,1,)</f>
        <v>28.69</v>
      </c>
      <c r="D1104" s="4">
        <f>VLOOKUP('Medical Examinations'!C1104,'Medical Examinations'!C1104:K3437,1,)</f>
        <v>7.45</v>
      </c>
      <c r="E1104" s="4" t="str">
        <f>VLOOKUP('Medical Examinations'!D1104,'Medical Examinations'!D1104:L3437,1,)</f>
        <v>No</v>
      </c>
      <c r="F1104" s="4" t="str">
        <f>VLOOKUP('Medical Examinations'!E1104,'Medical Examinations'!E1104:M3437,1,)</f>
        <v>No</v>
      </c>
      <c r="G1104" s="4" t="str">
        <f>VLOOKUP('Medical Examinations'!F1104,'Medical Examinations'!F1104:N3437,1,)</f>
        <v>No</v>
      </c>
      <c r="H1104" s="4">
        <f>VLOOKUP('Medical Examinations'!G1104,'Medical Examinations'!G1104:O3437,1,)</f>
        <v>2</v>
      </c>
      <c r="I1104" s="4" t="str">
        <f>VLOOKUP('Medical Examinations'!H1104,'Medical Examinations'!H1104:P3437,1,)</f>
        <v>No</v>
      </c>
      <c r="J1104" s="4" t="str">
        <f>VLOOKUP('Medical Examinations'!I1104,'Medical Examinations'!I1104:Q3437,1,)</f>
        <v>Over Weight</v>
      </c>
      <c r="K1104" s="4" t="str">
        <f>VLOOKUP('Medical Examinations'!J1104,'Medical Examinations'!J1104:R3437,1,)</f>
        <v>Diabetes</v>
      </c>
      <c r="L1104" s="49">
        <f>VLOOKUP(Table3[[#This Row],[Charges]],Table3[[Charges]:[Age]],1,)</f>
        <v>9048.0300000000007</v>
      </c>
      <c r="M1104" s="23" t="str">
        <f>VLOOKUP(Table3[[#This Row],[Hospital tier]],Table3[[Hospital tier]:[Age]],1,)</f>
        <v>tier - 2</v>
      </c>
      <c r="N1104" s="4" t="str">
        <f>VLOOKUP(Table3[[#This Row],[City tier]],Table3[[Hospital tier]:[Age]],1,)</f>
        <v>tier - 2</v>
      </c>
      <c r="O1104" s="4" t="str">
        <f>VLOOKUP(Table3[[#This Row],[State ID]],Table3[[State ID]:[Age]],1,)</f>
        <v>R1013</v>
      </c>
      <c r="P1104" s="4" t="str">
        <f>VLOOKUP(Table3[[#This Row],[Hospitalasion Details]],Table3[[Hospitalasion Details]:[Age]],1,)</f>
        <v>7-Dec-1972</v>
      </c>
      <c r="Q1104" s="4">
        <f>VLOOKUP(Table3[[#This Row],[Age]],Table3[Age],1,)</f>
        <v>50</v>
      </c>
    </row>
    <row r="1105" spans="1:17" x14ac:dyDescent="0.25">
      <c r="A1105" s="4" t="str">
        <f>VLOOKUP(Table2[[#This Row],[Customer ID]],Table2[],1,)</f>
        <v>Id1104</v>
      </c>
      <c r="B1105" s="4" t="str">
        <f>VLOOKUP(Table2[[#This Row],[Full Name]],Table2[[#This Row],[Full Name]],1,)</f>
        <v xml:space="preserve">  Kaitlin R Borror</v>
      </c>
      <c r="C1105" s="4">
        <f>VLOOKUP('Medical Examinations'!B1105,'Medical Examinations'!B1105:J3438,1,)</f>
        <v>31.28</v>
      </c>
      <c r="D1105" s="4">
        <f>VLOOKUP('Medical Examinations'!C1105,'Medical Examinations'!C1105:K3438,1,)</f>
        <v>6.94</v>
      </c>
      <c r="E1105" s="4" t="str">
        <f>VLOOKUP('Medical Examinations'!D1105,'Medical Examinations'!D1105:L3438,1,)</f>
        <v>Yes</v>
      </c>
      <c r="F1105" s="4" t="str">
        <f>VLOOKUP('Medical Examinations'!E1105,'Medical Examinations'!E1105:M3438,1,)</f>
        <v>No</v>
      </c>
      <c r="G1105" s="4" t="str">
        <f>VLOOKUP('Medical Examinations'!F1105,'Medical Examinations'!F1105:N3438,1,)</f>
        <v>No</v>
      </c>
      <c r="H1105" s="4">
        <f>VLOOKUP('Medical Examinations'!G1105,'Medical Examinations'!G1105:O3438,1,)</f>
        <v>1</v>
      </c>
      <c r="I1105" s="4" t="str">
        <f>VLOOKUP('Medical Examinations'!H1105,'Medical Examinations'!H1105:P3438,1,)</f>
        <v>No</v>
      </c>
      <c r="J1105" s="4" t="str">
        <f>VLOOKUP('Medical Examinations'!I1105,'Medical Examinations'!I1105:Q3438,1,)</f>
        <v>Obesity</v>
      </c>
      <c r="K1105" s="4" t="str">
        <f>VLOOKUP('Medical Examinations'!J1105,'Medical Examinations'!J1105:R3438,1,)</f>
        <v>Diabetes</v>
      </c>
      <c r="L1105" s="49">
        <f>VLOOKUP(Table3[[#This Row],[Charges]],Table3[[Charges]:[Age]],1,)</f>
        <v>9058.73</v>
      </c>
      <c r="M1105" s="23" t="str">
        <f>VLOOKUP(Table3[[#This Row],[Hospital tier]],Table3[[Hospital tier]:[Age]],1,)</f>
        <v>tier - 3</v>
      </c>
      <c r="N1105" s="4" t="str">
        <f>VLOOKUP(Table3[[#This Row],[City tier]],Table3[[Hospital tier]:[Age]],1,)</f>
        <v>tier - 2</v>
      </c>
      <c r="O1105" s="4" t="str">
        <f>VLOOKUP(Table3[[#This Row],[State ID]],Table3[[State ID]:[Age]],1,)</f>
        <v>R1013</v>
      </c>
      <c r="P1105" s="4" t="str">
        <f>VLOOKUP(Table3[[#This Row],[Hospitalasion Details]],Table3[[Hospitalasion Details]:[Age]],1,)</f>
        <v>2-Dec-1972</v>
      </c>
      <c r="Q1105" s="4">
        <f>VLOOKUP(Table3[[#This Row],[Age]],Table3[Age],1,)</f>
        <v>50</v>
      </c>
    </row>
    <row r="1106" spans="1:17" x14ac:dyDescent="0.25">
      <c r="A1106" s="4" t="str">
        <f>VLOOKUP(Table2[[#This Row],[Customer ID]],Table2[],1,)</f>
        <v>Id1105</v>
      </c>
      <c r="B1106" s="4" t="str">
        <f>VLOOKUP(Table2[[#This Row],[Full Name]],Table2[[#This Row],[Full Name]],1,)</f>
        <v xml:space="preserve">  Mohammad Saad</v>
      </c>
      <c r="C1106" s="4">
        <f>VLOOKUP('Medical Examinations'!B1106,'Medical Examinations'!B1106:J3439,1,)</f>
        <v>30.21</v>
      </c>
      <c r="D1106" s="4">
        <f>VLOOKUP('Medical Examinations'!C1106,'Medical Examinations'!C1106:K3439,1,)</f>
        <v>7.83</v>
      </c>
      <c r="E1106" s="4" t="str">
        <f>VLOOKUP('Medical Examinations'!D1106,'Medical Examinations'!D1106:L3439,1,)</f>
        <v>No</v>
      </c>
      <c r="F1106" s="4" t="str">
        <f>VLOOKUP('Medical Examinations'!E1106,'Medical Examinations'!E1106:M3439,1,)</f>
        <v>No</v>
      </c>
      <c r="G1106" s="4" t="str">
        <f>VLOOKUP('Medical Examinations'!F1106,'Medical Examinations'!F1106:N3439,1,)</f>
        <v>No</v>
      </c>
      <c r="H1106" s="4">
        <f>VLOOKUP('Medical Examinations'!G1106,'Medical Examinations'!G1106:O3439,1,)</f>
        <v>0</v>
      </c>
      <c r="I1106" s="4" t="str">
        <f>VLOOKUP('Medical Examinations'!H1106,'Medical Examinations'!H1106:P3439,1,)</f>
        <v>No</v>
      </c>
      <c r="J1106" s="4" t="str">
        <f>VLOOKUP('Medical Examinations'!I1106,'Medical Examinations'!I1106:Q3439,1,)</f>
        <v>Obesity</v>
      </c>
      <c r="K1106" s="4" t="str">
        <f>VLOOKUP('Medical Examinations'!J1106,'Medical Examinations'!J1106:R3439,1,)</f>
        <v>Diabetes</v>
      </c>
      <c r="L1106" s="49">
        <f>VLOOKUP(Table3[[#This Row],[Charges]],Table3[[Charges]:[Age]],1,)</f>
        <v>9095.07</v>
      </c>
      <c r="M1106" s="23" t="str">
        <f>VLOOKUP(Table3[[#This Row],[Hospital tier]],Table3[[Hospital tier]:[Age]],1,)</f>
        <v>tier - 2</v>
      </c>
      <c r="N1106" s="4" t="str">
        <f>VLOOKUP(Table3[[#This Row],[City tier]],Table3[[Hospital tier]:[Age]],1,)</f>
        <v>tier - 2</v>
      </c>
      <c r="O1106" s="4" t="str">
        <f>VLOOKUP(Table3[[#This Row],[State ID]],Table3[[State ID]:[Age]],1,)</f>
        <v>R1024</v>
      </c>
      <c r="P1106" s="4" t="str">
        <f>VLOOKUP(Table3[[#This Row],[Hospitalasion Details]],Table3[[Hospitalasion Details]:[Age]],1,)</f>
        <v>4-Nov-1977</v>
      </c>
      <c r="Q1106" s="4">
        <f>VLOOKUP(Table3[[#This Row],[Age]],Table3[Age],1,)</f>
        <v>45</v>
      </c>
    </row>
    <row r="1107" spans="1:17" x14ac:dyDescent="0.25">
      <c r="A1107" s="4" t="str">
        <f>VLOOKUP(Table2[[#This Row],[Customer ID]],Table2[],1,)</f>
        <v>Id1106</v>
      </c>
      <c r="B1107" s="4" t="str">
        <f>VLOOKUP(Table2[[#This Row],[Full Name]],Table2[[#This Row],[Full Name]],1,)</f>
        <v xml:space="preserve">  Charlie Paul</v>
      </c>
      <c r="C1107" s="4">
        <f>VLOOKUP('Medical Examinations'!B1107,'Medical Examinations'!B1107:J3440,1,)</f>
        <v>38.28</v>
      </c>
      <c r="D1107" s="4">
        <f>VLOOKUP('Medical Examinations'!C1107,'Medical Examinations'!C1107:K3440,1,)</f>
        <v>10.17</v>
      </c>
      <c r="E1107" s="4" t="str">
        <f>VLOOKUP('Medical Examinations'!D1107,'Medical Examinations'!D1107:L3440,1,)</f>
        <v>Yes</v>
      </c>
      <c r="F1107" s="4" t="str">
        <f>VLOOKUP('Medical Examinations'!E1107,'Medical Examinations'!E1107:M3440,1,)</f>
        <v>No</v>
      </c>
      <c r="G1107" s="4" t="str">
        <f>VLOOKUP('Medical Examinations'!F1107,'Medical Examinations'!F1107:N3440,1,)</f>
        <v>No</v>
      </c>
      <c r="H1107" s="4">
        <f>VLOOKUP('Medical Examinations'!G1107,'Medical Examinations'!G1107:O3440,1,)</f>
        <v>0</v>
      </c>
      <c r="I1107" s="4" t="str">
        <f>VLOOKUP('Medical Examinations'!H1107,'Medical Examinations'!H1107:P3440,1,)</f>
        <v>No</v>
      </c>
      <c r="J1107" s="4" t="str">
        <f>VLOOKUP('Medical Examinations'!I1107,'Medical Examinations'!I1107:Q3440,1,)</f>
        <v>Obesity</v>
      </c>
      <c r="K1107" s="4" t="str">
        <f>VLOOKUP('Medical Examinations'!J1107,'Medical Examinations'!J1107:R3440,1,)</f>
        <v>Diabetes</v>
      </c>
      <c r="L1107" s="49">
        <f>VLOOKUP(Table3[[#This Row],[Charges]],Table3[[Charges]:[Age]],1,)</f>
        <v>9095.94</v>
      </c>
      <c r="M1107" s="23" t="str">
        <f>VLOOKUP(Table3[[#This Row],[Hospital tier]],Table3[[Hospital tier]:[Age]],1,)</f>
        <v>tier - 3</v>
      </c>
      <c r="N1107" s="4" t="str">
        <f>VLOOKUP(Table3[[#This Row],[City tier]],Table3[[Hospital tier]:[Age]],1,)</f>
        <v>tier - 1</v>
      </c>
      <c r="O1107" s="4" t="str">
        <f>VLOOKUP(Table3[[#This Row],[State ID]],Table3[[State ID]:[Age]],1,)</f>
        <v>R1011</v>
      </c>
      <c r="P1107" s="4" t="str">
        <f>VLOOKUP(Table3[[#This Row],[Hospitalasion Details]],Table3[[Hospitalasion Details]:[Age]],1,)</f>
        <v>9-Nov-1965</v>
      </c>
      <c r="Q1107" s="4">
        <f>VLOOKUP(Table3[[#This Row],[Age]],Table3[Age],1,)</f>
        <v>57</v>
      </c>
    </row>
    <row r="1108" spans="1:17" x14ac:dyDescent="0.25">
      <c r="A1108" s="4" t="str">
        <f>VLOOKUP(Table2[[#This Row],[Customer ID]],Table2[],1,)</f>
        <v>Id1107</v>
      </c>
      <c r="B1108" s="4" t="str">
        <f>VLOOKUP(Table2[[#This Row],[Full Name]],Table2[[#This Row],[Full Name]],1,)</f>
        <v xml:space="preserve">  Brent Trail</v>
      </c>
      <c r="C1108" s="4">
        <f>VLOOKUP('Medical Examinations'!B1108,'Medical Examinations'!B1108:J3441,1,)</f>
        <v>29.9</v>
      </c>
      <c r="D1108" s="4">
        <f>VLOOKUP('Medical Examinations'!C1108,'Medical Examinations'!C1108:K3441,1,)</f>
        <v>8.9600000000000009</v>
      </c>
      <c r="E1108" s="4" t="str">
        <f>VLOOKUP('Medical Examinations'!D1108,'Medical Examinations'!D1108:L3441,1,)</f>
        <v>Yes</v>
      </c>
      <c r="F1108" s="4" t="str">
        <f>VLOOKUP('Medical Examinations'!E1108,'Medical Examinations'!E1108:M3441,1,)</f>
        <v>No</v>
      </c>
      <c r="G1108" s="4" t="str">
        <f>VLOOKUP('Medical Examinations'!F1108,'Medical Examinations'!F1108:N3441,1,)</f>
        <v>No</v>
      </c>
      <c r="H1108" s="4">
        <f>VLOOKUP('Medical Examinations'!G1108,'Medical Examinations'!G1108:O3441,1,)</f>
        <v>0</v>
      </c>
      <c r="I1108" s="4" t="str">
        <f>VLOOKUP('Medical Examinations'!H1108,'Medical Examinations'!H1108:P3441,1,)</f>
        <v>No</v>
      </c>
      <c r="J1108" s="4" t="str">
        <f>VLOOKUP('Medical Examinations'!I1108,'Medical Examinations'!I1108:Q3441,1,)</f>
        <v>Obesity</v>
      </c>
      <c r="K1108" s="4" t="str">
        <f>VLOOKUP('Medical Examinations'!J1108,'Medical Examinations'!J1108:R3441,1,)</f>
        <v>Diabetes</v>
      </c>
      <c r="L1108" s="49">
        <f>VLOOKUP(Table3[[#This Row],[Charges]],Table3[[Charges]:[Age]],1,)</f>
        <v>9101.7999999999993</v>
      </c>
      <c r="M1108" s="23" t="str">
        <f>VLOOKUP(Table3[[#This Row],[Hospital tier]],Table3[[Hospital tier]:[Age]],1,)</f>
        <v>tier - 2</v>
      </c>
      <c r="N1108" s="4" t="str">
        <f>VLOOKUP(Table3[[#This Row],[City tier]],Table3[[Hospital tier]:[Age]],1,)</f>
        <v>tier - 1</v>
      </c>
      <c r="O1108" s="4" t="str">
        <f>VLOOKUP(Table3[[#This Row],[State ID]],Table3[[State ID]:[Age]],1,)</f>
        <v>R1011</v>
      </c>
      <c r="P1108" s="4" t="str">
        <f>VLOOKUP(Table3[[#This Row],[Hospitalasion Details]],Table3[[Hospitalasion Details]:[Age]],1,)</f>
        <v>2-Dec-1977</v>
      </c>
      <c r="Q1108" s="4">
        <f>VLOOKUP(Table3[[#This Row],[Age]],Table3[Age],1,)</f>
        <v>45</v>
      </c>
    </row>
    <row r="1109" spans="1:17" x14ac:dyDescent="0.25">
      <c r="A1109" s="4" t="str">
        <f>VLOOKUP(Table2[[#This Row],[Customer ID]],Table2[],1,)</f>
        <v>Id1108</v>
      </c>
      <c r="B1109" s="4" t="str">
        <f>VLOOKUP(Table2[[#This Row],[Full Name]],Table2[[#This Row],[Full Name]],1,)</f>
        <v xml:space="preserve">  Kelli M Benton</v>
      </c>
      <c r="C1109" s="4">
        <f>VLOOKUP('Medical Examinations'!B1109,'Medical Examinations'!B1109:J3442,1,)</f>
        <v>23.18</v>
      </c>
      <c r="D1109" s="4">
        <f>VLOOKUP('Medical Examinations'!C1109,'Medical Examinations'!C1109:K3442,1,)</f>
        <v>6.96</v>
      </c>
      <c r="E1109" s="4" t="str">
        <f>VLOOKUP('Medical Examinations'!D1109,'Medical Examinations'!D1109:L3442,1,)</f>
        <v>Yes</v>
      </c>
      <c r="F1109" s="4" t="str">
        <f>VLOOKUP('Medical Examinations'!E1109,'Medical Examinations'!E1109:M3442,1,)</f>
        <v>No</v>
      </c>
      <c r="G1109" s="4" t="str">
        <f>VLOOKUP('Medical Examinations'!F1109,'Medical Examinations'!F1109:N3442,1,)</f>
        <v>No</v>
      </c>
      <c r="H1109" s="4">
        <f>VLOOKUP('Medical Examinations'!G1109,'Medical Examinations'!G1109:O3442,1,)</f>
        <v>2</v>
      </c>
      <c r="I1109" s="4" t="str">
        <f>VLOOKUP('Medical Examinations'!H1109,'Medical Examinations'!H1109:P3442,1,)</f>
        <v>No</v>
      </c>
      <c r="J1109" s="4" t="str">
        <f>VLOOKUP('Medical Examinations'!I1109,'Medical Examinations'!I1109:Q3442,1,)</f>
        <v>Normal Weight</v>
      </c>
      <c r="K1109" s="4" t="str">
        <f>VLOOKUP('Medical Examinations'!J1109,'Medical Examinations'!J1109:R3442,1,)</f>
        <v>Diabetes</v>
      </c>
      <c r="L1109" s="49">
        <f>VLOOKUP(Table3[[#This Row],[Charges]],Table3[[Charges]:[Age]],1,)</f>
        <v>9140.9500000000007</v>
      </c>
      <c r="M1109" s="23" t="str">
        <f>VLOOKUP(Table3[[#This Row],[Hospital tier]],Table3[[Hospital tier]:[Age]],1,)</f>
        <v>tier - 3</v>
      </c>
      <c r="N1109" s="4" t="str">
        <f>VLOOKUP(Table3[[#This Row],[City tier]],Table3[[Hospital tier]:[Age]],1,)</f>
        <v>tier - 3</v>
      </c>
      <c r="O1109" s="4" t="str">
        <f>VLOOKUP(Table3[[#This Row],[State ID]],Table3[[State ID]:[Age]],1,)</f>
        <v>R1013</v>
      </c>
      <c r="P1109" s="4" t="str">
        <f>VLOOKUP(Table3[[#This Row],[Hospitalasion Details]],Table3[[Hospitalasion Details]:[Age]],1,)</f>
        <v>12-Aug-1970</v>
      </c>
      <c r="Q1109" s="4">
        <f>VLOOKUP(Table3[[#This Row],[Age]],Table3[Age],1,)</f>
        <v>52</v>
      </c>
    </row>
    <row r="1110" spans="1:17" x14ac:dyDescent="0.25">
      <c r="A1110" s="4" t="str">
        <f>VLOOKUP(Table2[[#This Row],[Customer ID]],Table2[],1,)</f>
        <v>Id1109</v>
      </c>
      <c r="B1110" s="4" t="str">
        <f>VLOOKUP(Table2[[#This Row],[Full Name]],Table2[[#This Row],[Full Name]],1,)</f>
        <v xml:space="preserve">  Sheridan H Bauman</v>
      </c>
      <c r="C1110" s="4">
        <f>VLOOKUP('Medical Examinations'!B1110,'Medical Examinations'!B1110:J3443,1,)</f>
        <v>33.020000000000003</v>
      </c>
      <c r="D1110" s="4">
        <f>VLOOKUP('Medical Examinations'!C1110,'Medical Examinations'!C1110:K3443,1,)</f>
        <v>5.07</v>
      </c>
      <c r="E1110" s="4" t="str">
        <f>VLOOKUP('Medical Examinations'!D1110,'Medical Examinations'!D1110:L3443,1,)</f>
        <v>Yes</v>
      </c>
      <c r="F1110" s="4" t="str">
        <f>VLOOKUP('Medical Examinations'!E1110,'Medical Examinations'!E1110:M3443,1,)</f>
        <v>No</v>
      </c>
      <c r="G1110" s="4" t="str">
        <f>VLOOKUP('Medical Examinations'!F1110,'Medical Examinations'!F1110:N3443,1,)</f>
        <v>No</v>
      </c>
      <c r="H1110" s="4">
        <f>VLOOKUP('Medical Examinations'!G1110,'Medical Examinations'!G1110:O3443,1,)</f>
        <v>0</v>
      </c>
      <c r="I1110" s="4" t="str">
        <f>VLOOKUP('Medical Examinations'!H1110,'Medical Examinations'!H1110:P3443,1,)</f>
        <v>No</v>
      </c>
      <c r="J1110" s="4" t="str">
        <f>VLOOKUP('Medical Examinations'!I1110,'Medical Examinations'!I1110:Q3443,1,)</f>
        <v>Obesity</v>
      </c>
      <c r="K1110" s="4" t="str">
        <f>VLOOKUP('Medical Examinations'!J1110,'Medical Examinations'!J1110:R3443,1,)</f>
        <v>Normal</v>
      </c>
      <c r="L1110" s="49">
        <f>VLOOKUP(Table3[[#This Row],[Charges]],Table3[[Charges]:[Age]],1,)</f>
        <v>9144.57</v>
      </c>
      <c r="M1110" s="23" t="str">
        <f>VLOOKUP(Table3[[#This Row],[Hospital tier]],Table3[[Hospital tier]:[Age]],1,)</f>
        <v>tier - 3</v>
      </c>
      <c r="N1110" s="4" t="str">
        <f>VLOOKUP(Table3[[#This Row],[City tier]],Table3[[Hospital tier]:[Age]],1,)</f>
        <v>tier - 2</v>
      </c>
      <c r="O1110" s="4" t="str">
        <f>VLOOKUP(Table3[[#This Row],[State ID]],Table3[[State ID]:[Age]],1,)</f>
        <v>R1011</v>
      </c>
      <c r="P1110" s="4" t="str">
        <f>VLOOKUP(Table3[[#This Row],[Hospitalasion Details]],Table3[[Hospitalasion Details]:[Age]],1,)</f>
        <v>18-Oct-1970</v>
      </c>
      <c r="Q1110" s="4">
        <f>VLOOKUP(Table3[[#This Row],[Age]],Table3[Age],1,)</f>
        <v>52</v>
      </c>
    </row>
    <row r="1111" spans="1:17" x14ac:dyDescent="0.25">
      <c r="A1111" s="4" t="str">
        <f>VLOOKUP(Table2[[#This Row],[Customer ID]],Table2[],1,)</f>
        <v>Id1110</v>
      </c>
      <c r="B1111" s="4" t="str">
        <f>VLOOKUP(Table2[[#This Row],[Full Name]],Table2[[#This Row],[Full Name]],1,)</f>
        <v xml:space="preserve">  Sarah M Bakula</v>
      </c>
      <c r="C1111" s="4">
        <f>VLOOKUP('Medical Examinations'!B1111,'Medical Examinations'!B1111:J3444,1,)</f>
        <v>27.29</v>
      </c>
      <c r="D1111" s="4">
        <f>VLOOKUP('Medical Examinations'!C1111,'Medical Examinations'!C1111:K3444,1,)</f>
        <v>5.85</v>
      </c>
      <c r="E1111" s="4" t="str">
        <f>VLOOKUP('Medical Examinations'!D1111,'Medical Examinations'!D1111:L3444,1,)</f>
        <v>No</v>
      </c>
      <c r="F1111" s="4" t="str">
        <f>VLOOKUP('Medical Examinations'!E1111,'Medical Examinations'!E1111:M3444,1,)</f>
        <v>No</v>
      </c>
      <c r="G1111" s="4" t="str">
        <f>VLOOKUP('Medical Examinations'!F1111,'Medical Examinations'!F1111:N3444,1,)</f>
        <v>No</v>
      </c>
      <c r="H1111" s="4">
        <f>VLOOKUP('Medical Examinations'!G1111,'Medical Examinations'!G1111:O3444,1,)</f>
        <v>2</v>
      </c>
      <c r="I1111" s="4" t="str">
        <f>VLOOKUP('Medical Examinations'!H1111,'Medical Examinations'!H1111:P3444,1,)</f>
        <v>No</v>
      </c>
      <c r="J1111" s="4" t="str">
        <f>VLOOKUP('Medical Examinations'!I1111,'Medical Examinations'!I1111:Q3444,1,)</f>
        <v>Over Weight</v>
      </c>
      <c r="K1111" s="4" t="str">
        <f>VLOOKUP('Medical Examinations'!J1111,'Medical Examinations'!J1111:R3444,1,)</f>
        <v>Pre diabetes</v>
      </c>
      <c r="L1111" s="49">
        <f>VLOOKUP(Table3[[#This Row],[Charges]],Table3[[Charges]:[Age]],1,)</f>
        <v>9147.5</v>
      </c>
      <c r="M1111" s="23" t="str">
        <f>VLOOKUP(Table3[[#This Row],[Hospital tier]],Table3[[Hospital tier]:[Age]],1,)</f>
        <v>tier - 2</v>
      </c>
      <c r="N1111" s="4" t="str">
        <f>VLOOKUP(Table3[[#This Row],[City tier]],Table3[[Hospital tier]:[Age]],1,)</f>
        <v>tier - 1</v>
      </c>
      <c r="O1111" s="4" t="str">
        <f>VLOOKUP(Table3[[#This Row],[State ID]],Table3[[State ID]:[Age]],1,)</f>
        <v>R1012</v>
      </c>
      <c r="P1111" s="4" t="str">
        <f>VLOOKUP(Table3[[#This Row],[Hospitalasion Details]],Table3[[Hospitalasion Details]:[Age]],1,)</f>
        <v>8-Dec-1982</v>
      </c>
      <c r="Q1111" s="4">
        <f>VLOOKUP(Table3[[#This Row],[Age]],Table3[Age],1,)</f>
        <v>40</v>
      </c>
    </row>
    <row r="1112" spans="1:17" x14ac:dyDescent="0.25">
      <c r="A1112" s="4" t="str">
        <f>VLOOKUP(Table2[[#This Row],[Customer ID]],Table2[],1,)</f>
        <v>Id1111</v>
      </c>
      <c r="B1112" s="4" t="str">
        <f>VLOOKUP(Table2[[#This Row],[Full Name]],Table2[[#This Row],[Full Name]],1,)</f>
        <v xml:space="preserve">  Jennifer Edwards</v>
      </c>
      <c r="C1112" s="4">
        <f>VLOOKUP('Medical Examinations'!B1112,'Medical Examinations'!B1112:J3445,1,)</f>
        <v>23.18</v>
      </c>
      <c r="D1112" s="4">
        <f>VLOOKUP('Medical Examinations'!C1112,'Medical Examinations'!C1112:K3445,1,)</f>
        <v>10.56</v>
      </c>
      <c r="E1112" s="4" t="str">
        <f>VLOOKUP('Medical Examinations'!D1112,'Medical Examinations'!D1112:L3445,1,)</f>
        <v>No</v>
      </c>
      <c r="F1112" s="4" t="str">
        <f>VLOOKUP('Medical Examinations'!E1112,'Medical Examinations'!E1112:M3445,1,)</f>
        <v>No</v>
      </c>
      <c r="G1112" s="4" t="str">
        <f>VLOOKUP('Medical Examinations'!F1112,'Medical Examinations'!F1112:N3445,1,)</f>
        <v>No</v>
      </c>
      <c r="H1112" s="4">
        <f>VLOOKUP('Medical Examinations'!G1112,'Medical Examinations'!G1112:O3445,1,)</f>
        <v>2</v>
      </c>
      <c r="I1112" s="4" t="str">
        <f>VLOOKUP('Medical Examinations'!H1112,'Medical Examinations'!H1112:P3445,1,)</f>
        <v>No</v>
      </c>
      <c r="J1112" s="4" t="str">
        <f>VLOOKUP('Medical Examinations'!I1112,'Medical Examinations'!I1112:Q3445,1,)</f>
        <v>Normal Weight</v>
      </c>
      <c r="K1112" s="4" t="str">
        <f>VLOOKUP('Medical Examinations'!J1112,'Medical Examinations'!J1112:R3445,1,)</f>
        <v>Diabetes</v>
      </c>
      <c r="L1112" s="49">
        <f>VLOOKUP(Table3[[#This Row],[Charges]],Table3[[Charges]:[Age]],1,)</f>
        <v>9159.51</v>
      </c>
      <c r="M1112" s="23" t="str">
        <f>VLOOKUP(Table3[[#This Row],[Hospital tier]],Table3[[Hospital tier]:[Age]],1,)</f>
        <v>tier - 2</v>
      </c>
      <c r="N1112" s="4" t="str">
        <f>VLOOKUP(Table3[[#This Row],[City tier]],Table3[[Hospital tier]:[Age]],1,)</f>
        <v>tier - 2</v>
      </c>
      <c r="O1112" s="4" t="str">
        <f>VLOOKUP(Table3[[#This Row],[State ID]],Table3[[State ID]:[Age]],1,)</f>
        <v>R1021</v>
      </c>
      <c r="P1112" s="4" t="str">
        <f>VLOOKUP(Table3[[#This Row],[Hospitalasion Details]],Table3[[Hospitalasion Details]:[Age]],1,)</f>
        <v>23-Aug-1990</v>
      </c>
      <c r="Q1112" s="4">
        <f>VLOOKUP(Table3[[#This Row],[Age]],Table3[Age],1,)</f>
        <v>32</v>
      </c>
    </row>
    <row r="1113" spans="1:17" x14ac:dyDescent="0.25">
      <c r="A1113" s="4" t="str">
        <f>VLOOKUP(Table2[[#This Row],[Customer ID]],Table2[],1,)</f>
        <v>Id1112</v>
      </c>
      <c r="B1113" s="4" t="str">
        <f>VLOOKUP(Table2[[#This Row],[Full Name]],Table2[[#This Row],[Full Name]],1,)</f>
        <v xml:space="preserve">  Laura J Davis</v>
      </c>
      <c r="C1113" s="4">
        <f>VLOOKUP('Medical Examinations'!B1113,'Medical Examinations'!B1113:J3446,1,)</f>
        <v>32.659999999999997</v>
      </c>
      <c r="D1113" s="4">
        <f>VLOOKUP('Medical Examinations'!C1113,'Medical Examinations'!C1113:K3446,1,)</f>
        <v>8.92</v>
      </c>
      <c r="E1113" s="4" t="str">
        <f>VLOOKUP('Medical Examinations'!D1113,'Medical Examinations'!D1113:L3446,1,)</f>
        <v>Yes</v>
      </c>
      <c r="F1113" s="4" t="str">
        <f>VLOOKUP('Medical Examinations'!E1113,'Medical Examinations'!E1113:M3446,1,)</f>
        <v>No</v>
      </c>
      <c r="G1113" s="4" t="str">
        <f>VLOOKUP('Medical Examinations'!F1113,'Medical Examinations'!F1113:N3446,1,)</f>
        <v>No</v>
      </c>
      <c r="H1113" s="4">
        <f>VLOOKUP('Medical Examinations'!G1113,'Medical Examinations'!G1113:O3446,1,)</f>
        <v>0</v>
      </c>
      <c r="I1113" s="4" t="str">
        <f>VLOOKUP('Medical Examinations'!H1113,'Medical Examinations'!H1113:P3446,1,)</f>
        <v>No</v>
      </c>
      <c r="J1113" s="4" t="str">
        <f>VLOOKUP('Medical Examinations'!I1113,'Medical Examinations'!I1113:Q3446,1,)</f>
        <v>Obesity</v>
      </c>
      <c r="K1113" s="4" t="str">
        <f>VLOOKUP('Medical Examinations'!J1113,'Medical Examinations'!J1113:R3446,1,)</f>
        <v>Diabetes</v>
      </c>
      <c r="L1113" s="49">
        <f>VLOOKUP(Table3[[#This Row],[Charges]],Table3[[Charges]:[Age]],1,)</f>
        <v>9171.75</v>
      </c>
      <c r="M1113" s="23" t="str">
        <f>VLOOKUP(Table3[[#This Row],[Hospital tier]],Table3[[Hospital tier]:[Age]],1,)</f>
        <v>tier - 2</v>
      </c>
      <c r="N1113" s="4" t="str">
        <f>VLOOKUP(Table3[[#This Row],[City tier]],Table3[[Hospital tier]:[Age]],1,)</f>
        <v>tier - 2</v>
      </c>
      <c r="O1113" s="4" t="str">
        <f>VLOOKUP(Table3[[#This Row],[State ID]],Table3[[State ID]:[Age]],1,)</f>
        <v>R1012</v>
      </c>
      <c r="P1113" s="4" t="str">
        <f>VLOOKUP(Table3[[#This Row],[Hospitalasion Details]],Table3[[Hospitalasion Details]:[Age]],1,)</f>
        <v>24-Oct-1970</v>
      </c>
      <c r="Q1113" s="4">
        <f>VLOOKUP(Table3[[#This Row],[Age]],Table3[Age],1,)</f>
        <v>52</v>
      </c>
    </row>
    <row r="1114" spans="1:17" x14ac:dyDescent="0.25">
      <c r="A1114" s="4" t="str">
        <f>VLOOKUP(Table2[[#This Row],[Customer ID]],Table2[],1,)</f>
        <v>Id1113</v>
      </c>
      <c r="B1114" s="4" t="str">
        <f>VLOOKUP(Table2[[#This Row],[Full Name]],Table2[[#This Row],[Full Name]],1,)</f>
        <v xml:space="preserve">  Thomas Weiler</v>
      </c>
      <c r="C1114" s="4">
        <f>VLOOKUP('Medical Examinations'!B1114,'Medical Examinations'!B1114:J3447,1,)</f>
        <v>30.78</v>
      </c>
      <c r="D1114" s="4">
        <f>VLOOKUP('Medical Examinations'!C1114,'Medical Examinations'!C1114:K3447,1,)</f>
        <v>8.6300000000000008</v>
      </c>
      <c r="E1114" s="4" t="str">
        <f>VLOOKUP('Medical Examinations'!D1114,'Medical Examinations'!D1114:L3447,1,)</f>
        <v>No</v>
      </c>
      <c r="F1114" s="4" t="str">
        <f>VLOOKUP('Medical Examinations'!E1114,'Medical Examinations'!E1114:M3447,1,)</f>
        <v>No</v>
      </c>
      <c r="G1114" s="4" t="str">
        <f>VLOOKUP('Medical Examinations'!F1114,'Medical Examinations'!F1114:N3447,1,)</f>
        <v>No</v>
      </c>
      <c r="H1114" s="4">
        <f>VLOOKUP('Medical Examinations'!G1114,'Medical Examinations'!G1114:O3447,1,)</f>
        <v>0</v>
      </c>
      <c r="I1114" s="4" t="str">
        <f>VLOOKUP('Medical Examinations'!H1114,'Medical Examinations'!H1114:P3447,1,)</f>
        <v>No</v>
      </c>
      <c r="J1114" s="4" t="str">
        <f>VLOOKUP('Medical Examinations'!I1114,'Medical Examinations'!I1114:Q3447,1,)</f>
        <v>Obesity</v>
      </c>
      <c r="K1114" s="4" t="str">
        <f>VLOOKUP('Medical Examinations'!J1114,'Medical Examinations'!J1114:R3447,1,)</f>
        <v>Diabetes</v>
      </c>
      <c r="L1114" s="49">
        <f>VLOOKUP(Table3[[#This Row],[Charges]],Table3[[Charges]:[Age]],1,)</f>
        <v>9174.14</v>
      </c>
      <c r="M1114" s="23" t="str">
        <f>VLOOKUP(Table3[[#This Row],[Hospital tier]],Table3[[Hospital tier]:[Age]],1,)</f>
        <v>tier - 3</v>
      </c>
      <c r="N1114" s="4" t="str">
        <f>VLOOKUP(Table3[[#This Row],[City tier]],Table3[[Hospital tier]:[Age]],1,)</f>
        <v>tier - 1</v>
      </c>
      <c r="O1114" s="4" t="str">
        <f>VLOOKUP(Table3[[#This Row],[State ID]],Table3[[State ID]:[Age]],1,)</f>
        <v>R1012</v>
      </c>
      <c r="P1114" s="4" t="str">
        <f>VLOOKUP(Table3[[#This Row],[Hospitalasion Details]],Table3[[Hospitalasion Details]:[Age]],1,)</f>
        <v>29-Dec-1971</v>
      </c>
      <c r="Q1114" s="4">
        <f>VLOOKUP(Table3[[#This Row],[Age]],Table3[Age],1,)</f>
        <v>51</v>
      </c>
    </row>
    <row r="1115" spans="1:17" x14ac:dyDescent="0.25">
      <c r="A1115" s="4" t="str">
        <f>VLOOKUP(Table2[[#This Row],[Customer ID]],Table2[],1,)</f>
        <v>Id1114</v>
      </c>
      <c r="B1115" s="4" t="str">
        <f>VLOOKUP(Table2[[#This Row],[Full Name]],Table2[[#This Row],[Full Name]],1,)</f>
        <v xml:space="preserve">  Gisele Schaaf</v>
      </c>
      <c r="C1115" s="4">
        <f>VLOOKUP('Medical Examinations'!B1115,'Medical Examinations'!B1115:J3448,1,)</f>
        <v>47.2</v>
      </c>
      <c r="D1115" s="4">
        <f>VLOOKUP('Medical Examinations'!C1115,'Medical Examinations'!C1115:K3448,1,)</f>
        <v>6.29</v>
      </c>
      <c r="E1115" s="4" t="str">
        <f>VLOOKUP('Medical Examinations'!D1115,'Medical Examinations'!D1115:L3448,1,)</f>
        <v>Yes</v>
      </c>
      <c r="F1115" s="4" t="str">
        <f>VLOOKUP('Medical Examinations'!E1115,'Medical Examinations'!E1115:M3448,1,)</f>
        <v>No</v>
      </c>
      <c r="G1115" s="4" t="str">
        <f>VLOOKUP('Medical Examinations'!F1115,'Medical Examinations'!F1115:N3448,1,)</f>
        <v>Yes</v>
      </c>
      <c r="H1115" s="4">
        <f>VLOOKUP('Medical Examinations'!G1115,'Medical Examinations'!G1115:O3448,1,)</f>
        <v>1</v>
      </c>
      <c r="I1115" s="4" t="str">
        <f>VLOOKUP('Medical Examinations'!H1115,'Medical Examinations'!H1115:P3448,1,)</f>
        <v>No</v>
      </c>
      <c r="J1115" s="4" t="str">
        <f>VLOOKUP('Medical Examinations'!I1115,'Medical Examinations'!I1115:Q3448,1,)</f>
        <v>Obesity</v>
      </c>
      <c r="K1115" s="4" t="str">
        <f>VLOOKUP('Medical Examinations'!J1115,'Medical Examinations'!J1115:R3448,1,)</f>
        <v>Pre diabetes</v>
      </c>
      <c r="L1115" s="49">
        <f>VLOOKUP(Table3[[#This Row],[Charges]],Table3[[Charges]:[Age]],1,)</f>
        <v>9182.17</v>
      </c>
      <c r="M1115" s="23" t="str">
        <f>VLOOKUP(Table3[[#This Row],[Hospital tier]],Table3[[Hospital tier]:[Age]],1,)</f>
        <v>tier - 2</v>
      </c>
      <c r="N1115" s="4" t="str">
        <f>VLOOKUP(Table3[[#This Row],[City tier]],Table3[[Hospital tier]:[Age]],1,)</f>
        <v>tier - 3</v>
      </c>
      <c r="O1115" s="4" t="str">
        <f>VLOOKUP(Table3[[#This Row],[State ID]],Table3[[State ID]:[Age]],1,)</f>
        <v>R1011</v>
      </c>
      <c r="P1115" s="4" t="str">
        <f>VLOOKUP(Table3[[#This Row],[Hospitalasion Details]],Table3[[Hospitalasion Details]:[Age]],1,)</f>
        <v>25-Dec-1973</v>
      </c>
      <c r="Q1115" s="4">
        <f>VLOOKUP(Table3[[#This Row],[Age]],Table3[Age],1,)</f>
        <v>49</v>
      </c>
    </row>
    <row r="1116" spans="1:17" x14ac:dyDescent="0.25">
      <c r="A1116" s="4" t="str">
        <f>VLOOKUP(Table2[[#This Row],[Customer ID]],Table2[],1,)</f>
        <v>Id1115</v>
      </c>
      <c r="B1116" s="4" t="str">
        <f>VLOOKUP(Table2[[#This Row],[Full Name]],Table2[[#This Row],[Full Name]],1,)</f>
        <v xml:space="preserve">  Myra L Sack</v>
      </c>
      <c r="C1116" s="4">
        <f>VLOOKUP('Medical Examinations'!B1116,'Medical Examinations'!B1116:J3449,1,)</f>
        <v>31.6</v>
      </c>
      <c r="D1116" s="4">
        <f>VLOOKUP('Medical Examinations'!C1116,'Medical Examinations'!C1116:K3449,1,)</f>
        <v>5.75</v>
      </c>
      <c r="E1116" s="4" t="str">
        <f>VLOOKUP('Medical Examinations'!D1116,'Medical Examinations'!D1116:L3449,1,)</f>
        <v>No</v>
      </c>
      <c r="F1116" s="4" t="str">
        <f>VLOOKUP('Medical Examinations'!E1116,'Medical Examinations'!E1116:M3449,1,)</f>
        <v>No</v>
      </c>
      <c r="G1116" s="4" t="str">
        <f>VLOOKUP('Medical Examinations'!F1116,'Medical Examinations'!F1116:N3449,1,)</f>
        <v>No</v>
      </c>
      <c r="H1116" s="4">
        <f>VLOOKUP('Medical Examinations'!G1116,'Medical Examinations'!G1116:O3449,1,)</f>
        <v>2</v>
      </c>
      <c r="I1116" s="4" t="str">
        <f>VLOOKUP('Medical Examinations'!H1116,'Medical Examinations'!H1116:P3449,1,)</f>
        <v>No</v>
      </c>
      <c r="J1116" s="4" t="str">
        <f>VLOOKUP('Medical Examinations'!I1116,'Medical Examinations'!I1116:Q3449,1,)</f>
        <v>Obesity</v>
      </c>
      <c r="K1116" s="4" t="str">
        <f>VLOOKUP('Medical Examinations'!J1116,'Medical Examinations'!J1116:R3449,1,)</f>
        <v>Pre diabetes</v>
      </c>
      <c r="L1116" s="49">
        <f>VLOOKUP(Table3[[#This Row],[Charges]],Table3[[Charges]:[Age]],1,)</f>
        <v>9193.84</v>
      </c>
      <c r="M1116" s="23" t="str">
        <f>VLOOKUP(Table3[[#This Row],[Hospital tier]],Table3[[Hospital tier]:[Age]],1,)</f>
        <v>tier - 2</v>
      </c>
      <c r="N1116" s="4" t="str">
        <f>VLOOKUP(Table3[[#This Row],[City tier]],Table3[[Hospital tier]:[Age]],1,)</f>
        <v>tier - 1</v>
      </c>
      <c r="O1116" s="4" t="str">
        <f>VLOOKUP(Table3[[#This Row],[State ID]],Table3[[State ID]:[Age]],1,)</f>
        <v>R1012</v>
      </c>
      <c r="P1116" s="4" t="str">
        <f>VLOOKUP(Table3[[#This Row],[Hospitalasion Details]],Table3[[Hospitalasion Details]:[Age]],1,)</f>
        <v>10-Sep-1976</v>
      </c>
      <c r="Q1116" s="4">
        <f>VLOOKUP(Table3[[#This Row],[Age]],Table3[Age],1,)</f>
        <v>46</v>
      </c>
    </row>
    <row r="1117" spans="1:17" x14ac:dyDescent="0.25">
      <c r="A1117" s="4" t="str">
        <f>VLOOKUP(Table2[[#This Row],[Customer ID]],Table2[],1,)</f>
        <v>Id1116</v>
      </c>
      <c r="B1117" s="4" t="str">
        <f>VLOOKUP(Table2[[#This Row],[Full Name]],Table2[[#This Row],[Full Name]],1,)</f>
        <v xml:space="preserve">  Melissa M Chenard</v>
      </c>
      <c r="C1117" s="4">
        <f>VLOOKUP('Medical Examinations'!B1117,'Medical Examinations'!B1117:J3450,1,)</f>
        <v>33.914999999999999</v>
      </c>
      <c r="D1117" s="4">
        <f>VLOOKUP('Medical Examinations'!C1117,'Medical Examinations'!C1117:K3450,1,)</f>
        <v>6.66</v>
      </c>
      <c r="E1117" s="4" t="str">
        <f>VLOOKUP('Medical Examinations'!D1117,'Medical Examinations'!D1117:L3450,1,)</f>
        <v>Yes</v>
      </c>
      <c r="F1117" s="4" t="str">
        <f>VLOOKUP('Medical Examinations'!E1117,'Medical Examinations'!E1117:M3450,1,)</f>
        <v>No</v>
      </c>
      <c r="G1117" s="4" t="str">
        <f>VLOOKUP('Medical Examinations'!F1117,'Medical Examinations'!F1117:N3450,1,)</f>
        <v>No</v>
      </c>
      <c r="H1117" s="4">
        <f>VLOOKUP('Medical Examinations'!G1117,'Medical Examinations'!G1117:O3450,1,)</f>
        <v>1</v>
      </c>
      <c r="I1117" s="4" t="str">
        <f>VLOOKUP('Medical Examinations'!H1117,'Medical Examinations'!H1117:P3450,1,)</f>
        <v>No</v>
      </c>
      <c r="J1117" s="4" t="str">
        <f>VLOOKUP('Medical Examinations'!I1117,'Medical Examinations'!I1117:Q3450,1,)</f>
        <v>Obesity</v>
      </c>
      <c r="K1117" s="4" t="str">
        <f>VLOOKUP('Medical Examinations'!J1117,'Medical Examinations'!J1117:R3450,1,)</f>
        <v>Diabetes</v>
      </c>
      <c r="L1117" s="49">
        <f>VLOOKUP(Table3[[#This Row],[Charges]],Table3[[Charges]:[Age]],1,)</f>
        <v>9210.06</v>
      </c>
      <c r="M1117" s="23" t="str">
        <f>VLOOKUP(Table3[[#This Row],[Hospital tier]],Table3[[Hospital tier]:[Age]],1,)</f>
        <v>tier - 2</v>
      </c>
      <c r="N1117" s="4" t="str">
        <f>VLOOKUP(Table3[[#This Row],[City tier]],Table3[[Hospital tier]:[Age]],1,)</f>
        <v>tier - 3</v>
      </c>
      <c r="O1117" s="4" t="str">
        <f>VLOOKUP(Table3[[#This Row],[State ID]],Table3[[State ID]:[Age]],1,)</f>
        <v>R1021</v>
      </c>
      <c r="P1117" s="4" t="str">
        <f>VLOOKUP(Table3[[#This Row],[Hospitalasion Details]],Table3[[Hospitalasion Details]:[Age]],1,)</f>
        <v>25-Dec-1986</v>
      </c>
      <c r="Q1117" s="4">
        <f>VLOOKUP(Table3[[#This Row],[Age]],Table3[Age],1,)</f>
        <v>36</v>
      </c>
    </row>
    <row r="1118" spans="1:17" x14ac:dyDescent="0.25">
      <c r="A1118" s="4" t="str">
        <f>VLOOKUP(Table2[[#This Row],[Customer ID]],Table2[],1,)</f>
        <v>Id1117</v>
      </c>
      <c r="B1118" s="4" t="str">
        <f>VLOOKUP(Table2[[#This Row],[Full Name]],Table2[[#This Row],[Full Name]],1,)</f>
        <v xml:space="preserve">  Eleanor F Williamson</v>
      </c>
      <c r="C1118" s="4">
        <f>VLOOKUP('Medical Examinations'!B1118,'Medical Examinations'!B1118:J3451,1,)</f>
        <v>23.54</v>
      </c>
      <c r="D1118" s="4">
        <f>VLOOKUP('Medical Examinations'!C1118,'Medical Examinations'!C1118:K3451,1,)</f>
        <v>5.0999999999999996</v>
      </c>
      <c r="E1118" s="4" t="str">
        <f>VLOOKUP('Medical Examinations'!D1118,'Medical Examinations'!D1118:L3451,1,)</f>
        <v>No</v>
      </c>
      <c r="F1118" s="4" t="str">
        <f>VLOOKUP('Medical Examinations'!E1118,'Medical Examinations'!E1118:M3451,1,)</f>
        <v>No</v>
      </c>
      <c r="G1118" s="4" t="str">
        <f>VLOOKUP('Medical Examinations'!F1118,'Medical Examinations'!F1118:N3451,1,)</f>
        <v>No</v>
      </c>
      <c r="H1118" s="4">
        <f>VLOOKUP('Medical Examinations'!G1118,'Medical Examinations'!G1118:O3451,1,)</f>
        <v>2</v>
      </c>
      <c r="I1118" s="4" t="str">
        <f>VLOOKUP('Medical Examinations'!H1118,'Medical Examinations'!H1118:P3451,1,)</f>
        <v>No</v>
      </c>
      <c r="J1118" s="4" t="str">
        <f>VLOOKUP('Medical Examinations'!I1118,'Medical Examinations'!I1118:Q3451,1,)</f>
        <v>Normal Weight</v>
      </c>
      <c r="K1118" s="4" t="str">
        <f>VLOOKUP('Medical Examinations'!J1118,'Medical Examinations'!J1118:R3451,1,)</f>
        <v>Normal</v>
      </c>
      <c r="L1118" s="49">
        <f>VLOOKUP(Table3[[#This Row],[Charges]],Table3[[Charges]:[Age]],1,)</f>
        <v>9222.4</v>
      </c>
      <c r="M1118" s="23" t="str">
        <f>VLOOKUP(Table3[[#This Row],[Hospital tier]],Table3[[Hospital tier]:[Age]],1,)</f>
        <v>tier - 2</v>
      </c>
      <c r="N1118" s="4" t="str">
        <f>VLOOKUP(Table3[[#This Row],[City tier]],Table3[[Hospital tier]:[Age]],1,)</f>
        <v>tier - 3</v>
      </c>
      <c r="O1118" s="4" t="str">
        <f>VLOOKUP(Table3[[#This Row],[State ID]],Table3[[State ID]:[Age]],1,)</f>
        <v>R1019</v>
      </c>
      <c r="P1118" s="4" t="str">
        <f>VLOOKUP(Table3[[#This Row],[Hospitalasion Details]],Table3[[Hospitalasion Details]:[Age]],1,)</f>
        <v>5-Dec-1981</v>
      </c>
      <c r="Q1118" s="4">
        <f>VLOOKUP(Table3[[#This Row],[Age]],Table3[Age],1,)</f>
        <v>41</v>
      </c>
    </row>
    <row r="1119" spans="1:17" x14ac:dyDescent="0.25">
      <c r="A1119" s="4" t="str">
        <f>VLOOKUP(Table2[[#This Row],[Customer ID]],Table2[],1,)</f>
        <v>Id1118</v>
      </c>
      <c r="B1119" s="4" t="str">
        <f>VLOOKUP(Table2[[#This Row],[Full Name]],Table2[[#This Row],[Full Name]],1,)</f>
        <v xml:space="preserve">  Elizabeth Dollas</v>
      </c>
      <c r="C1119" s="4">
        <f>VLOOKUP('Medical Examinations'!B1119,'Medical Examinations'!B1119:J3452,1,)</f>
        <v>27.074999999999999</v>
      </c>
      <c r="D1119" s="4">
        <f>VLOOKUP('Medical Examinations'!C1119,'Medical Examinations'!C1119:K3452,1,)</f>
        <v>4.41</v>
      </c>
      <c r="E1119" s="4" t="str">
        <f>VLOOKUP('Medical Examinations'!D1119,'Medical Examinations'!D1119:L3452,1,)</f>
        <v>No</v>
      </c>
      <c r="F1119" s="4" t="str">
        <f>VLOOKUP('Medical Examinations'!E1119,'Medical Examinations'!E1119:M3452,1,)</f>
        <v>No</v>
      </c>
      <c r="G1119" s="4" t="str">
        <f>VLOOKUP('Medical Examinations'!F1119,'Medical Examinations'!F1119:N3452,1,)</f>
        <v>No</v>
      </c>
      <c r="H1119" s="4">
        <f>VLOOKUP('Medical Examinations'!G1119,'Medical Examinations'!G1119:O3452,1,)</f>
        <v>2</v>
      </c>
      <c r="I1119" s="4" t="str">
        <f>VLOOKUP('Medical Examinations'!H1119,'Medical Examinations'!H1119:P3452,1,)</f>
        <v>No</v>
      </c>
      <c r="J1119" s="4" t="str">
        <f>VLOOKUP('Medical Examinations'!I1119,'Medical Examinations'!I1119:Q3452,1,)</f>
        <v>Over Weight</v>
      </c>
      <c r="K1119" s="4" t="str">
        <f>VLOOKUP('Medical Examinations'!J1119,'Medical Examinations'!J1119:R3452,1,)</f>
        <v>Normal</v>
      </c>
      <c r="L1119" s="49">
        <f>VLOOKUP(Table3[[#This Row],[Charges]],Table3[[Charges]:[Age]],1,)</f>
        <v>9225.26</v>
      </c>
      <c r="M1119" s="23" t="str">
        <f>VLOOKUP(Table3[[#This Row],[Hospital tier]],Table3[[Hospital tier]:[Age]],1,)</f>
        <v>tier - 3</v>
      </c>
      <c r="N1119" s="4" t="str">
        <f>VLOOKUP(Table3[[#This Row],[City tier]],Table3[[Hospital tier]:[Age]],1,)</f>
        <v>tier - 3</v>
      </c>
      <c r="O1119" s="4" t="str">
        <f>VLOOKUP(Table3[[#This Row],[State ID]],Table3[[State ID]:[Age]],1,)</f>
        <v>R1015</v>
      </c>
      <c r="P1119" s="4" t="str">
        <f>VLOOKUP(Table3[[#This Row],[Hospitalasion Details]],Table3[[Hospitalasion Details]:[Age]],1,)</f>
        <v>6-Dec-1975</v>
      </c>
      <c r="Q1119" s="4">
        <f>VLOOKUP(Table3[[#This Row],[Age]],Table3[Age],1,)</f>
        <v>47</v>
      </c>
    </row>
    <row r="1120" spans="1:17" x14ac:dyDescent="0.25">
      <c r="A1120" s="4" t="str">
        <f>VLOOKUP(Table2[[#This Row],[Customer ID]],Table2[],1,)</f>
        <v>Id1119</v>
      </c>
      <c r="B1120" s="4" t="str">
        <f>VLOOKUP(Table2[[#This Row],[Full Name]],Table2[[#This Row],[Full Name]],1,)</f>
        <v xml:space="preserve">  Kenneth Sprague</v>
      </c>
      <c r="C1120" s="4">
        <f>VLOOKUP('Medical Examinations'!B1120,'Medical Examinations'!B1120:J3453,1,)</f>
        <v>25.8</v>
      </c>
      <c r="D1120" s="4">
        <f>VLOOKUP('Medical Examinations'!C1120,'Medical Examinations'!C1120:K3453,1,)</f>
        <v>5.52</v>
      </c>
      <c r="E1120" s="4" t="str">
        <f>VLOOKUP('Medical Examinations'!D1120,'Medical Examinations'!D1120:L3453,1,)</f>
        <v>Yes</v>
      </c>
      <c r="F1120" s="4" t="str">
        <f>VLOOKUP('Medical Examinations'!E1120,'Medical Examinations'!E1120:M3453,1,)</f>
        <v>No</v>
      </c>
      <c r="G1120" s="4" t="str">
        <f>VLOOKUP('Medical Examinations'!F1120,'Medical Examinations'!F1120:N3453,1,)</f>
        <v>No</v>
      </c>
      <c r="H1120" s="4">
        <f>VLOOKUP('Medical Examinations'!G1120,'Medical Examinations'!G1120:O3453,1,)</f>
        <v>0</v>
      </c>
      <c r="I1120" s="4" t="str">
        <f>VLOOKUP('Medical Examinations'!H1120,'Medical Examinations'!H1120:P3453,1,)</f>
        <v>No</v>
      </c>
      <c r="J1120" s="4" t="str">
        <f>VLOOKUP('Medical Examinations'!I1120,'Medical Examinations'!I1120:Q3453,1,)</f>
        <v>Over Weight</v>
      </c>
      <c r="K1120" s="4" t="str">
        <f>VLOOKUP('Medical Examinations'!J1120,'Medical Examinations'!J1120:R3453,1,)</f>
        <v>Normal</v>
      </c>
      <c r="L1120" s="49">
        <f>VLOOKUP(Table3[[#This Row],[Charges]],Table3[[Charges]:[Age]],1,)</f>
        <v>9247.94</v>
      </c>
      <c r="M1120" s="23" t="str">
        <f>VLOOKUP(Table3[[#This Row],[Hospital tier]],Table3[[Hospital tier]:[Age]],1,)</f>
        <v>tier - 2</v>
      </c>
      <c r="N1120" s="4" t="str">
        <f>VLOOKUP(Table3[[#This Row],[City tier]],Table3[[Hospital tier]:[Age]],1,)</f>
        <v>tier - 1</v>
      </c>
      <c r="O1120" s="4" t="str">
        <f>VLOOKUP(Table3[[#This Row],[State ID]],Table3[[State ID]:[Age]],1,)</f>
        <v>R1021</v>
      </c>
      <c r="P1120" s="4" t="str">
        <f>VLOOKUP(Table3[[#This Row],[Hospitalasion Details]],Table3[[Hospitalasion Details]:[Age]],1,)</f>
        <v>5-Oct-1980</v>
      </c>
      <c r="Q1120" s="4">
        <f>VLOOKUP(Table3[[#This Row],[Age]],Table3[Age],1,)</f>
        <v>42</v>
      </c>
    </row>
    <row r="1121" spans="1:17" x14ac:dyDescent="0.25">
      <c r="A1121" s="4" t="str">
        <f>VLOOKUP(Table2[[#This Row],[Customer ID]],Table2[],1,)</f>
        <v>Id1120</v>
      </c>
      <c r="B1121" s="4" t="str">
        <f>VLOOKUP(Table2[[#This Row],[Full Name]],Table2[[#This Row],[Full Name]],1,)</f>
        <v xml:space="preserve">  Robert G Michell</v>
      </c>
      <c r="C1121" s="4">
        <f>VLOOKUP('Medical Examinations'!B1121,'Medical Examinations'!B1121:J3454,1,)</f>
        <v>36.1</v>
      </c>
      <c r="D1121" s="4">
        <f>VLOOKUP('Medical Examinations'!C1121,'Medical Examinations'!C1121:K3454,1,)</f>
        <v>4.62</v>
      </c>
      <c r="E1121" s="4" t="str">
        <f>VLOOKUP('Medical Examinations'!D1121,'Medical Examinations'!D1121:L3454,1,)</f>
        <v>Yes</v>
      </c>
      <c r="F1121" s="4" t="str">
        <f>VLOOKUP('Medical Examinations'!E1121,'Medical Examinations'!E1121:M3454,1,)</f>
        <v>No</v>
      </c>
      <c r="G1121" s="4" t="str">
        <f>VLOOKUP('Medical Examinations'!F1121,'Medical Examinations'!F1121:N3454,1,)</f>
        <v>Yes</v>
      </c>
      <c r="H1121" s="4">
        <f>VLOOKUP('Medical Examinations'!G1121,'Medical Examinations'!G1121:O3454,1,)</f>
        <v>1</v>
      </c>
      <c r="I1121" s="4" t="str">
        <f>VLOOKUP('Medical Examinations'!H1121,'Medical Examinations'!H1121:P3454,1,)</f>
        <v>No</v>
      </c>
      <c r="J1121" s="4" t="str">
        <f>VLOOKUP('Medical Examinations'!I1121,'Medical Examinations'!I1121:Q3454,1,)</f>
        <v>Obesity</v>
      </c>
      <c r="K1121" s="4" t="str">
        <f>VLOOKUP('Medical Examinations'!J1121,'Medical Examinations'!J1121:R3454,1,)</f>
        <v>Normal</v>
      </c>
      <c r="L1121" s="49">
        <f>VLOOKUP(Table3[[#This Row],[Charges]],Table3[[Charges]:[Age]],1,)</f>
        <v>9249.5</v>
      </c>
      <c r="M1121" s="23" t="str">
        <f>VLOOKUP(Table3[[#This Row],[Hospital tier]],Table3[[Hospital tier]:[Age]],1,)</f>
        <v>tier - 2</v>
      </c>
      <c r="N1121" s="4" t="str">
        <f>VLOOKUP(Table3[[#This Row],[City tier]],Table3[[Hospital tier]:[Age]],1,)</f>
        <v>tier - 1</v>
      </c>
      <c r="O1121" s="4" t="str">
        <f>VLOOKUP(Table3[[#This Row],[State ID]],Table3[[State ID]:[Age]],1,)</f>
        <v>R1012</v>
      </c>
      <c r="P1121" s="4" t="str">
        <f>VLOOKUP(Table3[[#This Row],[Hospitalasion Details]],Table3[[Hospitalasion Details]:[Age]],1,)</f>
        <v>21-Aug-1974</v>
      </c>
      <c r="Q1121" s="4">
        <f>VLOOKUP(Table3[[#This Row],[Age]],Table3[Age],1,)</f>
        <v>48</v>
      </c>
    </row>
    <row r="1122" spans="1:17" x14ac:dyDescent="0.25">
      <c r="A1122" s="4" t="str">
        <f>VLOOKUP(Table2[[#This Row],[Customer ID]],Table2[],1,)</f>
        <v>Id1121</v>
      </c>
      <c r="B1122" s="4" t="str">
        <f>VLOOKUP(Table2[[#This Row],[Full Name]],Table2[[#This Row],[Full Name]],1,)</f>
        <v xml:space="preserve">  Thomas C Datwyler</v>
      </c>
      <c r="C1122" s="4">
        <f>VLOOKUP('Medical Examinations'!B1122,'Medical Examinations'!B1122:J3455,1,)</f>
        <v>30.495000000000001</v>
      </c>
      <c r="D1122" s="4">
        <f>VLOOKUP('Medical Examinations'!C1122,'Medical Examinations'!C1122:K3455,1,)</f>
        <v>5.74</v>
      </c>
      <c r="E1122" s="4" t="str">
        <f>VLOOKUP('Medical Examinations'!D1122,'Medical Examinations'!D1122:L3455,1,)</f>
        <v>Yes</v>
      </c>
      <c r="F1122" s="4" t="str">
        <f>VLOOKUP('Medical Examinations'!E1122,'Medical Examinations'!E1122:M3455,1,)</f>
        <v>No</v>
      </c>
      <c r="G1122" s="4" t="str">
        <f>VLOOKUP('Medical Examinations'!F1122,'Medical Examinations'!F1122:N3455,1,)</f>
        <v>Yes</v>
      </c>
      <c r="H1122" s="4">
        <f>VLOOKUP('Medical Examinations'!G1122,'Medical Examinations'!G1122:O3455,1,)</f>
        <v>1</v>
      </c>
      <c r="I1122" s="4" t="str">
        <f>VLOOKUP('Medical Examinations'!H1122,'Medical Examinations'!H1122:P3455,1,)</f>
        <v>No</v>
      </c>
      <c r="J1122" s="4" t="str">
        <f>VLOOKUP('Medical Examinations'!I1122,'Medical Examinations'!I1122:Q3455,1,)</f>
        <v>Obesity</v>
      </c>
      <c r="K1122" s="4" t="str">
        <f>VLOOKUP('Medical Examinations'!J1122,'Medical Examinations'!J1122:R3455,1,)</f>
        <v>Pre diabetes</v>
      </c>
      <c r="L1122" s="49">
        <f>VLOOKUP(Table3[[#This Row],[Charges]],Table3[[Charges]:[Age]],1,)</f>
        <v>9264.7999999999993</v>
      </c>
      <c r="M1122" s="23" t="str">
        <f>VLOOKUP(Table3[[#This Row],[Hospital tier]],Table3[[Hospital tier]:[Age]],1,)</f>
        <v>tier - 2</v>
      </c>
      <c r="N1122" s="4" t="str">
        <f>VLOOKUP(Table3[[#This Row],[City tier]],Table3[[Hospital tier]:[Age]],1,)</f>
        <v>tier - 1</v>
      </c>
      <c r="O1122" s="4" t="str">
        <f>VLOOKUP(Table3[[#This Row],[State ID]],Table3[[State ID]:[Age]],1,)</f>
        <v>R1011</v>
      </c>
      <c r="P1122" s="4" t="str">
        <f>VLOOKUP(Table3[[#This Row],[Hospitalasion Details]],Table3[[Hospitalasion Details]:[Age]],1,)</f>
        <v>6-Aug-1971</v>
      </c>
      <c r="Q1122" s="4">
        <f>VLOOKUP(Table3[[#This Row],[Age]],Table3[Age],1,)</f>
        <v>51</v>
      </c>
    </row>
    <row r="1123" spans="1:17" x14ac:dyDescent="0.25">
      <c r="A1123" s="4" t="str">
        <f>VLOOKUP(Table2[[#This Row],[Customer ID]],Table2[],1,)</f>
        <v>Id1122</v>
      </c>
      <c r="B1123" s="4" t="str">
        <f>VLOOKUP(Table2[[#This Row],[Full Name]],Table2[[#This Row],[Full Name]],1,)</f>
        <v xml:space="preserve">  Matthew J Mead</v>
      </c>
      <c r="C1123" s="4">
        <f>VLOOKUP('Medical Examinations'!B1123,'Medical Examinations'!B1123:J3456,1,)</f>
        <v>21.4</v>
      </c>
      <c r="D1123" s="4">
        <f>VLOOKUP('Medical Examinations'!C1123,'Medical Examinations'!C1123:K3456,1,)</f>
        <v>6.3</v>
      </c>
      <c r="E1123" s="4" t="str">
        <f>VLOOKUP('Medical Examinations'!D1123,'Medical Examinations'!D1123:L3456,1,)</f>
        <v>Yes</v>
      </c>
      <c r="F1123" s="4" t="str">
        <f>VLOOKUP('Medical Examinations'!E1123,'Medical Examinations'!E1123:M3456,1,)</f>
        <v>No</v>
      </c>
      <c r="G1123" s="4" t="str">
        <f>VLOOKUP('Medical Examinations'!F1123,'Medical Examinations'!F1123:N3456,1,)</f>
        <v>Yes</v>
      </c>
      <c r="H1123" s="4">
        <f>VLOOKUP('Medical Examinations'!G1123,'Medical Examinations'!G1123:O3456,1,)</f>
        <v>1</v>
      </c>
      <c r="I1123" s="4" t="str">
        <f>VLOOKUP('Medical Examinations'!H1123,'Medical Examinations'!H1123:P3456,1,)</f>
        <v>No</v>
      </c>
      <c r="J1123" s="4" t="str">
        <f>VLOOKUP('Medical Examinations'!I1123,'Medical Examinations'!I1123:Q3456,1,)</f>
        <v>Normal Weight</v>
      </c>
      <c r="K1123" s="4" t="str">
        <f>VLOOKUP('Medical Examinations'!J1123,'Medical Examinations'!J1123:R3456,1,)</f>
        <v>Pre diabetes</v>
      </c>
      <c r="L1123" s="49">
        <f>VLOOKUP(Table3[[#This Row],[Charges]],Table3[[Charges]:[Age]],1,)</f>
        <v>9282.48</v>
      </c>
      <c r="M1123" s="23" t="str">
        <f>VLOOKUP(Table3[[#This Row],[Hospital tier]],Table3[[Hospital tier]:[Age]],1,)</f>
        <v>tier - 3</v>
      </c>
      <c r="N1123" s="4" t="str">
        <f>VLOOKUP(Table3[[#This Row],[City tier]],Table3[[Hospital tier]:[Age]],1,)</f>
        <v>tier - 2</v>
      </c>
      <c r="O1123" s="4" t="str">
        <f>VLOOKUP(Table3[[#This Row],[State ID]],Table3[[State ID]:[Age]],1,)</f>
        <v>R1016</v>
      </c>
      <c r="P1123" s="4" t="str">
        <f>VLOOKUP(Table3[[#This Row],[Hospitalasion Details]],Table3[[Hospitalasion Details]:[Age]],1,)</f>
        <v>27-Oct-1973</v>
      </c>
      <c r="Q1123" s="4">
        <f>VLOOKUP(Table3[[#This Row],[Age]],Table3[Age],1,)</f>
        <v>49</v>
      </c>
    </row>
    <row r="1124" spans="1:17" x14ac:dyDescent="0.25">
      <c r="A1124" s="4" t="str">
        <f>VLOOKUP(Table2[[#This Row],[Customer ID]],Table2[],1,)</f>
        <v>Id1123</v>
      </c>
      <c r="B1124" s="4" t="str">
        <f>VLOOKUP(Table2[[#This Row],[Full Name]],Table2[[#This Row],[Full Name]],1,)</f>
        <v xml:space="preserve">  Mallory D Kennedy</v>
      </c>
      <c r="C1124" s="4">
        <f>VLOOKUP('Medical Examinations'!B1124,'Medical Examinations'!B1124:J3457,1,)</f>
        <v>32.299999999999997</v>
      </c>
      <c r="D1124" s="4">
        <f>VLOOKUP('Medical Examinations'!C1124,'Medical Examinations'!C1124:K3457,1,)</f>
        <v>10.27</v>
      </c>
      <c r="E1124" s="4" t="str">
        <f>VLOOKUP('Medical Examinations'!D1124,'Medical Examinations'!D1124:L3457,1,)</f>
        <v>No</v>
      </c>
      <c r="F1124" s="4" t="str">
        <f>VLOOKUP('Medical Examinations'!E1124,'Medical Examinations'!E1124:M3457,1,)</f>
        <v>No</v>
      </c>
      <c r="G1124" s="4" t="str">
        <f>VLOOKUP('Medical Examinations'!F1124,'Medical Examinations'!F1124:N3457,1,)</f>
        <v>No</v>
      </c>
      <c r="H1124" s="4">
        <f>VLOOKUP('Medical Examinations'!G1124,'Medical Examinations'!G1124:O3457,1,)</f>
        <v>0</v>
      </c>
      <c r="I1124" s="4" t="str">
        <f>VLOOKUP('Medical Examinations'!H1124,'Medical Examinations'!H1124:P3457,1,)</f>
        <v>No</v>
      </c>
      <c r="J1124" s="4" t="str">
        <f>VLOOKUP('Medical Examinations'!I1124,'Medical Examinations'!I1124:Q3457,1,)</f>
        <v>Obesity</v>
      </c>
      <c r="K1124" s="4" t="str">
        <f>VLOOKUP('Medical Examinations'!J1124,'Medical Examinations'!J1124:R3457,1,)</f>
        <v>Diabetes</v>
      </c>
      <c r="L1124" s="49">
        <f>VLOOKUP(Table3[[#This Row],[Charges]],Table3[[Charges]:[Age]],1,)</f>
        <v>9283.56</v>
      </c>
      <c r="M1124" s="23" t="str">
        <f>VLOOKUP(Table3[[#This Row],[Hospital tier]],Table3[[Hospital tier]:[Age]],1,)</f>
        <v>tier - 2</v>
      </c>
      <c r="N1124" s="4" t="str">
        <f>VLOOKUP(Table3[[#This Row],[City tier]],Table3[[Hospital tier]:[Age]],1,)</f>
        <v>tier - 3</v>
      </c>
      <c r="O1124" s="4" t="str">
        <f>VLOOKUP(Table3[[#This Row],[State ID]],Table3[[State ID]:[Age]],1,)</f>
        <v>R1013</v>
      </c>
      <c r="P1124" s="4" t="str">
        <f>VLOOKUP(Table3[[#This Row],[Hospitalasion Details]],Table3[[Hospitalasion Details]:[Age]],1,)</f>
        <v>2-Jul-1971</v>
      </c>
      <c r="Q1124" s="4">
        <f>VLOOKUP(Table3[[#This Row],[Age]],Table3[Age],1,)</f>
        <v>51</v>
      </c>
    </row>
    <row r="1125" spans="1:17" x14ac:dyDescent="0.25">
      <c r="A1125" s="4" t="str">
        <f>VLOOKUP(Table2[[#This Row],[Customer ID]],Table2[],1,)</f>
        <v>Id1124</v>
      </c>
      <c r="B1125" s="4" t="str">
        <f>VLOOKUP(Table2[[#This Row],[Full Name]],Table2[[#This Row],[Full Name]],1,)</f>
        <v xml:space="preserve">  Christopher D Czech</v>
      </c>
      <c r="C1125" s="4">
        <f>VLOOKUP('Medical Examinations'!B1125,'Medical Examinations'!B1125:J3458,1,)</f>
        <v>29.78</v>
      </c>
      <c r="D1125" s="4">
        <f>VLOOKUP('Medical Examinations'!C1125,'Medical Examinations'!C1125:K3458,1,)</f>
        <v>5.85</v>
      </c>
      <c r="E1125" s="4" t="str">
        <f>VLOOKUP('Medical Examinations'!D1125,'Medical Examinations'!D1125:L3458,1,)</f>
        <v>No</v>
      </c>
      <c r="F1125" s="4" t="str">
        <f>VLOOKUP('Medical Examinations'!E1125,'Medical Examinations'!E1125:M3458,1,)</f>
        <v>No</v>
      </c>
      <c r="G1125" s="4" t="str">
        <f>VLOOKUP('Medical Examinations'!F1125,'Medical Examinations'!F1125:N3458,1,)</f>
        <v>Yes</v>
      </c>
      <c r="H1125" s="4">
        <f>VLOOKUP('Medical Examinations'!G1125,'Medical Examinations'!G1125:O3458,1,)</f>
        <v>1</v>
      </c>
      <c r="I1125" s="4" t="str">
        <f>VLOOKUP('Medical Examinations'!H1125,'Medical Examinations'!H1125:P3458,1,)</f>
        <v>No</v>
      </c>
      <c r="J1125" s="4" t="str">
        <f>VLOOKUP('Medical Examinations'!I1125,'Medical Examinations'!I1125:Q3458,1,)</f>
        <v>Over Weight</v>
      </c>
      <c r="K1125" s="4" t="str">
        <f>VLOOKUP('Medical Examinations'!J1125,'Medical Examinations'!J1125:R3458,1,)</f>
        <v>Pre diabetes</v>
      </c>
      <c r="L1125" s="49">
        <f>VLOOKUP(Table3[[#This Row],[Charges]],Table3[[Charges]:[Age]],1,)</f>
        <v>9285.8700000000008</v>
      </c>
      <c r="M1125" s="23" t="str">
        <f>VLOOKUP(Table3[[#This Row],[Hospital tier]],Table3[[Hospital tier]:[Age]],1,)</f>
        <v>tier - 2</v>
      </c>
      <c r="N1125" s="4" t="str">
        <f>VLOOKUP(Table3[[#This Row],[City tier]],Table3[[Hospital tier]:[Age]],1,)</f>
        <v>tier - 3</v>
      </c>
      <c r="O1125" s="4" t="str">
        <f>VLOOKUP(Table3[[#This Row],[State ID]],Table3[[State ID]:[Age]],1,)</f>
        <v>R1013</v>
      </c>
      <c r="P1125" s="4" t="str">
        <f>VLOOKUP(Table3[[#This Row],[Hospitalasion Details]],Table3[[Hospitalasion Details]:[Age]],1,)</f>
        <v>26-Nov-1969</v>
      </c>
      <c r="Q1125" s="4">
        <f>VLOOKUP(Table3[[#This Row],[Age]],Table3[Age],1,)</f>
        <v>53</v>
      </c>
    </row>
    <row r="1126" spans="1:17" x14ac:dyDescent="0.25">
      <c r="A1126" s="4" t="str">
        <f>VLOOKUP(Table2[[#This Row],[Customer ID]],Table2[],1,)</f>
        <v>Id1125</v>
      </c>
      <c r="B1126" s="4" t="str">
        <f>VLOOKUP(Table2[[#This Row],[Full Name]],Table2[[#This Row],[Full Name]],1,)</f>
        <v xml:space="preserve">  Jamie O'Brien</v>
      </c>
      <c r="C1126" s="4">
        <f>VLOOKUP('Medical Examinations'!B1126,'Medical Examinations'!B1126:J3459,1,)</f>
        <v>34.76</v>
      </c>
      <c r="D1126" s="4">
        <f>VLOOKUP('Medical Examinations'!C1126,'Medical Examinations'!C1126:K3459,1,)</f>
        <v>5.92</v>
      </c>
      <c r="E1126" s="4" t="str">
        <f>VLOOKUP('Medical Examinations'!D1126,'Medical Examinations'!D1126:L3459,1,)</f>
        <v>Yes</v>
      </c>
      <c r="F1126" s="4" t="str">
        <f>VLOOKUP('Medical Examinations'!E1126,'Medical Examinations'!E1126:M3459,1,)</f>
        <v>No</v>
      </c>
      <c r="G1126" s="4" t="str">
        <f>VLOOKUP('Medical Examinations'!F1126,'Medical Examinations'!F1126:N3459,1,)</f>
        <v>No</v>
      </c>
      <c r="H1126" s="4">
        <f>VLOOKUP('Medical Examinations'!G1126,'Medical Examinations'!G1126:O3459,1,)</f>
        <v>1</v>
      </c>
      <c r="I1126" s="4" t="str">
        <f>VLOOKUP('Medical Examinations'!H1126,'Medical Examinations'!H1126:P3459,1,)</f>
        <v>No</v>
      </c>
      <c r="J1126" s="4" t="str">
        <f>VLOOKUP('Medical Examinations'!I1126,'Medical Examinations'!I1126:Q3459,1,)</f>
        <v>Obesity</v>
      </c>
      <c r="K1126" s="4" t="str">
        <f>VLOOKUP('Medical Examinations'!J1126,'Medical Examinations'!J1126:R3459,1,)</f>
        <v>Pre diabetes</v>
      </c>
      <c r="L1126" s="49">
        <f>VLOOKUP(Table3[[#This Row],[Charges]],Table3[[Charges]:[Age]],1,)</f>
        <v>9288.0300000000007</v>
      </c>
      <c r="M1126" s="23" t="str">
        <f>VLOOKUP(Table3[[#This Row],[Hospital tier]],Table3[[Hospital tier]:[Age]],1,)</f>
        <v>tier - 2</v>
      </c>
      <c r="N1126" s="4" t="str">
        <f>VLOOKUP(Table3[[#This Row],[City tier]],Table3[[Hospital tier]:[Age]],1,)</f>
        <v>tier - 3</v>
      </c>
      <c r="O1126" s="4" t="str">
        <f>VLOOKUP(Table3[[#This Row],[State ID]],Table3[[State ID]:[Age]],1,)</f>
        <v>R1018</v>
      </c>
      <c r="P1126" s="4" t="str">
        <f>VLOOKUP(Table3[[#This Row],[Hospitalasion Details]],Table3[[Hospitalasion Details]:[Age]],1,)</f>
        <v>16-Oct-1973</v>
      </c>
      <c r="Q1126" s="4">
        <f>VLOOKUP(Table3[[#This Row],[Age]],Table3[Age],1,)</f>
        <v>49</v>
      </c>
    </row>
    <row r="1127" spans="1:17" x14ac:dyDescent="0.25">
      <c r="A1127" s="4" t="str">
        <f>VLOOKUP(Table2[[#This Row],[Customer ID]],Table2[],1,)</f>
        <v>Id1126</v>
      </c>
      <c r="B1127" s="4" t="str">
        <f>VLOOKUP(Table2[[#This Row],[Full Name]],Table2[[#This Row],[Full Name]],1,)</f>
        <v xml:space="preserve">  Ariell Bachman</v>
      </c>
      <c r="C1127" s="4">
        <f>VLOOKUP('Medical Examinations'!B1127,'Medical Examinations'!B1127:J3460,1,)</f>
        <v>18.335000000000001</v>
      </c>
      <c r="D1127" s="4">
        <f>VLOOKUP('Medical Examinations'!C1127,'Medical Examinations'!C1127:K3460,1,)</f>
        <v>10.01</v>
      </c>
      <c r="E1127" s="4" t="str">
        <f>VLOOKUP('Medical Examinations'!D1127,'Medical Examinations'!D1127:L3460,1,)</f>
        <v>Yes</v>
      </c>
      <c r="F1127" s="4" t="str">
        <f>VLOOKUP('Medical Examinations'!E1127,'Medical Examinations'!E1127:M3460,1,)</f>
        <v>No</v>
      </c>
      <c r="G1127" s="4" t="str">
        <f>VLOOKUP('Medical Examinations'!F1127,'Medical Examinations'!F1127:N3460,1,)</f>
        <v>No</v>
      </c>
      <c r="H1127" s="4">
        <f>VLOOKUP('Medical Examinations'!G1127,'Medical Examinations'!G1127:O3460,1,)</f>
        <v>2</v>
      </c>
      <c r="I1127" s="4" t="str">
        <f>VLOOKUP('Medical Examinations'!H1127,'Medical Examinations'!H1127:P3460,1,)</f>
        <v>No</v>
      </c>
      <c r="J1127" s="4" t="str">
        <f>VLOOKUP('Medical Examinations'!I1127,'Medical Examinations'!I1127:Q3460,1,)</f>
        <v>Underweight</v>
      </c>
      <c r="K1127" s="4" t="str">
        <f>VLOOKUP('Medical Examinations'!J1127,'Medical Examinations'!J1127:R3460,1,)</f>
        <v>Diabetes</v>
      </c>
      <c r="L1127" s="49">
        <f>VLOOKUP(Table3[[#This Row],[Charges]],Table3[[Charges]:[Age]],1,)</f>
        <v>9290.14</v>
      </c>
      <c r="M1127" s="23" t="str">
        <f>VLOOKUP(Table3[[#This Row],[Hospital tier]],Table3[[Hospital tier]:[Age]],1,)</f>
        <v>tier - 3</v>
      </c>
      <c r="N1127" s="4" t="str">
        <f>VLOOKUP(Table3[[#This Row],[City tier]],Table3[[Hospital tier]:[Age]],1,)</f>
        <v>tier - 3</v>
      </c>
      <c r="O1127" s="4" t="str">
        <f>VLOOKUP(Table3[[#This Row],[State ID]],Table3[[State ID]:[Age]],1,)</f>
        <v>R1016</v>
      </c>
      <c r="P1127" s="4" t="str">
        <f>VLOOKUP(Table3[[#This Row],[Hospitalasion Details]],Table3[[Hospitalasion Details]:[Age]],1,)</f>
        <v>18-Sep-1973</v>
      </c>
      <c r="Q1127" s="4">
        <f>VLOOKUP(Table3[[#This Row],[Age]],Table3[Age],1,)</f>
        <v>49</v>
      </c>
    </row>
    <row r="1128" spans="1:17" x14ac:dyDescent="0.25">
      <c r="A1128" s="4" t="str">
        <f>VLOOKUP(Table2[[#This Row],[Customer ID]],Table2[],1,)</f>
        <v>Id1127</v>
      </c>
      <c r="B1128" s="4" t="str">
        <f>VLOOKUP(Table2[[#This Row],[Full Name]],Table2[[#This Row],[Full Name]],1,)</f>
        <v xml:space="preserve">  Christopher Bednar</v>
      </c>
      <c r="C1128" s="4">
        <f>VLOOKUP('Medical Examinations'!B1128,'Medical Examinations'!B1128:J3461,1,)</f>
        <v>32.299999999999997</v>
      </c>
      <c r="D1128" s="4">
        <f>VLOOKUP('Medical Examinations'!C1128,'Medical Examinations'!C1128:K3461,1,)</f>
        <v>9.59</v>
      </c>
      <c r="E1128" s="4" t="str">
        <f>VLOOKUP('Medical Examinations'!D1128,'Medical Examinations'!D1128:L3461,1,)</f>
        <v>No</v>
      </c>
      <c r="F1128" s="4" t="str">
        <f>VLOOKUP('Medical Examinations'!E1128,'Medical Examinations'!E1128:M3461,1,)</f>
        <v>No</v>
      </c>
      <c r="G1128" s="4" t="str">
        <f>VLOOKUP('Medical Examinations'!F1128,'Medical Examinations'!F1128:N3461,1,)</f>
        <v>No</v>
      </c>
      <c r="H1128" s="4">
        <f>VLOOKUP('Medical Examinations'!G1128,'Medical Examinations'!G1128:O3461,1,)</f>
        <v>0</v>
      </c>
      <c r="I1128" s="4" t="str">
        <f>VLOOKUP('Medical Examinations'!H1128,'Medical Examinations'!H1128:P3461,1,)</f>
        <v>No</v>
      </c>
      <c r="J1128" s="4" t="str">
        <f>VLOOKUP('Medical Examinations'!I1128,'Medical Examinations'!I1128:Q3461,1,)</f>
        <v>Obesity</v>
      </c>
      <c r="K1128" s="4" t="str">
        <f>VLOOKUP('Medical Examinations'!J1128,'Medical Examinations'!J1128:R3461,1,)</f>
        <v>Diabetes</v>
      </c>
      <c r="L1128" s="49">
        <f>VLOOKUP(Table3[[#This Row],[Charges]],Table3[[Charges]:[Age]],1,)</f>
        <v>9301.89</v>
      </c>
      <c r="M1128" s="23" t="str">
        <f>VLOOKUP(Table3[[#This Row],[Hospital tier]],Table3[[Hospital tier]:[Age]],1,)</f>
        <v>tier - 2</v>
      </c>
      <c r="N1128" s="4" t="str">
        <f>VLOOKUP(Table3[[#This Row],[City tier]],Table3[[Hospital tier]:[Age]],1,)</f>
        <v>tier - 1</v>
      </c>
      <c r="O1128" s="4" t="str">
        <f>VLOOKUP(Table3[[#This Row],[State ID]],Table3[[State ID]:[Age]],1,)</f>
        <v>R1012</v>
      </c>
      <c r="P1128" s="4" t="str">
        <f>VLOOKUP(Table3[[#This Row],[Hospitalasion Details]],Table3[[Hospitalasion Details]:[Age]],1,)</f>
        <v>3-Nov-1976</v>
      </c>
      <c r="Q1128" s="4">
        <f>VLOOKUP(Table3[[#This Row],[Age]],Table3[Age],1,)</f>
        <v>46</v>
      </c>
    </row>
    <row r="1129" spans="1:17" x14ac:dyDescent="0.25">
      <c r="A1129" s="4" t="str">
        <f>VLOOKUP(Table2[[#This Row],[Customer ID]],Table2[],1,)</f>
        <v>Id1128</v>
      </c>
      <c r="B1129" s="4" t="str">
        <f>VLOOKUP(Table2[[#This Row],[Full Name]],Table2[[#This Row],[Full Name]],1,)</f>
        <v xml:space="preserve">  Ryan Daye</v>
      </c>
      <c r="C1129" s="4">
        <f>VLOOKUP('Medical Examinations'!B1129,'Medical Examinations'!B1129:J3462,1,)</f>
        <v>27.74</v>
      </c>
      <c r="D1129" s="4">
        <f>VLOOKUP('Medical Examinations'!C1129,'Medical Examinations'!C1129:K3462,1,)</f>
        <v>10.37</v>
      </c>
      <c r="E1129" s="4" t="str">
        <f>VLOOKUP('Medical Examinations'!D1129,'Medical Examinations'!D1129:L3462,1,)</f>
        <v>No</v>
      </c>
      <c r="F1129" s="4" t="str">
        <f>VLOOKUP('Medical Examinations'!E1129,'Medical Examinations'!E1129:M3462,1,)</f>
        <v>No</v>
      </c>
      <c r="G1129" s="4" t="str">
        <f>VLOOKUP('Medical Examinations'!F1129,'Medical Examinations'!F1129:N3462,1,)</f>
        <v>No</v>
      </c>
      <c r="H1129" s="4">
        <f>VLOOKUP('Medical Examinations'!G1129,'Medical Examinations'!G1129:O3462,1,)</f>
        <v>0</v>
      </c>
      <c r="I1129" s="4" t="str">
        <f>VLOOKUP('Medical Examinations'!H1129,'Medical Examinations'!H1129:P3462,1,)</f>
        <v>No</v>
      </c>
      <c r="J1129" s="4" t="str">
        <f>VLOOKUP('Medical Examinations'!I1129,'Medical Examinations'!I1129:Q3462,1,)</f>
        <v>Over Weight</v>
      </c>
      <c r="K1129" s="4" t="str">
        <f>VLOOKUP('Medical Examinations'!J1129,'Medical Examinations'!J1129:R3462,1,)</f>
        <v>Diabetes</v>
      </c>
      <c r="L1129" s="49">
        <f>VLOOKUP(Table3[[#This Row],[Charges]],Table3[[Charges]:[Age]],1,)</f>
        <v>9304.7000000000007</v>
      </c>
      <c r="M1129" s="23" t="str">
        <f>VLOOKUP(Table3[[#This Row],[Hospital tier]],Table3[[Hospital tier]:[Age]],1,)</f>
        <v>tier - 3</v>
      </c>
      <c r="N1129" s="4" t="str">
        <f>VLOOKUP(Table3[[#This Row],[City tier]],Table3[[Hospital tier]:[Age]],1,)</f>
        <v>tier - 3</v>
      </c>
      <c r="O1129" s="4" t="str">
        <f>VLOOKUP(Table3[[#This Row],[State ID]],Table3[[State ID]:[Age]],1,)</f>
        <v>R1013</v>
      </c>
      <c r="P1129" s="4" t="str">
        <f>VLOOKUP(Table3[[#This Row],[Hospitalasion Details]],Table3[[Hospitalasion Details]:[Age]],1,)</f>
        <v>16-Oct-1973</v>
      </c>
      <c r="Q1129" s="4">
        <f>VLOOKUP(Table3[[#This Row],[Age]],Table3[Age],1,)</f>
        <v>49</v>
      </c>
    </row>
    <row r="1130" spans="1:17" x14ac:dyDescent="0.25">
      <c r="A1130" s="4" t="str">
        <f>VLOOKUP(Table2[[#This Row],[Customer ID]],Table2[],1,)</f>
        <v>Id1129</v>
      </c>
      <c r="B1130" s="4" t="str">
        <f>VLOOKUP(Table2[[#This Row],[Full Name]],Table2[[#This Row],[Full Name]],1,)</f>
        <v xml:space="preserve">  Thomas B Clarke</v>
      </c>
      <c r="C1130" s="4">
        <f>VLOOKUP('Medical Examinations'!B1130,'Medical Examinations'!B1130:J3463,1,)</f>
        <v>24</v>
      </c>
      <c r="D1130" s="4">
        <f>VLOOKUP('Medical Examinations'!C1130,'Medical Examinations'!C1130:K3463,1,)</f>
        <v>4.01</v>
      </c>
      <c r="E1130" s="4" t="str">
        <f>VLOOKUP('Medical Examinations'!D1130,'Medical Examinations'!D1130:L3463,1,)</f>
        <v>Yes</v>
      </c>
      <c r="F1130" s="4" t="str">
        <f>VLOOKUP('Medical Examinations'!E1130,'Medical Examinations'!E1130:M3463,1,)</f>
        <v>No</v>
      </c>
      <c r="G1130" s="4" t="str">
        <f>VLOOKUP('Medical Examinations'!F1130,'Medical Examinations'!F1130:N3463,1,)</f>
        <v>No</v>
      </c>
      <c r="H1130" s="4">
        <f>VLOOKUP('Medical Examinations'!G1130,'Medical Examinations'!G1130:O3463,1,)</f>
        <v>1</v>
      </c>
      <c r="I1130" s="4" t="str">
        <f>VLOOKUP('Medical Examinations'!H1130,'Medical Examinations'!H1130:P3463,1,)</f>
        <v>No</v>
      </c>
      <c r="J1130" s="4" t="str">
        <f>VLOOKUP('Medical Examinations'!I1130,'Medical Examinations'!I1130:Q3463,1,)</f>
        <v>Normal Weight</v>
      </c>
      <c r="K1130" s="4" t="str">
        <f>VLOOKUP('Medical Examinations'!J1130,'Medical Examinations'!J1130:R3463,1,)</f>
        <v>Normal</v>
      </c>
      <c r="L1130" s="49">
        <f>VLOOKUP(Table3[[#This Row],[Charges]],Table3[[Charges]:[Age]],1,)</f>
        <v>9310.81</v>
      </c>
      <c r="M1130" s="23" t="str">
        <f>VLOOKUP(Table3[[#This Row],[Hospital tier]],Table3[[Hospital tier]:[Age]],1,)</f>
        <v>tier - 3</v>
      </c>
      <c r="N1130" s="4" t="str">
        <f>VLOOKUP(Table3[[#This Row],[City tier]],Table3[[Hospital tier]:[Age]],1,)</f>
        <v>tier - 1</v>
      </c>
      <c r="O1130" s="4" t="str">
        <f>VLOOKUP(Table3[[#This Row],[State ID]],Table3[[State ID]:[Age]],1,)</f>
        <v>R1013</v>
      </c>
      <c r="P1130" s="4" t="str">
        <f>VLOOKUP(Table3[[#This Row],[Hospitalasion Details]],Table3[[Hospitalasion Details]:[Age]],1,)</f>
        <v>8-Jun-1963</v>
      </c>
      <c r="Q1130" s="4">
        <f>VLOOKUP(Table3[[#This Row],[Age]],Table3[Age],1,)</f>
        <v>60</v>
      </c>
    </row>
    <row r="1131" spans="1:17" x14ac:dyDescent="0.25">
      <c r="A1131" s="4" t="str">
        <f>VLOOKUP(Table2[[#This Row],[Customer ID]],Table2[],1,)</f>
        <v>Id1130</v>
      </c>
      <c r="B1131" s="4" t="str">
        <f>VLOOKUP(Table2[[#This Row],[Full Name]],Table2[[#This Row],[Full Name]],1,)</f>
        <v xml:space="preserve">  Katie Koren</v>
      </c>
      <c r="C1131" s="4">
        <f>VLOOKUP('Medical Examinations'!B1131,'Medical Examinations'!B1131:J3464,1,)</f>
        <v>31.78</v>
      </c>
      <c r="D1131" s="4">
        <f>VLOOKUP('Medical Examinations'!C1131,'Medical Examinations'!C1131:K3464,1,)</f>
        <v>4.24</v>
      </c>
      <c r="E1131" s="4" t="str">
        <f>VLOOKUP('Medical Examinations'!D1131,'Medical Examinations'!D1131:L3464,1,)</f>
        <v>Yes</v>
      </c>
      <c r="F1131" s="4" t="str">
        <f>VLOOKUP('Medical Examinations'!E1131,'Medical Examinations'!E1131:M3464,1,)</f>
        <v>No</v>
      </c>
      <c r="G1131" s="4" t="str">
        <f>VLOOKUP('Medical Examinations'!F1131,'Medical Examinations'!F1131:N3464,1,)</f>
        <v>Yes</v>
      </c>
      <c r="H1131" s="4">
        <f>VLOOKUP('Medical Examinations'!G1131,'Medical Examinations'!G1131:O3464,1,)</f>
        <v>1</v>
      </c>
      <c r="I1131" s="4" t="str">
        <f>VLOOKUP('Medical Examinations'!H1131,'Medical Examinations'!H1131:P3464,1,)</f>
        <v>No</v>
      </c>
      <c r="J1131" s="4" t="str">
        <f>VLOOKUP('Medical Examinations'!I1131,'Medical Examinations'!I1131:Q3464,1,)</f>
        <v>Obesity</v>
      </c>
      <c r="K1131" s="4" t="str">
        <f>VLOOKUP('Medical Examinations'!J1131,'Medical Examinations'!J1131:R3464,1,)</f>
        <v>Normal</v>
      </c>
      <c r="L1131" s="49">
        <f>VLOOKUP(Table3[[#This Row],[Charges]],Table3[[Charges]:[Age]],1,)</f>
        <v>9315.41</v>
      </c>
      <c r="M1131" s="23" t="str">
        <f>VLOOKUP(Table3[[#This Row],[Hospital tier]],Table3[[Hospital tier]:[Age]],1,)</f>
        <v>tier - 2</v>
      </c>
      <c r="N1131" s="4" t="str">
        <f>VLOOKUP(Table3[[#This Row],[City tier]],Table3[[Hospital tier]:[Age]],1,)</f>
        <v>tier - 1</v>
      </c>
      <c r="O1131" s="4" t="str">
        <f>VLOOKUP(Table3[[#This Row],[State ID]],Table3[[State ID]:[Age]],1,)</f>
        <v>R1024</v>
      </c>
      <c r="P1131" s="4" t="str">
        <f>VLOOKUP(Table3[[#This Row],[Hospitalasion Details]],Table3[[Hospitalasion Details]:[Age]],1,)</f>
        <v>12-Oct-1977</v>
      </c>
      <c r="Q1131" s="4">
        <f>VLOOKUP(Table3[[#This Row],[Age]],Table3[Age],1,)</f>
        <v>45</v>
      </c>
    </row>
    <row r="1132" spans="1:17" x14ac:dyDescent="0.25">
      <c r="A1132" s="4" t="str">
        <f>VLOOKUP(Table2[[#This Row],[Customer ID]],Table2[],1,)</f>
        <v>Id1131</v>
      </c>
      <c r="B1132" s="4" t="str">
        <f>VLOOKUP(Table2[[#This Row],[Full Name]],Table2[[#This Row],[Full Name]],1,)</f>
        <v xml:space="preserve">  Rachelle L Kuramoto</v>
      </c>
      <c r="C1132" s="4">
        <f>VLOOKUP('Medical Examinations'!B1132,'Medical Examinations'!B1132:J3465,1,)</f>
        <v>32.25</v>
      </c>
      <c r="D1132" s="4">
        <f>VLOOKUP('Medical Examinations'!C1132,'Medical Examinations'!C1132:K3465,1,)</f>
        <v>5.36</v>
      </c>
      <c r="E1132" s="4" t="str">
        <f>VLOOKUP('Medical Examinations'!D1132,'Medical Examinations'!D1132:L3465,1,)</f>
        <v>Yes</v>
      </c>
      <c r="F1132" s="4" t="str">
        <f>VLOOKUP('Medical Examinations'!E1132,'Medical Examinations'!E1132:M3465,1,)</f>
        <v>No</v>
      </c>
      <c r="G1132" s="4" t="str">
        <f>VLOOKUP('Medical Examinations'!F1132,'Medical Examinations'!F1132:N3465,1,)</f>
        <v>No</v>
      </c>
      <c r="H1132" s="4">
        <f>VLOOKUP('Medical Examinations'!G1132,'Medical Examinations'!G1132:O3465,1,)</f>
        <v>0</v>
      </c>
      <c r="I1132" s="4" t="str">
        <f>VLOOKUP('Medical Examinations'!H1132,'Medical Examinations'!H1132:P3465,1,)</f>
        <v>No</v>
      </c>
      <c r="J1132" s="4" t="str">
        <f>VLOOKUP('Medical Examinations'!I1132,'Medical Examinations'!I1132:Q3465,1,)</f>
        <v>Obesity</v>
      </c>
      <c r="K1132" s="4" t="str">
        <f>VLOOKUP('Medical Examinations'!J1132,'Medical Examinations'!J1132:R3465,1,)</f>
        <v>Normal</v>
      </c>
      <c r="L1132" s="49">
        <f>VLOOKUP(Table3[[#This Row],[Charges]],Table3[[Charges]:[Age]],1,)</f>
        <v>9320.26</v>
      </c>
      <c r="M1132" s="23" t="str">
        <f>VLOOKUP(Table3[[#This Row],[Hospital tier]],Table3[[Hospital tier]:[Age]],1,)</f>
        <v>tier - 2</v>
      </c>
      <c r="N1132" s="4" t="str">
        <f>VLOOKUP(Table3[[#This Row],[City tier]],Table3[[Hospital tier]:[Age]],1,)</f>
        <v>tier - 1</v>
      </c>
      <c r="O1132" s="4" t="str">
        <f>VLOOKUP(Table3[[#This Row],[State ID]],Table3[[State ID]:[Age]],1,)</f>
        <v>R1012</v>
      </c>
      <c r="P1132" s="4" t="str">
        <f>VLOOKUP(Table3[[#This Row],[Hospitalasion Details]],Table3[[Hospitalasion Details]:[Age]],1,)</f>
        <v>9-Jul-1988</v>
      </c>
      <c r="Q1132" s="4">
        <f>VLOOKUP(Table3[[#This Row],[Age]],Table3[Age],1,)</f>
        <v>34</v>
      </c>
    </row>
    <row r="1133" spans="1:17" x14ac:dyDescent="0.25">
      <c r="A1133" s="4" t="str">
        <f>VLOOKUP(Table2[[#This Row],[Customer ID]],Table2[],1,)</f>
        <v>Id1132</v>
      </c>
      <c r="B1133" s="4" t="str">
        <f>VLOOKUP(Table2[[#This Row],[Full Name]],Table2[[#This Row],[Full Name]],1,)</f>
        <v xml:space="preserve">  Colleen Lynn</v>
      </c>
      <c r="C1133" s="4">
        <f>VLOOKUP('Medical Examinations'!B1133,'Medical Examinations'!B1133:J3466,1,)</f>
        <v>30.114999999999998</v>
      </c>
      <c r="D1133" s="4">
        <f>VLOOKUP('Medical Examinations'!C1133,'Medical Examinations'!C1133:K3466,1,)</f>
        <v>4.99</v>
      </c>
      <c r="E1133" s="4" t="str">
        <f>VLOOKUP('Medical Examinations'!D1133,'Medical Examinations'!D1133:L3466,1,)</f>
        <v>No</v>
      </c>
      <c r="F1133" s="4" t="str">
        <f>VLOOKUP('Medical Examinations'!E1133,'Medical Examinations'!E1133:M3466,1,)</f>
        <v>No</v>
      </c>
      <c r="G1133" s="4" t="str">
        <f>VLOOKUP('Medical Examinations'!F1133,'Medical Examinations'!F1133:N3466,1,)</f>
        <v>No</v>
      </c>
      <c r="H1133" s="4">
        <f>VLOOKUP('Medical Examinations'!G1133,'Medical Examinations'!G1133:O3466,1,)</f>
        <v>2</v>
      </c>
      <c r="I1133" s="4" t="str">
        <f>VLOOKUP('Medical Examinations'!H1133,'Medical Examinations'!H1133:P3466,1,)</f>
        <v>No</v>
      </c>
      <c r="J1133" s="4" t="str">
        <f>VLOOKUP('Medical Examinations'!I1133,'Medical Examinations'!I1133:Q3466,1,)</f>
        <v>Obesity</v>
      </c>
      <c r="K1133" s="4" t="str">
        <f>VLOOKUP('Medical Examinations'!J1133,'Medical Examinations'!J1133:R3466,1,)</f>
        <v>Normal</v>
      </c>
      <c r="L1133" s="49">
        <f>VLOOKUP(Table3[[#This Row],[Charges]],Table3[[Charges]:[Age]],1,)</f>
        <v>9338.61</v>
      </c>
      <c r="M1133" s="23" t="str">
        <f>VLOOKUP(Table3[[#This Row],[Hospital tier]],Table3[[Hospital tier]:[Age]],1,)</f>
        <v>tier - 2</v>
      </c>
      <c r="N1133" s="4" t="str">
        <f>VLOOKUP(Table3[[#This Row],[City tier]],Table3[[Hospital tier]:[Age]],1,)</f>
        <v>tier - 1</v>
      </c>
      <c r="O1133" s="4" t="str">
        <f>VLOOKUP(Table3[[#This Row],[State ID]],Table3[[State ID]:[Age]],1,)</f>
        <v>R1026</v>
      </c>
      <c r="P1133" s="4" t="str">
        <f>VLOOKUP(Table3[[#This Row],[Hospitalasion Details]],Table3[[Hospitalasion Details]:[Age]],1,)</f>
        <v>12-Oct-1996</v>
      </c>
      <c r="Q1133" s="4">
        <f>VLOOKUP(Table3[[#This Row],[Age]],Table3[Age],1,)</f>
        <v>26</v>
      </c>
    </row>
    <row r="1134" spans="1:17" x14ac:dyDescent="0.25">
      <c r="A1134" s="4" t="str">
        <f>VLOOKUP(Table2[[#This Row],[Customer ID]],Table2[],1,)</f>
        <v>Id1133</v>
      </c>
      <c r="B1134" s="4" t="str">
        <f>VLOOKUP(Table2[[#This Row],[Full Name]],Table2[[#This Row],[Full Name]],1,)</f>
        <v xml:space="preserve">  Gregory A Dierksen</v>
      </c>
      <c r="C1134" s="4">
        <f>VLOOKUP('Medical Examinations'!B1134,'Medical Examinations'!B1134:J3467,1,)</f>
        <v>22.41</v>
      </c>
      <c r="D1134" s="4">
        <f>VLOOKUP('Medical Examinations'!C1134,'Medical Examinations'!C1134:K3467,1,)</f>
        <v>8.68</v>
      </c>
      <c r="E1134" s="4" t="str">
        <f>VLOOKUP('Medical Examinations'!D1134,'Medical Examinations'!D1134:L3467,1,)</f>
        <v>No</v>
      </c>
      <c r="F1134" s="4" t="str">
        <f>VLOOKUP('Medical Examinations'!E1134,'Medical Examinations'!E1134:M3467,1,)</f>
        <v>No</v>
      </c>
      <c r="G1134" s="4" t="str">
        <f>VLOOKUP('Medical Examinations'!F1134,'Medical Examinations'!F1134:N3467,1,)</f>
        <v>No</v>
      </c>
      <c r="H1134" s="4">
        <f>VLOOKUP('Medical Examinations'!G1134,'Medical Examinations'!G1134:O3467,1,)</f>
        <v>0</v>
      </c>
      <c r="I1134" s="4" t="str">
        <f>VLOOKUP('Medical Examinations'!H1134,'Medical Examinations'!H1134:P3467,1,)</f>
        <v>No</v>
      </c>
      <c r="J1134" s="4" t="str">
        <f>VLOOKUP('Medical Examinations'!I1134,'Medical Examinations'!I1134:Q3467,1,)</f>
        <v>Normal Weight</v>
      </c>
      <c r="K1134" s="4" t="str">
        <f>VLOOKUP('Medical Examinations'!J1134,'Medical Examinations'!J1134:R3467,1,)</f>
        <v>Diabetes</v>
      </c>
      <c r="L1134" s="49">
        <f>VLOOKUP(Table3[[#This Row],[Charges]],Table3[[Charges]:[Age]],1,)</f>
        <v>9344.2000000000007</v>
      </c>
      <c r="M1134" s="23" t="str">
        <f>VLOOKUP(Table3[[#This Row],[Hospital tier]],Table3[[Hospital tier]:[Age]],1,)</f>
        <v>tier - 2</v>
      </c>
      <c r="N1134" s="4" t="str">
        <f>VLOOKUP(Table3[[#This Row],[City tier]],Table3[[Hospital tier]:[Age]],1,)</f>
        <v>tier - 1</v>
      </c>
      <c r="O1134" s="4" t="str">
        <f>VLOOKUP(Table3[[#This Row],[State ID]],Table3[[State ID]:[Age]],1,)</f>
        <v>R1021</v>
      </c>
      <c r="P1134" s="4" t="str">
        <f>VLOOKUP(Table3[[#This Row],[Hospitalasion Details]],Table3[[Hospitalasion Details]:[Age]],1,)</f>
        <v>1-Jul-1988</v>
      </c>
      <c r="Q1134" s="4">
        <f>VLOOKUP(Table3[[#This Row],[Age]],Table3[Age],1,)</f>
        <v>34</v>
      </c>
    </row>
    <row r="1135" spans="1:17" x14ac:dyDescent="0.25">
      <c r="A1135" s="4" t="str">
        <f>VLOOKUP(Table2[[#This Row],[Customer ID]],Table2[],1,)</f>
        <v>Id1134</v>
      </c>
      <c r="B1135" s="4" t="str">
        <f>VLOOKUP(Table2[[#This Row],[Full Name]],Table2[[#This Row],[Full Name]],1,)</f>
        <v xml:space="preserve">  Lara Zoeller</v>
      </c>
      <c r="C1135" s="4">
        <f>VLOOKUP('Medical Examinations'!B1135,'Medical Examinations'!B1135:J3468,1,)</f>
        <v>45.72</v>
      </c>
      <c r="D1135" s="4">
        <f>VLOOKUP('Medical Examinations'!C1135,'Medical Examinations'!C1135:K3468,1,)</f>
        <v>4.2300000000000004</v>
      </c>
      <c r="E1135" s="4" t="str">
        <f>VLOOKUP('Medical Examinations'!D1135,'Medical Examinations'!D1135:L3468,1,)</f>
        <v>Yes</v>
      </c>
      <c r="F1135" s="4" t="str">
        <f>VLOOKUP('Medical Examinations'!E1135,'Medical Examinations'!E1135:M3468,1,)</f>
        <v>No</v>
      </c>
      <c r="G1135" s="4" t="str">
        <f>VLOOKUP('Medical Examinations'!F1135,'Medical Examinations'!F1135:N3468,1,)</f>
        <v>No</v>
      </c>
      <c r="H1135" s="4">
        <f>VLOOKUP('Medical Examinations'!G1135,'Medical Examinations'!G1135:O3468,1,)</f>
        <v>0</v>
      </c>
      <c r="I1135" s="4" t="str">
        <f>VLOOKUP('Medical Examinations'!H1135,'Medical Examinations'!H1135:P3468,1,)</f>
        <v>No</v>
      </c>
      <c r="J1135" s="4" t="str">
        <f>VLOOKUP('Medical Examinations'!I1135,'Medical Examinations'!I1135:Q3468,1,)</f>
        <v>Obesity</v>
      </c>
      <c r="K1135" s="4" t="str">
        <f>VLOOKUP('Medical Examinations'!J1135,'Medical Examinations'!J1135:R3468,1,)</f>
        <v>Normal</v>
      </c>
      <c r="L1135" s="49">
        <f>VLOOKUP(Table3[[#This Row],[Charges]],Table3[[Charges]:[Age]],1,)</f>
        <v>9361.33</v>
      </c>
      <c r="M1135" s="23" t="str">
        <f>VLOOKUP(Table3[[#This Row],[Hospital tier]],Table3[[Hospital tier]:[Age]],1,)</f>
        <v>tier - 3</v>
      </c>
      <c r="N1135" s="4" t="str">
        <f>VLOOKUP(Table3[[#This Row],[City tier]],Table3[[Hospital tier]:[Age]],1,)</f>
        <v>tier - 1</v>
      </c>
      <c r="O1135" s="4" t="str">
        <f>VLOOKUP(Table3[[#This Row],[State ID]],Table3[[State ID]:[Age]],1,)</f>
        <v>R1016</v>
      </c>
      <c r="P1135" s="4" t="str">
        <f>VLOOKUP(Table3[[#This Row],[Hospitalasion Details]],Table3[[Hospitalasion Details]:[Age]],1,)</f>
        <v>8-Oct-1971</v>
      </c>
      <c r="Q1135" s="4">
        <f>VLOOKUP(Table3[[#This Row],[Age]],Table3[Age],1,)</f>
        <v>51</v>
      </c>
    </row>
    <row r="1136" spans="1:17" x14ac:dyDescent="0.25">
      <c r="A1136" s="4" t="str">
        <f>VLOOKUP(Table2[[#This Row],[Customer ID]],Table2[],1,)</f>
        <v>Id1135</v>
      </c>
      <c r="B1136" s="4" t="str">
        <f>VLOOKUP(Table2[[#This Row],[Full Name]],Table2[[#This Row],[Full Name]],1,)</f>
        <v xml:space="preserve">  Megan Flesch</v>
      </c>
      <c r="C1136" s="4">
        <f>VLOOKUP('Medical Examinations'!B1136,'Medical Examinations'!B1136:J3469,1,)</f>
        <v>25</v>
      </c>
      <c r="D1136" s="4">
        <f>VLOOKUP('Medical Examinations'!C1136,'Medical Examinations'!C1136:K3469,1,)</f>
        <v>5.32</v>
      </c>
      <c r="E1136" s="4" t="str">
        <f>VLOOKUP('Medical Examinations'!D1136,'Medical Examinations'!D1136:L3469,1,)</f>
        <v>Yes</v>
      </c>
      <c r="F1136" s="4" t="str">
        <f>VLOOKUP('Medical Examinations'!E1136,'Medical Examinations'!E1136:M3469,1,)</f>
        <v>No</v>
      </c>
      <c r="G1136" s="4" t="str">
        <f>VLOOKUP('Medical Examinations'!F1136,'Medical Examinations'!F1136:N3469,1,)</f>
        <v>No</v>
      </c>
      <c r="H1136" s="4">
        <f>VLOOKUP('Medical Examinations'!G1136,'Medical Examinations'!G1136:O3469,1,)</f>
        <v>2</v>
      </c>
      <c r="I1136" s="4" t="str">
        <f>VLOOKUP('Medical Examinations'!H1136,'Medical Examinations'!H1136:P3469,1,)</f>
        <v>No</v>
      </c>
      <c r="J1136" s="4" t="str">
        <f>VLOOKUP('Medical Examinations'!I1136,'Medical Examinations'!I1136:Q3469,1,)</f>
        <v>Over Weight</v>
      </c>
      <c r="K1136" s="4" t="str">
        <f>VLOOKUP('Medical Examinations'!J1136,'Medical Examinations'!J1136:R3469,1,)</f>
        <v>Normal</v>
      </c>
      <c r="L1136" s="49">
        <f>VLOOKUP(Table3[[#This Row],[Charges]],Table3[[Charges]:[Age]],1,)</f>
        <v>9377.4500000000007</v>
      </c>
      <c r="M1136" s="23" t="str">
        <f>VLOOKUP(Table3[[#This Row],[Hospital tier]],Table3[[Hospital tier]:[Age]],1,)</f>
        <v>tier - 2</v>
      </c>
      <c r="N1136" s="4" t="str">
        <f>VLOOKUP(Table3[[#This Row],[City tier]],Table3[[Hospital tier]:[Age]],1,)</f>
        <v>tier - 3</v>
      </c>
      <c r="O1136" s="4" t="str">
        <f>VLOOKUP(Table3[[#This Row],[State ID]],Table3[[State ID]:[Age]],1,)</f>
        <v>R1013</v>
      </c>
      <c r="P1136" s="4" t="str">
        <f>VLOOKUP(Table3[[#This Row],[Hospitalasion Details]],Table3[[Hospitalasion Details]:[Age]],1,)</f>
        <v>24-Nov-1969</v>
      </c>
      <c r="Q1136" s="4">
        <f>VLOOKUP(Table3[[#This Row],[Age]],Table3[Age],1,)</f>
        <v>53</v>
      </c>
    </row>
    <row r="1137" spans="1:17" x14ac:dyDescent="0.25">
      <c r="A1137" s="4" t="str">
        <f>VLOOKUP(Table2[[#This Row],[Customer ID]],Table2[],1,)</f>
        <v>Id1136</v>
      </c>
      <c r="B1137" s="4" t="str">
        <f>VLOOKUP(Table2[[#This Row],[Full Name]],Table2[[#This Row],[Full Name]],1,)</f>
        <v xml:space="preserve">  Sara Maltby</v>
      </c>
      <c r="C1137" s="4">
        <f>VLOOKUP('Medical Examinations'!B1137,'Medical Examinations'!B1137:J3470,1,)</f>
        <v>39.5</v>
      </c>
      <c r="D1137" s="4">
        <f>VLOOKUP('Medical Examinations'!C1137,'Medical Examinations'!C1137:K3470,1,)</f>
        <v>6.66</v>
      </c>
      <c r="E1137" s="4" t="str">
        <f>VLOOKUP('Medical Examinations'!D1137,'Medical Examinations'!D1137:L3470,1,)</f>
        <v>No</v>
      </c>
      <c r="F1137" s="4" t="str">
        <f>VLOOKUP('Medical Examinations'!E1137,'Medical Examinations'!E1137:M3470,1,)</f>
        <v>No</v>
      </c>
      <c r="G1137" s="4" t="str">
        <f>VLOOKUP('Medical Examinations'!F1137,'Medical Examinations'!F1137:N3470,1,)</f>
        <v>No</v>
      </c>
      <c r="H1137" s="4">
        <f>VLOOKUP('Medical Examinations'!G1137,'Medical Examinations'!G1137:O3470,1,)</f>
        <v>0</v>
      </c>
      <c r="I1137" s="4" t="str">
        <f>VLOOKUP('Medical Examinations'!H1137,'Medical Examinations'!H1137:P3470,1,)</f>
        <v>No</v>
      </c>
      <c r="J1137" s="4" t="str">
        <f>VLOOKUP('Medical Examinations'!I1137,'Medical Examinations'!I1137:Q3470,1,)</f>
        <v>Obesity</v>
      </c>
      <c r="K1137" s="4" t="str">
        <f>VLOOKUP('Medical Examinations'!J1137,'Medical Examinations'!J1137:R3470,1,)</f>
        <v>Diabetes</v>
      </c>
      <c r="L1137" s="49">
        <f>VLOOKUP(Table3[[#This Row],[Charges]],Table3[[Charges]:[Age]],1,)</f>
        <v>9377.9</v>
      </c>
      <c r="M1137" s="23" t="str">
        <f>VLOOKUP(Table3[[#This Row],[Hospital tier]],Table3[[Hospital tier]:[Age]],1,)</f>
        <v>tier - 2</v>
      </c>
      <c r="N1137" s="4" t="str">
        <f>VLOOKUP(Table3[[#This Row],[City tier]],Table3[[Hospital tier]:[Age]],1,)</f>
        <v>tier - 1</v>
      </c>
      <c r="O1137" s="4" t="str">
        <f>VLOOKUP(Table3[[#This Row],[State ID]],Table3[[State ID]:[Age]],1,)</f>
        <v>R1013</v>
      </c>
      <c r="P1137" s="4" t="str">
        <f>VLOOKUP(Table3[[#This Row],[Hospitalasion Details]],Table3[[Hospitalasion Details]:[Age]],1,)</f>
        <v>26-Nov-1971</v>
      </c>
      <c r="Q1137" s="4">
        <f>VLOOKUP(Table3[[#This Row],[Age]],Table3[Age],1,)</f>
        <v>51</v>
      </c>
    </row>
    <row r="1138" spans="1:17" x14ac:dyDescent="0.25">
      <c r="A1138" s="4" t="str">
        <f>VLOOKUP(Table2[[#This Row],[Customer ID]],Table2[],1,)</f>
        <v>Id1137</v>
      </c>
      <c r="B1138" s="4" t="str">
        <f>VLOOKUP(Table2[[#This Row],[Full Name]],Table2[[#This Row],[Full Name]],1,)</f>
        <v xml:space="preserve">  Lucie J Custance</v>
      </c>
      <c r="C1138" s="4">
        <f>VLOOKUP('Medical Examinations'!B1138,'Medical Examinations'!B1138:J3471,1,)</f>
        <v>37.729999999999997</v>
      </c>
      <c r="D1138" s="4">
        <f>VLOOKUP('Medical Examinations'!C1138,'Medical Examinations'!C1138:K3471,1,)</f>
        <v>7.4</v>
      </c>
      <c r="E1138" s="4" t="str">
        <f>VLOOKUP('Medical Examinations'!D1138,'Medical Examinations'!D1138:L3471,1,)</f>
        <v>No</v>
      </c>
      <c r="F1138" s="4" t="str">
        <f>VLOOKUP('Medical Examinations'!E1138,'Medical Examinations'!E1138:M3471,1,)</f>
        <v>No</v>
      </c>
      <c r="G1138" s="4" t="str">
        <f>VLOOKUP('Medical Examinations'!F1138,'Medical Examinations'!F1138:N3471,1,)</f>
        <v>No</v>
      </c>
      <c r="H1138" s="4">
        <f>VLOOKUP('Medical Examinations'!G1138,'Medical Examinations'!G1138:O3471,1,)</f>
        <v>0</v>
      </c>
      <c r="I1138" s="4" t="str">
        <f>VLOOKUP('Medical Examinations'!H1138,'Medical Examinations'!H1138:P3471,1,)</f>
        <v>No</v>
      </c>
      <c r="J1138" s="4" t="str">
        <f>VLOOKUP('Medical Examinations'!I1138,'Medical Examinations'!I1138:Q3471,1,)</f>
        <v>Obesity</v>
      </c>
      <c r="K1138" s="4" t="str">
        <f>VLOOKUP('Medical Examinations'!J1138,'Medical Examinations'!J1138:R3471,1,)</f>
        <v>Diabetes</v>
      </c>
      <c r="L1138" s="49">
        <f>VLOOKUP(Table3[[#This Row],[Charges]],Table3[[Charges]:[Age]],1,)</f>
        <v>9380.75</v>
      </c>
      <c r="M1138" s="23" t="str">
        <f>VLOOKUP(Table3[[#This Row],[Hospital tier]],Table3[[Hospital tier]:[Age]],1,)</f>
        <v>tier - 2</v>
      </c>
      <c r="N1138" s="4" t="str">
        <f>VLOOKUP(Table3[[#This Row],[City tier]],Table3[[Hospital tier]:[Age]],1,)</f>
        <v>tier - 2</v>
      </c>
      <c r="O1138" s="4" t="str">
        <f>VLOOKUP(Table3[[#This Row],[State ID]],Table3[[State ID]:[Age]],1,)</f>
        <v>R1024</v>
      </c>
      <c r="P1138" s="4" t="str">
        <f>VLOOKUP(Table3[[#This Row],[Hospitalasion Details]],Table3[[Hospitalasion Details]:[Age]],1,)</f>
        <v>2-Dec-1975</v>
      </c>
      <c r="Q1138" s="4">
        <f>VLOOKUP(Table3[[#This Row],[Age]],Table3[Age],1,)</f>
        <v>47</v>
      </c>
    </row>
    <row r="1139" spans="1:17" x14ac:dyDescent="0.25">
      <c r="A1139" s="4" t="str">
        <f>VLOOKUP(Table2[[#This Row],[Customer ID]],Table2[],1,)</f>
        <v>Id1138</v>
      </c>
      <c r="B1139" s="4" t="str">
        <f>VLOOKUP(Table2[[#This Row],[Full Name]],Table2[[#This Row],[Full Name]],1,)</f>
        <v xml:space="preserve">  Elizabeth S Choi</v>
      </c>
      <c r="C1139" s="4">
        <f>VLOOKUP('Medical Examinations'!B1139,'Medical Examinations'!B1139:J3472,1,)</f>
        <v>40.659999999999997</v>
      </c>
      <c r="D1139" s="4">
        <f>VLOOKUP('Medical Examinations'!C1139,'Medical Examinations'!C1139:K3472,1,)</f>
        <v>10.08</v>
      </c>
      <c r="E1139" s="4" t="str">
        <f>VLOOKUP('Medical Examinations'!D1139,'Medical Examinations'!D1139:L3472,1,)</f>
        <v>No</v>
      </c>
      <c r="F1139" s="4" t="str">
        <f>VLOOKUP('Medical Examinations'!E1139,'Medical Examinations'!E1139:M3472,1,)</f>
        <v>No</v>
      </c>
      <c r="G1139" s="4" t="str">
        <f>VLOOKUP('Medical Examinations'!F1139,'Medical Examinations'!F1139:N3472,1,)</f>
        <v>No</v>
      </c>
      <c r="H1139" s="4">
        <f>VLOOKUP('Medical Examinations'!G1139,'Medical Examinations'!G1139:O3472,1,)</f>
        <v>0</v>
      </c>
      <c r="I1139" s="4" t="str">
        <f>VLOOKUP('Medical Examinations'!H1139,'Medical Examinations'!H1139:P3472,1,)</f>
        <v>No</v>
      </c>
      <c r="J1139" s="4" t="str">
        <f>VLOOKUP('Medical Examinations'!I1139,'Medical Examinations'!I1139:Q3472,1,)</f>
        <v>Obesity</v>
      </c>
      <c r="K1139" s="4" t="str">
        <f>VLOOKUP('Medical Examinations'!J1139,'Medical Examinations'!J1139:R3472,1,)</f>
        <v>Diabetes</v>
      </c>
      <c r="L1139" s="49">
        <f>VLOOKUP(Table3[[#This Row],[Charges]],Table3[[Charges]:[Age]],1,)</f>
        <v>9386.16</v>
      </c>
      <c r="M1139" s="23" t="str">
        <f>VLOOKUP(Table3[[#This Row],[Hospital tier]],Table3[[Hospital tier]:[Age]],1,)</f>
        <v>tier - 3</v>
      </c>
      <c r="N1139" s="4" t="str">
        <f>VLOOKUP(Table3[[#This Row],[City tier]],Table3[[Hospital tier]:[Age]],1,)</f>
        <v>tier - 2</v>
      </c>
      <c r="O1139" s="4" t="str">
        <f>VLOOKUP(Table3[[#This Row],[State ID]],Table3[[State ID]:[Age]],1,)</f>
        <v>R1013</v>
      </c>
      <c r="P1139" s="4" t="str">
        <f>VLOOKUP(Table3[[#This Row],[Hospitalasion Details]],Table3[[Hospitalasion Details]:[Age]],1,)</f>
        <v>29-Dec-1971</v>
      </c>
      <c r="Q1139" s="4">
        <f>VLOOKUP(Table3[[#This Row],[Age]],Table3[Age],1,)</f>
        <v>51</v>
      </c>
    </row>
    <row r="1140" spans="1:17" x14ac:dyDescent="0.25">
      <c r="A1140" s="4" t="str">
        <f>VLOOKUP(Table2[[#This Row],[Customer ID]],Table2[],1,)</f>
        <v>Id1139</v>
      </c>
      <c r="B1140" s="4" t="str">
        <f>VLOOKUP(Table2[[#This Row],[Full Name]],Table2[[#This Row],[Full Name]],1,)</f>
        <v xml:space="preserve">  Carma S Barnett</v>
      </c>
      <c r="C1140" s="4">
        <f>VLOOKUP('Medical Examinations'!B1140,'Medical Examinations'!B1140:J3473,1,)</f>
        <v>34.200000000000003</v>
      </c>
      <c r="D1140" s="4">
        <f>VLOOKUP('Medical Examinations'!C1140,'Medical Examinations'!C1140:K3473,1,)</f>
        <v>8.58</v>
      </c>
      <c r="E1140" s="4" t="str">
        <f>VLOOKUP('Medical Examinations'!D1140,'Medical Examinations'!D1140:L3473,1,)</f>
        <v>No</v>
      </c>
      <c r="F1140" s="4" t="str">
        <f>VLOOKUP('Medical Examinations'!E1140,'Medical Examinations'!E1140:M3473,1,)</f>
        <v>No</v>
      </c>
      <c r="G1140" s="4" t="str">
        <f>VLOOKUP('Medical Examinations'!F1140,'Medical Examinations'!F1140:N3473,1,)</f>
        <v>No</v>
      </c>
      <c r="H1140" s="4">
        <f>VLOOKUP('Medical Examinations'!G1140,'Medical Examinations'!G1140:O3473,1,)</f>
        <v>0</v>
      </c>
      <c r="I1140" s="4" t="str">
        <f>VLOOKUP('Medical Examinations'!H1140,'Medical Examinations'!H1140:P3473,1,)</f>
        <v>No</v>
      </c>
      <c r="J1140" s="4" t="str">
        <f>VLOOKUP('Medical Examinations'!I1140,'Medical Examinations'!I1140:Q3473,1,)</f>
        <v>Obesity</v>
      </c>
      <c r="K1140" s="4" t="str">
        <f>VLOOKUP('Medical Examinations'!J1140,'Medical Examinations'!J1140:R3473,1,)</f>
        <v>Diabetes</v>
      </c>
      <c r="L1140" s="49">
        <f>VLOOKUP(Table3[[#This Row],[Charges]],Table3[[Charges]:[Age]],1,)</f>
        <v>9391.35</v>
      </c>
      <c r="M1140" s="23" t="str">
        <f>VLOOKUP(Table3[[#This Row],[Hospital tier]],Table3[[Hospital tier]:[Age]],1,)</f>
        <v>tier - 3</v>
      </c>
      <c r="N1140" s="4" t="str">
        <f>VLOOKUP(Table3[[#This Row],[City tier]],Table3[[Hospital tier]:[Age]],1,)</f>
        <v>tier - 3</v>
      </c>
      <c r="O1140" s="4" t="str">
        <f>VLOOKUP(Table3[[#This Row],[State ID]],Table3[[State ID]:[Age]],1,)</f>
        <v>R1011</v>
      </c>
      <c r="P1140" s="4" t="str">
        <f>VLOOKUP(Table3[[#This Row],[Hospitalasion Details]],Table3[[Hospitalasion Details]:[Age]],1,)</f>
        <v>20-Oct-1971</v>
      </c>
      <c r="Q1140" s="4">
        <f>VLOOKUP(Table3[[#This Row],[Age]],Table3[Age],1,)</f>
        <v>51</v>
      </c>
    </row>
    <row r="1141" spans="1:17" x14ac:dyDescent="0.25">
      <c r="A1141" s="4" t="str">
        <f>VLOOKUP(Table2[[#This Row],[Customer ID]],Table2[],1,)</f>
        <v>Id1140</v>
      </c>
      <c r="B1141" s="4" t="str">
        <f>VLOOKUP(Table2[[#This Row],[Full Name]],Table2[[#This Row],[Full Name]],1,)</f>
        <v xml:space="preserve">  Ryan Proulx</v>
      </c>
      <c r="C1141" s="4">
        <f>VLOOKUP('Medical Examinations'!B1141,'Medical Examinations'!B1141:J3474,1,)</f>
        <v>46.51</v>
      </c>
      <c r="D1141" s="4">
        <f>VLOOKUP('Medical Examinations'!C1141,'Medical Examinations'!C1141:K3474,1,)</f>
        <v>5.84</v>
      </c>
      <c r="E1141" s="4" t="str">
        <f>VLOOKUP('Medical Examinations'!D1141,'Medical Examinations'!D1141:L3474,1,)</f>
        <v>No</v>
      </c>
      <c r="F1141" s="4" t="str">
        <f>VLOOKUP('Medical Examinations'!E1141,'Medical Examinations'!E1141:M3474,1,)</f>
        <v>No</v>
      </c>
      <c r="G1141" s="4" t="str">
        <f>VLOOKUP('Medical Examinations'!F1141,'Medical Examinations'!F1141:N3474,1,)</f>
        <v>No</v>
      </c>
      <c r="H1141" s="4">
        <f>VLOOKUP('Medical Examinations'!G1141,'Medical Examinations'!G1141:O3474,1,)</f>
        <v>1</v>
      </c>
      <c r="I1141" s="4" t="str">
        <f>VLOOKUP('Medical Examinations'!H1141,'Medical Examinations'!H1141:P3474,1,)</f>
        <v>No</v>
      </c>
      <c r="J1141" s="4" t="str">
        <f>VLOOKUP('Medical Examinations'!I1141,'Medical Examinations'!I1141:Q3474,1,)</f>
        <v>Obesity</v>
      </c>
      <c r="K1141" s="4" t="str">
        <f>VLOOKUP('Medical Examinations'!J1141,'Medical Examinations'!J1141:R3474,1,)</f>
        <v>Pre diabetes</v>
      </c>
      <c r="L1141" s="49">
        <f>VLOOKUP(Table3[[#This Row],[Charges]],Table3[[Charges]:[Age]],1,)</f>
        <v>9411.01</v>
      </c>
      <c r="M1141" s="23" t="str">
        <f>VLOOKUP(Table3[[#This Row],[Hospital tier]],Table3[[Hospital tier]:[Age]],1,)</f>
        <v>tier - 2</v>
      </c>
      <c r="N1141" s="4" t="str">
        <f>VLOOKUP(Table3[[#This Row],[City tier]],Table3[[Hospital tier]:[Age]],1,)</f>
        <v>tier - 3</v>
      </c>
      <c r="O1141" s="4" t="str">
        <f>VLOOKUP(Table3[[#This Row],[State ID]],Table3[[State ID]:[Age]],1,)</f>
        <v>R1024</v>
      </c>
      <c r="P1141" s="4" t="str">
        <f>VLOOKUP(Table3[[#This Row],[Hospitalasion Details]],Table3[[Hospitalasion Details]:[Age]],1,)</f>
        <v>17-Oct-1976</v>
      </c>
      <c r="Q1141" s="4">
        <f>VLOOKUP(Table3[[#This Row],[Age]],Table3[Age],1,)</f>
        <v>46</v>
      </c>
    </row>
    <row r="1142" spans="1:17" x14ac:dyDescent="0.25">
      <c r="A1142" s="4" t="str">
        <f>VLOOKUP(Table2[[#This Row],[Customer ID]],Table2[],1,)</f>
        <v>Id1141</v>
      </c>
      <c r="B1142" s="4" t="str">
        <f>VLOOKUP(Table2[[#This Row],[Full Name]],Table2[[#This Row],[Full Name]],1,)</f>
        <v xml:space="preserve">  Daniel Hamilton</v>
      </c>
      <c r="C1142" s="4">
        <f>VLOOKUP('Medical Examinations'!B1142,'Medical Examinations'!B1142:J3475,1,)</f>
        <v>28.88</v>
      </c>
      <c r="D1142" s="4">
        <f>VLOOKUP('Medical Examinations'!C1142,'Medical Examinations'!C1142:K3475,1,)</f>
        <v>4.8600000000000003</v>
      </c>
      <c r="E1142" s="4" t="str">
        <f>VLOOKUP('Medical Examinations'!D1142,'Medical Examinations'!D1142:L3475,1,)</f>
        <v>Yes</v>
      </c>
      <c r="F1142" s="4" t="str">
        <f>VLOOKUP('Medical Examinations'!E1142,'Medical Examinations'!E1142:M3475,1,)</f>
        <v>No</v>
      </c>
      <c r="G1142" s="4" t="str">
        <f>VLOOKUP('Medical Examinations'!F1142,'Medical Examinations'!F1142:N3475,1,)</f>
        <v>Yes</v>
      </c>
      <c r="H1142" s="4">
        <f>VLOOKUP('Medical Examinations'!G1142,'Medical Examinations'!G1142:O3475,1,)</f>
        <v>1</v>
      </c>
      <c r="I1142" s="4" t="str">
        <f>VLOOKUP('Medical Examinations'!H1142,'Medical Examinations'!H1142:P3475,1,)</f>
        <v>No</v>
      </c>
      <c r="J1142" s="4" t="str">
        <f>VLOOKUP('Medical Examinations'!I1142,'Medical Examinations'!I1142:Q3475,1,)</f>
        <v>Over Weight</v>
      </c>
      <c r="K1142" s="4" t="str">
        <f>VLOOKUP('Medical Examinations'!J1142,'Medical Examinations'!J1142:R3475,1,)</f>
        <v>Normal</v>
      </c>
      <c r="L1142" s="49">
        <f>VLOOKUP(Table3[[#This Row],[Charges]],Table3[[Charges]:[Age]],1,)</f>
        <v>9414.92</v>
      </c>
      <c r="M1142" s="23" t="str">
        <f>VLOOKUP(Table3[[#This Row],[Hospital tier]],Table3[[Hospital tier]:[Age]],1,)</f>
        <v>tier - 2</v>
      </c>
      <c r="N1142" s="4" t="str">
        <f>VLOOKUP(Table3[[#This Row],[City tier]],Table3[[Hospital tier]:[Age]],1,)</f>
        <v>tier - 2</v>
      </c>
      <c r="O1142" s="4" t="str">
        <f>VLOOKUP(Table3[[#This Row],[State ID]],Table3[[State ID]:[Age]],1,)</f>
        <v>R1011</v>
      </c>
      <c r="P1142" s="4" t="str">
        <f>VLOOKUP(Table3[[#This Row],[Hospitalasion Details]],Table3[[Hospitalasion Details]:[Age]],1,)</f>
        <v>30-Oct-1976</v>
      </c>
      <c r="Q1142" s="4">
        <f>VLOOKUP(Table3[[#This Row],[Age]],Table3[Age],1,)</f>
        <v>46</v>
      </c>
    </row>
    <row r="1143" spans="1:17" x14ac:dyDescent="0.25">
      <c r="A1143" s="4" t="str">
        <f>VLOOKUP(Table2[[#This Row],[Customer ID]],Table2[],1,)</f>
        <v>Id1142</v>
      </c>
      <c r="B1143" s="4" t="str">
        <f>VLOOKUP(Table2[[#This Row],[Full Name]],Table2[[#This Row],[Full Name]],1,)</f>
        <v xml:space="preserve">  Sarah Lundine</v>
      </c>
      <c r="C1143" s="4">
        <f>VLOOKUP('Medical Examinations'!B1143,'Medical Examinations'!B1143:J3476,1,)</f>
        <v>33.914999999999999</v>
      </c>
      <c r="D1143" s="4">
        <f>VLOOKUP('Medical Examinations'!C1143,'Medical Examinations'!C1143:K3476,1,)</f>
        <v>11.52</v>
      </c>
      <c r="E1143" s="4" t="str">
        <f>VLOOKUP('Medical Examinations'!D1143,'Medical Examinations'!D1143:L3476,1,)</f>
        <v>No</v>
      </c>
      <c r="F1143" s="4" t="str">
        <f>VLOOKUP('Medical Examinations'!E1143,'Medical Examinations'!E1143:M3476,1,)</f>
        <v>No</v>
      </c>
      <c r="G1143" s="4" t="str">
        <f>VLOOKUP('Medical Examinations'!F1143,'Medical Examinations'!F1143:N3476,1,)</f>
        <v>No</v>
      </c>
      <c r="H1143" s="4">
        <f>VLOOKUP('Medical Examinations'!G1143,'Medical Examinations'!G1143:O3476,1,)</f>
        <v>0</v>
      </c>
      <c r="I1143" s="4" t="str">
        <f>VLOOKUP('Medical Examinations'!H1143,'Medical Examinations'!H1143:P3476,1,)</f>
        <v>No</v>
      </c>
      <c r="J1143" s="4" t="str">
        <f>VLOOKUP('Medical Examinations'!I1143,'Medical Examinations'!I1143:Q3476,1,)</f>
        <v>Obesity</v>
      </c>
      <c r="K1143" s="4" t="str">
        <f>VLOOKUP('Medical Examinations'!J1143,'Medical Examinations'!J1143:R3476,1,)</f>
        <v>Diabetes</v>
      </c>
      <c r="L1143" s="49">
        <f>VLOOKUP(Table3[[#This Row],[Charges]],Table3[[Charges]:[Age]],1,)</f>
        <v>9432.93</v>
      </c>
      <c r="M1143" s="23" t="str">
        <f>VLOOKUP(Table3[[#This Row],[Hospital tier]],Table3[[Hospital tier]:[Age]],1,)</f>
        <v>tier - 2</v>
      </c>
      <c r="N1143" s="4" t="str">
        <f>VLOOKUP(Table3[[#This Row],[City tier]],Table3[[Hospital tier]:[Age]],1,)</f>
        <v>tier - 1</v>
      </c>
      <c r="O1143" s="4" t="str">
        <f>VLOOKUP(Table3[[#This Row],[State ID]],Table3[[State ID]:[Age]],1,)</f>
        <v>R1024</v>
      </c>
      <c r="P1143" s="4" t="str">
        <f>VLOOKUP(Table3[[#This Row],[Hospitalasion Details]],Table3[[Hospitalasion Details]:[Age]],1,)</f>
        <v>3-Nov-1976</v>
      </c>
      <c r="Q1143" s="4">
        <f>VLOOKUP(Table3[[#This Row],[Age]],Table3[Age],1,)</f>
        <v>46</v>
      </c>
    </row>
    <row r="1144" spans="1:17" x14ac:dyDescent="0.25">
      <c r="A1144" s="4" t="str">
        <f>VLOOKUP(Table2[[#This Row],[Customer ID]],Table2[],1,)</f>
        <v>Id1143</v>
      </c>
      <c r="B1144" s="4" t="str">
        <f>VLOOKUP(Table2[[#This Row],[Full Name]],Table2[[#This Row],[Full Name]],1,)</f>
        <v xml:space="preserve">  Matthew J Paullin</v>
      </c>
      <c r="C1144" s="4">
        <f>VLOOKUP('Medical Examinations'!B1144,'Medical Examinations'!B1144:J3477,1,)</f>
        <v>24.32</v>
      </c>
      <c r="D1144" s="4">
        <f>VLOOKUP('Medical Examinations'!C1144,'Medical Examinations'!C1144:K3477,1,)</f>
        <v>6.15</v>
      </c>
      <c r="E1144" s="4" t="str">
        <f>VLOOKUP('Medical Examinations'!D1144,'Medical Examinations'!D1144:L3477,1,)</f>
        <v>Yes</v>
      </c>
      <c r="F1144" s="4" t="str">
        <f>VLOOKUP('Medical Examinations'!E1144,'Medical Examinations'!E1144:M3477,1,)</f>
        <v>No</v>
      </c>
      <c r="G1144" s="4" t="str">
        <f>VLOOKUP('Medical Examinations'!F1144,'Medical Examinations'!F1144:N3477,1,)</f>
        <v>Yes</v>
      </c>
      <c r="H1144" s="4">
        <f>VLOOKUP('Medical Examinations'!G1144,'Medical Examinations'!G1144:O3477,1,)</f>
        <v>1</v>
      </c>
      <c r="I1144" s="4" t="str">
        <f>VLOOKUP('Medical Examinations'!H1144,'Medical Examinations'!H1144:P3477,1,)</f>
        <v>No</v>
      </c>
      <c r="J1144" s="4" t="str">
        <f>VLOOKUP('Medical Examinations'!I1144,'Medical Examinations'!I1144:Q3477,1,)</f>
        <v>Normal Weight</v>
      </c>
      <c r="K1144" s="4" t="str">
        <f>VLOOKUP('Medical Examinations'!J1144,'Medical Examinations'!J1144:R3477,1,)</f>
        <v>Pre diabetes</v>
      </c>
      <c r="L1144" s="49">
        <f>VLOOKUP(Table3[[#This Row],[Charges]],Table3[[Charges]:[Age]],1,)</f>
        <v>9447.25</v>
      </c>
      <c r="M1144" s="23" t="str">
        <f>VLOOKUP(Table3[[#This Row],[Hospital tier]],Table3[[Hospital tier]:[Age]],1,)</f>
        <v>tier - 2</v>
      </c>
      <c r="N1144" s="4" t="str">
        <f>VLOOKUP(Table3[[#This Row],[City tier]],Table3[[Hospital tier]:[Age]],1,)</f>
        <v>tier - 1</v>
      </c>
      <c r="O1144" s="4" t="str">
        <f>VLOOKUP(Table3[[#This Row],[State ID]],Table3[[State ID]:[Age]],1,)</f>
        <v>R1024</v>
      </c>
      <c r="P1144" s="4" t="str">
        <f>VLOOKUP(Table3[[#This Row],[Hospitalasion Details]],Table3[[Hospitalasion Details]:[Age]],1,)</f>
        <v>27-Nov-1974</v>
      </c>
      <c r="Q1144" s="4">
        <f>VLOOKUP(Table3[[#This Row],[Age]],Table3[Age],1,)</f>
        <v>48</v>
      </c>
    </row>
    <row r="1145" spans="1:17" x14ac:dyDescent="0.25">
      <c r="A1145" s="4" t="str">
        <f>VLOOKUP(Table2[[#This Row],[Customer ID]],Table2[],1,)</f>
        <v>Id1144</v>
      </c>
      <c r="B1145" s="4" t="str">
        <f>VLOOKUP(Table2[[#This Row],[Full Name]],Table2[[#This Row],[Full Name]],1,)</f>
        <v xml:space="preserve">  Francesca Delucia</v>
      </c>
      <c r="C1145" s="4">
        <f>VLOOKUP('Medical Examinations'!B1145,'Medical Examinations'!B1145:J3478,1,)</f>
        <v>25.8</v>
      </c>
      <c r="D1145" s="4">
        <f>VLOOKUP('Medical Examinations'!C1145,'Medical Examinations'!C1145:K3478,1,)</f>
        <v>9.94</v>
      </c>
      <c r="E1145" s="4" t="str">
        <f>VLOOKUP('Medical Examinations'!D1145,'Medical Examinations'!D1145:L3478,1,)</f>
        <v>No</v>
      </c>
      <c r="F1145" s="4" t="str">
        <f>VLOOKUP('Medical Examinations'!E1145,'Medical Examinations'!E1145:M3478,1,)</f>
        <v>No</v>
      </c>
      <c r="G1145" s="4" t="str">
        <f>VLOOKUP('Medical Examinations'!F1145,'Medical Examinations'!F1145:N3478,1,)</f>
        <v>No</v>
      </c>
      <c r="H1145" s="4">
        <f>VLOOKUP('Medical Examinations'!G1145,'Medical Examinations'!G1145:O3478,1,)</f>
        <v>0</v>
      </c>
      <c r="I1145" s="4" t="str">
        <f>VLOOKUP('Medical Examinations'!H1145,'Medical Examinations'!H1145:P3478,1,)</f>
        <v>No</v>
      </c>
      <c r="J1145" s="4" t="str">
        <f>VLOOKUP('Medical Examinations'!I1145,'Medical Examinations'!I1145:Q3478,1,)</f>
        <v>Over Weight</v>
      </c>
      <c r="K1145" s="4" t="str">
        <f>VLOOKUP('Medical Examinations'!J1145,'Medical Examinations'!J1145:R3478,1,)</f>
        <v>Diabetes</v>
      </c>
      <c r="L1145" s="49">
        <f>VLOOKUP(Table3[[#This Row],[Charges]],Table3[[Charges]:[Age]],1,)</f>
        <v>9447.3799999999992</v>
      </c>
      <c r="M1145" s="23" t="str">
        <f>VLOOKUP(Table3[[#This Row],[Hospital tier]],Table3[[Hospital tier]:[Age]],1,)</f>
        <v>tier - 2</v>
      </c>
      <c r="N1145" s="4" t="str">
        <f>VLOOKUP(Table3[[#This Row],[City tier]],Table3[[Hospital tier]:[Age]],1,)</f>
        <v>tier - 3</v>
      </c>
      <c r="O1145" s="4" t="str">
        <f>VLOOKUP(Table3[[#This Row],[State ID]],Table3[[State ID]:[Age]],1,)</f>
        <v>R1024</v>
      </c>
      <c r="P1145" s="4" t="str">
        <f>VLOOKUP(Table3[[#This Row],[Hospitalasion Details]],Table3[[Hospitalasion Details]:[Age]],1,)</f>
        <v>8-Jun-1974</v>
      </c>
      <c r="Q1145" s="4">
        <f>VLOOKUP(Table3[[#This Row],[Age]],Table3[Age],1,)</f>
        <v>49</v>
      </c>
    </row>
    <row r="1146" spans="1:17" x14ac:dyDescent="0.25">
      <c r="A1146" s="4" t="str">
        <f>VLOOKUP(Table2[[#This Row],[Customer ID]],Table2[],1,)</f>
        <v>Id1145</v>
      </c>
      <c r="B1146" s="4" t="str">
        <f>VLOOKUP(Table2[[#This Row],[Full Name]],Table2[[#This Row],[Full Name]],1,)</f>
        <v xml:space="preserve">  Nicole Valentine</v>
      </c>
      <c r="C1146" s="4">
        <f>VLOOKUP('Medical Examinations'!B1146,'Medical Examinations'!B1146:J3479,1,)</f>
        <v>21.56</v>
      </c>
      <c r="D1146" s="4">
        <f>VLOOKUP('Medical Examinations'!C1146,'Medical Examinations'!C1146:K3479,1,)</f>
        <v>10.56</v>
      </c>
      <c r="E1146" s="4" t="str">
        <f>VLOOKUP('Medical Examinations'!D1146,'Medical Examinations'!D1146:L3479,1,)</f>
        <v>No</v>
      </c>
      <c r="F1146" s="4" t="str">
        <f>VLOOKUP('Medical Examinations'!E1146,'Medical Examinations'!E1146:M3479,1,)</f>
        <v>No</v>
      </c>
      <c r="G1146" s="4" t="str">
        <f>VLOOKUP('Medical Examinations'!F1146,'Medical Examinations'!F1146:N3479,1,)</f>
        <v>No</v>
      </c>
      <c r="H1146" s="4">
        <f>VLOOKUP('Medical Examinations'!G1146,'Medical Examinations'!G1146:O3479,1,)</f>
        <v>0</v>
      </c>
      <c r="I1146" s="4" t="str">
        <f>VLOOKUP('Medical Examinations'!H1146,'Medical Examinations'!H1146:P3479,1,)</f>
        <v>No</v>
      </c>
      <c r="J1146" s="4" t="str">
        <f>VLOOKUP('Medical Examinations'!I1146,'Medical Examinations'!I1146:Q3479,1,)</f>
        <v>Normal Weight</v>
      </c>
      <c r="K1146" s="4" t="str">
        <f>VLOOKUP('Medical Examinations'!J1146,'Medical Examinations'!J1146:R3479,1,)</f>
        <v>Diabetes</v>
      </c>
      <c r="L1146" s="49">
        <f>VLOOKUP(Table3[[#This Row],[Charges]],Table3[[Charges]:[Age]],1,)</f>
        <v>9448.42</v>
      </c>
      <c r="M1146" s="23" t="str">
        <f>VLOOKUP(Table3[[#This Row],[Hospital tier]],Table3[[Hospital tier]:[Age]],1,)</f>
        <v>tier - 2</v>
      </c>
      <c r="N1146" s="4" t="str">
        <f>VLOOKUP(Table3[[#This Row],[City tier]],Table3[[Hospital tier]:[Age]],1,)</f>
        <v>tier - 3</v>
      </c>
      <c r="O1146" s="4" t="str">
        <f>VLOOKUP(Table3[[#This Row],[State ID]],Table3[[State ID]:[Age]],1,)</f>
        <v>R1021</v>
      </c>
      <c r="P1146" s="4" t="str">
        <f>VLOOKUP(Table3[[#This Row],[Hospitalasion Details]],Table3[[Hospitalasion Details]:[Age]],1,)</f>
        <v>14-Nov-1987</v>
      </c>
      <c r="Q1146" s="4">
        <f>VLOOKUP(Table3[[#This Row],[Age]],Table3[Age],1,)</f>
        <v>35</v>
      </c>
    </row>
    <row r="1147" spans="1:17" x14ac:dyDescent="0.25">
      <c r="A1147" s="4" t="str">
        <f>VLOOKUP(Table2[[#This Row],[Customer ID]],Table2[],1,)</f>
        <v>Id1146</v>
      </c>
      <c r="B1147" s="4" t="str">
        <f>VLOOKUP(Table2[[#This Row],[Full Name]],Table2[[#This Row],[Full Name]],1,)</f>
        <v xml:space="preserve">  Toshiyuki Mohara</v>
      </c>
      <c r="C1147" s="4">
        <f>VLOOKUP('Medical Examinations'!B1147,'Medical Examinations'!B1147:J3480,1,)</f>
        <v>31.6</v>
      </c>
      <c r="D1147" s="4">
        <f>VLOOKUP('Medical Examinations'!C1147,'Medical Examinations'!C1147:K3480,1,)</f>
        <v>6.79</v>
      </c>
      <c r="E1147" s="4" t="str">
        <f>VLOOKUP('Medical Examinations'!D1147,'Medical Examinations'!D1147:L3480,1,)</f>
        <v>No</v>
      </c>
      <c r="F1147" s="4" t="str">
        <f>VLOOKUP('Medical Examinations'!E1147,'Medical Examinations'!E1147:M3480,1,)</f>
        <v>No</v>
      </c>
      <c r="G1147" s="4" t="str">
        <f>VLOOKUP('Medical Examinations'!F1147,'Medical Examinations'!F1147:N3480,1,)</f>
        <v>No</v>
      </c>
      <c r="H1147" s="4">
        <f>VLOOKUP('Medical Examinations'!G1147,'Medical Examinations'!G1147:O3480,1,)</f>
        <v>0</v>
      </c>
      <c r="I1147" s="4" t="str">
        <f>VLOOKUP('Medical Examinations'!H1147,'Medical Examinations'!H1147:P3480,1,)</f>
        <v>No</v>
      </c>
      <c r="J1147" s="4" t="str">
        <f>VLOOKUP('Medical Examinations'!I1147,'Medical Examinations'!I1147:Q3480,1,)</f>
        <v>Obesity</v>
      </c>
      <c r="K1147" s="4" t="str">
        <f>VLOOKUP('Medical Examinations'!J1147,'Medical Examinations'!J1147:R3480,1,)</f>
        <v>Diabetes</v>
      </c>
      <c r="L1147" s="49">
        <f>VLOOKUP(Table3[[#This Row],[Charges]],Table3[[Charges]:[Age]],1,)</f>
        <v>9453.92</v>
      </c>
      <c r="M1147" s="23" t="str">
        <f>VLOOKUP(Table3[[#This Row],[Hospital tier]],Table3[[Hospital tier]:[Age]],1,)</f>
        <v>tier - 2</v>
      </c>
      <c r="N1147" s="4" t="str">
        <f>VLOOKUP(Table3[[#This Row],[City tier]],Table3[[Hospital tier]:[Age]],1,)</f>
        <v>tier - 2</v>
      </c>
      <c r="O1147" s="4" t="str">
        <f>VLOOKUP(Table3[[#This Row],[State ID]],Table3[[State ID]:[Age]],1,)</f>
        <v>R1021</v>
      </c>
      <c r="P1147" s="4" t="str">
        <f>VLOOKUP(Table3[[#This Row],[Hospitalasion Details]],Table3[[Hospitalasion Details]:[Age]],1,)</f>
        <v>17-Jul-1979</v>
      </c>
      <c r="Q1147" s="4">
        <f>VLOOKUP(Table3[[#This Row],[Age]],Table3[Age],1,)</f>
        <v>43</v>
      </c>
    </row>
    <row r="1148" spans="1:17" x14ac:dyDescent="0.25">
      <c r="A1148" s="4" t="str">
        <f>VLOOKUP(Table2[[#This Row],[Customer ID]],Table2[],1,)</f>
        <v>Id1147</v>
      </c>
      <c r="B1148" s="4" t="str">
        <f>VLOOKUP(Table2[[#This Row],[Full Name]],Table2[[#This Row],[Full Name]],1,)</f>
        <v xml:space="preserve">  Tom L Fairbrother</v>
      </c>
      <c r="C1148" s="4">
        <f>VLOOKUP('Medical Examinations'!B1148,'Medical Examinations'!B1148:J3481,1,)</f>
        <v>42.93</v>
      </c>
      <c r="D1148" s="4">
        <f>VLOOKUP('Medical Examinations'!C1148,'Medical Examinations'!C1148:K3481,1,)</f>
        <v>4.8</v>
      </c>
      <c r="E1148" s="4" t="str">
        <f>VLOOKUP('Medical Examinations'!D1148,'Medical Examinations'!D1148:L3481,1,)</f>
        <v>No</v>
      </c>
      <c r="F1148" s="4" t="str">
        <f>VLOOKUP('Medical Examinations'!E1148,'Medical Examinations'!E1148:M3481,1,)</f>
        <v>No</v>
      </c>
      <c r="G1148" s="4" t="str">
        <f>VLOOKUP('Medical Examinations'!F1148,'Medical Examinations'!F1148:N3481,1,)</f>
        <v>No</v>
      </c>
      <c r="H1148" s="4">
        <f>VLOOKUP('Medical Examinations'!G1148,'Medical Examinations'!G1148:O3481,1,)</f>
        <v>1</v>
      </c>
      <c r="I1148" s="4" t="str">
        <f>VLOOKUP('Medical Examinations'!H1148,'Medical Examinations'!H1148:P3481,1,)</f>
        <v>No</v>
      </c>
      <c r="J1148" s="4" t="str">
        <f>VLOOKUP('Medical Examinations'!I1148,'Medical Examinations'!I1148:Q3481,1,)</f>
        <v>Obesity</v>
      </c>
      <c r="K1148" s="4" t="str">
        <f>VLOOKUP('Medical Examinations'!J1148,'Medical Examinations'!J1148:R3481,1,)</f>
        <v>Normal</v>
      </c>
      <c r="L1148" s="49">
        <f>VLOOKUP(Table3[[#This Row],[Charges]],Table3[[Charges]:[Age]],1,)</f>
        <v>9487.64</v>
      </c>
      <c r="M1148" s="23" t="str">
        <f>VLOOKUP(Table3[[#This Row],[Hospital tier]],Table3[[Hospital tier]:[Age]],1,)</f>
        <v>tier - 2</v>
      </c>
      <c r="N1148" s="4" t="str">
        <f>VLOOKUP(Table3[[#This Row],[City tier]],Table3[[Hospital tier]:[Age]],1,)</f>
        <v>tier - 2</v>
      </c>
      <c r="O1148" s="4" t="str">
        <f>VLOOKUP(Table3[[#This Row],[State ID]],Table3[[State ID]:[Age]],1,)</f>
        <v>R1013</v>
      </c>
      <c r="P1148" s="4" t="str">
        <f>VLOOKUP(Table3[[#This Row],[Hospitalasion Details]],Table3[[Hospitalasion Details]:[Age]],1,)</f>
        <v>4-Jun-1969</v>
      </c>
      <c r="Q1148" s="4">
        <f>VLOOKUP(Table3[[#This Row],[Age]],Table3[Age],1,)</f>
        <v>54</v>
      </c>
    </row>
    <row r="1149" spans="1:17" x14ac:dyDescent="0.25">
      <c r="A1149" s="4" t="str">
        <f>VLOOKUP(Table2[[#This Row],[Customer ID]],Table2[],1,)</f>
        <v>Id1148</v>
      </c>
      <c r="B1149" s="4" t="str">
        <f>VLOOKUP(Table2[[#This Row],[Full Name]],Table2[[#This Row],[Full Name]],1,)</f>
        <v xml:space="preserve">  Brian Fagan</v>
      </c>
      <c r="C1149" s="4">
        <f>VLOOKUP('Medical Examinations'!B1149,'Medical Examinations'!B1149:J3482,1,)</f>
        <v>26.72</v>
      </c>
      <c r="D1149" s="4">
        <f>VLOOKUP('Medical Examinations'!C1149,'Medical Examinations'!C1149:K3482,1,)</f>
        <v>5.75</v>
      </c>
      <c r="E1149" s="4" t="str">
        <f>VLOOKUP('Medical Examinations'!D1149,'Medical Examinations'!D1149:L3482,1,)</f>
        <v>No</v>
      </c>
      <c r="F1149" s="4" t="str">
        <f>VLOOKUP('Medical Examinations'!E1149,'Medical Examinations'!E1149:M3482,1,)</f>
        <v>No</v>
      </c>
      <c r="G1149" s="4" t="str">
        <f>VLOOKUP('Medical Examinations'!F1149,'Medical Examinations'!F1149:N3482,1,)</f>
        <v>No</v>
      </c>
      <c r="H1149" s="4">
        <f>VLOOKUP('Medical Examinations'!G1149,'Medical Examinations'!G1149:O3482,1,)</f>
        <v>2</v>
      </c>
      <c r="I1149" s="4" t="str">
        <f>VLOOKUP('Medical Examinations'!H1149,'Medical Examinations'!H1149:P3482,1,)</f>
        <v>No</v>
      </c>
      <c r="J1149" s="4" t="str">
        <f>VLOOKUP('Medical Examinations'!I1149,'Medical Examinations'!I1149:Q3482,1,)</f>
        <v>Over Weight</v>
      </c>
      <c r="K1149" s="4" t="str">
        <f>VLOOKUP('Medical Examinations'!J1149,'Medical Examinations'!J1149:R3482,1,)</f>
        <v>Pre diabetes</v>
      </c>
      <c r="L1149" s="49">
        <f>VLOOKUP(Table3[[#This Row],[Charges]],Table3[[Charges]:[Age]],1,)</f>
        <v>9500.57</v>
      </c>
      <c r="M1149" s="23" t="str">
        <f>VLOOKUP(Table3[[#This Row],[Hospital tier]],Table3[[Hospital tier]:[Age]],1,)</f>
        <v>tier - 2</v>
      </c>
      <c r="N1149" s="4" t="str">
        <f>VLOOKUP(Table3[[#This Row],[City tier]],Table3[[Hospital tier]:[Age]],1,)</f>
        <v>tier - 3</v>
      </c>
      <c r="O1149" s="4" t="str">
        <f>VLOOKUP(Table3[[#This Row],[State ID]],Table3[[State ID]:[Age]],1,)</f>
        <v>R1017</v>
      </c>
      <c r="P1149" s="4" t="str">
        <f>VLOOKUP(Table3[[#This Row],[Hospitalasion Details]],Table3[[Hospitalasion Details]:[Age]],1,)</f>
        <v>28-Nov-1976</v>
      </c>
      <c r="Q1149" s="4">
        <f>VLOOKUP(Table3[[#This Row],[Age]],Table3[Age],1,)</f>
        <v>46</v>
      </c>
    </row>
    <row r="1150" spans="1:17" x14ac:dyDescent="0.25">
      <c r="A1150" s="4" t="str">
        <f>VLOOKUP(Table2[[#This Row],[Customer ID]],Table2[],1,)</f>
        <v>Id1149</v>
      </c>
      <c r="B1150" s="4" t="str">
        <f>VLOOKUP(Table2[[#This Row],[Full Name]],Table2[[#This Row],[Full Name]],1,)</f>
        <v xml:space="preserve">  Matthew Toth</v>
      </c>
      <c r="C1150" s="4">
        <f>VLOOKUP('Medical Examinations'!B1150,'Medical Examinations'!B1150:J3483,1,)</f>
        <v>26.67</v>
      </c>
      <c r="D1150" s="4">
        <f>VLOOKUP('Medical Examinations'!C1150,'Medical Examinations'!C1150:K3483,1,)</f>
        <v>5.81</v>
      </c>
      <c r="E1150" s="4" t="str">
        <f>VLOOKUP('Medical Examinations'!D1150,'Medical Examinations'!D1150:L3483,1,)</f>
        <v>No</v>
      </c>
      <c r="F1150" s="4" t="str">
        <f>VLOOKUP('Medical Examinations'!E1150,'Medical Examinations'!E1150:M3483,1,)</f>
        <v>No</v>
      </c>
      <c r="G1150" s="4" t="str">
        <f>VLOOKUP('Medical Examinations'!F1150,'Medical Examinations'!F1150:N3483,1,)</f>
        <v>No</v>
      </c>
      <c r="H1150" s="4">
        <f>VLOOKUP('Medical Examinations'!G1150,'Medical Examinations'!G1150:O3483,1,)</f>
        <v>2</v>
      </c>
      <c r="I1150" s="4" t="str">
        <f>VLOOKUP('Medical Examinations'!H1150,'Medical Examinations'!H1150:P3483,1,)</f>
        <v>No</v>
      </c>
      <c r="J1150" s="4" t="str">
        <f>VLOOKUP('Medical Examinations'!I1150,'Medical Examinations'!I1150:Q3483,1,)</f>
        <v>Over Weight</v>
      </c>
      <c r="K1150" s="4" t="str">
        <f>VLOOKUP('Medical Examinations'!J1150,'Medical Examinations'!J1150:R3483,1,)</f>
        <v>Pre diabetes</v>
      </c>
      <c r="L1150" s="49">
        <f>VLOOKUP(Table3[[#This Row],[Charges]],Table3[[Charges]:[Age]],1,)</f>
        <v>9504.31</v>
      </c>
      <c r="M1150" s="23" t="str">
        <f>VLOOKUP(Table3[[#This Row],[Hospital tier]],Table3[[Hospital tier]:[Age]],1,)</f>
        <v>tier - 3</v>
      </c>
      <c r="N1150" s="4" t="str">
        <f>VLOOKUP(Table3[[#This Row],[City tier]],Table3[[Hospital tier]:[Age]],1,)</f>
        <v>tier - 2</v>
      </c>
      <c r="O1150" s="4" t="str">
        <f>VLOOKUP(Table3[[#This Row],[State ID]],Table3[[State ID]:[Age]],1,)</f>
        <v>R1013</v>
      </c>
      <c r="P1150" s="4" t="str">
        <f>VLOOKUP(Table3[[#This Row],[Hospitalasion Details]],Table3[[Hospitalasion Details]:[Age]],1,)</f>
        <v>24-Aug-1969</v>
      </c>
      <c r="Q1150" s="4">
        <f>VLOOKUP(Table3[[#This Row],[Age]],Table3[Age],1,)</f>
        <v>53</v>
      </c>
    </row>
    <row r="1151" spans="1:17" x14ac:dyDescent="0.25">
      <c r="A1151" s="4" t="str">
        <f>VLOOKUP(Table2[[#This Row],[Customer ID]],Table2[],1,)</f>
        <v>Id1150</v>
      </c>
      <c r="B1151" s="4" t="str">
        <f>VLOOKUP(Table2[[#This Row],[Full Name]],Table2[[#This Row],[Full Name]],1,)</f>
        <v xml:space="preserve">  Julee Guinn</v>
      </c>
      <c r="C1151" s="4">
        <f>VLOOKUP('Medical Examinations'!B1151,'Medical Examinations'!B1151:J3484,1,)</f>
        <v>42.68</v>
      </c>
      <c r="D1151" s="4">
        <f>VLOOKUP('Medical Examinations'!C1151,'Medical Examinations'!C1151:K3484,1,)</f>
        <v>9.2799999999999994</v>
      </c>
      <c r="E1151" s="4" t="str">
        <f>VLOOKUP('Medical Examinations'!D1151,'Medical Examinations'!D1151:L3484,1,)</f>
        <v>No</v>
      </c>
      <c r="F1151" s="4" t="str">
        <f>VLOOKUP('Medical Examinations'!E1151,'Medical Examinations'!E1151:M3484,1,)</f>
        <v>No</v>
      </c>
      <c r="G1151" s="4" t="str">
        <f>VLOOKUP('Medical Examinations'!F1151,'Medical Examinations'!F1151:N3484,1,)</f>
        <v>No</v>
      </c>
      <c r="H1151" s="4">
        <f>VLOOKUP('Medical Examinations'!G1151,'Medical Examinations'!G1151:O3484,1,)</f>
        <v>2</v>
      </c>
      <c r="I1151" s="4" t="str">
        <f>VLOOKUP('Medical Examinations'!H1151,'Medical Examinations'!H1151:P3484,1,)</f>
        <v>No</v>
      </c>
      <c r="J1151" s="4" t="str">
        <f>VLOOKUP('Medical Examinations'!I1151,'Medical Examinations'!I1151:Q3484,1,)</f>
        <v>Obesity</v>
      </c>
      <c r="K1151" s="4" t="str">
        <f>VLOOKUP('Medical Examinations'!J1151,'Medical Examinations'!J1151:R3484,1,)</f>
        <v>Diabetes</v>
      </c>
      <c r="L1151" s="49">
        <f>VLOOKUP(Table3[[#This Row],[Charges]],Table3[[Charges]:[Age]],1,)</f>
        <v>9507.68</v>
      </c>
      <c r="M1151" s="23" t="str">
        <f>VLOOKUP(Table3[[#This Row],[Hospital tier]],Table3[[Hospital tier]:[Age]],1,)</f>
        <v>tier - 2</v>
      </c>
      <c r="N1151" s="4" t="str">
        <f>VLOOKUP(Table3[[#This Row],[City tier]],Table3[[Hospital tier]:[Age]],1,)</f>
        <v>tier - 1</v>
      </c>
      <c r="O1151" s="4" t="str">
        <f>VLOOKUP(Table3[[#This Row],[State ID]],Table3[[State ID]:[Age]],1,)</f>
        <v>R1012</v>
      </c>
      <c r="P1151" s="4" t="str">
        <f>VLOOKUP(Table3[[#This Row],[Hospitalasion Details]],Table3[[Hospitalasion Details]:[Age]],1,)</f>
        <v>22-Aug-1992</v>
      </c>
      <c r="Q1151" s="4">
        <f>VLOOKUP(Table3[[#This Row],[Age]],Table3[Age],1,)</f>
        <v>30</v>
      </c>
    </row>
    <row r="1152" spans="1:17" x14ac:dyDescent="0.25">
      <c r="A1152" s="4" t="str">
        <f>VLOOKUP(Table2[[#This Row],[Customer ID]],Table2[],1,)</f>
        <v>Id1151</v>
      </c>
      <c r="B1152" s="4" t="str">
        <f>VLOOKUP(Table2[[#This Row],[Full Name]],Table2[[#This Row],[Full Name]],1,)</f>
        <v xml:space="preserve">  Christopher M Rogers</v>
      </c>
      <c r="C1152" s="4">
        <f>VLOOKUP('Medical Examinations'!B1152,'Medical Examinations'!B1152:J3485,1,)</f>
        <v>24.31</v>
      </c>
      <c r="D1152" s="4">
        <f>VLOOKUP('Medical Examinations'!C1152,'Medical Examinations'!C1152:K3485,1,)</f>
        <v>6.37</v>
      </c>
      <c r="E1152" s="4" t="str">
        <f>VLOOKUP('Medical Examinations'!D1152,'Medical Examinations'!D1152:L3485,1,)</f>
        <v>No</v>
      </c>
      <c r="F1152" s="4" t="str">
        <f>VLOOKUP('Medical Examinations'!E1152,'Medical Examinations'!E1152:M3485,1,)</f>
        <v>No</v>
      </c>
      <c r="G1152" s="4" t="str">
        <f>VLOOKUP('Medical Examinations'!F1152,'Medical Examinations'!F1152:N3485,1,)</f>
        <v>No</v>
      </c>
      <c r="H1152" s="4">
        <f>VLOOKUP('Medical Examinations'!G1152,'Medical Examinations'!G1152:O3485,1,)</f>
        <v>0</v>
      </c>
      <c r="I1152" s="4" t="str">
        <f>VLOOKUP('Medical Examinations'!H1152,'Medical Examinations'!H1152:P3485,1,)</f>
        <v>No</v>
      </c>
      <c r="J1152" s="4" t="str">
        <f>VLOOKUP('Medical Examinations'!I1152,'Medical Examinations'!I1152:Q3485,1,)</f>
        <v>Normal Weight</v>
      </c>
      <c r="K1152" s="4" t="str">
        <f>VLOOKUP('Medical Examinations'!J1152,'Medical Examinations'!J1152:R3485,1,)</f>
        <v>Pre diabetes</v>
      </c>
      <c r="L1152" s="49">
        <f>VLOOKUP(Table3[[#This Row],[Charges]],Table3[[Charges]:[Age]],1,)</f>
        <v>9528.9</v>
      </c>
      <c r="M1152" s="23" t="str">
        <f>VLOOKUP(Table3[[#This Row],[Hospital tier]],Table3[[Hospital tier]:[Age]],1,)</f>
        <v>tier - 2</v>
      </c>
      <c r="N1152" s="4" t="str">
        <f>VLOOKUP(Table3[[#This Row],[City tier]],Table3[[Hospital tier]:[Age]],1,)</f>
        <v>tier - 2</v>
      </c>
      <c r="O1152" s="4" t="str">
        <f>VLOOKUP(Table3[[#This Row],[State ID]],Table3[[State ID]:[Age]],1,)</f>
        <v>R1011</v>
      </c>
      <c r="P1152" s="4" t="str">
        <f>VLOOKUP(Table3[[#This Row],[Hospitalasion Details]],Table3[[Hospitalasion Details]:[Age]],1,)</f>
        <v>29-Nov-1971</v>
      </c>
      <c r="Q1152" s="4">
        <f>VLOOKUP(Table3[[#This Row],[Age]],Table3[Age],1,)</f>
        <v>51</v>
      </c>
    </row>
    <row r="1153" spans="1:17" x14ac:dyDescent="0.25">
      <c r="A1153" s="4" t="str">
        <f>VLOOKUP(Table2[[#This Row],[Customer ID]],Table2[],1,)</f>
        <v>Id1152</v>
      </c>
      <c r="B1153" s="4" t="str">
        <f>VLOOKUP(Table2[[#This Row],[Full Name]],Table2[[#This Row],[Full Name]],1,)</f>
        <v xml:space="preserve">  Ciaran Diviney</v>
      </c>
      <c r="C1153" s="4">
        <f>VLOOKUP('Medical Examinations'!B1153,'Medical Examinations'!B1153:J3486,1,)</f>
        <v>44.75</v>
      </c>
      <c r="D1153" s="4">
        <f>VLOOKUP('Medical Examinations'!C1153,'Medical Examinations'!C1153:K3486,1,)</f>
        <v>5.09</v>
      </c>
      <c r="E1153" s="4" t="str">
        <f>VLOOKUP('Medical Examinations'!D1153,'Medical Examinations'!D1153:L3486,1,)</f>
        <v>Yes</v>
      </c>
      <c r="F1153" s="4" t="str">
        <f>VLOOKUP('Medical Examinations'!E1153,'Medical Examinations'!E1153:M3486,1,)</f>
        <v>No</v>
      </c>
      <c r="G1153" s="4" t="str">
        <f>VLOOKUP('Medical Examinations'!F1153,'Medical Examinations'!F1153:N3486,1,)</f>
        <v>No</v>
      </c>
      <c r="H1153" s="4">
        <f>VLOOKUP('Medical Examinations'!G1153,'Medical Examinations'!G1153:O3486,1,)</f>
        <v>0</v>
      </c>
      <c r="I1153" s="4" t="str">
        <f>VLOOKUP('Medical Examinations'!H1153,'Medical Examinations'!H1153:P3486,1,)</f>
        <v>No</v>
      </c>
      <c r="J1153" s="4" t="str">
        <f>VLOOKUP('Medical Examinations'!I1153,'Medical Examinations'!I1153:Q3486,1,)</f>
        <v>Obesity</v>
      </c>
      <c r="K1153" s="4" t="str">
        <f>VLOOKUP('Medical Examinations'!J1153,'Medical Examinations'!J1153:R3486,1,)</f>
        <v>Normal</v>
      </c>
      <c r="L1153" s="49">
        <f>VLOOKUP(Table3[[#This Row],[Charges]],Table3[[Charges]:[Age]],1,)</f>
        <v>9538.65</v>
      </c>
      <c r="M1153" s="23" t="str">
        <f>VLOOKUP(Table3[[#This Row],[Hospital tier]],Table3[[Hospital tier]:[Age]],1,)</f>
        <v>tier - 2</v>
      </c>
      <c r="N1153" s="4" t="str">
        <f>VLOOKUP(Table3[[#This Row],[City tier]],Table3[[Hospital tier]:[Age]],1,)</f>
        <v>tier - 3</v>
      </c>
      <c r="O1153" s="4" t="str">
        <f>VLOOKUP(Table3[[#This Row],[State ID]],Table3[[State ID]:[Age]],1,)</f>
        <v>R1021</v>
      </c>
      <c r="P1153" s="4" t="str">
        <f>VLOOKUP(Table3[[#This Row],[Hospitalasion Details]],Table3[[Hospitalasion Details]:[Age]],1,)</f>
        <v>21-Dec-1973</v>
      </c>
      <c r="Q1153" s="4">
        <f>VLOOKUP(Table3[[#This Row],[Age]],Table3[Age],1,)</f>
        <v>49</v>
      </c>
    </row>
    <row r="1154" spans="1:17" x14ac:dyDescent="0.25">
      <c r="A1154" s="4" t="str">
        <f>VLOOKUP(Table2[[#This Row],[Customer ID]],Table2[],1,)</f>
        <v>Id1153</v>
      </c>
      <c r="B1154" s="4" t="str">
        <f>VLOOKUP(Table2[[#This Row],[Full Name]],Table2[[#This Row],[Full Name]],1,)</f>
        <v xml:space="preserve">  Kara Marlatt</v>
      </c>
      <c r="C1154" s="4">
        <f>VLOOKUP('Medical Examinations'!B1154,'Medical Examinations'!B1154:J3487,1,)</f>
        <v>30.78</v>
      </c>
      <c r="D1154" s="4">
        <f>VLOOKUP('Medical Examinations'!C1154,'Medical Examinations'!C1154:K3487,1,)</f>
        <v>7.94</v>
      </c>
      <c r="E1154" s="4" t="str">
        <f>VLOOKUP('Medical Examinations'!D1154,'Medical Examinations'!D1154:L3487,1,)</f>
        <v>No</v>
      </c>
      <c r="F1154" s="4" t="str">
        <f>VLOOKUP('Medical Examinations'!E1154,'Medical Examinations'!E1154:M3487,1,)</f>
        <v>No</v>
      </c>
      <c r="G1154" s="4" t="str">
        <f>VLOOKUP('Medical Examinations'!F1154,'Medical Examinations'!F1154:N3487,1,)</f>
        <v>No</v>
      </c>
      <c r="H1154" s="4">
        <f>VLOOKUP('Medical Examinations'!G1154,'Medical Examinations'!G1154:O3487,1,)</f>
        <v>2</v>
      </c>
      <c r="I1154" s="4" t="str">
        <f>VLOOKUP('Medical Examinations'!H1154,'Medical Examinations'!H1154:P3487,1,)</f>
        <v>No</v>
      </c>
      <c r="J1154" s="4" t="str">
        <f>VLOOKUP('Medical Examinations'!I1154,'Medical Examinations'!I1154:Q3487,1,)</f>
        <v>Obesity</v>
      </c>
      <c r="K1154" s="4" t="str">
        <f>VLOOKUP('Medical Examinations'!J1154,'Medical Examinations'!J1154:R3487,1,)</f>
        <v>Diabetes</v>
      </c>
      <c r="L1154" s="49">
        <f>VLOOKUP(Table3[[#This Row],[Charges]],Table3[[Charges]:[Age]],1,)</f>
        <v>9540.17</v>
      </c>
      <c r="M1154" s="23" t="str">
        <f>VLOOKUP(Table3[[#This Row],[Hospital tier]],Table3[[Hospital tier]:[Age]],1,)</f>
        <v>tier - 2</v>
      </c>
      <c r="N1154" s="4" t="str">
        <f>VLOOKUP(Table3[[#This Row],[City tier]],Table3[[Hospital tier]:[Age]],1,)</f>
        <v>tier - 2</v>
      </c>
      <c r="O1154" s="4" t="str">
        <f>VLOOKUP(Table3[[#This Row],[State ID]],Table3[[State ID]:[Age]],1,)</f>
        <v>R1024</v>
      </c>
      <c r="P1154" s="4" t="str">
        <f>VLOOKUP(Table3[[#This Row],[Hospitalasion Details]],Table3[[Hospitalasion Details]:[Age]],1,)</f>
        <v>28-Jul-1975</v>
      </c>
      <c r="Q1154" s="4">
        <f>VLOOKUP(Table3[[#This Row],[Age]],Table3[Age],1,)</f>
        <v>47</v>
      </c>
    </row>
    <row r="1155" spans="1:17" x14ac:dyDescent="0.25">
      <c r="A1155" s="4" t="str">
        <f>VLOOKUP(Table2[[#This Row],[Customer ID]],Table2[],1,)</f>
        <v>Id1154</v>
      </c>
      <c r="B1155" s="4" t="str">
        <f>VLOOKUP(Table2[[#This Row],[Full Name]],Table2[[#This Row],[Full Name]],1,)</f>
        <v xml:space="preserve">  Makie Ohler</v>
      </c>
      <c r="C1155" s="4">
        <f>VLOOKUP('Medical Examinations'!B1155,'Medical Examinations'!B1155:J3488,1,)</f>
        <v>21.86</v>
      </c>
      <c r="D1155" s="4">
        <f>VLOOKUP('Medical Examinations'!C1155,'Medical Examinations'!C1155:K3488,1,)</f>
        <v>10.95</v>
      </c>
      <c r="E1155" s="4" t="str">
        <f>VLOOKUP('Medical Examinations'!D1155,'Medical Examinations'!D1155:L3488,1,)</f>
        <v>No</v>
      </c>
      <c r="F1155" s="4" t="str">
        <f>VLOOKUP('Medical Examinations'!E1155,'Medical Examinations'!E1155:M3488,1,)</f>
        <v>No</v>
      </c>
      <c r="G1155" s="4" t="str">
        <f>VLOOKUP('Medical Examinations'!F1155,'Medical Examinations'!F1155:N3488,1,)</f>
        <v>No</v>
      </c>
      <c r="H1155" s="4">
        <f>VLOOKUP('Medical Examinations'!G1155,'Medical Examinations'!G1155:O3488,1,)</f>
        <v>0</v>
      </c>
      <c r="I1155" s="4" t="str">
        <f>VLOOKUP('Medical Examinations'!H1155,'Medical Examinations'!H1155:P3488,1,)</f>
        <v>No</v>
      </c>
      <c r="J1155" s="4" t="str">
        <f>VLOOKUP('Medical Examinations'!I1155,'Medical Examinations'!I1155:Q3488,1,)</f>
        <v>Normal Weight</v>
      </c>
      <c r="K1155" s="4" t="str">
        <f>VLOOKUP('Medical Examinations'!J1155,'Medical Examinations'!J1155:R3488,1,)</f>
        <v>Diabetes</v>
      </c>
      <c r="L1155" s="49">
        <f>VLOOKUP(Table3[[#This Row],[Charges]],Table3[[Charges]:[Age]],1,)</f>
        <v>9541.7000000000007</v>
      </c>
      <c r="M1155" s="23" t="str">
        <f>VLOOKUP(Table3[[#This Row],[Hospital tier]],Table3[[Hospital tier]:[Age]],1,)</f>
        <v>tier - 2</v>
      </c>
      <c r="N1155" s="4" t="str">
        <f>VLOOKUP(Table3[[#This Row],[City tier]],Table3[[Hospital tier]:[Age]],1,)</f>
        <v>tier - 1</v>
      </c>
      <c r="O1155" s="4" t="str">
        <f>VLOOKUP(Table3[[#This Row],[State ID]],Table3[[State ID]:[Age]],1,)</f>
        <v>R1024</v>
      </c>
      <c r="P1155" s="4" t="str">
        <f>VLOOKUP(Table3[[#This Row],[Hospitalasion Details]],Table3[[Hospitalasion Details]:[Age]],1,)</f>
        <v>22-Sep-1972</v>
      </c>
      <c r="Q1155" s="4">
        <f>VLOOKUP(Table3[[#This Row],[Age]],Table3[Age],1,)</f>
        <v>50</v>
      </c>
    </row>
    <row r="1156" spans="1:17" x14ac:dyDescent="0.25">
      <c r="A1156" s="4" t="str">
        <f>VLOOKUP(Table2[[#This Row],[Customer ID]],Table2[],1,)</f>
        <v>Id1155</v>
      </c>
      <c r="B1156" s="4" t="str">
        <f>VLOOKUP(Table2[[#This Row],[Full Name]],Table2[[#This Row],[Full Name]],1,)</f>
        <v xml:space="preserve">  Emily E Mossler</v>
      </c>
      <c r="C1156" s="4">
        <f>VLOOKUP('Medical Examinations'!B1156,'Medical Examinations'!B1156:J3489,1,)</f>
        <v>49.09</v>
      </c>
      <c r="D1156" s="4">
        <f>VLOOKUP('Medical Examinations'!C1156,'Medical Examinations'!C1156:K3489,1,)</f>
        <v>6.3</v>
      </c>
      <c r="E1156" s="4" t="str">
        <f>VLOOKUP('Medical Examinations'!D1156,'Medical Examinations'!D1156:L3489,1,)</f>
        <v>Yes</v>
      </c>
      <c r="F1156" s="4" t="str">
        <f>VLOOKUP('Medical Examinations'!E1156,'Medical Examinations'!E1156:M3489,1,)</f>
        <v>No</v>
      </c>
      <c r="G1156" s="4" t="str">
        <f>VLOOKUP('Medical Examinations'!F1156,'Medical Examinations'!F1156:N3489,1,)</f>
        <v>No</v>
      </c>
      <c r="H1156" s="4">
        <f>VLOOKUP('Medical Examinations'!G1156,'Medical Examinations'!G1156:O3489,1,)</f>
        <v>0</v>
      </c>
      <c r="I1156" s="4" t="str">
        <f>VLOOKUP('Medical Examinations'!H1156,'Medical Examinations'!H1156:P3489,1,)</f>
        <v>No</v>
      </c>
      <c r="J1156" s="4" t="str">
        <f>VLOOKUP('Medical Examinations'!I1156,'Medical Examinations'!I1156:Q3489,1,)</f>
        <v>Obesity</v>
      </c>
      <c r="K1156" s="4" t="str">
        <f>VLOOKUP('Medical Examinations'!J1156,'Medical Examinations'!J1156:R3489,1,)</f>
        <v>Pre diabetes</v>
      </c>
      <c r="L1156" s="49">
        <f>VLOOKUP(Table3[[#This Row],[Charges]],Table3[[Charges]:[Age]],1,)</f>
        <v>9549.57</v>
      </c>
      <c r="M1156" s="23" t="str">
        <f>VLOOKUP(Table3[[#This Row],[Hospital tier]],Table3[[Hospital tier]:[Age]],1,)</f>
        <v>tier - 2</v>
      </c>
      <c r="N1156" s="4" t="str">
        <f>VLOOKUP(Table3[[#This Row],[City tier]],Table3[[Hospital tier]:[Age]],1,)</f>
        <v>tier - 1</v>
      </c>
      <c r="O1156" s="4" t="str">
        <f>VLOOKUP(Table3[[#This Row],[State ID]],Table3[[State ID]:[Age]],1,)</f>
        <v>R1013</v>
      </c>
      <c r="P1156" s="4" t="str">
        <f>VLOOKUP(Table3[[#This Row],[Hospitalasion Details]],Table3[[Hospitalasion Details]:[Age]],1,)</f>
        <v>22-Sep-1972</v>
      </c>
      <c r="Q1156" s="4">
        <f>VLOOKUP(Table3[[#This Row],[Age]],Table3[Age],1,)</f>
        <v>50</v>
      </c>
    </row>
    <row r="1157" spans="1:17" x14ac:dyDescent="0.25">
      <c r="A1157" s="4" t="str">
        <f>VLOOKUP(Table2[[#This Row],[Customer ID]],Table2[],1,)</f>
        <v>Id1156</v>
      </c>
      <c r="B1157" s="4" t="str">
        <f>VLOOKUP(Table2[[#This Row],[Full Name]],Table2[[#This Row],[Full Name]],1,)</f>
        <v xml:space="preserve">  Cary Segall</v>
      </c>
      <c r="C1157" s="4">
        <f>VLOOKUP('Medical Examinations'!B1157,'Medical Examinations'!B1157:J3490,1,)</f>
        <v>47.74</v>
      </c>
      <c r="D1157" s="4">
        <f>VLOOKUP('Medical Examinations'!C1157,'Medical Examinations'!C1157:K3490,1,)</f>
        <v>8.0500000000000007</v>
      </c>
      <c r="E1157" s="4" t="str">
        <f>VLOOKUP('Medical Examinations'!D1157,'Medical Examinations'!D1157:L3490,1,)</f>
        <v>Yes</v>
      </c>
      <c r="F1157" s="4" t="str">
        <f>VLOOKUP('Medical Examinations'!E1157,'Medical Examinations'!E1157:M3490,1,)</f>
        <v>No</v>
      </c>
      <c r="G1157" s="4" t="str">
        <f>VLOOKUP('Medical Examinations'!F1157,'Medical Examinations'!F1157:N3490,1,)</f>
        <v>No</v>
      </c>
      <c r="H1157" s="4">
        <f>VLOOKUP('Medical Examinations'!G1157,'Medical Examinations'!G1157:O3490,1,)</f>
        <v>2</v>
      </c>
      <c r="I1157" s="4" t="str">
        <f>VLOOKUP('Medical Examinations'!H1157,'Medical Examinations'!H1157:P3490,1,)</f>
        <v>No</v>
      </c>
      <c r="J1157" s="4" t="str">
        <f>VLOOKUP('Medical Examinations'!I1157,'Medical Examinations'!I1157:Q3490,1,)</f>
        <v>Obesity</v>
      </c>
      <c r="K1157" s="4" t="str">
        <f>VLOOKUP('Medical Examinations'!J1157,'Medical Examinations'!J1157:R3490,1,)</f>
        <v>Diabetes</v>
      </c>
      <c r="L1157" s="49">
        <f>VLOOKUP(Table3[[#This Row],[Charges]],Table3[[Charges]:[Age]],1,)</f>
        <v>9563.0300000000007</v>
      </c>
      <c r="M1157" s="23" t="str">
        <f>VLOOKUP(Table3[[#This Row],[Hospital tier]],Table3[[Hospital tier]:[Age]],1,)</f>
        <v>tier - 3</v>
      </c>
      <c r="N1157" s="4" t="str">
        <f>VLOOKUP(Table3[[#This Row],[City tier]],Table3[[Hospital tier]:[Age]],1,)</f>
        <v>tier - 1</v>
      </c>
      <c r="O1157" s="4" t="str">
        <f>VLOOKUP(Table3[[#This Row],[State ID]],Table3[[State ID]:[Age]],1,)</f>
        <v>R1011</v>
      </c>
      <c r="P1157" s="4" t="str">
        <f>VLOOKUP(Table3[[#This Row],[Hospitalasion Details]],Table3[[Hospitalasion Details]:[Age]],1,)</f>
        <v>14-Aug-1974</v>
      </c>
      <c r="Q1157" s="4">
        <f>VLOOKUP(Table3[[#This Row],[Age]],Table3[Age],1,)</f>
        <v>48</v>
      </c>
    </row>
    <row r="1158" spans="1:17" x14ac:dyDescent="0.25">
      <c r="A1158" s="4" t="str">
        <f>VLOOKUP(Table2[[#This Row],[Customer ID]],Table2[],1,)</f>
        <v>Id1157</v>
      </c>
      <c r="B1158" s="4" t="str">
        <f>VLOOKUP(Table2[[#This Row],[Full Name]],Table2[[#This Row],[Full Name]],1,)</f>
        <v xml:space="preserve">  Steven Sprieser</v>
      </c>
      <c r="C1158" s="4">
        <f>VLOOKUP('Medical Examinations'!B1158,'Medical Examinations'!B1158:J3491,1,)</f>
        <v>30.2</v>
      </c>
      <c r="D1158" s="4">
        <f>VLOOKUP('Medical Examinations'!C1158,'Medical Examinations'!C1158:K3491,1,)</f>
        <v>9.8800000000000008</v>
      </c>
      <c r="E1158" s="4" t="str">
        <f>VLOOKUP('Medical Examinations'!D1158,'Medical Examinations'!D1158:L3491,1,)</f>
        <v>Yes</v>
      </c>
      <c r="F1158" s="4" t="str">
        <f>VLOOKUP('Medical Examinations'!E1158,'Medical Examinations'!E1158:M3491,1,)</f>
        <v>No</v>
      </c>
      <c r="G1158" s="4" t="str">
        <f>VLOOKUP('Medical Examinations'!F1158,'Medical Examinations'!F1158:N3491,1,)</f>
        <v>No</v>
      </c>
      <c r="H1158" s="4">
        <f>VLOOKUP('Medical Examinations'!G1158,'Medical Examinations'!G1158:O3491,1,)</f>
        <v>2</v>
      </c>
      <c r="I1158" s="4" t="str">
        <f>VLOOKUP('Medical Examinations'!H1158,'Medical Examinations'!H1158:P3491,1,)</f>
        <v>No</v>
      </c>
      <c r="J1158" s="4" t="str">
        <f>VLOOKUP('Medical Examinations'!I1158,'Medical Examinations'!I1158:Q3491,1,)</f>
        <v>Obesity</v>
      </c>
      <c r="K1158" s="4" t="str">
        <f>VLOOKUP('Medical Examinations'!J1158,'Medical Examinations'!J1158:R3491,1,)</f>
        <v>Diabetes</v>
      </c>
      <c r="L1158" s="49">
        <f>VLOOKUP(Table3[[#This Row],[Charges]],Table3[[Charges]:[Age]],1,)</f>
        <v>9566.99</v>
      </c>
      <c r="M1158" s="23" t="str">
        <f>VLOOKUP(Table3[[#This Row],[Hospital tier]],Table3[[Hospital tier]:[Age]],1,)</f>
        <v>tier - 2</v>
      </c>
      <c r="N1158" s="4" t="str">
        <f>VLOOKUP(Table3[[#This Row],[City tier]],Table3[[Hospital tier]:[Age]],1,)</f>
        <v>tier - 1</v>
      </c>
      <c r="O1158" s="4" t="str">
        <f>VLOOKUP(Table3[[#This Row],[State ID]],Table3[[State ID]:[Age]],1,)</f>
        <v>R1012</v>
      </c>
      <c r="P1158" s="4" t="str">
        <f>VLOOKUP(Table3[[#This Row],[Hospitalasion Details]],Table3[[Hospitalasion Details]:[Age]],1,)</f>
        <v>1-Dec-1973</v>
      </c>
      <c r="Q1158" s="4">
        <f>VLOOKUP(Table3[[#This Row],[Age]],Table3[Age],1,)</f>
        <v>49</v>
      </c>
    </row>
    <row r="1159" spans="1:17" x14ac:dyDescent="0.25">
      <c r="A1159" s="4" t="str">
        <f>VLOOKUP(Table2[[#This Row],[Customer ID]],Table2[],1,)</f>
        <v>Id1158</v>
      </c>
      <c r="B1159" s="4" t="str">
        <f>VLOOKUP(Table2[[#This Row],[Full Name]],Table2[[#This Row],[Full Name]],1,)</f>
        <v xml:space="preserve">  Jose Antonio Sr Blanco</v>
      </c>
      <c r="C1159" s="4">
        <f>VLOOKUP('Medical Examinations'!B1159,'Medical Examinations'!B1159:J3492,1,)</f>
        <v>33.25</v>
      </c>
      <c r="D1159" s="4">
        <f>VLOOKUP('Medical Examinations'!C1159,'Medical Examinations'!C1159:K3492,1,)</f>
        <v>7.42</v>
      </c>
      <c r="E1159" s="4" t="str">
        <f>VLOOKUP('Medical Examinations'!D1159,'Medical Examinations'!D1159:L3492,1,)</f>
        <v>Yes</v>
      </c>
      <c r="F1159" s="4" t="str">
        <f>VLOOKUP('Medical Examinations'!E1159,'Medical Examinations'!E1159:M3492,1,)</f>
        <v>No</v>
      </c>
      <c r="G1159" s="4" t="str">
        <f>VLOOKUP('Medical Examinations'!F1159,'Medical Examinations'!F1159:N3492,1,)</f>
        <v>No</v>
      </c>
      <c r="H1159" s="4">
        <f>VLOOKUP('Medical Examinations'!G1159,'Medical Examinations'!G1159:O3492,1,)</f>
        <v>2</v>
      </c>
      <c r="I1159" s="4" t="str">
        <f>VLOOKUP('Medical Examinations'!H1159,'Medical Examinations'!H1159:P3492,1,)</f>
        <v>No</v>
      </c>
      <c r="J1159" s="4" t="str">
        <f>VLOOKUP('Medical Examinations'!I1159,'Medical Examinations'!I1159:Q3492,1,)</f>
        <v>Obesity</v>
      </c>
      <c r="K1159" s="4" t="str">
        <f>VLOOKUP('Medical Examinations'!J1159,'Medical Examinations'!J1159:R3492,1,)</f>
        <v>Diabetes</v>
      </c>
      <c r="L1159" s="49">
        <f>VLOOKUP(Table3[[#This Row],[Charges]],Table3[[Charges]:[Age]],1,)</f>
        <v>9582.5400000000009</v>
      </c>
      <c r="M1159" s="23" t="str">
        <f>VLOOKUP(Table3[[#This Row],[Hospital tier]],Table3[[Hospital tier]:[Age]],1,)</f>
        <v>tier - 3</v>
      </c>
      <c r="N1159" s="4" t="str">
        <f>VLOOKUP(Table3[[#This Row],[City tier]],Table3[[Hospital tier]:[Age]],1,)</f>
        <v>tier - 2</v>
      </c>
      <c r="O1159" s="4" t="str">
        <f>VLOOKUP(Table3[[#This Row],[State ID]],Table3[[State ID]:[Age]],1,)</f>
        <v>R1013</v>
      </c>
      <c r="P1159" s="4" t="str">
        <f>VLOOKUP(Table3[[#This Row],[Hospitalasion Details]],Table3[[Hospitalasion Details]:[Age]],1,)</f>
        <v>4-Dec-1966</v>
      </c>
      <c r="Q1159" s="4">
        <f>VLOOKUP(Table3[[#This Row],[Age]],Table3[Age],1,)</f>
        <v>56</v>
      </c>
    </row>
    <row r="1160" spans="1:17" x14ac:dyDescent="0.25">
      <c r="A1160" s="4" t="str">
        <f>VLOOKUP(Table2[[#This Row],[Customer ID]],Table2[],1,)</f>
        <v>Id1159</v>
      </c>
      <c r="B1160" s="4" t="str">
        <f>VLOOKUP(Table2[[#This Row],[Full Name]],Table2[[#This Row],[Full Name]],1,)</f>
        <v xml:space="preserve">  Tatiana Sheptock</v>
      </c>
      <c r="C1160" s="4">
        <f>VLOOKUP('Medical Examinations'!B1160,'Medical Examinations'!B1160:J3493,1,)</f>
        <v>26.6</v>
      </c>
      <c r="D1160" s="4">
        <f>VLOOKUP('Medical Examinations'!C1160,'Medical Examinations'!C1160:K3493,1,)</f>
        <v>8.4499999999999993</v>
      </c>
      <c r="E1160" s="4" t="str">
        <f>VLOOKUP('Medical Examinations'!D1160,'Medical Examinations'!D1160:L3493,1,)</f>
        <v>Yes</v>
      </c>
      <c r="F1160" s="4" t="str">
        <f>VLOOKUP('Medical Examinations'!E1160,'Medical Examinations'!E1160:M3493,1,)</f>
        <v>No</v>
      </c>
      <c r="G1160" s="4" t="str">
        <f>VLOOKUP('Medical Examinations'!F1160,'Medical Examinations'!F1160:N3493,1,)</f>
        <v>No</v>
      </c>
      <c r="H1160" s="4">
        <f>VLOOKUP('Medical Examinations'!G1160,'Medical Examinations'!G1160:O3493,1,)</f>
        <v>1</v>
      </c>
      <c r="I1160" s="4" t="str">
        <f>VLOOKUP('Medical Examinations'!H1160,'Medical Examinations'!H1160:P3493,1,)</f>
        <v>No</v>
      </c>
      <c r="J1160" s="4" t="str">
        <f>VLOOKUP('Medical Examinations'!I1160,'Medical Examinations'!I1160:Q3493,1,)</f>
        <v>Over Weight</v>
      </c>
      <c r="K1160" s="4" t="str">
        <f>VLOOKUP('Medical Examinations'!J1160,'Medical Examinations'!J1160:R3493,1,)</f>
        <v>Diabetes</v>
      </c>
      <c r="L1160" s="49">
        <f>VLOOKUP(Table3[[#This Row],[Charges]],Table3[[Charges]:[Age]],1,)</f>
        <v>9583.89</v>
      </c>
      <c r="M1160" s="23" t="str">
        <f>VLOOKUP(Table3[[#This Row],[Hospital tier]],Table3[[Hospital tier]:[Age]],1,)</f>
        <v>tier - 2</v>
      </c>
      <c r="N1160" s="4" t="str">
        <f>VLOOKUP(Table3[[#This Row],[City tier]],Table3[[Hospital tier]:[Age]],1,)</f>
        <v>tier - 3</v>
      </c>
      <c r="O1160" s="4" t="str">
        <f>VLOOKUP(Table3[[#This Row],[State ID]],Table3[[State ID]:[Age]],1,)</f>
        <v>R1012</v>
      </c>
      <c r="P1160" s="4" t="str">
        <f>VLOOKUP(Table3[[#This Row],[Hospitalasion Details]],Table3[[Hospitalasion Details]:[Age]],1,)</f>
        <v>28-Nov-1973</v>
      </c>
      <c r="Q1160" s="4">
        <f>VLOOKUP(Table3[[#This Row],[Age]],Table3[Age],1,)</f>
        <v>49</v>
      </c>
    </row>
    <row r="1161" spans="1:17" x14ac:dyDescent="0.25">
      <c r="A1161" s="4" t="str">
        <f>VLOOKUP(Table2[[#This Row],[Customer ID]],Table2[],1,)</f>
        <v>Id1160</v>
      </c>
      <c r="B1161" s="4" t="str">
        <f>VLOOKUP(Table2[[#This Row],[Full Name]],Table2[[#This Row],[Full Name]],1,)</f>
        <v xml:space="preserve">  Dan T Chruniak</v>
      </c>
      <c r="C1161" s="4">
        <f>VLOOKUP('Medical Examinations'!B1161,'Medical Examinations'!B1161:J3494,1,)</f>
        <v>26.35</v>
      </c>
      <c r="D1161" s="4">
        <f>VLOOKUP('Medical Examinations'!C1161,'Medical Examinations'!C1161:K3494,1,)</f>
        <v>6.21</v>
      </c>
      <c r="E1161" s="4" t="str">
        <f>VLOOKUP('Medical Examinations'!D1161,'Medical Examinations'!D1161:L3494,1,)</f>
        <v>No</v>
      </c>
      <c r="F1161" s="4" t="str">
        <f>VLOOKUP('Medical Examinations'!E1161,'Medical Examinations'!E1161:M3494,1,)</f>
        <v>No</v>
      </c>
      <c r="G1161" s="4" t="str">
        <f>VLOOKUP('Medical Examinations'!F1161,'Medical Examinations'!F1161:N3494,1,)</f>
        <v>No</v>
      </c>
      <c r="H1161" s="4">
        <f>VLOOKUP('Medical Examinations'!G1161,'Medical Examinations'!G1161:O3494,1,)</f>
        <v>2</v>
      </c>
      <c r="I1161" s="4" t="str">
        <f>VLOOKUP('Medical Examinations'!H1161,'Medical Examinations'!H1161:P3494,1,)</f>
        <v>No</v>
      </c>
      <c r="J1161" s="4" t="str">
        <f>VLOOKUP('Medical Examinations'!I1161,'Medical Examinations'!I1161:Q3494,1,)</f>
        <v>Over Weight</v>
      </c>
      <c r="K1161" s="4" t="str">
        <f>VLOOKUP('Medical Examinations'!J1161,'Medical Examinations'!J1161:R3494,1,)</f>
        <v>Pre diabetes</v>
      </c>
      <c r="L1161" s="49">
        <f>VLOOKUP(Table3[[#This Row],[Charges]],Table3[[Charges]:[Age]],1,)</f>
        <v>9584.0400000000009</v>
      </c>
      <c r="M1161" s="23" t="str">
        <f>VLOOKUP(Table3[[#This Row],[Hospital tier]],Table3[[Hospital tier]:[Age]],1,)</f>
        <v>tier - 2</v>
      </c>
      <c r="N1161" s="4" t="str">
        <f>VLOOKUP(Table3[[#This Row],[City tier]],Table3[[Hospital tier]:[Age]],1,)</f>
        <v>tier - 1</v>
      </c>
      <c r="O1161" s="4" t="str">
        <f>VLOOKUP(Table3[[#This Row],[State ID]],Table3[[State ID]:[Age]],1,)</f>
        <v>R1021</v>
      </c>
      <c r="P1161" s="4" t="str">
        <f>VLOOKUP(Table3[[#This Row],[Hospitalasion Details]],Table3[[Hospitalasion Details]:[Age]],1,)</f>
        <v>18-Oct-1981</v>
      </c>
      <c r="Q1161" s="4">
        <f>VLOOKUP(Table3[[#This Row],[Age]],Table3[Age],1,)</f>
        <v>41</v>
      </c>
    </row>
    <row r="1162" spans="1:17" x14ac:dyDescent="0.25">
      <c r="A1162" s="4" t="str">
        <f>VLOOKUP(Table2[[#This Row],[Customer ID]],Table2[],1,)</f>
        <v>Id1161</v>
      </c>
      <c r="B1162" s="4" t="str">
        <f>VLOOKUP(Table2[[#This Row],[Full Name]],Table2[[#This Row],[Full Name]],1,)</f>
        <v xml:space="preserve">  Liisa A Miller</v>
      </c>
      <c r="C1162" s="4">
        <f>VLOOKUP('Medical Examinations'!B1162,'Medical Examinations'!B1162:J3495,1,)</f>
        <v>39.994999999999997</v>
      </c>
      <c r="D1162" s="4">
        <f>VLOOKUP('Medical Examinations'!C1162,'Medical Examinations'!C1162:K3495,1,)</f>
        <v>4.6500000000000004</v>
      </c>
      <c r="E1162" s="4" t="str">
        <f>VLOOKUP('Medical Examinations'!D1162,'Medical Examinations'!D1162:L3495,1,)</f>
        <v>No</v>
      </c>
      <c r="F1162" s="4" t="str">
        <f>VLOOKUP('Medical Examinations'!E1162,'Medical Examinations'!E1162:M3495,1,)</f>
        <v>No</v>
      </c>
      <c r="G1162" s="4" t="str">
        <f>VLOOKUP('Medical Examinations'!F1162,'Medical Examinations'!F1162:N3495,1,)</f>
        <v>No</v>
      </c>
      <c r="H1162" s="4">
        <f>VLOOKUP('Medical Examinations'!G1162,'Medical Examinations'!G1162:O3495,1,)</f>
        <v>0</v>
      </c>
      <c r="I1162" s="4" t="str">
        <f>VLOOKUP('Medical Examinations'!H1162,'Medical Examinations'!H1162:P3495,1,)</f>
        <v>No</v>
      </c>
      <c r="J1162" s="4" t="str">
        <f>VLOOKUP('Medical Examinations'!I1162,'Medical Examinations'!I1162:Q3495,1,)</f>
        <v>Obesity</v>
      </c>
      <c r="K1162" s="4" t="str">
        <f>VLOOKUP('Medical Examinations'!J1162,'Medical Examinations'!J1162:R3495,1,)</f>
        <v>Normal</v>
      </c>
      <c r="L1162" s="49">
        <f>VLOOKUP(Table3[[#This Row],[Charges]],Table3[[Charges]:[Age]],1,)</f>
        <v>9597.6299999999992</v>
      </c>
      <c r="M1162" s="23" t="str">
        <f>VLOOKUP(Table3[[#This Row],[Hospital tier]],Table3[[Hospital tier]:[Age]],1,)</f>
        <v>tier - 3</v>
      </c>
      <c r="N1162" s="4" t="str">
        <f>VLOOKUP(Table3[[#This Row],[City tier]],Table3[[Hospital tier]:[Age]],1,)</f>
        <v>tier - 3</v>
      </c>
      <c r="O1162" s="4" t="str">
        <f>VLOOKUP(Table3[[#This Row],[State ID]],Table3[[State ID]:[Age]],1,)</f>
        <v>R1013</v>
      </c>
      <c r="P1162" s="4" t="str">
        <f>VLOOKUP(Table3[[#This Row],[Hospitalasion Details]],Table3[[Hospitalasion Details]:[Age]],1,)</f>
        <v>15-Dec-1964</v>
      </c>
      <c r="Q1162" s="4">
        <f>VLOOKUP(Table3[[#This Row],[Age]],Table3[Age],1,)</f>
        <v>58</v>
      </c>
    </row>
    <row r="1163" spans="1:17" x14ac:dyDescent="0.25">
      <c r="A1163" s="4" t="str">
        <f>VLOOKUP(Table2[[#This Row],[Customer ID]],Table2[],1,)</f>
        <v>Id1162</v>
      </c>
      <c r="B1163" s="4" t="str">
        <f>VLOOKUP(Table2[[#This Row],[Full Name]],Table2[[#This Row],[Full Name]],1,)</f>
        <v xml:space="preserve">  Kathryn E Theis</v>
      </c>
      <c r="C1163" s="4">
        <f>VLOOKUP('Medical Examinations'!B1163,'Medical Examinations'!B1163:J3496,1,)</f>
        <v>22.92</v>
      </c>
      <c r="D1163" s="4">
        <f>VLOOKUP('Medical Examinations'!C1163,'Medical Examinations'!C1163:K3496,1,)</f>
        <v>5.87</v>
      </c>
      <c r="E1163" s="4" t="str">
        <f>VLOOKUP('Medical Examinations'!D1163,'Medical Examinations'!D1163:L3496,1,)</f>
        <v>Yes</v>
      </c>
      <c r="F1163" s="4" t="str">
        <f>VLOOKUP('Medical Examinations'!E1163,'Medical Examinations'!E1163:M3496,1,)</f>
        <v>No</v>
      </c>
      <c r="G1163" s="4" t="str">
        <f>VLOOKUP('Medical Examinations'!F1163,'Medical Examinations'!F1163:N3496,1,)</f>
        <v>No</v>
      </c>
      <c r="H1163" s="4">
        <f>VLOOKUP('Medical Examinations'!G1163,'Medical Examinations'!G1163:O3496,1,)</f>
        <v>1</v>
      </c>
      <c r="I1163" s="4" t="str">
        <f>VLOOKUP('Medical Examinations'!H1163,'Medical Examinations'!H1163:P3496,1,)</f>
        <v>No</v>
      </c>
      <c r="J1163" s="4" t="str">
        <f>VLOOKUP('Medical Examinations'!I1163,'Medical Examinations'!I1163:Q3496,1,)</f>
        <v>Normal Weight</v>
      </c>
      <c r="K1163" s="4" t="str">
        <f>VLOOKUP('Medical Examinations'!J1163,'Medical Examinations'!J1163:R3496,1,)</f>
        <v>Pre diabetes</v>
      </c>
      <c r="L1163" s="49">
        <f>VLOOKUP(Table3[[#This Row],[Charges]],Table3[[Charges]:[Age]],1,)</f>
        <v>9617.66</v>
      </c>
      <c r="M1163" s="23" t="str">
        <f>VLOOKUP(Table3[[#This Row],[Hospital tier]],Table3[[Hospital tier]:[Age]],1,)</f>
        <v>tier - 3</v>
      </c>
      <c r="N1163" s="4" t="str">
        <f>VLOOKUP(Table3[[#This Row],[City tier]],Table3[[Hospital tier]:[Age]],1,)</f>
        <v>tier - 3</v>
      </c>
      <c r="O1163" s="4" t="str">
        <f>VLOOKUP(Table3[[#This Row],[State ID]],Table3[[State ID]:[Age]],1,)</f>
        <v>R1016</v>
      </c>
      <c r="P1163" s="4" t="str">
        <f>VLOOKUP(Table3[[#This Row],[Hospitalasion Details]],Table3[[Hospitalasion Details]:[Age]],1,)</f>
        <v>27-Dec-1972</v>
      </c>
      <c r="Q1163" s="4">
        <f>VLOOKUP(Table3[[#This Row],[Age]],Table3[Age],1,)</f>
        <v>50</v>
      </c>
    </row>
    <row r="1164" spans="1:17" x14ac:dyDescent="0.25">
      <c r="A1164" s="4" t="str">
        <f>VLOOKUP(Table2[[#This Row],[Customer ID]],Table2[],1,)</f>
        <v>Id1163</v>
      </c>
      <c r="B1164" s="4" t="str">
        <f>VLOOKUP(Table2[[#This Row],[Full Name]],Table2[[#This Row],[Full Name]],1,)</f>
        <v xml:space="preserve">  Maxwell Sadler</v>
      </c>
      <c r="C1164" s="4">
        <f>VLOOKUP('Medical Examinations'!B1164,'Medical Examinations'!B1164:J3497,1,)</f>
        <v>24.78</v>
      </c>
      <c r="D1164" s="4">
        <f>VLOOKUP('Medical Examinations'!C1164,'Medical Examinations'!C1164:K3497,1,)</f>
        <v>4.24</v>
      </c>
      <c r="E1164" s="4" t="str">
        <f>VLOOKUP('Medical Examinations'!D1164,'Medical Examinations'!D1164:L3497,1,)</f>
        <v>Yes</v>
      </c>
      <c r="F1164" s="4" t="str">
        <f>VLOOKUP('Medical Examinations'!E1164,'Medical Examinations'!E1164:M3497,1,)</f>
        <v>No</v>
      </c>
      <c r="G1164" s="4" t="str">
        <f>VLOOKUP('Medical Examinations'!F1164,'Medical Examinations'!F1164:N3497,1,)</f>
        <v>No</v>
      </c>
      <c r="H1164" s="4">
        <f>VLOOKUP('Medical Examinations'!G1164,'Medical Examinations'!G1164:O3497,1,)</f>
        <v>2</v>
      </c>
      <c r="I1164" s="4" t="str">
        <f>VLOOKUP('Medical Examinations'!H1164,'Medical Examinations'!H1164:P3497,1,)</f>
        <v>No</v>
      </c>
      <c r="J1164" s="4" t="str">
        <f>VLOOKUP('Medical Examinations'!I1164,'Medical Examinations'!I1164:Q3497,1,)</f>
        <v>Normal Weight</v>
      </c>
      <c r="K1164" s="4" t="str">
        <f>VLOOKUP('Medical Examinations'!J1164,'Medical Examinations'!J1164:R3497,1,)</f>
        <v>Normal</v>
      </c>
      <c r="L1164" s="49">
        <f>VLOOKUP(Table3[[#This Row],[Charges]],Table3[[Charges]:[Age]],1,)</f>
        <v>9619.18</v>
      </c>
      <c r="M1164" s="23" t="str">
        <f>VLOOKUP(Table3[[#This Row],[Hospital tier]],Table3[[Hospital tier]:[Age]],1,)</f>
        <v>tier - 2</v>
      </c>
      <c r="N1164" s="4" t="str">
        <f>VLOOKUP(Table3[[#This Row],[City tier]],Table3[[Hospital tier]:[Age]],1,)</f>
        <v>tier - 1</v>
      </c>
      <c r="O1164" s="4" t="str">
        <f>VLOOKUP(Table3[[#This Row],[State ID]],Table3[[State ID]:[Age]],1,)</f>
        <v>R1025</v>
      </c>
      <c r="P1164" s="4" t="str">
        <f>VLOOKUP(Table3[[#This Row],[Hospitalasion Details]],Table3[[Hospitalasion Details]:[Age]],1,)</f>
        <v>29-Aug-1982</v>
      </c>
      <c r="Q1164" s="4">
        <f>VLOOKUP(Table3[[#This Row],[Age]],Table3[Age],1,)</f>
        <v>40</v>
      </c>
    </row>
    <row r="1165" spans="1:17" x14ac:dyDescent="0.25">
      <c r="A1165" s="4" t="str">
        <f>VLOOKUP(Table2[[#This Row],[Customer ID]],Table2[],1,)</f>
        <v>Id1164</v>
      </c>
      <c r="B1165" s="4" t="str">
        <f>VLOOKUP(Table2[[#This Row],[Full Name]],Table2[[#This Row],[Full Name]],1,)</f>
        <v xml:space="preserve">  Pascale Auger</v>
      </c>
      <c r="C1165" s="4">
        <f>VLOOKUP('Medical Examinations'!B1165,'Medical Examinations'!B1165:J3498,1,)</f>
        <v>34.07</v>
      </c>
      <c r="D1165" s="4">
        <f>VLOOKUP('Medical Examinations'!C1165,'Medical Examinations'!C1165:K3498,1,)</f>
        <v>7.81</v>
      </c>
      <c r="E1165" s="4" t="str">
        <f>VLOOKUP('Medical Examinations'!D1165,'Medical Examinations'!D1165:L3498,1,)</f>
        <v>Yes</v>
      </c>
      <c r="F1165" s="4" t="str">
        <f>VLOOKUP('Medical Examinations'!E1165,'Medical Examinations'!E1165:M3498,1,)</f>
        <v>No</v>
      </c>
      <c r="G1165" s="4" t="str">
        <f>VLOOKUP('Medical Examinations'!F1165,'Medical Examinations'!F1165:N3498,1,)</f>
        <v>No</v>
      </c>
      <c r="H1165" s="4">
        <f>VLOOKUP('Medical Examinations'!G1165,'Medical Examinations'!G1165:O3498,1,)</f>
        <v>0</v>
      </c>
      <c r="I1165" s="4" t="str">
        <f>VLOOKUP('Medical Examinations'!H1165,'Medical Examinations'!H1165:P3498,1,)</f>
        <v>No</v>
      </c>
      <c r="J1165" s="4" t="str">
        <f>VLOOKUP('Medical Examinations'!I1165,'Medical Examinations'!I1165:Q3498,1,)</f>
        <v>Obesity</v>
      </c>
      <c r="K1165" s="4" t="str">
        <f>VLOOKUP('Medical Examinations'!J1165,'Medical Examinations'!J1165:R3498,1,)</f>
        <v>Diabetes</v>
      </c>
      <c r="L1165" s="49">
        <f>VLOOKUP(Table3[[#This Row],[Charges]],Table3[[Charges]:[Age]],1,)</f>
        <v>9620.33</v>
      </c>
      <c r="M1165" s="23" t="str">
        <f>VLOOKUP(Table3[[#This Row],[Hospital tier]],Table3[[Hospital tier]:[Age]],1,)</f>
        <v>tier - 3</v>
      </c>
      <c r="N1165" s="4" t="str">
        <f>VLOOKUP(Table3[[#This Row],[City tier]],Table3[[Hospital tier]:[Age]],1,)</f>
        <v>tier - 3</v>
      </c>
      <c r="O1165" s="4" t="str">
        <f>VLOOKUP(Table3[[#This Row],[State ID]],Table3[[State ID]:[Age]],1,)</f>
        <v>R1012</v>
      </c>
      <c r="P1165" s="4" t="str">
        <f>VLOOKUP(Table3[[#This Row],[Hospitalasion Details]],Table3[[Hospitalasion Details]:[Age]],1,)</f>
        <v>29-Oct-1975</v>
      </c>
      <c r="Q1165" s="4">
        <f>VLOOKUP(Table3[[#This Row],[Age]],Table3[Age],1,)</f>
        <v>47</v>
      </c>
    </row>
    <row r="1166" spans="1:17" x14ac:dyDescent="0.25">
      <c r="A1166" s="4" t="str">
        <f>VLOOKUP(Table2[[#This Row],[Customer ID]],Table2[],1,)</f>
        <v>Id1165</v>
      </c>
      <c r="B1166" s="4" t="str">
        <f>VLOOKUP(Table2[[#This Row],[Full Name]],Table2[[#This Row],[Full Name]],1,)</f>
        <v xml:space="preserve">  Becca Steadman</v>
      </c>
      <c r="C1166" s="4">
        <f>VLOOKUP('Medical Examinations'!B1166,'Medical Examinations'!B1166:J3499,1,)</f>
        <v>30.14</v>
      </c>
      <c r="D1166" s="4">
        <f>VLOOKUP('Medical Examinations'!C1166,'Medical Examinations'!C1166:K3499,1,)</f>
        <v>9.85</v>
      </c>
      <c r="E1166" s="4" t="str">
        <f>VLOOKUP('Medical Examinations'!D1166,'Medical Examinations'!D1166:L3499,1,)</f>
        <v>No</v>
      </c>
      <c r="F1166" s="4" t="str">
        <f>VLOOKUP('Medical Examinations'!E1166,'Medical Examinations'!E1166:M3499,1,)</f>
        <v>No</v>
      </c>
      <c r="G1166" s="4" t="str">
        <f>VLOOKUP('Medical Examinations'!F1166,'Medical Examinations'!F1166:N3499,1,)</f>
        <v>No</v>
      </c>
      <c r="H1166" s="4">
        <f>VLOOKUP('Medical Examinations'!G1166,'Medical Examinations'!G1166:O3499,1,)</f>
        <v>0</v>
      </c>
      <c r="I1166" s="4" t="str">
        <f>VLOOKUP('Medical Examinations'!H1166,'Medical Examinations'!H1166:P3499,1,)</f>
        <v>No</v>
      </c>
      <c r="J1166" s="4" t="str">
        <f>VLOOKUP('Medical Examinations'!I1166,'Medical Examinations'!I1166:Q3499,1,)</f>
        <v>Obesity</v>
      </c>
      <c r="K1166" s="4" t="str">
        <f>VLOOKUP('Medical Examinations'!J1166,'Medical Examinations'!J1166:R3499,1,)</f>
        <v>Diabetes</v>
      </c>
      <c r="L1166" s="49">
        <f>VLOOKUP(Table3[[#This Row],[Charges]],Table3[[Charges]:[Age]],1,)</f>
        <v>9625.92</v>
      </c>
      <c r="M1166" s="23" t="str">
        <f>VLOOKUP(Table3[[#This Row],[Hospital tier]],Table3[[Hospital tier]:[Age]],1,)</f>
        <v>tier - 2</v>
      </c>
      <c r="N1166" s="4" t="str">
        <f>VLOOKUP(Table3[[#This Row],[City tier]],Table3[[Hospital tier]:[Age]],1,)</f>
        <v>tier - 3</v>
      </c>
      <c r="O1166" s="4" t="str">
        <f>VLOOKUP(Table3[[#This Row],[State ID]],Table3[[State ID]:[Age]],1,)</f>
        <v>R1011</v>
      </c>
      <c r="P1166" s="4" t="str">
        <f>VLOOKUP(Table3[[#This Row],[Hospitalasion Details]],Table3[[Hospitalasion Details]:[Age]],1,)</f>
        <v>16-Dec-1970</v>
      </c>
      <c r="Q1166" s="4">
        <f>VLOOKUP(Table3[[#This Row],[Age]],Table3[Age],1,)</f>
        <v>52</v>
      </c>
    </row>
    <row r="1167" spans="1:17" x14ac:dyDescent="0.25">
      <c r="A1167" s="4" t="str">
        <f>VLOOKUP(Table2[[#This Row],[Customer ID]],Table2[],1,)</f>
        <v>Id1166</v>
      </c>
      <c r="B1167" s="4" t="str">
        <f>VLOOKUP(Table2[[#This Row],[Full Name]],Table2[[#This Row],[Full Name]],1,)</f>
        <v xml:space="preserve">  Grace McCarron</v>
      </c>
      <c r="C1167" s="4">
        <f>VLOOKUP('Medical Examinations'!B1167,'Medical Examinations'!B1167:J3500,1,)</f>
        <v>18.05</v>
      </c>
      <c r="D1167" s="4">
        <f>VLOOKUP('Medical Examinations'!C1167,'Medical Examinations'!C1167:K3500,1,)</f>
        <v>6.94</v>
      </c>
      <c r="E1167" s="4" t="str">
        <f>VLOOKUP('Medical Examinations'!D1167,'Medical Examinations'!D1167:L3500,1,)</f>
        <v>No</v>
      </c>
      <c r="F1167" s="4" t="str">
        <f>VLOOKUP('Medical Examinations'!E1167,'Medical Examinations'!E1167:M3500,1,)</f>
        <v>No</v>
      </c>
      <c r="G1167" s="4" t="str">
        <f>VLOOKUP('Medical Examinations'!F1167,'Medical Examinations'!F1167:N3500,1,)</f>
        <v>No</v>
      </c>
      <c r="H1167" s="4">
        <f>VLOOKUP('Medical Examinations'!G1167,'Medical Examinations'!G1167:O3500,1,)</f>
        <v>0</v>
      </c>
      <c r="I1167" s="4" t="str">
        <f>VLOOKUP('Medical Examinations'!H1167,'Medical Examinations'!H1167:P3500,1,)</f>
        <v>No</v>
      </c>
      <c r="J1167" s="4" t="str">
        <f>VLOOKUP('Medical Examinations'!I1167,'Medical Examinations'!I1167:Q3500,1,)</f>
        <v>Underweight</v>
      </c>
      <c r="K1167" s="4" t="str">
        <f>VLOOKUP('Medical Examinations'!J1167,'Medical Examinations'!J1167:R3500,1,)</f>
        <v>Diabetes</v>
      </c>
      <c r="L1167" s="49">
        <f>VLOOKUP(Table3[[#This Row],[Charges]],Table3[[Charges]:[Age]],1,)</f>
        <v>9628.7900000000009</v>
      </c>
      <c r="M1167" s="23" t="str">
        <f>VLOOKUP(Table3[[#This Row],[Hospital tier]],Table3[[Hospital tier]:[Age]],1,)</f>
        <v>tier - 2</v>
      </c>
      <c r="N1167" s="4" t="str">
        <f>VLOOKUP(Table3[[#This Row],[City tier]],Table3[[Hospital tier]:[Age]],1,)</f>
        <v>tier - 2</v>
      </c>
      <c r="O1167" s="4" t="str">
        <f>VLOOKUP(Table3[[#This Row],[State ID]],Table3[[State ID]:[Age]],1,)</f>
        <v>R1026</v>
      </c>
      <c r="P1167" s="4" t="str">
        <f>VLOOKUP(Table3[[#This Row],[Hospitalasion Details]],Table3[[Hospitalasion Details]:[Age]],1,)</f>
        <v>23-Jun-1998</v>
      </c>
      <c r="Q1167" s="4">
        <f>VLOOKUP(Table3[[#This Row],[Age]],Table3[Age],1,)</f>
        <v>24</v>
      </c>
    </row>
    <row r="1168" spans="1:17" x14ac:dyDescent="0.25">
      <c r="A1168" s="4" t="str">
        <f>VLOOKUP(Table2[[#This Row],[Customer ID]],Table2[],1,)</f>
        <v>Id1167</v>
      </c>
      <c r="B1168" s="4" t="str">
        <f>VLOOKUP(Table2[[#This Row],[Full Name]],Table2[[#This Row],[Full Name]],1,)</f>
        <v xml:space="preserve">  Samantha Roecker</v>
      </c>
      <c r="C1168" s="4">
        <f>VLOOKUP('Medical Examinations'!B1168,'Medical Examinations'!B1168:J3501,1,)</f>
        <v>37.4</v>
      </c>
      <c r="D1168" s="4">
        <f>VLOOKUP('Medical Examinations'!C1168,'Medical Examinations'!C1168:K3501,1,)</f>
        <v>11.3</v>
      </c>
      <c r="E1168" s="4" t="str">
        <f>VLOOKUP('Medical Examinations'!D1168,'Medical Examinations'!D1168:L3501,1,)</f>
        <v>Yes</v>
      </c>
      <c r="F1168" s="4" t="str">
        <f>VLOOKUP('Medical Examinations'!E1168,'Medical Examinations'!E1168:M3501,1,)</f>
        <v>No</v>
      </c>
      <c r="G1168" s="4" t="str">
        <f>VLOOKUP('Medical Examinations'!F1168,'Medical Examinations'!F1168:N3501,1,)</f>
        <v>No</v>
      </c>
      <c r="H1168" s="4">
        <f>VLOOKUP('Medical Examinations'!G1168,'Medical Examinations'!G1168:O3501,1,)</f>
        <v>2</v>
      </c>
      <c r="I1168" s="4" t="str">
        <f>VLOOKUP('Medical Examinations'!H1168,'Medical Examinations'!H1168:P3501,1,)</f>
        <v>No</v>
      </c>
      <c r="J1168" s="4" t="str">
        <f>VLOOKUP('Medical Examinations'!I1168,'Medical Examinations'!I1168:Q3501,1,)</f>
        <v>Obesity</v>
      </c>
      <c r="K1168" s="4" t="str">
        <f>VLOOKUP('Medical Examinations'!J1168,'Medical Examinations'!J1168:R3501,1,)</f>
        <v>Diabetes</v>
      </c>
      <c r="L1168" s="49">
        <f>VLOOKUP(Table3[[#This Row],[Charges]],Table3[[Charges]:[Age]],1,)</f>
        <v>9630.2999999999993</v>
      </c>
      <c r="M1168" s="23" t="str">
        <f>VLOOKUP(Table3[[#This Row],[Hospital tier]],Table3[[Hospital tier]:[Age]],1,)</f>
        <v>tier - 2</v>
      </c>
      <c r="N1168" s="4" t="str">
        <f>VLOOKUP(Table3[[#This Row],[City tier]],Table3[[Hospital tier]:[Age]],1,)</f>
        <v>tier - 2</v>
      </c>
      <c r="O1168" s="4" t="str">
        <f>VLOOKUP(Table3[[#This Row],[State ID]],Table3[[State ID]:[Age]],1,)</f>
        <v>R1021</v>
      </c>
      <c r="P1168" s="4" t="str">
        <f>VLOOKUP(Table3[[#This Row],[Hospitalasion Details]],Table3[[Hospitalasion Details]:[Age]],1,)</f>
        <v>19-Dec-1979</v>
      </c>
      <c r="Q1168" s="4">
        <f>VLOOKUP(Table3[[#This Row],[Age]],Table3[Age],1,)</f>
        <v>43</v>
      </c>
    </row>
    <row r="1169" spans="1:17" x14ac:dyDescent="0.25">
      <c r="A1169" s="4" t="str">
        <f>VLOOKUP(Table2[[#This Row],[Customer ID]],Table2[],1,)</f>
        <v>Id1168</v>
      </c>
      <c r="B1169" s="4" t="str">
        <f>VLOOKUP(Table2[[#This Row],[Full Name]],Table2[[#This Row],[Full Name]],1,)</f>
        <v xml:space="preserve">  Nicole R Giumarra</v>
      </c>
      <c r="C1169" s="4">
        <f>VLOOKUP('Medical Examinations'!B1169,'Medical Examinations'!B1169:J3502,1,)</f>
        <v>25.75</v>
      </c>
      <c r="D1169" s="4">
        <f>VLOOKUP('Medical Examinations'!C1169,'Medical Examinations'!C1169:K3502,1,)</f>
        <v>9.23</v>
      </c>
      <c r="E1169" s="4" t="str">
        <f>VLOOKUP('Medical Examinations'!D1169,'Medical Examinations'!D1169:L3502,1,)</f>
        <v>No</v>
      </c>
      <c r="F1169" s="4" t="str">
        <f>VLOOKUP('Medical Examinations'!E1169,'Medical Examinations'!E1169:M3502,1,)</f>
        <v>No</v>
      </c>
      <c r="G1169" s="4" t="str">
        <f>VLOOKUP('Medical Examinations'!F1169,'Medical Examinations'!F1169:N3502,1,)</f>
        <v>No</v>
      </c>
      <c r="H1169" s="4">
        <f>VLOOKUP('Medical Examinations'!G1169,'Medical Examinations'!G1169:O3502,1,)</f>
        <v>0</v>
      </c>
      <c r="I1169" s="4" t="str">
        <f>VLOOKUP('Medical Examinations'!H1169,'Medical Examinations'!H1169:P3502,1,)</f>
        <v>No</v>
      </c>
      <c r="J1169" s="4" t="str">
        <f>VLOOKUP('Medical Examinations'!I1169,'Medical Examinations'!I1169:Q3502,1,)</f>
        <v>Over Weight</v>
      </c>
      <c r="K1169" s="4" t="str">
        <f>VLOOKUP('Medical Examinations'!J1169,'Medical Examinations'!J1169:R3502,1,)</f>
        <v>Diabetes</v>
      </c>
      <c r="L1169" s="49">
        <f>VLOOKUP(Table3[[#This Row],[Charges]],Table3[[Charges]:[Age]],1,)</f>
        <v>9630.4</v>
      </c>
      <c r="M1169" s="23" t="str">
        <f>VLOOKUP(Table3[[#This Row],[Hospital tier]],Table3[[Hospital tier]:[Age]],1,)</f>
        <v>tier - 2</v>
      </c>
      <c r="N1169" s="4" t="str">
        <f>VLOOKUP(Table3[[#This Row],[City tier]],Table3[[Hospital tier]:[Age]],1,)</f>
        <v>tier - 2</v>
      </c>
      <c r="O1169" s="4" t="str">
        <f>VLOOKUP(Table3[[#This Row],[State ID]],Table3[[State ID]:[Age]],1,)</f>
        <v>R1011</v>
      </c>
      <c r="P1169" s="4" t="str">
        <f>VLOOKUP(Table3[[#This Row],[Hospitalasion Details]],Table3[[Hospitalasion Details]:[Age]],1,)</f>
        <v>23-Oct-1972</v>
      </c>
      <c r="Q1169" s="4">
        <f>VLOOKUP(Table3[[#This Row],[Age]],Table3[Age],1,)</f>
        <v>50</v>
      </c>
    </row>
    <row r="1170" spans="1:17" x14ac:dyDescent="0.25">
      <c r="A1170" s="4" t="str">
        <f>VLOOKUP(Table2[[#This Row],[Customer ID]],Table2[],1,)</f>
        <v>Id1169</v>
      </c>
      <c r="B1170" s="4" t="str">
        <f>VLOOKUP(Table2[[#This Row],[Full Name]],Table2[[#This Row],[Full Name]],1,)</f>
        <v xml:space="preserve">  David W Peters</v>
      </c>
      <c r="C1170" s="4">
        <f>VLOOKUP('Medical Examinations'!B1170,'Medical Examinations'!B1170:J3503,1,)</f>
        <v>32.299999999999997</v>
      </c>
      <c r="D1170" s="4">
        <f>VLOOKUP('Medical Examinations'!C1170,'Medical Examinations'!C1170:K3503,1,)</f>
        <v>4.37</v>
      </c>
      <c r="E1170" s="4" t="str">
        <f>VLOOKUP('Medical Examinations'!D1170,'Medical Examinations'!D1170:L3503,1,)</f>
        <v>No</v>
      </c>
      <c r="F1170" s="4" t="str">
        <f>VLOOKUP('Medical Examinations'!E1170,'Medical Examinations'!E1170:M3503,1,)</f>
        <v>No</v>
      </c>
      <c r="G1170" s="4" t="str">
        <f>VLOOKUP('Medical Examinations'!F1170,'Medical Examinations'!F1170:N3503,1,)</f>
        <v>No</v>
      </c>
      <c r="H1170" s="4">
        <f>VLOOKUP('Medical Examinations'!G1170,'Medical Examinations'!G1170:O3503,1,)</f>
        <v>2</v>
      </c>
      <c r="I1170" s="4" t="str">
        <f>VLOOKUP('Medical Examinations'!H1170,'Medical Examinations'!H1170:P3503,1,)</f>
        <v>No</v>
      </c>
      <c r="J1170" s="4" t="str">
        <f>VLOOKUP('Medical Examinations'!I1170,'Medical Examinations'!I1170:Q3503,1,)</f>
        <v>Obesity</v>
      </c>
      <c r="K1170" s="4" t="str">
        <f>VLOOKUP('Medical Examinations'!J1170,'Medical Examinations'!J1170:R3503,1,)</f>
        <v>Normal</v>
      </c>
      <c r="L1170" s="49">
        <f>VLOOKUP(Table3[[#This Row],[Charges]],Table3[[Charges]:[Age]],1,)</f>
        <v>9630.91</v>
      </c>
      <c r="M1170" s="23" t="str">
        <f>VLOOKUP(Table3[[#This Row],[Hospital tier]],Table3[[Hospital tier]:[Age]],1,)</f>
        <v>tier - 3</v>
      </c>
      <c r="N1170" s="4" t="str">
        <f>VLOOKUP(Table3[[#This Row],[City tier]],Table3[[Hospital tier]:[Age]],1,)</f>
        <v>tier - 2</v>
      </c>
      <c r="O1170" s="4" t="str">
        <f>VLOOKUP(Table3[[#This Row],[State ID]],Table3[[State ID]:[Age]],1,)</f>
        <v>R1013</v>
      </c>
      <c r="P1170" s="4" t="str">
        <f>VLOOKUP(Table3[[#This Row],[Hospitalasion Details]],Table3[[Hospitalasion Details]:[Age]],1,)</f>
        <v>22-Jun-1968</v>
      </c>
      <c r="Q1170" s="4">
        <f>VLOOKUP(Table3[[#This Row],[Age]],Table3[Age],1,)</f>
        <v>54</v>
      </c>
    </row>
    <row r="1171" spans="1:17" x14ac:dyDescent="0.25">
      <c r="A1171" s="4" t="str">
        <f>VLOOKUP(Table2[[#This Row],[Customer ID]],Table2[],1,)</f>
        <v>Id1170</v>
      </c>
      <c r="B1171" s="4" t="str">
        <f>VLOOKUP(Table2[[#This Row],[Full Name]],Table2[[#This Row],[Full Name]],1,)</f>
        <v xml:space="preserve">  Grant Bower</v>
      </c>
      <c r="C1171" s="4">
        <f>VLOOKUP('Medical Examinations'!B1171,'Medical Examinations'!B1171:J3504,1,)</f>
        <v>28.61</v>
      </c>
      <c r="D1171" s="4">
        <f>VLOOKUP('Medical Examinations'!C1171,'Medical Examinations'!C1171:K3504,1,)</f>
        <v>5.76</v>
      </c>
      <c r="E1171" s="4" t="str">
        <f>VLOOKUP('Medical Examinations'!D1171,'Medical Examinations'!D1171:L3504,1,)</f>
        <v>No</v>
      </c>
      <c r="F1171" s="4" t="str">
        <f>VLOOKUP('Medical Examinations'!E1171,'Medical Examinations'!E1171:M3504,1,)</f>
        <v>No</v>
      </c>
      <c r="G1171" s="4" t="str">
        <f>VLOOKUP('Medical Examinations'!F1171,'Medical Examinations'!F1171:N3504,1,)</f>
        <v>Yes</v>
      </c>
      <c r="H1171" s="4">
        <f>VLOOKUP('Medical Examinations'!G1171,'Medical Examinations'!G1171:O3504,1,)</f>
        <v>1</v>
      </c>
      <c r="I1171" s="4" t="str">
        <f>VLOOKUP('Medical Examinations'!H1171,'Medical Examinations'!H1171:P3504,1,)</f>
        <v>No</v>
      </c>
      <c r="J1171" s="4" t="str">
        <f>VLOOKUP('Medical Examinations'!I1171,'Medical Examinations'!I1171:Q3504,1,)</f>
        <v>Over Weight</v>
      </c>
      <c r="K1171" s="4" t="str">
        <f>VLOOKUP('Medical Examinations'!J1171,'Medical Examinations'!J1171:R3504,1,)</f>
        <v>Pre diabetes</v>
      </c>
      <c r="L1171" s="49">
        <f>VLOOKUP(Table3[[#This Row],[Charges]],Table3[[Charges]:[Age]],1,)</f>
        <v>9634.5400000000009</v>
      </c>
      <c r="M1171" s="23" t="str">
        <f>VLOOKUP(Table3[[#This Row],[Hospital tier]],Table3[[Hospital tier]:[Age]],1,)</f>
        <v>tier - 2</v>
      </c>
      <c r="N1171" s="4" t="str">
        <f>VLOOKUP(Table3[[#This Row],[City tier]],Table3[[Hospital tier]:[Age]],1,)</f>
        <v>tier - 2</v>
      </c>
      <c r="O1171" s="4" t="str">
        <f>VLOOKUP(Table3[[#This Row],[State ID]],Table3[[State ID]:[Age]],1,)</f>
        <v>R1011</v>
      </c>
      <c r="P1171" s="4" t="str">
        <f>VLOOKUP(Table3[[#This Row],[Hospitalasion Details]],Table3[[Hospitalasion Details]:[Age]],1,)</f>
        <v>30-Sep-1970</v>
      </c>
      <c r="Q1171" s="4">
        <f>VLOOKUP(Table3[[#This Row],[Age]],Table3[Age],1,)</f>
        <v>52</v>
      </c>
    </row>
    <row r="1172" spans="1:17" x14ac:dyDescent="0.25">
      <c r="A1172" s="4" t="str">
        <f>VLOOKUP(Table2[[#This Row],[Customer ID]],Table2[],1,)</f>
        <v>Id1171</v>
      </c>
      <c r="B1172" s="4" t="str">
        <f>VLOOKUP(Table2[[#This Row],[Full Name]],Table2[[#This Row],[Full Name]],1,)</f>
        <v xml:space="preserve">  Sophia Chen</v>
      </c>
      <c r="C1172" s="4">
        <f>VLOOKUP('Medical Examinations'!B1172,'Medical Examinations'!B1172:J3505,1,)</f>
        <v>45.41</v>
      </c>
      <c r="D1172" s="4">
        <f>VLOOKUP('Medical Examinations'!C1172,'Medical Examinations'!C1172:K3505,1,)</f>
        <v>4.96</v>
      </c>
      <c r="E1172" s="4" t="str">
        <f>VLOOKUP('Medical Examinations'!D1172,'Medical Examinations'!D1172:L3505,1,)</f>
        <v>No</v>
      </c>
      <c r="F1172" s="4" t="str">
        <f>VLOOKUP('Medical Examinations'!E1172,'Medical Examinations'!E1172:M3505,1,)</f>
        <v>No</v>
      </c>
      <c r="G1172" s="4" t="str">
        <f>VLOOKUP('Medical Examinations'!F1172,'Medical Examinations'!F1172:N3505,1,)</f>
        <v>No</v>
      </c>
      <c r="H1172" s="4">
        <f>VLOOKUP('Medical Examinations'!G1172,'Medical Examinations'!G1172:O3505,1,)</f>
        <v>1</v>
      </c>
      <c r="I1172" s="4" t="str">
        <f>VLOOKUP('Medical Examinations'!H1172,'Medical Examinations'!H1172:P3505,1,)</f>
        <v>No</v>
      </c>
      <c r="J1172" s="4" t="str">
        <f>VLOOKUP('Medical Examinations'!I1172,'Medical Examinations'!I1172:Q3505,1,)</f>
        <v>Obesity</v>
      </c>
      <c r="K1172" s="4" t="str">
        <f>VLOOKUP('Medical Examinations'!J1172,'Medical Examinations'!J1172:R3505,1,)</f>
        <v>Normal</v>
      </c>
      <c r="L1172" s="49">
        <f>VLOOKUP(Table3[[#This Row],[Charges]],Table3[[Charges]:[Age]],1,)</f>
        <v>9644.25</v>
      </c>
      <c r="M1172" s="23" t="str">
        <f>VLOOKUP(Table3[[#This Row],[Hospital tier]],Table3[[Hospital tier]:[Age]],1,)</f>
        <v>tier - 2</v>
      </c>
      <c r="N1172" s="4" t="str">
        <f>VLOOKUP(Table3[[#This Row],[City tier]],Table3[[Hospital tier]:[Age]],1,)</f>
        <v>tier - 1</v>
      </c>
      <c r="O1172" s="4" t="str">
        <f>VLOOKUP(Table3[[#This Row],[State ID]],Table3[[State ID]:[Age]],1,)</f>
        <v>R1012</v>
      </c>
      <c r="P1172" s="4" t="str">
        <f>VLOOKUP(Table3[[#This Row],[Hospitalasion Details]],Table3[[Hospitalasion Details]:[Age]],1,)</f>
        <v>19-Jul-1971</v>
      </c>
      <c r="Q1172" s="4">
        <f>VLOOKUP(Table3[[#This Row],[Age]],Table3[Age],1,)</f>
        <v>51</v>
      </c>
    </row>
    <row r="1173" spans="1:17" x14ac:dyDescent="0.25">
      <c r="A1173" s="4" t="str">
        <f>VLOOKUP(Table2[[#This Row],[Customer ID]],Table2[],1,)</f>
        <v>Id1172</v>
      </c>
      <c r="B1173" s="4" t="str">
        <f>VLOOKUP(Table2[[#This Row],[Full Name]],Table2[[#This Row],[Full Name]],1,)</f>
        <v xml:space="preserve">  Christina Capriccioso</v>
      </c>
      <c r="C1173" s="4">
        <f>VLOOKUP('Medical Examinations'!B1173,'Medical Examinations'!B1173:J3506,1,)</f>
        <v>31.2</v>
      </c>
      <c r="D1173" s="4">
        <f>VLOOKUP('Medical Examinations'!C1173,'Medical Examinations'!C1173:K3506,1,)</f>
        <v>11.04</v>
      </c>
      <c r="E1173" s="4" t="str">
        <f>VLOOKUP('Medical Examinations'!D1173,'Medical Examinations'!D1173:L3506,1,)</f>
        <v>Yes</v>
      </c>
      <c r="F1173" s="4" t="str">
        <f>VLOOKUP('Medical Examinations'!E1173,'Medical Examinations'!E1173:M3506,1,)</f>
        <v>No</v>
      </c>
      <c r="G1173" s="4" t="str">
        <f>VLOOKUP('Medical Examinations'!F1173,'Medical Examinations'!F1173:N3506,1,)</f>
        <v>No</v>
      </c>
      <c r="H1173" s="4">
        <f>VLOOKUP('Medical Examinations'!G1173,'Medical Examinations'!G1173:O3506,1,)</f>
        <v>2</v>
      </c>
      <c r="I1173" s="4" t="str">
        <f>VLOOKUP('Medical Examinations'!H1173,'Medical Examinations'!H1173:P3506,1,)</f>
        <v>No</v>
      </c>
      <c r="J1173" s="4" t="str">
        <f>VLOOKUP('Medical Examinations'!I1173,'Medical Examinations'!I1173:Q3506,1,)</f>
        <v>Obesity</v>
      </c>
      <c r="K1173" s="4" t="str">
        <f>VLOOKUP('Medical Examinations'!J1173,'Medical Examinations'!J1173:R3506,1,)</f>
        <v>Diabetes</v>
      </c>
      <c r="L1173" s="49">
        <f>VLOOKUP(Table3[[#This Row],[Charges]],Table3[[Charges]:[Age]],1,)</f>
        <v>9653.81</v>
      </c>
      <c r="M1173" s="23" t="str">
        <f>VLOOKUP(Table3[[#This Row],[Hospital tier]],Table3[[Hospital tier]:[Age]],1,)</f>
        <v>tier - 2</v>
      </c>
      <c r="N1173" s="4" t="str">
        <f>VLOOKUP(Table3[[#This Row],[City tier]],Table3[[Hospital tier]:[Age]],1,)</f>
        <v>tier - 2</v>
      </c>
      <c r="O1173" s="4" t="str">
        <f>VLOOKUP(Table3[[#This Row],[State ID]],Table3[[State ID]:[Age]],1,)</f>
        <v>R1011</v>
      </c>
      <c r="P1173" s="4" t="str">
        <f>VLOOKUP(Table3[[#This Row],[Hospitalasion Details]],Table3[[Hospitalasion Details]:[Age]],1,)</f>
        <v>8-Jul-1974</v>
      </c>
      <c r="Q1173" s="4">
        <f>VLOOKUP(Table3[[#This Row],[Age]],Table3[Age],1,)</f>
        <v>48</v>
      </c>
    </row>
    <row r="1174" spans="1:17" x14ac:dyDescent="0.25">
      <c r="A1174" s="4" t="str">
        <f>VLOOKUP(Table2[[#This Row],[Customer ID]],Table2[],1,)</f>
        <v>Id1173</v>
      </c>
      <c r="B1174" s="4" t="str">
        <f>VLOOKUP(Table2[[#This Row],[Full Name]],Table2[[#This Row],[Full Name]],1,)</f>
        <v xml:space="preserve">  Sam L Starbuck</v>
      </c>
      <c r="C1174" s="4">
        <f>VLOOKUP('Medical Examinations'!B1174,'Medical Examinations'!B1174:J3507,1,)</f>
        <v>29.83</v>
      </c>
      <c r="D1174" s="4">
        <f>VLOOKUP('Medical Examinations'!C1174,'Medical Examinations'!C1174:K3507,1,)</f>
        <v>7.81</v>
      </c>
      <c r="E1174" s="4" t="str">
        <f>VLOOKUP('Medical Examinations'!D1174,'Medical Examinations'!D1174:L3507,1,)</f>
        <v>Yes</v>
      </c>
      <c r="F1174" s="4" t="str">
        <f>VLOOKUP('Medical Examinations'!E1174,'Medical Examinations'!E1174:M3507,1,)</f>
        <v>No</v>
      </c>
      <c r="G1174" s="4" t="str">
        <f>VLOOKUP('Medical Examinations'!F1174,'Medical Examinations'!F1174:N3507,1,)</f>
        <v>No</v>
      </c>
      <c r="H1174" s="4">
        <f>VLOOKUP('Medical Examinations'!G1174,'Medical Examinations'!G1174:O3507,1,)</f>
        <v>1</v>
      </c>
      <c r="I1174" s="4" t="str">
        <f>VLOOKUP('Medical Examinations'!H1174,'Medical Examinations'!H1174:P3507,1,)</f>
        <v>No</v>
      </c>
      <c r="J1174" s="4" t="str">
        <f>VLOOKUP('Medical Examinations'!I1174,'Medical Examinations'!I1174:Q3507,1,)</f>
        <v>Over Weight</v>
      </c>
      <c r="K1174" s="4" t="str">
        <f>VLOOKUP('Medical Examinations'!J1174,'Medical Examinations'!J1174:R3507,1,)</f>
        <v>Diabetes</v>
      </c>
      <c r="L1174" s="49">
        <f>VLOOKUP(Table3[[#This Row],[Charges]],Table3[[Charges]:[Age]],1,)</f>
        <v>9664.34</v>
      </c>
      <c r="M1174" s="23" t="str">
        <f>VLOOKUP(Table3[[#This Row],[Hospital tier]],Table3[[Hospital tier]:[Age]],1,)</f>
        <v>tier - 2</v>
      </c>
      <c r="N1174" s="4" t="str">
        <f>VLOOKUP(Table3[[#This Row],[City tier]],Table3[[Hospital tier]:[Age]],1,)</f>
        <v>tier - 3</v>
      </c>
      <c r="O1174" s="4" t="str">
        <f>VLOOKUP(Table3[[#This Row],[State ID]],Table3[[State ID]:[Age]],1,)</f>
        <v>R1011</v>
      </c>
      <c r="P1174" s="4" t="str">
        <f>VLOOKUP(Table3[[#This Row],[Hospitalasion Details]],Table3[[Hospitalasion Details]:[Age]],1,)</f>
        <v>8-Aug-1981</v>
      </c>
      <c r="Q1174" s="4">
        <f>VLOOKUP(Table3[[#This Row],[Age]],Table3[Age],1,)</f>
        <v>41</v>
      </c>
    </row>
    <row r="1175" spans="1:17" x14ac:dyDescent="0.25">
      <c r="A1175" s="4" t="str">
        <f>VLOOKUP(Table2[[#This Row],[Customer ID]],Table2[],1,)</f>
        <v>Id1174</v>
      </c>
      <c r="B1175" s="4" t="str">
        <f>VLOOKUP(Table2[[#This Row],[Full Name]],Table2[[#This Row],[Full Name]],1,)</f>
        <v xml:space="preserve">  Haley R McMahon</v>
      </c>
      <c r="C1175" s="4">
        <f>VLOOKUP('Medical Examinations'!B1175,'Medical Examinations'!B1175:J3508,1,)</f>
        <v>29.06</v>
      </c>
      <c r="D1175" s="4">
        <f>VLOOKUP('Medical Examinations'!C1175,'Medical Examinations'!C1175:K3508,1,)</f>
        <v>4.55</v>
      </c>
      <c r="E1175" s="4" t="str">
        <f>VLOOKUP('Medical Examinations'!D1175,'Medical Examinations'!D1175:L3508,1,)</f>
        <v>No</v>
      </c>
      <c r="F1175" s="4" t="str">
        <f>VLOOKUP('Medical Examinations'!E1175,'Medical Examinations'!E1175:M3508,1,)</f>
        <v>No</v>
      </c>
      <c r="G1175" s="4" t="str">
        <f>VLOOKUP('Medical Examinations'!F1175,'Medical Examinations'!F1175:N3508,1,)</f>
        <v>No</v>
      </c>
      <c r="H1175" s="4">
        <f>VLOOKUP('Medical Examinations'!G1175,'Medical Examinations'!G1175:O3508,1,)</f>
        <v>0</v>
      </c>
      <c r="I1175" s="4" t="str">
        <f>VLOOKUP('Medical Examinations'!H1175,'Medical Examinations'!H1175:P3508,1,)</f>
        <v>No</v>
      </c>
      <c r="J1175" s="4" t="str">
        <f>VLOOKUP('Medical Examinations'!I1175,'Medical Examinations'!I1175:Q3508,1,)</f>
        <v>Over Weight</v>
      </c>
      <c r="K1175" s="4" t="str">
        <f>VLOOKUP('Medical Examinations'!J1175,'Medical Examinations'!J1175:R3508,1,)</f>
        <v>Normal</v>
      </c>
      <c r="L1175" s="49">
        <f>VLOOKUP(Table3[[#This Row],[Charges]],Table3[[Charges]:[Age]],1,)</f>
        <v>9684.2900000000009</v>
      </c>
      <c r="M1175" s="23" t="str">
        <f>VLOOKUP(Table3[[#This Row],[Hospital tier]],Table3[[Hospital tier]:[Age]],1,)</f>
        <v>tier - 3</v>
      </c>
      <c r="N1175" s="4" t="str">
        <f>VLOOKUP(Table3[[#This Row],[City tier]],Table3[[Hospital tier]:[Age]],1,)</f>
        <v>tier - 2</v>
      </c>
      <c r="O1175" s="4" t="str">
        <f>VLOOKUP(Table3[[#This Row],[State ID]],Table3[[State ID]:[Age]],1,)</f>
        <v>R1013</v>
      </c>
      <c r="P1175" s="4" t="str">
        <f>VLOOKUP(Table3[[#This Row],[Hospitalasion Details]],Table3[[Hospitalasion Details]:[Age]],1,)</f>
        <v>16-Sep-1966</v>
      </c>
      <c r="Q1175" s="4">
        <f>VLOOKUP(Table3[[#This Row],[Age]],Table3[Age],1,)</f>
        <v>56</v>
      </c>
    </row>
    <row r="1176" spans="1:17" x14ac:dyDescent="0.25">
      <c r="A1176" s="4" t="str">
        <f>VLOOKUP(Table2[[#This Row],[Customer ID]],Table2[],1,)</f>
        <v>Id1175</v>
      </c>
      <c r="B1176" s="4" t="str">
        <f>VLOOKUP(Table2[[#This Row],[Full Name]],Table2[[#This Row],[Full Name]],1,)</f>
        <v xml:space="preserve">  Ethan Rissell</v>
      </c>
      <c r="C1176" s="4">
        <f>VLOOKUP('Medical Examinations'!B1176,'Medical Examinations'!B1176:J3509,1,)</f>
        <v>27.454999999999998</v>
      </c>
      <c r="D1176" s="4">
        <f>VLOOKUP('Medical Examinations'!C1176,'Medical Examinations'!C1176:K3509,1,)</f>
        <v>6.13</v>
      </c>
      <c r="E1176" s="4" t="str">
        <f>VLOOKUP('Medical Examinations'!D1176,'Medical Examinations'!D1176:L3509,1,)</f>
        <v>No</v>
      </c>
      <c r="F1176" s="4" t="str">
        <f>VLOOKUP('Medical Examinations'!E1176,'Medical Examinations'!E1176:M3509,1,)</f>
        <v>No</v>
      </c>
      <c r="G1176" s="4" t="str">
        <f>VLOOKUP('Medical Examinations'!F1176,'Medical Examinations'!F1176:N3509,1,)</f>
        <v>No</v>
      </c>
      <c r="H1176" s="4">
        <f>VLOOKUP('Medical Examinations'!G1176,'Medical Examinations'!G1176:O3509,1,)</f>
        <v>2</v>
      </c>
      <c r="I1176" s="4" t="str">
        <f>VLOOKUP('Medical Examinations'!H1176,'Medical Examinations'!H1176:P3509,1,)</f>
        <v>No</v>
      </c>
      <c r="J1176" s="4" t="str">
        <f>VLOOKUP('Medical Examinations'!I1176,'Medical Examinations'!I1176:Q3509,1,)</f>
        <v>Over Weight</v>
      </c>
      <c r="K1176" s="4" t="str">
        <f>VLOOKUP('Medical Examinations'!J1176,'Medical Examinations'!J1176:R3509,1,)</f>
        <v>Pre diabetes</v>
      </c>
      <c r="L1176" s="49">
        <f>VLOOKUP(Table3[[#This Row],[Charges]],Table3[[Charges]:[Age]],1,)</f>
        <v>9698.42</v>
      </c>
      <c r="M1176" s="23" t="str">
        <f>VLOOKUP(Table3[[#This Row],[Hospital tier]],Table3[[Hospital tier]:[Age]],1,)</f>
        <v>tier - 3</v>
      </c>
      <c r="N1176" s="4" t="str">
        <f>VLOOKUP(Table3[[#This Row],[City tier]],Table3[[Hospital tier]:[Age]],1,)</f>
        <v>tier - 3</v>
      </c>
      <c r="O1176" s="4" t="str">
        <f>VLOOKUP(Table3[[#This Row],[State ID]],Table3[[State ID]:[Age]],1,)</f>
        <v>R1013</v>
      </c>
      <c r="P1176" s="4" t="str">
        <f>VLOOKUP(Table3[[#This Row],[Hospitalasion Details]],Table3[[Hospitalasion Details]:[Age]],1,)</f>
        <v>7-Nov-1964</v>
      </c>
      <c r="Q1176" s="4">
        <f>VLOOKUP(Table3[[#This Row],[Age]],Table3[Age],1,)</f>
        <v>58</v>
      </c>
    </row>
    <row r="1177" spans="1:17" x14ac:dyDescent="0.25">
      <c r="A1177" s="4" t="str">
        <f>VLOOKUP(Table2[[#This Row],[Customer ID]],Table2[],1,)</f>
        <v>Id1176</v>
      </c>
      <c r="B1177" s="4" t="str">
        <f>VLOOKUP(Table2[[#This Row],[Full Name]],Table2[[#This Row],[Full Name]],1,)</f>
        <v xml:space="preserve">  Andrew W Kromroy</v>
      </c>
      <c r="C1177" s="4">
        <f>VLOOKUP('Medical Examinations'!B1177,'Medical Examinations'!B1177:J3510,1,)</f>
        <v>23.01</v>
      </c>
      <c r="D1177" s="4">
        <f>VLOOKUP('Medical Examinations'!C1177,'Medical Examinations'!C1177:K3510,1,)</f>
        <v>6.04</v>
      </c>
      <c r="E1177" s="4" t="str">
        <f>VLOOKUP('Medical Examinations'!D1177,'Medical Examinations'!D1177:L3510,1,)</f>
        <v>Yes</v>
      </c>
      <c r="F1177" s="4" t="str">
        <f>VLOOKUP('Medical Examinations'!E1177,'Medical Examinations'!E1177:M3510,1,)</f>
        <v>No</v>
      </c>
      <c r="G1177" s="4" t="str">
        <f>VLOOKUP('Medical Examinations'!F1177,'Medical Examinations'!F1177:N3510,1,)</f>
        <v>No</v>
      </c>
      <c r="H1177" s="4">
        <f>VLOOKUP('Medical Examinations'!G1177,'Medical Examinations'!G1177:O3510,1,)</f>
        <v>1</v>
      </c>
      <c r="I1177" s="4" t="str">
        <f>VLOOKUP('Medical Examinations'!H1177,'Medical Examinations'!H1177:P3510,1,)</f>
        <v>No</v>
      </c>
      <c r="J1177" s="4" t="str">
        <f>VLOOKUP('Medical Examinations'!I1177,'Medical Examinations'!I1177:Q3510,1,)</f>
        <v>Normal Weight</v>
      </c>
      <c r="K1177" s="4" t="str">
        <f>VLOOKUP('Medical Examinations'!J1177,'Medical Examinations'!J1177:R3510,1,)</f>
        <v>Pre diabetes</v>
      </c>
      <c r="L1177" s="49">
        <f>VLOOKUP(Table3[[#This Row],[Charges]],Table3[[Charges]:[Age]],1,)</f>
        <v>9704.67</v>
      </c>
      <c r="M1177" s="23" t="str">
        <f>VLOOKUP(Table3[[#This Row],[Hospital tier]],Table3[[Hospital tier]:[Age]],1,)</f>
        <v>tier - 2</v>
      </c>
      <c r="N1177" s="4" t="str">
        <f>VLOOKUP(Table3[[#This Row],[City tier]],Table3[[Hospital tier]:[Age]],1,)</f>
        <v>tier - 3</v>
      </c>
      <c r="O1177" s="4" t="str">
        <f>VLOOKUP(Table3[[#This Row],[State ID]],Table3[[State ID]:[Age]],1,)</f>
        <v>R1024</v>
      </c>
      <c r="P1177" s="4" t="str">
        <f>VLOOKUP(Table3[[#This Row],[Hospitalasion Details]],Table3[[Hospitalasion Details]:[Age]],1,)</f>
        <v>19-Sep-1977</v>
      </c>
      <c r="Q1177" s="4">
        <f>VLOOKUP(Table3[[#This Row],[Age]],Table3[Age],1,)</f>
        <v>45</v>
      </c>
    </row>
    <row r="1178" spans="1:17" x14ac:dyDescent="0.25">
      <c r="A1178" s="4" t="str">
        <f>VLOOKUP(Table2[[#This Row],[Customer ID]],Table2[],1,)</f>
        <v>Id1177</v>
      </c>
      <c r="B1178" s="4" t="str">
        <f>VLOOKUP(Table2[[#This Row],[Full Name]],Table2[[#This Row],[Full Name]],1,)</f>
        <v xml:space="preserve">  Mark G Manfredi</v>
      </c>
      <c r="C1178" s="4">
        <f>VLOOKUP('Medical Examinations'!B1178,'Medical Examinations'!B1178:J3511,1,)</f>
        <v>31.39</v>
      </c>
      <c r="D1178" s="4">
        <f>VLOOKUP('Medical Examinations'!C1178,'Medical Examinations'!C1178:K3511,1,)</f>
        <v>8.85</v>
      </c>
      <c r="E1178" s="4" t="str">
        <f>VLOOKUP('Medical Examinations'!D1178,'Medical Examinations'!D1178:L3511,1,)</f>
        <v>Yes</v>
      </c>
      <c r="F1178" s="4" t="str">
        <f>VLOOKUP('Medical Examinations'!E1178,'Medical Examinations'!E1178:M3511,1,)</f>
        <v>No</v>
      </c>
      <c r="G1178" s="4" t="str">
        <f>VLOOKUP('Medical Examinations'!F1178,'Medical Examinations'!F1178:N3511,1,)</f>
        <v>No</v>
      </c>
      <c r="H1178" s="4">
        <f>VLOOKUP('Medical Examinations'!G1178,'Medical Examinations'!G1178:O3511,1,)</f>
        <v>0</v>
      </c>
      <c r="I1178" s="4" t="str">
        <f>VLOOKUP('Medical Examinations'!H1178,'Medical Examinations'!H1178:P3511,1,)</f>
        <v>No</v>
      </c>
      <c r="J1178" s="4" t="str">
        <f>VLOOKUP('Medical Examinations'!I1178,'Medical Examinations'!I1178:Q3511,1,)</f>
        <v>Obesity</v>
      </c>
      <c r="K1178" s="4" t="str">
        <f>VLOOKUP('Medical Examinations'!J1178,'Medical Examinations'!J1178:R3511,1,)</f>
        <v>Diabetes</v>
      </c>
      <c r="L1178" s="49">
        <f>VLOOKUP(Table3[[#This Row],[Charges]],Table3[[Charges]:[Age]],1,)</f>
        <v>9710.7099999999991</v>
      </c>
      <c r="M1178" s="23" t="str">
        <f>VLOOKUP(Table3[[#This Row],[Hospital tier]],Table3[[Hospital tier]:[Age]],1,)</f>
        <v>tier - 2</v>
      </c>
      <c r="N1178" s="4" t="str">
        <f>VLOOKUP(Table3[[#This Row],[City tier]],Table3[[Hospital tier]:[Age]],1,)</f>
        <v>tier - 1</v>
      </c>
      <c r="O1178" s="4" t="str">
        <f>VLOOKUP(Table3[[#This Row],[State ID]],Table3[[State ID]:[Age]],1,)</f>
        <v>R1021</v>
      </c>
      <c r="P1178" s="4" t="str">
        <f>VLOOKUP(Table3[[#This Row],[Hospitalasion Details]],Table3[[Hospitalasion Details]:[Age]],1,)</f>
        <v>10-Jul-1972</v>
      </c>
      <c r="Q1178" s="4">
        <f>VLOOKUP(Table3[[#This Row],[Age]],Table3[Age],1,)</f>
        <v>50</v>
      </c>
    </row>
    <row r="1179" spans="1:17" x14ac:dyDescent="0.25">
      <c r="A1179" s="4" t="str">
        <f>VLOOKUP(Table2[[#This Row],[Customer ID]],Table2[],1,)</f>
        <v>Id1178</v>
      </c>
      <c r="B1179" s="4" t="str">
        <f>VLOOKUP(Table2[[#This Row],[Full Name]],Table2[[#This Row],[Full Name]],1,)</f>
        <v xml:space="preserve">  Kasey E Manwaring</v>
      </c>
      <c r="C1179" s="4">
        <f>VLOOKUP('Medical Examinations'!B1179,'Medical Examinations'!B1179:J3512,1,)</f>
        <v>34.770000000000003</v>
      </c>
      <c r="D1179" s="4">
        <f>VLOOKUP('Medical Examinations'!C1179,'Medical Examinations'!C1179:K3512,1,)</f>
        <v>10.54</v>
      </c>
      <c r="E1179" s="4" t="str">
        <f>VLOOKUP('Medical Examinations'!D1179,'Medical Examinations'!D1179:L3512,1,)</f>
        <v>No</v>
      </c>
      <c r="F1179" s="4" t="str">
        <f>VLOOKUP('Medical Examinations'!E1179,'Medical Examinations'!E1179:M3512,1,)</f>
        <v>No</v>
      </c>
      <c r="G1179" s="4" t="str">
        <f>VLOOKUP('Medical Examinations'!F1179,'Medical Examinations'!F1179:N3512,1,)</f>
        <v>No</v>
      </c>
      <c r="H1179" s="4">
        <f>VLOOKUP('Medical Examinations'!G1179,'Medical Examinations'!G1179:O3512,1,)</f>
        <v>2</v>
      </c>
      <c r="I1179" s="4" t="str">
        <f>VLOOKUP('Medical Examinations'!H1179,'Medical Examinations'!H1179:P3512,1,)</f>
        <v>No</v>
      </c>
      <c r="J1179" s="4" t="str">
        <f>VLOOKUP('Medical Examinations'!I1179,'Medical Examinations'!I1179:Q3512,1,)</f>
        <v>Obesity</v>
      </c>
      <c r="K1179" s="4" t="str">
        <f>VLOOKUP('Medical Examinations'!J1179,'Medical Examinations'!J1179:R3512,1,)</f>
        <v>Diabetes</v>
      </c>
      <c r="L1179" s="49">
        <f>VLOOKUP(Table3[[#This Row],[Charges]],Table3[[Charges]:[Age]],1,)</f>
        <v>9715.84</v>
      </c>
      <c r="M1179" s="23" t="str">
        <f>VLOOKUP(Table3[[#This Row],[Hospital tier]],Table3[[Hospital tier]:[Age]],1,)</f>
        <v>tier - 2</v>
      </c>
      <c r="N1179" s="4" t="str">
        <f>VLOOKUP(Table3[[#This Row],[City tier]],Table3[[Hospital tier]:[Age]],1,)</f>
        <v>tier - 1</v>
      </c>
      <c r="O1179" s="4" t="str">
        <f>VLOOKUP(Table3[[#This Row],[State ID]],Table3[[State ID]:[Age]],1,)</f>
        <v>R1024</v>
      </c>
      <c r="P1179" s="4" t="str">
        <f>VLOOKUP(Table3[[#This Row],[Hospitalasion Details]],Table3[[Hospitalasion Details]:[Age]],1,)</f>
        <v>27-Jun-1975</v>
      </c>
      <c r="Q1179" s="4">
        <f>VLOOKUP(Table3[[#This Row],[Age]],Table3[Age],1,)</f>
        <v>47</v>
      </c>
    </row>
    <row r="1180" spans="1:17" x14ac:dyDescent="0.25">
      <c r="A1180" s="4" t="str">
        <f>VLOOKUP(Table2[[#This Row],[Customer ID]],Table2[],1,)</f>
        <v>Id1179</v>
      </c>
      <c r="B1180" s="4" t="str">
        <f>VLOOKUP(Table2[[#This Row],[Full Name]],Table2[[#This Row],[Full Name]],1,)</f>
        <v xml:space="preserve">  Jeff Tomaszewski</v>
      </c>
      <c r="C1180" s="4">
        <f>VLOOKUP('Medical Examinations'!B1180,'Medical Examinations'!B1180:J3513,1,)</f>
        <v>24.48</v>
      </c>
      <c r="D1180" s="4">
        <f>VLOOKUP('Medical Examinations'!C1180,'Medical Examinations'!C1180:K3513,1,)</f>
        <v>4.37</v>
      </c>
      <c r="E1180" s="4" t="str">
        <f>VLOOKUP('Medical Examinations'!D1180,'Medical Examinations'!D1180:L3513,1,)</f>
        <v>Yes</v>
      </c>
      <c r="F1180" s="4" t="str">
        <f>VLOOKUP('Medical Examinations'!E1180,'Medical Examinations'!E1180:M3513,1,)</f>
        <v>No</v>
      </c>
      <c r="G1180" s="4" t="str">
        <f>VLOOKUP('Medical Examinations'!F1180,'Medical Examinations'!F1180:N3513,1,)</f>
        <v>No</v>
      </c>
      <c r="H1180" s="4">
        <f>VLOOKUP('Medical Examinations'!G1180,'Medical Examinations'!G1180:O3513,1,)</f>
        <v>2</v>
      </c>
      <c r="I1180" s="4" t="str">
        <f>VLOOKUP('Medical Examinations'!H1180,'Medical Examinations'!H1180:P3513,1,)</f>
        <v>No</v>
      </c>
      <c r="J1180" s="4" t="str">
        <f>VLOOKUP('Medical Examinations'!I1180,'Medical Examinations'!I1180:Q3513,1,)</f>
        <v>Normal Weight</v>
      </c>
      <c r="K1180" s="4" t="str">
        <f>VLOOKUP('Medical Examinations'!J1180,'Medical Examinations'!J1180:R3513,1,)</f>
        <v>Normal</v>
      </c>
      <c r="L1180" s="49">
        <f>VLOOKUP(Table3[[#This Row],[Charges]],Table3[[Charges]:[Age]],1,)</f>
        <v>9722.77</v>
      </c>
      <c r="M1180" s="23" t="str">
        <f>VLOOKUP(Table3[[#This Row],[Hospital tier]],Table3[[Hospital tier]:[Age]],1,)</f>
        <v>tier - 3</v>
      </c>
      <c r="N1180" s="4" t="str">
        <f>VLOOKUP(Table3[[#This Row],[City tier]],Table3[[Hospital tier]:[Age]],1,)</f>
        <v>tier - 1</v>
      </c>
      <c r="O1180" s="4" t="str">
        <f>VLOOKUP(Table3[[#This Row],[State ID]],Table3[[State ID]:[Age]],1,)</f>
        <v>R1016</v>
      </c>
      <c r="P1180" s="4" t="str">
        <f>VLOOKUP(Table3[[#This Row],[Hospitalasion Details]],Table3[[Hospitalasion Details]:[Age]],1,)</f>
        <v>12-Sep-1970</v>
      </c>
      <c r="Q1180" s="4">
        <f>VLOOKUP(Table3[[#This Row],[Age]],Table3[Age],1,)</f>
        <v>52</v>
      </c>
    </row>
    <row r="1181" spans="1:17" x14ac:dyDescent="0.25">
      <c r="A1181" s="4" t="str">
        <f>VLOOKUP(Table2[[#This Row],[Customer ID]],Table2[],1,)</f>
        <v>Id1180</v>
      </c>
      <c r="B1181" s="4" t="str">
        <f>VLOOKUP(Table2[[#This Row],[Full Name]],Table2[[#This Row],[Full Name]],1,)</f>
        <v xml:space="preserve">  Amy Gannon</v>
      </c>
      <c r="C1181" s="4">
        <f>VLOOKUP('Medical Examinations'!B1181,'Medical Examinations'!B1181:J3514,1,)</f>
        <v>22.61</v>
      </c>
      <c r="D1181" s="4">
        <f>VLOOKUP('Medical Examinations'!C1181,'Medical Examinations'!C1181:K3514,1,)</f>
        <v>9.6300000000000008</v>
      </c>
      <c r="E1181" s="4" t="str">
        <f>VLOOKUP('Medical Examinations'!D1181,'Medical Examinations'!D1181:L3514,1,)</f>
        <v>No</v>
      </c>
      <c r="F1181" s="4" t="str">
        <f>VLOOKUP('Medical Examinations'!E1181,'Medical Examinations'!E1181:M3514,1,)</f>
        <v>No</v>
      </c>
      <c r="G1181" s="4" t="str">
        <f>VLOOKUP('Medical Examinations'!F1181,'Medical Examinations'!F1181:N3514,1,)</f>
        <v>No</v>
      </c>
      <c r="H1181" s="4">
        <f>VLOOKUP('Medical Examinations'!G1181,'Medical Examinations'!G1181:O3514,1,)</f>
        <v>2</v>
      </c>
      <c r="I1181" s="4" t="str">
        <f>VLOOKUP('Medical Examinations'!H1181,'Medical Examinations'!H1181:P3514,1,)</f>
        <v>No</v>
      </c>
      <c r="J1181" s="4" t="str">
        <f>VLOOKUP('Medical Examinations'!I1181,'Medical Examinations'!I1181:Q3514,1,)</f>
        <v>Normal Weight</v>
      </c>
      <c r="K1181" s="4" t="str">
        <f>VLOOKUP('Medical Examinations'!J1181,'Medical Examinations'!J1181:R3514,1,)</f>
        <v>Diabetes</v>
      </c>
      <c r="L1181" s="49">
        <f>VLOOKUP(Table3[[#This Row],[Charges]],Table3[[Charges]:[Age]],1,)</f>
        <v>9724.5300000000007</v>
      </c>
      <c r="M1181" s="23" t="str">
        <f>VLOOKUP(Table3[[#This Row],[Hospital tier]],Table3[[Hospital tier]:[Age]],1,)</f>
        <v>tier - 3</v>
      </c>
      <c r="N1181" s="4" t="str">
        <f>VLOOKUP(Table3[[#This Row],[City tier]],Table3[[Hospital tier]:[Age]],1,)</f>
        <v>tier - 1</v>
      </c>
      <c r="O1181" s="4" t="str">
        <f>VLOOKUP(Table3[[#This Row],[State ID]],Table3[[State ID]:[Age]],1,)</f>
        <v>R1011</v>
      </c>
      <c r="P1181" s="4" t="str">
        <f>VLOOKUP(Table3[[#This Row],[Hospitalasion Details]],Table3[[Hospitalasion Details]:[Age]],1,)</f>
        <v>18-Aug-1970</v>
      </c>
      <c r="Q1181" s="4">
        <f>VLOOKUP(Table3[[#This Row],[Age]],Table3[Age],1,)</f>
        <v>52</v>
      </c>
    </row>
    <row r="1182" spans="1:17" x14ac:dyDescent="0.25">
      <c r="A1182" s="4" t="str">
        <f>VLOOKUP(Table2[[#This Row],[Customer ID]],Table2[],1,)</f>
        <v>Id1181</v>
      </c>
      <c r="B1182" s="4" t="str">
        <f>VLOOKUP(Table2[[#This Row],[Full Name]],Table2[[#This Row],[Full Name]],1,)</f>
        <v xml:space="preserve">  Adam Frye</v>
      </c>
      <c r="C1182" s="4">
        <f>VLOOKUP('Medical Examinations'!B1182,'Medical Examinations'!B1182:J3515,1,)</f>
        <v>34.299999999999997</v>
      </c>
      <c r="D1182" s="4">
        <f>VLOOKUP('Medical Examinations'!C1182,'Medical Examinations'!C1182:K3515,1,)</f>
        <v>10.37</v>
      </c>
      <c r="E1182" s="4" t="str">
        <f>VLOOKUP('Medical Examinations'!D1182,'Medical Examinations'!D1182:L3515,1,)</f>
        <v>No</v>
      </c>
      <c r="F1182" s="4" t="str">
        <f>VLOOKUP('Medical Examinations'!E1182,'Medical Examinations'!E1182:M3515,1,)</f>
        <v>No</v>
      </c>
      <c r="G1182" s="4" t="str">
        <f>VLOOKUP('Medical Examinations'!F1182,'Medical Examinations'!F1182:N3515,1,)</f>
        <v>No</v>
      </c>
      <c r="H1182" s="4">
        <f>VLOOKUP('Medical Examinations'!G1182,'Medical Examinations'!G1182:O3515,1,)</f>
        <v>0</v>
      </c>
      <c r="I1182" s="4" t="str">
        <f>VLOOKUP('Medical Examinations'!H1182,'Medical Examinations'!H1182:P3515,1,)</f>
        <v>No</v>
      </c>
      <c r="J1182" s="4" t="str">
        <f>VLOOKUP('Medical Examinations'!I1182,'Medical Examinations'!I1182:Q3515,1,)</f>
        <v>Obesity</v>
      </c>
      <c r="K1182" s="4" t="str">
        <f>VLOOKUP('Medical Examinations'!J1182,'Medical Examinations'!J1182:R3515,1,)</f>
        <v>Diabetes</v>
      </c>
      <c r="L1182" s="49">
        <f>VLOOKUP(Table3[[#This Row],[Charges]],Table3[[Charges]:[Age]],1,)</f>
        <v>9748.91</v>
      </c>
      <c r="M1182" s="23" t="str">
        <f>VLOOKUP(Table3[[#This Row],[Hospital tier]],Table3[[Hospital tier]:[Age]],1,)</f>
        <v>tier - 2</v>
      </c>
      <c r="N1182" s="4" t="str">
        <f>VLOOKUP(Table3[[#This Row],[City tier]],Table3[[Hospital tier]:[Age]],1,)</f>
        <v>tier - 1</v>
      </c>
      <c r="O1182" s="4" t="str">
        <f>VLOOKUP(Table3[[#This Row],[State ID]],Table3[[State ID]:[Age]],1,)</f>
        <v>R1013</v>
      </c>
      <c r="P1182" s="4" t="str">
        <f>VLOOKUP(Table3[[#This Row],[Hospitalasion Details]],Table3[[Hospitalasion Details]:[Age]],1,)</f>
        <v>4-Jul-1970</v>
      </c>
      <c r="Q1182" s="4">
        <f>VLOOKUP(Table3[[#This Row],[Age]],Table3[Age],1,)</f>
        <v>52</v>
      </c>
    </row>
    <row r="1183" spans="1:17" x14ac:dyDescent="0.25">
      <c r="A1183" s="4" t="str">
        <f>VLOOKUP(Table2[[#This Row],[Customer ID]],Table2[],1,)</f>
        <v>Id1182</v>
      </c>
      <c r="B1183" s="4" t="str">
        <f>VLOOKUP(Table2[[#This Row],[Full Name]],Table2[[#This Row],[Full Name]],1,)</f>
        <v xml:space="preserve">  Kristin M Jenkins</v>
      </c>
      <c r="C1183" s="4">
        <f>VLOOKUP('Medical Examinations'!B1183,'Medical Examinations'!B1183:J3516,1,)</f>
        <v>46.09</v>
      </c>
      <c r="D1183" s="4">
        <f>VLOOKUP('Medical Examinations'!C1183,'Medical Examinations'!C1183:K3516,1,)</f>
        <v>5.44</v>
      </c>
      <c r="E1183" s="4" t="str">
        <f>VLOOKUP('Medical Examinations'!D1183,'Medical Examinations'!D1183:L3516,1,)</f>
        <v>No</v>
      </c>
      <c r="F1183" s="4" t="str">
        <f>VLOOKUP('Medical Examinations'!E1183,'Medical Examinations'!E1183:M3516,1,)</f>
        <v>No</v>
      </c>
      <c r="G1183" s="4" t="str">
        <f>VLOOKUP('Medical Examinations'!F1183,'Medical Examinations'!F1183:N3516,1,)</f>
        <v>No</v>
      </c>
      <c r="H1183" s="4">
        <f>VLOOKUP('Medical Examinations'!G1183,'Medical Examinations'!G1183:O3516,1,)</f>
        <v>2</v>
      </c>
      <c r="I1183" s="4" t="str">
        <f>VLOOKUP('Medical Examinations'!H1183,'Medical Examinations'!H1183:P3516,1,)</f>
        <v>No</v>
      </c>
      <c r="J1183" s="4" t="str">
        <f>VLOOKUP('Medical Examinations'!I1183,'Medical Examinations'!I1183:Q3516,1,)</f>
        <v>Obesity</v>
      </c>
      <c r="K1183" s="4" t="str">
        <f>VLOOKUP('Medical Examinations'!J1183,'Medical Examinations'!J1183:R3516,1,)</f>
        <v>Normal</v>
      </c>
      <c r="L1183" s="49">
        <f>VLOOKUP(Table3[[#This Row],[Charges]],Table3[[Charges]:[Age]],1,)</f>
        <v>9753.49</v>
      </c>
      <c r="M1183" s="23" t="str">
        <f>VLOOKUP(Table3[[#This Row],[Hospital tier]],Table3[[Hospital tier]:[Age]],1,)</f>
        <v>tier - 2</v>
      </c>
      <c r="N1183" s="4" t="str">
        <f>VLOOKUP(Table3[[#This Row],[City tier]],Table3[[Hospital tier]:[Age]],1,)</f>
        <v>tier - 2</v>
      </c>
      <c r="O1183" s="4" t="str">
        <f>VLOOKUP(Table3[[#This Row],[State ID]],Table3[[State ID]:[Age]],1,)</f>
        <v>R1012</v>
      </c>
      <c r="P1183" s="4" t="str">
        <f>VLOOKUP(Table3[[#This Row],[Hospitalasion Details]],Table3[[Hospitalasion Details]:[Age]],1,)</f>
        <v>14-Jul-2001</v>
      </c>
      <c r="Q1183" s="4">
        <f>VLOOKUP(Table3[[#This Row],[Age]],Table3[Age],1,)</f>
        <v>21</v>
      </c>
    </row>
    <row r="1184" spans="1:17" x14ac:dyDescent="0.25">
      <c r="A1184" s="4" t="str">
        <f>VLOOKUP(Table2[[#This Row],[Customer ID]],Table2[],1,)</f>
        <v>Id1183</v>
      </c>
      <c r="B1184" s="4" t="str">
        <f>VLOOKUP(Table2[[#This Row],[Full Name]],Table2[[#This Row],[Full Name]],1,)</f>
        <v xml:space="preserve">  Mary-Lynn B Currier</v>
      </c>
      <c r="C1184" s="4">
        <f>VLOOKUP('Medical Examinations'!B1184,'Medical Examinations'!B1184:J3517,1,)</f>
        <v>44.744999999999997</v>
      </c>
      <c r="D1184" s="4">
        <f>VLOOKUP('Medical Examinations'!C1184,'Medical Examinations'!C1184:K3517,1,)</f>
        <v>5.19</v>
      </c>
      <c r="E1184" s="4" t="str">
        <f>VLOOKUP('Medical Examinations'!D1184,'Medical Examinations'!D1184:L3517,1,)</f>
        <v>No</v>
      </c>
      <c r="F1184" s="4" t="str">
        <f>VLOOKUP('Medical Examinations'!E1184,'Medical Examinations'!E1184:M3517,1,)</f>
        <v>No</v>
      </c>
      <c r="G1184" s="4" t="str">
        <f>VLOOKUP('Medical Examinations'!F1184,'Medical Examinations'!F1184:N3517,1,)</f>
        <v>No</v>
      </c>
      <c r="H1184" s="4">
        <f>VLOOKUP('Medical Examinations'!G1184,'Medical Examinations'!G1184:O3517,1,)</f>
        <v>2</v>
      </c>
      <c r="I1184" s="4" t="str">
        <f>VLOOKUP('Medical Examinations'!H1184,'Medical Examinations'!H1184:P3517,1,)</f>
        <v>No</v>
      </c>
      <c r="J1184" s="4" t="str">
        <f>VLOOKUP('Medical Examinations'!I1184,'Medical Examinations'!I1184:Q3517,1,)</f>
        <v>Obesity</v>
      </c>
      <c r="K1184" s="4" t="str">
        <f>VLOOKUP('Medical Examinations'!J1184,'Medical Examinations'!J1184:R3517,1,)</f>
        <v>Normal</v>
      </c>
      <c r="L1184" s="49">
        <f>VLOOKUP(Table3[[#This Row],[Charges]],Table3[[Charges]:[Age]],1,)</f>
        <v>9764.08</v>
      </c>
      <c r="M1184" s="23" t="str">
        <f>VLOOKUP(Table3[[#This Row],[Hospital tier]],Table3[[Hospital tier]:[Age]],1,)</f>
        <v>tier - 3</v>
      </c>
      <c r="N1184" s="4" t="str">
        <f>VLOOKUP(Table3[[#This Row],[City tier]],Table3[[Hospital tier]:[Age]],1,)</f>
        <v>tier - 1</v>
      </c>
      <c r="O1184" s="4" t="str">
        <f>VLOOKUP(Table3[[#This Row],[State ID]],Table3[[State ID]:[Age]],1,)</f>
        <v>R1012</v>
      </c>
      <c r="P1184" s="4" t="str">
        <f>VLOOKUP(Table3[[#This Row],[Hospitalasion Details]],Table3[[Hospitalasion Details]:[Age]],1,)</f>
        <v>5-Sep-1965</v>
      </c>
      <c r="Q1184" s="4">
        <f>VLOOKUP(Table3[[#This Row],[Age]],Table3[Age],1,)</f>
        <v>57</v>
      </c>
    </row>
    <row r="1185" spans="1:17" x14ac:dyDescent="0.25">
      <c r="A1185" s="4" t="str">
        <f>VLOOKUP(Table2[[#This Row],[Customer ID]],Table2[],1,)</f>
        <v>Id1184</v>
      </c>
      <c r="B1185" s="4" t="str">
        <f>VLOOKUP(Table2[[#This Row],[Full Name]],Table2[[#This Row],[Full Name]],1,)</f>
        <v xml:space="preserve">  Jamie A Whittendale</v>
      </c>
      <c r="C1185" s="4">
        <f>VLOOKUP('Medical Examinations'!B1185,'Medical Examinations'!B1185:J3518,1,)</f>
        <v>26.33</v>
      </c>
      <c r="D1185" s="4">
        <f>VLOOKUP('Medical Examinations'!C1185,'Medical Examinations'!C1185:K3518,1,)</f>
        <v>11.8</v>
      </c>
      <c r="E1185" s="4" t="str">
        <f>VLOOKUP('Medical Examinations'!D1185,'Medical Examinations'!D1185:L3518,1,)</f>
        <v>Yes</v>
      </c>
      <c r="F1185" s="4" t="str">
        <f>VLOOKUP('Medical Examinations'!E1185,'Medical Examinations'!E1185:M3518,1,)</f>
        <v>No</v>
      </c>
      <c r="G1185" s="4" t="str">
        <f>VLOOKUP('Medical Examinations'!F1185,'Medical Examinations'!F1185:N3518,1,)</f>
        <v>No</v>
      </c>
      <c r="H1185" s="4">
        <f>VLOOKUP('Medical Examinations'!G1185,'Medical Examinations'!G1185:O3518,1,)</f>
        <v>1</v>
      </c>
      <c r="I1185" s="4" t="str">
        <f>VLOOKUP('Medical Examinations'!H1185,'Medical Examinations'!H1185:P3518,1,)</f>
        <v>No</v>
      </c>
      <c r="J1185" s="4" t="str">
        <f>VLOOKUP('Medical Examinations'!I1185,'Medical Examinations'!I1185:Q3518,1,)</f>
        <v>Over Weight</v>
      </c>
      <c r="K1185" s="4" t="str">
        <f>VLOOKUP('Medical Examinations'!J1185,'Medical Examinations'!J1185:R3518,1,)</f>
        <v>Diabetes</v>
      </c>
      <c r="L1185" s="49">
        <f>VLOOKUP(Table3[[#This Row],[Charges]],Table3[[Charges]:[Age]],1,)</f>
        <v>9778.35</v>
      </c>
      <c r="M1185" s="23" t="str">
        <f>VLOOKUP(Table3[[#This Row],[Hospital tier]],Table3[[Hospital tier]:[Age]],1,)</f>
        <v>tier - 2</v>
      </c>
      <c r="N1185" s="4" t="str">
        <f>VLOOKUP(Table3[[#This Row],[City tier]],Table3[[Hospital tier]:[Age]],1,)</f>
        <v>tier - 2</v>
      </c>
      <c r="O1185" s="4" t="str">
        <f>VLOOKUP(Table3[[#This Row],[State ID]],Table3[[State ID]:[Age]],1,)</f>
        <v>R1024</v>
      </c>
      <c r="P1185" s="4" t="str">
        <f>VLOOKUP(Table3[[#This Row],[Hospitalasion Details]],Table3[[Hospitalasion Details]:[Age]],1,)</f>
        <v>7-Jul-1973</v>
      </c>
      <c r="Q1185" s="4">
        <f>VLOOKUP(Table3[[#This Row],[Age]],Table3[Age],1,)</f>
        <v>49</v>
      </c>
    </row>
    <row r="1186" spans="1:17" x14ac:dyDescent="0.25">
      <c r="A1186" s="4" t="str">
        <f>VLOOKUP(Table2[[#This Row],[Customer ID]],Table2[],1,)</f>
        <v>Id1185</v>
      </c>
      <c r="B1186" s="4" t="str">
        <f>VLOOKUP(Table2[[#This Row],[Full Name]],Table2[[#This Row],[Full Name]],1,)</f>
        <v xml:space="preserve">  Jeffrey A Rixe</v>
      </c>
      <c r="C1186" s="4">
        <f>VLOOKUP('Medical Examinations'!B1186,'Medical Examinations'!B1186:J3519,1,)</f>
        <v>26.6</v>
      </c>
      <c r="D1186" s="4">
        <f>VLOOKUP('Medical Examinations'!C1186,'Medical Examinations'!C1186:K3519,1,)</f>
        <v>8.3800000000000008</v>
      </c>
      <c r="E1186" s="4" t="str">
        <f>VLOOKUP('Medical Examinations'!D1186,'Medical Examinations'!D1186:L3519,1,)</f>
        <v>No</v>
      </c>
      <c r="F1186" s="4" t="str">
        <f>VLOOKUP('Medical Examinations'!E1186,'Medical Examinations'!E1186:M3519,1,)</f>
        <v>No</v>
      </c>
      <c r="G1186" s="4" t="str">
        <f>VLOOKUP('Medical Examinations'!F1186,'Medical Examinations'!F1186:N3519,1,)</f>
        <v>No</v>
      </c>
      <c r="H1186" s="4">
        <f>VLOOKUP('Medical Examinations'!G1186,'Medical Examinations'!G1186:O3519,1,)</f>
        <v>2</v>
      </c>
      <c r="I1186" s="4" t="str">
        <f>VLOOKUP('Medical Examinations'!H1186,'Medical Examinations'!H1186:P3519,1,)</f>
        <v>No</v>
      </c>
      <c r="J1186" s="4" t="str">
        <f>VLOOKUP('Medical Examinations'!I1186,'Medical Examinations'!I1186:Q3519,1,)</f>
        <v>Over Weight</v>
      </c>
      <c r="K1186" s="4" t="str">
        <f>VLOOKUP('Medical Examinations'!J1186,'Medical Examinations'!J1186:R3519,1,)</f>
        <v>Diabetes</v>
      </c>
      <c r="L1186" s="49">
        <f>VLOOKUP(Table3[[#This Row],[Charges]],Table3[[Charges]:[Age]],1,)</f>
        <v>9787.32</v>
      </c>
      <c r="M1186" s="23" t="str">
        <f>VLOOKUP(Table3[[#This Row],[Hospital tier]],Table3[[Hospital tier]:[Age]],1,)</f>
        <v>tier - 2</v>
      </c>
      <c r="N1186" s="4" t="str">
        <f>VLOOKUP(Table3[[#This Row],[City tier]],Table3[[Hospital tier]:[Age]],1,)</f>
        <v>tier - 3</v>
      </c>
      <c r="O1186" s="4" t="str">
        <f>VLOOKUP(Table3[[#This Row],[State ID]],Table3[[State ID]:[Age]],1,)</f>
        <v>R1023</v>
      </c>
      <c r="P1186" s="4" t="str">
        <f>VLOOKUP(Table3[[#This Row],[Hospitalasion Details]],Table3[[Hospitalasion Details]:[Age]],1,)</f>
        <v>8-Aug-1996</v>
      </c>
      <c r="Q1186" s="4">
        <f>VLOOKUP(Table3[[#This Row],[Age]],Table3[Age],1,)</f>
        <v>26</v>
      </c>
    </row>
    <row r="1187" spans="1:17" x14ac:dyDescent="0.25">
      <c r="A1187" s="4" t="str">
        <f>VLOOKUP(Table2[[#This Row],[Customer ID]],Table2[],1,)</f>
        <v>Id1186</v>
      </c>
      <c r="B1187" s="4" t="str">
        <f>VLOOKUP(Table2[[#This Row],[Full Name]],Table2[[#This Row],[Full Name]],1,)</f>
        <v xml:space="preserve">  Nicole Ballon-Landa</v>
      </c>
      <c r="C1187" s="4">
        <f>VLOOKUP('Medical Examinations'!B1187,'Medical Examinations'!B1187:J3520,1,)</f>
        <v>27.5</v>
      </c>
      <c r="D1187" s="4">
        <f>VLOOKUP('Medical Examinations'!C1187,'Medical Examinations'!C1187:K3520,1,)</f>
        <v>7.58</v>
      </c>
      <c r="E1187" s="4" t="str">
        <f>VLOOKUP('Medical Examinations'!D1187,'Medical Examinations'!D1187:L3520,1,)</f>
        <v>No</v>
      </c>
      <c r="F1187" s="4" t="str">
        <f>VLOOKUP('Medical Examinations'!E1187,'Medical Examinations'!E1187:M3520,1,)</f>
        <v>No</v>
      </c>
      <c r="G1187" s="4" t="str">
        <f>VLOOKUP('Medical Examinations'!F1187,'Medical Examinations'!F1187:N3520,1,)</f>
        <v>No</v>
      </c>
      <c r="H1187" s="4">
        <f>VLOOKUP('Medical Examinations'!G1187,'Medical Examinations'!G1187:O3520,1,)</f>
        <v>0</v>
      </c>
      <c r="I1187" s="4" t="str">
        <f>VLOOKUP('Medical Examinations'!H1187,'Medical Examinations'!H1187:P3520,1,)</f>
        <v>No</v>
      </c>
      <c r="J1187" s="4" t="str">
        <f>VLOOKUP('Medical Examinations'!I1187,'Medical Examinations'!I1187:Q3520,1,)</f>
        <v>Over Weight</v>
      </c>
      <c r="K1187" s="4" t="str">
        <f>VLOOKUP('Medical Examinations'!J1187,'Medical Examinations'!J1187:R3520,1,)</f>
        <v>Diabetes</v>
      </c>
      <c r="L1187" s="49">
        <f>VLOOKUP(Table3[[#This Row],[Charges]],Table3[[Charges]:[Age]],1,)</f>
        <v>9788.8700000000008</v>
      </c>
      <c r="M1187" s="23" t="str">
        <f>VLOOKUP(Table3[[#This Row],[Hospital tier]],Table3[[Hospital tier]:[Age]],1,)</f>
        <v>tier - 3</v>
      </c>
      <c r="N1187" s="4" t="str">
        <f>VLOOKUP(Table3[[#This Row],[City tier]],Table3[[Hospital tier]:[Age]],1,)</f>
        <v>tier - 2</v>
      </c>
      <c r="O1187" s="4" t="str">
        <f>VLOOKUP(Table3[[#This Row],[State ID]],Table3[[State ID]:[Age]],1,)</f>
        <v>R1013</v>
      </c>
      <c r="P1187" s="4" t="str">
        <f>VLOOKUP(Table3[[#This Row],[Hospitalasion Details]],Table3[[Hospitalasion Details]:[Age]],1,)</f>
        <v>7-Jun-1977</v>
      </c>
      <c r="Q1187" s="4">
        <f>VLOOKUP(Table3[[#This Row],[Age]],Table3[Age],1,)</f>
        <v>46</v>
      </c>
    </row>
    <row r="1188" spans="1:17" x14ac:dyDescent="0.25">
      <c r="A1188" s="4" t="str">
        <f>VLOOKUP(Table2[[#This Row],[Customer ID]],Table2[],1,)</f>
        <v>Id1187</v>
      </c>
      <c r="B1188" s="4" t="str">
        <f>VLOOKUP(Table2[[#This Row],[Full Name]],Table2[[#This Row],[Full Name]],1,)</f>
        <v xml:space="preserve">  Audrey Zaferos</v>
      </c>
      <c r="C1188" s="4">
        <f>VLOOKUP('Medical Examinations'!B1188,'Medical Examinations'!B1188:J3521,1,)</f>
        <v>41.55</v>
      </c>
      <c r="D1188" s="4">
        <f>VLOOKUP('Medical Examinations'!C1188,'Medical Examinations'!C1188:K3521,1,)</f>
        <v>4.6100000000000003</v>
      </c>
      <c r="E1188" s="4" t="str">
        <f>VLOOKUP('Medical Examinations'!D1188,'Medical Examinations'!D1188:L3521,1,)</f>
        <v>No</v>
      </c>
      <c r="F1188" s="4" t="str">
        <f>VLOOKUP('Medical Examinations'!E1188,'Medical Examinations'!E1188:M3521,1,)</f>
        <v>No</v>
      </c>
      <c r="G1188" s="4" t="str">
        <f>VLOOKUP('Medical Examinations'!F1188,'Medical Examinations'!F1188:N3521,1,)</f>
        <v>No</v>
      </c>
      <c r="H1188" s="4">
        <f>VLOOKUP('Medical Examinations'!G1188,'Medical Examinations'!G1188:O3521,1,)</f>
        <v>1</v>
      </c>
      <c r="I1188" s="4" t="str">
        <f>VLOOKUP('Medical Examinations'!H1188,'Medical Examinations'!H1188:P3521,1,)</f>
        <v>No</v>
      </c>
      <c r="J1188" s="4" t="str">
        <f>VLOOKUP('Medical Examinations'!I1188,'Medical Examinations'!I1188:Q3521,1,)</f>
        <v>Obesity</v>
      </c>
      <c r="K1188" s="4" t="str">
        <f>VLOOKUP('Medical Examinations'!J1188,'Medical Examinations'!J1188:R3521,1,)</f>
        <v>Normal</v>
      </c>
      <c r="L1188" s="49">
        <f>VLOOKUP(Table3[[#This Row],[Charges]],Table3[[Charges]:[Age]],1,)</f>
        <v>9800.89</v>
      </c>
      <c r="M1188" s="23" t="str">
        <f>VLOOKUP(Table3[[#This Row],[Hospital tier]],Table3[[Hospital tier]:[Age]],1,)</f>
        <v>tier - 2</v>
      </c>
      <c r="N1188" s="4" t="str">
        <f>VLOOKUP(Table3[[#This Row],[City tier]],Table3[[Hospital tier]:[Age]],1,)</f>
        <v>tier - 1</v>
      </c>
      <c r="O1188" s="4" t="str">
        <f>VLOOKUP(Table3[[#This Row],[State ID]],Table3[[State ID]:[Age]],1,)</f>
        <v>R1013</v>
      </c>
      <c r="P1188" s="4" t="str">
        <f>VLOOKUP(Table3[[#This Row],[Hospitalasion Details]],Table3[[Hospitalasion Details]:[Age]],1,)</f>
        <v>17-Sep-1973</v>
      </c>
      <c r="Q1188" s="4">
        <f>VLOOKUP(Table3[[#This Row],[Age]],Table3[Age],1,)</f>
        <v>49</v>
      </c>
    </row>
    <row r="1189" spans="1:17" x14ac:dyDescent="0.25">
      <c r="A1189" s="4" t="str">
        <f>VLOOKUP(Table2[[#This Row],[Customer ID]],Table2[],1,)</f>
        <v>Id1188</v>
      </c>
      <c r="B1189" s="4" t="str">
        <f>VLOOKUP(Table2[[#This Row],[Full Name]],Table2[[#This Row],[Full Name]],1,)</f>
        <v xml:space="preserve">  Jacob Jackson</v>
      </c>
      <c r="C1189" s="4">
        <f>VLOOKUP('Medical Examinations'!B1189,'Medical Examinations'!B1189:J3522,1,)</f>
        <v>41.47</v>
      </c>
      <c r="D1189" s="4">
        <f>VLOOKUP('Medical Examinations'!C1189,'Medical Examinations'!C1189:K3522,1,)</f>
        <v>4.7</v>
      </c>
      <c r="E1189" s="4" t="str">
        <f>VLOOKUP('Medical Examinations'!D1189,'Medical Examinations'!D1189:L3522,1,)</f>
        <v>Yes</v>
      </c>
      <c r="F1189" s="4" t="str">
        <f>VLOOKUP('Medical Examinations'!E1189,'Medical Examinations'!E1189:M3522,1,)</f>
        <v>No</v>
      </c>
      <c r="G1189" s="4" t="str">
        <f>VLOOKUP('Medical Examinations'!F1189,'Medical Examinations'!F1189:N3522,1,)</f>
        <v>Yes</v>
      </c>
      <c r="H1189" s="4">
        <f>VLOOKUP('Medical Examinations'!G1189,'Medical Examinations'!G1189:O3522,1,)</f>
        <v>1</v>
      </c>
      <c r="I1189" s="4" t="str">
        <f>VLOOKUP('Medical Examinations'!H1189,'Medical Examinations'!H1189:P3522,1,)</f>
        <v>No</v>
      </c>
      <c r="J1189" s="4" t="str">
        <f>VLOOKUP('Medical Examinations'!I1189,'Medical Examinations'!I1189:Q3522,1,)</f>
        <v>Obesity</v>
      </c>
      <c r="K1189" s="4" t="str">
        <f>VLOOKUP('Medical Examinations'!J1189,'Medical Examinations'!J1189:R3522,1,)</f>
        <v>Normal</v>
      </c>
      <c r="L1189" s="49">
        <f>VLOOKUP(Table3[[#This Row],[Charges]],Table3[[Charges]:[Age]],1,)</f>
        <v>9819.25</v>
      </c>
      <c r="M1189" s="23" t="str">
        <f>VLOOKUP(Table3[[#This Row],[Hospital tier]],Table3[[Hospital tier]:[Age]],1,)</f>
        <v>tier - 2</v>
      </c>
      <c r="N1189" s="4" t="str">
        <f>VLOOKUP(Table3[[#This Row],[City tier]],Table3[[Hospital tier]:[Age]],1,)</f>
        <v>tier - 2</v>
      </c>
      <c r="O1189" s="4" t="str">
        <f>VLOOKUP(Table3[[#This Row],[State ID]],Table3[[State ID]:[Age]],1,)</f>
        <v>R1021</v>
      </c>
      <c r="P1189" s="4" t="str">
        <f>VLOOKUP(Table3[[#This Row],[Hospitalasion Details]],Table3[[Hospitalasion Details]:[Age]],1,)</f>
        <v>28-Jun-1972</v>
      </c>
      <c r="Q1189" s="4">
        <f>VLOOKUP(Table3[[#This Row],[Age]],Table3[Age],1,)</f>
        <v>50</v>
      </c>
    </row>
    <row r="1190" spans="1:17" x14ac:dyDescent="0.25">
      <c r="A1190" s="4" t="str">
        <f>VLOOKUP(Table2[[#This Row],[Customer ID]],Table2[],1,)</f>
        <v>Id1189</v>
      </c>
      <c r="B1190" s="4" t="str">
        <f>VLOOKUP(Table2[[#This Row],[Full Name]],Table2[[#This Row],[Full Name]],1,)</f>
        <v xml:space="preserve">  Daniel S Evans Marke</v>
      </c>
      <c r="C1190" s="4">
        <f>VLOOKUP('Medical Examinations'!B1190,'Medical Examinations'!B1190:J3523,1,)</f>
        <v>24.795000000000002</v>
      </c>
      <c r="D1190" s="4">
        <f>VLOOKUP('Medical Examinations'!C1190,'Medical Examinations'!C1190:K3523,1,)</f>
        <v>6.05</v>
      </c>
      <c r="E1190" s="4" t="str">
        <f>VLOOKUP('Medical Examinations'!D1190,'Medical Examinations'!D1190:L3523,1,)</f>
        <v>Yes</v>
      </c>
      <c r="F1190" s="4" t="str">
        <f>VLOOKUP('Medical Examinations'!E1190,'Medical Examinations'!E1190:M3523,1,)</f>
        <v>No</v>
      </c>
      <c r="G1190" s="4" t="str">
        <f>VLOOKUP('Medical Examinations'!F1190,'Medical Examinations'!F1190:N3523,1,)</f>
        <v>No</v>
      </c>
      <c r="H1190" s="4">
        <f>VLOOKUP('Medical Examinations'!G1190,'Medical Examinations'!G1190:O3523,1,)</f>
        <v>0</v>
      </c>
      <c r="I1190" s="4" t="str">
        <f>VLOOKUP('Medical Examinations'!H1190,'Medical Examinations'!H1190:P3523,1,)</f>
        <v>No</v>
      </c>
      <c r="J1190" s="4" t="str">
        <f>VLOOKUP('Medical Examinations'!I1190,'Medical Examinations'!I1190:Q3523,1,)</f>
        <v>Normal Weight</v>
      </c>
      <c r="K1190" s="4" t="str">
        <f>VLOOKUP('Medical Examinations'!J1190,'Medical Examinations'!J1190:R3523,1,)</f>
        <v>Pre diabetes</v>
      </c>
      <c r="L1190" s="49">
        <f>VLOOKUP(Table3[[#This Row],[Charges]],Table3[[Charges]:[Age]],1,)</f>
        <v>9836.2099999999991</v>
      </c>
      <c r="M1190" s="23" t="str">
        <f>VLOOKUP(Table3[[#This Row],[Hospital tier]],Table3[[Hospital tier]:[Age]],1,)</f>
        <v>tier - 2</v>
      </c>
      <c r="N1190" s="4" t="str">
        <f>VLOOKUP(Table3[[#This Row],[City tier]],Table3[[Hospital tier]:[Age]],1,)</f>
        <v>tier - 3</v>
      </c>
      <c r="O1190" s="4" t="str">
        <f>VLOOKUP(Table3[[#This Row],[State ID]],Table3[[State ID]:[Age]],1,)</f>
        <v>R1021</v>
      </c>
      <c r="P1190" s="4" t="str">
        <f>VLOOKUP(Table3[[#This Row],[Hospitalasion Details]],Table3[[Hospitalasion Details]:[Age]],1,)</f>
        <v>26-Sep-1972</v>
      </c>
      <c r="Q1190" s="4">
        <f>VLOOKUP(Table3[[#This Row],[Age]],Table3[Age],1,)</f>
        <v>50</v>
      </c>
    </row>
    <row r="1191" spans="1:17" x14ac:dyDescent="0.25">
      <c r="A1191" s="4" t="str">
        <f>VLOOKUP(Table2[[#This Row],[Customer ID]],Table2[],1,)</f>
        <v>Id1190</v>
      </c>
      <c r="B1191" s="4" t="str">
        <f>VLOOKUP(Table2[[#This Row],[Full Name]],Table2[[#This Row],[Full Name]],1,)</f>
        <v xml:space="preserve">  Marc C Samland</v>
      </c>
      <c r="C1191" s="4">
        <f>VLOOKUP('Medical Examinations'!B1191,'Medical Examinations'!B1191:J3524,1,)</f>
        <v>29.48</v>
      </c>
      <c r="D1191" s="4">
        <f>VLOOKUP('Medical Examinations'!C1191,'Medical Examinations'!C1191:K3524,1,)</f>
        <v>5.63</v>
      </c>
      <c r="E1191" s="4" t="str">
        <f>VLOOKUP('Medical Examinations'!D1191,'Medical Examinations'!D1191:L3524,1,)</f>
        <v>Yes</v>
      </c>
      <c r="F1191" s="4" t="str">
        <f>VLOOKUP('Medical Examinations'!E1191,'Medical Examinations'!E1191:M3524,1,)</f>
        <v>No</v>
      </c>
      <c r="G1191" s="4" t="str">
        <f>VLOOKUP('Medical Examinations'!F1191,'Medical Examinations'!F1191:N3524,1,)</f>
        <v>Yes</v>
      </c>
      <c r="H1191" s="4">
        <f>VLOOKUP('Medical Examinations'!G1191,'Medical Examinations'!G1191:O3524,1,)</f>
        <v>1</v>
      </c>
      <c r="I1191" s="4" t="str">
        <f>VLOOKUP('Medical Examinations'!H1191,'Medical Examinations'!H1191:P3524,1,)</f>
        <v>No</v>
      </c>
      <c r="J1191" s="4" t="str">
        <f>VLOOKUP('Medical Examinations'!I1191,'Medical Examinations'!I1191:Q3524,1,)</f>
        <v>Over Weight</v>
      </c>
      <c r="K1191" s="4" t="str">
        <f>VLOOKUP('Medical Examinations'!J1191,'Medical Examinations'!J1191:R3524,1,)</f>
        <v>Normal</v>
      </c>
      <c r="L1191" s="49">
        <f>VLOOKUP(Table3[[#This Row],[Charges]],Table3[[Charges]:[Age]],1,)</f>
        <v>9844.4500000000007</v>
      </c>
      <c r="M1191" s="23" t="str">
        <f>VLOOKUP(Table3[[#This Row],[Hospital tier]],Table3[[Hospital tier]:[Age]],1,)</f>
        <v>tier - 2</v>
      </c>
      <c r="N1191" s="4" t="str">
        <f>VLOOKUP(Table3[[#This Row],[City tier]],Table3[[Hospital tier]:[Age]],1,)</f>
        <v>tier - 1</v>
      </c>
      <c r="O1191" s="4" t="str">
        <f>VLOOKUP(Table3[[#This Row],[State ID]],Table3[[State ID]:[Age]],1,)</f>
        <v>R1012</v>
      </c>
      <c r="P1191" s="4" t="str">
        <f>VLOOKUP(Table3[[#This Row],[Hospitalasion Details]],Table3[[Hospitalasion Details]:[Age]],1,)</f>
        <v>13-Aug-1992</v>
      </c>
      <c r="Q1191" s="4">
        <f>VLOOKUP(Table3[[#This Row],[Age]],Table3[Age],1,)</f>
        <v>30</v>
      </c>
    </row>
    <row r="1192" spans="1:17" x14ac:dyDescent="0.25">
      <c r="A1192" s="4" t="str">
        <f>VLOOKUP(Table2[[#This Row],[Customer ID]],Table2[],1,)</f>
        <v>Id1191</v>
      </c>
      <c r="B1192" s="4" t="str">
        <f>VLOOKUP(Table2[[#This Row],[Full Name]],Table2[[#This Row],[Full Name]],1,)</f>
        <v xml:space="preserve">  Mark S Shapiro</v>
      </c>
      <c r="C1192" s="4">
        <f>VLOOKUP('Medical Examinations'!B1192,'Medical Examinations'!B1192:J3525,1,)</f>
        <v>28.09</v>
      </c>
      <c r="D1192" s="4">
        <f>VLOOKUP('Medical Examinations'!C1192,'Medical Examinations'!C1192:K3525,1,)</f>
        <v>6.06</v>
      </c>
      <c r="E1192" s="4" t="str">
        <f>VLOOKUP('Medical Examinations'!D1192,'Medical Examinations'!D1192:L3525,1,)</f>
        <v>No</v>
      </c>
      <c r="F1192" s="4" t="str">
        <f>VLOOKUP('Medical Examinations'!E1192,'Medical Examinations'!E1192:M3525,1,)</f>
        <v>No</v>
      </c>
      <c r="G1192" s="4" t="str">
        <f>VLOOKUP('Medical Examinations'!F1192,'Medical Examinations'!F1192:N3525,1,)</f>
        <v>Yes</v>
      </c>
      <c r="H1192" s="4">
        <f>VLOOKUP('Medical Examinations'!G1192,'Medical Examinations'!G1192:O3525,1,)</f>
        <v>1</v>
      </c>
      <c r="I1192" s="4" t="str">
        <f>VLOOKUP('Medical Examinations'!H1192,'Medical Examinations'!H1192:P3525,1,)</f>
        <v>No</v>
      </c>
      <c r="J1192" s="4" t="str">
        <f>VLOOKUP('Medical Examinations'!I1192,'Medical Examinations'!I1192:Q3525,1,)</f>
        <v>Over Weight</v>
      </c>
      <c r="K1192" s="4" t="str">
        <f>VLOOKUP('Medical Examinations'!J1192,'Medical Examinations'!J1192:R3525,1,)</f>
        <v>Pre diabetes</v>
      </c>
      <c r="L1192" s="49">
        <f>VLOOKUP(Table3[[#This Row],[Charges]],Table3[[Charges]:[Age]],1,)</f>
        <v>9850.43</v>
      </c>
      <c r="M1192" s="23" t="str">
        <f>VLOOKUP(Table3[[#This Row],[Hospital tier]],Table3[[Hospital tier]:[Age]],1,)</f>
        <v>tier - 3</v>
      </c>
      <c r="N1192" s="4" t="str">
        <f>VLOOKUP(Table3[[#This Row],[City tier]],Table3[[Hospital tier]:[Age]],1,)</f>
        <v>tier - 3</v>
      </c>
      <c r="O1192" s="4" t="str">
        <f>VLOOKUP(Table3[[#This Row],[State ID]],Table3[[State ID]:[Age]],1,)</f>
        <v>R1011</v>
      </c>
      <c r="P1192" s="4" t="str">
        <f>VLOOKUP(Table3[[#This Row],[Hospitalasion Details]],Table3[[Hospitalasion Details]:[Age]],1,)</f>
        <v>4-Nov-1968</v>
      </c>
      <c r="Q1192" s="4">
        <f>VLOOKUP(Table3[[#This Row],[Age]],Table3[Age],1,)</f>
        <v>54</v>
      </c>
    </row>
    <row r="1193" spans="1:17" x14ac:dyDescent="0.25">
      <c r="A1193" s="4" t="str">
        <f>VLOOKUP(Table2[[#This Row],[Customer ID]],Table2[],1,)</f>
        <v>Id1192</v>
      </c>
      <c r="B1193" s="4" t="str">
        <f>VLOOKUP(Table2[[#This Row],[Full Name]],Table2[[#This Row],[Full Name]],1,)</f>
        <v xml:space="preserve">  Dan Snitzer</v>
      </c>
      <c r="C1193" s="4">
        <f>VLOOKUP('Medical Examinations'!B1193,'Medical Examinations'!B1193:J3526,1,)</f>
        <v>32.729999999999997</v>
      </c>
      <c r="D1193" s="4">
        <f>VLOOKUP('Medical Examinations'!C1193,'Medical Examinations'!C1193:K3526,1,)</f>
        <v>5.19</v>
      </c>
      <c r="E1193" s="4" t="str">
        <f>VLOOKUP('Medical Examinations'!D1193,'Medical Examinations'!D1193:L3526,1,)</f>
        <v>No</v>
      </c>
      <c r="F1193" s="4" t="str">
        <f>VLOOKUP('Medical Examinations'!E1193,'Medical Examinations'!E1193:M3526,1,)</f>
        <v>No</v>
      </c>
      <c r="G1193" s="4" t="str">
        <f>VLOOKUP('Medical Examinations'!F1193,'Medical Examinations'!F1193:N3526,1,)</f>
        <v>No</v>
      </c>
      <c r="H1193" s="4">
        <f>VLOOKUP('Medical Examinations'!G1193,'Medical Examinations'!G1193:O3526,1,)</f>
        <v>1</v>
      </c>
      <c r="I1193" s="4" t="str">
        <f>VLOOKUP('Medical Examinations'!H1193,'Medical Examinations'!H1193:P3526,1,)</f>
        <v>No</v>
      </c>
      <c r="J1193" s="4" t="str">
        <f>VLOOKUP('Medical Examinations'!I1193,'Medical Examinations'!I1193:Q3526,1,)</f>
        <v>Obesity</v>
      </c>
      <c r="K1193" s="4" t="str">
        <f>VLOOKUP('Medical Examinations'!J1193,'Medical Examinations'!J1193:R3526,1,)</f>
        <v>Normal</v>
      </c>
      <c r="L1193" s="49">
        <f>VLOOKUP(Table3[[#This Row],[Charges]],Table3[[Charges]:[Age]],1,)</f>
        <v>9855.1299999999992</v>
      </c>
      <c r="M1193" s="23" t="str">
        <f>VLOOKUP(Table3[[#This Row],[Hospital tier]],Table3[[Hospital tier]:[Age]],1,)</f>
        <v>tier - 2</v>
      </c>
      <c r="N1193" s="4" t="str">
        <f>VLOOKUP(Table3[[#This Row],[City tier]],Table3[[Hospital tier]:[Age]],1,)</f>
        <v>tier - 3</v>
      </c>
      <c r="O1193" s="4" t="str">
        <f>VLOOKUP(Table3[[#This Row],[State ID]],Table3[[State ID]:[Age]],1,)</f>
        <v>R1013</v>
      </c>
      <c r="P1193" s="4" t="str">
        <f>VLOOKUP(Table3[[#This Row],[Hospitalasion Details]],Table3[[Hospitalasion Details]:[Age]],1,)</f>
        <v>23-Oct-1971</v>
      </c>
      <c r="Q1193" s="4">
        <f>VLOOKUP(Table3[[#This Row],[Age]],Table3[Age],1,)</f>
        <v>51</v>
      </c>
    </row>
    <row r="1194" spans="1:17" x14ac:dyDescent="0.25">
      <c r="A1194" s="4" t="str">
        <f>VLOOKUP(Table2[[#This Row],[Customer ID]],Table2[],1,)</f>
        <v>Id1193</v>
      </c>
      <c r="B1194" s="4" t="str">
        <f>VLOOKUP(Table2[[#This Row],[Full Name]],Table2[[#This Row],[Full Name]],1,)</f>
        <v xml:space="preserve">  Gabriela Herra Arroyo</v>
      </c>
      <c r="C1194" s="4">
        <f>VLOOKUP('Medical Examinations'!B1194,'Medical Examinations'!B1194:J3527,1,)</f>
        <v>27.36</v>
      </c>
      <c r="D1194" s="4">
        <f>VLOOKUP('Medical Examinations'!C1194,'Medical Examinations'!C1194:K3527,1,)</f>
        <v>8.9600000000000009</v>
      </c>
      <c r="E1194" s="4" t="str">
        <f>VLOOKUP('Medical Examinations'!D1194,'Medical Examinations'!D1194:L3527,1,)</f>
        <v>No</v>
      </c>
      <c r="F1194" s="4" t="str">
        <f>VLOOKUP('Medical Examinations'!E1194,'Medical Examinations'!E1194:M3527,1,)</f>
        <v>No</v>
      </c>
      <c r="G1194" s="4" t="str">
        <f>VLOOKUP('Medical Examinations'!F1194,'Medical Examinations'!F1194:N3527,1,)</f>
        <v>No</v>
      </c>
      <c r="H1194" s="4">
        <f>VLOOKUP('Medical Examinations'!G1194,'Medical Examinations'!G1194:O3527,1,)</f>
        <v>0</v>
      </c>
      <c r="I1194" s="4" t="str">
        <f>VLOOKUP('Medical Examinations'!H1194,'Medical Examinations'!H1194:P3527,1,)</f>
        <v>No</v>
      </c>
      <c r="J1194" s="4" t="str">
        <f>VLOOKUP('Medical Examinations'!I1194,'Medical Examinations'!I1194:Q3527,1,)</f>
        <v>Over Weight</v>
      </c>
      <c r="K1194" s="4" t="str">
        <f>VLOOKUP('Medical Examinations'!J1194,'Medical Examinations'!J1194:R3527,1,)</f>
        <v>Diabetes</v>
      </c>
      <c r="L1194" s="49">
        <f>VLOOKUP(Table3[[#This Row],[Charges]],Table3[[Charges]:[Age]],1,)</f>
        <v>9861.0300000000007</v>
      </c>
      <c r="M1194" s="23" t="str">
        <f>VLOOKUP(Table3[[#This Row],[Hospital tier]],Table3[[Hospital tier]:[Age]],1,)</f>
        <v>tier - 2</v>
      </c>
      <c r="N1194" s="4" t="str">
        <f>VLOOKUP(Table3[[#This Row],[City tier]],Table3[[Hospital tier]:[Age]],1,)</f>
        <v>tier - 2</v>
      </c>
      <c r="O1194" s="4" t="str">
        <f>VLOOKUP(Table3[[#This Row],[State ID]],Table3[[State ID]:[Age]],1,)</f>
        <v>R1011</v>
      </c>
      <c r="P1194" s="4" t="str">
        <f>VLOOKUP(Table3[[#This Row],[Hospitalasion Details]],Table3[[Hospitalasion Details]:[Age]],1,)</f>
        <v>17-Jul-1971</v>
      </c>
      <c r="Q1194" s="4">
        <f>VLOOKUP(Table3[[#This Row],[Age]],Table3[Age],1,)</f>
        <v>51</v>
      </c>
    </row>
    <row r="1195" spans="1:17" x14ac:dyDescent="0.25">
      <c r="A1195" s="4" t="str">
        <f>VLOOKUP(Table2[[#This Row],[Customer ID]],Table2[],1,)</f>
        <v>Id1194</v>
      </c>
      <c r="B1195" s="4" t="str">
        <f>VLOOKUP(Table2[[#This Row],[Full Name]],Table2[[#This Row],[Full Name]],1,)</f>
        <v xml:space="preserve">  Amanda Watters</v>
      </c>
      <c r="C1195" s="4">
        <f>VLOOKUP('Medical Examinations'!B1195,'Medical Examinations'!B1195:J3528,1,)</f>
        <v>27.265000000000001</v>
      </c>
      <c r="D1195" s="4">
        <f>VLOOKUP('Medical Examinations'!C1195,'Medical Examinations'!C1195:K3528,1,)</f>
        <v>11.39</v>
      </c>
      <c r="E1195" s="4" t="str">
        <f>VLOOKUP('Medical Examinations'!D1195,'Medical Examinations'!D1195:L3528,1,)</f>
        <v>No</v>
      </c>
      <c r="F1195" s="4" t="str">
        <f>VLOOKUP('Medical Examinations'!E1195,'Medical Examinations'!E1195:M3528,1,)</f>
        <v>No</v>
      </c>
      <c r="G1195" s="4" t="str">
        <f>VLOOKUP('Medical Examinations'!F1195,'Medical Examinations'!F1195:N3528,1,)</f>
        <v>No</v>
      </c>
      <c r="H1195" s="4">
        <f>VLOOKUP('Medical Examinations'!G1195,'Medical Examinations'!G1195:O3528,1,)</f>
        <v>0</v>
      </c>
      <c r="I1195" s="4" t="str">
        <f>VLOOKUP('Medical Examinations'!H1195,'Medical Examinations'!H1195:P3528,1,)</f>
        <v>No</v>
      </c>
      <c r="J1195" s="4" t="str">
        <f>VLOOKUP('Medical Examinations'!I1195,'Medical Examinations'!I1195:Q3528,1,)</f>
        <v>Over Weight</v>
      </c>
      <c r="K1195" s="4" t="str">
        <f>VLOOKUP('Medical Examinations'!J1195,'Medical Examinations'!J1195:R3528,1,)</f>
        <v>Diabetes</v>
      </c>
      <c r="L1195" s="49">
        <f>VLOOKUP(Table3[[#This Row],[Charges]],Table3[[Charges]:[Age]],1,)</f>
        <v>9863.4699999999993</v>
      </c>
      <c r="M1195" s="23" t="str">
        <f>VLOOKUP(Table3[[#This Row],[Hospital tier]],Table3[[Hospital tier]:[Age]],1,)</f>
        <v>tier - 3</v>
      </c>
      <c r="N1195" s="4" t="str">
        <f>VLOOKUP(Table3[[#This Row],[City tier]],Table3[[Hospital tier]:[Age]],1,)</f>
        <v>tier - 3</v>
      </c>
      <c r="O1195" s="4" t="str">
        <f>VLOOKUP(Table3[[#This Row],[State ID]],Table3[[State ID]:[Age]],1,)</f>
        <v>R1012</v>
      </c>
      <c r="P1195" s="4" t="str">
        <f>VLOOKUP(Table3[[#This Row],[Hospitalasion Details]],Table3[[Hospitalasion Details]:[Age]],1,)</f>
        <v>20-Oct-1969</v>
      </c>
      <c r="Q1195" s="4">
        <f>VLOOKUP(Table3[[#This Row],[Age]],Table3[Age],1,)</f>
        <v>53</v>
      </c>
    </row>
    <row r="1196" spans="1:17" x14ac:dyDescent="0.25">
      <c r="A1196" s="4" t="str">
        <f>VLOOKUP(Table2[[#This Row],[Customer ID]],Table2[],1,)</f>
        <v>Id1195</v>
      </c>
      <c r="B1196" s="4" t="str">
        <f>VLOOKUP(Table2[[#This Row],[Full Name]],Table2[[#This Row],[Full Name]],1,)</f>
        <v xml:space="preserve">  Dara Steele-Belkin</v>
      </c>
      <c r="C1196" s="4">
        <f>VLOOKUP('Medical Examinations'!B1196,'Medical Examinations'!B1196:J3529,1,)</f>
        <v>48.07</v>
      </c>
      <c r="D1196" s="4">
        <f>VLOOKUP('Medical Examinations'!C1196,'Medical Examinations'!C1196:K3529,1,)</f>
        <v>4.0599999999999996</v>
      </c>
      <c r="E1196" s="4" t="str">
        <f>VLOOKUP('Medical Examinations'!D1196,'Medical Examinations'!D1196:L3529,1,)</f>
        <v>Yes</v>
      </c>
      <c r="F1196" s="4" t="str">
        <f>VLOOKUP('Medical Examinations'!E1196,'Medical Examinations'!E1196:M3529,1,)</f>
        <v>No</v>
      </c>
      <c r="G1196" s="4" t="str">
        <f>VLOOKUP('Medical Examinations'!F1196,'Medical Examinations'!F1196:N3529,1,)</f>
        <v>No</v>
      </c>
      <c r="H1196" s="4">
        <f>VLOOKUP('Medical Examinations'!G1196,'Medical Examinations'!G1196:O3529,1,)</f>
        <v>0</v>
      </c>
      <c r="I1196" s="4" t="str">
        <f>VLOOKUP('Medical Examinations'!H1196,'Medical Examinations'!H1196:P3529,1,)</f>
        <v>No</v>
      </c>
      <c r="J1196" s="4" t="str">
        <f>VLOOKUP('Medical Examinations'!I1196,'Medical Examinations'!I1196:Q3529,1,)</f>
        <v>Obesity</v>
      </c>
      <c r="K1196" s="4" t="str">
        <f>VLOOKUP('Medical Examinations'!J1196,'Medical Examinations'!J1196:R3529,1,)</f>
        <v>Normal</v>
      </c>
      <c r="L1196" s="49">
        <f>VLOOKUP(Table3[[#This Row],[Charges]],Table3[[Charges]:[Age]],1,)</f>
        <v>9866.2999999999993</v>
      </c>
      <c r="M1196" s="23" t="str">
        <f>VLOOKUP(Table3[[#This Row],[Hospital tier]],Table3[[Hospital tier]:[Age]],1,)</f>
        <v>tier - 2</v>
      </c>
      <c r="N1196" s="4" t="str">
        <f>VLOOKUP(Table3[[#This Row],[City tier]],Table3[[Hospital tier]:[Age]],1,)</f>
        <v>tier - 3</v>
      </c>
      <c r="O1196" s="4" t="str">
        <f>VLOOKUP(Table3[[#This Row],[State ID]],Table3[[State ID]:[Age]],1,)</f>
        <v>R1024</v>
      </c>
      <c r="P1196" s="4" t="str">
        <f>VLOOKUP(Table3[[#This Row],[Hospitalasion Details]],Table3[[Hospitalasion Details]:[Age]],1,)</f>
        <v>9-Nov-1971</v>
      </c>
      <c r="Q1196" s="4">
        <f>VLOOKUP(Table3[[#This Row],[Age]],Table3[Age],1,)</f>
        <v>51</v>
      </c>
    </row>
    <row r="1197" spans="1:17" x14ac:dyDescent="0.25">
      <c r="A1197" s="4" t="str">
        <f>VLOOKUP(Table2[[#This Row],[Customer ID]],Table2[],1,)</f>
        <v>Id1196</v>
      </c>
      <c r="B1197" s="4" t="str">
        <f>VLOOKUP(Table2[[#This Row],[Full Name]],Table2[[#This Row],[Full Name]],1,)</f>
        <v xml:space="preserve">  Rachelle R Christensen</v>
      </c>
      <c r="C1197" s="4">
        <f>VLOOKUP('Medical Examinations'!B1197,'Medical Examinations'!B1197:J3530,1,)</f>
        <v>30.8</v>
      </c>
      <c r="D1197" s="4">
        <f>VLOOKUP('Medical Examinations'!C1197,'Medical Examinations'!C1197:K3530,1,)</f>
        <v>5.23</v>
      </c>
      <c r="E1197" s="4" t="str">
        <f>VLOOKUP('Medical Examinations'!D1197,'Medical Examinations'!D1197:L3530,1,)</f>
        <v>Yes</v>
      </c>
      <c r="F1197" s="4" t="str">
        <f>VLOOKUP('Medical Examinations'!E1197,'Medical Examinations'!E1197:M3530,1,)</f>
        <v>No</v>
      </c>
      <c r="G1197" s="4" t="str">
        <f>VLOOKUP('Medical Examinations'!F1197,'Medical Examinations'!F1197:N3530,1,)</f>
        <v>No</v>
      </c>
      <c r="H1197" s="4">
        <f>VLOOKUP('Medical Examinations'!G1197,'Medical Examinations'!G1197:O3530,1,)</f>
        <v>0</v>
      </c>
      <c r="I1197" s="4" t="str">
        <f>VLOOKUP('Medical Examinations'!H1197,'Medical Examinations'!H1197:P3530,1,)</f>
        <v>No</v>
      </c>
      <c r="J1197" s="4" t="str">
        <f>VLOOKUP('Medical Examinations'!I1197,'Medical Examinations'!I1197:Q3530,1,)</f>
        <v>Obesity</v>
      </c>
      <c r="K1197" s="4" t="str">
        <f>VLOOKUP('Medical Examinations'!J1197,'Medical Examinations'!J1197:R3530,1,)</f>
        <v>Normal</v>
      </c>
      <c r="L1197" s="49">
        <f>VLOOKUP(Table3[[#This Row],[Charges]],Table3[[Charges]:[Age]],1,)</f>
        <v>9869.81</v>
      </c>
      <c r="M1197" s="23" t="str">
        <f>VLOOKUP(Table3[[#This Row],[Hospital tier]],Table3[[Hospital tier]:[Age]],1,)</f>
        <v>tier - 3</v>
      </c>
      <c r="N1197" s="4" t="str">
        <f>VLOOKUP(Table3[[#This Row],[City tier]],Table3[[Hospital tier]:[Age]],1,)</f>
        <v>tier - 3</v>
      </c>
      <c r="O1197" s="4" t="str">
        <f>VLOOKUP(Table3[[#This Row],[State ID]],Table3[[State ID]:[Age]],1,)</f>
        <v>R1012</v>
      </c>
      <c r="P1197" s="4" t="str">
        <f>VLOOKUP(Table3[[#This Row],[Hospitalasion Details]],Table3[[Hospitalasion Details]:[Age]],1,)</f>
        <v>13-Aug-1969</v>
      </c>
      <c r="Q1197" s="4">
        <f>VLOOKUP(Table3[[#This Row],[Age]],Table3[Age],1,)</f>
        <v>53</v>
      </c>
    </row>
    <row r="1198" spans="1:17" x14ac:dyDescent="0.25">
      <c r="A1198" s="4" t="str">
        <f>VLOOKUP(Table2[[#This Row],[Customer ID]],Table2[],1,)</f>
        <v>Id1197</v>
      </c>
      <c r="B1198" s="4" t="str">
        <f>VLOOKUP(Table2[[#This Row],[Full Name]],Table2[[#This Row],[Full Name]],1,)</f>
        <v xml:space="preserve">  Brenda J Hodge</v>
      </c>
      <c r="C1198" s="4">
        <f>VLOOKUP('Medical Examinations'!B1198,'Medical Examinations'!B1198:J3531,1,)</f>
        <v>32.299999999999997</v>
      </c>
      <c r="D1198" s="4">
        <f>VLOOKUP('Medical Examinations'!C1198,'Medical Examinations'!C1198:K3531,1,)</f>
        <v>5.05</v>
      </c>
      <c r="E1198" s="4" t="str">
        <f>VLOOKUP('Medical Examinations'!D1198,'Medical Examinations'!D1198:L3531,1,)</f>
        <v>Yes</v>
      </c>
      <c r="F1198" s="4" t="str">
        <f>VLOOKUP('Medical Examinations'!E1198,'Medical Examinations'!E1198:M3531,1,)</f>
        <v>No</v>
      </c>
      <c r="G1198" s="4" t="str">
        <f>VLOOKUP('Medical Examinations'!F1198,'Medical Examinations'!F1198:N3531,1,)</f>
        <v>No</v>
      </c>
      <c r="H1198" s="4">
        <f>VLOOKUP('Medical Examinations'!G1198,'Medical Examinations'!G1198:O3531,1,)</f>
        <v>0</v>
      </c>
      <c r="I1198" s="4" t="str">
        <f>VLOOKUP('Medical Examinations'!H1198,'Medical Examinations'!H1198:P3531,1,)</f>
        <v>No</v>
      </c>
      <c r="J1198" s="4" t="str">
        <f>VLOOKUP('Medical Examinations'!I1198,'Medical Examinations'!I1198:Q3531,1,)</f>
        <v>Obesity</v>
      </c>
      <c r="K1198" s="4" t="str">
        <f>VLOOKUP('Medical Examinations'!J1198,'Medical Examinations'!J1198:R3531,1,)</f>
        <v>Normal</v>
      </c>
      <c r="L1198" s="49">
        <f>VLOOKUP(Table3[[#This Row],[Charges]],Table3[[Charges]:[Age]],1,)</f>
        <v>9870.59</v>
      </c>
      <c r="M1198" s="23" t="str">
        <f>VLOOKUP(Table3[[#This Row],[Hospital tier]],Table3[[Hospital tier]:[Age]],1,)</f>
        <v>tier - 2</v>
      </c>
      <c r="N1198" s="4" t="str">
        <f>VLOOKUP(Table3[[#This Row],[City tier]],Table3[[Hospital tier]:[Age]],1,)</f>
        <v>tier - 2</v>
      </c>
      <c r="O1198" s="4" t="str">
        <f>VLOOKUP(Table3[[#This Row],[State ID]],Table3[[State ID]:[Age]],1,)</f>
        <v>R1023</v>
      </c>
      <c r="P1198" s="4" t="str">
        <f>VLOOKUP(Table3[[#This Row],[Hospitalasion Details]],Table3[[Hospitalasion Details]:[Age]],1,)</f>
        <v>6-Jul-1998</v>
      </c>
      <c r="Q1198" s="4">
        <f>VLOOKUP(Table3[[#This Row],[Age]],Table3[Age],1,)</f>
        <v>24</v>
      </c>
    </row>
    <row r="1199" spans="1:17" x14ac:dyDescent="0.25">
      <c r="A1199" s="4" t="str">
        <f>VLOOKUP(Table2[[#This Row],[Customer ID]],Table2[],1,)</f>
        <v>Id1198</v>
      </c>
      <c r="B1199" s="4" t="str">
        <f>VLOOKUP(Table2[[#This Row],[Full Name]],Table2[[#This Row],[Full Name]],1,)</f>
        <v xml:space="preserve">  Tim Rusterholz</v>
      </c>
      <c r="C1199" s="4">
        <f>VLOOKUP('Medical Examinations'!B1199,'Medical Examinations'!B1199:J3532,1,)</f>
        <v>39.700000000000003</v>
      </c>
      <c r="D1199" s="4">
        <f>VLOOKUP('Medical Examinations'!C1199,'Medical Examinations'!C1199:K3532,1,)</f>
        <v>7.34</v>
      </c>
      <c r="E1199" s="4" t="str">
        <f>VLOOKUP('Medical Examinations'!D1199,'Medical Examinations'!D1199:L3532,1,)</f>
        <v>No</v>
      </c>
      <c r="F1199" s="4" t="str">
        <f>VLOOKUP('Medical Examinations'!E1199,'Medical Examinations'!E1199:M3532,1,)</f>
        <v>No</v>
      </c>
      <c r="G1199" s="4" t="str">
        <f>VLOOKUP('Medical Examinations'!F1199,'Medical Examinations'!F1199:N3532,1,)</f>
        <v>No</v>
      </c>
      <c r="H1199" s="4">
        <f>VLOOKUP('Medical Examinations'!G1199,'Medical Examinations'!G1199:O3532,1,)</f>
        <v>0</v>
      </c>
      <c r="I1199" s="4" t="str">
        <f>VLOOKUP('Medical Examinations'!H1199,'Medical Examinations'!H1199:P3532,1,)</f>
        <v>No</v>
      </c>
      <c r="J1199" s="4" t="str">
        <f>VLOOKUP('Medical Examinations'!I1199,'Medical Examinations'!I1199:Q3532,1,)</f>
        <v>Obesity</v>
      </c>
      <c r="K1199" s="4" t="str">
        <f>VLOOKUP('Medical Examinations'!J1199,'Medical Examinations'!J1199:R3532,1,)</f>
        <v>Diabetes</v>
      </c>
      <c r="L1199" s="49">
        <f>VLOOKUP(Table3[[#This Row],[Charges]],Table3[[Charges]:[Age]],1,)</f>
        <v>9872.7000000000007</v>
      </c>
      <c r="M1199" s="23" t="str">
        <f>VLOOKUP(Table3[[#This Row],[Hospital tier]],Table3[[Hospital tier]:[Age]],1,)</f>
        <v>tier - 2</v>
      </c>
      <c r="N1199" s="4" t="str">
        <f>VLOOKUP(Table3[[#This Row],[City tier]],Table3[[Hospital tier]:[Age]],1,)</f>
        <v>tier - 2</v>
      </c>
      <c r="O1199" s="4" t="str">
        <f>VLOOKUP(Table3[[#This Row],[State ID]],Table3[[State ID]:[Age]],1,)</f>
        <v>R1011</v>
      </c>
      <c r="P1199" s="4" t="str">
        <f>VLOOKUP(Table3[[#This Row],[Hospitalasion Details]],Table3[[Hospitalasion Details]:[Age]],1,)</f>
        <v>22-Dec-1971</v>
      </c>
      <c r="Q1199" s="4">
        <f>VLOOKUP(Table3[[#This Row],[Age]],Table3[Age],1,)</f>
        <v>51</v>
      </c>
    </row>
    <row r="1200" spans="1:17" x14ac:dyDescent="0.25">
      <c r="A1200" s="4" t="str">
        <f>VLOOKUP(Table2[[#This Row],[Customer ID]],Table2[],1,)</f>
        <v>Id1199</v>
      </c>
      <c r="B1200" s="4" t="str">
        <f>VLOOKUP(Table2[[#This Row],[Full Name]],Table2[[#This Row],[Full Name]],1,)</f>
        <v xml:space="preserve">  Sylvain Lafrance</v>
      </c>
      <c r="C1200" s="4">
        <f>VLOOKUP('Medical Examinations'!B1200,'Medical Examinations'!B1200:J3533,1,)</f>
        <v>35.97</v>
      </c>
      <c r="D1200" s="4">
        <f>VLOOKUP('Medical Examinations'!C1200,'Medical Examinations'!C1200:K3533,1,)</f>
        <v>8.1300000000000008</v>
      </c>
      <c r="E1200" s="4" t="str">
        <f>VLOOKUP('Medical Examinations'!D1200,'Medical Examinations'!D1200:L3533,1,)</f>
        <v>No</v>
      </c>
      <c r="F1200" s="4" t="str">
        <f>VLOOKUP('Medical Examinations'!E1200,'Medical Examinations'!E1200:M3533,1,)</f>
        <v>No</v>
      </c>
      <c r="G1200" s="4" t="str">
        <f>VLOOKUP('Medical Examinations'!F1200,'Medical Examinations'!F1200:N3533,1,)</f>
        <v>No</v>
      </c>
      <c r="H1200" s="4">
        <f>VLOOKUP('Medical Examinations'!G1200,'Medical Examinations'!G1200:O3533,1,)</f>
        <v>0</v>
      </c>
      <c r="I1200" s="4" t="str">
        <f>VLOOKUP('Medical Examinations'!H1200,'Medical Examinations'!H1200:P3533,1,)</f>
        <v>No</v>
      </c>
      <c r="J1200" s="4" t="str">
        <f>VLOOKUP('Medical Examinations'!I1200,'Medical Examinations'!I1200:Q3533,1,)</f>
        <v>Obesity</v>
      </c>
      <c r="K1200" s="4" t="str">
        <f>VLOOKUP('Medical Examinations'!J1200,'Medical Examinations'!J1200:R3533,1,)</f>
        <v>Diabetes</v>
      </c>
      <c r="L1200" s="49">
        <f>VLOOKUP(Table3[[#This Row],[Charges]],Table3[[Charges]:[Age]],1,)</f>
        <v>9875.68</v>
      </c>
      <c r="M1200" s="23" t="str">
        <f>VLOOKUP(Table3[[#This Row],[Hospital tier]],Table3[[Hospital tier]:[Age]],1,)</f>
        <v>tier - 2</v>
      </c>
      <c r="N1200" s="4" t="str">
        <f>VLOOKUP(Table3[[#This Row],[City tier]],Table3[[Hospital tier]:[Age]],1,)</f>
        <v>tier - 3</v>
      </c>
      <c r="O1200" s="4" t="str">
        <f>VLOOKUP(Table3[[#This Row],[State ID]],Table3[[State ID]:[Age]],1,)</f>
        <v>R1024</v>
      </c>
      <c r="P1200" s="4" t="str">
        <f>VLOOKUP(Table3[[#This Row],[Hospitalasion Details]],Table3[[Hospitalasion Details]:[Age]],1,)</f>
        <v>3-Jul-1971</v>
      </c>
      <c r="Q1200" s="4">
        <f>VLOOKUP(Table3[[#This Row],[Age]],Table3[Age],1,)</f>
        <v>51</v>
      </c>
    </row>
    <row r="1201" spans="1:17" x14ac:dyDescent="0.25">
      <c r="A1201" s="4" t="str">
        <f>VLOOKUP(Table2[[#This Row],[Customer ID]],Table2[],1,)</f>
        <v>Id1200</v>
      </c>
      <c r="B1201" s="4" t="str">
        <f>VLOOKUP(Table2[[#This Row],[Full Name]],Table2[[#This Row],[Full Name]],1,)</f>
        <v xml:space="preserve">  Lisa M Hallis</v>
      </c>
      <c r="C1201" s="4">
        <f>VLOOKUP('Medical Examinations'!B1201,'Medical Examinations'!B1201:J3534,1,)</f>
        <v>25.86</v>
      </c>
      <c r="D1201" s="4">
        <f>VLOOKUP('Medical Examinations'!C1201,'Medical Examinations'!C1201:K3534,1,)</f>
        <v>6.68</v>
      </c>
      <c r="E1201" s="4" t="str">
        <f>VLOOKUP('Medical Examinations'!D1201,'Medical Examinations'!D1201:L3534,1,)</f>
        <v>Yes</v>
      </c>
      <c r="F1201" s="4" t="str">
        <f>VLOOKUP('Medical Examinations'!E1201,'Medical Examinations'!E1201:M3534,1,)</f>
        <v>No</v>
      </c>
      <c r="G1201" s="4" t="str">
        <f>VLOOKUP('Medical Examinations'!F1201,'Medical Examinations'!F1201:N3534,1,)</f>
        <v>No</v>
      </c>
      <c r="H1201" s="4">
        <f>VLOOKUP('Medical Examinations'!G1201,'Medical Examinations'!G1201:O3534,1,)</f>
        <v>1</v>
      </c>
      <c r="I1201" s="4" t="str">
        <f>VLOOKUP('Medical Examinations'!H1201,'Medical Examinations'!H1201:P3534,1,)</f>
        <v>No</v>
      </c>
      <c r="J1201" s="4" t="str">
        <f>VLOOKUP('Medical Examinations'!I1201,'Medical Examinations'!I1201:Q3534,1,)</f>
        <v>Over Weight</v>
      </c>
      <c r="K1201" s="4" t="str">
        <f>VLOOKUP('Medical Examinations'!J1201,'Medical Examinations'!J1201:R3534,1,)</f>
        <v>Diabetes</v>
      </c>
      <c r="L1201" s="49">
        <f>VLOOKUP(Table3[[#This Row],[Charges]],Table3[[Charges]:[Age]],1,)</f>
        <v>9877.61</v>
      </c>
      <c r="M1201" s="23" t="str">
        <f>VLOOKUP(Table3[[#This Row],[Hospital tier]],Table3[[Hospital tier]:[Age]],1,)</f>
        <v>tier - 2</v>
      </c>
      <c r="N1201" s="4" t="str">
        <f>VLOOKUP(Table3[[#This Row],[City tier]],Table3[[Hospital tier]:[Age]],1,)</f>
        <v>tier - 1</v>
      </c>
      <c r="O1201" s="4" t="str">
        <f>VLOOKUP(Table3[[#This Row],[State ID]],Table3[[State ID]:[Age]],1,)</f>
        <v>R1013</v>
      </c>
      <c r="P1201" s="4" t="str">
        <f>VLOOKUP(Table3[[#This Row],[Hospitalasion Details]],Table3[[Hospitalasion Details]:[Age]],1,)</f>
        <v>3-Oct-1971</v>
      </c>
      <c r="Q1201" s="4">
        <f>VLOOKUP(Table3[[#This Row],[Age]],Table3[Age],1,)</f>
        <v>51</v>
      </c>
    </row>
    <row r="1202" spans="1:17" x14ac:dyDescent="0.25">
      <c r="A1202" s="4" t="str">
        <f>VLOOKUP(Table2[[#This Row],[Customer ID]],Table2[],1,)</f>
        <v>Id1201</v>
      </c>
      <c r="B1202" s="4" t="str">
        <f>VLOOKUP(Table2[[#This Row],[Full Name]],Table2[[#This Row],[Full Name]],1,)</f>
        <v xml:space="preserve">  Ryan Marshall</v>
      </c>
      <c r="C1202" s="4">
        <f>VLOOKUP('Medical Examinations'!B1202,'Medical Examinations'!B1202:J3535,1,)</f>
        <v>30.03</v>
      </c>
      <c r="D1202" s="4">
        <f>VLOOKUP('Medical Examinations'!C1202,'Medical Examinations'!C1202:K3535,1,)</f>
        <v>11.51</v>
      </c>
      <c r="E1202" s="4" t="str">
        <f>VLOOKUP('Medical Examinations'!D1202,'Medical Examinations'!D1202:L3535,1,)</f>
        <v>No</v>
      </c>
      <c r="F1202" s="4" t="str">
        <f>VLOOKUP('Medical Examinations'!E1202,'Medical Examinations'!E1202:M3535,1,)</f>
        <v>No</v>
      </c>
      <c r="G1202" s="4" t="str">
        <f>VLOOKUP('Medical Examinations'!F1202,'Medical Examinations'!F1202:N3535,1,)</f>
        <v>No</v>
      </c>
      <c r="H1202" s="4">
        <f>VLOOKUP('Medical Examinations'!G1202,'Medical Examinations'!G1202:O3535,1,)</f>
        <v>0</v>
      </c>
      <c r="I1202" s="4" t="str">
        <f>VLOOKUP('Medical Examinations'!H1202,'Medical Examinations'!H1202:P3535,1,)</f>
        <v>No</v>
      </c>
      <c r="J1202" s="4" t="str">
        <f>VLOOKUP('Medical Examinations'!I1202,'Medical Examinations'!I1202:Q3535,1,)</f>
        <v>Obesity</v>
      </c>
      <c r="K1202" s="4" t="str">
        <f>VLOOKUP('Medical Examinations'!J1202,'Medical Examinations'!J1202:R3535,1,)</f>
        <v>Diabetes</v>
      </c>
      <c r="L1202" s="49">
        <f>VLOOKUP(Table3[[#This Row],[Charges]],Table3[[Charges]:[Age]],1,)</f>
        <v>9880.07</v>
      </c>
      <c r="M1202" s="23" t="str">
        <f>VLOOKUP(Table3[[#This Row],[Hospital tier]],Table3[[Hospital tier]:[Age]],1,)</f>
        <v>tier - 2</v>
      </c>
      <c r="N1202" s="4" t="str">
        <f>VLOOKUP(Table3[[#This Row],[City tier]],Table3[[Hospital tier]:[Age]],1,)</f>
        <v>tier - 3</v>
      </c>
      <c r="O1202" s="4" t="str">
        <f>VLOOKUP(Table3[[#This Row],[State ID]],Table3[[State ID]:[Age]],1,)</f>
        <v>R1011</v>
      </c>
      <c r="P1202" s="4" t="str">
        <f>VLOOKUP(Table3[[#This Row],[Hospitalasion Details]],Table3[[Hospitalasion Details]:[Age]],1,)</f>
        <v>8-Nov-1971</v>
      </c>
      <c r="Q1202" s="4">
        <f>VLOOKUP(Table3[[#This Row],[Age]],Table3[Age],1,)</f>
        <v>51</v>
      </c>
    </row>
    <row r="1203" spans="1:17" x14ac:dyDescent="0.25">
      <c r="A1203" s="4" t="str">
        <f>VLOOKUP(Table2[[#This Row],[Customer ID]],Table2[],1,)</f>
        <v>Id1202</v>
      </c>
      <c r="B1203" s="4" t="str">
        <f>VLOOKUP(Table2[[#This Row],[Full Name]],Table2[[#This Row],[Full Name]],1,)</f>
        <v xml:space="preserve">  Kaitlin M Salowitz</v>
      </c>
      <c r="C1203" s="4">
        <f>VLOOKUP('Medical Examinations'!B1203,'Medical Examinations'!B1203:J3536,1,)</f>
        <v>25.76</v>
      </c>
      <c r="D1203" s="4">
        <f>VLOOKUP('Medical Examinations'!C1203,'Medical Examinations'!C1203:K3536,1,)</f>
        <v>6.02</v>
      </c>
      <c r="E1203" s="4" t="str">
        <f>VLOOKUP('Medical Examinations'!D1203,'Medical Examinations'!D1203:L3536,1,)</f>
        <v>Yes</v>
      </c>
      <c r="F1203" s="4" t="str">
        <f>VLOOKUP('Medical Examinations'!E1203,'Medical Examinations'!E1203:M3536,1,)</f>
        <v>No</v>
      </c>
      <c r="G1203" s="4" t="str">
        <f>VLOOKUP('Medical Examinations'!F1203,'Medical Examinations'!F1203:N3536,1,)</f>
        <v>Yes</v>
      </c>
      <c r="H1203" s="4">
        <f>VLOOKUP('Medical Examinations'!G1203,'Medical Examinations'!G1203:O3536,1,)</f>
        <v>1</v>
      </c>
      <c r="I1203" s="4" t="str">
        <f>VLOOKUP('Medical Examinations'!H1203,'Medical Examinations'!H1203:P3536,1,)</f>
        <v>No</v>
      </c>
      <c r="J1203" s="4" t="str">
        <f>VLOOKUP('Medical Examinations'!I1203,'Medical Examinations'!I1203:Q3536,1,)</f>
        <v>Over Weight</v>
      </c>
      <c r="K1203" s="4" t="str">
        <f>VLOOKUP('Medical Examinations'!J1203,'Medical Examinations'!J1203:R3536,1,)</f>
        <v>Pre diabetes</v>
      </c>
      <c r="L1203" s="49">
        <f>VLOOKUP(Table3[[#This Row],[Charges]],Table3[[Charges]:[Age]],1,)</f>
        <v>9890.23</v>
      </c>
      <c r="M1203" s="23" t="str">
        <f>VLOOKUP(Table3[[#This Row],[Hospital tier]],Table3[[Hospital tier]:[Age]],1,)</f>
        <v>tier - 3</v>
      </c>
      <c r="N1203" s="4" t="str">
        <f>VLOOKUP(Table3[[#This Row],[City tier]],Table3[[Hospital tier]:[Age]],1,)</f>
        <v>tier - 3</v>
      </c>
      <c r="O1203" s="4" t="str">
        <f>VLOOKUP(Table3[[#This Row],[State ID]],Table3[[State ID]:[Age]],1,)</f>
        <v>R1013</v>
      </c>
      <c r="P1203" s="4" t="str">
        <f>VLOOKUP(Table3[[#This Row],[Hospitalasion Details]],Table3[[Hospitalasion Details]:[Age]],1,)</f>
        <v>5-Nov-1966</v>
      </c>
      <c r="Q1203" s="4">
        <f>VLOOKUP(Table3[[#This Row],[Age]],Table3[Age],1,)</f>
        <v>56</v>
      </c>
    </row>
    <row r="1204" spans="1:17" x14ac:dyDescent="0.25">
      <c r="A1204" s="4" t="str">
        <f>VLOOKUP(Table2[[#This Row],[Customer ID]],Table2[],1,)</f>
        <v>Id1203</v>
      </c>
      <c r="B1204" s="4" t="str">
        <f>VLOOKUP(Table2[[#This Row],[Full Name]],Table2[[#This Row],[Full Name]],1,)</f>
        <v xml:space="preserve">  William R Blake</v>
      </c>
      <c r="C1204" s="4">
        <f>VLOOKUP('Medical Examinations'!B1204,'Medical Examinations'!B1204:J3537,1,)</f>
        <v>22.42</v>
      </c>
      <c r="D1204" s="4">
        <f>VLOOKUP('Medical Examinations'!C1204,'Medical Examinations'!C1204:K3537,1,)</f>
        <v>7.96</v>
      </c>
      <c r="E1204" s="4" t="str">
        <f>VLOOKUP('Medical Examinations'!D1204,'Medical Examinations'!D1204:L3537,1,)</f>
        <v>No</v>
      </c>
      <c r="F1204" s="4" t="str">
        <f>VLOOKUP('Medical Examinations'!E1204,'Medical Examinations'!E1204:M3537,1,)</f>
        <v>No</v>
      </c>
      <c r="G1204" s="4" t="str">
        <f>VLOOKUP('Medical Examinations'!F1204,'Medical Examinations'!F1204:N3537,1,)</f>
        <v>No</v>
      </c>
      <c r="H1204" s="4">
        <f>VLOOKUP('Medical Examinations'!G1204,'Medical Examinations'!G1204:O3537,1,)</f>
        <v>0</v>
      </c>
      <c r="I1204" s="4" t="str">
        <f>VLOOKUP('Medical Examinations'!H1204,'Medical Examinations'!H1204:P3537,1,)</f>
        <v>No</v>
      </c>
      <c r="J1204" s="4" t="str">
        <f>VLOOKUP('Medical Examinations'!I1204,'Medical Examinations'!I1204:Q3537,1,)</f>
        <v>Normal Weight</v>
      </c>
      <c r="K1204" s="4" t="str">
        <f>VLOOKUP('Medical Examinations'!J1204,'Medical Examinations'!J1204:R3537,1,)</f>
        <v>Diabetes</v>
      </c>
      <c r="L1204" s="49">
        <f>VLOOKUP(Table3[[#This Row],[Charges]],Table3[[Charges]:[Age]],1,)</f>
        <v>9894.69</v>
      </c>
      <c r="M1204" s="23" t="str">
        <f>VLOOKUP(Table3[[#This Row],[Hospital tier]],Table3[[Hospital tier]:[Age]],1,)</f>
        <v>tier - 2</v>
      </c>
      <c r="N1204" s="4" t="str">
        <f>VLOOKUP(Table3[[#This Row],[City tier]],Table3[[Hospital tier]:[Age]],1,)</f>
        <v>tier - 3</v>
      </c>
      <c r="O1204" s="4" t="str">
        <f>VLOOKUP(Table3[[#This Row],[State ID]],Table3[[State ID]:[Age]],1,)</f>
        <v>R1012</v>
      </c>
      <c r="P1204" s="4" t="str">
        <f>VLOOKUP(Table3[[#This Row],[Hospitalasion Details]],Table3[[Hospitalasion Details]:[Age]],1,)</f>
        <v>8-Jul-1996</v>
      </c>
      <c r="Q1204" s="4">
        <f>VLOOKUP(Table3[[#This Row],[Age]],Table3[Age],1,)</f>
        <v>26</v>
      </c>
    </row>
    <row r="1205" spans="1:17" x14ac:dyDescent="0.25">
      <c r="A1205" s="4" t="str">
        <f>VLOOKUP(Table2[[#This Row],[Customer ID]],Table2[],1,)</f>
        <v>Id1204</v>
      </c>
      <c r="B1205" s="4" t="str">
        <f>VLOOKUP(Table2[[#This Row],[Full Name]],Table2[[#This Row],[Full Name]],1,)</f>
        <v xml:space="preserve">  Bruce Langerak</v>
      </c>
      <c r="C1205" s="4">
        <f>VLOOKUP('Medical Examinations'!B1205,'Medical Examinations'!B1205:J3538,1,)</f>
        <v>33.18</v>
      </c>
      <c r="D1205" s="4">
        <f>VLOOKUP('Medical Examinations'!C1205,'Medical Examinations'!C1205:K3538,1,)</f>
        <v>6.01</v>
      </c>
      <c r="E1205" s="4" t="str">
        <f>VLOOKUP('Medical Examinations'!D1205,'Medical Examinations'!D1205:L3538,1,)</f>
        <v>Yes</v>
      </c>
      <c r="F1205" s="4" t="str">
        <f>VLOOKUP('Medical Examinations'!E1205,'Medical Examinations'!E1205:M3538,1,)</f>
        <v>No</v>
      </c>
      <c r="G1205" s="4" t="str">
        <f>VLOOKUP('Medical Examinations'!F1205,'Medical Examinations'!F1205:N3538,1,)</f>
        <v>No</v>
      </c>
      <c r="H1205" s="4">
        <f>VLOOKUP('Medical Examinations'!G1205,'Medical Examinations'!G1205:O3538,1,)</f>
        <v>1</v>
      </c>
      <c r="I1205" s="4" t="str">
        <f>VLOOKUP('Medical Examinations'!H1205,'Medical Examinations'!H1205:P3538,1,)</f>
        <v>No</v>
      </c>
      <c r="J1205" s="4" t="str">
        <f>VLOOKUP('Medical Examinations'!I1205,'Medical Examinations'!I1205:Q3538,1,)</f>
        <v>Obesity</v>
      </c>
      <c r="K1205" s="4" t="str">
        <f>VLOOKUP('Medical Examinations'!J1205,'Medical Examinations'!J1205:R3538,1,)</f>
        <v>Pre diabetes</v>
      </c>
      <c r="L1205" s="49">
        <f>VLOOKUP(Table3[[#This Row],[Charges]],Table3[[Charges]:[Age]],1,)</f>
        <v>9907.83</v>
      </c>
      <c r="M1205" s="23" t="str">
        <f>VLOOKUP(Table3[[#This Row],[Hospital tier]],Table3[[Hospital tier]:[Age]],1,)</f>
        <v>tier - 3</v>
      </c>
      <c r="N1205" s="4" t="str">
        <f>VLOOKUP(Table3[[#This Row],[City tier]],Table3[[Hospital tier]:[Age]],1,)</f>
        <v>tier - 2</v>
      </c>
      <c r="O1205" s="4" t="str">
        <f>VLOOKUP(Table3[[#This Row],[State ID]],Table3[[State ID]:[Age]],1,)</f>
        <v>R1013</v>
      </c>
      <c r="P1205" s="4" t="str">
        <f>VLOOKUP(Table3[[#This Row],[Hospitalasion Details]],Table3[[Hospitalasion Details]:[Age]],1,)</f>
        <v>17-Aug-1962</v>
      </c>
      <c r="Q1205" s="4">
        <f>VLOOKUP(Table3[[#This Row],[Age]],Table3[Age],1,)</f>
        <v>60</v>
      </c>
    </row>
    <row r="1206" spans="1:17" x14ac:dyDescent="0.25">
      <c r="A1206" s="4" t="str">
        <f>VLOOKUP(Table2[[#This Row],[Customer ID]],Table2[],1,)</f>
        <v>Id1205</v>
      </c>
      <c r="B1206" s="4" t="str">
        <f>VLOOKUP(Table2[[#This Row],[Full Name]],Table2[[#This Row],[Full Name]],1,)</f>
        <v xml:space="preserve">  Veronica Bonilla</v>
      </c>
      <c r="C1206" s="4">
        <f>VLOOKUP('Medical Examinations'!B1206,'Medical Examinations'!B1206:J3539,1,)</f>
        <v>43.04</v>
      </c>
      <c r="D1206" s="4">
        <f>VLOOKUP('Medical Examinations'!C1206,'Medical Examinations'!C1206:K3539,1,)</f>
        <v>5.9</v>
      </c>
      <c r="E1206" s="4" t="str">
        <f>VLOOKUP('Medical Examinations'!D1206,'Medical Examinations'!D1206:L3539,1,)</f>
        <v>Yes</v>
      </c>
      <c r="F1206" s="4" t="str">
        <f>VLOOKUP('Medical Examinations'!E1206,'Medical Examinations'!E1206:M3539,1,)</f>
        <v>No</v>
      </c>
      <c r="G1206" s="4" t="str">
        <f>VLOOKUP('Medical Examinations'!F1206,'Medical Examinations'!F1206:N3539,1,)</f>
        <v>No</v>
      </c>
      <c r="H1206" s="4">
        <f>VLOOKUP('Medical Examinations'!G1206,'Medical Examinations'!G1206:O3539,1,)</f>
        <v>0</v>
      </c>
      <c r="I1206" s="4" t="str">
        <f>VLOOKUP('Medical Examinations'!H1206,'Medical Examinations'!H1206:P3539,1,)</f>
        <v>No</v>
      </c>
      <c r="J1206" s="4" t="str">
        <f>VLOOKUP('Medical Examinations'!I1206,'Medical Examinations'!I1206:Q3539,1,)</f>
        <v>Obesity</v>
      </c>
      <c r="K1206" s="4" t="str">
        <f>VLOOKUP('Medical Examinations'!J1206,'Medical Examinations'!J1206:R3539,1,)</f>
        <v>Pre diabetes</v>
      </c>
      <c r="L1206" s="49">
        <f>VLOOKUP(Table3[[#This Row],[Charges]],Table3[[Charges]:[Age]],1,)</f>
        <v>9910.36</v>
      </c>
      <c r="M1206" s="23" t="str">
        <f>VLOOKUP(Table3[[#This Row],[Hospital tier]],Table3[[Hospital tier]:[Age]],1,)</f>
        <v>tier - 2</v>
      </c>
      <c r="N1206" s="4" t="str">
        <f>VLOOKUP(Table3[[#This Row],[City tier]],Table3[[Hospital tier]:[Age]],1,)</f>
        <v>tier - 3</v>
      </c>
      <c r="O1206" s="4" t="str">
        <f>VLOOKUP(Table3[[#This Row],[State ID]],Table3[[State ID]:[Age]],1,)</f>
        <v>R1012</v>
      </c>
      <c r="P1206" s="4" t="str">
        <f>VLOOKUP(Table3[[#This Row],[Hospitalasion Details]],Table3[[Hospitalasion Details]:[Age]],1,)</f>
        <v>14-Sep-1972</v>
      </c>
      <c r="Q1206" s="4">
        <f>VLOOKUP(Table3[[#This Row],[Age]],Table3[Age],1,)</f>
        <v>50</v>
      </c>
    </row>
    <row r="1207" spans="1:17" x14ac:dyDescent="0.25">
      <c r="A1207" s="4" t="str">
        <f>VLOOKUP(Table2[[#This Row],[Customer ID]],Table2[],1,)</f>
        <v>Id1206</v>
      </c>
      <c r="B1207" s="4" t="str">
        <f>VLOOKUP(Table2[[#This Row],[Full Name]],Table2[[#This Row],[Full Name]],1,)</f>
        <v xml:space="preserve">  Warren Ciabattoni</v>
      </c>
      <c r="C1207" s="4">
        <f>VLOOKUP('Medical Examinations'!B1207,'Medical Examinations'!B1207:J3540,1,)</f>
        <v>34.15</v>
      </c>
      <c r="D1207" s="4">
        <f>VLOOKUP('Medical Examinations'!C1207,'Medical Examinations'!C1207:K3540,1,)</f>
        <v>4.49</v>
      </c>
      <c r="E1207" s="4" t="str">
        <f>VLOOKUP('Medical Examinations'!D1207,'Medical Examinations'!D1207:L3540,1,)</f>
        <v>Yes</v>
      </c>
      <c r="F1207" s="4" t="str">
        <f>VLOOKUP('Medical Examinations'!E1207,'Medical Examinations'!E1207:M3540,1,)</f>
        <v>No</v>
      </c>
      <c r="G1207" s="4" t="str">
        <f>VLOOKUP('Medical Examinations'!F1207,'Medical Examinations'!F1207:N3540,1,)</f>
        <v>No</v>
      </c>
      <c r="H1207" s="4">
        <f>VLOOKUP('Medical Examinations'!G1207,'Medical Examinations'!G1207:O3540,1,)</f>
        <v>1</v>
      </c>
      <c r="I1207" s="4" t="str">
        <f>VLOOKUP('Medical Examinations'!H1207,'Medical Examinations'!H1207:P3540,1,)</f>
        <v>No</v>
      </c>
      <c r="J1207" s="4" t="str">
        <f>VLOOKUP('Medical Examinations'!I1207,'Medical Examinations'!I1207:Q3540,1,)</f>
        <v>Obesity</v>
      </c>
      <c r="K1207" s="4" t="str">
        <f>VLOOKUP('Medical Examinations'!J1207,'Medical Examinations'!J1207:R3540,1,)</f>
        <v>Normal</v>
      </c>
      <c r="L1207" s="49">
        <f>VLOOKUP(Table3[[#This Row],[Charges]],Table3[[Charges]:[Age]],1,)</f>
        <v>9930.64</v>
      </c>
      <c r="M1207" s="23" t="str">
        <f>VLOOKUP(Table3[[#This Row],[Hospital tier]],Table3[[Hospital tier]:[Age]],1,)</f>
        <v>tier - 2</v>
      </c>
      <c r="N1207" s="4" t="str">
        <f>VLOOKUP(Table3[[#This Row],[City tier]],Table3[[Hospital tier]:[Age]],1,)</f>
        <v>tier - 3</v>
      </c>
      <c r="O1207" s="4" t="str">
        <f>VLOOKUP(Table3[[#This Row],[State ID]],Table3[[State ID]:[Age]],1,)</f>
        <v>R1025</v>
      </c>
      <c r="P1207" s="4" t="str">
        <f>VLOOKUP(Table3[[#This Row],[Hospitalasion Details]],Table3[[Hospitalasion Details]:[Age]],1,)</f>
        <v>19-Aug-1985</v>
      </c>
      <c r="Q1207" s="4">
        <f>VLOOKUP(Table3[[#This Row],[Age]],Table3[Age],1,)</f>
        <v>37</v>
      </c>
    </row>
    <row r="1208" spans="1:17" x14ac:dyDescent="0.25">
      <c r="A1208" s="4" t="str">
        <f>VLOOKUP(Table2[[#This Row],[Customer ID]],Table2[],1,)</f>
        <v>Id1207</v>
      </c>
      <c r="B1208" s="4" t="str">
        <f>VLOOKUP(Table2[[#This Row],[Full Name]],Table2[[#This Row],[Full Name]],1,)</f>
        <v xml:space="preserve">  Daniela Escanero Palmer</v>
      </c>
      <c r="C1208" s="4">
        <f>VLOOKUP('Medical Examinations'!B1208,'Medical Examinations'!B1208:J3541,1,)</f>
        <v>25.78</v>
      </c>
      <c r="D1208" s="4">
        <f>VLOOKUP('Medical Examinations'!C1208,'Medical Examinations'!C1208:K3541,1,)</f>
        <v>6.25</v>
      </c>
      <c r="E1208" s="4" t="str">
        <f>VLOOKUP('Medical Examinations'!D1208,'Medical Examinations'!D1208:L3541,1,)</f>
        <v>No</v>
      </c>
      <c r="F1208" s="4" t="str">
        <f>VLOOKUP('Medical Examinations'!E1208,'Medical Examinations'!E1208:M3541,1,)</f>
        <v>No</v>
      </c>
      <c r="G1208" s="4" t="str">
        <f>VLOOKUP('Medical Examinations'!F1208,'Medical Examinations'!F1208:N3541,1,)</f>
        <v>No</v>
      </c>
      <c r="H1208" s="4">
        <f>VLOOKUP('Medical Examinations'!G1208,'Medical Examinations'!G1208:O3541,1,)</f>
        <v>0</v>
      </c>
      <c r="I1208" s="4" t="str">
        <f>VLOOKUP('Medical Examinations'!H1208,'Medical Examinations'!H1208:P3541,1,)</f>
        <v>No</v>
      </c>
      <c r="J1208" s="4" t="str">
        <f>VLOOKUP('Medical Examinations'!I1208,'Medical Examinations'!I1208:Q3541,1,)</f>
        <v>Over Weight</v>
      </c>
      <c r="K1208" s="4" t="str">
        <f>VLOOKUP('Medical Examinations'!J1208,'Medical Examinations'!J1208:R3541,1,)</f>
        <v>Pre diabetes</v>
      </c>
      <c r="L1208" s="49">
        <f>VLOOKUP(Table3[[#This Row],[Charges]],Table3[[Charges]:[Age]],1,)</f>
        <v>9931.9599999999991</v>
      </c>
      <c r="M1208" s="23" t="str">
        <f>VLOOKUP(Table3[[#This Row],[Hospital tier]],Table3[[Hospital tier]:[Age]],1,)</f>
        <v>tier - 2</v>
      </c>
      <c r="N1208" s="4" t="str">
        <f>VLOOKUP(Table3[[#This Row],[City tier]],Table3[[Hospital tier]:[Age]],1,)</f>
        <v>tier - 2</v>
      </c>
      <c r="O1208" s="4" t="str">
        <f>VLOOKUP(Table3[[#This Row],[State ID]],Table3[[State ID]:[Age]],1,)</f>
        <v>R1012</v>
      </c>
      <c r="P1208" s="4" t="str">
        <f>VLOOKUP(Table3[[#This Row],[Hospitalasion Details]],Table3[[Hospitalasion Details]:[Age]],1,)</f>
        <v>3-Dec-1983</v>
      </c>
      <c r="Q1208" s="4">
        <f>VLOOKUP(Table3[[#This Row],[Age]],Table3[Age],1,)</f>
        <v>39</v>
      </c>
    </row>
    <row r="1209" spans="1:17" x14ac:dyDescent="0.25">
      <c r="A1209" s="4" t="str">
        <f>VLOOKUP(Table2[[#This Row],[Customer ID]],Table2[],1,)</f>
        <v>Id1208</v>
      </c>
      <c r="B1209" s="4" t="str">
        <f>VLOOKUP(Table2[[#This Row],[Full Name]],Table2[[#This Row],[Full Name]],1,)</f>
        <v xml:space="preserve">  Deirdre A Lowe</v>
      </c>
      <c r="C1209" s="4">
        <f>VLOOKUP('Medical Examinations'!B1209,'Medical Examinations'!B1209:J3542,1,)</f>
        <v>21.02</v>
      </c>
      <c r="D1209" s="4">
        <f>VLOOKUP('Medical Examinations'!C1209,'Medical Examinations'!C1209:K3542,1,)</f>
        <v>9.6199999999999992</v>
      </c>
      <c r="E1209" s="4" t="str">
        <f>VLOOKUP('Medical Examinations'!D1209,'Medical Examinations'!D1209:L3542,1,)</f>
        <v>Yes</v>
      </c>
      <c r="F1209" s="4" t="str">
        <f>VLOOKUP('Medical Examinations'!E1209,'Medical Examinations'!E1209:M3542,1,)</f>
        <v>No</v>
      </c>
      <c r="G1209" s="4" t="str">
        <f>VLOOKUP('Medical Examinations'!F1209,'Medical Examinations'!F1209:N3542,1,)</f>
        <v>Yes</v>
      </c>
      <c r="H1209" s="4">
        <f>VLOOKUP('Medical Examinations'!G1209,'Medical Examinations'!G1209:O3542,1,)</f>
        <v>1</v>
      </c>
      <c r="I1209" s="4" t="str">
        <f>VLOOKUP('Medical Examinations'!H1209,'Medical Examinations'!H1209:P3542,1,)</f>
        <v>No</v>
      </c>
      <c r="J1209" s="4" t="str">
        <f>VLOOKUP('Medical Examinations'!I1209,'Medical Examinations'!I1209:Q3542,1,)</f>
        <v>Normal Weight</v>
      </c>
      <c r="K1209" s="4" t="str">
        <f>VLOOKUP('Medical Examinations'!J1209,'Medical Examinations'!J1209:R3542,1,)</f>
        <v>Diabetes</v>
      </c>
      <c r="L1209" s="49">
        <f>VLOOKUP(Table3[[#This Row],[Charges]],Table3[[Charges]:[Age]],1,)</f>
        <v>9933.44</v>
      </c>
      <c r="M1209" s="23" t="str">
        <f>VLOOKUP(Table3[[#This Row],[Hospital tier]],Table3[[Hospital tier]:[Age]],1,)</f>
        <v>tier - 3</v>
      </c>
      <c r="N1209" s="4" t="str">
        <f>VLOOKUP(Table3[[#This Row],[City tier]],Table3[[Hospital tier]:[Age]],1,)</f>
        <v>tier - 3</v>
      </c>
      <c r="O1209" s="4" t="str">
        <f>VLOOKUP(Table3[[#This Row],[State ID]],Table3[[State ID]:[Age]],1,)</f>
        <v>R1013</v>
      </c>
      <c r="P1209" s="4" t="str">
        <f>VLOOKUP(Table3[[#This Row],[Hospitalasion Details]],Table3[[Hospitalasion Details]:[Age]],1,)</f>
        <v>11-Sep-1964</v>
      </c>
      <c r="Q1209" s="4">
        <f>VLOOKUP(Table3[[#This Row],[Age]],Table3[Age],1,)</f>
        <v>58</v>
      </c>
    </row>
    <row r="1210" spans="1:17" x14ac:dyDescent="0.25">
      <c r="A1210" s="4" t="str">
        <f>VLOOKUP(Table2[[#This Row],[Customer ID]],Table2[],1,)</f>
        <v>Id1209</v>
      </c>
      <c r="B1210" s="4" t="str">
        <f>VLOOKUP(Table2[[#This Row],[Full Name]],Table2[[#This Row],[Full Name]],1,)</f>
        <v xml:space="preserve">  Mathias Osmark</v>
      </c>
      <c r="C1210" s="4">
        <f>VLOOKUP('Medical Examinations'!B1210,'Medical Examinations'!B1210:J3543,1,)</f>
        <v>37.51</v>
      </c>
      <c r="D1210" s="4">
        <f>VLOOKUP('Medical Examinations'!C1210,'Medical Examinations'!C1210:K3543,1,)</f>
        <v>11.06</v>
      </c>
      <c r="E1210" s="4" t="str">
        <f>VLOOKUP('Medical Examinations'!D1210,'Medical Examinations'!D1210:L3543,1,)</f>
        <v>No</v>
      </c>
      <c r="F1210" s="4" t="str">
        <f>VLOOKUP('Medical Examinations'!E1210,'Medical Examinations'!E1210:M3543,1,)</f>
        <v>No</v>
      </c>
      <c r="G1210" s="4" t="str">
        <f>VLOOKUP('Medical Examinations'!F1210,'Medical Examinations'!F1210:N3543,1,)</f>
        <v>No</v>
      </c>
      <c r="H1210" s="4">
        <f>VLOOKUP('Medical Examinations'!G1210,'Medical Examinations'!G1210:O3543,1,)</f>
        <v>2</v>
      </c>
      <c r="I1210" s="4" t="str">
        <f>VLOOKUP('Medical Examinations'!H1210,'Medical Examinations'!H1210:P3543,1,)</f>
        <v>No</v>
      </c>
      <c r="J1210" s="4" t="str">
        <f>VLOOKUP('Medical Examinations'!I1210,'Medical Examinations'!I1210:Q3543,1,)</f>
        <v>Obesity</v>
      </c>
      <c r="K1210" s="4" t="str">
        <f>VLOOKUP('Medical Examinations'!J1210,'Medical Examinations'!J1210:R3543,1,)</f>
        <v>Diabetes</v>
      </c>
      <c r="L1210" s="49">
        <f>VLOOKUP(Table3[[#This Row],[Charges]],Table3[[Charges]:[Age]],1,)</f>
        <v>9957.7199999999993</v>
      </c>
      <c r="M1210" s="23" t="str">
        <f>VLOOKUP(Table3[[#This Row],[Hospital tier]],Table3[[Hospital tier]:[Age]],1,)</f>
        <v>tier - 2</v>
      </c>
      <c r="N1210" s="4" t="str">
        <f>VLOOKUP(Table3[[#This Row],[City tier]],Table3[[Hospital tier]:[Age]],1,)</f>
        <v>tier - 3</v>
      </c>
      <c r="O1210" s="4" t="str">
        <f>VLOOKUP(Table3[[#This Row],[State ID]],Table3[[State ID]:[Age]],1,)</f>
        <v>R1018</v>
      </c>
      <c r="P1210" s="4" t="str">
        <f>VLOOKUP(Table3[[#This Row],[Hospitalasion Details]],Table3[[Hospitalasion Details]:[Age]],1,)</f>
        <v>26-Dec-1971</v>
      </c>
      <c r="Q1210" s="4">
        <f>VLOOKUP(Table3[[#This Row],[Age]],Table3[Age],1,)</f>
        <v>51</v>
      </c>
    </row>
    <row r="1211" spans="1:17" x14ac:dyDescent="0.25">
      <c r="A1211" s="4" t="str">
        <f>VLOOKUP(Table2[[#This Row],[Customer ID]],Table2[],1,)</f>
        <v>Id1210</v>
      </c>
      <c r="B1211" s="4" t="str">
        <f>VLOOKUP(Table2[[#This Row],[Full Name]],Table2[[#This Row],[Full Name]],1,)</f>
        <v xml:space="preserve">  Matthew Lawson</v>
      </c>
      <c r="C1211" s="4">
        <f>VLOOKUP('Medical Examinations'!B1211,'Medical Examinations'!B1211:J3544,1,)</f>
        <v>25.745000000000001</v>
      </c>
      <c r="D1211" s="4">
        <f>VLOOKUP('Medical Examinations'!C1211,'Medical Examinations'!C1211:K3544,1,)</f>
        <v>6.11</v>
      </c>
      <c r="E1211" s="4" t="str">
        <f>VLOOKUP('Medical Examinations'!D1211,'Medical Examinations'!D1211:L3544,1,)</f>
        <v>Yes</v>
      </c>
      <c r="F1211" s="4" t="str">
        <f>VLOOKUP('Medical Examinations'!E1211,'Medical Examinations'!E1211:M3544,1,)</f>
        <v>No</v>
      </c>
      <c r="G1211" s="4" t="str">
        <f>VLOOKUP('Medical Examinations'!F1211,'Medical Examinations'!F1211:N3544,1,)</f>
        <v>No</v>
      </c>
      <c r="H1211" s="4">
        <f>VLOOKUP('Medical Examinations'!G1211,'Medical Examinations'!G1211:O3544,1,)</f>
        <v>0</v>
      </c>
      <c r="I1211" s="4" t="str">
        <f>VLOOKUP('Medical Examinations'!H1211,'Medical Examinations'!H1211:P3544,1,)</f>
        <v>No</v>
      </c>
      <c r="J1211" s="4" t="str">
        <f>VLOOKUP('Medical Examinations'!I1211,'Medical Examinations'!I1211:Q3544,1,)</f>
        <v>Over Weight</v>
      </c>
      <c r="K1211" s="4" t="str">
        <f>VLOOKUP('Medical Examinations'!J1211,'Medical Examinations'!J1211:R3544,1,)</f>
        <v>Pre diabetes</v>
      </c>
      <c r="L1211" s="49">
        <f>VLOOKUP(Table3[[#This Row],[Charges]],Table3[[Charges]:[Age]],1,)</f>
        <v>9964.06</v>
      </c>
      <c r="M1211" s="23" t="str">
        <f>VLOOKUP(Table3[[#This Row],[Hospital tier]],Table3[[Hospital tier]:[Age]],1,)</f>
        <v>tier - 2</v>
      </c>
      <c r="N1211" s="4" t="str">
        <f>VLOOKUP(Table3[[#This Row],[City tier]],Table3[[Hospital tier]:[Age]],1,)</f>
        <v>tier - 2</v>
      </c>
      <c r="O1211" s="4" t="str">
        <f>VLOOKUP(Table3[[#This Row],[State ID]],Table3[[State ID]:[Age]],1,)</f>
        <v>R1019</v>
      </c>
      <c r="P1211" s="4" t="str">
        <f>VLOOKUP(Table3[[#This Row],[Hospitalasion Details]],Table3[[Hospitalasion Details]:[Age]],1,)</f>
        <v>6-Oct-1971</v>
      </c>
      <c r="Q1211" s="4">
        <f>VLOOKUP(Table3[[#This Row],[Age]],Table3[Age],1,)</f>
        <v>51</v>
      </c>
    </row>
    <row r="1212" spans="1:17" x14ac:dyDescent="0.25">
      <c r="A1212" s="4" t="str">
        <f>VLOOKUP(Table2[[#This Row],[Customer ID]],Table2[],1,)</f>
        <v>Id1211</v>
      </c>
      <c r="B1212" s="4" t="str">
        <f>VLOOKUP(Table2[[#This Row],[Full Name]],Table2[[#This Row],[Full Name]],1,)</f>
        <v xml:space="preserve">  Kurt Warwick</v>
      </c>
      <c r="C1212" s="4">
        <f>VLOOKUP('Medical Examinations'!B1212,'Medical Examinations'!B1212:J3545,1,)</f>
        <v>31.35</v>
      </c>
      <c r="D1212" s="4">
        <f>VLOOKUP('Medical Examinations'!C1212,'Medical Examinations'!C1212:K3545,1,)</f>
        <v>11.49</v>
      </c>
      <c r="E1212" s="4" t="str">
        <f>VLOOKUP('Medical Examinations'!D1212,'Medical Examinations'!D1212:L3545,1,)</f>
        <v>No</v>
      </c>
      <c r="F1212" s="4" t="str">
        <f>VLOOKUP('Medical Examinations'!E1212,'Medical Examinations'!E1212:M3545,1,)</f>
        <v>No</v>
      </c>
      <c r="G1212" s="4" t="str">
        <f>VLOOKUP('Medical Examinations'!F1212,'Medical Examinations'!F1212:N3545,1,)</f>
        <v>No</v>
      </c>
      <c r="H1212" s="4">
        <f>VLOOKUP('Medical Examinations'!G1212,'Medical Examinations'!G1212:O3545,1,)</f>
        <v>2</v>
      </c>
      <c r="I1212" s="4" t="str">
        <f>VLOOKUP('Medical Examinations'!H1212,'Medical Examinations'!H1212:P3545,1,)</f>
        <v>No</v>
      </c>
      <c r="J1212" s="4" t="str">
        <f>VLOOKUP('Medical Examinations'!I1212,'Medical Examinations'!I1212:Q3545,1,)</f>
        <v>Obesity</v>
      </c>
      <c r="K1212" s="4" t="str">
        <f>VLOOKUP('Medical Examinations'!J1212,'Medical Examinations'!J1212:R3545,1,)</f>
        <v>Diabetes</v>
      </c>
      <c r="L1212" s="49">
        <f>VLOOKUP(Table3[[#This Row],[Charges]],Table3[[Charges]:[Age]],1,)</f>
        <v>9991.0400000000009</v>
      </c>
      <c r="M1212" s="23" t="str">
        <f>VLOOKUP(Table3[[#This Row],[Hospital tier]],Table3[[Hospital tier]:[Age]],1,)</f>
        <v>tier - 2</v>
      </c>
      <c r="N1212" s="4" t="str">
        <f>VLOOKUP(Table3[[#This Row],[City tier]],Table3[[Hospital tier]:[Age]],1,)</f>
        <v>tier - 3</v>
      </c>
      <c r="O1212" s="4" t="str">
        <f>VLOOKUP(Table3[[#This Row],[State ID]],Table3[[State ID]:[Age]],1,)</f>
        <v>R1012</v>
      </c>
      <c r="P1212" s="4" t="str">
        <f>VLOOKUP(Table3[[#This Row],[Hospitalasion Details]],Table3[[Hospitalasion Details]:[Age]],1,)</f>
        <v>11-Aug-1970</v>
      </c>
      <c r="Q1212" s="4">
        <f>VLOOKUP(Table3[[#This Row],[Age]],Table3[Age],1,)</f>
        <v>52</v>
      </c>
    </row>
    <row r="1213" spans="1:17" x14ac:dyDescent="0.25">
      <c r="A1213" s="4" t="str">
        <f>VLOOKUP(Table2[[#This Row],[Customer ID]],Table2[],1,)</f>
        <v>Id1212</v>
      </c>
      <c r="B1213" s="4" t="str">
        <f>VLOOKUP(Table2[[#This Row],[Full Name]],Table2[[#This Row],[Full Name]],1,)</f>
        <v xml:space="preserve">  Samuel Magnuson</v>
      </c>
      <c r="C1213" s="4">
        <f>VLOOKUP('Medical Examinations'!B1213,'Medical Examinations'!B1213:J3546,1,)</f>
        <v>29.83</v>
      </c>
      <c r="D1213" s="4">
        <f>VLOOKUP('Medical Examinations'!C1213,'Medical Examinations'!C1213:K3546,1,)</f>
        <v>8.68</v>
      </c>
      <c r="E1213" s="4" t="str">
        <f>VLOOKUP('Medical Examinations'!D1213,'Medical Examinations'!D1213:L3546,1,)</f>
        <v>No</v>
      </c>
      <c r="F1213" s="4" t="str">
        <f>VLOOKUP('Medical Examinations'!E1213,'Medical Examinations'!E1213:M3546,1,)</f>
        <v>No</v>
      </c>
      <c r="G1213" s="4" t="str">
        <f>VLOOKUP('Medical Examinations'!F1213,'Medical Examinations'!F1213:N3546,1,)</f>
        <v>No</v>
      </c>
      <c r="H1213" s="4">
        <f>VLOOKUP('Medical Examinations'!G1213,'Medical Examinations'!G1213:O3546,1,)</f>
        <v>2</v>
      </c>
      <c r="I1213" s="4" t="str">
        <f>VLOOKUP('Medical Examinations'!H1213,'Medical Examinations'!H1213:P3546,1,)</f>
        <v>No</v>
      </c>
      <c r="J1213" s="4" t="str">
        <f>VLOOKUP('Medical Examinations'!I1213,'Medical Examinations'!I1213:Q3546,1,)</f>
        <v>Over Weight</v>
      </c>
      <c r="K1213" s="4" t="str">
        <f>VLOOKUP('Medical Examinations'!J1213,'Medical Examinations'!J1213:R3546,1,)</f>
        <v>Diabetes</v>
      </c>
      <c r="L1213" s="49">
        <f>VLOOKUP(Table3[[#This Row],[Charges]],Table3[[Charges]:[Age]],1,)</f>
        <v>10011.44</v>
      </c>
      <c r="M1213" s="23" t="str">
        <f>VLOOKUP(Table3[[#This Row],[Hospital tier]],Table3[[Hospital tier]:[Age]],1,)</f>
        <v>tier - 3</v>
      </c>
      <c r="N1213" s="4" t="str">
        <f>VLOOKUP(Table3[[#This Row],[City tier]],Table3[[Hospital tier]:[Age]],1,)</f>
        <v>tier - 3</v>
      </c>
      <c r="O1213" s="4" t="str">
        <f>VLOOKUP(Table3[[#This Row],[State ID]],Table3[[State ID]:[Age]],1,)</f>
        <v>R1026</v>
      </c>
      <c r="P1213" s="4" t="str">
        <f>VLOOKUP(Table3[[#This Row],[Hospitalasion Details]],Table3[[Hospitalasion Details]:[Age]],1,)</f>
        <v>3-Jul-1988</v>
      </c>
      <c r="Q1213" s="4">
        <f>VLOOKUP(Table3[[#This Row],[Age]],Table3[Age],1,)</f>
        <v>34</v>
      </c>
    </row>
    <row r="1214" spans="1:17" x14ac:dyDescent="0.25">
      <c r="A1214" s="4" t="str">
        <f>VLOOKUP(Table2[[#This Row],[Customer ID]],Table2[],1,)</f>
        <v>Id1213</v>
      </c>
      <c r="B1214" s="4" t="str">
        <f>VLOOKUP(Table2[[#This Row],[Full Name]],Table2[[#This Row],[Full Name]],1,)</f>
        <v xml:space="preserve">  Emily Marsh</v>
      </c>
      <c r="C1214" s="4">
        <f>VLOOKUP('Medical Examinations'!B1214,'Medical Examinations'!B1214:J3547,1,)</f>
        <v>25.49</v>
      </c>
      <c r="D1214" s="4">
        <f>VLOOKUP('Medical Examinations'!C1214,'Medical Examinations'!C1214:K3547,1,)</f>
        <v>5.68</v>
      </c>
      <c r="E1214" s="4" t="str">
        <f>VLOOKUP('Medical Examinations'!D1214,'Medical Examinations'!D1214:L3547,1,)</f>
        <v>Yes</v>
      </c>
      <c r="F1214" s="4" t="str">
        <f>VLOOKUP('Medical Examinations'!E1214,'Medical Examinations'!E1214:M3547,1,)</f>
        <v>No</v>
      </c>
      <c r="G1214" s="4" t="str">
        <f>VLOOKUP('Medical Examinations'!F1214,'Medical Examinations'!F1214:N3547,1,)</f>
        <v>Yes</v>
      </c>
      <c r="H1214" s="4">
        <f>VLOOKUP('Medical Examinations'!G1214,'Medical Examinations'!G1214:O3547,1,)</f>
        <v>1</v>
      </c>
      <c r="I1214" s="4" t="str">
        <f>VLOOKUP('Medical Examinations'!H1214,'Medical Examinations'!H1214:P3547,1,)</f>
        <v>No</v>
      </c>
      <c r="J1214" s="4" t="str">
        <f>VLOOKUP('Medical Examinations'!I1214,'Medical Examinations'!I1214:Q3547,1,)</f>
        <v>Over Weight</v>
      </c>
      <c r="K1214" s="4" t="str">
        <f>VLOOKUP('Medical Examinations'!J1214,'Medical Examinations'!J1214:R3547,1,)</f>
        <v>Normal</v>
      </c>
      <c r="L1214" s="49">
        <f>VLOOKUP(Table3[[#This Row],[Charges]],Table3[[Charges]:[Age]],1,)</f>
        <v>10027.15</v>
      </c>
      <c r="M1214" s="23" t="str">
        <f>VLOOKUP(Table3[[#This Row],[Hospital tier]],Table3[[Hospital tier]:[Age]],1,)</f>
        <v>tier - 3</v>
      </c>
      <c r="N1214" s="4" t="str">
        <f>VLOOKUP(Table3[[#This Row],[City tier]],Table3[[Hospital tier]:[Age]],1,)</f>
        <v>tier - 1</v>
      </c>
      <c r="O1214" s="4" t="str">
        <f>VLOOKUP(Table3[[#This Row],[State ID]],Table3[[State ID]:[Age]],1,)</f>
        <v>R1021</v>
      </c>
      <c r="P1214" s="4" t="str">
        <f>VLOOKUP(Table3[[#This Row],[Hospitalasion Details]],Table3[[Hospitalasion Details]:[Age]],1,)</f>
        <v>28-Dec-1979</v>
      </c>
      <c r="Q1214" s="4">
        <f>VLOOKUP(Table3[[#This Row],[Age]],Table3[Age],1,)</f>
        <v>43</v>
      </c>
    </row>
    <row r="1215" spans="1:17" x14ac:dyDescent="0.25">
      <c r="A1215" s="4" t="str">
        <f>VLOOKUP(Table2[[#This Row],[Customer ID]],Table2[],1,)</f>
        <v>Id1214</v>
      </c>
      <c r="B1215" s="4" t="str">
        <f>VLOOKUP(Table2[[#This Row],[Full Name]],Table2[[#This Row],[Full Name]],1,)</f>
        <v xml:space="preserve">  Tiffany Kari</v>
      </c>
      <c r="C1215" s="4">
        <f>VLOOKUP('Medical Examinations'!B1215,'Medical Examinations'!B1215:J3548,1,)</f>
        <v>34.1</v>
      </c>
      <c r="D1215" s="4">
        <f>VLOOKUP('Medical Examinations'!C1215,'Medical Examinations'!C1215:K3548,1,)</f>
        <v>8.4499999999999993</v>
      </c>
      <c r="E1215" s="4" t="str">
        <f>VLOOKUP('Medical Examinations'!D1215,'Medical Examinations'!D1215:L3548,1,)</f>
        <v>No</v>
      </c>
      <c r="F1215" s="4" t="str">
        <f>VLOOKUP('Medical Examinations'!E1215,'Medical Examinations'!E1215:M3548,1,)</f>
        <v>No</v>
      </c>
      <c r="G1215" s="4" t="str">
        <f>VLOOKUP('Medical Examinations'!F1215,'Medical Examinations'!F1215:N3548,1,)</f>
        <v>No</v>
      </c>
      <c r="H1215" s="4">
        <f>VLOOKUP('Medical Examinations'!G1215,'Medical Examinations'!G1215:O3548,1,)</f>
        <v>0</v>
      </c>
      <c r="I1215" s="4" t="str">
        <f>VLOOKUP('Medical Examinations'!H1215,'Medical Examinations'!H1215:P3548,1,)</f>
        <v>No</v>
      </c>
      <c r="J1215" s="4" t="str">
        <f>VLOOKUP('Medical Examinations'!I1215,'Medical Examinations'!I1215:Q3548,1,)</f>
        <v>Obesity</v>
      </c>
      <c r="K1215" s="4" t="str">
        <f>VLOOKUP('Medical Examinations'!J1215,'Medical Examinations'!J1215:R3548,1,)</f>
        <v>Diabetes</v>
      </c>
      <c r="L1215" s="49">
        <f>VLOOKUP(Table3[[#This Row],[Charges]],Table3[[Charges]:[Age]],1,)</f>
        <v>10043.25</v>
      </c>
      <c r="M1215" s="23" t="str">
        <f>VLOOKUP(Table3[[#This Row],[Hospital tier]],Table3[[Hospital tier]:[Age]],1,)</f>
        <v>tier - 3</v>
      </c>
      <c r="N1215" s="4" t="str">
        <f>VLOOKUP(Table3[[#This Row],[City tier]],Table3[[Hospital tier]:[Age]],1,)</f>
        <v>tier - 2</v>
      </c>
      <c r="O1215" s="4" t="str">
        <f>VLOOKUP(Table3[[#This Row],[State ID]],Table3[[State ID]:[Age]],1,)</f>
        <v>R1024</v>
      </c>
      <c r="P1215" s="4" t="str">
        <f>VLOOKUP(Table3[[#This Row],[Hospitalasion Details]],Table3[[Hospitalasion Details]:[Age]],1,)</f>
        <v>30-Aug-1974</v>
      </c>
      <c r="Q1215" s="4">
        <f>VLOOKUP(Table3[[#This Row],[Age]],Table3[Age],1,)</f>
        <v>48</v>
      </c>
    </row>
    <row r="1216" spans="1:17" x14ac:dyDescent="0.25">
      <c r="A1216" s="4" t="str">
        <f>VLOOKUP(Table2[[#This Row],[Customer ID]],Table2[],1,)</f>
        <v>Id1215</v>
      </c>
      <c r="B1216" s="4" t="str">
        <f>VLOOKUP(Table2[[#This Row],[Full Name]],Table2[[#This Row],[Full Name]],1,)</f>
        <v xml:space="preserve">  Alex F Standiford</v>
      </c>
      <c r="C1216" s="4">
        <f>VLOOKUP('Medical Examinations'!B1216,'Medical Examinations'!B1216:J3549,1,)</f>
        <v>25.84</v>
      </c>
      <c r="D1216" s="4">
        <f>VLOOKUP('Medical Examinations'!C1216,'Medical Examinations'!C1216:K3549,1,)</f>
        <v>8.51</v>
      </c>
      <c r="E1216" s="4" t="str">
        <f>VLOOKUP('Medical Examinations'!D1216,'Medical Examinations'!D1216:L3549,1,)</f>
        <v>No</v>
      </c>
      <c r="F1216" s="4" t="str">
        <f>VLOOKUP('Medical Examinations'!E1216,'Medical Examinations'!E1216:M3549,1,)</f>
        <v>No</v>
      </c>
      <c r="G1216" s="4" t="str">
        <f>VLOOKUP('Medical Examinations'!F1216,'Medical Examinations'!F1216:N3549,1,)</f>
        <v>No</v>
      </c>
      <c r="H1216" s="4">
        <f>VLOOKUP('Medical Examinations'!G1216,'Medical Examinations'!G1216:O3549,1,)</f>
        <v>2</v>
      </c>
      <c r="I1216" s="4" t="str">
        <f>VLOOKUP('Medical Examinations'!H1216,'Medical Examinations'!H1216:P3549,1,)</f>
        <v>No</v>
      </c>
      <c r="J1216" s="4" t="str">
        <f>VLOOKUP('Medical Examinations'!I1216,'Medical Examinations'!I1216:Q3549,1,)</f>
        <v>Over Weight</v>
      </c>
      <c r="K1216" s="4" t="str">
        <f>VLOOKUP('Medical Examinations'!J1216,'Medical Examinations'!J1216:R3549,1,)</f>
        <v>Diabetes</v>
      </c>
      <c r="L1216" s="49">
        <f>VLOOKUP(Table3[[#This Row],[Charges]],Table3[[Charges]:[Age]],1,)</f>
        <v>10065.41</v>
      </c>
      <c r="M1216" s="23" t="str">
        <f>VLOOKUP(Table3[[#This Row],[Hospital tier]],Table3[[Hospital tier]:[Age]],1,)</f>
        <v>tier - 3</v>
      </c>
      <c r="N1216" s="4" t="str">
        <f>VLOOKUP(Table3[[#This Row],[City tier]],Table3[[Hospital tier]:[Age]],1,)</f>
        <v>tier - 2</v>
      </c>
      <c r="O1216" s="4" t="str">
        <f>VLOOKUP(Table3[[#This Row],[State ID]],Table3[[State ID]:[Age]],1,)</f>
        <v>R1011</v>
      </c>
      <c r="P1216" s="4" t="str">
        <f>VLOOKUP(Table3[[#This Row],[Hospitalasion Details]],Table3[[Hospitalasion Details]:[Age]],1,)</f>
        <v>22-Aug-1969</v>
      </c>
      <c r="Q1216" s="4">
        <f>VLOOKUP(Table3[[#This Row],[Age]],Table3[Age],1,)</f>
        <v>53</v>
      </c>
    </row>
    <row r="1217" spans="1:17" x14ac:dyDescent="0.25">
      <c r="A1217" s="4" t="str">
        <f>VLOOKUP(Table2[[#This Row],[Customer ID]],Table2[],1,)</f>
        <v>Id1216</v>
      </c>
      <c r="B1217" s="4" t="str">
        <f>VLOOKUP(Table2[[#This Row],[Full Name]],Table2[[#This Row],[Full Name]],1,)</f>
        <v xml:space="preserve">  Alice Sherwin</v>
      </c>
      <c r="C1217" s="4">
        <f>VLOOKUP('Medical Examinations'!B1217,'Medical Examinations'!B1217:J3550,1,)</f>
        <v>20.6</v>
      </c>
      <c r="D1217" s="4">
        <f>VLOOKUP('Medical Examinations'!C1217,'Medical Examinations'!C1217:K3550,1,)</f>
        <v>7.62</v>
      </c>
      <c r="E1217" s="4" t="str">
        <f>VLOOKUP('Medical Examinations'!D1217,'Medical Examinations'!D1217:L3550,1,)</f>
        <v>No</v>
      </c>
      <c r="F1217" s="4" t="str">
        <f>VLOOKUP('Medical Examinations'!E1217,'Medical Examinations'!E1217:M3550,1,)</f>
        <v>No</v>
      </c>
      <c r="G1217" s="4" t="str">
        <f>VLOOKUP('Medical Examinations'!F1217,'Medical Examinations'!F1217:N3550,1,)</f>
        <v>No</v>
      </c>
      <c r="H1217" s="4">
        <f>VLOOKUP('Medical Examinations'!G1217,'Medical Examinations'!G1217:O3550,1,)</f>
        <v>0</v>
      </c>
      <c r="I1217" s="4" t="str">
        <f>VLOOKUP('Medical Examinations'!H1217,'Medical Examinations'!H1217:P3550,1,)</f>
        <v>No</v>
      </c>
      <c r="J1217" s="4" t="str">
        <f>VLOOKUP('Medical Examinations'!I1217,'Medical Examinations'!I1217:Q3550,1,)</f>
        <v>Normal Weight</v>
      </c>
      <c r="K1217" s="4" t="str">
        <f>VLOOKUP('Medical Examinations'!J1217,'Medical Examinations'!J1217:R3550,1,)</f>
        <v>Diabetes</v>
      </c>
      <c r="L1217" s="49">
        <f>VLOOKUP(Table3[[#This Row],[Charges]],Table3[[Charges]:[Age]],1,)</f>
        <v>10072.06</v>
      </c>
      <c r="M1217" s="23" t="str">
        <f>VLOOKUP(Table3[[#This Row],[Hospital tier]],Table3[[Hospital tier]:[Age]],1,)</f>
        <v>tier - 3</v>
      </c>
      <c r="N1217" s="4" t="str">
        <f>VLOOKUP(Table3[[#This Row],[City tier]],Table3[[Hospital tier]:[Age]],1,)</f>
        <v>tier - 1</v>
      </c>
      <c r="O1217" s="4" t="str">
        <f>VLOOKUP(Table3[[#This Row],[State ID]],Table3[[State ID]:[Age]],1,)</f>
        <v>R1017</v>
      </c>
      <c r="P1217" s="4" t="str">
        <f>VLOOKUP(Table3[[#This Row],[Hospitalasion Details]],Table3[[Hospitalasion Details]:[Age]],1,)</f>
        <v>27-Oct-1969</v>
      </c>
      <c r="Q1217" s="4">
        <f>VLOOKUP(Table3[[#This Row],[Age]],Table3[Age],1,)</f>
        <v>53</v>
      </c>
    </row>
    <row r="1218" spans="1:17" x14ac:dyDescent="0.25">
      <c r="A1218" s="4" t="str">
        <f>VLOOKUP(Table2[[#This Row],[Customer ID]],Table2[],1,)</f>
        <v>Id1217</v>
      </c>
      <c r="B1218" s="4" t="str">
        <f>VLOOKUP(Table2[[#This Row],[Full Name]],Table2[[#This Row],[Full Name]],1,)</f>
        <v xml:space="preserve">  Allison M Parker</v>
      </c>
      <c r="C1218" s="4">
        <f>VLOOKUP('Medical Examinations'!B1218,'Medical Examinations'!B1218:J3551,1,)</f>
        <v>28.88</v>
      </c>
      <c r="D1218" s="4">
        <f>VLOOKUP('Medical Examinations'!C1218,'Medical Examinations'!C1218:K3551,1,)</f>
        <v>10.18</v>
      </c>
      <c r="E1218" s="4" t="str">
        <f>VLOOKUP('Medical Examinations'!D1218,'Medical Examinations'!D1218:L3551,1,)</f>
        <v>No</v>
      </c>
      <c r="F1218" s="4" t="str">
        <f>VLOOKUP('Medical Examinations'!E1218,'Medical Examinations'!E1218:M3551,1,)</f>
        <v>No</v>
      </c>
      <c r="G1218" s="4" t="str">
        <f>VLOOKUP('Medical Examinations'!F1218,'Medical Examinations'!F1218:N3551,1,)</f>
        <v>No</v>
      </c>
      <c r="H1218" s="4">
        <f>VLOOKUP('Medical Examinations'!G1218,'Medical Examinations'!G1218:O3551,1,)</f>
        <v>0</v>
      </c>
      <c r="I1218" s="4" t="str">
        <f>VLOOKUP('Medical Examinations'!H1218,'Medical Examinations'!H1218:P3551,1,)</f>
        <v>No</v>
      </c>
      <c r="J1218" s="4" t="str">
        <f>VLOOKUP('Medical Examinations'!I1218,'Medical Examinations'!I1218:Q3551,1,)</f>
        <v>Over Weight</v>
      </c>
      <c r="K1218" s="4" t="str">
        <f>VLOOKUP('Medical Examinations'!J1218,'Medical Examinations'!J1218:R3551,1,)</f>
        <v>Diabetes</v>
      </c>
      <c r="L1218" s="49">
        <f>VLOOKUP(Table3[[#This Row],[Charges]],Table3[[Charges]:[Age]],1,)</f>
        <v>10085.85</v>
      </c>
      <c r="M1218" s="23" t="str">
        <f>VLOOKUP(Table3[[#This Row],[Hospital tier]],Table3[[Hospital tier]:[Age]],1,)</f>
        <v>tier - 3</v>
      </c>
      <c r="N1218" s="4" t="str">
        <f>VLOOKUP(Table3[[#This Row],[City tier]],Table3[[Hospital tier]:[Age]],1,)</f>
        <v>tier - 3</v>
      </c>
      <c r="O1218" s="4" t="str">
        <f>VLOOKUP(Table3[[#This Row],[State ID]],Table3[[State ID]:[Age]],1,)</f>
        <v>R1011</v>
      </c>
      <c r="P1218" s="4" t="str">
        <f>VLOOKUP(Table3[[#This Row],[Hospitalasion Details]],Table3[[Hospitalasion Details]:[Age]],1,)</f>
        <v>3-Jul-1969</v>
      </c>
      <c r="Q1218" s="4">
        <f>VLOOKUP(Table3[[#This Row],[Age]],Table3[Age],1,)</f>
        <v>53</v>
      </c>
    </row>
    <row r="1219" spans="1:17" x14ac:dyDescent="0.25">
      <c r="A1219" s="4" t="str">
        <f>VLOOKUP(Table2[[#This Row],[Customer ID]],Table2[],1,)</f>
        <v>Id1218</v>
      </c>
      <c r="B1219" s="4" t="str">
        <f>VLOOKUP(Table2[[#This Row],[Full Name]],Table2[[#This Row],[Full Name]],1,)</f>
        <v xml:space="preserve">  Johannes Fiskerstand Blekeli</v>
      </c>
      <c r="C1219" s="4">
        <f>VLOOKUP('Medical Examinations'!B1219,'Medical Examinations'!B1219:J3552,1,)</f>
        <v>28.24</v>
      </c>
      <c r="D1219" s="4">
        <f>VLOOKUP('Medical Examinations'!C1219,'Medical Examinations'!C1219:K3552,1,)</f>
        <v>5.36</v>
      </c>
      <c r="E1219" s="4" t="str">
        <f>VLOOKUP('Medical Examinations'!D1219,'Medical Examinations'!D1219:L3552,1,)</f>
        <v>No</v>
      </c>
      <c r="F1219" s="4" t="str">
        <f>VLOOKUP('Medical Examinations'!E1219,'Medical Examinations'!E1219:M3552,1,)</f>
        <v>No</v>
      </c>
      <c r="G1219" s="4" t="str">
        <f>VLOOKUP('Medical Examinations'!F1219,'Medical Examinations'!F1219:N3552,1,)</f>
        <v>No</v>
      </c>
      <c r="H1219" s="4">
        <f>VLOOKUP('Medical Examinations'!G1219,'Medical Examinations'!G1219:O3552,1,)</f>
        <v>0</v>
      </c>
      <c r="I1219" s="4" t="str">
        <f>VLOOKUP('Medical Examinations'!H1219,'Medical Examinations'!H1219:P3552,1,)</f>
        <v>No</v>
      </c>
      <c r="J1219" s="4" t="str">
        <f>VLOOKUP('Medical Examinations'!I1219,'Medical Examinations'!I1219:Q3552,1,)</f>
        <v>Over Weight</v>
      </c>
      <c r="K1219" s="4" t="str">
        <f>VLOOKUP('Medical Examinations'!J1219,'Medical Examinations'!J1219:R3552,1,)</f>
        <v>Normal</v>
      </c>
      <c r="L1219" s="49">
        <f>VLOOKUP(Table3[[#This Row],[Charges]],Table3[[Charges]:[Age]],1,)</f>
        <v>10096.969999999999</v>
      </c>
      <c r="M1219" s="23" t="str">
        <f>VLOOKUP(Table3[[#This Row],[Hospital tier]],Table3[[Hospital tier]:[Age]],1,)</f>
        <v>tier - 3</v>
      </c>
      <c r="N1219" s="4" t="str">
        <f>VLOOKUP(Table3[[#This Row],[City tier]],Table3[[Hospital tier]:[Age]],1,)</f>
        <v>tier - 2</v>
      </c>
      <c r="O1219" s="4" t="str">
        <f>VLOOKUP(Table3[[#This Row],[State ID]],Table3[[State ID]:[Age]],1,)</f>
        <v>R1011</v>
      </c>
      <c r="P1219" s="4" t="str">
        <f>VLOOKUP(Table3[[#This Row],[Hospitalasion Details]],Table3[[Hospitalasion Details]:[Age]],1,)</f>
        <v>19-Dec-1976</v>
      </c>
      <c r="Q1219" s="4">
        <f>VLOOKUP(Table3[[#This Row],[Age]],Table3[Age],1,)</f>
        <v>46</v>
      </c>
    </row>
    <row r="1220" spans="1:17" x14ac:dyDescent="0.25">
      <c r="A1220" s="4" t="str">
        <f>VLOOKUP(Table2[[#This Row],[Customer ID]],Table2[],1,)</f>
        <v>Id1219</v>
      </c>
      <c r="B1220" s="4" t="str">
        <f>VLOOKUP(Table2[[#This Row],[Full Name]],Table2[[#This Row],[Full Name]],1,)</f>
        <v xml:space="preserve">  Stephen Vangampleare</v>
      </c>
      <c r="C1220" s="4">
        <f>VLOOKUP('Medical Examinations'!B1220,'Medical Examinations'!B1220:J3553,1,)</f>
        <v>25.46</v>
      </c>
      <c r="D1220" s="4">
        <f>VLOOKUP('Medical Examinations'!C1220,'Medical Examinations'!C1220:K3553,1,)</f>
        <v>11.78</v>
      </c>
      <c r="E1220" s="4" t="str">
        <f>VLOOKUP('Medical Examinations'!D1220,'Medical Examinations'!D1220:L3553,1,)</f>
        <v>Yes</v>
      </c>
      <c r="F1220" s="4" t="str">
        <f>VLOOKUP('Medical Examinations'!E1220,'Medical Examinations'!E1220:M3553,1,)</f>
        <v>No</v>
      </c>
      <c r="G1220" s="4" t="str">
        <f>VLOOKUP('Medical Examinations'!F1220,'Medical Examinations'!F1220:N3553,1,)</f>
        <v>No</v>
      </c>
      <c r="H1220" s="4">
        <f>VLOOKUP('Medical Examinations'!G1220,'Medical Examinations'!G1220:O3553,1,)</f>
        <v>1</v>
      </c>
      <c r="I1220" s="4" t="str">
        <f>VLOOKUP('Medical Examinations'!H1220,'Medical Examinations'!H1220:P3553,1,)</f>
        <v>No</v>
      </c>
      <c r="J1220" s="4" t="str">
        <f>VLOOKUP('Medical Examinations'!I1220,'Medical Examinations'!I1220:Q3553,1,)</f>
        <v>Over Weight</v>
      </c>
      <c r="K1220" s="4" t="str">
        <f>VLOOKUP('Medical Examinations'!J1220,'Medical Examinations'!J1220:R3553,1,)</f>
        <v>Diabetes</v>
      </c>
      <c r="L1220" s="49">
        <f>VLOOKUP(Table3[[#This Row],[Charges]],Table3[[Charges]:[Age]],1,)</f>
        <v>10106.129999999999</v>
      </c>
      <c r="M1220" s="23" t="str">
        <f>VLOOKUP(Table3[[#This Row],[Hospital tier]],Table3[[Hospital tier]:[Age]],1,)</f>
        <v>tier - 3</v>
      </c>
      <c r="N1220" s="4" t="str">
        <f>VLOOKUP(Table3[[#This Row],[City tier]],Table3[[Hospital tier]:[Age]],1,)</f>
        <v>tier - 1</v>
      </c>
      <c r="O1220" s="4" t="str">
        <f>VLOOKUP(Table3[[#This Row],[State ID]],Table3[[State ID]:[Age]],1,)</f>
        <v>R1024</v>
      </c>
      <c r="P1220" s="4" t="str">
        <f>VLOOKUP(Table3[[#This Row],[Hospitalasion Details]],Table3[[Hospitalasion Details]:[Age]],1,)</f>
        <v>19-Oct-1972</v>
      </c>
      <c r="Q1220" s="4">
        <f>VLOOKUP(Table3[[#This Row],[Age]],Table3[Age],1,)</f>
        <v>50</v>
      </c>
    </row>
    <row r="1221" spans="1:17" x14ac:dyDescent="0.25">
      <c r="A1221" s="4" t="str">
        <f>VLOOKUP(Table2[[#This Row],[Customer ID]],Table2[],1,)</f>
        <v>Id1220</v>
      </c>
      <c r="B1221" s="4" t="str">
        <f>VLOOKUP(Table2[[#This Row],[Full Name]],Table2[[#This Row],[Full Name]],1,)</f>
        <v xml:space="preserve">  Jon M Hiatt</v>
      </c>
      <c r="C1221" s="4">
        <f>VLOOKUP('Medical Examinations'!B1221,'Medical Examinations'!B1221:J3554,1,)</f>
        <v>29.64</v>
      </c>
      <c r="D1221" s="4">
        <f>VLOOKUP('Medical Examinations'!C1221,'Medical Examinations'!C1221:K3554,1,)</f>
        <v>10.82</v>
      </c>
      <c r="E1221" s="4" t="str">
        <f>VLOOKUP('Medical Examinations'!D1221,'Medical Examinations'!D1221:L3554,1,)</f>
        <v>Yes</v>
      </c>
      <c r="F1221" s="4" t="str">
        <f>VLOOKUP('Medical Examinations'!E1221,'Medical Examinations'!E1221:M3554,1,)</f>
        <v>No</v>
      </c>
      <c r="G1221" s="4" t="str">
        <f>VLOOKUP('Medical Examinations'!F1221,'Medical Examinations'!F1221:N3554,1,)</f>
        <v>No</v>
      </c>
      <c r="H1221" s="4">
        <f>VLOOKUP('Medical Examinations'!G1221,'Medical Examinations'!G1221:O3554,1,)</f>
        <v>0</v>
      </c>
      <c r="I1221" s="4" t="str">
        <f>VLOOKUP('Medical Examinations'!H1221,'Medical Examinations'!H1221:P3554,1,)</f>
        <v>No</v>
      </c>
      <c r="J1221" s="4" t="str">
        <f>VLOOKUP('Medical Examinations'!I1221,'Medical Examinations'!I1221:Q3554,1,)</f>
        <v>Over Weight</v>
      </c>
      <c r="K1221" s="4" t="str">
        <f>VLOOKUP('Medical Examinations'!J1221,'Medical Examinations'!J1221:R3554,1,)</f>
        <v>Diabetes</v>
      </c>
      <c r="L1221" s="49">
        <f>VLOOKUP(Table3[[#This Row],[Charges]],Table3[[Charges]:[Age]],1,)</f>
        <v>10107.219999999999</v>
      </c>
      <c r="M1221" s="23" t="str">
        <f>VLOOKUP(Table3[[#This Row],[Hospital tier]],Table3[[Hospital tier]:[Age]],1,)</f>
        <v>tier - 3</v>
      </c>
      <c r="N1221" s="4" t="str">
        <f>VLOOKUP(Table3[[#This Row],[City tier]],Table3[[Hospital tier]:[Age]],1,)</f>
        <v>tier - 1</v>
      </c>
      <c r="O1221" s="4" t="str">
        <f>VLOOKUP(Table3[[#This Row],[State ID]],Table3[[State ID]:[Age]],1,)</f>
        <v>R1013</v>
      </c>
      <c r="P1221" s="4" t="str">
        <f>VLOOKUP(Table3[[#This Row],[Hospitalasion Details]],Table3[[Hospitalasion Details]:[Age]],1,)</f>
        <v>8-Aug-1972</v>
      </c>
      <c r="Q1221" s="4">
        <f>VLOOKUP(Table3[[#This Row],[Age]],Table3[Age],1,)</f>
        <v>50</v>
      </c>
    </row>
    <row r="1222" spans="1:17" x14ac:dyDescent="0.25">
      <c r="A1222" s="4" t="str">
        <f>VLOOKUP(Table2[[#This Row],[Customer ID]],Table2[],1,)</f>
        <v>Id1221</v>
      </c>
      <c r="B1222" s="4" t="str">
        <f>VLOOKUP(Table2[[#This Row],[Full Name]],Table2[[#This Row],[Full Name]],1,)</f>
        <v xml:space="preserve">  Fasil Tadesse</v>
      </c>
      <c r="C1222" s="4">
        <f>VLOOKUP('Medical Examinations'!B1222,'Medical Examinations'!B1222:J3555,1,)</f>
        <v>31.27</v>
      </c>
      <c r="D1222" s="4">
        <f>VLOOKUP('Medical Examinations'!C1222,'Medical Examinations'!C1222:K3555,1,)</f>
        <v>7.73</v>
      </c>
      <c r="E1222" s="4" t="str">
        <f>VLOOKUP('Medical Examinations'!D1222,'Medical Examinations'!D1222:L3555,1,)</f>
        <v>Yes</v>
      </c>
      <c r="F1222" s="4" t="str">
        <f>VLOOKUP('Medical Examinations'!E1222,'Medical Examinations'!E1222:M3555,1,)</f>
        <v>No</v>
      </c>
      <c r="G1222" s="4" t="str">
        <f>VLOOKUP('Medical Examinations'!F1222,'Medical Examinations'!F1222:N3555,1,)</f>
        <v>No</v>
      </c>
      <c r="H1222" s="4">
        <f>VLOOKUP('Medical Examinations'!G1222,'Medical Examinations'!G1222:O3555,1,)</f>
        <v>1</v>
      </c>
      <c r="I1222" s="4" t="str">
        <f>VLOOKUP('Medical Examinations'!H1222,'Medical Examinations'!H1222:P3555,1,)</f>
        <v>No</v>
      </c>
      <c r="J1222" s="4" t="str">
        <f>VLOOKUP('Medical Examinations'!I1222,'Medical Examinations'!I1222:Q3555,1,)</f>
        <v>Obesity</v>
      </c>
      <c r="K1222" s="4" t="str">
        <f>VLOOKUP('Medical Examinations'!J1222,'Medical Examinations'!J1222:R3555,1,)</f>
        <v>Diabetes</v>
      </c>
      <c r="L1222" s="49">
        <f>VLOOKUP(Table3[[#This Row],[Charges]],Table3[[Charges]:[Age]],1,)</f>
        <v>10115.01</v>
      </c>
      <c r="M1222" s="23" t="str">
        <f>VLOOKUP(Table3[[#This Row],[Hospital tier]],Table3[[Hospital tier]:[Age]],1,)</f>
        <v>tier - 3</v>
      </c>
      <c r="N1222" s="4" t="str">
        <f>VLOOKUP(Table3[[#This Row],[City tier]],Table3[[Hospital tier]:[Age]],1,)</f>
        <v>tier - 3</v>
      </c>
      <c r="O1222" s="4" t="str">
        <f>VLOOKUP(Table3[[#This Row],[State ID]],Table3[[State ID]:[Age]],1,)</f>
        <v>R1012</v>
      </c>
      <c r="P1222" s="4" t="str">
        <f>VLOOKUP(Table3[[#This Row],[Hospitalasion Details]],Table3[[Hospitalasion Details]:[Age]],1,)</f>
        <v>2-Jul-1975</v>
      </c>
      <c r="Q1222" s="4">
        <f>VLOOKUP(Table3[[#This Row],[Age]],Table3[Age],1,)</f>
        <v>47</v>
      </c>
    </row>
    <row r="1223" spans="1:17" x14ac:dyDescent="0.25">
      <c r="A1223" s="4" t="str">
        <f>VLOOKUP(Table2[[#This Row],[Customer ID]],Table2[],1,)</f>
        <v>Id1222</v>
      </c>
      <c r="B1223" s="4" t="str">
        <f>VLOOKUP(Table2[[#This Row],[Full Name]],Table2[[#This Row],[Full Name]],1,)</f>
        <v xml:space="preserve">  Megan C Jaswell</v>
      </c>
      <c r="C1223" s="4">
        <f>VLOOKUP('Medical Examinations'!B1223,'Medical Examinations'!B1223:J3556,1,)</f>
        <v>19.95</v>
      </c>
      <c r="D1223" s="4">
        <f>VLOOKUP('Medical Examinations'!C1223,'Medical Examinations'!C1223:K3556,1,)</f>
        <v>6.24</v>
      </c>
      <c r="E1223" s="4" t="str">
        <f>VLOOKUP('Medical Examinations'!D1223,'Medical Examinations'!D1223:L3556,1,)</f>
        <v>Yes</v>
      </c>
      <c r="F1223" s="4" t="str">
        <f>VLOOKUP('Medical Examinations'!E1223,'Medical Examinations'!E1223:M3556,1,)</f>
        <v>No</v>
      </c>
      <c r="G1223" s="4" t="str">
        <f>VLOOKUP('Medical Examinations'!F1223,'Medical Examinations'!F1223:N3556,1,)</f>
        <v>No</v>
      </c>
      <c r="H1223" s="4">
        <f>VLOOKUP('Medical Examinations'!G1223,'Medical Examinations'!G1223:O3556,1,)</f>
        <v>0</v>
      </c>
      <c r="I1223" s="4" t="str">
        <f>VLOOKUP('Medical Examinations'!H1223,'Medical Examinations'!H1223:P3556,1,)</f>
        <v>No</v>
      </c>
      <c r="J1223" s="4" t="str">
        <f>VLOOKUP('Medical Examinations'!I1223,'Medical Examinations'!I1223:Q3556,1,)</f>
        <v>Normal Weight</v>
      </c>
      <c r="K1223" s="4" t="str">
        <f>VLOOKUP('Medical Examinations'!J1223,'Medical Examinations'!J1223:R3556,1,)</f>
        <v>Pre diabetes</v>
      </c>
      <c r="L1223" s="49">
        <f>VLOOKUP(Table3[[#This Row],[Charges]],Table3[[Charges]:[Age]],1,)</f>
        <v>10118.42</v>
      </c>
      <c r="M1223" s="23" t="str">
        <f>VLOOKUP(Table3[[#This Row],[Hospital tier]],Table3[[Hospital tier]:[Age]],1,)</f>
        <v>tier - 3</v>
      </c>
      <c r="N1223" s="4" t="str">
        <f>VLOOKUP(Table3[[#This Row],[City tier]],Table3[[Hospital tier]:[Age]],1,)</f>
        <v>tier - 3</v>
      </c>
      <c r="O1223" s="4" t="str">
        <f>VLOOKUP(Table3[[#This Row],[State ID]],Table3[[State ID]:[Age]],1,)</f>
        <v>R1011</v>
      </c>
      <c r="P1223" s="4" t="str">
        <f>VLOOKUP(Table3[[#This Row],[Hospitalasion Details]],Table3[[Hospitalasion Details]:[Age]],1,)</f>
        <v>16-Nov-1972</v>
      </c>
      <c r="Q1223" s="4">
        <f>VLOOKUP(Table3[[#This Row],[Age]],Table3[Age],1,)</f>
        <v>50</v>
      </c>
    </row>
    <row r="1224" spans="1:17" x14ac:dyDescent="0.25">
      <c r="A1224" s="4" t="str">
        <f>VLOOKUP(Table2[[#This Row],[Customer ID]],Table2[],1,)</f>
        <v>Id1223</v>
      </c>
      <c r="B1224" s="4" t="str">
        <f>VLOOKUP(Table2[[#This Row],[Full Name]],Table2[[#This Row],[Full Name]],1,)</f>
        <v xml:space="preserve">  Lisa J Phillips-Cook</v>
      </c>
      <c r="C1224" s="4">
        <f>VLOOKUP('Medical Examinations'!B1224,'Medical Examinations'!B1224:J3557,1,)</f>
        <v>21.3</v>
      </c>
      <c r="D1224" s="4">
        <f>VLOOKUP('Medical Examinations'!C1224,'Medical Examinations'!C1224:K3557,1,)</f>
        <v>10.42</v>
      </c>
      <c r="E1224" s="4" t="str">
        <f>VLOOKUP('Medical Examinations'!D1224,'Medical Examinations'!D1224:L3557,1,)</f>
        <v>No</v>
      </c>
      <c r="F1224" s="4" t="str">
        <f>VLOOKUP('Medical Examinations'!E1224,'Medical Examinations'!E1224:M3557,1,)</f>
        <v>No</v>
      </c>
      <c r="G1224" s="4" t="str">
        <f>VLOOKUP('Medical Examinations'!F1224,'Medical Examinations'!F1224:N3557,1,)</f>
        <v>No</v>
      </c>
      <c r="H1224" s="4">
        <f>VLOOKUP('Medical Examinations'!G1224,'Medical Examinations'!G1224:O3557,1,)</f>
        <v>2</v>
      </c>
      <c r="I1224" s="4" t="str">
        <f>VLOOKUP('Medical Examinations'!H1224,'Medical Examinations'!H1224:P3557,1,)</f>
        <v>No</v>
      </c>
      <c r="J1224" s="4" t="str">
        <f>VLOOKUP('Medical Examinations'!I1224,'Medical Examinations'!I1224:Q3557,1,)</f>
        <v>Normal Weight</v>
      </c>
      <c r="K1224" s="4" t="str">
        <f>VLOOKUP('Medical Examinations'!J1224,'Medical Examinations'!J1224:R3557,1,)</f>
        <v>Diabetes</v>
      </c>
      <c r="L1224" s="49">
        <f>VLOOKUP(Table3[[#This Row],[Charges]],Table3[[Charges]:[Age]],1,)</f>
        <v>10139.84</v>
      </c>
      <c r="M1224" s="23" t="str">
        <f>VLOOKUP(Table3[[#This Row],[Hospital tier]],Table3[[Hospital tier]:[Age]],1,)</f>
        <v>tier - 3</v>
      </c>
      <c r="N1224" s="4" t="str">
        <f>VLOOKUP(Table3[[#This Row],[City tier]],Table3[[Hospital tier]:[Age]],1,)</f>
        <v>tier - 2</v>
      </c>
      <c r="O1224" s="4" t="str">
        <f>VLOOKUP(Table3[[#This Row],[State ID]],Table3[[State ID]:[Age]],1,)</f>
        <v>R1012</v>
      </c>
      <c r="P1224" s="4" t="str">
        <f>VLOOKUP(Table3[[#This Row],[Hospitalasion Details]],Table3[[Hospitalasion Details]:[Age]],1,)</f>
        <v>5-Sep-1997</v>
      </c>
      <c r="Q1224" s="4">
        <f>VLOOKUP(Table3[[#This Row],[Age]],Table3[Age],1,)</f>
        <v>25</v>
      </c>
    </row>
    <row r="1225" spans="1:17" x14ac:dyDescent="0.25">
      <c r="A1225" s="4" t="str">
        <f>VLOOKUP(Table2[[#This Row],[Customer ID]],Table2[],1,)</f>
        <v>Id1224</v>
      </c>
      <c r="B1225" s="4" t="str">
        <f>VLOOKUP(Table2[[#This Row],[Full Name]],Table2[[#This Row],[Full Name]],1,)</f>
        <v xml:space="preserve">  Doron P Clark</v>
      </c>
      <c r="C1225" s="4">
        <f>VLOOKUP('Medical Examinations'!B1225,'Medical Examinations'!B1225:J3558,1,)</f>
        <v>31.635000000000002</v>
      </c>
      <c r="D1225" s="4">
        <f>VLOOKUP('Medical Examinations'!C1225,'Medical Examinations'!C1225:K3558,1,)</f>
        <v>11.11</v>
      </c>
      <c r="E1225" s="4" t="str">
        <f>VLOOKUP('Medical Examinations'!D1225,'Medical Examinations'!D1225:L3558,1,)</f>
        <v>No</v>
      </c>
      <c r="F1225" s="4" t="str">
        <f>VLOOKUP('Medical Examinations'!E1225,'Medical Examinations'!E1225:M3558,1,)</f>
        <v>No</v>
      </c>
      <c r="G1225" s="4" t="str">
        <f>VLOOKUP('Medical Examinations'!F1225,'Medical Examinations'!F1225:N3558,1,)</f>
        <v>No</v>
      </c>
      <c r="H1225" s="4">
        <f>VLOOKUP('Medical Examinations'!G1225,'Medical Examinations'!G1225:O3558,1,)</f>
        <v>0</v>
      </c>
      <c r="I1225" s="4" t="str">
        <f>VLOOKUP('Medical Examinations'!H1225,'Medical Examinations'!H1225:P3558,1,)</f>
        <v>No</v>
      </c>
      <c r="J1225" s="4" t="str">
        <f>VLOOKUP('Medical Examinations'!I1225,'Medical Examinations'!I1225:Q3558,1,)</f>
        <v>Obesity</v>
      </c>
      <c r="K1225" s="4" t="str">
        <f>VLOOKUP('Medical Examinations'!J1225,'Medical Examinations'!J1225:R3558,1,)</f>
        <v>Diabetes</v>
      </c>
      <c r="L1225" s="49">
        <f>VLOOKUP(Table3[[#This Row],[Charges]],Table3[[Charges]:[Age]],1,)</f>
        <v>10141.14</v>
      </c>
      <c r="M1225" s="23" t="str">
        <f>VLOOKUP(Table3[[#This Row],[Hospital tier]],Table3[[Hospital tier]:[Age]],1,)</f>
        <v>tier - 3</v>
      </c>
      <c r="N1225" s="4" t="str">
        <f>VLOOKUP(Table3[[#This Row],[City tier]],Table3[[Hospital tier]:[Age]],1,)</f>
        <v>tier - 1</v>
      </c>
      <c r="O1225" s="4" t="str">
        <f>VLOOKUP(Table3[[#This Row],[State ID]],Table3[[State ID]:[Age]],1,)</f>
        <v>R1016</v>
      </c>
      <c r="P1225" s="4" t="str">
        <f>VLOOKUP(Table3[[#This Row],[Hospitalasion Details]],Table3[[Hospitalasion Details]:[Age]],1,)</f>
        <v>30-Dec-1974</v>
      </c>
      <c r="Q1225" s="4">
        <f>VLOOKUP(Table3[[#This Row],[Age]],Table3[Age],1,)</f>
        <v>48</v>
      </c>
    </row>
    <row r="1226" spans="1:17" x14ac:dyDescent="0.25">
      <c r="A1226" s="4" t="str">
        <f>VLOOKUP(Table2[[#This Row],[Customer ID]],Table2[],1,)</f>
        <v>Id1225</v>
      </c>
      <c r="B1226" s="4" t="str">
        <f>VLOOKUP(Table2[[#This Row],[Full Name]],Table2[[#This Row],[Full Name]],1,)</f>
        <v xml:space="preserve">  Katharina Wang</v>
      </c>
      <c r="C1226" s="4">
        <f>VLOOKUP('Medical Examinations'!B1226,'Medical Examinations'!B1226:J3559,1,)</f>
        <v>23.9</v>
      </c>
      <c r="D1226" s="4">
        <f>VLOOKUP('Medical Examinations'!C1226,'Medical Examinations'!C1226:K3559,1,)</f>
        <v>7.67</v>
      </c>
      <c r="E1226" s="4" t="str">
        <f>VLOOKUP('Medical Examinations'!D1226,'Medical Examinations'!D1226:L3559,1,)</f>
        <v>Yes</v>
      </c>
      <c r="F1226" s="4" t="str">
        <f>VLOOKUP('Medical Examinations'!E1226,'Medical Examinations'!E1226:M3559,1,)</f>
        <v>No</v>
      </c>
      <c r="G1226" s="4" t="str">
        <f>VLOOKUP('Medical Examinations'!F1226,'Medical Examinations'!F1226:N3559,1,)</f>
        <v>No</v>
      </c>
      <c r="H1226" s="4">
        <f>VLOOKUP('Medical Examinations'!G1226,'Medical Examinations'!G1226:O3559,1,)</f>
        <v>2</v>
      </c>
      <c r="I1226" s="4" t="str">
        <f>VLOOKUP('Medical Examinations'!H1226,'Medical Examinations'!H1226:P3559,1,)</f>
        <v>No</v>
      </c>
      <c r="J1226" s="4" t="str">
        <f>VLOOKUP('Medical Examinations'!I1226,'Medical Examinations'!I1226:Q3559,1,)</f>
        <v>Normal Weight</v>
      </c>
      <c r="K1226" s="4" t="str">
        <f>VLOOKUP('Medical Examinations'!J1226,'Medical Examinations'!J1226:R3559,1,)</f>
        <v>Diabetes</v>
      </c>
      <c r="L1226" s="49">
        <f>VLOOKUP(Table3[[#This Row],[Charges]],Table3[[Charges]:[Age]],1,)</f>
        <v>10146.129999999999</v>
      </c>
      <c r="M1226" s="23" t="str">
        <f>VLOOKUP(Table3[[#This Row],[Hospital tier]],Table3[[Hospital tier]:[Age]],1,)</f>
        <v>tier - 3</v>
      </c>
      <c r="N1226" s="4" t="str">
        <f>VLOOKUP(Table3[[#This Row],[City tier]],Table3[[Hospital tier]:[Age]],1,)</f>
        <v>tier - 1</v>
      </c>
      <c r="O1226" s="4" t="str">
        <f>VLOOKUP(Table3[[#This Row],[State ID]],Table3[[State ID]:[Age]],1,)</f>
        <v>R1025</v>
      </c>
      <c r="P1226" s="4" t="str">
        <f>VLOOKUP(Table3[[#This Row],[Hospitalasion Details]],Table3[[Hospitalasion Details]:[Age]],1,)</f>
        <v>12-Jun-1981</v>
      </c>
      <c r="Q1226" s="4">
        <f>VLOOKUP(Table3[[#This Row],[Age]],Table3[Age],1,)</f>
        <v>41</v>
      </c>
    </row>
    <row r="1227" spans="1:17" x14ac:dyDescent="0.25">
      <c r="A1227" s="4" t="str">
        <f>VLOOKUP(Table2[[#This Row],[Customer ID]],Table2[],1,)</f>
        <v>Id1226</v>
      </c>
      <c r="B1227" s="4" t="str">
        <f>VLOOKUP(Table2[[#This Row],[Full Name]],Table2[[#This Row],[Full Name]],1,)</f>
        <v xml:space="preserve">  Carl Desruisseaux</v>
      </c>
      <c r="C1227" s="4">
        <f>VLOOKUP('Medical Examinations'!B1227,'Medical Examinations'!B1227:J3560,1,)</f>
        <v>34.15</v>
      </c>
      <c r="D1227" s="4">
        <f>VLOOKUP('Medical Examinations'!C1227,'Medical Examinations'!C1227:K3560,1,)</f>
        <v>6.15</v>
      </c>
      <c r="E1227" s="4" t="str">
        <f>VLOOKUP('Medical Examinations'!D1227,'Medical Examinations'!D1227:L3560,1,)</f>
        <v>No</v>
      </c>
      <c r="F1227" s="4" t="str">
        <f>VLOOKUP('Medical Examinations'!E1227,'Medical Examinations'!E1227:M3560,1,)</f>
        <v>No</v>
      </c>
      <c r="G1227" s="4" t="str">
        <f>VLOOKUP('Medical Examinations'!F1227,'Medical Examinations'!F1227:N3560,1,)</f>
        <v>No</v>
      </c>
      <c r="H1227" s="4">
        <f>VLOOKUP('Medical Examinations'!G1227,'Medical Examinations'!G1227:O3560,1,)</f>
        <v>0</v>
      </c>
      <c r="I1227" s="4" t="str">
        <f>VLOOKUP('Medical Examinations'!H1227,'Medical Examinations'!H1227:P3560,1,)</f>
        <v>No</v>
      </c>
      <c r="J1227" s="4" t="str">
        <f>VLOOKUP('Medical Examinations'!I1227,'Medical Examinations'!I1227:Q3560,1,)</f>
        <v>Obesity</v>
      </c>
      <c r="K1227" s="4" t="str">
        <f>VLOOKUP('Medical Examinations'!J1227,'Medical Examinations'!J1227:R3560,1,)</f>
        <v>Pre diabetes</v>
      </c>
      <c r="L1227" s="49">
        <f>VLOOKUP(Table3[[#This Row],[Charges]],Table3[[Charges]:[Age]],1,)</f>
        <v>10156.780000000001</v>
      </c>
      <c r="M1227" s="23" t="str">
        <f>VLOOKUP(Table3[[#This Row],[Hospital tier]],Table3[[Hospital tier]:[Age]],1,)</f>
        <v>tier - 3</v>
      </c>
      <c r="N1227" s="4" t="str">
        <f>VLOOKUP(Table3[[#This Row],[City tier]],Table3[[Hospital tier]:[Age]],1,)</f>
        <v>tier - 2</v>
      </c>
      <c r="O1227" s="4" t="str">
        <f>VLOOKUP(Table3[[#This Row],[State ID]],Table3[[State ID]:[Age]],1,)</f>
        <v>R1012</v>
      </c>
      <c r="P1227" s="4" t="str">
        <f>VLOOKUP(Table3[[#This Row],[Hospitalasion Details]],Table3[[Hospitalasion Details]:[Age]],1,)</f>
        <v>13-Oct-1973</v>
      </c>
      <c r="Q1227" s="4">
        <f>VLOOKUP(Table3[[#This Row],[Age]],Table3[Age],1,)</f>
        <v>49</v>
      </c>
    </row>
    <row r="1228" spans="1:17" x14ac:dyDescent="0.25">
      <c r="A1228" s="4" t="str">
        <f>VLOOKUP(Table2[[#This Row],[Customer ID]],Table2[],1,)</f>
        <v>Id1227</v>
      </c>
      <c r="B1228" s="4" t="str">
        <f>VLOOKUP(Table2[[#This Row],[Full Name]],Table2[[#This Row],[Full Name]],1,)</f>
        <v xml:space="preserve">  Kelsey J Ripp</v>
      </c>
      <c r="C1228" s="4">
        <f>VLOOKUP('Medical Examinations'!B1228,'Medical Examinations'!B1228:J3561,1,)</f>
        <v>28.71</v>
      </c>
      <c r="D1228" s="4">
        <f>VLOOKUP('Medical Examinations'!C1228,'Medical Examinations'!C1228:K3561,1,)</f>
        <v>5.71</v>
      </c>
      <c r="E1228" s="4" t="str">
        <f>VLOOKUP('Medical Examinations'!D1228,'Medical Examinations'!D1228:L3561,1,)</f>
        <v>No</v>
      </c>
      <c r="F1228" s="4" t="str">
        <f>VLOOKUP('Medical Examinations'!E1228,'Medical Examinations'!E1228:M3561,1,)</f>
        <v>No</v>
      </c>
      <c r="G1228" s="4" t="str">
        <f>VLOOKUP('Medical Examinations'!F1228,'Medical Examinations'!F1228:N3561,1,)</f>
        <v>No</v>
      </c>
      <c r="H1228" s="4">
        <f>VLOOKUP('Medical Examinations'!G1228,'Medical Examinations'!G1228:O3561,1,)</f>
        <v>0</v>
      </c>
      <c r="I1228" s="4" t="str">
        <f>VLOOKUP('Medical Examinations'!H1228,'Medical Examinations'!H1228:P3561,1,)</f>
        <v>No</v>
      </c>
      <c r="J1228" s="4" t="str">
        <f>VLOOKUP('Medical Examinations'!I1228,'Medical Examinations'!I1228:Q3561,1,)</f>
        <v>Over Weight</v>
      </c>
      <c r="K1228" s="4" t="str">
        <f>VLOOKUP('Medical Examinations'!J1228,'Medical Examinations'!J1228:R3561,1,)</f>
        <v>Pre diabetes</v>
      </c>
      <c r="L1228" s="49">
        <f>VLOOKUP(Table3[[#This Row],[Charges]],Table3[[Charges]:[Age]],1,)</f>
        <v>10160.870000000001</v>
      </c>
      <c r="M1228" s="23" t="str">
        <f>VLOOKUP(Table3[[#This Row],[Hospital tier]],Table3[[Hospital tier]:[Age]],1,)</f>
        <v>tier - 3</v>
      </c>
      <c r="N1228" s="4" t="str">
        <f>VLOOKUP(Table3[[#This Row],[City tier]],Table3[[Hospital tier]:[Age]],1,)</f>
        <v>tier - 3</v>
      </c>
      <c r="O1228" s="4" t="str">
        <f>VLOOKUP(Table3[[#This Row],[State ID]],Table3[[State ID]:[Age]],1,)</f>
        <v>R1025</v>
      </c>
      <c r="P1228" s="4" t="str">
        <f>VLOOKUP(Table3[[#This Row],[Hospitalasion Details]],Table3[[Hospitalasion Details]:[Age]],1,)</f>
        <v>10-Jul-1972</v>
      </c>
      <c r="Q1228" s="4">
        <f>VLOOKUP(Table3[[#This Row],[Age]],Table3[Age],1,)</f>
        <v>50</v>
      </c>
    </row>
    <row r="1229" spans="1:17" x14ac:dyDescent="0.25">
      <c r="A1229" s="4" t="str">
        <f>VLOOKUP(Table2[[#This Row],[Customer ID]],Table2[],1,)</f>
        <v>Id1228</v>
      </c>
      <c r="B1229" s="4" t="str">
        <f>VLOOKUP(Table2[[#This Row],[Full Name]],Table2[[#This Row],[Full Name]],1,)</f>
        <v xml:space="preserve">  Stephen A Harris</v>
      </c>
      <c r="C1229" s="4">
        <f>VLOOKUP('Medical Examinations'!B1229,'Medical Examinations'!B1229:J3562,1,)</f>
        <v>36.700000000000003</v>
      </c>
      <c r="D1229" s="4">
        <f>VLOOKUP('Medical Examinations'!C1229,'Medical Examinations'!C1229:K3562,1,)</f>
        <v>8.6999999999999993</v>
      </c>
      <c r="E1229" s="4" t="str">
        <f>VLOOKUP('Medical Examinations'!D1229,'Medical Examinations'!D1229:L3562,1,)</f>
        <v>Yes</v>
      </c>
      <c r="F1229" s="4" t="str">
        <f>VLOOKUP('Medical Examinations'!E1229,'Medical Examinations'!E1229:M3562,1,)</f>
        <v>No</v>
      </c>
      <c r="G1229" s="4" t="str">
        <f>VLOOKUP('Medical Examinations'!F1229,'Medical Examinations'!F1229:N3562,1,)</f>
        <v>No</v>
      </c>
      <c r="H1229" s="4">
        <f>VLOOKUP('Medical Examinations'!G1229,'Medical Examinations'!G1229:O3562,1,)</f>
        <v>2</v>
      </c>
      <c r="I1229" s="4" t="str">
        <f>VLOOKUP('Medical Examinations'!H1229,'Medical Examinations'!H1229:P3562,1,)</f>
        <v>No</v>
      </c>
      <c r="J1229" s="4" t="str">
        <f>VLOOKUP('Medical Examinations'!I1229,'Medical Examinations'!I1229:Q3562,1,)</f>
        <v>Obesity</v>
      </c>
      <c r="K1229" s="4" t="str">
        <f>VLOOKUP('Medical Examinations'!J1229,'Medical Examinations'!J1229:R3562,1,)</f>
        <v>Diabetes</v>
      </c>
      <c r="L1229" s="49">
        <f>VLOOKUP(Table3[[#This Row],[Charges]],Table3[[Charges]:[Age]],1,)</f>
        <v>10191.82</v>
      </c>
      <c r="M1229" s="23" t="str">
        <f>VLOOKUP(Table3[[#This Row],[Hospital tier]],Table3[[Hospital tier]:[Age]],1,)</f>
        <v>tier - 3</v>
      </c>
      <c r="N1229" s="4" t="str">
        <f>VLOOKUP(Table3[[#This Row],[City tier]],Table3[[Hospital tier]:[Age]],1,)</f>
        <v>tier - 2</v>
      </c>
      <c r="O1229" s="4" t="str">
        <f>VLOOKUP(Table3[[#This Row],[State ID]],Table3[[State ID]:[Age]],1,)</f>
        <v>R1026</v>
      </c>
      <c r="P1229" s="4" t="str">
        <f>VLOOKUP(Table3[[#This Row],[Hospitalasion Details]],Table3[[Hospitalasion Details]:[Age]],1,)</f>
        <v>16-Oct-1985</v>
      </c>
      <c r="Q1229" s="4">
        <f>VLOOKUP(Table3[[#This Row],[Age]],Table3[Age],1,)</f>
        <v>37</v>
      </c>
    </row>
    <row r="1230" spans="1:17" x14ac:dyDescent="0.25">
      <c r="A1230" s="4" t="str">
        <f>VLOOKUP(Table2[[#This Row],[Customer ID]],Table2[],1,)</f>
        <v>Id1229</v>
      </c>
      <c r="B1230" s="4" t="str">
        <f>VLOOKUP(Table2[[#This Row],[Full Name]],Table2[[#This Row],[Full Name]],1,)</f>
        <v xml:space="preserve">  Dan Shafer</v>
      </c>
      <c r="C1230" s="4">
        <f>VLOOKUP('Medical Examinations'!B1230,'Medical Examinations'!B1230:J3563,1,)</f>
        <v>34.1</v>
      </c>
      <c r="D1230" s="4">
        <f>VLOOKUP('Medical Examinations'!C1230,'Medical Examinations'!C1230:K3563,1,)</f>
        <v>9.0399999999999991</v>
      </c>
      <c r="E1230" s="4" t="str">
        <f>VLOOKUP('Medical Examinations'!D1230,'Medical Examinations'!D1230:L3563,1,)</f>
        <v>Yes</v>
      </c>
      <c r="F1230" s="4" t="str">
        <f>VLOOKUP('Medical Examinations'!E1230,'Medical Examinations'!E1230:M3563,1,)</f>
        <v>No</v>
      </c>
      <c r="G1230" s="4" t="str">
        <f>VLOOKUP('Medical Examinations'!F1230,'Medical Examinations'!F1230:N3563,1,)</f>
        <v>No</v>
      </c>
      <c r="H1230" s="4">
        <f>VLOOKUP('Medical Examinations'!G1230,'Medical Examinations'!G1230:O3563,1,)</f>
        <v>2</v>
      </c>
      <c r="I1230" s="4" t="str">
        <f>VLOOKUP('Medical Examinations'!H1230,'Medical Examinations'!H1230:P3563,1,)</f>
        <v>No</v>
      </c>
      <c r="J1230" s="4" t="str">
        <f>VLOOKUP('Medical Examinations'!I1230,'Medical Examinations'!I1230:Q3563,1,)</f>
        <v>Obesity</v>
      </c>
      <c r="K1230" s="4" t="str">
        <f>VLOOKUP('Medical Examinations'!J1230,'Medical Examinations'!J1230:R3563,1,)</f>
        <v>Diabetes</v>
      </c>
      <c r="L1230" s="49">
        <f>VLOOKUP(Table3[[#This Row],[Charges]],Table3[[Charges]:[Age]],1,)</f>
        <v>10197.77</v>
      </c>
      <c r="M1230" s="23" t="str">
        <f>VLOOKUP(Table3[[#This Row],[Hospital tier]],Table3[[Hospital tier]:[Age]],1,)</f>
        <v>tier - 3</v>
      </c>
      <c r="N1230" s="4" t="str">
        <f>VLOOKUP(Table3[[#This Row],[City tier]],Table3[[Hospital tier]:[Age]],1,)</f>
        <v>tier - 1</v>
      </c>
      <c r="O1230" s="4" t="str">
        <f>VLOOKUP(Table3[[#This Row],[State ID]],Table3[[State ID]:[Age]],1,)</f>
        <v>R1024</v>
      </c>
      <c r="P1230" s="4" t="str">
        <f>VLOOKUP(Table3[[#This Row],[Hospitalasion Details]],Table3[[Hospitalasion Details]:[Age]],1,)</f>
        <v>24-Dec-1970</v>
      </c>
      <c r="Q1230" s="4">
        <f>VLOOKUP(Table3[[#This Row],[Age]],Table3[Age],1,)</f>
        <v>52</v>
      </c>
    </row>
    <row r="1231" spans="1:17" x14ac:dyDescent="0.25">
      <c r="A1231" s="4" t="str">
        <f>VLOOKUP(Table2[[#This Row],[Customer ID]],Table2[],1,)</f>
        <v>Id1230</v>
      </c>
      <c r="B1231" s="4" t="str">
        <f>VLOOKUP(Table2[[#This Row],[Full Name]],Table2[[#This Row],[Full Name]],1,)</f>
        <v xml:space="preserve">  Katie C Hemesath</v>
      </c>
      <c r="C1231" s="4">
        <f>VLOOKUP('Medical Examinations'!B1231,'Medical Examinations'!B1231:J3564,1,)</f>
        <v>25.7</v>
      </c>
      <c r="D1231" s="4">
        <f>VLOOKUP('Medical Examinations'!C1231,'Medical Examinations'!C1231:K3564,1,)</f>
        <v>5.61</v>
      </c>
      <c r="E1231" s="4" t="str">
        <f>VLOOKUP('Medical Examinations'!D1231,'Medical Examinations'!D1231:L3564,1,)</f>
        <v>No</v>
      </c>
      <c r="F1231" s="4" t="str">
        <f>VLOOKUP('Medical Examinations'!E1231,'Medical Examinations'!E1231:M3564,1,)</f>
        <v>No</v>
      </c>
      <c r="G1231" s="4" t="str">
        <f>VLOOKUP('Medical Examinations'!F1231,'Medical Examinations'!F1231:N3564,1,)</f>
        <v>No</v>
      </c>
      <c r="H1231" s="4">
        <f>VLOOKUP('Medical Examinations'!G1231,'Medical Examinations'!G1231:O3564,1,)</f>
        <v>0</v>
      </c>
      <c r="I1231" s="4" t="str">
        <f>VLOOKUP('Medical Examinations'!H1231,'Medical Examinations'!H1231:P3564,1,)</f>
        <v>No</v>
      </c>
      <c r="J1231" s="4" t="str">
        <f>VLOOKUP('Medical Examinations'!I1231,'Medical Examinations'!I1231:Q3564,1,)</f>
        <v>Over Weight</v>
      </c>
      <c r="K1231" s="4" t="str">
        <f>VLOOKUP('Medical Examinations'!J1231,'Medical Examinations'!J1231:R3564,1,)</f>
        <v>Normal</v>
      </c>
      <c r="L1231" s="49">
        <f>VLOOKUP(Table3[[#This Row],[Charges]],Table3[[Charges]:[Age]],1,)</f>
        <v>10214.64</v>
      </c>
      <c r="M1231" s="23" t="str">
        <f>VLOOKUP(Table3[[#This Row],[Hospital tier]],Table3[[Hospital tier]:[Age]],1,)</f>
        <v>tier - 3</v>
      </c>
      <c r="N1231" s="4" t="str">
        <f>VLOOKUP(Table3[[#This Row],[City tier]],Table3[[Hospital tier]:[Age]],1,)</f>
        <v>tier - 2</v>
      </c>
      <c r="O1231" s="4" t="str">
        <f>VLOOKUP(Table3[[#This Row],[State ID]],Table3[[State ID]:[Age]],1,)</f>
        <v>R1011</v>
      </c>
      <c r="P1231" s="4" t="str">
        <f>VLOOKUP(Table3[[#This Row],[Hospitalasion Details]],Table3[[Hospitalasion Details]:[Age]],1,)</f>
        <v>26-Sep-1967</v>
      </c>
      <c r="Q1231" s="4">
        <f>VLOOKUP(Table3[[#This Row],[Age]],Table3[Age],1,)</f>
        <v>55</v>
      </c>
    </row>
    <row r="1232" spans="1:17" x14ac:dyDescent="0.25">
      <c r="A1232" s="4" t="str">
        <f>VLOOKUP(Table2[[#This Row],[Customer ID]],Table2[],1,)</f>
        <v>Id1231</v>
      </c>
      <c r="B1232" s="4" t="str">
        <f>VLOOKUP(Table2[[#This Row],[Full Name]],Table2[[#This Row],[Full Name]],1,)</f>
        <v xml:space="preserve">  Melissa K Vinci</v>
      </c>
      <c r="C1232" s="4">
        <f>VLOOKUP('Medical Examinations'!B1232,'Medical Examinations'!B1232:J3565,1,)</f>
        <v>21.68</v>
      </c>
      <c r="D1232" s="4">
        <f>VLOOKUP('Medical Examinations'!C1232,'Medical Examinations'!C1232:K3565,1,)</f>
        <v>8.1199999999999992</v>
      </c>
      <c r="E1232" s="4" t="str">
        <f>VLOOKUP('Medical Examinations'!D1232,'Medical Examinations'!D1232:L3565,1,)</f>
        <v>No</v>
      </c>
      <c r="F1232" s="4" t="str">
        <f>VLOOKUP('Medical Examinations'!E1232,'Medical Examinations'!E1232:M3565,1,)</f>
        <v>No</v>
      </c>
      <c r="G1232" s="4" t="str">
        <f>VLOOKUP('Medical Examinations'!F1232,'Medical Examinations'!F1232:N3565,1,)</f>
        <v>No</v>
      </c>
      <c r="H1232" s="4">
        <f>VLOOKUP('Medical Examinations'!G1232,'Medical Examinations'!G1232:O3565,1,)</f>
        <v>0</v>
      </c>
      <c r="I1232" s="4" t="str">
        <f>VLOOKUP('Medical Examinations'!H1232,'Medical Examinations'!H1232:P3565,1,)</f>
        <v>No</v>
      </c>
      <c r="J1232" s="4" t="str">
        <f>VLOOKUP('Medical Examinations'!I1232,'Medical Examinations'!I1232:Q3565,1,)</f>
        <v>Normal Weight</v>
      </c>
      <c r="K1232" s="4" t="str">
        <f>VLOOKUP('Medical Examinations'!J1232,'Medical Examinations'!J1232:R3565,1,)</f>
        <v>Diabetes</v>
      </c>
      <c r="L1232" s="49">
        <f>VLOOKUP(Table3[[#This Row],[Charges]],Table3[[Charges]:[Age]],1,)</f>
        <v>10226.280000000001</v>
      </c>
      <c r="M1232" s="23" t="str">
        <f>VLOOKUP(Table3[[#This Row],[Hospital tier]],Table3[[Hospital tier]:[Age]],1,)</f>
        <v>tier - 3</v>
      </c>
      <c r="N1232" s="4" t="str">
        <f>VLOOKUP(Table3[[#This Row],[City tier]],Table3[[Hospital tier]:[Age]],1,)</f>
        <v>tier - 3</v>
      </c>
      <c r="O1232" s="4" t="str">
        <f>VLOOKUP(Table3[[#This Row],[State ID]],Table3[[State ID]:[Age]],1,)</f>
        <v>R1013</v>
      </c>
      <c r="P1232" s="4" t="str">
        <f>VLOOKUP(Table3[[#This Row],[Hospitalasion Details]],Table3[[Hospitalasion Details]:[Age]],1,)</f>
        <v>28-Jun-1967</v>
      </c>
      <c r="Q1232" s="4">
        <f>VLOOKUP(Table3[[#This Row],[Age]],Table3[Age],1,)</f>
        <v>55</v>
      </c>
    </row>
    <row r="1233" spans="1:17" x14ac:dyDescent="0.25">
      <c r="A1233" s="4" t="str">
        <f>VLOOKUP(Table2[[#This Row],[Customer ID]],Table2[],1,)</f>
        <v>Id1232</v>
      </c>
      <c r="B1233" s="4" t="str">
        <f>VLOOKUP(Table2[[#This Row],[Full Name]],Table2[[#This Row],[Full Name]],1,)</f>
        <v xml:space="preserve">  Kara H Diamond-Husmann</v>
      </c>
      <c r="C1233" s="4">
        <f>VLOOKUP('Medical Examinations'!B1233,'Medical Examinations'!B1233:J3566,1,)</f>
        <v>25.175000000000001</v>
      </c>
      <c r="D1233" s="4">
        <f>VLOOKUP('Medical Examinations'!C1233,'Medical Examinations'!C1233:K3566,1,)</f>
        <v>4.74</v>
      </c>
      <c r="E1233" s="4" t="str">
        <f>VLOOKUP('Medical Examinations'!D1233,'Medical Examinations'!D1233:L3566,1,)</f>
        <v>No</v>
      </c>
      <c r="F1233" s="4" t="str">
        <f>VLOOKUP('Medical Examinations'!E1233,'Medical Examinations'!E1233:M3566,1,)</f>
        <v>No</v>
      </c>
      <c r="G1233" s="4" t="str">
        <f>VLOOKUP('Medical Examinations'!F1233,'Medical Examinations'!F1233:N3566,1,)</f>
        <v>No</v>
      </c>
      <c r="H1233" s="4">
        <f>VLOOKUP('Medical Examinations'!G1233,'Medical Examinations'!G1233:O3566,1,)</f>
        <v>0</v>
      </c>
      <c r="I1233" s="4" t="str">
        <f>VLOOKUP('Medical Examinations'!H1233,'Medical Examinations'!H1233:P3566,1,)</f>
        <v>No</v>
      </c>
      <c r="J1233" s="4" t="str">
        <f>VLOOKUP('Medical Examinations'!I1233,'Medical Examinations'!I1233:Q3566,1,)</f>
        <v>Over Weight</v>
      </c>
      <c r="K1233" s="4" t="str">
        <f>VLOOKUP('Medical Examinations'!J1233,'Medical Examinations'!J1233:R3566,1,)</f>
        <v>Normal</v>
      </c>
      <c r="L1233" s="49">
        <f>VLOOKUP(Table3[[#This Row],[Charges]],Table3[[Charges]:[Age]],1,)</f>
        <v>10231.5</v>
      </c>
      <c r="M1233" s="23" t="str">
        <f>VLOOKUP(Table3[[#This Row],[Hospital tier]],Table3[[Hospital tier]:[Age]],1,)</f>
        <v>tier - 3</v>
      </c>
      <c r="N1233" s="4" t="str">
        <f>VLOOKUP(Table3[[#This Row],[City tier]],Table3[[Hospital tier]:[Age]],1,)</f>
        <v>tier - 1</v>
      </c>
      <c r="O1233" s="4" t="str">
        <f>VLOOKUP(Table3[[#This Row],[State ID]],Table3[[State ID]:[Age]],1,)</f>
        <v>R1012</v>
      </c>
      <c r="P1233" s="4" t="str">
        <f>VLOOKUP(Table3[[#This Row],[Hospitalasion Details]],Table3[[Hospitalasion Details]:[Age]],1,)</f>
        <v>23-Sep-1968</v>
      </c>
      <c r="Q1233" s="4">
        <f>VLOOKUP(Table3[[#This Row],[Age]],Table3[Age],1,)</f>
        <v>54</v>
      </c>
    </row>
    <row r="1234" spans="1:17" x14ac:dyDescent="0.25">
      <c r="A1234" s="4" t="str">
        <f>VLOOKUP(Table2[[#This Row],[Customer ID]],Table2[],1,)</f>
        <v>Id1233</v>
      </c>
      <c r="B1234" s="4" t="str">
        <f>VLOOKUP(Table2[[#This Row],[Full Name]],Table2[[#This Row],[Full Name]],1,)</f>
        <v xml:space="preserve">  Juan Carlos Soto</v>
      </c>
      <c r="C1234" s="4">
        <f>VLOOKUP('Medical Examinations'!B1234,'Medical Examinations'!B1234:J3567,1,)</f>
        <v>44.77</v>
      </c>
      <c r="D1234" s="4">
        <f>VLOOKUP('Medical Examinations'!C1234,'Medical Examinations'!C1234:K3567,1,)</f>
        <v>4.0599999999999996</v>
      </c>
      <c r="E1234" s="4" t="str">
        <f>VLOOKUP('Medical Examinations'!D1234,'Medical Examinations'!D1234:L3567,1,)</f>
        <v>No</v>
      </c>
      <c r="F1234" s="4" t="str">
        <f>VLOOKUP('Medical Examinations'!E1234,'Medical Examinations'!E1234:M3567,1,)</f>
        <v>No</v>
      </c>
      <c r="G1234" s="4" t="str">
        <f>VLOOKUP('Medical Examinations'!F1234,'Medical Examinations'!F1234:N3567,1,)</f>
        <v>No</v>
      </c>
      <c r="H1234" s="4">
        <f>VLOOKUP('Medical Examinations'!G1234,'Medical Examinations'!G1234:O3567,1,)</f>
        <v>2</v>
      </c>
      <c r="I1234" s="4" t="str">
        <f>VLOOKUP('Medical Examinations'!H1234,'Medical Examinations'!H1234:P3567,1,)</f>
        <v>No</v>
      </c>
      <c r="J1234" s="4" t="str">
        <f>VLOOKUP('Medical Examinations'!I1234,'Medical Examinations'!I1234:Q3567,1,)</f>
        <v>Obesity</v>
      </c>
      <c r="K1234" s="4" t="str">
        <f>VLOOKUP('Medical Examinations'!J1234,'Medical Examinations'!J1234:R3567,1,)</f>
        <v>Normal</v>
      </c>
      <c r="L1234" s="49">
        <f>VLOOKUP(Table3[[#This Row],[Charges]],Table3[[Charges]:[Age]],1,)</f>
        <v>10259.129999999999</v>
      </c>
      <c r="M1234" s="23" t="str">
        <f>VLOOKUP(Table3[[#This Row],[Hospital tier]],Table3[[Hospital tier]:[Age]],1,)</f>
        <v>tier - 3</v>
      </c>
      <c r="N1234" s="4" t="str">
        <f>VLOOKUP(Table3[[#This Row],[City tier]],Table3[[Hospital tier]:[Age]],1,)</f>
        <v>tier - 2</v>
      </c>
      <c r="O1234" s="4" t="str">
        <f>VLOOKUP(Table3[[#This Row],[State ID]],Table3[[State ID]:[Age]],1,)</f>
        <v>R1011</v>
      </c>
      <c r="P1234" s="4" t="str">
        <f>VLOOKUP(Table3[[#This Row],[Hospitalasion Details]],Table3[[Hospitalasion Details]:[Age]],1,)</f>
        <v>15-Aug-1975</v>
      </c>
      <c r="Q1234" s="4">
        <f>VLOOKUP(Table3[[#This Row],[Age]],Table3[Age],1,)</f>
        <v>47</v>
      </c>
    </row>
    <row r="1235" spans="1:17" x14ac:dyDescent="0.25">
      <c r="A1235" s="4" t="str">
        <f>VLOOKUP(Table2[[#This Row],[Customer ID]],Table2[],1,)</f>
        <v>Id1234</v>
      </c>
      <c r="B1235" s="4" t="str">
        <f>VLOOKUP(Table2[[#This Row],[Full Name]],Table2[[#This Row],[Full Name]],1,)</f>
        <v xml:space="preserve">  John III Howard</v>
      </c>
      <c r="C1235" s="4">
        <f>VLOOKUP('Medical Examinations'!B1235,'Medical Examinations'!B1235:J3568,1,)</f>
        <v>37.07</v>
      </c>
      <c r="D1235" s="4">
        <f>VLOOKUP('Medical Examinations'!C1235,'Medical Examinations'!C1235:K3568,1,)</f>
        <v>5.69</v>
      </c>
      <c r="E1235" s="4" t="str">
        <f>VLOOKUP('Medical Examinations'!D1235,'Medical Examinations'!D1235:L3568,1,)</f>
        <v>No</v>
      </c>
      <c r="F1235" s="4" t="str">
        <f>VLOOKUP('Medical Examinations'!E1235,'Medical Examinations'!E1235:M3568,1,)</f>
        <v>No</v>
      </c>
      <c r="G1235" s="4" t="str">
        <f>VLOOKUP('Medical Examinations'!F1235,'Medical Examinations'!F1235:N3568,1,)</f>
        <v>No</v>
      </c>
      <c r="H1235" s="4">
        <f>VLOOKUP('Medical Examinations'!G1235,'Medical Examinations'!G1235:O3568,1,)</f>
        <v>2</v>
      </c>
      <c r="I1235" s="4" t="str">
        <f>VLOOKUP('Medical Examinations'!H1235,'Medical Examinations'!H1235:P3568,1,)</f>
        <v>No</v>
      </c>
      <c r="J1235" s="4" t="str">
        <f>VLOOKUP('Medical Examinations'!I1235,'Medical Examinations'!I1235:Q3568,1,)</f>
        <v>Obesity</v>
      </c>
      <c r="K1235" s="4" t="str">
        <f>VLOOKUP('Medical Examinations'!J1235,'Medical Examinations'!J1235:R3568,1,)</f>
        <v>Normal</v>
      </c>
      <c r="L1235" s="49">
        <f>VLOOKUP(Table3[[#This Row],[Charges]],Table3[[Charges]:[Age]],1,)</f>
        <v>10264.44</v>
      </c>
      <c r="M1235" s="23" t="str">
        <f>VLOOKUP(Table3[[#This Row],[Hospital tier]],Table3[[Hospital tier]:[Age]],1,)</f>
        <v>tier - 3</v>
      </c>
      <c r="N1235" s="4" t="str">
        <f>VLOOKUP(Table3[[#This Row],[City tier]],Table3[[Hospital tier]:[Age]],1,)</f>
        <v>tier - 2</v>
      </c>
      <c r="O1235" s="4" t="str">
        <f>VLOOKUP(Table3[[#This Row],[State ID]],Table3[[State ID]:[Age]],1,)</f>
        <v>R1012</v>
      </c>
      <c r="P1235" s="4" t="str">
        <f>VLOOKUP(Table3[[#This Row],[Hospitalasion Details]],Table3[[Hospitalasion Details]:[Age]],1,)</f>
        <v>5-Sep-1973</v>
      </c>
      <c r="Q1235" s="4">
        <f>VLOOKUP(Table3[[#This Row],[Age]],Table3[Age],1,)</f>
        <v>49</v>
      </c>
    </row>
    <row r="1236" spans="1:17" x14ac:dyDescent="0.25">
      <c r="A1236" s="4" t="str">
        <f>VLOOKUP(Table2[[#This Row],[Customer ID]],Table2[],1,)</f>
        <v>Id1235</v>
      </c>
      <c r="B1236" s="4" t="str">
        <f>VLOOKUP(Table2[[#This Row],[Full Name]],Table2[[#This Row],[Full Name]],1,)</f>
        <v xml:space="preserve">  Sarah M Patrick</v>
      </c>
      <c r="C1236" s="4">
        <f>VLOOKUP('Medical Examinations'!B1236,'Medical Examinations'!B1236:J3569,1,)</f>
        <v>39.799999999999997</v>
      </c>
      <c r="D1236" s="4">
        <f>VLOOKUP('Medical Examinations'!C1236,'Medical Examinations'!C1236:K3569,1,)</f>
        <v>5.66</v>
      </c>
      <c r="E1236" s="4" t="str">
        <f>VLOOKUP('Medical Examinations'!D1236,'Medical Examinations'!D1236:L3569,1,)</f>
        <v>No</v>
      </c>
      <c r="F1236" s="4" t="str">
        <f>VLOOKUP('Medical Examinations'!E1236,'Medical Examinations'!E1236:M3569,1,)</f>
        <v>No</v>
      </c>
      <c r="G1236" s="4" t="str">
        <f>VLOOKUP('Medical Examinations'!F1236,'Medical Examinations'!F1236:N3569,1,)</f>
        <v>Yes</v>
      </c>
      <c r="H1236" s="4">
        <f>VLOOKUP('Medical Examinations'!G1236,'Medical Examinations'!G1236:O3569,1,)</f>
        <v>1</v>
      </c>
      <c r="I1236" s="4" t="str">
        <f>VLOOKUP('Medical Examinations'!H1236,'Medical Examinations'!H1236:P3569,1,)</f>
        <v>No</v>
      </c>
      <c r="J1236" s="4" t="str">
        <f>VLOOKUP('Medical Examinations'!I1236,'Medical Examinations'!I1236:Q3569,1,)</f>
        <v>Obesity</v>
      </c>
      <c r="K1236" s="4" t="str">
        <f>VLOOKUP('Medical Examinations'!J1236,'Medical Examinations'!J1236:R3569,1,)</f>
        <v>Normal</v>
      </c>
      <c r="L1236" s="49">
        <f>VLOOKUP(Table3[[#This Row],[Charges]],Table3[[Charges]:[Age]],1,)</f>
        <v>10269.459999999999</v>
      </c>
      <c r="M1236" s="23" t="str">
        <f>VLOOKUP(Table3[[#This Row],[Hospital tier]],Table3[[Hospital tier]:[Age]],1,)</f>
        <v>tier - 3</v>
      </c>
      <c r="N1236" s="4" t="str">
        <f>VLOOKUP(Table3[[#This Row],[City tier]],Table3[[Hospital tier]:[Age]],1,)</f>
        <v>tier - 3</v>
      </c>
      <c r="O1236" s="4" t="str">
        <f>VLOOKUP(Table3[[#This Row],[State ID]],Table3[[State ID]:[Age]],1,)</f>
        <v>R1012</v>
      </c>
      <c r="P1236" s="4" t="str">
        <f>VLOOKUP(Table3[[#This Row],[Hospitalasion Details]],Table3[[Hospitalasion Details]:[Age]],1,)</f>
        <v>27-Nov-1973</v>
      </c>
      <c r="Q1236" s="4">
        <f>VLOOKUP(Table3[[#This Row],[Age]],Table3[Age],1,)</f>
        <v>49</v>
      </c>
    </row>
    <row r="1237" spans="1:17" x14ac:dyDescent="0.25">
      <c r="A1237" s="4" t="str">
        <f>VLOOKUP(Table2[[#This Row],[Customer ID]],Table2[],1,)</f>
        <v>Id1236</v>
      </c>
      <c r="B1237" s="4" t="str">
        <f>VLOOKUP(Table2[[#This Row],[Full Name]],Table2[[#This Row],[Full Name]],1,)</f>
        <v xml:space="preserve">  Kristin C Dacko</v>
      </c>
      <c r="C1237" s="4">
        <f>VLOOKUP('Medical Examinations'!B1237,'Medical Examinations'!B1237:J3570,1,)</f>
        <v>26.36</v>
      </c>
      <c r="D1237" s="4">
        <f>VLOOKUP('Medical Examinations'!C1237,'Medical Examinations'!C1237:K3570,1,)</f>
        <v>4.32</v>
      </c>
      <c r="E1237" s="4" t="str">
        <f>VLOOKUP('Medical Examinations'!D1237,'Medical Examinations'!D1237:L3570,1,)</f>
        <v>No</v>
      </c>
      <c r="F1237" s="4" t="str">
        <f>VLOOKUP('Medical Examinations'!E1237,'Medical Examinations'!E1237:M3570,1,)</f>
        <v>No</v>
      </c>
      <c r="G1237" s="4" t="str">
        <f>VLOOKUP('Medical Examinations'!F1237,'Medical Examinations'!F1237:N3570,1,)</f>
        <v>Yes</v>
      </c>
      <c r="H1237" s="4">
        <f>VLOOKUP('Medical Examinations'!G1237,'Medical Examinations'!G1237:O3570,1,)</f>
        <v>1</v>
      </c>
      <c r="I1237" s="4" t="str">
        <f>VLOOKUP('Medical Examinations'!H1237,'Medical Examinations'!H1237:P3570,1,)</f>
        <v>No</v>
      </c>
      <c r="J1237" s="4" t="str">
        <f>VLOOKUP('Medical Examinations'!I1237,'Medical Examinations'!I1237:Q3570,1,)</f>
        <v>Over Weight</v>
      </c>
      <c r="K1237" s="4" t="str">
        <f>VLOOKUP('Medical Examinations'!J1237,'Medical Examinations'!J1237:R3570,1,)</f>
        <v>Normal</v>
      </c>
      <c r="L1237" s="49">
        <f>VLOOKUP(Table3[[#This Row],[Charges]],Table3[[Charges]:[Age]],1,)</f>
        <v>10274.33</v>
      </c>
      <c r="M1237" s="23" t="str">
        <f>VLOOKUP(Table3[[#This Row],[Hospital tier]],Table3[[Hospital tier]:[Age]],1,)</f>
        <v>tier - 3</v>
      </c>
      <c r="N1237" s="4" t="str">
        <f>VLOOKUP(Table3[[#This Row],[City tier]],Table3[[Hospital tier]:[Age]],1,)</f>
        <v>tier - 1</v>
      </c>
      <c r="O1237" s="4" t="str">
        <f>VLOOKUP(Table3[[#This Row],[State ID]],Table3[[State ID]:[Age]],1,)</f>
        <v>R1024</v>
      </c>
      <c r="P1237" s="4" t="str">
        <f>VLOOKUP(Table3[[#This Row],[Hospitalasion Details]],Table3[[Hospitalasion Details]:[Age]],1,)</f>
        <v>21-Jun-1970</v>
      </c>
      <c r="Q1237" s="4">
        <f>VLOOKUP(Table3[[#This Row],[Age]],Table3[Age],1,)</f>
        <v>52</v>
      </c>
    </row>
    <row r="1238" spans="1:17" x14ac:dyDescent="0.25">
      <c r="A1238" s="4" t="str">
        <f>VLOOKUP(Table2[[#This Row],[Customer ID]],Table2[],1,)</f>
        <v>Id1237</v>
      </c>
      <c r="B1238" s="4" t="str">
        <f>VLOOKUP(Table2[[#This Row],[Full Name]],Table2[[#This Row],[Full Name]],1,)</f>
        <v xml:space="preserve">  Casey M Glassey</v>
      </c>
      <c r="C1238" s="4">
        <f>VLOOKUP('Medical Examinations'!B1238,'Medical Examinations'!B1238:J3571,1,)</f>
        <v>29.925000000000001</v>
      </c>
      <c r="D1238" s="4">
        <f>VLOOKUP('Medical Examinations'!C1238,'Medical Examinations'!C1238:K3571,1,)</f>
        <v>8.2899999999999991</v>
      </c>
      <c r="E1238" s="4" t="str">
        <f>VLOOKUP('Medical Examinations'!D1238,'Medical Examinations'!D1238:L3571,1,)</f>
        <v>No</v>
      </c>
      <c r="F1238" s="4" t="str">
        <f>VLOOKUP('Medical Examinations'!E1238,'Medical Examinations'!E1238:M3571,1,)</f>
        <v>No</v>
      </c>
      <c r="G1238" s="4" t="str">
        <f>VLOOKUP('Medical Examinations'!F1238,'Medical Examinations'!F1238:N3571,1,)</f>
        <v>No</v>
      </c>
      <c r="H1238" s="4">
        <f>VLOOKUP('Medical Examinations'!G1238,'Medical Examinations'!G1238:O3571,1,)</f>
        <v>2</v>
      </c>
      <c r="I1238" s="4" t="str">
        <f>VLOOKUP('Medical Examinations'!H1238,'Medical Examinations'!H1238:P3571,1,)</f>
        <v>No</v>
      </c>
      <c r="J1238" s="4" t="str">
        <f>VLOOKUP('Medical Examinations'!I1238,'Medical Examinations'!I1238:Q3571,1,)</f>
        <v>Obesity</v>
      </c>
      <c r="K1238" s="4" t="str">
        <f>VLOOKUP('Medical Examinations'!J1238,'Medical Examinations'!J1238:R3571,1,)</f>
        <v>Diabetes</v>
      </c>
      <c r="L1238" s="49">
        <f>VLOOKUP(Table3[[#This Row],[Charges]],Table3[[Charges]:[Age]],1,)</f>
        <v>10276.99</v>
      </c>
      <c r="M1238" s="23" t="str">
        <f>VLOOKUP(Table3[[#This Row],[Hospital tier]],Table3[[Hospital tier]:[Age]],1,)</f>
        <v>tier - 3</v>
      </c>
      <c r="N1238" s="4" t="str">
        <f>VLOOKUP(Table3[[#This Row],[City tier]],Table3[[Hospital tier]:[Age]],1,)</f>
        <v>tier - 1</v>
      </c>
      <c r="O1238" s="4" t="str">
        <f>VLOOKUP(Table3[[#This Row],[State ID]],Table3[[State ID]:[Age]],1,)</f>
        <v>R1021</v>
      </c>
      <c r="P1238" s="4" t="str">
        <f>VLOOKUP(Table3[[#This Row],[Hospitalasion Details]],Table3[[Hospitalasion Details]:[Age]],1,)</f>
        <v>14-Sep-1988</v>
      </c>
      <c r="Q1238" s="4">
        <f>VLOOKUP(Table3[[#This Row],[Age]],Table3[Age],1,)</f>
        <v>34</v>
      </c>
    </row>
    <row r="1239" spans="1:17" x14ac:dyDescent="0.25">
      <c r="A1239" s="4" t="str">
        <f>VLOOKUP(Table2[[#This Row],[Customer ID]],Table2[],1,)</f>
        <v>Id1238</v>
      </c>
      <c r="B1239" s="4" t="str">
        <f>VLOOKUP(Table2[[#This Row],[Full Name]],Table2[[#This Row],[Full Name]],1,)</f>
        <v xml:space="preserve">  Samuel Frechette</v>
      </c>
      <c r="C1239" s="4">
        <f>VLOOKUP('Medical Examinations'!B1239,'Medical Examinations'!B1239:J3572,1,)</f>
        <v>37.29</v>
      </c>
      <c r="D1239" s="4">
        <f>VLOOKUP('Medical Examinations'!C1239,'Medical Examinations'!C1239:K3572,1,)</f>
        <v>10.46</v>
      </c>
      <c r="E1239" s="4" t="str">
        <f>VLOOKUP('Medical Examinations'!D1239,'Medical Examinations'!D1239:L3572,1,)</f>
        <v>No</v>
      </c>
      <c r="F1239" s="4" t="str">
        <f>VLOOKUP('Medical Examinations'!E1239,'Medical Examinations'!E1239:M3572,1,)</f>
        <v>No</v>
      </c>
      <c r="G1239" s="4" t="str">
        <f>VLOOKUP('Medical Examinations'!F1239,'Medical Examinations'!F1239:N3572,1,)</f>
        <v>No</v>
      </c>
      <c r="H1239" s="4">
        <f>VLOOKUP('Medical Examinations'!G1239,'Medical Examinations'!G1239:O3572,1,)</f>
        <v>0</v>
      </c>
      <c r="I1239" s="4" t="str">
        <f>VLOOKUP('Medical Examinations'!H1239,'Medical Examinations'!H1239:P3572,1,)</f>
        <v>No</v>
      </c>
      <c r="J1239" s="4" t="str">
        <f>VLOOKUP('Medical Examinations'!I1239,'Medical Examinations'!I1239:Q3572,1,)</f>
        <v>Obesity</v>
      </c>
      <c r="K1239" s="4" t="str">
        <f>VLOOKUP('Medical Examinations'!J1239,'Medical Examinations'!J1239:R3572,1,)</f>
        <v>Diabetes</v>
      </c>
      <c r="L1239" s="49">
        <f>VLOOKUP(Table3[[#This Row],[Charges]],Table3[[Charges]:[Age]],1,)</f>
        <v>10308.040000000001</v>
      </c>
      <c r="M1239" s="23" t="str">
        <f>VLOOKUP(Table3[[#This Row],[Hospital tier]],Table3[[Hospital tier]:[Age]],1,)</f>
        <v>tier - 3</v>
      </c>
      <c r="N1239" s="4" t="str">
        <f>VLOOKUP(Table3[[#This Row],[City tier]],Table3[[Hospital tier]:[Age]],1,)</f>
        <v>tier - 1</v>
      </c>
      <c r="O1239" s="4" t="str">
        <f>VLOOKUP(Table3[[#This Row],[State ID]],Table3[[State ID]:[Age]],1,)</f>
        <v>R1013</v>
      </c>
      <c r="P1239" s="4" t="str">
        <f>VLOOKUP(Table3[[#This Row],[Hospitalasion Details]],Table3[[Hospitalasion Details]:[Age]],1,)</f>
        <v>24-Sep-1963</v>
      </c>
      <c r="Q1239" s="4">
        <f>VLOOKUP(Table3[[#This Row],[Age]],Table3[Age],1,)</f>
        <v>59</v>
      </c>
    </row>
    <row r="1240" spans="1:17" x14ac:dyDescent="0.25">
      <c r="A1240" s="4" t="str">
        <f>VLOOKUP(Table2[[#This Row],[Customer ID]],Table2[],1,)</f>
        <v>Id1239</v>
      </c>
      <c r="B1240" s="4" t="str">
        <f>VLOOKUP(Table2[[#This Row],[Full Name]],Table2[[#This Row],[Full Name]],1,)</f>
        <v xml:space="preserve">  Braulio Benitez</v>
      </c>
      <c r="C1240" s="4">
        <f>VLOOKUP('Medical Examinations'!B1240,'Medical Examinations'!B1240:J3573,1,)</f>
        <v>30.2</v>
      </c>
      <c r="D1240" s="4">
        <f>VLOOKUP('Medical Examinations'!C1240,'Medical Examinations'!C1240:K3573,1,)</f>
        <v>11.96</v>
      </c>
      <c r="E1240" s="4" t="str">
        <f>VLOOKUP('Medical Examinations'!D1240,'Medical Examinations'!D1240:L3573,1,)</f>
        <v>No</v>
      </c>
      <c r="F1240" s="4" t="str">
        <f>VLOOKUP('Medical Examinations'!E1240,'Medical Examinations'!E1240:M3573,1,)</f>
        <v>No</v>
      </c>
      <c r="G1240" s="4" t="str">
        <f>VLOOKUP('Medical Examinations'!F1240,'Medical Examinations'!F1240:N3573,1,)</f>
        <v>No</v>
      </c>
      <c r="H1240" s="4">
        <f>VLOOKUP('Medical Examinations'!G1240,'Medical Examinations'!G1240:O3573,1,)</f>
        <v>0</v>
      </c>
      <c r="I1240" s="4" t="str">
        <f>VLOOKUP('Medical Examinations'!H1240,'Medical Examinations'!H1240:P3573,1,)</f>
        <v>No</v>
      </c>
      <c r="J1240" s="4" t="str">
        <f>VLOOKUP('Medical Examinations'!I1240,'Medical Examinations'!I1240:Q3573,1,)</f>
        <v>Obesity</v>
      </c>
      <c r="K1240" s="4" t="str">
        <f>VLOOKUP('Medical Examinations'!J1240,'Medical Examinations'!J1240:R3573,1,)</f>
        <v>Diabetes</v>
      </c>
      <c r="L1240" s="49">
        <f>VLOOKUP(Table3[[#This Row],[Charges]],Table3[[Charges]:[Age]],1,)</f>
        <v>10310.780000000001</v>
      </c>
      <c r="M1240" s="23" t="str">
        <f>VLOOKUP(Table3[[#This Row],[Hospital tier]],Table3[[Hospital tier]:[Age]],1,)</f>
        <v>tier - 3</v>
      </c>
      <c r="N1240" s="4" t="str">
        <f>VLOOKUP(Table3[[#This Row],[City tier]],Table3[[Hospital tier]:[Age]],1,)</f>
        <v>tier - 3</v>
      </c>
      <c r="O1240" s="4" t="str">
        <f>VLOOKUP(Table3[[#This Row],[State ID]],Table3[[State ID]:[Age]],1,)</f>
        <v>R1012</v>
      </c>
      <c r="P1240" s="4" t="str">
        <f>VLOOKUP(Table3[[#This Row],[Hospitalasion Details]],Table3[[Hospitalasion Details]:[Age]],1,)</f>
        <v>12-Jul-1962</v>
      </c>
      <c r="Q1240" s="4">
        <f>VLOOKUP(Table3[[#This Row],[Age]],Table3[Age],1,)</f>
        <v>60</v>
      </c>
    </row>
    <row r="1241" spans="1:17" x14ac:dyDescent="0.25">
      <c r="A1241" s="4" t="str">
        <f>VLOOKUP(Table2[[#This Row],[Customer ID]],Table2[],1,)</f>
        <v>Id1240</v>
      </c>
      <c r="B1241" s="4" t="str">
        <f>VLOOKUP(Table2[[#This Row],[Full Name]],Table2[[#This Row],[Full Name]],1,)</f>
        <v xml:space="preserve">  Anne-Marie Gauthier</v>
      </c>
      <c r="C1241" s="4">
        <f>VLOOKUP('Medical Examinations'!B1241,'Medical Examinations'!B1241:J3574,1,)</f>
        <v>24.225000000000001</v>
      </c>
      <c r="D1241" s="4">
        <f>VLOOKUP('Medical Examinations'!C1241,'Medical Examinations'!C1241:K3574,1,)</f>
        <v>4.25</v>
      </c>
      <c r="E1241" s="4" t="str">
        <f>VLOOKUP('Medical Examinations'!D1241,'Medical Examinations'!D1241:L3574,1,)</f>
        <v>Yes</v>
      </c>
      <c r="F1241" s="4" t="str">
        <f>VLOOKUP('Medical Examinations'!E1241,'Medical Examinations'!E1241:M3574,1,)</f>
        <v>No</v>
      </c>
      <c r="G1241" s="4" t="str">
        <f>VLOOKUP('Medical Examinations'!F1241,'Medical Examinations'!F1241:N3574,1,)</f>
        <v>Yes</v>
      </c>
      <c r="H1241" s="4">
        <f>VLOOKUP('Medical Examinations'!G1241,'Medical Examinations'!G1241:O3574,1,)</f>
        <v>1</v>
      </c>
      <c r="I1241" s="4" t="str">
        <f>VLOOKUP('Medical Examinations'!H1241,'Medical Examinations'!H1241:P3574,1,)</f>
        <v>No</v>
      </c>
      <c r="J1241" s="4" t="str">
        <f>VLOOKUP('Medical Examinations'!I1241,'Medical Examinations'!I1241:Q3574,1,)</f>
        <v>Normal Weight</v>
      </c>
      <c r="K1241" s="4" t="str">
        <f>VLOOKUP('Medical Examinations'!J1241,'Medical Examinations'!J1241:R3574,1,)</f>
        <v>Normal</v>
      </c>
      <c r="L1241" s="49">
        <f>VLOOKUP(Table3[[#This Row],[Charges]],Table3[[Charges]:[Age]],1,)</f>
        <v>10315.91</v>
      </c>
      <c r="M1241" s="23" t="str">
        <f>VLOOKUP(Table3[[#This Row],[Hospital tier]],Table3[[Hospital tier]:[Age]],1,)</f>
        <v>tier - 3</v>
      </c>
      <c r="N1241" s="4" t="str">
        <f>VLOOKUP(Table3[[#This Row],[City tier]],Table3[[Hospital tier]:[Age]],1,)</f>
        <v>tier - 2</v>
      </c>
      <c r="O1241" s="4" t="str">
        <f>VLOOKUP(Table3[[#This Row],[State ID]],Table3[[State ID]:[Age]],1,)</f>
        <v>R1012</v>
      </c>
      <c r="P1241" s="4" t="str">
        <f>VLOOKUP(Table3[[#This Row],[Hospitalasion Details]],Table3[[Hospitalasion Details]:[Age]],1,)</f>
        <v>17-Nov-1991</v>
      </c>
      <c r="Q1241" s="4">
        <f>VLOOKUP(Table3[[#This Row],[Age]],Table3[Age],1,)</f>
        <v>31</v>
      </c>
    </row>
    <row r="1242" spans="1:17" x14ac:dyDescent="0.25">
      <c r="A1242" s="4" t="str">
        <f>VLOOKUP(Table2[[#This Row],[Customer ID]],Table2[],1,)</f>
        <v>Id1241</v>
      </c>
      <c r="B1242" s="4" t="str">
        <f>VLOOKUP(Table2[[#This Row],[Full Name]],Table2[[#This Row],[Full Name]],1,)</f>
        <v xml:space="preserve">  Samuel K Fazioli</v>
      </c>
      <c r="C1242" s="4">
        <f>VLOOKUP('Medical Examinations'!B1242,'Medical Examinations'!B1242:J3575,1,)</f>
        <v>31.445</v>
      </c>
      <c r="D1242" s="4">
        <f>VLOOKUP('Medical Examinations'!C1242,'Medical Examinations'!C1242:K3575,1,)</f>
        <v>8.33</v>
      </c>
      <c r="E1242" s="4" t="str">
        <f>VLOOKUP('Medical Examinations'!D1242,'Medical Examinations'!D1242:L3575,1,)</f>
        <v>No</v>
      </c>
      <c r="F1242" s="4" t="str">
        <f>VLOOKUP('Medical Examinations'!E1242,'Medical Examinations'!E1242:M3575,1,)</f>
        <v>No</v>
      </c>
      <c r="G1242" s="4" t="str">
        <f>VLOOKUP('Medical Examinations'!F1242,'Medical Examinations'!F1242:N3575,1,)</f>
        <v>No</v>
      </c>
      <c r="H1242" s="4">
        <f>VLOOKUP('Medical Examinations'!G1242,'Medical Examinations'!G1242:O3575,1,)</f>
        <v>0</v>
      </c>
      <c r="I1242" s="4" t="str">
        <f>VLOOKUP('Medical Examinations'!H1242,'Medical Examinations'!H1242:P3575,1,)</f>
        <v>No</v>
      </c>
      <c r="J1242" s="4" t="str">
        <f>VLOOKUP('Medical Examinations'!I1242,'Medical Examinations'!I1242:Q3575,1,)</f>
        <v>Obesity</v>
      </c>
      <c r="K1242" s="4" t="str">
        <f>VLOOKUP('Medical Examinations'!J1242,'Medical Examinations'!J1242:R3575,1,)</f>
        <v>Diabetes</v>
      </c>
      <c r="L1242" s="49">
        <f>VLOOKUP(Table3[[#This Row],[Charges]],Table3[[Charges]:[Age]],1,)</f>
        <v>10322.9</v>
      </c>
      <c r="M1242" s="23" t="str">
        <f>VLOOKUP(Table3[[#This Row],[Hospital tier]],Table3[[Hospital tier]:[Age]],1,)</f>
        <v>tier - 3</v>
      </c>
      <c r="N1242" s="4" t="str">
        <f>VLOOKUP(Table3[[#This Row],[City tier]],Table3[[Hospital tier]:[Age]],1,)</f>
        <v>tier - 1</v>
      </c>
      <c r="O1242" s="4" t="str">
        <f>VLOOKUP(Table3[[#This Row],[State ID]],Table3[[State ID]:[Age]],1,)</f>
        <v>R1026</v>
      </c>
      <c r="P1242" s="4" t="str">
        <f>VLOOKUP(Table3[[#This Row],[Hospitalasion Details]],Table3[[Hospitalasion Details]:[Age]],1,)</f>
        <v>21-Aug-1991</v>
      </c>
      <c r="Q1242" s="4">
        <f>VLOOKUP(Table3[[#This Row],[Age]],Table3[Age],1,)</f>
        <v>31</v>
      </c>
    </row>
    <row r="1243" spans="1:17" x14ac:dyDescent="0.25">
      <c r="A1243" s="4" t="str">
        <f>VLOOKUP(Table2[[#This Row],[Customer ID]],Table2[],1,)</f>
        <v>Id1242</v>
      </c>
      <c r="B1243" s="4" t="str">
        <f>VLOOKUP(Table2[[#This Row],[Full Name]],Table2[[#This Row],[Full Name]],1,)</f>
        <v xml:space="preserve">  Yuki Chorney</v>
      </c>
      <c r="C1243" s="4">
        <f>VLOOKUP('Medical Examinations'!B1243,'Medical Examinations'!B1243:J3576,1,)</f>
        <v>38.880000000000003</v>
      </c>
      <c r="D1243" s="4">
        <f>VLOOKUP('Medical Examinations'!C1243,'Medical Examinations'!C1243:K3576,1,)</f>
        <v>4.29</v>
      </c>
      <c r="E1243" s="4" t="str">
        <f>VLOOKUP('Medical Examinations'!D1243,'Medical Examinations'!D1243:L3576,1,)</f>
        <v>No</v>
      </c>
      <c r="F1243" s="4" t="str">
        <f>VLOOKUP('Medical Examinations'!E1243,'Medical Examinations'!E1243:M3576,1,)</f>
        <v>No</v>
      </c>
      <c r="G1243" s="4" t="str">
        <f>VLOOKUP('Medical Examinations'!F1243,'Medical Examinations'!F1243:N3576,1,)</f>
        <v>No</v>
      </c>
      <c r="H1243" s="4">
        <f>VLOOKUP('Medical Examinations'!G1243,'Medical Examinations'!G1243:O3576,1,)</f>
        <v>1</v>
      </c>
      <c r="I1243" s="4" t="str">
        <f>VLOOKUP('Medical Examinations'!H1243,'Medical Examinations'!H1243:P3576,1,)</f>
        <v>No</v>
      </c>
      <c r="J1243" s="4" t="str">
        <f>VLOOKUP('Medical Examinations'!I1243,'Medical Examinations'!I1243:Q3576,1,)</f>
        <v>Obesity</v>
      </c>
      <c r="K1243" s="4" t="str">
        <f>VLOOKUP('Medical Examinations'!J1243,'Medical Examinations'!J1243:R3576,1,)</f>
        <v>Normal</v>
      </c>
      <c r="L1243" s="49">
        <f>VLOOKUP(Table3[[#This Row],[Charges]],Table3[[Charges]:[Age]],1,)</f>
        <v>10325.209999999999</v>
      </c>
      <c r="M1243" s="23" t="str">
        <f>VLOOKUP(Table3[[#This Row],[Hospital tier]],Table3[[Hospital tier]:[Age]],1,)</f>
        <v>tier - 3</v>
      </c>
      <c r="N1243" s="4" t="str">
        <f>VLOOKUP(Table3[[#This Row],[City tier]],Table3[[Hospital tier]:[Age]],1,)</f>
        <v>tier - 3</v>
      </c>
      <c r="O1243" s="4" t="str">
        <f>VLOOKUP(Table3[[#This Row],[State ID]],Table3[[State ID]:[Age]],1,)</f>
        <v>R1011</v>
      </c>
      <c r="P1243" s="4" t="str">
        <f>VLOOKUP(Table3[[#This Row],[Hospitalasion Details]],Table3[[Hospitalasion Details]:[Age]],1,)</f>
        <v>1-Dec-1970</v>
      </c>
      <c r="Q1243" s="4">
        <f>VLOOKUP(Table3[[#This Row],[Age]],Table3[Age],1,)</f>
        <v>52</v>
      </c>
    </row>
    <row r="1244" spans="1:17" x14ac:dyDescent="0.25">
      <c r="A1244" s="4" t="str">
        <f>VLOOKUP(Table2[[#This Row],[Customer ID]],Table2[],1,)</f>
        <v>Id1243</v>
      </c>
      <c r="B1244" s="4" t="str">
        <f>VLOOKUP(Table2[[#This Row],[Full Name]],Table2[[#This Row],[Full Name]],1,)</f>
        <v xml:space="preserve">  Rafer Dannenhauer</v>
      </c>
      <c r="C1244" s="4">
        <f>VLOOKUP('Medical Examinations'!B1244,'Medical Examinations'!B1244:J3577,1,)</f>
        <v>43.89</v>
      </c>
      <c r="D1244" s="4">
        <f>VLOOKUP('Medical Examinations'!C1244,'Medical Examinations'!C1244:K3577,1,)</f>
        <v>6.32</v>
      </c>
      <c r="E1244" s="4" t="str">
        <f>VLOOKUP('Medical Examinations'!D1244,'Medical Examinations'!D1244:L3577,1,)</f>
        <v>Yes</v>
      </c>
      <c r="F1244" s="4" t="str">
        <f>VLOOKUP('Medical Examinations'!E1244,'Medical Examinations'!E1244:M3577,1,)</f>
        <v>No</v>
      </c>
      <c r="G1244" s="4" t="str">
        <f>VLOOKUP('Medical Examinations'!F1244,'Medical Examinations'!F1244:N3577,1,)</f>
        <v>No</v>
      </c>
      <c r="H1244" s="4">
        <f>VLOOKUP('Medical Examinations'!G1244,'Medical Examinations'!G1244:O3577,1,)</f>
        <v>0</v>
      </c>
      <c r="I1244" s="4" t="str">
        <f>VLOOKUP('Medical Examinations'!H1244,'Medical Examinations'!H1244:P3577,1,)</f>
        <v>No</v>
      </c>
      <c r="J1244" s="4" t="str">
        <f>VLOOKUP('Medical Examinations'!I1244,'Medical Examinations'!I1244:Q3577,1,)</f>
        <v>Obesity</v>
      </c>
      <c r="K1244" s="4" t="str">
        <f>VLOOKUP('Medical Examinations'!J1244,'Medical Examinations'!J1244:R3577,1,)</f>
        <v>Pre diabetes</v>
      </c>
      <c r="L1244" s="49">
        <f>VLOOKUP(Table3[[#This Row],[Charges]],Table3[[Charges]:[Age]],1,)</f>
        <v>10329.06</v>
      </c>
      <c r="M1244" s="23" t="str">
        <f>VLOOKUP(Table3[[#This Row],[Hospital tier]],Table3[[Hospital tier]:[Age]],1,)</f>
        <v>tier - 3</v>
      </c>
      <c r="N1244" s="4" t="str">
        <f>VLOOKUP(Table3[[#This Row],[City tier]],Table3[[Hospital tier]:[Age]],1,)</f>
        <v>tier - 1</v>
      </c>
      <c r="O1244" s="4" t="str">
        <f>VLOOKUP(Table3[[#This Row],[State ID]],Table3[[State ID]:[Age]],1,)</f>
        <v>R1021</v>
      </c>
      <c r="P1244" s="4" t="str">
        <f>VLOOKUP(Table3[[#This Row],[Hospitalasion Details]],Table3[[Hospitalasion Details]:[Age]],1,)</f>
        <v>21-Jul-1982</v>
      </c>
      <c r="Q1244" s="4">
        <f>VLOOKUP(Table3[[#This Row],[Age]],Table3[Age],1,)</f>
        <v>40</v>
      </c>
    </row>
    <row r="1245" spans="1:17" x14ac:dyDescent="0.25">
      <c r="A1245" s="4" t="str">
        <f>VLOOKUP(Table2[[#This Row],[Customer ID]],Table2[],1,)</f>
        <v>Id1244</v>
      </c>
      <c r="B1245" s="4" t="str">
        <f>VLOOKUP(Table2[[#This Row],[Full Name]],Table2[[#This Row],[Full Name]],1,)</f>
        <v xml:space="preserve">  Claire McComb</v>
      </c>
      <c r="C1245" s="4">
        <f>VLOOKUP('Medical Examinations'!B1245,'Medical Examinations'!B1245:J3578,1,)</f>
        <v>25.6</v>
      </c>
      <c r="D1245" s="4">
        <f>VLOOKUP('Medical Examinations'!C1245,'Medical Examinations'!C1245:K3578,1,)</f>
        <v>5.65</v>
      </c>
      <c r="E1245" s="4" t="str">
        <f>VLOOKUP('Medical Examinations'!D1245,'Medical Examinations'!D1245:L3578,1,)</f>
        <v>No</v>
      </c>
      <c r="F1245" s="4" t="str">
        <f>VLOOKUP('Medical Examinations'!E1245,'Medical Examinations'!E1245:M3578,1,)</f>
        <v>No</v>
      </c>
      <c r="G1245" s="4" t="str">
        <f>VLOOKUP('Medical Examinations'!F1245,'Medical Examinations'!F1245:N3578,1,)</f>
        <v>No</v>
      </c>
      <c r="H1245" s="4">
        <f>VLOOKUP('Medical Examinations'!G1245,'Medical Examinations'!G1245:O3578,1,)</f>
        <v>2</v>
      </c>
      <c r="I1245" s="4" t="str">
        <f>VLOOKUP('Medical Examinations'!H1245,'Medical Examinations'!H1245:P3578,1,)</f>
        <v>No</v>
      </c>
      <c r="J1245" s="4" t="str">
        <f>VLOOKUP('Medical Examinations'!I1245,'Medical Examinations'!I1245:Q3578,1,)</f>
        <v>Over Weight</v>
      </c>
      <c r="K1245" s="4" t="str">
        <f>VLOOKUP('Medical Examinations'!J1245,'Medical Examinations'!J1245:R3578,1,)</f>
        <v>Normal</v>
      </c>
      <c r="L1245" s="49">
        <f>VLOOKUP(Table3[[#This Row],[Charges]],Table3[[Charges]:[Age]],1,)</f>
        <v>10338.93</v>
      </c>
      <c r="M1245" s="23" t="str">
        <f>VLOOKUP(Table3[[#This Row],[Hospital tier]],Table3[[Hospital tier]:[Age]],1,)</f>
        <v>tier - 3</v>
      </c>
      <c r="N1245" s="4" t="str">
        <f>VLOOKUP(Table3[[#This Row],[City tier]],Table3[[Hospital tier]:[Age]],1,)</f>
        <v>tier - 1</v>
      </c>
      <c r="O1245" s="4" t="str">
        <f>VLOOKUP(Table3[[#This Row],[State ID]],Table3[[State ID]:[Age]],1,)</f>
        <v>R1013</v>
      </c>
      <c r="P1245" s="4" t="str">
        <f>VLOOKUP(Table3[[#This Row],[Hospitalasion Details]],Table3[[Hospitalasion Details]:[Age]],1,)</f>
        <v>19-Jul-1968</v>
      </c>
      <c r="Q1245" s="4">
        <f>VLOOKUP(Table3[[#This Row],[Age]],Table3[Age],1,)</f>
        <v>54</v>
      </c>
    </row>
    <row r="1246" spans="1:17" x14ac:dyDescent="0.25">
      <c r="A1246" s="4" t="str">
        <f>VLOOKUP(Table2[[#This Row],[Customer ID]],Table2[],1,)</f>
        <v>Id1245</v>
      </c>
      <c r="B1246" s="4" t="str">
        <f>VLOOKUP(Table2[[#This Row],[Full Name]],Table2[[#This Row],[Full Name]],1,)</f>
        <v xml:space="preserve">  Erynn J Blake</v>
      </c>
      <c r="C1246" s="4">
        <f>VLOOKUP('Medical Examinations'!B1246,'Medical Examinations'!B1246:J3579,1,)</f>
        <v>29.545000000000002</v>
      </c>
      <c r="D1246" s="4">
        <f>VLOOKUP('Medical Examinations'!C1246,'Medical Examinations'!C1246:K3579,1,)</f>
        <v>8.41</v>
      </c>
      <c r="E1246" s="4" t="str">
        <f>VLOOKUP('Medical Examinations'!D1246,'Medical Examinations'!D1246:L3579,1,)</f>
        <v>Yes</v>
      </c>
      <c r="F1246" s="4" t="str">
        <f>VLOOKUP('Medical Examinations'!E1246,'Medical Examinations'!E1246:M3579,1,)</f>
        <v>No</v>
      </c>
      <c r="G1246" s="4" t="str">
        <f>VLOOKUP('Medical Examinations'!F1246,'Medical Examinations'!F1246:N3579,1,)</f>
        <v>No</v>
      </c>
      <c r="H1246" s="4">
        <f>VLOOKUP('Medical Examinations'!G1246,'Medical Examinations'!G1246:O3579,1,)</f>
        <v>1</v>
      </c>
      <c r="I1246" s="4" t="str">
        <f>VLOOKUP('Medical Examinations'!H1246,'Medical Examinations'!H1246:P3579,1,)</f>
        <v>No</v>
      </c>
      <c r="J1246" s="4" t="str">
        <f>VLOOKUP('Medical Examinations'!I1246,'Medical Examinations'!I1246:Q3579,1,)</f>
        <v>Over Weight</v>
      </c>
      <c r="K1246" s="4" t="str">
        <f>VLOOKUP('Medical Examinations'!J1246,'Medical Examinations'!J1246:R3579,1,)</f>
        <v>Diabetes</v>
      </c>
      <c r="L1246" s="49">
        <f>VLOOKUP(Table3[[#This Row],[Charges]],Table3[[Charges]:[Age]],1,)</f>
        <v>10345.93</v>
      </c>
      <c r="M1246" s="23" t="str">
        <f>VLOOKUP(Table3[[#This Row],[Hospital tier]],Table3[[Hospital tier]:[Age]],1,)</f>
        <v>tier - 3</v>
      </c>
      <c r="N1246" s="4" t="str">
        <f>VLOOKUP(Table3[[#This Row],[City tier]],Table3[[Hospital tier]:[Age]],1,)</f>
        <v>tier - 2</v>
      </c>
      <c r="O1246" s="4" t="str">
        <f>VLOOKUP(Table3[[#This Row],[State ID]],Table3[[State ID]:[Age]],1,)</f>
        <v>R1021</v>
      </c>
      <c r="P1246" s="4" t="str">
        <f>VLOOKUP(Table3[[#This Row],[Hospitalasion Details]],Table3[[Hospitalasion Details]:[Age]],1,)</f>
        <v>8-Aug-1973</v>
      </c>
      <c r="Q1246" s="4">
        <f>VLOOKUP(Table3[[#This Row],[Age]],Table3[Age],1,)</f>
        <v>49</v>
      </c>
    </row>
    <row r="1247" spans="1:17" x14ac:dyDescent="0.25">
      <c r="A1247" s="4" t="str">
        <f>VLOOKUP(Table2[[#This Row],[Customer ID]],Table2[],1,)</f>
        <v>Id1246</v>
      </c>
      <c r="B1247" s="4" t="str">
        <f>VLOOKUP(Table2[[#This Row],[Full Name]],Table2[[#This Row],[Full Name]],1,)</f>
        <v xml:space="preserve">  Mahesh Sambasivam</v>
      </c>
      <c r="C1247" s="4">
        <f>VLOOKUP('Medical Examinations'!B1247,'Medical Examinations'!B1247:J3580,1,)</f>
        <v>23.25</v>
      </c>
      <c r="D1247" s="4">
        <f>VLOOKUP('Medical Examinations'!C1247,'Medical Examinations'!C1247:K3580,1,)</f>
        <v>11.96</v>
      </c>
      <c r="E1247" s="4" t="str">
        <f>VLOOKUP('Medical Examinations'!D1247,'Medical Examinations'!D1247:L3580,1,)</f>
        <v>Yes</v>
      </c>
      <c r="F1247" s="4" t="str">
        <f>VLOOKUP('Medical Examinations'!E1247,'Medical Examinations'!E1247:M3580,1,)</f>
        <v>No</v>
      </c>
      <c r="G1247" s="4" t="str">
        <f>VLOOKUP('Medical Examinations'!F1247,'Medical Examinations'!F1247:N3580,1,)</f>
        <v>No</v>
      </c>
      <c r="H1247" s="4">
        <f>VLOOKUP('Medical Examinations'!G1247,'Medical Examinations'!G1247:O3580,1,)</f>
        <v>0</v>
      </c>
      <c r="I1247" s="4" t="str">
        <f>VLOOKUP('Medical Examinations'!H1247,'Medical Examinations'!H1247:P3580,1,)</f>
        <v>No</v>
      </c>
      <c r="J1247" s="4" t="str">
        <f>VLOOKUP('Medical Examinations'!I1247,'Medical Examinations'!I1247:Q3580,1,)</f>
        <v>Normal Weight</v>
      </c>
      <c r="K1247" s="4" t="str">
        <f>VLOOKUP('Medical Examinations'!J1247,'Medical Examinations'!J1247:R3580,1,)</f>
        <v>Diabetes</v>
      </c>
      <c r="L1247" s="49">
        <f>VLOOKUP(Table3[[#This Row],[Charges]],Table3[[Charges]:[Age]],1,)</f>
        <v>10352.48</v>
      </c>
      <c r="M1247" s="23" t="str">
        <f>VLOOKUP(Table3[[#This Row],[Hospital tier]],Table3[[Hospital tier]:[Age]],1,)</f>
        <v>tier - 3</v>
      </c>
      <c r="N1247" s="4" t="str">
        <f>VLOOKUP(Table3[[#This Row],[City tier]],Table3[[Hospital tier]:[Age]],1,)</f>
        <v>tier - 1</v>
      </c>
      <c r="O1247" s="4" t="str">
        <f>VLOOKUP(Table3[[#This Row],[State ID]],Table3[[State ID]:[Age]],1,)</f>
        <v>R1012</v>
      </c>
      <c r="P1247" s="4" t="str">
        <f>VLOOKUP(Table3[[#This Row],[Hospitalasion Details]],Table3[[Hospitalasion Details]:[Age]],1,)</f>
        <v>29-Sep-1974</v>
      </c>
      <c r="Q1247" s="4">
        <f>VLOOKUP(Table3[[#This Row],[Age]],Table3[Age],1,)</f>
        <v>48</v>
      </c>
    </row>
    <row r="1248" spans="1:17" x14ac:dyDescent="0.25">
      <c r="A1248" s="4" t="str">
        <f>VLOOKUP(Table2[[#This Row],[Customer ID]],Table2[],1,)</f>
        <v>Id1247</v>
      </c>
      <c r="B1248" s="4" t="str">
        <f>VLOOKUP(Table2[[#This Row],[Full Name]],Table2[[#This Row],[Full Name]],1,)</f>
        <v xml:space="preserve">  Stanley Maina</v>
      </c>
      <c r="C1248" s="4">
        <f>VLOOKUP('Medical Examinations'!B1248,'Medical Examinations'!B1248:J3581,1,)</f>
        <v>43.95</v>
      </c>
      <c r="D1248" s="4">
        <f>VLOOKUP('Medical Examinations'!C1248,'Medical Examinations'!C1248:K3581,1,)</f>
        <v>5.17</v>
      </c>
      <c r="E1248" s="4" t="str">
        <f>VLOOKUP('Medical Examinations'!D1248,'Medical Examinations'!D1248:L3581,1,)</f>
        <v>Yes</v>
      </c>
      <c r="F1248" s="4" t="str">
        <f>VLOOKUP('Medical Examinations'!E1248,'Medical Examinations'!E1248:M3581,1,)</f>
        <v>No</v>
      </c>
      <c r="G1248" s="4" t="str">
        <f>VLOOKUP('Medical Examinations'!F1248,'Medical Examinations'!F1248:N3581,1,)</f>
        <v>Yes</v>
      </c>
      <c r="H1248" s="4">
        <f>VLOOKUP('Medical Examinations'!G1248,'Medical Examinations'!G1248:O3581,1,)</f>
        <v>1</v>
      </c>
      <c r="I1248" s="4" t="str">
        <f>VLOOKUP('Medical Examinations'!H1248,'Medical Examinations'!H1248:P3581,1,)</f>
        <v>No</v>
      </c>
      <c r="J1248" s="4" t="str">
        <f>VLOOKUP('Medical Examinations'!I1248,'Medical Examinations'!I1248:Q3581,1,)</f>
        <v>Obesity</v>
      </c>
      <c r="K1248" s="4" t="str">
        <f>VLOOKUP('Medical Examinations'!J1248,'Medical Examinations'!J1248:R3581,1,)</f>
        <v>Normal</v>
      </c>
      <c r="L1248" s="49">
        <f>VLOOKUP(Table3[[#This Row],[Charges]],Table3[[Charges]:[Age]],1,)</f>
        <v>10355.64</v>
      </c>
      <c r="M1248" s="23" t="str">
        <f>VLOOKUP(Table3[[#This Row],[Hospital tier]],Table3[[Hospital tier]:[Age]],1,)</f>
        <v>tier - 3</v>
      </c>
      <c r="N1248" s="4" t="str">
        <f>VLOOKUP(Table3[[#This Row],[City tier]],Table3[[Hospital tier]:[Age]],1,)</f>
        <v>tier - 1</v>
      </c>
      <c r="O1248" s="4" t="str">
        <f>VLOOKUP(Table3[[#This Row],[State ID]],Table3[[State ID]:[Age]],1,)</f>
        <v>R1012</v>
      </c>
      <c r="P1248" s="4" t="str">
        <f>VLOOKUP(Table3[[#This Row],[Hospitalasion Details]],Table3[[Hospitalasion Details]:[Age]],1,)</f>
        <v>17-Jun-1969</v>
      </c>
      <c r="Q1248" s="4">
        <f>VLOOKUP(Table3[[#This Row],[Age]],Table3[Age],1,)</f>
        <v>53</v>
      </c>
    </row>
    <row r="1249" spans="1:17" x14ac:dyDescent="0.25">
      <c r="A1249" s="4" t="str">
        <f>VLOOKUP(Table2[[#This Row],[Customer ID]],Table2[],1,)</f>
        <v>Id1248</v>
      </c>
      <c r="B1249" s="4" t="str">
        <f>VLOOKUP(Table2[[#This Row],[Full Name]],Table2[[#This Row],[Full Name]],1,)</f>
        <v xml:space="preserve">  Gregory Keshian</v>
      </c>
      <c r="C1249" s="4">
        <f>VLOOKUP('Medical Examinations'!B1249,'Medical Examinations'!B1249:J3582,1,)</f>
        <v>21.85</v>
      </c>
      <c r="D1249" s="4">
        <f>VLOOKUP('Medical Examinations'!C1249,'Medical Examinations'!C1249:K3582,1,)</f>
        <v>8.76</v>
      </c>
      <c r="E1249" s="4" t="str">
        <f>VLOOKUP('Medical Examinations'!D1249,'Medical Examinations'!D1249:L3582,1,)</f>
        <v>No</v>
      </c>
      <c r="F1249" s="4" t="str">
        <f>VLOOKUP('Medical Examinations'!E1249,'Medical Examinations'!E1249:M3582,1,)</f>
        <v>No</v>
      </c>
      <c r="G1249" s="4" t="str">
        <f>VLOOKUP('Medical Examinations'!F1249,'Medical Examinations'!F1249:N3582,1,)</f>
        <v>No</v>
      </c>
      <c r="H1249" s="4">
        <f>VLOOKUP('Medical Examinations'!G1249,'Medical Examinations'!G1249:O3582,1,)</f>
        <v>0</v>
      </c>
      <c r="I1249" s="4" t="str">
        <f>VLOOKUP('Medical Examinations'!H1249,'Medical Examinations'!H1249:P3582,1,)</f>
        <v>No</v>
      </c>
      <c r="J1249" s="4" t="str">
        <f>VLOOKUP('Medical Examinations'!I1249,'Medical Examinations'!I1249:Q3582,1,)</f>
        <v>Normal Weight</v>
      </c>
      <c r="K1249" s="4" t="str">
        <f>VLOOKUP('Medical Examinations'!J1249,'Medical Examinations'!J1249:R3582,1,)</f>
        <v>Diabetes</v>
      </c>
      <c r="L1249" s="49">
        <f>VLOOKUP(Table3[[#This Row],[Charges]],Table3[[Charges]:[Age]],1,)</f>
        <v>10356.67</v>
      </c>
      <c r="M1249" s="23" t="str">
        <f>VLOOKUP(Table3[[#This Row],[Hospital tier]],Table3[[Hospital tier]:[Age]],1,)</f>
        <v>tier - 3</v>
      </c>
      <c r="N1249" s="4" t="str">
        <f>VLOOKUP(Table3[[#This Row],[City tier]],Table3[[Hospital tier]:[Age]],1,)</f>
        <v>tier - 1</v>
      </c>
      <c r="O1249" s="4" t="str">
        <f>VLOOKUP(Table3[[#This Row],[State ID]],Table3[[State ID]:[Age]],1,)</f>
        <v>R1025</v>
      </c>
      <c r="P1249" s="4" t="str">
        <f>VLOOKUP(Table3[[#This Row],[Hospitalasion Details]],Table3[[Hospitalasion Details]:[Age]],1,)</f>
        <v>6-Sep-1971</v>
      </c>
      <c r="Q1249" s="4">
        <f>VLOOKUP(Table3[[#This Row],[Age]],Table3[Age],1,)</f>
        <v>51</v>
      </c>
    </row>
    <row r="1250" spans="1:17" x14ac:dyDescent="0.25">
      <c r="A1250" s="4" t="str">
        <f>VLOOKUP(Table2[[#This Row],[Customer ID]],Table2[],1,)</f>
        <v>Id1249</v>
      </c>
      <c r="B1250" s="4" t="str">
        <f>VLOOKUP(Table2[[#This Row],[Full Name]],Table2[[#This Row],[Full Name]],1,)</f>
        <v xml:space="preserve">  Eric Maas</v>
      </c>
      <c r="C1250" s="4">
        <f>VLOOKUP('Medical Examinations'!B1250,'Medical Examinations'!B1250:J3583,1,)</f>
        <v>25.73</v>
      </c>
      <c r="D1250" s="4">
        <f>VLOOKUP('Medical Examinations'!C1250,'Medical Examinations'!C1250:K3583,1,)</f>
        <v>7.99</v>
      </c>
      <c r="E1250" s="4" t="str">
        <f>VLOOKUP('Medical Examinations'!D1250,'Medical Examinations'!D1250:L3583,1,)</f>
        <v>No</v>
      </c>
      <c r="F1250" s="4" t="str">
        <f>VLOOKUP('Medical Examinations'!E1250,'Medical Examinations'!E1250:M3583,1,)</f>
        <v>No</v>
      </c>
      <c r="G1250" s="4" t="str">
        <f>VLOOKUP('Medical Examinations'!F1250,'Medical Examinations'!F1250:N3583,1,)</f>
        <v>No</v>
      </c>
      <c r="H1250" s="4">
        <f>VLOOKUP('Medical Examinations'!G1250,'Medical Examinations'!G1250:O3583,1,)</f>
        <v>2</v>
      </c>
      <c r="I1250" s="4" t="str">
        <f>VLOOKUP('Medical Examinations'!H1250,'Medical Examinations'!H1250:P3583,1,)</f>
        <v>No</v>
      </c>
      <c r="J1250" s="4" t="str">
        <f>VLOOKUP('Medical Examinations'!I1250,'Medical Examinations'!I1250:Q3583,1,)</f>
        <v>Over Weight</v>
      </c>
      <c r="K1250" s="4" t="str">
        <f>VLOOKUP('Medical Examinations'!J1250,'Medical Examinations'!J1250:R3583,1,)</f>
        <v>Diabetes</v>
      </c>
      <c r="L1250" s="49">
        <f>VLOOKUP(Table3[[#This Row],[Charges]],Table3[[Charges]:[Age]],1,)</f>
        <v>10370.91</v>
      </c>
      <c r="M1250" s="23" t="str">
        <f>VLOOKUP(Table3[[#This Row],[Hospital tier]],Table3[[Hospital tier]:[Age]],1,)</f>
        <v>tier - 3</v>
      </c>
      <c r="N1250" s="4" t="str">
        <f>VLOOKUP(Table3[[#This Row],[City tier]],Table3[[Hospital tier]:[Age]],1,)</f>
        <v>tier - 3</v>
      </c>
      <c r="O1250" s="4" t="str">
        <f>VLOOKUP(Table3[[#This Row],[State ID]],Table3[[State ID]:[Age]],1,)</f>
        <v>R1024</v>
      </c>
      <c r="P1250" s="4" t="str">
        <f>VLOOKUP(Table3[[#This Row],[Hospitalasion Details]],Table3[[Hospitalasion Details]:[Age]],1,)</f>
        <v>29-Sep-1973</v>
      </c>
      <c r="Q1250" s="4">
        <f>VLOOKUP(Table3[[#This Row],[Age]],Table3[Age],1,)</f>
        <v>49</v>
      </c>
    </row>
    <row r="1251" spans="1:17" x14ac:dyDescent="0.25">
      <c r="A1251" s="4" t="str">
        <f>VLOOKUP(Table2[[#This Row],[Customer ID]],Table2[],1,)</f>
        <v>Id1250</v>
      </c>
      <c r="B1251" s="4" t="str">
        <f>VLOOKUP(Table2[[#This Row],[Full Name]],Table2[[#This Row],[Full Name]],1,)</f>
        <v xml:space="preserve">  Rachel M Sinasac</v>
      </c>
      <c r="C1251" s="4">
        <f>VLOOKUP('Medical Examinations'!B1251,'Medical Examinations'!B1251:J3584,1,)</f>
        <v>32.229999999999997</v>
      </c>
      <c r="D1251" s="4">
        <f>VLOOKUP('Medical Examinations'!C1251,'Medical Examinations'!C1251:K3584,1,)</f>
        <v>8.59</v>
      </c>
      <c r="E1251" s="4" t="str">
        <f>VLOOKUP('Medical Examinations'!D1251,'Medical Examinations'!D1251:L3584,1,)</f>
        <v>No</v>
      </c>
      <c r="F1251" s="4" t="str">
        <f>VLOOKUP('Medical Examinations'!E1251,'Medical Examinations'!E1251:M3584,1,)</f>
        <v>No</v>
      </c>
      <c r="G1251" s="4" t="str">
        <f>VLOOKUP('Medical Examinations'!F1251,'Medical Examinations'!F1251:N3584,1,)</f>
        <v>No</v>
      </c>
      <c r="H1251" s="4">
        <f>VLOOKUP('Medical Examinations'!G1251,'Medical Examinations'!G1251:O3584,1,)</f>
        <v>0</v>
      </c>
      <c r="I1251" s="4" t="str">
        <f>VLOOKUP('Medical Examinations'!H1251,'Medical Examinations'!H1251:P3584,1,)</f>
        <v>No</v>
      </c>
      <c r="J1251" s="4" t="str">
        <f>VLOOKUP('Medical Examinations'!I1251,'Medical Examinations'!I1251:Q3584,1,)</f>
        <v>Obesity</v>
      </c>
      <c r="K1251" s="4" t="str">
        <f>VLOOKUP('Medical Examinations'!J1251,'Medical Examinations'!J1251:R3584,1,)</f>
        <v>Diabetes</v>
      </c>
      <c r="L1251" s="49">
        <f>VLOOKUP(Table3[[#This Row],[Charges]],Table3[[Charges]:[Age]],1,)</f>
        <v>10381.48</v>
      </c>
      <c r="M1251" s="23" t="str">
        <f>VLOOKUP(Table3[[#This Row],[Hospital tier]],Table3[[Hospital tier]:[Age]],1,)</f>
        <v>tier - 3</v>
      </c>
      <c r="N1251" s="4" t="str">
        <f>VLOOKUP(Table3[[#This Row],[City tier]],Table3[[Hospital tier]:[Age]],1,)</f>
        <v>tier - 3</v>
      </c>
      <c r="O1251" s="4" t="str">
        <f>VLOOKUP(Table3[[#This Row],[State ID]],Table3[[State ID]:[Age]],1,)</f>
        <v>R1013</v>
      </c>
      <c r="P1251" s="4" t="str">
        <f>VLOOKUP(Table3[[#This Row],[Hospitalasion Details]],Table3[[Hospitalasion Details]:[Age]],1,)</f>
        <v>19-Sep-1973</v>
      </c>
      <c r="Q1251" s="4">
        <f>VLOOKUP(Table3[[#This Row],[Age]],Table3[Age],1,)</f>
        <v>49</v>
      </c>
    </row>
    <row r="1252" spans="1:17" x14ac:dyDescent="0.25">
      <c r="A1252" s="4" t="str">
        <f>VLOOKUP(Table2[[#This Row],[Customer ID]],Table2[],1,)</f>
        <v>Id1251</v>
      </c>
      <c r="B1252" s="4" t="str">
        <f>VLOOKUP(Table2[[#This Row],[Full Name]],Table2[[#This Row],[Full Name]],1,)</f>
        <v xml:space="preserve">  Fritz Van De Kamp</v>
      </c>
      <c r="C1252" s="4">
        <f>VLOOKUP('Medical Examinations'!B1252,'Medical Examinations'!B1252:J3585,1,)</f>
        <v>32.204999999999998</v>
      </c>
      <c r="D1252" s="4">
        <f>VLOOKUP('Medical Examinations'!C1252,'Medical Examinations'!C1252:K3585,1,)</f>
        <v>6.14</v>
      </c>
      <c r="E1252" s="4" t="str">
        <f>VLOOKUP('Medical Examinations'!D1252,'Medical Examinations'!D1252:L3585,1,)</f>
        <v>No</v>
      </c>
      <c r="F1252" s="4" t="str">
        <f>VLOOKUP('Medical Examinations'!E1252,'Medical Examinations'!E1252:M3585,1,)</f>
        <v>No</v>
      </c>
      <c r="G1252" s="4" t="str">
        <f>VLOOKUP('Medical Examinations'!F1252,'Medical Examinations'!F1252:N3585,1,)</f>
        <v>No</v>
      </c>
      <c r="H1252" s="4">
        <f>VLOOKUP('Medical Examinations'!G1252,'Medical Examinations'!G1252:O3585,1,)</f>
        <v>2</v>
      </c>
      <c r="I1252" s="4" t="str">
        <f>VLOOKUP('Medical Examinations'!H1252,'Medical Examinations'!H1252:P3585,1,)</f>
        <v>No</v>
      </c>
      <c r="J1252" s="4" t="str">
        <f>VLOOKUP('Medical Examinations'!I1252,'Medical Examinations'!I1252:Q3585,1,)</f>
        <v>Obesity</v>
      </c>
      <c r="K1252" s="4" t="str">
        <f>VLOOKUP('Medical Examinations'!J1252,'Medical Examinations'!J1252:R3585,1,)</f>
        <v>Pre diabetes</v>
      </c>
      <c r="L1252" s="49">
        <f>VLOOKUP(Table3[[#This Row],[Charges]],Table3[[Charges]:[Age]],1,)</f>
        <v>10403.27</v>
      </c>
      <c r="M1252" s="23" t="str">
        <f>VLOOKUP(Table3[[#This Row],[Hospital tier]],Table3[[Hospital tier]:[Age]],1,)</f>
        <v>tier - 3</v>
      </c>
      <c r="N1252" s="4" t="str">
        <f>VLOOKUP(Table3[[#This Row],[City tier]],Table3[[Hospital tier]:[Age]],1,)</f>
        <v>tier - 2</v>
      </c>
      <c r="O1252" s="4" t="str">
        <f>VLOOKUP(Table3[[#This Row],[State ID]],Table3[[State ID]:[Age]],1,)</f>
        <v>R1020</v>
      </c>
      <c r="P1252" s="4" t="str">
        <f>VLOOKUP(Table3[[#This Row],[Hospitalasion Details]],Table3[[Hospitalasion Details]:[Age]],1,)</f>
        <v>7-Jul-1969</v>
      </c>
      <c r="Q1252" s="4">
        <f>VLOOKUP(Table3[[#This Row],[Age]],Table3[Age],1,)</f>
        <v>53</v>
      </c>
    </row>
    <row r="1253" spans="1:17" x14ac:dyDescent="0.25">
      <c r="A1253" s="4" t="str">
        <f>VLOOKUP(Table2[[#This Row],[Customer ID]],Table2[],1,)</f>
        <v>Id1252</v>
      </c>
      <c r="B1253" s="4" t="str">
        <f>VLOOKUP(Table2[[#This Row],[Full Name]],Table2[[#This Row],[Full Name]],1,)</f>
        <v xml:space="preserve">  Brad Ruffo</v>
      </c>
      <c r="C1253" s="4">
        <f>VLOOKUP('Medical Examinations'!B1253,'Medical Examinations'!B1253:J3586,1,)</f>
        <v>26.41</v>
      </c>
      <c r="D1253" s="4">
        <f>VLOOKUP('Medical Examinations'!C1253,'Medical Examinations'!C1253:K3586,1,)</f>
        <v>4.08</v>
      </c>
      <c r="E1253" s="4" t="str">
        <f>VLOOKUP('Medical Examinations'!D1253,'Medical Examinations'!D1253:L3586,1,)</f>
        <v>No</v>
      </c>
      <c r="F1253" s="4" t="str">
        <f>VLOOKUP('Medical Examinations'!E1253,'Medical Examinations'!E1253:M3586,1,)</f>
        <v>No</v>
      </c>
      <c r="G1253" s="4" t="str">
        <f>VLOOKUP('Medical Examinations'!F1253,'Medical Examinations'!F1253:N3586,1,)</f>
        <v>No</v>
      </c>
      <c r="H1253" s="4">
        <f>VLOOKUP('Medical Examinations'!G1253,'Medical Examinations'!G1253:O3586,1,)</f>
        <v>2</v>
      </c>
      <c r="I1253" s="4" t="str">
        <f>VLOOKUP('Medical Examinations'!H1253,'Medical Examinations'!H1253:P3586,1,)</f>
        <v>No</v>
      </c>
      <c r="J1253" s="4" t="str">
        <f>VLOOKUP('Medical Examinations'!I1253,'Medical Examinations'!I1253:Q3586,1,)</f>
        <v>Over Weight</v>
      </c>
      <c r="K1253" s="4" t="str">
        <f>VLOOKUP('Medical Examinations'!J1253,'Medical Examinations'!J1253:R3586,1,)</f>
        <v>Normal</v>
      </c>
      <c r="L1253" s="49">
        <f>VLOOKUP(Table3[[#This Row],[Charges]],Table3[[Charges]:[Age]],1,)</f>
        <v>10407.09</v>
      </c>
      <c r="M1253" s="23" t="str">
        <f>VLOOKUP(Table3[[#This Row],[Hospital tier]],Table3[[Hospital tier]:[Age]],1,)</f>
        <v>tier - 3</v>
      </c>
      <c r="N1253" s="4" t="str">
        <f>VLOOKUP(Table3[[#This Row],[City tier]],Table3[[Hospital tier]:[Age]],1,)</f>
        <v>tier - 1</v>
      </c>
      <c r="O1253" s="4" t="str">
        <f>VLOOKUP(Table3[[#This Row],[State ID]],Table3[[State ID]:[Age]],1,)</f>
        <v>R1015</v>
      </c>
      <c r="P1253" s="4" t="str">
        <f>VLOOKUP(Table3[[#This Row],[Hospitalasion Details]],Table3[[Hospitalasion Details]:[Age]],1,)</f>
        <v>5-Jun-1975</v>
      </c>
      <c r="Q1253" s="4">
        <f>VLOOKUP(Table3[[#This Row],[Age]],Table3[Age],1,)</f>
        <v>48</v>
      </c>
    </row>
    <row r="1254" spans="1:17" x14ac:dyDescent="0.25">
      <c r="A1254" s="4" t="str">
        <f>VLOOKUP(Table2[[#This Row],[Customer ID]],Table2[],1,)</f>
        <v>Id1253</v>
      </c>
      <c r="B1254" s="4" t="str">
        <f>VLOOKUP(Table2[[#This Row],[Full Name]],Table2[[#This Row],[Full Name]],1,)</f>
        <v xml:space="preserve">  Claire M Long</v>
      </c>
      <c r="C1254" s="4">
        <f>VLOOKUP('Medical Examinations'!B1254,'Medical Examinations'!B1254:J3587,1,)</f>
        <v>30.2</v>
      </c>
      <c r="D1254" s="4">
        <f>VLOOKUP('Medical Examinations'!C1254,'Medical Examinations'!C1254:K3587,1,)</f>
        <v>6.25</v>
      </c>
      <c r="E1254" s="4" t="str">
        <f>VLOOKUP('Medical Examinations'!D1254,'Medical Examinations'!D1254:L3587,1,)</f>
        <v>Yes</v>
      </c>
      <c r="F1254" s="4" t="str">
        <f>VLOOKUP('Medical Examinations'!E1254,'Medical Examinations'!E1254:M3587,1,)</f>
        <v>No</v>
      </c>
      <c r="G1254" s="4" t="str">
        <f>VLOOKUP('Medical Examinations'!F1254,'Medical Examinations'!F1254:N3587,1,)</f>
        <v>No</v>
      </c>
      <c r="H1254" s="4">
        <f>VLOOKUP('Medical Examinations'!G1254,'Medical Examinations'!G1254:O3587,1,)</f>
        <v>0</v>
      </c>
      <c r="I1254" s="4" t="str">
        <f>VLOOKUP('Medical Examinations'!H1254,'Medical Examinations'!H1254:P3587,1,)</f>
        <v>No</v>
      </c>
      <c r="J1254" s="4" t="str">
        <f>VLOOKUP('Medical Examinations'!I1254,'Medical Examinations'!I1254:Q3587,1,)</f>
        <v>Obesity</v>
      </c>
      <c r="K1254" s="4" t="str">
        <f>VLOOKUP('Medical Examinations'!J1254,'Medical Examinations'!J1254:R3587,1,)</f>
        <v>Pre diabetes</v>
      </c>
      <c r="L1254" s="49">
        <f>VLOOKUP(Table3[[#This Row],[Charges]],Table3[[Charges]:[Age]],1,)</f>
        <v>10407.98</v>
      </c>
      <c r="M1254" s="23" t="str">
        <f>VLOOKUP(Table3[[#This Row],[Hospital tier]],Table3[[Hospital tier]:[Age]],1,)</f>
        <v>tier - 3</v>
      </c>
      <c r="N1254" s="4" t="str">
        <f>VLOOKUP(Table3[[#This Row],[City tier]],Table3[[Hospital tier]:[Age]],1,)</f>
        <v>tier - 1</v>
      </c>
      <c r="O1254" s="4" t="str">
        <f>VLOOKUP(Table3[[#This Row],[State ID]],Table3[[State ID]:[Age]],1,)</f>
        <v>R1021</v>
      </c>
      <c r="P1254" s="4" t="str">
        <f>VLOOKUP(Table3[[#This Row],[Hospitalasion Details]],Table3[[Hospitalasion Details]:[Age]],1,)</f>
        <v>24-Oct-1980</v>
      </c>
      <c r="Q1254" s="4">
        <f>VLOOKUP(Table3[[#This Row],[Age]],Table3[Age],1,)</f>
        <v>42</v>
      </c>
    </row>
    <row r="1255" spans="1:17" x14ac:dyDescent="0.25">
      <c r="A1255" s="4" t="str">
        <f>VLOOKUP(Table2[[#This Row],[Customer ID]],Table2[],1,)</f>
        <v>Id1254</v>
      </c>
      <c r="B1255" s="4" t="str">
        <f>VLOOKUP(Table2[[#This Row],[Full Name]],Table2[[#This Row],[Full Name]],1,)</f>
        <v xml:space="preserve">  Jennifer Rohde</v>
      </c>
      <c r="C1255" s="4">
        <f>VLOOKUP('Medical Examinations'!B1255,'Medical Examinations'!B1255:J3588,1,)</f>
        <v>31.26</v>
      </c>
      <c r="D1255" s="4">
        <f>VLOOKUP('Medical Examinations'!C1255,'Medical Examinations'!C1255:K3588,1,)</f>
        <v>5.94</v>
      </c>
      <c r="E1255" s="4" t="str">
        <f>VLOOKUP('Medical Examinations'!D1255,'Medical Examinations'!D1255:L3588,1,)</f>
        <v>Yes</v>
      </c>
      <c r="F1255" s="4" t="str">
        <f>VLOOKUP('Medical Examinations'!E1255,'Medical Examinations'!E1255:M3588,1,)</f>
        <v>No</v>
      </c>
      <c r="G1255" s="4" t="str">
        <f>VLOOKUP('Medical Examinations'!F1255,'Medical Examinations'!F1255:N3588,1,)</f>
        <v>No</v>
      </c>
      <c r="H1255" s="4">
        <f>VLOOKUP('Medical Examinations'!G1255,'Medical Examinations'!G1255:O3588,1,)</f>
        <v>1</v>
      </c>
      <c r="I1255" s="4" t="str">
        <f>VLOOKUP('Medical Examinations'!H1255,'Medical Examinations'!H1255:P3588,1,)</f>
        <v>No</v>
      </c>
      <c r="J1255" s="4" t="str">
        <f>VLOOKUP('Medical Examinations'!I1255,'Medical Examinations'!I1255:Q3588,1,)</f>
        <v>Obesity</v>
      </c>
      <c r="K1255" s="4" t="str">
        <f>VLOOKUP('Medical Examinations'!J1255,'Medical Examinations'!J1255:R3588,1,)</f>
        <v>Pre diabetes</v>
      </c>
      <c r="L1255" s="49">
        <f>VLOOKUP(Table3[[#This Row],[Charges]],Table3[[Charges]:[Age]],1,)</f>
        <v>10419.59</v>
      </c>
      <c r="M1255" s="23" t="str">
        <f>VLOOKUP(Table3[[#This Row],[Hospital tier]],Table3[[Hospital tier]:[Age]],1,)</f>
        <v>tier - 3</v>
      </c>
      <c r="N1255" s="4" t="str">
        <f>VLOOKUP(Table3[[#This Row],[City tier]],Table3[[Hospital tier]:[Age]],1,)</f>
        <v>tier - 2</v>
      </c>
      <c r="O1255" s="4" t="str">
        <f>VLOOKUP(Table3[[#This Row],[State ID]],Table3[[State ID]:[Age]],1,)</f>
        <v>R1025</v>
      </c>
      <c r="P1255" s="4" t="str">
        <f>VLOOKUP(Table3[[#This Row],[Hospitalasion Details]],Table3[[Hospitalasion Details]:[Age]],1,)</f>
        <v>11-Oct-1973</v>
      </c>
      <c r="Q1255" s="4">
        <f>VLOOKUP(Table3[[#This Row],[Age]],Table3[Age],1,)</f>
        <v>49</v>
      </c>
    </row>
    <row r="1256" spans="1:17" x14ac:dyDescent="0.25">
      <c r="A1256" s="4" t="str">
        <f>VLOOKUP(Table2[[#This Row],[Customer ID]],Table2[],1,)</f>
        <v>Id1255</v>
      </c>
      <c r="B1256" s="4" t="str">
        <f>VLOOKUP(Table2[[#This Row],[Full Name]],Table2[[#This Row],[Full Name]],1,)</f>
        <v xml:space="preserve">  Maria S Bonzi</v>
      </c>
      <c r="C1256" s="4">
        <f>VLOOKUP('Medical Examinations'!B1256,'Medical Examinations'!B1256:J3589,1,)</f>
        <v>33.725000000000001</v>
      </c>
      <c r="D1256" s="4">
        <f>VLOOKUP('Medical Examinations'!C1256,'Medical Examinations'!C1256:K3589,1,)</f>
        <v>6.45</v>
      </c>
      <c r="E1256" s="4" t="str">
        <f>VLOOKUP('Medical Examinations'!D1256,'Medical Examinations'!D1256:L3589,1,)</f>
        <v>Yes</v>
      </c>
      <c r="F1256" s="4" t="str">
        <f>VLOOKUP('Medical Examinations'!E1256,'Medical Examinations'!E1256:M3589,1,)</f>
        <v>No</v>
      </c>
      <c r="G1256" s="4" t="str">
        <f>VLOOKUP('Medical Examinations'!F1256,'Medical Examinations'!F1256:N3589,1,)</f>
        <v>No</v>
      </c>
      <c r="H1256" s="4">
        <f>VLOOKUP('Medical Examinations'!G1256,'Medical Examinations'!G1256:O3589,1,)</f>
        <v>0</v>
      </c>
      <c r="I1256" s="4" t="str">
        <f>VLOOKUP('Medical Examinations'!H1256,'Medical Examinations'!H1256:P3589,1,)</f>
        <v>No</v>
      </c>
      <c r="J1256" s="4" t="str">
        <f>VLOOKUP('Medical Examinations'!I1256,'Medical Examinations'!I1256:Q3589,1,)</f>
        <v>Obesity</v>
      </c>
      <c r="K1256" s="4" t="str">
        <f>VLOOKUP('Medical Examinations'!J1256,'Medical Examinations'!J1256:R3589,1,)</f>
        <v>Diabetes</v>
      </c>
      <c r="L1256" s="49">
        <f>VLOOKUP(Table3[[#This Row],[Charges]],Table3[[Charges]:[Age]],1,)</f>
        <v>10419.65</v>
      </c>
      <c r="M1256" s="23" t="str">
        <f>VLOOKUP(Table3[[#This Row],[Hospital tier]],Table3[[Hospital tier]:[Age]],1,)</f>
        <v>tier - 3</v>
      </c>
      <c r="N1256" s="4" t="str">
        <f>VLOOKUP(Table3[[#This Row],[City tier]],Table3[[Hospital tier]:[Age]],1,)</f>
        <v>tier - 2</v>
      </c>
      <c r="O1256" s="4" t="str">
        <f>VLOOKUP(Table3[[#This Row],[State ID]],Table3[[State ID]:[Age]],1,)</f>
        <v>R1025</v>
      </c>
      <c r="P1256" s="4" t="str">
        <f>VLOOKUP(Table3[[#This Row],[Hospitalasion Details]],Table3[[Hospitalasion Details]:[Age]],1,)</f>
        <v>25-Nov-1979</v>
      </c>
      <c r="Q1256" s="4">
        <f>VLOOKUP(Table3[[#This Row],[Age]],Table3[Age],1,)</f>
        <v>43</v>
      </c>
    </row>
    <row r="1257" spans="1:17" x14ac:dyDescent="0.25">
      <c r="A1257" s="4" t="str">
        <f>VLOOKUP(Table2[[#This Row],[Customer ID]],Table2[],1,)</f>
        <v>Id1256</v>
      </c>
      <c r="B1257" s="4" t="str">
        <f>VLOOKUP(Table2[[#This Row],[Full Name]],Table2[[#This Row],[Full Name]],1,)</f>
        <v xml:space="preserve">  Katherine E Moore</v>
      </c>
      <c r="C1257" s="4">
        <f>VLOOKUP('Medical Examinations'!B1257,'Medical Examinations'!B1257:J3590,1,)</f>
        <v>28.9</v>
      </c>
      <c r="D1257" s="4">
        <f>VLOOKUP('Medical Examinations'!C1257,'Medical Examinations'!C1257:K3590,1,)</f>
        <v>5.74</v>
      </c>
      <c r="E1257" s="4" t="str">
        <f>VLOOKUP('Medical Examinations'!D1257,'Medical Examinations'!D1257:L3590,1,)</f>
        <v>Yes</v>
      </c>
      <c r="F1257" s="4" t="str">
        <f>VLOOKUP('Medical Examinations'!E1257,'Medical Examinations'!E1257:M3590,1,)</f>
        <v>No</v>
      </c>
      <c r="G1257" s="4" t="str">
        <f>VLOOKUP('Medical Examinations'!F1257,'Medical Examinations'!F1257:N3590,1,)</f>
        <v>No</v>
      </c>
      <c r="H1257" s="4">
        <f>VLOOKUP('Medical Examinations'!G1257,'Medical Examinations'!G1257:O3590,1,)</f>
        <v>0</v>
      </c>
      <c r="I1257" s="4" t="str">
        <f>VLOOKUP('Medical Examinations'!H1257,'Medical Examinations'!H1257:P3590,1,)</f>
        <v>No</v>
      </c>
      <c r="J1257" s="4" t="str">
        <f>VLOOKUP('Medical Examinations'!I1257,'Medical Examinations'!I1257:Q3590,1,)</f>
        <v>Over Weight</v>
      </c>
      <c r="K1257" s="4" t="str">
        <f>VLOOKUP('Medical Examinations'!J1257,'Medical Examinations'!J1257:R3590,1,)</f>
        <v>Pre diabetes</v>
      </c>
      <c r="L1257" s="49">
        <f>VLOOKUP(Table3[[#This Row],[Charges]],Table3[[Charges]:[Age]],1,)</f>
        <v>10422.92</v>
      </c>
      <c r="M1257" s="23" t="str">
        <f>VLOOKUP(Table3[[#This Row],[Hospital tier]],Table3[[Hospital tier]:[Age]],1,)</f>
        <v>tier - 3</v>
      </c>
      <c r="N1257" s="4" t="str">
        <f>VLOOKUP(Table3[[#This Row],[City tier]],Table3[[Hospital tier]:[Age]],1,)</f>
        <v>tier - 1</v>
      </c>
      <c r="O1257" s="4" t="str">
        <f>VLOOKUP(Table3[[#This Row],[State ID]],Table3[[State ID]:[Age]],1,)</f>
        <v>R1017</v>
      </c>
      <c r="P1257" s="4" t="str">
        <f>VLOOKUP(Table3[[#This Row],[Hospitalasion Details]],Table3[[Hospitalasion Details]:[Age]],1,)</f>
        <v>27-Dec-1968</v>
      </c>
      <c r="Q1257" s="4">
        <f>VLOOKUP(Table3[[#This Row],[Age]],Table3[Age],1,)</f>
        <v>54</v>
      </c>
    </row>
    <row r="1258" spans="1:17" x14ac:dyDescent="0.25">
      <c r="A1258" s="4" t="str">
        <f>VLOOKUP(Table2[[#This Row],[Customer ID]],Table2[],1,)</f>
        <v>Id1257</v>
      </c>
      <c r="B1258" s="4" t="str">
        <f>VLOOKUP(Table2[[#This Row],[Full Name]],Table2[[#This Row],[Full Name]],1,)</f>
        <v xml:space="preserve">  Michael McGrane</v>
      </c>
      <c r="C1258" s="4">
        <f>VLOOKUP('Medical Examinations'!B1258,'Medical Examinations'!B1258:J3591,1,)</f>
        <v>45.69</v>
      </c>
      <c r="D1258" s="4">
        <f>VLOOKUP('Medical Examinations'!C1258,'Medical Examinations'!C1258:K3591,1,)</f>
        <v>4.43</v>
      </c>
      <c r="E1258" s="4" t="str">
        <f>VLOOKUP('Medical Examinations'!D1258,'Medical Examinations'!D1258:L3591,1,)</f>
        <v>Yes</v>
      </c>
      <c r="F1258" s="4" t="str">
        <f>VLOOKUP('Medical Examinations'!E1258,'Medical Examinations'!E1258:M3591,1,)</f>
        <v>No</v>
      </c>
      <c r="G1258" s="4" t="str">
        <f>VLOOKUP('Medical Examinations'!F1258,'Medical Examinations'!F1258:N3591,1,)</f>
        <v>No</v>
      </c>
      <c r="H1258" s="4">
        <f>VLOOKUP('Medical Examinations'!G1258,'Medical Examinations'!G1258:O3591,1,)</f>
        <v>0</v>
      </c>
      <c r="I1258" s="4" t="str">
        <f>VLOOKUP('Medical Examinations'!H1258,'Medical Examinations'!H1258:P3591,1,)</f>
        <v>No</v>
      </c>
      <c r="J1258" s="4" t="str">
        <f>VLOOKUP('Medical Examinations'!I1258,'Medical Examinations'!I1258:Q3591,1,)</f>
        <v>Obesity</v>
      </c>
      <c r="K1258" s="4" t="str">
        <f>VLOOKUP('Medical Examinations'!J1258,'Medical Examinations'!J1258:R3591,1,)</f>
        <v>Normal</v>
      </c>
      <c r="L1258" s="49">
        <f>VLOOKUP(Table3[[#This Row],[Charges]],Table3[[Charges]:[Age]],1,)</f>
        <v>10435.07</v>
      </c>
      <c r="M1258" s="23" t="str">
        <f>VLOOKUP(Table3[[#This Row],[Hospital tier]],Table3[[Hospital tier]:[Age]],1,)</f>
        <v>tier - 3</v>
      </c>
      <c r="N1258" s="4" t="str">
        <f>VLOOKUP(Table3[[#This Row],[City tier]],Table3[[Hospital tier]:[Age]],1,)</f>
        <v>tier - 1</v>
      </c>
      <c r="O1258" s="4" t="str">
        <f>VLOOKUP(Table3[[#This Row],[State ID]],Table3[[State ID]:[Age]],1,)</f>
        <v>R1016</v>
      </c>
      <c r="P1258" s="4" t="str">
        <f>VLOOKUP(Table3[[#This Row],[Hospitalasion Details]],Table3[[Hospitalasion Details]:[Age]],1,)</f>
        <v>23-Aug-1968</v>
      </c>
      <c r="Q1258" s="4">
        <f>VLOOKUP(Table3[[#This Row],[Age]],Table3[Age],1,)</f>
        <v>54</v>
      </c>
    </row>
    <row r="1259" spans="1:17" x14ac:dyDescent="0.25">
      <c r="A1259" s="4" t="str">
        <f>VLOOKUP(Table2[[#This Row],[Customer ID]],Table2[],1,)</f>
        <v>Id1258</v>
      </c>
      <c r="B1259" s="4" t="str">
        <f>VLOOKUP(Table2[[#This Row],[Full Name]],Table2[[#This Row],[Full Name]],1,)</f>
        <v xml:space="preserve">  Roxanne Stepnowski</v>
      </c>
      <c r="C1259" s="4">
        <f>VLOOKUP('Medical Examinations'!B1259,'Medical Examinations'!B1259:J3592,1,)</f>
        <v>21.03</v>
      </c>
      <c r="D1259" s="4">
        <f>VLOOKUP('Medical Examinations'!C1259,'Medical Examinations'!C1259:K3592,1,)</f>
        <v>6.5</v>
      </c>
      <c r="E1259" s="4" t="str">
        <f>VLOOKUP('Medical Examinations'!D1259,'Medical Examinations'!D1259:L3592,1,)</f>
        <v>No</v>
      </c>
      <c r="F1259" s="4" t="str">
        <f>VLOOKUP('Medical Examinations'!E1259,'Medical Examinations'!E1259:M3592,1,)</f>
        <v>No</v>
      </c>
      <c r="G1259" s="4" t="str">
        <f>VLOOKUP('Medical Examinations'!F1259,'Medical Examinations'!F1259:N3592,1,)</f>
        <v>No</v>
      </c>
      <c r="H1259" s="4">
        <f>VLOOKUP('Medical Examinations'!G1259,'Medical Examinations'!G1259:O3592,1,)</f>
        <v>0</v>
      </c>
      <c r="I1259" s="4" t="str">
        <f>VLOOKUP('Medical Examinations'!H1259,'Medical Examinations'!H1259:P3592,1,)</f>
        <v>No</v>
      </c>
      <c r="J1259" s="4" t="str">
        <f>VLOOKUP('Medical Examinations'!I1259,'Medical Examinations'!I1259:Q3592,1,)</f>
        <v>Normal Weight</v>
      </c>
      <c r="K1259" s="4" t="str">
        <f>VLOOKUP('Medical Examinations'!J1259,'Medical Examinations'!J1259:R3592,1,)</f>
        <v>Diabetes</v>
      </c>
      <c r="L1259" s="49">
        <f>VLOOKUP(Table3[[#This Row],[Charges]],Table3[[Charges]:[Age]],1,)</f>
        <v>10436.1</v>
      </c>
      <c r="M1259" s="23" t="str">
        <f>VLOOKUP(Table3[[#This Row],[Hospital tier]],Table3[[Hospital tier]:[Age]],1,)</f>
        <v>tier - 3</v>
      </c>
      <c r="N1259" s="4" t="str">
        <f>VLOOKUP(Table3[[#This Row],[City tier]],Table3[[Hospital tier]:[Age]],1,)</f>
        <v>tier - 3</v>
      </c>
      <c r="O1259" s="4" t="str">
        <f>VLOOKUP(Table3[[#This Row],[State ID]],Table3[[State ID]:[Age]],1,)</f>
        <v>R1011</v>
      </c>
      <c r="P1259" s="4" t="str">
        <f>VLOOKUP(Table3[[#This Row],[Hospitalasion Details]],Table3[[Hospitalasion Details]:[Age]],1,)</f>
        <v>29-Aug-1968</v>
      </c>
      <c r="Q1259" s="4">
        <f>VLOOKUP(Table3[[#This Row],[Age]],Table3[Age],1,)</f>
        <v>54</v>
      </c>
    </row>
    <row r="1260" spans="1:17" x14ac:dyDescent="0.25">
      <c r="A1260" s="4" t="str">
        <f>VLOOKUP(Table2[[#This Row],[Customer ID]],Table2[],1,)</f>
        <v>Id1259</v>
      </c>
      <c r="B1260" s="4" t="str">
        <f>VLOOKUP(Table2[[#This Row],[Full Name]],Table2[[#This Row],[Full Name]],1,)</f>
        <v xml:space="preserve">  Israel Merkle</v>
      </c>
      <c r="C1260" s="4">
        <f>VLOOKUP('Medical Examinations'!B1260,'Medical Examinations'!B1260:J3593,1,)</f>
        <v>37</v>
      </c>
      <c r="D1260" s="4">
        <f>VLOOKUP('Medical Examinations'!C1260,'Medical Examinations'!C1260:K3593,1,)</f>
        <v>8.75</v>
      </c>
      <c r="E1260" s="4" t="str">
        <f>VLOOKUP('Medical Examinations'!D1260,'Medical Examinations'!D1260:L3593,1,)</f>
        <v>No</v>
      </c>
      <c r="F1260" s="4" t="str">
        <f>VLOOKUP('Medical Examinations'!E1260,'Medical Examinations'!E1260:M3593,1,)</f>
        <v>No</v>
      </c>
      <c r="G1260" s="4" t="str">
        <f>VLOOKUP('Medical Examinations'!F1260,'Medical Examinations'!F1260:N3593,1,)</f>
        <v>No</v>
      </c>
      <c r="H1260" s="4">
        <f>VLOOKUP('Medical Examinations'!G1260,'Medical Examinations'!G1260:O3593,1,)</f>
        <v>0</v>
      </c>
      <c r="I1260" s="4" t="str">
        <f>VLOOKUP('Medical Examinations'!H1260,'Medical Examinations'!H1260:P3593,1,)</f>
        <v>No</v>
      </c>
      <c r="J1260" s="4" t="str">
        <f>VLOOKUP('Medical Examinations'!I1260,'Medical Examinations'!I1260:Q3593,1,)</f>
        <v>Obesity</v>
      </c>
      <c r="K1260" s="4" t="str">
        <f>VLOOKUP('Medical Examinations'!J1260,'Medical Examinations'!J1260:R3593,1,)</f>
        <v>Diabetes</v>
      </c>
      <c r="L1260" s="49">
        <f>VLOOKUP(Table3[[#This Row],[Charges]],Table3[[Charges]:[Age]],1,)</f>
        <v>10450.549999999999</v>
      </c>
      <c r="M1260" s="23" t="str">
        <f>VLOOKUP(Table3[[#This Row],[Hospital tier]],Table3[[Hospital tier]:[Age]],1,)</f>
        <v>tier - 3</v>
      </c>
      <c r="N1260" s="4" t="str">
        <f>VLOOKUP(Table3[[#This Row],[City tier]],Table3[[Hospital tier]:[Age]],1,)</f>
        <v>tier - 1</v>
      </c>
      <c r="O1260" s="4" t="str">
        <f>VLOOKUP(Table3[[#This Row],[State ID]],Table3[[State ID]:[Age]],1,)</f>
        <v>R1011</v>
      </c>
      <c r="P1260" s="4" t="str">
        <f>VLOOKUP(Table3[[#This Row],[Hospitalasion Details]],Table3[[Hospitalasion Details]:[Age]],1,)</f>
        <v>8-Nov-1968</v>
      </c>
      <c r="Q1260" s="4">
        <f>VLOOKUP(Table3[[#This Row],[Age]],Table3[Age],1,)</f>
        <v>54</v>
      </c>
    </row>
    <row r="1261" spans="1:17" x14ac:dyDescent="0.25">
      <c r="A1261" s="4" t="str">
        <f>VLOOKUP(Table2[[#This Row],[Customer ID]],Table2[],1,)</f>
        <v>Id1260</v>
      </c>
      <c r="B1261" s="4" t="str">
        <f>VLOOKUP(Table2[[#This Row],[Full Name]],Table2[[#This Row],[Full Name]],1,)</f>
        <v xml:space="preserve">  Samalya Schaefer</v>
      </c>
      <c r="C1261" s="4">
        <f>VLOOKUP('Medical Examinations'!B1261,'Medical Examinations'!B1261:J3594,1,)</f>
        <v>25.4</v>
      </c>
      <c r="D1261" s="4">
        <f>VLOOKUP('Medical Examinations'!C1261,'Medical Examinations'!C1261:K3594,1,)</f>
        <v>11.96</v>
      </c>
      <c r="E1261" s="4" t="str">
        <f>VLOOKUP('Medical Examinations'!D1261,'Medical Examinations'!D1261:L3594,1,)</f>
        <v>No</v>
      </c>
      <c r="F1261" s="4" t="str">
        <f>VLOOKUP('Medical Examinations'!E1261,'Medical Examinations'!E1261:M3594,1,)</f>
        <v>No</v>
      </c>
      <c r="G1261" s="4" t="str">
        <f>VLOOKUP('Medical Examinations'!F1261,'Medical Examinations'!F1261:N3594,1,)</f>
        <v>No</v>
      </c>
      <c r="H1261" s="4">
        <f>VLOOKUP('Medical Examinations'!G1261,'Medical Examinations'!G1261:O3594,1,)</f>
        <v>0</v>
      </c>
      <c r="I1261" s="4" t="str">
        <f>VLOOKUP('Medical Examinations'!H1261,'Medical Examinations'!H1261:P3594,1,)</f>
        <v>No</v>
      </c>
      <c r="J1261" s="4" t="str">
        <f>VLOOKUP('Medical Examinations'!I1261,'Medical Examinations'!I1261:Q3594,1,)</f>
        <v>Over Weight</v>
      </c>
      <c r="K1261" s="4" t="str">
        <f>VLOOKUP('Medical Examinations'!J1261,'Medical Examinations'!J1261:R3594,1,)</f>
        <v>Diabetes</v>
      </c>
      <c r="L1261" s="49">
        <f>VLOOKUP(Table3[[#This Row],[Charges]],Table3[[Charges]:[Age]],1,)</f>
        <v>10455.1</v>
      </c>
      <c r="M1261" s="23" t="str">
        <f>VLOOKUP(Table3[[#This Row],[Hospital tier]],Table3[[Hospital tier]:[Age]],1,)</f>
        <v>tier - 3</v>
      </c>
      <c r="N1261" s="4" t="str">
        <f>VLOOKUP(Table3[[#This Row],[City tier]],Table3[[Hospital tier]:[Age]],1,)</f>
        <v>tier - 1</v>
      </c>
      <c r="O1261" s="4" t="str">
        <f>VLOOKUP(Table3[[#This Row],[State ID]],Table3[[State ID]:[Age]],1,)</f>
        <v>R1012</v>
      </c>
      <c r="P1261" s="4" t="str">
        <f>VLOOKUP(Table3[[#This Row],[Hospitalasion Details]],Table3[[Hospitalasion Details]:[Age]],1,)</f>
        <v>14-Oct-1964</v>
      </c>
      <c r="Q1261" s="4">
        <f>VLOOKUP(Table3[[#This Row],[Age]],Table3[Age],1,)</f>
        <v>58</v>
      </c>
    </row>
    <row r="1262" spans="1:17" x14ac:dyDescent="0.25">
      <c r="A1262" s="4" t="str">
        <f>VLOOKUP(Table2[[#This Row],[Customer ID]],Table2[],1,)</f>
        <v>Id1261</v>
      </c>
      <c r="B1262" s="4" t="str">
        <f>VLOOKUP(Table2[[#This Row],[Full Name]],Table2[[#This Row],[Full Name]],1,)</f>
        <v xml:space="preserve">  Peter Vigneron</v>
      </c>
      <c r="C1262" s="4">
        <f>VLOOKUP('Medical Examinations'!B1262,'Medical Examinations'!B1262:J3595,1,)</f>
        <v>32.299999999999997</v>
      </c>
      <c r="D1262" s="4">
        <f>VLOOKUP('Medical Examinations'!C1262,'Medical Examinations'!C1262:K3595,1,)</f>
        <v>10.54</v>
      </c>
      <c r="E1262" s="4" t="str">
        <f>VLOOKUP('Medical Examinations'!D1262,'Medical Examinations'!D1262:L3595,1,)</f>
        <v>No</v>
      </c>
      <c r="F1262" s="4" t="str">
        <f>VLOOKUP('Medical Examinations'!E1262,'Medical Examinations'!E1262:M3595,1,)</f>
        <v>No</v>
      </c>
      <c r="G1262" s="4" t="str">
        <f>VLOOKUP('Medical Examinations'!F1262,'Medical Examinations'!F1262:N3595,1,)</f>
        <v>No</v>
      </c>
      <c r="H1262" s="4">
        <f>VLOOKUP('Medical Examinations'!G1262,'Medical Examinations'!G1262:O3595,1,)</f>
        <v>0</v>
      </c>
      <c r="I1262" s="4" t="str">
        <f>VLOOKUP('Medical Examinations'!H1262,'Medical Examinations'!H1262:P3595,1,)</f>
        <v>No</v>
      </c>
      <c r="J1262" s="4" t="str">
        <f>VLOOKUP('Medical Examinations'!I1262,'Medical Examinations'!I1262:Q3595,1,)</f>
        <v>Obesity</v>
      </c>
      <c r="K1262" s="4" t="str">
        <f>VLOOKUP('Medical Examinations'!J1262,'Medical Examinations'!J1262:R3595,1,)</f>
        <v>Diabetes</v>
      </c>
      <c r="L1262" s="49">
        <f>VLOOKUP(Table3[[#This Row],[Charges]],Table3[[Charges]:[Age]],1,)</f>
        <v>10455.14</v>
      </c>
      <c r="M1262" s="23" t="str">
        <f>VLOOKUP(Table3[[#This Row],[Hospital tier]],Table3[[Hospital tier]:[Age]],1,)</f>
        <v>tier - 3</v>
      </c>
      <c r="N1262" s="4" t="str">
        <f>VLOOKUP(Table3[[#This Row],[City tier]],Table3[[Hospital tier]:[Age]],1,)</f>
        <v>tier - 2</v>
      </c>
      <c r="O1262" s="4" t="str">
        <f>VLOOKUP(Table3[[#This Row],[State ID]],Table3[[State ID]:[Age]],1,)</f>
        <v>R1021</v>
      </c>
      <c r="P1262" s="4" t="str">
        <f>VLOOKUP(Table3[[#This Row],[Hospitalasion Details]],Table3[[Hospitalasion Details]:[Age]],1,)</f>
        <v>3-Aug-1976</v>
      </c>
      <c r="Q1262" s="4">
        <f>VLOOKUP(Table3[[#This Row],[Age]],Table3[Age],1,)</f>
        <v>46</v>
      </c>
    </row>
    <row r="1263" spans="1:17" x14ac:dyDescent="0.25">
      <c r="A1263" s="4" t="str">
        <f>VLOOKUP(Table2[[#This Row],[Customer ID]],Table2[],1,)</f>
        <v>Id1262</v>
      </c>
      <c r="B1263" s="4" t="str">
        <f>VLOOKUP(Table2[[#This Row],[Full Name]],Table2[[#This Row],[Full Name]],1,)</f>
        <v xml:space="preserve">  Alicia Mucci</v>
      </c>
      <c r="C1263" s="4">
        <f>VLOOKUP('Medical Examinations'!B1263,'Medical Examinations'!B1263:J3596,1,)</f>
        <v>23.94</v>
      </c>
      <c r="D1263" s="4">
        <f>VLOOKUP('Medical Examinations'!C1263,'Medical Examinations'!C1263:K3596,1,)</f>
        <v>4.54</v>
      </c>
      <c r="E1263" s="4" t="str">
        <f>VLOOKUP('Medical Examinations'!D1263,'Medical Examinations'!D1263:L3596,1,)</f>
        <v>Yes</v>
      </c>
      <c r="F1263" s="4" t="str">
        <f>VLOOKUP('Medical Examinations'!E1263,'Medical Examinations'!E1263:M3596,1,)</f>
        <v>No</v>
      </c>
      <c r="G1263" s="4" t="str">
        <f>VLOOKUP('Medical Examinations'!F1263,'Medical Examinations'!F1263:N3596,1,)</f>
        <v>Yes</v>
      </c>
      <c r="H1263" s="4">
        <f>VLOOKUP('Medical Examinations'!G1263,'Medical Examinations'!G1263:O3596,1,)</f>
        <v>1</v>
      </c>
      <c r="I1263" s="4" t="str">
        <f>VLOOKUP('Medical Examinations'!H1263,'Medical Examinations'!H1263:P3596,1,)</f>
        <v>No</v>
      </c>
      <c r="J1263" s="4" t="str">
        <f>VLOOKUP('Medical Examinations'!I1263,'Medical Examinations'!I1263:Q3596,1,)</f>
        <v>Normal Weight</v>
      </c>
      <c r="K1263" s="4" t="str">
        <f>VLOOKUP('Medical Examinations'!J1263,'Medical Examinations'!J1263:R3596,1,)</f>
        <v>Normal</v>
      </c>
      <c r="L1263" s="49">
        <f>VLOOKUP(Table3[[#This Row],[Charges]],Table3[[Charges]:[Age]],1,)</f>
        <v>10459.19</v>
      </c>
      <c r="M1263" s="23" t="str">
        <f>VLOOKUP(Table3[[#This Row],[Hospital tier]],Table3[[Hospital tier]:[Age]],1,)</f>
        <v>tier - 3</v>
      </c>
      <c r="N1263" s="4" t="str">
        <f>VLOOKUP(Table3[[#This Row],[City tier]],Table3[[Hospital tier]:[Age]],1,)</f>
        <v>tier - 1</v>
      </c>
      <c r="O1263" s="4" t="str">
        <f>VLOOKUP(Table3[[#This Row],[State ID]],Table3[[State ID]:[Age]],1,)</f>
        <v>R1013</v>
      </c>
      <c r="P1263" s="4" t="str">
        <f>VLOOKUP(Table3[[#This Row],[Hospitalasion Details]],Table3[[Hospitalasion Details]:[Age]],1,)</f>
        <v>27-Jul-1964</v>
      </c>
      <c r="Q1263" s="4">
        <f>VLOOKUP(Table3[[#This Row],[Age]],Table3[Age],1,)</f>
        <v>58</v>
      </c>
    </row>
    <row r="1264" spans="1:17" x14ac:dyDescent="0.25">
      <c r="A1264" s="4" t="str">
        <f>VLOOKUP(Table2[[#This Row],[Customer ID]],Table2[],1,)</f>
        <v>Id1263</v>
      </c>
      <c r="B1264" s="4" t="str">
        <f>VLOOKUP(Table2[[#This Row],[Full Name]],Table2[[#This Row],[Full Name]],1,)</f>
        <v xml:space="preserve">  Sarah K MacDonald</v>
      </c>
      <c r="C1264" s="4">
        <f>VLOOKUP('Medical Examinations'!B1264,'Medical Examinations'!B1264:J3597,1,)</f>
        <v>46.4</v>
      </c>
      <c r="D1264" s="4">
        <f>VLOOKUP('Medical Examinations'!C1264,'Medical Examinations'!C1264:K3597,1,)</f>
        <v>5.71</v>
      </c>
      <c r="E1264" s="4" t="str">
        <f>VLOOKUP('Medical Examinations'!D1264,'Medical Examinations'!D1264:L3597,1,)</f>
        <v>No</v>
      </c>
      <c r="F1264" s="4" t="str">
        <f>VLOOKUP('Medical Examinations'!E1264,'Medical Examinations'!E1264:M3597,1,)</f>
        <v>No</v>
      </c>
      <c r="G1264" s="4" t="str">
        <f>VLOOKUP('Medical Examinations'!F1264,'Medical Examinations'!F1264:N3597,1,)</f>
        <v>No</v>
      </c>
      <c r="H1264" s="4">
        <f>VLOOKUP('Medical Examinations'!G1264,'Medical Examinations'!G1264:O3597,1,)</f>
        <v>0</v>
      </c>
      <c r="I1264" s="4" t="str">
        <f>VLOOKUP('Medical Examinations'!H1264,'Medical Examinations'!H1264:P3597,1,)</f>
        <v>No</v>
      </c>
      <c r="J1264" s="4" t="str">
        <f>VLOOKUP('Medical Examinations'!I1264,'Medical Examinations'!I1264:Q3597,1,)</f>
        <v>Obesity</v>
      </c>
      <c r="K1264" s="4" t="str">
        <f>VLOOKUP('Medical Examinations'!J1264,'Medical Examinations'!J1264:R3597,1,)</f>
        <v>Pre diabetes</v>
      </c>
      <c r="L1264" s="49">
        <f>VLOOKUP(Table3[[#This Row],[Charges]],Table3[[Charges]:[Age]],1,)</f>
        <v>10461.98</v>
      </c>
      <c r="M1264" s="23" t="str">
        <f>VLOOKUP(Table3[[#This Row],[Hospital tier]],Table3[[Hospital tier]:[Age]],1,)</f>
        <v>tier - 3</v>
      </c>
      <c r="N1264" s="4" t="str">
        <f>VLOOKUP(Table3[[#This Row],[City tier]],Table3[[Hospital tier]:[Age]],1,)</f>
        <v>tier - 1</v>
      </c>
      <c r="O1264" s="4" t="str">
        <f>VLOOKUP(Table3[[#This Row],[State ID]],Table3[[State ID]:[Age]],1,)</f>
        <v>R1012</v>
      </c>
      <c r="P1264" s="4" t="str">
        <f>VLOOKUP(Table3[[#This Row],[Hospitalasion Details]],Table3[[Hospitalasion Details]:[Age]],1,)</f>
        <v>22-Sep-1969</v>
      </c>
      <c r="Q1264" s="4">
        <f>VLOOKUP(Table3[[#This Row],[Age]],Table3[Age],1,)</f>
        <v>53</v>
      </c>
    </row>
    <row r="1265" spans="1:17" x14ac:dyDescent="0.25">
      <c r="A1265" s="4" t="str">
        <f>VLOOKUP(Table2[[#This Row],[Customer ID]],Table2[],1,)</f>
        <v>Id1264</v>
      </c>
      <c r="B1265" s="4" t="str">
        <f>VLOOKUP(Table2[[#This Row],[Full Name]],Table2[[#This Row],[Full Name]],1,)</f>
        <v xml:space="preserve">  Guomin Deng</v>
      </c>
      <c r="C1265" s="4">
        <f>VLOOKUP('Medical Examinations'!B1265,'Medical Examinations'!B1265:J3598,1,)</f>
        <v>40.375</v>
      </c>
      <c r="D1265" s="4">
        <f>VLOOKUP('Medical Examinations'!C1265,'Medical Examinations'!C1265:K3598,1,)</f>
        <v>6.25</v>
      </c>
      <c r="E1265" s="4" t="str">
        <f>VLOOKUP('Medical Examinations'!D1265,'Medical Examinations'!D1265:L3598,1,)</f>
        <v>Yes</v>
      </c>
      <c r="F1265" s="4" t="str">
        <f>VLOOKUP('Medical Examinations'!E1265,'Medical Examinations'!E1265:M3598,1,)</f>
        <v>No</v>
      </c>
      <c r="G1265" s="4" t="str">
        <f>VLOOKUP('Medical Examinations'!F1265,'Medical Examinations'!F1265:N3598,1,)</f>
        <v>No</v>
      </c>
      <c r="H1265" s="4">
        <f>VLOOKUP('Medical Examinations'!G1265,'Medical Examinations'!G1265:O3598,1,)</f>
        <v>0</v>
      </c>
      <c r="I1265" s="4" t="str">
        <f>VLOOKUP('Medical Examinations'!H1265,'Medical Examinations'!H1265:P3598,1,)</f>
        <v>No</v>
      </c>
      <c r="J1265" s="4" t="str">
        <f>VLOOKUP('Medical Examinations'!I1265,'Medical Examinations'!I1265:Q3598,1,)</f>
        <v>Obesity</v>
      </c>
      <c r="K1265" s="4" t="str">
        <f>VLOOKUP('Medical Examinations'!J1265,'Medical Examinations'!J1265:R3598,1,)</f>
        <v>Pre diabetes</v>
      </c>
      <c r="L1265" s="49">
        <f>VLOOKUP(Table3[[#This Row],[Charges]],Table3[[Charges]:[Age]],1,)</f>
        <v>10464.83</v>
      </c>
      <c r="M1265" s="23" t="str">
        <f>VLOOKUP(Table3[[#This Row],[Hospital tier]],Table3[[Hospital tier]:[Age]],1,)</f>
        <v>tier - 3</v>
      </c>
      <c r="N1265" s="4" t="str">
        <f>VLOOKUP(Table3[[#This Row],[City tier]],Table3[[Hospital tier]:[Age]],1,)</f>
        <v>tier - 1</v>
      </c>
      <c r="O1265" s="4" t="str">
        <f>VLOOKUP(Table3[[#This Row],[State ID]],Table3[[State ID]:[Age]],1,)</f>
        <v>R1012</v>
      </c>
      <c r="P1265" s="4" t="str">
        <f>VLOOKUP(Table3[[#This Row],[Hospitalasion Details]],Table3[[Hospitalasion Details]:[Age]],1,)</f>
        <v>28-Jun-1987</v>
      </c>
      <c r="Q1265" s="4">
        <f>VLOOKUP(Table3[[#This Row],[Age]],Table3[Age],1,)</f>
        <v>35</v>
      </c>
    </row>
    <row r="1266" spans="1:17" x14ac:dyDescent="0.25">
      <c r="A1266" s="4" t="str">
        <f>VLOOKUP(Table2[[#This Row],[Customer ID]],Table2[],1,)</f>
        <v>Id1265</v>
      </c>
      <c r="B1266" s="4" t="str">
        <f>VLOOKUP(Table2[[#This Row],[Full Name]],Table2[[#This Row],[Full Name]],1,)</f>
        <v xml:space="preserve">  Javier De Mata</v>
      </c>
      <c r="C1266" s="4">
        <f>VLOOKUP('Medical Examinations'!B1266,'Medical Examinations'!B1266:J3599,1,)</f>
        <v>28.7</v>
      </c>
      <c r="D1266" s="4">
        <f>VLOOKUP('Medical Examinations'!C1266,'Medical Examinations'!C1266:K3599,1,)</f>
        <v>9.4700000000000006</v>
      </c>
      <c r="E1266" s="4" t="str">
        <f>VLOOKUP('Medical Examinations'!D1266,'Medical Examinations'!D1266:L3599,1,)</f>
        <v>No</v>
      </c>
      <c r="F1266" s="4" t="str">
        <f>VLOOKUP('Medical Examinations'!E1266,'Medical Examinations'!E1266:M3599,1,)</f>
        <v>No</v>
      </c>
      <c r="G1266" s="4" t="str">
        <f>VLOOKUP('Medical Examinations'!F1266,'Medical Examinations'!F1266:N3599,1,)</f>
        <v>No</v>
      </c>
      <c r="H1266" s="4">
        <f>VLOOKUP('Medical Examinations'!G1266,'Medical Examinations'!G1266:O3599,1,)</f>
        <v>2</v>
      </c>
      <c r="I1266" s="4" t="str">
        <f>VLOOKUP('Medical Examinations'!H1266,'Medical Examinations'!H1266:P3599,1,)</f>
        <v>No</v>
      </c>
      <c r="J1266" s="4" t="str">
        <f>VLOOKUP('Medical Examinations'!I1266,'Medical Examinations'!I1266:Q3599,1,)</f>
        <v>Over Weight</v>
      </c>
      <c r="K1266" s="4" t="str">
        <f>VLOOKUP('Medical Examinations'!J1266,'Medical Examinations'!J1266:R3599,1,)</f>
        <v>Diabetes</v>
      </c>
      <c r="L1266" s="49">
        <f>VLOOKUP(Table3[[#This Row],[Charges]],Table3[[Charges]:[Age]],1,)</f>
        <v>10486.55</v>
      </c>
      <c r="M1266" s="23" t="str">
        <f>VLOOKUP(Table3[[#This Row],[Hospital tier]],Table3[[Hospital tier]:[Age]],1,)</f>
        <v>tier - 3</v>
      </c>
      <c r="N1266" s="4" t="str">
        <f>VLOOKUP(Table3[[#This Row],[City tier]],Table3[[Hospital tier]:[Age]],1,)</f>
        <v>tier - 3</v>
      </c>
      <c r="O1266" s="4" t="str">
        <f>VLOOKUP(Table3[[#This Row],[State ID]],Table3[[State ID]:[Age]],1,)</f>
        <v>R1025</v>
      </c>
      <c r="P1266" s="4" t="str">
        <f>VLOOKUP(Table3[[#This Row],[Hospitalasion Details]],Table3[[Hospitalasion Details]:[Age]],1,)</f>
        <v>21-Aug-1978</v>
      </c>
      <c r="Q1266" s="4">
        <f>VLOOKUP(Table3[[#This Row],[Age]],Table3[Age],1,)</f>
        <v>44</v>
      </c>
    </row>
    <row r="1267" spans="1:17" x14ac:dyDescent="0.25">
      <c r="A1267" s="4" t="str">
        <f>VLOOKUP(Table2[[#This Row],[Customer ID]],Table2[],1,)</f>
        <v>Id1266</v>
      </c>
      <c r="B1267" s="4" t="str">
        <f>VLOOKUP(Table2[[#This Row],[Full Name]],Table2[[#This Row],[Full Name]],1,)</f>
        <v xml:space="preserve">  Matt Strickland</v>
      </c>
      <c r="C1267" s="4">
        <f>VLOOKUP('Medical Examinations'!B1267,'Medical Examinations'!B1267:J3600,1,)</f>
        <v>26.63</v>
      </c>
      <c r="D1267" s="4">
        <f>VLOOKUP('Medical Examinations'!C1267,'Medical Examinations'!C1267:K3600,1,)</f>
        <v>5.7</v>
      </c>
      <c r="E1267" s="4" t="str">
        <f>VLOOKUP('Medical Examinations'!D1267,'Medical Examinations'!D1267:L3600,1,)</f>
        <v>No</v>
      </c>
      <c r="F1267" s="4" t="str">
        <f>VLOOKUP('Medical Examinations'!E1267,'Medical Examinations'!E1267:M3600,1,)</f>
        <v>No</v>
      </c>
      <c r="G1267" s="4" t="str">
        <f>VLOOKUP('Medical Examinations'!F1267,'Medical Examinations'!F1267:N3600,1,)</f>
        <v>No</v>
      </c>
      <c r="H1267" s="4">
        <f>VLOOKUP('Medical Examinations'!G1267,'Medical Examinations'!G1267:O3600,1,)</f>
        <v>0</v>
      </c>
      <c r="I1267" s="4" t="str">
        <f>VLOOKUP('Medical Examinations'!H1267,'Medical Examinations'!H1267:P3600,1,)</f>
        <v>No</v>
      </c>
      <c r="J1267" s="4" t="str">
        <f>VLOOKUP('Medical Examinations'!I1267,'Medical Examinations'!I1267:Q3600,1,)</f>
        <v>Over Weight</v>
      </c>
      <c r="K1267" s="4" t="str">
        <f>VLOOKUP('Medical Examinations'!J1267,'Medical Examinations'!J1267:R3600,1,)</f>
        <v>Pre diabetes</v>
      </c>
      <c r="L1267" s="49">
        <f>VLOOKUP(Table3[[#This Row],[Charges]],Table3[[Charges]:[Age]],1,)</f>
        <v>10493.95</v>
      </c>
      <c r="M1267" s="23" t="str">
        <f>VLOOKUP(Table3[[#This Row],[Hospital tier]],Table3[[Hospital tier]:[Age]],1,)</f>
        <v>tier - 3</v>
      </c>
      <c r="N1267" s="4" t="str">
        <f>VLOOKUP(Table3[[#This Row],[City tier]],Table3[[Hospital tier]:[Age]],1,)</f>
        <v>tier - 1</v>
      </c>
      <c r="O1267" s="4" t="str">
        <f>VLOOKUP(Table3[[#This Row],[State ID]],Table3[[State ID]:[Age]],1,)</f>
        <v>R1012</v>
      </c>
      <c r="P1267" s="4" t="str">
        <f>VLOOKUP(Table3[[#This Row],[Hospitalasion Details]],Table3[[Hospitalasion Details]:[Age]],1,)</f>
        <v>19-Oct-1972</v>
      </c>
      <c r="Q1267" s="4">
        <f>VLOOKUP(Table3[[#This Row],[Age]],Table3[Age],1,)</f>
        <v>50</v>
      </c>
    </row>
    <row r="1268" spans="1:17" x14ac:dyDescent="0.25">
      <c r="A1268" s="4" t="str">
        <f>VLOOKUP(Table2[[#This Row],[Customer ID]],Table2[],1,)</f>
        <v>Id1267</v>
      </c>
      <c r="B1268" s="4" t="str">
        <f>VLOOKUP(Table2[[#This Row],[Full Name]],Table2[[#This Row],[Full Name]],1,)</f>
        <v xml:space="preserve">  Thomas S Cheney</v>
      </c>
      <c r="C1268" s="4">
        <f>VLOOKUP('Medical Examinations'!B1268,'Medical Examinations'!B1268:J3601,1,)</f>
        <v>22.515000000000001</v>
      </c>
      <c r="D1268" s="4">
        <f>VLOOKUP('Medical Examinations'!C1268,'Medical Examinations'!C1268:K3601,1,)</f>
        <v>11.18</v>
      </c>
      <c r="E1268" s="4" t="str">
        <f>VLOOKUP('Medical Examinations'!D1268,'Medical Examinations'!D1268:L3601,1,)</f>
        <v>No</v>
      </c>
      <c r="F1268" s="4" t="str">
        <f>VLOOKUP('Medical Examinations'!E1268,'Medical Examinations'!E1268:M3601,1,)</f>
        <v>No</v>
      </c>
      <c r="G1268" s="4" t="str">
        <f>VLOOKUP('Medical Examinations'!F1268,'Medical Examinations'!F1268:N3601,1,)</f>
        <v>No</v>
      </c>
      <c r="H1268" s="4">
        <f>VLOOKUP('Medical Examinations'!G1268,'Medical Examinations'!G1268:O3601,1,)</f>
        <v>2</v>
      </c>
      <c r="I1268" s="4" t="str">
        <f>VLOOKUP('Medical Examinations'!H1268,'Medical Examinations'!H1268:P3601,1,)</f>
        <v>No</v>
      </c>
      <c r="J1268" s="4" t="str">
        <f>VLOOKUP('Medical Examinations'!I1268,'Medical Examinations'!I1268:Q3601,1,)</f>
        <v>Normal Weight</v>
      </c>
      <c r="K1268" s="4" t="str">
        <f>VLOOKUP('Medical Examinations'!J1268,'Medical Examinations'!J1268:R3601,1,)</f>
        <v>Diabetes</v>
      </c>
      <c r="L1268" s="49">
        <f>VLOOKUP(Table3[[#This Row],[Charges]],Table3[[Charges]:[Age]],1,)</f>
        <v>10495.6</v>
      </c>
      <c r="M1268" s="23" t="str">
        <f>VLOOKUP(Table3[[#This Row],[Hospital tier]],Table3[[Hospital tier]:[Age]],1,)</f>
        <v>tier - 3</v>
      </c>
      <c r="N1268" s="4" t="str">
        <f>VLOOKUP(Table3[[#This Row],[City tier]],Table3[[Hospital tier]:[Age]],1,)</f>
        <v>tier - 1</v>
      </c>
      <c r="O1268" s="4" t="str">
        <f>VLOOKUP(Table3[[#This Row],[State ID]],Table3[[State ID]:[Age]],1,)</f>
        <v>R1012</v>
      </c>
      <c r="P1268" s="4" t="str">
        <f>VLOOKUP(Table3[[#This Row],[Hospitalasion Details]],Table3[[Hospitalasion Details]:[Age]],1,)</f>
        <v>25-Oct-1977</v>
      </c>
      <c r="Q1268" s="4">
        <f>VLOOKUP(Table3[[#This Row],[Age]],Table3[Age],1,)</f>
        <v>45</v>
      </c>
    </row>
    <row r="1269" spans="1:17" x14ac:dyDescent="0.25">
      <c r="A1269" s="4" t="str">
        <f>VLOOKUP(Table2[[#This Row],[Customer ID]],Table2[],1,)</f>
        <v>Id1268</v>
      </c>
      <c r="B1269" s="4" t="str">
        <f>VLOOKUP(Table2[[#This Row],[Full Name]],Table2[[#This Row],[Full Name]],1,)</f>
        <v xml:space="preserve">  Martha Patricia Godoy</v>
      </c>
      <c r="C1269" s="4">
        <f>VLOOKUP('Medical Examinations'!B1269,'Medical Examinations'!B1269:J3602,1,)</f>
        <v>36.575000000000003</v>
      </c>
      <c r="D1269" s="4">
        <f>VLOOKUP('Medical Examinations'!C1269,'Medical Examinations'!C1269:K3602,1,)</f>
        <v>10.98</v>
      </c>
      <c r="E1269" s="4" t="str">
        <f>VLOOKUP('Medical Examinations'!D1269,'Medical Examinations'!D1269:L3602,1,)</f>
        <v>No</v>
      </c>
      <c r="F1269" s="4" t="str">
        <f>VLOOKUP('Medical Examinations'!E1269,'Medical Examinations'!E1269:M3602,1,)</f>
        <v>No</v>
      </c>
      <c r="G1269" s="4" t="str">
        <f>VLOOKUP('Medical Examinations'!F1269,'Medical Examinations'!F1269:N3602,1,)</f>
        <v>No</v>
      </c>
      <c r="H1269" s="4">
        <f>VLOOKUP('Medical Examinations'!G1269,'Medical Examinations'!G1269:O3602,1,)</f>
        <v>0</v>
      </c>
      <c r="I1269" s="4" t="str">
        <f>VLOOKUP('Medical Examinations'!H1269,'Medical Examinations'!H1269:P3602,1,)</f>
        <v>No</v>
      </c>
      <c r="J1269" s="4" t="str">
        <f>VLOOKUP('Medical Examinations'!I1269,'Medical Examinations'!I1269:Q3602,1,)</f>
        <v>Obesity</v>
      </c>
      <c r="K1269" s="4" t="str">
        <f>VLOOKUP('Medical Examinations'!J1269,'Medical Examinations'!J1269:R3602,1,)</f>
        <v>Diabetes</v>
      </c>
      <c r="L1269" s="49">
        <f>VLOOKUP(Table3[[#This Row],[Charges]],Table3[[Charges]:[Age]],1,)</f>
        <v>10546.48</v>
      </c>
      <c r="M1269" s="23" t="str">
        <f>VLOOKUP(Table3[[#This Row],[Hospital tier]],Table3[[Hospital tier]:[Age]],1,)</f>
        <v>tier - 3</v>
      </c>
      <c r="N1269" s="4" t="str">
        <f>VLOOKUP(Table3[[#This Row],[City tier]],Table3[[Hospital tier]:[Age]],1,)</f>
        <v>tier - 3</v>
      </c>
      <c r="O1269" s="4" t="str">
        <f>VLOOKUP(Table3[[#This Row],[State ID]],Table3[[State ID]:[Age]],1,)</f>
        <v>R1011</v>
      </c>
      <c r="P1269" s="4" t="str">
        <f>VLOOKUP(Table3[[#This Row],[Hospitalasion Details]],Table3[[Hospitalasion Details]:[Age]],1,)</f>
        <v>26-Sep-1971</v>
      </c>
      <c r="Q1269" s="4">
        <f>VLOOKUP(Table3[[#This Row],[Age]],Table3[Age],1,)</f>
        <v>51</v>
      </c>
    </row>
    <row r="1270" spans="1:17" x14ac:dyDescent="0.25">
      <c r="A1270" s="4" t="str">
        <f>VLOOKUP(Table2[[#This Row],[Customer ID]],Table2[],1,)</f>
        <v>Id1269</v>
      </c>
      <c r="B1270" s="4" t="str">
        <f>VLOOKUP(Table2[[#This Row],[Full Name]],Table2[[#This Row],[Full Name]],1,)</f>
        <v xml:space="preserve">  Alicia Rider</v>
      </c>
      <c r="C1270" s="4">
        <f>VLOOKUP('Medical Examinations'!B1270,'Medical Examinations'!B1270:J3603,1,)</f>
        <v>23.66</v>
      </c>
      <c r="D1270" s="4">
        <f>VLOOKUP('Medical Examinations'!C1270,'Medical Examinations'!C1270:K3603,1,)</f>
        <v>5.1100000000000003</v>
      </c>
      <c r="E1270" s="4" t="str">
        <f>VLOOKUP('Medical Examinations'!D1270,'Medical Examinations'!D1270:L3603,1,)</f>
        <v>Yes</v>
      </c>
      <c r="F1270" s="4" t="str">
        <f>VLOOKUP('Medical Examinations'!E1270,'Medical Examinations'!E1270:M3603,1,)</f>
        <v>No</v>
      </c>
      <c r="G1270" s="4" t="str">
        <f>VLOOKUP('Medical Examinations'!F1270,'Medical Examinations'!F1270:N3603,1,)</f>
        <v>Yes</v>
      </c>
      <c r="H1270" s="4">
        <f>VLOOKUP('Medical Examinations'!G1270,'Medical Examinations'!G1270:O3603,1,)</f>
        <v>1</v>
      </c>
      <c r="I1270" s="4" t="str">
        <f>VLOOKUP('Medical Examinations'!H1270,'Medical Examinations'!H1270:P3603,1,)</f>
        <v>No</v>
      </c>
      <c r="J1270" s="4" t="str">
        <f>VLOOKUP('Medical Examinations'!I1270,'Medical Examinations'!I1270:Q3603,1,)</f>
        <v>Normal Weight</v>
      </c>
      <c r="K1270" s="4" t="str">
        <f>VLOOKUP('Medical Examinations'!J1270,'Medical Examinations'!J1270:R3603,1,)</f>
        <v>Normal</v>
      </c>
      <c r="L1270" s="49">
        <f>VLOOKUP(Table3[[#This Row],[Charges]],Table3[[Charges]:[Age]],1,)</f>
        <v>10560.49</v>
      </c>
      <c r="M1270" s="23" t="str">
        <f>VLOOKUP(Table3[[#This Row],[Hospital tier]],Table3[[Hospital tier]:[Age]],1,)</f>
        <v>tier - 3</v>
      </c>
      <c r="N1270" s="4" t="str">
        <f>VLOOKUP(Table3[[#This Row],[City tier]],Table3[[Hospital tier]:[Age]],1,)</f>
        <v>tier - 2</v>
      </c>
      <c r="O1270" s="4" t="str">
        <f>VLOOKUP(Table3[[#This Row],[State ID]],Table3[[State ID]:[Age]],1,)</f>
        <v>R1013</v>
      </c>
      <c r="P1270" s="4" t="str">
        <f>VLOOKUP(Table3[[#This Row],[Hospitalasion Details]],Table3[[Hospitalasion Details]:[Age]],1,)</f>
        <v>29-Jun-1971</v>
      </c>
      <c r="Q1270" s="4">
        <f>VLOOKUP(Table3[[#This Row],[Age]],Table3[Age],1,)</f>
        <v>51</v>
      </c>
    </row>
    <row r="1271" spans="1:17" x14ac:dyDescent="0.25">
      <c r="A1271" s="4" t="str">
        <f>VLOOKUP(Table2[[#This Row],[Customer ID]],Table2[],1,)</f>
        <v>Id1270</v>
      </c>
      <c r="B1271" s="4" t="str">
        <f>VLOOKUP(Table2[[#This Row],[Full Name]],Table2[[#This Row],[Full Name]],1,)</f>
        <v xml:space="preserve">  Jennifer V Evans</v>
      </c>
      <c r="C1271" s="4">
        <f>VLOOKUP('Medical Examinations'!B1271,'Medical Examinations'!B1271:J3604,1,)</f>
        <v>18.62</v>
      </c>
      <c r="D1271" s="4">
        <f>VLOOKUP('Medical Examinations'!C1271,'Medical Examinations'!C1271:K3604,1,)</f>
        <v>10.24</v>
      </c>
      <c r="E1271" s="4" t="str">
        <f>VLOOKUP('Medical Examinations'!D1271,'Medical Examinations'!D1271:L3604,1,)</f>
        <v>No</v>
      </c>
      <c r="F1271" s="4" t="str">
        <f>VLOOKUP('Medical Examinations'!E1271,'Medical Examinations'!E1271:M3604,1,)</f>
        <v>No</v>
      </c>
      <c r="G1271" s="4" t="str">
        <f>VLOOKUP('Medical Examinations'!F1271,'Medical Examinations'!F1271:N3604,1,)</f>
        <v>No</v>
      </c>
      <c r="H1271" s="4">
        <f>VLOOKUP('Medical Examinations'!G1271,'Medical Examinations'!G1271:O3604,1,)</f>
        <v>0</v>
      </c>
      <c r="I1271" s="4" t="str">
        <f>VLOOKUP('Medical Examinations'!H1271,'Medical Examinations'!H1271:P3604,1,)</f>
        <v>No</v>
      </c>
      <c r="J1271" s="4" t="str">
        <f>VLOOKUP('Medical Examinations'!I1271,'Medical Examinations'!I1271:Q3604,1,)</f>
        <v>Normal Weight</v>
      </c>
      <c r="K1271" s="4" t="str">
        <f>VLOOKUP('Medical Examinations'!J1271,'Medical Examinations'!J1271:R3604,1,)</f>
        <v>Diabetes</v>
      </c>
      <c r="L1271" s="49">
        <f>VLOOKUP(Table3[[#This Row],[Charges]],Table3[[Charges]:[Age]],1,)</f>
        <v>10564.88</v>
      </c>
      <c r="M1271" s="23" t="str">
        <f>VLOOKUP(Table3[[#This Row],[Hospital tier]],Table3[[Hospital tier]:[Age]],1,)</f>
        <v>tier - 3</v>
      </c>
      <c r="N1271" s="4" t="str">
        <f>VLOOKUP(Table3[[#This Row],[City tier]],Table3[[Hospital tier]:[Age]],1,)</f>
        <v>tier - 1</v>
      </c>
      <c r="O1271" s="4" t="str">
        <f>VLOOKUP(Table3[[#This Row],[State ID]],Table3[[State ID]:[Age]],1,)</f>
        <v>R1024</v>
      </c>
      <c r="P1271" s="4" t="str">
        <f>VLOOKUP(Table3[[#This Row],[Hospitalasion Details]],Table3[[Hospitalasion Details]:[Age]],1,)</f>
        <v>17-Jul-1969</v>
      </c>
      <c r="Q1271" s="4">
        <f>VLOOKUP(Table3[[#This Row],[Age]],Table3[Age],1,)</f>
        <v>53</v>
      </c>
    </row>
    <row r="1272" spans="1:17" x14ac:dyDescent="0.25">
      <c r="A1272" s="4" t="str">
        <f>VLOOKUP(Table2[[#This Row],[Customer ID]],Table2[],1,)</f>
        <v>Id1271</v>
      </c>
      <c r="B1272" s="4" t="str">
        <f>VLOOKUP(Table2[[#This Row],[Full Name]],Table2[[#This Row],[Full Name]],1,)</f>
        <v xml:space="preserve">  Michael W Anderson</v>
      </c>
      <c r="C1272" s="4">
        <f>VLOOKUP('Medical Examinations'!B1272,'Medical Examinations'!B1272:J3605,1,)</f>
        <v>19.190000000000001</v>
      </c>
      <c r="D1272" s="4">
        <f>VLOOKUP('Medical Examinations'!C1272,'Medical Examinations'!C1272:K3605,1,)</f>
        <v>7.71</v>
      </c>
      <c r="E1272" s="4" t="str">
        <f>VLOOKUP('Medical Examinations'!D1272,'Medical Examinations'!D1272:L3605,1,)</f>
        <v>Yes</v>
      </c>
      <c r="F1272" s="4" t="str">
        <f>VLOOKUP('Medical Examinations'!E1272,'Medical Examinations'!E1272:M3605,1,)</f>
        <v>No</v>
      </c>
      <c r="G1272" s="4" t="str">
        <f>VLOOKUP('Medical Examinations'!F1272,'Medical Examinations'!F1272:N3605,1,)</f>
        <v>No</v>
      </c>
      <c r="H1272" s="4">
        <f>VLOOKUP('Medical Examinations'!G1272,'Medical Examinations'!G1272:O3605,1,)</f>
        <v>1</v>
      </c>
      <c r="I1272" s="4" t="str">
        <f>VLOOKUP('Medical Examinations'!H1272,'Medical Examinations'!H1272:P3605,1,)</f>
        <v>No</v>
      </c>
      <c r="J1272" s="4" t="str">
        <f>VLOOKUP('Medical Examinations'!I1272,'Medical Examinations'!I1272:Q3605,1,)</f>
        <v>Normal Weight</v>
      </c>
      <c r="K1272" s="4" t="str">
        <f>VLOOKUP('Medical Examinations'!J1272,'Medical Examinations'!J1272:R3605,1,)</f>
        <v>Diabetes</v>
      </c>
      <c r="L1272" s="49">
        <f>VLOOKUP(Table3[[#This Row],[Charges]],Table3[[Charges]:[Age]],1,)</f>
        <v>10577.09</v>
      </c>
      <c r="M1272" s="23" t="str">
        <f>VLOOKUP(Table3[[#This Row],[Hospital tier]],Table3[[Hospital tier]:[Age]],1,)</f>
        <v>tier - 3</v>
      </c>
      <c r="N1272" s="4" t="str">
        <f>VLOOKUP(Table3[[#This Row],[City tier]],Table3[[Hospital tier]:[Age]],1,)</f>
        <v>tier - 3</v>
      </c>
      <c r="O1272" s="4" t="str">
        <f>VLOOKUP(Table3[[#This Row],[State ID]],Table3[[State ID]:[Age]],1,)</f>
        <v>R1011</v>
      </c>
      <c r="P1272" s="4" t="str">
        <f>VLOOKUP(Table3[[#This Row],[Hospitalasion Details]],Table3[[Hospitalasion Details]:[Age]],1,)</f>
        <v>11-Dec-1966</v>
      </c>
      <c r="Q1272" s="4">
        <f>VLOOKUP(Table3[[#This Row],[Age]],Table3[Age],1,)</f>
        <v>56</v>
      </c>
    </row>
    <row r="1273" spans="1:17" x14ac:dyDescent="0.25">
      <c r="A1273" s="4" t="str">
        <f>VLOOKUP(Table2[[#This Row],[Customer ID]],Table2[],1,)</f>
        <v>Id1272</v>
      </c>
      <c r="B1273" s="4" t="str">
        <f>VLOOKUP(Table2[[#This Row],[Full Name]],Table2[[#This Row],[Full Name]],1,)</f>
        <v xml:space="preserve">  Eddie C Walters</v>
      </c>
      <c r="C1273" s="4">
        <f>VLOOKUP('Medical Examinations'!B1273,'Medical Examinations'!B1273:J3606,1,)</f>
        <v>27.5</v>
      </c>
      <c r="D1273" s="4">
        <f>VLOOKUP('Medical Examinations'!C1273,'Medical Examinations'!C1273:K3606,1,)</f>
        <v>6.03</v>
      </c>
      <c r="E1273" s="4" t="str">
        <f>VLOOKUP('Medical Examinations'!D1273,'Medical Examinations'!D1273:L3606,1,)</f>
        <v>No</v>
      </c>
      <c r="F1273" s="4" t="str">
        <f>VLOOKUP('Medical Examinations'!E1273,'Medical Examinations'!E1273:M3606,1,)</f>
        <v>No</v>
      </c>
      <c r="G1273" s="4" t="str">
        <f>VLOOKUP('Medical Examinations'!F1273,'Medical Examinations'!F1273:N3606,1,)</f>
        <v>No</v>
      </c>
      <c r="H1273" s="4">
        <f>VLOOKUP('Medical Examinations'!G1273,'Medical Examinations'!G1273:O3606,1,)</f>
        <v>0</v>
      </c>
      <c r="I1273" s="4" t="str">
        <f>VLOOKUP('Medical Examinations'!H1273,'Medical Examinations'!H1273:P3606,1,)</f>
        <v>No</v>
      </c>
      <c r="J1273" s="4" t="str">
        <f>VLOOKUP('Medical Examinations'!I1273,'Medical Examinations'!I1273:Q3606,1,)</f>
        <v>Over Weight</v>
      </c>
      <c r="K1273" s="4" t="str">
        <f>VLOOKUP('Medical Examinations'!J1273,'Medical Examinations'!J1273:R3606,1,)</f>
        <v>Pre diabetes</v>
      </c>
      <c r="L1273" s="49">
        <f>VLOOKUP(Table3[[#This Row],[Charges]],Table3[[Charges]:[Age]],1,)</f>
        <v>10579.71</v>
      </c>
      <c r="M1273" s="23" t="str">
        <f>VLOOKUP(Table3[[#This Row],[Hospital tier]],Table3[[Hospital tier]:[Age]],1,)</f>
        <v>tier - 3</v>
      </c>
      <c r="N1273" s="4" t="str">
        <f>VLOOKUP(Table3[[#This Row],[City tier]],Table3[[Hospital tier]:[Age]],1,)</f>
        <v>tier - 3</v>
      </c>
      <c r="O1273" s="4" t="str">
        <f>VLOOKUP(Table3[[#This Row],[State ID]],Table3[[State ID]:[Age]],1,)</f>
        <v>R1013</v>
      </c>
      <c r="P1273" s="4" t="str">
        <f>VLOOKUP(Table3[[#This Row],[Hospitalasion Details]],Table3[[Hospitalasion Details]:[Age]],1,)</f>
        <v>25-Dec-1969</v>
      </c>
      <c r="Q1273" s="4">
        <f>VLOOKUP(Table3[[#This Row],[Age]],Table3[Age],1,)</f>
        <v>53</v>
      </c>
    </row>
    <row r="1274" spans="1:17" x14ac:dyDescent="0.25">
      <c r="A1274" s="4" t="str">
        <f>VLOOKUP(Table2[[#This Row],[Customer ID]],Table2[],1,)</f>
        <v>Id1273</v>
      </c>
      <c r="B1274" s="4" t="str">
        <f>VLOOKUP(Table2[[#This Row],[Full Name]],Table2[[#This Row],[Full Name]],1,)</f>
        <v xml:space="preserve">  Maxime M Leboeuf</v>
      </c>
      <c r="C1274" s="4">
        <f>VLOOKUP('Medical Examinations'!B1274,'Medical Examinations'!B1274:J3607,1,)</f>
        <v>27.36</v>
      </c>
      <c r="D1274" s="4">
        <f>VLOOKUP('Medical Examinations'!C1274,'Medical Examinations'!C1274:K3607,1,)</f>
        <v>5.96</v>
      </c>
      <c r="E1274" s="4" t="str">
        <f>VLOOKUP('Medical Examinations'!D1274,'Medical Examinations'!D1274:L3607,1,)</f>
        <v>No</v>
      </c>
      <c r="F1274" s="4" t="str">
        <f>VLOOKUP('Medical Examinations'!E1274,'Medical Examinations'!E1274:M3607,1,)</f>
        <v>No</v>
      </c>
      <c r="G1274" s="4" t="str">
        <f>VLOOKUP('Medical Examinations'!F1274,'Medical Examinations'!F1274:N3607,1,)</f>
        <v>Yes</v>
      </c>
      <c r="H1274" s="4">
        <f>VLOOKUP('Medical Examinations'!G1274,'Medical Examinations'!G1274:O3607,1,)</f>
        <v>1</v>
      </c>
      <c r="I1274" s="4" t="str">
        <f>VLOOKUP('Medical Examinations'!H1274,'Medical Examinations'!H1274:P3607,1,)</f>
        <v>No</v>
      </c>
      <c r="J1274" s="4" t="str">
        <f>VLOOKUP('Medical Examinations'!I1274,'Medical Examinations'!I1274:Q3607,1,)</f>
        <v>Over Weight</v>
      </c>
      <c r="K1274" s="4" t="str">
        <f>VLOOKUP('Medical Examinations'!J1274,'Medical Examinations'!J1274:R3607,1,)</f>
        <v>Pre diabetes</v>
      </c>
      <c r="L1274" s="49">
        <f>VLOOKUP(Table3[[#This Row],[Charges]],Table3[[Charges]:[Age]],1,)</f>
        <v>10594.23</v>
      </c>
      <c r="M1274" s="23" t="str">
        <f>VLOOKUP(Table3[[#This Row],[Hospital tier]],Table3[[Hospital tier]:[Age]],1,)</f>
        <v>tier - 3</v>
      </c>
      <c r="N1274" s="4" t="str">
        <f>VLOOKUP(Table3[[#This Row],[City tier]],Table3[[Hospital tier]:[Age]],1,)</f>
        <v>tier - 3</v>
      </c>
      <c r="O1274" s="4" t="str">
        <f>VLOOKUP(Table3[[#This Row],[State ID]],Table3[[State ID]:[Age]],1,)</f>
        <v>R1013</v>
      </c>
      <c r="P1274" s="4" t="str">
        <f>VLOOKUP(Table3[[#This Row],[Hospitalasion Details]],Table3[[Hospitalasion Details]:[Age]],1,)</f>
        <v>3-Nov-1966</v>
      </c>
      <c r="Q1274" s="4">
        <f>VLOOKUP(Table3[[#This Row],[Age]],Table3[Age],1,)</f>
        <v>56</v>
      </c>
    </row>
    <row r="1275" spans="1:17" x14ac:dyDescent="0.25">
      <c r="A1275" s="4" t="str">
        <f>VLOOKUP(Table2[[#This Row],[Customer ID]],Table2[],1,)</f>
        <v>Id1274</v>
      </c>
      <c r="B1275" s="4" t="str">
        <f>VLOOKUP(Table2[[#This Row],[Full Name]],Table2[[#This Row],[Full Name]],1,)</f>
        <v xml:space="preserve">  Mark D Scheibel</v>
      </c>
      <c r="C1275" s="4">
        <f>VLOOKUP('Medical Examinations'!B1275,'Medical Examinations'!B1275:J3608,1,)</f>
        <v>20.350000000000001</v>
      </c>
      <c r="D1275" s="4">
        <f>VLOOKUP('Medical Examinations'!C1275,'Medical Examinations'!C1275:K3608,1,)</f>
        <v>4.16</v>
      </c>
      <c r="E1275" s="4" t="str">
        <f>VLOOKUP('Medical Examinations'!D1275,'Medical Examinations'!D1275:L3608,1,)</f>
        <v>No</v>
      </c>
      <c r="F1275" s="4" t="str">
        <f>VLOOKUP('Medical Examinations'!E1275,'Medical Examinations'!E1275:M3608,1,)</f>
        <v>No</v>
      </c>
      <c r="G1275" s="4" t="str">
        <f>VLOOKUP('Medical Examinations'!F1275,'Medical Examinations'!F1275:N3608,1,)</f>
        <v>No</v>
      </c>
      <c r="H1275" s="4">
        <f>VLOOKUP('Medical Examinations'!G1275,'Medical Examinations'!G1275:O3608,1,)</f>
        <v>0</v>
      </c>
      <c r="I1275" s="4" t="str">
        <f>VLOOKUP('Medical Examinations'!H1275,'Medical Examinations'!H1275:P3608,1,)</f>
        <v>No</v>
      </c>
      <c r="J1275" s="4" t="str">
        <f>VLOOKUP('Medical Examinations'!I1275,'Medical Examinations'!I1275:Q3608,1,)</f>
        <v>Normal Weight</v>
      </c>
      <c r="K1275" s="4" t="str">
        <f>VLOOKUP('Medical Examinations'!J1275,'Medical Examinations'!J1275:R3608,1,)</f>
        <v>Normal</v>
      </c>
      <c r="L1275" s="49">
        <f>VLOOKUP(Table3[[#This Row],[Charges]],Table3[[Charges]:[Age]],1,)</f>
        <v>10594.5</v>
      </c>
      <c r="M1275" s="23" t="str">
        <f>VLOOKUP(Table3[[#This Row],[Hospital tier]],Table3[[Hospital tier]:[Age]],1,)</f>
        <v>tier - 3</v>
      </c>
      <c r="N1275" s="4" t="str">
        <f>VLOOKUP(Table3[[#This Row],[City tier]],Table3[[Hospital tier]:[Age]],1,)</f>
        <v>tier - 1</v>
      </c>
      <c r="O1275" s="4" t="str">
        <f>VLOOKUP(Table3[[#This Row],[State ID]],Table3[[State ID]:[Age]],1,)</f>
        <v>R1012</v>
      </c>
      <c r="P1275" s="4" t="str">
        <f>VLOOKUP(Table3[[#This Row],[Hospitalasion Details]],Table3[[Hospitalasion Details]:[Age]],1,)</f>
        <v>29-Nov-1967</v>
      </c>
      <c r="Q1275" s="4">
        <f>VLOOKUP(Table3[[#This Row],[Age]],Table3[Age],1,)</f>
        <v>55</v>
      </c>
    </row>
    <row r="1276" spans="1:17" x14ac:dyDescent="0.25">
      <c r="A1276" s="4" t="str">
        <f>VLOOKUP(Table2[[#This Row],[Customer ID]],Table2[],1,)</f>
        <v>Id1275</v>
      </c>
      <c r="B1276" s="4" t="str">
        <f>VLOOKUP(Table2[[#This Row],[Full Name]],Table2[[#This Row],[Full Name]],1,)</f>
        <v xml:space="preserve">  Adam Ritter</v>
      </c>
      <c r="C1276" s="4">
        <f>VLOOKUP('Medical Examinations'!B1276,'Medical Examinations'!B1276:J3609,1,)</f>
        <v>24.035</v>
      </c>
      <c r="D1276" s="4">
        <f>VLOOKUP('Medical Examinations'!C1276,'Medical Examinations'!C1276:K3609,1,)</f>
        <v>6.11</v>
      </c>
      <c r="E1276" s="4" t="str">
        <f>VLOOKUP('Medical Examinations'!D1276,'Medical Examinations'!D1276:L3609,1,)</f>
        <v>No</v>
      </c>
      <c r="F1276" s="4" t="str">
        <f>VLOOKUP('Medical Examinations'!E1276,'Medical Examinations'!E1276:M3609,1,)</f>
        <v>No</v>
      </c>
      <c r="G1276" s="4" t="str">
        <f>VLOOKUP('Medical Examinations'!F1276,'Medical Examinations'!F1276:N3609,1,)</f>
        <v>No</v>
      </c>
      <c r="H1276" s="4">
        <f>VLOOKUP('Medical Examinations'!G1276,'Medical Examinations'!G1276:O3609,1,)</f>
        <v>0</v>
      </c>
      <c r="I1276" s="4" t="str">
        <f>VLOOKUP('Medical Examinations'!H1276,'Medical Examinations'!H1276:P3609,1,)</f>
        <v>No</v>
      </c>
      <c r="J1276" s="4" t="str">
        <f>VLOOKUP('Medical Examinations'!I1276,'Medical Examinations'!I1276:Q3609,1,)</f>
        <v>Normal Weight</v>
      </c>
      <c r="K1276" s="4" t="str">
        <f>VLOOKUP('Medical Examinations'!J1276,'Medical Examinations'!J1276:R3609,1,)</f>
        <v>Pre diabetes</v>
      </c>
      <c r="L1276" s="49">
        <f>VLOOKUP(Table3[[#This Row],[Charges]],Table3[[Charges]:[Age]],1,)</f>
        <v>10600.55</v>
      </c>
      <c r="M1276" s="23" t="str">
        <f>VLOOKUP(Table3[[#This Row],[Hospital tier]],Table3[[Hospital tier]:[Age]],1,)</f>
        <v>tier - 3</v>
      </c>
      <c r="N1276" s="4" t="str">
        <f>VLOOKUP(Table3[[#This Row],[City tier]],Table3[[Hospital tier]:[Age]],1,)</f>
        <v>tier - 1</v>
      </c>
      <c r="O1276" s="4" t="str">
        <f>VLOOKUP(Table3[[#This Row],[State ID]],Table3[[State ID]:[Age]],1,)</f>
        <v>R1012</v>
      </c>
      <c r="P1276" s="4" t="str">
        <f>VLOOKUP(Table3[[#This Row],[Hospitalasion Details]],Table3[[Hospitalasion Details]:[Age]],1,)</f>
        <v>14-Dec-1972</v>
      </c>
      <c r="Q1276" s="4">
        <f>VLOOKUP(Table3[[#This Row],[Age]],Table3[Age],1,)</f>
        <v>50</v>
      </c>
    </row>
    <row r="1277" spans="1:17" x14ac:dyDescent="0.25">
      <c r="A1277" s="4" t="str">
        <f>VLOOKUP(Table2[[#This Row],[Customer ID]],Table2[],1,)</f>
        <v>Id1276</v>
      </c>
      <c r="B1277" s="4" t="str">
        <f>VLOOKUP(Table2[[#This Row],[Full Name]],Table2[[#This Row],[Full Name]],1,)</f>
        <v xml:space="preserve">  Justin M Deeg</v>
      </c>
      <c r="C1277" s="4">
        <f>VLOOKUP('Medical Examinations'!B1277,'Medical Examinations'!B1277:J3610,1,)</f>
        <v>23.56</v>
      </c>
      <c r="D1277" s="4">
        <f>VLOOKUP('Medical Examinations'!C1277,'Medical Examinations'!C1277:K3610,1,)</f>
        <v>5.97</v>
      </c>
      <c r="E1277" s="4" t="str">
        <f>VLOOKUP('Medical Examinations'!D1277,'Medical Examinations'!D1277:L3610,1,)</f>
        <v>No</v>
      </c>
      <c r="F1277" s="4" t="str">
        <f>VLOOKUP('Medical Examinations'!E1277,'Medical Examinations'!E1277:M3610,1,)</f>
        <v>No</v>
      </c>
      <c r="G1277" s="4" t="str">
        <f>VLOOKUP('Medical Examinations'!F1277,'Medical Examinations'!F1277:N3610,1,)</f>
        <v>No</v>
      </c>
      <c r="H1277" s="4">
        <f>VLOOKUP('Medical Examinations'!G1277,'Medical Examinations'!G1277:O3610,1,)</f>
        <v>0</v>
      </c>
      <c r="I1277" s="4" t="str">
        <f>VLOOKUP('Medical Examinations'!H1277,'Medical Examinations'!H1277:P3610,1,)</f>
        <v>No</v>
      </c>
      <c r="J1277" s="4" t="str">
        <f>VLOOKUP('Medical Examinations'!I1277,'Medical Examinations'!I1277:Q3610,1,)</f>
        <v>Normal Weight</v>
      </c>
      <c r="K1277" s="4" t="str">
        <f>VLOOKUP('Medical Examinations'!J1277,'Medical Examinations'!J1277:R3610,1,)</f>
        <v>Pre diabetes</v>
      </c>
      <c r="L1277" s="49">
        <f>VLOOKUP(Table3[[#This Row],[Charges]],Table3[[Charges]:[Age]],1,)</f>
        <v>10601.41</v>
      </c>
      <c r="M1277" s="23" t="str">
        <f>VLOOKUP(Table3[[#This Row],[Hospital tier]],Table3[[Hospital tier]:[Age]],1,)</f>
        <v>tier - 3</v>
      </c>
      <c r="N1277" s="4" t="str">
        <f>VLOOKUP(Table3[[#This Row],[City tier]],Table3[[Hospital tier]:[Age]],1,)</f>
        <v>tier - 2</v>
      </c>
      <c r="O1277" s="4" t="str">
        <f>VLOOKUP(Table3[[#This Row],[State ID]],Table3[[State ID]:[Age]],1,)</f>
        <v>R1011</v>
      </c>
      <c r="P1277" s="4" t="str">
        <f>VLOOKUP(Table3[[#This Row],[Hospitalasion Details]],Table3[[Hospitalasion Details]:[Age]],1,)</f>
        <v>20-Jul-1966</v>
      </c>
      <c r="Q1277" s="4">
        <f>VLOOKUP(Table3[[#This Row],[Age]],Table3[Age],1,)</f>
        <v>56</v>
      </c>
    </row>
    <row r="1278" spans="1:17" x14ac:dyDescent="0.25">
      <c r="A1278" s="4" t="str">
        <f>VLOOKUP(Table2[[#This Row],[Customer ID]],Table2[],1,)</f>
        <v>Id1277</v>
      </c>
      <c r="B1278" s="4" t="str">
        <f>VLOOKUP(Table2[[#This Row],[Full Name]],Table2[[#This Row],[Full Name]],1,)</f>
        <v xml:space="preserve">  Svetlana V Pretot</v>
      </c>
      <c r="C1278" s="4">
        <f>VLOOKUP('Medical Examinations'!B1278,'Medical Examinations'!B1278:J3611,1,)</f>
        <v>27.17</v>
      </c>
      <c r="D1278" s="4">
        <f>VLOOKUP('Medical Examinations'!C1278,'Medical Examinations'!C1278:K3611,1,)</f>
        <v>10.81</v>
      </c>
      <c r="E1278" s="4" t="str">
        <f>VLOOKUP('Medical Examinations'!D1278,'Medical Examinations'!D1278:L3611,1,)</f>
        <v>No</v>
      </c>
      <c r="F1278" s="4" t="str">
        <f>VLOOKUP('Medical Examinations'!E1278,'Medical Examinations'!E1278:M3611,1,)</f>
        <v>No</v>
      </c>
      <c r="G1278" s="4" t="str">
        <f>VLOOKUP('Medical Examinations'!F1278,'Medical Examinations'!F1278:N3611,1,)</f>
        <v>No</v>
      </c>
      <c r="H1278" s="4">
        <f>VLOOKUP('Medical Examinations'!G1278,'Medical Examinations'!G1278:O3611,1,)</f>
        <v>2</v>
      </c>
      <c r="I1278" s="4" t="str">
        <f>VLOOKUP('Medical Examinations'!H1278,'Medical Examinations'!H1278:P3611,1,)</f>
        <v>No</v>
      </c>
      <c r="J1278" s="4" t="str">
        <f>VLOOKUP('Medical Examinations'!I1278,'Medical Examinations'!I1278:Q3611,1,)</f>
        <v>Over Weight</v>
      </c>
      <c r="K1278" s="4" t="str">
        <f>VLOOKUP('Medical Examinations'!J1278,'Medical Examinations'!J1278:R3611,1,)</f>
        <v>Diabetes</v>
      </c>
      <c r="L1278" s="49">
        <f>VLOOKUP(Table3[[#This Row],[Charges]],Table3[[Charges]:[Age]],1,)</f>
        <v>10601.63</v>
      </c>
      <c r="M1278" s="23" t="str">
        <f>VLOOKUP(Table3[[#This Row],[Hospital tier]],Table3[[Hospital tier]:[Age]],1,)</f>
        <v>tier - 3</v>
      </c>
      <c r="N1278" s="4" t="str">
        <f>VLOOKUP(Table3[[#This Row],[City tier]],Table3[[Hospital tier]:[Age]],1,)</f>
        <v>tier - 2</v>
      </c>
      <c r="O1278" s="4" t="str">
        <f>VLOOKUP(Table3[[#This Row],[State ID]],Table3[[State ID]:[Age]],1,)</f>
        <v>R1012</v>
      </c>
      <c r="P1278" s="4" t="str">
        <f>VLOOKUP(Table3[[#This Row],[Hospitalasion Details]],Table3[[Hospitalasion Details]:[Age]],1,)</f>
        <v>23-Jun-1967</v>
      </c>
      <c r="Q1278" s="4">
        <f>VLOOKUP(Table3[[#This Row],[Age]],Table3[Age],1,)</f>
        <v>55</v>
      </c>
    </row>
    <row r="1279" spans="1:17" x14ac:dyDescent="0.25">
      <c r="A1279" s="4" t="str">
        <f>VLOOKUP(Table2[[#This Row],[Customer ID]],Table2[],1,)</f>
        <v>Id1278</v>
      </c>
      <c r="B1279" s="4" t="str">
        <f>VLOOKUP(Table2[[#This Row],[Full Name]],Table2[[#This Row],[Full Name]],1,)</f>
        <v xml:space="preserve">  Jana L Willsey</v>
      </c>
      <c r="C1279" s="4">
        <f>VLOOKUP('Medical Examinations'!B1279,'Medical Examinations'!B1279:J3612,1,)</f>
        <v>34.32</v>
      </c>
      <c r="D1279" s="4">
        <f>VLOOKUP('Medical Examinations'!C1279,'Medical Examinations'!C1279:K3612,1,)</f>
        <v>5.7</v>
      </c>
      <c r="E1279" s="4" t="str">
        <f>VLOOKUP('Medical Examinations'!D1279,'Medical Examinations'!D1279:L3612,1,)</f>
        <v>Yes</v>
      </c>
      <c r="F1279" s="4" t="str">
        <f>VLOOKUP('Medical Examinations'!E1279,'Medical Examinations'!E1279:M3612,1,)</f>
        <v>No</v>
      </c>
      <c r="G1279" s="4" t="str">
        <f>VLOOKUP('Medical Examinations'!F1279,'Medical Examinations'!F1279:N3612,1,)</f>
        <v>Yes</v>
      </c>
      <c r="H1279" s="4">
        <f>VLOOKUP('Medical Examinations'!G1279,'Medical Examinations'!G1279:O3612,1,)</f>
        <v>1</v>
      </c>
      <c r="I1279" s="4" t="str">
        <f>VLOOKUP('Medical Examinations'!H1279,'Medical Examinations'!H1279:P3612,1,)</f>
        <v>No</v>
      </c>
      <c r="J1279" s="4" t="str">
        <f>VLOOKUP('Medical Examinations'!I1279,'Medical Examinations'!I1279:Q3612,1,)</f>
        <v>Obesity</v>
      </c>
      <c r="K1279" s="4" t="str">
        <f>VLOOKUP('Medical Examinations'!J1279,'Medical Examinations'!J1279:R3612,1,)</f>
        <v>Pre diabetes</v>
      </c>
      <c r="L1279" s="49">
        <f>VLOOKUP(Table3[[#This Row],[Charges]],Table3[[Charges]:[Age]],1,)</f>
        <v>10602.39</v>
      </c>
      <c r="M1279" s="23" t="str">
        <f>VLOOKUP(Table3[[#This Row],[Hospital tier]],Table3[[Hospital tier]:[Age]],1,)</f>
        <v>tier - 3</v>
      </c>
      <c r="N1279" s="4" t="str">
        <f>VLOOKUP(Table3[[#This Row],[City tier]],Table3[[Hospital tier]:[Age]],1,)</f>
        <v>tier - 3</v>
      </c>
      <c r="O1279" s="4" t="str">
        <f>VLOOKUP(Table3[[#This Row],[State ID]],Table3[[State ID]:[Age]],1,)</f>
        <v>R1011</v>
      </c>
      <c r="P1279" s="4" t="str">
        <f>VLOOKUP(Table3[[#This Row],[Hospitalasion Details]],Table3[[Hospitalasion Details]:[Age]],1,)</f>
        <v>2-Jul-1966</v>
      </c>
      <c r="Q1279" s="4">
        <f>VLOOKUP(Table3[[#This Row],[Age]],Table3[Age],1,)</f>
        <v>56</v>
      </c>
    </row>
    <row r="1280" spans="1:17" x14ac:dyDescent="0.25">
      <c r="A1280" s="4" t="str">
        <f>VLOOKUP(Table2[[#This Row],[Customer ID]],Table2[],1,)</f>
        <v>Id1279</v>
      </c>
      <c r="B1280" s="4" t="str">
        <f>VLOOKUP(Table2[[#This Row],[Full Name]],Table2[[#This Row],[Full Name]],1,)</f>
        <v xml:space="preserve">  Laura Roach</v>
      </c>
      <c r="C1280" s="4">
        <f>VLOOKUP('Medical Examinations'!B1280,'Medical Examinations'!B1280:J3613,1,)</f>
        <v>23.87</v>
      </c>
      <c r="D1280" s="4">
        <f>VLOOKUP('Medical Examinations'!C1280,'Medical Examinations'!C1280:K3613,1,)</f>
        <v>4.7699999999999996</v>
      </c>
      <c r="E1280" s="4" t="str">
        <f>VLOOKUP('Medical Examinations'!D1280,'Medical Examinations'!D1280:L3613,1,)</f>
        <v>Yes</v>
      </c>
      <c r="F1280" s="4" t="str">
        <f>VLOOKUP('Medical Examinations'!E1280,'Medical Examinations'!E1280:M3613,1,)</f>
        <v>No</v>
      </c>
      <c r="G1280" s="4" t="str">
        <f>VLOOKUP('Medical Examinations'!F1280,'Medical Examinations'!F1280:N3613,1,)</f>
        <v>Yes</v>
      </c>
      <c r="H1280" s="4">
        <f>VLOOKUP('Medical Examinations'!G1280,'Medical Examinations'!G1280:O3613,1,)</f>
        <v>1</v>
      </c>
      <c r="I1280" s="4" t="str">
        <f>VLOOKUP('Medical Examinations'!H1280,'Medical Examinations'!H1280:P3613,1,)</f>
        <v>No</v>
      </c>
      <c r="J1280" s="4" t="str">
        <f>VLOOKUP('Medical Examinations'!I1280,'Medical Examinations'!I1280:Q3613,1,)</f>
        <v>Normal Weight</v>
      </c>
      <c r="K1280" s="4" t="str">
        <f>VLOOKUP('Medical Examinations'!J1280,'Medical Examinations'!J1280:R3613,1,)</f>
        <v>Normal</v>
      </c>
      <c r="L1280" s="49">
        <f>VLOOKUP(Table3[[#This Row],[Charges]],Table3[[Charges]:[Age]],1,)</f>
        <v>10608.67</v>
      </c>
      <c r="M1280" s="23" t="str">
        <f>VLOOKUP(Table3[[#This Row],[Hospital tier]],Table3[[Hospital tier]:[Age]],1,)</f>
        <v>tier - 3</v>
      </c>
      <c r="N1280" s="4" t="str">
        <f>VLOOKUP(Table3[[#This Row],[City tier]],Table3[[Hospital tier]:[Age]],1,)</f>
        <v>tier - 3</v>
      </c>
      <c r="O1280" s="4" t="str">
        <f>VLOOKUP(Table3[[#This Row],[State ID]],Table3[[State ID]:[Age]],1,)</f>
        <v>R1012</v>
      </c>
      <c r="P1280" s="4" t="str">
        <f>VLOOKUP(Table3[[#This Row],[Hospitalasion Details]],Table3[[Hospitalasion Details]:[Age]],1,)</f>
        <v>27-Jun-1965</v>
      </c>
      <c r="Q1280" s="4">
        <f>VLOOKUP(Table3[[#This Row],[Age]],Table3[Age],1,)</f>
        <v>57</v>
      </c>
    </row>
    <row r="1281" spans="1:17" x14ac:dyDescent="0.25">
      <c r="A1281" s="4" t="str">
        <f>VLOOKUP(Table2[[#This Row],[Customer ID]],Table2[],1,)</f>
        <v>Id1280</v>
      </c>
      <c r="B1281" s="4" t="str">
        <f>VLOOKUP(Table2[[#This Row],[Full Name]],Table2[[#This Row],[Full Name]],1,)</f>
        <v xml:space="preserve">  Torrey C III Jacobsen</v>
      </c>
      <c r="C1281" s="4">
        <f>VLOOKUP('Medical Examinations'!B1281,'Medical Examinations'!B1281:J3614,1,)</f>
        <v>30.15</v>
      </c>
      <c r="D1281" s="4">
        <f>VLOOKUP('Medical Examinations'!C1281,'Medical Examinations'!C1281:K3614,1,)</f>
        <v>4.25</v>
      </c>
      <c r="E1281" s="4" t="str">
        <f>VLOOKUP('Medical Examinations'!D1281,'Medical Examinations'!D1281:L3614,1,)</f>
        <v>No</v>
      </c>
      <c r="F1281" s="4" t="str">
        <f>VLOOKUP('Medical Examinations'!E1281,'Medical Examinations'!E1281:M3614,1,)</f>
        <v>No</v>
      </c>
      <c r="G1281" s="4" t="str">
        <f>VLOOKUP('Medical Examinations'!F1281,'Medical Examinations'!F1281:N3614,1,)</f>
        <v>No</v>
      </c>
      <c r="H1281" s="4">
        <f>VLOOKUP('Medical Examinations'!G1281,'Medical Examinations'!G1281:O3614,1,)</f>
        <v>1</v>
      </c>
      <c r="I1281" s="4" t="str">
        <f>VLOOKUP('Medical Examinations'!H1281,'Medical Examinations'!H1281:P3614,1,)</f>
        <v>No</v>
      </c>
      <c r="J1281" s="4" t="str">
        <f>VLOOKUP('Medical Examinations'!I1281,'Medical Examinations'!I1281:Q3614,1,)</f>
        <v>Obesity</v>
      </c>
      <c r="K1281" s="4" t="str">
        <f>VLOOKUP('Medical Examinations'!J1281,'Medical Examinations'!J1281:R3614,1,)</f>
        <v>Normal</v>
      </c>
      <c r="L1281" s="49">
        <f>VLOOKUP(Table3[[#This Row],[Charges]],Table3[[Charges]:[Age]],1,)</f>
        <v>10617.04</v>
      </c>
      <c r="M1281" s="23" t="str">
        <f>VLOOKUP(Table3[[#This Row],[Hospital tier]],Table3[[Hospital tier]:[Age]],1,)</f>
        <v>tier - 3</v>
      </c>
      <c r="N1281" s="4" t="str">
        <f>VLOOKUP(Table3[[#This Row],[City tier]],Table3[[Hospital tier]:[Age]],1,)</f>
        <v>tier - 3</v>
      </c>
      <c r="O1281" s="4" t="str">
        <f>VLOOKUP(Table3[[#This Row],[State ID]],Table3[[State ID]:[Age]],1,)</f>
        <v>R1026</v>
      </c>
      <c r="P1281" s="4" t="str">
        <f>VLOOKUP(Table3[[#This Row],[Hospitalasion Details]],Table3[[Hospitalasion Details]:[Age]],1,)</f>
        <v>23-Jul-1992</v>
      </c>
      <c r="Q1281" s="4">
        <f>VLOOKUP(Table3[[#This Row],[Age]],Table3[Age],1,)</f>
        <v>30</v>
      </c>
    </row>
    <row r="1282" spans="1:17" x14ac:dyDescent="0.25">
      <c r="A1282" s="4" t="str">
        <f>VLOOKUP(Table2[[#This Row],[Customer ID]],Table2[],1,)</f>
        <v>Id1281</v>
      </c>
      <c r="B1282" s="4" t="str">
        <f>VLOOKUP(Table2[[#This Row],[Full Name]],Table2[[#This Row],[Full Name]],1,)</f>
        <v xml:space="preserve">  Paul O'Hora</v>
      </c>
      <c r="C1282" s="4">
        <f>VLOOKUP('Medical Examinations'!B1282,'Medical Examinations'!B1282:J3615,1,)</f>
        <v>26.36</v>
      </c>
      <c r="D1282" s="4">
        <f>VLOOKUP('Medical Examinations'!C1282,'Medical Examinations'!C1282:K3615,1,)</f>
        <v>5.52</v>
      </c>
      <c r="E1282" s="4" t="str">
        <f>VLOOKUP('Medical Examinations'!D1282,'Medical Examinations'!D1282:L3615,1,)</f>
        <v>No</v>
      </c>
      <c r="F1282" s="4" t="str">
        <f>VLOOKUP('Medical Examinations'!E1282,'Medical Examinations'!E1282:M3615,1,)</f>
        <v>No</v>
      </c>
      <c r="G1282" s="4" t="str">
        <f>VLOOKUP('Medical Examinations'!F1282,'Medical Examinations'!F1282:N3615,1,)</f>
        <v>No</v>
      </c>
      <c r="H1282" s="4">
        <f>VLOOKUP('Medical Examinations'!G1282,'Medical Examinations'!G1282:O3615,1,)</f>
        <v>0</v>
      </c>
      <c r="I1282" s="4" t="str">
        <f>VLOOKUP('Medical Examinations'!H1282,'Medical Examinations'!H1282:P3615,1,)</f>
        <v>No</v>
      </c>
      <c r="J1282" s="4" t="str">
        <f>VLOOKUP('Medical Examinations'!I1282,'Medical Examinations'!I1282:Q3615,1,)</f>
        <v>Over Weight</v>
      </c>
      <c r="K1282" s="4" t="str">
        <f>VLOOKUP('Medical Examinations'!J1282,'Medical Examinations'!J1282:R3615,1,)</f>
        <v>Normal</v>
      </c>
      <c r="L1282" s="49">
        <f>VLOOKUP(Table3[[#This Row],[Charges]],Table3[[Charges]:[Age]],1,)</f>
        <v>10620.26</v>
      </c>
      <c r="M1282" s="23" t="str">
        <f>VLOOKUP(Table3[[#This Row],[Hospital tier]],Table3[[Hospital tier]:[Age]],1,)</f>
        <v>tier - 3</v>
      </c>
      <c r="N1282" s="4" t="str">
        <f>VLOOKUP(Table3[[#This Row],[City tier]],Table3[[Hospital tier]:[Age]],1,)</f>
        <v>tier - 3</v>
      </c>
      <c r="O1282" s="4" t="str">
        <f>VLOOKUP(Table3[[#This Row],[State ID]],Table3[[State ID]:[Age]],1,)</f>
        <v>R1012</v>
      </c>
      <c r="P1282" s="4" t="str">
        <f>VLOOKUP(Table3[[#This Row],[Hospitalasion Details]],Table3[[Hospitalasion Details]:[Age]],1,)</f>
        <v>6-Jul-1990</v>
      </c>
      <c r="Q1282" s="4">
        <f>VLOOKUP(Table3[[#This Row],[Age]],Table3[Age],1,)</f>
        <v>32</v>
      </c>
    </row>
    <row r="1283" spans="1:17" x14ac:dyDescent="0.25">
      <c r="A1283" s="4" t="str">
        <f>VLOOKUP(Table2[[#This Row],[Customer ID]],Table2[],1,)</f>
        <v>Id1282</v>
      </c>
      <c r="B1283" s="4" t="str">
        <f>VLOOKUP(Table2[[#This Row],[Full Name]],Table2[[#This Row],[Full Name]],1,)</f>
        <v xml:space="preserve">  Jennifer D Amato</v>
      </c>
      <c r="C1283" s="4">
        <f>VLOOKUP('Medical Examinations'!B1283,'Medical Examinations'!B1283:J3616,1,)</f>
        <v>45.32</v>
      </c>
      <c r="D1283" s="4">
        <f>VLOOKUP('Medical Examinations'!C1283,'Medical Examinations'!C1283:K3616,1,)</f>
        <v>6.53</v>
      </c>
      <c r="E1283" s="4" t="str">
        <f>VLOOKUP('Medical Examinations'!D1283,'Medical Examinations'!D1283:L3616,1,)</f>
        <v>Yes</v>
      </c>
      <c r="F1283" s="4" t="str">
        <f>VLOOKUP('Medical Examinations'!E1283,'Medical Examinations'!E1283:M3616,1,)</f>
        <v>No</v>
      </c>
      <c r="G1283" s="4" t="str">
        <f>VLOOKUP('Medical Examinations'!F1283,'Medical Examinations'!F1283:N3616,1,)</f>
        <v>No</v>
      </c>
      <c r="H1283" s="4">
        <f>VLOOKUP('Medical Examinations'!G1283,'Medical Examinations'!G1283:O3616,1,)</f>
        <v>1</v>
      </c>
      <c r="I1283" s="4" t="str">
        <f>VLOOKUP('Medical Examinations'!H1283,'Medical Examinations'!H1283:P3616,1,)</f>
        <v>No</v>
      </c>
      <c r="J1283" s="4" t="str">
        <f>VLOOKUP('Medical Examinations'!I1283,'Medical Examinations'!I1283:Q3616,1,)</f>
        <v>Obesity</v>
      </c>
      <c r="K1283" s="4" t="str">
        <f>VLOOKUP('Medical Examinations'!J1283,'Medical Examinations'!J1283:R3616,1,)</f>
        <v>Diabetes</v>
      </c>
      <c r="L1283" s="49">
        <f>VLOOKUP(Table3[[#This Row],[Charges]],Table3[[Charges]:[Age]],1,)</f>
        <v>10627.81</v>
      </c>
      <c r="M1283" s="23" t="str">
        <f>VLOOKUP(Table3[[#This Row],[Hospital tier]],Table3[[Hospital tier]:[Age]],1,)</f>
        <v>tier - 3</v>
      </c>
      <c r="N1283" s="4" t="str">
        <f>VLOOKUP(Table3[[#This Row],[City tier]],Table3[[Hospital tier]:[Age]],1,)</f>
        <v>tier - 3</v>
      </c>
      <c r="O1283" s="4" t="str">
        <f>VLOOKUP(Table3[[#This Row],[State ID]],Table3[[State ID]:[Age]],1,)</f>
        <v>R1013</v>
      </c>
      <c r="P1283" s="4" t="str">
        <f>VLOOKUP(Table3[[#This Row],[Hospitalasion Details]],Table3[[Hospitalasion Details]:[Age]],1,)</f>
        <v>8-Aug-1964</v>
      </c>
      <c r="Q1283" s="4">
        <f>VLOOKUP(Table3[[#This Row],[Age]],Table3[Age],1,)</f>
        <v>58</v>
      </c>
    </row>
    <row r="1284" spans="1:17" x14ac:dyDescent="0.25">
      <c r="A1284" s="4" t="str">
        <f>VLOOKUP(Table2[[#This Row],[Customer ID]],Table2[],1,)</f>
        <v>Id1283</v>
      </c>
      <c r="B1284" s="4" t="str">
        <f>VLOOKUP(Table2[[#This Row],[Full Name]],Table2[[#This Row],[Full Name]],1,)</f>
        <v xml:space="preserve">  Erik Reed</v>
      </c>
      <c r="C1284" s="4">
        <f>VLOOKUP('Medical Examinations'!B1284,'Medical Examinations'!B1284:J3617,1,)</f>
        <v>31.93</v>
      </c>
      <c r="D1284" s="4">
        <f>VLOOKUP('Medical Examinations'!C1284,'Medical Examinations'!C1284:K3617,1,)</f>
        <v>4.82</v>
      </c>
      <c r="E1284" s="4" t="str">
        <f>VLOOKUP('Medical Examinations'!D1284,'Medical Examinations'!D1284:L3617,1,)</f>
        <v>Yes</v>
      </c>
      <c r="F1284" s="4" t="str">
        <f>VLOOKUP('Medical Examinations'!E1284,'Medical Examinations'!E1284:M3617,1,)</f>
        <v>No</v>
      </c>
      <c r="G1284" s="4" t="str">
        <f>VLOOKUP('Medical Examinations'!F1284,'Medical Examinations'!F1284:N3617,1,)</f>
        <v>No</v>
      </c>
      <c r="H1284" s="4">
        <f>VLOOKUP('Medical Examinations'!G1284,'Medical Examinations'!G1284:O3617,1,)</f>
        <v>1</v>
      </c>
      <c r="I1284" s="4" t="str">
        <f>VLOOKUP('Medical Examinations'!H1284,'Medical Examinations'!H1284:P3617,1,)</f>
        <v>No</v>
      </c>
      <c r="J1284" s="4" t="str">
        <f>VLOOKUP('Medical Examinations'!I1284,'Medical Examinations'!I1284:Q3617,1,)</f>
        <v>Obesity</v>
      </c>
      <c r="K1284" s="4" t="str">
        <f>VLOOKUP('Medical Examinations'!J1284,'Medical Examinations'!J1284:R3617,1,)</f>
        <v>Normal</v>
      </c>
      <c r="L1284" s="49">
        <f>VLOOKUP(Table3[[#This Row],[Charges]],Table3[[Charges]:[Age]],1,)</f>
        <v>10665.44</v>
      </c>
      <c r="M1284" s="23" t="str">
        <f>VLOOKUP(Table3[[#This Row],[Hospital tier]],Table3[[Hospital tier]:[Age]],1,)</f>
        <v>tier - 3</v>
      </c>
      <c r="N1284" s="4" t="str">
        <f>VLOOKUP(Table3[[#This Row],[City tier]],Table3[[Hospital tier]:[Age]],1,)</f>
        <v>tier - 2</v>
      </c>
      <c r="O1284" s="4" t="str">
        <f>VLOOKUP(Table3[[#This Row],[State ID]],Table3[[State ID]:[Age]],1,)</f>
        <v>R1021</v>
      </c>
      <c r="P1284" s="4" t="str">
        <f>VLOOKUP(Table3[[#This Row],[Hospitalasion Details]],Table3[[Hospitalasion Details]:[Age]],1,)</f>
        <v>22-Nov-1976</v>
      </c>
      <c r="Q1284" s="4">
        <f>VLOOKUP(Table3[[#This Row],[Age]],Table3[Age],1,)</f>
        <v>46</v>
      </c>
    </row>
    <row r="1285" spans="1:17" x14ac:dyDescent="0.25">
      <c r="A1285" s="4" t="str">
        <f>VLOOKUP(Table2[[#This Row],[Customer ID]],Table2[],1,)</f>
        <v>Id1284</v>
      </c>
      <c r="B1285" s="4" t="str">
        <f>VLOOKUP(Table2[[#This Row],[Full Name]],Table2[[#This Row],[Full Name]],1,)</f>
        <v xml:space="preserve">  Lana J Wegner</v>
      </c>
      <c r="C1285" s="4">
        <f>VLOOKUP('Medical Examinations'!B1285,'Medical Examinations'!B1285:J3618,1,)</f>
        <v>36</v>
      </c>
      <c r="D1285" s="4">
        <f>VLOOKUP('Medical Examinations'!C1285,'Medical Examinations'!C1285:K3618,1,)</f>
        <v>11.94</v>
      </c>
      <c r="E1285" s="4" t="str">
        <f>VLOOKUP('Medical Examinations'!D1285,'Medical Examinations'!D1285:L3618,1,)</f>
        <v>Yes</v>
      </c>
      <c r="F1285" s="4" t="str">
        <f>VLOOKUP('Medical Examinations'!E1285,'Medical Examinations'!E1285:M3618,1,)</f>
        <v>No</v>
      </c>
      <c r="G1285" s="4" t="str">
        <f>VLOOKUP('Medical Examinations'!F1285,'Medical Examinations'!F1285:N3618,1,)</f>
        <v>No</v>
      </c>
      <c r="H1285" s="4">
        <f>VLOOKUP('Medical Examinations'!G1285,'Medical Examinations'!G1285:O3618,1,)</f>
        <v>1</v>
      </c>
      <c r="I1285" s="4" t="str">
        <f>VLOOKUP('Medical Examinations'!H1285,'Medical Examinations'!H1285:P3618,1,)</f>
        <v>No</v>
      </c>
      <c r="J1285" s="4" t="str">
        <f>VLOOKUP('Medical Examinations'!I1285,'Medical Examinations'!I1285:Q3618,1,)</f>
        <v>Obesity</v>
      </c>
      <c r="K1285" s="4" t="str">
        <f>VLOOKUP('Medical Examinations'!J1285,'Medical Examinations'!J1285:R3618,1,)</f>
        <v>Diabetes</v>
      </c>
      <c r="L1285" s="49">
        <f>VLOOKUP(Table3[[#This Row],[Charges]],Table3[[Charges]:[Age]],1,)</f>
        <v>10676.83</v>
      </c>
      <c r="M1285" s="23" t="str">
        <f>VLOOKUP(Table3[[#This Row],[Hospital tier]],Table3[[Hospital tier]:[Age]],1,)</f>
        <v>tier - 3</v>
      </c>
      <c r="N1285" s="4" t="str">
        <f>VLOOKUP(Table3[[#This Row],[City tier]],Table3[[Hospital tier]:[Age]],1,)</f>
        <v>tier - 3</v>
      </c>
      <c r="O1285" s="4" t="str">
        <f>VLOOKUP(Table3[[#This Row],[State ID]],Table3[[State ID]:[Age]],1,)</f>
        <v>R1013</v>
      </c>
      <c r="P1285" s="4" t="str">
        <f>VLOOKUP(Table3[[#This Row],[Hospitalasion Details]],Table3[[Hospitalasion Details]:[Age]],1,)</f>
        <v>7-Sep-1962</v>
      </c>
      <c r="Q1285" s="4">
        <f>VLOOKUP(Table3[[#This Row],[Age]],Table3[Age],1,)</f>
        <v>60</v>
      </c>
    </row>
    <row r="1286" spans="1:17" x14ac:dyDescent="0.25">
      <c r="A1286" s="4" t="str">
        <f>VLOOKUP(Table2[[#This Row],[Customer ID]],Table2[],1,)</f>
        <v>Id1285</v>
      </c>
      <c r="B1286" s="4" t="str">
        <f>VLOOKUP(Table2[[#This Row],[Full Name]],Table2[[#This Row],[Full Name]],1,)</f>
        <v xml:space="preserve">  Rebecca E Bokun</v>
      </c>
      <c r="C1286" s="4">
        <f>VLOOKUP('Medical Examinations'!B1286,'Medical Examinations'!B1286:J3619,1,)</f>
        <v>32</v>
      </c>
      <c r="D1286" s="4">
        <f>VLOOKUP('Medical Examinations'!C1286,'Medical Examinations'!C1286:K3619,1,)</f>
        <v>7.85</v>
      </c>
      <c r="E1286" s="4" t="str">
        <f>VLOOKUP('Medical Examinations'!D1286,'Medical Examinations'!D1286:L3619,1,)</f>
        <v>Yes</v>
      </c>
      <c r="F1286" s="4" t="str">
        <f>VLOOKUP('Medical Examinations'!E1286,'Medical Examinations'!E1286:M3619,1,)</f>
        <v>No</v>
      </c>
      <c r="G1286" s="4" t="str">
        <f>VLOOKUP('Medical Examinations'!F1286,'Medical Examinations'!F1286:N3619,1,)</f>
        <v>No</v>
      </c>
      <c r="H1286" s="4">
        <f>VLOOKUP('Medical Examinations'!G1286,'Medical Examinations'!G1286:O3619,1,)</f>
        <v>1</v>
      </c>
      <c r="I1286" s="4" t="str">
        <f>VLOOKUP('Medical Examinations'!H1286,'Medical Examinations'!H1286:P3619,1,)</f>
        <v>No</v>
      </c>
      <c r="J1286" s="4" t="str">
        <f>VLOOKUP('Medical Examinations'!I1286,'Medical Examinations'!I1286:Q3619,1,)</f>
        <v>Obesity</v>
      </c>
      <c r="K1286" s="4" t="str">
        <f>VLOOKUP('Medical Examinations'!J1286,'Medical Examinations'!J1286:R3619,1,)</f>
        <v>Diabetes</v>
      </c>
      <c r="L1286" s="49">
        <f>VLOOKUP(Table3[[#This Row],[Charges]],Table3[[Charges]:[Age]],1,)</f>
        <v>10690.11</v>
      </c>
      <c r="M1286" s="23" t="str">
        <f>VLOOKUP(Table3[[#This Row],[Hospital tier]],Table3[[Hospital tier]:[Age]],1,)</f>
        <v>tier - 3</v>
      </c>
      <c r="N1286" s="4" t="str">
        <f>VLOOKUP(Table3[[#This Row],[City tier]],Table3[[Hospital tier]:[Age]],1,)</f>
        <v>tier - 2</v>
      </c>
      <c r="O1286" s="4" t="str">
        <f>VLOOKUP(Table3[[#This Row],[State ID]],Table3[[State ID]:[Age]],1,)</f>
        <v>R1021</v>
      </c>
      <c r="P1286" s="4" t="str">
        <f>VLOOKUP(Table3[[#This Row],[Hospitalasion Details]],Table3[[Hospitalasion Details]:[Age]],1,)</f>
        <v>2-Aug-1977</v>
      </c>
      <c r="Q1286" s="4">
        <f>VLOOKUP(Table3[[#This Row],[Age]],Table3[Age],1,)</f>
        <v>45</v>
      </c>
    </row>
    <row r="1287" spans="1:17" x14ac:dyDescent="0.25">
      <c r="A1287" s="4" t="str">
        <f>VLOOKUP(Table2[[#This Row],[Customer ID]],Table2[],1,)</f>
        <v>Id1286</v>
      </c>
      <c r="B1287" s="4" t="str">
        <f>VLOOKUP(Table2[[#This Row],[Full Name]],Table2[[#This Row],[Full Name]],1,)</f>
        <v xml:space="preserve">  Katie M Ainsley</v>
      </c>
      <c r="C1287" s="4">
        <f>VLOOKUP('Medical Examinations'!B1287,'Medical Examinations'!B1287:J3620,1,)</f>
        <v>29.37</v>
      </c>
      <c r="D1287" s="4">
        <f>VLOOKUP('Medical Examinations'!C1287,'Medical Examinations'!C1287:K3620,1,)</f>
        <v>8.01</v>
      </c>
      <c r="E1287" s="4" t="str">
        <f>VLOOKUP('Medical Examinations'!D1287,'Medical Examinations'!D1287:L3620,1,)</f>
        <v>Yes</v>
      </c>
      <c r="F1287" s="4" t="str">
        <f>VLOOKUP('Medical Examinations'!E1287,'Medical Examinations'!E1287:M3620,1,)</f>
        <v>No</v>
      </c>
      <c r="G1287" s="4" t="str">
        <f>VLOOKUP('Medical Examinations'!F1287,'Medical Examinations'!F1287:N3620,1,)</f>
        <v>No</v>
      </c>
      <c r="H1287" s="4">
        <f>VLOOKUP('Medical Examinations'!G1287,'Medical Examinations'!G1287:O3620,1,)</f>
        <v>1</v>
      </c>
      <c r="I1287" s="4" t="str">
        <f>VLOOKUP('Medical Examinations'!H1287,'Medical Examinations'!H1287:P3620,1,)</f>
        <v>No</v>
      </c>
      <c r="J1287" s="4" t="str">
        <f>VLOOKUP('Medical Examinations'!I1287,'Medical Examinations'!I1287:Q3620,1,)</f>
        <v>Over Weight</v>
      </c>
      <c r="K1287" s="4" t="str">
        <f>VLOOKUP('Medical Examinations'!J1287,'Medical Examinations'!J1287:R3620,1,)</f>
        <v>Diabetes</v>
      </c>
      <c r="L1287" s="49">
        <f>VLOOKUP(Table3[[#This Row],[Charges]],Table3[[Charges]:[Age]],1,)</f>
        <v>10698.38</v>
      </c>
      <c r="M1287" s="23" t="str">
        <f>VLOOKUP(Table3[[#This Row],[Hospital tier]],Table3[[Hospital tier]:[Age]],1,)</f>
        <v>tier - 3</v>
      </c>
      <c r="N1287" s="4" t="str">
        <f>VLOOKUP(Table3[[#This Row],[City tier]],Table3[[Hospital tier]:[Age]],1,)</f>
        <v>tier - 1</v>
      </c>
      <c r="O1287" s="4" t="str">
        <f>VLOOKUP(Table3[[#This Row],[State ID]],Table3[[State ID]:[Age]],1,)</f>
        <v>R1025</v>
      </c>
      <c r="P1287" s="4" t="str">
        <f>VLOOKUP(Table3[[#This Row],[Hospitalasion Details]],Table3[[Hospitalasion Details]:[Age]],1,)</f>
        <v>30-Sep-1976</v>
      </c>
      <c r="Q1287" s="4">
        <f>VLOOKUP(Table3[[#This Row],[Age]],Table3[Age],1,)</f>
        <v>46</v>
      </c>
    </row>
    <row r="1288" spans="1:17" x14ac:dyDescent="0.25">
      <c r="A1288" s="4" t="str">
        <f>VLOOKUP(Table2[[#This Row],[Customer ID]],Table2[],1,)</f>
        <v>Id1287</v>
      </c>
      <c r="B1288" s="4" t="str">
        <f>VLOOKUP(Table2[[#This Row],[Full Name]],Table2[[#This Row],[Full Name]],1,)</f>
        <v xml:space="preserve">  Elizabeth A Foster</v>
      </c>
      <c r="C1288" s="4">
        <f>VLOOKUP('Medical Examinations'!B1288,'Medical Examinations'!B1288:J3621,1,)</f>
        <v>23.6</v>
      </c>
      <c r="D1288" s="4">
        <f>VLOOKUP('Medical Examinations'!C1288,'Medical Examinations'!C1288:K3621,1,)</f>
        <v>7.4</v>
      </c>
      <c r="E1288" s="4" t="str">
        <f>VLOOKUP('Medical Examinations'!D1288,'Medical Examinations'!D1288:L3621,1,)</f>
        <v>Yes</v>
      </c>
      <c r="F1288" s="4" t="str">
        <f>VLOOKUP('Medical Examinations'!E1288,'Medical Examinations'!E1288:M3621,1,)</f>
        <v>No</v>
      </c>
      <c r="G1288" s="4" t="str">
        <f>VLOOKUP('Medical Examinations'!F1288,'Medical Examinations'!F1288:N3621,1,)</f>
        <v>No</v>
      </c>
      <c r="H1288" s="4">
        <f>VLOOKUP('Medical Examinations'!G1288,'Medical Examinations'!G1288:O3621,1,)</f>
        <v>1</v>
      </c>
      <c r="I1288" s="4" t="str">
        <f>VLOOKUP('Medical Examinations'!H1288,'Medical Examinations'!H1288:P3621,1,)</f>
        <v>No</v>
      </c>
      <c r="J1288" s="4" t="str">
        <f>VLOOKUP('Medical Examinations'!I1288,'Medical Examinations'!I1288:Q3621,1,)</f>
        <v>Normal Weight</v>
      </c>
      <c r="K1288" s="4" t="str">
        <f>VLOOKUP('Medical Examinations'!J1288,'Medical Examinations'!J1288:R3621,1,)</f>
        <v>Diabetes</v>
      </c>
      <c r="L1288" s="49">
        <f>VLOOKUP(Table3[[#This Row],[Charges]],Table3[[Charges]:[Age]],1,)</f>
        <v>10702.64</v>
      </c>
      <c r="M1288" s="23" t="str">
        <f>VLOOKUP(Table3[[#This Row],[Hospital tier]],Table3[[Hospital tier]:[Age]],1,)</f>
        <v>tier - 3</v>
      </c>
      <c r="N1288" s="4" t="str">
        <f>VLOOKUP(Table3[[#This Row],[City tier]],Table3[[Hospital tier]:[Age]],1,)</f>
        <v>tier - 3</v>
      </c>
      <c r="O1288" s="4" t="str">
        <f>VLOOKUP(Table3[[#This Row],[State ID]],Table3[[State ID]:[Age]],1,)</f>
        <v>R1013</v>
      </c>
      <c r="P1288" s="4" t="str">
        <f>VLOOKUP(Table3[[#This Row],[Hospitalasion Details]],Table3[[Hospitalasion Details]:[Age]],1,)</f>
        <v>24-Oct-1972</v>
      </c>
      <c r="Q1288" s="4">
        <f>VLOOKUP(Table3[[#This Row],[Age]],Table3[Age],1,)</f>
        <v>50</v>
      </c>
    </row>
    <row r="1289" spans="1:17" x14ac:dyDescent="0.25">
      <c r="A1289" s="4" t="str">
        <f>VLOOKUP(Table2[[#This Row],[Customer ID]],Table2[],1,)</f>
        <v>Id1288</v>
      </c>
      <c r="B1289" s="4" t="str">
        <f>VLOOKUP(Table2[[#This Row],[Full Name]],Table2[[#This Row],[Full Name]],1,)</f>
        <v xml:space="preserve">  Sarah Overpeck</v>
      </c>
      <c r="C1289" s="4">
        <f>VLOOKUP('Medical Examinations'!B1289,'Medical Examinations'!B1289:J3622,1,)</f>
        <v>33.155000000000001</v>
      </c>
      <c r="D1289" s="4">
        <f>VLOOKUP('Medical Examinations'!C1289,'Medical Examinations'!C1289:K3622,1,)</f>
        <v>8.3800000000000008</v>
      </c>
      <c r="E1289" s="4" t="str">
        <f>VLOOKUP('Medical Examinations'!D1289,'Medical Examinations'!D1289:L3622,1,)</f>
        <v>Yes</v>
      </c>
      <c r="F1289" s="4" t="str">
        <f>VLOOKUP('Medical Examinations'!E1289,'Medical Examinations'!E1289:M3622,1,)</f>
        <v>No</v>
      </c>
      <c r="G1289" s="4" t="str">
        <f>VLOOKUP('Medical Examinations'!F1289,'Medical Examinations'!F1289:N3622,1,)</f>
        <v>No</v>
      </c>
      <c r="H1289" s="4">
        <f>VLOOKUP('Medical Examinations'!G1289,'Medical Examinations'!G1289:O3622,1,)</f>
        <v>0</v>
      </c>
      <c r="I1289" s="4" t="str">
        <f>VLOOKUP('Medical Examinations'!H1289,'Medical Examinations'!H1289:P3622,1,)</f>
        <v>No</v>
      </c>
      <c r="J1289" s="4" t="str">
        <f>VLOOKUP('Medical Examinations'!I1289,'Medical Examinations'!I1289:Q3622,1,)</f>
        <v>Obesity</v>
      </c>
      <c r="K1289" s="4" t="str">
        <f>VLOOKUP('Medical Examinations'!J1289,'Medical Examinations'!J1289:R3622,1,)</f>
        <v>Diabetes</v>
      </c>
      <c r="L1289" s="49">
        <f>VLOOKUP(Table3[[#This Row],[Charges]],Table3[[Charges]:[Age]],1,)</f>
        <v>10704.47</v>
      </c>
      <c r="M1289" s="23" t="str">
        <f>VLOOKUP(Table3[[#This Row],[Hospital tier]],Table3[[Hospital tier]:[Age]],1,)</f>
        <v>tier - 3</v>
      </c>
      <c r="N1289" s="4" t="str">
        <f>VLOOKUP(Table3[[#This Row],[City tier]],Table3[[Hospital tier]:[Age]],1,)</f>
        <v>tier - 2</v>
      </c>
      <c r="O1289" s="4" t="str">
        <f>VLOOKUP(Table3[[#This Row],[State ID]],Table3[[State ID]:[Age]],1,)</f>
        <v>R1011</v>
      </c>
      <c r="P1289" s="4" t="str">
        <f>VLOOKUP(Table3[[#This Row],[Hospitalasion Details]],Table3[[Hospitalasion Details]:[Age]],1,)</f>
        <v>30-Jul-1967</v>
      </c>
      <c r="Q1289" s="4">
        <f>VLOOKUP(Table3[[#This Row],[Age]],Table3[Age],1,)</f>
        <v>55</v>
      </c>
    </row>
    <row r="1290" spans="1:17" x14ac:dyDescent="0.25">
      <c r="A1290" s="4" t="str">
        <f>VLOOKUP(Table2[[#This Row],[Customer ID]],Table2[],1,)</f>
        <v>Id1289</v>
      </c>
      <c r="B1290" s="4" t="str">
        <f>VLOOKUP(Table2[[#This Row],[Full Name]],Table2[[#This Row],[Full Name]],1,)</f>
        <v xml:space="preserve">  Annie J Levine</v>
      </c>
      <c r="C1290" s="4">
        <f>VLOOKUP('Medical Examinations'!B1290,'Medical Examinations'!B1290:J3623,1,)</f>
        <v>24.32</v>
      </c>
      <c r="D1290" s="4">
        <f>VLOOKUP('Medical Examinations'!C1290,'Medical Examinations'!C1290:K3623,1,)</f>
        <v>11.56</v>
      </c>
      <c r="E1290" s="4" t="str">
        <f>VLOOKUP('Medical Examinations'!D1290,'Medical Examinations'!D1290:L3623,1,)</f>
        <v>Yes</v>
      </c>
      <c r="F1290" s="4" t="str">
        <f>VLOOKUP('Medical Examinations'!E1290,'Medical Examinations'!E1290:M3623,1,)</f>
        <v>No</v>
      </c>
      <c r="G1290" s="4" t="str">
        <f>VLOOKUP('Medical Examinations'!F1290,'Medical Examinations'!F1290:N3623,1,)</f>
        <v>No</v>
      </c>
      <c r="H1290" s="4">
        <f>VLOOKUP('Medical Examinations'!G1290,'Medical Examinations'!G1290:O3623,1,)</f>
        <v>1</v>
      </c>
      <c r="I1290" s="4" t="str">
        <f>VLOOKUP('Medical Examinations'!H1290,'Medical Examinations'!H1290:P3623,1,)</f>
        <v>No</v>
      </c>
      <c r="J1290" s="4" t="str">
        <f>VLOOKUP('Medical Examinations'!I1290,'Medical Examinations'!I1290:Q3623,1,)</f>
        <v>Normal Weight</v>
      </c>
      <c r="K1290" s="4" t="str">
        <f>VLOOKUP('Medical Examinations'!J1290,'Medical Examinations'!J1290:R3623,1,)</f>
        <v>Diabetes</v>
      </c>
      <c r="L1290" s="49">
        <f>VLOOKUP(Table3[[#This Row],[Charges]],Table3[[Charges]:[Age]],1,)</f>
        <v>10713.64</v>
      </c>
      <c r="M1290" s="23" t="str">
        <f>VLOOKUP(Table3[[#This Row],[Hospital tier]],Table3[[Hospital tier]:[Age]],1,)</f>
        <v>tier - 3</v>
      </c>
      <c r="N1290" s="4" t="str">
        <f>VLOOKUP(Table3[[#This Row],[City tier]],Table3[[Hospital tier]:[Age]],1,)</f>
        <v>tier - 3</v>
      </c>
      <c r="O1290" s="4" t="str">
        <f>VLOOKUP(Table3[[#This Row],[State ID]],Table3[[State ID]:[Age]],1,)</f>
        <v>R1011</v>
      </c>
      <c r="P1290" s="4" t="str">
        <f>VLOOKUP(Table3[[#This Row],[Hospitalasion Details]],Table3[[Hospitalasion Details]:[Age]],1,)</f>
        <v>5-Oct-1967</v>
      </c>
      <c r="Q1290" s="4">
        <f>VLOOKUP(Table3[[#This Row],[Age]],Table3[Age],1,)</f>
        <v>55</v>
      </c>
    </row>
    <row r="1291" spans="1:17" x14ac:dyDescent="0.25">
      <c r="A1291" s="4" t="str">
        <f>VLOOKUP(Table2[[#This Row],[Customer ID]],Table2[],1,)</f>
        <v>Id1290</v>
      </c>
      <c r="B1291" s="4" t="str">
        <f>VLOOKUP(Table2[[#This Row],[Full Name]],Table2[[#This Row],[Full Name]],1,)</f>
        <v xml:space="preserve">  Annie Jean</v>
      </c>
      <c r="C1291" s="4">
        <f>VLOOKUP('Medical Examinations'!B1291,'Medical Examinations'!B1291:J3624,1,)</f>
        <v>36.299999999999997</v>
      </c>
      <c r="D1291" s="4">
        <f>VLOOKUP('Medical Examinations'!C1291,'Medical Examinations'!C1291:K3624,1,)</f>
        <v>4.6100000000000003</v>
      </c>
      <c r="E1291" s="4" t="str">
        <f>VLOOKUP('Medical Examinations'!D1291,'Medical Examinations'!D1291:L3624,1,)</f>
        <v>No</v>
      </c>
      <c r="F1291" s="4" t="str">
        <f>VLOOKUP('Medical Examinations'!E1291,'Medical Examinations'!E1291:M3624,1,)</f>
        <v>No</v>
      </c>
      <c r="G1291" s="4" t="str">
        <f>VLOOKUP('Medical Examinations'!F1291,'Medical Examinations'!F1291:N3624,1,)</f>
        <v>No</v>
      </c>
      <c r="H1291" s="4">
        <f>VLOOKUP('Medical Examinations'!G1291,'Medical Examinations'!G1291:O3624,1,)</f>
        <v>0</v>
      </c>
      <c r="I1291" s="4" t="str">
        <f>VLOOKUP('Medical Examinations'!H1291,'Medical Examinations'!H1291:P3624,1,)</f>
        <v>No</v>
      </c>
      <c r="J1291" s="4" t="str">
        <f>VLOOKUP('Medical Examinations'!I1291,'Medical Examinations'!I1291:Q3624,1,)</f>
        <v>Obesity</v>
      </c>
      <c r="K1291" s="4" t="str">
        <f>VLOOKUP('Medical Examinations'!J1291,'Medical Examinations'!J1291:R3624,1,)</f>
        <v>Normal</v>
      </c>
      <c r="L1291" s="49">
        <f>VLOOKUP(Table3[[#This Row],[Charges]],Table3[[Charges]:[Age]],1,)</f>
        <v>10719.57</v>
      </c>
      <c r="M1291" s="23" t="str">
        <f>VLOOKUP(Table3[[#This Row],[Hospital tier]],Table3[[Hospital tier]:[Age]],1,)</f>
        <v>tier - 3</v>
      </c>
      <c r="N1291" s="4" t="str">
        <f>VLOOKUP(Table3[[#This Row],[City tier]],Table3[[Hospital tier]:[Age]],1,)</f>
        <v>tier - 1</v>
      </c>
      <c r="O1291" s="4" t="str">
        <f>VLOOKUP(Table3[[#This Row],[State ID]],Table3[[State ID]:[Age]],1,)</f>
        <v>R1012</v>
      </c>
      <c r="P1291" s="4" t="str">
        <f>VLOOKUP(Table3[[#This Row],[Hospitalasion Details]],Table3[[Hospitalasion Details]:[Age]],1,)</f>
        <v>25-Jun-1992</v>
      </c>
      <c r="Q1291" s="4">
        <f>VLOOKUP(Table3[[#This Row],[Age]],Table3[Age],1,)</f>
        <v>30</v>
      </c>
    </row>
    <row r="1292" spans="1:17" x14ac:dyDescent="0.25">
      <c r="A1292" s="4" t="str">
        <f>VLOOKUP(Table2[[#This Row],[Customer ID]],Table2[],1,)</f>
        <v>Id1291</v>
      </c>
      <c r="B1292" s="4" t="str">
        <f>VLOOKUP(Table2[[#This Row],[Full Name]],Table2[[#This Row],[Full Name]],1,)</f>
        <v xml:space="preserve">  Lindsey Wild</v>
      </c>
      <c r="C1292" s="4">
        <f>VLOOKUP('Medical Examinations'!B1292,'Medical Examinations'!B1292:J3625,1,)</f>
        <v>34.4</v>
      </c>
      <c r="D1292" s="4">
        <f>VLOOKUP('Medical Examinations'!C1292,'Medical Examinations'!C1292:K3625,1,)</f>
        <v>4.95</v>
      </c>
      <c r="E1292" s="4" t="str">
        <f>VLOOKUP('Medical Examinations'!D1292,'Medical Examinations'!D1292:L3625,1,)</f>
        <v>No</v>
      </c>
      <c r="F1292" s="4" t="str">
        <f>VLOOKUP('Medical Examinations'!E1292,'Medical Examinations'!E1292:M3625,1,)</f>
        <v>No</v>
      </c>
      <c r="G1292" s="4" t="str">
        <f>VLOOKUP('Medical Examinations'!F1292,'Medical Examinations'!F1292:N3625,1,)</f>
        <v>Yes</v>
      </c>
      <c r="H1292" s="4">
        <f>VLOOKUP('Medical Examinations'!G1292,'Medical Examinations'!G1292:O3625,1,)</f>
        <v>1</v>
      </c>
      <c r="I1292" s="4" t="str">
        <f>VLOOKUP('Medical Examinations'!H1292,'Medical Examinations'!H1292:P3625,1,)</f>
        <v>No</v>
      </c>
      <c r="J1292" s="4" t="str">
        <f>VLOOKUP('Medical Examinations'!I1292,'Medical Examinations'!I1292:Q3625,1,)</f>
        <v>Obesity</v>
      </c>
      <c r="K1292" s="4" t="str">
        <f>VLOOKUP('Medical Examinations'!J1292,'Medical Examinations'!J1292:R3625,1,)</f>
        <v>Normal</v>
      </c>
      <c r="L1292" s="49">
        <f>VLOOKUP(Table3[[#This Row],[Charges]],Table3[[Charges]:[Age]],1,)</f>
        <v>10736.87</v>
      </c>
      <c r="M1292" s="23" t="str">
        <f>VLOOKUP(Table3[[#This Row],[Hospital tier]],Table3[[Hospital tier]:[Age]],1,)</f>
        <v>tier - 3</v>
      </c>
      <c r="N1292" s="4" t="str">
        <f>VLOOKUP(Table3[[#This Row],[City tier]],Table3[[Hospital tier]:[Age]],1,)</f>
        <v>tier - 1</v>
      </c>
      <c r="O1292" s="4" t="str">
        <f>VLOOKUP(Table3[[#This Row],[State ID]],Table3[[State ID]:[Age]],1,)</f>
        <v>R1016</v>
      </c>
      <c r="P1292" s="4" t="str">
        <f>VLOOKUP(Table3[[#This Row],[Hospitalasion Details]],Table3[[Hospitalasion Details]:[Age]],1,)</f>
        <v>9-Dec-1974</v>
      </c>
      <c r="Q1292" s="4">
        <f>VLOOKUP(Table3[[#This Row],[Age]],Table3[Age],1,)</f>
        <v>48</v>
      </c>
    </row>
    <row r="1293" spans="1:17" x14ac:dyDescent="0.25">
      <c r="A1293" s="4" t="str">
        <f>VLOOKUP(Table2[[#This Row],[Customer ID]],Table2[],1,)</f>
        <v>Id1292</v>
      </c>
      <c r="B1293" s="4" t="str">
        <f>VLOOKUP(Table2[[#This Row],[Full Name]],Table2[[#This Row],[Full Name]],1,)</f>
        <v xml:space="preserve">  Laura Tabor</v>
      </c>
      <c r="C1293" s="4">
        <f>VLOOKUP('Medical Examinations'!B1293,'Medical Examinations'!B1293:J3626,1,)</f>
        <v>30.9</v>
      </c>
      <c r="D1293" s="4">
        <f>VLOOKUP('Medical Examinations'!C1293,'Medical Examinations'!C1293:K3626,1,)</f>
        <v>5.04</v>
      </c>
      <c r="E1293" s="4" t="str">
        <f>VLOOKUP('Medical Examinations'!D1293,'Medical Examinations'!D1293:L3626,1,)</f>
        <v>No</v>
      </c>
      <c r="F1293" s="4" t="str">
        <f>VLOOKUP('Medical Examinations'!E1293,'Medical Examinations'!E1293:M3626,1,)</f>
        <v>No</v>
      </c>
      <c r="G1293" s="4" t="str">
        <f>VLOOKUP('Medical Examinations'!F1293,'Medical Examinations'!F1293:N3626,1,)</f>
        <v>No</v>
      </c>
      <c r="H1293" s="4">
        <f>VLOOKUP('Medical Examinations'!G1293,'Medical Examinations'!G1293:O3626,1,)</f>
        <v>0</v>
      </c>
      <c r="I1293" s="4" t="str">
        <f>VLOOKUP('Medical Examinations'!H1293,'Medical Examinations'!H1293:P3626,1,)</f>
        <v>No</v>
      </c>
      <c r="J1293" s="4" t="str">
        <f>VLOOKUP('Medical Examinations'!I1293,'Medical Examinations'!I1293:Q3626,1,)</f>
        <v>Obesity</v>
      </c>
      <c r="K1293" s="4" t="str">
        <f>VLOOKUP('Medical Examinations'!J1293,'Medical Examinations'!J1293:R3626,1,)</f>
        <v>Normal</v>
      </c>
      <c r="L1293" s="49">
        <f>VLOOKUP(Table3[[#This Row],[Charges]],Table3[[Charges]:[Age]],1,)</f>
        <v>10749.02</v>
      </c>
      <c r="M1293" s="23" t="str">
        <f>VLOOKUP(Table3[[#This Row],[Hospital tier]],Table3[[Hospital tier]:[Age]],1,)</f>
        <v>tier - 3</v>
      </c>
      <c r="N1293" s="4" t="str">
        <f>VLOOKUP(Table3[[#This Row],[City tier]],Table3[[Hospital tier]:[Age]],1,)</f>
        <v>tier - 1</v>
      </c>
      <c r="O1293" s="4" t="str">
        <f>VLOOKUP(Table3[[#This Row],[State ID]],Table3[[State ID]:[Age]],1,)</f>
        <v>R1026</v>
      </c>
      <c r="P1293" s="4" t="str">
        <f>VLOOKUP(Table3[[#This Row],[Hospitalasion Details]],Table3[[Hospitalasion Details]:[Age]],1,)</f>
        <v>29-Aug-1986</v>
      </c>
      <c r="Q1293" s="4">
        <f>VLOOKUP(Table3[[#This Row],[Age]],Table3[Age],1,)</f>
        <v>36</v>
      </c>
    </row>
    <row r="1294" spans="1:17" x14ac:dyDescent="0.25">
      <c r="A1294" s="4" t="str">
        <f>VLOOKUP(Table2[[#This Row],[Customer ID]],Table2[],1,)</f>
        <v>Id1293</v>
      </c>
      <c r="B1294" s="4" t="str">
        <f>VLOOKUP(Table2[[#This Row],[Full Name]],Table2[[#This Row],[Full Name]],1,)</f>
        <v xml:space="preserve">  Amy T Steffen</v>
      </c>
      <c r="C1294" s="4">
        <f>VLOOKUP('Medical Examinations'!B1294,'Medical Examinations'!B1294:J3627,1,)</f>
        <v>28.6</v>
      </c>
      <c r="D1294" s="4">
        <f>VLOOKUP('Medical Examinations'!C1294,'Medical Examinations'!C1294:K3627,1,)</f>
        <v>5.42</v>
      </c>
      <c r="E1294" s="4" t="str">
        <f>VLOOKUP('Medical Examinations'!D1294,'Medical Examinations'!D1294:L3627,1,)</f>
        <v>No</v>
      </c>
      <c r="F1294" s="4" t="str">
        <f>VLOOKUP('Medical Examinations'!E1294,'Medical Examinations'!E1294:M3627,1,)</f>
        <v>No</v>
      </c>
      <c r="G1294" s="4" t="str">
        <f>VLOOKUP('Medical Examinations'!F1294,'Medical Examinations'!F1294:N3627,1,)</f>
        <v>No</v>
      </c>
      <c r="H1294" s="4">
        <f>VLOOKUP('Medical Examinations'!G1294,'Medical Examinations'!G1294:O3627,1,)</f>
        <v>0</v>
      </c>
      <c r="I1294" s="4" t="str">
        <f>VLOOKUP('Medical Examinations'!H1294,'Medical Examinations'!H1294:P3627,1,)</f>
        <v>No</v>
      </c>
      <c r="J1294" s="4" t="str">
        <f>VLOOKUP('Medical Examinations'!I1294,'Medical Examinations'!I1294:Q3627,1,)</f>
        <v>Over Weight</v>
      </c>
      <c r="K1294" s="4" t="str">
        <f>VLOOKUP('Medical Examinations'!J1294,'Medical Examinations'!J1294:R3627,1,)</f>
        <v>Normal</v>
      </c>
      <c r="L1294" s="49">
        <f>VLOOKUP(Table3[[#This Row],[Charges]],Table3[[Charges]:[Age]],1,)</f>
        <v>10769.75</v>
      </c>
      <c r="M1294" s="23" t="str">
        <f>VLOOKUP(Table3[[#This Row],[Hospital tier]],Table3[[Hospital tier]:[Age]],1,)</f>
        <v>tier - 3</v>
      </c>
      <c r="N1294" s="4" t="str">
        <f>VLOOKUP(Table3[[#This Row],[City tier]],Table3[[Hospital tier]:[Age]],1,)</f>
        <v>tier - 2</v>
      </c>
      <c r="O1294" s="4" t="str">
        <f>VLOOKUP(Table3[[#This Row],[State ID]],Table3[[State ID]:[Age]],1,)</f>
        <v>R1022</v>
      </c>
      <c r="P1294" s="4" t="str">
        <f>VLOOKUP(Table3[[#This Row],[Hospitalasion Details]],Table3[[Hospitalasion Details]:[Age]],1,)</f>
        <v>25-Nov-1989</v>
      </c>
      <c r="Q1294" s="4">
        <f>VLOOKUP(Table3[[#This Row],[Age]],Table3[Age],1,)</f>
        <v>33</v>
      </c>
    </row>
    <row r="1295" spans="1:17" x14ac:dyDescent="0.25">
      <c r="A1295" s="4" t="str">
        <f>VLOOKUP(Table2[[#This Row],[Customer ID]],Table2[],1,)</f>
        <v>Id1294</v>
      </c>
      <c r="B1295" s="4" t="str">
        <f>VLOOKUP(Table2[[#This Row],[Full Name]],Table2[[#This Row],[Full Name]],1,)</f>
        <v xml:space="preserve">  Katarina D Tadich</v>
      </c>
      <c r="C1295" s="4">
        <f>VLOOKUP('Medical Examinations'!B1295,'Medical Examinations'!B1295:J3628,1,)</f>
        <v>27.83</v>
      </c>
      <c r="D1295" s="4">
        <f>VLOOKUP('Medical Examinations'!C1295,'Medical Examinations'!C1295:K3628,1,)</f>
        <v>5.39</v>
      </c>
      <c r="E1295" s="4" t="str">
        <f>VLOOKUP('Medical Examinations'!D1295,'Medical Examinations'!D1295:L3628,1,)</f>
        <v>No</v>
      </c>
      <c r="F1295" s="4" t="str">
        <f>VLOOKUP('Medical Examinations'!E1295,'Medical Examinations'!E1295:M3628,1,)</f>
        <v>No</v>
      </c>
      <c r="G1295" s="4" t="str">
        <f>VLOOKUP('Medical Examinations'!F1295,'Medical Examinations'!F1295:N3628,1,)</f>
        <v>No</v>
      </c>
      <c r="H1295" s="4">
        <f>VLOOKUP('Medical Examinations'!G1295,'Medical Examinations'!G1295:O3628,1,)</f>
        <v>0</v>
      </c>
      <c r="I1295" s="4" t="str">
        <f>VLOOKUP('Medical Examinations'!H1295,'Medical Examinations'!H1295:P3628,1,)</f>
        <v>No</v>
      </c>
      <c r="J1295" s="4" t="str">
        <f>VLOOKUP('Medical Examinations'!I1295,'Medical Examinations'!I1295:Q3628,1,)</f>
        <v>Over Weight</v>
      </c>
      <c r="K1295" s="4" t="str">
        <f>VLOOKUP('Medical Examinations'!J1295,'Medical Examinations'!J1295:R3628,1,)</f>
        <v>Normal</v>
      </c>
      <c r="L1295" s="49">
        <f>VLOOKUP(Table3[[#This Row],[Charges]],Table3[[Charges]:[Age]],1,)</f>
        <v>10791.96</v>
      </c>
      <c r="M1295" s="23" t="str">
        <f>VLOOKUP(Table3[[#This Row],[Hospital tier]],Table3[[Hospital tier]:[Age]],1,)</f>
        <v>tier - 3</v>
      </c>
      <c r="N1295" s="4" t="str">
        <f>VLOOKUP(Table3[[#This Row],[City tier]],Table3[[Hospital tier]:[Age]],1,)</f>
        <v>tier - 2</v>
      </c>
      <c r="O1295" s="4" t="str">
        <f>VLOOKUP(Table3[[#This Row],[State ID]],Table3[[State ID]:[Age]],1,)</f>
        <v>R1011</v>
      </c>
      <c r="P1295" s="4" t="str">
        <f>VLOOKUP(Table3[[#This Row],[Hospitalasion Details]],Table3[[Hospitalasion Details]:[Age]],1,)</f>
        <v>11-Nov-1967</v>
      </c>
      <c r="Q1295" s="4">
        <f>VLOOKUP(Table3[[#This Row],[Age]],Table3[Age],1,)</f>
        <v>55</v>
      </c>
    </row>
    <row r="1296" spans="1:17" x14ac:dyDescent="0.25">
      <c r="A1296" s="4" t="str">
        <f>VLOOKUP(Table2[[#This Row],[Customer ID]],Table2[],1,)</f>
        <v>Id1295</v>
      </c>
      <c r="B1296" s="4" t="str">
        <f>VLOOKUP(Table2[[#This Row],[Full Name]],Table2[[#This Row],[Full Name]],1,)</f>
        <v xml:space="preserve">  Bj Christenson</v>
      </c>
      <c r="C1296" s="4">
        <f>VLOOKUP('Medical Examinations'!B1296,'Medical Examinations'!B1296:J3629,1,)</f>
        <v>39.64</v>
      </c>
      <c r="D1296" s="4">
        <f>VLOOKUP('Medical Examinations'!C1296,'Medical Examinations'!C1296:K3629,1,)</f>
        <v>6</v>
      </c>
      <c r="E1296" s="4" t="str">
        <f>VLOOKUP('Medical Examinations'!D1296,'Medical Examinations'!D1296:L3629,1,)</f>
        <v>No</v>
      </c>
      <c r="F1296" s="4" t="str">
        <f>VLOOKUP('Medical Examinations'!E1296,'Medical Examinations'!E1296:M3629,1,)</f>
        <v>No</v>
      </c>
      <c r="G1296" s="4" t="str">
        <f>VLOOKUP('Medical Examinations'!F1296,'Medical Examinations'!F1296:N3629,1,)</f>
        <v>Yes</v>
      </c>
      <c r="H1296" s="4">
        <f>VLOOKUP('Medical Examinations'!G1296,'Medical Examinations'!G1296:O3629,1,)</f>
        <v>1</v>
      </c>
      <c r="I1296" s="4" t="str">
        <f>VLOOKUP('Medical Examinations'!H1296,'Medical Examinations'!H1296:P3629,1,)</f>
        <v>No</v>
      </c>
      <c r="J1296" s="4" t="str">
        <f>VLOOKUP('Medical Examinations'!I1296,'Medical Examinations'!I1296:Q3629,1,)</f>
        <v>Obesity</v>
      </c>
      <c r="K1296" s="4" t="str">
        <f>VLOOKUP('Medical Examinations'!J1296,'Medical Examinations'!J1296:R3629,1,)</f>
        <v>Pre diabetes</v>
      </c>
      <c r="L1296" s="49">
        <f>VLOOKUP(Table3[[#This Row],[Charges]],Table3[[Charges]:[Age]],1,)</f>
        <v>10795.94</v>
      </c>
      <c r="M1296" s="23" t="str">
        <f>VLOOKUP(Table3[[#This Row],[Hospital tier]],Table3[[Hospital tier]:[Age]],1,)</f>
        <v>tier - 3</v>
      </c>
      <c r="N1296" s="4" t="str">
        <f>VLOOKUP(Table3[[#This Row],[City tier]],Table3[[Hospital tier]:[Age]],1,)</f>
        <v>tier - 1</v>
      </c>
      <c r="O1296" s="4" t="str">
        <f>VLOOKUP(Table3[[#This Row],[State ID]],Table3[[State ID]:[Age]],1,)</f>
        <v>R1011</v>
      </c>
      <c r="P1296" s="4" t="str">
        <f>VLOOKUP(Table3[[#This Row],[Hospitalasion Details]],Table3[[Hospitalasion Details]:[Age]],1,)</f>
        <v>24-Dec-1999</v>
      </c>
      <c r="Q1296" s="4">
        <f>VLOOKUP(Table3[[#This Row],[Age]],Table3[Age],1,)</f>
        <v>23</v>
      </c>
    </row>
    <row r="1297" spans="1:17" x14ac:dyDescent="0.25">
      <c r="A1297" s="4" t="str">
        <f>VLOOKUP(Table2[[#This Row],[Customer ID]],Table2[],1,)</f>
        <v>Id1296</v>
      </c>
      <c r="B1297" s="4" t="str">
        <f>VLOOKUP(Table2[[#This Row],[Full Name]],Table2[[#This Row],[Full Name]],1,)</f>
        <v xml:space="preserve">  Alison Shell</v>
      </c>
      <c r="C1297" s="4">
        <f>VLOOKUP('Medical Examinations'!B1297,'Medical Examinations'!B1297:J3630,1,)</f>
        <v>38.479999999999997</v>
      </c>
      <c r="D1297" s="4">
        <f>VLOOKUP('Medical Examinations'!C1297,'Medical Examinations'!C1297:K3630,1,)</f>
        <v>6.02</v>
      </c>
      <c r="E1297" s="4" t="str">
        <f>VLOOKUP('Medical Examinations'!D1297,'Medical Examinations'!D1297:L3630,1,)</f>
        <v>No</v>
      </c>
      <c r="F1297" s="4" t="str">
        <f>VLOOKUP('Medical Examinations'!E1297,'Medical Examinations'!E1297:M3630,1,)</f>
        <v>No</v>
      </c>
      <c r="G1297" s="4" t="str">
        <f>VLOOKUP('Medical Examinations'!F1297,'Medical Examinations'!F1297:N3630,1,)</f>
        <v>No</v>
      </c>
      <c r="H1297" s="4">
        <f>VLOOKUP('Medical Examinations'!G1297,'Medical Examinations'!G1297:O3630,1,)</f>
        <v>1</v>
      </c>
      <c r="I1297" s="4" t="str">
        <f>VLOOKUP('Medical Examinations'!H1297,'Medical Examinations'!H1297:P3630,1,)</f>
        <v>No</v>
      </c>
      <c r="J1297" s="4" t="str">
        <f>VLOOKUP('Medical Examinations'!I1297,'Medical Examinations'!I1297:Q3630,1,)</f>
        <v>Obesity</v>
      </c>
      <c r="K1297" s="4" t="str">
        <f>VLOOKUP('Medical Examinations'!J1297,'Medical Examinations'!J1297:R3630,1,)</f>
        <v>Pre diabetes</v>
      </c>
      <c r="L1297" s="49">
        <f>VLOOKUP(Table3[[#This Row],[Charges]],Table3[[Charges]:[Age]],1,)</f>
        <v>10796.35</v>
      </c>
      <c r="M1297" s="23" t="str">
        <f>VLOOKUP(Table3[[#This Row],[Hospital tier]],Table3[[Hospital tier]:[Age]],1,)</f>
        <v>tier - 3</v>
      </c>
      <c r="N1297" s="4" t="str">
        <f>VLOOKUP(Table3[[#This Row],[City tier]],Table3[[Hospital tier]:[Age]],1,)</f>
        <v>tier - 1</v>
      </c>
      <c r="O1297" s="4" t="str">
        <f>VLOOKUP(Table3[[#This Row],[State ID]],Table3[[State ID]:[Age]],1,)</f>
        <v>R1019</v>
      </c>
      <c r="P1297" s="4" t="str">
        <f>VLOOKUP(Table3[[#This Row],[Hospitalasion Details]],Table3[[Hospitalasion Details]:[Age]],1,)</f>
        <v>23-Oct-1967</v>
      </c>
      <c r="Q1297" s="4">
        <f>VLOOKUP(Table3[[#This Row],[Age]],Table3[Age],1,)</f>
        <v>55</v>
      </c>
    </row>
    <row r="1298" spans="1:17" x14ac:dyDescent="0.25">
      <c r="A1298" s="4" t="str">
        <f>VLOOKUP(Table2[[#This Row],[Customer ID]],Table2[],1,)</f>
        <v>Id1297</v>
      </c>
      <c r="B1298" s="4" t="str">
        <f>VLOOKUP(Table2[[#This Row],[Full Name]],Table2[[#This Row],[Full Name]],1,)</f>
        <v xml:space="preserve">  Neil K Rao</v>
      </c>
      <c r="C1298" s="4">
        <f>VLOOKUP('Medical Examinations'!B1298,'Medical Examinations'!B1298:J3631,1,)</f>
        <v>36.200000000000003</v>
      </c>
      <c r="D1298" s="4">
        <f>VLOOKUP('Medical Examinations'!C1298,'Medical Examinations'!C1298:K3631,1,)</f>
        <v>4.62</v>
      </c>
      <c r="E1298" s="4" t="str">
        <f>VLOOKUP('Medical Examinations'!D1298,'Medical Examinations'!D1298:L3631,1,)</f>
        <v>No</v>
      </c>
      <c r="F1298" s="4" t="str">
        <f>VLOOKUP('Medical Examinations'!E1298,'Medical Examinations'!E1298:M3631,1,)</f>
        <v>No</v>
      </c>
      <c r="G1298" s="4" t="str">
        <f>VLOOKUP('Medical Examinations'!F1298,'Medical Examinations'!F1298:N3631,1,)</f>
        <v>No</v>
      </c>
      <c r="H1298" s="4">
        <f>VLOOKUP('Medical Examinations'!G1298,'Medical Examinations'!G1298:O3631,1,)</f>
        <v>2</v>
      </c>
      <c r="I1298" s="4" t="str">
        <f>VLOOKUP('Medical Examinations'!H1298,'Medical Examinations'!H1298:P3631,1,)</f>
        <v>No</v>
      </c>
      <c r="J1298" s="4" t="str">
        <f>VLOOKUP('Medical Examinations'!I1298,'Medical Examinations'!I1298:Q3631,1,)</f>
        <v>Obesity</v>
      </c>
      <c r="K1298" s="4" t="str">
        <f>VLOOKUP('Medical Examinations'!J1298,'Medical Examinations'!J1298:R3631,1,)</f>
        <v>Normal</v>
      </c>
      <c r="L1298" s="49">
        <f>VLOOKUP(Table3[[#This Row],[Charges]],Table3[[Charges]:[Age]],1,)</f>
        <v>10797.34</v>
      </c>
      <c r="M1298" s="23" t="str">
        <f>VLOOKUP(Table3[[#This Row],[Hospital tier]],Table3[[Hospital tier]:[Age]],1,)</f>
        <v>tier - 3</v>
      </c>
      <c r="N1298" s="4" t="str">
        <f>VLOOKUP(Table3[[#This Row],[City tier]],Table3[[Hospital tier]:[Age]],1,)</f>
        <v>tier - 2</v>
      </c>
      <c r="O1298" s="4" t="str">
        <f>VLOOKUP(Table3[[#This Row],[State ID]],Table3[[State ID]:[Age]],1,)</f>
        <v>R1023</v>
      </c>
      <c r="P1298" s="4" t="str">
        <f>VLOOKUP(Table3[[#This Row],[Hospitalasion Details]],Table3[[Hospitalasion Details]:[Age]],1,)</f>
        <v>28-Oct-1970</v>
      </c>
      <c r="Q1298" s="4">
        <f>VLOOKUP(Table3[[#This Row],[Age]],Table3[Age],1,)</f>
        <v>52</v>
      </c>
    </row>
    <row r="1299" spans="1:17" x14ac:dyDescent="0.25">
      <c r="A1299" s="4" t="str">
        <f>VLOOKUP(Table2[[#This Row],[Customer ID]],Table2[],1,)</f>
        <v>Id1298</v>
      </c>
      <c r="B1299" s="4" t="str">
        <f>VLOOKUP(Table2[[#This Row],[Full Name]],Table2[[#This Row],[Full Name]],1,)</f>
        <v xml:space="preserve">  Anne Hunter Myers</v>
      </c>
      <c r="C1299" s="4">
        <f>VLOOKUP('Medical Examinations'!B1299,'Medical Examinations'!B1299:J3632,1,)</f>
        <v>27.13</v>
      </c>
      <c r="D1299" s="4">
        <f>VLOOKUP('Medical Examinations'!C1299,'Medical Examinations'!C1299:K3632,1,)</f>
        <v>5.59</v>
      </c>
      <c r="E1299" s="4" t="str">
        <f>VLOOKUP('Medical Examinations'!D1299,'Medical Examinations'!D1299:L3632,1,)</f>
        <v>No</v>
      </c>
      <c r="F1299" s="4" t="str">
        <f>VLOOKUP('Medical Examinations'!E1299,'Medical Examinations'!E1299:M3632,1,)</f>
        <v>No</v>
      </c>
      <c r="G1299" s="4" t="str">
        <f>VLOOKUP('Medical Examinations'!F1299,'Medical Examinations'!F1299:N3632,1,)</f>
        <v>No</v>
      </c>
      <c r="H1299" s="4">
        <f>VLOOKUP('Medical Examinations'!G1299,'Medical Examinations'!G1299:O3632,1,)</f>
        <v>1</v>
      </c>
      <c r="I1299" s="4" t="str">
        <f>VLOOKUP('Medical Examinations'!H1299,'Medical Examinations'!H1299:P3632,1,)</f>
        <v>No</v>
      </c>
      <c r="J1299" s="4" t="str">
        <f>VLOOKUP('Medical Examinations'!I1299,'Medical Examinations'!I1299:Q3632,1,)</f>
        <v>Over Weight</v>
      </c>
      <c r="K1299" s="4" t="str">
        <f>VLOOKUP('Medical Examinations'!J1299,'Medical Examinations'!J1299:R3632,1,)</f>
        <v>Normal</v>
      </c>
      <c r="L1299" s="49">
        <f>VLOOKUP(Table3[[#This Row],[Charges]],Table3[[Charges]:[Age]],1,)</f>
        <v>10806.84</v>
      </c>
      <c r="M1299" s="23" t="str">
        <f>VLOOKUP(Table3[[#This Row],[Hospital tier]],Table3[[Hospital tier]:[Age]],1,)</f>
        <v>tier - 3</v>
      </c>
      <c r="N1299" s="4" t="str">
        <f>VLOOKUP(Table3[[#This Row],[City tier]],Table3[[Hospital tier]:[Age]],1,)</f>
        <v>tier - 2</v>
      </c>
      <c r="O1299" s="4" t="str">
        <f>VLOOKUP(Table3[[#This Row],[State ID]],Table3[[State ID]:[Age]],1,)</f>
        <v>R1011</v>
      </c>
      <c r="P1299" s="4" t="str">
        <f>VLOOKUP(Table3[[#This Row],[Hospitalasion Details]],Table3[[Hospitalasion Details]:[Age]],1,)</f>
        <v>18-Dec-1970</v>
      </c>
      <c r="Q1299" s="4">
        <f>VLOOKUP(Table3[[#This Row],[Age]],Table3[Age],1,)</f>
        <v>52</v>
      </c>
    </row>
    <row r="1300" spans="1:17" x14ac:dyDescent="0.25">
      <c r="A1300" s="4" t="str">
        <f>VLOOKUP(Table2[[#This Row],[Customer ID]],Table2[],1,)</f>
        <v>Id1299</v>
      </c>
      <c r="B1300" s="4" t="str">
        <f>VLOOKUP(Table2[[#This Row],[Full Name]],Table2[[#This Row],[Full Name]],1,)</f>
        <v xml:space="preserve">  Sandra McLean</v>
      </c>
      <c r="C1300" s="4">
        <f>VLOOKUP('Medical Examinations'!B1300,'Medical Examinations'!B1300:J3633,1,)</f>
        <v>20.75</v>
      </c>
      <c r="D1300" s="4">
        <f>VLOOKUP('Medical Examinations'!C1300,'Medical Examinations'!C1300:K3633,1,)</f>
        <v>5.18</v>
      </c>
      <c r="E1300" s="4" t="str">
        <f>VLOOKUP('Medical Examinations'!D1300,'Medical Examinations'!D1300:L3633,1,)</f>
        <v>Yes</v>
      </c>
      <c r="F1300" s="4" t="str">
        <f>VLOOKUP('Medical Examinations'!E1300,'Medical Examinations'!E1300:M3633,1,)</f>
        <v>No</v>
      </c>
      <c r="G1300" s="4" t="str">
        <f>VLOOKUP('Medical Examinations'!F1300,'Medical Examinations'!F1300:N3633,1,)</f>
        <v>No</v>
      </c>
      <c r="H1300" s="4">
        <f>VLOOKUP('Medical Examinations'!G1300,'Medical Examinations'!G1300:O3633,1,)</f>
        <v>2</v>
      </c>
      <c r="I1300" s="4" t="str">
        <f>VLOOKUP('Medical Examinations'!H1300,'Medical Examinations'!H1300:P3633,1,)</f>
        <v>No</v>
      </c>
      <c r="J1300" s="4" t="str">
        <f>VLOOKUP('Medical Examinations'!I1300,'Medical Examinations'!I1300:Q3633,1,)</f>
        <v>Normal Weight</v>
      </c>
      <c r="K1300" s="4" t="str">
        <f>VLOOKUP('Medical Examinations'!J1300,'Medical Examinations'!J1300:R3633,1,)</f>
        <v>Normal</v>
      </c>
      <c r="L1300" s="49">
        <f>VLOOKUP(Table3[[#This Row],[Charges]],Table3[[Charges]:[Age]],1,)</f>
        <v>10807.49</v>
      </c>
      <c r="M1300" s="23" t="str">
        <f>VLOOKUP(Table3[[#This Row],[Hospital tier]],Table3[[Hospital tier]:[Age]],1,)</f>
        <v>tier - 3</v>
      </c>
      <c r="N1300" s="4" t="str">
        <f>VLOOKUP(Table3[[#This Row],[City tier]],Table3[[Hospital tier]:[Age]],1,)</f>
        <v>tier - 2</v>
      </c>
      <c r="O1300" s="4" t="str">
        <f>VLOOKUP(Table3[[#This Row],[State ID]],Table3[[State ID]:[Age]],1,)</f>
        <v>R1013</v>
      </c>
      <c r="P1300" s="4" t="str">
        <f>VLOOKUP(Table3[[#This Row],[Hospitalasion Details]],Table3[[Hospitalasion Details]:[Age]],1,)</f>
        <v>2-Oct-1967</v>
      </c>
      <c r="Q1300" s="4">
        <f>VLOOKUP(Table3[[#This Row],[Age]],Table3[Age],1,)</f>
        <v>55</v>
      </c>
    </row>
    <row r="1301" spans="1:17" x14ac:dyDescent="0.25">
      <c r="A1301" s="4" t="str">
        <f>VLOOKUP(Table2[[#This Row],[Customer ID]],Table2[],1,)</f>
        <v>Id1300</v>
      </c>
      <c r="B1301" s="4" t="str">
        <f>VLOOKUP(Table2[[#This Row],[Full Name]],Table2[[#This Row],[Full Name]],1,)</f>
        <v xml:space="preserve">  Robert Gomez</v>
      </c>
      <c r="C1301" s="4">
        <f>VLOOKUP('Medical Examinations'!B1301,'Medical Examinations'!B1301:J3634,1,)</f>
        <v>26.6</v>
      </c>
      <c r="D1301" s="4">
        <f>VLOOKUP('Medical Examinations'!C1301,'Medical Examinations'!C1301:K3634,1,)</f>
        <v>6.29</v>
      </c>
      <c r="E1301" s="4" t="str">
        <f>VLOOKUP('Medical Examinations'!D1301,'Medical Examinations'!D1301:L3634,1,)</f>
        <v>No</v>
      </c>
      <c r="F1301" s="4" t="str">
        <f>VLOOKUP('Medical Examinations'!E1301,'Medical Examinations'!E1301:M3634,1,)</f>
        <v>No</v>
      </c>
      <c r="G1301" s="4" t="str">
        <f>VLOOKUP('Medical Examinations'!F1301,'Medical Examinations'!F1301:N3634,1,)</f>
        <v>No</v>
      </c>
      <c r="H1301" s="4">
        <f>VLOOKUP('Medical Examinations'!G1301,'Medical Examinations'!G1301:O3634,1,)</f>
        <v>2</v>
      </c>
      <c r="I1301" s="4" t="str">
        <f>VLOOKUP('Medical Examinations'!H1301,'Medical Examinations'!H1301:P3634,1,)</f>
        <v>No</v>
      </c>
      <c r="J1301" s="4" t="str">
        <f>VLOOKUP('Medical Examinations'!I1301,'Medical Examinations'!I1301:Q3634,1,)</f>
        <v>Over Weight</v>
      </c>
      <c r="K1301" s="4" t="str">
        <f>VLOOKUP('Medical Examinations'!J1301,'Medical Examinations'!J1301:R3634,1,)</f>
        <v>Pre diabetes</v>
      </c>
      <c r="L1301" s="49">
        <f>VLOOKUP(Table3[[#This Row],[Charges]],Table3[[Charges]:[Age]],1,)</f>
        <v>10825.25</v>
      </c>
      <c r="M1301" s="23" t="str">
        <f>VLOOKUP(Table3[[#This Row],[Hospital tier]],Table3[[Hospital tier]:[Age]],1,)</f>
        <v>tier - 3</v>
      </c>
      <c r="N1301" s="4" t="str">
        <f>VLOOKUP(Table3[[#This Row],[City tier]],Table3[[Hospital tier]:[Age]],1,)</f>
        <v>tier - 3</v>
      </c>
      <c r="O1301" s="4" t="str">
        <f>VLOOKUP(Table3[[#This Row],[State ID]],Table3[[State ID]:[Age]],1,)</f>
        <v>R1012</v>
      </c>
      <c r="P1301" s="4" t="str">
        <f>VLOOKUP(Table3[[#This Row],[Hospitalasion Details]],Table3[[Hospitalasion Details]:[Age]],1,)</f>
        <v>28-Jul-1968</v>
      </c>
      <c r="Q1301" s="4">
        <f>VLOOKUP(Table3[[#This Row],[Age]],Table3[Age],1,)</f>
        <v>54</v>
      </c>
    </row>
    <row r="1302" spans="1:17" x14ac:dyDescent="0.25">
      <c r="A1302" s="4" t="str">
        <f>VLOOKUP(Table2[[#This Row],[Customer ID]],Table2[],1,)</f>
        <v>Id1301</v>
      </c>
      <c r="B1302" s="4" t="str">
        <f>VLOOKUP(Table2[[#This Row],[Full Name]],Table2[[#This Row],[Full Name]],1,)</f>
        <v xml:space="preserve">  Rodney Hemingway</v>
      </c>
      <c r="C1302" s="4">
        <f>VLOOKUP('Medical Examinations'!B1302,'Medical Examinations'!B1302:J3635,1,)</f>
        <v>25.3</v>
      </c>
      <c r="D1302" s="4">
        <f>VLOOKUP('Medical Examinations'!C1302,'Medical Examinations'!C1302:K3635,1,)</f>
        <v>4.49</v>
      </c>
      <c r="E1302" s="4" t="str">
        <f>VLOOKUP('Medical Examinations'!D1302,'Medical Examinations'!D1302:L3635,1,)</f>
        <v>No</v>
      </c>
      <c r="F1302" s="4" t="str">
        <f>VLOOKUP('Medical Examinations'!E1302,'Medical Examinations'!E1302:M3635,1,)</f>
        <v>No</v>
      </c>
      <c r="G1302" s="4" t="str">
        <f>VLOOKUP('Medical Examinations'!F1302,'Medical Examinations'!F1302:N3635,1,)</f>
        <v>No</v>
      </c>
      <c r="H1302" s="4">
        <f>VLOOKUP('Medical Examinations'!G1302,'Medical Examinations'!G1302:O3635,1,)</f>
        <v>2</v>
      </c>
      <c r="I1302" s="4" t="str">
        <f>VLOOKUP('Medical Examinations'!H1302,'Medical Examinations'!H1302:P3635,1,)</f>
        <v>No</v>
      </c>
      <c r="J1302" s="4" t="str">
        <f>VLOOKUP('Medical Examinations'!I1302,'Medical Examinations'!I1302:Q3635,1,)</f>
        <v>Over Weight</v>
      </c>
      <c r="K1302" s="4" t="str">
        <f>VLOOKUP('Medical Examinations'!J1302,'Medical Examinations'!J1302:R3635,1,)</f>
        <v>Normal</v>
      </c>
      <c r="L1302" s="49">
        <f>VLOOKUP(Table3[[#This Row],[Charges]],Table3[[Charges]:[Age]],1,)</f>
        <v>10848.13</v>
      </c>
      <c r="M1302" s="23" t="str">
        <f>VLOOKUP(Table3[[#This Row],[Hospital tier]],Table3[[Hospital tier]:[Age]],1,)</f>
        <v>tier - 3</v>
      </c>
      <c r="N1302" s="4" t="str">
        <f>VLOOKUP(Table3[[#This Row],[City tier]],Table3[[Hospital tier]:[Age]],1,)</f>
        <v>tier - 3</v>
      </c>
      <c r="O1302" s="4" t="str">
        <f>VLOOKUP(Table3[[#This Row],[State ID]],Table3[[State ID]:[Age]],1,)</f>
        <v>R1012</v>
      </c>
      <c r="P1302" s="4" t="str">
        <f>VLOOKUP(Table3[[#This Row],[Hospitalasion Details]],Table3[[Hospitalasion Details]:[Age]],1,)</f>
        <v>20-Dec-1971</v>
      </c>
      <c r="Q1302" s="4">
        <f>VLOOKUP(Table3[[#This Row],[Age]],Table3[Age],1,)</f>
        <v>51</v>
      </c>
    </row>
    <row r="1303" spans="1:17" x14ac:dyDescent="0.25">
      <c r="A1303" s="4" t="str">
        <f>VLOOKUP(Table2[[#This Row],[Customer ID]],Table2[],1,)</f>
        <v>Id1302</v>
      </c>
      <c r="B1303" s="4" t="str">
        <f>VLOOKUP(Table2[[#This Row],[Full Name]],Table2[[#This Row],[Full Name]],1,)</f>
        <v xml:space="preserve">  Carl R Pett</v>
      </c>
      <c r="C1303" s="4">
        <f>VLOOKUP('Medical Examinations'!B1303,'Medical Examinations'!B1303:J3636,1,)</f>
        <v>18.84</v>
      </c>
      <c r="D1303" s="4">
        <f>VLOOKUP('Medical Examinations'!C1303,'Medical Examinations'!C1303:K3636,1,)</f>
        <v>11.82</v>
      </c>
      <c r="E1303" s="4" t="str">
        <f>VLOOKUP('Medical Examinations'!D1303,'Medical Examinations'!D1303:L3636,1,)</f>
        <v>Yes</v>
      </c>
      <c r="F1303" s="4" t="str">
        <f>VLOOKUP('Medical Examinations'!E1303,'Medical Examinations'!E1303:M3636,1,)</f>
        <v>No</v>
      </c>
      <c r="G1303" s="4" t="str">
        <f>VLOOKUP('Medical Examinations'!F1303,'Medical Examinations'!F1303:N3636,1,)</f>
        <v>Yes</v>
      </c>
      <c r="H1303" s="4">
        <f>VLOOKUP('Medical Examinations'!G1303,'Medical Examinations'!G1303:O3636,1,)</f>
        <v>1</v>
      </c>
      <c r="I1303" s="4" t="str">
        <f>VLOOKUP('Medical Examinations'!H1303,'Medical Examinations'!H1303:P3636,1,)</f>
        <v>No</v>
      </c>
      <c r="J1303" s="4" t="str">
        <f>VLOOKUP('Medical Examinations'!I1303,'Medical Examinations'!I1303:Q3636,1,)</f>
        <v>Normal Weight</v>
      </c>
      <c r="K1303" s="4" t="str">
        <f>VLOOKUP('Medical Examinations'!J1303,'Medical Examinations'!J1303:R3636,1,)</f>
        <v>Diabetes</v>
      </c>
      <c r="L1303" s="49">
        <f>VLOOKUP(Table3[[#This Row],[Charges]],Table3[[Charges]:[Age]],1,)</f>
        <v>10886.66</v>
      </c>
      <c r="M1303" s="23" t="str">
        <f>VLOOKUP(Table3[[#This Row],[Hospital tier]],Table3[[Hospital tier]:[Age]],1,)</f>
        <v>tier - 3</v>
      </c>
      <c r="N1303" s="4" t="str">
        <f>VLOOKUP(Table3[[#This Row],[City tier]],Table3[[Hospital tier]:[Age]],1,)</f>
        <v>tier - 3</v>
      </c>
      <c r="O1303" s="4" t="str">
        <f>VLOOKUP(Table3[[#This Row],[State ID]],Table3[[State ID]:[Age]],1,)</f>
        <v>R1012</v>
      </c>
      <c r="P1303" s="4" t="str">
        <f>VLOOKUP(Table3[[#This Row],[Hospitalasion Details]],Table3[[Hospitalasion Details]:[Age]],1,)</f>
        <v>6-Sep-1994</v>
      </c>
      <c r="Q1303" s="4">
        <f>VLOOKUP(Table3[[#This Row],[Age]],Table3[Age],1,)</f>
        <v>28</v>
      </c>
    </row>
    <row r="1304" spans="1:17" x14ac:dyDescent="0.25">
      <c r="A1304" s="4" t="str">
        <f>VLOOKUP(Table2[[#This Row],[Customer ID]],Table2[],1,)</f>
        <v>Id1303</v>
      </c>
      <c r="B1304" s="4" t="str">
        <f>VLOOKUP(Table2[[#This Row],[Full Name]],Table2[[#This Row],[Full Name]],1,)</f>
        <v xml:space="preserve">  Maximilian Meingast</v>
      </c>
      <c r="C1304" s="4">
        <f>VLOOKUP('Medical Examinations'!B1304,'Medical Examinations'!B1304:J3637,1,)</f>
        <v>19.57</v>
      </c>
      <c r="D1304" s="4">
        <f>VLOOKUP('Medical Examinations'!C1304,'Medical Examinations'!C1304:K3637,1,)</f>
        <v>7.41</v>
      </c>
      <c r="E1304" s="4" t="str">
        <f>VLOOKUP('Medical Examinations'!D1304,'Medical Examinations'!D1304:L3637,1,)</f>
        <v>Yes</v>
      </c>
      <c r="F1304" s="4" t="str">
        <f>VLOOKUP('Medical Examinations'!E1304,'Medical Examinations'!E1304:M3637,1,)</f>
        <v>No</v>
      </c>
      <c r="G1304" s="4" t="str">
        <f>VLOOKUP('Medical Examinations'!F1304,'Medical Examinations'!F1304:N3637,1,)</f>
        <v>No</v>
      </c>
      <c r="H1304" s="4">
        <f>VLOOKUP('Medical Examinations'!G1304,'Medical Examinations'!G1304:O3637,1,)</f>
        <v>1</v>
      </c>
      <c r="I1304" s="4" t="str">
        <f>VLOOKUP('Medical Examinations'!H1304,'Medical Examinations'!H1304:P3637,1,)</f>
        <v>No</v>
      </c>
      <c r="J1304" s="4" t="str">
        <f>VLOOKUP('Medical Examinations'!I1304,'Medical Examinations'!I1304:Q3637,1,)</f>
        <v>Normal Weight</v>
      </c>
      <c r="K1304" s="4" t="str">
        <f>VLOOKUP('Medical Examinations'!J1304,'Medical Examinations'!J1304:R3637,1,)</f>
        <v>Diabetes</v>
      </c>
      <c r="L1304" s="49">
        <f>VLOOKUP(Table3[[#This Row],[Charges]],Table3[[Charges]:[Age]],1,)</f>
        <v>10923.93</v>
      </c>
      <c r="M1304" s="23" t="str">
        <f>VLOOKUP(Table3[[#This Row],[Hospital tier]],Table3[[Hospital tier]:[Age]],1,)</f>
        <v>tier - 3</v>
      </c>
      <c r="N1304" s="4" t="str">
        <f>VLOOKUP(Table3[[#This Row],[City tier]],Table3[[Hospital tier]:[Age]],1,)</f>
        <v>tier - 1</v>
      </c>
      <c r="O1304" s="4" t="str">
        <f>VLOOKUP(Table3[[#This Row],[State ID]],Table3[[State ID]:[Age]],1,)</f>
        <v>R1024</v>
      </c>
      <c r="P1304" s="4" t="str">
        <f>VLOOKUP(Table3[[#This Row],[Hospitalasion Details]],Table3[[Hospitalasion Details]:[Age]],1,)</f>
        <v>13-Nov-1968</v>
      </c>
      <c r="Q1304" s="4">
        <f>VLOOKUP(Table3[[#This Row],[Age]],Table3[Age],1,)</f>
        <v>54</v>
      </c>
    </row>
    <row r="1305" spans="1:17" x14ac:dyDescent="0.25">
      <c r="A1305" s="4" t="str">
        <f>VLOOKUP(Table2[[#This Row],[Customer ID]],Table2[],1,)</f>
        <v>Id1304</v>
      </c>
      <c r="B1305" s="4" t="str">
        <f>VLOOKUP(Table2[[#This Row],[Full Name]],Table2[[#This Row],[Full Name]],1,)</f>
        <v xml:space="preserve">  Erik McCarthy</v>
      </c>
      <c r="C1305" s="4">
        <f>VLOOKUP('Medical Examinations'!B1305,'Medical Examinations'!B1305:J3638,1,)</f>
        <v>30.495000000000001</v>
      </c>
      <c r="D1305" s="4">
        <f>VLOOKUP('Medical Examinations'!C1305,'Medical Examinations'!C1305:K3638,1,)</f>
        <v>5.97</v>
      </c>
      <c r="E1305" s="4" t="str">
        <f>VLOOKUP('Medical Examinations'!D1305,'Medical Examinations'!D1305:L3638,1,)</f>
        <v>No</v>
      </c>
      <c r="F1305" s="4" t="str">
        <f>VLOOKUP('Medical Examinations'!E1305,'Medical Examinations'!E1305:M3638,1,)</f>
        <v>No</v>
      </c>
      <c r="G1305" s="4" t="str">
        <f>VLOOKUP('Medical Examinations'!F1305,'Medical Examinations'!F1305:N3638,1,)</f>
        <v>No</v>
      </c>
      <c r="H1305" s="4">
        <f>VLOOKUP('Medical Examinations'!G1305,'Medical Examinations'!G1305:O3638,1,)</f>
        <v>0</v>
      </c>
      <c r="I1305" s="4" t="str">
        <f>VLOOKUP('Medical Examinations'!H1305,'Medical Examinations'!H1305:P3638,1,)</f>
        <v>No</v>
      </c>
      <c r="J1305" s="4" t="str">
        <f>VLOOKUP('Medical Examinations'!I1305,'Medical Examinations'!I1305:Q3638,1,)</f>
        <v>Obesity</v>
      </c>
      <c r="K1305" s="4" t="str">
        <f>VLOOKUP('Medical Examinations'!J1305,'Medical Examinations'!J1305:R3638,1,)</f>
        <v>Pre diabetes</v>
      </c>
      <c r="L1305" s="49">
        <f>VLOOKUP(Table3[[#This Row],[Charges]],Table3[[Charges]:[Age]],1,)</f>
        <v>10928.85</v>
      </c>
      <c r="M1305" s="23" t="str">
        <f>VLOOKUP(Table3[[#This Row],[Hospital tier]],Table3[[Hospital tier]:[Age]],1,)</f>
        <v>tier - 3</v>
      </c>
      <c r="N1305" s="4" t="str">
        <f>VLOOKUP(Table3[[#This Row],[City tier]],Table3[[Hospital tier]:[Age]],1,)</f>
        <v>tier - 3</v>
      </c>
      <c r="O1305" s="4" t="str">
        <f>VLOOKUP(Table3[[#This Row],[State ID]],Table3[[State ID]:[Age]],1,)</f>
        <v>R1013</v>
      </c>
      <c r="P1305" s="4" t="str">
        <f>VLOOKUP(Table3[[#This Row],[Hospitalasion Details]],Table3[[Hospitalasion Details]:[Age]],1,)</f>
        <v>12-Nov-1968</v>
      </c>
      <c r="Q1305" s="4">
        <f>VLOOKUP(Table3[[#This Row],[Age]],Table3[Age],1,)</f>
        <v>54</v>
      </c>
    </row>
    <row r="1306" spans="1:17" x14ac:dyDescent="0.25">
      <c r="A1306" s="4" t="str">
        <f>VLOOKUP(Table2[[#This Row],[Customer ID]],Table2[],1,)</f>
        <v>Id1305</v>
      </c>
      <c r="B1306" s="4" t="str">
        <f>VLOOKUP(Table2[[#This Row],[Full Name]],Table2[[#This Row],[Full Name]],1,)</f>
        <v xml:space="preserve">  Christopher Boyle</v>
      </c>
      <c r="C1306" s="4">
        <f>VLOOKUP('Medical Examinations'!B1306,'Medical Examinations'!B1306:J3639,1,)</f>
        <v>30.114999999999998</v>
      </c>
      <c r="D1306" s="4">
        <f>VLOOKUP('Medical Examinations'!C1306,'Medical Examinations'!C1306:K3639,1,)</f>
        <v>5.74</v>
      </c>
      <c r="E1306" s="4" t="str">
        <f>VLOOKUP('Medical Examinations'!D1306,'Medical Examinations'!D1306:L3639,1,)</f>
        <v>No</v>
      </c>
      <c r="F1306" s="4" t="str">
        <f>VLOOKUP('Medical Examinations'!E1306,'Medical Examinations'!E1306:M3639,1,)</f>
        <v>No</v>
      </c>
      <c r="G1306" s="4" t="str">
        <f>VLOOKUP('Medical Examinations'!F1306,'Medical Examinations'!F1306:N3639,1,)</f>
        <v>Yes</v>
      </c>
      <c r="H1306" s="4">
        <f>VLOOKUP('Medical Examinations'!G1306,'Medical Examinations'!G1306:O3639,1,)</f>
        <v>1</v>
      </c>
      <c r="I1306" s="4" t="str">
        <f>VLOOKUP('Medical Examinations'!H1306,'Medical Examinations'!H1306:P3639,1,)</f>
        <v>No</v>
      </c>
      <c r="J1306" s="4" t="str">
        <f>VLOOKUP('Medical Examinations'!I1306,'Medical Examinations'!I1306:Q3639,1,)</f>
        <v>Obesity</v>
      </c>
      <c r="K1306" s="4" t="str">
        <f>VLOOKUP('Medical Examinations'!J1306,'Medical Examinations'!J1306:R3639,1,)</f>
        <v>Pre diabetes</v>
      </c>
      <c r="L1306" s="49">
        <f>VLOOKUP(Table3[[#This Row],[Charges]],Table3[[Charges]:[Age]],1,)</f>
        <v>10942.13</v>
      </c>
      <c r="M1306" s="23" t="str">
        <f>VLOOKUP(Table3[[#This Row],[Hospital tier]],Table3[[Hospital tier]:[Age]],1,)</f>
        <v>tier - 3</v>
      </c>
      <c r="N1306" s="4" t="str">
        <f>VLOOKUP(Table3[[#This Row],[City tier]],Table3[[Hospital tier]:[Age]],1,)</f>
        <v>tier - 3</v>
      </c>
      <c r="O1306" s="4" t="str">
        <f>VLOOKUP(Table3[[#This Row],[State ID]],Table3[[State ID]:[Age]],1,)</f>
        <v>R1012</v>
      </c>
      <c r="P1306" s="4" t="str">
        <f>VLOOKUP(Table3[[#This Row],[Hospitalasion Details]],Table3[[Hospitalasion Details]:[Age]],1,)</f>
        <v>10-Nov-1969</v>
      </c>
      <c r="Q1306" s="4">
        <f>VLOOKUP(Table3[[#This Row],[Age]],Table3[Age],1,)</f>
        <v>53</v>
      </c>
    </row>
    <row r="1307" spans="1:17" x14ac:dyDescent="0.25">
      <c r="A1307" s="4" t="str">
        <f>VLOOKUP(Table2[[#This Row],[Customer ID]],Table2[],1,)</f>
        <v>Id1306</v>
      </c>
      <c r="B1307" s="4" t="str">
        <f>VLOOKUP(Table2[[#This Row],[Full Name]],Table2[[#This Row],[Full Name]],1,)</f>
        <v xml:space="preserve">  Eirik Gundersen</v>
      </c>
      <c r="C1307" s="4">
        <f>VLOOKUP('Medical Examinations'!B1307,'Medical Examinations'!B1307:J3640,1,)</f>
        <v>24.78</v>
      </c>
      <c r="D1307" s="4">
        <f>VLOOKUP('Medical Examinations'!C1307,'Medical Examinations'!C1307:K3640,1,)</f>
        <v>9.85</v>
      </c>
      <c r="E1307" s="4" t="str">
        <f>VLOOKUP('Medical Examinations'!D1307,'Medical Examinations'!D1307:L3640,1,)</f>
        <v>No</v>
      </c>
      <c r="F1307" s="4" t="str">
        <f>VLOOKUP('Medical Examinations'!E1307,'Medical Examinations'!E1307:M3640,1,)</f>
        <v>No</v>
      </c>
      <c r="G1307" s="4" t="str">
        <f>VLOOKUP('Medical Examinations'!F1307,'Medical Examinations'!F1307:N3640,1,)</f>
        <v>No</v>
      </c>
      <c r="H1307" s="4">
        <f>VLOOKUP('Medical Examinations'!G1307,'Medical Examinations'!G1307:O3640,1,)</f>
        <v>0</v>
      </c>
      <c r="I1307" s="4" t="str">
        <f>VLOOKUP('Medical Examinations'!H1307,'Medical Examinations'!H1307:P3640,1,)</f>
        <v>No</v>
      </c>
      <c r="J1307" s="4" t="str">
        <f>VLOOKUP('Medical Examinations'!I1307,'Medical Examinations'!I1307:Q3640,1,)</f>
        <v>Normal Weight</v>
      </c>
      <c r="K1307" s="4" t="str">
        <f>VLOOKUP('Medical Examinations'!J1307,'Medical Examinations'!J1307:R3640,1,)</f>
        <v>Diabetes</v>
      </c>
      <c r="L1307" s="49">
        <f>VLOOKUP(Table3[[#This Row],[Charges]],Table3[[Charges]:[Age]],1,)</f>
        <v>10959.33</v>
      </c>
      <c r="M1307" s="23" t="str">
        <f>VLOOKUP(Table3[[#This Row],[Hospital tier]],Table3[[Hospital tier]:[Age]],1,)</f>
        <v>tier - 3</v>
      </c>
      <c r="N1307" s="4" t="str">
        <f>VLOOKUP(Table3[[#This Row],[City tier]],Table3[[Hospital tier]:[Age]],1,)</f>
        <v>tier - 3</v>
      </c>
      <c r="O1307" s="4" t="str">
        <f>VLOOKUP(Table3[[#This Row],[State ID]],Table3[[State ID]:[Age]],1,)</f>
        <v>R1011</v>
      </c>
      <c r="P1307" s="4" t="str">
        <f>VLOOKUP(Table3[[#This Row],[Hospitalasion Details]],Table3[[Hospitalasion Details]:[Age]],1,)</f>
        <v>4-Dec-1965</v>
      </c>
      <c r="Q1307" s="4">
        <f>VLOOKUP(Table3[[#This Row],[Age]],Table3[Age],1,)</f>
        <v>57</v>
      </c>
    </row>
    <row r="1308" spans="1:17" x14ac:dyDescent="0.25">
      <c r="A1308" s="4" t="str">
        <f>VLOOKUP(Table2[[#This Row],[Customer ID]],Table2[],1,)</f>
        <v>Id1307</v>
      </c>
      <c r="B1308" s="4" t="str">
        <f>VLOOKUP(Table2[[#This Row],[Full Name]],Table2[[#This Row],[Full Name]],1,)</f>
        <v xml:space="preserve">  Rik Wolswinkel</v>
      </c>
      <c r="C1308" s="4">
        <f>VLOOKUP('Medical Examinations'!B1308,'Medical Examinations'!B1308:J3641,1,)</f>
        <v>24.77</v>
      </c>
      <c r="D1308" s="4">
        <f>VLOOKUP('Medical Examinations'!C1308,'Medical Examinations'!C1308:K3641,1,)</f>
        <v>7.59</v>
      </c>
      <c r="E1308" s="4" t="str">
        <f>VLOOKUP('Medical Examinations'!D1308,'Medical Examinations'!D1308:L3641,1,)</f>
        <v>No</v>
      </c>
      <c r="F1308" s="4" t="str">
        <f>VLOOKUP('Medical Examinations'!E1308,'Medical Examinations'!E1308:M3641,1,)</f>
        <v>No</v>
      </c>
      <c r="G1308" s="4" t="str">
        <f>VLOOKUP('Medical Examinations'!F1308,'Medical Examinations'!F1308:N3641,1,)</f>
        <v>No</v>
      </c>
      <c r="H1308" s="4">
        <f>VLOOKUP('Medical Examinations'!G1308,'Medical Examinations'!G1308:O3641,1,)</f>
        <v>0</v>
      </c>
      <c r="I1308" s="4" t="str">
        <f>VLOOKUP('Medical Examinations'!H1308,'Medical Examinations'!H1308:P3641,1,)</f>
        <v>No</v>
      </c>
      <c r="J1308" s="4" t="str">
        <f>VLOOKUP('Medical Examinations'!I1308,'Medical Examinations'!I1308:Q3641,1,)</f>
        <v>Normal Weight</v>
      </c>
      <c r="K1308" s="4" t="str">
        <f>VLOOKUP('Medical Examinations'!J1308,'Medical Examinations'!J1308:R3641,1,)</f>
        <v>Diabetes</v>
      </c>
      <c r="L1308" s="49">
        <f>VLOOKUP(Table3[[#This Row],[Charges]],Table3[[Charges]:[Age]],1,)</f>
        <v>10959.69</v>
      </c>
      <c r="M1308" s="23" t="str">
        <f>VLOOKUP(Table3[[#This Row],[Hospital tier]],Table3[[Hospital tier]:[Age]],1,)</f>
        <v>tier - 3</v>
      </c>
      <c r="N1308" s="4" t="str">
        <f>VLOOKUP(Table3[[#This Row],[City tier]],Table3[[Hospital tier]:[Age]],1,)</f>
        <v>tier - 3</v>
      </c>
      <c r="O1308" s="4" t="str">
        <f>VLOOKUP(Table3[[#This Row],[State ID]],Table3[[State ID]:[Age]],1,)</f>
        <v>R1012</v>
      </c>
      <c r="P1308" s="4" t="str">
        <f>VLOOKUP(Table3[[#This Row],[Hospitalasion Details]],Table3[[Hospitalasion Details]:[Age]],1,)</f>
        <v>14-Aug-1969</v>
      </c>
      <c r="Q1308" s="4">
        <f>VLOOKUP(Table3[[#This Row],[Age]],Table3[Age],1,)</f>
        <v>53</v>
      </c>
    </row>
    <row r="1309" spans="1:17" x14ac:dyDescent="0.25">
      <c r="A1309" s="4" t="str">
        <f>VLOOKUP(Table2[[#This Row],[Customer ID]],Table2[],1,)</f>
        <v>Id1308</v>
      </c>
      <c r="B1309" s="4" t="str">
        <f>VLOOKUP(Table2[[#This Row],[Full Name]],Table2[[#This Row],[Full Name]],1,)</f>
        <v xml:space="preserve">  Matthew R Bomberger</v>
      </c>
      <c r="C1309" s="4">
        <f>VLOOKUP('Medical Examinations'!B1309,'Medical Examinations'!B1309:J3642,1,)</f>
        <v>16.579999999999998</v>
      </c>
      <c r="D1309" s="4">
        <f>VLOOKUP('Medical Examinations'!C1309,'Medical Examinations'!C1309:K3642,1,)</f>
        <v>6.98</v>
      </c>
      <c r="E1309" s="4" t="str">
        <f>VLOOKUP('Medical Examinations'!D1309,'Medical Examinations'!D1309:L3642,1,)</f>
        <v>Yes</v>
      </c>
      <c r="F1309" s="4" t="str">
        <f>VLOOKUP('Medical Examinations'!E1309,'Medical Examinations'!E1309:M3642,1,)</f>
        <v>No</v>
      </c>
      <c r="G1309" s="4" t="str">
        <f>VLOOKUP('Medical Examinations'!F1309,'Medical Examinations'!F1309:N3642,1,)</f>
        <v>Yes</v>
      </c>
      <c r="H1309" s="4">
        <f>VLOOKUP('Medical Examinations'!G1309,'Medical Examinations'!G1309:O3642,1,)</f>
        <v>1</v>
      </c>
      <c r="I1309" s="4" t="str">
        <f>VLOOKUP('Medical Examinations'!H1309,'Medical Examinations'!H1309:P3642,1,)</f>
        <v>No</v>
      </c>
      <c r="J1309" s="4" t="str">
        <f>VLOOKUP('Medical Examinations'!I1309,'Medical Examinations'!I1309:Q3642,1,)</f>
        <v>Underweight</v>
      </c>
      <c r="K1309" s="4" t="str">
        <f>VLOOKUP('Medical Examinations'!J1309,'Medical Examinations'!J1309:R3642,1,)</f>
        <v>Diabetes</v>
      </c>
      <c r="L1309" s="49">
        <f>VLOOKUP(Table3[[#This Row],[Charges]],Table3[[Charges]:[Age]],1,)</f>
        <v>10965.45</v>
      </c>
      <c r="M1309" s="23" t="str">
        <f>VLOOKUP(Table3[[#This Row],[Hospital tier]],Table3[[Hospital tier]:[Age]],1,)</f>
        <v>tier - 3</v>
      </c>
      <c r="N1309" s="4" t="str">
        <f>VLOOKUP(Table3[[#This Row],[City tier]],Table3[[Hospital tier]:[Age]],1,)</f>
        <v>tier - 2</v>
      </c>
      <c r="O1309" s="4" t="str">
        <f>VLOOKUP(Table3[[#This Row],[State ID]],Table3[[State ID]:[Age]],1,)</f>
        <v>R1011</v>
      </c>
      <c r="P1309" s="4" t="str">
        <f>VLOOKUP(Table3[[#This Row],[Hospitalasion Details]],Table3[[Hospitalasion Details]:[Age]],1,)</f>
        <v>19-Jun-1965</v>
      </c>
      <c r="Q1309" s="4">
        <f>VLOOKUP(Table3[[#This Row],[Age]],Table3[Age],1,)</f>
        <v>57</v>
      </c>
    </row>
    <row r="1310" spans="1:17" x14ac:dyDescent="0.25">
      <c r="A1310" s="4" t="str">
        <f>VLOOKUP(Table2[[#This Row],[Customer ID]],Table2[],1,)</f>
        <v>Id1309</v>
      </c>
      <c r="B1310" s="4" t="str">
        <f>VLOOKUP(Table2[[#This Row],[Full Name]],Table2[[#This Row],[Full Name]],1,)</f>
        <v xml:space="preserve">  Daniel G Roy</v>
      </c>
      <c r="C1310" s="4">
        <f>VLOOKUP('Medical Examinations'!B1310,'Medical Examinations'!B1310:J3643,1,)</f>
        <v>38.17</v>
      </c>
      <c r="D1310" s="4">
        <f>VLOOKUP('Medical Examinations'!C1310,'Medical Examinations'!C1310:K3643,1,)</f>
        <v>4.7300000000000004</v>
      </c>
      <c r="E1310" s="4" t="str">
        <f>VLOOKUP('Medical Examinations'!D1310,'Medical Examinations'!D1310:L3643,1,)</f>
        <v>Yes</v>
      </c>
      <c r="F1310" s="4" t="str">
        <f>VLOOKUP('Medical Examinations'!E1310,'Medical Examinations'!E1310:M3643,1,)</f>
        <v>No</v>
      </c>
      <c r="G1310" s="4" t="str">
        <f>VLOOKUP('Medical Examinations'!F1310,'Medical Examinations'!F1310:N3643,1,)</f>
        <v>No</v>
      </c>
      <c r="H1310" s="4">
        <f>VLOOKUP('Medical Examinations'!G1310,'Medical Examinations'!G1310:O3643,1,)</f>
        <v>0</v>
      </c>
      <c r="I1310" s="4" t="str">
        <f>VLOOKUP('Medical Examinations'!H1310,'Medical Examinations'!H1310:P3643,1,)</f>
        <v>No</v>
      </c>
      <c r="J1310" s="4" t="str">
        <f>VLOOKUP('Medical Examinations'!I1310,'Medical Examinations'!I1310:Q3643,1,)</f>
        <v>Obesity</v>
      </c>
      <c r="K1310" s="4" t="str">
        <f>VLOOKUP('Medical Examinations'!J1310,'Medical Examinations'!J1310:R3643,1,)</f>
        <v>Normal</v>
      </c>
      <c r="L1310" s="49">
        <f>VLOOKUP(Table3[[#This Row],[Charges]],Table3[[Charges]:[Age]],1,)</f>
        <v>10976.25</v>
      </c>
      <c r="M1310" s="23" t="str">
        <f>VLOOKUP(Table3[[#This Row],[Hospital tier]],Table3[[Hospital tier]:[Age]],1,)</f>
        <v>tier - 3</v>
      </c>
      <c r="N1310" s="4" t="str">
        <f>VLOOKUP(Table3[[#This Row],[City tier]],Table3[[Hospital tier]:[Age]],1,)</f>
        <v>tier - 2</v>
      </c>
      <c r="O1310" s="4" t="str">
        <f>VLOOKUP(Table3[[#This Row],[State ID]],Table3[[State ID]:[Age]],1,)</f>
        <v>R1012</v>
      </c>
      <c r="P1310" s="4" t="str">
        <f>VLOOKUP(Table3[[#This Row],[Hospitalasion Details]],Table3[[Hospitalasion Details]:[Age]],1,)</f>
        <v>9-Jul-1966</v>
      </c>
      <c r="Q1310" s="4">
        <f>VLOOKUP(Table3[[#This Row],[Age]],Table3[Age],1,)</f>
        <v>56</v>
      </c>
    </row>
    <row r="1311" spans="1:17" x14ac:dyDescent="0.25">
      <c r="A1311" s="4" t="str">
        <f>VLOOKUP(Table2[[#This Row],[Customer ID]],Table2[],1,)</f>
        <v>Id1310</v>
      </c>
      <c r="B1311" s="4" t="str">
        <f>VLOOKUP(Table2[[#This Row],[Full Name]],Table2[[#This Row],[Full Name]],1,)</f>
        <v xml:space="preserve">  Yannick Lapierre</v>
      </c>
      <c r="C1311" s="4">
        <f>VLOOKUP('Medical Examinations'!B1311,'Medical Examinations'!B1311:J3644,1,)</f>
        <v>39.424999999999997</v>
      </c>
      <c r="D1311" s="4">
        <f>VLOOKUP('Medical Examinations'!C1311,'Medical Examinations'!C1311:K3644,1,)</f>
        <v>4.76</v>
      </c>
      <c r="E1311" s="4" t="str">
        <f>VLOOKUP('Medical Examinations'!D1311,'Medical Examinations'!D1311:L3644,1,)</f>
        <v>Yes</v>
      </c>
      <c r="F1311" s="4" t="str">
        <f>VLOOKUP('Medical Examinations'!E1311,'Medical Examinations'!E1311:M3644,1,)</f>
        <v>No</v>
      </c>
      <c r="G1311" s="4" t="str">
        <f>VLOOKUP('Medical Examinations'!F1311,'Medical Examinations'!F1311:N3644,1,)</f>
        <v>No</v>
      </c>
      <c r="H1311" s="4">
        <f>VLOOKUP('Medical Examinations'!G1311,'Medical Examinations'!G1311:O3644,1,)</f>
        <v>0</v>
      </c>
      <c r="I1311" s="4" t="str">
        <f>VLOOKUP('Medical Examinations'!H1311,'Medical Examinations'!H1311:P3644,1,)</f>
        <v>No</v>
      </c>
      <c r="J1311" s="4" t="str">
        <f>VLOOKUP('Medical Examinations'!I1311,'Medical Examinations'!I1311:Q3644,1,)</f>
        <v>Obesity</v>
      </c>
      <c r="K1311" s="4" t="str">
        <f>VLOOKUP('Medical Examinations'!J1311,'Medical Examinations'!J1311:R3644,1,)</f>
        <v>Normal</v>
      </c>
      <c r="L1311" s="49">
        <f>VLOOKUP(Table3[[#This Row],[Charges]],Table3[[Charges]:[Age]],1,)</f>
        <v>10977.21</v>
      </c>
      <c r="M1311" s="23" t="str">
        <f>VLOOKUP(Table3[[#This Row],[Hospital tier]],Table3[[Hospital tier]:[Age]],1,)</f>
        <v>tier - 3</v>
      </c>
      <c r="N1311" s="4" t="str">
        <f>VLOOKUP(Table3[[#This Row],[City tier]],Table3[[Hospital tier]:[Age]],1,)</f>
        <v>tier - 1</v>
      </c>
      <c r="O1311" s="4" t="str">
        <f>VLOOKUP(Table3[[#This Row],[State ID]],Table3[[State ID]:[Age]],1,)</f>
        <v>R1013</v>
      </c>
      <c r="P1311" s="4" t="str">
        <f>VLOOKUP(Table3[[#This Row],[Hospitalasion Details]],Table3[[Hospitalasion Details]:[Age]],1,)</f>
        <v>21-Oct-1973</v>
      </c>
      <c r="Q1311" s="4">
        <f>VLOOKUP(Table3[[#This Row],[Age]],Table3[Age],1,)</f>
        <v>49</v>
      </c>
    </row>
    <row r="1312" spans="1:17" x14ac:dyDescent="0.25">
      <c r="A1312" s="4" t="str">
        <f>VLOOKUP(Table2[[#This Row],[Customer ID]],Table2[],1,)</f>
        <v>Id1311</v>
      </c>
      <c r="B1312" s="4" t="str">
        <f>VLOOKUP(Table2[[#This Row],[Full Name]],Table2[[#This Row],[Full Name]],1,)</f>
        <v xml:space="preserve">  Sean R Beaty</v>
      </c>
      <c r="C1312" s="4">
        <f>VLOOKUP('Medical Examinations'!B1312,'Medical Examinations'!B1312:J3645,1,)</f>
        <v>33.44</v>
      </c>
      <c r="D1312" s="4">
        <f>VLOOKUP('Medical Examinations'!C1312,'Medical Examinations'!C1312:K3645,1,)</f>
        <v>6.24</v>
      </c>
      <c r="E1312" s="4" t="str">
        <f>VLOOKUP('Medical Examinations'!D1312,'Medical Examinations'!D1312:L3645,1,)</f>
        <v>Yes</v>
      </c>
      <c r="F1312" s="4" t="str">
        <f>VLOOKUP('Medical Examinations'!E1312,'Medical Examinations'!E1312:M3645,1,)</f>
        <v>No</v>
      </c>
      <c r="G1312" s="4" t="str">
        <f>VLOOKUP('Medical Examinations'!F1312,'Medical Examinations'!F1312:N3645,1,)</f>
        <v>No</v>
      </c>
      <c r="H1312" s="4">
        <f>VLOOKUP('Medical Examinations'!G1312,'Medical Examinations'!G1312:O3645,1,)</f>
        <v>0</v>
      </c>
      <c r="I1312" s="4" t="str">
        <f>VLOOKUP('Medical Examinations'!H1312,'Medical Examinations'!H1312:P3645,1,)</f>
        <v>No</v>
      </c>
      <c r="J1312" s="4" t="str">
        <f>VLOOKUP('Medical Examinations'!I1312,'Medical Examinations'!I1312:Q3645,1,)</f>
        <v>Obesity</v>
      </c>
      <c r="K1312" s="4" t="str">
        <f>VLOOKUP('Medical Examinations'!J1312,'Medical Examinations'!J1312:R3645,1,)</f>
        <v>Pre diabetes</v>
      </c>
      <c r="L1312" s="49">
        <f>VLOOKUP(Table3[[#This Row],[Charges]],Table3[[Charges]:[Age]],1,)</f>
        <v>10982.5</v>
      </c>
      <c r="M1312" s="23" t="str">
        <f>VLOOKUP(Table3[[#This Row],[Hospital tier]],Table3[[Hospital tier]:[Age]],1,)</f>
        <v>tier - 3</v>
      </c>
      <c r="N1312" s="4" t="str">
        <f>VLOOKUP(Table3[[#This Row],[City tier]],Table3[[Hospital tier]:[Age]],1,)</f>
        <v>tier - 3</v>
      </c>
      <c r="O1312" s="4" t="str">
        <f>VLOOKUP(Table3[[#This Row],[State ID]],Table3[[State ID]:[Age]],1,)</f>
        <v>R1013</v>
      </c>
      <c r="P1312" s="4" t="str">
        <f>VLOOKUP(Table3[[#This Row],[Hospitalasion Details]],Table3[[Hospitalasion Details]:[Age]],1,)</f>
        <v>18-Dec-1965</v>
      </c>
      <c r="Q1312" s="4">
        <f>VLOOKUP(Table3[[#This Row],[Age]],Table3[Age],1,)</f>
        <v>57</v>
      </c>
    </row>
    <row r="1313" spans="1:17" x14ac:dyDescent="0.25">
      <c r="A1313" s="4" t="str">
        <f>VLOOKUP(Table2[[#This Row],[Customer ID]],Table2[],1,)</f>
        <v>Id1312</v>
      </c>
      <c r="B1313" s="4" t="str">
        <f>VLOOKUP(Table2[[#This Row],[Full Name]],Table2[[#This Row],[Full Name]],1,)</f>
        <v xml:space="preserve">  Peter Hammer</v>
      </c>
      <c r="C1313" s="4">
        <f>VLOOKUP('Medical Examinations'!B1313,'Medical Examinations'!B1313:J3646,1,)</f>
        <v>33.344999999999999</v>
      </c>
      <c r="D1313" s="4">
        <f>VLOOKUP('Medical Examinations'!C1313,'Medical Examinations'!C1313:K3646,1,)</f>
        <v>5.44</v>
      </c>
      <c r="E1313" s="4" t="str">
        <f>VLOOKUP('Medical Examinations'!D1313,'Medical Examinations'!D1313:L3646,1,)</f>
        <v>Yes</v>
      </c>
      <c r="F1313" s="4" t="str">
        <f>VLOOKUP('Medical Examinations'!E1313,'Medical Examinations'!E1313:M3646,1,)</f>
        <v>No</v>
      </c>
      <c r="G1313" s="4" t="str">
        <f>VLOOKUP('Medical Examinations'!F1313,'Medical Examinations'!F1313:N3646,1,)</f>
        <v>No</v>
      </c>
      <c r="H1313" s="4">
        <f>VLOOKUP('Medical Examinations'!G1313,'Medical Examinations'!G1313:O3646,1,)</f>
        <v>0</v>
      </c>
      <c r="I1313" s="4" t="str">
        <f>VLOOKUP('Medical Examinations'!H1313,'Medical Examinations'!H1313:P3646,1,)</f>
        <v>No</v>
      </c>
      <c r="J1313" s="4" t="str">
        <f>VLOOKUP('Medical Examinations'!I1313,'Medical Examinations'!I1313:Q3646,1,)</f>
        <v>Obesity</v>
      </c>
      <c r="K1313" s="4" t="str">
        <f>VLOOKUP('Medical Examinations'!J1313,'Medical Examinations'!J1313:R3646,1,)</f>
        <v>Normal</v>
      </c>
      <c r="L1313" s="49">
        <f>VLOOKUP(Table3[[#This Row],[Charges]],Table3[[Charges]:[Age]],1,)</f>
        <v>10991.58</v>
      </c>
      <c r="M1313" s="23" t="str">
        <f>VLOOKUP(Table3[[#This Row],[Hospital tier]],Table3[[Hospital tier]:[Age]],1,)</f>
        <v>tier - 3</v>
      </c>
      <c r="N1313" s="4" t="str">
        <f>VLOOKUP(Table3[[#This Row],[City tier]],Table3[[Hospital tier]:[Age]],1,)</f>
        <v>tier - 3</v>
      </c>
      <c r="O1313" s="4" t="str">
        <f>VLOOKUP(Table3[[#This Row],[State ID]],Table3[[State ID]:[Age]],1,)</f>
        <v>R1012</v>
      </c>
      <c r="P1313" s="4" t="str">
        <f>VLOOKUP(Table3[[#This Row],[Hospitalasion Details]],Table3[[Hospitalasion Details]:[Age]],1,)</f>
        <v>17-Sep-2000</v>
      </c>
      <c r="Q1313" s="4">
        <f>VLOOKUP(Table3[[#This Row],[Age]],Table3[Age],1,)</f>
        <v>22</v>
      </c>
    </row>
    <row r="1314" spans="1:17" x14ac:dyDescent="0.25">
      <c r="A1314" s="4" t="str">
        <f>VLOOKUP(Table2[[#This Row],[Customer ID]],Table2[],1,)</f>
        <v>Id1313</v>
      </c>
      <c r="B1314" s="4" t="str">
        <f>VLOOKUP(Table2[[#This Row],[Full Name]],Table2[[#This Row],[Full Name]],1,)</f>
        <v xml:space="preserve">  Sara A Randolph</v>
      </c>
      <c r="C1314" s="4">
        <f>VLOOKUP('Medical Examinations'!B1314,'Medical Examinations'!B1314:J3647,1,)</f>
        <v>38.79</v>
      </c>
      <c r="D1314" s="4">
        <f>VLOOKUP('Medical Examinations'!C1314,'Medical Examinations'!C1314:K3647,1,)</f>
        <v>5.08</v>
      </c>
      <c r="E1314" s="4" t="str">
        <f>VLOOKUP('Medical Examinations'!D1314,'Medical Examinations'!D1314:L3647,1,)</f>
        <v>No</v>
      </c>
      <c r="F1314" s="4" t="str">
        <f>VLOOKUP('Medical Examinations'!E1314,'Medical Examinations'!E1314:M3647,1,)</f>
        <v>No</v>
      </c>
      <c r="G1314" s="4" t="str">
        <f>VLOOKUP('Medical Examinations'!F1314,'Medical Examinations'!F1314:N3647,1,)</f>
        <v>Yes</v>
      </c>
      <c r="H1314" s="4">
        <f>VLOOKUP('Medical Examinations'!G1314,'Medical Examinations'!G1314:O3647,1,)</f>
        <v>1</v>
      </c>
      <c r="I1314" s="4" t="str">
        <f>VLOOKUP('Medical Examinations'!H1314,'Medical Examinations'!H1314:P3647,1,)</f>
        <v>No</v>
      </c>
      <c r="J1314" s="4" t="str">
        <f>VLOOKUP('Medical Examinations'!I1314,'Medical Examinations'!I1314:Q3647,1,)</f>
        <v>Obesity</v>
      </c>
      <c r="K1314" s="4" t="str">
        <f>VLOOKUP('Medical Examinations'!J1314,'Medical Examinations'!J1314:R3647,1,)</f>
        <v>Normal</v>
      </c>
      <c r="L1314" s="49">
        <f>VLOOKUP(Table3[[#This Row],[Charges]],Table3[[Charges]:[Age]],1,)</f>
        <v>11013.71</v>
      </c>
      <c r="M1314" s="23" t="str">
        <f>VLOOKUP(Table3[[#This Row],[Hospital tier]],Table3[[Hospital tier]:[Age]],1,)</f>
        <v>tier - 3</v>
      </c>
      <c r="N1314" s="4" t="str">
        <f>VLOOKUP(Table3[[#This Row],[City tier]],Table3[[Hospital tier]:[Age]],1,)</f>
        <v>tier - 1</v>
      </c>
      <c r="O1314" s="4" t="str">
        <f>VLOOKUP(Table3[[#This Row],[State ID]],Table3[[State ID]:[Age]],1,)</f>
        <v>R1013</v>
      </c>
      <c r="P1314" s="4" t="str">
        <f>VLOOKUP(Table3[[#This Row],[Hospitalasion Details]],Table3[[Hospitalasion Details]:[Age]],1,)</f>
        <v>24-Oct-1968</v>
      </c>
      <c r="Q1314" s="4">
        <f>VLOOKUP(Table3[[#This Row],[Age]],Table3[Age],1,)</f>
        <v>54</v>
      </c>
    </row>
    <row r="1315" spans="1:17" x14ac:dyDescent="0.25">
      <c r="A1315" s="4" t="str">
        <f>VLOOKUP(Table2[[#This Row],[Customer ID]],Table2[],1,)</f>
        <v>Id1314</v>
      </c>
      <c r="B1315" s="4" t="str">
        <f>VLOOKUP(Table2[[#This Row],[Full Name]],Table2[[#This Row],[Full Name]],1,)</f>
        <v xml:space="preserve">  Erin C Masterson</v>
      </c>
      <c r="C1315" s="4">
        <f>VLOOKUP('Medical Examinations'!B1315,'Medical Examinations'!B1315:J3648,1,)</f>
        <v>30.684999999999999</v>
      </c>
      <c r="D1315" s="4">
        <f>VLOOKUP('Medical Examinations'!C1315,'Medical Examinations'!C1315:K3648,1,)</f>
        <v>4.87</v>
      </c>
      <c r="E1315" s="4" t="str">
        <f>VLOOKUP('Medical Examinations'!D1315,'Medical Examinations'!D1315:L3648,1,)</f>
        <v>No</v>
      </c>
      <c r="F1315" s="4" t="str">
        <f>VLOOKUP('Medical Examinations'!E1315,'Medical Examinations'!E1315:M3648,1,)</f>
        <v>No</v>
      </c>
      <c r="G1315" s="4" t="str">
        <f>VLOOKUP('Medical Examinations'!F1315,'Medical Examinations'!F1315:N3648,1,)</f>
        <v>Yes</v>
      </c>
      <c r="H1315" s="4">
        <f>VLOOKUP('Medical Examinations'!G1315,'Medical Examinations'!G1315:O3648,1,)</f>
        <v>1</v>
      </c>
      <c r="I1315" s="4" t="str">
        <f>VLOOKUP('Medical Examinations'!H1315,'Medical Examinations'!H1315:P3648,1,)</f>
        <v>No</v>
      </c>
      <c r="J1315" s="4" t="str">
        <f>VLOOKUP('Medical Examinations'!I1315,'Medical Examinations'!I1315:Q3648,1,)</f>
        <v>Obesity</v>
      </c>
      <c r="K1315" s="4" t="str">
        <f>VLOOKUP('Medical Examinations'!J1315,'Medical Examinations'!J1315:R3648,1,)</f>
        <v>Normal</v>
      </c>
      <c r="L1315" s="49">
        <f>VLOOKUP(Table3[[#This Row],[Charges]],Table3[[Charges]:[Age]],1,)</f>
        <v>11015.17</v>
      </c>
      <c r="M1315" s="23" t="str">
        <f>VLOOKUP(Table3[[#This Row],[Hospital tier]],Table3[[Hospital tier]:[Age]],1,)</f>
        <v>tier - 3</v>
      </c>
      <c r="N1315" s="4" t="str">
        <f>VLOOKUP(Table3[[#This Row],[City tier]],Table3[[Hospital tier]:[Age]],1,)</f>
        <v>tier - 1</v>
      </c>
      <c r="O1315" s="4" t="str">
        <f>VLOOKUP(Table3[[#This Row],[State ID]],Table3[[State ID]:[Age]],1,)</f>
        <v>R1012</v>
      </c>
      <c r="P1315" s="4" t="str">
        <f>VLOOKUP(Table3[[#This Row],[Hospitalasion Details]],Table3[[Hospitalasion Details]:[Age]],1,)</f>
        <v>15-Dec-1974</v>
      </c>
      <c r="Q1315" s="4">
        <f>VLOOKUP(Table3[[#This Row],[Age]],Table3[Age],1,)</f>
        <v>48</v>
      </c>
    </row>
    <row r="1316" spans="1:17" x14ac:dyDescent="0.25">
      <c r="A1316" s="4" t="str">
        <f>VLOOKUP(Table2[[#This Row],[Customer ID]],Table2[],1,)</f>
        <v>Id1315</v>
      </c>
      <c r="B1316" s="4" t="str">
        <f>VLOOKUP(Table2[[#This Row],[Full Name]],Table2[[#This Row],[Full Name]],1,)</f>
        <v xml:space="preserve">  Thibaud Friess</v>
      </c>
      <c r="C1316" s="4">
        <f>VLOOKUP('Medical Examinations'!B1316,'Medical Examinations'!B1316:J3649,1,)</f>
        <v>22.135000000000002</v>
      </c>
      <c r="D1316" s="4">
        <f>VLOOKUP('Medical Examinations'!C1316,'Medical Examinations'!C1316:K3649,1,)</f>
        <v>8.17</v>
      </c>
      <c r="E1316" s="4" t="str">
        <f>VLOOKUP('Medical Examinations'!D1316,'Medical Examinations'!D1316:L3649,1,)</f>
        <v>No</v>
      </c>
      <c r="F1316" s="4" t="str">
        <f>VLOOKUP('Medical Examinations'!E1316,'Medical Examinations'!E1316:M3649,1,)</f>
        <v>No</v>
      </c>
      <c r="G1316" s="4" t="str">
        <f>VLOOKUP('Medical Examinations'!F1316,'Medical Examinations'!F1316:N3649,1,)</f>
        <v>No</v>
      </c>
      <c r="H1316" s="4">
        <f>VLOOKUP('Medical Examinations'!G1316,'Medical Examinations'!G1316:O3649,1,)</f>
        <v>0</v>
      </c>
      <c r="I1316" s="4" t="str">
        <f>VLOOKUP('Medical Examinations'!H1316,'Medical Examinations'!H1316:P3649,1,)</f>
        <v>No</v>
      </c>
      <c r="J1316" s="4" t="str">
        <f>VLOOKUP('Medical Examinations'!I1316,'Medical Examinations'!I1316:Q3649,1,)</f>
        <v>Normal Weight</v>
      </c>
      <c r="K1316" s="4" t="str">
        <f>VLOOKUP('Medical Examinations'!J1316,'Medical Examinations'!J1316:R3649,1,)</f>
        <v>Diabetes</v>
      </c>
      <c r="L1316" s="49">
        <f>VLOOKUP(Table3[[#This Row],[Charges]],Table3[[Charges]:[Age]],1,)</f>
        <v>11018.05</v>
      </c>
      <c r="M1316" s="23" t="str">
        <f>VLOOKUP(Table3[[#This Row],[Hospital tier]],Table3[[Hospital tier]:[Age]],1,)</f>
        <v>tier - 3</v>
      </c>
      <c r="N1316" s="4" t="str">
        <f>VLOOKUP(Table3[[#This Row],[City tier]],Table3[[Hospital tier]:[Age]],1,)</f>
        <v>tier - 2</v>
      </c>
      <c r="O1316" s="4" t="str">
        <f>VLOOKUP(Table3[[#This Row],[State ID]],Table3[[State ID]:[Age]],1,)</f>
        <v>R1012</v>
      </c>
      <c r="P1316" s="4" t="str">
        <f>VLOOKUP(Table3[[#This Row],[Hospitalasion Details]],Table3[[Hospitalasion Details]:[Age]],1,)</f>
        <v>26-Jun-1991</v>
      </c>
      <c r="Q1316" s="4">
        <f>VLOOKUP(Table3[[#This Row],[Age]],Table3[Age],1,)</f>
        <v>31</v>
      </c>
    </row>
    <row r="1317" spans="1:17" x14ac:dyDescent="0.25">
      <c r="A1317" s="4" t="str">
        <f>VLOOKUP(Table2[[#This Row],[Customer ID]],Table2[],1,)</f>
        <v>Id1316</v>
      </c>
      <c r="B1317" s="4" t="str">
        <f>VLOOKUP(Table2[[#This Row],[Full Name]],Table2[[#This Row],[Full Name]],1,)</f>
        <v xml:space="preserve">  Lisa Mantoni</v>
      </c>
      <c r="C1317" s="4">
        <f>VLOOKUP('Medical Examinations'!B1317,'Medical Examinations'!B1317:J3650,1,)</f>
        <v>33.33</v>
      </c>
      <c r="D1317" s="4">
        <f>VLOOKUP('Medical Examinations'!C1317,'Medical Examinations'!C1317:K3650,1,)</f>
        <v>7.61</v>
      </c>
      <c r="E1317" s="4" t="str">
        <f>VLOOKUP('Medical Examinations'!D1317,'Medical Examinations'!D1317:L3650,1,)</f>
        <v>No</v>
      </c>
      <c r="F1317" s="4" t="str">
        <f>VLOOKUP('Medical Examinations'!E1317,'Medical Examinations'!E1317:M3650,1,)</f>
        <v>No</v>
      </c>
      <c r="G1317" s="4" t="str">
        <f>VLOOKUP('Medical Examinations'!F1317,'Medical Examinations'!F1317:N3650,1,)</f>
        <v>No</v>
      </c>
      <c r="H1317" s="4">
        <f>VLOOKUP('Medical Examinations'!G1317,'Medical Examinations'!G1317:O3650,1,)</f>
        <v>0</v>
      </c>
      <c r="I1317" s="4" t="str">
        <f>VLOOKUP('Medical Examinations'!H1317,'Medical Examinations'!H1317:P3650,1,)</f>
        <v>No</v>
      </c>
      <c r="J1317" s="4" t="str">
        <f>VLOOKUP('Medical Examinations'!I1317,'Medical Examinations'!I1317:Q3650,1,)</f>
        <v>Obesity</v>
      </c>
      <c r="K1317" s="4" t="str">
        <f>VLOOKUP('Medical Examinations'!J1317,'Medical Examinations'!J1317:R3650,1,)</f>
        <v>Diabetes</v>
      </c>
      <c r="L1317" s="49">
        <f>VLOOKUP(Table3[[#This Row],[Charges]],Table3[[Charges]:[Age]],1,)</f>
        <v>11028.56</v>
      </c>
      <c r="M1317" s="23" t="str">
        <f>VLOOKUP(Table3[[#This Row],[Hospital tier]],Table3[[Hospital tier]:[Age]],1,)</f>
        <v>tier - 3</v>
      </c>
      <c r="N1317" s="4" t="str">
        <f>VLOOKUP(Table3[[#This Row],[City tier]],Table3[[Hospital tier]:[Age]],1,)</f>
        <v>tier - 3</v>
      </c>
      <c r="O1317" s="4" t="str">
        <f>VLOOKUP(Table3[[#This Row],[State ID]],Table3[[State ID]:[Age]],1,)</f>
        <v>R1012</v>
      </c>
      <c r="P1317" s="4" t="str">
        <f>VLOOKUP(Table3[[#This Row],[Hospitalasion Details]],Table3[[Hospitalasion Details]:[Age]],1,)</f>
        <v>21-Jul-1996</v>
      </c>
      <c r="Q1317" s="4">
        <f>VLOOKUP(Table3[[#This Row],[Age]],Table3[Age],1,)</f>
        <v>26</v>
      </c>
    </row>
    <row r="1318" spans="1:17" x14ac:dyDescent="0.25">
      <c r="A1318" s="4" t="str">
        <f>VLOOKUP(Table2[[#This Row],[Customer ID]],Table2[],1,)</f>
        <v>Id1317</v>
      </c>
      <c r="B1318" s="4" t="str">
        <f>VLOOKUP(Table2[[#This Row],[Full Name]],Table2[[#This Row],[Full Name]],1,)</f>
        <v xml:space="preserve">  Gretchen K Bodeen</v>
      </c>
      <c r="C1318" s="4">
        <f>VLOOKUP('Medical Examinations'!B1318,'Medical Examinations'!B1318:J3651,1,)</f>
        <v>31.13</v>
      </c>
      <c r="D1318" s="4">
        <f>VLOOKUP('Medical Examinations'!C1318,'Medical Examinations'!C1318:K3651,1,)</f>
        <v>10.1</v>
      </c>
      <c r="E1318" s="4" t="str">
        <f>VLOOKUP('Medical Examinations'!D1318,'Medical Examinations'!D1318:L3651,1,)</f>
        <v>No</v>
      </c>
      <c r="F1318" s="4" t="str">
        <f>VLOOKUP('Medical Examinations'!E1318,'Medical Examinations'!E1318:M3651,1,)</f>
        <v>No</v>
      </c>
      <c r="G1318" s="4" t="str">
        <f>VLOOKUP('Medical Examinations'!F1318,'Medical Examinations'!F1318:N3651,1,)</f>
        <v>No</v>
      </c>
      <c r="H1318" s="4">
        <f>VLOOKUP('Medical Examinations'!G1318,'Medical Examinations'!G1318:O3651,1,)</f>
        <v>0</v>
      </c>
      <c r="I1318" s="4" t="str">
        <f>VLOOKUP('Medical Examinations'!H1318,'Medical Examinations'!H1318:P3651,1,)</f>
        <v>No</v>
      </c>
      <c r="J1318" s="4" t="str">
        <f>VLOOKUP('Medical Examinations'!I1318,'Medical Examinations'!I1318:Q3651,1,)</f>
        <v>Obesity</v>
      </c>
      <c r="K1318" s="4" t="str">
        <f>VLOOKUP('Medical Examinations'!J1318,'Medical Examinations'!J1318:R3651,1,)</f>
        <v>Diabetes</v>
      </c>
      <c r="L1318" s="49">
        <f>VLOOKUP(Table3[[#This Row],[Charges]],Table3[[Charges]:[Age]],1,)</f>
        <v>11033.66</v>
      </c>
      <c r="M1318" s="23" t="str">
        <f>VLOOKUP(Table3[[#This Row],[Hospital tier]],Table3[[Hospital tier]:[Age]],1,)</f>
        <v>tier - 3</v>
      </c>
      <c r="N1318" s="4" t="str">
        <f>VLOOKUP(Table3[[#This Row],[City tier]],Table3[[Hospital tier]:[Age]],1,)</f>
        <v>tier - 3</v>
      </c>
      <c r="O1318" s="4" t="str">
        <f>VLOOKUP(Table3[[#This Row],[State ID]],Table3[[State ID]:[Age]],1,)</f>
        <v>R1012</v>
      </c>
      <c r="P1318" s="4" t="str">
        <f>VLOOKUP(Table3[[#This Row],[Hospitalasion Details]],Table3[[Hospitalasion Details]:[Age]],1,)</f>
        <v>10-Dec-1974</v>
      </c>
      <c r="Q1318" s="4">
        <f>VLOOKUP(Table3[[#This Row],[Age]],Table3[Age],1,)</f>
        <v>48</v>
      </c>
    </row>
    <row r="1319" spans="1:17" x14ac:dyDescent="0.25">
      <c r="A1319" s="4" t="str">
        <f>VLOOKUP(Table2[[#This Row],[Customer ID]],Table2[],1,)</f>
        <v>Id1318</v>
      </c>
      <c r="B1319" s="4" t="str">
        <f>VLOOKUP(Table2[[#This Row],[Full Name]],Table2[[#This Row],[Full Name]],1,)</f>
        <v xml:space="preserve">  Martina McPherson</v>
      </c>
      <c r="C1319" s="4">
        <f>VLOOKUP('Medical Examinations'!B1319,'Medical Examinations'!B1319:J3652,1,)</f>
        <v>28.9</v>
      </c>
      <c r="D1319" s="4">
        <f>VLOOKUP('Medical Examinations'!C1319,'Medical Examinations'!C1319:K3652,1,)</f>
        <v>11.24</v>
      </c>
      <c r="E1319" s="4" t="str">
        <f>VLOOKUP('Medical Examinations'!D1319,'Medical Examinations'!D1319:L3652,1,)</f>
        <v>No</v>
      </c>
      <c r="F1319" s="4" t="str">
        <f>VLOOKUP('Medical Examinations'!E1319,'Medical Examinations'!E1319:M3652,1,)</f>
        <v>No</v>
      </c>
      <c r="G1319" s="4" t="str">
        <f>VLOOKUP('Medical Examinations'!F1319,'Medical Examinations'!F1319:N3652,1,)</f>
        <v>No</v>
      </c>
      <c r="H1319" s="4">
        <f>VLOOKUP('Medical Examinations'!G1319,'Medical Examinations'!G1319:O3652,1,)</f>
        <v>0</v>
      </c>
      <c r="I1319" s="4" t="str">
        <f>VLOOKUP('Medical Examinations'!H1319,'Medical Examinations'!H1319:P3652,1,)</f>
        <v>No</v>
      </c>
      <c r="J1319" s="4" t="str">
        <f>VLOOKUP('Medical Examinations'!I1319,'Medical Examinations'!I1319:Q3652,1,)</f>
        <v>Over Weight</v>
      </c>
      <c r="K1319" s="4" t="str">
        <f>VLOOKUP('Medical Examinations'!J1319,'Medical Examinations'!J1319:R3652,1,)</f>
        <v>Diabetes</v>
      </c>
      <c r="L1319" s="49">
        <f>VLOOKUP(Table3[[#This Row],[Charges]],Table3[[Charges]:[Age]],1,)</f>
        <v>11037.51</v>
      </c>
      <c r="M1319" s="23" t="str">
        <f>VLOOKUP(Table3[[#This Row],[Hospital tier]],Table3[[Hospital tier]:[Age]],1,)</f>
        <v>tier - 3</v>
      </c>
      <c r="N1319" s="4" t="str">
        <f>VLOOKUP(Table3[[#This Row],[City tier]],Table3[[Hospital tier]:[Age]],1,)</f>
        <v>tier - 1</v>
      </c>
      <c r="O1319" s="4" t="str">
        <f>VLOOKUP(Table3[[#This Row],[State ID]],Table3[[State ID]:[Age]],1,)</f>
        <v>R1012</v>
      </c>
      <c r="P1319" s="4" t="str">
        <f>VLOOKUP(Table3[[#This Row],[Hospitalasion Details]],Table3[[Hospitalasion Details]:[Age]],1,)</f>
        <v>25-Oct-1989</v>
      </c>
      <c r="Q1319" s="4">
        <f>VLOOKUP(Table3[[#This Row],[Age]],Table3[Age],1,)</f>
        <v>33</v>
      </c>
    </row>
    <row r="1320" spans="1:17" x14ac:dyDescent="0.25">
      <c r="A1320" s="4" t="str">
        <f>VLOOKUP(Table2[[#This Row],[Customer ID]],Table2[],1,)</f>
        <v>Id1319</v>
      </c>
      <c r="B1320" s="4" t="str">
        <f>VLOOKUP(Table2[[#This Row],[Full Name]],Table2[[#This Row],[Full Name]],1,)</f>
        <v xml:space="preserve">  Dustin J Palko</v>
      </c>
      <c r="C1320" s="4">
        <f>VLOOKUP('Medical Examinations'!B1320,'Medical Examinations'!B1320:J3653,1,)</f>
        <v>43.31</v>
      </c>
      <c r="D1320" s="4">
        <f>VLOOKUP('Medical Examinations'!C1320,'Medical Examinations'!C1320:K3653,1,)</f>
        <v>6.1</v>
      </c>
      <c r="E1320" s="4" t="str">
        <f>VLOOKUP('Medical Examinations'!D1320,'Medical Examinations'!D1320:L3653,1,)</f>
        <v>Yes</v>
      </c>
      <c r="F1320" s="4" t="str">
        <f>VLOOKUP('Medical Examinations'!E1320,'Medical Examinations'!E1320:M3653,1,)</f>
        <v>yes</v>
      </c>
      <c r="G1320" s="4" t="str">
        <f>VLOOKUP('Medical Examinations'!F1320,'Medical Examinations'!F1320:N3653,1,)</f>
        <v>No</v>
      </c>
      <c r="H1320" s="4">
        <f>VLOOKUP('Medical Examinations'!G1320,'Medical Examinations'!G1320:O3653,1,)</f>
        <v>1</v>
      </c>
      <c r="I1320" s="4" t="str">
        <f>VLOOKUP('Medical Examinations'!H1320,'Medical Examinations'!H1320:P3653,1,)</f>
        <v>No</v>
      </c>
      <c r="J1320" s="4" t="str">
        <f>VLOOKUP('Medical Examinations'!I1320,'Medical Examinations'!I1320:Q3653,1,)</f>
        <v>Obesity</v>
      </c>
      <c r="K1320" s="4" t="str">
        <f>VLOOKUP('Medical Examinations'!J1320,'Medical Examinations'!J1320:R3653,1,)</f>
        <v>Pre diabetes</v>
      </c>
      <c r="L1320" s="49">
        <f>VLOOKUP(Table3[[#This Row],[Charges]],Table3[[Charges]:[Age]],1,)</f>
        <v>11037.85</v>
      </c>
      <c r="M1320" s="23" t="str">
        <f>VLOOKUP(Table3[[#This Row],[Hospital tier]],Table3[[Hospital tier]:[Age]],1,)</f>
        <v>tier - 3</v>
      </c>
      <c r="N1320" s="4" t="str">
        <f>VLOOKUP(Table3[[#This Row],[City tier]],Table3[[Hospital tier]:[Age]],1,)</f>
        <v>tier - 2</v>
      </c>
      <c r="O1320" s="4" t="str">
        <f>VLOOKUP(Table3[[#This Row],[State ID]],Table3[[State ID]:[Age]],1,)</f>
        <v>R1025</v>
      </c>
      <c r="P1320" s="4" t="str">
        <f>VLOOKUP(Table3[[#This Row],[Hospitalasion Details]],Table3[[Hospitalasion Details]:[Age]],1,)</f>
        <v>30-Aug-1974</v>
      </c>
      <c r="Q1320" s="4">
        <f>VLOOKUP(Table3[[#This Row],[Age]],Table3[Age],1,)</f>
        <v>48</v>
      </c>
    </row>
    <row r="1321" spans="1:17" x14ac:dyDescent="0.25">
      <c r="A1321" s="4" t="str">
        <f>VLOOKUP(Table2[[#This Row],[Customer ID]],Table2[],1,)</f>
        <v>Id1320</v>
      </c>
      <c r="B1321" s="4" t="str">
        <f>VLOOKUP(Table2[[#This Row],[Full Name]],Table2[[#This Row],[Full Name]],1,)</f>
        <v xml:space="preserve">  Kelsey Breathitt</v>
      </c>
      <c r="C1321" s="4">
        <f>VLOOKUP('Medical Examinations'!B1321,'Medical Examinations'!B1321:J3654,1,)</f>
        <v>22.8</v>
      </c>
      <c r="D1321" s="4">
        <f>VLOOKUP('Medical Examinations'!C1321,'Medical Examinations'!C1321:K3654,1,)</f>
        <v>6.98</v>
      </c>
      <c r="E1321" s="4" t="str">
        <f>VLOOKUP('Medical Examinations'!D1321,'Medical Examinations'!D1321:L3654,1,)</f>
        <v>No</v>
      </c>
      <c r="F1321" s="4" t="str">
        <f>VLOOKUP('Medical Examinations'!E1321,'Medical Examinations'!E1321:M3654,1,)</f>
        <v>No</v>
      </c>
      <c r="G1321" s="4" t="str">
        <f>VLOOKUP('Medical Examinations'!F1321,'Medical Examinations'!F1321:N3654,1,)</f>
        <v>No</v>
      </c>
      <c r="H1321" s="4">
        <f>VLOOKUP('Medical Examinations'!G1321,'Medical Examinations'!G1321:O3654,1,)</f>
        <v>0</v>
      </c>
      <c r="I1321" s="4" t="str">
        <f>VLOOKUP('Medical Examinations'!H1321,'Medical Examinations'!H1321:P3654,1,)</f>
        <v>No</v>
      </c>
      <c r="J1321" s="4" t="str">
        <f>VLOOKUP('Medical Examinations'!I1321,'Medical Examinations'!I1321:Q3654,1,)</f>
        <v>Normal Weight</v>
      </c>
      <c r="K1321" s="4" t="str">
        <f>VLOOKUP('Medical Examinations'!J1321,'Medical Examinations'!J1321:R3654,1,)</f>
        <v>Diabetes</v>
      </c>
      <c r="L1321" s="49">
        <f>VLOOKUP(Table3[[#This Row],[Charges]],Table3[[Charges]:[Age]],1,)</f>
        <v>11046.02</v>
      </c>
      <c r="M1321" s="23" t="str">
        <f>VLOOKUP(Table3[[#This Row],[Hospital tier]],Table3[[Hospital tier]:[Age]],1,)</f>
        <v>tier - 3</v>
      </c>
      <c r="N1321" s="4" t="str">
        <f>VLOOKUP(Table3[[#This Row],[City tier]],Table3[[Hospital tier]:[Age]],1,)</f>
        <v>tier - 1</v>
      </c>
      <c r="O1321" s="4" t="str">
        <f>VLOOKUP(Table3[[#This Row],[State ID]],Table3[[State ID]:[Age]],1,)</f>
        <v>R1026</v>
      </c>
      <c r="P1321" s="4" t="str">
        <f>VLOOKUP(Table3[[#This Row],[Hospitalasion Details]],Table3[[Hospitalasion Details]:[Age]],1,)</f>
        <v>17-Dec-2001</v>
      </c>
      <c r="Q1321" s="4">
        <f>VLOOKUP(Table3[[#This Row],[Age]],Table3[Age],1,)</f>
        <v>21</v>
      </c>
    </row>
    <row r="1322" spans="1:17" x14ac:dyDescent="0.25">
      <c r="A1322" s="4" t="str">
        <f>VLOOKUP(Table2[[#This Row],[Customer ID]],Table2[],1,)</f>
        <v>Id1321</v>
      </c>
      <c r="B1322" s="4" t="str">
        <f>VLOOKUP(Table2[[#This Row],[Full Name]],Table2[[#This Row],[Full Name]],1,)</f>
        <v xml:space="preserve">  Daniel V Evora</v>
      </c>
      <c r="C1322" s="4">
        <f>VLOOKUP('Medical Examinations'!B1322,'Medical Examinations'!B1322:J3655,1,)</f>
        <v>19.09</v>
      </c>
      <c r="D1322" s="4">
        <f>VLOOKUP('Medical Examinations'!C1322,'Medical Examinations'!C1322:K3655,1,)</f>
        <v>4</v>
      </c>
      <c r="E1322" s="4" t="str">
        <f>VLOOKUP('Medical Examinations'!D1322,'Medical Examinations'!D1322:L3655,1,)</f>
        <v>Yes</v>
      </c>
      <c r="F1322" s="4" t="str">
        <f>VLOOKUP('Medical Examinations'!E1322,'Medical Examinations'!E1322:M3655,1,)</f>
        <v>No</v>
      </c>
      <c r="G1322" s="4" t="str">
        <f>VLOOKUP('Medical Examinations'!F1322,'Medical Examinations'!F1322:N3655,1,)</f>
        <v>No</v>
      </c>
      <c r="H1322" s="4">
        <f>VLOOKUP('Medical Examinations'!G1322,'Medical Examinations'!G1322:O3655,1,)</f>
        <v>1</v>
      </c>
      <c r="I1322" s="4" t="str">
        <f>VLOOKUP('Medical Examinations'!H1322,'Medical Examinations'!H1322:P3655,1,)</f>
        <v>No</v>
      </c>
      <c r="J1322" s="4" t="str">
        <f>VLOOKUP('Medical Examinations'!I1322,'Medical Examinations'!I1322:Q3655,1,)</f>
        <v>Normal Weight</v>
      </c>
      <c r="K1322" s="4" t="str">
        <f>VLOOKUP('Medical Examinations'!J1322,'Medical Examinations'!J1322:R3655,1,)</f>
        <v>Normal</v>
      </c>
      <c r="L1322" s="49">
        <f>VLOOKUP(Table3[[#This Row],[Charges]],Table3[[Charges]:[Age]],1,)</f>
        <v>11068.7</v>
      </c>
      <c r="M1322" s="23" t="str">
        <f>VLOOKUP(Table3[[#This Row],[Hospital tier]],Table3[[Hospital tier]:[Age]],1,)</f>
        <v>tier - 3</v>
      </c>
      <c r="N1322" s="4" t="str">
        <f>VLOOKUP(Table3[[#This Row],[City tier]],Table3[[Hospital tier]:[Age]],1,)</f>
        <v>tier - 1</v>
      </c>
      <c r="O1322" s="4" t="str">
        <f>VLOOKUP(Table3[[#This Row],[State ID]],Table3[[State ID]:[Age]],1,)</f>
        <v>R1011</v>
      </c>
      <c r="P1322" s="4" t="str">
        <f>VLOOKUP(Table3[[#This Row],[Hospitalasion Details]],Table3[[Hospitalasion Details]:[Age]],1,)</f>
        <v>18-Sep-2000</v>
      </c>
      <c r="Q1322" s="4">
        <f>VLOOKUP(Table3[[#This Row],[Age]],Table3[Age],1,)</f>
        <v>22</v>
      </c>
    </row>
    <row r="1323" spans="1:17" x14ac:dyDescent="0.25">
      <c r="A1323" s="4" t="str">
        <f>VLOOKUP(Table2[[#This Row],[Customer ID]],Table2[],1,)</f>
        <v>Id1322</v>
      </c>
      <c r="B1323" s="4" t="str">
        <f>VLOOKUP(Table2[[#This Row],[Full Name]],Table2[[#This Row],[Full Name]],1,)</f>
        <v xml:space="preserve">  Saeger Fischer</v>
      </c>
      <c r="C1323" s="4">
        <f>VLOOKUP('Medical Examinations'!B1323,'Medical Examinations'!B1323:J3656,1,)</f>
        <v>23.37</v>
      </c>
      <c r="D1323" s="4">
        <f>VLOOKUP('Medical Examinations'!C1323,'Medical Examinations'!C1323:K3656,1,)</f>
        <v>4.2300000000000004</v>
      </c>
      <c r="E1323" s="4" t="str">
        <f>VLOOKUP('Medical Examinations'!D1323,'Medical Examinations'!D1323:L3656,1,)</f>
        <v>No</v>
      </c>
      <c r="F1323" s="4" t="str">
        <f>VLOOKUP('Medical Examinations'!E1323,'Medical Examinations'!E1323:M3656,1,)</f>
        <v>No</v>
      </c>
      <c r="G1323" s="4" t="str">
        <f>VLOOKUP('Medical Examinations'!F1323,'Medical Examinations'!F1323:N3656,1,)</f>
        <v>No</v>
      </c>
      <c r="H1323" s="4">
        <f>VLOOKUP('Medical Examinations'!G1323,'Medical Examinations'!G1323:O3656,1,)</f>
        <v>0</v>
      </c>
      <c r="I1323" s="4" t="str">
        <f>VLOOKUP('Medical Examinations'!H1323,'Medical Examinations'!H1323:P3656,1,)</f>
        <v>No</v>
      </c>
      <c r="J1323" s="4" t="str">
        <f>VLOOKUP('Medical Examinations'!I1323,'Medical Examinations'!I1323:Q3656,1,)</f>
        <v>Normal Weight</v>
      </c>
      <c r="K1323" s="4" t="str">
        <f>VLOOKUP('Medical Examinations'!J1323,'Medical Examinations'!J1323:R3656,1,)</f>
        <v>Normal</v>
      </c>
      <c r="L1323" s="49">
        <f>VLOOKUP(Table3[[#This Row],[Charges]],Table3[[Charges]:[Age]],1,)</f>
        <v>11068.77</v>
      </c>
      <c r="M1323" s="23" t="str">
        <f>VLOOKUP(Table3[[#This Row],[Hospital tier]],Table3[[Hospital tier]:[Age]],1,)</f>
        <v>tier - 3</v>
      </c>
      <c r="N1323" s="4" t="str">
        <f>VLOOKUP(Table3[[#This Row],[City tier]],Table3[[Hospital tier]:[Age]],1,)</f>
        <v>tier - 2</v>
      </c>
      <c r="O1323" s="4" t="str">
        <f>VLOOKUP(Table3[[#This Row],[State ID]],Table3[[State ID]:[Age]],1,)</f>
        <v>R1012</v>
      </c>
      <c r="P1323" s="4" t="str">
        <f>VLOOKUP(Table3[[#This Row],[Hospitalasion Details]],Table3[[Hospitalasion Details]:[Age]],1,)</f>
        <v>9-Nov-1971</v>
      </c>
      <c r="Q1323" s="4">
        <f>VLOOKUP(Table3[[#This Row],[Age]],Table3[Age],1,)</f>
        <v>51</v>
      </c>
    </row>
    <row r="1324" spans="1:17" x14ac:dyDescent="0.25">
      <c r="A1324" s="4" t="str">
        <f>VLOOKUP(Table2[[#This Row],[Customer ID]],Table2[],1,)</f>
        <v>Id1323</v>
      </c>
      <c r="B1324" s="4" t="str">
        <f>VLOOKUP(Table2[[#This Row],[Full Name]],Table2[[#This Row],[Full Name]],1,)</f>
        <v xml:space="preserve">  Buzunesh Deba</v>
      </c>
      <c r="C1324" s="4">
        <f>VLOOKUP('Medical Examinations'!B1324,'Medical Examinations'!B1324:J3657,1,)</f>
        <v>33.44</v>
      </c>
      <c r="D1324" s="4">
        <f>VLOOKUP('Medical Examinations'!C1324,'Medical Examinations'!C1324:K3657,1,)</f>
        <v>4.72</v>
      </c>
      <c r="E1324" s="4" t="str">
        <f>VLOOKUP('Medical Examinations'!D1324,'Medical Examinations'!D1324:L3657,1,)</f>
        <v>Yes</v>
      </c>
      <c r="F1324" s="4" t="str">
        <f>VLOOKUP('Medical Examinations'!E1324,'Medical Examinations'!E1324:M3657,1,)</f>
        <v>No</v>
      </c>
      <c r="G1324" s="4" t="str">
        <f>VLOOKUP('Medical Examinations'!F1324,'Medical Examinations'!F1324:N3657,1,)</f>
        <v>No</v>
      </c>
      <c r="H1324" s="4">
        <f>VLOOKUP('Medical Examinations'!G1324,'Medical Examinations'!G1324:O3657,1,)</f>
        <v>0</v>
      </c>
      <c r="I1324" s="4" t="str">
        <f>VLOOKUP('Medical Examinations'!H1324,'Medical Examinations'!H1324:P3657,1,)</f>
        <v>No</v>
      </c>
      <c r="J1324" s="4" t="str">
        <f>VLOOKUP('Medical Examinations'!I1324,'Medical Examinations'!I1324:Q3657,1,)</f>
        <v>Obesity</v>
      </c>
      <c r="K1324" s="4" t="str">
        <f>VLOOKUP('Medical Examinations'!J1324,'Medical Examinations'!J1324:R3657,1,)</f>
        <v>Normal</v>
      </c>
      <c r="L1324" s="49">
        <f>VLOOKUP(Table3[[#This Row],[Charges]],Table3[[Charges]:[Age]],1,)</f>
        <v>11070.54</v>
      </c>
      <c r="M1324" s="23" t="str">
        <f>VLOOKUP(Table3[[#This Row],[Hospital tier]],Table3[[Hospital tier]:[Age]],1,)</f>
        <v>tier - 3</v>
      </c>
      <c r="N1324" s="4" t="str">
        <f>VLOOKUP(Table3[[#This Row],[City tier]],Table3[[Hospital tier]:[Age]],1,)</f>
        <v>tier - 3</v>
      </c>
      <c r="O1324" s="4" t="str">
        <f>VLOOKUP(Table3[[#This Row],[State ID]],Table3[[State ID]:[Age]],1,)</f>
        <v>R1011</v>
      </c>
      <c r="P1324" s="4" t="str">
        <f>VLOOKUP(Table3[[#This Row],[Hospitalasion Details]],Table3[[Hospitalasion Details]:[Age]],1,)</f>
        <v>7-Nov-1966</v>
      </c>
      <c r="Q1324" s="4">
        <f>VLOOKUP(Table3[[#This Row],[Age]],Table3[Age],1,)</f>
        <v>56</v>
      </c>
    </row>
    <row r="1325" spans="1:17" x14ac:dyDescent="0.25">
      <c r="A1325" s="4" t="str">
        <f>VLOOKUP(Table2[[#This Row],[Customer ID]],Table2[],1,)</f>
        <v>Id1324</v>
      </c>
      <c r="B1325" s="4" t="str">
        <f>VLOOKUP(Table2[[#This Row],[Full Name]],Table2[[#This Row],[Full Name]],1,)</f>
        <v xml:space="preserve">  Mirte Leloup</v>
      </c>
      <c r="C1325" s="4">
        <f>VLOOKUP('Medical Examinations'!B1325,'Medical Examinations'!B1325:J3658,1,)</f>
        <v>28.05</v>
      </c>
      <c r="D1325" s="4">
        <f>VLOOKUP('Medical Examinations'!C1325,'Medical Examinations'!C1325:K3658,1,)</f>
        <v>5.63</v>
      </c>
      <c r="E1325" s="4" t="str">
        <f>VLOOKUP('Medical Examinations'!D1325,'Medical Examinations'!D1325:L3658,1,)</f>
        <v>Yes</v>
      </c>
      <c r="F1325" s="4" t="str">
        <f>VLOOKUP('Medical Examinations'!E1325,'Medical Examinations'!E1325:M3658,1,)</f>
        <v>No</v>
      </c>
      <c r="G1325" s="4" t="str">
        <f>VLOOKUP('Medical Examinations'!F1325,'Medical Examinations'!F1325:N3658,1,)</f>
        <v>No</v>
      </c>
      <c r="H1325" s="4">
        <f>VLOOKUP('Medical Examinations'!G1325,'Medical Examinations'!G1325:O3658,1,)</f>
        <v>0</v>
      </c>
      <c r="I1325" s="4" t="str">
        <f>VLOOKUP('Medical Examinations'!H1325,'Medical Examinations'!H1325:P3658,1,)</f>
        <v>No</v>
      </c>
      <c r="J1325" s="4" t="str">
        <f>VLOOKUP('Medical Examinations'!I1325,'Medical Examinations'!I1325:Q3658,1,)</f>
        <v>Over Weight</v>
      </c>
      <c r="K1325" s="4" t="str">
        <f>VLOOKUP('Medical Examinations'!J1325,'Medical Examinations'!J1325:R3658,1,)</f>
        <v>Normal</v>
      </c>
      <c r="L1325" s="49">
        <f>VLOOKUP(Table3[[#This Row],[Charges]],Table3[[Charges]:[Age]],1,)</f>
        <v>11073.18</v>
      </c>
      <c r="M1325" s="23" t="str">
        <f>VLOOKUP(Table3[[#This Row],[Hospital tier]],Table3[[Hospital tier]:[Age]],1,)</f>
        <v>tier - 3</v>
      </c>
      <c r="N1325" s="4" t="str">
        <f>VLOOKUP(Table3[[#This Row],[City tier]],Table3[[Hospital tier]:[Age]],1,)</f>
        <v>tier - 3</v>
      </c>
      <c r="O1325" s="4" t="str">
        <f>VLOOKUP(Table3[[#This Row],[State ID]],Table3[[State ID]:[Age]],1,)</f>
        <v>R1011</v>
      </c>
      <c r="P1325" s="4" t="str">
        <f>VLOOKUP(Table3[[#This Row],[Hospitalasion Details]],Table3[[Hospitalasion Details]:[Age]],1,)</f>
        <v>20-Nov-1966</v>
      </c>
      <c r="Q1325" s="4">
        <f>VLOOKUP(Table3[[#This Row],[Age]],Table3[Age],1,)</f>
        <v>56</v>
      </c>
    </row>
    <row r="1326" spans="1:17" x14ac:dyDescent="0.25">
      <c r="A1326" s="4" t="str">
        <f>VLOOKUP(Table2[[#This Row],[Customer ID]],Table2[],1,)</f>
        <v>Id1325</v>
      </c>
      <c r="B1326" s="4" t="str">
        <f>VLOOKUP(Table2[[#This Row],[Full Name]],Table2[[#This Row],[Full Name]],1,)</f>
        <v xml:space="preserve">  Megan Labare</v>
      </c>
      <c r="C1326" s="4">
        <f>VLOOKUP('Medical Examinations'!B1326,'Medical Examinations'!B1326:J3659,1,)</f>
        <v>27.72</v>
      </c>
      <c r="D1326" s="4">
        <f>VLOOKUP('Medical Examinations'!C1326,'Medical Examinations'!C1326:K3659,1,)</f>
        <v>5.83</v>
      </c>
      <c r="E1326" s="4" t="str">
        <f>VLOOKUP('Medical Examinations'!D1326,'Medical Examinations'!D1326:L3659,1,)</f>
        <v>Yes</v>
      </c>
      <c r="F1326" s="4" t="str">
        <f>VLOOKUP('Medical Examinations'!E1326,'Medical Examinations'!E1326:M3659,1,)</f>
        <v>No</v>
      </c>
      <c r="G1326" s="4" t="str">
        <f>VLOOKUP('Medical Examinations'!F1326,'Medical Examinations'!F1326:N3659,1,)</f>
        <v>No</v>
      </c>
      <c r="H1326" s="4">
        <f>VLOOKUP('Medical Examinations'!G1326,'Medical Examinations'!G1326:O3659,1,)</f>
        <v>0</v>
      </c>
      <c r="I1326" s="4" t="str">
        <f>VLOOKUP('Medical Examinations'!H1326,'Medical Examinations'!H1326:P3659,1,)</f>
        <v>No</v>
      </c>
      <c r="J1326" s="4" t="str">
        <f>VLOOKUP('Medical Examinations'!I1326,'Medical Examinations'!I1326:Q3659,1,)</f>
        <v>Over Weight</v>
      </c>
      <c r="K1326" s="4" t="str">
        <f>VLOOKUP('Medical Examinations'!J1326,'Medical Examinations'!J1326:R3659,1,)</f>
        <v>Pre diabetes</v>
      </c>
      <c r="L1326" s="49">
        <f>VLOOKUP(Table3[[#This Row],[Charges]],Table3[[Charges]:[Age]],1,)</f>
        <v>11082.58</v>
      </c>
      <c r="M1326" s="23" t="str">
        <f>VLOOKUP(Table3[[#This Row],[Hospital tier]],Table3[[Hospital tier]:[Age]],1,)</f>
        <v>tier - 3</v>
      </c>
      <c r="N1326" s="4" t="str">
        <f>VLOOKUP(Table3[[#This Row],[City tier]],Table3[[Hospital tier]:[Age]],1,)</f>
        <v>tier - 2</v>
      </c>
      <c r="O1326" s="4" t="str">
        <f>VLOOKUP(Table3[[#This Row],[State ID]],Table3[[State ID]:[Age]],1,)</f>
        <v>R1012</v>
      </c>
      <c r="P1326" s="4" t="str">
        <f>VLOOKUP(Table3[[#This Row],[Hospitalasion Details]],Table3[[Hospitalasion Details]:[Age]],1,)</f>
        <v>4-Sep-1967</v>
      </c>
      <c r="Q1326" s="4">
        <f>VLOOKUP(Table3[[#This Row],[Age]],Table3[Age],1,)</f>
        <v>55</v>
      </c>
    </row>
    <row r="1327" spans="1:17" x14ac:dyDescent="0.25">
      <c r="A1327" s="4" t="str">
        <f>VLOOKUP(Table2[[#This Row],[Customer ID]],Table2[],1,)</f>
        <v>Id1326</v>
      </c>
      <c r="B1327" s="4" t="str">
        <f>VLOOKUP(Table2[[#This Row],[Full Name]],Table2[[#This Row],[Full Name]],1,)</f>
        <v xml:space="preserve">  Kerry A Arouca</v>
      </c>
      <c r="C1327" s="4">
        <f>VLOOKUP('Medical Examinations'!B1327,'Medical Examinations'!B1327:J3660,1,)</f>
        <v>29.81</v>
      </c>
      <c r="D1327" s="4">
        <f>VLOOKUP('Medical Examinations'!C1327,'Medical Examinations'!C1327:K3660,1,)</f>
        <v>9.23</v>
      </c>
      <c r="E1327" s="4" t="str">
        <f>VLOOKUP('Medical Examinations'!D1327,'Medical Examinations'!D1327:L3660,1,)</f>
        <v>No</v>
      </c>
      <c r="F1327" s="4" t="str">
        <f>VLOOKUP('Medical Examinations'!E1327,'Medical Examinations'!E1327:M3660,1,)</f>
        <v>No</v>
      </c>
      <c r="G1327" s="4" t="str">
        <f>VLOOKUP('Medical Examinations'!F1327,'Medical Examinations'!F1327:N3660,1,)</f>
        <v>No</v>
      </c>
      <c r="H1327" s="4">
        <f>VLOOKUP('Medical Examinations'!G1327,'Medical Examinations'!G1327:O3660,1,)</f>
        <v>0</v>
      </c>
      <c r="I1327" s="4" t="str">
        <f>VLOOKUP('Medical Examinations'!H1327,'Medical Examinations'!H1327:P3660,1,)</f>
        <v>No</v>
      </c>
      <c r="J1327" s="4" t="str">
        <f>VLOOKUP('Medical Examinations'!I1327,'Medical Examinations'!I1327:Q3660,1,)</f>
        <v>Over Weight</v>
      </c>
      <c r="K1327" s="4" t="str">
        <f>VLOOKUP('Medical Examinations'!J1327,'Medical Examinations'!J1327:R3660,1,)</f>
        <v>Diabetes</v>
      </c>
      <c r="L1327" s="49">
        <f>VLOOKUP(Table3[[#This Row],[Charges]],Table3[[Charges]:[Age]],1,)</f>
        <v>11085.59</v>
      </c>
      <c r="M1327" s="23" t="str">
        <f>VLOOKUP(Table3[[#This Row],[Hospital tier]],Table3[[Hospital tier]:[Age]],1,)</f>
        <v>tier - 3</v>
      </c>
      <c r="N1327" s="4" t="str">
        <f>VLOOKUP(Table3[[#This Row],[City tier]],Table3[[Hospital tier]:[Age]],1,)</f>
        <v>tier - 2</v>
      </c>
      <c r="O1327" s="4" t="str">
        <f>VLOOKUP(Table3[[#This Row],[State ID]],Table3[[State ID]:[Age]],1,)</f>
        <v>R1012</v>
      </c>
      <c r="P1327" s="4" t="str">
        <f>VLOOKUP(Table3[[#This Row],[Hospitalasion Details]],Table3[[Hospitalasion Details]:[Age]],1,)</f>
        <v>7-Oct-1972</v>
      </c>
      <c r="Q1327" s="4">
        <f>VLOOKUP(Table3[[#This Row],[Age]],Table3[Age],1,)</f>
        <v>50</v>
      </c>
    </row>
    <row r="1328" spans="1:17" x14ac:dyDescent="0.25">
      <c r="A1328" s="4" t="str">
        <f>VLOOKUP(Table2[[#This Row],[Customer ID]],Table2[],1,)</f>
        <v>Id1327</v>
      </c>
      <c r="B1328" s="4" t="str">
        <f>VLOOKUP(Table2[[#This Row],[Full Name]],Table2[[#This Row],[Full Name]],1,)</f>
        <v xml:space="preserve">  Kristin Reese</v>
      </c>
      <c r="C1328" s="4">
        <f>VLOOKUP('Medical Examinations'!B1328,'Medical Examinations'!B1328:J3661,1,)</f>
        <v>23.98</v>
      </c>
      <c r="D1328" s="4">
        <f>VLOOKUP('Medical Examinations'!C1328,'Medical Examinations'!C1328:K3661,1,)</f>
        <v>9.89</v>
      </c>
      <c r="E1328" s="4" t="str">
        <f>VLOOKUP('Medical Examinations'!D1328,'Medical Examinations'!D1328:L3661,1,)</f>
        <v>No</v>
      </c>
      <c r="F1328" s="4" t="str">
        <f>VLOOKUP('Medical Examinations'!E1328,'Medical Examinations'!E1328:M3661,1,)</f>
        <v>No</v>
      </c>
      <c r="G1328" s="4" t="str">
        <f>VLOOKUP('Medical Examinations'!F1328,'Medical Examinations'!F1328:N3661,1,)</f>
        <v>No</v>
      </c>
      <c r="H1328" s="4">
        <f>VLOOKUP('Medical Examinations'!G1328,'Medical Examinations'!G1328:O3661,1,)</f>
        <v>0</v>
      </c>
      <c r="I1328" s="4" t="str">
        <f>VLOOKUP('Medical Examinations'!H1328,'Medical Examinations'!H1328:P3661,1,)</f>
        <v>No</v>
      </c>
      <c r="J1328" s="4" t="str">
        <f>VLOOKUP('Medical Examinations'!I1328,'Medical Examinations'!I1328:Q3661,1,)</f>
        <v>Normal Weight</v>
      </c>
      <c r="K1328" s="4" t="str">
        <f>VLOOKUP('Medical Examinations'!J1328,'Medical Examinations'!J1328:R3661,1,)</f>
        <v>Diabetes</v>
      </c>
      <c r="L1328" s="49">
        <f>VLOOKUP(Table3[[#This Row],[Charges]],Table3[[Charges]:[Age]],1,)</f>
        <v>11090.72</v>
      </c>
      <c r="M1328" s="23" t="str">
        <f>VLOOKUP(Table3[[#This Row],[Hospital tier]],Table3[[Hospital tier]:[Age]],1,)</f>
        <v>tier - 3</v>
      </c>
      <c r="N1328" s="4" t="str">
        <f>VLOOKUP(Table3[[#This Row],[City tier]],Table3[[Hospital tier]:[Age]],1,)</f>
        <v>tier - 1</v>
      </c>
      <c r="O1328" s="4" t="str">
        <f>VLOOKUP(Table3[[#This Row],[State ID]],Table3[[State ID]:[Age]],1,)</f>
        <v>R1013</v>
      </c>
      <c r="P1328" s="4" t="str">
        <f>VLOOKUP(Table3[[#This Row],[Hospitalasion Details]],Table3[[Hospitalasion Details]:[Age]],1,)</f>
        <v>9-Sep-1966</v>
      </c>
      <c r="Q1328" s="4">
        <f>VLOOKUP(Table3[[#This Row],[Age]],Table3[Age],1,)</f>
        <v>56</v>
      </c>
    </row>
    <row r="1329" spans="1:17" x14ac:dyDescent="0.25">
      <c r="A1329" s="4" t="str">
        <f>VLOOKUP(Table2[[#This Row],[Customer ID]],Table2[],1,)</f>
        <v>Id1328</v>
      </c>
      <c r="B1329" s="4" t="str">
        <f>VLOOKUP(Table2[[#This Row],[Full Name]],Table2[[#This Row],[Full Name]],1,)</f>
        <v xml:space="preserve">  Christopher R McCloskey</v>
      </c>
      <c r="C1329" s="4">
        <f>VLOOKUP('Medical Examinations'!B1329,'Medical Examinations'!B1329:J3662,1,)</f>
        <v>17.34</v>
      </c>
      <c r="D1329" s="4">
        <f>VLOOKUP('Medical Examinations'!C1329,'Medical Examinations'!C1329:K3662,1,)</f>
        <v>12</v>
      </c>
      <c r="E1329" s="4" t="str">
        <f>VLOOKUP('Medical Examinations'!D1329,'Medical Examinations'!D1329:L3662,1,)</f>
        <v>No</v>
      </c>
      <c r="F1329" s="4" t="str">
        <f>VLOOKUP('Medical Examinations'!E1329,'Medical Examinations'!E1329:M3662,1,)</f>
        <v>No</v>
      </c>
      <c r="G1329" s="4" t="str">
        <f>VLOOKUP('Medical Examinations'!F1329,'Medical Examinations'!F1329:N3662,1,)</f>
        <v>No</v>
      </c>
      <c r="H1329" s="4">
        <f>VLOOKUP('Medical Examinations'!G1329,'Medical Examinations'!G1329:O3662,1,)</f>
        <v>0</v>
      </c>
      <c r="I1329" s="4" t="str">
        <f>VLOOKUP('Medical Examinations'!H1329,'Medical Examinations'!H1329:P3662,1,)</f>
        <v>No</v>
      </c>
      <c r="J1329" s="4" t="str">
        <f>VLOOKUP('Medical Examinations'!I1329,'Medical Examinations'!I1329:Q3662,1,)</f>
        <v>Underweight</v>
      </c>
      <c r="K1329" s="4" t="str">
        <f>VLOOKUP('Medical Examinations'!J1329,'Medical Examinations'!J1329:R3662,1,)</f>
        <v>Diabetes</v>
      </c>
      <c r="L1329" s="49">
        <f>VLOOKUP(Table3[[#This Row],[Charges]],Table3[[Charges]:[Age]],1,)</f>
        <v>11093.62</v>
      </c>
      <c r="M1329" s="23" t="str">
        <f>VLOOKUP(Table3[[#This Row],[Hospital tier]],Table3[[Hospital tier]:[Age]],1,)</f>
        <v>tier - 3</v>
      </c>
      <c r="N1329" s="4" t="str">
        <f>VLOOKUP(Table3[[#This Row],[City tier]],Table3[[Hospital tier]:[Age]],1,)</f>
        <v>tier - 1</v>
      </c>
      <c r="O1329" s="4" t="str">
        <f>VLOOKUP(Table3[[#This Row],[State ID]],Table3[[State ID]:[Age]],1,)</f>
        <v>R1013</v>
      </c>
      <c r="P1329" s="4" t="str">
        <f>VLOOKUP(Table3[[#This Row],[Hospitalasion Details]],Table3[[Hospitalasion Details]:[Age]],1,)</f>
        <v>5-Jul-1966</v>
      </c>
      <c r="Q1329" s="4">
        <f>VLOOKUP(Table3[[#This Row],[Age]],Table3[Age],1,)</f>
        <v>56</v>
      </c>
    </row>
    <row r="1330" spans="1:17" x14ac:dyDescent="0.25">
      <c r="A1330" s="4" t="str">
        <f>VLOOKUP(Table2[[#This Row],[Customer ID]],Table2[],1,)</f>
        <v>Id1329</v>
      </c>
      <c r="B1330" s="4" t="str">
        <f>VLOOKUP(Table2[[#This Row],[Full Name]],Table2[[#This Row],[Full Name]],1,)</f>
        <v xml:space="preserve">  Elizabeth A Tedsen</v>
      </c>
      <c r="C1330" s="4">
        <f>VLOOKUP('Medical Examinations'!B1330,'Medical Examinations'!B1330:J3663,1,)</f>
        <v>40.39</v>
      </c>
      <c r="D1330" s="4">
        <f>VLOOKUP('Medical Examinations'!C1330,'Medical Examinations'!C1330:K3663,1,)</f>
        <v>4.24</v>
      </c>
      <c r="E1330" s="4" t="str">
        <f>VLOOKUP('Medical Examinations'!D1330,'Medical Examinations'!D1330:L3663,1,)</f>
        <v>Yes</v>
      </c>
      <c r="F1330" s="4" t="str">
        <f>VLOOKUP('Medical Examinations'!E1330,'Medical Examinations'!E1330:M3663,1,)</f>
        <v>No</v>
      </c>
      <c r="G1330" s="4" t="str">
        <f>VLOOKUP('Medical Examinations'!F1330,'Medical Examinations'!F1330:N3663,1,)</f>
        <v>Yes</v>
      </c>
      <c r="H1330" s="4">
        <f>VLOOKUP('Medical Examinations'!G1330,'Medical Examinations'!G1330:O3663,1,)</f>
        <v>1</v>
      </c>
      <c r="I1330" s="4" t="str">
        <f>VLOOKUP('Medical Examinations'!H1330,'Medical Examinations'!H1330:P3663,1,)</f>
        <v>No</v>
      </c>
      <c r="J1330" s="4" t="str">
        <f>VLOOKUP('Medical Examinations'!I1330,'Medical Examinations'!I1330:Q3663,1,)</f>
        <v>Obesity</v>
      </c>
      <c r="K1330" s="4" t="str">
        <f>VLOOKUP('Medical Examinations'!J1330,'Medical Examinations'!J1330:R3663,1,)</f>
        <v>Normal</v>
      </c>
      <c r="L1330" s="49">
        <f>VLOOKUP(Table3[[#This Row],[Charges]],Table3[[Charges]:[Age]],1,)</f>
        <v>11103.33</v>
      </c>
      <c r="M1330" s="23" t="str">
        <f>VLOOKUP(Table3[[#This Row],[Hospital tier]],Table3[[Hospital tier]:[Age]],1,)</f>
        <v>tier - 3</v>
      </c>
      <c r="N1330" s="4" t="str">
        <f>VLOOKUP(Table3[[#This Row],[City tier]],Table3[[Hospital tier]:[Age]],1,)</f>
        <v>tier - 1</v>
      </c>
      <c r="O1330" s="4" t="str">
        <f>VLOOKUP(Table3[[#This Row],[State ID]],Table3[[State ID]:[Age]],1,)</f>
        <v>R1021</v>
      </c>
      <c r="P1330" s="4" t="str">
        <f>VLOOKUP(Table3[[#This Row],[Hospitalasion Details]],Table3[[Hospitalasion Details]:[Age]],1,)</f>
        <v>20-Aug-1980</v>
      </c>
      <c r="Q1330" s="4">
        <f>VLOOKUP(Table3[[#This Row],[Age]],Table3[Age],1,)</f>
        <v>42</v>
      </c>
    </row>
    <row r="1331" spans="1:17" x14ac:dyDescent="0.25">
      <c r="A1331" s="4" t="str">
        <f>VLOOKUP(Table2[[#This Row],[Customer ID]],Table2[],1,)</f>
        <v>Id1330</v>
      </c>
      <c r="B1331" s="4" t="str">
        <f>VLOOKUP(Table2[[#This Row],[Full Name]],Table2[[#This Row],[Full Name]],1,)</f>
        <v xml:space="preserve">  Andrew Koehlinger</v>
      </c>
      <c r="C1331" s="4">
        <f>VLOOKUP('Medical Examinations'!B1331,'Medical Examinations'!B1331:J3664,1,)</f>
        <v>25.96</v>
      </c>
      <c r="D1331" s="4">
        <f>VLOOKUP('Medical Examinations'!C1331,'Medical Examinations'!C1331:K3664,1,)</f>
        <v>4.68</v>
      </c>
      <c r="E1331" s="4" t="str">
        <f>VLOOKUP('Medical Examinations'!D1331,'Medical Examinations'!D1331:L3664,1,)</f>
        <v>Yes</v>
      </c>
      <c r="F1331" s="4" t="str">
        <f>VLOOKUP('Medical Examinations'!E1331,'Medical Examinations'!E1331:M3664,1,)</f>
        <v>No</v>
      </c>
      <c r="G1331" s="4" t="str">
        <f>VLOOKUP('Medical Examinations'!F1331,'Medical Examinations'!F1331:N3664,1,)</f>
        <v>Yes</v>
      </c>
      <c r="H1331" s="4">
        <f>VLOOKUP('Medical Examinations'!G1331,'Medical Examinations'!G1331:O3664,1,)</f>
        <v>1</v>
      </c>
      <c r="I1331" s="4" t="str">
        <f>VLOOKUP('Medical Examinations'!H1331,'Medical Examinations'!H1331:P3664,1,)</f>
        <v>No</v>
      </c>
      <c r="J1331" s="4" t="str">
        <f>VLOOKUP('Medical Examinations'!I1331,'Medical Examinations'!I1331:Q3664,1,)</f>
        <v>Over Weight</v>
      </c>
      <c r="K1331" s="4" t="str">
        <f>VLOOKUP('Medical Examinations'!J1331,'Medical Examinations'!J1331:R3664,1,)</f>
        <v>Normal</v>
      </c>
      <c r="L1331" s="49">
        <f>VLOOKUP(Table3[[#This Row],[Charges]],Table3[[Charges]:[Age]],1,)</f>
        <v>11150.78</v>
      </c>
      <c r="M1331" s="23" t="str">
        <f>VLOOKUP(Table3[[#This Row],[Hospital tier]],Table3[[Hospital tier]:[Age]],1,)</f>
        <v>tier - 3</v>
      </c>
      <c r="N1331" s="4" t="str">
        <f>VLOOKUP(Table3[[#This Row],[City tier]],Table3[[Hospital tier]:[Age]],1,)</f>
        <v>tier - 2</v>
      </c>
      <c r="O1331" s="4" t="str">
        <f>VLOOKUP(Table3[[#This Row],[State ID]],Table3[[State ID]:[Age]],1,)</f>
        <v>R1011</v>
      </c>
      <c r="P1331" s="4" t="str">
        <f>VLOOKUP(Table3[[#This Row],[Hospitalasion Details]],Table3[[Hospitalasion Details]:[Age]],1,)</f>
        <v>30-Nov-1969</v>
      </c>
      <c r="Q1331" s="4">
        <f>VLOOKUP(Table3[[#This Row],[Age]],Table3[Age],1,)</f>
        <v>53</v>
      </c>
    </row>
    <row r="1332" spans="1:17" x14ac:dyDescent="0.25">
      <c r="A1332" s="4" t="str">
        <f>VLOOKUP(Table2[[#This Row],[Customer ID]],Table2[],1,)</f>
        <v>Id1331</v>
      </c>
      <c r="B1332" s="4" t="str">
        <f>VLOOKUP(Table2[[#This Row],[Full Name]],Table2[[#This Row],[Full Name]],1,)</f>
        <v xml:space="preserve">  Dawn M Pielechaty</v>
      </c>
      <c r="C1332" s="4">
        <f>VLOOKUP('Medical Examinations'!B1332,'Medical Examinations'!B1332:J3665,1,)</f>
        <v>17.68</v>
      </c>
      <c r="D1332" s="4">
        <f>VLOOKUP('Medical Examinations'!C1332,'Medical Examinations'!C1332:K3665,1,)</f>
        <v>8.57</v>
      </c>
      <c r="E1332" s="4" t="str">
        <f>VLOOKUP('Medical Examinations'!D1332,'Medical Examinations'!D1332:L3665,1,)</f>
        <v>Yes</v>
      </c>
      <c r="F1332" s="4" t="str">
        <f>VLOOKUP('Medical Examinations'!E1332,'Medical Examinations'!E1332:M3665,1,)</f>
        <v>No</v>
      </c>
      <c r="G1332" s="4" t="str">
        <f>VLOOKUP('Medical Examinations'!F1332,'Medical Examinations'!F1332:N3665,1,)</f>
        <v>Yes</v>
      </c>
      <c r="H1332" s="4">
        <f>VLOOKUP('Medical Examinations'!G1332,'Medical Examinations'!G1332:O3665,1,)</f>
        <v>1</v>
      </c>
      <c r="I1332" s="4" t="str">
        <f>VLOOKUP('Medical Examinations'!H1332,'Medical Examinations'!H1332:P3665,1,)</f>
        <v>No</v>
      </c>
      <c r="J1332" s="4" t="str">
        <f>VLOOKUP('Medical Examinations'!I1332,'Medical Examinations'!I1332:Q3665,1,)</f>
        <v>Underweight</v>
      </c>
      <c r="K1332" s="4" t="str">
        <f>VLOOKUP('Medical Examinations'!J1332,'Medical Examinations'!J1332:R3665,1,)</f>
        <v>Diabetes</v>
      </c>
      <c r="L1332" s="49">
        <f>VLOOKUP(Table3[[#This Row],[Charges]],Table3[[Charges]:[Age]],1,)</f>
        <v>11163.57</v>
      </c>
      <c r="M1332" s="23" t="str">
        <f>VLOOKUP(Table3[[#This Row],[Hospital tier]],Table3[[Hospital tier]:[Age]],1,)</f>
        <v>tier - 3</v>
      </c>
      <c r="N1332" s="4" t="str">
        <f>VLOOKUP(Table3[[#This Row],[City tier]],Table3[[Hospital tier]:[Age]],1,)</f>
        <v>tier - 2</v>
      </c>
      <c r="O1332" s="4" t="str">
        <f>VLOOKUP(Table3[[#This Row],[State ID]],Table3[[State ID]:[Age]],1,)</f>
        <v>R1011</v>
      </c>
      <c r="P1332" s="4" t="str">
        <f>VLOOKUP(Table3[[#This Row],[Hospitalasion Details]],Table3[[Hospitalasion Details]:[Age]],1,)</f>
        <v>25-Jun-1969</v>
      </c>
      <c r="Q1332" s="4">
        <f>VLOOKUP(Table3[[#This Row],[Age]],Table3[Age],1,)</f>
        <v>53</v>
      </c>
    </row>
    <row r="1333" spans="1:17" x14ac:dyDescent="0.25">
      <c r="A1333" s="4" t="str">
        <f>VLOOKUP(Table2[[#This Row],[Customer ID]],Table2[],1,)</f>
        <v>Id1332</v>
      </c>
      <c r="B1333" s="4" t="str">
        <f>VLOOKUP(Table2[[#This Row],[Full Name]],Table2[[#This Row],[Full Name]],1,)</f>
        <v xml:space="preserve">  Jonathan P Korhonen</v>
      </c>
      <c r="C1333" s="4">
        <f>VLOOKUP('Medical Examinations'!B1333,'Medical Examinations'!B1333:J3666,1,)</f>
        <v>30.875</v>
      </c>
      <c r="D1333" s="4">
        <f>VLOOKUP('Medical Examinations'!C1333,'Medical Examinations'!C1333:K3666,1,)</f>
        <v>4.0999999999999996</v>
      </c>
      <c r="E1333" s="4" t="str">
        <f>VLOOKUP('Medical Examinations'!D1333,'Medical Examinations'!D1333:L3666,1,)</f>
        <v>No</v>
      </c>
      <c r="F1333" s="4" t="str">
        <f>VLOOKUP('Medical Examinations'!E1333,'Medical Examinations'!E1333:M3666,1,)</f>
        <v>No</v>
      </c>
      <c r="G1333" s="4" t="str">
        <f>VLOOKUP('Medical Examinations'!F1333,'Medical Examinations'!F1333:N3666,1,)</f>
        <v>No</v>
      </c>
      <c r="H1333" s="4">
        <f>VLOOKUP('Medical Examinations'!G1333,'Medical Examinations'!G1333:O3666,1,)</f>
        <v>0</v>
      </c>
      <c r="I1333" s="4" t="str">
        <f>VLOOKUP('Medical Examinations'!H1333,'Medical Examinations'!H1333:P3666,1,)</f>
        <v>No</v>
      </c>
      <c r="J1333" s="4" t="str">
        <f>VLOOKUP('Medical Examinations'!I1333,'Medical Examinations'!I1333:Q3666,1,)</f>
        <v>Obesity</v>
      </c>
      <c r="K1333" s="4" t="str">
        <f>VLOOKUP('Medical Examinations'!J1333,'Medical Examinations'!J1333:R3666,1,)</f>
        <v>Normal</v>
      </c>
      <c r="L1333" s="49">
        <f>VLOOKUP(Table3[[#This Row],[Charges]],Table3[[Charges]:[Age]],1,)</f>
        <v>11165.42</v>
      </c>
      <c r="M1333" s="23" t="str">
        <f>VLOOKUP(Table3[[#This Row],[Hospital tier]],Table3[[Hospital tier]:[Age]],1,)</f>
        <v>tier - 3</v>
      </c>
      <c r="N1333" s="4" t="str">
        <f>VLOOKUP(Table3[[#This Row],[City tier]],Table3[[Hospital tier]:[Age]],1,)</f>
        <v>tier - 1</v>
      </c>
      <c r="O1333" s="4" t="str">
        <f>VLOOKUP(Table3[[#This Row],[State ID]],Table3[[State ID]:[Age]],1,)</f>
        <v>R1016</v>
      </c>
      <c r="P1333" s="4" t="str">
        <f>VLOOKUP(Table3[[#This Row],[Hospitalasion Details]],Table3[[Hospitalasion Details]:[Age]],1,)</f>
        <v>6-Aug-1966</v>
      </c>
      <c r="Q1333" s="4">
        <f>VLOOKUP(Table3[[#This Row],[Age]],Table3[Age],1,)</f>
        <v>56</v>
      </c>
    </row>
    <row r="1334" spans="1:17" x14ac:dyDescent="0.25">
      <c r="A1334" s="4" t="str">
        <f>VLOOKUP(Table2[[#This Row],[Customer ID]],Table2[],1,)</f>
        <v>Id1333</v>
      </c>
      <c r="B1334" s="4" t="str">
        <f>VLOOKUP(Table2[[#This Row],[Full Name]],Table2[[#This Row],[Full Name]],1,)</f>
        <v xml:space="preserve">  Gina Kehr</v>
      </c>
      <c r="C1334" s="4">
        <f>VLOOKUP('Medical Examinations'!B1334,'Medical Examinations'!B1334:J3667,1,)</f>
        <v>30.81</v>
      </c>
      <c r="D1334" s="4">
        <f>VLOOKUP('Medical Examinations'!C1334,'Medical Examinations'!C1334:K3667,1,)</f>
        <v>4.49</v>
      </c>
      <c r="E1334" s="4" t="str">
        <f>VLOOKUP('Medical Examinations'!D1334,'Medical Examinations'!D1334:L3667,1,)</f>
        <v>No</v>
      </c>
      <c r="F1334" s="4" t="str">
        <f>VLOOKUP('Medical Examinations'!E1334,'Medical Examinations'!E1334:M3667,1,)</f>
        <v>No</v>
      </c>
      <c r="G1334" s="4" t="str">
        <f>VLOOKUP('Medical Examinations'!F1334,'Medical Examinations'!F1334:N3667,1,)</f>
        <v>No</v>
      </c>
      <c r="H1334" s="4">
        <f>VLOOKUP('Medical Examinations'!G1334,'Medical Examinations'!G1334:O3667,1,)</f>
        <v>0</v>
      </c>
      <c r="I1334" s="4" t="str">
        <f>VLOOKUP('Medical Examinations'!H1334,'Medical Examinations'!H1334:P3667,1,)</f>
        <v>No</v>
      </c>
      <c r="J1334" s="4" t="str">
        <f>VLOOKUP('Medical Examinations'!I1334,'Medical Examinations'!I1334:Q3667,1,)</f>
        <v>Obesity</v>
      </c>
      <c r="K1334" s="4" t="str">
        <f>VLOOKUP('Medical Examinations'!J1334,'Medical Examinations'!J1334:R3667,1,)</f>
        <v>Normal</v>
      </c>
      <c r="L1334" s="49">
        <f>VLOOKUP(Table3[[#This Row],[Charges]],Table3[[Charges]:[Age]],1,)</f>
        <v>11186.2</v>
      </c>
      <c r="M1334" s="23" t="str">
        <f>VLOOKUP(Table3[[#This Row],[Hospital tier]],Table3[[Hospital tier]:[Age]],1,)</f>
        <v>tier - 3</v>
      </c>
      <c r="N1334" s="4" t="str">
        <f>VLOOKUP(Table3[[#This Row],[City tier]],Table3[[Hospital tier]:[Age]],1,)</f>
        <v>tier - 2</v>
      </c>
      <c r="O1334" s="4" t="str">
        <f>VLOOKUP(Table3[[#This Row],[State ID]],Table3[[State ID]:[Age]],1,)</f>
        <v>R1021</v>
      </c>
      <c r="P1334" s="4" t="str">
        <f>VLOOKUP(Table3[[#This Row],[Hospitalasion Details]],Table3[[Hospitalasion Details]:[Age]],1,)</f>
        <v>3-Sep-1972</v>
      </c>
      <c r="Q1334" s="4">
        <f>VLOOKUP(Table3[[#This Row],[Age]],Table3[Age],1,)</f>
        <v>50</v>
      </c>
    </row>
    <row r="1335" spans="1:17" x14ac:dyDescent="0.25">
      <c r="A1335" s="4" t="str">
        <f>VLOOKUP(Table2[[#This Row],[Customer ID]],Table2[],1,)</f>
        <v>Id1334</v>
      </c>
      <c r="B1335" s="4" t="str">
        <f>VLOOKUP(Table2[[#This Row],[Full Name]],Table2[[#This Row],[Full Name]],1,)</f>
        <v xml:space="preserve">  Dino Montagna</v>
      </c>
      <c r="C1335" s="4">
        <f>VLOOKUP('Medical Examinations'!B1335,'Medical Examinations'!B1335:J3668,1,)</f>
        <v>36.85</v>
      </c>
      <c r="D1335" s="4">
        <f>VLOOKUP('Medical Examinations'!C1335,'Medical Examinations'!C1335:K3668,1,)</f>
        <v>8.8000000000000007</v>
      </c>
      <c r="E1335" s="4" t="str">
        <f>VLOOKUP('Medical Examinations'!D1335,'Medical Examinations'!D1335:L3668,1,)</f>
        <v>No</v>
      </c>
      <c r="F1335" s="4" t="str">
        <f>VLOOKUP('Medical Examinations'!E1335,'Medical Examinations'!E1335:M3668,1,)</f>
        <v>No</v>
      </c>
      <c r="G1335" s="4" t="str">
        <f>VLOOKUP('Medical Examinations'!F1335,'Medical Examinations'!F1335:N3668,1,)</f>
        <v>No</v>
      </c>
      <c r="H1335" s="4">
        <f>VLOOKUP('Medical Examinations'!G1335,'Medical Examinations'!G1335:O3668,1,)</f>
        <v>2</v>
      </c>
      <c r="I1335" s="4" t="str">
        <f>VLOOKUP('Medical Examinations'!H1335,'Medical Examinations'!H1335:P3668,1,)</f>
        <v>No</v>
      </c>
      <c r="J1335" s="4" t="str">
        <f>VLOOKUP('Medical Examinations'!I1335,'Medical Examinations'!I1335:Q3668,1,)</f>
        <v>Obesity</v>
      </c>
      <c r="K1335" s="4" t="str">
        <f>VLOOKUP('Medical Examinations'!J1335,'Medical Examinations'!J1335:R3668,1,)</f>
        <v>Diabetes</v>
      </c>
      <c r="L1335" s="49">
        <f>VLOOKUP(Table3[[#This Row],[Charges]],Table3[[Charges]:[Age]],1,)</f>
        <v>11187.66</v>
      </c>
      <c r="M1335" s="23" t="str">
        <f>VLOOKUP(Table3[[#This Row],[Hospital tier]],Table3[[Hospital tier]:[Age]],1,)</f>
        <v>tier - 3</v>
      </c>
      <c r="N1335" s="4" t="str">
        <f>VLOOKUP(Table3[[#This Row],[City tier]],Table3[[Hospital tier]:[Age]],1,)</f>
        <v>tier - 2</v>
      </c>
      <c r="O1335" s="4" t="str">
        <f>VLOOKUP(Table3[[#This Row],[State ID]],Table3[[State ID]:[Age]],1,)</f>
        <v>R1012</v>
      </c>
      <c r="P1335" s="4" t="str">
        <f>VLOOKUP(Table3[[#This Row],[Hospitalasion Details]],Table3[[Hospitalasion Details]:[Age]],1,)</f>
        <v>14-Jun-1970</v>
      </c>
      <c r="Q1335" s="4">
        <f>VLOOKUP(Table3[[#This Row],[Age]],Table3[Age],1,)</f>
        <v>52</v>
      </c>
    </row>
    <row r="1336" spans="1:17" x14ac:dyDescent="0.25">
      <c r="A1336" s="4" t="str">
        <f>VLOOKUP(Table2[[#This Row],[Customer ID]],Table2[],1,)</f>
        <v>Id1335</v>
      </c>
      <c r="B1336" s="4" t="str">
        <f>VLOOKUP(Table2[[#This Row],[Full Name]],Table2[[#This Row],[Full Name]],1,)</f>
        <v xml:space="preserve">  Jan M√ºller</v>
      </c>
      <c r="C1336" s="4">
        <f>VLOOKUP('Medical Examinations'!B1336,'Medical Examinations'!B1336:J3669,1,)</f>
        <v>35.86</v>
      </c>
      <c r="D1336" s="4">
        <f>VLOOKUP('Medical Examinations'!C1336,'Medical Examinations'!C1336:K3669,1,)</f>
        <v>7.93</v>
      </c>
      <c r="E1336" s="4" t="str">
        <f>VLOOKUP('Medical Examinations'!D1336,'Medical Examinations'!D1336:L3669,1,)</f>
        <v>No</v>
      </c>
      <c r="F1336" s="4" t="str">
        <f>VLOOKUP('Medical Examinations'!E1336,'Medical Examinations'!E1336:M3669,1,)</f>
        <v>No</v>
      </c>
      <c r="G1336" s="4" t="str">
        <f>VLOOKUP('Medical Examinations'!F1336,'Medical Examinations'!F1336:N3669,1,)</f>
        <v>No</v>
      </c>
      <c r="H1336" s="4">
        <f>VLOOKUP('Medical Examinations'!G1336,'Medical Examinations'!G1336:O3669,1,)</f>
        <v>2</v>
      </c>
      <c r="I1336" s="4" t="str">
        <f>VLOOKUP('Medical Examinations'!H1336,'Medical Examinations'!H1336:P3669,1,)</f>
        <v>No</v>
      </c>
      <c r="J1336" s="4" t="str">
        <f>VLOOKUP('Medical Examinations'!I1336,'Medical Examinations'!I1336:Q3669,1,)</f>
        <v>Obesity</v>
      </c>
      <c r="K1336" s="4" t="str">
        <f>VLOOKUP('Medical Examinations'!J1336,'Medical Examinations'!J1336:R3669,1,)</f>
        <v>Diabetes</v>
      </c>
      <c r="L1336" s="49">
        <f>VLOOKUP(Table3[[#This Row],[Charges]],Table3[[Charges]:[Age]],1,)</f>
        <v>11217.35</v>
      </c>
      <c r="M1336" s="23" t="str">
        <f>VLOOKUP(Table3[[#This Row],[Hospital tier]],Table3[[Hospital tier]:[Age]],1,)</f>
        <v>tier - 3</v>
      </c>
      <c r="N1336" s="4" t="str">
        <f>VLOOKUP(Table3[[#This Row],[City tier]],Table3[[Hospital tier]:[Age]],1,)</f>
        <v>tier - 2</v>
      </c>
      <c r="O1336" s="4" t="str">
        <f>VLOOKUP(Table3[[#This Row],[State ID]],Table3[[State ID]:[Age]],1,)</f>
        <v>R1025</v>
      </c>
      <c r="P1336" s="4" t="str">
        <f>VLOOKUP(Table3[[#This Row],[Hospitalasion Details]],Table3[[Hospitalasion Details]:[Age]],1,)</f>
        <v>28-Jun-1976</v>
      </c>
      <c r="Q1336" s="4">
        <f>VLOOKUP(Table3[[#This Row],[Age]],Table3[Age],1,)</f>
        <v>46</v>
      </c>
    </row>
    <row r="1337" spans="1:17" x14ac:dyDescent="0.25">
      <c r="A1337" s="4" t="str">
        <f>VLOOKUP(Table2[[#This Row],[Customer ID]],Table2[],1,)</f>
        <v>Id1336</v>
      </c>
      <c r="B1337" s="4" t="str">
        <f>VLOOKUP(Table2[[#This Row],[Full Name]],Table2[[#This Row],[Full Name]],1,)</f>
        <v xml:space="preserve">  Jonathan E Baker</v>
      </c>
      <c r="C1337" s="4">
        <f>VLOOKUP('Medical Examinations'!B1337,'Medical Examinations'!B1337:J3670,1,)</f>
        <v>30.3</v>
      </c>
      <c r="D1337" s="4">
        <f>VLOOKUP('Medical Examinations'!C1337,'Medical Examinations'!C1337:K3670,1,)</f>
        <v>9.4499999999999993</v>
      </c>
      <c r="E1337" s="4" t="str">
        <f>VLOOKUP('Medical Examinations'!D1337,'Medical Examinations'!D1337:L3670,1,)</f>
        <v>No</v>
      </c>
      <c r="F1337" s="4" t="str">
        <f>VLOOKUP('Medical Examinations'!E1337,'Medical Examinations'!E1337:M3670,1,)</f>
        <v>No</v>
      </c>
      <c r="G1337" s="4" t="str">
        <f>VLOOKUP('Medical Examinations'!F1337,'Medical Examinations'!F1337:N3670,1,)</f>
        <v>No</v>
      </c>
      <c r="H1337" s="4">
        <f>VLOOKUP('Medical Examinations'!G1337,'Medical Examinations'!G1337:O3670,1,)</f>
        <v>2</v>
      </c>
      <c r="I1337" s="4" t="str">
        <f>VLOOKUP('Medical Examinations'!H1337,'Medical Examinations'!H1337:P3670,1,)</f>
        <v>No</v>
      </c>
      <c r="J1337" s="4" t="str">
        <f>VLOOKUP('Medical Examinations'!I1337,'Medical Examinations'!I1337:Q3670,1,)</f>
        <v>Obesity</v>
      </c>
      <c r="K1337" s="4" t="str">
        <f>VLOOKUP('Medical Examinations'!J1337,'Medical Examinations'!J1337:R3670,1,)</f>
        <v>Diabetes</v>
      </c>
      <c r="L1337" s="49">
        <f>VLOOKUP(Table3[[#This Row],[Charges]],Table3[[Charges]:[Age]],1,)</f>
        <v>11244.38</v>
      </c>
      <c r="M1337" s="23" t="str">
        <f>VLOOKUP(Table3[[#This Row],[Hospital tier]],Table3[[Hospital tier]:[Age]],1,)</f>
        <v>tier - 3</v>
      </c>
      <c r="N1337" s="4" t="str">
        <f>VLOOKUP(Table3[[#This Row],[City tier]],Table3[[Hospital tier]:[Age]],1,)</f>
        <v>tier - 1</v>
      </c>
      <c r="O1337" s="4" t="str">
        <f>VLOOKUP(Table3[[#This Row],[State ID]],Table3[[State ID]:[Age]],1,)</f>
        <v>R1016</v>
      </c>
      <c r="P1337" s="4" t="str">
        <f>VLOOKUP(Table3[[#This Row],[Hospitalasion Details]],Table3[[Hospitalasion Details]:[Age]],1,)</f>
        <v>30-Dec-1969</v>
      </c>
      <c r="Q1337" s="4">
        <f>VLOOKUP(Table3[[#This Row],[Age]],Table3[Age],1,)</f>
        <v>53</v>
      </c>
    </row>
    <row r="1338" spans="1:17" x14ac:dyDescent="0.25">
      <c r="A1338" s="4" t="str">
        <f>VLOOKUP(Table2[[#This Row],[Customer ID]],Table2[],1,)</f>
        <v>Id1337</v>
      </c>
      <c r="B1338" s="4" t="str">
        <f>VLOOKUP(Table2[[#This Row],[Full Name]],Table2[[#This Row],[Full Name]],1,)</f>
        <v xml:space="preserve">  Mark A Sidebottom</v>
      </c>
      <c r="C1338" s="4">
        <f>VLOOKUP('Medical Examinations'!B1338,'Medical Examinations'!B1338:J3671,1,)</f>
        <v>32.015000000000001</v>
      </c>
      <c r="D1338" s="4">
        <f>VLOOKUP('Medical Examinations'!C1338,'Medical Examinations'!C1338:K3671,1,)</f>
        <v>7.67</v>
      </c>
      <c r="E1338" s="4" t="str">
        <f>VLOOKUP('Medical Examinations'!D1338,'Medical Examinations'!D1338:L3671,1,)</f>
        <v>No</v>
      </c>
      <c r="F1338" s="4" t="str">
        <f>VLOOKUP('Medical Examinations'!E1338,'Medical Examinations'!E1338:M3671,1,)</f>
        <v>No</v>
      </c>
      <c r="G1338" s="4" t="str">
        <f>VLOOKUP('Medical Examinations'!F1338,'Medical Examinations'!F1338:N3671,1,)</f>
        <v>No</v>
      </c>
      <c r="H1338" s="4">
        <f>VLOOKUP('Medical Examinations'!G1338,'Medical Examinations'!G1338:O3671,1,)</f>
        <v>0</v>
      </c>
      <c r="I1338" s="4" t="str">
        <f>VLOOKUP('Medical Examinations'!H1338,'Medical Examinations'!H1338:P3671,1,)</f>
        <v>No</v>
      </c>
      <c r="J1338" s="4" t="str">
        <f>VLOOKUP('Medical Examinations'!I1338,'Medical Examinations'!I1338:Q3671,1,)</f>
        <v>Obesity</v>
      </c>
      <c r="K1338" s="4" t="str">
        <f>VLOOKUP('Medical Examinations'!J1338,'Medical Examinations'!J1338:R3671,1,)</f>
        <v>Diabetes</v>
      </c>
      <c r="L1338" s="49">
        <f>VLOOKUP(Table3[[#This Row],[Charges]],Table3[[Charges]:[Age]],1,)</f>
        <v>11250.43</v>
      </c>
      <c r="M1338" s="23" t="str">
        <f>VLOOKUP(Table3[[#This Row],[Hospital tier]],Table3[[Hospital tier]:[Age]],1,)</f>
        <v>tier - 3</v>
      </c>
      <c r="N1338" s="4" t="str">
        <f>VLOOKUP(Table3[[#This Row],[City tier]],Table3[[Hospital tier]:[Age]],1,)</f>
        <v>tier - 2</v>
      </c>
      <c r="O1338" s="4" t="str">
        <f>VLOOKUP(Table3[[#This Row],[State ID]],Table3[[State ID]:[Age]],1,)</f>
        <v>R1026</v>
      </c>
      <c r="P1338" s="4" t="str">
        <f>VLOOKUP(Table3[[#This Row],[Hospitalasion Details]],Table3[[Hospitalasion Details]:[Age]],1,)</f>
        <v>17-Dec-1989</v>
      </c>
      <c r="Q1338" s="4">
        <f>VLOOKUP(Table3[[#This Row],[Age]],Table3[Age],1,)</f>
        <v>33</v>
      </c>
    </row>
    <row r="1339" spans="1:17" x14ac:dyDescent="0.25">
      <c r="A1339" s="4" t="str">
        <f>VLOOKUP(Table2[[#This Row],[Customer ID]],Table2[],1,)</f>
        <v>Id1338</v>
      </c>
      <c r="B1339" s="4" t="str">
        <f>VLOOKUP(Table2[[#This Row],[Full Name]],Table2[[#This Row],[Full Name]],1,)</f>
        <v xml:space="preserve">  Mary Johnson</v>
      </c>
      <c r="C1339" s="4">
        <f>VLOOKUP('Medical Examinations'!B1339,'Medical Examinations'!B1339:J3672,1,)</f>
        <v>25.06</v>
      </c>
      <c r="D1339" s="4">
        <f>VLOOKUP('Medical Examinations'!C1339,'Medical Examinations'!C1339:K3672,1,)</f>
        <v>10.53</v>
      </c>
      <c r="E1339" s="4" t="str">
        <f>VLOOKUP('Medical Examinations'!D1339,'Medical Examinations'!D1339:L3672,1,)</f>
        <v>No</v>
      </c>
      <c r="F1339" s="4" t="str">
        <f>VLOOKUP('Medical Examinations'!E1339,'Medical Examinations'!E1339:M3672,1,)</f>
        <v>No</v>
      </c>
      <c r="G1339" s="4" t="str">
        <f>VLOOKUP('Medical Examinations'!F1339,'Medical Examinations'!F1339:N3672,1,)</f>
        <v>No</v>
      </c>
      <c r="H1339" s="4">
        <f>VLOOKUP('Medical Examinations'!G1339,'Medical Examinations'!G1339:O3672,1,)</f>
        <v>2</v>
      </c>
      <c r="I1339" s="4" t="str">
        <f>VLOOKUP('Medical Examinations'!H1339,'Medical Examinations'!H1339:P3672,1,)</f>
        <v>No</v>
      </c>
      <c r="J1339" s="4" t="str">
        <f>VLOOKUP('Medical Examinations'!I1339,'Medical Examinations'!I1339:Q3672,1,)</f>
        <v>Over Weight</v>
      </c>
      <c r="K1339" s="4" t="str">
        <f>VLOOKUP('Medical Examinations'!J1339,'Medical Examinations'!J1339:R3672,1,)</f>
        <v>Diabetes</v>
      </c>
      <c r="L1339" s="49">
        <f>VLOOKUP(Table3[[#This Row],[Charges]],Table3[[Charges]:[Age]],1,)</f>
        <v>11253.42</v>
      </c>
      <c r="M1339" s="23" t="str">
        <f>VLOOKUP(Table3[[#This Row],[Hospital tier]],Table3[[Hospital tier]:[Age]],1,)</f>
        <v>tier - 3</v>
      </c>
      <c r="N1339" s="4" t="str">
        <f>VLOOKUP(Table3[[#This Row],[City tier]],Table3[[Hospital tier]:[Age]],1,)</f>
        <v>tier - 1</v>
      </c>
      <c r="O1339" s="4" t="str">
        <f>VLOOKUP(Table3[[#This Row],[State ID]],Table3[[State ID]:[Age]],1,)</f>
        <v>R1011</v>
      </c>
      <c r="P1339" s="4" t="str">
        <f>VLOOKUP(Table3[[#This Row],[Hospitalasion Details]],Table3[[Hospitalasion Details]:[Age]],1,)</f>
        <v>20-Aug-1969</v>
      </c>
      <c r="Q1339" s="4">
        <f>VLOOKUP(Table3[[#This Row],[Age]],Table3[Age],1,)</f>
        <v>53</v>
      </c>
    </row>
    <row r="1340" spans="1:17" x14ac:dyDescent="0.25">
      <c r="A1340" s="4" t="str">
        <f>VLOOKUP(Table2[[#This Row],[Customer ID]],Table2[],1,)</f>
        <v>Id1339</v>
      </c>
      <c r="B1340" s="4" t="str">
        <f>VLOOKUP(Table2[[#This Row],[Full Name]],Table2[[#This Row],[Full Name]],1,)</f>
        <v xml:space="preserve">  Samuel Morris</v>
      </c>
      <c r="C1340" s="4">
        <f>VLOOKUP('Medical Examinations'!B1340,'Medical Examinations'!B1340:J3673,1,)</f>
        <v>18.829999999999998</v>
      </c>
      <c r="D1340" s="4">
        <f>VLOOKUP('Medical Examinations'!C1340,'Medical Examinations'!C1340:K3673,1,)</f>
        <v>10.08</v>
      </c>
      <c r="E1340" s="4" t="str">
        <f>VLOOKUP('Medical Examinations'!D1340,'Medical Examinations'!D1340:L3673,1,)</f>
        <v>Yes</v>
      </c>
      <c r="F1340" s="4" t="str">
        <f>VLOOKUP('Medical Examinations'!E1340,'Medical Examinations'!E1340:M3673,1,)</f>
        <v>No</v>
      </c>
      <c r="G1340" s="4" t="str">
        <f>VLOOKUP('Medical Examinations'!F1340,'Medical Examinations'!F1340:N3673,1,)</f>
        <v>No</v>
      </c>
      <c r="H1340" s="4">
        <f>VLOOKUP('Medical Examinations'!G1340,'Medical Examinations'!G1340:O3673,1,)</f>
        <v>0</v>
      </c>
      <c r="I1340" s="4" t="str">
        <f>VLOOKUP('Medical Examinations'!H1340,'Medical Examinations'!H1340:P3673,1,)</f>
        <v>No</v>
      </c>
      <c r="J1340" s="4" t="str">
        <f>VLOOKUP('Medical Examinations'!I1340,'Medical Examinations'!I1340:Q3673,1,)</f>
        <v>Normal Weight</v>
      </c>
      <c r="K1340" s="4" t="str">
        <f>VLOOKUP('Medical Examinations'!J1340,'Medical Examinations'!J1340:R3673,1,)</f>
        <v>Diabetes</v>
      </c>
      <c r="L1340" s="49">
        <f>VLOOKUP(Table3[[#This Row],[Charges]],Table3[[Charges]:[Age]],1,)</f>
        <v>11255.29</v>
      </c>
      <c r="M1340" s="23" t="str">
        <f>VLOOKUP(Table3[[#This Row],[Hospital tier]],Table3[[Hospital tier]:[Age]],1,)</f>
        <v>tier - 3</v>
      </c>
      <c r="N1340" s="4" t="str">
        <f>VLOOKUP(Table3[[#This Row],[City tier]],Table3[[Hospital tier]:[Age]],1,)</f>
        <v>tier - 1</v>
      </c>
      <c r="O1340" s="4" t="str">
        <f>VLOOKUP(Table3[[#This Row],[State ID]],Table3[[State ID]:[Age]],1,)</f>
        <v>R1026</v>
      </c>
      <c r="P1340" s="4" t="str">
        <f>VLOOKUP(Table3[[#This Row],[Hospitalasion Details]],Table3[[Hospitalasion Details]:[Age]],1,)</f>
        <v>2-Oct-1981</v>
      </c>
      <c r="Q1340" s="4">
        <f>VLOOKUP(Table3[[#This Row],[Age]],Table3[Age],1,)</f>
        <v>41</v>
      </c>
    </row>
    <row r="1341" spans="1:17" x14ac:dyDescent="0.25">
      <c r="A1341" s="4" t="str">
        <f>VLOOKUP(Table2[[#This Row],[Customer ID]],Table2[],1,)</f>
        <v>Id1340</v>
      </c>
      <c r="B1341" s="4" t="str">
        <f>VLOOKUP(Table2[[#This Row],[Full Name]],Table2[[#This Row],[Full Name]],1,)</f>
        <v xml:space="preserve">  Stan J Chaisson</v>
      </c>
      <c r="C1341" s="4">
        <f>VLOOKUP('Medical Examinations'!B1341,'Medical Examinations'!B1341:J3674,1,)</f>
        <v>47.52</v>
      </c>
      <c r="D1341" s="4">
        <f>VLOOKUP('Medical Examinations'!C1341,'Medical Examinations'!C1341:K3674,1,)</f>
        <v>11.39</v>
      </c>
      <c r="E1341" s="4" t="str">
        <f>VLOOKUP('Medical Examinations'!D1341,'Medical Examinations'!D1341:L3674,1,)</f>
        <v>Yes</v>
      </c>
      <c r="F1341" s="4" t="str">
        <f>VLOOKUP('Medical Examinations'!E1341,'Medical Examinations'!E1341:M3674,1,)</f>
        <v>No</v>
      </c>
      <c r="G1341" s="4" t="str">
        <f>VLOOKUP('Medical Examinations'!F1341,'Medical Examinations'!F1341:N3674,1,)</f>
        <v>No</v>
      </c>
      <c r="H1341" s="4">
        <f>VLOOKUP('Medical Examinations'!G1341,'Medical Examinations'!G1341:O3674,1,)</f>
        <v>1</v>
      </c>
      <c r="I1341" s="4" t="str">
        <f>VLOOKUP('Medical Examinations'!H1341,'Medical Examinations'!H1341:P3674,1,)</f>
        <v>No</v>
      </c>
      <c r="J1341" s="4" t="str">
        <f>VLOOKUP('Medical Examinations'!I1341,'Medical Examinations'!I1341:Q3674,1,)</f>
        <v>Obesity</v>
      </c>
      <c r="K1341" s="4" t="str">
        <f>VLOOKUP('Medical Examinations'!J1341,'Medical Examinations'!J1341:R3674,1,)</f>
        <v>Diabetes</v>
      </c>
      <c r="L1341" s="49">
        <f>VLOOKUP(Table3[[#This Row],[Charges]],Table3[[Charges]:[Age]],1,)</f>
        <v>11264.54</v>
      </c>
      <c r="M1341" s="23" t="str">
        <f>VLOOKUP(Table3[[#This Row],[Hospital tier]],Table3[[Hospital tier]:[Age]],1,)</f>
        <v>tier - 3</v>
      </c>
      <c r="N1341" s="4" t="str">
        <f>VLOOKUP(Table3[[#This Row],[City tier]],Table3[[Hospital tier]:[Age]],1,)</f>
        <v>tier - 2</v>
      </c>
      <c r="O1341" s="4" t="str">
        <f>VLOOKUP(Table3[[#This Row],[State ID]],Table3[[State ID]:[Age]],1,)</f>
        <v>R1011</v>
      </c>
      <c r="P1341" s="4" t="str">
        <f>VLOOKUP(Table3[[#This Row],[Hospitalasion Details]],Table3[[Hospitalasion Details]:[Age]],1,)</f>
        <v>11-Oct-1969</v>
      </c>
      <c r="Q1341" s="4">
        <f>VLOOKUP(Table3[[#This Row],[Age]],Table3[Age],1,)</f>
        <v>53</v>
      </c>
    </row>
    <row r="1342" spans="1:17" x14ac:dyDescent="0.25">
      <c r="A1342" s="4" t="str">
        <f>VLOOKUP(Table2[[#This Row],[Customer ID]],Table2[],1,)</f>
        <v>Id1341</v>
      </c>
      <c r="B1342" s="4" t="str">
        <f>VLOOKUP(Table2[[#This Row],[Full Name]],Table2[[#This Row],[Full Name]],1,)</f>
        <v xml:space="preserve">  Jessica L Pigott</v>
      </c>
      <c r="C1342" s="4">
        <f>VLOOKUP('Medical Examinations'!B1342,'Medical Examinations'!B1342:J3675,1,)</f>
        <v>37.82</v>
      </c>
      <c r="D1342" s="4">
        <f>VLOOKUP('Medical Examinations'!C1342,'Medical Examinations'!C1342:K3675,1,)</f>
        <v>6.36</v>
      </c>
      <c r="E1342" s="4" t="str">
        <f>VLOOKUP('Medical Examinations'!D1342,'Medical Examinations'!D1342:L3675,1,)</f>
        <v>No</v>
      </c>
      <c r="F1342" s="4" t="str">
        <f>VLOOKUP('Medical Examinations'!E1342,'Medical Examinations'!E1342:M3675,1,)</f>
        <v>No</v>
      </c>
      <c r="G1342" s="4" t="str">
        <f>VLOOKUP('Medical Examinations'!F1342,'Medical Examinations'!F1342:N3675,1,)</f>
        <v>No</v>
      </c>
      <c r="H1342" s="4">
        <f>VLOOKUP('Medical Examinations'!G1342,'Medical Examinations'!G1342:O3675,1,)</f>
        <v>0</v>
      </c>
      <c r="I1342" s="4" t="str">
        <f>VLOOKUP('Medical Examinations'!H1342,'Medical Examinations'!H1342:P3675,1,)</f>
        <v>No</v>
      </c>
      <c r="J1342" s="4" t="str">
        <f>VLOOKUP('Medical Examinations'!I1342,'Medical Examinations'!I1342:Q3675,1,)</f>
        <v>Obesity</v>
      </c>
      <c r="K1342" s="4" t="str">
        <f>VLOOKUP('Medical Examinations'!J1342,'Medical Examinations'!J1342:R3675,1,)</f>
        <v>Pre diabetes</v>
      </c>
      <c r="L1342" s="49">
        <f>VLOOKUP(Table3[[#This Row],[Charges]],Table3[[Charges]:[Age]],1,)</f>
        <v>11265.71</v>
      </c>
      <c r="M1342" s="23" t="str">
        <f>VLOOKUP(Table3[[#This Row],[Hospital tier]],Table3[[Hospital tier]:[Age]],1,)</f>
        <v>tier - 3</v>
      </c>
      <c r="N1342" s="4" t="str">
        <f>VLOOKUP(Table3[[#This Row],[City tier]],Table3[[Hospital tier]:[Age]],1,)</f>
        <v>tier - 1</v>
      </c>
      <c r="O1342" s="4" t="str">
        <f>VLOOKUP(Table3[[#This Row],[State ID]],Table3[[State ID]:[Age]],1,)</f>
        <v>R1025</v>
      </c>
      <c r="P1342" s="4" t="str">
        <f>VLOOKUP(Table3[[#This Row],[Hospitalasion Details]],Table3[[Hospitalasion Details]:[Age]],1,)</f>
        <v>26-Dec-1971</v>
      </c>
      <c r="Q1342" s="4">
        <f>VLOOKUP(Table3[[#This Row],[Age]],Table3[Age],1,)</f>
        <v>51</v>
      </c>
    </row>
    <row r="1343" spans="1:17" x14ac:dyDescent="0.25">
      <c r="A1343" s="4" t="str">
        <f>VLOOKUP(Table2[[#This Row],[Customer ID]],Table2[],1,)</f>
        <v>Id1342</v>
      </c>
      <c r="B1343" s="4" t="str">
        <f>VLOOKUP(Table2[[#This Row],[Full Name]],Table2[[#This Row],[Full Name]],1,)</f>
        <v xml:space="preserve">  Krysta Cochrane</v>
      </c>
      <c r="C1343" s="4">
        <f>VLOOKUP('Medical Examinations'!B1343,'Medical Examinations'!B1343:J3676,1,)</f>
        <v>44.16</v>
      </c>
      <c r="D1343" s="4">
        <f>VLOOKUP('Medical Examinations'!C1343,'Medical Examinations'!C1343:K3676,1,)</f>
        <v>5.31</v>
      </c>
      <c r="E1343" s="4" t="str">
        <f>VLOOKUP('Medical Examinations'!D1343,'Medical Examinations'!D1343:L3676,1,)</f>
        <v>Yes</v>
      </c>
      <c r="F1343" s="4" t="str">
        <f>VLOOKUP('Medical Examinations'!E1343,'Medical Examinations'!E1343:M3676,1,)</f>
        <v>No</v>
      </c>
      <c r="G1343" s="4" t="str">
        <f>VLOOKUP('Medical Examinations'!F1343,'Medical Examinations'!F1343:N3676,1,)</f>
        <v>No</v>
      </c>
      <c r="H1343" s="4">
        <f>VLOOKUP('Medical Examinations'!G1343,'Medical Examinations'!G1343:O3676,1,)</f>
        <v>0</v>
      </c>
      <c r="I1343" s="4" t="str">
        <f>VLOOKUP('Medical Examinations'!H1343,'Medical Examinations'!H1343:P3676,1,)</f>
        <v>No</v>
      </c>
      <c r="J1343" s="4" t="str">
        <f>VLOOKUP('Medical Examinations'!I1343,'Medical Examinations'!I1343:Q3676,1,)</f>
        <v>Obesity</v>
      </c>
      <c r="K1343" s="4" t="str">
        <f>VLOOKUP('Medical Examinations'!J1343,'Medical Examinations'!J1343:R3676,1,)</f>
        <v>Normal</v>
      </c>
      <c r="L1343" s="49">
        <f>VLOOKUP(Table3[[#This Row],[Charges]],Table3[[Charges]:[Age]],1,)</f>
        <v>11272.33</v>
      </c>
      <c r="M1343" s="23" t="str">
        <f>VLOOKUP(Table3[[#This Row],[Hospital tier]],Table3[[Hospital tier]:[Age]],1,)</f>
        <v>tier - 3</v>
      </c>
      <c r="N1343" s="4" t="str">
        <f>VLOOKUP(Table3[[#This Row],[City tier]],Table3[[Hospital tier]:[Age]],1,)</f>
        <v>tier - 2</v>
      </c>
      <c r="O1343" s="4" t="str">
        <f>VLOOKUP(Table3[[#This Row],[State ID]],Table3[[State ID]:[Age]],1,)</f>
        <v>R1019</v>
      </c>
      <c r="P1343" s="4" t="str">
        <f>VLOOKUP(Table3[[#This Row],[Hospitalasion Details]],Table3[[Hospitalasion Details]:[Age]],1,)</f>
        <v>4-Oct-2004</v>
      </c>
      <c r="Q1343" s="4">
        <f>VLOOKUP(Table3[[#This Row],[Age]],Table3[Age],1,)</f>
        <v>18</v>
      </c>
    </row>
    <row r="1344" spans="1:17" x14ac:dyDescent="0.25">
      <c r="A1344" s="4" t="str">
        <f>VLOOKUP(Table2[[#This Row],[Customer ID]],Table2[],1,)</f>
        <v>Id1343</v>
      </c>
      <c r="B1344" s="4" t="str">
        <f>VLOOKUP(Table2[[#This Row],[Full Name]],Table2[[#This Row],[Full Name]],1,)</f>
        <v xml:space="preserve">  Natascia Armitage</v>
      </c>
      <c r="C1344" s="4">
        <f>VLOOKUP('Medical Examinations'!B1344,'Medical Examinations'!B1344:J3677,1,)</f>
        <v>37.049999999999997</v>
      </c>
      <c r="D1344" s="4">
        <f>VLOOKUP('Medical Examinations'!C1344,'Medical Examinations'!C1344:K3677,1,)</f>
        <v>4.74</v>
      </c>
      <c r="E1344" s="4" t="str">
        <f>VLOOKUP('Medical Examinations'!D1344,'Medical Examinations'!D1344:L3677,1,)</f>
        <v>No</v>
      </c>
      <c r="F1344" s="4" t="str">
        <f>VLOOKUP('Medical Examinations'!E1344,'Medical Examinations'!E1344:M3677,1,)</f>
        <v>No</v>
      </c>
      <c r="G1344" s="4" t="str">
        <f>VLOOKUP('Medical Examinations'!F1344,'Medical Examinations'!F1344:N3677,1,)</f>
        <v>Yes</v>
      </c>
      <c r="H1344" s="4">
        <f>VLOOKUP('Medical Examinations'!G1344,'Medical Examinations'!G1344:O3677,1,)</f>
        <v>1</v>
      </c>
      <c r="I1344" s="4" t="str">
        <f>VLOOKUP('Medical Examinations'!H1344,'Medical Examinations'!H1344:P3677,1,)</f>
        <v>No</v>
      </c>
      <c r="J1344" s="4" t="str">
        <f>VLOOKUP('Medical Examinations'!I1344,'Medical Examinations'!I1344:Q3677,1,)</f>
        <v>Obesity</v>
      </c>
      <c r="K1344" s="4" t="str">
        <f>VLOOKUP('Medical Examinations'!J1344,'Medical Examinations'!J1344:R3677,1,)</f>
        <v>Normal</v>
      </c>
      <c r="L1344" s="49">
        <f>VLOOKUP(Table3[[#This Row],[Charges]],Table3[[Charges]:[Age]],1,)</f>
        <v>11286.54</v>
      </c>
      <c r="M1344" s="23" t="str">
        <f>VLOOKUP(Table3[[#This Row],[Hospital tier]],Table3[[Hospital tier]:[Age]],1,)</f>
        <v>tier - 3</v>
      </c>
      <c r="N1344" s="4" t="str">
        <f>VLOOKUP(Table3[[#This Row],[City tier]],Table3[[Hospital tier]:[Age]],1,)</f>
        <v>tier - 3</v>
      </c>
      <c r="O1344" s="4" t="str">
        <f>VLOOKUP(Table3[[#This Row],[State ID]],Table3[[State ID]:[Age]],1,)</f>
        <v>R1024</v>
      </c>
      <c r="P1344" s="4" t="str">
        <f>VLOOKUP(Table3[[#This Row],[Hospitalasion Details]],Table3[[Hospitalasion Details]:[Age]],1,)</f>
        <v>14-Jun-1967</v>
      </c>
      <c r="Q1344" s="4">
        <f>VLOOKUP(Table3[[#This Row],[Age]],Table3[Age],1,)</f>
        <v>55</v>
      </c>
    </row>
    <row r="1345" spans="1:17" x14ac:dyDescent="0.25">
      <c r="A1345" s="4" t="str">
        <f>VLOOKUP(Table2[[#This Row],[Customer ID]],Table2[],1,)</f>
        <v>Id1344</v>
      </c>
      <c r="B1345" s="4" t="str">
        <f>VLOOKUP(Table2[[#This Row],[Full Name]],Table2[[#This Row],[Full Name]],1,)</f>
        <v xml:space="preserve">  Jenny Shen</v>
      </c>
      <c r="C1345" s="4">
        <f>VLOOKUP('Medical Examinations'!B1345,'Medical Examinations'!B1345:J3678,1,)</f>
        <v>18.66</v>
      </c>
      <c r="D1345" s="4">
        <f>VLOOKUP('Medical Examinations'!C1345,'Medical Examinations'!C1345:K3678,1,)</f>
        <v>11.35</v>
      </c>
      <c r="E1345" s="4" t="str">
        <f>VLOOKUP('Medical Examinations'!D1345,'Medical Examinations'!D1345:L3678,1,)</f>
        <v>No</v>
      </c>
      <c r="F1345" s="4" t="str">
        <f>VLOOKUP('Medical Examinations'!E1345,'Medical Examinations'!E1345:M3678,1,)</f>
        <v>No</v>
      </c>
      <c r="G1345" s="4" t="str">
        <f>VLOOKUP('Medical Examinations'!F1345,'Medical Examinations'!F1345:N3678,1,)</f>
        <v>No</v>
      </c>
      <c r="H1345" s="4">
        <f>VLOOKUP('Medical Examinations'!G1345,'Medical Examinations'!G1345:O3678,1,)</f>
        <v>0</v>
      </c>
      <c r="I1345" s="4" t="str">
        <f>VLOOKUP('Medical Examinations'!H1345,'Medical Examinations'!H1345:P3678,1,)</f>
        <v>No</v>
      </c>
      <c r="J1345" s="4" t="str">
        <f>VLOOKUP('Medical Examinations'!I1345,'Medical Examinations'!I1345:Q3678,1,)</f>
        <v>Normal Weight</v>
      </c>
      <c r="K1345" s="4" t="str">
        <f>VLOOKUP('Medical Examinations'!J1345,'Medical Examinations'!J1345:R3678,1,)</f>
        <v>Diabetes</v>
      </c>
      <c r="L1345" s="49">
        <f>VLOOKUP(Table3[[#This Row],[Charges]],Table3[[Charges]:[Age]],1,)</f>
        <v>11289.11</v>
      </c>
      <c r="M1345" s="23" t="str">
        <f>VLOOKUP(Table3[[#This Row],[Hospital tier]],Table3[[Hospital tier]:[Age]],1,)</f>
        <v>tier - 3</v>
      </c>
      <c r="N1345" s="4" t="str">
        <f>VLOOKUP(Table3[[#This Row],[City tier]],Table3[[Hospital tier]:[Age]],1,)</f>
        <v>tier - 1</v>
      </c>
      <c r="O1345" s="4" t="str">
        <f>VLOOKUP(Table3[[#This Row],[State ID]],Table3[[State ID]:[Age]],1,)</f>
        <v>R1012</v>
      </c>
      <c r="P1345" s="4" t="str">
        <f>VLOOKUP(Table3[[#This Row],[Hospitalasion Details]],Table3[[Hospitalasion Details]:[Age]],1,)</f>
        <v>22-Jun-1970</v>
      </c>
      <c r="Q1345" s="4">
        <f>VLOOKUP(Table3[[#This Row],[Age]],Table3[Age],1,)</f>
        <v>52</v>
      </c>
    </row>
    <row r="1346" spans="1:17" x14ac:dyDescent="0.25">
      <c r="A1346" s="4" t="str">
        <f>VLOOKUP(Table2[[#This Row],[Customer ID]],Table2[],1,)</f>
        <v>Id1345</v>
      </c>
      <c r="B1346" s="4" t="str">
        <f>VLOOKUP(Table2[[#This Row],[Full Name]],Table2[[#This Row],[Full Name]],1,)</f>
        <v xml:space="preserve">  Brian O'Kelly</v>
      </c>
      <c r="C1346" s="4">
        <f>VLOOKUP('Medical Examinations'!B1346,'Medical Examinations'!B1346:J3679,1,)</f>
        <v>36.200000000000003</v>
      </c>
      <c r="D1346" s="4">
        <f>VLOOKUP('Medical Examinations'!C1346,'Medical Examinations'!C1346:K3679,1,)</f>
        <v>6.81</v>
      </c>
      <c r="E1346" s="4" t="str">
        <f>VLOOKUP('Medical Examinations'!D1346,'Medical Examinations'!D1346:L3679,1,)</f>
        <v>Yes</v>
      </c>
      <c r="F1346" s="4" t="str">
        <f>VLOOKUP('Medical Examinations'!E1346,'Medical Examinations'!E1346:M3679,1,)</f>
        <v>No</v>
      </c>
      <c r="G1346" s="4" t="str">
        <f>VLOOKUP('Medical Examinations'!F1346,'Medical Examinations'!F1346:N3679,1,)</f>
        <v>No</v>
      </c>
      <c r="H1346" s="4">
        <f>VLOOKUP('Medical Examinations'!G1346,'Medical Examinations'!G1346:O3679,1,)</f>
        <v>1</v>
      </c>
      <c r="I1346" s="4" t="str">
        <f>VLOOKUP('Medical Examinations'!H1346,'Medical Examinations'!H1346:P3679,1,)</f>
        <v>No</v>
      </c>
      <c r="J1346" s="4" t="str">
        <f>VLOOKUP('Medical Examinations'!I1346,'Medical Examinations'!I1346:Q3679,1,)</f>
        <v>Obesity</v>
      </c>
      <c r="K1346" s="4" t="str">
        <f>VLOOKUP('Medical Examinations'!J1346,'Medical Examinations'!J1346:R3679,1,)</f>
        <v>Diabetes</v>
      </c>
      <c r="L1346" s="49">
        <f>VLOOKUP(Table3[[#This Row],[Charges]],Table3[[Charges]:[Age]],1,)</f>
        <v>11294.57</v>
      </c>
      <c r="M1346" s="23" t="str">
        <f>VLOOKUP(Table3[[#This Row],[Hospital tier]],Table3[[Hospital tier]:[Age]],1,)</f>
        <v>tier - 3</v>
      </c>
      <c r="N1346" s="4" t="str">
        <f>VLOOKUP(Table3[[#This Row],[City tier]],Table3[[Hospital tier]:[Age]],1,)</f>
        <v>tier - 1</v>
      </c>
      <c r="O1346" s="4" t="str">
        <f>VLOOKUP(Table3[[#This Row],[State ID]],Table3[[State ID]:[Age]],1,)</f>
        <v>R1022</v>
      </c>
      <c r="P1346" s="4" t="str">
        <f>VLOOKUP(Table3[[#This Row],[Hospitalasion Details]],Table3[[Hospitalasion Details]:[Age]],1,)</f>
        <v>14-Nov-1988</v>
      </c>
      <c r="Q1346" s="4">
        <f>VLOOKUP(Table3[[#This Row],[Age]],Table3[Age],1,)</f>
        <v>34</v>
      </c>
    </row>
    <row r="1347" spans="1:17" x14ac:dyDescent="0.25">
      <c r="A1347" s="4" t="str">
        <f>VLOOKUP(Table2[[#This Row],[Customer ID]],Table2[],1,)</f>
        <v>Id1346</v>
      </c>
      <c r="B1347" s="4" t="str">
        <f>VLOOKUP(Table2[[#This Row],[Full Name]],Table2[[#This Row],[Full Name]],1,)</f>
        <v xml:space="preserve">  Monica Huff</v>
      </c>
      <c r="C1347" s="4">
        <f>VLOOKUP('Medical Examinations'!B1347,'Medical Examinations'!B1347:J3680,1,)</f>
        <v>18.87</v>
      </c>
      <c r="D1347" s="4">
        <f>VLOOKUP('Medical Examinations'!C1347,'Medical Examinations'!C1347:K3680,1,)</f>
        <v>8.06</v>
      </c>
      <c r="E1347" s="4" t="str">
        <f>VLOOKUP('Medical Examinations'!D1347,'Medical Examinations'!D1347:L3680,1,)</f>
        <v>No</v>
      </c>
      <c r="F1347" s="4" t="str">
        <f>VLOOKUP('Medical Examinations'!E1347,'Medical Examinations'!E1347:M3680,1,)</f>
        <v>No</v>
      </c>
      <c r="G1347" s="4" t="str">
        <f>VLOOKUP('Medical Examinations'!F1347,'Medical Examinations'!F1347:N3680,1,)</f>
        <v>No</v>
      </c>
      <c r="H1347" s="4">
        <f>VLOOKUP('Medical Examinations'!G1347,'Medical Examinations'!G1347:O3680,1,)</f>
        <v>0</v>
      </c>
      <c r="I1347" s="4" t="str">
        <f>VLOOKUP('Medical Examinations'!H1347,'Medical Examinations'!H1347:P3680,1,)</f>
        <v>No</v>
      </c>
      <c r="J1347" s="4" t="str">
        <f>VLOOKUP('Medical Examinations'!I1347,'Medical Examinations'!I1347:Q3680,1,)</f>
        <v>Normal Weight</v>
      </c>
      <c r="K1347" s="4" t="str">
        <f>VLOOKUP('Medical Examinations'!J1347,'Medical Examinations'!J1347:R3680,1,)</f>
        <v>Diabetes</v>
      </c>
      <c r="L1347" s="49">
        <f>VLOOKUP(Table3[[#This Row],[Charges]],Table3[[Charges]:[Age]],1,)</f>
        <v>11299.34</v>
      </c>
      <c r="M1347" s="23" t="str">
        <f>VLOOKUP(Table3[[#This Row],[Hospital tier]],Table3[[Hospital tier]:[Age]],1,)</f>
        <v>tier - 3</v>
      </c>
      <c r="N1347" s="4" t="str">
        <f>VLOOKUP(Table3[[#This Row],[City tier]],Table3[[Hospital tier]:[Age]],1,)</f>
        <v>tier - 2</v>
      </c>
      <c r="O1347" s="4" t="str">
        <f>VLOOKUP(Table3[[#This Row],[State ID]],Table3[[State ID]:[Age]],1,)</f>
        <v>R1011</v>
      </c>
      <c r="P1347" s="4" t="str">
        <f>VLOOKUP(Table3[[#This Row],[Hospitalasion Details]],Table3[[Hospitalasion Details]:[Age]],1,)</f>
        <v>25-Sep-1972</v>
      </c>
      <c r="Q1347" s="4">
        <f>VLOOKUP(Table3[[#This Row],[Age]],Table3[Age],1,)</f>
        <v>50</v>
      </c>
    </row>
    <row r="1348" spans="1:17" x14ac:dyDescent="0.25">
      <c r="A1348" s="4" t="str">
        <f>VLOOKUP(Table2[[#This Row],[Customer ID]],Table2[],1,)</f>
        <v>Id1347</v>
      </c>
      <c r="B1348" s="4" t="str">
        <f>VLOOKUP(Table2[[#This Row],[Full Name]],Table2[[#This Row],[Full Name]],1,)</f>
        <v xml:space="preserve">  Tyler Dye</v>
      </c>
      <c r="C1348" s="4">
        <f>VLOOKUP('Medical Examinations'!B1348,'Medical Examinations'!B1348:J3681,1,)</f>
        <v>32.299999999999997</v>
      </c>
      <c r="D1348" s="4">
        <f>VLOOKUP('Medical Examinations'!C1348,'Medical Examinations'!C1348:K3681,1,)</f>
        <v>6.74</v>
      </c>
      <c r="E1348" s="4" t="str">
        <f>VLOOKUP('Medical Examinations'!D1348,'Medical Examinations'!D1348:L3681,1,)</f>
        <v>Yes</v>
      </c>
      <c r="F1348" s="4" t="str">
        <f>VLOOKUP('Medical Examinations'!E1348,'Medical Examinations'!E1348:M3681,1,)</f>
        <v>No</v>
      </c>
      <c r="G1348" s="4" t="str">
        <f>VLOOKUP('Medical Examinations'!F1348,'Medical Examinations'!F1348:N3681,1,)</f>
        <v>No</v>
      </c>
      <c r="H1348" s="4">
        <f>VLOOKUP('Medical Examinations'!G1348,'Medical Examinations'!G1348:O3681,1,)</f>
        <v>1</v>
      </c>
      <c r="I1348" s="4" t="str">
        <f>VLOOKUP('Medical Examinations'!H1348,'Medical Examinations'!H1348:P3681,1,)</f>
        <v>No</v>
      </c>
      <c r="J1348" s="4" t="str">
        <f>VLOOKUP('Medical Examinations'!I1348,'Medical Examinations'!I1348:Q3681,1,)</f>
        <v>Obesity</v>
      </c>
      <c r="K1348" s="4" t="str">
        <f>VLOOKUP('Medical Examinations'!J1348,'Medical Examinations'!J1348:R3681,1,)</f>
        <v>Diabetes</v>
      </c>
      <c r="L1348" s="49">
        <f>VLOOKUP(Table3[[#This Row],[Charges]],Table3[[Charges]:[Age]],1,)</f>
        <v>11305.93</v>
      </c>
      <c r="M1348" s="23" t="str">
        <f>VLOOKUP(Table3[[#This Row],[Hospital tier]],Table3[[Hospital tier]:[Age]],1,)</f>
        <v>tier - 3</v>
      </c>
      <c r="N1348" s="4" t="str">
        <f>VLOOKUP(Table3[[#This Row],[City tier]],Table3[[Hospital tier]:[Age]],1,)</f>
        <v>tier - 1</v>
      </c>
      <c r="O1348" s="4" t="str">
        <f>VLOOKUP(Table3[[#This Row],[State ID]],Table3[[State ID]:[Age]],1,)</f>
        <v>R1012</v>
      </c>
      <c r="P1348" s="4" t="str">
        <f>VLOOKUP(Table3[[#This Row],[Hospitalasion Details]],Table3[[Hospitalasion Details]:[Age]],1,)</f>
        <v>6-Oct-1968</v>
      </c>
      <c r="Q1348" s="4">
        <f>VLOOKUP(Table3[[#This Row],[Age]],Table3[Age],1,)</f>
        <v>54</v>
      </c>
    </row>
    <row r="1349" spans="1:17" x14ac:dyDescent="0.25">
      <c r="A1349" s="4" t="str">
        <f>VLOOKUP(Table2[[#This Row],[Customer ID]],Table2[],1,)</f>
        <v>Id1348</v>
      </c>
      <c r="B1349" s="4" t="str">
        <f>VLOOKUP(Table2[[#This Row],[Full Name]],Table2[[#This Row],[Full Name]],1,)</f>
        <v xml:space="preserve">  Kelly C Willard</v>
      </c>
      <c r="C1349" s="4">
        <f>VLOOKUP('Medical Examinations'!B1349,'Medical Examinations'!B1349:J3682,1,)</f>
        <v>22.64</v>
      </c>
      <c r="D1349" s="4">
        <f>VLOOKUP('Medical Examinations'!C1349,'Medical Examinations'!C1349:K3682,1,)</f>
        <v>6.54</v>
      </c>
      <c r="E1349" s="4" t="str">
        <f>VLOOKUP('Medical Examinations'!D1349,'Medical Examinations'!D1349:L3682,1,)</f>
        <v>Yes</v>
      </c>
      <c r="F1349" s="4" t="str">
        <f>VLOOKUP('Medical Examinations'!E1349,'Medical Examinations'!E1349:M3682,1,)</f>
        <v>No</v>
      </c>
      <c r="G1349" s="4" t="str">
        <f>VLOOKUP('Medical Examinations'!F1349,'Medical Examinations'!F1349:N3682,1,)</f>
        <v>No</v>
      </c>
      <c r="H1349" s="4">
        <f>VLOOKUP('Medical Examinations'!G1349,'Medical Examinations'!G1349:O3682,1,)</f>
        <v>2</v>
      </c>
      <c r="I1349" s="4" t="str">
        <f>VLOOKUP('Medical Examinations'!H1349,'Medical Examinations'!H1349:P3682,1,)</f>
        <v>No</v>
      </c>
      <c r="J1349" s="4" t="str">
        <f>VLOOKUP('Medical Examinations'!I1349,'Medical Examinations'!I1349:Q3682,1,)</f>
        <v>Normal Weight</v>
      </c>
      <c r="K1349" s="4" t="str">
        <f>VLOOKUP('Medical Examinations'!J1349,'Medical Examinations'!J1349:R3682,1,)</f>
        <v>Diabetes</v>
      </c>
      <c r="L1349" s="49">
        <f>VLOOKUP(Table3[[#This Row],[Charges]],Table3[[Charges]:[Age]],1,)</f>
        <v>11312.33</v>
      </c>
      <c r="M1349" s="23" t="str">
        <f>VLOOKUP(Table3[[#This Row],[Hospital tier]],Table3[[Hospital tier]:[Age]],1,)</f>
        <v>tier - 3</v>
      </c>
      <c r="N1349" s="4" t="str">
        <f>VLOOKUP(Table3[[#This Row],[City tier]],Table3[[Hospital tier]:[Age]],1,)</f>
        <v>tier - 3</v>
      </c>
      <c r="O1349" s="4" t="str">
        <f>VLOOKUP(Table3[[#This Row],[State ID]],Table3[[State ID]:[Age]],1,)</f>
        <v>R1012</v>
      </c>
      <c r="P1349" s="4" t="str">
        <f>VLOOKUP(Table3[[#This Row],[Hospitalasion Details]],Table3[[Hospitalasion Details]:[Age]],1,)</f>
        <v>22-Nov-1963</v>
      </c>
      <c r="Q1349" s="4">
        <f>VLOOKUP(Table3[[#This Row],[Age]],Table3[Age],1,)</f>
        <v>59</v>
      </c>
    </row>
    <row r="1350" spans="1:17" x14ac:dyDescent="0.25">
      <c r="A1350" s="4" t="str">
        <f>VLOOKUP(Table2[[#This Row],[Customer ID]],Table2[],1,)</f>
        <v>Id1349</v>
      </c>
      <c r="B1350" s="4" t="str">
        <f>VLOOKUP(Table2[[#This Row],[Full Name]],Table2[[#This Row],[Full Name]],1,)</f>
        <v xml:space="preserve">  Emily D'Addario</v>
      </c>
      <c r="C1350" s="4">
        <f>VLOOKUP('Medical Examinations'!B1350,'Medical Examinations'!B1350:J3683,1,)</f>
        <v>28.69</v>
      </c>
      <c r="D1350" s="4">
        <f>VLOOKUP('Medical Examinations'!C1350,'Medical Examinations'!C1350:K3683,1,)</f>
        <v>5.4</v>
      </c>
      <c r="E1350" s="4" t="str">
        <f>VLOOKUP('Medical Examinations'!D1350,'Medical Examinations'!D1350:L3683,1,)</f>
        <v>No</v>
      </c>
      <c r="F1350" s="4" t="str">
        <f>VLOOKUP('Medical Examinations'!E1350,'Medical Examinations'!E1350:M3683,1,)</f>
        <v>No</v>
      </c>
      <c r="G1350" s="4" t="str">
        <f>VLOOKUP('Medical Examinations'!F1350,'Medical Examinations'!F1350:N3683,1,)</f>
        <v>No</v>
      </c>
      <c r="H1350" s="4">
        <f>VLOOKUP('Medical Examinations'!G1350,'Medical Examinations'!G1350:O3683,1,)</f>
        <v>0</v>
      </c>
      <c r="I1350" s="4" t="str">
        <f>VLOOKUP('Medical Examinations'!H1350,'Medical Examinations'!H1350:P3683,1,)</f>
        <v>No</v>
      </c>
      <c r="J1350" s="4" t="str">
        <f>VLOOKUP('Medical Examinations'!I1350,'Medical Examinations'!I1350:Q3683,1,)</f>
        <v>Over Weight</v>
      </c>
      <c r="K1350" s="4" t="str">
        <f>VLOOKUP('Medical Examinations'!J1350,'Medical Examinations'!J1350:R3683,1,)</f>
        <v>Normal</v>
      </c>
      <c r="L1350" s="49">
        <f>VLOOKUP(Table3[[#This Row],[Charges]],Table3[[Charges]:[Age]],1,)</f>
        <v>11318.57</v>
      </c>
      <c r="M1350" s="23" t="str">
        <f>VLOOKUP(Table3[[#This Row],[Hospital tier]],Table3[[Hospital tier]:[Age]],1,)</f>
        <v>tier - 3</v>
      </c>
      <c r="N1350" s="4" t="str">
        <f>VLOOKUP(Table3[[#This Row],[City tier]],Table3[[Hospital tier]:[Age]],1,)</f>
        <v>tier - 2</v>
      </c>
      <c r="O1350" s="4" t="str">
        <f>VLOOKUP(Table3[[#This Row],[State ID]],Table3[[State ID]:[Age]],1,)</f>
        <v>R1026</v>
      </c>
      <c r="P1350" s="4" t="str">
        <f>VLOOKUP(Table3[[#This Row],[Hospitalasion Details]],Table3[[Hospitalasion Details]:[Age]],1,)</f>
        <v>10-Dec-1995</v>
      </c>
      <c r="Q1350" s="4">
        <f>VLOOKUP(Table3[[#This Row],[Age]],Table3[Age],1,)</f>
        <v>27</v>
      </c>
    </row>
    <row r="1351" spans="1:17" x14ac:dyDescent="0.25">
      <c r="A1351" s="4" t="str">
        <f>VLOOKUP(Table2[[#This Row],[Customer ID]],Table2[],1,)</f>
        <v>Id1350</v>
      </c>
      <c r="B1351" s="4" t="str">
        <f>VLOOKUP(Table2[[#This Row],[Full Name]],Table2[[#This Row],[Full Name]],1,)</f>
        <v xml:space="preserve">  James V Buchanan</v>
      </c>
      <c r="C1351" s="4">
        <f>VLOOKUP('Medical Examinations'!B1351,'Medical Examinations'!B1351:J3684,1,)</f>
        <v>28.16</v>
      </c>
      <c r="D1351" s="4">
        <f>VLOOKUP('Medical Examinations'!C1351,'Medical Examinations'!C1351:K3684,1,)</f>
        <v>5.58</v>
      </c>
      <c r="E1351" s="4" t="str">
        <f>VLOOKUP('Medical Examinations'!D1351,'Medical Examinations'!D1351:L3684,1,)</f>
        <v>Yes</v>
      </c>
      <c r="F1351" s="4" t="str">
        <f>VLOOKUP('Medical Examinations'!E1351,'Medical Examinations'!E1351:M3684,1,)</f>
        <v>No</v>
      </c>
      <c r="G1351" s="4" t="str">
        <f>VLOOKUP('Medical Examinations'!F1351,'Medical Examinations'!F1351:N3684,1,)</f>
        <v>No</v>
      </c>
      <c r="H1351" s="4">
        <f>VLOOKUP('Medical Examinations'!G1351,'Medical Examinations'!G1351:O3684,1,)</f>
        <v>0</v>
      </c>
      <c r="I1351" s="4" t="str">
        <f>VLOOKUP('Medical Examinations'!H1351,'Medical Examinations'!H1351:P3684,1,)</f>
        <v>No</v>
      </c>
      <c r="J1351" s="4" t="str">
        <f>VLOOKUP('Medical Examinations'!I1351,'Medical Examinations'!I1351:Q3684,1,)</f>
        <v>Over Weight</v>
      </c>
      <c r="K1351" s="4" t="str">
        <f>VLOOKUP('Medical Examinations'!J1351,'Medical Examinations'!J1351:R3684,1,)</f>
        <v>Normal</v>
      </c>
      <c r="L1351" s="49">
        <f>VLOOKUP(Table3[[#This Row],[Charges]],Table3[[Charges]:[Age]],1,)</f>
        <v>11319.12</v>
      </c>
      <c r="M1351" s="23" t="str">
        <f>VLOOKUP(Table3[[#This Row],[Hospital tier]],Table3[[Hospital tier]:[Age]],1,)</f>
        <v>tier - 3</v>
      </c>
      <c r="N1351" s="4" t="str">
        <f>VLOOKUP(Table3[[#This Row],[City tier]],Table3[[Hospital tier]:[Age]],1,)</f>
        <v>tier - 1</v>
      </c>
      <c r="O1351" s="4" t="str">
        <f>VLOOKUP(Table3[[#This Row],[State ID]],Table3[[State ID]:[Age]],1,)</f>
        <v>R1012</v>
      </c>
      <c r="P1351" s="4" t="str">
        <f>VLOOKUP(Table3[[#This Row],[Hospitalasion Details]],Table3[[Hospitalasion Details]:[Age]],1,)</f>
        <v>11-Jul-1963</v>
      </c>
      <c r="Q1351" s="4">
        <f>VLOOKUP(Table3[[#This Row],[Age]],Table3[Age],1,)</f>
        <v>59</v>
      </c>
    </row>
    <row r="1352" spans="1:17" x14ac:dyDescent="0.25">
      <c r="A1352" s="4" t="str">
        <f>VLOOKUP(Table2[[#This Row],[Customer ID]],Table2[],1,)</f>
        <v>Id1351</v>
      </c>
      <c r="B1352" s="4" t="str">
        <f>VLOOKUP(Table2[[#This Row],[Full Name]],Table2[[#This Row],[Full Name]],1,)</f>
        <v xml:space="preserve">  Angie Clark</v>
      </c>
      <c r="C1352" s="4">
        <f>VLOOKUP('Medical Examinations'!B1352,'Medical Examinations'!B1352:J3685,1,)</f>
        <v>45.54</v>
      </c>
      <c r="D1352" s="4">
        <f>VLOOKUP('Medical Examinations'!C1352,'Medical Examinations'!C1352:K3685,1,)</f>
        <v>5.84</v>
      </c>
      <c r="E1352" s="4" t="str">
        <f>VLOOKUP('Medical Examinations'!D1352,'Medical Examinations'!D1352:L3685,1,)</f>
        <v>No</v>
      </c>
      <c r="F1352" s="4" t="str">
        <f>VLOOKUP('Medical Examinations'!E1352,'Medical Examinations'!E1352:M3685,1,)</f>
        <v>No</v>
      </c>
      <c r="G1352" s="4" t="str">
        <f>VLOOKUP('Medical Examinations'!F1352,'Medical Examinations'!F1352:N3685,1,)</f>
        <v>Yes</v>
      </c>
      <c r="H1352" s="4">
        <f>VLOOKUP('Medical Examinations'!G1352,'Medical Examinations'!G1352:O3685,1,)</f>
        <v>1</v>
      </c>
      <c r="I1352" s="4" t="str">
        <f>VLOOKUP('Medical Examinations'!H1352,'Medical Examinations'!H1352:P3685,1,)</f>
        <v>No</v>
      </c>
      <c r="J1352" s="4" t="str">
        <f>VLOOKUP('Medical Examinations'!I1352,'Medical Examinations'!I1352:Q3685,1,)</f>
        <v>Obesity</v>
      </c>
      <c r="K1352" s="4" t="str">
        <f>VLOOKUP('Medical Examinations'!J1352,'Medical Examinations'!J1352:R3685,1,)</f>
        <v>Pre diabetes</v>
      </c>
      <c r="L1352" s="49">
        <f>VLOOKUP(Table3[[#This Row],[Charges]],Table3[[Charges]:[Age]],1,)</f>
        <v>11321.49</v>
      </c>
      <c r="M1352" s="23" t="str">
        <f>VLOOKUP(Table3[[#This Row],[Hospital tier]],Table3[[Hospital tier]:[Age]],1,)</f>
        <v>tier - 3</v>
      </c>
      <c r="N1352" s="4" t="str">
        <f>VLOOKUP(Table3[[#This Row],[City tier]],Table3[[Hospital tier]:[Age]],1,)</f>
        <v>tier - 3</v>
      </c>
      <c r="O1352" s="4" t="str">
        <f>VLOOKUP(Table3[[#This Row],[State ID]],Table3[[State ID]:[Age]],1,)</f>
        <v>R1012</v>
      </c>
      <c r="P1352" s="4" t="str">
        <f>VLOOKUP(Table3[[#This Row],[Hospitalasion Details]],Table3[[Hospitalasion Details]:[Age]],1,)</f>
        <v>20-Sep-2002</v>
      </c>
      <c r="Q1352" s="4">
        <f>VLOOKUP(Table3[[#This Row],[Age]],Table3[Age],1,)</f>
        <v>20</v>
      </c>
    </row>
    <row r="1353" spans="1:17" x14ac:dyDescent="0.25">
      <c r="A1353" s="4" t="str">
        <f>VLOOKUP(Table2[[#This Row],[Customer ID]],Table2[],1,)</f>
        <v>Id1352</v>
      </c>
      <c r="B1353" s="4" t="str">
        <f>VLOOKUP(Table2[[#This Row],[Full Name]],Table2[[#This Row],[Full Name]],1,)</f>
        <v xml:space="preserve">  Michael J Waterson</v>
      </c>
      <c r="C1353" s="4">
        <f>VLOOKUP('Medical Examinations'!B1353,'Medical Examinations'!B1353:J3686,1,)</f>
        <v>28.7</v>
      </c>
      <c r="D1353" s="4">
        <f>VLOOKUP('Medical Examinations'!C1353,'Medical Examinations'!C1353:K3686,1,)</f>
        <v>4.2</v>
      </c>
      <c r="E1353" s="4" t="str">
        <f>VLOOKUP('Medical Examinations'!D1353,'Medical Examinations'!D1353:L3686,1,)</f>
        <v>No</v>
      </c>
      <c r="F1353" s="4" t="str">
        <f>VLOOKUP('Medical Examinations'!E1353,'Medical Examinations'!E1353:M3686,1,)</f>
        <v>No</v>
      </c>
      <c r="G1353" s="4" t="str">
        <f>VLOOKUP('Medical Examinations'!F1353,'Medical Examinations'!F1353:N3686,1,)</f>
        <v>No</v>
      </c>
      <c r="H1353" s="4">
        <f>VLOOKUP('Medical Examinations'!G1353,'Medical Examinations'!G1353:O3686,1,)</f>
        <v>0</v>
      </c>
      <c r="I1353" s="4" t="str">
        <f>VLOOKUP('Medical Examinations'!H1353,'Medical Examinations'!H1353:P3686,1,)</f>
        <v>No</v>
      </c>
      <c r="J1353" s="4" t="str">
        <f>VLOOKUP('Medical Examinations'!I1353,'Medical Examinations'!I1353:Q3686,1,)</f>
        <v>Over Weight</v>
      </c>
      <c r="K1353" s="4" t="str">
        <f>VLOOKUP('Medical Examinations'!J1353,'Medical Examinations'!J1353:R3686,1,)</f>
        <v>Normal</v>
      </c>
      <c r="L1353" s="49">
        <f>VLOOKUP(Table3[[#This Row],[Charges]],Table3[[Charges]:[Age]],1,)</f>
        <v>11326.71</v>
      </c>
      <c r="M1353" s="23" t="str">
        <f>VLOOKUP(Table3[[#This Row],[Hospital tier]],Table3[[Hospital tier]:[Age]],1,)</f>
        <v>tier - 3</v>
      </c>
      <c r="N1353" s="4" t="str">
        <f>VLOOKUP(Table3[[#This Row],[City tier]],Table3[[Hospital tier]:[Age]],1,)</f>
        <v>tier - 3</v>
      </c>
      <c r="O1353" s="4" t="str">
        <f>VLOOKUP(Table3[[#This Row],[State ID]],Table3[[State ID]:[Age]],1,)</f>
        <v>R1013</v>
      </c>
      <c r="P1353" s="4" t="str">
        <f>VLOOKUP(Table3[[#This Row],[Hospitalasion Details]],Table3[[Hospitalasion Details]:[Age]],1,)</f>
        <v>19-Aug-1989</v>
      </c>
      <c r="Q1353" s="4">
        <f>VLOOKUP(Table3[[#This Row],[Age]],Table3[Age],1,)</f>
        <v>33</v>
      </c>
    </row>
    <row r="1354" spans="1:17" x14ac:dyDescent="0.25">
      <c r="A1354" s="4" t="str">
        <f>VLOOKUP(Table2[[#This Row],[Customer ID]],Table2[],1,)</f>
        <v>Id1353</v>
      </c>
      <c r="B1354" s="4" t="str">
        <f>VLOOKUP(Table2[[#This Row],[Full Name]],Table2[[#This Row],[Full Name]],1,)</f>
        <v xml:space="preserve">  Sabina Piras</v>
      </c>
      <c r="C1354" s="4">
        <f>VLOOKUP('Medical Examinations'!B1354,'Medical Examinations'!B1354:J3687,1,)</f>
        <v>27.74</v>
      </c>
      <c r="D1354" s="4">
        <f>VLOOKUP('Medical Examinations'!C1354,'Medical Examinations'!C1354:K3687,1,)</f>
        <v>6.06</v>
      </c>
      <c r="E1354" s="4" t="str">
        <f>VLOOKUP('Medical Examinations'!D1354,'Medical Examinations'!D1354:L3687,1,)</f>
        <v>Yes</v>
      </c>
      <c r="F1354" s="4" t="str">
        <f>VLOOKUP('Medical Examinations'!E1354,'Medical Examinations'!E1354:M3687,1,)</f>
        <v>No</v>
      </c>
      <c r="G1354" s="4" t="str">
        <f>VLOOKUP('Medical Examinations'!F1354,'Medical Examinations'!F1354:N3687,1,)</f>
        <v>No</v>
      </c>
      <c r="H1354" s="4">
        <f>VLOOKUP('Medical Examinations'!G1354,'Medical Examinations'!G1354:O3687,1,)</f>
        <v>0</v>
      </c>
      <c r="I1354" s="4" t="str">
        <f>VLOOKUP('Medical Examinations'!H1354,'Medical Examinations'!H1354:P3687,1,)</f>
        <v>No</v>
      </c>
      <c r="J1354" s="4" t="str">
        <f>VLOOKUP('Medical Examinations'!I1354,'Medical Examinations'!I1354:Q3687,1,)</f>
        <v>Over Weight</v>
      </c>
      <c r="K1354" s="4" t="str">
        <f>VLOOKUP('Medical Examinations'!J1354,'Medical Examinations'!J1354:R3687,1,)</f>
        <v>Pre diabetes</v>
      </c>
      <c r="L1354" s="49">
        <f>VLOOKUP(Table3[[#This Row],[Charges]],Table3[[Charges]:[Age]],1,)</f>
        <v>11344.32</v>
      </c>
      <c r="M1354" s="23" t="str">
        <f>VLOOKUP(Table3[[#This Row],[Hospital tier]],Table3[[Hospital tier]:[Age]],1,)</f>
        <v>tier - 3</v>
      </c>
      <c r="N1354" s="4" t="str">
        <f>VLOOKUP(Table3[[#This Row],[City tier]],Table3[[Hospital tier]:[Age]],1,)</f>
        <v>tier - 2</v>
      </c>
      <c r="O1354" s="4" t="str">
        <f>VLOOKUP(Table3[[#This Row],[State ID]],Table3[[State ID]:[Age]],1,)</f>
        <v>R1025</v>
      </c>
      <c r="P1354" s="4" t="str">
        <f>VLOOKUP(Table3[[#This Row],[Hospitalasion Details]],Table3[[Hospitalasion Details]:[Age]],1,)</f>
        <v>2-Nov-1968</v>
      </c>
      <c r="Q1354" s="4">
        <f>VLOOKUP(Table3[[#This Row],[Age]],Table3[Age],1,)</f>
        <v>54</v>
      </c>
    </row>
    <row r="1355" spans="1:17" x14ac:dyDescent="0.25">
      <c r="A1355" s="4" t="str">
        <f>VLOOKUP(Table2[[#This Row],[Customer ID]],Table2[],1,)</f>
        <v>Id1354</v>
      </c>
      <c r="B1355" s="4" t="str">
        <f>VLOOKUP(Table2[[#This Row],[Full Name]],Table2[[#This Row],[Full Name]],1,)</f>
        <v xml:space="preserve">  Amy C Olson</v>
      </c>
      <c r="C1355" s="4">
        <f>VLOOKUP('Medical Examinations'!B1355,'Medical Examinations'!B1355:J3688,1,)</f>
        <v>36.954999999999998</v>
      </c>
      <c r="D1355" s="4">
        <f>VLOOKUP('Medical Examinations'!C1355,'Medical Examinations'!C1355:K3688,1,)</f>
        <v>7.57</v>
      </c>
      <c r="E1355" s="4" t="str">
        <f>VLOOKUP('Medical Examinations'!D1355,'Medical Examinations'!D1355:L3688,1,)</f>
        <v>No</v>
      </c>
      <c r="F1355" s="4" t="str">
        <f>VLOOKUP('Medical Examinations'!E1355,'Medical Examinations'!E1355:M3688,1,)</f>
        <v>No</v>
      </c>
      <c r="G1355" s="4" t="str">
        <f>VLOOKUP('Medical Examinations'!F1355,'Medical Examinations'!F1355:N3688,1,)</f>
        <v>No</v>
      </c>
      <c r="H1355" s="4">
        <f>VLOOKUP('Medical Examinations'!G1355,'Medical Examinations'!G1355:O3688,1,)</f>
        <v>0</v>
      </c>
      <c r="I1355" s="4" t="str">
        <f>VLOOKUP('Medical Examinations'!H1355,'Medical Examinations'!H1355:P3688,1,)</f>
        <v>No</v>
      </c>
      <c r="J1355" s="4" t="str">
        <f>VLOOKUP('Medical Examinations'!I1355,'Medical Examinations'!I1355:Q3688,1,)</f>
        <v>Obesity</v>
      </c>
      <c r="K1355" s="4" t="str">
        <f>VLOOKUP('Medical Examinations'!J1355,'Medical Examinations'!J1355:R3688,1,)</f>
        <v>Diabetes</v>
      </c>
      <c r="L1355" s="49">
        <f>VLOOKUP(Table3[[#This Row],[Charges]],Table3[[Charges]:[Age]],1,)</f>
        <v>11345.52</v>
      </c>
      <c r="M1355" s="23" t="str">
        <f>VLOOKUP(Table3[[#This Row],[Hospital tier]],Table3[[Hospital tier]:[Age]],1,)</f>
        <v>tier - 3</v>
      </c>
      <c r="N1355" s="4" t="str">
        <f>VLOOKUP(Table3[[#This Row],[City tier]],Table3[[Hospital tier]:[Age]],1,)</f>
        <v>tier - 3</v>
      </c>
      <c r="O1355" s="4" t="str">
        <f>VLOOKUP(Table3[[#This Row],[State ID]],Table3[[State ID]:[Age]],1,)</f>
        <v>R1011</v>
      </c>
      <c r="P1355" s="4" t="str">
        <f>VLOOKUP(Table3[[#This Row],[Hospitalasion Details]],Table3[[Hospitalasion Details]:[Age]],1,)</f>
        <v>12-Jul-1964</v>
      </c>
      <c r="Q1355" s="4">
        <f>VLOOKUP(Table3[[#This Row],[Age]],Table3[Age],1,)</f>
        <v>58</v>
      </c>
    </row>
    <row r="1356" spans="1:17" x14ac:dyDescent="0.25">
      <c r="A1356" s="4" t="str">
        <f>VLOOKUP(Table2[[#This Row],[Customer ID]],Table2[],1,)</f>
        <v>Id1355</v>
      </c>
      <c r="B1356" s="4" t="str">
        <f>VLOOKUP(Table2[[#This Row],[Full Name]],Table2[[#This Row],[Full Name]],1,)</f>
        <v xml:space="preserve">  Victoria U Manfredi</v>
      </c>
      <c r="C1356" s="4">
        <f>VLOOKUP('Medical Examinations'!B1356,'Medical Examinations'!B1356:J3689,1,)</f>
        <v>30.69</v>
      </c>
      <c r="D1356" s="4">
        <f>VLOOKUP('Medical Examinations'!C1356,'Medical Examinations'!C1356:K3689,1,)</f>
        <v>6.15</v>
      </c>
      <c r="E1356" s="4" t="str">
        <f>VLOOKUP('Medical Examinations'!D1356,'Medical Examinations'!D1356:L3689,1,)</f>
        <v>No</v>
      </c>
      <c r="F1356" s="4" t="str">
        <f>VLOOKUP('Medical Examinations'!E1356,'Medical Examinations'!E1356:M3689,1,)</f>
        <v>No</v>
      </c>
      <c r="G1356" s="4" t="str">
        <f>VLOOKUP('Medical Examinations'!F1356,'Medical Examinations'!F1356:N3689,1,)</f>
        <v>No</v>
      </c>
      <c r="H1356" s="4">
        <f>VLOOKUP('Medical Examinations'!G1356,'Medical Examinations'!G1356:O3689,1,)</f>
        <v>0</v>
      </c>
      <c r="I1356" s="4" t="str">
        <f>VLOOKUP('Medical Examinations'!H1356,'Medical Examinations'!H1356:P3689,1,)</f>
        <v>No</v>
      </c>
      <c r="J1356" s="4" t="str">
        <f>VLOOKUP('Medical Examinations'!I1356,'Medical Examinations'!I1356:Q3689,1,)</f>
        <v>Obesity</v>
      </c>
      <c r="K1356" s="4" t="str">
        <f>VLOOKUP('Medical Examinations'!J1356,'Medical Examinations'!J1356:R3689,1,)</f>
        <v>Pre diabetes</v>
      </c>
      <c r="L1356" s="49">
        <f>VLOOKUP(Table3[[#This Row],[Charges]],Table3[[Charges]:[Age]],1,)</f>
        <v>11353.23</v>
      </c>
      <c r="M1356" s="23" t="str">
        <f>VLOOKUP(Table3[[#This Row],[Hospital tier]],Table3[[Hospital tier]:[Age]],1,)</f>
        <v>tier - 3</v>
      </c>
      <c r="N1356" s="4" t="str">
        <f>VLOOKUP(Table3[[#This Row],[City tier]],Table3[[Hospital tier]:[Age]],1,)</f>
        <v>tier - 1</v>
      </c>
      <c r="O1356" s="4" t="str">
        <f>VLOOKUP(Table3[[#This Row],[State ID]],Table3[[State ID]:[Age]],1,)</f>
        <v>R1012</v>
      </c>
      <c r="P1356" s="4" t="str">
        <f>VLOOKUP(Table3[[#This Row],[Hospitalasion Details]],Table3[[Hospitalasion Details]:[Age]],1,)</f>
        <v>29-Nov-1965</v>
      </c>
      <c r="Q1356" s="4">
        <f>VLOOKUP(Table3[[#This Row],[Age]],Table3[Age],1,)</f>
        <v>57</v>
      </c>
    </row>
    <row r="1357" spans="1:17" x14ac:dyDescent="0.25">
      <c r="A1357" s="4" t="str">
        <f>VLOOKUP(Table2[[#This Row],[Customer ID]],Table2[],1,)</f>
        <v>Id1356</v>
      </c>
      <c r="B1357" s="4" t="str">
        <f>VLOOKUP(Table2[[#This Row],[Full Name]],Table2[[#This Row],[Full Name]],1,)</f>
        <v xml:space="preserve">  Amelia B Landberg</v>
      </c>
      <c r="C1357" s="4">
        <f>VLOOKUP('Medical Examinations'!B1357,'Medical Examinations'!B1357:J3690,1,)</f>
        <v>24.984999999999999</v>
      </c>
      <c r="D1357" s="4">
        <f>VLOOKUP('Medical Examinations'!C1357,'Medical Examinations'!C1357:K3690,1,)</f>
        <v>4.5599999999999996</v>
      </c>
      <c r="E1357" s="4" t="str">
        <f>VLOOKUP('Medical Examinations'!D1357,'Medical Examinations'!D1357:L3690,1,)</f>
        <v>No</v>
      </c>
      <c r="F1357" s="4" t="str">
        <f>VLOOKUP('Medical Examinations'!E1357,'Medical Examinations'!E1357:M3690,1,)</f>
        <v>No</v>
      </c>
      <c r="G1357" s="4" t="str">
        <f>VLOOKUP('Medical Examinations'!F1357,'Medical Examinations'!F1357:N3690,1,)</f>
        <v>No</v>
      </c>
      <c r="H1357" s="4">
        <f>VLOOKUP('Medical Examinations'!G1357,'Medical Examinations'!G1357:O3690,1,)</f>
        <v>0</v>
      </c>
      <c r="I1357" s="4" t="str">
        <f>VLOOKUP('Medical Examinations'!H1357,'Medical Examinations'!H1357:P3690,1,)</f>
        <v>No</v>
      </c>
      <c r="J1357" s="4" t="str">
        <f>VLOOKUP('Medical Examinations'!I1357,'Medical Examinations'!I1357:Q3690,1,)</f>
        <v>Over Weight</v>
      </c>
      <c r="K1357" s="4" t="str">
        <f>VLOOKUP('Medical Examinations'!J1357,'Medical Examinations'!J1357:R3690,1,)</f>
        <v>Normal</v>
      </c>
      <c r="L1357" s="49">
        <f>VLOOKUP(Table3[[#This Row],[Charges]],Table3[[Charges]:[Age]],1,)</f>
        <v>11356.66</v>
      </c>
      <c r="M1357" s="23" t="str">
        <f>VLOOKUP(Table3[[#This Row],[Hospital tier]],Table3[[Hospital tier]:[Age]],1,)</f>
        <v>tier - 3</v>
      </c>
      <c r="N1357" s="4" t="str">
        <f>VLOOKUP(Table3[[#This Row],[City tier]],Table3[[Hospital tier]:[Age]],1,)</f>
        <v>tier - 3</v>
      </c>
      <c r="O1357" s="4" t="str">
        <f>VLOOKUP(Table3[[#This Row],[State ID]],Table3[[State ID]:[Age]],1,)</f>
        <v>R1012</v>
      </c>
      <c r="P1357" s="4" t="str">
        <f>VLOOKUP(Table3[[#This Row],[Hospitalasion Details]],Table3[[Hospitalasion Details]:[Age]],1,)</f>
        <v>26-Sep-1965</v>
      </c>
      <c r="Q1357" s="4">
        <f>VLOOKUP(Table3[[#This Row],[Age]],Table3[Age],1,)</f>
        <v>57</v>
      </c>
    </row>
    <row r="1358" spans="1:17" x14ac:dyDescent="0.25">
      <c r="A1358" s="4" t="str">
        <f>VLOOKUP(Table2[[#This Row],[Customer ID]],Table2[],1,)</f>
        <v>Id1357</v>
      </c>
      <c r="B1358" s="4" t="str">
        <f>VLOOKUP(Table2[[#This Row],[Full Name]],Table2[[#This Row],[Full Name]],1,)</f>
        <v xml:space="preserve">  Jackie J Flynn</v>
      </c>
      <c r="C1358" s="4">
        <f>VLOOKUP('Medical Examinations'!B1358,'Medical Examinations'!B1358:J3691,1,)</f>
        <v>39.42</v>
      </c>
      <c r="D1358" s="4">
        <f>VLOOKUP('Medical Examinations'!C1358,'Medical Examinations'!C1358:K3691,1,)</f>
        <v>4.72</v>
      </c>
      <c r="E1358" s="4" t="str">
        <f>VLOOKUP('Medical Examinations'!D1358,'Medical Examinations'!D1358:L3691,1,)</f>
        <v>Yes</v>
      </c>
      <c r="F1358" s="4" t="str">
        <f>VLOOKUP('Medical Examinations'!E1358,'Medical Examinations'!E1358:M3691,1,)</f>
        <v>No</v>
      </c>
      <c r="G1358" s="4" t="str">
        <f>VLOOKUP('Medical Examinations'!F1358,'Medical Examinations'!F1358:N3691,1,)</f>
        <v>No</v>
      </c>
      <c r="H1358" s="4">
        <f>VLOOKUP('Medical Examinations'!G1358,'Medical Examinations'!G1358:O3691,1,)</f>
        <v>1</v>
      </c>
      <c r="I1358" s="4" t="str">
        <f>VLOOKUP('Medical Examinations'!H1358,'Medical Examinations'!H1358:P3691,1,)</f>
        <v>No</v>
      </c>
      <c r="J1358" s="4" t="str">
        <f>VLOOKUP('Medical Examinations'!I1358,'Medical Examinations'!I1358:Q3691,1,)</f>
        <v>Obesity</v>
      </c>
      <c r="K1358" s="4" t="str">
        <f>VLOOKUP('Medical Examinations'!J1358,'Medical Examinations'!J1358:R3691,1,)</f>
        <v>Normal</v>
      </c>
      <c r="L1358" s="49">
        <f>VLOOKUP(Table3[[#This Row],[Charges]],Table3[[Charges]:[Age]],1,)</f>
        <v>11362.76</v>
      </c>
      <c r="M1358" s="23" t="str">
        <f>VLOOKUP(Table3[[#This Row],[Hospital tier]],Table3[[Hospital tier]:[Age]],1,)</f>
        <v>tier - 3</v>
      </c>
      <c r="N1358" s="4" t="str">
        <f>VLOOKUP(Table3[[#This Row],[City tier]],Table3[[Hospital tier]:[Age]],1,)</f>
        <v>tier - 1</v>
      </c>
      <c r="O1358" s="4" t="str">
        <f>VLOOKUP(Table3[[#This Row],[State ID]],Table3[[State ID]:[Age]],1,)</f>
        <v>R1011</v>
      </c>
      <c r="P1358" s="4" t="str">
        <f>VLOOKUP(Table3[[#This Row],[Hospitalasion Details]],Table3[[Hospitalasion Details]:[Age]],1,)</f>
        <v>4-Jul-1964</v>
      </c>
      <c r="Q1358" s="4">
        <f>VLOOKUP(Table3[[#This Row],[Age]],Table3[Age],1,)</f>
        <v>58</v>
      </c>
    </row>
    <row r="1359" spans="1:17" x14ac:dyDescent="0.25">
      <c r="A1359" s="4" t="str">
        <f>VLOOKUP(Table2[[#This Row],[Customer ID]],Table2[],1,)</f>
        <v>Id1358</v>
      </c>
      <c r="B1359" s="4" t="str">
        <f>VLOOKUP(Table2[[#This Row],[Full Name]],Table2[[#This Row],[Full Name]],1,)</f>
        <v xml:space="preserve">  Justin Bishop</v>
      </c>
      <c r="C1359" s="4">
        <f>VLOOKUP('Medical Examinations'!B1359,'Medical Examinations'!B1359:J3692,1,)</f>
        <v>16.8</v>
      </c>
      <c r="D1359" s="4">
        <f>VLOOKUP('Medical Examinations'!C1359,'Medical Examinations'!C1359:K3692,1,)</f>
        <v>7.98</v>
      </c>
      <c r="E1359" s="4" t="str">
        <f>VLOOKUP('Medical Examinations'!D1359,'Medical Examinations'!D1359:L3692,1,)</f>
        <v>No</v>
      </c>
      <c r="F1359" s="4" t="str">
        <f>VLOOKUP('Medical Examinations'!E1359,'Medical Examinations'!E1359:M3692,1,)</f>
        <v>No</v>
      </c>
      <c r="G1359" s="4" t="str">
        <f>VLOOKUP('Medical Examinations'!F1359,'Medical Examinations'!F1359:N3692,1,)</f>
        <v>No</v>
      </c>
      <c r="H1359" s="4">
        <f>VLOOKUP('Medical Examinations'!G1359,'Medical Examinations'!G1359:O3692,1,)</f>
        <v>0</v>
      </c>
      <c r="I1359" s="4" t="str">
        <f>VLOOKUP('Medical Examinations'!H1359,'Medical Examinations'!H1359:P3692,1,)</f>
        <v>No</v>
      </c>
      <c r="J1359" s="4" t="str">
        <f>VLOOKUP('Medical Examinations'!I1359,'Medical Examinations'!I1359:Q3692,1,)</f>
        <v>Underweight</v>
      </c>
      <c r="K1359" s="4" t="str">
        <f>VLOOKUP('Medical Examinations'!J1359,'Medical Examinations'!J1359:R3692,1,)</f>
        <v>Diabetes</v>
      </c>
      <c r="L1359" s="49">
        <f>VLOOKUP(Table3[[#This Row],[Charges]],Table3[[Charges]:[Age]],1,)</f>
        <v>11363.28</v>
      </c>
      <c r="M1359" s="23" t="str">
        <f>VLOOKUP(Table3[[#This Row],[Hospital tier]],Table3[[Hospital tier]:[Age]],1,)</f>
        <v>tier - 3</v>
      </c>
      <c r="N1359" s="4" t="str">
        <f>VLOOKUP(Table3[[#This Row],[City tier]],Table3[[Hospital tier]:[Age]],1,)</f>
        <v>tier - 1</v>
      </c>
      <c r="O1359" s="4" t="str">
        <f>VLOOKUP(Table3[[#This Row],[State ID]],Table3[[State ID]:[Age]],1,)</f>
        <v>R1013</v>
      </c>
      <c r="P1359" s="4" t="str">
        <f>VLOOKUP(Table3[[#This Row],[Hospitalasion Details]],Table3[[Hospitalasion Details]:[Age]],1,)</f>
        <v>3-Jul-1964</v>
      </c>
      <c r="Q1359" s="4">
        <f>VLOOKUP(Table3[[#This Row],[Age]],Table3[Age],1,)</f>
        <v>58</v>
      </c>
    </row>
    <row r="1360" spans="1:17" x14ac:dyDescent="0.25">
      <c r="A1360" s="4" t="str">
        <f>VLOOKUP(Table2[[#This Row],[Customer ID]],Table2[],1,)</f>
        <v>Id1359</v>
      </c>
      <c r="B1360" s="4" t="str">
        <f>VLOOKUP(Table2[[#This Row],[Full Name]],Table2[[#This Row],[Full Name]],1,)</f>
        <v xml:space="preserve">  Kerry Devitt</v>
      </c>
      <c r="C1360" s="4">
        <f>VLOOKUP('Medical Examinations'!B1360,'Medical Examinations'!B1360:J3693,1,)</f>
        <v>23.274999999999999</v>
      </c>
      <c r="D1360" s="4">
        <f>VLOOKUP('Medical Examinations'!C1360,'Medical Examinations'!C1360:K3693,1,)</f>
        <v>6.26</v>
      </c>
      <c r="E1360" s="4" t="str">
        <f>VLOOKUP('Medical Examinations'!D1360,'Medical Examinations'!D1360:L3693,1,)</f>
        <v>Yes</v>
      </c>
      <c r="F1360" s="4" t="str">
        <f>VLOOKUP('Medical Examinations'!E1360,'Medical Examinations'!E1360:M3693,1,)</f>
        <v>No</v>
      </c>
      <c r="G1360" s="4" t="str">
        <f>VLOOKUP('Medical Examinations'!F1360,'Medical Examinations'!F1360:N3693,1,)</f>
        <v>Yes</v>
      </c>
      <c r="H1360" s="4">
        <f>VLOOKUP('Medical Examinations'!G1360,'Medical Examinations'!G1360:O3693,1,)</f>
        <v>1</v>
      </c>
      <c r="I1360" s="4" t="str">
        <f>VLOOKUP('Medical Examinations'!H1360,'Medical Examinations'!H1360:P3693,1,)</f>
        <v>No</v>
      </c>
      <c r="J1360" s="4" t="str">
        <f>VLOOKUP('Medical Examinations'!I1360,'Medical Examinations'!I1360:Q3693,1,)</f>
        <v>Normal Weight</v>
      </c>
      <c r="K1360" s="4" t="str">
        <f>VLOOKUP('Medical Examinations'!J1360,'Medical Examinations'!J1360:R3693,1,)</f>
        <v>Pre diabetes</v>
      </c>
      <c r="L1360" s="49">
        <f>VLOOKUP(Table3[[#This Row],[Charges]],Table3[[Charges]:[Age]],1,)</f>
        <v>11365.95</v>
      </c>
      <c r="M1360" s="23" t="str">
        <f>VLOOKUP(Table3[[#This Row],[Hospital tier]],Table3[[Hospital tier]:[Age]],1,)</f>
        <v>tier - 3</v>
      </c>
      <c r="N1360" s="4" t="str">
        <f>VLOOKUP(Table3[[#This Row],[City tier]],Table3[[Hospital tier]:[Age]],1,)</f>
        <v>tier - 2</v>
      </c>
      <c r="O1360" s="4" t="str">
        <f>VLOOKUP(Table3[[#This Row],[State ID]],Table3[[State ID]:[Age]],1,)</f>
        <v>R1011</v>
      </c>
      <c r="P1360" s="4" t="str">
        <f>VLOOKUP(Table3[[#This Row],[Hospitalasion Details]],Table3[[Hospitalasion Details]:[Age]],1,)</f>
        <v>13-Dec-1964</v>
      </c>
      <c r="Q1360" s="4">
        <f>VLOOKUP(Table3[[#This Row],[Age]],Table3[Age],1,)</f>
        <v>58</v>
      </c>
    </row>
    <row r="1361" spans="1:17" x14ac:dyDescent="0.25">
      <c r="A1361" s="4" t="str">
        <f>VLOOKUP(Table2[[#This Row],[Customer ID]],Table2[],1,)</f>
        <v>Id1360</v>
      </c>
      <c r="B1361" s="4" t="str">
        <f>VLOOKUP(Table2[[#This Row],[Full Name]],Table2[[#This Row],[Full Name]],1,)</f>
        <v xml:space="preserve">  Cindy G Lynch</v>
      </c>
      <c r="C1361" s="4">
        <f>VLOOKUP('Medical Examinations'!B1361,'Medical Examinations'!B1361:J3694,1,)</f>
        <v>22.8</v>
      </c>
      <c r="D1361" s="4">
        <f>VLOOKUP('Medical Examinations'!C1361,'Medical Examinations'!C1361:K3694,1,)</f>
        <v>4.29</v>
      </c>
      <c r="E1361" s="4" t="str">
        <f>VLOOKUP('Medical Examinations'!D1361,'Medical Examinations'!D1361:L3694,1,)</f>
        <v>Yes</v>
      </c>
      <c r="F1361" s="4" t="str">
        <f>VLOOKUP('Medical Examinations'!E1361,'Medical Examinations'!E1361:M3694,1,)</f>
        <v>No</v>
      </c>
      <c r="G1361" s="4" t="str">
        <f>VLOOKUP('Medical Examinations'!F1361,'Medical Examinations'!F1361:N3694,1,)</f>
        <v>Yes</v>
      </c>
      <c r="H1361" s="4">
        <f>VLOOKUP('Medical Examinations'!G1361,'Medical Examinations'!G1361:O3694,1,)</f>
        <v>1</v>
      </c>
      <c r="I1361" s="4" t="str">
        <f>VLOOKUP('Medical Examinations'!H1361,'Medical Examinations'!H1361:P3694,1,)</f>
        <v>No</v>
      </c>
      <c r="J1361" s="4" t="str">
        <f>VLOOKUP('Medical Examinations'!I1361,'Medical Examinations'!I1361:Q3694,1,)</f>
        <v>Normal Weight</v>
      </c>
      <c r="K1361" s="4" t="str">
        <f>VLOOKUP('Medical Examinations'!J1361,'Medical Examinations'!J1361:R3694,1,)</f>
        <v>Normal</v>
      </c>
      <c r="L1361" s="49">
        <f>VLOOKUP(Table3[[#This Row],[Charges]],Table3[[Charges]:[Age]],1,)</f>
        <v>11369.39</v>
      </c>
      <c r="M1361" s="23" t="str">
        <f>VLOOKUP(Table3[[#This Row],[Hospital tier]],Table3[[Hospital tier]:[Age]],1,)</f>
        <v>tier - 3</v>
      </c>
      <c r="N1361" s="4" t="str">
        <f>VLOOKUP(Table3[[#This Row],[City tier]],Table3[[Hospital tier]:[Age]],1,)</f>
        <v>tier - 1</v>
      </c>
      <c r="O1361" s="4" t="str">
        <f>VLOOKUP(Table3[[#This Row],[State ID]],Table3[[State ID]:[Age]],1,)</f>
        <v>R1026</v>
      </c>
      <c r="P1361" s="4" t="str">
        <f>VLOOKUP(Table3[[#This Row],[Hospitalasion Details]],Table3[[Hospitalasion Details]:[Age]],1,)</f>
        <v>7-Jun-1979</v>
      </c>
      <c r="Q1361" s="4">
        <f>VLOOKUP(Table3[[#This Row],[Age]],Table3[Age],1,)</f>
        <v>44</v>
      </c>
    </row>
    <row r="1362" spans="1:17" x14ac:dyDescent="0.25">
      <c r="A1362" s="4" t="str">
        <f>VLOOKUP(Table2[[#This Row],[Customer ID]],Table2[],1,)</f>
        <v>Id1361</v>
      </c>
      <c r="B1362" s="4" t="str">
        <f>VLOOKUP(Table2[[#This Row],[Full Name]],Table2[[#This Row],[Full Name]],1,)</f>
        <v xml:space="preserve">  Gennaro Tramontano</v>
      </c>
      <c r="C1362" s="4">
        <f>VLOOKUP('Medical Examinations'!B1362,'Medical Examinations'!B1362:J3695,1,)</f>
        <v>24.3</v>
      </c>
      <c r="D1362" s="4">
        <f>VLOOKUP('Medical Examinations'!C1362,'Medical Examinations'!C1362:K3695,1,)</f>
        <v>5.43</v>
      </c>
      <c r="E1362" s="4" t="str">
        <f>VLOOKUP('Medical Examinations'!D1362,'Medical Examinations'!D1362:L3695,1,)</f>
        <v>No</v>
      </c>
      <c r="F1362" s="4" t="str">
        <f>VLOOKUP('Medical Examinations'!E1362,'Medical Examinations'!E1362:M3695,1,)</f>
        <v>No</v>
      </c>
      <c r="G1362" s="4" t="str">
        <f>VLOOKUP('Medical Examinations'!F1362,'Medical Examinations'!F1362:N3695,1,)</f>
        <v>No</v>
      </c>
      <c r="H1362" s="4">
        <f>VLOOKUP('Medical Examinations'!G1362,'Medical Examinations'!G1362:O3695,1,)</f>
        <v>2</v>
      </c>
      <c r="I1362" s="4" t="str">
        <f>VLOOKUP('Medical Examinations'!H1362,'Medical Examinations'!H1362:P3695,1,)</f>
        <v>No</v>
      </c>
      <c r="J1362" s="4" t="str">
        <f>VLOOKUP('Medical Examinations'!I1362,'Medical Examinations'!I1362:Q3695,1,)</f>
        <v>Normal Weight</v>
      </c>
      <c r="K1362" s="4" t="str">
        <f>VLOOKUP('Medical Examinations'!J1362,'Medical Examinations'!J1362:R3695,1,)</f>
        <v>Normal</v>
      </c>
      <c r="L1362" s="49">
        <f>VLOOKUP(Table3[[#This Row],[Charges]],Table3[[Charges]:[Age]],1,)</f>
        <v>11378.57</v>
      </c>
      <c r="M1362" s="23" t="str">
        <f>VLOOKUP(Table3[[#This Row],[Hospital tier]],Table3[[Hospital tier]:[Age]],1,)</f>
        <v>tier - 3</v>
      </c>
      <c r="N1362" s="4" t="str">
        <f>VLOOKUP(Table3[[#This Row],[City tier]],Table3[[Hospital tier]:[Age]],1,)</f>
        <v>tier - 2</v>
      </c>
      <c r="O1362" s="4" t="str">
        <f>VLOOKUP(Table3[[#This Row],[State ID]],Table3[[State ID]:[Age]],1,)</f>
        <v>R1025</v>
      </c>
      <c r="P1362" s="4" t="str">
        <f>VLOOKUP(Table3[[#This Row],[Hospitalasion Details]],Table3[[Hospitalasion Details]:[Age]],1,)</f>
        <v>6-Dec-1972</v>
      </c>
      <c r="Q1362" s="4">
        <f>VLOOKUP(Table3[[#This Row],[Age]],Table3[Age],1,)</f>
        <v>50</v>
      </c>
    </row>
    <row r="1363" spans="1:17" x14ac:dyDescent="0.25">
      <c r="A1363" s="4" t="str">
        <f>VLOOKUP(Table2[[#This Row],[Customer ID]],Table2[],1,)</f>
        <v>Id1362</v>
      </c>
      <c r="B1363" s="4" t="str">
        <f>VLOOKUP(Table2[[#This Row],[Full Name]],Table2[[#This Row],[Full Name]],1,)</f>
        <v xml:space="preserve">  Terry Davidson</v>
      </c>
      <c r="C1363" s="4">
        <f>VLOOKUP('Medical Examinations'!B1363,'Medical Examinations'!B1363:J3696,1,)</f>
        <v>25.13</v>
      </c>
      <c r="D1363" s="4">
        <f>VLOOKUP('Medical Examinations'!C1363,'Medical Examinations'!C1363:K3696,1,)</f>
        <v>8</v>
      </c>
      <c r="E1363" s="4" t="str">
        <f>VLOOKUP('Medical Examinations'!D1363,'Medical Examinations'!D1363:L3696,1,)</f>
        <v>Yes</v>
      </c>
      <c r="F1363" s="4" t="str">
        <f>VLOOKUP('Medical Examinations'!E1363,'Medical Examinations'!E1363:M3696,1,)</f>
        <v>No</v>
      </c>
      <c r="G1363" s="4" t="str">
        <f>VLOOKUP('Medical Examinations'!F1363,'Medical Examinations'!F1363:N3696,1,)</f>
        <v>No</v>
      </c>
      <c r="H1363" s="4">
        <f>VLOOKUP('Medical Examinations'!G1363,'Medical Examinations'!G1363:O3696,1,)</f>
        <v>1</v>
      </c>
      <c r="I1363" s="4" t="str">
        <f>VLOOKUP('Medical Examinations'!H1363,'Medical Examinations'!H1363:P3696,1,)</f>
        <v>No</v>
      </c>
      <c r="J1363" s="4" t="str">
        <f>VLOOKUP('Medical Examinations'!I1363,'Medical Examinations'!I1363:Q3696,1,)</f>
        <v>Over Weight</v>
      </c>
      <c r="K1363" s="4" t="str">
        <f>VLOOKUP('Medical Examinations'!J1363,'Medical Examinations'!J1363:R3696,1,)</f>
        <v>Diabetes</v>
      </c>
      <c r="L1363" s="49">
        <f>VLOOKUP(Table3[[#This Row],[Charges]],Table3[[Charges]:[Age]],1,)</f>
        <v>11381.33</v>
      </c>
      <c r="M1363" s="23" t="str">
        <f>VLOOKUP(Table3[[#This Row],[Hospital tier]],Table3[[Hospital tier]:[Age]],1,)</f>
        <v>tier - 3</v>
      </c>
      <c r="N1363" s="4" t="str">
        <f>VLOOKUP(Table3[[#This Row],[City tier]],Table3[[Hospital tier]:[Age]],1,)</f>
        <v>tier - 2</v>
      </c>
      <c r="O1363" s="4" t="str">
        <f>VLOOKUP(Table3[[#This Row],[State ID]],Table3[[State ID]:[Age]],1,)</f>
        <v>R1013</v>
      </c>
      <c r="P1363" s="4" t="str">
        <f>VLOOKUP(Table3[[#This Row],[Hospitalasion Details]],Table3[[Hospitalasion Details]:[Age]],1,)</f>
        <v>13-Jun-1964</v>
      </c>
      <c r="Q1363" s="4">
        <f>VLOOKUP(Table3[[#This Row],[Age]],Table3[Age],1,)</f>
        <v>58</v>
      </c>
    </row>
    <row r="1364" spans="1:17" x14ac:dyDescent="0.25">
      <c r="A1364" s="4" t="str">
        <f>VLOOKUP(Table2[[#This Row],[Customer ID]],Table2[],1,)</f>
        <v>Id1363</v>
      </c>
      <c r="B1364" s="4" t="str">
        <f>VLOOKUP(Table2[[#This Row],[Full Name]],Table2[[#This Row],[Full Name]],1,)</f>
        <v xml:space="preserve">  Patrick J Burke</v>
      </c>
      <c r="C1364" s="4">
        <f>VLOOKUP('Medical Examinations'!B1364,'Medical Examinations'!B1364:J3697,1,)</f>
        <v>22.72</v>
      </c>
      <c r="D1364" s="4">
        <f>VLOOKUP('Medical Examinations'!C1364,'Medical Examinations'!C1364:K3697,1,)</f>
        <v>9.9600000000000009</v>
      </c>
      <c r="E1364" s="4" t="str">
        <f>VLOOKUP('Medical Examinations'!D1364,'Medical Examinations'!D1364:L3697,1,)</f>
        <v>Yes</v>
      </c>
      <c r="F1364" s="4" t="str">
        <f>VLOOKUP('Medical Examinations'!E1364,'Medical Examinations'!E1364:M3697,1,)</f>
        <v>No</v>
      </c>
      <c r="G1364" s="4" t="str">
        <f>VLOOKUP('Medical Examinations'!F1364,'Medical Examinations'!F1364:N3697,1,)</f>
        <v>No</v>
      </c>
      <c r="H1364" s="4">
        <f>VLOOKUP('Medical Examinations'!G1364,'Medical Examinations'!G1364:O3697,1,)</f>
        <v>2</v>
      </c>
      <c r="I1364" s="4" t="str">
        <f>VLOOKUP('Medical Examinations'!H1364,'Medical Examinations'!H1364:P3697,1,)</f>
        <v>No</v>
      </c>
      <c r="J1364" s="4" t="str">
        <f>VLOOKUP('Medical Examinations'!I1364,'Medical Examinations'!I1364:Q3697,1,)</f>
        <v>Normal Weight</v>
      </c>
      <c r="K1364" s="4" t="str">
        <f>VLOOKUP('Medical Examinations'!J1364,'Medical Examinations'!J1364:R3697,1,)</f>
        <v>Diabetes</v>
      </c>
      <c r="L1364" s="49">
        <f>VLOOKUP(Table3[[#This Row],[Charges]],Table3[[Charges]:[Age]],1,)</f>
        <v>11388.27</v>
      </c>
      <c r="M1364" s="23" t="str">
        <f>VLOOKUP(Table3[[#This Row],[Hospital tier]],Table3[[Hospital tier]:[Age]],1,)</f>
        <v>tier - 3</v>
      </c>
      <c r="N1364" s="4" t="str">
        <f>VLOOKUP(Table3[[#This Row],[City tier]],Table3[[Hospital tier]:[Age]],1,)</f>
        <v>tier - 2</v>
      </c>
      <c r="O1364" s="4" t="str">
        <f>VLOOKUP(Table3[[#This Row],[State ID]],Table3[[State ID]:[Age]],1,)</f>
        <v>R1026</v>
      </c>
      <c r="P1364" s="4" t="str">
        <f>VLOOKUP(Table3[[#This Row],[Hospitalasion Details]],Table3[[Hospitalasion Details]:[Age]],1,)</f>
        <v>28-Jul-1997</v>
      </c>
      <c r="Q1364" s="4">
        <f>VLOOKUP(Table3[[#This Row],[Age]],Table3[Age],1,)</f>
        <v>25</v>
      </c>
    </row>
    <row r="1365" spans="1:17" x14ac:dyDescent="0.25">
      <c r="A1365" s="4" t="str">
        <f>VLOOKUP(Table2[[#This Row],[Customer ID]],Table2[],1,)</f>
        <v>Id1364</v>
      </c>
      <c r="B1365" s="4" t="str">
        <f>VLOOKUP(Table2[[#This Row],[Full Name]],Table2[[#This Row],[Full Name]],1,)</f>
        <v xml:space="preserve">  Keara McGraw</v>
      </c>
      <c r="C1365" s="4">
        <f>VLOOKUP('Medical Examinations'!B1365,'Medical Examinations'!B1365:J3698,1,)</f>
        <v>32.6</v>
      </c>
      <c r="D1365" s="4">
        <f>VLOOKUP('Medical Examinations'!C1365,'Medical Examinations'!C1365:K3698,1,)</f>
        <v>6.8</v>
      </c>
      <c r="E1365" s="4" t="str">
        <f>VLOOKUP('Medical Examinations'!D1365,'Medical Examinations'!D1365:L3698,1,)</f>
        <v>Yes</v>
      </c>
      <c r="F1365" s="4" t="str">
        <f>VLOOKUP('Medical Examinations'!E1365,'Medical Examinations'!E1365:M3698,1,)</f>
        <v>No</v>
      </c>
      <c r="G1365" s="4" t="str">
        <f>VLOOKUP('Medical Examinations'!F1365,'Medical Examinations'!F1365:N3698,1,)</f>
        <v>No</v>
      </c>
      <c r="H1365" s="4">
        <f>VLOOKUP('Medical Examinations'!G1365,'Medical Examinations'!G1365:O3698,1,)</f>
        <v>0</v>
      </c>
      <c r="I1365" s="4" t="str">
        <f>VLOOKUP('Medical Examinations'!H1365,'Medical Examinations'!H1365:P3698,1,)</f>
        <v>No</v>
      </c>
      <c r="J1365" s="4" t="str">
        <f>VLOOKUP('Medical Examinations'!I1365,'Medical Examinations'!I1365:Q3698,1,)</f>
        <v>Obesity</v>
      </c>
      <c r="K1365" s="4" t="str">
        <f>VLOOKUP('Medical Examinations'!J1365,'Medical Examinations'!J1365:R3698,1,)</f>
        <v>Diabetes</v>
      </c>
      <c r="L1365" s="49">
        <f>VLOOKUP(Table3[[#This Row],[Charges]],Table3[[Charges]:[Age]],1,)</f>
        <v>11394.07</v>
      </c>
      <c r="M1365" s="23" t="str">
        <f>VLOOKUP(Table3[[#This Row],[Hospital tier]],Table3[[Hospital tier]:[Age]],1,)</f>
        <v>tier - 3</v>
      </c>
      <c r="N1365" s="4" t="str">
        <f>VLOOKUP(Table3[[#This Row],[City tier]],Table3[[Hospital tier]:[Age]],1,)</f>
        <v>tier - 1</v>
      </c>
      <c r="O1365" s="4" t="str">
        <f>VLOOKUP(Table3[[#This Row],[State ID]],Table3[[State ID]:[Age]],1,)</f>
        <v>R1018</v>
      </c>
      <c r="P1365" s="4" t="str">
        <f>VLOOKUP(Table3[[#This Row],[Hospitalasion Details]],Table3[[Hospitalasion Details]:[Age]],1,)</f>
        <v>19-Dec-1967</v>
      </c>
      <c r="Q1365" s="4">
        <f>VLOOKUP(Table3[[#This Row],[Age]],Table3[Age],1,)</f>
        <v>55</v>
      </c>
    </row>
    <row r="1366" spans="1:17" x14ac:dyDescent="0.25">
      <c r="A1366" s="4" t="str">
        <f>VLOOKUP(Table2[[#This Row],[Customer ID]],Table2[],1,)</f>
        <v>Id1365</v>
      </c>
      <c r="B1366" s="4" t="str">
        <f>VLOOKUP(Table2[[#This Row],[Full Name]],Table2[[#This Row],[Full Name]],1,)</f>
        <v xml:space="preserve">  Nicole Fellure</v>
      </c>
      <c r="C1366" s="4">
        <f>VLOOKUP('Medical Examinations'!B1366,'Medical Examinations'!B1366:J3699,1,)</f>
        <v>17.28</v>
      </c>
      <c r="D1366" s="4">
        <f>VLOOKUP('Medical Examinations'!C1366,'Medical Examinations'!C1366:K3699,1,)</f>
        <v>6.22</v>
      </c>
      <c r="E1366" s="4" t="str">
        <f>VLOOKUP('Medical Examinations'!D1366,'Medical Examinations'!D1366:L3699,1,)</f>
        <v>Yes</v>
      </c>
      <c r="F1366" s="4" t="str">
        <f>VLOOKUP('Medical Examinations'!E1366,'Medical Examinations'!E1366:M3699,1,)</f>
        <v>No</v>
      </c>
      <c r="G1366" s="4" t="str">
        <f>VLOOKUP('Medical Examinations'!F1366,'Medical Examinations'!F1366:N3699,1,)</f>
        <v>No</v>
      </c>
      <c r="H1366" s="4">
        <f>VLOOKUP('Medical Examinations'!G1366,'Medical Examinations'!G1366:O3699,1,)</f>
        <v>2</v>
      </c>
      <c r="I1366" s="4" t="str">
        <f>VLOOKUP('Medical Examinations'!H1366,'Medical Examinations'!H1366:P3699,1,)</f>
        <v>No</v>
      </c>
      <c r="J1366" s="4" t="str">
        <f>VLOOKUP('Medical Examinations'!I1366,'Medical Examinations'!I1366:Q3699,1,)</f>
        <v>Underweight</v>
      </c>
      <c r="K1366" s="4" t="str">
        <f>VLOOKUP('Medical Examinations'!J1366,'Medical Examinations'!J1366:R3699,1,)</f>
        <v>Pre diabetes</v>
      </c>
      <c r="L1366" s="49">
        <f>VLOOKUP(Table3[[#This Row],[Charges]],Table3[[Charges]:[Age]],1,)</f>
        <v>11396.9</v>
      </c>
      <c r="M1366" s="23" t="str">
        <f>VLOOKUP(Table3[[#This Row],[Hospital tier]],Table3[[Hospital tier]:[Age]],1,)</f>
        <v>tier - 3</v>
      </c>
      <c r="N1366" s="4" t="str">
        <f>VLOOKUP(Table3[[#This Row],[City tier]],Table3[[Hospital tier]:[Age]],1,)</f>
        <v>tier - 3</v>
      </c>
      <c r="O1366" s="4" t="str">
        <f>VLOOKUP(Table3[[#This Row],[State ID]],Table3[[State ID]:[Age]],1,)</f>
        <v>R1024</v>
      </c>
      <c r="P1366" s="4" t="str">
        <f>VLOOKUP(Table3[[#This Row],[Hospitalasion Details]],Table3[[Hospitalasion Details]:[Age]],1,)</f>
        <v>2-Oct-1970</v>
      </c>
      <c r="Q1366" s="4">
        <f>VLOOKUP(Table3[[#This Row],[Age]],Table3[Age],1,)</f>
        <v>52</v>
      </c>
    </row>
    <row r="1367" spans="1:17" x14ac:dyDescent="0.25">
      <c r="A1367" s="4" t="str">
        <f>VLOOKUP(Table2[[#This Row],[Customer ID]],Table2[],1,)</f>
        <v>Id1366</v>
      </c>
      <c r="B1367" s="4" t="str">
        <f>VLOOKUP(Table2[[#This Row],[Full Name]],Table2[[#This Row],[Full Name]],1,)</f>
        <v xml:space="preserve">  Katena Sanford</v>
      </c>
      <c r="C1367" s="4">
        <f>VLOOKUP('Medical Examinations'!B1367,'Medical Examinations'!B1367:J3700,1,)</f>
        <v>27.92</v>
      </c>
      <c r="D1367" s="4">
        <f>VLOOKUP('Medical Examinations'!C1367,'Medical Examinations'!C1367:K3700,1,)</f>
        <v>5.79</v>
      </c>
      <c r="E1367" s="4" t="str">
        <f>VLOOKUP('Medical Examinations'!D1367,'Medical Examinations'!D1367:L3700,1,)</f>
        <v>No</v>
      </c>
      <c r="F1367" s="4" t="str">
        <f>VLOOKUP('Medical Examinations'!E1367,'Medical Examinations'!E1367:M3700,1,)</f>
        <v>No</v>
      </c>
      <c r="G1367" s="4" t="str">
        <f>VLOOKUP('Medical Examinations'!F1367,'Medical Examinations'!F1367:N3700,1,)</f>
        <v>No</v>
      </c>
      <c r="H1367" s="4">
        <f>VLOOKUP('Medical Examinations'!G1367,'Medical Examinations'!G1367:O3700,1,)</f>
        <v>1</v>
      </c>
      <c r="I1367" s="4" t="str">
        <f>VLOOKUP('Medical Examinations'!H1367,'Medical Examinations'!H1367:P3700,1,)</f>
        <v>No</v>
      </c>
      <c r="J1367" s="4" t="str">
        <f>VLOOKUP('Medical Examinations'!I1367,'Medical Examinations'!I1367:Q3700,1,)</f>
        <v>Over Weight</v>
      </c>
      <c r="K1367" s="4" t="str">
        <f>VLOOKUP('Medical Examinations'!J1367,'Medical Examinations'!J1367:R3700,1,)</f>
        <v>Pre diabetes</v>
      </c>
      <c r="L1367" s="49">
        <f>VLOOKUP(Table3[[#This Row],[Charges]],Table3[[Charges]:[Age]],1,)</f>
        <v>11411.69</v>
      </c>
      <c r="M1367" s="23" t="str">
        <f>VLOOKUP(Table3[[#This Row],[Hospital tier]],Table3[[Hospital tier]:[Age]],1,)</f>
        <v>tier - 3</v>
      </c>
      <c r="N1367" s="4" t="str">
        <f>VLOOKUP(Table3[[#This Row],[City tier]],Table3[[Hospital tier]:[Age]],1,)</f>
        <v>tier - 2</v>
      </c>
      <c r="O1367" s="4" t="str">
        <f>VLOOKUP(Table3[[#This Row],[State ID]],Table3[[State ID]:[Age]],1,)</f>
        <v>R1011</v>
      </c>
      <c r="P1367" s="4" t="str">
        <f>VLOOKUP(Table3[[#This Row],[Hospitalasion Details]],Table3[[Hospitalasion Details]:[Age]],1,)</f>
        <v>7-Oct-1970</v>
      </c>
      <c r="Q1367" s="4">
        <f>VLOOKUP(Table3[[#This Row],[Age]],Table3[Age],1,)</f>
        <v>52</v>
      </c>
    </row>
    <row r="1368" spans="1:17" x14ac:dyDescent="0.25">
      <c r="A1368" s="4" t="str">
        <f>VLOOKUP(Table2[[#This Row],[Customer ID]],Table2[],1,)</f>
        <v>Id1367</v>
      </c>
      <c r="B1368" s="4" t="str">
        <f>VLOOKUP(Table2[[#This Row],[Full Name]],Table2[[#This Row],[Full Name]],1,)</f>
        <v xml:space="preserve">  Bean K Wrenn</v>
      </c>
      <c r="C1368" s="4">
        <f>VLOOKUP('Medical Examinations'!B1368,'Medical Examinations'!B1368:J3701,1,)</f>
        <v>38.284999999999997</v>
      </c>
      <c r="D1368" s="4">
        <f>VLOOKUP('Medical Examinations'!C1368,'Medical Examinations'!C1368:K3701,1,)</f>
        <v>5.41</v>
      </c>
      <c r="E1368" s="4" t="str">
        <f>VLOOKUP('Medical Examinations'!D1368,'Medical Examinations'!D1368:L3701,1,)</f>
        <v>No</v>
      </c>
      <c r="F1368" s="4" t="str">
        <f>VLOOKUP('Medical Examinations'!E1368,'Medical Examinations'!E1368:M3701,1,)</f>
        <v>No</v>
      </c>
      <c r="G1368" s="4" t="str">
        <f>VLOOKUP('Medical Examinations'!F1368,'Medical Examinations'!F1368:N3701,1,)</f>
        <v>No</v>
      </c>
      <c r="H1368" s="4">
        <f>VLOOKUP('Medical Examinations'!G1368,'Medical Examinations'!G1368:O3701,1,)</f>
        <v>0</v>
      </c>
      <c r="I1368" s="4" t="str">
        <f>VLOOKUP('Medical Examinations'!H1368,'Medical Examinations'!H1368:P3701,1,)</f>
        <v>No</v>
      </c>
      <c r="J1368" s="4" t="str">
        <f>VLOOKUP('Medical Examinations'!I1368,'Medical Examinations'!I1368:Q3701,1,)</f>
        <v>Obesity</v>
      </c>
      <c r="K1368" s="4" t="str">
        <f>VLOOKUP('Medical Examinations'!J1368,'Medical Examinations'!J1368:R3701,1,)</f>
        <v>Normal</v>
      </c>
      <c r="L1368" s="49">
        <f>VLOOKUP(Table3[[#This Row],[Charges]],Table3[[Charges]:[Age]],1,)</f>
        <v>11412.02</v>
      </c>
      <c r="M1368" s="23" t="str">
        <f>VLOOKUP(Table3[[#This Row],[Hospital tier]],Table3[[Hospital tier]:[Age]],1,)</f>
        <v>tier - 3</v>
      </c>
      <c r="N1368" s="4" t="str">
        <f>VLOOKUP(Table3[[#This Row],[City tier]],Table3[[Hospital tier]:[Age]],1,)</f>
        <v>tier - 1</v>
      </c>
      <c r="O1368" s="4" t="str">
        <f>VLOOKUP(Table3[[#This Row],[State ID]],Table3[[State ID]:[Age]],1,)</f>
        <v>R1021</v>
      </c>
      <c r="P1368" s="4" t="str">
        <f>VLOOKUP(Table3[[#This Row],[Hospitalasion Details]],Table3[[Hospitalasion Details]:[Age]],1,)</f>
        <v>23-Oct-1983</v>
      </c>
      <c r="Q1368" s="4">
        <f>VLOOKUP(Table3[[#This Row],[Age]],Table3[Age],1,)</f>
        <v>39</v>
      </c>
    </row>
    <row r="1369" spans="1:17" x14ac:dyDescent="0.25">
      <c r="A1369" s="4" t="str">
        <f>VLOOKUP(Table2[[#This Row],[Customer ID]],Table2[],1,)</f>
        <v>Id1368</v>
      </c>
      <c r="B1369" s="4" t="str">
        <f>VLOOKUP(Table2[[#This Row],[Full Name]],Table2[[#This Row],[Full Name]],1,)</f>
        <v xml:space="preserve">  Brian Lindsey</v>
      </c>
      <c r="C1369" s="4">
        <f>VLOOKUP('Medical Examinations'!B1369,'Medical Examinations'!B1369:J3702,1,)</f>
        <v>16.48</v>
      </c>
      <c r="D1369" s="4">
        <f>VLOOKUP('Medical Examinations'!C1369,'Medical Examinations'!C1369:K3702,1,)</f>
        <v>11.05</v>
      </c>
      <c r="E1369" s="4" t="str">
        <f>VLOOKUP('Medical Examinations'!D1369,'Medical Examinations'!D1369:L3702,1,)</f>
        <v>No</v>
      </c>
      <c r="F1369" s="4" t="str">
        <f>VLOOKUP('Medical Examinations'!E1369,'Medical Examinations'!E1369:M3702,1,)</f>
        <v>No</v>
      </c>
      <c r="G1369" s="4" t="str">
        <f>VLOOKUP('Medical Examinations'!F1369,'Medical Examinations'!F1369:N3702,1,)</f>
        <v>No</v>
      </c>
      <c r="H1369" s="4">
        <f>VLOOKUP('Medical Examinations'!G1369,'Medical Examinations'!G1369:O3702,1,)</f>
        <v>0</v>
      </c>
      <c r="I1369" s="4" t="str">
        <f>VLOOKUP('Medical Examinations'!H1369,'Medical Examinations'!H1369:P3702,1,)</f>
        <v>No</v>
      </c>
      <c r="J1369" s="4" t="str">
        <f>VLOOKUP('Medical Examinations'!I1369,'Medical Examinations'!I1369:Q3702,1,)</f>
        <v>Underweight</v>
      </c>
      <c r="K1369" s="4" t="str">
        <f>VLOOKUP('Medical Examinations'!J1369,'Medical Examinations'!J1369:R3702,1,)</f>
        <v>Diabetes</v>
      </c>
      <c r="L1369" s="49">
        <f>VLOOKUP(Table3[[#This Row],[Charges]],Table3[[Charges]:[Age]],1,)</f>
        <v>11419.49</v>
      </c>
      <c r="M1369" s="23" t="str">
        <f>VLOOKUP(Table3[[#This Row],[Hospital tier]],Table3[[Hospital tier]:[Age]],1,)</f>
        <v>tier - 3</v>
      </c>
      <c r="N1369" s="4" t="str">
        <f>VLOOKUP(Table3[[#This Row],[City tier]],Table3[[Hospital tier]:[Age]],1,)</f>
        <v>tier - 1</v>
      </c>
      <c r="O1369" s="4" t="str">
        <f>VLOOKUP(Table3[[#This Row],[State ID]],Table3[[State ID]:[Age]],1,)</f>
        <v>R1012</v>
      </c>
      <c r="P1369" s="4" t="str">
        <f>VLOOKUP(Table3[[#This Row],[Hospitalasion Details]],Table3[[Hospitalasion Details]:[Age]],1,)</f>
        <v>9-Jun-1985</v>
      </c>
      <c r="Q1369" s="4">
        <f>VLOOKUP(Table3[[#This Row],[Age]],Table3[Age],1,)</f>
        <v>37</v>
      </c>
    </row>
    <row r="1370" spans="1:17" x14ac:dyDescent="0.25">
      <c r="A1370" s="4" t="str">
        <f>VLOOKUP(Table2[[#This Row],[Customer ID]],Table2[],1,)</f>
        <v>Id1369</v>
      </c>
      <c r="B1370" s="4" t="str">
        <f>VLOOKUP(Table2[[#This Row],[Full Name]],Table2[[#This Row],[Full Name]],1,)</f>
        <v xml:space="preserve">  Jan-Patrick Krueger</v>
      </c>
      <c r="C1370" s="4">
        <f>VLOOKUP('Medical Examinations'!B1370,'Medical Examinations'!B1370:J3703,1,)</f>
        <v>38.57</v>
      </c>
      <c r="D1370" s="4">
        <f>VLOOKUP('Medical Examinations'!C1370,'Medical Examinations'!C1370:K3703,1,)</f>
        <v>6.27</v>
      </c>
      <c r="E1370" s="4" t="str">
        <f>VLOOKUP('Medical Examinations'!D1370,'Medical Examinations'!D1370:L3703,1,)</f>
        <v>No</v>
      </c>
      <c r="F1370" s="4" t="str">
        <f>VLOOKUP('Medical Examinations'!E1370,'Medical Examinations'!E1370:M3703,1,)</f>
        <v>No</v>
      </c>
      <c r="G1370" s="4" t="str">
        <f>VLOOKUP('Medical Examinations'!F1370,'Medical Examinations'!F1370:N3703,1,)</f>
        <v>No</v>
      </c>
      <c r="H1370" s="4">
        <f>VLOOKUP('Medical Examinations'!G1370,'Medical Examinations'!G1370:O3703,1,)</f>
        <v>0</v>
      </c>
      <c r="I1370" s="4" t="str">
        <f>VLOOKUP('Medical Examinations'!H1370,'Medical Examinations'!H1370:P3703,1,)</f>
        <v>No</v>
      </c>
      <c r="J1370" s="4" t="str">
        <f>VLOOKUP('Medical Examinations'!I1370,'Medical Examinations'!I1370:Q3703,1,)</f>
        <v>Obesity</v>
      </c>
      <c r="K1370" s="4" t="str">
        <f>VLOOKUP('Medical Examinations'!J1370,'Medical Examinations'!J1370:R3703,1,)</f>
        <v>Pre diabetes</v>
      </c>
      <c r="L1370" s="49">
        <f>VLOOKUP(Table3[[#This Row],[Charges]],Table3[[Charges]:[Age]],1,)</f>
        <v>11435.74</v>
      </c>
      <c r="M1370" s="23" t="str">
        <f>VLOOKUP(Table3[[#This Row],[Hospital tier]],Table3[[Hospital tier]:[Age]],1,)</f>
        <v>tier - 3</v>
      </c>
      <c r="N1370" s="4" t="str">
        <f>VLOOKUP(Table3[[#This Row],[City tier]],Table3[[Hospital tier]:[Age]],1,)</f>
        <v>tier - 3</v>
      </c>
      <c r="O1370" s="4" t="str">
        <f>VLOOKUP(Table3[[#This Row],[State ID]],Table3[[State ID]:[Age]],1,)</f>
        <v>R1021</v>
      </c>
      <c r="P1370" s="4" t="str">
        <f>VLOOKUP(Table3[[#This Row],[Hospitalasion Details]],Table3[[Hospitalasion Details]:[Age]],1,)</f>
        <v>17-Jul-1980</v>
      </c>
      <c r="Q1370" s="4">
        <f>VLOOKUP(Table3[[#This Row],[Age]],Table3[Age],1,)</f>
        <v>42</v>
      </c>
    </row>
    <row r="1371" spans="1:17" x14ac:dyDescent="0.25">
      <c r="A1371" s="4" t="str">
        <f>VLOOKUP(Table2[[#This Row],[Customer ID]],Table2[],1,)</f>
        <v>Id1370</v>
      </c>
      <c r="B1371" s="4" t="str">
        <f>VLOOKUP(Table2[[#This Row],[Full Name]],Table2[[#This Row],[Full Name]],1,)</f>
        <v xml:space="preserve">  Jesse J Babler</v>
      </c>
      <c r="C1371" s="4">
        <f>VLOOKUP('Medical Examinations'!B1371,'Medical Examinations'!B1371:J3704,1,)</f>
        <v>43.85</v>
      </c>
      <c r="D1371" s="4">
        <f>VLOOKUP('Medical Examinations'!C1371,'Medical Examinations'!C1371:K3704,1,)</f>
        <v>4.7699999999999996</v>
      </c>
      <c r="E1371" s="4" t="str">
        <f>VLOOKUP('Medical Examinations'!D1371,'Medical Examinations'!D1371:L3704,1,)</f>
        <v>Yes</v>
      </c>
      <c r="F1371" s="4" t="str">
        <f>VLOOKUP('Medical Examinations'!E1371,'Medical Examinations'!E1371:M3704,1,)</f>
        <v>No</v>
      </c>
      <c r="G1371" s="4" t="str">
        <f>VLOOKUP('Medical Examinations'!F1371,'Medical Examinations'!F1371:N3704,1,)</f>
        <v>No</v>
      </c>
      <c r="H1371" s="4">
        <f>VLOOKUP('Medical Examinations'!G1371,'Medical Examinations'!G1371:O3704,1,)</f>
        <v>0</v>
      </c>
      <c r="I1371" s="4" t="str">
        <f>VLOOKUP('Medical Examinations'!H1371,'Medical Examinations'!H1371:P3704,1,)</f>
        <v>No</v>
      </c>
      <c r="J1371" s="4" t="str">
        <f>VLOOKUP('Medical Examinations'!I1371,'Medical Examinations'!I1371:Q3704,1,)</f>
        <v>Obesity</v>
      </c>
      <c r="K1371" s="4" t="str">
        <f>VLOOKUP('Medical Examinations'!J1371,'Medical Examinations'!J1371:R3704,1,)</f>
        <v>Normal</v>
      </c>
      <c r="L1371" s="49">
        <f>VLOOKUP(Table3[[#This Row],[Charges]],Table3[[Charges]:[Age]],1,)</f>
        <v>11436.74</v>
      </c>
      <c r="M1371" s="23" t="str">
        <f>VLOOKUP(Table3[[#This Row],[Hospital tier]],Table3[[Hospital tier]:[Age]],1,)</f>
        <v>tier - 3</v>
      </c>
      <c r="N1371" s="4" t="str">
        <f>VLOOKUP(Table3[[#This Row],[City tier]],Table3[[Hospital tier]:[Age]],1,)</f>
        <v>tier - 3</v>
      </c>
      <c r="O1371" s="4" t="str">
        <f>VLOOKUP(Table3[[#This Row],[State ID]],Table3[[State ID]:[Age]],1,)</f>
        <v>R1012</v>
      </c>
      <c r="P1371" s="4" t="str">
        <f>VLOOKUP(Table3[[#This Row],[Hospitalasion Details]],Table3[[Hospitalasion Details]:[Age]],1,)</f>
        <v>12-Sep-1971</v>
      </c>
      <c r="Q1371" s="4">
        <f>VLOOKUP(Table3[[#This Row],[Age]],Table3[Age],1,)</f>
        <v>51</v>
      </c>
    </row>
    <row r="1372" spans="1:17" x14ac:dyDescent="0.25">
      <c r="A1372" s="4" t="str">
        <f>VLOOKUP(Table2[[#This Row],[Customer ID]],Table2[],1,)</f>
        <v>Id1371</v>
      </c>
      <c r="B1372" s="4" t="str">
        <f>VLOOKUP(Table2[[#This Row],[Full Name]],Table2[[#This Row],[Full Name]],1,)</f>
        <v xml:space="preserve">  Lindsey M Brezenski</v>
      </c>
      <c r="C1372" s="4">
        <f>VLOOKUP('Medical Examinations'!B1372,'Medical Examinations'!B1372:J3705,1,)</f>
        <v>30.11</v>
      </c>
      <c r="D1372" s="4">
        <f>VLOOKUP('Medical Examinations'!C1372,'Medical Examinations'!C1372:K3705,1,)</f>
        <v>4.08</v>
      </c>
      <c r="E1372" s="4" t="str">
        <f>VLOOKUP('Medical Examinations'!D1372,'Medical Examinations'!D1372:L3705,1,)</f>
        <v>No</v>
      </c>
      <c r="F1372" s="4" t="str">
        <f>VLOOKUP('Medical Examinations'!E1372,'Medical Examinations'!E1372:M3705,1,)</f>
        <v>No</v>
      </c>
      <c r="G1372" s="4" t="str">
        <f>VLOOKUP('Medical Examinations'!F1372,'Medical Examinations'!F1372:N3705,1,)</f>
        <v>No</v>
      </c>
      <c r="H1372" s="4">
        <f>VLOOKUP('Medical Examinations'!G1372,'Medical Examinations'!G1372:O3705,1,)</f>
        <v>0</v>
      </c>
      <c r="I1372" s="4" t="str">
        <f>VLOOKUP('Medical Examinations'!H1372,'Medical Examinations'!H1372:P3705,1,)</f>
        <v>No</v>
      </c>
      <c r="J1372" s="4" t="str">
        <f>VLOOKUP('Medical Examinations'!I1372,'Medical Examinations'!I1372:Q3705,1,)</f>
        <v>Obesity</v>
      </c>
      <c r="K1372" s="4" t="str">
        <f>VLOOKUP('Medical Examinations'!J1372,'Medical Examinations'!J1372:R3705,1,)</f>
        <v>Normal</v>
      </c>
      <c r="L1372" s="49">
        <f>VLOOKUP(Table3[[#This Row],[Charges]],Table3[[Charges]:[Age]],1,)</f>
        <v>11454.02</v>
      </c>
      <c r="M1372" s="23" t="str">
        <f>VLOOKUP(Table3[[#This Row],[Hospital tier]],Table3[[Hospital tier]:[Age]],1,)</f>
        <v>tier - 3</v>
      </c>
      <c r="N1372" s="4" t="str">
        <f>VLOOKUP(Table3[[#This Row],[City tier]],Table3[[Hospital tier]:[Age]],1,)</f>
        <v>tier - 1</v>
      </c>
      <c r="O1372" s="4" t="str">
        <f>VLOOKUP(Table3[[#This Row],[State ID]],Table3[[State ID]:[Age]],1,)</f>
        <v>R1012</v>
      </c>
      <c r="P1372" s="4" t="str">
        <f>VLOOKUP(Table3[[#This Row],[Hospitalasion Details]],Table3[[Hospitalasion Details]:[Age]],1,)</f>
        <v>14-Jun-1966</v>
      </c>
      <c r="Q1372" s="4">
        <f>VLOOKUP(Table3[[#This Row],[Age]],Table3[Age],1,)</f>
        <v>56</v>
      </c>
    </row>
    <row r="1373" spans="1:17" x14ac:dyDescent="0.25">
      <c r="A1373" s="4" t="str">
        <f>VLOOKUP(Table2[[#This Row],[Customer ID]],Table2[],1,)</f>
        <v>Id1372</v>
      </c>
      <c r="B1373" s="4" t="str">
        <f>VLOOKUP(Table2[[#This Row],[Full Name]],Table2[[#This Row],[Full Name]],1,)</f>
        <v xml:space="preserve">  Marguerite K Marschner</v>
      </c>
      <c r="C1373" s="4">
        <f>VLOOKUP('Medical Examinations'!B1373,'Medical Examinations'!B1373:J3706,1,)</f>
        <v>31.59</v>
      </c>
      <c r="D1373" s="4">
        <f>VLOOKUP('Medical Examinations'!C1373,'Medical Examinations'!C1373:K3706,1,)</f>
        <v>6.01</v>
      </c>
      <c r="E1373" s="4" t="str">
        <f>VLOOKUP('Medical Examinations'!D1373,'Medical Examinations'!D1373:L3706,1,)</f>
        <v>No</v>
      </c>
      <c r="F1373" s="4" t="str">
        <f>VLOOKUP('Medical Examinations'!E1373,'Medical Examinations'!E1373:M3706,1,)</f>
        <v>No</v>
      </c>
      <c r="G1373" s="4" t="str">
        <f>VLOOKUP('Medical Examinations'!F1373,'Medical Examinations'!F1373:N3706,1,)</f>
        <v>No</v>
      </c>
      <c r="H1373" s="4">
        <f>VLOOKUP('Medical Examinations'!G1373,'Medical Examinations'!G1373:O3706,1,)</f>
        <v>0</v>
      </c>
      <c r="I1373" s="4" t="str">
        <f>VLOOKUP('Medical Examinations'!H1373,'Medical Examinations'!H1373:P3706,1,)</f>
        <v>No</v>
      </c>
      <c r="J1373" s="4" t="str">
        <f>VLOOKUP('Medical Examinations'!I1373,'Medical Examinations'!I1373:Q3706,1,)</f>
        <v>Obesity</v>
      </c>
      <c r="K1373" s="4" t="str">
        <f>VLOOKUP('Medical Examinations'!J1373,'Medical Examinations'!J1373:R3706,1,)</f>
        <v>Pre diabetes</v>
      </c>
      <c r="L1373" s="49">
        <f>VLOOKUP(Table3[[#This Row],[Charges]],Table3[[Charges]:[Age]],1,)</f>
        <v>11455.28</v>
      </c>
      <c r="M1373" s="23" t="str">
        <f>VLOOKUP(Table3[[#This Row],[Hospital tier]],Table3[[Hospital tier]:[Age]],1,)</f>
        <v>tier - 3</v>
      </c>
      <c r="N1373" s="4" t="str">
        <f>VLOOKUP(Table3[[#This Row],[City tier]],Table3[[Hospital tier]:[Age]],1,)</f>
        <v>tier - 2</v>
      </c>
      <c r="O1373" s="4" t="str">
        <f>VLOOKUP(Table3[[#This Row],[State ID]],Table3[[State ID]:[Age]],1,)</f>
        <v>R1011</v>
      </c>
      <c r="P1373" s="4" t="str">
        <f>VLOOKUP(Table3[[#This Row],[Hospitalasion Details]],Table3[[Hospitalasion Details]:[Age]],1,)</f>
        <v>23-Jun-1965</v>
      </c>
      <c r="Q1373" s="4">
        <f>VLOOKUP(Table3[[#This Row],[Age]],Table3[Age],1,)</f>
        <v>57</v>
      </c>
    </row>
    <row r="1374" spans="1:17" x14ac:dyDescent="0.25">
      <c r="A1374" s="4" t="str">
        <f>VLOOKUP(Table2[[#This Row],[Customer ID]],Table2[],1,)</f>
        <v>Id1373</v>
      </c>
      <c r="B1374" s="4" t="str">
        <f>VLOOKUP(Table2[[#This Row],[Full Name]],Table2[[#This Row],[Full Name]],1,)</f>
        <v xml:space="preserve">  Travis King</v>
      </c>
      <c r="C1374" s="4">
        <f>VLOOKUP('Medical Examinations'!B1374,'Medical Examinations'!B1374:J3707,1,)</f>
        <v>40.15</v>
      </c>
      <c r="D1374" s="4">
        <f>VLOOKUP('Medical Examinations'!C1374,'Medical Examinations'!C1374:K3707,1,)</f>
        <v>11.84</v>
      </c>
      <c r="E1374" s="4" t="str">
        <f>VLOOKUP('Medical Examinations'!D1374,'Medical Examinations'!D1374:L3707,1,)</f>
        <v>No</v>
      </c>
      <c r="F1374" s="4" t="str">
        <f>VLOOKUP('Medical Examinations'!E1374,'Medical Examinations'!E1374:M3707,1,)</f>
        <v>No</v>
      </c>
      <c r="G1374" s="4" t="str">
        <f>VLOOKUP('Medical Examinations'!F1374,'Medical Examinations'!F1374:N3707,1,)</f>
        <v>No</v>
      </c>
      <c r="H1374" s="4">
        <f>VLOOKUP('Medical Examinations'!G1374,'Medical Examinations'!G1374:O3707,1,)</f>
        <v>0</v>
      </c>
      <c r="I1374" s="4" t="str">
        <f>VLOOKUP('Medical Examinations'!H1374,'Medical Examinations'!H1374:P3707,1,)</f>
        <v>No</v>
      </c>
      <c r="J1374" s="4" t="str">
        <f>VLOOKUP('Medical Examinations'!I1374,'Medical Examinations'!I1374:Q3707,1,)</f>
        <v>Obesity</v>
      </c>
      <c r="K1374" s="4" t="str">
        <f>VLOOKUP('Medical Examinations'!J1374,'Medical Examinations'!J1374:R3707,1,)</f>
        <v>Diabetes</v>
      </c>
      <c r="L1374" s="49">
        <f>VLOOKUP(Table3[[#This Row],[Charges]],Table3[[Charges]:[Age]],1,)</f>
        <v>11478.14</v>
      </c>
      <c r="M1374" s="23" t="str">
        <f>VLOOKUP(Table3[[#This Row],[Hospital tier]],Table3[[Hospital tier]:[Age]],1,)</f>
        <v>tier - 3</v>
      </c>
      <c r="N1374" s="4" t="str">
        <f>VLOOKUP(Table3[[#This Row],[City tier]],Table3[[Hospital tier]:[Age]],1,)</f>
        <v>tier - 2</v>
      </c>
      <c r="O1374" s="4" t="str">
        <f>VLOOKUP(Table3[[#This Row],[State ID]],Table3[[State ID]:[Age]],1,)</f>
        <v>R1025</v>
      </c>
      <c r="P1374" s="4" t="str">
        <f>VLOOKUP(Table3[[#This Row],[Hospitalasion Details]],Table3[[Hospitalasion Details]:[Age]],1,)</f>
        <v>7-Sep-1966</v>
      </c>
      <c r="Q1374" s="4">
        <f>VLOOKUP(Table3[[#This Row],[Age]],Table3[Age],1,)</f>
        <v>56</v>
      </c>
    </row>
    <row r="1375" spans="1:17" x14ac:dyDescent="0.25">
      <c r="A1375" s="4" t="str">
        <f>VLOOKUP(Table2[[#This Row],[Customer ID]],Table2[],1,)</f>
        <v>Id1374</v>
      </c>
      <c r="B1375" s="4" t="str">
        <f>VLOOKUP(Table2[[#This Row],[Full Name]],Table2[[#This Row],[Full Name]],1,)</f>
        <v xml:space="preserve">  Ricky Montez</v>
      </c>
      <c r="C1375" s="4">
        <f>VLOOKUP('Medical Examinations'!B1375,'Medical Examinations'!B1375:J3708,1,)</f>
        <v>40.700000000000003</v>
      </c>
      <c r="D1375" s="4">
        <f>VLOOKUP('Medical Examinations'!C1375,'Medical Examinations'!C1375:K3708,1,)</f>
        <v>6.27</v>
      </c>
      <c r="E1375" s="4" t="str">
        <f>VLOOKUP('Medical Examinations'!D1375,'Medical Examinations'!D1375:L3708,1,)</f>
        <v>Yes</v>
      </c>
      <c r="F1375" s="4" t="str">
        <f>VLOOKUP('Medical Examinations'!E1375,'Medical Examinations'!E1375:M3708,1,)</f>
        <v>No</v>
      </c>
      <c r="G1375" s="4" t="str">
        <f>VLOOKUP('Medical Examinations'!F1375,'Medical Examinations'!F1375:N3708,1,)</f>
        <v>Yes</v>
      </c>
      <c r="H1375" s="4">
        <f>VLOOKUP('Medical Examinations'!G1375,'Medical Examinations'!G1375:O3708,1,)</f>
        <v>1</v>
      </c>
      <c r="I1375" s="4" t="str">
        <f>VLOOKUP('Medical Examinations'!H1375,'Medical Examinations'!H1375:P3708,1,)</f>
        <v>No</v>
      </c>
      <c r="J1375" s="4" t="str">
        <f>VLOOKUP('Medical Examinations'!I1375,'Medical Examinations'!I1375:Q3708,1,)</f>
        <v>Obesity</v>
      </c>
      <c r="K1375" s="4" t="str">
        <f>VLOOKUP('Medical Examinations'!J1375,'Medical Examinations'!J1375:R3708,1,)</f>
        <v>Pre diabetes</v>
      </c>
      <c r="L1375" s="49">
        <f>VLOOKUP(Table3[[#This Row],[Charges]],Table3[[Charges]:[Age]],1,)</f>
        <v>11482.63</v>
      </c>
      <c r="M1375" s="23" t="str">
        <f>VLOOKUP(Table3[[#This Row],[Hospital tier]],Table3[[Hospital tier]:[Age]],1,)</f>
        <v>tier - 3</v>
      </c>
      <c r="N1375" s="4" t="str">
        <f>VLOOKUP(Table3[[#This Row],[City tier]],Table3[[Hospital tier]:[Age]],1,)</f>
        <v>tier - 2</v>
      </c>
      <c r="O1375" s="4" t="str">
        <f>VLOOKUP(Table3[[#This Row],[State ID]],Table3[[State ID]:[Age]],1,)</f>
        <v>R1013</v>
      </c>
      <c r="P1375" s="4" t="str">
        <f>VLOOKUP(Table3[[#This Row],[Hospitalasion Details]],Table3[[Hospitalasion Details]:[Age]],1,)</f>
        <v>10-Sep-2004</v>
      </c>
      <c r="Q1375" s="4">
        <f>VLOOKUP(Table3[[#This Row],[Age]],Table3[Age],1,)</f>
        <v>18</v>
      </c>
    </row>
    <row r="1376" spans="1:17" x14ac:dyDescent="0.25">
      <c r="A1376" s="4" t="str">
        <f>VLOOKUP(Table2[[#This Row],[Customer ID]],Table2[],1,)</f>
        <v>Id1375</v>
      </c>
      <c r="B1376" s="4" t="str">
        <f>VLOOKUP(Table2[[#This Row],[Full Name]],Table2[[#This Row],[Full Name]],1,)</f>
        <v xml:space="preserve">  Colleen L Campbell</v>
      </c>
      <c r="C1376" s="4">
        <f>VLOOKUP('Medical Examinations'!B1376,'Medical Examinations'!B1376:J3709,1,)</f>
        <v>40.76</v>
      </c>
      <c r="D1376" s="4">
        <f>VLOOKUP('Medical Examinations'!C1376,'Medical Examinations'!C1376:K3709,1,)</f>
        <v>5.28</v>
      </c>
      <c r="E1376" s="4" t="str">
        <f>VLOOKUP('Medical Examinations'!D1376,'Medical Examinations'!D1376:L3709,1,)</f>
        <v>No</v>
      </c>
      <c r="F1376" s="4" t="str">
        <f>VLOOKUP('Medical Examinations'!E1376,'Medical Examinations'!E1376:M3709,1,)</f>
        <v>No</v>
      </c>
      <c r="G1376" s="4" t="str">
        <f>VLOOKUP('Medical Examinations'!F1376,'Medical Examinations'!F1376:N3709,1,)</f>
        <v>No</v>
      </c>
      <c r="H1376" s="4">
        <f>VLOOKUP('Medical Examinations'!G1376,'Medical Examinations'!G1376:O3709,1,)</f>
        <v>0</v>
      </c>
      <c r="I1376" s="4" t="str">
        <f>VLOOKUP('Medical Examinations'!H1376,'Medical Examinations'!H1376:P3709,1,)</f>
        <v>No</v>
      </c>
      <c r="J1376" s="4" t="str">
        <f>VLOOKUP('Medical Examinations'!I1376,'Medical Examinations'!I1376:Q3709,1,)</f>
        <v>Obesity</v>
      </c>
      <c r="K1376" s="4" t="str">
        <f>VLOOKUP('Medical Examinations'!J1376,'Medical Examinations'!J1376:R3709,1,)</f>
        <v>Normal</v>
      </c>
      <c r="L1376" s="49">
        <f>VLOOKUP(Table3[[#This Row],[Charges]],Table3[[Charges]:[Age]],1,)</f>
        <v>11488.32</v>
      </c>
      <c r="M1376" s="23" t="str">
        <f>VLOOKUP(Table3[[#This Row],[Hospital tier]],Table3[[Hospital tier]:[Age]],1,)</f>
        <v>tier - 3</v>
      </c>
      <c r="N1376" s="4" t="str">
        <f>VLOOKUP(Table3[[#This Row],[City tier]],Table3[[Hospital tier]:[Age]],1,)</f>
        <v>tier - 1</v>
      </c>
      <c r="O1376" s="4" t="str">
        <f>VLOOKUP(Table3[[#This Row],[State ID]],Table3[[State ID]:[Age]],1,)</f>
        <v>R1014</v>
      </c>
      <c r="P1376" s="4" t="str">
        <f>VLOOKUP(Table3[[#This Row],[Hospitalasion Details]],Table3[[Hospitalasion Details]:[Age]],1,)</f>
        <v>13-Oct-1970</v>
      </c>
      <c r="Q1376" s="4">
        <f>VLOOKUP(Table3[[#This Row],[Age]],Table3[Age],1,)</f>
        <v>52</v>
      </c>
    </row>
    <row r="1377" spans="1:17" x14ac:dyDescent="0.25">
      <c r="A1377" s="4" t="str">
        <f>VLOOKUP(Table2[[#This Row],[Customer ID]],Table2[],1,)</f>
        <v>Id1376</v>
      </c>
      <c r="B1377" s="4" t="str">
        <f>VLOOKUP(Table2[[#This Row],[Full Name]],Table2[[#This Row],[Full Name]],1,)</f>
        <v xml:space="preserve">  Charlie A Hurt</v>
      </c>
      <c r="C1377" s="4">
        <f>VLOOKUP('Medical Examinations'!B1377,'Medical Examinations'!B1377:J3710,1,)</f>
        <v>29.7</v>
      </c>
      <c r="D1377" s="4">
        <f>VLOOKUP('Medical Examinations'!C1377,'Medical Examinations'!C1377:K3710,1,)</f>
        <v>7.03</v>
      </c>
      <c r="E1377" s="4" t="str">
        <f>VLOOKUP('Medical Examinations'!D1377,'Medical Examinations'!D1377:L3710,1,)</f>
        <v>No</v>
      </c>
      <c r="F1377" s="4" t="str">
        <f>VLOOKUP('Medical Examinations'!E1377,'Medical Examinations'!E1377:M3710,1,)</f>
        <v>No</v>
      </c>
      <c r="G1377" s="4" t="str">
        <f>VLOOKUP('Medical Examinations'!F1377,'Medical Examinations'!F1377:N3710,1,)</f>
        <v>No</v>
      </c>
      <c r="H1377" s="4">
        <f>VLOOKUP('Medical Examinations'!G1377,'Medical Examinations'!G1377:O3710,1,)</f>
        <v>0</v>
      </c>
      <c r="I1377" s="4" t="str">
        <f>VLOOKUP('Medical Examinations'!H1377,'Medical Examinations'!H1377:P3710,1,)</f>
        <v>No</v>
      </c>
      <c r="J1377" s="4" t="str">
        <f>VLOOKUP('Medical Examinations'!I1377,'Medical Examinations'!I1377:Q3710,1,)</f>
        <v>Over Weight</v>
      </c>
      <c r="K1377" s="4" t="str">
        <f>VLOOKUP('Medical Examinations'!J1377,'Medical Examinations'!J1377:R3710,1,)</f>
        <v>Diabetes</v>
      </c>
      <c r="L1377" s="49">
        <f>VLOOKUP(Table3[[#This Row],[Charges]],Table3[[Charges]:[Age]],1,)</f>
        <v>11492.46</v>
      </c>
      <c r="M1377" s="23" t="str">
        <f>VLOOKUP(Table3[[#This Row],[Hospital tier]],Table3[[Hospital tier]:[Age]],1,)</f>
        <v>tier - 3</v>
      </c>
      <c r="N1377" s="4" t="str">
        <f>VLOOKUP(Table3[[#This Row],[City tier]],Table3[[Hospital tier]:[Age]],1,)</f>
        <v>tier - 3</v>
      </c>
      <c r="O1377" s="4" t="str">
        <f>VLOOKUP(Table3[[#This Row],[State ID]],Table3[[State ID]:[Age]],1,)</f>
        <v>R1026</v>
      </c>
      <c r="P1377" s="4" t="str">
        <f>VLOOKUP(Table3[[#This Row],[Hospitalasion Details]],Table3[[Hospitalasion Details]:[Age]],1,)</f>
        <v>7-Jun-1983</v>
      </c>
      <c r="Q1377" s="4">
        <f>VLOOKUP(Table3[[#This Row],[Age]],Table3[Age],1,)</f>
        <v>40</v>
      </c>
    </row>
    <row r="1378" spans="1:17" x14ac:dyDescent="0.25">
      <c r="A1378" s="4" t="str">
        <f>VLOOKUP(Table2[[#This Row],[Customer ID]],Table2[],1,)</f>
        <v>Id1377</v>
      </c>
      <c r="B1378" s="4" t="str">
        <f>VLOOKUP(Table2[[#This Row],[Full Name]],Table2[[#This Row],[Full Name]],1,)</f>
        <v xml:space="preserve">  Rick Garey</v>
      </c>
      <c r="C1378" s="4">
        <f>VLOOKUP('Medical Examinations'!B1378,'Medical Examinations'!B1378:J3711,1,)</f>
        <v>40.58</v>
      </c>
      <c r="D1378" s="4">
        <f>VLOOKUP('Medical Examinations'!C1378,'Medical Examinations'!C1378:K3711,1,)</f>
        <v>5.32</v>
      </c>
      <c r="E1378" s="4" t="str">
        <f>VLOOKUP('Medical Examinations'!D1378,'Medical Examinations'!D1378:L3711,1,)</f>
        <v>Yes</v>
      </c>
      <c r="F1378" s="4" t="str">
        <f>VLOOKUP('Medical Examinations'!E1378,'Medical Examinations'!E1378:M3711,1,)</f>
        <v>No</v>
      </c>
      <c r="G1378" s="4" t="str">
        <f>VLOOKUP('Medical Examinations'!F1378,'Medical Examinations'!F1378:N3711,1,)</f>
        <v>Yes</v>
      </c>
      <c r="H1378" s="4">
        <f>VLOOKUP('Medical Examinations'!G1378,'Medical Examinations'!G1378:O3711,1,)</f>
        <v>1</v>
      </c>
      <c r="I1378" s="4" t="str">
        <f>VLOOKUP('Medical Examinations'!H1378,'Medical Examinations'!H1378:P3711,1,)</f>
        <v>No</v>
      </c>
      <c r="J1378" s="4" t="str">
        <f>VLOOKUP('Medical Examinations'!I1378,'Medical Examinations'!I1378:Q3711,1,)</f>
        <v>Obesity</v>
      </c>
      <c r="K1378" s="4" t="str">
        <f>VLOOKUP('Medical Examinations'!J1378,'Medical Examinations'!J1378:R3711,1,)</f>
        <v>Normal</v>
      </c>
      <c r="L1378" s="49">
        <f>VLOOKUP(Table3[[#This Row],[Charges]],Table3[[Charges]:[Age]],1,)</f>
        <v>11497.69</v>
      </c>
      <c r="M1378" s="23" t="str">
        <f>VLOOKUP(Table3[[#This Row],[Hospital tier]],Table3[[Hospital tier]:[Age]],1,)</f>
        <v>tier - 3</v>
      </c>
      <c r="N1378" s="4" t="str">
        <f>VLOOKUP(Table3[[#This Row],[City tier]],Table3[[Hospital tier]:[Age]],1,)</f>
        <v>tier - 1</v>
      </c>
      <c r="O1378" s="4" t="str">
        <f>VLOOKUP(Table3[[#This Row],[State ID]],Table3[[State ID]:[Age]],1,)</f>
        <v>R1012</v>
      </c>
      <c r="P1378" s="4" t="str">
        <f>VLOOKUP(Table3[[#This Row],[Hospitalasion Details]],Table3[[Hospitalasion Details]:[Age]],1,)</f>
        <v>11-Aug-1969</v>
      </c>
      <c r="Q1378" s="4">
        <f>VLOOKUP(Table3[[#This Row],[Age]],Table3[Age],1,)</f>
        <v>53</v>
      </c>
    </row>
    <row r="1379" spans="1:17" x14ac:dyDescent="0.25">
      <c r="A1379" s="4" t="str">
        <f>VLOOKUP(Table2[[#This Row],[Customer ID]],Table2[],1,)</f>
        <v>Id1378</v>
      </c>
      <c r="B1379" s="4" t="str">
        <f>VLOOKUP(Table2[[#This Row],[Full Name]],Table2[[#This Row],[Full Name]],1,)</f>
        <v xml:space="preserve">  Lauren C Reddy</v>
      </c>
      <c r="C1379" s="4">
        <f>VLOOKUP('Medical Examinations'!B1379,'Medical Examinations'!B1379:J3712,1,)</f>
        <v>33.06</v>
      </c>
      <c r="D1379" s="4">
        <f>VLOOKUP('Medical Examinations'!C1379,'Medical Examinations'!C1379:K3712,1,)</f>
        <v>9.59</v>
      </c>
      <c r="E1379" s="4" t="str">
        <f>VLOOKUP('Medical Examinations'!D1379,'Medical Examinations'!D1379:L3712,1,)</f>
        <v>Yes</v>
      </c>
      <c r="F1379" s="4" t="str">
        <f>VLOOKUP('Medical Examinations'!E1379,'Medical Examinations'!E1379:M3712,1,)</f>
        <v>No</v>
      </c>
      <c r="G1379" s="4" t="str">
        <f>VLOOKUP('Medical Examinations'!F1379,'Medical Examinations'!F1379:N3712,1,)</f>
        <v>No</v>
      </c>
      <c r="H1379" s="4">
        <f>VLOOKUP('Medical Examinations'!G1379,'Medical Examinations'!G1379:O3712,1,)</f>
        <v>0</v>
      </c>
      <c r="I1379" s="4" t="str">
        <f>VLOOKUP('Medical Examinations'!H1379,'Medical Examinations'!H1379:P3712,1,)</f>
        <v>No</v>
      </c>
      <c r="J1379" s="4" t="str">
        <f>VLOOKUP('Medical Examinations'!I1379,'Medical Examinations'!I1379:Q3712,1,)</f>
        <v>Obesity</v>
      </c>
      <c r="K1379" s="4" t="str">
        <f>VLOOKUP('Medical Examinations'!J1379,'Medical Examinations'!J1379:R3712,1,)</f>
        <v>Diabetes</v>
      </c>
      <c r="L1379" s="49">
        <f>VLOOKUP(Table3[[#This Row],[Charges]],Table3[[Charges]:[Age]],1,)</f>
        <v>11511.61</v>
      </c>
      <c r="M1379" s="23" t="str">
        <f>VLOOKUP(Table3[[#This Row],[Hospital tier]],Table3[[Hospital tier]:[Age]],1,)</f>
        <v>tier - 3</v>
      </c>
      <c r="N1379" s="4" t="str">
        <f>VLOOKUP(Table3[[#This Row],[City tier]],Table3[[Hospital tier]:[Age]],1,)</f>
        <v>tier - 3</v>
      </c>
      <c r="O1379" s="4" t="str">
        <f>VLOOKUP(Table3[[#This Row],[State ID]],Table3[[State ID]:[Age]],1,)</f>
        <v>R1026</v>
      </c>
      <c r="P1379" s="4" t="str">
        <f>VLOOKUP(Table3[[#This Row],[Hospitalasion Details]],Table3[[Hospitalasion Details]:[Age]],1,)</f>
        <v>6-Oct-1989</v>
      </c>
      <c r="Q1379" s="4">
        <f>VLOOKUP(Table3[[#This Row],[Age]],Table3[Age],1,)</f>
        <v>33</v>
      </c>
    </row>
    <row r="1380" spans="1:17" x14ac:dyDescent="0.25">
      <c r="A1380" s="4" t="str">
        <f>VLOOKUP(Table2[[#This Row],[Customer ID]],Table2[],1,)</f>
        <v>Id1379</v>
      </c>
      <c r="B1380" s="4" t="str">
        <f>VLOOKUP(Table2[[#This Row],[Full Name]],Table2[[#This Row],[Full Name]],1,)</f>
        <v xml:space="preserve">  Daniel Mueller</v>
      </c>
      <c r="C1380" s="4">
        <f>VLOOKUP('Medical Examinations'!B1380,'Medical Examinations'!B1380:J3713,1,)</f>
        <v>26.62</v>
      </c>
      <c r="D1380" s="4">
        <f>VLOOKUP('Medical Examinations'!C1380,'Medical Examinations'!C1380:K3713,1,)</f>
        <v>6.15</v>
      </c>
      <c r="E1380" s="4" t="str">
        <f>VLOOKUP('Medical Examinations'!D1380,'Medical Examinations'!D1380:L3713,1,)</f>
        <v>Yes</v>
      </c>
      <c r="F1380" s="4" t="str">
        <f>VLOOKUP('Medical Examinations'!E1380,'Medical Examinations'!E1380:M3713,1,)</f>
        <v>No</v>
      </c>
      <c r="G1380" s="4" t="str">
        <f>VLOOKUP('Medical Examinations'!F1380,'Medical Examinations'!F1380:N3713,1,)</f>
        <v>No</v>
      </c>
      <c r="H1380" s="4">
        <f>VLOOKUP('Medical Examinations'!G1380,'Medical Examinations'!G1380:O3713,1,)</f>
        <v>0</v>
      </c>
      <c r="I1380" s="4" t="str">
        <f>VLOOKUP('Medical Examinations'!H1380,'Medical Examinations'!H1380:P3713,1,)</f>
        <v>No</v>
      </c>
      <c r="J1380" s="4" t="str">
        <f>VLOOKUP('Medical Examinations'!I1380,'Medical Examinations'!I1380:Q3713,1,)</f>
        <v>Over Weight</v>
      </c>
      <c r="K1380" s="4" t="str">
        <f>VLOOKUP('Medical Examinations'!J1380,'Medical Examinations'!J1380:R3713,1,)</f>
        <v>Pre diabetes</v>
      </c>
      <c r="L1380" s="49">
        <f>VLOOKUP(Table3[[#This Row],[Charges]],Table3[[Charges]:[Age]],1,)</f>
        <v>11512.41</v>
      </c>
      <c r="M1380" s="23" t="str">
        <f>VLOOKUP(Table3[[#This Row],[Hospital tier]],Table3[[Hospital tier]:[Age]],1,)</f>
        <v>tier - 3</v>
      </c>
      <c r="N1380" s="4" t="str">
        <f>VLOOKUP(Table3[[#This Row],[City tier]],Table3[[Hospital tier]:[Age]],1,)</f>
        <v>tier - 1</v>
      </c>
      <c r="O1380" s="4" t="str">
        <f>VLOOKUP(Table3[[#This Row],[State ID]],Table3[[State ID]:[Age]],1,)</f>
        <v>R1024</v>
      </c>
      <c r="P1380" s="4" t="str">
        <f>VLOOKUP(Table3[[#This Row],[Hospitalasion Details]],Table3[[Hospitalasion Details]:[Age]],1,)</f>
        <v>24-Jun-1968</v>
      </c>
      <c r="Q1380" s="4">
        <f>VLOOKUP(Table3[[#This Row],[Age]],Table3[Age],1,)</f>
        <v>54</v>
      </c>
    </row>
    <row r="1381" spans="1:17" x14ac:dyDescent="0.25">
      <c r="A1381" s="4" t="str">
        <f>VLOOKUP(Table2[[#This Row],[Customer ID]],Table2[],1,)</f>
        <v>Id1380</v>
      </c>
      <c r="B1381" s="4" t="str">
        <f>VLOOKUP(Table2[[#This Row],[Full Name]],Table2[[#This Row],[Full Name]],1,)</f>
        <v xml:space="preserve">  Jaime Julia</v>
      </c>
      <c r="C1381" s="4">
        <f>VLOOKUP('Medical Examinations'!B1381,'Medical Examinations'!B1381:J3714,1,)</f>
        <v>37.1</v>
      </c>
      <c r="D1381" s="4">
        <f>VLOOKUP('Medical Examinations'!C1381,'Medical Examinations'!C1381:K3714,1,)</f>
        <v>11.08</v>
      </c>
      <c r="E1381" s="4" t="str">
        <f>VLOOKUP('Medical Examinations'!D1381,'Medical Examinations'!D1381:L3714,1,)</f>
        <v>No</v>
      </c>
      <c r="F1381" s="4" t="str">
        <f>VLOOKUP('Medical Examinations'!E1381,'Medical Examinations'!E1381:M3714,1,)</f>
        <v>No</v>
      </c>
      <c r="G1381" s="4" t="str">
        <f>VLOOKUP('Medical Examinations'!F1381,'Medical Examinations'!F1381:N3714,1,)</f>
        <v>No</v>
      </c>
      <c r="H1381" s="4">
        <f>VLOOKUP('Medical Examinations'!G1381,'Medical Examinations'!G1381:O3714,1,)</f>
        <v>0</v>
      </c>
      <c r="I1381" s="4" t="str">
        <f>VLOOKUP('Medical Examinations'!H1381,'Medical Examinations'!H1381:P3714,1,)</f>
        <v>No</v>
      </c>
      <c r="J1381" s="4" t="str">
        <f>VLOOKUP('Medical Examinations'!I1381,'Medical Examinations'!I1381:Q3714,1,)</f>
        <v>Obesity</v>
      </c>
      <c r="K1381" s="4" t="str">
        <f>VLOOKUP('Medical Examinations'!J1381,'Medical Examinations'!J1381:R3714,1,)</f>
        <v>Diabetes</v>
      </c>
      <c r="L1381" s="49">
        <f>VLOOKUP(Table3[[#This Row],[Charges]],Table3[[Charges]:[Age]],1,)</f>
        <v>11520.1</v>
      </c>
      <c r="M1381" s="23" t="str">
        <f>VLOOKUP(Table3[[#This Row],[Hospital tier]],Table3[[Hospital tier]:[Age]],1,)</f>
        <v>tier - 3</v>
      </c>
      <c r="N1381" s="4" t="str">
        <f>VLOOKUP(Table3[[#This Row],[City tier]],Table3[[Hospital tier]:[Age]],1,)</f>
        <v>tier - 1</v>
      </c>
      <c r="O1381" s="4" t="str">
        <f>VLOOKUP(Table3[[#This Row],[State ID]],Table3[[State ID]:[Age]],1,)</f>
        <v>R1012</v>
      </c>
      <c r="P1381" s="4" t="str">
        <f>VLOOKUP(Table3[[#This Row],[Hospitalasion Details]],Table3[[Hospitalasion Details]:[Age]],1,)</f>
        <v>19-Dec-1971</v>
      </c>
      <c r="Q1381" s="4">
        <f>VLOOKUP(Table3[[#This Row],[Age]],Table3[Age],1,)</f>
        <v>51</v>
      </c>
    </row>
    <row r="1382" spans="1:17" x14ac:dyDescent="0.25">
      <c r="A1382" s="4" t="str">
        <f>VLOOKUP(Table2[[#This Row],[Customer ID]],Table2[],1,)</f>
        <v>Id1381</v>
      </c>
      <c r="B1382" s="4" t="str">
        <f>VLOOKUP(Table2[[#This Row],[Full Name]],Table2[[#This Row],[Full Name]],1,)</f>
        <v xml:space="preserve">  Erik R Uribe</v>
      </c>
      <c r="C1382" s="4">
        <f>VLOOKUP('Medical Examinations'!B1382,'Medical Examinations'!B1382:J3715,1,)</f>
        <v>18.28</v>
      </c>
      <c r="D1382" s="4">
        <f>VLOOKUP('Medical Examinations'!C1382,'Medical Examinations'!C1382:K3715,1,)</f>
        <v>7.95</v>
      </c>
      <c r="E1382" s="4" t="str">
        <f>VLOOKUP('Medical Examinations'!D1382,'Medical Examinations'!D1382:L3715,1,)</f>
        <v>No</v>
      </c>
      <c r="F1382" s="4" t="str">
        <f>VLOOKUP('Medical Examinations'!E1382,'Medical Examinations'!E1382:M3715,1,)</f>
        <v>No</v>
      </c>
      <c r="G1382" s="4" t="str">
        <f>VLOOKUP('Medical Examinations'!F1382,'Medical Examinations'!F1382:N3715,1,)</f>
        <v>No</v>
      </c>
      <c r="H1382" s="4">
        <f>VLOOKUP('Medical Examinations'!G1382,'Medical Examinations'!G1382:O3715,1,)</f>
        <v>0</v>
      </c>
      <c r="I1382" s="4" t="str">
        <f>VLOOKUP('Medical Examinations'!H1382,'Medical Examinations'!H1382:P3715,1,)</f>
        <v>No</v>
      </c>
      <c r="J1382" s="4" t="str">
        <f>VLOOKUP('Medical Examinations'!I1382,'Medical Examinations'!I1382:Q3715,1,)</f>
        <v>Underweight</v>
      </c>
      <c r="K1382" s="4" t="str">
        <f>VLOOKUP('Medical Examinations'!J1382,'Medical Examinations'!J1382:R3715,1,)</f>
        <v>Diabetes</v>
      </c>
      <c r="L1382" s="49">
        <f>VLOOKUP(Table3[[#This Row],[Charges]],Table3[[Charges]:[Age]],1,)</f>
        <v>11524.25</v>
      </c>
      <c r="M1382" s="23" t="str">
        <f>VLOOKUP(Table3[[#This Row],[Hospital tier]],Table3[[Hospital tier]:[Age]],1,)</f>
        <v>tier - 3</v>
      </c>
      <c r="N1382" s="4" t="str">
        <f>VLOOKUP(Table3[[#This Row],[City tier]],Table3[[Hospital tier]:[Age]],1,)</f>
        <v>tier - 1</v>
      </c>
      <c r="O1382" s="4" t="str">
        <f>VLOOKUP(Table3[[#This Row],[State ID]],Table3[[State ID]:[Age]],1,)</f>
        <v>R1026</v>
      </c>
      <c r="P1382" s="4" t="str">
        <f>VLOOKUP(Table3[[#This Row],[Hospitalasion Details]],Table3[[Hospitalasion Details]:[Age]],1,)</f>
        <v>12-Jun-1988</v>
      </c>
      <c r="Q1382" s="4">
        <f>VLOOKUP(Table3[[#This Row],[Age]],Table3[Age],1,)</f>
        <v>34</v>
      </c>
    </row>
    <row r="1383" spans="1:17" x14ac:dyDescent="0.25">
      <c r="A1383" s="4" t="str">
        <f>VLOOKUP(Table2[[#This Row],[Customer ID]],Table2[],1,)</f>
        <v>Id1382</v>
      </c>
      <c r="B1383" s="4" t="str">
        <f>VLOOKUP(Table2[[#This Row],[Full Name]],Table2[[#This Row],[Full Name]],1,)</f>
        <v xml:space="preserve">  Katie Hand</v>
      </c>
      <c r="C1383" s="4">
        <f>VLOOKUP('Medical Examinations'!B1383,'Medical Examinations'!B1383:J3716,1,)</f>
        <v>35.814999999999998</v>
      </c>
      <c r="D1383" s="4">
        <f>VLOOKUP('Medical Examinations'!C1383,'Medical Examinations'!C1383:K3716,1,)</f>
        <v>6.23</v>
      </c>
      <c r="E1383" s="4" t="str">
        <f>VLOOKUP('Medical Examinations'!D1383,'Medical Examinations'!D1383:L3716,1,)</f>
        <v>No</v>
      </c>
      <c r="F1383" s="4" t="str">
        <f>VLOOKUP('Medical Examinations'!E1383,'Medical Examinations'!E1383:M3716,1,)</f>
        <v>No</v>
      </c>
      <c r="G1383" s="4" t="str">
        <f>VLOOKUP('Medical Examinations'!F1383,'Medical Examinations'!F1383:N3716,1,)</f>
        <v>No</v>
      </c>
      <c r="H1383" s="4">
        <f>VLOOKUP('Medical Examinations'!G1383,'Medical Examinations'!G1383:O3716,1,)</f>
        <v>0</v>
      </c>
      <c r="I1383" s="4" t="str">
        <f>VLOOKUP('Medical Examinations'!H1383,'Medical Examinations'!H1383:P3716,1,)</f>
        <v>No</v>
      </c>
      <c r="J1383" s="4" t="str">
        <f>VLOOKUP('Medical Examinations'!I1383,'Medical Examinations'!I1383:Q3716,1,)</f>
        <v>Obesity</v>
      </c>
      <c r="K1383" s="4" t="str">
        <f>VLOOKUP('Medical Examinations'!J1383,'Medical Examinations'!J1383:R3716,1,)</f>
        <v>Pre diabetes</v>
      </c>
      <c r="L1383" s="49">
        <f>VLOOKUP(Table3[[#This Row],[Charges]],Table3[[Charges]:[Age]],1,)</f>
        <v>11530.12</v>
      </c>
      <c r="M1383" s="23" t="str">
        <f>VLOOKUP(Table3[[#This Row],[Hospital tier]],Table3[[Hospital tier]:[Age]],1,)</f>
        <v>tier - 3</v>
      </c>
      <c r="N1383" s="4" t="str">
        <f>VLOOKUP(Table3[[#This Row],[City tier]],Table3[[Hospital tier]:[Age]],1,)</f>
        <v>tier - 1</v>
      </c>
      <c r="O1383" s="4" t="str">
        <f>VLOOKUP(Table3[[#This Row],[State ID]],Table3[[State ID]:[Age]],1,)</f>
        <v>R1012</v>
      </c>
      <c r="P1383" s="4" t="str">
        <f>VLOOKUP(Table3[[#This Row],[Hospitalasion Details]],Table3[[Hospitalasion Details]:[Age]],1,)</f>
        <v>23-Jul-1970</v>
      </c>
      <c r="Q1383" s="4">
        <f>VLOOKUP(Table3[[#This Row],[Age]],Table3[Age],1,)</f>
        <v>52</v>
      </c>
    </row>
    <row r="1384" spans="1:17" x14ac:dyDescent="0.25">
      <c r="A1384" s="4" t="str">
        <f>VLOOKUP(Table2[[#This Row],[Customer ID]],Table2[],1,)</f>
        <v>Id1383</v>
      </c>
      <c r="B1384" s="4" t="str">
        <f>VLOOKUP(Table2[[#This Row],[Full Name]],Table2[[#This Row],[Full Name]],1,)</f>
        <v xml:space="preserve">  Thomas A Petersen</v>
      </c>
      <c r="C1384" s="4">
        <f>VLOOKUP('Medical Examinations'!B1384,'Medical Examinations'!B1384:J3717,1,)</f>
        <v>30.69</v>
      </c>
      <c r="D1384" s="4">
        <f>VLOOKUP('Medical Examinations'!C1384,'Medical Examinations'!C1384:K3717,1,)</f>
        <v>6.5</v>
      </c>
      <c r="E1384" s="4" t="str">
        <f>VLOOKUP('Medical Examinations'!D1384,'Medical Examinations'!D1384:L3717,1,)</f>
        <v>No</v>
      </c>
      <c r="F1384" s="4" t="str">
        <f>VLOOKUP('Medical Examinations'!E1384,'Medical Examinations'!E1384:M3717,1,)</f>
        <v>No</v>
      </c>
      <c r="G1384" s="4" t="str">
        <f>VLOOKUP('Medical Examinations'!F1384,'Medical Examinations'!F1384:N3717,1,)</f>
        <v>No</v>
      </c>
      <c r="H1384" s="4">
        <f>VLOOKUP('Medical Examinations'!G1384,'Medical Examinations'!G1384:O3717,1,)</f>
        <v>0</v>
      </c>
      <c r="I1384" s="4" t="str">
        <f>VLOOKUP('Medical Examinations'!H1384,'Medical Examinations'!H1384:P3717,1,)</f>
        <v>No</v>
      </c>
      <c r="J1384" s="4" t="str">
        <f>VLOOKUP('Medical Examinations'!I1384,'Medical Examinations'!I1384:Q3717,1,)</f>
        <v>Obesity</v>
      </c>
      <c r="K1384" s="4" t="str">
        <f>VLOOKUP('Medical Examinations'!J1384,'Medical Examinations'!J1384:R3717,1,)</f>
        <v>Diabetes</v>
      </c>
      <c r="L1384" s="49">
        <f>VLOOKUP(Table3[[#This Row],[Charges]],Table3[[Charges]:[Age]],1,)</f>
        <v>11534.87</v>
      </c>
      <c r="M1384" s="23" t="str">
        <f>VLOOKUP(Table3[[#This Row],[Hospital tier]],Table3[[Hospital tier]:[Age]],1,)</f>
        <v>tier - 3</v>
      </c>
      <c r="N1384" s="4" t="str">
        <f>VLOOKUP(Table3[[#This Row],[City tier]],Table3[[Hospital tier]:[Age]],1,)</f>
        <v>tier - 1</v>
      </c>
      <c r="O1384" s="4" t="str">
        <f>VLOOKUP(Table3[[#This Row],[State ID]],Table3[[State ID]:[Age]],1,)</f>
        <v>R1017</v>
      </c>
      <c r="P1384" s="4" t="str">
        <f>VLOOKUP(Table3[[#This Row],[Hospitalasion Details]],Table3[[Hospitalasion Details]:[Age]],1,)</f>
        <v>3-Oct-1965</v>
      </c>
      <c r="Q1384" s="4">
        <f>VLOOKUP(Table3[[#This Row],[Age]],Table3[Age],1,)</f>
        <v>57</v>
      </c>
    </row>
    <row r="1385" spans="1:17" x14ac:dyDescent="0.25">
      <c r="A1385" s="4" t="str">
        <f>VLOOKUP(Table2[[#This Row],[Customer ID]],Table2[],1,)</f>
        <v>Id1384</v>
      </c>
      <c r="B1385" s="4" t="str">
        <f>VLOOKUP(Table2[[#This Row],[Full Name]],Table2[[#This Row],[Full Name]],1,)</f>
        <v xml:space="preserve">  Jean-Marc Mac-Thiong</v>
      </c>
      <c r="C1385" s="4">
        <f>VLOOKUP('Medical Examinations'!B1385,'Medical Examinations'!B1385:J3718,1,)</f>
        <v>26.125</v>
      </c>
      <c r="D1385" s="4">
        <f>VLOOKUP('Medical Examinations'!C1385,'Medical Examinations'!C1385:K3718,1,)</f>
        <v>5.22</v>
      </c>
      <c r="E1385" s="4" t="str">
        <f>VLOOKUP('Medical Examinations'!D1385,'Medical Examinations'!D1385:L3718,1,)</f>
        <v>No</v>
      </c>
      <c r="F1385" s="4" t="str">
        <f>VLOOKUP('Medical Examinations'!E1385,'Medical Examinations'!E1385:M3718,1,)</f>
        <v>No</v>
      </c>
      <c r="G1385" s="4" t="str">
        <f>VLOOKUP('Medical Examinations'!F1385,'Medical Examinations'!F1385:N3718,1,)</f>
        <v>No</v>
      </c>
      <c r="H1385" s="4">
        <f>VLOOKUP('Medical Examinations'!G1385,'Medical Examinations'!G1385:O3718,1,)</f>
        <v>0</v>
      </c>
      <c r="I1385" s="4" t="str">
        <f>VLOOKUP('Medical Examinations'!H1385,'Medical Examinations'!H1385:P3718,1,)</f>
        <v>No</v>
      </c>
      <c r="J1385" s="4" t="str">
        <f>VLOOKUP('Medical Examinations'!I1385,'Medical Examinations'!I1385:Q3718,1,)</f>
        <v>Over Weight</v>
      </c>
      <c r="K1385" s="4" t="str">
        <f>VLOOKUP('Medical Examinations'!J1385,'Medical Examinations'!J1385:R3718,1,)</f>
        <v>Normal</v>
      </c>
      <c r="L1385" s="49">
        <f>VLOOKUP(Table3[[#This Row],[Charges]],Table3[[Charges]:[Age]],1,)</f>
        <v>11538.42</v>
      </c>
      <c r="M1385" s="23" t="str">
        <f>VLOOKUP(Table3[[#This Row],[Hospital tier]],Table3[[Hospital tier]:[Age]],1,)</f>
        <v>tier - 3</v>
      </c>
      <c r="N1385" s="4" t="str">
        <f>VLOOKUP(Table3[[#This Row],[City tier]],Table3[[Hospital tier]:[Age]],1,)</f>
        <v>tier - 1</v>
      </c>
      <c r="O1385" s="4" t="str">
        <f>VLOOKUP(Table3[[#This Row],[State ID]],Table3[[State ID]:[Age]],1,)</f>
        <v>R1011</v>
      </c>
      <c r="P1385" s="4" t="str">
        <f>VLOOKUP(Table3[[#This Row],[Hospitalasion Details]],Table3[[Hospitalasion Details]:[Age]],1,)</f>
        <v>14-Nov-1968</v>
      </c>
      <c r="Q1385" s="4">
        <f>VLOOKUP(Table3[[#This Row],[Age]],Table3[Age],1,)</f>
        <v>54</v>
      </c>
    </row>
    <row r="1386" spans="1:17" x14ac:dyDescent="0.25">
      <c r="A1386" s="4" t="str">
        <f>VLOOKUP(Table2[[#This Row],[Customer ID]],Table2[],1,)</f>
        <v>Id1385</v>
      </c>
      <c r="B1386" s="4" t="str">
        <f>VLOOKUP(Table2[[#This Row],[Full Name]],Table2[[#This Row],[Full Name]],1,)</f>
        <v xml:space="preserve">  Kerry L Walker</v>
      </c>
      <c r="C1386" s="4">
        <f>VLOOKUP('Medical Examinations'!B1386,'Medical Examinations'!B1386:J3719,1,)</f>
        <v>34.58</v>
      </c>
      <c r="D1386" s="4">
        <f>VLOOKUP('Medical Examinations'!C1386,'Medical Examinations'!C1386:K3719,1,)</f>
        <v>6.3</v>
      </c>
      <c r="E1386" s="4" t="str">
        <f>VLOOKUP('Medical Examinations'!D1386,'Medical Examinations'!D1386:L3719,1,)</f>
        <v>No</v>
      </c>
      <c r="F1386" s="4" t="str">
        <f>VLOOKUP('Medical Examinations'!E1386,'Medical Examinations'!E1386:M3719,1,)</f>
        <v>No</v>
      </c>
      <c r="G1386" s="4" t="str">
        <f>VLOOKUP('Medical Examinations'!F1386,'Medical Examinations'!F1386:N3719,1,)</f>
        <v>Yes</v>
      </c>
      <c r="H1386" s="4">
        <f>VLOOKUP('Medical Examinations'!G1386,'Medical Examinations'!G1386:O3719,1,)</f>
        <v>1</v>
      </c>
      <c r="I1386" s="4" t="str">
        <f>VLOOKUP('Medical Examinations'!H1386,'Medical Examinations'!H1386:P3719,1,)</f>
        <v>No</v>
      </c>
      <c r="J1386" s="4" t="str">
        <f>VLOOKUP('Medical Examinations'!I1386,'Medical Examinations'!I1386:Q3719,1,)</f>
        <v>Obesity</v>
      </c>
      <c r="K1386" s="4" t="str">
        <f>VLOOKUP('Medical Examinations'!J1386,'Medical Examinations'!J1386:R3719,1,)</f>
        <v>Pre diabetes</v>
      </c>
      <c r="L1386" s="49">
        <f>VLOOKUP(Table3[[#This Row],[Charges]],Table3[[Charges]:[Age]],1,)</f>
        <v>11540.25</v>
      </c>
      <c r="M1386" s="23" t="str">
        <f>VLOOKUP(Table3[[#This Row],[Hospital tier]],Table3[[Hospital tier]:[Age]],1,)</f>
        <v>tier - 3</v>
      </c>
      <c r="N1386" s="4" t="str">
        <f>VLOOKUP(Table3[[#This Row],[City tier]],Table3[[Hospital tier]:[Age]],1,)</f>
        <v>tier - 1</v>
      </c>
      <c r="O1386" s="4" t="str">
        <f>VLOOKUP(Table3[[#This Row],[State ID]],Table3[[State ID]:[Age]],1,)</f>
        <v>R1012</v>
      </c>
      <c r="P1386" s="4" t="str">
        <f>VLOOKUP(Table3[[#This Row],[Hospitalasion Details]],Table3[[Hospitalasion Details]:[Age]],1,)</f>
        <v>1-Dec-1971</v>
      </c>
      <c r="Q1386" s="4">
        <f>VLOOKUP(Table3[[#This Row],[Age]],Table3[Age],1,)</f>
        <v>51</v>
      </c>
    </row>
    <row r="1387" spans="1:17" x14ac:dyDescent="0.25">
      <c r="A1387" s="4" t="str">
        <f>VLOOKUP(Table2[[#This Row],[Customer ID]],Table2[],1,)</f>
        <v>Id1386</v>
      </c>
      <c r="B1387" s="4" t="str">
        <f>VLOOKUP(Table2[[#This Row],[Full Name]],Table2[[#This Row],[Full Name]],1,)</f>
        <v xml:space="preserve">  Ulrich Steidl</v>
      </c>
      <c r="C1387" s="4">
        <f>VLOOKUP('Medical Examinations'!B1387,'Medical Examinations'!B1387:J3720,1,)</f>
        <v>27.4</v>
      </c>
      <c r="D1387" s="4">
        <f>VLOOKUP('Medical Examinations'!C1387,'Medical Examinations'!C1387:K3720,1,)</f>
        <v>8.84</v>
      </c>
      <c r="E1387" s="4" t="str">
        <f>VLOOKUP('Medical Examinations'!D1387,'Medical Examinations'!D1387:L3720,1,)</f>
        <v>No</v>
      </c>
      <c r="F1387" s="4" t="str">
        <f>VLOOKUP('Medical Examinations'!E1387,'Medical Examinations'!E1387:M3720,1,)</f>
        <v>No</v>
      </c>
      <c r="G1387" s="4" t="str">
        <f>VLOOKUP('Medical Examinations'!F1387,'Medical Examinations'!F1387:N3720,1,)</f>
        <v>No</v>
      </c>
      <c r="H1387" s="4">
        <f>VLOOKUP('Medical Examinations'!G1387,'Medical Examinations'!G1387:O3720,1,)</f>
        <v>0</v>
      </c>
      <c r="I1387" s="4" t="str">
        <f>VLOOKUP('Medical Examinations'!H1387,'Medical Examinations'!H1387:P3720,1,)</f>
        <v>No</v>
      </c>
      <c r="J1387" s="4" t="str">
        <f>VLOOKUP('Medical Examinations'!I1387,'Medical Examinations'!I1387:Q3720,1,)</f>
        <v>Over Weight</v>
      </c>
      <c r="K1387" s="4" t="str">
        <f>VLOOKUP('Medical Examinations'!J1387,'Medical Examinations'!J1387:R3720,1,)</f>
        <v>Diabetes</v>
      </c>
      <c r="L1387" s="49">
        <f>VLOOKUP(Table3[[#This Row],[Charges]],Table3[[Charges]:[Age]],1,)</f>
        <v>11552.9</v>
      </c>
      <c r="M1387" s="23" t="str">
        <f>VLOOKUP(Table3[[#This Row],[Hospital tier]],Table3[[Hospital tier]:[Age]],1,)</f>
        <v>tier - 3</v>
      </c>
      <c r="N1387" s="4" t="str">
        <f>VLOOKUP(Table3[[#This Row],[City tier]],Table3[[Hospital tier]:[Age]],1,)</f>
        <v>tier - 2</v>
      </c>
      <c r="O1387" s="4" t="str">
        <f>VLOOKUP(Table3[[#This Row],[State ID]],Table3[[State ID]:[Age]],1,)</f>
        <v>R1011</v>
      </c>
      <c r="P1387" s="4" t="str">
        <f>VLOOKUP(Table3[[#This Row],[Hospitalasion Details]],Table3[[Hospitalasion Details]:[Age]],1,)</f>
        <v>23-Jul-1973</v>
      </c>
      <c r="Q1387" s="4">
        <f>VLOOKUP(Table3[[#This Row],[Age]],Table3[Age],1,)</f>
        <v>49</v>
      </c>
    </row>
    <row r="1388" spans="1:17" x14ac:dyDescent="0.25">
      <c r="A1388" s="4" t="str">
        <f>VLOOKUP(Table2[[#This Row],[Customer ID]],Table2[],1,)</f>
        <v>Id1387</v>
      </c>
      <c r="B1388" s="4" t="str">
        <f>VLOOKUP(Table2[[#This Row],[Full Name]],Table2[[#This Row],[Full Name]],1,)</f>
        <v xml:space="preserve">  Justin P Rose</v>
      </c>
      <c r="C1388" s="4">
        <f>VLOOKUP('Medical Examinations'!B1388,'Medical Examinations'!B1388:J3721,1,)</f>
        <v>27.53</v>
      </c>
      <c r="D1388" s="4">
        <f>VLOOKUP('Medical Examinations'!C1388,'Medical Examinations'!C1388:K3721,1,)</f>
        <v>4.1100000000000003</v>
      </c>
      <c r="E1388" s="4" t="str">
        <f>VLOOKUP('Medical Examinations'!D1388,'Medical Examinations'!D1388:L3721,1,)</f>
        <v>No</v>
      </c>
      <c r="F1388" s="4" t="str">
        <f>VLOOKUP('Medical Examinations'!E1388,'Medical Examinations'!E1388:M3721,1,)</f>
        <v>No</v>
      </c>
      <c r="G1388" s="4" t="str">
        <f>VLOOKUP('Medical Examinations'!F1388,'Medical Examinations'!F1388:N3721,1,)</f>
        <v>No</v>
      </c>
      <c r="H1388" s="4">
        <f>VLOOKUP('Medical Examinations'!G1388,'Medical Examinations'!G1388:O3721,1,)</f>
        <v>1</v>
      </c>
      <c r="I1388" s="4" t="str">
        <f>VLOOKUP('Medical Examinations'!H1388,'Medical Examinations'!H1388:P3721,1,)</f>
        <v>No</v>
      </c>
      <c r="J1388" s="4" t="str">
        <f>VLOOKUP('Medical Examinations'!I1388,'Medical Examinations'!I1388:Q3721,1,)</f>
        <v>Over Weight</v>
      </c>
      <c r="K1388" s="4" t="str">
        <f>VLOOKUP('Medical Examinations'!J1388,'Medical Examinations'!J1388:R3721,1,)</f>
        <v>Normal</v>
      </c>
      <c r="L1388" s="49">
        <f>VLOOKUP(Table3[[#This Row],[Charges]],Table3[[Charges]:[Age]],1,)</f>
        <v>11554.22</v>
      </c>
      <c r="M1388" s="23" t="str">
        <f>VLOOKUP(Table3[[#This Row],[Hospital tier]],Table3[[Hospital tier]:[Age]],1,)</f>
        <v>tier - 3</v>
      </c>
      <c r="N1388" s="4" t="str">
        <f>VLOOKUP(Table3[[#This Row],[City tier]],Table3[[Hospital tier]:[Age]],1,)</f>
        <v>tier - 1</v>
      </c>
      <c r="O1388" s="4" t="str">
        <f>VLOOKUP(Table3[[#This Row],[State ID]],Table3[[State ID]:[Age]],1,)</f>
        <v>R1013</v>
      </c>
      <c r="P1388" s="4" t="str">
        <f>VLOOKUP(Table3[[#This Row],[Hospitalasion Details]],Table3[[Hospitalasion Details]:[Age]],1,)</f>
        <v>27-Oct-1965</v>
      </c>
      <c r="Q1388" s="4">
        <f>VLOOKUP(Table3[[#This Row],[Age]],Table3[Age],1,)</f>
        <v>57</v>
      </c>
    </row>
    <row r="1389" spans="1:17" x14ac:dyDescent="0.25">
      <c r="A1389" s="4" t="str">
        <f>VLOOKUP(Table2[[#This Row],[Customer ID]],Table2[],1,)</f>
        <v>Id1388</v>
      </c>
      <c r="B1389" s="4" t="str">
        <f>VLOOKUP(Table2[[#This Row],[Full Name]],Table2[[#This Row],[Full Name]],1,)</f>
        <v xml:space="preserve">  Hannah E Alderfer</v>
      </c>
      <c r="C1389" s="4">
        <f>VLOOKUP('Medical Examinations'!B1389,'Medical Examinations'!B1389:J3722,1,)</f>
        <v>33</v>
      </c>
      <c r="D1389" s="4">
        <f>VLOOKUP('Medical Examinations'!C1389,'Medical Examinations'!C1389:K3722,1,)</f>
        <v>4.57</v>
      </c>
      <c r="E1389" s="4" t="str">
        <f>VLOOKUP('Medical Examinations'!D1389,'Medical Examinations'!D1389:L3722,1,)</f>
        <v>No</v>
      </c>
      <c r="F1389" s="4" t="str">
        <f>VLOOKUP('Medical Examinations'!E1389,'Medical Examinations'!E1389:M3722,1,)</f>
        <v>No</v>
      </c>
      <c r="G1389" s="4" t="str">
        <f>VLOOKUP('Medical Examinations'!F1389,'Medical Examinations'!F1389:N3722,1,)</f>
        <v>No</v>
      </c>
      <c r="H1389" s="4">
        <f>VLOOKUP('Medical Examinations'!G1389,'Medical Examinations'!G1389:O3722,1,)</f>
        <v>0</v>
      </c>
      <c r="I1389" s="4" t="str">
        <f>VLOOKUP('Medical Examinations'!H1389,'Medical Examinations'!H1389:P3722,1,)</f>
        <v>No</v>
      </c>
      <c r="J1389" s="4" t="str">
        <f>VLOOKUP('Medical Examinations'!I1389,'Medical Examinations'!I1389:Q3722,1,)</f>
        <v>Obesity</v>
      </c>
      <c r="K1389" s="4" t="str">
        <f>VLOOKUP('Medical Examinations'!J1389,'Medical Examinations'!J1389:R3722,1,)</f>
        <v>Normal</v>
      </c>
      <c r="L1389" s="49">
        <f>VLOOKUP(Table3[[#This Row],[Charges]],Table3[[Charges]:[Age]],1,)</f>
        <v>11566.3</v>
      </c>
      <c r="M1389" s="23" t="str">
        <f>VLOOKUP(Table3[[#This Row],[Hospital tier]],Table3[[Hospital tier]:[Age]],1,)</f>
        <v>tier - 3</v>
      </c>
      <c r="N1389" s="4" t="str">
        <f>VLOOKUP(Table3[[#This Row],[City tier]],Table3[[Hospital tier]:[Age]],1,)</f>
        <v>tier - 3</v>
      </c>
      <c r="O1389" s="4" t="str">
        <f>VLOOKUP(Table3[[#This Row],[State ID]],Table3[[State ID]:[Age]],1,)</f>
        <v>R1016</v>
      </c>
      <c r="P1389" s="4" t="str">
        <f>VLOOKUP(Table3[[#This Row],[Hospitalasion Details]],Table3[[Hospitalasion Details]:[Age]],1,)</f>
        <v>25-Dec-1965</v>
      </c>
      <c r="Q1389" s="4">
        <f>VLOOKUP(Table3[[#This Row],[Age]],Table3[Age],1,)</f>
        <v>57</v>
      </c>
    </row>
    <row r="1390" spans="1:17" x14ac:dyDescent="0.25">
      <c r="A1390" s="4" t="str">
        <f>VLOOKUP(Table2[[#This Row],[Customer ID]],Table2[],1,)</f>
        <v>Id1389</v>
      </c>
      <c r="B1390" s="4" t="str">
        <f>VLOOKUP(Table2[[#This Row],[Full Name]],Table2[[#This Row],[Full Name]],1,)</f>
        <v xml:space="preserve">  David Ryland</v>
      </c>
      <c r="C1390" s="4">
        <f>VLOOKUP('Medical Examinations'!B1390,'Medical Examinations'!B1390:J3723,1,)</f>
        <v>25.78</v>
      </c>
      <c r="D1390" s="4">
        <f>VLOOKUP('Medical Examinations'!C1390,'Medical Examinations'!C1390:K3723,1,)</f>
        <v>11.06</v>
      </c>
      <c r="E1390" s="4" t="str">
        <f>VLOOKUP('Medical Examinations'!D1390,'Medical Examinations'!D1390:L3723,1,)</f>
        <v>Yes</v>
      </c>
      <c r="F1390" s="4" t="str">
        <f>VLOOKUP('Medical Examinations'!E1390,'Medical Examinations'!E1390:M3723,1,)</f>
        <v>No</v>
      </c>
      <c r="G1390" s="4" t="str">
        <f>VLOOKUP('Medical Examinations'!F1390,'Medical Examinations'!F1390:N3723,1,)</f>
        <v>No</v>
      </c>
      <c r="H1390" s="4">
        <f>VLOOKUP('Medical Examinations'!G1390,'Medical Examinations'!G1390:O3723,1,)</f>
        <v>0</v>
      </c>
      <c r="I1390" s="4" t="str">
        <f>VLOOKUP('Medical Examinations'!H1390,'Medical Examinations'!H1390:P3723,1,)</f>
        <v>No</v>
      </c>
      <c r="J1390" s="4" t="str">
        <f>VLOOKUP('Medical Examinations'!I1390,'Medical Examinations'!I1390:Q3723,1,)</f>
        <v>Over Weight</v>
      </c>
      <c r="K1390" s="4" t="str">
        <f>VLOOKUP('Medical Examinations'!J1390,'Medical Examinations'!J1390:R3723,1,)</f>
        <v>Diabetes</v>
      </c>
      <c r="L1390" s="49">
        <f>VLOOKUP(Table3[[#This Row],[Charges]],Table3[[Charges]:[Age]],1,)</f>
        <v>11576.13</v>
      </c>
      <c r="M1390" s="23" t="str">
        <f>VLOOKUP(Table3[[#This Row],[Hospital tier]],Table3[[Hospital tier]:[Age]],1,)</f>
        <v>tier - 3</v>
      </c>
      <c r="N1390" s="4" t="str">
        <f>VLOOKUP(Table3[[#This Row],[City tier]],Table3[[Hospital tier]:[Age]],1,)</f>
        <v>tier - 3</v>
      </c>
      <c r="O1390" s="4" t="str">
        <f>VLOOKUP(Table3[[#This Row],[State ID]],Table3[[State ID]:[Age]],1,)</f>
        <v>R1011</v>
      </c>
      <c r="P1390" s="4" t="str">
        <f>VLOOKUP(Table3[[#This Row],[Hospitalasion Details]],Table3[[Hospitalasion Details]:[Age]],1,)</f>
        <v>6-Nov-1965</v>
      </c>
      <c r="Q1390" s="4">
        <f>VLOOKUP(Table3[[#This Row],[Age]],Table3[Age],1,)</f>
        <v>57</v>
      </c>
    </row>
    <row r="1391" spans="1:17" x14ac:dyDescent="0.25">
      <c r="A1391" s="4" t="str">
        <f>VLOOKUP(Table2[[#This Row],[Customer ID]],Table2[],1,)</f>
        <v>Id1390</v>
      </c>
      <c r="B1391" s="4" t="str">
        <f>VLOOKUP(Table2[[#This Row],[Full Name]],Table2[[#This Row],[Full Name]],1,)</f>
        <v xml:space="preserve">  Jim Bethea</v>
      </c>
      <c r="C1391" s="4">
        <f>VLOOKUP('Medical Examinations'!B1391,'Medical Examinations'!B1391:J3724,1,)</f>
        <v>22.66</v>
      </c>
      <c r="D1391" s="4">
        <f>VLOOKUP('Medical Examinations'!C1391,'Medical Examinations'!C1391:K3724,1,)</f>
        <v>10.68</v>
      </c>
      <c r="E1391" s="4" t="str">
        <f>VLOOKUP('Medical Examinations'!D1391,'Medical Examinations'!D1391:L3724,1,)</f>
        <v>No</v>
      </c>
      <c r="F1391" s="4" t="str">
        <f>VLOOKUP('Medical Examinations'!E1391,'Medical Examinations'!E1391:M3724,1,)</f>
        <v>No</v>
      </c>
      <c r="G1391" s="4" t="str">
        <f>VLOOKUP('Medical Examinations'!F1391,'Medical Examinations'!F1391:N3724,1,)</f>
        <v>No</v>
      </c>
      <c r="H1391" s="4">
        <f>VLOOKUP('Medical Examinations'!G1391,'Medical Examinations'!G1391:O3724,1,)</f>
        <v>0</v>
      </c>
      <c r="I1391" s="4" t="str">
        <f>VLOOKUP('Medical Examinations'!H1391,'Medical Examinations'!H1391:P3724,1,)</f>
        <v>No</v>
      </c>
      <c r="J1391" s="4" t="str">
        <f>VLOOKUP('Medical Examinations'!I1391,'Medical Examinations'!I1391:Q3724,1,)</f>
        <v>Normal Weight</v>
      </c>
      <c r="K1391" s="4" t="str">
        <f>VLOOKUP('Medical Examinations'!J1391,'Medical Examinations'!J1391:R3724,1,)</f>
        <v>Diabetes</v>
      </c>
      <c r="L1391" s="49">
        <f>VLOOKUP(Table3[[#This Row],[Charges]],Table3[[Charges]:[Age]],1,)</f>
        <v>11602.75</v>
      </c>
      <c r="M1391" s="23" t="str">
        <f>VLOOKUP(Table3[[#This Row],[Hospital tier]],Table3[[Hospital tier]:[Age]],1,)</f>
        <v>tier - 3</v>
      </c>
      <c r="N1391" s="4" t="str">
        <f>VLOOKUP(Table3[[#This Row],[City tier]],Table3[[Hospital tier]:[Age]],1,)</f>
        <v>tier - 1</v>
      </c>
      <c r="O1391" s="4" t="str">
        <f>VLOOKUP(Table3[[#This Row],[State ID]],Table3[[State ID]:[Age]],1,)</f>
        <v>R1020</v>
      </c>
      <c r="P1391" s="4" t="str">
        <f>VLOOKUP(Table3[[#This Row],[Hospitalasion Details]],Table3[[Hospitalasion Details]:[Age]],1,)</f>
        <v>20-Jun-1964</v>
      </c>
      <c r="Q1391" s="4">
        <f>VLOOKUP(Table3[[#This Row],[Age]],Table3[Age],1,)</f>
        <v>58</v>
      </c>
    </row>
    <row r="1392" spans="1:17" x14ac:dyDescent="0.25">
      <c r="A1392" s="4" t="str">
        <f>VLOOKUP(Table2[[#This Row],[Customer ID]],Table2[],1,)</f>
        <v>Id1391</v>
      </c>
      <c r="B1392" s="4" t="str">
        <f>VLOOKUP(Table2[[#This Row],[Full Name]],Table2[[#This Row],[Full Name]],1,)</f>
        <v xml:space="preserve">  Joseph P Kelly</v>
      </c>
      <c r="C1392" s="4">
        <f>VLOOKUP('Medical Examinations'!B1392,'Medical Examinations'!B1392:J3725,1,)</f>
        <v>38.81</v>
      </c>
      <c r="D1392" s="4">
        <f>VLOOKUP('Medical Examinations'!C1392,'Medical Examinations'!C1392:K3725,1,)</f>
        <v>6.14</v>
      </c>
      <c r="E1392" s="4" t="str">
        <f>VLOOKUP('Medical Examinations'!D1392,'Medical Examinations'!D1392:L3725,1,)</f>
        <v>Yes</v>
      </c>
      <c r="F1392" s="4" t="str">
        <f>VLOOKUP('Medical Examinations'!E1392,'Medical Examinations'!E1392:M3725,1,)</f>
        <v>No</v>
      </c>
      <c r="G1392" s="4" t="str">
        <f>VLOOKUP('Medical Examinations'!F1392,'Medical Examinations'!F1392:N3725,1,)</f>
        <v>No</v>
      </c>
      <c r="H1392" s="4">
        <f>VLOOKUP('Medical Examinations'!G1392,'Medical Examinations'!G1392:O3725,1,)</f>
        <v>1</v>
      </c>
      <c r="I1392" s="4" t="str">
        <f>VLOOKUP('Medical Examinations'!H1392,'Medical Examinations'!H1392:P3725,1,)</f>
        <v>No</v>
      </c>
      <c r="J1392" s="4" t="str">
        <f>VLOOKUP('Medical Examinations'!I1392,'Medical Examinations'!I1392:Q3725,1,)</f>
        <v>Obesity</v>
      </c>
      <c r="K1392" s="4" t="str">
        <f>VLOOKUP('Medical Examinations'!J1392,'Medical Examinations'!J1392:R3725,1,)</f>
        <v>Pre diabetes</v>
      </c>
      <c r="L1392" s="49">
        <f>VLOOKUP(Table3[[#This Row],[Charges]],Table3[[Charges]:[Age]],1,)</f>
        <v>11625.11</v>
      </c>
      <c r="M1392" s="23" t="str">
        <f>VLOOKUP(Table3[[#This Row],[Hospital tier]],Table3[[Hospital tier]:[Age]],1,)</f>
        <v>tier - 3</v>
      </c>
      <c r="N1392" s="4" t="str">
        <f>VLOOKUP(Table3[[#This Row],[City tier]],Table3[[Hospital tier]:[Age]],1,)</f>
        <v>tier - 3</v>
      </c>
      <c r="O1392" s="4" t="str">
        <f>VLOOKUP(Table3[[#This Row],[State ID]],Table3[[State ID]:[Age]],1,)</f>
        <v>R1022</v>
      </c>
      <c r="P1392" s="4" t="str">
        <f>VLOOKUP(Table3[[#This Row],[Hospitalasion Details]],Table3[[Hospitalasion Details]:[Age]],1,)</f>
        <v>17-Jul-1986</v>
      </c>
      <c r="Q1392" s="4">
        <f>VLOOKUP(Table3[[#This Row],[Age]],Table3[Age],1,)</f>
        <v>36</v>
      </c>
    </row>
    <row r="1393" spans="1:17" x14ac:dyDescent="0.25">
      <c r="A1393" s="4" t="str">
        <f>VLOOKUP(Table2[[#This Row],[Customer ID]],Table2[],1,)</f>
        <v>Id1392</v>
      </c>
      <c r="B1393" s="4" t="str">
        <f>VLOOKUP(Table2[[#This Row],[Full Name]],Table2[[#This Row],[Full Name]],1,)</f>
        <v xml:space="preserve">  Michael Blois</v>
      </c>
      <c r="C1393" s="4">
        <f>VLOOKUP('Medical Examinations'!B1393,'Medical Examinations'!B1393:J3726,1,)</f>
        <v>38.51</v>
      </c>
      <c r="D1393" s="4">
        <f>VLOOKUP('Medical Examinations'!C1393,'Medical Examinations'!C1393:K3726,1,)</f>
        <v>5.45</v>
      </c>
      <c r="E1393" s="4" t="str">
        <f>VLOOKUP('Medical Examinations'!D1393,'Medical Examinations'!D1393:L3726,1,)</f>
        <v>Yes</v>
      </c>
      <c r="F1393" s="4" t="str">
        <f>VLOOKUP('Medical Examinations'!E1393,'Medical Examinations'!E1393:M3726,1,)</f>
        <v>No</v>
      </c>
      <c r="G1393" s="4" t="str">
        <f>VLOOKUP('Medical Examinations'!F1393,'Medical Examinations'!F1393:N3726,1,)</f>
        <v>No</v>
      </c>
      <c r="H1393" s="4">
        <f>VLOOKUP('Medical Examinations'!G1393,'Medical Examinations'!G1393:O3726,1,)</f>
        <v>0</v>
      </c>
      <c r="I1393" s="4" t="str">
        <f>VLOOKUP('Medical Examinations'!H1393,'Medical Examinations'!H1393:P3726,1,)</f>
        <v>No</v>
      </c>
      <c r="J1393" s="4" t="str">
        <f>VLOOKUP('Medical Examinations'!I1393,'Medical Examinations'!I1393:Q3726,1,)</f>
        <v>Obesity</v>
      </c>
      <c r="K1393" s="4" t="str">
        <f>VLOOKUP('Medical Examinations'!J1393,'Medical Examinations'!J1393:R3726,1,)</f>
        <v>Normal</v>
      </c>
      <c r="L1393" s="49">
        <f>VLOOKUP(Table3[[#This Row],[Charges]],Table3[[Charges]:[Age]],1,)</f>
        <v>11657.72</v>
      </c>
      <c r="M1393" s="23" t="str">
        <f>VLOOKUP(Table3[[#This Row],[Hospital tier]],Table3[[Hospital tier]:[Age]],1,)</f>
        <v>tier - 3</v>
      </c>
      <c r="N1393" s="4" t="str">
        <f>VLOOKUP(Table3[[#This Row],[City tier]],Table3[[Hospital tier]:[Age]],1,)</f>
        <v>tier - 2</v>
      </c>
      <c r="O1393" s="4" t="str">
        <f>VLOOKUP(Table3[[#This Row],[State ID]],Table3[[State ID]:[Age]],1,)</f>
        <v>R1024</v>
      </c>
      <c r="P1393" s="4" t="str">
        <f>VLOOKUP(Table3[[#This Row],[Hospitalasion Details]],Table3[[Hospitalasion Details]:[Age]],1,)</f>
        <v>4-Oct-1966</v>
      </c>
      <c r="Q1393" s="4">
        <f>VLOOKUP(Table3[[#This Row],[Age]],Table3[Age],1,)</f>
        <v>56</v>
      </c>
    </row>
    <row r="1394" spans="1:17" x14ac:dyDescent="0.25">
      <c r="A1394" s="4" t="str">
        <f>VLOOKUP(Table2[[#This Row],[Customer ID]],Table2[],1,)</f>
        <v>Id1393</v>
      </c>
      <c r="B1394" s="4" t="str">
        <f>VLOOKUP(Table2[[#This Row],[Full Name]],Table2[[#This Row],[Full Name]],1,)</f>
        <v xml:space="preserve">  Gina M Dayton</v>
      </c>
      <c r="C1394" s="4">
        <f>VLOOKUP('Medical Examinations'!B1394,'Medical Examinations'!B1394:J3727,1,)</f>
        <v>22.98</v>
      </c>
      <c r="D1394" s="4">
        <f>VLOOKUP('Medical Examinations'!C1394,'Medical Examinations'!C1394:K3727,1,)</f>
        <v>6.14</v>
      </c>
      <c r="E1394" s="4" t="str">
        <f>VLOOKUP('Medical Examinations'!D1394,'Medical Examinations'!D1394:L3727,1,)</f>
        <v>Yes</v>
      </c>
      <c r="F1394" s="4" t="str">
        <f>VLOOKUP('Medical Examinations'!E1394,'Medical Examinations'!E1394:M3727,1,)</f>
        <v>No</v>
      </c>
      <c r="G1394" s="4" t="str">
        <f>VLOOKUP('Medical Examinations'!F1394,'Medical Examinations'!F1394:N3727,1,)</f>
        <v>No</v>
      </c>
      <c r="H1394" s="4">
        <f>VLOOKUP('Medical Examinations'!G1394,'Medical Examinations'!G1394:O3727,1,)</f>
        <v>0</v>
      </c>
      <c r="I1394" s="4" t="str">
        <f>VLOOKUP('Medical Examinations'!H1394,'Medical Examinations'!H1394:P3727,1,)</f>
        <v>No</v>
      </c>
      <c r="J1394" s="4" t="str">
        <f>VLOOKUP('Medical Examinations'!I1394,'Medical Examinations'!I1394:Q3727,1,)</f>
        <v>Normal Weight</v>
      </c>
      <c r="K1394" s="4" t="str">
        <f>VLOOKUP('Medical Examinations'!J1394,'Medical Examinations'!J1394:R3727,1,)</f>
        <v>Pre diabetes</v>
      </c>
      <c r="L1394" s="49">
        <f>VLOOKUP(Table3[[#This Row],[Charges]],Table3[[Charges]:[Age]],1,)</f>
        <v>11657.81</v>
      </c>
      <c r="M1394" s="23" t="str">
        <f>VLOOKUP(Table3[[#This Row],[Hospital tier]],Table3[[Hospital tier]:[Age]],1,)</f>
        <v>tier - 3</v>
      </c>
      <c r="N1394" s="4" t="str">
        <f>VLOOKUP(Table3[[#This Row],[City tier]],Table3[[Hospital tier]:[Age]],1,)</f>
        <v>tier - 2</v>
      </c>
      <c r="O1394" s="4" t="str">
        <f>VLOOKUP(Table3[[#This Row],[State ID]],Table3[[State ID]:[Age]],1,)</f>
        <v>R1023</v>
      </c>
      <c r="P1394" s="4" t="str">
        <f>VLOOKUP(Table3[[#This Row],[Hospitalasion Details]],Table3[[Hospitalasion Details]:[Age]],1,)</f>
        <v>20-Jul-1994</v>
      </c>
      <c r="Q1394" s="4">
        <f>VLOOKUP(Table3[[#This Row],[Age]],Table3[Age],1,)</f>
        <v>28</v>
      </c>
    </row>
    <row r="1395" spans="1:17" x14ac:dyDescent="0.25">
      <c r="A1395" s="4" t="str">
        <f>VLOOKUP(Table2[[#This Row],[Customer ID]],Table2[],1,)</f>
        <v>Id1394</v>
      </c>
      <c r="B1395" s="4" t="str">
        <f>VLOOKUP(Table2[[#This Row],[Full Name]],Table2[[#This Row],[Full Name]],1,)</f>
        <v xml:space="preserve">  Shantel C Cloud</v>
      </c>
      <c r="C1395" s="4">
        <f>VLOOKUP('Medical Examinations'!B1395,'Medical Examinations'!B1395:J3728,1,)</f>
        <v>15.65</v>
      </c>
      <c r="D1395" s="4">
        <f>VLOOKUP('Medical Examinations'!C1395,'Medical Examinations'!C1395:K3728,1,)</f>
        <v>7.85</v>
      </c>
      <c r="E1395" s="4" t="str">
        <f>VLOOKUP('Medical Examinations'!D1395,'Medical Examinations'!D1395:L3728,1,)</f>
        <v>No</v>
      </c>
      <c r="F1395" s="4" t="str">
        <f>VLOOKUP('Medical Examinations'!E1395,'Medical Examinations'!E1395:M3728,1,)</f>
        <v>No</v>
      </c>
      <c r="G1395" s="4" t="str">
        <f>VLOOKUP('Medical Examinations'!F1395,'Medical Examinations'!F1395:N3728,1,)</f>
        <v>No</v>
      </c>
      <c r="H1395" s="4">
        <f>VLOOKUP('Medical Examinations'!G1395,'Medical Examinations'!G1395:O3728,1,)</f>
        <v>0</v>
      </c>
      <c r="I1395" s="4" t="str">
        <f>VLOOKUP('Medical Examinations'!H1395,'Medical Examinations'!H1395:P3728,1,)</f>
        <v>No</v>
      </c>
      <c r="J1395" s="4" t="str">
        <f>VLOOKUP('Medical Examinations'!I1395,'Medical Examinations'!I1395:Q3728,1,)</f>
        <v>Underweight</v>
      </c>
      <c r="K1395" s="4" t="str">
        <f>VLOOKUP('Medical Examinations'!J1395,'Medical Examinations'!J1395:R3728,1,)</f>
        <v>Diabetes</v>
      </c>
      <c r="L1395" s="49">
        <f>VLOOKUP(Table3[[#This Row],[Charges]],Table3[[Charges]:[Age]],1,)</f>
        <v>11658.12</v>
      </c>
      <c r="M1395" s="23" t="str">
        <f>VLOOKUP(Table3[[#This Row],[Hospital tier]],Table3[[Hospital tier]:[Age]],1,)</f>
        <v>tier - 3</v>
      </c>
      <c r="N1395" s="4" t="str">
        <f>VLOOKUP(Table3[[#This Row],[City tier]],Table3[[Hospital tier]:[Age]],1,)</f>
        <v>tier - 1</v>
      </c>
      <c r="O1395" s="4" t="str">
        <f>VLOOKUP(Table3[[#This Row],[State ID]],Table3[[State ID]:[Age]],1,)</f>
        <v>R1024</v>
      </c>
      <c r="P1395" s="4" t="str">
        <f>VLOOKUP(Table3[[#This Row],[Hospitalasion Details]],Table3[[Hospitalasion Details]:[Age]],1,)</f>
        <v>6-Jul-1966</v>
      </c>
      <c r="Q1395" s="4">
        <f>VLOOKUP(Table3[[#This Row],[Age]],Table3[Age],1,)</f>
        <v>56</v>
      </c>
    </row>
    <row r="1396" spans="1:17" x14ac:dyDescent="0.25">
      <c r="A1396" s="4" t="str">
        <f>VLOOKUP(Table2[[#This Row],[Customer ID]],Table2[],1,)</f>
        <v>Id1395</v>
      </c>
      <c r="B1396" s="4" t="str">
        <f>VLOOKUP(Table2[[#This Row],[Full Name]],Table2[[#This Row],[Full Name]],1,)</f>
        <v xml:space="preserve">  Brian Betournay</v>
      </c>
      <c r="C1396" s="4">
        <f>VLOOKUP('Medical Examinations'!B1396,'Medical Examinations'!B1396:J3729,1,)</f>
        <v>39.97</v>
      </c>
      <c r="D1396" s="4">
        <f>VLOOKUP('Medical Examinations'!C1396,'Medical Examinations'!C1396:K3729,1,)</f>
        <v>4.09</v>
      </c>
      <c r="E1396" s="4" t="str">
        <f>VLOOKUP('Medical Examinations'!D1396,'Medical Examinations'!D1396:L3729,1,)</f>
        <v>No</v>
      </c>
      <c r="F1396" s="4" t="str">
        <f>VLOOKUP('Medical Examinations'!E1396,'Medical Examinations'!E1396:M3729,1,)</f>
        <v>No</v>
      </c>
      <c r="G1396" s="4" t="str">
        <f>VLOOKUP('Medical Examinations'!F1396,'Medical Examinations'!F1396:N3729,1,)</f>
        <v>No</v>
      </c>
      <c r="H1396" s="4">
        <f>VLOOKUP('Medical Examinations'!G1396,'Medical Examinations'!G1396:O3729,1,)</f>
        <v>1</v>
      </c>
      <c r="I1396" s="4" t="str">
        <f>VLOOKUP('Medical Examinations'!H1396,'Medical Examinations'!H1396:P3729,1,)</f>
        <v>No</v>
      </c>
      <c r="J1396" s="4" t="str">
        <f>VLOOKUP('Medical Examinations'!I1396,'Medical Examinations'!I1396:Q3729,1,)</f>
        <v>Obesity</v>
      </c>
      <c r="K1396" s="4" t="str">
        <f>VLOOKUP('Medical Examinations'!J1396,'Medical Examinations'!J1396:R3729,1,)</f>
        <v>Normal</v>
      </c>
      <c r="L1396" s="49">
        <f>VLOOKUP(Table3[[#This Row],[Charges]],Table3[[Charges]:[Age]],1,)</f>
        <v>11658.38</v>
      </c>
      <c r="M1396" s="23" t="str">
        <f>VLOOKUP(Table3[[#This Row],[Hospital tier]],Table3[[Hospital tier]:[Age]],1,)</f>
        <v>tier - 3</v>
      </c>
      <c r="N1396" s="4" t="str">
        <f>VLOOKUP(Table3[[#This Row],[City tier]],Table3[[Hospital tier]:[Age]],1,)</f>
        <v>tier - 3</v>
      </c>
      <c r="O1396" s="4" t="str">
        <f>VLOOKUP(Table3[[#This Row],[State ID]],Table3[[State ID]:[Age]],1,)</f>
        <v>R1024</v>
      </c>
      <c r="P1396" s="4" t="str">
        <f>VLOOKUP(Table3[[#This Row],[Hospitalasion Details]],Table3[[Hospitalasion Details]:[Age]],1,)</f>
        <v>23-Aug-1966</v>
      </c>
      <c r="Q1396" s="4">
        <f>VLOOKUP(Table3[[#This Row],[Age]],Table3[Age],1,)</f>
        <v>56</v>
      </c>
    </row>
    <row r="1397" spans="1:17" x14ac:dyDescent="0.25">
      <c r="A1397" s="4" t="str">
        <f>VLOOKUP(Table2[[#This Row],[Customer ID]],Table2[],1,)</f>
        <v>Id1396</v>
      </c>
      <c r="B1397" s="4" t="str">
        <f>VLOOKUP(Table2[[#This Row],[Full Name]],Table2[[#This Row],[Full Name]],1,)</f>
        <v xml:space="preserve">  Brian Temple</v>
      </c>
      <c r="C1397" s="4">
        <f>VLOOKUP('Medical Examinations'!B1397,'Medical Examinations'!B1397:J3730,1,)</f>
        <v>37.22</v>
      </c>
      <c r="D1397" s="4">
        <f>VLOOKUP('Medical Examinations'!C1397,'Medical Examinations'!C1397:K3730,1,)</f>
        <v>4.62</v>
      </c>
      <c r="E1397" s="4" t="str">
        <f>VLOOKUP('Medical Examinations'!D1397,'Medical Examinations'!D1397:L3730,1,)</f>
        <v>No</v>
      </c>
      <c r="F1397" s="4" t="str">
        <f>VLOOKUP('Medical Examinations'!E1397,'Medical Examinations'!E1397:M3730,1,)</f>
        <v>No</v>
      </c>
      <c r="G1397" s="4" t="str">
        <f>VLOOKUP('Medical Examinations'!F1397,'Medical Examinations'!F1397:N3730,1,)</f>
        <v>Yes</v>
      </c>
      <c r="H1397" s="4">
        <f>VLOOKUP('Medical Examinations'!G1397,'Medical Examinations'!G1397:O3730,1,)</f>
        <v>1</v>
      </c>
      <c r="I1397" s="4" t="str">
        <f>VLOOKUP('Medical Examinations'!H1397,'Medical Examinations'!H1397:P3730,1,)</f>
        <v>No</v>
      </c>
      <c r="J1397" s="4" t="str">
        <f>VLOOKUP('Medical Examinations'!I1397,'Medical Examinations'!I1397:Q3730,1,)</f>
        <v>Obesity</v>
      </c>
      <c r="K1397" s="4" t="str">
        <f>VLOOKUP('Medical Examinations'!J1397,'Medical Examinations'!J1397:R3730,1,)</f>
        <v>Normal</v>
      </c>
      <c r="L1397" s="49">
        <f>VLOOKUP(Table3[[#This Row],[Charges]],Table3[[Charges]:[Age]],1,)</f>
        <v>11674.13</v>
      </c>
      <c r="M1397" s="23" t="str">
        <f>VLOOKUP(Table3[[#This Row],[Hospital tier]],Table3[[Hospital tier]:[Age]],1,)</f>
        <v>tier - 3</v>
      </c>
      <c r="N1397" s="4" t="str">
        <f>VLOOKUP(Table3[[#This Row],[City tier]],Table3[[Hospital tier]:[Age]],1,)</f>
        <v>tier - 1</v>
      </c>
      <c r="O1397" s="4" t="str">
        <f>VLOOKUP(Table3[[#This Row],[State ID]],Table3[[State ID]:[Age]],1,)</f>
        <v>R1011</v>
      </c>
      <c r="P1397" s="4" t="str">
        <f>VLOOKUP(Table3[[#This Row],[Hospitalasion Details]],Table3[[Hospitalasion Details]:[Age]],1,)</f>
        <v>9-Nov-1966</v>
      </c>
      <c r="Q1397" s="4">
        <f>VLOOKUP(Table3[[#This Row],[Age]],Table3[Age],1,)</f>
        <v>56</v>
      </c>
    </row>
    <row r="1398" spans="1:17" x14ac:dyDescent="0.25">
      <c r="A1398" s="4" t="str">
        <f>VLOOKUP(Table2[[#This Row],[Customer ID]],Table2[],1,)</f>
        <v>Id1397</v>
      </c>
      <c r="B1398" s="4" t="str">
        <f>VLOOKUP(Table2[[#This Row],[Full Name]],Table2[[#This Row],[Full Name]],1,)</f>
        <v xml:space="preserve">  Jessica R Rollie</v>
      </c>
      <c r="C1398" s="4">
        <f>VLOOKUP('Medical Examinations'!B1398,'Medical Examinations'!B1398:J3731,1,)</f>
        <v>41.325000000000003</v>
      </c>
      <c r="D1398" s="4">
        <f>VLOOKUP('Medical Examinations'!C1398,'Medical Examinations'!C1398:K3731,1,)</f>
        <v>5.77</v>
      </c>
      <c r="E1398" s="4" t="str">
        <f>VLOOKUP('Medical Examinations'!D1398,'Medical Examinations'!D1398:L3731,1,)</f>
        <v>No</v>
      </c>
      <c r="F1398" s="4" t="str">
        <f>VLOOKUP('Medical Examinations'!E1398,'Medical Examinations'!E1398:M3731,1,)</f>
        <v>No</v>
      </c>
      <c r="G1398" s="4" t="str">
        <f>VLOOKUP('Medical Examinations'!F1398,'Medical Examinations'!F1398:N3731,1,)</f>
        <v>No</v>
      </c>
      <c r="H1398" s="4">
        <f>VLOOKUP('Medical Examinations'!G1398,'Medical Examinations'!G1398:O3731,1,)</f>
        <v>0</v>
      </c>
      <c r="I1398" s="4" t="str">
        <f>VLOOKUP('Medical Examinations'!H1398,'Medical Examinations'!H1398:P3731,1,)</f>
        <v>No</v>
      </c>
      <c r="J1398" s="4" t="str">
        <f>VLOOKUP('Medical Examinations'!I1398,'Medical Examinations'!I1398:Q3731,1,)</f>
        <v>Obesity</v>
      </c>
      <c r="K1398" s="4" t="str">
        <f>VLOOKUP('Medical Examinations'!J1398,'Medical Examinations'!J1398:R3731,1,)</f>
        <v>Pre diabetes</v>
      </c>
      <c r="L1398" s="49">
        <f>VLOOKUP(Table3[[#This Row],[Charges]],Table3[[Charges]:[Age]],1,)</f>
        <v>11696.52</v>
      </c>
      <c r="M1398" s="23" t="str">
        <f>VLOOKUP(Table3[[#This Row],[Hospital tier]],Table3[[Hospital tier]:[Age]],1,)</f>
        <v>tier - 3</v>
      </c>
      <c r="N1398" s="4" t="str">
        <f>VLOOKUP(Table3[[#This Row],[City tier]],Table3[[Hospital tier]:[Age]],1,)</f>
        <v>tier - 1</v>
      </c>
      <c r="O1398" s="4" t="str">
        <f>VLOOKUP(Table3[[#This Row],[State ID]],Table3[[State ID]:[Age]],1,)</f>
        <v>R1021</v>
      </c>
      <c r="P1398" s="4" t="str">
        <f>VLOOKUP(Table3[[#This Row],[Hospitalasion Details]],Table3[[Hospitalasion Details]:[Age]],1,)</f>
        <v>1-Dec-1970</v>
      </c>
      <c r="Q1398" s="4">
        <f>VLOOKUP(Table3[[#This Row],[Age]],Table3[Age],1,)</f>
        <v>52</v>
      </c>
    </row>
    <row r="1399" spans="1:17" x14ac:dyDescent="0.25">
      <c r="A1399" s="4" t="str">
        <f>VLOOKUP(Table2[[#This Row],[Customer ID]],Table2[],1,)</f>
        <v>Id1398</v>
      </c>
      <c r="B1399" s="4" t="str">
        <f>VLOOKUP(Table2[[#This Row],[Full Name]],Table2[[#This Row],[Full Name]],1,)</f>
        <v xml:space="preserve">  Robyn Roybal</v>
      </c>
      <c r="C1399" s="4">
        <f>VLOOKUP('Medical Examinations'!B1399,'Medical Examinations'!B1399:J3732,1,)</f>
        <v>40.31</v>
      </c>
      <c r="D1399" s="4">
        <f>VLOOKUP('Medical Examinations'!C1399,'Medical Examinations'!C1399:K3732,1,)</f>
        <v>5.84</v>
      </c>
      <c r="E1399" s="4" t="str">
        <f>VLOOKUP('Medical Examinations'!D1399,'Medical Examinations'!D1399:L3732,1,)</f>
        <v>No</v>
      </c>
      <c r="F1399" s="4" t="str">
        <f>VLOOKUP('Medical Examinations'!E1399,'Medical Examinations'!E1399:M3732,1,)</f>
        <v>No</v>
      </c>
      <c r="G1399" s="4" t="str">
        <f>VLOOKUP('Medical Examinations'!F1399,'Medical Examinations'!F1399:N3732,1,)</f>
        <v>No</v>
      </c>
      <c r="H1399" s="4">
        <f>VLOOKUP('Medical Examinations'!G1399,'Medical Examinations'!G1399:O3732,1,)</f>
        <v>0</v>
      </c>
      <c r="I1399" s="4" t="str">
        <f>VLOOKUP('Medical Examinations'!H1399,'Medical Examinations'!H1399:P3732,1,)</f>
        <v>No</v>
      </c>
      <c r="J1399" s="4" t="str">
        <f>VLOOKUP('Medical Examinations'!I1399,'Medical Examinations'!I1399:Q3732,1,)</f>
        <v>Obesity</v>
      </c>
      <c r="K1399" s="4" t="str">
        <f>VLOOKUP('Medical Examinations'!J1399,'Medical Examinations'!J1399:R3732,1,)</f>
        <v>Pre diabetes</v>
      </c>
      <c r="L1399" s="49">
        <f>VLOOKUP(Table3[[#This Row],[Charges]],Table3[[Charges]:[Age]],1,)</f>
        <v>11712.97</v>
      </c>
      <c r="M1399" s="23" t="str">
        <f>VLOOKUP(Table3[[#This Row],[Hospital tier]],Table3[[Hospital tier]:[Age]],1,)</f>
        <v>tier - 3</v>
      </c>
      <c r="N1399" s="4" t="str">
        <f>VLOOKUP(Table3[[#This Row],[City tier]],Table3[[Hospital tier]:[Age]],1,)</f>
        <v>tier - 2</v>
      </c>
      <c r="O1399" s="4" t="str">
        <f>VLOOKUP(Table3[[#This Row],[State ID]],Table3[[State ID]:[Age]],1,)</f>
        <v>R1021</v>
      </c>
      <c r="P1399" s="4" t="str">
        <f>VLOOKUP(Table3[[#This Row],[Hospitalasion Details]],Table3[[Hospitalasion Details]:[Age]],1,)</f>
        <v>21-Oct-1982</v>
      </c>
      <c r="Q1399" s="4">
        <f>VLOOKUP(Table3[[#This Row],[Age]],Table3[Age],1,)</f>
        <v>40</v>
      </c>
    </row>
    <row r="1400" spans="1:17" x14ac:dyDescent="0.25">
      <c r="A1400" s="4" t="str">
        <f>VLOOKUP(Table2[[#This Row],[Customer ID]],Table2[],1,)</f>
        <v>Id1399</v>
      </c>
      <c r="B1400" s="4" t="str">
        <f>VLOOKUP(Table2[[#This Row],[Full Name]],Table2[[#This Row],[Full Name]],1,)</f>
        <v xml:space="preserve">  Ashley Turgeon</v>
      </c>
      <c r="C1400" s="4">
        <f>VLOOKUP('Medical Examinations'!B1400,'Medical Examinations'!B1400:J3733,1,)</f>
        <v>29.48</v>
      </c>
      <c r="D1400" s="4">
        <f>VLOOKUP('Medical Examinations'!C1400,'Medical Examinations'!C1400:K3733,1,)</f>
        <v>4.91</v>
      </c>
      <c r="E1400" s="4" t="str">
        <f>VLOOKUP('Medical Examinations'!D1400,'Medical Examinations'!D1400:L3733,1,)</f>
        <v>No</v>
      </c>
      <c r="F1400" s="4" t="str">
        <f>VLOOKUP('Medical Examinations'!E1400,'Medical Examinations'!E1400:M3733,1,)</f>
        <v>No</v>
      </c>
      <c r="G1400" s="4" t="str">
        <f>VLOOKUP('Medical Examinations'!F1400,'Medical Examinations'!F1400:N3733,1,)</f>
        <v>No</v>
      </c>
      <c r="H1400" s="4">
        <f>VLOOKUP('Medical Examinations'!G1400,'Medical Examinations'!G1400:O3733,1,)</f>
        <v>0</v>
      </c>
      <c r="I1400" s="4" t="str">
        <f>VLOOKUP('Medical Examinations'!H1400,'Medical Examinations'!H1400:P3733,1,)</f>
        <v>No</v>
      </c>
      <c r="J1400" s="4" t="str">
        <f>VLOOKUP('Medical Examinations'!I1400,'Medical Examinations'!I1400:Q3733,1,)</f>
        <v>Over Weight</v>
      </c>
      <c r="K1400" s="4" t="str">
        <f>VLOOKUP('Medical Examinations'!J1400,'Medical Examinations'!J1400:R3733,1,)</f>
        <v>Normal</v>
      </c>
      <c r="L1400" s="49">
        <f>VLOOKUP(Table3[[#This Row],[Charges]],Table3[[Charges]:[Age]],1,)</f>
        <v>11729.68</v>
      </c>
      <c r="M1400" s="23" t="str">
        <f>VLOOKUP(Table3[[#This Row],[Hospital tier]],Table3[[Hospital tier]:[Age]],1,)</f>
        <v>tier - 3</v>
      </c>
      <c r="N1400" s="4" t="str">
        <f>VLOOKUP(Table3[[#This Row],[City tier]],Table3[[Hospital tier]:[Age]],1,)</f>
        <v>tier - 1</v>
      </c>
      <c r="O1400" s="4" t="str">
        <f>VLOOKUP(Table3[[#This Row],[State ID]],Table3[[State ID]:[Age]],1,)</f>
        <v>R1024</v>
      </c>
      <c r="P1400" s="4" t="str">
        <f>VLOOKUP(Table3[[#This Row],[Hospitalasion Details]],Table3[[Hospitalasion Details]:[Age]],1,)</f>
        <v>12-Oct-1969</v>
      </c>
      <c r="Q1400" s="4">
        <f>VLOOKUP(Table3[[#This Row],[Age]],Table3[Age],1,)</f>
        <v>53</v>
      </c>
    </row>
    <row r="1401" spans="1:17" x14ac:dyDescent="0.25">
      <c r="A1401" s="4" t="str">
        <f>VLOOKUP(Table2[[#This Row],[Customer ID]],Table2[],1,)</f>
        <v>Id1400</v>
      </c>
      <c r="B1401" s="4" t="str">
        <f>VLOOKUP(Table2[[#This Row],[Full Name]],Table2[[#This Row],[Full Name]],1,)</f>
        <v xml:space="preserve">  Dana Deingenis</v>
      </c>
      <c r="C1401" s="4">
        <f>VLOOKUP('Medical Examinations'!B1401,'Medical Examinations'!B1401:J3734,1,)</f>
        <v>33.155000000000001</v>
      </c>
      <c r="D1401" s="4">
        <f>VLOOKUP('Medical Examinations'!C1401,'Medical Examinations'!C1401:K3734,1,)</f>
        <v>5.07</v>
      </c>
      <c r="E1401" s="4" t="str">
        <f>VLOOKUP('Medical Examinations'!D1401,'Medical Examinations'!D1401:L3734,1,)</f>
        <v>No</v>
      </c>
      <c r="F1401" s="4" t="str">
        <f>VLOOKUP('Medical Examinations'!E1401,'Medical Examinations'!E1401:M3734,1,)</f>
        <v>No</v>
      </c>
      <c r="G1401" s="4" t="str">
        <f>VLOOKUP('Medical Examinations'!F1401,'Medical Examinations'!F1401:N3734,1,)</f>
        <v>No</v>
      </c>
      <c r="H1401" s="4">
        <f>VLOOKUP('Medical Examinations'!G1401,'Medical Examinations'!G1401:O3734,1,)</f>
        <v>0</v>
      </c>
      <c r="I1401" s="4" t="str">
        <f>VLOOKUP('Medical Examinations'!H1401,'Medical Examinations'!H1401:P3734,1,)</f>
        <v>No</v>
      </c>
      <c r="J1401" s="4" t="str">
        <f>VLOOKUP('Medical Examinations'!I1401,'Medical Examinations'!I1401:Q3734,1,)</f>
        <v>Obesity</v>
      </c>
      <c r="K1401" s="4" t="str">
        <f>VLOOKUP('Medical Examinations'!J1401,'Medical Examinations'!J1401:R3734,1,)</f>
        <v>Normal</v>
      </c>
      <c r="L1401" s="49">
        <f>VLOOKUP(Table3[[#This Row],[Charges]],Table3[[Charges]:[Age]],1,)</f>
        <v>11730.82</v>
      </c>
      <c r="M1401" s="23" t="str">
        <f>VLOOKUP(Table3[[#This Row],[Hospital tier]],Table3[[Hospital tier]:[Age]],1,)</f>
        <v>tier - 3</v>
      </c>
      <c r="N1401" s="4" t="str">
        <f>VLOOKUP(Table3[[#This Row],[City tier]],Table3[[Hospital tier]:[Age]],1,)</f>
        <v>tier - 3</v>
      </c>
      <c r="O1401" s="4" t="str">
        <f>VLOOKUP(Table3[[#This Row],[State ID]],Table3[[State ID]:[Age]],1,)</f>
        <v>R1026</v>
      </c>
      <c r="P1401" s="4" t="str">
        <f>VLOOKUP(Table3[[#This Row],[Hospitalasion Details]],Table3[[Hospitalasion Details]:[Age]],1,)</f>
        <v>26-Nov-1984</v>
      </c>
      <c r="Q1401" s="4">
        <f>VLOOKUP(Table3[[#This Row],[Age]],Table3[Age],1,)</f>
        <v>38</v>
      </c>
    </row>
    <row r="1402" spans="1:17" x14ac:dyDescent="0.25">
      <c r="A1402" s="4" t="str">
        <f>VLOOKUP(Table2[[#This Row],[Customer ID]],Table2[],1,)</f>
        <v>Id1401</v>
      </c>
      <c r="B1402" s="4" t="str">
        <f>VLOOKUP(Table2[[#This Row],[Full Name]],Table2[[#This Row],[Full Name]],1,)</f>
        <v xml:space="preserve">  Jessica F Hodge</v>
      </c>
      <c r="C1402" s="4">
        <f>VLOOKUP('Medical Examinations'!B1402,'Medical Examinations'!B1402:J3735,1,)</f>
        <v>42.85</v>
      </c>
      <c r="D1402" s="4">
        <f>VLOOKUP('Medical Examinations'!C1402,'Medical Examinations'!C1402:K3735,1,)</f>
        <v>5.81</v>
      </c>
      <c r="E1402" s="4" t="str">
        <f>VLOOKUP('Medical Examinations'!D1402,'Medical Examinations'!D1402:L3735,1,)</f>
        <v>Yes</v>
      </c>
      <c r="F1402" s="4" t="str">
        <f>VLOOKUP('Medical Examinations'!E1402,'Medical Examinations'!E1402:M3735,1,)</f>
        <v>No</v>
      </c>
      <c r="G1402" s="4" t="str">
        <f>VLOOKUP('Medical Examinations'!F1402,'Medical Examinations'!F1402:N3735,1,)</f>
        <v>No</v>
      </c>
      <c r="H1402" s="4">
        <f>VLOOKUP('Medical Examinations'!G1402,'Medical Examinations'!G1402:O3735,1,)</f>
        <v>0</v>
      </c>
      <c r="I1402" s="4" t="str">
        <f>VLOOKUP('Medical Examinations'!H1402,'Medical Examinations'!H1402:P3735,1,)</f>
        <v>No</v>
      </c>
      <c r="J1402" s="4" t="str">
        <f>VLOOKUP('Medical Examinations'!I1402,'Medical Examinations'!I1402:Q3735,1,)</f>
        <v>Obesity</v>
      </c>
      <c r="K1402" s="4" t="str">
        <f>VLOOKUP('Medical Examinations'!J1402,'Medical Examinations'!J1402:R3735,1,)</f>
        <v>Pre diabetes</v>
      </c>
      <c r="L1402" s="49">
        <f>VLOOKUP(Table3[[#This Row],[Charges]],Table3[[Charges]:[Age]],1,)</f>
        <v>11735.88</v>
      </c>
      <c r="M1402" s="23" t="str">
        <f>VLOOKUP(Table3[[#This Row],[Hospital tier]],Table3[[Hospital tier]:[Age]],1,)</f>
        <v>tier - 3</v>
      </c>
      <c r="N1402" s="4" t="str">
        <f>VLOOKUP(Table3[[#This Row],[City tier]],Table3[[Hospital tier]:[Age]],1,)</f>
        <v>tier - 1</v>
      </c>
      <c r="O1402" s="4" t="str">
        <f>VLOOKUP(Table3[[#This Row],[State ID]],Table3[[State ID]:[Age]],1,)</f>
        <v>R1012</v>
      </c>
      <c r="P1402" s="4" t="str">
        <f>VLOOKUP(Table3[[#This Row],[Hospitalasion Details]],Table3[[Hospitalasion Details]:[Age]],1,)</f>
        <v>9-Nov-1964</v>
      </c>
      <c r="Q1402" s="4">
        <f>VLOOKUP(Table3[[#This Row],[Age]],Table3[Age],1,)</f>
        <v>58</v>
      </c>
    </row>
    <row r="1403" spans="1:17" x14ac:dyDescent="0.25">
      <c r="A1403" s="4" t="str">
        <f>VLOOKUP(Table2[[#This Row],[Customer ID]],Table2[],1,)</f>
        <v>Id1402</v>
      </c>
      <c r="B1403" s="4" t="str">
        <f>VLOOKUP(Table2[[#This Row],[Full Name]],Table2[[#This Row],[Full Name]],1,)</f>
        <v xml:space="preserve">  Lindsey Gibbs</v>
      </c>
      <c r="C1403" s="4">
        <f>VLOOKUP('Medical Examinations'!B1403,'Medical Examinations'!B1403:J3736,1,)</f>
        <v>32.340000000000003</v>
      </c>
      <c r="D1403" s="4">
        <f>VLOOKUP('Medical Examinations'!C1403,'Medical Examinations'!C1403:K3736,1,)</f>
        <v>11.2</v>
      </c>
      <c r="E1403" s="4" t="str">
        <f>VLOOKUP('Medical Examinations'!D1403,'Medical Examinations'!D1403:L3736,1,)</f>
        <v>No</v>
      </c>
      <c r="F1403" s="4" t="str">
        <f>VLOOKUP('Medical Examinations'!E1403,'Medical Examinations'!E1403:M3736,1,)</f>
        <v>No</v>
      </c>
      <c r="G1403" s="4" t="str">
        <f>VLOOKUP('Medical Examinations'!F1403,'Medical Examinations'!F1403:N3736,1,)</f>
        <v>No</v>
      </c>
      <c r="H1403" s="4">
        <f>VLOOKUP('Medical Examinations'!G1403,'Medical Examinations'!G1403:O3736,1,)</f>
        <v>0</v>
      </c>
      <c r="I1403" s="4" t="str">
        <f>VLOOKUP('Medical Examinations'!H1403,'Medical Examinations'!H1403:P3736,1,)</f>
        <v>No</v>
      </c>
      <c r="J1403" s="4" t="str">
        <f>VLOOKUP('Medical Examinations'!I1403,'Medical Examinations'!I1403:Q3736,1,)</f>
        <v>Obesity</v>
      </c>
      <c r="K1403" s="4" t="str">
        <f>VLOOKUP('Medical Examinations'!J1403,'Medical Examinations'!J1403:R3736,1,)</f>
        <v>Diabetes</v>
      </c>
      <c r="L1403" s="49">
        <f>VLOOKUP(Table3[[#This Row],[Charges]],Table3[[Charges]:[Age]],1,)</f>
        <v>11737.85</v>
      </c>
      <c r="M1403" s="23" t="str">
        <f>VLOOKUP(Table3[[#This Row],[Hospital tier]],Table3[[Hospital tier]:[Age]],1,)</f>
        <v>tier - 3</v>
      </c>
      <c r="N1403" s="4" t="str">
        <f>VLOOKUP(Table3[[#This Row],[City tier]],Table3[[Hospital tier]:[Age]],1,)</f>
        <v>tier - 1</v>
      </c>
      <c r="O1403" s="4" t="str">
        <f>VLOOKUP(Table3[[#This Row],[State ID]],Table3[[State ID]:[Age]],1,)</f>
        <v>R1011</v>
      </c>
      <c r="P1403" s="4" t="str">
        <f>VLOOKUP(Table3[[#This Row],[Hospitalasion Details]],Table3[[Hospitalasion Details]:[Age]],1,)</f>
        <v>5-Sep-1988</v>
      </c>
      <c r="Q1403" s="4">
        <f>VLOOKUP(Table3[[#This Row],[Age]],Table3[Age],1,)</f>
        <v>34</v>
      </c>
    </row>
    <row r="1404" spans="1:17" x14ac:dyDescent="0.25">
      <c r="A1404" s="4" t="str">
        <f>VLOOKUP(Table2[[#This Row],[Customer ID]],Table2[],1,)</f>
        <v>Id1403</v>
      </c>
      <c r="B1404" s="4" t="str">
        <f>VLOOKUP(Table2[[#This Row],[Full Name]],Table2[[#This Row],[Full Name]],1,)</f>
        <v xml:space="preserve">  Kelly A Trom</v>
      </c>
      <c r="C1404" s="4">
        <f>VLOOKUP('Medical Examinations'!B1404,'Medical Examinations'!B1404:J3737,1,)</f>
        <v>27.5</v>
      </c>
      <c r="D1404" s="4">
        <f>VLOOKUP('Medical Examinations'!C1404,'Medical Examinations'!C1404:K3737,1,)</f>
        <v>10.75</v>
      </c>
      <c r="E1404" s="4" t="str">
        <f>VLOOKUP('Medical Examinations'!D1404,'Medical Examinations'!D1404:L3737,1,)</f>
        <v>No</v>
      </c>
      <c r="F1404" s="4" t="str">
        <f>VLOOKUP('Medical Examinations'!E1404,'Medical Examinations'!E1404:M3737,1,)</f>
        <v>No</v>
      </c>
      <c r="G1404" s="4" t="str">
        <f>VLOOKUP('Medical Examinations'!F1404,'Medical Examinations'!F1404:N3737,1,)</f>
        <v>No</v>
      </c>
      <c r="H1404" s="4">
        <f>VLOOKUP('Medical Examinations'!G1404,'Medical Examinations'!G1404:O3737,1,)</f>
        <v>0</v>
      </c>
      <c r="I1404" s="4" t="str">
        <f>VLOOKUP('Medical Examinations'!H1404,'Medical Examinations'!H1404:P3737,1,)</f>
        <v>No</v>
      </c>
      <c r="J1404" s="4" t="str">
        <f>VLOOKUP('Medical Examinations'!I1404,'Medical Examinations'!I1404:Q3737,1,)</f>
        <v>Over Weight</v>
      </c>
      <c r="K1404" s="4" t="str">
        <f>VLOOKUP('Medical Examinations'!J1404,'Medical Examinations'!J1404:R3737,1,)</f>
        <v>Diabetes</v>
      </c>
      <c r="L1404" s="49">
        <f>VLOOKUP(Table3[[#This Row],[Charges]],Table3[[Charges]:[Age]],1,)</f>
        <v>11741.73</v>
      </c>
      <c r="M1404" s="23" t="str">
        <f>VLOOKUP(Table3[[#This Row],[Hospital tier]],Table3[[Hospital tier]:[Age]],1,)</f>
        <v>tier - 3</v>
      </c>
      <c r="N1404" s="4" t="str">
        <f>VLOOKUP(Table3[[#This Row],[City tier]],Table3[[Hospital tier]:[Age]],1,)</f>
        <v>tier - 1</v>
      </c>
      <c r="O1404" s="4" t="str">
        <f>VLOOKUP(Table3[[#This Row],[State ID]],Table3[[State ID]:[Age]],1,)</f>
        <v>R1011</v>
      </c>
      <c r="P1404" s="4" t="str">
        <f>VLOOKUP(Table3[[#This Row],[Hospitalasion Details]],Table3[[Hospitalasion Details]:[Age]],1,)</f>
        <v>12-Nov-1969</v>
      </c>
      <c r="Q1404" s="4">
        <f>VLOOKUP(Table3[[#This Row],[Age]],Table3[Age],1,)</f>
        <v>53</v>
      </c>
    </row>
    <row r="1405" spans="1:17" x14ac:dyDescent="0.25">
      <c r="A1405" s="4" t="str">
        <f>VLOOKUP(Table2[[#This Row],[Customer ID]],Table2[],1,)</f>
        <v>Id1404</v>
      </c>
      <c r="B1405" s="4" t="str">
        <f>VLOOKUP(Table2[[#This Row],[Full Name]],Table2[[#This Row],[Full Name]],1,)</f>
        <v xml:space="preserve">  Brooke E Sizer</v>
      </c>
      <c r="C1405" s="4">
        <f>VLOOKUP('Medical Examinations'!B1405,'Medical Examinations'!B1405:J3738,1,)</f>
        <v>25.8</v>
      </c>
      <c r="D1405" s="4">
        <f>VLOOKUP('Medical Examinations'!C1405,'Medical Examinations'!C1405:K3738,1,)</f>
        <v>7.8</v>
      </c>
      <c r="E1405" s="4" t="str">
        <f>VLOOKUP('Medical Examinations'!D1405,'Medical Examinations'!D1405:L3738,1,)</f>
        <v>No</v>
      </c>
      <c r="F1405" s="4" t="str">
        <f>VLOOKUP('Medical Examinations'!E1405,'Medical Examinations'!E1405:M3738,1,)</f>
        <v>No</v>
      </c>
      <c r="G1405" s="4" t="str">
        <f>VLOOKUP('Medical Examinations'!F1405,'Medical Examinations'!F1405:N3738,1,)</f>
        <v>No</v>
      </c>
      <c r="H1405" s="4">
        <f>VLOOKUP('Medical Examinations'!G1405,'Medical Examinations'!G1405:O3738,1,)</f>
        <v>0</v>
      </c>
      <c r="I1405" s="4" t="str">
        <f>VLOOKUP('Medical Examinations'!H1405,'Medical Examinations'!H1405:P3738,1,)</f>
        <v>No</v>
      </c>
      <c r="J1405" s="4" t="str">
        <f>VLOOKUP('Medical Examinations'!I1405,'Medical Examinations'!I1405:Q3738,1,)</f>
        <v>Over Weight</v>
      </c>
      <c r="K1405" s="4" t="str">
        <f>VLOOKUP('Medical Examinations'!J1405,'Medical Examinations'!J1405:R3738,1,)</f>
        <v>Diabetes</v>
      </c>
      <c r="L1405" s="49">
        <f>VLOOKUP(Table3[[#This Row],[Charges]],Table3[[Charges]:[Age]],1,)</f>
        <v>11743.3</v>
      </c>
      <c r="M1405" s="23" t="str">
        <f>VLOOKUP(Table3[[#This Row],[Hospital tier]],Table3[[Hospital tier]:[Age]],1,)</f>
        <v>tier - 3</v>
      </c>
      <c r="N1405" s="4" t="str">
        <f>VLOOKUP(Table3[[#This Row],[City tier]],Table3[[Hospital tier]:[Age]],1,)</f>
        <v>tier - 3</v>
      </c>
      <c r="O1405" s="4" t="str">
        <f>VLOOKUP(Table3[[#This Row],[State ID]],Table3[[State ID]:[Age]],1,)</f>
        <v>R1013</v>
      </c>
      <c r="P1405" s="4" t="str">
        <f>VLOOKUP(Table3[[#This Row],[Hospitalasion Details]],Table3[[Hospitalasion Details]:[Age]],1,)</f>
        <v>9-Jun-1963</v>
      </c>
      <c r="Q1405" s="4">
        <f>VLOOKUP(Table3[[#This Row],[Age]],Table3[Age],1,)</f>
        <v>59</v>
      </c>
    </row>
    <row r="1406" spans="1:17" x14ac:dyDescent="0.25">
      <c r="A1406" s="4" t="str">
        <f>VLOOKUP(Table2[[#This Row],[Customer ID]],Table2[],1,)</f>
        <v>Id1405</v>
      </c>
      <c r="B1406" s="4" t="str">
        <f>VLOOKUP(Table2[[#This Row],[Full Name]],Table2[[#This Row],[Full Name]],1,)</f>
        <v xml:space="preserve">  Katelyn E Ellison</v>
      </c>
      <c r="C1406" s="4">
        <f>VLOOKUP('Medical Examinations'!B1406,'Medical Examinations'!B1406:J3739,1,)</f>
        <v>25</v>
      </c>
      <c r="D1406" s="4">
        <f>VLOOKUP('Medical Examinations'!C1406,'Medical Examinations'!C1406:K3739,1,)</f>
        <v>7.04</v>
      </c>
      <c r="E1406" s="4" t="str">
        <f>VLOOKUP('Medical Examinations'!D1406,'Medical Examinations'!D1406:L3739,1,)</f>
        <v>No</v>
      </c>
      <c r="F1406" s="4" t="str">
        <f>VLOOKUP('Medical Examinations'!E1406,'Medical Examinations'!E1406:M3739,1,)</f>
        <v>No</v>
      </c>
      <c r="G1406" s="4" t="str">
        <f>VLOOKUP('Medical Examinations'!F1406,'Medical Examinations'!F1406:N3739,1,)</f>
        <v>No</v>
      </c>
      <c r="H1406" s="4">
        <f>VLOOKUP('Medical Examinations'!G1406,'Medical Examinations'!G1406:O3739,1,)</f>
        <v>0</v>
      </c>
      <c r="I1406" s="4" t="str">
        <f>VLOOKUP('Medical Examinations'!H1406,'Medical Examinations'!H1406:P3739,1,)</f>
        <v>No</v>
      </c>
      <c r="J1406" s="4" t="str">
        <f>VLOOKUP('Medical Examinations'!I1406,'Medical Examinations'!I1406:Q3739,1,)</f>
        <v>Over Weight</v>
      </c>
      <c r="K1406" s="4" t="str">
        <f>VLOOKUP('Medical Examinations'!J1406,'Medical Examinations'!J1406:R3739,1,)</f>
        <v>Diabetes</v>
      </c>
      <c r="L1406" s="49">
        <f>VLOOKUP(Table3[[#This Row],[Charges]],Table3[[Charges]:[Age]],1,)</f>
        <v>11743.93</v>
      </c>
      <c r="M1406" s="23" t="str">
        <f>VLOOKUP(Table3[[#This Row],[Hospital tier]],Table3[[Hospital tier]:[Age]],1,)</f>
        <v>tier - 3</v>
      </c>
      <c r="N1406" s="4" t="str">
        <f>VLOOKUP(Table3[[#This Row],[City tier]],Table3[[Hospital tier]:[Age]],1,)</f>
        <v>tier - 1</v>
      </c>
      <c r="O1406" s="4" t="str">
        <f>VLOOKUP(Table3[[#This Row],[State ID]],Table3[[State ID]:[Age]],1,)</f>
        <v>R1012</v>
      </c>
      <c r="P1406" s="4" t="str">
        <f>VLOOKUP(Table3[[#This Row],[Hospitalasion Details]],Table3[[Hospitalasion Details]:[Age]],1,)</f>
        <v>2-Dec-1964</v>
      </c>
      <c r="Q1406" s="4">
        <f>VLOOKUP(Table3[[#This Row],[Age]],Table3[Age],1,)</f>
        <v>58</v>
      </c>
    </row>
    <row r="1407" spans="1:17" x14ac:dyDescent="0.25">
      <c r="A1407" s="4" t="str">
        <f>VLOOKUP(Table2[[#This Row],[Customer ID]],Table2[],1,)</f>
        <v>Id1406</v>
      </c>
      <c r="B1407" s="4" t="str">
        <f>VLOOKUP(Table2[[#This Row],[Full Name]],Table2[[#This Row],[Full Name]],1,)</f>
        <v xml:space="preserve">  Adam Sulkowski</v>
      </c>
      <c r="C1407" s="4">
        <f>VLOOKUP('Medical Examinations'!B1407,'Medical Examinations'!B1407:J3740,1,)</f>
        <v>41.2</v>
      </c>
      <c r="D1407" s="4">
        <f>VLOOKUP('Medical Examinations'!C1407,'Medical Examinations'!C1407:K3740,1,)</f>
        <v>4.18</v>
      </c>
      <c r="E1407" s="4" t="str">
        <f>VLOOKUP('Medical Examinations'!D1407,'Medical Examinations'!D1407:L3740,1,)</f>
        <v>Yes</v>
      </c>
      <c r="F1407" s="4" t="str">
        <f>VLOOKUP('Medical Examinations'!E1407,'Medical Examinations'!E1407:M3740,1,)</f>
        <v>No</v>
      </c>
      <c r="G1407" s="4" t="str">
        <f>VLOOKUP('Medical Examinations'!F1407,'Medical Examinations'!F1407:N3740,1,)</f>
        <v>No</v>
      </c>
      <c r="H1407" s="4">
        <f>VLOOKUP('Medical Examinations'!G1407,'Medical Examinations'!G1407:O3740,1,)</f>
        <v>0</v>
      </c>
      <c r="I1407" s="4" t="str">
        <f>VLOOKUP('Medical Examinations'!H1407,'Medical Examinations'!H1407:P3740,1,)</f>
        <v>No</v>
      </c>
      <c r="J1407" s="4" t="str">
        <f>VLOOKUP('Medical Examinations'!I1407,'Medical Examinations'!I1407:Q3740,1,)</f>
        <v>Obesity</v>
      </c>
      <c r="K1407" s="4" t="str">
        <f>VLOOKUP('Medical Examinations'!J1407,'Medical Examinations'!J1407:R3740,1,)</f>
        <v>Normal</v>
      </c>
      <c r="L1407" s="49">
        <f>VLOOKUP(Table3[[#This Row],[Charges]],Table3[[Charges]:[Age]],1,)</f>
        <v>11752.68</v>
      </c>
      <c r="M1407" s="23" t="str">
        <f>VLOOKUP(Table3[[#This Row],[Hospital tier]],Table3[[Hospital tier]:[Age]],1,)</f>
        <v>tier - 3</v>
      </c>
      <c r="N1407" s="4" t="str">
        <f>VLOOKUP(Table3[[#This Row],[City tier]],Table3[[Hospital tier]:[Age]],1,)</f>
        <v>tier - 1</v>
      </c>
      <c r="O1407" s="4" t="str">
        <f>VLOOKUP(Table3[[#This Row],[State ID]],Table3[[State ID]:[Age]],1,)</f>
        <v>R1026</v>
      </c>
      <c r="P1407" s="4" t="str">
        <f>VLOOKUP(Table3[[#This Row],[Hospitalasion Details]],Table3[[Hospitalasion Details]:[Age]],1,)</f>
        <v>6-Nov-1979</v>
      </c>
      <c r="Q1407" s="4">
        <f>VLOOKUP(Table3[[#This Row],[Age]],Table3[Age],1,)</f>
        <v>43</v>
      </c>
    </row>
    <row r="1408" spans="1:17" x14ac:dyDescent="0.25">
      <c r="A1408" s="4" t="str">
        <f>VLOOKUP(Table2[[#This Row],[Customer ID]],Table2[],1,)</f>
        <v>Id1407</v>
      </c>
      <c r="B1408" s="4" t="str">
        <f>VLOOKUP(Table2[[#This Row],[Full Name]],Table2[[#This Row],[Full Name]],1,)</f>
        <v xml:space="preserve">  Dana Maringo</v>
      </c>
      <c r="C1408" s="4">
        <f>VLOOKUP('Medical Examinations'!B1408,'Medical Examinations'!B1408:J3741,1,)</f>
        <v>17.78</v>
      </c>
      <c r="D1408" s="4">
        <f>VLOOKUP('Medical Examinations'!C1408,'Medical Examinations'!C1408:K3741,1,)</f>
        <v>8.19</v>
      </c>
      <c r="E1408" s="4" t="str">
        <f>VLOOKUP('Medical Examinations'!D1408,'Medical Examinations'!D1408:L3741,1,)</f>
        <v>No</v>
      </c>
      <c r="F1408" s="4" t="str">
        <f>VLOOKUP('Medical Examinations'!E1408,'Medical Examinations'!E1408:M3741,1,)</f>
        <v>No</v>
      </c>
      <c r="G1408" s="4" t="str">
        <f>VLOOKUP('Medical Examinations'!F1408,'Medical Examinations'!F1408:N3741,1,)</f>
        <v>No</v>
      </c>
      <c r="H1408" s="4">
        <f>VLOOKUP('Medical Examinations'!G1408,'Medical Examinations'!G1408:O3741,1,)</f>
        <v>0</v>
      </c>
      <c r="I1408" s="4" t="str">
        <f>VLOOKUP('Medical Examinations'!H1408,'Medical Examinations'!H1408:P3741,1,)</f>
        <v>No</v>
      </c>
      <c r="J1408" s="4" t="str">
        <f>VLOOKUP('Medical Examinations'!I1408,'Medical Examinations'!I1408:Q3741,1,)</f>
        <v>Underweight</v>
      </c>
      <c r="K1408" s="4" t="str">
        <f>VLOOKUP('Medical Examinations'!J1408,'Medical Examinations'!J1408:R3741,1,)</f>
        <v>Diabetes</v>
      </c>
      <c r="L1408" s="49">
        <f>VLOOKUP(Table3[[#This Row],[Charges]],Table3[[Charges]:[Age]],1,)</f>
        <v>11763</v>
      </c>
      <c r="M1408" s="23" t="str">
        <f>VLOOKUP(Table3[[#This Row],[Hospital tier]],Table3[[Hospital tier]:[Age]],1,)</f>
        <v>tier - 3</v>
      </c>
      <c r="N1408" s="4" t="str">
        <f>VLOOKUP(Table3[[#This Row],[City tier]],Table3[[Hospital tier]:[Age]],1,)</f>
        <v>tier - 3</v>
      </c>
      <c r="O1408" s="4" t="str">
        <f>VLOOKUP(Table3[[#This Row],[State ID]],Table3[[State ID]:[Age]],1,)</f>
        <v>R1016</v>
      </c>
      <c r="P1408" s="4" t="str">
        <f>VLOOKUP(Table3[[#This Row],[Hospitalasion Details]],Table3[[Hospitalasion Details]:[Age]],1,)</f>
        <v>25-Jul-1966</v>
      </c>
      <c r="Q1408" s="4">
        <f>VLOOKUP(Table3[[#This Row],[Age]],Table3[Age],1,)</f>
        <v>56</v>
      </c>
    </row>
    <row r="1409" spans="1:17" x14ac:dyDescent="0.25">
      <c r="A1409" s="4" t="str">
        <f>VLOOKUP(Table2[[#This Row],[Customer ID]],Table2[],1,)</f>
        <v>Id1408</v>
      </c>
      <c r="B1409" s="4" t="str">
        <f>VLOOKUP(Table2[[#This Row],[Full Name]],Table2[[#This Row],[Full Name]],1,)</f>
        <v xml:space="preserve">  Eric W Lattin</v>
      </c>
      <c r="C1409" s="4">
        <f>VLOOKUP('Medical Examinations'!B1409,'Medical Examinations'!B1409:J3742,1,)</f>
        <v>40.119999999999997</v>
      </c>
      <c r="D1409" s="4">
        <f>VLOOKUP('Medical Examinations'!C1409,'Medical Examinations'!C1409:K3742,1,)</f>
        <v>6.22</v>
      </c>
      <c r="E1409" s="4" t="str">
        <f>VLOOKUP('Medical Examinations'!D1409,'Medical Examinations'!D1409:L3742,1,)</f>
        <v>Yes</v>
      </c>
      <c r="F1409" s="4" t="str">
        <f>VLOOKUP('Medical Examinations'!E1409,'Medical Examinations'!E1409:M3742,1,)</f>
        <v>No</v>
      </c>
      <c r="G1409" s="4" t="str">
        <f>VLOOKUP('Medical Examinations'!F1409,'Medical Examinations'!F1409:N3742,1,)</f>
        <v>Yes</v>
      </c>
      <c r="H1409" s="4">
        <f>VLOOKUP('Medical Examinations'!G1409,'Medical Examinations'!G1409:O3742,1,)</f>
        <v>1</v>
      </c>
      <c r="I1409" s="4" t="str">
        <f>VLOOKUP('Medical Examinations'!H1409,'Medical Examinations'!H1409:P3742,1,)</f>
        <v>No</v>
      </c>
      <c r="J1409" s="4" t="str">
        <f>VLOOKUP('Medical Examinations'!I1409,'Medical Examinations'!I1409:Q3742,1,)</f>
        <v>Obesity</v>
      </c>
      <c r="K1409" s="4" t="str">
        <f>VLOOKUP('Medical Examinations'!J1409,'Medical Examinations'!J1409:R3742,1,)</f>
        <v>Pre diabetes</v>
      </c>
      <c r="L1409" s="49">
        <f>VLOOKUP(Table3[[#This Row],[Charges]],Table3[[Charges]:[Age]],1,)</f>
        <v>11773.06</v>
      </c>
      <c r="M1409" s="23" t="str">
        <f>VLOOKUP(Table3[[#This Row],[Hospital tier]],Table3[[Hospital tier]:[Age]],1,)</f>
        <v>tier - 3</v>
      </c>
      <c r="N1409" s="4" t="str">
        <f>VLOOKUP(Table3[[#This Row],[City tier]],Table3[[Hospital tier]:[Age]],1,)</f>
        <v>tier - 3</v>
      </c>
      <c r="O1409" s="4" t="str">
        <f>VLOOKUP(Table3[[#This Row],[State ID]],Table3[[State ID]:[Age]],1,)</f>
        <v>R1026</v>
      </c>
      <c r="P1409" s="4" t="str">
        <f>VLOOKUP(Table3[[#This Row],[Hospitalasion Details]],Table3[[Hospitalasion Details]:[Age]],1,)</f>
        <v>20-Nov-1982</v>
      </c>
      <c r="Q1409" s="4">
        <f>VLOOKUP(Table3[[#This Row],[Age]],Table3[Age],1,)</f>
        <v>40</v>
      </c>
    </row>
    <row r="1410" spans="1:17" x14ac:dyDescent="0.25">
      <c r="A1410" s="4" t="str">
        <f>VLOOKUP(Table2[[#This Row],[Customer ID]],Table2[],1,)</f>
        <v>Id1409</v>
      </c>
      <c r="B1410" s="4" t="str">
        <f>VLOOKUP(Table2[[#This Row],[Full Name]],Table2[[#This Row],[Full Name]],1,)</f>
        <v xml:space="preserve">  Matthew D Deblander</v>
      </c>
      <c r="C1410" s="4">
        <f>VLOOKUP('Medical Examinations'!B1410,'Medical Examinations'!B1410:J3743,1,)</f>
        <v>19.350000000000001</v>
      </c>
      <c r="D1410" s="4">
        <f>VLOOKUP('Medical Examinations'!C1410,'Medical Examinations'!C1410:K3743,1,)</f>
        <v>8.2200000000000006</v>
      </c>
      <c r="E1410" s="4" t="str">
        <f>VLOOKUP('Medical Examinations'!D1410,'Medical Examinations'!D1410:L3743,1,)</f>
        <v>Yes</v>
      </c>
      <c r="F1410" s="4" t="str">
        <f>VLOOKUP('Medical Examinations'!E1410,'Medical Examinations'!E1410:M3743,1,)</f>
        <v>No</v>
      </c>
      <c r="G1410" s="4" t="str">
        <f>VLOOKUP('Medical Examinations'!F1410,'Medical Examinations'!F1410:N3743,1,)</f>
        <v>No</v>
      </c>
      <c r="H1410" s="4">
        <f>VLOOKUP('Medical Examinations'!G1410,'Medical Examinations'!G1410:O3743,1,)</f>
        <v>0</v>
      </c>
      <c r="I1410" s="4" t="str">
        <f>VLOOKUP('Medical Examinations'!H1410,'Medical Examinations'!H1410:P3743,1,)</f>
        <v>No</v>
      </c>
      <c r="J1410" s="4" t="str">
        <f>VLOOKUP('Medical Examinations'!I1410,'Medical Examinations'!I1410:Q3743,1,)</f>
        <v>Normal Weight</v>
      </c>
      <c r="K1410" s="4" t="str">
        <f>VLOOKUP('Medical Examinations'!J1410,'Medical Examinations'!J1410:R3743,1,)</f>
        <v>Diabetes</v>
      </c>
      <c r="L1410" s="49">
        <f>VLOOKUP(Table3[[#This Row],[Charges]],Table3[[Charges]:[Age]],1,)</f>
        <v>11830.61</v>
      </c>
      <c r="M1410" s="23" t="str">
        <f>VLOOKUP(Table3[[#This Row],[Hospital tier]],Table3[[Hospital tier]:[Age]],1,)</f>
        <v>tier - 3</v>
      </c>
      <c r="N1410" s="4" t="str">
        <f>VLOOKUP(Table3[[#This Row],[City tier]],Table3[[Hospital tier]:[Age]],1,)</f>
        <v>tier - 1</v>
      </c>
      <c r="O1410" s="4" t="str">
        <f>VLOOKUP(Table3[[#This Row],[State ID]],Table3[[State ID]:[Age]],1,)</f>
        <v>R1012</v>
      </c>
      <c r="P1410" s="4" t="str">
        <f>VLOOKUP(Table3[[#This Row],[Hospitalasion Details]],Table3[[Hospitalasion Details]:[Age]],1,)</f>
        <v>3-Oct-1965</v>
      </c>
      <c r="Q1410" s="4">
        <f>VLOOKUP(Table3[[#This Row],[Age]],Table3[Age],1,)</f>
        <v>57</v>
      </c>
    </row>
    <row r="1411" spans="1:17" x14ac:dyDescent="0.25">
      <c r="A1411" s="4" t="str">
        <f>VLOOKUP(Table2[[#This Row],[Customer ID]],Table2[],1,)</f>
        <v>Id1410</v>
      </c>
      <c r="B1411" s="4" t="str">
        <f>VLOOKUP(Table2[[#This Row],[Full Name]],Table2[[#This Row],[Full Name]],1,)</f>
        <v xml:space="preserve">  Eoghan O'Neill</v>
      </c>
      <c r="C1411" s="4">
        <f>VLOOKUP('Medical Examinations'!B1411,'Medical Examinations'!B1411:J3744,1,)</f>
        <v>36.69</v>
      </c>
      <c r="D1411" s="4">
        <f>VLOOKUP('Medical Examinations'!C1411,'Medical Examinations'!C1411:K3744,1,)</f>
        <v>6.15</v>
      </c>
      <c r="E1411" s="4" t="str">
        <f>VLOOKUP('Medical Examinations'!D1411,'Medical Examinations'!D1411:L3744,1,)</f>
        <v>No</v>
      </c>
      <c r="F1411" s="4" t="str">
        <f>VLOOKUP('Medical Examinations'!E1411,'Medical Examinations'!E1411:M3744,1,)</f>
        <v>No</v>
      </c>
      <c r="G1411" s="4" t="str">
        <f>VLOOKUP('Medical Examinations'!F1411,'Medical Examinations'!F1411:N3744,1,)</f>
        <v>No</v>
      </c>
      <c r="H1411" s="4">
        <f>VLOOKUP('Medical Examinations'!G1411,'Medical Examinations'!G1411:O3744,1,)</f>
        <v>0</v>
      </c>
      <c r="I1411" s="4" t="str">
        <f>VLOOKUP('Medical Examinations'!H1411,'Medical Examinations'!H1411:P3744,1,)</f>
        <v>No</v>
      </c>
      <c r="J1411" s="4" t="str">
        <f>VLOOKUP('Medical Examinations'!I1411,'Medical Examinations'!I1411:Q3744,1,)</f>
        <v>Obesity</v>
      </c>
      <c r="K1411" s="4" t="str">
        <f>VLOOKUP('Medical Examinations'!J1411,'Medical Examinations'!J1411:R3744,1,)</f>
        <v>Pre diabetes</v>
      </c>
      <c r="L1411" s="49">
        <f>VLOOKUP(Table3[[#This Row],[Charges]],Table3[[Charges]:[Age]],1,)</f>
        <v>11833.78</v>
      </c>
      <c r="M1411" s="23" t="str">
        <f>VLOOKUP(Table3[[#This Row],[Hospital tier]],Table3[[Hospital tier]:[Age]],1,)</f>
        <v>tier - 3</v>
      </c>
      <c r="N1411" s="4" t="str">
        <f>VLOOKUP(Table3[[#This Row],[City tier]],Table3[[Hospital tier]:[Age]],1,)</f>
        <v>tier - 3</v>
      </c>
      <c r="O1411" s="4" t="str">
        <f>VLOOKUP(Table3[[#This Row],[State ID]],Table3[[State ID]:[Age]],1,)</f>
        <v>R1013</v>
      </c>
      <c r="P1411" s="4" t="str">
        <f>VLOOKUP(Table3[[#This Row],[Hospitalasion Details]],Table3[[Hospitalasion Details]:[Age]],1,)</f>
        <v>27-Jun-1964</v>
      </c>
      <c r="Q1411" s="4">
        <f>VLOOKUP(Table3[[#This Row],[Age]],Table3[Age],1,)</f>
        <v>58</v>
      </c>
    </row>
    <row r="1412" spans="1:17" x14ac:dyDescent="0.25">
      <c r="A1412" s="4" t="str">
        <f>VLOOKUP(Table2[[#This Row],[Customer ID]],Table2[],1,)</f>
        <v>Id1411</v>
      </c>
      <c r="B1412" s="4" t="str">
        <f>VLOOKUP(Table2[[#This Row],[Full Name]],Table2[[#This Row],[Full Name]],1,)</f>
        <v xml:space="preserve">  Pamela W Davis</v>
      </c>
      <c r="C1412" s="4">
        <f>VLOOKUP('Medical Examinations'!B1412,'Medical Examinations'!B1412:J3745,1,)</f>
        <v>28.51</v>
      </c>
      <c r="D1412" s="4">
        <f>VLOOKUP('Medical Examinations'!C1412,'Medical Examinations'!C1412:K3745,1,)</f>
        <v>5.65</v>
      </c>
      <c r="E1412" s="4" t="str">
        <f>VLOOKUP('Medical Examinations'!D1412,'Medical Examinations'!D1412:L3745,1,)</f>
        <v>Yes</v>
      </c>
      <c r="F1412" s="4" t="str">
        <f>VLOOKUP('Medical Examinations'!E1412,'Medical Examinations'!E1412:M3745,1,)</f>
        <v>No</v>
      </c>
      <c r="G1412" s="4" t="str">
        <f>VLOOKUP('Medical Examinations'!F1412,'Medical Examinations'!F1412:N3745,1,)</f>
        <v>No</v>
      </c>
      <c r="H1412" s="4">
        <f>VLOOKUP('Medical Examinations'!G1412,'Medical Examinations'!G1412:O3745,1,)</f>
        <v>1</v>
      </c>
      <c r="I1412" s="4" t="str">
        <f>VLOOKUP('Medical Examinations'!H1412,'Medical Examinations'!H1412:P3745,1,)</f>
        <v>No</v>
      </c>
      <c r="J1412" s="4" t="str">
        <f>VLOOKUP('Medical Examinations'!I1412,'Medical Examinations'!I1412:Q3745,1,)</f>
        <v>Over Weight</v>
      </c>
      <c r="K1412" s="4" t="str">
        <f>VLOOKUP('Medical Examinations'!J1412,'Medical Examinations'!J1412:R3745,1,)</f>
        <v>Normal</v>
      </c>
      <c r="L1412" s="49">
        <f>VLOOKUP(Table3[[#This Row],[Charges]],Table3[[Charges]:[Age]],1,)</f>
        <v>11837.16</v>
      </c>
      <c r="M1412" s="23" t="str">
        <f>VLOOKUP(Table3[[#This Row],[Hospital tier]],Table3[[Hospital tier]:[Age]],1,)</f>
        <v>tier - 3</v>
      </c>
      <c r="N1412" s="4" t="str">
        <f>VLOOKUP(Table3[[#This Row],[City tier]],Table3[[Hospital tier]:[Age]],1,)</f>
        <v>tier - 3</v>
      </c>
      <c r="O1412" s="4" t="str">
        <f>VLOOKUP(Table3[[#This Row],[State ID]],Table3[[State ID]:[Age]],1,)</f>
        <v>R1011</v>
      </c>
      <c r="P1412" s="4" t="str">
        <f>VLOOKUP(Table3[[#This Row],[Hospitalasion Details]],Table3[[Hospitalasion Details]:[Age]],1,)</f>
        <v>11-Sep-1964</v>
      </c>
      <c r="Q1412" s="4">
        <f>VLOOKUP(Table3[[#This Row],[Age]],Table3[Age],1,)</f>
        <v>58</v>
      </c>
    </row>
    <row r="1413" spans="1:17" x14ac:dyDescent="0.25">
      <c r="A1413" s="4" t="str">
        <f>VLOOKUP(Table2[[#This Row],[Customer ID]],Table2[],1,)</f>
        <v>Id1412</v>
      </c>
      <c r="B1413" s="4" t="str">
        <f>VLOOKUP(Table2[[#This Row],[Full Name]],Table2[[#This Row],[Full Name]],1,)</f>
        <v xml:space="preserve">  Lindsey M Stanek</v>
      </c>
      <c r="C1413" s="4">
        <f>VLOOKUP('Medical Examinations'!B1413,'Medical Examinations'!B1413:J3746,1,)</f>
        <v>30.21</v>
      </c>
      <c r="D1413" s="4">
        <f>VLOOKUP('Medical Examinations'!C1413,'Medical Examinations'!C1413:K3746,1,)</f>
        <v>5.5</v>
      </c>
      <c r="E1413" s="4" t="str">
        <f>VLOOKUP('Medical Examinations'!D1413,'Medical Examinations'!D1413:L3746,1,)</f>
        <v>No</v>
      </c>
      <c r="F1413" s="4" t="str">
        <f>VLOOKUP('Medical Examinations'!E1413,'Medical Examinations'!E1413:M3746,1,)</f>
        <v>No</v>
      </c>
      <c r="G1413" s="4" t="str">
        <f>VLOOKUP('Medical Examinations'!F1413,'Medical Examinations'!F1413:N3746,1,)</f>
        <v>No</v>
      </c>
      <c r="H1413" s="4">
        <f>VLOOKUP('Medical Examinations'!G1413,'Medical Examinations'!G1413:O3746,1,)</f>
        <v>1</v>
      </c>
      <c r="I1413" s="4" t="str">
        <f>VLOOKUP('Medical Examinations'!H1413,'Medical Examinations'!H1413:P3746,1,)</f>
        <v>No</v>
      </c>
      <c r="J1413" s="4" t="str">
        <f>VLOOKUP('Medical Examinations'!I1413,'Medical Examinations'!I1413:Q3746,1,)</f>
        <v>Obesity</v>
      </c>
      <c r="K1413" s="4" t="str">
        <f>VLOOKUP('Medical Examinations'!J1413,'Medical Examinations'!J1413:R3746,1,)</f>
        <v>Normal</v>
      </c>
      <c r="L1413" s="49">
        <f>VLOOKUP(Table3[[#This Row],[Charges]],Table3[[Charges]:[Age]],1,)</f>
        <v>11840.78</v>
      </c>
      <c r="M1413" s="23" t="str">
        <f>VLOOKUP(Table3[[#This Row],[Hospital tier]],Table3[[Hospital tier]:[Age]],1,)</f>
        <v>tier - 3</v>
      </c>
      <c r="N1413" s="4" t="str">
        <f>VLOOKUP(Table3[[#This Row],[City tier]],Table3[[Hospital tier]:[Age]],1,)</f>
        <v>tier - 2</v>
      </c>
      <c r="O1413" s="4" t="str">
        <f>VLOOKUP(Table3[[#This Row],[State ID]],Table3[[State ID]:[Age]],1,)</f>
        <v>R1012</v>
      </c>
      <c r="P1413" s="4" t="str">
        <f>VLOOKUP(Table3[[#This Row],[Hospitalasion Details]],Table3[[Hospitalasion Details]:[Age]],1,)</f>
        <v>25-Sep-1965</v>
      </c>
      <c r="Q1413" s="4">
        <f>VLOOKUP(Table3[[#This Row],[Age]],Table3[Age],1,)</f>
        <v>57</v>
      </c>
    </row>
    <row r="1414" spans="1:17" x14ac:dyDescent="0.25">
      <c r="A1414" s="4" t="str">
        <f>VLOOKUP(Table2[[#This Row],[Customer ID]],Table2[],1,)</f>
        <v>Id1413</v>
      </c>
      <c r="B1414" s="4" t="str">
        <f>VLOOKUP(Table2[[#This Row],[Full Name]],Table2[[#This Row],[Full Name]],1,)</f>
        <v xml:space="preserve">  Kassie Harris</v>
      </c>
      <c r="C1414" s="4">
        <f>VLOOKUP('Medical Examinations'!B1414,'Medical Examinations'!B1414:J3747,1,)</f>
        <v>24.33</v>
      </c>
      <c r="D1414" s="4">
        <f>VLOOKUP('Medical Examinations'!C1414,'Medical Examinations'!C1414:K3747,1,)</f>
        <v>8</v>
      </c>
      <c r="E1414" s="4" t="str">
        <f>VLOOKUP('Medical Examinations'!D1414,'Medical Examinations'!D1414:L3747,1,)</f>
        <v>No</v>
      </c>
      <c r="F1414" s="4" t="str">
        <f>VLOOKUP('Medical Examinations'!E1414,'Medical Examinations'!E1414:M3747,1,)</f>
        <v>No</v>
      </c>
      <c r="G1414" s="4" t="str">
        <f>VLOOKUP('Medical Examinations'!F1414,'Medical Examinations'!F1414:N3747,1,)</f>
        <v>No</v>
      </c>
      <c r="H1414" s="4">
        <f>VLOOKUP('Medical Examinations'!G1414,'Medical Examinations'!G1414:O3747,1,)</f>
        <v>0</v>
      </c>
      <c r="I1414" s="4" t="str">
        <f>VLOOKUP('Medical Examinations'!H1414,'Medical Examinations'!H1414:P3747,1,)</f>
        <v>No</v>
      </c>
      <c r="J1414" s="4" t="str">
        <f>VLOOKUP('Medical Examinations'!I1414,'Medical Examinations'!I1414:Q3747,1,)</f>
        <v>Normal Weight</v>
      </c>
      <c r="K1414" s="4" t="str">
        <f>VLOOKUP('Medical Examinations'!J1414,'Medical Examinations'!J1414:R3747,1,)</f>
        <v>Diabetes</v>
      </c>
      <c r="L1414" s="49">
        <f>VLOOKUP(Table3[[#This Row],[Charges]],Table3[[Charges]:[Age]],1,)</f>
        <v>11842.44</v>
      </c>
      <c r="M1414" s="23" t="str">
        <f>VLOOKUP(Table3[[#This Row],[Hospital tier]],Table3[[Hospital tier]:[Age]],1,)</f>
        <v>tier - 3</v>
      </c>
      <c r="N1414" s="4" t="str">
        <f>VLOOKUP(Table3[[#This Row],[City tier]],Table3[[Hospital tier]:[Age]],1,)</f>
        <v>tier - 2</v>
      </c>
      <c r="O1414" s="4" t="str">
        <f>VLOOKUP(Table3[[#This Row],[State ID]],Table3[[State ID]:[Age]],1,)</f>
        <v>R1011</v>
      </c>
      <c r="P1414" s="4" t="str">
        <f>VLOOKUP(Table3[[#This Row],[Hospitalasion Details]],Table3[[Hospitalasion Details]:[Age]],1,)</f>
        <v>11-Jul-1964</v>
      </c>
      <c r="Q1414" s="4">
        <f>VLOOKUP(Table3[[#This Row],[Age]],Table3[Age],1,)</f>
        <v>58</v>
      </c>
    </row>
    <row r="1415" spans="1:17" x14ac:dyDescent="0.25">
      <c r="A1415" s="4" t="str">
        <f>VLOOKUP(Table2[[#This Row],[Customer ID]],Table2[],1,)</f>
        <v>Id1414</v>
      </c>
      <c r="B1415" s="4" t="str">
        <f>VLOOKUP(Table2[[#This Row],[Full Name]],Table2[[#This Row],[Full Name]],1,)</f>
        <v xml:space="preserve">  Matthew Manning</v>
      </c>
      <c r="C1415" s="4">
        <f>VLOOKUP('Medical Examinations'!B1415,'Medical Examinations'!B1415:J3748,1,)</f>
        <v>19.855</v>
      </c>
      <c r="D1415" s="4">
        <f>VLOOKUP('Medical Examinations'!C1415,'Medical Examinations'!C1415:K3748,1,)</f>
        <v>5.71</v>
      </c>
      <c r="E1415" s="4" t="str">
        <f>VLOOKUP('Medical Examinations'!D1415,'Medical Examinations'!D1415:L3748,1,)</f>
        <v>Yes</v>
      </c>
      <c r="F1415" s="4" t="str">
        <f>VLOOKUP('Medical Examinations'!E1415,'Medical Examinations'!E1415:M3748,1,)</f>
        <v>No</v>
      </c>
      <c r="G1415" s="4" t="str">
        <f>VLOOKUP('Medical Examinations'!F1415,'Medical Examinations'!F1415:N3748,1,)</f>
        <v>No</v>
      </c>
      <c r="H1415" s="4">
        <f>VLOOKUP('Medical Examinations'!G1415,'Medical Examinations'!G1415:O3748,1,)</f>
        <v>0</v>
      </c>
      <c r="I1415" s="4" t="str">
        <f>VLOOKUP('Medical Examinations'!H1415,'Medical Examinations'!H1415:P3748,1,)</f>
        <v>No</v>
      </c>
      <c r="J1415" s="4" t="str">
        <f>VLOOKUP('Medical Examinations'!I1415,'Medical Examinations'!I1415:Q3748,1,)</f>
        <v>Normal Weight</v>
      </c>
      <c r="K1415" s="4" t="str">
        <f>VLOOKUP('Medical Examinations'!J1415,'Medical Examinations'!J1415:R3748,1,)</f>
        <v>Pre diabetes</v>
      </c>
      <c r="L1415" s="49">
        <f>VLOOKUP(Table3[[#This Row],[Charges]],Table3[[Charges]:[Age]],1,)</f>
        <v>11842.62</v>
      </c>
      <c r="M1415" s="23" t="str">
        <f>VLOOKUP(Table3[[#This Row],[Hospital tier]],Table3[[Hospital tier]:[Age]],1,)</f>
        <v>tier - 3</v>
      </c>
      <c r="N1415" s="4" t="str">
        <f>VLOOKUP(Table3[[#This Row],[City tier]],Table3[[Hospital tier]:[Age]],1,)</f>
        <v>tier - 3</v>
      </c>
      <c r="O1415" s="4" t="str">
        <f>VLOOKUP(Table3[[#This Row],[State ID]],Table3[[State ID]:[Age]],1,)</f>
        <v>R1012</v>
      </c>
      <c r="P1415" s="4" t="str">
        <f>VLOOKUP(Table3[[#This Row],[Hospitalasion Details]],Table3[[Hospitalasion Details]:[Age]],1,)</f>
        <v>10-Nov-1965</v>
      </c>
      <c r="Q1415" s="4">
        <f>VLOOKUP(Table3[[#This Row],[Age]],Table3[Age],1,)</f>
        <v>57</v>
      </c>
    </row>
    <row r="1416" spans="1:17" x14ac:dyDescent="0.25">
      <c r="A1416" s="4" t="str">
        <f>VLOOKUP(Table2[[#This Row],[Customer ID]],Table2[],1,)</f>
        <v>Id1415</v>
      </c>
      <c r="B1416" s="4" t="str">
        <f>VLOOKUP(Table2[[#This Row],[Full Name]],Table2[[#This Row],[Full Name]],1,)</f>
        <v xml:space="preserve">  Ruben Dario Barrera Munoz</v>
      </c>
      <c r="C1416" s="4">
        <f>VLOOKUP('Medical Examinations'!B1416,'Medical Examinations'!B1416:J3749,1,)</f>
        <v>25.364999999999998</v>
      </c>
      <c r="D1416" s="4">
        <f>VLOOKUP('Medical Examinations'!C1416,'Medical Examinations'!C1416:K3749,1,)</f>
        <v>11.71</v>
      </c>
      <c r="E1416" s="4" t="str">
        <f>VLOOKUP('Medical Examinations'!D1416,'Medical Examinations'!D1416:L3749,1,)</f>
        <v>No</v>
      </c>
      <c r="F1416" s="4" t="str">
        <f>VLOOKUP('Medical Examinations'!E1416,'Medical Examinations'!E1416:M3749,1,)</f>
        <v>No</v>
      </c>
      <c r="G1416" s="4" t="str">
        <f>VLOOKUP('Medical Examinations'!F1416,'Medical Examinations'!F1416:N3749,1,)</f>
        <v>No</v>
      </c>
      <c r="H1416" s="4">
        <f>VLOOKUP('Medical Examinations'!G1416,'Medical Examinations'!G1416:O3749,1,)</f>
        <v>0</v>
      </c>
      <c r="I1416" s="4" t="str">
        <f>VLOOKUP('Medical Examinations'!H1416,'Medical Examinations'!H1416:P3749,1,)</f>
        <v>No</v>
      </c>
      <c r="J1416" s="4" t="str">
        <f>VLOOKUP('Medical Examinations'!I1416,'Medical Examinations'!I1416:Q3749,1,)</f>
        <v>Over Weight</v>
      </c>
      <c r="K1416" s="4" t="str">
        <f>VLOOKUP('Medical Examinations'!J1416,'Medical Examinations'!J1416:R3749,1,)</f>
        <v>Diabetes</v>
      </c>
      <c r="L1416" s="49">
        <f>VLOOKUP(Table3[[#This Row],[Charges]],Table3[[Charges]:[Age]],1,)</f>
        <v>11848.14</v>
      </c>
      <c r="M1416" s="23" t="str">
        <f>VLOOKUP(Table3[[#This Row],[Hospital tier]],Table3[[Hospital tier]:[Age]],1,)</f>
        <v>tier - 3</v>
      </c>
      <c r="N1416" s="4" t="str">
        <f>VLOOKUP(Table3[[#This Row],[City tier]],Table3[[Hospital tier]:[Age]],1,)</f>
        <v>tier - 2</v>
      </c>
      <c r="O1416" s="4" t="str">
        <f>VLOOKUP(Table3[[#This Row],[State ID]],Table3[[State ID]:[Age]],1,)</f>
        <v>R1011</v>
      </c>
      <c r="P1416" s="4" t="str">
        <f>VLOOKUP(Table3[[#This Row],[Hospitalasion Details]],Table3[[Hospitalasion Details]:[Age]],1,)</f>
        <v>27-Jun-1964</v>
      </c>
      <c r="Q1416" s="4">
        <f>VLOOKUP(Table3[[#This Row],[Age]],Table3[Age],1,)</f>
        <v>58</v>
      </c>
    </row>
    <row r="1417" spans="1:17" x14ac:dyDescent="0.25">
      <c r="A1417" s="4" t="str">
        <f>VLOOKUP(Table2[[#This Row],[Customer ID]],Table2[],1,)</f>
        <v>Id1416</v>
      </c>
      <c r="B1417" s="4" t="str">
        <f>VLOOKUP(Table2[[#This Row],[Full Name]],Table2[[#This Row],[Full Name]],1,)</f>
        <v xml:space="preserve">  Kevin Schauwaers</v>
      </c>
      <c r="C1417" s="4">
        <f>VLOOKUP('Medical Examinations'!B1417,'Medical Examinations'!B1417:J3750,1,)</f>
        <v>29.6</v>
      </c>
      <c r="D1417" s="4">
        <f>VLOOKUP('Medical Examinations'!C1417,'Medical Examinations'!C1417:K3750,1,)</f>
        <v>6.17</v>
      </c>
      <c r="E1417" s="4" t="str">
        <f>VLOOKUP('Medical Examinations'!D1417,'Medical Examinations'!D1417:L3750,1,)</f>
        <v>Yes</v>
      </c>
      <c r="F1417" s="4" t="str">
        <f>VLOOKUP('Medical Examinations'!E1417,'Medical Examinations'!E1417:M3750,1,)</f>
        <v>No</v>
      </c>
      <c r="G1417" s="4" t="str">
        <f>VLOOKUP('Medical Examinations'!F1417,'Medical Examinations'!F1417:N3750,1,)</f>
        <v>Yes</v>
      </c>
      <c r="H1417" s="4">
        <f>VLOOKUP('Medical Examinations'!G1417,'Medical Examinations'!G1417:O3750,1,)</f>
        <v>1</v>
      </c>
      <c r="I1417" s="4" t="str">
        <f>VLOOKUP('Medical Examinations'!H1417,'Medical Examinations'!H1417:P3750,1,)</f>
        <v>No</v>
      </c>
      <c r="J1417" s="4" t="str">
        <f>VLOOKUP('Medical Examinations'!I1417,'Medical Examinations'!I1417:Q3750,1,)</f>
        <v>Over Weight</v>
      </c>
      <c r="K1417" s="4" t="str">
        <f>VLOOKUP('Medical Examinations'!J1417,'Medical Examinations'!J1417:R3750,1,)</f>
        <v>Pre diabetes</v>
      </c>
      <c r="L1417" s="49">
        <f>VLOOKUP(Table3[[#This Row],[Charges]],Table3[[Charges]:[Age]],1,)</f>
        <v>11856.41</v>
      </c>
      <c r="M1417" s="23" t="str">
        <f>VLOOKUP(Table3[[#This Row],[Hospital tier]],Table3[[Hospital tier]:[Age]],1,)</f>
        <v>tier - 3</v>
      </c>
      <c r="N1417" s="4" t="str">
        <f>VLOOKUP(Table3[[#This Row],[City tier]],Table3[[Hospital tier]:[Age]],1,)</f>
        <v>tier - 2</v>
      </c>
      <c r="O1417" s="4" t="str">
        <f>VLOOKUP(Table3[[#This Row],[State ID]],Table3[[State ID]:[Age]],1,)</f>
        <v>R1013</v>
      </c>
      <c r="P1417" s="4" t="str">
        <f>VLOOKUP(Table3[[#This Row],[Hospitalasion Details]],Table3[[Hospitalasion Details]:[Age]],1,)</f>
        <v>29-Sep-1964</v>
      </c>
      <c r="Q1417" s="4">
        <f>VLOOKUP(Table3[[#This Row],[Age]],Table3[Age],1,)</f>
        <v>58</v>
      </c>
    </row>
    <row r="1418" spans="1:17" x14ac:dyDescent="0.25">
      <c r="A1418" s="4" t="str">
        <f>VLOOKUP(Table2[[#This Row],[Customer ID]],Table2[],1,)</f>
        <v>Id1417</v>
      </c>
      <c r="B1418" s="4" t="str">
        <f>VLOOKUP(Table2[[#This Row],[Full Name]],Table2[[#This Row],[Full Name]],1,)</f>
        <v xml:space="preserve">  Lindsay M Hartman</v>
      </c>
      <c r="C1418" s="4">
        <f>VLOOKUP('Medical Examinations'!B1418,'Medical Examinations'!B1418:J3751,1,)</f>
        <v>39.43</v>
      </c>
      <c r="D1418" s="4">
        <f>VLOOKUP('Medical Examinations'!C1418,'Medical Examinations'!C1418:K3751,1,)</f>
        <v>6.1</v>
      </c>
      <c r="E1418" s="4" t="str">
        <f>VLOOKUP('Medical Examinations'!D1418,'Medical Examinations'!D1418:L3751,1,)</f>
        <v>Yes</v>
      </c>
      <c r="F1418" s="4" t="str">
        <f>VLOOKUP('Medical Examinations'!E1418,'Medical Examinations'!E1418:M3751,1,)</f>
        <v>No</v>
      </c>
      <c r="G1418" s="4" t="str">
        <f>VLOOKUP('Medical Examinations'!F1418,'Medical Examinations'!F1418:N3751,1,)</f>
        <v>Yes</v>
      </c>
      <c r="H1418" s="4">
        <f>VLOOKUP('Medical Examinations'!G1418,'Medical Examinations'!G1418:O3751,1,)</f>
        <v>1</v>
      </c>
      <c r="I1418" s="4" t="str">
        <f>VLOOKUP('Medical Examinations'!H1418,'Medical Examinations'!H1418:P3751,1,)</f>
        <v>No</v>
      </c>
      <c r="J1418" s="4" t="str">
        <f>VLOOKUP('Medical Examinations'!I1418,'Medical Examinations'!I1418:Q3751,1,)</f>
        <v>Obesity</v>
      </c>
      <c r="K1418" s="4" t="str">
        <f>VLOOKUP('Medical Examinations'!J1418,'Medical Examinations'!J1418:R3751,1,)</f>
        <v>Pre diabetes</v>
      </c>
      <c r="L1418" s="49">
        <f>VLOOKUP(Table3[[#This Row],[Charges]],Table3[[Charges]:[Age]],1,)</f>
        <v>11858.56</v>
      </c>
      <c r="M1418" s="23" t="str">
        <f>VLOOKUP(Table3[[#This Row],[Hospital tier]],Table3[[Hospital tier]:[Age]],1,)</f>
        <v>tier - 3</v>
      </c>
      <c r="N1418" s="4" t="str">
        <f>VLOOKUP(Table3[[#This Row],[City tier]],Table3[[Hospital tier]:[Age]],1,)</f>
        <v>tier - 3</v>
      </c>
      <c r="O1418" s="4" t="str">
        <f>VLOOKUP(Table3[[#This Row],[State ID]],Table3[[State ID]:[Age]],1,)</f>
        <v>R1011</v>
      </c>
      <c r="P1418" s="4" t="str">
        <f>VLOOKUP(Table3[[#This Row],[Hospitalasion Details]],Table3[[Hospitalasion Details]:[Age]],1,)</f>
        <v>7-Jul-1974</v>
      </c>
      <c r="Q1418" s="4">
        <f>VLOOKUP(Table3[[#This Row],[Age]],Table3[Age],1,)</f>
        <v>48</v>
      </c>
    </row>
    <row r="1419" spans="1:17" x14ac:dyDescent="0.25">
      <c r="A1419" s="4" t="str">
        <f>VLOOKUP(Table2[[#This Row],[Customer ID]],Table2[],1,)</f>
        <v>Id1418</v>
      </c>
      <c r="B1419" s="4" t="str">
        <f>VLOOKUP(Table2[[#This Row],[Full Name]],Table2[[#This Row],[Full Name]],1,)</f>
        <v xml:space="preserve">  Amanda Fire</v>
      </c>
      <c r="C1419" s="4">
        <f>VLOOKUP('Medical Examinations'!B1419,'Medical Examinations'!B1419:J3752,1,)</f>
        <v>27.34</v>
      </c>
      <c r="D1419" s="4">
        <f>VLOOKUP('Medical Examinations'!C1419,'Medical Examinations'!C1419:K3752,1,)</f>
        <v>5.19</v>
      </c>
      <c r="E1419" s="4" t="str">
        <f>VLOOKUP('Medical Examinations'!D1419,'Medical Examinations'!D1419:L3752,1,)</f>
        <v>Yes</v>
      </c>
      <c r="F1419" s="4" t="str">
        <f>VLOOKUP('Medical Examinations'!E1419,'Medical Examinations'!E1419:M3752,1,)</f>
        <v>No</v>
      </c>
      <c r="G1419" s="4" t="str">
        <f>VLOOKUP('Medical Examinations'!F1419,'Medical Examinations'!F1419:N3752,1,)</f>
        <v>No</v>
      </c>
      <c r="H1419" s="4">
        <f>VLOOKUP('Medical Examinations'!G1419,'Medical Examinations'!G1419:O3752,1,)</f>
        <v>1</v>
      </c>
      <c r="I1419" s="4" t="str">
        <f>VLOOKUP('Medical Examinations'!H1419,'Medical Examinations'!H1419:P3752,1,)</f>
        <v>No</v>
      </c>
      <c r="J1419" s="4" t="str">
        <f>VLOOKUP('Medical Examinations'!I1419,'Medical Examinations'!I1419:Q3752,1,)</f>
        <v>Over Weight</v>
      </c>
      <c r="K1419" s="4" t="str">
        <f>VLOOKUP('Medical Examinations'!J1419,'Medical Examinations'!J1419:R3752,1,)</f>
        <v>Normal</v>
      </c>
      <c r="L1419" s="49">
        <f>VLOOKUP(Table3[[#This Row],[Charges]],Table3[[Charges]:[Age]],1,)</f>
        <v>11879.1</v>
      </c>
      <c r="M1419" s="23" t="str">
        <f>VLOOKUP(Table3[[#This Row],[Hospital tier]],Table3[[Hospital tier]:[Age]],1,)</f>
        <v>tier - 3</v>
      </c>
      <c r="N1419" s="4" t="str">
        <f>VLOOKUP(Table3[[#This Row],[City tier]],Table3[[Hospital tier]:[Age]],1,)</f>
        <v>tier - 3</v>
      </c>
      <c r="O1419" s="4" t="str">
        <f>VLOOKUP(Table3[[#This Row],[State ID]],Table3[[State ID]:[Age]],1,)</f>
        <v>R1024</v>
      </c>
      <c r="P1419" s="4" t="str">
        <f>VLOOKUP(Table3[[#This Row],[Hospitalasion Details]],Table3[[Hospitalasion Details]:[Age]],1,)</f>
        <v>24-Aug-1967</v>
      </c>
      <c r="Q1419" s="4">
        <f>VLOOKUP(Table3[[#This Row],[Age]],Table3[Age],1,)</f>
        <v>55</v>
      </c>
    </row>
    <row r="1420" spans="1:17" x14ac:dyDescent="0.25">
      <c r="A1420" s="4" t="str">
        <f>VLOOKUP(Table2[[#This Row],[Customer ID]],Table2[],1,)</f>
        <v>Id1419</v>
      </c>
      <c r="B1420" s="4" t="str">
        <f>VLOOKUP(Table2[[#This Row],[Full Name]],Table2[[#This Row],[Full Name]],1,)</f>
        <v xml:space="preserve">  James Waliaula</v>
      </c>
      <c r="C1420" s="4">
        <f>VLOOKUP('Medical Examinations'!B1420,'Medical Examinations'!B1420:J3753,1,)</f>
        <v>39.01</v>
      </c>
      <c r="D1420" s="4">
        <f>VLOOKUP('Medical Examinations'!C1420,'Medical Examinations'!C1420:K3753,1,)</f>
        <v>5.37</v>
      </c>
      <c r="E1420" s="4" t="str">
        <f>VLOOKUP('Medical Examinations'!D1420,'Medical Examinations'!D1420:L3753,1,)</f>
        <v>Yes</v>
      </c>
      <c r="F1420" s="4" t="str">
        <f>VLOOKUP('Medical Examinations'!E1420,'Medical Examinations'!E1420:M3753,1,)</f>
        <v>No</v>
      </c>
      <c r="G1420" s="4" t="str">
        <f>VLOOKUP('Medical Examinations'!F1420,'Medical Examinations'!F1420:N3753,1,)</f>
        <v>No</v>
      </c>
      <c r="H1420" s="4">
        <f>VLOOKUP('Medical Examinations'!G1420,'Medical Examinations'!G1420:O3753,1,)</f>
        <v>0</v>
      </c>
      <c r="I1420" s="4" t="str">
        <f>VLOOKUP('Medical Examinations'!H1420,'Medical Examinations'!H1420:P3753,1,)</f>
        <v>No</v>
      </c>
      <c r="J1420" s="4" t="str">
        <f>VLOOKUP('Medical Examinations'!I1420,'Medical Examinations'!I1420:Q3753,1,)</f>
        <v>Obesity</v>
      </c>
      <c r="K1420" s="4" t="str">
        <f>VLOOKUP('Medical Examinations'!J1420,'Medical Examinations'!J1420:R3753,1,)</f>
        <v>Normal</v>
      </c>
      <c r="L1420" s="49">
        <f>VLOOKUP(Table3[[#This Row],[Charges]],Table3[[Charges]:[Age]],1,)</f>
        <v>11881.36</v>
      </c>
      <c r="M1420" s="23" t="str">
        <f>VLOOKUP(Table3[[#This Row],[Hospital tier]],Table3[[Hospital tier]:[Age]],1,)</f>
        <v>tier - 3</v>
      </c>
      <c r="N1420" s="4" t="str">
        <f>VLOOKUP(Table3[[#This Row],[City tier]],Table3[[Hospital tier]:[Age]],1,)</f>
        <v>tier - 2</v>
      </c>
      <c r="O1420" s="4" t="str">
        <f>VLOOKUP(Table3[[#This Row],[State ID]],Table3[[State ID]:[Age]],1,)</f>
        <v>R1011</v>
      </c>
      <c r="P1420" s="4" t="str">
        <f>VLOOKUP(Table3[[#This Row],[Hospitalasion Details]],Table3[[Hospitalasion Details]:[Age]],1,)</f>
        <v>14-Jul-1967</v>
      </c>
      <c r="Q1420" s="4">
        <f>VLOOKUP(Table3[[#This Row],[Age]],Table3[Age],1,)</f>
        <v>55</v>
      </c>
    </row>
    <row r="1421" spans="1:17" x14ac:dyDescent="0.25">
      <c r="A1421" s="4" t="str">
        <f>VLOOKUP(Table2[[#This Row],[Customer ID]],Table2[],1,)</f>
        <v>Id1420</v>
      </c>
      <c r="B1421" s="4" t="str">
        <f>VLOOKUP(Table2[[#This Row],[Full Name]],Table2[[#This Row],[Full Name]],1,)</f>
        <v xml:space="preserve">  Samuel H Blackshear</v>
      </c>
      <c r="C1421" s="4">
        <f>VLOOKUP('Medical Examinations'!B1421,'Medical Examinations'!B1421:J3754,1,)</f>
        <v>18.989999999999998</v>
      </c>
      <c r="D1421" s="4">
        <f>VLOOKUP('Medical Examinations'!C1421,'Medical Examinations'!C1421:K3754,1,)</f>
        <v>10.82</v>
      </c>
      <c r="E1421" s="4" t="str">
        <f>VLOOKUP('Medical Examinations'!D1421,'Medical Examinations'!D1421:L3754,1,)</f>
        <v>Yes</v>
      </c>
      <c r="F1421" s="4" t="str">
        <f>VLOOKUP('Medical Examinations'!E1421,'Medical Examinations'!E1421:M3754,1,)</f>
        <v>No</v>
      </c>
      <c r="G1421" s="4" t="str">
        <f>VLOOKUP('Medical Examinations'!F1421,'Medical Examinations'!F1421:N3754,1,)</f>
        <v>No</v>
      </c>
      <c r="H1421" s="4">
        <f>VLOOKUP('Medical Examinations'!G1421,'Medical Examinations'!G1421:O3754,1,)</f>
        <v>0</v>
      </c>
      <c r="I1421" s="4" t="str">
        <f>VLOOKUP('Medical Examinations'!H1421,'Medical Examinations'!H1421:P3754,1,)</f>
        <v>No</v>
      </c>
      <c r="J1421" s="4" t="str">
        <f>VLOOKUP('Medical Examinations'!I1421,'Medical Examinations'!I1421:Q3754,1,)</f>
        <v>Normal Weight</v>
      </c>
      <c r="K1421" s="4" t="str">
        <f>VLOOKUP('Medical Examinations'!J1421,'Medical Examinations'!J1421:R3754,1,)</f>
        <v>Diabetes</v>
      </c>
      <c r="L1421" s="49">
        <f>VLOOKUP(Table3[[#This Row],[Charges]],Table3[[Charges]:[Age]],1,)</f>
        <v>11881.97</v>
      </c>
      <c r="M1421" s="23" t="str">
        <f>VLOOKUP(Table3[[#This Row],[Hospital tier]],Table3[[Hospital tier]:[Age]],1,)</f>
        <v>tier - 3</v>
      </c>
      <c r="N1421" s="4" t="str">
        <f>VLOOKUP(Table3[[#This Row],[City tier]],Table3[[Hospital tier]:[Age]],1,)</f>
        <v>tier - 1</v>
      </c>
      <c r="O1421" s="4" t="str">
        <f>VLOOKUP(Table3[[#This Row],[State ID]],Table3[[State ID]:[Age]],1,)</f>
        <v>R1013</v>
      </c>
      <c r="P1421" s="4" t="str">
        <f>VLOOKUP(Table3[[#This Row],[Hospitalasion Details]],Table3[[Hospitalasion Details]:[Age]],1,)</f>
        <v>29-Oct-1967</v>
      </c>
      <c r="Q1421" s="4">
        <f>VLOOKUP(Table3[[#This Row],[Age]],Table3[Age],1,)</f>
        <v>55</v>
      </c>
    </row>
    <row r="1422" spans="1:17" x14ac:dyDescent="0.25">
      <c r="A1422" s="4" t="str">
        <f>VLOOKUP(Table2[[#This Row],[Customer ID]],Table2[],1,)</f>
        <v>Id1421</v>
      </c>
      <c r="B1422" s="4" t="str">
        <f>VLOOKUP(Table2[[#This Row],[Full Name]],Table2[[#This Row],[Full Name]],1,)</f>
        <v xml:space="preserve">  Jenni Nettik</v>
      </c>
      <c r="C1422" s="4">
        <f>VLOOKUP('Medical Examinations'!B1422,'Medical Examinations'!B1422:J3755,1,)</f>
        <v>42.3</v>
      </c>
      <c r="D1422" s="4">
        <f>VLOOKUP('Medical Examinations'!C1422,'Medical Examinations'!C1422:K3755,1,)</f>
        <v>6.06</v>
      </c>
      <c r="E1422" s="4" t="str">
        <f>VLOOKUP('Medical Examinations'!D1422,'Medical Examinations'!D1422:L3755,1,)</f>
        <v>Yes</v>
      </c>
      <c r="F1422" s="4" t="str">
        <f>VLOOKUP('Medical Examinations'!E1422,'Medical Examinations'!E1422:M3755,1,)</f>
        <v>No</v>
      </c>
      <c r="G1422" s="4" t="str">
        <f>VLOOKUP('Medical Examinations'!F1422,'Medical Examinations'!F1422:N3755,1,)</f>
        <v>No</v>
      </c>
      <c r="H1422" s="4">
        <f>VLOOKUP('Medical Examinations'!G1422,'Medical Examinations'!G1422:O3755,1,)</f>
        <v>0</v>
      </c>
      <c r="I1422" s="4" t="str">
        <f>VLOOKUP('Medical Examinations'!H1422,'Medical Examinations'!H1422:P3755,1,)</f>
        <v>No</v>
      </c>
      <c r="J1422" s="4" t="str">
        <f>VLOOKUP('Medical Examinations'!I1422,'Medical Examinations'!I1422:Q3755,1,)</f>
        <v>Obesity</v>
      </c>
      <c r="K1422" s="4" t="str">
        <f>VLOOKUP('Medical Examinations'!J1422,'Medical Examinations'!J1422:R3755,1,)</f>
        <v>Pre diabetes</v>
      </c>
      <c r="L1422" s="49">
        <f>VLOOKUP(Table3[[#This Row],[Charges]],Table3[[Charges]:[Age]],1,)</f>
        <v>11884.05</v>
      </c>
      <c r="M1422" s="23" t="str">
        <f>VLOOKUP(Table3[[#This Row],[Hospital tier]],Table3[[Hospital tier]:[Age]],1,)</f>
        <v>tier - 3</v>
      </c>
      <c r="N1422" s="4" t="str">
        <f>VLOOKUP(Table3[[#This Row],[City tier]],Table3[[Hospital tier]:[Age]],1,)</f>
        <v>tier - 3</v>
      </c>
      <c r="O1422" s="4" t="str">
        <f>VLOOKUP(Table3[[#This Row],[State ID]],Table3[[State ID]:[Age]],1,)</f>
        <v>R1013</v>
      </c>
      <c r="P1422" s="4" t="str">
        <f>VLOOKUP(Table3[[#This Row],[Hospitalasion Details]],Table3[[Hospitalasion Details]:[Age]],1,)</f>
        <v>2-Jun-2004</v>
      </c>
      <c r="Q1422" s="4">
        <f>VLOOKUP(Table3[[#This Row],[Age]],Table3[Age],1,)</f>
        <v>19</v>
      </c>
    </row>
    <row r="1423" spans="1:17" x14ac:dyDescent="0.25">
      <c r="A1423" s="4" t="str">
        <f>VLOOKUP(Table2[[#This Row],[Customer ID]],Table2[],1,)</f>
        <v>Id1422</v>
      </c>
      <c r="B1423" s="4" t="str">
        <f>VLOOKUP(Table2[[#This Row],[Full Name]],Table2[[#This Row],[Full Name]],1,)</f>
        <v xml:space="preserve">  Estuardo F Novales</v>
      </c>
      <c r="C1423" s="4">
        <f>VLOOKUP('Medical Examinations'!B1423,'Medical Examinations'!B1423:J3756,1,)</f>
        <v>39.805</v>
      </c>
      <c r="D1423" s="4">
        <f>VLOOKUP('Medical Examinations'!C1423,'Medical Examinations'!C1423:K3756,1,)</f>
        <v>5.91</v>
      </c>
      <c r="E1423" s="4" t="str">
        <f>VLOOKUP('Medical Examinations'!D1423,'Medical Examinations'!D1423:L3756,1,)</f>
        <v>No</v>
      </c>
      <c r="F1423" s="4" t="str">
        <f>VLOOKUP('Medical Examinations'!E1423,'Medical Examinations'!E1423:M3756,1,)</f>
        <v>No</v>
      </c>
      <c r="G1423" s="4" t="str">
        <f>VLOOKUP('Medical Examinations'!F1423,'Medical Examinations'!F1423:N3756,1,)</f>
        <v>No</v>
      </c>
      <c r="H1423" s="4">
        <f>VLOOKUP('Medical Examinations'!G1423,'Medical Examinations'!G1423:O3756,1,)</f>
        <v>0</v>
      </c>
      <c r="I1423" s="4" t="str">
        <f>VLOOKUP('Medical Examinations'!H1423,'Medical Examinations'!H1423:P3756,1,)</f>
        <v>No</v>
      </c>
      <c r="J1423" s="4" t="str">
        <f>VLOOKUP('Medical Examinations'!I1423,'Medical Examinations'!I1423:Q3756,1,)</f>
        <v>Obesity</v>
      </c>
      <c r="K1423" s="4" t="str">
        <f>VLOOKUP('Medical Examinations'!J1423,'Medical Examinations'!J1423:R3756,1,)</f>
        <v>Pre diabetes</v>
      </c>
      <c r="L1423" s="49">
        <f>VLOOKUP(Table3[[#This Row],[Charges]],Table3[[Charges]:[Age]],1,)</f>
        <v>11918.2</v>
      </c>
      <c r="M1423" s="23" t="str">
        <f>VLOOKUP(Table3[[#This Row],[Hospital tier]],Table3[[Hospital tier]:[Age]],1,)</f>
        <v>tier - 3</v>
      </c>
      <c r="N1423" s="4" t="str">
        <f>VLOOKUP(Table3[[#This Row],[City tier]],Table3[[Hospital tier]:[Age]],1,)</f>
        <v>tier - 1</v>
      </c>
      <c r="O1423" s="4" t="str">
        <f>VLOOKUP(Table3[[#This Row],[State ID]],Table3[[State ID]:[Age]],1,)</f>
        <v>R1021</v>
      </c>
      <c r="P1423" s="4" t="str">
        <f>VLOOKUP(Table3[[#This Row],[Hospitalasion Details]],Table3[[Hospitalasion Details]:[Age]],1,)</f>
        <v>19-Nov-1964</v>
      </c>
      <c r="Q1423" s="4">
        <f>VLOOKUP(Table3[[#This Row],[Age]],Table3[Age],1,)</f>
        <v>58</v>
      </c>
    </row>
    <row r="1424" spans="1:17" x14ac:dyDescent="0.25">
      <c r="A1424" s="4" t="str">
        <f>VLOOKUP(Table2[[#This Row],[Customer ID]],Table2[],1,)</f>
        <v>Id1423</v>
      </c>
      <c r="B1424" s="4" t="str">
        <f>VLOOKUP(Table2[[#This Row],[Full Name]],Table2[[#This Row],[Full Name]],1,)</f>
        <v xml:space="preserve">  Brett Rosauer</v>
      </c>
      <c r="C1424" s="4">
        <f>VLOOKUP('Medical Examinations'!B1424,'Medical Examinations'!B1424:J3757,1,)</f>
        <v>33.700000000000003</v>
      </c>
      <c r="D1424" s="4">
        <f>VLOOKUP('Medical Examinations'!C1424,'Medical Examinations'!C1424:K3757,1,)</f>
        <v>5.87</v>
      </c>
      <c r="E1424" s="4" t="str">
        <f>VLOOKUP('Medical Examinations'!D1424,'Medical Examinations'!D1424:L3757,1,)</f>
        <v>No</v>
      </c>
      <c r="F1424" s="4" t="str">
        <f>VLOOKUP('Medical Examinations'!E1424,'Medical Examinations'!E1424:M3757,1,)</f>
        <v>No</v>
      </c>
      <c r="G1424" s="4" t="str">
        <f>VLOOKUP('Medical Examinations'!F1424,'Medical Examinations'!F1424:N3757,1,)</f>
        <v>No</v>
      </c>
      <c r="H1424" s="4">
        <f>VLOOKUP('Medical Examinations'!G1424,'Medical Examinations'!G1424:O3757,1,)</f>
        <v>0</v>
      </c>
      <c r="I1424" s="4" t="str">
        <f>VLOOKUP('Medical Examinations'!H1424,'Medical Examinations'!H1424:P3757,1,)</f>
        <v>No</v>
      </c>
      <c r="J1424" s="4" t="str">
        <f>VLOOKUP('Medical Examinations'!I1424,'Medical Examinations'!I1424:Q3757,1,)</f>
        <v>Obesity</v>
      </c>
      <c r="K1424" s="4" t="str">
        <f>VLOOKUP('Medical Examinations'!J1424,'Medical Examinations'!J1424:R3757,1,)</f>
        <v>Pre diabetes</v>
      </c>
      <c r="L1424" s="49">
        <f>VLOOKUP(Table3[[#This Row],[Charges]],Table3[[Charges]:[Age]],1,)</f>
        <v>11931.13</v>
      </c>
      <c r="M1424" s="23" t="str">
        <f>VLOOKUP(Table3[[#This Row],[Hospital tier]],Table3[[Hospital tier]:[Age]],1,)</f>
        <v>tier - 3</v>
      </c>
      <c r="N1424" s="4" t="str">
        <f>VLOOKUP(Table3[[#This Row],[City tier]],Table3[[Hospital tier]:[Age]],1,)</f>
        <v>tier - 1</v>
      </c>
      <c r="O1424" s="4" t="str">
        <f>VLOOKUP(Table3[[#This Row],[State ID]],Table3[[State ID]:[Age]],1,)</f>
        <v>R1019</v>
      </c>
      <c r="P1424" s="4" t="str">
        <f>VLOOKUP(Table3[[#This Row],[Hospitalasion Details]],Table3[[Hospitalasion Details]:[Age]],1,)</f>
        <v>20-Dec-1964</v>
      </c>
      <c r="Q1424" s="4">
        <f>VLOOKUP(Table3[[#This Row],[Age]],Table3[Age],1,)</f>
        <v>58</v>
      </c>
    </row>
    <row r="1425" spans="1:17" x14ac:dyDescent="0.25">
      <c r="A1425" s="4" t="str">
        <f>VLOOKUP(Table2[[#This Row],[Customer ID]],Table2[],1,)</f>
        <v>Id1424</v>
      </c>
      <c r="B1425" s="4" t="str">
        <f>VLOOKUP(Table2[[#This Row],[Full Name]],Table2[[#This Row],[Full Name]],1,)</f>
        <v xml:space="preserve">  Sharon E Ryder</v>
      </c>
      <c r="C1425" s="4">
        <f>VLOOKUP('Medical Examinations'!B1425,'Medical Examinations'!B1425:J3758,1,)</f>
        <v>36.195</v>
      </c>
      <c r="D1425" s="4">
        <f>VLOOKUP('Medical Examinations'!C1425,'Medical Examinations'!C1425:K3758,1,)</f>
        <v>6.22</v>
      </c>
      <c r="E1425" s="4" t="str">
        <f>VLOOKUP('Medical Examinations'!D1425,'Medical Examinations'!D1425:L3758,1,)</f>
        <v>No</v>
      </c>
      <c r="F1425" s="4" t="str">
        <f>VLOOKUP('Medical Examinations'!E1425,'Medical Examinations'!E1425:M3758,1,)</f>
        <v>No</v>
      </c>
      <c r="G1425" s="4" t="str">
        <f>VLOOKUP('Medical Examinations'!F1425,'Medical Examinations'!F1425:N3758,1,)</f>
        <v>No</v>
      </c>
      <c r="H1425" s="4">
        <f>VLOOKUP('Medical Examinations'!G1425,'Medical Examinations'!G1425:O3758,1,)</f>
        <v>0</v>
      </c>
      <c r="I1425" s="4" t="str">
        <f>VLOOKUP('Medical Examinations'!H1425,'Medical Examinations'!H1425:P3758,1,)</f>
        <v>No</v>
      </c>
      <c r="J1425" s="4" t="str">
        <f>VLOOKUP('Medical Examinations'!I1425,'Medical Examinations'!I1425:Q3758,1,)</f>
        <v>Obesity</v>
      </c>
      <c r="K1425" s="4" t="str">
        <f>VLOOKUP('Medical Examinations'!J1425,'Medical Examinations'!J1425:R3758,1,)</f>
        <v>Pre diabetes</v>
      </c>
      <c r="L1425" s="49">
        <f>VLOOKUP(Table3[[#This Row],[Charges]],Table3[[Charges]:[Age]],1,)</f>
        <v>11938.26</v>
      </c>
      <c r="M1425" s="23" t="str">
        <f>VLOOKUP(Table3[[#This Row],[Hospital tier]],Table3[[Hospital tier]:[Age]],1,)</f>
        <v>tier - 3</v>
      </c>
      <c r="N1425" s="4" t="str">
        <f>VLOOKUP(Table3[[#This Row],[City tier]],Table3[[Hospital tier]:[Age]],1,)</f>
        <v>tier - 3</v>
      </c>
      <c r="O1425" s="4" t="str">
        <f>VLOOKUP(Table3[[#This Row],[State ID]],Table3[[State ID]:[Age]],1,)</f>
        <v>R1019</v>
      </c>
      <c r="P1425" s="4" t="str">
        <f>VLOOKUP(Table3[[#This Row],[Hospitalasion Details]],Table3[[Hospitalasion Details]:[Age]],1,)</f>
        <v>2-Aug-1964</v>
      </c>
      <c r="Q1425" s="4">
        <f>VLOOKUP(Table3[[#This Row],[Age]],Table3[Age],1,)</f>
        <v>58</v>
      </c>
    </row>
    <row r="1426" spans="1:17" x14ac:dyDescent="0.25">
      <c r="A1426" s="4" t="str">
        <f>VLOOKUP(Table2[[#This Row],[Customer ID]],Table2[],1,)</f>
        <v>Id1425</v>
      </c>
      <c r="B1426" s="4" t="str">
        <f>VLOOKUP(Table2[[#This Row],[Full Name]],Table2[[#This Row],[Full Name]],1,)</f>
        <v xml:space="preserve">  Jacob W√¶ver Larsen</v>
      </c>
      <c r="C1426" s="4">
        <f>VLOOKUP('Medical Examinations'!B1426,'Medical Examinations'!B1426:J3759,1,)</f>
        <v>32.6</v>
      </c>
      <c r="D1426" s="4">
        <f>VLOOKUP('Medical Examinations'!C1426,'Medical Examinations'!C1426:K3759,1,)</f>
        <v>5.73</v>
      </c>
      <c r="E1426" s="4" t="str">
        <f>VLOOKUP('Medical Examinations'!D1426,'Medical Examinations'!D1426:L3759,1,)</f>
        <v>No</v>
      </c>
      <c r="F1426" s="4" t="str">
        <f>VLOOKUP('Medical Examinations'!E1426,'Medical Examinations'!E1426:M3759,1,)</f>
        <v>No</v>
      </c>
      <c r="G1426" s="4" t="str">
        <f>VLOOKUP('Medical Examinations'!F1426,'Medical Examinations'!F1426:N3759,1,)</f>
        <v>Yes</v>
      </c>
      <c r="H1426" s="4">
        <f>VLOOKUP('Medical Examinations'!G1426,'Medical Examinations'!G1426:O3759,1,)</f>
        <v>1</v>
      </c>
      <c r="I1426" s="4" t="str">
        <f>VLOOKUP('Medical Examinations'!H1426,'Medical Examinations'!H1426:P3759,1,)</f>
        <v>No</v>
      </c>
      <c r="J1426" s="4" t="str">
        <f>VLOOKUP('Medical Examinations'!I1426,'Medical Examinations'!I1426:Q3759,1,)</f>
        <v>Obesity</v>
      </c>
      <c r="K1426" s="4" t="str">
        <f>VLOOKUP('Medical Examinations'!J1426,'Medical Examinations'!J1426:R3759,1,)</f>
        <v>Pre diabetes</v>
      </c>
      <c r="L1426" s="49">
        <f>VLOOKUP(Table3[[#This Row],[Charges]],Table3[[Charges]:[Age]],1,)</f>
        <v>11941.83</v>
      </c>
      <c r="M1426" s="23" t="str">
        <f>VLOOKUP(Table3[[#This Row],[Hospital tier]],Table3[[Hospital tier]:[Age]],1,)</f>
        <v>tier - 3</v>
      </c>
      <c r="N1426" s="4" t="str">
        <f>VLOOKUP(Table3[[#This Row],[City tier]],Table3[[Hospital tier]:[Age]],1,)</f>
        <v>tier - 1</v>
      </c>
      <c r="O1426" s="4" t="str">
        <f>VLOOKUP(Table3[[#This Row],[State ID]],Table3[[State ID]:[Age]],1,)</f>
        <v>R1023</v>
      </c>
      <c r="P1426" s="4" t="str">
        <f>VLOOKUP(Table3[[#This Row],[Hospitalasion Details]],Table3[[Hospitalasion Details]:[Age]],1,)</f>
        <v>19-Oct-1991</v>
      </c>
      <c r="Q1426" s="4">
        <f>VLOOKUP(Table3[[#This Row],[Age]],Table3[Age],1,)</f>
        <v>31</v>
      </c>
    </row>
    <row r="1427" spans="1:17" x14ac:dyDescent="0.25">
      <c r="A1427" s="4" t="str">
        <f>VLOOKUP(Table2[[#This Row],[Customer ID]],Table2[],1,)</f>
        <v>Id1426</v>
      </c>
      <c r="B1427" s="4" t="str">
        <f>VLOOKUP(Table2[[#This Row],[Full Name]],Table2[[#This Row],[Full Name]],1,)</f>
        <v xml:space="preserve">  Scott Keate</v>
      </c>
      <c r="C1427" s="4">
        <f>VLOOKUP('Medical Examinations'!B1427,'Medical Examinations'!B1427:J3760,1,)</f>
        <v>30.2</v>
      </c>
      <c r="D1427" s="4">
        <f>VLOOKUP('Medical Examinations'!C1427,'Medical Examinations'!C1427:K3760,1,)</f>
        <v>5.7</v>
      </c>
      <c r="E1427" s="4" t="str">
        <f>VLOOKUP('Medical Examinations'!D1427,'Medical Examinations'!D1427:L3760,1,)</f>
        <v>No</v>
      </c>
      <c r="F1427" s="4" t="str">
        <f>VLOOKUP('Medical Examinations'!E1427,'Medical Examinations'!E1427:M3760,1,)</f>
        <v>No</v>
      </c>
      <c r="G1427" s="4" t="str">
        <f>VLOOKUP('Medical Examinations'!F1427,'Medical Examinations'!F1427:N3760,1,)</f>
        <v>No</v>
      </c>
      <c r="H1427" s="4">
        <f>VLOOKUP('Medical Examinations'!G1427,'Medical Examinations'!G1427:O3760,1,)</f>
        <v>0</v>
      </c>
      <c r="I1427" s="4" t="str">
        <f>VLOOKUP('Medical Examinations'!H1427,'Medical Examinations'!H1427:P3760,1,)</f>
        <v>No</v>
      </c>
      <c r="J1427" s="4" t="str">
        <f>VLOOKUP('Medical Examinations'!I1427,'Medical Examinations'!I1427:Q3760,1,)</f>
        <v>Obesity</v>
      </c>
      <c r="K1427" s="4" t="str">
        <f>VLOOKUP('Medical Examinations'!J1427,'Medical Examinations'!J1427:R3760,1,)</f>
        <v>Pre diabetes</v>
      </c>
      <c r="L1427" s="49">
        <f>VLOOKUP(Table3[[#This Row],[Charges]],Table3[[Charges]:[Age]],1,)</f>
        <v>11944.59</v>
      </c>
      <c r="M1427" s="23" t="str">
        <f>VLOOKUP(Table3[[#This Row],[Hospital tier]],Table3[[Hospital tier]:[Age]],1,)</f>
        <v>tier - 3</v>
      </c>
      <c r="N1427" s="4" t="str">
        <f>VLOOKUP(Table3[[#This Row],[City tier]],Table3[[Hospital tier]:[Age]],1,)</f>
        <v>tier - 2</v>
      </c>
      <c r="O1427" s="4" t="str">
        <f>VLOOKUP(Table3[[#This Row],[State ID]],Table3[[State ID]:[Age]],1,)</f>
        <v>R1016</v>
      </c>
      <c r="P1427" s="4" t="str">
        <f>VLOOKUP(Table3[[#This Row],[Hospitalasion Details]],Table3[[Hospitalasion Details]:[Age]],1,)</f>
        <v>25-Dec-1964</v>
      </c>
      <c r="Q1427" s="4">
        <f>VLOOKUP(Table3[[#This Row],[Age]],Table3[Age],1,)</f>
        <v>58</v>
      </c>
    </row>
    <row r="1428" spans="1:17" x14ac:dyDescent="0.25">
      <c r="A1428" s="4" t="str">
        <f>VLOOKUP(Table2[[#This Row],[Customer ID]],Table2[],1,)</f>
        <v>Id1427</v>
      </c>
      <c r="B1428" s="4" t="str">
        <f>VLOOKUP(Table2[[#This Row],[Full Name]],Table2[[#This Row],[Full Name]],1,)</f>
        <v xml:space="preserve">  Brooke S Williams</v>
      </c>
      <c r="C1428" s="4">
        <f>VLOOKUP('Medical Examinations'!B1428,'Medical Examinations'!B1428:J3761,1,)</f>
        <v>27.645</v>
      </c>
      <c r="D1428" s="4">
        <f>VLOOKUP('Medical Examinations'!C1428,'Medical Examinations'!C1428:K3761,1,)</f>
        <v>9.91</v>
      </c>
      <c r="E1428" s="4" t="str">
        <f>VLOOKUP('Medical Examinations'!D1428,'Medical Examinations'!D1428:L3761,1,)</f>
        <v>No</v>
      </c>
      <c r="F1428" s="4" t="str">
        <f>VLOOKUP('Medical Examinations'!E1428,'Medical Examinations'!E1428:M3761,1,)</f>
        <v>No</v>
      </c>
      <c r="G1428" s="4" t="str">
        <f>VLOOKUP('Medical Examinations'!F1428,'Medical Examinations'!F1428:N3761,1,)</f>
        <v>No</v>
      </c>
      <c r="H1428" s="4">
        <f>VLOOKUP('Medical Examinations'!G1428,'Medical Examinations'!G1428:O3761,1,)</f>
        <v>0</v>
      </c>
      <c r="I1428" s="4" t="str">
        <f>VLOOKUP('Medical Examinations'!H1428,'Medical Examinations'!H1428:P3761,1,)</f>
        <v>No</v>
      </c>
      <c r="J1428" s="4" t="str">
        <f>VLOOKUP('Medical Examinations'!I1428,'Medical Examinations'!I1428:Q3761,1,)</f>
        <v>Over Weight</v>
      </c>
      <c r="K1428" s="4" t="str">
        <f>VLOOKUP('Medical Examinations'!J1428,'Medical Examinations'!J1428:R3761,1,)</f>
        <v>Diabetes</v>
      </c>
      <c r="L1428" s="49">
        <f>VLOOKUP(Table3[[#This Row],[Charges]],Table3[[Charges]:[Age]],1,)</f>
        <v>11945.13</v>
      </c>
      <c r="M1428" s="23" t="str">
        <f>VLOOKUP(Table3[[#This Row],[Hospital tier]],Table3[[Hospital tier]:[Age]],1,)</f>
        <v>tier - 3</v>
      </c>
      <c r="N1428" s="4" t="str">
        <f>VLOOKUP(Table3[[#This Row],[City tier]],Table3[[Hospital tier]:[Age]],1,)</f>
        <v>tier - 2</v>
      </c>
      <c r="O1428" s="4" t="str">
        <f>VLOOKUP(Table3[[#This Row],[State ID]],Table3[[State ID]:[Age]],1,)</f>
        <v>R1012</v>
      </c>
      <c r="P1428" s="4" t="str">
        <f>VLOOKUP(Table3[[#This Row],[Hospitalasion Details]],Table3[[Hospitalasion Details]:[Age]],1,)</f>
        <v>1-Nov-1965</v>
      </c>
      <c r="Q1428" s="4">
        <f>VLOOKUP(Table3[[#This Row],[Age]],Table3[Age],1,)</f>
        <v>57</v>
      </c>
    </row>
    <row r="1429" spans="1:17" x14ac:dyDescent="0.25">
      <c r="A1429" s="4" t="str">
        <f>VLOOKUP(Table2[[#This Row],[Customer ID]],Table2[],1,)</f>
        <v>Id1428</v>
      </c>
      <c r="B1429" s="4" t="str">
        <f>VLOOKUP(Table2[[#This Row],[Full Name]],Table2[[#This Row],[Full Name]],1,)</f>
        <v xml:space="preserve">  Kaye A Starosciak</v>
      </c>
      <c r="C1429" s="4">
        <f>VLOOKUP('Medical Examinations'!B1429,'Medical Examinations'!B1429:J3762,1,)</f>
        <v>26.41</v>
      </c>
      <c r="D1429" s="4">
        <f>VLOOKUP('Medical Examinations'!C1429,'Medical Examinations'!C1429:K3762,1,)</f>
        <v>11.4</v>
      </c>
      <c r="E1429" s="4" t="str">
        <f>VLOOKUP('Medical Examinations'!D1429,'Medical Examinations'!D1429:L3762,1,)</f>
        <v>No</v>
      </c>
      <c r="F1429" s="4" t="str">
        <f>VLOOKUP('Medical Examinations'!E1429,'Medical Examinations'!E1429:M3762,1,)</f>
        <v>No</v>
      </c>
      <c r="G1429" s="4" t="str">
        <f>VLOOKUP('Medical Examinations'!F1429,'Medical Examinations'!F1429:N3762,1,)</f>
        <v>No</v>
      </c>
      <c r="H1429" s="4">
        <f>VLOOKUP('Medical Examinations'!G1429,'Medical Examinations'!G1429:O3762,1,)</f>
        <v>0</v>
      </c>
      <c r="I1429" s="4" t="str">
        <f>VLOOKUP('Medical Examinations'!H1429,'Medical Examinations'!H1429:P3762,1,)</f>
        <v>No</v>
      </c>
      <c r="J1429" s="4" t="str">
        <f>VLOOKUP('Medical Examinations'!I1429,'Medical Examinations'!I1429:Q3762,1,)</f>
        <v>Over Weight</v>
      </c>
      <c r="K1429" s="4" t="str">
        <f>VLOOKUP('Medical Examinations'!J1429,'Medical Examinations'!J1429:R3762,1,)</f>
        <v>Diabetes</v>
      </c>
      <c r="L1429" s="49">
        <f>VLOOKUP(Table3[[#This Row],[Charges]],Table3[[Charges]:[Age]],1,)</f>
        <v>11946.63</v>
      </c>
      <c r="M1429" s="23" t="str">
        <f>VLOOKUP(Table3[[#This Row],[Hospital tier]],Table3[[Hospital tier]:[Age]],1,)</f>
        <v>tier - 3</v>
      </c>
      <c r="N1429" s="4" t="str">
        <f>VLOOKUP(Table3[[#This Row],[City tier]],Table3[[Hospital tier]:[Age]],1,)</f>
        <v>tier - 2</v>
      </c>
      <c r="O1429" s="4" t="str">
        <f>VLOOKUP(Table3[[#This Row],[State ID]],Table3[[State ID]:[Age]],1,)</f>
        <v>R1013</v>
      </c>
      <c r="P1429" s="4" t="str">
        <f>VLOOKUP(Table3[[#This Row],[Hospitalasion Details]],Table3[[Hospitalasion Details]:[Age]],1,)</f>
        <v>29-Sep-1964</v>
      </c>
      <c r="Q1429" s="4">
        <f>VLOOKUP(Table3[[#This Row],[Age]],Table3[Age],1,)</f>
        <v>58</v>
      </c>
    </row>
    <row r="1430" spans="1:17" x14ac:dyDescent="0.25">
      <c r="A1430" s="4" t="str">
        <f>VLOOKUP(Table2[[#This Row],[Customer ID]],Table2[],1,)</f>
        <v>Id1429</v>
      </c>
      <c r="B1430" s="4" t="str">
        <f>VLOOKUP(Table2[[#This Row],[Full Name]],Table2[[#This Row],[Full Name]],1,)</f>
        <v xml:space="preserve">  Carolyn Smith</v>
      </c>
      <c r="C1430" s="4">
        <f>VLOOKUP('Medical Examinations'!B1430,'Medical Examinations'!B1430:J3763,1,)</f>
        <v>34.1</v>
      </c>
      <c r="D1430" s="4">
        <f>VLOOKUP('Medical Examinations'!C1430,'Medical Examinations'!C1430:K3763,1,)</f>
        <v>6.29</v>
      </c>
      <c r="E1430" s="4" t="str">
        <f>VLOOKUP('Medical Examinations'!D1430,'Medical Examinations'!D1430:L3763,1,)</f>
        <v>Yes</v>
      </c>
      <c r="F1430" s="4" t="str">
        <f>VLOOKUP('Medical Examinations'!E1430,'Medical Examinations'!E1430:M3763,1,)</f>
        <v>No</v>
      </c>
      <c r="G1430" s="4" t="str">
        <f>VLOOKUP('Medical Examinations'!F1430,'Medical Examinations'!F1430:N3763,1,)</f>
        <v>Yes</v>
      </c>
      <c r="H1430" s="4">
        <f>VLOOKUP('Medical Examinations'!G1430,'Medical Examinations'!G1430:O3763,1,)</f>
        <v>1</v>
      </c>
      <c r="I1430" s="4" t="str">
        <f>VLOOKUP('Medical Examinations'!H1430,'Medical Examinations'!H1430:P3763,1,)</f>
        <v>No</v>
      </c>
      <c r="J1430" s="4" t="str">
        <f>VLOOKUP('Medical Examinations'!I1430,'Medical Examinations'!I1430:Q3763,1,)</f>
        <v>Obesity</v>
      </c>
      <c r="K1430" s="4" t="str">
        <f>VLOOKUP('Medical Examinations'!J1430,'Medical Examinations'!J1430:R3763,1,)</f>
        <v>Pre diabetes</v>
      </c>
      <c r="L1430" s="49">
        <f>VLOOKUP(Table3[[#This Row],[Charges]],Table3[[Charges]:[Age]],1,)</f>
        <v>11987.17</v>
      </c>
      <c r="M1430" s="23" t="str">
        <f>VLOOKUP(Table3[[#This Row],[Hospital tier]],Table3[[Hospital tier]:[Age]],1,)</f>
        <v>tier - 3</v>
      </c>
      <c r="N1430" s="4" t="str">
        <f>VLOOKUP(Table3[[#This Row],[City tier]],Table3[[Hospital tier]:[Age]],1,)</f>
        <v>tier - 3</v>
      </c>
      <c r="O1430" s="4" t="str">
        <f>VLOOKUP(Table3[[#This Row],[State ID]],Table3[[State ID]:[Age]],1,)</f>
        <v>R1013</v>
      </c>
      <c r="P1430" s="4" t="str">
        <f>VLOOKUP(Table3[[#This Row],[Hospitalasion Details]],Table3[[Hospitalasion Details]:[Age]],1,)</f>
        <v>22-Dec-1967</v>
      </c>
      <c r="Q1430" s="4">
        <f>VLOOKUP(Table3[[#This Row],[Age]],Table3[Age],1,)</f>
        <v>55</v>
      </c>
    </row>
    <row r="1431" spans="1:17" x14ac:dyDescent="0.25">
      <c r="A1431" s="4" t="str">
        <f>VLOOKUP(Table2[[#This Row],[Customer ID]],Table2[],1,)</f>
        <v>Id1430</v>
      </c>
      <c r="B1431" s="4" t="str">
        <f>VLOOKUP(Table2[[#This Row],[Full Name]],Table2[[#This Row],[Full Name]],1,)</f>
        <v xml:space="preserve">  Daniel C Henderson</v>
      </c>
      <c r="C1431" s="4">
        <f>VLOOKUP('Medical Examinations'!B1431,'Medical Examinations'!B1431:J3764,1,)</f>
        <v>17.3</v>
      </c>
      <c r="D1431" s="4">
        <f>VLOOKUP('Medical Examinations'!C1431,'Medical Examinations'!C1431:K3764,1,)</f>
        <v>9.2799999999999994</v>
      </c>
      <c r="E1431" s="4" t="str">
        <f>VLOOKUP('Medical Examinations'!D1431,'Medical Examinations'!D1431:L3764,1,)</f>
        <v>No</v>
      </c>
      <c r="F1431" s="4" t="str">
        <f>VLOOKUP('Medical Examinations'!E1431,'Medical Examinations'!E1431:M3764,1,)</f>
        <v>No</v>
      </c>
      <c r="G1431" s="4" t="str">
        <f>VLOOKUP('Medical Examinations'!F1431,'Medical Examinations'!F1431:N3764,1,)</f>
        <v>No</v>
      </c>
      <c r="H1431" s="4">
        <f>VLOOKUP('Medical Examinations'!G1431,'Medical Examinations'!G1431:O3764,1,)</f>
        <v>0</v>
      </c>
      <c r="I1431" s="4" t="str">
        <f>VLOOKUP('Medical Examinations'!H1431,'Medical Examinations'!H1431:P3764,1,)</f>
        <v>No</v>
      </c>
      <c r="J1431" s="4" t="str">
        <f>VLOOKUP('Medical Examinations'!I1431,'Medical Examinations'!I1431:Q3764,1,)</f>
        <v>Underweight</v>
      </c>
      <c r="K1431" s="4" t="str">
        <f>VLOOKUP('Medical Examinations'!J1431,'Medical Examinations'!J1431:R3764,1,)</f>
        <v>Diabetes</v>
      </c>
      <c r="L1431" s="49">
        <f>VLOOKUP(Table3[[#This Row],[Charges]],Table3[[Charges]:[Age]],1,)</f>
        <v>11987.68</v>
      </c>
      <c r="M1431" s="23" t="str">
        <f>VLOOKUP(Table3[[#This Row],[Hospital tier]],Table3[[Hospital tier]:[Age]],1,)</f>
        <v>tier - 3</v>
      </c>
      <c r="N1431" s="4" t="str">
        <f>VLOOKUP(Table3[[#This Row],[City tier]],Table3[[Hospital tier]:[Age]],1,)</f>
        <v>tier - 2</v>
      </c>
      <c r="O1431" s="4" t="str">
        <f>VLOOKUP(Table3[[#This Row],[State ID]],Table3[[State ID]:[Age]],1,)</f>
        <v>R1026</v>
      </c>
      <c r="P1431" s="4" t="str">
        <f>VLOOKUP(Table3[[#This Row],[Hospitalasion Details]],Table3[[Hospitalasion Details]:[Age]],1,)</f>
        <v>4-Jul-1983</v>
      </c>
      <c r="Q1431" s="4">
        <f>VLOOKUP(Table3[[#This Row],[Age]],Table3[Age],1,)</f>
        <v>39</v>
      </c>
    </row>
    <row r="1432" spans="1:17" x14ac:dyDescent="0.25">
      <c r="A1432" s="4" t="str">
        <f>VLOOKUP(Table2[[#This Row],[Customer ID]],Table2[],1,)</f>
        <v>Id1431</v>
      </c>
      <c r="B1432" s="4" t="str">
        <f>VLOOKUP(Table2[[#This Row],[Full Name]],Table2[[#This Row],[Full Name]],1,)</f>
        <v xml:space="preserve">  Laurie A Winkelman</v>
      </c>
      <c r="C1432" s="4">
        <f>VLOOKUP('Medical Examinations'!B1432,'Medical Examinations'!B1432:J3765,1,)</f>
        <v>35.020000000000003</v>
      </c>
      <c r="D1432" s="4">
        <f>VLOOKUP('Medical Examinations'!C1432,'Medical Examinations'!C1432:K3765,1,)</f>
        <v>4.78</v>
      </c>
      <c r="E1432" s="4" t="str">
        <f>VLOOKUP('Medical Examinations'!D1432,'Medical Examinations'!D1432:L3765,1,)</f>
        <v>No</v>
      </c>
      <c r="F1432" s="4" t="str">
        <f>VLOOKUP('Medical Examinations'!E1432,'Medical Examinations'!E1432:M3765,1,)</f>
        <v>No</v>
      </c>
      <c r="G1432" s="4" t="str">
        <f>VLOOKUP('Medical Examinations'!F1432,'Medical Examinations'!F1432:N3765,1,)</f>
        <v>Yes</v>
      </c>
      <c r="H1432" s="4">
        <f>VLOOKUP('Medical Examinations'!G1432,'Medical Examinations'!G1432:O3765,1,)</f>
        <v>1</v>
      </c>
      <c r="I1432" s="4" t="str">
        <f>VLOOKUP('Medical Examinations'!H1432,'Medical Examinations'!H1432:P3765,1,)</f>
        <v>No</v>
      </c>
      <c r="J1432" s="4" t="str">
        <f>VLOOKUP('Medical Examinations'!I1432,'Medical Examinations'!I1432:Q3765,1,)</f>
        <v>Obesity</v>
      </c>
      <c r="K1432" s="4" t="str">
        <f>VLOOKUP('Medical Examinations'!J1432,'Medical Examinations'!J1432:R3765,1,)</f>
        <v>Normal</v>
      </c>
      <c r="L1432" s="49">
        <f>VLOOKUP(Table3[[#This Row],[Charges]],Table3[[Charges]:[Age]],1,)</f>
        <v>11994.89</v>
      </c>
      <c r="M1432" s="23" t="str">
        <f>VLOOKUP(Table3[[#This Row],[Hospital tier]],Table3[[Hospital tier]:[Age]],1,)</f>
        <v>tier - 3</v>
      </c>
      <c r="N1432" s="4" t="str">
        <f>VLOOKUP(Table3[[#This Row],[City tier]],Table3[[Hospital tier]:[Age]],1,)</f>
        <v>tier - 2</v>
      </c>
      <c r="O1432" s="4" t="str">
        <f>VLOOKUP(Table3[[#This Row],[State ID]],Table3[[State ID]:[Age]],1,)</f>
        <v>R1012</v>
      </c>
      <c r="P1432" s="4" t="str">
        <f>VLOOKUP(Table3[[#This Row],[Hospitalasion Details]],Table3[[Hospitalasion Details]:[Age]],1,)</f>
        <v>12-Dec-1993</v>
      </c>
      <c r="Q1432" s="4">
        <f>VLOOKUP(Table3[[#This Row],[Age]],Table3[Age],1,)</f>
        <v>29</v>
      </c>
    </row>
    <row r="1433" spans="1:17" x14ac:dyDescent="0.25">
      <c r="A1433" s="4" t="str">
        <f>VLOOKUP(Table2[[#This Row],[Customer ID]],Table2[],1,)</f>
        <v>Id1432</v>
      </c>
      <c r="B1433" s="4" t="str">
        <f>VLOOKUP(Table2[[#This Row],[Full Name]],Table2[[#This Row],[Full Name]],1,)</f>
        <v xml:space="preserve">  Nicole Monette</v>
      </c>
      <c r="C1433" s="4">
        <f>VLOOKUP('Medical Examinations'!B1433,'Medical Examinations'!B1433:J3766,1,)</f>
        <v>37.1</v>
      </c>
      <c r="D1433" s="4">
        <f>VLOOKUP('Medical Examinations'!C1433,'Medical Examinations'!C1433:K3766,1,)</f>
        <v>8.8699999999999992</v>
      </c>
      <c r="E1433" s="4" t="str">
        <f>VLOOKUP('Medical Examinations'!D1433,'Medical Examinations'!D1433:L3766,1,)</f>
        <v>Yes</v>
      </c>
      <c r="F1433" s="4" t="str">
        <f>VLOOKUP('Medical Examinations'!E1433,'Medical Examinations'!E1433:M3766,1,)</f>
        <v>No</v>
      </c>
      <c r="G1433" s="4" t="str">
        <f>VLOOKUP('Medical Examinations'!F1433,'Medical Examinations'!F1433:N3766,1,)</f>
        <v>No</v>
      </c>
      <c r="H1433" s="4">
        <f>VLOOKUP('Medical Examinations'!G1433,'Medical Examinations'!G1433:O3766,1,)</f>
        <v>0</v>
      </c>
      <c r="I1433" s="4" t="str">
        <f>VLOOKUP('Medical Examinations'!H1433,'Medical Examinations'!H1433:P3766,1,)</f>
        <v>No</v>
      </c>
      <c r="J1433" s="4" t="str">
        <f>VLOOKUP('Medical Examinations'!I1433,'Medical Examinations'!I1433:Q3766,1,)</f>
        <v>Obesity</v>
      </c>
      <c r="K1433" s="4" t="str">
        <f>VLOOKUP('Medical Examinations'!J1433,'Medical Examinations'!J1433:R3766,1,)</f>
        <v>Diabetes</v>
      </c>
      <c r="L1433" s="49">
        <f>VLOOKUP(Table3[[#This Row],[Charges]],Table3[[Charges]:[Age]],1,)</f>
        <v>12001.29</v>
      </c>
      <c r="M1433" s="23" t="str">
        <f>VLOOKUP(Table3[[#This Row],[Hospital tier]],Table3[[Hospital tier]:[Age]],1,)</f>
        <v>tier - 3</v>
      </c>
      <c r="N1433" s="4" t="str">
        <f>VLOOKUP(Table3[[#This Row],[City tier]],Table3[[Hospital tier]:[Age]],1,)</f>
        <v>tier - 3</v>
      </c>
      <c r="O1433" s="4" t="str">
        <f>VLOOKUP(Table3[[#This Row],[State ID]],Table3[[State ID]:[Age]],1,)</f>
        <v>R1021</v>
      </c>
      <c r="P1433" s="4" t="str">
        <f>VLOOKUP(Table3[[#This Row],[Hospitalasion Details]],Table3[[Hospitalasion Details]:[Age]],1,)</f>
        <v>17-Oct-1982</v>
      </c>
      <c r="Q1433" s="4">
        <f>VLOOKUP(Table3[[#This Row],[Age]],Table3[Age],1,)</f>
        <v>40</v>
      </c>
    </row>
    <row r="1434" spans="1:17" x14ac:dyDescent="0.25">
      <c r="A1434" s="4" t="str">
        <f>VLOOKUP(Table2[[#This Row],[Customer ID]],Table2[],1,)</f>
        <v>Id1433</v>
      </c>
      <c r="B1434" s="4" t="str">
        <f>VLOOKUP(Table2[[#This Row],[Full Name]],Table2[[#This Row],[Full Name]],1,)</f>
        <v xml:space="preserve">  Shelby Kramer</v>
      </c>
      <c r="C1434" s="4">
        <f>VLOOKUP('Medical Examinations'!B1434,'Medical Examinations'!B1434:J3767,1,)</f>
        <v>16.79</v>
      </c>
      <c r="D1434" s="4">
        <f>VLOOKUP('Medical Examinations'!C1434,'Medical Examinations'!C1434:K3767,1,)</f>
        <v>11.4</v>
      </c>
      <c r="E1434" s="4" t="str">
        <f>VLOOKUP('Medical Examinations'!D1434,'Medical Examinations'!D1434:L3767,1,)</f>
        <v>No</v>
      </c>
      <c r="F1434" s="4" t="str">
        <f>VLOOKUP('Medical Examinations'!E1434,'Medical Examinations'!E1434:M3767,1,)</f>
        <v>No</v>
      </c>
      <c r="G1434" s="4" t="str">
        <f>VLOOKUP('Medical Examinations'!F1434,'Medical Examinations'!F1434:N3767,1,)</f>
        <v>No</v>
      </c>
      <c r="H1434" s="4">
        <f>VLOOKUP('Medical Examinations'!G1434,'Medical Examinations'!G1434:O3767,1,)</f>
        <v>0</v>
      </c>
      <c r="I1434" s="4" t="str">
        <f>VLOOKUP('Medical Examinations'!H1434,'Medical Examinations'!H1434:P3767,1,)</f>
        <v>No</v>
      </c>
      <c r="J1434" s="4" t="str">
        <f>VLOOKUP('Medical Examinations'!I1434,'Medical Examinations'!I1434:Q3767,1,)</f>
        <v>Underweight</v>
      </c>
      <c r="K1434" s="4" t="str">
        <f>VLOOKUP('Medical Examinations'!J1434,'Medical Examinations'!J1434:R3767,1,)</f>
        <v>Diabetes</v>
      </c>
      <c r="L1434" s="49">
        <f>VLOOKUP(Table3[[#This Row],[Charges]],Table3[[Charges]:[Age]],1,)</f>
        <v>12029.29</v>
      </c>
      <c r="M1434" s="23" t="str">
        <f>VLOOKUP(Table3[[#This Row],[Hospital tier]],Table3[[Hospital tier]:[Age]],1,)</f>
        <v>tier - 3</v>
      </c>
      <c r="N1434" s="4" t="str">
        <f>VLOOKUP(Table3[[#This Row],[City tier]],Table3[[Hospital tier]:[Age]],1,)</f>
        <v>tier - 2</v>
      </c>
      <c r="O1434" s="4" t="str">
        <f>VLOOKUP(Table3[[#This Row],[State ID]],Table3[[State ID]:[Age]],1,)</f>
        <v>R1024</v>
      </c>
      <c r="P1434" s="4" t="str">
        <f>VLOOKUP(Table3[[#This Row],[Hospitalasion Details]],Table3[[Hospitalasion Details]:[Age]],1,)</f>
        <v>9-Jun-1965</v>
      </c>
      <c r="Q1434" s="4">
        <f>VLOOKUP(Table3[[#This Row],[Age]],Table3[Age],1,)</f>
        <v>57</v>
      </c>
    </row>
    <row r="1435" spans="1:17" x14ac:dyDescent="0.25">
      <c r="A1435" s="4" t="str">
        <f>VLOOKUP(Table2[[#This Row],[Customer ID]],Table2[],1,)</f>
        <v>Id1434</v>
      </c>
      <c r="B1435" s="4" t="str">
        <f>VLOOKUP(Table2[[#This Row],[Full Name]],Table2[[#This Row],[Full Name]],1,)</f>
        <v xml:space="preserve">  Allison Goldstein</v>
      </c>
      <c r="C1435" s="4">
        <f>VLOOKUP('Medical Examinations'!B1435,'Medical Examinations'!B1435:J3768,1,)</f>
        <v>31.635000000000002</v>
      </c>
      <c r="D1435" s="4">
        <f>VLOOKUP('Medical Examinations'!C1435,'Medical Examinations'!C1435:K3768,1,)</f>
        <v>9.1300000000000008</v>
      </c>
      <c r="E1435" s="4" t="str">
        <f>VLOOKUP('Medical Examinations'!D1435,'Medical Examinations'!D1435:L3768,1,)</f>
        <v>Yes</v>
      </c>
      <c r="F1435" s="4" t="str">
        <f>VLOOKUP('Medical Examinations'!E1435,'Medical Examinations'!E1435:M3768,1,)</f>
        <v>No</v>
      </c>
      <c r="G1435" s="4" t="str">
        <f>VLOOKUP('Medical Examinations'!F1435,'Medical Examinations'!F1435:N3768,1,)</f>
        <v>No</v>
      </c>
      <c r="H1435" s="4">
        <f>VLOOKUP('Medical Examinations'!G1435,'Medical Examinations'!G1435:O3768,1,)</f>
        <v>0</v>
      </c>
      <c r="I1435" s="4" t="str">
        <f>VLOOKUP('Medical Examinations'!H1435,'Medical Examinations'!H1435:P3768,1,)</f>
        <v>No</v>
      </c>
      <c r="J1435" s="4" t="str">
        <f>VLOOKUP('Medical Examinations'!I1435,'Medical Examinations'!I1435:Q3768,1,)</f>
        <v>Obesity</v>
      </c>
      <c r="K1435" s="4" t="str">
        <f>VLOOKUP('Medical Examinations'!J1435,'Medical Examinations'!J1435:R3768,1,)</f>
        <v>Diabetes</v>
      </c>
      <c r="L1435" s="49">
        <f>VLOOKUP(Table3[[#This Row],[Charges]],Table3[[Charges]:[Age]],1,)</f>
        <v>12032.33</v>
      </c>
      <c r="M1435" s="23" t="str">
        <f>VLOOKUP(Table3[[#This Row],[Hospital tier]],Table3[[Hospital tier]:[Age]],1,)</f>
        <v>tier - 3</v>
      </c>
      <c r="N1435" s="4" t="str">
        <f>VLOOKUP(Table3[[#This Row],[City tier]],Table3[[Hospital tier]:[Age]],1,)</f>
        <v>tier - 1</v>
      </c>
      <c r="O1435" s="4" t="str">
        <f>VLOOKUP(Table3[[#This Row],[State ID]],Table3[[State ID]:[Age]],1,)</f>
        <v>R1011</v>
      </c>
      <c r="P1435" s="4" t="str">
        <f>VLOOKUP(Table3[[#This Row],[Hospitalasion Details]],Table3[[Hospitalasion Details]:[Age]],1,)</f>
        <v>29-Oct-1965</v>
      </c>
      <c r="Q1435" s="4">
        <f>VLOOKUP(Table3[[#This Row],[Age]],Table3[Age],1,)</f>
        <v>57</v>
      </c>
    </row>
    <row r="1436" spans="1:17" x14ac:dyDescent="0.25">
      <c r="A1436" s="4" t="str">
        <f>VLOOKUP(Table2[[#This Row],[Customer ID]],Table2[],1,)</f>
        <v>Id1435</v>
      </c>
      <c r="B1436" s="4" t="str">
        <f>VLOOKUP(Table2[[#This Row],[Full Name]],Table2[[#This Row],[Full Name]],1,)</f>
        <v xml:space="preserve">  Leticia Gonzalez</v>
      </c>
      <c r="C1436" s="4">
        <f>VLOOKUP('Medical Examinations'!B1436,'Medical Examinations'!B1436:J3769,1,)</f>
        <v>24.19</v>
      </c>
      <c r="D1436" s="4">
        <f>VLOOKUP('Medical Examinations'!C1436,'Medical Examinations'!C1436:K3769,1,)</f>
        <v>6.22</v>
      </c>
      <c r="E1436" s="4" t="str">
        <f>VLOOKUP('Medical Examinations'!D1436,'Medical Examinations'!D1436:L3769,1,)</f>
        <v>Yes</v>
      </c>
      <c r="F1436" s="4" t="str">
        <f>VLOOKUP('Medical Examinations'!E1436,'Medical Examinations'!E1436:M3769,1,)</f>
        <v>No</v>
      </c>
      <c r="G1436" s="4" t="str">
        <f>VLOOKUP('Medical Examinations'!F1436,'Medical Examinations'!F1436:N3769,1,)</f>
        <v>Yes</v>
      </c>
      <c r="H1436" s="4">
        <f>VLOOKUP('Medical Examinations'!G1436,'Medical Examinations'!G1436:O3769,1,)</f>
        <v>1</v>
      </c>
      <c r="I1436" s="4" t="str">
        <f>VLOOKUP('Medical Examinations'!H1436,'Medical Examinations'!H1436:P3769,1,)</f>
        <v>No</v>
      </c>
      <c r="J1436" s="4" t="str">
        <f>VLOOKUP('Medical Examinations'!I1436,'Medical Examinations'!I1436:Q3769,1,)</f>
        <v>Normal Weight</v>
      </c>
      <c r="K1436" s="4" t="str">
        <f>VLOOKUP('Medical Examinations'!J1436,'Medical Examinations'!J1436:R3769,1,)</f>
        <v>Pre diabetes</v>
      </c>
      <c r="L1436" s="49">
        <f>VLOOKUP(Table3[[#This Row],[Charges]],Table3[[Charges]:[Age]],1,)</f>
        <v>12035.18</v>
      </c>
      <c r="M1436" s="23" t="str">
        <f>VLOOKUP(Table3[[#This Row],[Hospital tier]],Table3[[Hospital tier]:[Age]],1,)</f>
        <v>tier - 3</v>
      </c>
      <c r="N1436" s="4" t="str">
        <f>VLOOKUP(Table3[[#This Row],[City tier]],Table3[[Hospital tier]:[Age]],1,)</f>
        <v>tier - 3</v>
      </c>
      <c r="O1436" s="4" t="str">
        <f>VLOOKUP(Table3[[#This Row],[State ID]],Table3[[State ID]:[Age]],1,)</f>
        <v>R1021</v>
      </c>
      <c r="P1436" s="4" t="str">
        <f>VLOOKUP(Table3[[#This Row],[Hospitalasion Details]],Table3[[Hospitalasion Details]:[Age]],1,)</f>
        <v>16-Oct-1979</v>
      </c>
      <c r="Q1436" s="4">
        <f>VLOOKUP(Table3[[#This Row],[Age]],Table3[Age],1,)</f>
        <v>43</v>
      </c>
    </row>
    <row r="1437" spans="1:17" x14ac:dyDescent="0.25">
      <c r="A1437" s="4" t="str">
        <f>VLOOKUP(Table2[[#This Row],[Customer ID]],Table2[],1,)</f>
        <v>Id1436</v>
      </c>
      <c r="B1437" s="4" t="str">
        <f>VLOOKUP(Table2[[#This Row],[Full Name]],Table2[[#This Row],[Full Name]],1,)</f>
        <v xml:space="preserve">  John S Barrett</v>
      </c>
      <c r="C1437" s="4">
        <f>VLOOKUP('Medical Examinations'!B1437,'Medical Examinations'!B1437:J3770,1,)</f>
        <v>35.29</v>
      </c>
      <c r="D1437" s="4">
        <f>VLOOKUP('Medical Examinations'!C1437,'Medical Examinations'!C1437:K3770,1,)</f>
        <v>5.9</v>
      </c>
      <c r="E1437" s="4" t="str">
        <f>VLOOKUP('Medical Examinations'!D1437,'Medical Examinations'!D1437:L3770,1,)</f>
        <v>No</v>
      </c>
      <c r="F1437" s="4" t="str">
        <f>VLOOKUP('Medical Examinations'!E1437,'Medical Examinations'!E1437:M3770,1,)</f>
        <v>No</v>
      </c>
      <c r="G1437" s="4" t="str">
        <f>VLOOKUP('Medical Examinations'!F1437,'Medical Examinations'!F1437:N3770,1,)</f>
        <v>Yes</v>
      </c>
      <c r="H1437" s="4">
        <f>VLOOKUP('Medical Examinations'!G1437,'Medical Examinations'!G1437:O3770,1,)</f>
        <v>1</v>
      </c>
      <c r="I1437" s="4" t="str">
        <f>VLOOKUP('Medical Examinations'!H1437,'Medical Examinations'!H1437:P3770,1,)</f>
        <v>No</v>
      </c>
      <c r="J1437" s="4" t="str">
        <f>VLOOKUP('Medical Examinations'!I1437,'Medical Examinations'!I1437:Q3770,1,)</f>
        <v>Obesity</v>
      </c>
      <c r="K1437" s="4" t="str">
        <f>VLOOKUP('Medical Examinations'!J1437,'Medical Examinations'!J1437:R3770,1,)</f>
        <v>Pre diabetes</v>
      </c>
      <c r="L1437" s="49">
        <f>VLOOKUP(Table3[[#This Row],[Charges]],Table3[[Charges]:[Age]],1,)</f>
        <v>12044.34</v>
      </c>
      <c r="M1437" s="23" t="str">
        <f>VLOOKUP(Table3[[#This Row],[Hospital tier]],Table3[[Hospital tier]:[Age]],1,)</f>
        <v>tier - 3</v>
      </c>
      <c r="N1437" s="4" t="str">
        <f>VLOOKUP(Table3[[#This Row],[City tier]],Table3[[Hospital tier]:[Age]],1,)</f>
        <v>tier - 1</v>
      </c>
      <c r="O1437" s="4" t="str">
        <f>VLOOKUP(Table3[[#This Row],[State ID]],Table3[[State ID]:[Age]],1,)</f>
        <v>R1012</v>
      </c>
      <c r="P1437" s="4" t="str">
        <f>VLOOKUP(Table3[[#This Row],[Hospitalasion Details]],Table3[[Hospitalasion Details]:[Age]],1,)</f>
        <v>24-Nov-1966</v>
      </c>
      <c r="Q1437" s="4">
        <f>VLOOKUP(Table3[[#This Row],[Age]],Table3[Age],1,)</f>
        <v>56</v>
      </c>
    </row>
    <row r="1438" spans="1:17" x14ac:dyDescent="0.25">
      <c r="A1438" s="4" t="str">
        <f>VLOOKUP(Table2[[#This Row],[Customer ID]],Table2[],1,)</f>
        <v>Id1437</v>
      </c>
      <c r="B1438" s="4" t="str">
        <f>VLOOKUP(Table2[[#This Row],[Full Name]],Table2[[#This Row],[Full Name]],1,)</f>
        <v xml:space="preserve">  April Irwin</v>
      </c>
      <c r="C1438" s="4">
        <f>VLOOKUP('Medical Examinations'!B1438,'Medical Examinations'!B1438:J3771,1,)</f>
        <v>35.299999999999997</v>
      </c>
      <c r="D1438" s="4">
        <f>VLOOKUP('Medical Examinations'!C1438,'Medical Examinations'!C1438:K3771,1,)</f>
        <v>4.45</v>
      </c>
      <c r="E1438" s="4" t="str">
        <f>VLOOKUP('Medical Examinations'!D1438,'Medical Examinations'!D1438:L3771,1,)</f>
        <v>No</v>
      </c>
      <c r="F1438" s="4" t="str">
        <f>VLOOKUP('Medical Examinations'!E1438,'Medical Examinations'!E1438:M3771,1,)</f>
        <v>No</v>
      </c>
      <c r="G1438" s="4" t="str">
        <f>VLOOKUP('Medical Examinations'!F1438,'Medical Examinations'!F1438:N3771,1,)</f>
        <v>No</v>
      </c>
      <c r="H1438" s="4">
        <f>VLOOKUP('Medical Examinations'!G1438,'Medical Examinations'!G1438:O3771,1,)</f>
        <v>0</v>
      </c>
      <c r="I1438" s="4" t="str">
        <f>VLOOKUP('Medical Examinations'!H1438,'Medical Examinations'!H1438:P3771,1,)</f>
        <v>No</v>
      </c>
      <c r="J1438" s="4" t="str">
        <f>VLOOKUP('Medical Examinations'!I1438,'Medical Examinations'!I1438:Q3771,1,)</f>
        <v>Obesity</v>
      </c>
      <c r="K1438" s="4" t="str">
        <f>VLOOKUP('Medical Examinations'!J1438,'Medical Examinations'!J1438:R3771,1,)</f>
        <v>Normal</v>
      </c>
      <c r="L1438" s="49">
        <f>VLOOKUP(Table3[[#This Row],[Charges]],Table3[[Charges]:[Age]],1,)</f>
        <v>12048.13</v>
      </c>
      <c r="M1438" s="23" t="str">
        <f>VLOOKUP(Table3[[#This Row],[Hospital tier]],Table3[[Hospital tier]:[Age]],1,)</f>
        <v>tier - 3</v>
      </c>
      <c r="N1438" s="4" t="str">
        <f>VLOOKUP(Table3[[#This Row],[City tier]],Table3[[Hospital tier]:[Age]],1,)</f>
        <v>tier - 2</v>
      </c>
      <c r="O1438" s="4" t="str">
        <f>VLOOKUP(Table3[[#This Row],[State ID]],Table3[[State ID]:[Age]],1,)</f>
        <v>R1026</v>
      </c>
      <c r="P1438" s="4" t="str">
        <f>VLOOKUP(Table3[[#This Row],[Hospitalasion Details]],Table3[[Hospitalasion Details]:[Age]],1,)</f>
        <v>7-Sep-1986</v>
      </c>
      <c r="Q1438" s="4">
        <f>VLOOKUP(Table3[[#This Row],[Age]],Table3[Age],1,)</f>
        <v>36</v>
      </c>
    </row>
    <row r="1439" spans="1:17" x14ac:dyDescent="0.25">
      <c r="A1439" s="4" t="str">
        <f>VLOOKUP(Table2[[#This Row],[Customer ID]],Table2[],1,)</f>
        <v>Id1438</v>
      </c>
      <c r="B1439" s="4" t="str">
        <f>VLOOKUP(Table2[[#This Row],[Full Name]],Table2[[#This Row],[Full Name]],1,)</f>
        <v xml:space="preserve">  Ashley N Glenn</v>
      </c>
      <c r="C1439" s="4">
        <f>VLOOKUP('Medical Examinations'!B1439,'Medical Examinations'!B1439:J3772,1,)</f>
        <v>35.64</v>
      </c>
      <c r="D1439" s="4">
        <f>VLOOKUP('Medical Examinations'!C1439,'Medical Examinations'!C1439:K3772,1,)</f>
        <v>6.17</v>
      </c>
      <c r="E1439" s="4" t="str">
        <f>VLOOKUP('Medical Examinations'!D1439,'Medical Examinations'!D1439:L3772,1,)</f>
        <v>No</v>
      </c>
      <c r="F1439" s="4" t="str">
        <f>VLOOKUP('Medical Examinations'!E1439,'Medical Examinations'!E1439:M3772,1,)</f>
        <v>No</v>
      </c>
      <c r="G1439" s="4" t="str">
        <f>VLOOKUP('Medical Examinations'!F1439,'Medical Examinations'!F1439:N3772,1,)</f>
        <v>Yes</v>
      </c>
      <c r="H1439" s="4">
        <f>VLOOKUP('Medical Examinations'!G1439,'Medical Examinations'!G1439:O3772,1,)</f>
        <v>1</v>
      </c>
      <c r="I1439" s="4" t="str">
        <f>VLOOKUP('Medical Examinations'!H1439,'Medical Examinations'!H1439:P3772,1,)</f>
        <v>No</v>
      </c>
      <c r="J1439" s="4" t="str">
        <f>VLOOKUP('Medical Examinations'!I1439,'Medical Examinations'!I1439:Q3772,1,)</f>
        <v>Obesity</v>
      </c>
      <c r="K1439" s="4" t="str">
        <f>VLOOKUP('Medical Examinations'!J1439,'Medical Examinations'!J1439:R3772,1,)</f>
        <v>Pre diabetes</v>
      </c>
      <c r="L1439" s="49">
        <f>VLOOKUP(Table3[[#This Row],[Charges]],Table3[[Charges]:[Age]],1,)</f>
        <v>12091.34</v>
      </c>
      <c r="M1439" s="23" t="str">
        <f>VLOOKUP(Table3[[#This Row],[Hospital tier]],Table3[[Hospital tier]:[Age]],1,)</f>
        <v>tier - 3</v>
      </c>
      <c r="N1439" s="4" t="str">
        <f>VLOOKUP(Table3[[#This Row],[City tier]],Table3[[Hospital tier]:[Age]],1,)</f>
        <v>tier - 2</v>
      </c>
      <c r="O1439" s="4" t="str">
        <f>VLOOKUP(Table3[[#This Row],[State ID]],Table3[[State ID]:[Age]],1,)</f>
        <v>R1022</v>
      </c>
      <c r="P1439" s="4" t="str">
        <f>VLOOKUP(Table3[[#This Row],[Hospitalasion Details]],Table3[[Hospitalasion Details]:[Age]],1,)</f>
        <v>2-Sep-1984</v>
      </c>
      <c r="Q1439" s="4">
        <f>VLOOKUP(Table3[[#This Row],[Age]],Table3[Age],1,)</f>
        <v>38</v>
      </c>
    </row>
    <row r="1440" spans="1:17" x14ac:dyDescent="0.25">
      <c r="A1440" s="4" t="str">
        <f>VLOOKUP(Table2[[#This Row],[Customer ID]],Table2[],1,)</f>
        <v>Id1439</v>
      </c>
      <c r="B1440" s="4" t="str">
        <f>VLOOKUP(Table2[[#This Row],[Full Name]],Table2[[#This Row],[Full Name]],1,)</f>
        <v xml:space="preserve">  Madeleine O'Meara</v>
      </c>
      <c r="C1440" s="4">
        <f>VLOOKUP('Medical Examinations'!B1440,'Medical Examinations'!B1440:J3773,1,)</f>
        <v>33.1</v>
      </c>
      <c r="D1440" s="4">
        <f>VLOOKUP('Medical Examinations'!C1440,'Medical Examinations'!C1440:K3773,1,)</f>
        <v>4.93</v>
      </c>
      <c r="E1440" s="4" t="str">
        <f>VLOOKUP('Medical Examinations'!D1440,'Medical Examinations'!D1440:L3773,1,)</f>
        <v>No</v>
      </c>
      <c r="F1440" s="4" t="str">
        <f>VLOOKUP('Medical Examinations'!E1440,'Medical Examinations'!E1440:M3773,1,)</f>
        <v>No</v>
      </c>
      <c r="G1440" s="4" t="str">
        <f>VLOOKUP('Medical Examinations'!F1440,'Medical Examinations'!F1440:N3773,1,)</f>
        <v>No</v>
      </c>
      <c r="H1440" s="4">
        <f>VLOOKUP('Medical Examinations'!G1440,'Medical Examinations'!G1440:O3773,1,)</f>
        <v>0</v>
      </c>
      <c r="I1440" s="4" t="str">
        <f>VLOOKUP('Medical Examinations'!H1440,'Medical Examinations'!H1440:P3773,1,)</f>
        <v>No</v>
      </c>
      <c r="J1440" s="4" t="str">
        <f>VLOOKUP('Medical Examinations'!I1440,'Medical Examinations'!I1440:Q3773,1,)</f>
        <v>Obesity</v>
      </c>
      <c r="K1440" s="4" t="str">
        <f>VLOOKUP('Medical Examinations'!J1440,'Medical Examinations'!J1440:R3773,1,)</f>
        <v>Normal</v>
      </c>
      <c r="L1440" s="49">
        <f>VLOOKUP(Table3[[#This Row],[Charges]],Table3[[Charges]:[Age]],1,)</f>
        <v>12094.48</v>
      </c>
      <c r="M1440" s="23" t="str">
        <f>VLOOKUP(Table3[[#This Row],[Hospital tier]],Table3[[Hospital tier]:[Age]],1,)</f>
        <v>tier - 3</v>
      </c>
      <c r="N1440" s="4" t="str">
        <f>VLOOKUP(Table3[[#This Row],[City tier]],Table3[[Hospital tier]:[Age]],1,)</f>
        <v>tier - 3</v>
      </c>
      <c r="O1440" s="4" t="str">
        <f>VLOOKUP(Table3[[#This Row],[State ID]],Table3[[State ID]:[Age]],1,)</f>
        <v>R1011</v>
      </c>
      <c r="P1440" s="4" t="str">
        <f>VLOOKUP(Table3[[#This Row],[Hospitalasion Details]],Table3[[Hospitalasion Details]:[Age]],1,)</f>
        <v>21-Jun-1968</v>
      </c>
      <c r="Q1440" s="4">
        <f>VLOOKUP(Table3[[#This Row],[Age]],Table3[Age],1,)</f>
        <v>54</v>
      </c>
    </row>
    <row r="1441" spans="1:17" x14ac:dyDescent="0.25">
      <c r="A1441" s="4" t="str">
        <f>VLOOKUP(Table2[[#This Row],[Customer ID]],Table2[],1,)</f>
        <v>Id1440</v>
      </c>
      <c r="B1441" s="4" t="str">
        <f>VLOOKUP(Table2[[#This Row],[Full Name]],Table2[[#This Row],[Full Name]],1,)</f>
        <v xml:space="preserve">  Nelly S Budrow</v>
      </c>
      <c r="C1441" s="4">
        <f>VLOOKUP('Medical Examinations'!B1441,'Medical Examinations'!B1441:J3774,1,)</f>
        <v>26.41</v>
      </c>
      <c r="D1441" s="4">
        <f>VLOOKUP('Medical Examinations'!C1441,'Medical Examinations'!C1441:K3774,1,)</f>
        <v>7.32</v>
      </c>
      <c r="E1441" s="4" t="str">
        <f>VLOOKUP('Medical Examinations'!D1441,'Medical Examinations'!D1441:L3774,1,)</f>
        <v>Yes</v>
      </c>
      <c r="F1441" s="4" t="str">
        <f>VLOOKUP('Medical Examinations'!E1441,'Medical Examinations'!E1441:M3774,1,)</f>
        <v>No</v>
      </c>
      <c r="G1441" s="4" t="str">
        <f>VLOOKUP('Medical Examinations'!F1441,'Medical Examinations'!F1441:N3774,1,)</f>
        <v>No</v>
      </c>
      <c r="H1441" s="4">
        <f>VLOOKUP('Medical Examinations'!G1441,'Medical Examinations'!G1441:O3774,1,)</f>
        <v>1</v>
      </c>
      <c r="I1441" s="4" t="str">
        <f>VLOOKUP('Medical Examinations'!H1441,'Medical Examinations'!H1441:P3774,1,)</f>
        <v>No</v>
      </c>
      <c r="J1441" s="4" t="str">
        <f>VLOOKUP('Medical Examinations'!I1441,'Medical Examinations'!I1441:Q3774,1,)</f>
        <v>Over Weight</v>
      </c>
      <c r="K1441" s="4" t="str">
        <f>VLOOKUP('Medical Examinations'!J1441,'Medical Examinations'!J1441:R3774,1,)</f>
        <v>Diabetes</v>
      </c>
      <c r="L1441" s="49">
        <f>VLOOKUP(Table3[[#This Row],[Charges]],Table3[[Charges]:[Age]],1,)</f>
        <v>12096.65</v>
      </c>
      <c r="M1441" s="23" t="str">
        <f>VLOOKUP(Table3[[#This Row],[Hospital tier]],Table3[[Hospital tier]:[Age]],1,)</f>
        <v>tier - 3</v>
      </c>
      <c r="N1441" s="4" t="str">
        <f>VLOOKUP(Table3[[#This Row],[City tier]],Table3[[Hospital tier]:[Age]],1,)</f>
        <v>tier - 1</v>
      </c>
      <c r="O1441" s="4" t="str">
        <f>VLOOKUP(Table3[[#This Row],[State ID]],Table3[[State ID]:[Age]],1,)</f>
        <v>R1024</v>
      </c>
      <c r="P1441" s="4" t="str">
        <f>VLOOKUP(Table3[[#This Row],[Hospitalasion Details]],Table3[[Hospitalasion Details]:[Age]],1,)</f>
        <v>9-Dec-1968</v>
      </c>
      <c r="Q1441" s="4">
        <f>VLOOKUP(Table3[[#This Row],[Age]],Table3[Age],1,)</f>
        <v>54</v>
      </c>
    </row>
    <row r="1442" spans="1:17" x14ac:dyDescent="0.25">
      <c r="A1442" s="4" t="str">
        <f>VLOOKUP(Table2[[#This Row],[Customer ID]],Table2[],1,)</f>
        <v>Id1441</v>
      </c>
      <c r="B1442" s="4" t="str">
        <f>VLOOKUP(Table2[[#This Row],[Full Name]],Table2[[#This Row],[Full Name]],1,)</f>
        <v xml:space="preserve">  Meredith S Anderson</v>
      </c>
      <c r="C1442" s="4">
        <f>VLOOKUP('Medical Examinations'!B1442,'Medical Examinations'!B1442:J3775,1,)</f>
        <v>29.9</v>
      </c>
      <c r="D1442" s="4">
        <f>VLOOKUP('Medical Examinations'!C1442,'Medical Examinations'!C1442:K3775,1,)</f>
        <v>5.27</v>
      </c>
      <c r="E1442" s="4" t="str">
        <f>VLOOKUP('Medical Examinations'!D1442,'Medical Examinations'!D1442:L3775,1,)</f>
        <v>No</v>
      </c>
      <c r="F1442" s="4" t="str">
        <f>VLOOKUP('Medical Examinations'!E1442,'Medical Examinations'!E1442:M3775,1,)</f>
        <v>No</v>
      </c>
      <c r="G1442" s="4" t="str">
        <f>VLOOKUP('Medical Examinations'!F1442,'Medical Examinations'!F1442:N3775,1,)</f>
        <v>Yes</v>
      </c>
      <c r="H1442" s="4">
        <f>VLOOKUP('Medical Examinations'!G1442,'Medical Examinations'!G1442:O3775,1,)</f>
        <v>1</v>
      </c>
      <c r="I1442" s="4" t="str">
        <f>VLOOKUP('Medical Examinations'!H1442,'Medical Examinations'!H1442:P3775,1,)</f>
        <v>No</v>
      </c>
      <c r="J1442" s="4" t="str">
        <f>VLOOKUP('Medical Examinations'!I1442,'Medical Examinations'!I1442:Q3775,1,)</f>
        <v>Obesity</v>
      </c>
      <c r="K1442" s="4" t="str">
        <f>VLOOKUP('Medical Examinations'!J1442,'Medical Examinations'!J1442:R3775,1,)</f>
        <v>Normal</v>
      </c>
      <c r="L1442" s="49">
        <f>VLOOKUP(Table3[[#This Row],[Charges]],Table3[[Charges]:[Age]],1,)</f>
        <v>12105.32</v>
      </c>
      <c r="M1442" s="23" t="str">
        <f>VLOOKUP(Table3[[#This Row],[Hospital tier]],Table3[[Hospital tier]:[Age]],1,)</f>
        <v>tier - 3</v>
      </c>
      <c r="N1442" s="4" t="str">
        <f>VLOOKUP(Table3[[#This Row],[City tier]],Table3[[Hospital tier]:[Age]],1,)</f>
        <v>tier - 3</v>
      </c>
      <c r="O1442" s="4" t="str">
        <f>VLOOKUP(Table3[[#This Row],[State ID]],Table3[[State ID]:[Age]],1,)</f>
        <v>R1011</v>
      </c>
      <c r="P1442" s="4" t="str">
        <f>VLOOKUP(Table3[[#This Row],[Hospitalasion Details]],Table3[[Hospitalasion Details]:[Age]],1,)</f>
        <v>25-Oct-1968</v>
      </c>
      <c r="Q1442" s="4">
        <f>VLOOKUP(Table3[[#This Row],[Age]],Table3[Age],1,)</f>
        <v>54</v>
      </c>
    </row>
    <row r="1443" spans="1:17" x14ac:dyDescent="0.25">
      <c r="A1443" s="4" t="str">
        <f>VLOOKUP(Table2[[#This Row],[Customer ID]],Table2[],1,)</f>
        <v>Id1442</v>
      </c>
      <c r="B1443" s="4" t="str">
        <f>VLOOKUP(Table2[[#This Row],[Full Name]],Table2[[#This Row],[Full Name]],1,)</f>
        <v xml:space="preserve">  Kevin Douglas</v>
      </c>
      <c r="C1443" s="4">
        <f>VLOOKUP('Medical Examinations'!B1443,'Medical Examinations'!B1443:J3776,1,)</f>
        <v>25.24</v>
      </c>
      <c r="D1443" s="4">
        <f>VLOOKUP('Medical Examinations'!C1443,'Medical Examinations'!C1443:K3776,1,)</f>
        <v>5.82</v>
      </c>
      <c r="E1443" s="4" t="str">
        <f>VLOOKUP('Medical Examinations'!D1443,'Medical Examinations'!D1443:L3776,1,)</f>
        <v>No</v>
      </c>
      <c r="F1443" s="4" t="str">
        <f>VLOOKUP('Medical Examinations'!E1443,'Medical Examinations'!E1443:M3776,1,)</f>
        <v>No</v>
      </c>
      <c r="G1443" s="4" t="str">
        <f>VLOOKUP('Medical Examinations'!F1443,'Medical Examinations'!F1443:N3776,1,)</f>
        <v>No</v>
      </c>
      <c r="H1443" s="4">
        <f>VLOOKUP('Medical Examinations'!G1443,'Medical Examinations'!G1443:O3776,1,)</f>
        <v>1</v>
      </c>
      <c r="I1443" s="4" t="str">
        <f>VLOOKUP('Medical Examinations'!H1443,'Medical Examinations'!H1443:P3776,1,)</f>
        <v>No</v>
      </c>
      <c r="J1443" s="4" t="str">
        <f>VLOOKUP('Medical Examinations'!I1443,'Medical Examinations'!I1443:Q3776,1,)</f>
        <v>Over Weight</v>
      </c>
      <c r="K1443" s="4" t="str">
        <f>VLOOKUP('Medical Examinations'!J1443,'Medical Examinations'!J1443:R3776,1,)</f>
        <v>Pre diabetes</v>
      </c>
      <c r="L1443" s="49">
        <f>VLOOKUP(Table3[[#This Row],[Charges]],Table3[[Charges]:[Age]],1,)</f>
        <v>12124.99</v>
      </c>
      <c r="M1443" s="23" t="str">
        <f>VLOOKUP(Table3[[#This Row],[Hospital tier]],Table3[[Hospital tier]:[Age]],1,)</f>
        <v>tier - 3</v>
      </c>
      <c r="N1443" s="4" t="str">
        <f>VLOOKUP(Table3[[#This Row],[City tier]],Table3[[Hospital tier]:[Age]],1,)</f>
        <v>tier - 1</v>
      </c>
      <c r="O1443" s="4" t="str">
        <f>VLOOKUP(Table3[[#This Row],[State ID]],Table3[[State ID]:[Age]],1,)</f>
        <v>R1012</v>
      </c>
      <c r="P1443" s="4" t="str">
        <f>VLOOKUP(Table3[[#This Row],[Hospitalasion Details]],Table3[[Hospitalasion Details]:[Age]],1,)</f>
        <v>20-Jul-1963</v>
      </c>
      <c r="Q1443" s="4">
        <f>VLOOKUP(Table3[[#This Row],[Age]],Table3[Age],1,)</f>
        <v>59</v>
      </c>
    </row>
    <row r="1444" spans="1:17" x14ac:dyDescent="0.25">
      <c r="A1444" s="4" t="str">
        <f>VLOOKUP(Table2[[#This Row],[Customer ID]],Table2[],1,)</f>
        <v>Id1443</v>
      </c>
      <c r="B1444" s="4" t="str">
        <f>VLOOKUP(Table2[[#This Row],[Full Name]],Table2[[#This Row],[Full Name]],1,)</f>
        <v xml:space="preserve">  Lisa Tecklenburg</v>
      </c>
      <c r="C1444" s="4">
        <f>VLOOKUP('Medical Examinations'!B1444,'Medical Examinations'!B1444:J3777,1,)</f>
        <v>25.08</v>
      </c>
      <c r="D1444" s="4">
        <f>VLOOKUP('Medical Examinations'!C1444,'Medical Examinations'!C1444:K3777,1,)</f>
        <v>5.8</v>
      </c>
      <c r="E1444" s="4" t="str">
        <f>VLOOKUP('Medical Examinations'!D1444,'Medical Examinations'!D1444:L3777,1,)</f>
        <v>No</v>
      </c>
      <c r="F1444" s="4" t="str">
        <f>VLOOKUP('Medical Examinations'!E1444,'Medical Examinations'!E1444:M3777,1,)</f>
        <v>No</v>
      </c>
      <c r="G1444" s="4" t="str">
        <f>VLOOKUP('Medical Examinations'!F1444,'Medical Examinations'!F1444:N3777,1,)</f>
        <v>Yes</v>
      </c>
      <c r="H1444" s="4">
        <f>VLOOKUP('Medical Examinations'!G1444,'Medical Examinations'!G1444:O3777,1,)</f>
        <v>1</v>
      </c>
      <c r="I1444" s="4" t="str">
        <f>VLOOKUP('Medical Examinations'!H1444,'Medical Examinations'!H1444:P3777,1,)</f>
        <v>No</v>
      </c>
      <c r="J1444" s="4" t="str">
        <f>VLOOKUP('Medical Examinations'!I1444,'Medical Examinations'!I1444:Q3777,1,)</f>
        <v>Over Weight</v>
      </c>
      <c r="K1444" s="4" t="str">
        <f>VLOOKUP('Medical Examinations'!J1444,'Medical Examinations'!J1444:R3777,1,)</f>
        <v>Pre diabetes</v>
      </c>
      <c r="L1444" s="49">
        <f>VLOOKUP(Table3[[#This Row],[Charges]],Table3[[Charges]:[Age]],1,)</f>
        <v>12129.61</v>
      </c>
      <c r="M1444" s="23" t="str">
        <f>VLOOKUP(Table3[[#This Row],[Hospital tier]],Table3[[Hospital tier]:[Age]],1,)</f>
        <v>tier - 3</v>
      </c>
      <c r="N1444" s="4" t="str">
        <f>VLOOKUP(Table3[[#This Row],[City tier]],Table3[[Hospital tier]:[Age]],1,)</f>
        <v>tier - 1</v>
      </c>
      <c r="O1444" s="4" t="str">
        <f>VLOOKUP(Table3[[#This Row],[State ID]],Table3[[State ID]:[Age]],1,)</f>
        <v>R1012</v>
      </c>
      <c r="P1444" s="4" t="str">
        <f>VLOOKUP(Table3[[#This Row],[Hospitalasion Details]],Table3[[Hospitalasion Details]:[Age]],1,)</f>
        <v>4-Jun-1963</v>
      </c>
      <c r="Q1444" s="4">
        <f>VLOOKUP(Table3[[#This Row],[Age]],Table3[Age],1,)</f>
        <v>60</v>
      </c>
    </row>
    <row r="1445" spans="1:17" x14ac:dyDescent="0.25">
      <c r="A1445" s="4" t="str">
        <f>VLOOKUP(Table2[[#This Row],[Customer ID]],Table2[],1,)</f>
        <v>Id1444</v>
      </c>
      <c r="B1445" s="4" t="str">
        <f>VLOOKUP(Table2[[#This Row],[Full Name]],Table2[[#This Row],[Full Name]],1,)</f>
        <v xml:space="preserve">  Katherine A Baker</v>
      </c>
      <c r="C1445" s="4">
        <f>VLOOKUP('Medical Examinations'!B1445,'Medical Examinations'!B1445:J3778,1,)</f>
        <v>29.164999999999999</v>
      </c>
      <c r="D1445" s="4">
        <f>VLOOKUP('Medical Examinations'!C1445,'Medical Examinations'!C1445:K3778,1,)</f>
        <v>4.87</v>
      </c>
      <c r="E1445" s="4" t="str">
        <f>VLOOKUP('Medical Examinations'!D1445,'Medical Examinations'!D1445:L3778,1,)</f>
        <v>No</v>
      </c>
      <c r="F1445" s="4" t="str">
        <f>VLOOKUP('Medical Examinations'!E1445,'Medical Examinations'!E1445:M3778,1,)</f>
        <v>yes</v>
      </c>
      <c r="G1445" s="4" t="str">
        <f>VLOOKUP('Medical Examinations'!F1445,'Medical Examinations'!F1445:N3778,1,)</f>
        <v>No</v>
      </c>
      <c r="H1445" s="4">
        <f>VLOOKUP('Medical Examinations'!G1445,'Medical Examinations'!G1445:O3778,1,)</f>
        <v>1</v>
      </c>
      <c r="I1445" s="4" t="str">
        <f>VLOOKUP('Medical Examinations'!H1445,'Medical Examinations'!H1445:P3778,1,)</f>
        <v>No</v>
      </c>
      <c r="J1445" s="4" t="str">
        <f>VLOOKUP('Medical Examinations'!I1445,'Medical Examinations'!I1445:Q3778,1,)</f>
        <v>Over Weight</v>
      </c>
      <c r="K1445" s="4" t="str">
        <f>VLOOKUP('Medical Examinations'!J1445,'Medical Examinations'!J1445:R3778,1,)</f>
        <v>Normal</v>
      </c>
      <c r="L1445" s="49">
        <f>VLOOKUP(Table3[[#This Row],[Charges]],Table3[[Charges]:[Age]],1,)</f>
        <v>12130.8</v>
      </c>
      <c r="M1445" s="23" t="str">
        <f>VLOOKUP(Table3[[#This Row],[Hospital tier]],Table3[[Hospital tier]:[Age]],1,)</f>
        <v>tier - 3</v>
      </c>
      <c r="N1445" s="4" t="str">
        <f>VLOOKUP(Table3[[#This Row],[City tier]],Table3[[Hospital tier]:[Age]],1,)</f>
        <v>tier - 3</v>
      </c>
      <c r="O1445" s="4" t="str">
        <f>VLOOKUP(Table3[[#This Row],[State ID]],Table3[[State ID]:[Age]],1,)</f>
        <v>R1026</v>
      </c>
      <c r="P1445" s="4" t="str">
        <f>VLOOKUP(Table3[[#This Row],[Hospitalasion Details]],Table3[[Hospitalasion Details]:[Age]],1,)</f>
        <v>6-Nov-1991</v>
      </c>
      <c r="Q1445" s="4">
        <f>VLOOKUP(Table3[[#This Row],[Age]],Table3[Age],1,)</f>
        <v>31</v>
      </c>
    </row>
    <row r="1446" spans="1:17" x14ac:dyDescent="0.25">
      <c r="A1446" s="4" t="str">
        <f>VLOOKUP(Table2[[#This Row],[Customer ID]],Table2[],1,)</f>
        <v>Id1445</v>
      </c>
      <c r="B1446" s="4" t="str">
        <f>VLOOKUP(Table2[[#This Row],[Full Name]],Table2[[#This Row],[Full Name]],1,)</f>
        <v xml:space="preserve">  Steve Schenck</v>
      </c>
      <c r="C1446" s="4">
        <f>VLOOKUP('Medical Examinations'!B1446,'Medical Examinations'!B1446:J3779,1,)</f>
        <v>15.05</v>
      </c>
      <c r="D1446" s="4">
        <f>VLOOKUP('Medical Examinations'!C1446,'Medical Examinations'!C1446:K3779,1,)</f>
        <v>8.1199999999999992</v>
      </c>
      <c r="E1446" s="4" t="str">
        <f>VLOOKUP('Medical Examinations'!D1446,'Medical Examinations'!D1446:L3779,1,)</f>
        <v>No</v>
      </c>
      <c r="F1446" s="4" t="str">
        <f>VLOOKUP('Medical Examinations'!E1446,'Medical Examinations'!E1446:M3779,1,)</f>
        <v>No</v>
      </c>
      <c r="G1446" s="4" t="str">
        <f>VLOOKUP('Medical Examinations'!F1446,'Medical Examinations'!F1446:N3779,1,)</f>
        <v>No</v>
      </c>
      <c r="H1446" s="4">
        <f>VLOOKUP('Medical Examinations'!G1446,'Medical Examinations'!G1446:O3779,1,)</f>
        <v>0</v>
      </c>
      <c r="I1446" s="4" t="str">
        <f>VLOOKUP('Medical Examinations'!H1446,'Medical Examinations'!H1446:P3779,1,)</f>
        <v>No</v>
      </c>
      <c r="J1446" s="4" t="str">
        <f>VLOOKUP('Medical Examinations'!I1446,'Medical Examinations'!I1446:Q3779,1,)</f>
        <v>Underweight</v>
      </c>
      <c r="K1446" s="4" t="str">
        <f>VLOOKUP('Medical Examinations'!J1446,'Medical Examinations'!J1446:R3779,1,)</f>
        <v>Diabetes</v>
      </c>
      <c r="L1446" s="49">
        <f>VLOOKUP(Table3[[#This Row],[Charges]],Table3[[Charges]:[Age]],1,)</f>
        <v>12137.6</v>
      </c>
      <c r="M1446" s="23" t="str">
        <f>VLOOKUP(Table3[[#This Row],[Hospital tier]],Table3[[Hospital tier]:[Age]],1,)</f>
        <v>tier - 3</v>
      </c>
      <c r="N1446" s="4" t="str">
        <f>VLOOKUP(Table3[[#This Row],[City tier]],Table3[[Hospital tier]:[Age]],1,)</f>
        <v>tier - 3</v>
      </c>
      <c r="O1446" s="4" t="str">
        <f>VLOOKUP(Table3[[#This Row],[State ID]],Table3[[State ID]:[Age]],1,)</f>
        <v>R1012</v>
      </c>
      <c r="P1446" s="4" t="str">
        <f>VLOOKUP(Table3[[#This Row],[Hospitalasion Details]],Table3[[Hospitalasion Details]:[Age]],1,)</f>
        <v>16-Sep-1974</v>
      </c>
      <c r="Q1446" s="4">
        <f>VLOOKUP(Table3[[#This Row],[Age]],Table3[Age],1,)</f>
        <v>48</v>
      </c>
    </row>
    <row r="1447" spans="1:17" x14ac:dyDescent="0.25">
      <c r="A1447" s="4" t="str">
        <f>VLOOKUP(Table2[[#This Row],[Customer ID]],Table2[],1,)</f>
        <v>Id1446</v>
      </c>
      <c r="B1447" s="4" t="str">
        <f>VLOOKUP(Table2[[#This Row],[Full Name]],Table2[[#This Row],[Full Name]],1,)</f>
        <v xml:space="preserve">  Kate L Johnson</v>
      </c>
      <c r="C1447" s="4">
        <f>VLOOKUP('Medical Examinations'!B1447,'Medical Examinations'!B1447:J3780,1,)</f>
        <v>19.95</v>
      </c>
      <c r="D1447" s="4">
        <f>VLOOKUP('Medical Examinations'!C1447,'Medical Examinations'!C1447:K3780,1,)</f>
        <v>4.3600000000000003</v>
      </c>
      <c r="E1447" s="4" t="str">
        <f>VLOOKUP('Medical Examinations'!D1447,'Medical Examinations'!D1447:L3780,1,)</f>
        <v>No</v>
      </c>
      <c r="F1447" s="4" t="str">
        <f>VLOOKUP('Medical Examinations'!E1447,'Medical Examinations'!E1447:M3780,1,)</f>
        <v>No</v>
      </c>
      <c r="G1447" s="4" t="str">
        <f>VLOOKUP('Medical Examinations'!F1447,'Medical Examinations'!F1447:N3780,1,)</f>
        <v>No</v>
      </c>
      <c r="H1447" s="4">
        <f>VLOOKUP('Medical Examinations'!G1447,'Medical Examinations'!G1447:O3780,1,)</f>
        <v>2</v>
      </c>
      <c r="I1447" s="4" t="str">
        <f>VLOOKUP('Medical Examinations'!H1447,'Medical Examinations'!H1447:P3780,1,)</f>
        <v>No</v>
      </c>
      <c r="J1447" s="4" t="str">
        <f>VLOOKUP('Medical Examinations'!I1447,'Medical Examinations'!I1447:Q3780,1,)</f>
        <v>Normal Weight</v>
      </c>
      <c r="K1447" s="4" t="str">
        <f>VLOOKUP('Medical Examinations'!J1447,'Medical Examinations'!J1447:R3780,1,)</f>
        <v>Normal</v>
      </c>
      <c r="L1447" s="49">
        <f>VLOOKUP(Table3[[#This Row],[Charges]],Table3[[Charges]:[Age]],1,)</f>
        <v>12142.58</v>
      </c>
      <c r="M1447" s="23" t="str">
        <f>VLOOKUP(Table3[[#This Row],[Hospital tier]],Table3[[Hospital tier]:[Age]],1,)</f>
        <v>tier - 3</v>
      </c>
      <c r="N1447" s="4" t="str">
        <f>VLOOKUP(Table3[[#This Row],[City tier]],Table3[[Hospital tier]:[Age]],1,)</f>
        <v>tier - 2</v>
      </c>
      <c r="O1447" s="4" t="str">
        <f>VLOOKUP(Table3[[#This Row],[State ID]],Table3[[State ID]:[Age]],1,)</f>
        <v>R1013</v>
      </c>
      <c r="P1447" s="4" t="str">
        <f>VLOOKUP(Table3[[#This Row],[Hospitalasion Details]],Table3[[Hospitalasion Details]:[Age]],1,)</f>
        <v>4-Nov-1962</v>
      </c>
      <c r="Q1447" s="4">
        <f>VLOOKUP(Table3[[#This Row],[Age]],Table3[Age],1,)</f>
        <v>60</v>
      </c>
    </row>
    <row r="1448" spans="1:17" x14ac:dyDescent="0.25">
      <c r="A1448" s="4" t="str">
        <f>VLOOKUP(Table2[[#This Row],[Customer ID]],Table2[],1,)</f>
        <v>Id1447</v>
      </c>
      <c r="B1448" s="4" t="str">
        <f>VLOOKUP(Table2[[#This Row],[Full Name]],Table2[[#This Row],[Full Name]],1,)</f>
        <v xml:space="preserve">  Beth Blendell</v>
      </c>
      <c r="C1448" s="4">
        <f>VLOOKUP('Medical Examinations'!B1448,'Medical Examinations'!B1448:J3781,1,)</f>
        <v>16.66</v>
      </c>
      <c r="D1448" s="4">
        <f>VLOOKUP('Medical Examinations'!C1448,'Medical Examinations'!C1448:K3781,1,)</f>
        <v>9.16</v>
      </c>
      <c r="E1448" s="4" t="str">
        <f>VLOOKUP('Medical Examinations'!D1448,'Medical Examinations'!D1448:L3781,1,)</f>
        <v>No</v>
      </c>
      <c r="F1448" s="4" t="str">
        <f>VLOOKUP('Medical Examinations'!E1448,'Medical Examinations'!E1448:M3781,1,)</f>
        <v>No</v>
      </c>
      <c r="G1448" s="4" t="str">
        <f>VLOOKUP('Medical Examinations'!F1448,'Medical Examinations'!F1448:N3781,1,)</f>
        <v>No</v>
      </c>
      <c r="H1448" s="4">
        <f>VLOOKUP('Medical Examinations'!G1448,'Medical Examinations'!G1448:O3781,1,)</f>
        <v>0</v>
      </c>
      <c r="I1448" s="4" t="str">
        <f>VLOOKUP('Medical Examinations'!H1448,'Medical Examinations'!H1448:P3781,1,)</f>
        <v>No</v>
      </c>
      <c r="J1448" s="4" t="str">
        <f>VLOOKUP('Medical Examinations'!I1448,'Medical Examinations'!I1448:Q3781,1,)</f>
        <v>Underweight</v>
      </c>
      <c r="K1448" s="4" t="str">
        <f>VLOOKUP('Medical Examinations'!J1448,'Medical Examinations'!J1448:R3781,1,)</f>
        <v>Diabetes</v>
      </c>
      <c r="L1448" s="49">
        <f>VLOOKUP(Table3[[#This Row],[Charges]],Table3[[Charges]:[Age]],1,)</f>
        <v>12146.97</v>
      </c>
      <c r="M1448" s="23" t="str">
        <f>VLOOKUP(Table3[[#This Row],[Hospital tier]],Table3[[Hospital tier]:[Age]],1,)</f>
        <v>tier - 3</v>
      </c>
      <c r="N1448" s="4" t="str">
        <f>VLOOKUP(Table3[[#This Row],[City tier]],Table3[[Hospital tier]:[Age]],1,)</f>
        <v>tier - 3</v>
      </c>
      <c r="O1448" s="4" t="str">
        <f>VLOOKUP(Table3[[#This Row],[State ID]],Table3[[State ID]:[Age]],1,)</f>
        <v>R1011</v>
      </c>
      <c r="P1448" s="4" t="str">
        <f>VLOOKUP(Table3[[#This Row],[Hospitalasion Details]],Table3[[Hospitalasion Details]:[Age]],1,)</f>
        <v>15-Sep-1962</v>
      </c>
      <c r="Q1448" s="4">
        <f>VLOOKUP(Table3[[#This Row],[Age]],Table3[Age],1,)</f>
        <v>60</v>
      </c>
    </row>
    <row r="1449" spans="1:17" x14ac:dyDescent="0.25">
      <c r="A1449" s="4" t="str">
        <f>VLOOKUP(Table2[[#This Row],[Customer ID]],Table2[],1,)</f>
        <v>Id1448</v>
      </c>
      <c r="B1449" s="4" t="str">
        <f>VLOOKUP(Table2[[#This Row],[Full Name]],Table2[[#This Row],[Full Name]],1,)</f>
        <v xml:space="preserve">  Katharine Parodi</v>
      </c>
      <c r="C1449" s="4">
        <f>VLOOKUP('Medical Examinations'!B1449,'Medical Examinations'!B1449:J3782,1,)</f>
        <v>16.62</v>
      </c>
      <c r="D1449" s="4">
        <f>VLOOKUP('Medical Examinations'!C1449,'Medical Examinations'!C1449:K3782,1,)</f>
        <v>9.14</v>
      </c>
      <c r="E1449" s="4" t="str">
        <f>VLOOKUP('Medical Examinations'!D1449,'Medical Examinations'!D1449:L3782,1,)</f>
        <v>No</v>
      </c>
      <c r="F1449" s="4" t="str">
        <f>VLOOKUP('Medical Examinations'!E1449,'Medical Examinations'!E1449:M3782,1,)</f>
        <v>No</v>
      </c>
      <c r="G1449" s="4" t="str">
        <f>VLOOKUP('Medical Examinations'!F1449,'Medical Examinations'!F1449:N3782,1,)</f>
        <v>No</v>
      </c>
      <c r="H1449" s="4">
        <f>VLOOKUP('Medical Examinations'!G1449,'Medical Examinations'!G1449:O3782,1,)</f>
        <v>0</v>
      </c>
      <c r="I1449" s="4" t="str">
        <f>VLOOKUP('Medical Examinations'!H1449,'Medical Examinations'!H1449:P3782,1,)</f>
        <v>No</v>
      </c>
      <c r="J1449" s="4" t="str">
        <f>VLOOKUP('Medical Examinations'!I1449,'Medical Examinations'!I1449:Q3782,1,)</f>
        <v>Underweight</v>
      </c>
      <c r="K1449" s="4" t="str">
        <f>VLOOKUP('Medical Examinations'!J1449,'Medical Examinations'!J1449:R3782,1,)</f>
        <v>Diabetes</v>
      </c>
      <c r="L1449" s="49">
        <f>VLOOKUP(Table3[[#This Row],[Charges]],Table3[[Charges]:[Age]],1,)</f>
        <v>12148.2</v>
      </c>
      <c r="M1449" s="23" t="str">
        <f>VLOOKUP(Table3[[#This Row],[Hospital tier]],Table3[[Hospital tier]:[Age]],1,)</f>
        <v>tier - 3</v>
      </c>
      <c r="N1449" s="4" t="str">
        <f>VLOOKUP(Table3[[#This Row],[City tier]],Table3[[Hospital tier]:[Age]],1,)</f>
        <v>tier - 3</v>
      </c>
      <c r="O1449" s="4" t="str">
        <f>VLOOKUP(Table3[[#This Row],[State ID]],Table3[[State ID]:[Age]],1,)</f>
        <v>R1012</v>
      </c>
      <c r="P1449" s="4" t="str">
        <f>VLOOKUP(Table3[[#This Row],[Hospitalasion Details]],Table3[[Hospitalasion Details]:[Age]],1,)</f>
        <v>5-Oct-1987</v>
      </c>
      <c r="Q1449" s="4">
        <f>VLOOKUP(Table3[[#This Row],[Age]],Table3[Age],1,)</f>
        <v>35</v>
      </c>
    </row>
    <row r="1450" spans="1:17" x14ac:dyDescent="0.25">
      <c r="A1450" s="4" t="str">
        <f>VLOOKUP(Table2[[#This Row],[Customer ID]],Table2[],1,)</f>
        <v>Id1449</v>
      </c>
      <c r="B1450" s="4" t="str">
        <f>VLOOKUP(Table2[[#This Row],[Full Name]],Table2[[#This Row],[Full Name]],1,)</f>
        <v xml:space="preserve">  Heather L Morgan</v>
      </c>
      <c r="C1450" s="4">
        <f>VLOOKUP('Medical Examinations'!B1450,'Medical Examinations'!B1450:J3783,1,)</f>
        <v>15.36</v>
      </c>
      <c r="D1450" s="4">
        <f>VLOOKUP('Medical Examinations'!C1450,'Medical Examinations'!C1450:K3783,1,)</f>
        <v>5.49</v>
      </c>
      <c r="E1450" s="4" t="str">
        <f>VLOOKUP('Medical Examinations'!D1450,'Medical Examinations'!D1450:L3783,1,)</f>
        <v>Yes</v>
      </c>
      <c r="F1450" s="4" t="str">
        <f>VLOOKUP('Medical Examinations'!E1450,'Medical Examinations'!E1450:M3783,1,)</f>
        <v>No</v>
      </c>
      <c r="G1450" s="4" t="str">
        <f>VLOOKUP('Medical Examinations'!F1450,'Medical Examinations'!F1450:N3783,1,)</f>
        <v>No</v>
      </c>
      <c r="H1450" s="4">
        <f>VLOOKUP('Medical Examinations'!G1450,'Medical Examinations'!G1450:O3783,1,)</f>
        <v>2</v>
      </c>
      <c r="I1450" s="4" t="str">
        <f>VLOOKUP('Medical Examinations'!H1450,'Medical Examinations'!H1450:P3783,1,)</f>
        <v>No</v>
      </c>
      <c r="J1450" s="4" t="str">
        <f>VLOOKUP('Medical Examinations'!I1450,'Medical Examinations'!I1450:Q3783,1,)</f>
        <v>Underweight</v>
      </c>
      <c r="K1450" s="4" t="str">
        <f>VLOOKUP('Medical Examinations'!J1450,'Medical Examinations'!J1450:R3783,1,)</f>
        <v>Normal</v>
      </c>
      <c r="L1450" s="49">
        <f>VLOOKUP(Table3[[#This Row],[Charges]],Table3[[Charges]:[Age]],1,)</f>
        <v>12198.64</v>
      </c>
      <c r="M1450" s="23" t="str">
        <f>VLOOKUP(Table3[[#This Row],[Hospital tier]],Table3[[Hospital tier]:[Age]],1,)</f>
        <v>tier - 3</v>
      </c>
      <c r="N1450" s="4" t="str">
        <f>VLOOKUP(Table3[[#This Row],[City tier]],Table3[[Hospital tier]:[Age]],1,)</f>
        <v>tier - 3</v>
      </c>
      <c r="O1450" s="4" t="str">
        <f>VLOOKUP(Table3[[#This Row],[State ID]],Table3[[State ID]:[Age]],1,)</f>
        <v>R1026</v>
      </c>
      <c r="P1450" s="4" t="str">
        <f>VLOOKUP(Table3[[#This Row],[Hospitalasion Details]],Table3[[Hospitalasion Details]:[Age]],1,)</f>
        <v>29-Aug-1991</v>
      </c>
      <c r="Q1450" s="4">
        <f>VLOOKUP(Table3[[#This Row],[Age]],Table3[Age],1,)</f>
        <v>31</v>
      </c>
    </row>
    <row r="1451" spans="1:17" x14ac:dyDescent="0.25">
      <c r="A1451" s="4" t="str">
        <f>VLOOKUP(Table2[[#This Row],[Customer ID]],Table2[],1,)</f>
        <v>Id1450</v>
      </c>
      <c r="B1451" s="4" t="str">
        <f>VLOOKUP(Table2[[#This Row],[Full Name]],Table2[[#This Row],[Full Name]],1,)</f>
        <v xml:space="preserve">  Desiree Linden</v>
      </c>
      <c r="C1451" s="4">
        <f>VLOOKUP('Medical Examinations'!B1451,'Medical Examinations'!B1451:J3784,1,)</f>
        <v>27.74</v>
      </c>
      <c r="D1451" s="4">
        <f>VLOOKUP('Medical Examinations'!C1451,'Medical Examinations'!C1451:K3784,1,)</f>
        <v>5.96</v>
      </c>
      <c r="E1451" s="4" t="str">
        <f>VLOOKUP('Medical Examinations'!D1451,'Medical Examinations'!D1451:L3784,1,)</f>
        <v>Yes</v>
      </c>
      <c r="F1451" s="4" t="str">
        <f>VLOOKUP('Medical Examinations'!E1451,'Medical Examinations'!E1451:M3784,1,)</f>
        <v>No</v>
      </c>
      <c r="G1451" s="4" t="str">
        <f>VLOOKUP('Medical Examinations'!F1451,'Medical Examinations'!F1451:N3784,1,)</f>
        <v>No</v>
      </c>
      <c r="H1451" s="4">
        <f>VLOOKUP('Medical Examinations'!G1451,'Medical Examinations'!G1451:O3784,1,)</f>
        <v>0</v>
      </c>
      <c r="I1451" s="4" t="str">
        <f>VLOOKUP('Medical Examinations'!H1451,'Medical Examinations'!H1451:P3784,1,)</f>
        <v>No</v>
      </c>
      <c r="J1451" s="4" t="str">
        <f>VLOOKUP('Medical Examinations'!I1451,'Medical Examinations'!I1451:Q3784,1,)</f>
        <v>Over Weight</v>
      </c>
      <c r="K1451" s="4" t="str">
        <f>VLOOKUP('Medical Examinations'!J1451,'Medical Examinations'!J1451:R3784,1,)</f>
        <v>Pre diabetes</v>
      </c>
      <c r="L1451" s="49">
        <f>VLOOKUP(Table3[[#This Row],[Charges]],Table3[[Charges]:[Age]],1,)</f>
        <v>12218.7</v>
      </c>
      <c r="M1451" s="23" t="str">
        <f>VLOOKUP(Table3[[#This Row],[Hospital tier]],Table3[[Hospital tier]:[Age]],1,)</f>
        <v>tier - 3</v>
      </c>
      <c r="N1451" s="4" t="str">
        <f>VLOOKUP(Table3[[#This Row],[City tier]],Table3[[Hospital tier]:[Age]],1,)</f>
        <v>tier - 1</v>
      </c>
      <c r="O1451" s="4" t="str">
        <f>VLOOKUP(Table3[[#This Row],[State ID]],Table3[[State ID]:[Age]],1,)</f>
        <v>R1012</v>
      </c>
      <c r="P1451" s="4" t="str">
        <f>VLOOKUP(Table3[[#This Row],[Hospitalasion Details]],Table3[[Hospitalasion Details]:[Age]],1,)</f>
        <v>14-Aug-1977</v>
      </c>
      <c r="Q1451" s="4">
        <f>VLOOKUP(Table3[[#This Row],[Age]],Table3[Age],1,)</f>
        <v>45</v>
      </c>
    </row>
    <row r="1452" spans="1:17" x14ac:dyDescent="0.25">
      <c r="A1452" s="4" t="str">
        <f>VLOOKUP(Table2[[#This Row],[Customer ID]],Table2[],1,)</f>
        <v>Id1451</v>
      </c>
      <c r="B1452" s="4" t="str">
        <f>VLOOKUP(Table2[[#This Row],[Full Name]],Table2[[#This Row],[Full Name]],1,)</f>
        <v xml:space="preserve">  Peter B Horning</v>
      </c>
      <c r="C1452" s="4">
        <f>VLOOKUP('Medical Examinations'!B1452,'Medical Examinations'!B1452:J3785,1,)</f>
        <v>22.44</v>
      </c>
      <c r="D1452" s="4">
        <f>VLOOKUP('Medical Examinations'!C1452,'Medical Examinations'!C1452:K3785,1,)</f>
        <v>4.62</v>
      </c>
      <c r="E1452" s="4" t="str">
        <f>VLOOKUP('Medical Examinations'!D1452,'Medical Examinations'!D1452:L3785,1,)</f>
        <v>Yes</v>
      </c>
      <c r="F1452" s="4" t="str">
        <f>VLOOKUP('Medical Examinations'!E1452,'Medical Examinations'!E1452:M3785,1,)</f>
        <v>No</v>
      </c>
      <c r="G1452" s="4" t="str">
        <f>VLOOKUP('Medical Examinations'!F1452,'Medical Examinations'!F1452:N3785,1,)</f>
        <v>No</v>
      </c>
      <c r="H1452" s="4">
        <f>VLOOKUP('Medical Examinations'!G1452,'Medical Examinations'!G1452:O3785,1,)</f>
        <v>0</v>
      </c>
      <c r="I1452" s="4" t="str">
        <f>VLOOKUP('Medical Examinations'!H1452,'Medical Examinations'!H1452:P3785,1,)</f>
        <v>No</v>
      </c>
      <c r="J1452" s="4" t="str">
        <f>VLOOKUP('Medical Examinations'!I1452,'Medical Examinations'!I1452:Q3785,1,)</f>
        <v>Normal Weight</v>
      </c>
      <c r="K1452" s="4" t="str">
        <f>VLOOKUP('Medical Examinations'!J1452,'Medical Examinations'!J1452:R3785,1,)</f>
        <v>Normal</v>
      </c>
      <c r="L1452" s="49">
        <f>VLOOKUP(Table3[[#This Row],[Charges]],Table3[[Charges]:[Age]],1,)</f>
        <v>12222.9</v>
      </c>
      <c r="M1452" s="23" t="str">
        <f>VLOOKUP(Table3[[#This Row],[Hospital tier]],Table3[[Hospital tier]:[Age]],1,)</f>
        <v>tier - 3</v>
      </c>
      <c r="N1452" s="4" t="str">
        <f>VLOOKUP(Table3[[#This Row],[City tier]],Table3[[Hospital tier]:[Age]],1,)</f>
        <v>tier - 2</v>
      </c>
      <c r="O1452" s="4" t="str">
        <f>VLOOKUP(Table3[[#This Row],[State ID]],Table3[[State ID]:[Age]],1,)</f>
        <v>R1012</v>
      </c>
      <c r="P1452" s="4" t="str">
        <f>VLOOKUP(Table3[[#This Row],[Hospitalasion Details]],Table3[[Hospitalasion Details]:[Age]],1,)</f>
        <v>20-Jul-1964</v>
      </c>
      <c r="Q1452" s="4">
        <f>VLOOKUP(Table3[[#This Row],[Age]],Table3[Age],1,)</f>
        <v>58</v>
      </c>
    </row>
    <row r="1453" spans="1:17" x14ac:dyDescent="0.25">
      <c r="A1453" s="4" t="str">
        <f>VLOOKUP(Table2[[#This Row],[Customer ID]],Table2[],1,)</f>
        <v>Id1452</v>
      </c>
      <c r="B1453" s="4" t="str">
        <f>VLOOKUP(Table2[[#This Row],[Full Name]],Table2[[#This Row],[Full Name]],1,)</f>
        <v xml:space="preserve">  Adam Goode</v>
      </c>
      <c r="C1453" s="4">
        <f>VLOOKUP('Medical Examinations'!B1453,'Medical Examinations'!B1453:J3786,1,)</f>
        <v>37.049999999999997</v>
      </c>
      <c r="D1453" s="4">
        <f>VLOOKUP('Medical Examinations'!C1453,'Medical Examinations'!C1453:K3786,1,)</f>
        <v>9.9600000000000009</v>
      </c>
      <c r="E1453" s="4" t="str">
        <f>VLOOKUP('Medical Examinations'!D1453,'Medical Examinations'!D1453:L3786,1,)</f>
        <v>Yes</v>
      </c>
      <c r="F1453" s="4" t="str">
        <f>VLOOKUP('Medical Examinations'!E1453,'Medical Examinations'!E1453:M3786,1,)</f>
        <v>No</v>
      </c>
      <c r="G1453" s="4" t="str">
        <f>VLOOKUP('Medical Examinations'!F1453,'Medical Examinations'!F1453:N3786,1,)</f>
        <v>No</v>
      </c>
      <c r="H1453" s="4">
        <f>VLOOKUP('Medical Examinations'!G1453,'Medical Examinations'!G1453:O3786,1,)</f>
        <v>0</v>
      </c>
      <c r="I1453" s="4" t="str">
        <f>VLOOKUP('Medical Examinations'!H1453,'Medical Examinations'!H1453:P3786,1,)</f>
        <v>No</v>
      </c>
      <c r="J1453" s="4" t="str">
        <f>VLOOKUP('Medical Examinations'!I1453,'Medical Examinations'!I1453:Q3786,1,)</f>
        <v>Obesity</v>
      </c>
      <c r="K1453" s="4" t="str">
        <f>VLOOKUP('Medical Examinations'!J1453,'Medical Examinations'!J1453:R3786,1,)</f>
        <v>Diabetes</v>
      </c>
      <c r="L1453" s="49">
        <f>VLOOKUP(Table3[[#This Row],[Charges]],Table3[[Charges]:[Age]],1,)</f>
        <v>12224.35</v>
      </c>
      <c r="M1453" s="23" t="str">
        <f>VLOOKUP(Table3[[#This Row],[Hospital tier]],Table3[[Hospital tier]:[Age]],1,)</f>
        <v>tier - 3</v>
      </c>
      <c r="N1453" s="4" t="str">
        <f>VLOOKUP(Table3[[#This Row],[City tier]],Table3[[Hospital tier]:[Age]],1,)</f>
        <v>tier - 1</v>
      </c>
      <c r="O1453" s="4" t="str">
        <f>VLOOKUP(Table3[[#This Row],[State ID]],Table3[[State ID]:[Age]],1,)</f>
        <v>R1012</v>
      </c>
      <c r="P1453" s="4" t="str">
        <f>VLOOKUP(Table3[[#This Row],[Hospitalasion Details]],Table3[[Hospitalasion Details]:[Age]],1,)</f>
        <v>2-Jul-1964</v>
      </c>
      <c r="Q1453" s="4">
        <f>VLOOKUP(Table3[[#This Row],[Age]],Table3[Age],1,)</f>
        <v>58</v>
      </c>
    </row>
    <row r="1454" spans="1:17" x14ac:dyDescent="0.25">
      <c r="A1454" s="4" t="str">
        <f>VLOOKUP(Table2[[#This Row],[Customer ID]],Table2[],1,)</f>
        <v>Id1453</v>
      </c>
      <c r="B1454" s="4" t="str">
        <f>VLOOKUP(Table2[[#This Row],[Full Name]],Table2[[#This Row],[Full Name]],1,)</f>
        <v xml:space="preserve">  Jeremy J Doden</v>
      </c>
      <c r="C1454" s="4">
        <f>VLOOKUP('Medical Examinations'!B1454,'Medical Examinations'!B1454:J3787,1,)</f>
        <v>22.95</v>
      </c>
      <c r="D1454" s="4">
        <f>VLOOKUP('Medical Examinations'!C1454,'Medical Examinations'!C1454:K3787,1,)</f>
        <v>10.53</v>
      </c>
      <c r="E1454" s="4" t="str">
        <f>VLOOKUP('Medical Examinations'!D1454,'Medical Examinations'!D1454:L3787,1,)</f>
        <v>No</v>
      </c>
      <c r="F1454" s="4" t="str">
        <f>VLOOKUP('Medical Examinations'!E1454,'Medical Examinations'!E1454:M3787,1,)</f>
        <v>No</v>
      </c>
      <c r="G1454" s="4" t="str">
        <f>VLOOKUP('Medical Examinations'!F1454,'Medical Examinations'!F1454:N3787,1,)</f>
        <v>No</v>
      </c>
      <c r="H1454" s="4">
        <f>VLOOKUP('Medical Examinations'!G1454,'Medical Examinations'!G1454:O3787,1,)</f>
        <v>2</v>
      </c>
      <c r="I1454" s="4" t="str">
        <f>VLOOKUP('Medical Examinations'!H1454,'Medical Examinations'!H1454:P3787,1,)</f>
        <v>No</v>
      </c>
      <c r="J1454" s="4" t="str">
        <f>VLOOKUP('Medical Examinations'!I1454,'Medical Examinations'!I1454:Q3787,1,)</f>
        <v>Normal Weight</v>
      </c>
      <c r="K1454" s="4" t="str">
        <f>VLOOKUP('Medical Examinations'!J1454,'Medical Examinations'!J1454:R3787,1,)</f>
        <v>Diabetes</v>
      </c>
      <c r="L1454" s="49">
        <f>VLOOKUP(Table3[[#This Row],[Charges]],Table3[[Charges]:[Age]],1,)</f>
        <v>12231.61</v>
      </c>
      <c r="M1454" s="23" t="str">
        <f>VLOOKUP(Table3[[#This Row],[Hospital tier]],Table3[[Hospital tier]:[Age]],1,)</f>
        <v>tier - 3</v>
      </c>
      <c r="N1454" s="4" t="str">
        <f>VLOOKUP(Table3[[#This Row],[City tier]],Table3[[Hospital tier]:[Age]],1,)</f>
        <v>tier - 3</v>
      </c>
      <c r="O1454" s="4" t="str">
        <f>VLOOKUP(Table3[[#This Row],[State ID]],Table3[[State ID]:[Age]],1,)</f>
        <v>R1012</v>
      </c>
      <c r="P1454" s="4" t="str">
        <f>VLOOKUP(Table3[[#This Row],[Hospitalasion Details]],Table3[[Hospitalasion Details]:[Age]],1,)</f>
        <v>24-Jun-1964</v>
      </c>
      <c r="Q1454" s="4">
        <f>VLOOKUP(Table3[[#This Row],[Age]],Table3[Age],1,)</f>
        <v>58</v>
      </c>
    </row>
    <row r="1455" spans="1:17" x14ac:dyDescent="0.25">
      <c r="A1455" s="4" t="str">
        <f>VLOOKUP(Table2[[#This Row],[Customer ID]],Table2[],1,)</f>
        <v>Id1454</v>
      </c>
      <c r="B1455" s="4" t="str">
        <f>VLOOKUP(Table2[[#This Row],[Full Name]],Table2[[#This Row],[Full Name]],1,)</f>
        <v xml:space="preserve">  Adam C Groff</v>
      </c>
      <c r="C1455" s="4">
        <f>VLOOKUP('Medical Examinations'!B1455,'Medical Examinations'!B1455:J3788,1,)</f>
        <v>34.200000000000003</v>
      </c>
      <c r="D1455" s="4">
        <f>VLOOKUP('Medical Examinations'!C1455,'Medical Examinations'!C1455:K3788,1,)</f>
        <v>6.69</v>
      </c>
      <c r="E1455" s="4" t="str">
        <f>VLOOKUP('Medical Examinations'!D1455,'Medical Examinations'!D1455:L3788,1,)</f>
        <v>Yes</v>
      </c>
      <c r="F1455" s="4" t="str">
        <f>VLOOKUP('Medical Examinations'!E1455,'Medical Examinations'!E1455:M3788,1,)</f>
        <v>No</v>
      </c>
      <c r="G1455" s="4" t="str">
        <f>VLOOKUP('Medical Examinations'!F1455,'Medical Examinations'!F1455:N3788,1,)</f>
        <v>No</v>
      </c>
      <c r="H1455" s="4">
        <f>VLOOKUP('Medical Examinations'!G1455,'Medical Examinations'!G1455:O3788,1,)</f>
        <v>0</v>
      </c>
      <c r="I1455" s="4" t="str">
        <f>VLOOKUP('Medical Examinations'!H1455,'Medical Examinations'!H1455:P3788,1,)</f>
        <v>No</v>
      </c>
      <c r="J1455" s="4" t="str">
        <f>VLOOKUP('Medical Examinations'!I1455,'Medical Examinations'!I1455:Q3788,1,)</f>
        <v>Obesity</v>
      </c>
      <c r="K1455" s="4" t="str">
        <f>VLOOKUP('Medical Examinations'!J1455,'Medical Examinations'!J1455:R3788,1,)</f>
        <v>Diabetes</v>
      </c>
      <c r="L1455" s="49">
        <f>VLOOKUP(Table3[[#This Row],[Charges]],Table3[[Charges]:[Age]],1,)</f>
        <v>12233.83</v>
      </c>
      <c r="M1455" s="23" t="str">
        <f>VLOOKUP(Table3[[#This Row],[Hospital tier]],Table3[[Hospital tier]:[Age]],1,)</f>
        <v>tier - 3</v>
      </c>
      <c r="N1455" s="4" t="str">
        <f>VLOOKUP(Table3[[#This Row],[City tier]],Table3[[Hospital tier]:[Age]],1,)</f>
        <v>tier - 1</v>
      </c>
      <c r="O1455" s="4" t="str">
        <f>VLOOKUP(Table3[[#This Row],[State ID]],Table3[[State ID]:[Age]],1,)</f>
        <v>R1011</v>
      </c>
      <c r="P1455" s="4" t="str">
        <f>VLOOKUP(Table3[[#This Row],[Hospitalasion Details]],Table3[[Hospitalasion Details]:[Age]],1,)</f>
        <v>19-Jul-1963</v>
      </c>
      <c r="Q1455" s="4">
        <f>VLOOKUP(Table3[[#This Row],[Age]],Table3[Age],1,)</f>
        <v>59</v>
      </c>
    </row>
    <row r="1456" spans="1:17" x14ac:dyDescent="0.25">
      <c r="A1456" s="4" t="str">
        <f>VLOOKUP(Table2[[#This Row],[Customer ID]],Table2[],1,)</f>
        <v>Id1455</v>
      </c>
      <c r="B1456" s="4" t="str">
        <f>VLOOKUP(Table2[[#This Row],[Full Name]],Table2[[#This Row],[Full Name]],1,)</f>
        <v xml:space="preserve">  Jon Kuehler</v>
      </c>
      <c r="C1456" s="4">
        <f>VLOOKUP('Medical Examinations'!B1456,'Medical Examinations'!B1456:J3789,1,)</f>
        <v>30.59</v>
      </c>
      <c r="D1456" s="4">
        <f>VLOOKUP('Medical Examinations'!C1456,'Medical Examinations'!C1456:K3789,1,)</f>
        <v>9.5500000000000007</v>
      </c>
      <c r="E1456" s="4" t="str">
        <f>VLOOKUP('Medical Examinations'!D1456,'Medical Examinations'!D1456:L3789,1,)</f>
        <v>Yes</v>
      </c>
      <c r="F1456" s="4" t="str">
        <f>VLOOKUP('Medical Examinations'!E1456,'Medical Examinations'!E1456:M3789,1,)</f>
        <v>No</v>
      </c>
      <c r="G1456" s="4" t="str">
        <f>VLOOKUP('Medical Examinations'!F1456,'Medical Examinations'!F1456:N3789,1,)</f>
        <v>No</v>
      </c>
      <c r="H1456" s="4">
        <f>VLOOKUP('Medical Examinations'!G1456,'Medical Examinations'!G1456:O3789,1,)</f>
        <v>0</v>
      </c>
      <c r="I1456" s="4" t="str">
        <f>VLOOKUP('Medical Examinations'!H1456,'Medical Examinations'!H1456:P3789,1,)</f>
        <v>No</v>
      </c>
      <c r="J1456" s="4" t="str">
        <f>VLOOKUP('Medical Examinations'!I1456,'Medical Examinations'!I1456:Q3789,1,)</f>
        <v>Obesity</v>
      </c>
      <c r="K1456" s="4" t="str">
        <f>VLOOKUP('Medical Examinations'!J1456,'Medical Examinations'!J1456:R3789,1,)</f>
        <v>Diabetes</v>
      </c>
      <c r="L1456" s="49">
        <f>VLOOKUP(Table3[[#This Row],[Charges]],Table3[[Charges]:[Age]],1,)</f>
        <v>12235.84</v>
      </c>
      <c r="M1456" s="23" t="str">
        <f>VLOOKUP(Table3[[#This Row],[Hospital tier]],Table3[[Hospital tier]:[Age]],1,)</f>
        <v>tier - 3</v>
      </c>
      <c r="N1456" s="4" t="str">
        <f>VLOOKUP(Table3[[#This Row],[City tier]],Table3[[Hospital tier]:[Age]],1,)</f>
        <v>tier - 3</v>
      </c>
      <c r="O1456" s="4" t="str">
        <f>VLOOKUP(Table3[[#This Row],[State ID]],Table3[[State ID]:[Age]],1,)</f>
        <v>R1012</v>
      </c>
      <c r="P1456" s="4" t="str">
        <f>VLOOKUP(Table3[[#This Row],[Hospitalasion Details]],Table3[[Hospitalasion Details]:[Age]],1,)</f>
        <v>15-Oct-1964</v>
      </c>
      <c r="Q1456" s="4">
        <f>VLOOKUP(Table3[[#This Row],[Age]],Table3[Age],1,)</f>
        <v>58</v>
      </c>
    </row>
    <row r="1457" spans="1:17" x14ac:dyDescent="0.25">
      <c r="A1457" s="4" t="str">
        <f>VLOOKUP(Table2[[#This Row],[Customer ID]],Table2[],1,)</f>
        <v>Id1456</v>
      </c>
      <c r="B1457" s="4" t="str">
        <f>VLOOKUP(Table2[[#This Row],[Full Name]],Table2[[#This Row],[Full Name]],1,)</f>
        <v xml:space="preserve">  Steven J Daniels</v>
      </c>
      <c r="C1457" s="4">
        <f>VLOOKUP('Medical Examinations'!B1457,'Medical Examinations'!B1457:J3790,1,)</f>
        <v>25.51</v>
      </c>
      <c r="D1457" s="4">
        <f>VLOOKUP('Medical Examinations'!C1457,'Medical Examinations'!C1457:K3790,1,)</f>
        <v>6.05</v>
      </c>
      <c r="E1457" s="4" t="str">
        <f>VLOOKUP('Medical Examinations'!D1457,'Medical Examinations'!D1457:L3790,1,)</f>
        <v>No</v>
      </c>
      <c r="F1457" s="4" t="str">
        <f>VLOOKUP('Medical Examinations'!E1457,'Medical Examinations'!E1457:M3790,1,)</f>
        <v>No</v>
      </c>
      <c r="G1457" s="4" t="str">
        <f>VLOOKUP('Medical Examinations'!F1457,'Medical Examinations'!F1457:N3790,1,)</f>
        <v>No</v>
      </c>
      <c r="H1457" s="4">
        <f>VLOOKUP('Medical Examinations'!G1457,'Medical Examinations'!G1457:O3790,1,)</f>
        <v>0</v>
      </c>
      <c r="I1457" s="4" t="str">
        <f>VLOOKUP('Medical Examinations'!H1457,'Medical Examinations'!H1457:P3790,1,)</f>
        <v>No</v>
      </c>
      <c r="J1457" s="4" t="str">
        <f>VLOOKUP('Medical Examinations'!I1457,'Medical Examinations'!I1457:Q3790,1,)</f>
        <v>Over Weight</v>
      </c>
      <c r="K1457" s="4" t="str">
        <f>VLOOKUP('Medical Examinations'!J1457,'Medical Examinations'!J1457:R3790,1,)</f>
        <v>Pre diabetes</v>
      </c>
      <c r="L1457" s="49">
        <f>VLOOKUP(Table3[[#This Row],[Charges]],Table3[[Charges]:[Age]],1,)</f>
        <v>12237.73</v>
      </c>
      <c r="M1457" s="23" t="str">
        <f>VLOOKUP(Table3[[#This Row],[Hospital tier]],Table3[[Hospital tier]:[Age]],1,)</f>
        <v>tier - 3</v>
      </c>
      <c r="N1457" s="4" t="str">
        <f>VLOOKUP(Table3[[#This Row],[City tier]],Table3[[Hospital tier]:[Age]],1,)</f>
        <v>tier - 3</v>
      </c>
      <c r="O1457" s="4" t="str">
        <f>VLOOKUP(Table3[[#This Row],[State ID]],Table3[[State ID]:[Age]],1,)</f>
        <v>R1012</v>
      </c>
      <c r="P1457" s="4" t="str">
        <f>VLOOKUP(Table3[[#This Row],[Hospitalasion Details]],Table3[[Hospitalasion Details]:[Age]],1,)</f>
        <v>29-Jul-1966</v>
      </c>
      <c r="Q1457" s="4">
        <f>VLOOKUP(Table3[[#This Row],[Age]],Table3[Age],1,)</f>
        <v>56</v>
      </c>
    </row>
    <row r="1458" spans="1:17" x14ac:dyDescent="0.25">
      <c r="A1458" s="4" t="str">
        <f>VLOOKUP(Table2[[#This Row],[Customer ID]],Table2[],1,)</f>
        <v>Id1457</v>
      </c>
      <c r="B1458" s="4" t="str">
        <f>VLOOKUP(Table2[[#This Row],[Full Name]],Table2[[#This Row],[Full Name]],1,)</f>
        <v xml:space="preserve">  Jessica P Gibby</v>
      </c>
      <c r="C1458" s="4">
        <f>VLOOKUP('Medical Examinations'!B1458,'Medical Examinations'!B1458:J3791,1,)</f>
        <v>29.04</v>
      </c>
      <c r="D1458" s="4">
        <f>VLOOKUP('Medical Examinations'!C1458,'Medical Examinations'!C1458:K3791,1,)</f>
        <v>10.56</v>
      </c>
      <c r="E1458" s="4" t="str">
        <f>VLOOKUP('Medical Examinations'!D1458,'Medical Examinations'!D1458:L3791,1,)</f>
        <v>Yes</v>
      </c>
      <c r="F1458" s="4" t="str">
        <f>VLOOKUP('Medical Examinations'!E1458,'Medical Examinations'!E1458:M3791,1,)</f>
        <v>No</v>
      </c>
      <c r="G1458" s="4" t="str">
        <f>VLOOKUP('Medical Examinations'!F1458,'Medical Examinations'!F1458:N3791,1,)</f>
        <v>No</v>
      </c>
      <c r="H1458" s="4">
        <f>VLOOKUP('Medical Examinations'!G1458,'Medical Examinations'!G1458:O3791,1,)</f>
        <v>1</v>
      </c>
      <c r="I1458" s="4" t="str">
        <f>VLOOKUP('Medical Examinations'!H1458,'Medical Examinations'!H1458:P3791,1,)</f>
        <v>No</v>
      </c>
      <c r="J1458" s="4" t="str">
        <f>VLOOKUP('Medical Examinations'!I1458,'Medical Examinations'!I1458:Q3791,1,)</f>
        <v>Over Weight</v>
      </c>
      <c r="K1458" s="4" t="str">
        <f>VLOOKUP('Medical Examinations'!J1458,'Medical Examinations'!J1458:R3791,1,)</f>
        <v>Diabetes</v>
      </c>
      <c r="L1458" s="49">
        <f>VLOOKUP(Table3[[#This Row],[Charges]],Table3[[Charges]:[Age]],1,)</f>
        <v>12244.53</v>
      </c>
      <c r="M1458" s="23" t="str">
        <f>VLOOKUP(Table3[[#This Row],[Hospital tier]],Table3[[Hospital tier]:[Age]],1,)</f>
        <v>tier - 3</v>
      </c>
      <c r="N1458" s="4" t="str">
        <f>VLOOKUP(Table3[[#This Row],[City tier]],Table3[[Hospital tier]:[Age]],1,)</f>
        <v>tier - 1</v>
      </c>
      <c r="O1458" s="4" t="str">
        <f>VLOOKUP(Table3[[#This Row],[State ID]],Table3[[State ID]:[Age]],1,)</f>
        <v>R1013</v>
      </c>
      <c r="P1458" s="4" t="str">
        <f>VLOOKUP(Table3[[#This Row],[Hospitalasion Details]],Table3[[Hospitalasion Details]:[Age]],1,)</f>
        <v>17-Jul-1963</v>
      </c>
      <c r="Q1458" s="4">
        <f>VLOOKUP(Table3[[#This Row],[Age]],Table3[Age],1,)</f>
        <v>59</v>
      </c>
    </row>
    <row r="1459" spans="1:17" x14ac:dyDescent="0.25">
      <c r="A1459" s="4" t="str">
        <f>VLOOKUP(Table2[[#This Row],[Customer ID]],Table2[],1,)</f>
        <v>Id1458</v>
      </c>
      <c r="B1459" s="4" t="str">
        <f>VLOOKUP(Table2[[#This Row],[Full Name]],Table2[[#This Row],[Full Name]],1,)</f>
        <v xml:space="preserve">  Ashley Busa</v>
      </c>
      <c r="C1459" s="4">
        <f>VLOOKUP('Medical Examinations'!B1459,'Medical Examinations'!B1459:J3792,1,)</f>
        <v>22.135000000000002</v>
      </c>
      <c r="D1459" s="4">
        <f>VLOOKUP('Medical Examinations'!C1459,'Medical Examinations'!C1459:K3792,1,)</f>
        <v>10.81</v>
      </c>
      <c r="E1459" s="4" t="str">
        <f>VLOOKUP('Medical Examinations'!D1459,'Medical Examinations'!D1459:L3792,1,)</f>
        <v>Yes</v>
      </c>
      <c r="F1459" s="4" t="str">
        <f>VLOOKUP('Medical Examinations'!E1459,'Medical Examinations'!E1459:M3792,1,)</f>
        <v>No</v>
      </c>
      <c r="G1459" s="4" t="str">
        <f>VLOOKUP('Medical Examinations'!F1459,'Medical Examinations'!F1459:N3792,1,)</f>
        <v>No</v>
      </c>
      <c r="H1459" s="4">
        <f>VLOOKUP('Medical Examinations'!G1459,'Medical Examinations'!G1459:O3792,1,)</f>
        <v>1</v>
      </c>
      <c r="I1459" s="4" t="str">
        <f>VLOOKUP('Medical Examinations'!H1459,'Medical Examinations'!H1459:P3792,1,)</f>
        <v>No</v>
      </c>
      <c r="J1459" s="4" t="str">
        <f>VLOOKUP('Medical Examinations'!I1459,'Medical Examinations'!I1459:Q3792,1,)</f>
        <v>Normal Weight</v>
      </c>
      <c r="K1459" s="4" t="str">
        <f>VLOOKUP('Medical Examinations'!J1459,'Medical Examinations'!J1459:R3792,1,)</f>
        <v>Diabetes</v>
      </c>
      <c r="L1459" s="49">
        <f>VLOOKUP(Table3[[#This Row],[Charges]],Table3[[Charges]:[Age]],1,)</f>
        <v>12245.17</v>
      </c>
      <c r="M1459" s="23" t="str">
        <f>VLOOKUP(Table3[[#This Row],[Hospital tier]],Table3[[Hospital tier]:[Age]],1,)</f>
        <v>tier - 3</v>
      </c>
      <c r="N1459" s="4" t="str">
        <f>VLOOKUP(Table3[[#This Row],[City tier]],Table3[[Hospital tier]:[Age]],1,)</f>
        <v>tier - 1</v>
      </c>
      <c r="O1459" s="4" t="str">
        <f>VLOOKUP(Table3[[#This Row],[State ID]],Table3[[State ID]:[Age]],1,)</f>
        <v>R1012</v>
      </c>
      <c r="P1459" s="4" t="str">
        <f>VLOOKUP(Table3[[#This Row],[Hospitalasion Details]],Table3[[Hospitalasion Details]:[Age]],1,)</f>
        <v>23-Jun-1974</v>
      </c>
      <c r="Q1459" s="4">
        <f>VLOOKUP(Table3[[#This Row],[Age]],Table3[Age],1,)</f>
        <v>48</v>
      </c>
    </row>
    <row r="1460" spans="1:17" x14ac:dyDescent="0.25">
      <c r="A1460" s="4" t="str">
        <f>VLOOKUP(Table2[[#This Row],[Customer ID]],Table2[],1,)</f>
        <v>Id1459</v>
      </c>
      <c r="B1460" s="4" t="str">
        <f>VLOOKUP(Table2[[#This Row],[Full Name]],Table2[[#This Row],[Full Name]],1,)</f>
        <v xml:space="preserve">  Arturo H Moyo</v>
      </c>
      <c r="C1460" s="4">
        <f>VLOOKUP('Medical Examinations'!B1460,'Medical Examinations'!B1460:J3793,1,)</f>
        <v>21.375</v>
      </c>
      <c r="D1460" s="4">
        <f>VLOOKUP('Medical Examinations'!C1460,'Medical Examinations'!C1460:K3793,1,)</f>
        <v>4.32</v>
      </c>
      <c r="E1460" s="4" t="str">
        <f>VLOOKUP('Medical Examinations'!D1460,'Medical Examinations'!D1460:L3793,1,)</f>
        <v>No</v>
      </c>
      <c r="F1460" s="4" t="str">
        <f>VLOOKUP('Medical Examinations'!E1460,'Medical Examinations'!E1460:M3793,1,)</f>
        <v>No</v>
      </c>
      <c r="G1460" s="4" t="str">
        <f>VLOOKUP('Medical Examinations'!F1460,'Medical Examinations'!F1460:N3793,1,)</f>
        <v>No</v>
      </c>
      <c r="H1460" s="4">
        <f>VLOOKUP('Medical Examinations'!G1460,'Medical Examinations'!G1460:O3793,1,)</f>
        <v>0</v>
      </c>
      <c r="I1460" s="4" t="str">
        <f>VLOOKUP('Medical Examinations'!H1460,'Medical Examinations'!H1460:P3793,1,)</f>
        <v>No</v>
      </c>
      <c r="J1460" s="4" t="str">
        <f>VLOOKUP('Medical Examinations'!I1460,'Medical Examinations'!I1460:Q3793,1,)</f>
        <v>Normal Weight</v>
      </c>
      <c r="K1460" s="4" t="str">
        <f>VLOOKUP('Medical Examinations'!J1460,'Medical Examinations'!J1460:R3793,1,)</f>
        <v>Normal</v>
      </c>
      <c r="L1460" s="49">
        <f>VLOOKUP(Table3[[#This Row],[Charges]],Table3[[Charges]:[Age]],1,)</f>
        <v>12254.44</v>
      </c>
      <c r="M1460" s="23" t="str">
        <f>VLOOKUP(Table3[[#This Row],[Hospital tier]],Table3[[Hospital tier]:[Age]],1,)</f>
        <v>tier - 3</v>
      </c>
      <c r="N1460" s="4" t="str">
        <f>VLOOKUP(Table3[[#This Row],[City tier]],Table3[[Hospital tier]:[Age]],1,)</f>
        <v>tier - 3</v>
      </c>
      <c r="O1460" s="4" t="str">
        <f>VLOOKUP(Table3[[#This Row],[State ID]],Table3[[State ID]:[Age]],1,)</f>
        <v>R1026</v>
      </c>
      <c r="P1460" s="4" t="str">
        <f>VLOOKUP(Table3[[#This Row],[Hospitalasion Details]],Table3[[Hospitalasion Details]:[Age]],1,)</f>
        <v>23-Nov-1989</v>
      </c>
      <c r="Q1460" s="4">
        <f>VLOOKUP(Table3[[#This Row],[Age]],Table3[Age],1,)</f>
        <v>33</v>
      </c>
    </row>
    <row r="1461" spans="1:17" x14ac:dyDescent="0.25">
      <c r="A1461" s="4" t="str">
        <f>VLOOKUP(Table2[[#This Row],[Customer ID]],Table2[],1,)</f>
        <v>Id1460</v>
      </c>
      <c r="B1461" s="4" t="str">
        <f>VLOOKUP(Table2[[#This Row],[Full Name]],Table2[[#This Row],[Full Name]],1,)</f>
        <v xml:space="preserve">  Ketil Horn</v>
      </c>
      <c r="C1461" s="4">
        <f>VLOOKUP('Medical Examinations'!B1461,'Medical Examinations'!B1461:J3794,1,)</f>
        <v>29.19</v>
      </c>
      <c r="D1461" s="4">
        <f>VLOOKUP('Medical Examinations'!C1461,'Medical Examinations'!C1461:K3794,1,)</f>
        <v>4.37</v>
      </c>
      <c r="E1461" s="4" t="str">
        <f>VLOOKUP('Medical Examinations'!D1461,'Medical Examinations'!D1461:L3794,1,)</f>
        <v>No</v>
      </c>
      <c r="F1461" s="4" t="str">
        <f>VLOOKUP('Medical Examinations'!E1461,'Medical Examinations'!E1461:M3794,1,)</f>
        <v>No</v>
      </c>
      <c r="G1461" s="4" t="str">
        <f>VLOOKUP('Medical Examinations'!F1461,'Medical Examinations'!F1461:N3794,1,)</f>
        <v>No</v>
      </c>
      <c r="H1461" s="4">
        <f>VLOOKUP('Medical Examinations'!G1461,'Medical Examinations'!G1461:O3794,1,)</f>
        <v>0</v>
      </c>
      <c r="I1461" s="4" t="str">
        <f>VLOOKUP('Medical Examinations'!H1461,'Medical Examinations'!H1461:P3794,1,)</f>
        <v>No</v>
      </c>
      <c r="J1461" s="4" t="str">
        <f>VLOOKUP('Medical Examinations'!I1461,'Medical Examinations'!I1461:Q3794,1,)</f>
        <v>Over Weight</v>
      </c>
      <c r="K1461" s="4" t="str">
        <f>VLOOKUP('Medical Examinations'!J1461,'Medical Examinations'!J1461:R3794,1,)</f>
        <v>Normal</v>
      </c>
      <c r="L1461" s="49">
        <f>VLOOKUP(Table3[[#This Row],[Charges]],Table3[[Charges]:[Age]],1,)</f>
        <v>12255.04</v>
      </c>
      <c r="M1461" s="23" t="str">
        <f>VLOOKUP(Table3[[#This Row],[Hospital tier]],Table3[[Hospital tier]:[Age]],1,)</f>
        <v>tier - 3</v>
      </c>
      <c r="N1461" s="4" t="str">
        <f>VLOOKUP(Table3[[#This Row],[City tier]],Table3[[Hospital tier]:[Age]],1,)</f>
        <v>tier - 2</v>
      </c>
      <c r="O1461" s="4" t="str">
        <f>VLOOKUP(Table3[[#This Row],[State ID]],Table3[[State ID]:[Age]],1,)</f>
        <v>R1026</v>
      </c>
      <c r="P1461" s="4" t="str">
        <f>VLOOKUP(Table3[[#This Row],[Hospitalasion Details]],Table3[[Hospitalasion Details]:[Age]],1,)</f>
        <v>13-Aug-1986</v>
      </c>
      <c r="Q1461" s="4">
        <f>VLOOKUP(Table3[[#This Row],[Age]],Table3[Age],1,)</f>
        <v>36</v>
      </c>
    </row>
    <row r="1462" spans="1:17" x14ac:dyDescent="0.25">
      <c r="A1462" s="4" t="str">
        <f>VLOOKUP(Table2[[#This Row],[Customer ID]],Table2[],1,)</f>
        <v>Id1461</v>
      </c>
      <c r="B1462" s="4" t="str">
        <f>VLOOKUP(Table2[[#This Row],[Full Name]],Table2[[#This Row],[Full Name]],1,)</f>
        <v xml:space="preserve">  Katie Bien</v>
      </c>
      <c r="C1462" s="4">
        <f>VLOOKUP('Medical Examinations'!B1462,'Medical Examinations'!B1462:J3795,1,)</f>
        <v>31.92</v>
      </c>
      <c r="D1462" s="4">
        <f>VLOOKUP('Medical Examinations'!C1462,'Medical Examinations'!C1462:K3795,1,)</f>
        <v>4.8099999999999996</v>
      </c>
      <c r="E1462" s="4" t="str">
        <f>VLOOKUP('Medical Examinations'!D1462,'Medical Examinations'!D1462:L3795,1,)</f>
        <v>Yes</v>
      </c>
      <c r="F1462" s="4" t="str">
        <f>VLOOKUP('Medical Examinations'!E1462,'Medical Examinations'!E1462:M3795,1,)</f>
        <v>No</v>
      </c>
      <c r="G1462" s="4" t="str">
        <f>VLOOKUP('Medical Examinations'!F1462,'Medical Examinations'!F1462:N3795,1,)</f>
        <v>Yes</v>
      </c>
      <c r="H1462" s="4">
        <f>VLOOKUP('Medical Examinations'!G1462,'Medical Examinations'!G1462:O3795,1,)</f>
        <v>1</v>
      </c>
      <c r="I1462" s="4" t="str">
        <f>VLOOKUP('Medical Examinations'!H1462,'Medical Examinations'!H1462:P3795,1,)</f>
        <v>No</v>
      </c>
      <c r="J1462" s="4" t="str">
        <f>VLOOKUP('Medical Examinations'!I1462,'Medical Examinations'!I1462:Q3795,1,)</f>
        <v>Obesity</v>
      </c>
      <c r="K1462" s="4" t="str">
        <f>VLOOKUP('Medical Examinations'!J1462,'Medical Examinations'!J1462:R3795,1,)</f>
        <v>Normal</v>
      </c>
      <c r="L1462" s="49">
        <f>VLOOKUP(Table3[[#This Row],[Charges]],Table3[[Charges]:[Age]],1,)</f>
        <v>12265.51</v>
      </c>
      <c r="M1462" s="23" t="str">
        <f>VLOOKUP(Table3[[#This Row],[Hospital tier]],Table3[[Hospital tier]:[Age]],1,)</f>
        <v>tier - 3</v>
      </c>
      <c r="N1462" s="4" t="str">
        <f>VLOOKUP(Table3[[#This Row],[City tier]],Table3[[Hospital tier]:[Age]],1,)</f>
        <v>tier - 3</v>
      </c>
      <c r="O1462" s="4" t="str">
        <f>VLOOKUP(Table3[[#This Row],[State ID]],Table3[[State ID]:[Age]],1,)</f>
        <v>R1013</v>
      </c>
      <c r="P1462" s="4" t="str">
        <f>VLOOKUP(Table3[[#This Row],[Hospitalasion Details]],Table3[[Hospitalasion Details]:[Age]],1,)</f>
        <v>6-Dec-1966</v>
      </c>
      <c r="Q1462" s="4">
        <f>VLOOKUP(Table3[[#This Row],[Age]],Table3[Age],1,)</f>
        <v>56</v>
      </c>
    </row>
    <row r="1463" spans="1:17" x14ac:dyDescent="0.25">
      <c r="A1463" s="4" t="str">
        <f>VLOOKUP(Table2[[#This Row],[Customer ID]],Table2[],1,)</f>
        <v>Id1462</v>
      </c>
      <c r="B1463" s="4" t="str">
        <f>VLOOKUP(Table2[[#This Row],[Full Name]],Table2[[#This Row],[Full Name]],1,)</f>
        <v xml:space="preserve">  Christi O'Connor</v>
      </c>
      <c r="C1463" s="4">
        <f>VLOOKUP('Medical Examinations'!B1463,'Medical Examinations'!B1463:J3796,1,)</f>
        <v>26.315000000000001</v>
      </c>
      <c r="D1463" s="4">
        <f>VLOOKUP('Medical Examinations'!C1463,'Medical Examinations'!C1463:K3796,1,)</f>
        <v>4.5599999999999996</v>
      </c>
      <c r="E1463" s="4" t="str">
        <f>VLOOKUP('Medical Examinations'!D1463,'Medical Examinations'!D1463:L3796,1,)</f>
        <v>Yes</v>
      </c>
      <c r="F1463" s="4" t="str">
        <f>VLOOKUP('Medical Examinations'!E1463,'Medical Examinations'!E1463:M3796,1,)</f>
        <v>No</v>
      </c>
      <c r="G1463" s="4" t="str">
        <f>VLOOKUP('Medical Examinations'!F1463,'Medical Examinations'!F1463:N3796,1,)</f>
        <v>Yes</v>
      </c>
      <c r="H1463" s="4">
        <f>VLOOKUP('Medical Examinations'!G1463,'Medical Examinations'!G1463:O3796,1,)</f>
        <v>1</v>
      </c>
      <c r="I1463" s="4" t="str">
        <f>VLOOKUP('Medical Examinations'!H1463,'Medical Examinations'!H1463:P3796,1,)</f>
        <v>No</v>
      </c>
      <c r="J1463" s="4" t="str">
        <f>VLOOKUP('Medical Examinations'!I1463,'Medical Examinations'!I1463:Q3796,1,)</f>
        <v>Over Weight</v>
      </c>
      <c r="K1463" s="4" t="str">
        <f>VLOOKUP('Medical Examinations'!J1463,'Medical Examinations'!J1463:R3796,1,)</f>
        <v>Normal</v>
      </c>
      <c r="L1463" s="49">
        <f>VLOOKUP(Table3[[#This Row],[Charges]],Table3[[Charges]:[Age]],1,)</f>
        <v>12268.63</v>
      </c>
      <c r="M1463" s="23" t="str">
        <f>VLOOKUP(Table3[[#This Row],[Hospital tier]],Table3[[Hospital tier]:[Age]],1,)</f>
        <v>tier - 3</v>
      </c>
      <c r="N1463" s="4" t="str">
        <f>VLOOKUP(Table3[[#This Row],[City tier]],Table3[[Hospital tier]:[Age]],1,)</f>
        <v>tier - 1</v>
      </c>
      <c r="O1463" s="4" t="str">
        <f>VLOOKUP(Table3[[#This Row],[State ID]],Table3[[State ID]:[Age]],1,)</f>
        <v>R1012</v>
      </c>
      <c r="P1463" s="4" t="str">
        <f>VLOOKUP(Table3[[#This Row],[Hospitalasion Details]],Table3[[Hospitalasion Details]:[Age]],1,)</f>
        <v>30-Dec-1967</v>
      </c>
      <c r="Q1463" s="4">
        <f>VLOOKUP(Table3[[#This Row],[Age]],Table3[Age],1,)</f>
        <v>55</v>
      </c>
    </row>
    <row r="1464" spans="1:17" x14ac:dyDescent="0.25">
      <c r="A1464" s="4" t="str">
        <f>VLOOKUP(Table2[[#This Row],[Customer ID]],Table2[],1,)</f>
        <v>Id1463</v>
      </c>
      <c r="B1464" s="4" t="str">
        <f>VLOOKUP(Table2[[#This Row],[Full Name]],Table2[[#This Row],[Full Name]],1,)</f>
        <v xml:space="preserve">  Alan Ash</v>
      </c>
      <c r="C1464" s="4">
        <f>VLOOKUP('Medical Examinations'!B1464,'Medical Examinations'!B1464:J3797,1,)</f>
        <v>35.299999999999997</v>
      </c>
      <c r="D1464" s="4">
        <f>VLOOKUP('Medical Examinations'!C1464,'Medical Examinations'!C1464:K3797,1,)</f>
        <v>4.3899999999999997</v>
      </c>
      <c r="E1464" s="4" t="str">
        <f>VLOOKUP('Medical Examinations'!D1464,'Medical Examinations'!D1464:L3797,1,)</f>
        <v>No</v>
      </c>
      <c r="F1464" s="4" t="str">
        <f>VLOOKUP('Medical Examinations'!E1464,'Medical Examinations'!E1464:M3797,1,)</f>
        <v>No</v>
      </c>
      <c r="G1464" s="4" t="str">
        <f>VLOOKUP('Medical Examinations'!F1464,'Medical Examinations'!F1464:N3797,1,)</f>
        <v>No</v>
      </c>
      <c r="H1464" s="4">
        <f>VLOOKUP('Medical Examinations'!G1464,'Medical Examinations'!G1464:O3797,1,)</f>
        <v>0</v>
      </c>
      <c r="I1464" s="4" t="str">
        <f>VLOOKUP('Medical Examinations'!H1464,'Medical Examinations'!H1464:P3797,1,)</f>
        <v>No</v>
      </c>
      <c r="J1464" s="4" t="str">
        <f>VLOOKUP('Medical Examinations'!I1464,'Medical Examinations'!I1464:Q3797,1,)</f>
        <v>Obesity</v>
      </c>
      <c r="K1464" s="4" t="str">
        <f>VLOOKUP('Medical Examinations'!J1464,'Medical Examinations'!J1464:R3797,1,)</f>
        <v>Normal</v>
      </c>
      <c r="L1464" s="49">
        <f>VLOOKUP(Table3[[#This Row],[Charges]],Table3[[Charges]:[Age]],1,)</f>
        <v>12269.69</v>
      </c>
      <c r="M1464" s="23" t="str">
        <f>VLOOKUP(Table3[[#This Row],[Hospital tier]],Table3[[Hospital tier]:[Age]],1,)</f>
        <v>tier - 3</v>
      </c>
      <c r="N1464" s="4" t="str">
        <f>VLOOKUP(Table3[[#This Row],[City tier]],Table3[[Hospital tier]:[Age]],1,)</f>
        <v>tier - 2</v>
      </c>
      <c r="O1464" s="4" t="str">
        <f>VLOOKUP(Table3[[#This Row],[State ID]],Table3[[State ID]:[Age]],1,)</f>
        <v>R1012</v>
      </c>
      <c r="P1464" s="4" t="str">
        <f>VLOOKUP(Table3[[#This Row],[Hospitalasion Details]],Table3[[Hospitalasion Details]:[Age]],1,)</f>
        <v>28-Aug-1967</v>
      </c>
      <c r="Q1464" s="4">
        <f>VLOOKUP(Table3[[#This Row],[Age]],Table3[Age],1,)</f>
        <v>55</v>
      </c>
    </row>
    <row r="1465" spans="1:17" x14ac:dyDescent="0.25">
      <c r="A1465" s="4" t="str">
        <f>VLOOKUP(Table2[[#This Row],[Customer ID]],Table2[],1,)</f>
        <v>Id1464</v>
      </c>
      <c r="B1465" s="4" t="str">
        <f>VLOOKUP(Table2[[#This Row],[Full Name]],Table2[[#This Row],[Full Name]],1,)</f>
        <v xml:space="preserve">  Edivaldo B Sr Do Prado</v>
      </c>
      <c r="C1465" s="4">
        <f>VLOOKUP('Medical Examinations'!B1465,'Medical Examinations'!B1465:J3798,1,)</f>
        <v>18.91</v>
      </c>
      <c r="D1465" s="4">
        <f>VLOOKUP('Medical Examinations'!C1465,'Medical Examinations'!C1465:K3798,1,)</f>
        <v>11.44</v>
      </c>
      <c r="E1465" s="4" t="str">
        <f>VLOOKUP('Medical Examinations'!D1465,'Medical Examinations'!D1465:L3798,1,)</f>
        <v>No</v>
      </c>
      <c r="F1465" s="4" t="str">
        <f>VLOOKUP('Medical Examinations'!E1465,'Medical Examinations'!E1465:M3798,1,)</f>
        <v>No</v>
      </c>
      <c r="G1465" s="4" t="str">
        <f>VLOOKUP('Medical Examinations'!F1465,'Medical Examinations'!F1465:N3798,1,)</f>
        <v>No</v>
      </c>
      <c r="H1465" s="4">
        <f>VLOOKUP('Medical Examinations'!G1465,'Medical Examinations'!G1465:O3798,1,)</f>
        <v>0</v>
      </c>
      <c r="I1465" s="4" t="str">
        <f>VLOOKUP('Medical Examinations'!H1465,'Medical Examinations'!H1465:P3798,1,)</f>
        <v>No</v>
      </c>
      <c r="J1465" s="4" t="str">
        <f>VLOOKUP('Medical Examinations'!I1465,'Medical Examinations'!I1465:Q3798,1,)</f>
        <v>Normal Weight</v>
      </c>
      <c r="K1465" s="4" t="str">
        <f>VLOOKUP('Medical Examinations'!J1465,'Medical Examinations'!J1465:R3798,1,)</f>
        <v>Diabetes</v>
      </c>
      <c r="L1465" s="49">
        <f>VLOOKUP(Table3[[#This Row],[Charges]],Table3[[Charges]:[Age]],1,)</f>
        <v>12282.03</v>
      </c>
      <c r="M1465" s="23" t="str">
        <f>VLOOKUP(Table3[[#This Row],[Hospital tier]],Table3[[Hospital tier]:[Age]],1,)</f>
        <v>tier - 3</v>
      </c>
      <c r="N1465" s="4" t="str">
        <f>VLOOKUP(Table3[[#This Row],[City tier]],Table3[[Hospital tier]:[Age]],1,)</f>
        <v>tier - 1</v>
      </c>
      <c r="O1465" s="4" t="str">
        <f>VLOOKUP(Table3[[#This Row],[State ID]],Table3[[State ID]:[Age]],1,)</f>
        <v>R1025</v>
      </c>
      <c r="P1465" s="4" t="str">
        <f>VLOOKUP(Table3[[#This Row],[Hospitalasion Details]],Table3[[Hospitalasion Details]:[Age]],1,)</f>
        <v>16-Nov-1966</v>
      </c>
      <c r="Q1465" s="4">
        <f>VLOOKUP(Table3[[#This Row],[Age]],Table3[Age],1,)</f>
        <v>56</v>
      </c>
    </row>
    <row r="1466" spans="1:17" x14ac:dyDescent="0.25">
      <c r="A1466" s="4" t="str">
        <f>VLOOKUP(Table2[[#This Row],[Customer ID]],Table2[],1,)</f>
        <v>Id1465</v>
      </c>
      <c r="B1466" s="4" t="str">
        <f>VLOOKUP(Table2[[#This Row],[Full Name]],Table2[[#This Row],[Full Name]],1,)</f>
        <v xml:space="preserve">  Eve Phillips</v>
      </c>
      <c r="C1466" s="4">
        <f>VLOOKUP('Medical Examinations'!B1466,'Medical Examinations'!B1466:J3799,1,)</f>
        <v>22.41</v>
      </c>
      <c r="D1466" s="4">
        <f>VLOOKUP('Medical Examinations'!C1466,'Medical Examinations'!C1466:K3799,1,)</f>
        <v>11.37</v>
      </c>
      <c r="E1466" s="4" t="str">
        <f>VLOOKUP('Medical Examinations'!D1466,'Medical Examinations'!D1466:L3799,1,)</f>
        <v>Yes</v>
      </c>
      <c r="F1466" s="4" t="str">
        <f>VLOOKUP('Medical Examinations'!E1466,'Medical Examinations'!E1466:M3799,1,)</f>
        <v>No</v>
      </c>
      <c r="G1466" s="4" t="str">
        <f>VLOOKUP('Medical Examinations'!F1466,'Medical Examinations'!F1466:N3799,1,)</f>
        <v>No</v>
      </c>
      <c r="H1466" s="4">
        <f>VLOOKUP('Medical Examinations'!G1466,'Medical Examinations'!G1466:O3799,1,)</f>
        <v>1</v>
      </c>
      <c r="I1466" s="4" t="str">
        <f>VLOOKUP('Medical Examinations'!H1466,'Medical Examinations'!H1466:P3799,1,)</f>
        <v>No</v>
      </c>
      <c r="J1466" s="4" t="str">
        <f>VLOOKUP('Medical Examinations'!I1466,'Medical Examinations'!I1466:Q3799,1,)</f>
        <v>Normal Weight</v>
      </c>
      <c r="K1466" s="4" t="str">
        <f>VLOOKUP('Medical Examinations'!J1466,'Medical Examinations'!J1466:R3799,1,)</f>
        <v>Diabetes</v>
      </c>
      <c r="L1466" s="49">
        <f>VLOOKUP(Table3[[#This Row],[Charges]],Table3[[Charges]:[Age]],1,)</f>
        <v>12282.38</v>
      </c>
      <c r="M1466" s="23" t="str">
        <f>VLOOKUP(Table3[[#This Row],[Hospital tier]],Table3[[Hospital tier]:[Age]],1,)</f>
        <v>tier - 3</v>
      </c>
      <c r="N1466" s="4" t="str">
        <f>VLOOKUP(Table3[[#This Row],[City tier]],Table3[[Hospital tier]:[Age]],1,)</f>
        <v>tier - 1</v>
      </c>
      <c r="O1466" s="4" t="str">
        <f>VLOOKUP(Table3[[#This Row],[State ID]],Table3[[State ID]:[Age]],1,)</f>
        <v>R1011</v>
      </c>
      <c r="P1466" s="4" t="str">
        <f>VLOOKUP(Table3[[#This Row],[Hospitalasion Details]],Table3[[Hospitalasion Details]:[Age]],1,)</f>
        <v>29-Oct-1990</v>
      </c>
      <c r="Q1466" s="4">
        <f>VLOOKUP(Table3[[#This Row],[Age]],Table3[Age],1,)</f>
        <v>32</v>
      </c>
    </row>
    <row r="1467" spans="1:17" x14ac:dyDescent="0.25">
      <c r="A1467" s="4" t="str">
        <f>VLOOKUP(Table2[[#This Row],[Customer ID]],Table2[],1,)</f>
        <v>Id1466</v>
      </c>
      <c r="B1467" s="4" t="str">
        <f>VLOOKUP(Table2[[#This Row],[Full Name]],Table2[[#This Row],[Full Name]],1,)</f>
        <v xml:space="preserve">  Devin Kelly</v>
      </c>
      <c r="C1467" s="4">
        <f>VLOOKUP('Medical Examinations'!B1467,'Medical Examinations'!B1467:J3800,1,)</f>
        <v>22.704999999999998</v>
      </c>
      <c r="D1467" s="4">
        <f>VLOOKUP('Medical Examinations'!C1467,'Medical Examinations'!C1467:K3800,1,)</f>
        <v>6.14</v>
      </c>
      <c r="E1467" s="4" t="str">
        <f>VLOOKUP('Medical Examinations'!D1467,'Medical Examinations'!D1467:L3800,1,)</f>
        <v>No</v>
      </c>
      <c r="F1467" s="4" t="str">
        <f>VLOOKUP('Medical Examinations'!E1467,'Medical Examinations'!E1467:M3800,1,)</f>
        <v>No</v>
      </c>
      <c r="G1467" s="4" t="str">
        <f>VLOOKUP('Medical Examinations'!F1467,'Medical Examinations'!F1467:N3800,1,)</f>
        <v>No</v>
      </c>
      <c r="H1467" s="4">
        <f>VLOOKUP('Medical Examinations'!G1467,'Medical Examinations'!G1467:O3800,1,)</f>
        <v>0</v>
      </c>
      <c r="I1467" s="4" t="str">
        <f>VLOOKUP('Medical Examinations'!H1467,'Medical Examinations'!H1467:P3800,1,)</f>
        <v>No</v>
      </c>
      <c r="J1467" s="4" t="str">
        <f>VLOOKUP('Medical Examinations'!I1467,'Medical Examinations'!I1467:Q3800,1,)</f>
        <v>Normal Weight</v>
      </c>
      <c r="K1467" s="4" t="str">
        <f>VLOOKUP('Medical Examinations'!J1467,'Medical Examinations'!J1467:R3800,1,)</f>
        <v>Pre diabetes</v>
      </c>
      <c r="L1467" s="49">
        <f>VLOOKUP(Table3[[#This Row],[Charges]],Table3[[Charges]:[Age]],1,)</f>
        <v>12299.59</v>
      </c>
      <c r="M1467" s="23" t="str">
        <f>VLOOKUP(Table3[[#This Row],[Hospital tier]],Table3[[Hospital tier]:[Age]],1,)</f>
        <v>tier - 3</v>
      </c>
      <c r="N1467" s="4" t="str">
        <f>VLOOKUP(Table3[[#This Row],[City tier]],Table3[[Hospital tier]:[Age]],1,)</f>
        <v>tier - 1</v>
      </c>
      <c r="O1467" s="4" t="str">
        <f>VLOOKUP(Table3[[#This Row],[State ID]],Table3[[State ID]:[Age]],1,)</f>
        <v>R1025</v>
      </c>
      <c r="P1467" s="4" t="str">
        <f>VLOOKUP(Table3[[#This Row],[Hospitalasion Details]],Table3[[Hospitalasion Details]:[Age]],1,)</f>
        <v>28-Oct-1963</v>
      </c>
      <c r="Q1467" s="4">
        <f>VLOOKUP(Table3[[#This Row],[Age]],Table3[Age],1,)</f>
        <v>59</v>
      </c>
    </row>
    <row r="1468" spans="1:17" x14ac:dyDescent="0.25">
      <c r="A1468" s="4" t="str">
        <f>VLOOKUP(Table2[[#This Row],[Customer ID]],Table2[],1,)</f>
        <v>Id1467</v>
      </c>
      <c r="B1468" s="4" t="str">
        <f>VLOOKUP(Table2[[#This Row],[Full Name]],Table2[[#This Row],[Full Name]],1,)</f>
        <v xml:space="preserve">  Shaun R Dever</v>
      </c>
      <c r="C1468" s="4">
        <f>VLOOKUP('Medical Examinations'!B1468,'Medical Examinations'!B1468:J3801,1,)</f>
        <v>37.18</v>
      </c>
      <c r="D1468" s="4">
        <f>VLOOKUP('Medical Examinations'!C1468,'Medical Examinations'!C1468:K3801,1,)</f>
        <v>4.8899999999999997</v>
      </c>
      <c r="E1468" s="4" t="str">
        <f>VLOOKUP('Medical Examinations'!D1468,'Medical Examinations'!D1468:L3801,1,)</f>
        <v>No</v>
      </c>
      <c r="F1468" s="4" t="str">
        <f>VLOOKUP('Medical Examinations'!E1468,'Medical Examinations'!E1468:M3801,1,)</f>
        <v>No</v>
      </c>
      <c r="G1468" s="4" t="str">
        <f>VLOOKUP('Medical Examinations'!F1468,'Medical Examinations'!F1468:N3801,1,)</f>
        <v>No</v>
      </c>
      <c r="H1468" s="4">
        <f>VLOOKUP('Medical Examinations'!G1468,'Medical Examinations'!G1468:O3801,1,)</f>
        <v>0</v>
      </c>
      <c r="I1468" s="4" t="str">
        <f>VLOOKUP('Medical Examinations'!H1468,'Medical Examinations'!H1468:P3801,1,)</f>
        <v>No</v>
      </c>
      <c r="J1468" s="4" t="str">
        <f>VLOOKUP('Medical Examinations'!I1468,'Medical Examinations'!I1468:Q3801,1,)</f>
        <v>Obesity</v>
      </c>
      <c r="K1468" s="4" t="str">
        <f>VLOOKUP('Medical Examinations'!J1468,'Medical Examinations'!J1468:R3801,1,)</f>
        <v>Normal</v>
      </c>
      <c r="L1468" s="49">
        <f>VLOOKUP(Table3[[#This Row],[Charges]],Table3[[Charges]:[Age]],1,)</f>
        <v>12323.94</v>
      </c>
      <c r="M1468" s="23" t="str">
        <f>VLOOKUP(Table3[[#This Row],[Hospital tier]],Table3[[Hospital tier]:[Age]],1,)</f>
        <v>tier - 3</v>
      </c>
      <c r="N1468" s="4" t="str">
        <f>VLOOKUP(Table3[[#This Row],[City tier]],Table3[[Hospital tier]:[Age]],1,)</f>
        <v>tier - 3</v>
      </c>
      <c r="O1468" s="4" t="str">
        <f>VLOOKUP(Table3[[#This Row],[State ID]],Table3[[State ID]:[Age]],1,)</f>
        <v>R1017</v>
      </c>
      <c r="P1468" s="4" t="str">
        <f>VLOOKUP(Table3[[#This Row],[Hospitalasion Details]],Table3[[Hospitalasion Details]:[Age]],1,)</f>
        <v>29-Aug-1963</v>
      </c>
      <c r="Q1468" s="4">
        <f>VLOOKUP(Table3[[#This Row],[Age]],Table3[Age],1,)</f>
        <v>59</v>
      </c>
    </row>
    <row r="1469" spans="1:17" x14ac:dyDescent="0.25">
      <c r="A1469" s="4" t="str">
        <f>VLOOKUP(Table2[[#This Row],[Customer ID]],Table2[],1,)</f>
        <v>Id1468</v>
      </c>
      <c r="B1469" s="4" t="str">
        <f>VLOOKUP(Table2[[#This Row],[Full Name]],Table2[[#This Row],[Full Name]],1,)</f>
        <v xml:space="preserve">  Adrian Horvath</v>
      </c>
      <c r="C1469" s="4">
        <f>VLOOKUP('Medical Examinations'!B1469,'Medical Examinations'!B1469:J3802,1,)</f>
        <v>35.97</v>
      </c>
      <c r="D1469" s="4">
        <f>VLOOKUP('Medical Examinations'!C1469,'Medical Examinations'!C1469:K3802,1,)</f>
        <v>4.5999999999999996</v>
      </c>
      <c r="E1469" s="4" t="str">
        <f>VLOOKUP('Medical Examinations'!D1469,'Medical Examinations'!D1469:L3802,1,)</f>
        <v>No</v>
      </c>
      <c r="F1469" s="4" t="str">
        <f>VLOOKUP('Medical Examinations'!E1469,'Medical Examinations'!E1469:M3802,1,)</f>
        <v>No</v>
      </c>
      <c r="G1469" s="4" t="str">
        <f>VLOOKUP('Medical Examinations'!F1469,'Medical Examinations'!F1469:N3802,1,)</f>
        <v>No</v>
      </c>
      <c r="H1469" s="4">
        <f>VLOOKUP('Medical Examinations'!G1469,'Medical Examinations'!G1469:O3802,1,)</f>
        <v>0</v>
      </c>
      <c r="I1469" s="4" t="str">
        <f>VLOOKUP('Medical Examinations'!H1469,'Medical Examinations'!H1469:P3802,1,)</f>
        <v>No</v>
      </c>
      <c r="J1469" s="4" t="str">
        <f>VLOOKUP('Medical Examinations'!I1469,'Medical Examinations'!I1469:Q3802,1,)</f>
        <v>Obesity</v>
      </c>
      <c r="K1469" s="4" t="str">
        <f>VLOOKUP('Medical Examinations'!J1469,'Medical Examinations'!J1469:R3802,1,)</f>
        <v>Normal</v>
      </c>
      <c r="L1469" s="49">
        <f>VLOOKUP(Table3[[#This Row],[Charges]],Table3[[Charges]:[Age]],1,)</f>
        <v>12333.83</v>
      </c>
      <c r="M1469" s="23" t="str">
        <f>VLOOKUP(Table3[[#This Row],[Hospital tier]],Table3[[Hospital tier]:[Age]],1,)</f>
        <v>tier - 3</v>
      </c>
      <c r="N1469" s="4" t="str">
        <f>VLOOKUP(Table3[[#This Row],[City tier]],Table3[[Hospital tier]:[Age]],1,)</f>
        <v>tier - 2</v>
      </c>
      <c r="O1469" s="4" t="str">
        <f>VLOOKUP(Table3[[#This Row],[State ID]],Table3[[State ID]:[Age]],1,)</f>
        <v>R1011</v>
      </c>
      <c r="P1469" s="4" t="str">
        <f>VLOOKUP(Table3[[#This Row],[Hospitalasion Details]],Table3[[Hospitalasion Details]:[Age]],1,)</f>
        <v>2-Aug-1963</v>
      </c>
      <c r="Q1469" s="4">
        <f>VLOOKUP(Table3[[#This Row],[Age]],Table3[Age],1,)</f>
        <v>59</v>
      </c>
    </row>
    <row r="1470" spans="1:17" x14ac:dyDescent="0.25">
      <c r="A1470" s="4" t="str">
        <f>VLOOKUP(Table2[[#This Row],[Customer ID]],Table2[],1,)</f>
        <v>Id1469</v>
      </c>
      <c r="B1470" s="4" t="str">
        <f>VLOOKUP(Table2[[#This Row],[Full Name]],Table2[[#This Row],[Full Name]],1,)</f>
        <v xml:space="preserve">  Andrew Danner</v>
      </c>
      <c r="C1470" s="4">
        <f>VLOOKUP('Medical Examinations'!B1470,'Medical Examinations'!B1470:J3803,1,)</f>
        <v>35.799999999999997</v>
      </c>
      <c r="D1470" s="4">
        <f>VLOOKUP('Medical Examinations'!C1470,'Medical Examinations'!C1470:K3803,1,)</f>
        <v>4.42</v>
      </c>
      <c r="E1470" s="4" t="str">
        <f>VLOOKUP('Medical Examinations'!D1470,'Medical Examinations'!D1470:L3803,1,)</f>
        <v>No</v>
      </c>
      <c r="F1470" s="4" t="str">
        <f>VLOOKUP('Medical Examinations'!E1470,'Medical Examinations'!E1470:M3803,1,)</f>
        <v>No</v>
      </c>
      <c r="G1470" s="4" t="str">
        <f>VLOOKUP('Medical Examinations'!F1470,'Medical Examinations'!F1470:N3803,1,)</f>
        <v>No</v>
      </c>
      <c r="H1470" s="4">
        <f>VLOOKUP('Medical Examinations'!G1470,'Medical Examinations'!G1470:O3803,1,)</f>
        <v>0</v>
      </c>
      <c r="I1470" s="4" t="str">
        <f>VLOOKUP('Medical Examinations'!H1470,'Medical Examinations'!H1470:P3803,1,)</f>
        <v>No</v>
      </c>
      <c r="J1470" s="4" t="str">
        <f>VLOOKUP('Medical Examinations'!I1470,'Medical Examinations'!I1470:Q3803,1,)</f>
        <v>Obesity</v>
      </c>
      <c r="K1470" s="4" t="str">
        <f>VLOOKUP('Medical Examinations'!J1470,'Medical Examinations'!J1470:R3803,1,)</f>
        <v>Normal</v>
      </c>
      <c r="L1470" s="49">
        <f>VLOOKUP(Table3[[#This Row],[Charges]],Table3[[Charges]:[Age]],1,)</f>
        <v>12347.17</v>
      </c>
      <c r="M1470" s="23" t="str">
        <f>VLOOKUP(Table3[[#This Row],[Hospital tier]],Table3[[Hospital tier]:[Age]],1,)</f>
        <v>tier - 3</v>
      </c>
      <c r="N1470" s="4" t="str">
        <f>VLOOKUP(Table3[[#This Row],[City tier]],Table3[[Hospital tier]:[Age]],1,)</f>
        <v>tier - 3</v>
      </c>
      <c r="O1470" s="4" t="str">
        <f>VLOOKUP(Table3[[#This Row],[State ID]],Table3[[State ID]:[Age]],1,)</f>
        <v>R1011</v>
      </c>
      <c r="P1470" s="4" t="str">
        <f>VLOOKUP(Table3[[#This Row],[Hospitalasion Details]],Table3[[Hospitalasion Details]:[Age]],1,)</f>
        <v>22-Sep-1963</v>
      </c>
      <c r="Q1470" s="4">
        <f>VLOOKUP(Table3[[#This Row],[Age]],Table3[Age],1,)</f>
        <v>59</v>
      </c>
    </row>
    <row r="1471" spans="1:17" x14ac:dyDescent="0.25">
      <c r="A1471" s="4" t="str">
        <f>VLOOKUP(Table2[[#This Row],[Customer ID]],Table2[],1,)</f>
        <v>Id1470</v>
      </c>
      <c r="B1471" s="4" t="str">
        <f>VLOOKUP(Table2[[#This Row],[Full Name]],Table2[[#This Row],[Full Name]],1,)</f>
        <v xml:space="preserve">  Mallory Weiss</v>
      </c>
      <c r="C1471" s="4">
        <f>VLOOKUP('Medical Examinations'!B1471,'Medical Examinations'!B1471:J3804,1,)</f>
        <v>28.31</v>
      </c>
      <c r="D1471" s="4">
        <f>VLOOKUP('Medical Examinations'!C1471,'Medical Examinations'!C1471:K3804,1,)</f>
        <v>7.48</v>
      </c>
      <c r="E1471" s="4" t="str">
        <f>VLOOKUP('Medical Examinations'!D1471,'Medical Examinations'!D1471:L3804,1,)</f>
        <v>Yes</v>
      </c>
      <c r="F1471" s="4" t="str">
        <f>VLOOKUP('Medical Examinations'!E1471,'Medical Examinations'!E1471:M3804,1,)</f>
        <v>No</v>
      </c>
      <c r="G1471" s="4" t="str">
        <f>VLOOKUP('Medical Examinations'!F1471,'Medical Examinations'!F1471:N3804,1,)</f>
        <v>No</v>
      </c>
      <c r="H1471" s="4">
        <f>VLOOKUP('Medical Examinations'!G1471,'Medical Examinations'!G1471:O3804,1,)</f>
        <v>0</v>
      </c>
      <c r="I1471" s="4" t="str">
        <f>VLOOKUP('Medical Examinations'!H1471,'Medical Examinations'!H1471:P3804,1,)</f>
        <v>No</v>
      </c>
      <c r="J1471" s="4" t="str">
        <f>VLOOKUP('Medical Examinations'!I1471,'Medical Examinations'!I1471:Q3804,1,)</f>
        <v>Over Weight</v>
      </c>
      <c r="K1471" s="4" t="str">
        <f>VLOOKUP('Medical Examinations'!J1471,'Medical Examinations'!J1471:R3804,1,)</f>
        <v>Diabetes</v>
      </c>
      <c r="L1471" s="49">
        <f>VLOOKUP(Table3[[#This Row],[Charges]],Table3[[Charges]:[Age]],1,)</f>
        <v>12363.55</v>
      </c>
      <c r="M1471" s="23" t="str">
        <f>VLOOKUP(Table3[[#This Row],[Hospital tier]],Table3[[Hospital tier]:[Age]],1,)</f>
        <v>tier - 3</v>
      </c>
      <c r="N1471" s="4" t="str">
        <f>VLOOKUP(Table3[[#This Row],[City tier]],Table3[[Hospital tier]:[Age]],1,)</f>
        <v>tier - 3</v>
      </c>
      <c r="O1471" s="4" t="str">
        <f>VLOOKUP(Table3[[#This Row],[State ID]],Table3[[State ID]:[Age]],1,)</f>
        <v>R1011</v>
      </c>
      <c r="P1471" s="4" t="str">
        <f>VLOOKUP(Table3[[#This Row],[Hospitalasion Details]],Table3[[Hospitalasion Details]:[Age]],1,)</f>
        <v>29-Dec-1966</v>
      </c>
      <c r="Q1471" s="4">
        <f>VLOOKUP(Table3[[#This Row],[Age]],Table3[Age],1,)</f>
        <v>56</v>
      </c>
    </row>
    <row r="1472" spans="1:17" x14ac:dyDescent="0.25">
      <c r="A1472" s="4" t="str">
        <f>VLOOKUP(Table2[[#This Row],[Customer ID]],Table2[],1,)</f>
        <v>Id1471</v>
      </c>
      <c r="B1472" s="4" t="str">
        <f>VLOOKUP(Table2[[#This Row],[Full Name]],Table2[[#This Row],[Full Name]],1,)</f>
        <v xml:space="preserve">  Shawn E D'Andrea</v>
      </c>
      <c r="C1472" s="4">
        <f>VLOOKUP('Medical Examinations'!B1472,'Medical Examinations'!B1472:J3805,1,)</f>
        <v>38.06</v>
      </c>
      <c r="D1472" s="4">
        <f>VLOOKUP('Medical Examinations'!C1472,'Medical Examinations'!C1472:K3805,1,)</f>
        <v>10.74</v>
      </c>
      <c r="E1472" s="4" t="str">
        <f>VLOOKUP('Medical Examinations'!D1472,'Medical Examinations'!D1472:L3805,1,)</f>
        <v>No</v>
      </c>
      <c r="F1472" s="4" t="str">
        <f>VLOOKUP('Medical Examinations'!E1472,'Medical Examinations'!E1472:M3805,1,)</f>
        <v>No</v>
      </c>
      <c r="G1472" s="4" t="str">
        <f>VLOOKUP('Medical Examinations'!F1472,'Medical Examinations'!F1472:N3805,1,)</f>
        <v>No</v>
      </c>
      <c r="H1472" s="4">
        <f>VLOOKUP('Medical Examinations'!G1472,'Medical Examinations'!G1472:O3805,1,)</f>
        <v>0</v>
      </c>
      <c r="I1472" s="4" t="str">
        <f>VLOOKUP('Medical Examinations'!H1472,'Medical Examinations'!H1472:P3805,1,)</f>
        <v>No</v>
      </c>
      <c r="J1472" s="4" t="str">
        <f>VLOOKUP('Medical Examinations'!I1472,'Medical Examinations'!I1472:Q3805,1,)</f>
        <v>Obesity</v>
      </c>
      <c r="K1472" s="4" t="str">
        <f>VLOOKUP('Medical Examinations'!J1472,'Medical Examinations'!J1472:R3805,1,)</f>
        <v>Diabetes</v>
      </c>
      <c r="L1472" s="49">
        <f>VLOOKUP(Table3[[#This Row],[Charges]],Table3[[Charges]:[Age]],1,)</f>
        <v>12369.89</v>
      </c>
      <c r="M1472" s="23" t="str">
        <f>VLOOKUP(Table3[[#This Row],[Hospital tier]],Table3[[Hospital tier]:[Age]],1,)</f>
        <v>tier - 3</v>
      </c>
      <c r="N1472" s="4" t="str">
        <f>VLOOKUP(Table3[[#This Row],[City tier]],Table3[[Hospital tier]:[Age]],1,)</f>
        <v>tier - 2</v>
      </c>
      <c r="O1472" s="4" t="str">
        <f>VLOOKUP(Table3[[#This Row],[State ID]],Table3[[State ID]:[Age]],1,)</f>
        <v>R1024</v>
      </c>
      <c r="P1472" s="4" t="str">
        <f>VLOOKUP(Table3[[#This Row],[Hospitalasion Details]],Table3[[Hospitalasion Details]:[Age]],1,)</f>
        <v>26-Sep-1962</v>
      </c>
      <c r="Q1472" s="4">
        <f>VLOOKUP(Table3[[#This Row],[Age]],Table3[Age],1,)</f>
        <v>60</v>
      </c>
    </row>
    <row r="1473" spans="1:17" x14ac:dyDescent="0.25">
      <c r="A1473" s="4" t="str">
        <f>VLOOKUP(Table2[[#This Row],[Customer ID]],Table2[],1,)</f>
        <v>Id1472</v>
      </c>
      <c r="B1473" s="4" t="str">
        <f>VLOOKUP(Table2[[#This Row],[Full Name]],Table2[[#This Row],[Full Name]],1,)</f>
        <v xml:space="preserve">  Sarah E Olesky</v>
      </c>
      <c r="C1473" s="4">
        <f>VLOOKUP('Medical Examinations'!B1473,'Medical Examinations'!B1473:J3806,1,)</f>
        <v>28</v>
      </c>
      <c r="D1473" s="4">
        <f>VLOOKUP('Medical Examinations'!C1473,'Medical Examinations'!C1473:K3806,1,)</f>
        <v>5.19</v>
      </c>
      <c r="E1473" s="4" t="str">
        <f>VLOOKUP('Medical Examinations'!D1473,'Medical Examinations'!D1473:L3806,1,)</f>
        <v>No</v>
      </c>
      <c r="F1473" s="4" t="str">
        <f>VLOOKUP('Medical Examinations'!E1473,'Medical Examinations'!E1473:M3806,1,)</f>
        <v>No</v>
      </c>
      <c r="G1473" s="4" t="str">
        <f>VLOOKUP('Medical Examinations'!F1473,'Medical Examinations'!F1473:N3806,1,)</f>
        <v>No</v>
      </c>
      <c r="H1473" s="4">
        <f>VLOOKUP('Medical Examinations'!G1473,'Medical Examinations'!G1473:O3806,1,)</f>
        <v>1</v>
      </c>
      <c r="I1473" s="4" t="str">
        <f>VLOOKUP('Medical Examinations'!H1473,'Medical Examinations'!H1473:P3806,1,)</f>
        <v>No</v>
      </c>
      <c r="J1473" s="4" t="str">
        <f>VLOOKUP('Medical Examinations'!I1473,'Medical Examinations'!I1473:Q3806,1,)</f>
        <v>Over Weight</v>
      </c>
      <c r="K1473" s="4" t="str">
        <f>VLOOKUP('Medical Examinations'!J1473,'Medical Examinations'!J1473:R3806,1,)</f>
        <v>Normal</v>
      </c>
      <c r="L1473" s="49">
        <f>VLOOKUP(Table3[[#This Row],[Charges]],Table3[[Charges]:[Age]],1,)</f>
        <v>12404.88</v>
      </c>
      <c r="M1473" s="23" t="str">
        <f>VLOOKUP(Table3[[#This Row],[Hospital tier]],Table3[[Hospital tier]:[Age]],1,)</f>
        <v>tier - 3</v>
      </c>
      <c r="N1473" s="4" t="str">
        <f>VLOOKUP(Table3[[#This Row],[City tier]],Table3[[Hospital tier]:[Age]],1,)</f>
        <v>tier - 3</v>
      </c>
      <c r="O1473" s="4" t="str">
        <f>VLOOKUP(Table3[[#This Row],[State ID]],Table3[[State ID]:[Age]],1,)</f>
        <v>R1016</v>
      </c>
      <c r="P1473" s="4" t="str">
        <f>VLOOKUP(Table3[[#This Row],[Hospitalasion Details]],Table3[[Hospitalasion Details]:[Age]],1,)</f>
        <v>29-Dec-1989</v>
      </c>
      <c r="Q1473" s="4">
        <f>VLOOKUP(Table3[[#This Row],[Age]],Table3[Age],1,)</f>
        <v>33</v>
      </c>
    </row>
    <row r="1474" spans="1:17" x14ac:dyDescent="0.25">
      <c r="A1474" s="4" t="str">
        <f>VLOOKUP(Table2[[#This Row],[Customer ID]],Table2[],1,)</f>
        <v>Id1473</v>
      </c>
      <c r="B1474" s="4" t="str">
        <f>VLOOKUP(Table2[[#This Row],[Full Name]],Table2[[#This Row],[Full Name]],1,)</f>
        <v xml:space="preserve">  Josh Whitcraft</v>
      </c>
      <c r="C1474" s="4">
        <f>VLOOKUP('Medical Examinations'!B1474,'Medical Examinations'!B1474:J3807,1,)</f>
        <v>34.32</v>
      </c>
      <c r="D1474" s="4">
        <f>VLOOKUP('Medical Examinations'!C1474,'Medical Examinations'!C1474:K3807,1,)</f>
        <v>9.17</v>
      </c>
      <c r="E1474" s="4" t="str">
        <f>VLOOKUP('Medical Examinations'!D1474,'Medical Examinations'!D1474:L3807,1,)</f>
        <v>No</v>
      </c>
      <c r="F1474" s="4" t="str">
        <f>VLOOKUP('Medical Examinations'!E1474,'Medical Examinations'!E1474:M3807,1,)</f>
        <v>No</v>
      </c>
      <c r="G1474" s="4" t="str">
        <f>VLOOKUP('Medical Examinations'!F1474,'Medical Examinations'!F1474:N3807,1,)</f>
        <v>No</v>
      </c>
      <c r="H1474" s="4">
        <f>VLOOKUP('Medical Examinations'!G1474,'Medical Examinations'!G1474:O3807,1,)</f>
        <v>0</v>
      </c>
      <c r="I1474" s="4" t="str">
        <f>VLOOKUP('Medical Examinations'!H1474,'Medical Examinations'!H1474:P3807,1,)</f>
        <v>No</v>
      </c>
      <c r="J1474" s="4" t="str">
        <f>VLOOKUP('Medical Examinations'!I1474,'Medical Examinations'!I1474:Q3807,1,)</f>
        <v>Obesity</v>
      </c>
      <c r="K1474" s="4" t="str">
        <f>VLOOKUP('Medical Examinations'!J1474,'Medical Examinations'!J1474:R3807,1,)</f>
        <v>Diabetes</v>
      </c>
      <c r="L1474" s="49">
        <f>VLOOKUP(Table3[[#This Row],[Charges]],Table3[[Charges]:[Age]],1,)</f>
        <v>12407.3</v>
      </c>
      <c r="M1474" s="23" t="str">
        <f>VLOOKUP(Table3[[#This Row],[Hospital tier]],Table3[[Hospital tier]:[Age]],1,)</f>
        <v>tier - 3</v>
      </c>
      <c r="N1474" s="4" t="str">
        <f>VLOOKUP(Table3[[#This Row],[City tier]],Table3[[Hospital tier]:[Age]],1,)</f>
        <v>tier - 2</v>
      </c>
      <c r="O1474" s="4" t="str">
        <f>VLOOKUP(Table3[[#This Row],[State ID]],Table3[[State ID]:[Age]],1,)</f>
        <v>R1021</v>
      </c>
      <c r="P1474" s="4" t="str">
        <f>VLOOKUP(Table3[[#This Row],[Hospitalasion Details]],Table3[[Hospitalasion Details]:[Age]],1,)</f>
        <v>21-Aug-1972</v>
      </c>
      <c r="Q1474" s="4">
        <f>VLOOKUP(Table3[[#This Row],[Age]],Table3[Age],1,)</f>
        <v>50</v>
      </c>
    </row>
    <row r="1475" spans="1:17" x14ac:dyDescent="0.25">
      <c r="A1475" s="4" t="str">
        <f>VLOOKUP(Table2[[#This Row],[Customer ID]],Table2[],1,)</f>
        <v>Id1474</v>
      </c>
      <c r="B1475" s="4" t="str">
        <f>VLOOKUP(Table2[[#This Row],[Full Name]],Table2[[#This Row],[Full Name]],1,)</f>
        <v xml:space="preserve">  Johann A Salazar</v>
      </c>
      <c r="C1475" s="4">
        <f>VLOOKUP('Medical Examinations'!B1475,'Medical Examinations'!B1475:J3808,1,)</f>
        <v>22.3</v>
      </c>
      <c r="D1475" s="4">
        <f>VLOOKUP('Medical Examinations'!C1475,'Medical Examinations'!C1475:K3808,1,)</f>
        <v>4.95</v>
      </c>
      <c r="E1475" s="4" t="str">
        <f>VLOOKUP('Medical Examinations'!D1475,'Medical Examinations'!D1475:L3808,1,)</f>
        <v>Yes</v>
      </c>
      <c r="F1475" s="4" t="str">
        <f>VLOOKUP('Medical Examinations'!E1475,'Medical Examinations'!E1475:M3808,1,)</f>
        <v>No</v>
      </c>
      <c r="G1475" s="4" t="str">
        <f>VLOOKUP('Medical Examinations'!F1475,'Medical Examinations'!F1475:N3808,1,)</f>
        <v>No</v>
      </c>
      <c r="H1475" s="4">
        <f>VLOOKUP('Medical Examinations'!G1475,'Medical Examinations'!G1475:O3808,1,)</f>
        <v>0</v>
      </c>
      <c r="I1475" s="4" t="str">
        <f>VLOOKUP('Medical Examinations'!H1475,'Medical Examinations'!H1475:P3808,1,)</f>
        <v>No</v>
      </c>
      <c r="J1475" s="4" t="str">
        <f>VLOOKUP('Medical Examinations'!I1475,'Medical Examinations'!I1475:Q3808,1,)</f>
        <v>Normal Weight</v>
      </c>
      <c r="K1475" s="4" t="str">
        <f>VLOOKUP('Medical Examinations'!J1475,'Medical Examinations'!J1475:R3808,1,)</f>
        <v>Normal</v>
      </c>
      <c r="L1475" s="49">
        <f>VLOOKUP(Table3[[#This Row],[Charges]],Table3[[Charges]:[Age]],1,)</f>
        <v>12408.29</v>
      </c>
      <c r="M1475" s="23" t="str">
        <f>VLOOKUP(Table3[[#This Row],[Hospital tier]],Table3[[Hospital tier]:[Age]],1,)</f>
        <v>tier - 3</v>
      </c>
      <c r="N1475" s="4" t="str">
        <f>VLOOKUP(Table3[[#This Row],[City tier]],Table3[[Hospital tier]:[Age]],1,)</f>
        <v>tier - 1</v>
      </c>
      <c r="O1475" s="4" t="str">
        <f>VLOOKUP(Table3[[#This Row],[State ID]],Table3[[State ID]:[Age]],1,)</f>
        <v>R1022</v>
      </c>
      <c r="P1475" s="4" t="str">
        <f>VLOOKUP(Table3[[#This Row],[Hospitalasion Details]],Table3[[Hospitalasion Details]:[Age]],1,)</f>
        <v>14-Jul-1979</v>
      </c>
      <c r="Q1475" s="4">
        <f>VLOOKUP(Table3[[#This Row],[Age]],Table3[Age],1,)</f>
        <v>43</v>
      </c>
    </row>
    <row r="1476" spans="1:17" x14ac:dyDescent="0.25">
      <c r="A1476" s="4" t="str">
        <f>VLOOKUP(Table2[[#This Row],[Customer ID]],Table2[],1,)</f>
        <v>Id1475</v>
      </c>
      <c r="B1476" s="4" t="str">
        <f>VLOOKUP(Table2[[#This Row],[Full Name]],Table2[[#This Row],[Full Name]],1,)</f>
        <v xml:space="preserve">  Robin M Todd</v>
      </c>
      <c r="C1476" s="4">
        <f>VLOOKUP('Medical Examinations'!B1476,'Medical Examinations'!B1476:J3809,1,)</f>
        <v>27.835000000000001</v>
      </c>
      <c r="D1476" s="4">
        <f>VLOOKUP('Medical Examinations'!C1476,'Medical Examinations'!C1476:K3809,1,)</f>
        <v>6.03</v>
      </c>
      <c r="E1476" s="4" t="str">
        <f>VLOOKUP('Medical Examinations'!D1476,'Medical Examinations'!D1476:L3809,1,)</f>
        <v>No</v>
      </c>
      <c r="F1476" s="4" t="str">
        <f>VLOOKUP('Medical Examinations'!E1476,'Medical Examinations'!E1476:M3809,1,)</f>
        <v>No</v>
      </c>
      <c r="G1476" s="4" t="str">
        <f>VLOOKUP('Medical Examinations'!F1476,'Medical Examinations'!F1476:N3809,1,)</f>
        <v>No</v>
      </c>
      <c r="H1476" s="4">
        <f>VLOOKUP('Medical Examinations'!G1476,'Medical Examinations'!G1476:O3809,1,)</f>
        <v>1</v>
      </c>
      <c r="I1476" s="4" t="str">
        <f>VLOOKUP('Medical Examinations'!H1476,'Medical Examinations'!H1476:P3809,1,)</f>
        <v>No</v>
      </c>
      <c r="J1476" s="4" t="str">
        <f>VLOOKUP('Medical Examinations'!I1476,'Medical Examinations'!I1476:Q3809,1,)</f>
        <v>Over Weight</v>
      </c>
      <c r="K1476" s="4" t="str">
        <f>VLOOKUP('Medical Examinations'!J1476,'Medical Examinations'!J1476:R3809,1,)</f>
        <v>Pre diabetes</v>
      </c>
      <c r="L1476" s="49">
        <f>VLOOKUP(Table3[[#This Row],[Charges]],Table3[[Charges]:[Age]],1,)</f>
        <v>12430.95</v>
      </c>
      <c r="M1476" s="23" t="str">
        <f>VLOOKUP(Table3[[#This Row],[Hospital tier]],Table3[[Hospital tier]:[Age]],1,)</f>
        <v>tier - 3</v>
      </c>
      <c r="N1476" s="4" t="str">
        <f>VLOOKUP(Table3[[#This Row],[City tier]],Table3[[Hospital tier]:[Age]],1,)</f>
        <v>tier - 3</v>
      </c>
      <c r="O1476" s="4" t="str">
        <f>VLOOKUP(Table3[[#This Row],[State ID]],Table3[[State ID]:[Age]],1,)</f>
        <v>R1024</v>
      </c>
      <c r="P1476" s="4" t="str">
        <f>VLOOKUP(Table3[[#This Row],[Hospitalasion Details]],Table3[[Hospitalasion Details]:[Age]],1,)</f>
        <v>4-Aug-1964</v>
      </c>
      <c r="Q1476" s="4">
        <f>VLOOKUP(Table3[[#This Row],[Age]],Table3[Age],1,)</f>
        <v>58</v>
      </c>
    </row>
    <row r="1477" spans="1:17" x14ac:dyDescent="0.25">
      <c r="A1477" s="4" t="str">
        <f>VLOOKUP(Table2[[#This Row],[Customer ID]],Table2[],1,)</f>
        <v>Id1476</v>
      </c>
      <c r="B1477" s="4" t="str">
        <f>VLOOKUP(Table2[[#This Row],[Full Name]],Table2[[#This Row],[Full Name]],1,)</f>
        <v xml:space="preserve">  Kyle K Pond</v>
      </c>
      <c r="C1477" s="4">
        <f>VLOOKUP('Medical Examinations'!B1477,'Medical Examinations'!B1477:J3810,1,)</f>
        <v>39.229999999999997</v>
      </c>
      <c r="D1477" s="4">
        <f>VLOOKUP('Medical Examinations'!C1477,'Medical Examinations'!C1477:K3810,1,)</f>
        <v>5.36</v>
      </c>
      <c r="E1477" s="4" t="str">
        <f>VLOOKUP('Medical Examinations'!D1477,'Medical Examinations'!D1477:L3810,1,)</f>
        <v>No</v>
      </c>
      <c r="F1477" s="4" t="str">
        <f>VLOOKUP('Medical Examinations'!E1477,'Medical Examinations'!E1477:M3810,1,)</f>
        <v>No</v>
      </c>
      <c r="G1477" s="4" t="str">
        <f>VLOOKUP('Medical Examinations'!F1477,'Medical Examinations'!F1477:N3810,1,)</f>
        <v>No</v>
      </c>
      <c r="H1477" s="4">
        <f>VLOOKUP('Medical Examinations'!G1477,'Medical Examinations'!G1477:O3810,1,)</f>
        <v>0</v>
      </c>
      <c r="I1477" s="4" t="str">
        <f>VLOOKUP('Medical Examinations'!H1477,'Medical Examinations'!H1477:P3810,1,)</f>
        <v>No</v>
      </c>
      <c r="J1477" s="4" t="str">
        <f>VLOOKUP('Medical Examinations'!I1477,'Medical Examinations'!I1477:Q3810,1,)</f>
        <v>Obesity</v>
      </c>
      <c r="K1477" s="4" t="str">
        <f>VLOOKUP('Medical Examinations'!J1477,'Medical Examinations'!J1477:R3810,1,)</f>
        <v>Normal</v>
      </c>
      <c r="L1477" s="49">
        <f>VLOOKUP(Table3[[#This Row],[Charges]],Table3[[Charges]:[Age]],1,)</f>
        <v>12452.25</v>
      </c>
      <c r="M1477" s="23" t="str">
        <f>VLOOKUP(Table3[[#This Row],[Hospital tier]],Table3[[Hospital tier]:[Age]],1,)</f>
        <v>tier - 3</v>
      </c>
      <c r="N1477" s="4" t="str">
        <f>VLOOKUP(Table3[[#This Row],[City tier]],Table3[[Hospital tier]:[Age]],1,)</f>
        <v>tier - 3</v>
      </c>
      <c r="O1477" s="4" t="str">
        <f>VLOOKUP(Table3[[#This Row],[State ID]],Table3[[State ID]:[Age]],1,)</f>
        <v>R1012</v>
      </c>
      <c r="P1477" s="4" t="str">
        <f>VLOOKUP(Table3[[#This Row],[Hospitalasion Details]],Table3[[Hospitalasion Details]:[Age]],1,)</f>
        <v>9-Aug-1995</v>
      </c>
      <c r="Q1477" s="4">
        <f>VLOOKUP(Table3[[#This Row],[Age]],Table3[Age],1,)</f>
        <v>27</v>
      </c>
    </row>
    <row r="1478" spans="1:17" x14ac:dyDescent="0.25">
      <c r="A1478" s="4" t="str">
        <f>VLOOKUP(Table2[[#This Row],[Customer ID]],Table2[],1,)</f>
        <v>Id1477</v>
      </c>
      <c r="B1478" s="4" t="str">
        <f>VLOOKUP(Table2[[#This Row],[Full Name]],Table2[[#This Row],[Full Name]],1,)</f>
        <v xml:space="preserve">  Alison Egan</v>
      </c>
      <c r="C1478" s="4">
        <f>VLOOKUP('Medical Examinations'!B1478,'Medical Examinations'!B1478:J3811,1,)</f>
        <v>19.95</v>
      </c>
      <c r="D1478" s="4">
        <f>VLOOKUP('Medical Examinations'!C1478,'Medical Examinations'!C1478:K3811,1,)</f>
        <v>6.11</v>
      </c>
      <c r="E1478" s="4" t="str">
        <f>VLOOKUP('Medical Examinations'!D1478,'Medical Examinations'!D1478:L3811,1,)</f>
        <v>No</v>
      </c>
      <c r="F1478" s="4" t="str">
        <f>VLOOKUP('Medical Examinations'!E1478,'Medical Examinations'!E1478:M3811,1,)</f>
        <v>No</v>
      </c>
      <c r="G1478" s="4" t="str">
        <f>VLOOKUP('Medical Examinations'!F1478,'Medical Examinations'!F1478:N3811,1,)</f>
        <v>No</v>
      </c>
      <c r="H1478" s="4">
        <f>VLOOKUP('Medical Examinations'!G1478,'Medical Examinations'!G1478:O3811,1,)</f>
        <v>1</v>
      </c>
      <c r="I1478" s="4" t="str">
        <f>VLOOKUP('Medical Examinations'!H1478,'Medical Examinations'!H1478:P3811,1,)</f>
        <v>No</v>
      </c>
      <c r="J1478" s="4" t="str">
        <f>VLOOKUP('Medical Examinations'!I1478,'Medical Examinations'!I1478:Q3811,1,)</f>
        <v>Normal Weight</v>
      </c>
      <c r="K1478" s="4" t="str">
        <f>VLOOKUP('Medical Examinations'!J1478,'Medical Examinations'!J1478:R3811,1,)</f>
        <v>Pre diabetes</v>
      </c>
      <c r="L1478" s="49">
        <f>VLOOKUP(Table3[[#This Row],[Charges]],Table3[[Charges]:[Age]],1,)</f>
        <v>12475.35</v>
      </c>
      <c r="M1478" s="23" t="str">
        <f>VLOOKUP(Table3[[#This Row],[Hospital tier]],Table3[[Hospital tier]:[Age]],1,)</f>
        <v>tier - 3</v>
      </c>
      <c r="N1478" s="4" t="str">
        <f>VLOOKUP(Table3[[#This Row],[City tier]],Table3[[Hospital tier]:[Age]],1,)</f>
        <v>tier - 1</v>
      </c>
      <c r="O1478" s="4" t="str">
        <f>VLOOKUP(Table3[[#This Row],[State ID]],Table3[[State ID]:[Age]],1,)</f>
        <v>R1012</v>
      </c>
      <c r="P1478" s="4" t="str">
        <f>VLOOKUP(Table3[[#This Row],[Hospitalasion Details]],Table3[[Hospitalasion Details]:[Age]],1,)</f>
        <v>26-Nov-1968</v>
      </c>
      <c r="Q1478" s="4">
        <f>VLOOKUP(Table3[[#This Row],[Age]],Table3[Age],1,)</f>
        <v>54</v>
      </c>
    </row>
    <row r="1479" spans="1:17" x14ac:dyDescent="0.25">
      <c r="A1479" s="4" t="str">
        <f>VLOOKUP(Table2[[#This Row],[Customer ID]],Table2[],1,)</f>
        <v>Id1478</v>
      </c>
      <c r="B1479" s="4" t="str">
        <f>VLOOKUP(Table2[[#This Row],[Full Name]],Table2[[#This Row],[Full Name]],1,)</f>
        <v xml:space="preserve">  Michael A Bersani</v>
      </c>
      <c r="C1479" s="4">
        <f>VLOOKUP('Medical Examinations'!B1479,'Medical Examinations'!B1479:J3812,1,)</f>
        <v>34.64</v>
      </c>
      <c r="D1479" s="4">
        <f>VLOOKUP('Medical Examinations'!C1479,'Medical Examinations'!C1479:K3812,1,)</f>
        <v>4.88</v>
      </c>
      <c r="E1479" s="4" t="str">
        <f>VLOOKUP('Medical Examinations'!D1479,'Medical Examinations'!D1479:L3812,1,)</f>
        <v>No</v>
      </c>
      <c r="F1479" s="4" t="str">
        <f>VLOOKUP('Medical Examinations'!E1479,'Medical Examinations'!E1479:M3812,1,)</f>
        <v>No</v>
      </c>
      <c r="G1479" s="4" t="str">
        <f>VLOOKUP('Medical Examinations'!F1479,'Medical Examinations'!F1479:N3812,1,)</f>
        <v>Yes</v>
      </c>
      <c r="H1479" s="4">
        <f>VLOOKUP('Medical Examinations'!G1479,'Medical Examinations'!G1479:O3812,1,)</f>
        <v>1</v>
      </c>
      <c r="I1479" s="4" t="str">
        <f>VLOOKUP('Medical Examinations'!H1479,'Medical Examinations'!H1479:P3812,1,)</f>
        <v>No</v>
      </c>
      <c r="J1479" s="4" t="str">
        <f>VLOOKUP('Medical Examinations'!I1479,'Medical Examinations'!I1479:Q3812,1,)</f>
        <v>Obesity</v>
      </c>
      <c r="K1479" s="4" t="str">
        <f>VLOOKUP('Medical Examinations'!J1479,'Medical Examinations'!J1479:R3812,1,)</f>
        <v>Normal</v>
      </c>
      <c r="L1479" s="49">
        <f>VLOOKUP(Table3[[#This Row],[Charges]],Table3[[Charges]:[Age]],1,)</f>
        <v>12479.71</v>
      </c>
      <c r="M1479" s="23" t="str">
        <f>VLOOKUP(Table3[[#This Row],[Hospital tier]],Table3[[Hospital tier]:[Age]],1,)</f>
        <v>tier - 3</v>
      </c>
      <c r="N1479" s="4" t="str">
        <f>VLOOKUP(Table3[[#This Row],[City tier]],Table3[[Hospital tier]:[Age]],1,)</f>
        <v>tier - 3</v>
      </c>
      <c r="O1479" s="4" t="str">
        <f>VLOOKUP(Table3[[#This Row],[State ID]],Table3[[State ID]:[Age]],1,)</f>
        <v>R1012</v>
      </c>
      <c r="P1479" s="4" t="str">
        <f>VLOOKUP(Table3[[#This Row],[Hospitalasion Details]],Table3[[Hospitalasion Details]:[Age]],1,)</f>
        <v>12-Nov-1968</v>
      </c>
      <c r="Q1479" s="4">
        <f>VLOOKUP(Table3[[#This Row],[Age]],Table3[Age],1,)</f>
        <v>54</v>
      </c>
    </row>
    <row r="1480" spans="1:17" x14ac:dyDescent="0.25">
      <c r="A1480" s="4" t="str">
        <f>VLOOKUP(Table2[[#This Row],[Customer ID]],Table2[],1,)</f>
        <v>Id1479</v>
      </c>
      <c r="B1480" s="4" t="str">
        <f>VLOOKUP(Table2[[#This Row],[Full Name]],Table2[[#This Row],[Full Name]],1,)</f>
        <v xml:space="preserve">  Byron A Creech</v>
      </c>
      <c r="C1480" s="4">
        <f>VLOOKUP('Medical Examinations'!B1480,'Medical Examinations'!B1480:J3813,1,)</f>
        <v>18.75</v>
      </c>
      <c r="D1480" s="4">
        <f>VLOOKUP('Medical Examinations'!C1480,'Medical Examinations'!C1480:K3813,1,)</f>
        <v>6.72</v>
      </c>
      <c r="E1480" s="4" t="str">
        <f>VLOOKUP('Medical Examinations'!D1480,'Medical Examinations'!D1480:L3813,1,)</f>
        <v>No</v>
      </c>
      <c r="F1480" s="4" t="str">
        <f>VLOOKUP('Medical Examinations'!E1480,'Medical Examinations'!E1480:M3813,1,)</f>
        <v>No</v>
      </c>
      <c r="G1480" s="4" t="str">
        <f>VLOOKUP('Medical Examinations'!F1480,'Medical Examinations'!F1480:N3813,1,)</f>
        <v>No</v>
      </c>
      <c r="H1480" s="4">
        <f>VLOOKUP('Medical Examinations'!G1480,'Medical Examinations'!G1480:O3813,1,)</f>
        <v>0</v>
      </c>
      <c r="I1480" s="4" t="str">
        <f>VLOOKUP('Medical Examinations'!H1480,'Medical Examinations'!H1480:P3813,1,)</f>
        <v>No</v>
      </c>
      <c r="J1480" s="4" t="str">
        <f>VLOOKUP('Medical Examinations'!I1480,'Medical Examinations'!I1480:Q3813,1,)</f>
        <v>Normal Weight</v>
      </c>
      <c r="K1480" s="4" t="str">
        <f>VLOOKUP('Medical Examinations'!J1480,'Medical Examinations'!J1480:R3813,1,)</f>
        <v>Diabetes</v>
      </c>
      <c r="L1480" s="49">
        <f>VLOOKUP(Table3[[#This Row],[Charges]],Table3[[Charges]:[Age]],1,)</f>
        <v>12485.8</v>
      </c>
      <c r="M1480" s="23" t="str">
        <f>VLOOKUP(Table3[[#This Row],[Hospital tier]],Table3[[Hospital tier]:[Age]],1,)</f>
        <v>tier - 3</v>
      </c>
      <c r="N1480" s="4" t="str">
        <f>VLOOKUP(Table3[[#This Row],[City tier]],Table3[[Hospital tier]:[Age]],1,)</f>
        <v>tier - 3</v>
      </c>
      <c r="O1480" s="4" t="str">
        <f>VLOOKUP(Table3[[#This Row],[State ID]],Table3[[State ID]:[Age]],1,)</f>
        <v>R1013</v>
      </c>
      <c r="P1480" s="4" t="str">
        <f>VLOOKUP(Table3[[#This Row],[Hospitalasion Details]],Table3[[Hospitalasion Details]:[Age]],1,)</f>
        <v>1-Sep-1967</v>
      </c>
      <c r="Q1480" s="4">
        <f>VLOOKUP(Table3[[#This Row],[Age]],Table3[Age],1,)</f>
        <v>55</v>
      </c>
    </row>
    <row r="1481" spans="1:17" x14ac:dyDescent="0.25">
      <c r="A1481" s="4" t="str">
        <f>VLOOKUP(Table2[[#This Row],[Customer ID]],Table2[],1,)</f>
        <v>Id1480</v>
      </c>
      <c r="B1481" s="4" t="str">
        <f>VLOOKUP(Table2[[#This Row],[Full Name]],Table2[[#This Row],[Full Name]],1,)</f>
        <v xml:space="preserve">  Carine A Sudres</v>
      </c>
      <c r="C1481" s="4">
        <f>VLOOKUP('Medical Examinations'!B1481,'Medical Examinations'!B1481:J3814,1,)</f>
        <v>26.48</v>
      </c>
      <c r="D1481" s="4">
        <f>VLOOKUP('Medical Examinations'!C1481,'Medical Examinations'!C1481:K3814,1,)</f>
        <v>4.2</v>
      </c>
      <c r="E1481" s="4" t="str">
        <f>VLOOKUP('Medical Examinations'!D1481,'Medical Examinations'!D1481:L3814,1,)</f>
        <v>No</v>
      </c>
      <c r="F1481" s="4" t="str">
        <f>VLOOKUP('Medical Examinations'!E1481,'Medical Examinations'!E1481:M3814,1,)</f>
        <v>No</v>
      </c>
      <c r="G1481" s="4" t="str">
        <f>VLOOKUP('Medical Examinations'!F1481,'Medical Examinations'!F1481:N3814,1,)</f>
        <v>No</v>
      </c>
      <c r="H1481" s="4">
        <f>VLOOKUP('Medical Examinations'!G1481,'Medical Examinations'!G1481:O3814,1,)</f>
        <v>1</v>
      </c>
      <c r="I1481" s="4" t="str">
        <f>VLOOKUP('Medical Examinations'!H1481,'Medical Examinations'!H1481:P3814,1,)</f>
        <v>No</v>
      </c>
      <c r="J1481" s="4" t="str">
        <f>VLOOKUP('Medical Examinations'!I1481,'Medical Examinations'!I1481:Q3814,1,)</f>
        <v>Over Weight</v>
      </c>
      <c r="K1481" s="4" t="str">
        <f>VLOOKUP('Medical Examinations'!J1481,'Medical Examinations'!J1481:R3814,1,)</f>
        <v>Normal</v>
      </c>
      <c r="L1481" s="49">
        <f>VLOOKUP(Table3[[#This Row],[Charges]],Table3[[Charges]:[Age]],1,)</f>
        <v>12495.29</v>
      </c>
      <c r="M1481" s="23" t="str">
        <f>VLOOKUP(Table3[[#This Row],[Hospital tier]],Table3[[Hospital tier]:[Age]],1,)</f>
        <v>tier - 3</v>
      </c>
      <c r="N1481" s="4" t="str">
        <f>VLOOKUP(Table3[[#This Row],[City tier]],Table3[[Hospital tier]:[Age]],1,)</f>
        <v>tier - 3</v>
      </c>
      <c r="O1481" s="4" t="str">
        <f>VLOOKUP(Table3[[#This Row],[State ID]],Table3[[State ID]:[Age]],1,)</f>
        <v>R1012</v>
      </c>
      <c r="P1481" s="4" t="str">
        <f>VLOOKUP(Table3[[#This Row],[Hospitalasion Details]],Table3[[Hospitalasion Details]:[Age]],1,)</f>
        <v>3-Dec-1968</v>
      </c>
      <c r="Q1481" s="4">
        <f>VLOOKUP(Table3[[#This Row],[Age]],Table3[Age],1,)</f>
        <v>54</v>
      </c>
    </row>
    <row r="1482" spans="1:17" x14ac:dyDescent="0.25">
      <c r="A1482" s="4" t="str">
        <f>VLOOKUP(Table2[[#This Row],[Customer ID]],Table2[],1,)</f>
        <v>Id1481</v>
      </c>
      <c r="B1482" s="4" t="str">
        <f>VLOOKUP(Table2[[#This Row],[Full Name]],Table2[[#This Row],[Full Name]],1,)</f>
        <v xml:space="preserve">  Nathaniel Couture</v>
      </c>
      <c r="C1482" s="4">
        <f>VLOOKUP('Medical Examinations'!B1482,'Medical Examinations'!B1482:J3815,1,)</f>
        <v>34.83</v>
      </c>
      <c r="D1482" s="4">
        <f>VLOOKUP('Medical Examinations'!C1482,'Medical Examinations'!C1482:K3815,1,)</f>
        <v>5.79</v>
      </c>
      <c r="E1482" s="4" t="str">
        <f>VLOOKUP('Medical Examinations'!D1482,'Medical Examinations'!D1482:L3815,1,)</f>
        <v>No</v>
      </c>
      <c r="F1482" s="4" t="str">
        <f>VLOOKUP('Medical Examinations'!E1482,'Medical Examinations'!E1482:M3815,1,)</f>
        <v>No</v>
      </c>
      <c r="G1482" s="4" t="str">
        <f>VLOOKUP('Medical Examinations'!F1482,'Medical Examinations'!F1482:N3815,1,)</f>
        <v>No</v>
      </c>
      <c r="H1482" s="4">
        <f>VLOOKUP('Medical Examinations'!G1482,'Medical Examinations'!G1482:O3815,1,)</f>
        <v>1</v>
      </c>
      <c r="I1482" s="4" t="str">
        <f>VLOOKUP('Medical Examinations'!H1482,'Medical Examinations'!H1482:P3815,1,)</f>
        <v>No</v>
      </c>
      <c r="J1482" s="4" t="str">
        <f>VLOOKUP('Medical Examinations'!I1482,'Medical Examinations'!I1482:Q3815,1,)</f>
        <v>Obesity</v>
      </c>
      <c r="K1482" s="4" t="str">
        <f>VLOOKUP('Medical Examinations'!J1482,'Medical Examinations'!J1482:R3815,1,)</f>
        <v>Pre diabetes</v>
      </c>
      <c r="L1482" s="49">
        <f>VLOOKUP(Table3[[#This Row],[Charges]],Table3[[Charges]:[Age]],1,)</f>
        <v>12499.88</v>
      </c>
      <c r="M1482" s="23" t="str">
        <f>VLOOKUP(Table3[[#This Row],[Hospital tier]],Table3[[Hospital tier]:[Age]],1,)</f>
        <v>tier - 3</v>
      </c>
      <c r="N1482" s="4" t="str">
        <f>VLOOKUP(Table3[[#This Row],[City tier]],Table3[[Hospital tier]:[Age]],1,)</f>
        <v>tier - 2</v>
      </c>
      <c r="O1482" s="4" t="str">
        <f>VLOOKUP(Table3[[#This Row],[State ID]],Table3[[State ID]:[Age]],1,)</f>
        <v>R1012</v>
      </c>
      <c r="P1482" s="4" t="str">
        <f>VLOOKUP(Table3[[#This Row],[Hospitalasion Details]],Table3[[Hospitalasion Details]:[Age]],1,)</f>
        <v>12-Jul-1966</v>
      </c>
      <c r="Q1482" s="4">
        <f>VLOOKUP(Table3[[#This Row],[Age]],Table3[Age],1,)</f>
        <v>56</v>
      </c>
    </row>
    <row r="1483" spans="1:17" x14ac:dyDescent="0.25">
      <c r="A1483" s="4" t="str">
        <f>VLOOKUP(Table2[[#This Row],[Customer ID]],Table2[],1,)</f>
        <v>Id1482</v>
      </c>
      <c r="B1483" s="4" t="str">
        <f>VLOOKUP(Table2[[#This Row],[Full Name]],Table2[[#This Row],[Full Name]],1,)</f>
        <v xml:space="preserve">  Lindsay A Willard</v>
      </c>
      <c r="C1483" s="4">
        <f>VLOOKUP('Medical Examinations'!B1483,'Medical Examinations'!B1483:J3816,1,)</f>
        <v>25.46</v>
      </c>
      <c r="D1483" s="4">
        <f>VLOOKUP('Medical Examinations'!C1483,'Medical Examinations'!C1483:K3816,1,)</f>
        <v>4.29</v>
      </c>
      <c r="E1483" s="4" t="str">
        <f>VLOOKUP('Medical Examinations'!D1483,'Medical Examinations'!D1483:L3816,1,)</f>
        <v>No</v>
      </c>
      <c r="F1483" s="4" t="str">
        <f>VLOOKUP('Medical Examinations'!E1483,'Medical Examinations'!E1483:M3816,1,)</f>
        <v>No</v>
      </c>
      <c r="G1483" s="4" t="str">
        <f>VLOOKUP('Medical Examinations'!F1483,'Medical Examinations'!F1483:N3816,1,)</f>
        <v>No</v>
      </c>
      <c r="H1483" s="4">
        <f>VLOOKUP('Medical Examinations'!G1483,'Medical Examinations'!G1483:O3816,1,)</f>
        <v>0</v>
      </c>
      <c r="I1483" s="4" t="str">
        <f>VLOOKUP('Medical Examinations'!H1483,'Medical Examinations'!H1483:P3816,1,)</f>
        <v>No</v>
      </c>
      <c r="J1483" s="4" t="str">
        <f>VLOOKUP('Medical Examinations'!I1483,'Medical Examinations'!I1483:Q3816,1,)</f>
        <v>Over Weight</v>
      </c>
      <c r="K1483" s="4" t="str">
        <f>VLOOKUP('Medical Examinations'!J1483,'Medical Examinations'!J1483:R3816,1,)</f>
        <v>Normal</v>
      </c>
      <c r="L1483" s="49">
        <f>VLOOKUP(Table3[[#This Row],[Charges]],Table3[[Charges]:[Age]],1,)</f>
        <v>12523.6</v>
      </c>
      <c r="M1483" s="23" t="str">
        <f>VLOOKUP(Table3[[#This Row],[Hospital tier]],Table3[[Hospital tier]:[Age]],1,)</f>
        <v>tier - 3</v>
      </c>
      <c r="N1483" s="4" t="str">
        <f>VLOOKUP(Table3[[#This Row],[City tier]],Table3[[Hospital tier]:[Age]],1,)</f>
        <v>tier - 3</v>
      </c>
      <c r="O1483" s="4" t="str">
        <f>VLOOKUP(Table3[[#This Row],[State ID]],Table3[[State ID]:[Age]],1,)</f>
        <v>R1012</v>
      </c>
      <c r="P1483" s="4" t="str">
        <f>VLOOKUP(Table3[[#This Row],[Hospitalasion Details]],Table3[[Hospitalasion Details]:[Age]],1,)</f>
        <v>16-Oct-1962</v>
      </c>
      <c r="Q1483" s="4">
        <f>VLOOKUP(Table3[[#This Row],[Age]],Table3[Age],1,)</f>
        <v>60</v>
      </c>
    </row>
    <row r="1484" spans="1:17" x14ac:dyDescent="0.25">
      <c r="A1484" s="4" t="str">
        <f>VLOOKUP(Table2[[#This Row],[Customer ID]],Table2[],1,)</f>
        <v>Id1483</v>
      </c>
      <c r="B1484" s="4" t="str">
        <f>VLOOKUP(Table2[[#This Row],[Full Name]],Table2[[#This Row],[Full Name]],1,)</f>
        <v xml:space="preserve">  Justin R Patronick</v>
      </c>
      <c r="C1484" s="4">
        <f>VLOOKUP('Medical Examinations'!B1484,'Medical Examinations'!B1484:J3817,1,)</f>
        <v>23.31</v>
      </c>
      <c r="D1484" s="4">
        <f>VLOOKUP('Medical Examinations'!C1484,'Medical Examinations'!C1484:K3817,1,)</f>
        <v>8.27</v>
      </c>
      <c r="E1484" s="4" t="str">
        <f>VLOOKUP('Medical Examinations'!D1484,'Medical Examinations'!D1484:L3817,1,)</f>
        <v>No</v>
      </c>
      <c r="F1484" s="4" t="str">
        <f>VLOOKUP('Medical Examinations'!E1484,'Medical Examinations'!E1484:M3817,1,)</f>
        <v>No</v>
      </c>
      <c r="G1484" s="4" t="str">
        <f>VLOOKUP('Medical Examinations'!F1484,'Medical Examinations'!F1484:N3817,1,)</f>
        <v>No</v>
      </c>
      <c r="H1484" s="4">
        <f>VLOOKUP('Medical Examinations'!G1484,'Medical Examinations'!G1484:O3817,1,)</f>
        <v>0</v>
      </c>
      <c r="I1484" s="4" t="str">
        <f>VLOOKUP('Medical Examinations'!H1484,'Medical Examinations'!H1484:P3817,1,)</f>
        <v>No</v>
      </c>
      <c r="J1484" s="4" t="str">
        <f>VLOOKUP('Medical Examinations'!I1484,'Medical Examinations'!I1484:Q3817,1,)</f>
        <v>Normal Weight</v>
      </c>
      <c r="K1484" s="4" t="str">
        <f>VLOOKUP('Medical Examinations'!J1484,'Medical Examinations'!J1484:R3817,1,)</f>
        <v>Diabetes</v>
      </c>
      <c r="L1484" s="49">
        <f>VLOOKUP(Table3[[#This Row],[Charges]],Table3[[Charges]:[Age]],1,)</f>
        <v>12557.61</v>
      </c>
      <c r="M1484" s="23" t="str">
        <f>VLOOKUP(Table3[[#This Row],[Hospital tier]],Table3[[Hospital tier]:[Age]],1,)</f>
        <v>tier - 3</v>
      </c>
      <c r="N1484" s="4" t="str">
        <f>VLOOKUP(Table3[[#This Row],[City tier]],Table3[[Hospital tier]:[Age]],1,)</f>
        <v>tier - 3</v>
      </c>
      <c r="O1484" s="4" t="str">
        <f>VLOOKUP(Table3[[#This Row],[State ID]],Table3[[State ID]:[Age]],1,)</f>
        <v>R1013</v>
      </c>
      <c r="P1484" s="4" t="str">
        <f>VLOOKUP(Table3[[#This Row],[Hospitalasion Details]],Table3[[Hospitalasion Details]:[Age]],1,)</f>
        <v>28-Nov-1961</v>
      </c>
      <c r="Q1484" s="4">
        <f>VLOOKUP(Table3[[#This Row],[Age]],Table3[Age],1,)</f>
        <v>61</v>
      </c>
    </row>
    <row r="1485" spans="1:17" x14ac:dyDescent="0.25">
      <c r="A1485" s="4" t="str">
        <f>VLOOKUP(Table2[[#This Row],[Customer ID]],Table2[],1,)</f>
        <v>Id1484</v>
      </c>
      <c r="B1485" s="4" t="str">
        <f>VLOOKUP(Table2[[#This Row],[Full Name]],Table2[[#This Row],[Full Name]],1,)</f>
        <v xml:space="preserve">  Casey Depasquale</v>
      </c>
      <c r="C1485" s="4">
        <f>VLOOKUP('Medical Examinations'!B1485,'Medical Examinations'!B1485:J3818,1,)</f>
        <v>29</v>
      </c>
      <c r="D1485" s="4">
        <f>VLOOKUP('Medical Examinations'!C1485,'Medical Examinations'!C1485:K3818,1,)</f>
        <v>4.5599999999999996</v>
      </c>
      <c r="E1485" s="4" t="str">
        <f>VLOOKUP('Medical Examinations'!D1485,'Medical Examinations'!D1485:L3818,1,)</f>
        <v>No</v>
      </c>
      <c r="F1485" s="4" t="str">
        <f>VLOOKUP('Medical Examinations'!E1485,'Medical Examinations'!E1485:M3818,1,)</f>
        <v>No</v>
      </c>
      <c r="G1485" s="4" t="str">
        <f>VLOOKUP('Medical Examinations'!F1485,'Medical Examinations'!F1485:N3818,1,)</f>
        <v>No</v>
      </c>
      <c r="H1485" s="4">
        <f>VLOOKUP('Medical Examinations'!G1485,'Medical Examinations'!G1485:O3818,1,)</f>
        <v>0</v>
      </c>
      <c r="I1485" s="4" t="str">
        <f>VLOOKUP('Medical Examinations'!H1485,'Medical Examinations'!H1485:P3818,1,)</f>
        <v>No</v>
      </c>
      <c r="J1485" s="4" t="str">
        <f>VLOOKUP('Medical Examinations'!I1485,'Medical Examinations'!I1485:Q3818,1,)</f>
        <v>Over Weight</v>
      </c>
      <c r="K1485" s="4" t="str">
        <f>VLOOKUP('Medical Examinations'!J1485,'Medical Examinations'!J1485:R3818,1,)</f>
        <v>Normal</v>
      </c>
      <c r="L1485" s="49">
        <f>VLOOKUP(Table3[[#This Row],[Charges]],Table3[[Charges]:[Age]],1,)</f>
        <v>12574.05</v>
      </c>
      <c r="M1485" s="23" t="str">
        <f>VLOOKUP(Table3[[#This Row],[Hospital tier]],Table3[[Hospital tier]:[Age]],1,)</f>
        <v>tier - 3</v>
      </c>
      <c r="N1485" s="4" t="str">
        <f>VLOOKUP(Table3[[#This Row],[City tier]],Table3[[Hospital tier]:[Age]],1,)</f>
        <v>tier - 1</v>
      </c>
      <c r="O1485" s="4" t="str">
        <f>VLOOKUP(Table3[[#This Row],[State ID]],Table3[[State ID]:[Age]],1,)</f>
        <v>R1011</v>
      </c>
      <c r="P1485" s="4" t="str">
        <f>VLOOKUP(Table3[[#This Row],[Hospitalasion Details]],Table3[[Hospitalasion Details]:[Age]],1,)</f>
        <v>28-Nov-1961</v>
      </c>
      <c r="Q1485" s="4">
        <f>VLOOKUP(Table3[[#This Row],[Age]],Table3[Age],1,)</f>
        <v>61</v>
      </c>
    </row>
    <row r="1486" spans="1:17" x14ac:dyDescent="0.25">
      <c r="A1486" s="4" t="str">
        <f>VLOOKUP(Table2[[#This Row],[Customer ID]],Table2[],1,)</f>
        <v>Id1485</v>
      </c>
      <c r="B1486" s="4" t="str">
        <f>VLOOKUP(Table2[[#This Row],[Full Name]],Table2[[#This Row],[Full Name]],1,)</f>
        <v xml:space="preserve">  Amanda L Lavergne</v>
      </c>
      <c r="C1486" s="4">
        <f>VLOOKUP('Medical Examinations'!B1486,'Medical Examinations'!B1486:J3819,1,)</f>
        <v>32.869999999999997</v>
      </c>
      <c r="D1486" s="4">
        <f>VLOOKUP('Medical Examinations'!C1486,'Medical Examinations'!C1486:K3819,1,)</f>
        <v>5.33</v>
      </c>
      <c r="E1486" s="4" t="str">
        <f>VLOOKUP('Medical Examinations'!D1486,'Medical Examinations'!D1486:L3819,1,)</f>
        <v>No</v>
      </c>
      <c r="F1486" s="4" t="str">
        <f>VLOOKUP('Medical Examinations'!E1486,'Medical Examinations'!E1486:M3819,1,)</f>
        <v>No</v>
      </c>
      <c r="G1486" s="4" t="str">
        <f>VLOOKUP('Medical Examinations'!F1486,'Medical Examinations'!F1486:N3819,1,)</f>
        <v>No</v>
      </c>
      <c r="H1486" s="4">
        <f>VLOOKUP('Medical Examinations'!G1486,'Medical Examinations'!G1486:O3819,1,)</f>
        <v>0</v>
      </c>
      <c r="I1486" s="4" t="str">
        <f>VLOOKUP('Medical Examinations'!H1486,'Medical Examinations'!H1486:P3819,1,)</f>
        <v>No</v>
      </c>
      <c r="J1486" s="4" t="str">
        <f>VLOOKUP('Medical Examinations'!I1486,'Medical Examinations'!I1486:Q3819,1,)</f>
        <v>Obesity</v>
      </c>
      <c r="K1486" s="4" t="str">
        <f>VLOOKUP('Medical Examinations'!J1486,'Medical Examinations'!J1486:R3819,1,)</f>
        <v>Normal</v>
      </c>
      <c r="L1486" s="49">
        <f>VLOOKUP(Table3[[#This Row],[Charges]],Table3[[Charges]:[Age]],1,)</f>
        <v>12579.92</v>
      </c>
      <c r="M1486" s="23" t="str">
        <f>VLOOKUP(Table3[[#This Row],[Hospital tier]],Table3[[Hospital tier]:[Age]],1,)</f>
        <v>tier - 3</v>
      </c>
      <c r="N1486" s="4" t="str">
        <f>VLOOKUP(Table3[[#This Row],[City tier]],Table3[[Hospital tier]:[Age]],1,)</f>
        <v>tier - 1</v>
      </c>
      <c r="O1486" s="4" t="str">
        <f>VLOOKUP(Table3[[#This Row],[State ID]],Table3[[State ID]:[Age]],1,)</f>
        <v>R1025</v>
      </c>
      <c r="P1486" s="4" t="str">
        <f>VLOOKUP(Table3[[#This Row],[Hospitalasion Details]],Table3[[Hospitalasion Details]:[Age]],1,)</f>
        <v>26-Nov-1969</v>
      </c>
      <c r="Q1486" s="4">
        <f>VLOOKUP(Table3[[#This Row],[Age]],Table3[Age],1,)</f>
        <v>53</v>
      </c>
    </row>
    <row r="1487" spans="1:17" x14ac:dyDescent="0.25">
      <c r="A1487" s="4" t="str">
        <f>VLOOKUP(Table2[[#This Row],[Customer ID]],Table2[],1,)</f>
        <v>Id1486</v>
      </c>
      <c r="B1487" s="4" t="str">
        <f>VLOOKUP(Table2[[#This Row],[Full Name]],Table2[[#This Row],[Full Name]],1,)</f>
        <v xml:space="preserve">  Ayako N Kawakami</v>
      </c>
      <c r="C1487" s="4">
        <f>VLOOKUP('Medical Examinations'!B1487,'Medical Examinations'!B1487:J3820,1,)</f>
        <v>26.18</v>
      </c>
      <c r="D1487" s="4">
        <f>VLOOKUP('Medical Examinations'!C1487,'Medical Examinations'!C1487:K3820,1,)</f>
        <v>5.63</v>
      </c>
      <c r="E1487" s="4" t="str">
        <f>VLOOKUP('Medical Examinations'!D1487,'Medical Examinations'!D1487:L3820,1,)</f>
        <v>No</v>
      </c>
      <c r="F1487" s="4" t="str">
        <f>VLOOKUP('Medical Examinations'!E1487,'Medical Examinations'!E1487:M3820,1,)</f>
        <v>No</v>
      </c>
      <c r="G1487" s="4" t="str">
        <f>VLOOKUP('Medical Examinations'!F1487,'Medical Examinations'!F1487:N3820,1,)</f>
        <v>No</v>
      </c>
      <c r="H1487" s="4">
        <f>VLOOKUP('Medical Examinations'!G1487,'Medical Examinations'!G1487:O3820,1,)</f>
        <v>0</v>
      </c>
      <c r="I1487" s="4" t="str">
        <f>VLOOKUP('Medical Examinations'!H1487,'Medical Examinations'!H1487:P3820,1,)</f>
        <v>No</v>
      </c>
      <c r="J1487" s="4" t="str">
        <f>VLOOKUP('Medical Examinations'!I1487,'Medical Examinations'!I1487:Q3820,1,)</f>
        <v>Over Weight</v>
      </c>
      <c r="K1487" s="4" t="str">
        <f>VLOOKUP('Medical Examinations'!J1487,'Medical Examinations'!J1487:R3820,1,)</f>
        <v>Normal</v>
      </c>
      <c r="L1487" s="49">
        <f>VLOOKUP(Table3[[#This Row],[Charges]],Table3[[Charges]:[Age]],1,)</f>
        <v>12592.53</v>
      </c>
      <c r="M1487" s="23" t="str">
        <f>VLOOKUP(Table3[[#This Row],[Hospital tier]],Table3[[Hospital tier]:[Age]],1,)</f>
        <v>tier - 3</v>
      </c>
      <c r="N1487" s="4" t="str">
        <f>VLOOKUP(Table3[[#This Row],[City tier]],Table3[[Hospital tier]:[Age]],1,)</f>
        <v>tier - 2</v>
      </c>
      <c r="O1487" s="4" t="str">
        <f>VLOOKUP(Table3[[#This Row],[State ID]],Table3[[State ID]:[Age]],1,)</f>
        <v>R1013</v>
      </c>
      <c r="P1487" s="4" t="str">
        <f>VLOOKUP(Table3[[#This Row],[Hospitalasion Details]],Table3[[Hospitalasion Details]:[Age]],1,)</f>
        <v>18-Jun-1970</v>
      </c>
      <c r="Q1487" s="4">
        <f>VLOOKUP(Table3[[#This Row],[Age]],Table3[Age],1,)</f>
        <v>52</v>
      </c>
    </row>
    <row r="1488" spans="1:17" x14ac:dyDescent="0.25">
      <c r="A1488" s="4" t="str">
        <f>VLOOKUP(Table2[[#This Row],[Customer ID]],Table2[],1,)</f>
        <v>Id1487</v>
      </c>
      <c r="B1488" s="4" t="str">
        <f>VLOOKUP(Table2[[#This Row],[Full Name]],Table2[[#This Row],[Full Name]],1,)</f>
        <v xml:space="preserve">  Emilee Gonsalves</v>
      </c>
      <c r="C1488" s="4">
        <f>VLOOKUP('Medical Examinations'!B1488,'Medical Examinations'!B1488:J3821,1,)</f>
        <v>25.3</v>
      </c>
      <c r="D1488" s="4">
        <f>VLOOKUP('Medical Examinations'!C1488,'Medical Examinations'!C1488:K3821,1,)</f>
        <v>5.12</v>
      </c>
      <c r="E1488" s="4" t="str">
        <f>VLOOKUP('Medical Examinations'!D1488,'Medical Examinations'!D1488:L3821,1,)</f>
        <v>No</v>
      </c>
      <c r="F1488" s="4" t="str">
        <f>VLOOKUP('Medical Examinations'!E1488,'Medical Examinations'!E1488:M3821,1,)</f>
        <v>No</v>
      </c>
      <c r="G1488" s="4" t="str">
        <f>VLOOKUP('Medical Examinations'!F1488,'Medical Examinations'!F1488:N3821,1,)</f>
        <v>No</v>
      </c>
      <c r="H1488" s="4">
        <f>VLOOKUP('Medical Examinations'!G1488,'Medical Examinations'!G1488:O3821,1,)</f>
        <v>0</v>
      </c>
      <c r="I1488" s="4" t="str">
        <f>VLOOKUP('Medical Examinations'!H1488,'Medical Examinations'!H1488:P3821,1,)</f>
        <v>No</v>
      </c>
      <c r="J1488" s="4" t="str">
        <f>VLOOKUP('Medical Examinations'!I1488,'Medical Examinations'!I1488:Q3821,1,)</f>
        <v>Over Weight</v>
      </c>
      <c r="K1488" s="4" t="str">
        <f>VLOOKUP('Medical Examinations'!J1488,'Medical Examinations'!J1488:R3821,1,)</f>
        <v>Normal</v>
      </c>
      <c r="L1488" s="49">
        <f>VLOOKUP(Table3[[#This Row],[Charges]],Table3[[Charges]:[Age]],1,)</f>
        <v>12600.46</v>
      </c>
      <c r="M1488" s="23" t="str">
        <f>VLOOKUP(Table3[[#This Row],[Hospital tier]],Table3[[Hospital tier]:[Age]],1,)</f>
        <v>tier - 3</v>
      </c>
      <c r="N1488" s="4" t="str">
        <f>VLOOKUP(Table3[[#This Row],[City tier]],Table3[[Hospital tier]:[Age]],1,)</f>
        <v>tier - 1</v>
      </c>
      <c r="O1488" s="4" t="str">
        <f>VLOOKUP(Table3[[#This Row],[State ID]],Table3[[State ID]:[Age]],1,)</f>
        <v>R1023</v>
      </c>
      <c r="P1488" s="4" t="str">
        <f>VLOOKUP(Table3[[#This Row],[Hospitalasion Details]],Table3[[Hospitalasion Details]:[Age]],1,)</f>
        <v>11-Aug-1988</v>
      </c>
      <c r="Q1488" s="4">
        <f>VLOOKUP(Table3[[#This Row],[Age]],Table3[Age],1,)</f>
        <v>34</v>
      </c>
    </row>
    <row r="1489" spans="1:17" x14ac:dyDescent="0.25">
      <c r="A1489" s="4" t="str">
        <f>VLOOKUP(Table2[[#This Row],[Customer ID]],Table2[],1,)</f>
        <v>Id1488</v>
      </c>
      <c r="B1489" s="4" t="str">
        <f>VLOOKUP(Table2[[#This Row],[Full Name]],Table2[[#This Row],[Full Name]],1,)</f>
        <v xml:space="preserve">  Stephen M Peck</v>
      </c>
      <c r="C1489" s="4">
        <f>VLOOKUP('Medical Examinations'!B1489,'Medical Examinations'!B1489:J3822,1,)</f>
        <v>36.94</v>
      </c>
      <c r="D1489" s="4">
        <f>VLOOKUP('Medical Examinations'!C1489,'Medical Examinations'!C1489:K3822,1,)</f>
        <v>5.15</v>
      </c>
      <c r="E1489" s="4" t="str">
        <f>VLOOKUP('Medical Examinations'!D1489,'Medical Examinations'!D1489:L3822,1,)</f>
        <v>Yes</v>
      </c>
      <c r="F1489" s="4" t="str">
        <f>VLOOKUP('Medical Examinations'!E1489,'Medical Examinations'!E1489:M3822,1,)</f>
        <v>No</v>
      </c>
      <c r="G1489" s="4" t="str">
        <f>VLOOKUP('Medical Examinations'!F1489,'Medical Examinations'!F1489:N3822,1,)</f>
        <v>No</v>
      </c>
      <c r="H1489" s="4">
        <f>VLOOKUP('Medical Examinations'!G1489,'Medical Examinations'!G1489:O3822,1,)</f>
        <v>1</v>
      </c>
      <c r="I1489" s="4" t="str">
        <f>VLOOKUP('Medical Examinations'!H1489,'Medical Examinations'!H1489:P3822,1,)</f>
        <v>No</v>
      </c>
      <c r="J1489" s="4" t="str">
        <f>VLOOKUP('Medical Examinations'!I1489,'Medical Examinations'!I1489:Q3822,1,)</f>
        <v>Obesity</v>
      </c>
      <c r="K1489" s="4" t="str">
        <f>VLOOKUP('Medical Examinations'!J1489,'Medical Examinations'!J1489:R3822,1,)</f>
        <v>Normal</v>
      </c>
      <c r="L1489" s="49">
        <f>VLOOKUP(Table3[[#This Row],[Charges]],Table3[[Charges]:[Age]],1,)</f>
        <v>12609.89</v>
      </c>
      <c r="M1489" s="23" t="str">
        <f>VLOOKUP(Table3[[#This Row],[Hospital tier]],Table3[[Hospital tier]:[Age]],1,)</f>
        <v>tier - 3</v>
      </c>
      <c r="N1489" s="4" t="str">
        <f>VLOOKUP(Table3[[#This Row],[City tier]],Table3[[Hospital tier]:[Age]],1,)</f>
        <v>tier - 3</v>
      </c>
      <c r="O1489" s="4" t="str">
        <f>VLOOKUP(Table3[[#This Row],[State ID]],Table3[[State ID]:[Age]],1,)</f>
        <v>R1012</v>
      </c>
      <c r="P1489" s="4" t="str">
        <f>VLOOKUP(Table3[[#This Row],[Hospitalasion Details]],Table3[[Hospitalasion Details]:[Age]],1,)</f>
        <v>18-Nov-1998</v>
      </c>
      <c r="Q1489" s="4">
        <f>VLOOKUP(Table3[[#This Row],[Age]],Table3[Age],1,)</f>
        <v>24</v>
      </c>
    </row>
    <row r="1490" spans="1:17" x14ac:dyDescent="0.25">
      <c r="A1490" s="4" t="str">
        <f>VLOOKUP(Table2[[#This Row],[Customer ID]],Table2[],1,)</f>
        <v>Id1489</v>
      </c>
      <c r="B1490" s="4" t="str">
        <f>VLOOKUP(Table2[[#This Row],[Full Name]],Table2[[#This Row],[Full Name]],1,)</f>
        <v xml:space="preserve">  Annemarie A Aure</v>
      </c>
      <c r="C1490" s="4">
        <f>VLOOKUP('Medical Examinations'!B1490,'Medical Examinations'!B1490:J3823,1,)</f>
        <v>22.86</v>
      </c>
      <c r="D1490" s="4">
        <f>VLOOKUP('Medical Examinations'!C1490,'Medical Examinations'!C1490:K3823,1,)</f>
        <v>7.5</v>
      </c>
      <c r="E1490" s="4" t="str">
        <f>VLOOKUP('Medical Examinations'!D1490,'Medical Examinations'!D1490:L3823,1,)</f>
        <v>No</v>
      </c>
      <c r="F1490" s="4" t="str">
        <f>VLOOKUP('Medical Examinations'!E1490,'Medical Examinations'!E1490:M3823,1,)</f>
        <v>No</v>
      </c>
      <c r="G1490" s="4" t="str">
        <f>VLOOKUP('Medical Examinations'!F1490,'Medical Examinations'!F1490:N3823,1,)</f>
        <v>No</v>
      </c>
      <c r="H1490" s="4">
        <f>VLOOKUP('Medical Examinations'!G1490,'Medical Examinations'!G1490:O3823,1,)</f>
        <v>0</v>
      </c>
      <c r="I1490" s="4" t="str">
        <f>VLOOKUP('Medical Examinations'!H1490,'Medical Examinations'!H1490:P3823,1,)</f>
        <v>No</v>
      </c>
      <c r="J1490" s="4" t="str">
        <f>VLOOKUP('Medical Examinations'!I1490,'Medical Examinations'!I1490:Q3823,1,)</f>
        <v>Normal Weight</v>
      </c>
      <c r="K1490" s="4" t="str">
        <f>VLOOKUP('Medical Examinations'!J1490,'Medical Examinations'!J1490:R3823,1,)</f>
        <v>Diabetes</v>
      </c>
      <c r="L1490" s="49">
        <f>VLOOKUP(Table3[[#This Row],[Charges]],Table3[[Charges]:[Age]],1,)</f>
        <v>12622.18</v>
      </c>
      <c r="M1490" s="23" t="str">
        <f>VLOOKUP(Table3[[#This Row],[Hospital tier]],Table3[[Hospital tier]:[Age]],1,)</f>
        <v>tier - 3</v>
      </c>
      <c r="N1490" s="4" t="str">
        <f>VLOOKUP(Table3[[#This Row],[City tier]],Table3[[Hospital tier]:[Age]],1,)</f>
        <v>tier - 1</v>
      </c>
      <c r="O1490" s="4" t="str">
        <f>VLOOKUP(Table3[[#This Row],[State ID]],Table3[[State ID]:[Age]],1,)</f>
        <v>R1012</v>
      </c>
      <c r="P1490" s="4" t="str">
        <f>VLOOKUP(Table3[[#This Row],[Hospitalasion Details]],Table3[[Hospitalasion Details]:[Age]],1,)</f>
        <v>19-Aug-1963</v>
      </c>
      <c r="Q1490" s="4">
        <f>VLOOKUP(Table3[[#This Row],[Age]],Table3[Age],1,)</f>
        <v>59</v>
      </c>
    </row>
    <row r="1491" spans="1:17" x14ac:dyDescent="0.25">
      <c r="A1491" s="4" t="str">
        <f>VLOOKUP(Table2[[#This Row],[Customer ID]],Table2[],1,)</f>
        <v>Id1490</v>
      </c>
      <c r="B1491" s="4" t="str">
        <f>VLOOKUP(Table2[[#This Row],[Full Name]],Table2[[#This Row],[Full Name]],1,)</f>
        <v xml:space="preserve">  Ashley R Mattingly</v>
      </c>
      <c r="C1491" s="4">
        <f>VLOOKUP('Medical Examinations'!B1491,'Medical Examinations'!B1491:J3824,1,)</f>
        <v>18.760000000000002</v>
      </c>
      <c r="D1491" s="4">
        <f>VLOOKUP('Medical Examinations'!C1491,'Medical Examinations'!C1491:K3824,1,)</f>
        <v>4.88</v>
      </c>
      <c r="E1491" s="4" t="str">
        <f>VLOOKUP('Medical Examinations'!D1491,'Medical Examinations'!D1491:L3824,1,)</f>
        <v>Yes</v>
      </c>
      <c r="F1491" s="4" t="str">
        <f>VLOOKUP('Medical Examinations'!E1491,'Medical Examinations'!E1491:M3824,1,)</f>
        <v>No</v>
      </c>
      <c r="G1491" s="4" t="str">
        <f>VLOOKUP('Medical Examinations'!F1491,'Medical Examinations'!F1491:N3824,1,)</f>
        <v>Yes</v>
      </c>
      <c r="H1491" s="4">
        <f>VLOOKUP('Medical Examinations'!G1491,'Medical Examinations'!G1491:O3824,1,)</f>
        <v>1</v>
      </c>
      <c r="I1491" s="4" t="str">
        <f>VLOOKUP('Medical Examinations'!H1491,'Medical Examinations'!H1491:P3824,1,)</f>
        <v>No</v>
      </c>
      <c r="J1491" s="4" t="str">
        <f>VLOOKUP('Medical Examinations'!I1491,'Medical Examinations'!I1491:Q3824,1,)</f>
        <v>Normal Weight</v>
      </c>
      <c r="K1491" s="4" t="str">
        <f>VLOOKUP('Medical Examinations'!J1491,'Medical Examinations'!J1491:R3824,1,)</f>
        <v>Normal</v>
      </c>
      <c r="L1491" s="49">
        <f>VLOOKUP(Table3[[#This Row],[Charges]],Table3[[Charges]:[Age]],1,)</f>
        <v>12624.74</v>
      </c>
      <c r="M1491" s="23" t="str">
        <f>VLOOKUP(Table3[[#This Row],[Hospital tier]],Table3[[Hospital tier]:[Age]],1,)</f>
        <v>tier - 3</v>
      </c>
      <c r="N1491" s="4" t="str">
        <f>VLOOKUP(Table3[[#This Row],[City tier]],Table3[[Hospital tier]:[Age]],1,)</f>
        <v>tier - 1</v>
      </c>
      <c r="O1491" s="4" t="str">
        <f>VLOOKUP(Table3[[#This Row],[State ID]],Table3[[State ID]:[Age]],1,)</f>
        <v>R1012</v>
      </c>
      <c r="P1491" s="4" t="str">
        <f>VLOOKUP(Table3[[#This Row],[Hospitalasion Details]],Table3[[Hospitalasion Details]:[Age]],1,)</f>
        <v>28-Dec-1970</v>
      </c>
      <c r="Q1491" s="4">
        <f>VLOOKUP(Table3[[#This Row],[Age]],Table3[Age],1,)</f>
        <v>52</v>
      </c>
    </row>
    <row r="1492" spans="1:17" x14ac:dyDescent="0.25">
      <c r="A1492" s="4" t="str">
        <f>VLOOKUP(Table2[[#This Row],[Customer ID]],Table2[],1,)</f>
        <v>Id1491</v>
      </c>
      <c r="B1492" s="4" t="str">
        <f>VLOOKUP(Table2[[#This Row],[Full Name]],Table2[[#This Row],[Full Name]],1,)</f>
        <v xml:space="preserve">  Leslie A Stelpflug</v>
      </c>
      <c r="C1492" s="4">
        <f>VLOOKUP('Medical Examinations'!B1492,'Medical Examinations'!B1492:J3825,1,)</f>
        <v>24.36</v>
      </c>
      <c r="D1492" s="4">
        <f>VLOOKUP('Medical Examinations'!C1492,'Medical Examinations'!C1492:K3825,1,)</f>
        <v>5.57</v>
      </c>
      <c r="E1492" s="4" t="str">
        <f>VLOOKUP('Medical Examinations'!D1492,'Medical Examinations'!D1492:L3825,1,)</f>
        <v>No</v>
      </c>
      <c r="F1492" s="4" t="str">
        <f>VLOOKUP('Medical Examinations'!E1492,'Medical Examinations'!E1492:M3825,1,)</f>
        <v>No</v>
      </c>
      <c r="G1492" s="4" t="str">
        <f>VLOOKUP('Medical Examinations'!F1492,'Medical Examinations'!F1492:N3825,1,)</f>
        <v>No</v>
      </c>
      <c r="H1492" s="4">
        <f>VLOOKUP('Medical Examinations'!G1492,'Medical Examinations'!G1492:O3825,1,)</f>
        <v>0</v>
      </c>
      <c r="I1492" s="4" t="str">
        <f>VLOOKUP('Medical Examinations'!H1492,'Medical Examinations'!H1492:P3825,1,)</f>
        <v>No</v>
      </c>
      <c r="J1492" s="4" t="str">
        <f>VLOOKUP('Medical Examinations'!I1492,'Medical Examinations'!I1492:Q3825,1,)</f>
        <v>Normal Weight</v>
      </c>
      <c r="K1492" s="4" t="str">
        <f>VLOOKUP('Medical Examinations'!J1492,'Medical Examinations'!J1492:R3825,1,)</f>
        <v>Normal</v>
      </c>
      <c r="L1492" s="49">
        <f>VLOOKUP(Table3[[#This Row],[Charges]],Table3[[Charges]:[Age]],1,)</f>
        <v>12629.17</v>
      </c>
      <c r="M1492" s="23" t="str">
        <f>VLOOKUP(Table3[[#This Row],[Hospital tier]],Table3[[Hospital tier]:[Age]],1,)</f>
        <v>tier - 3</v>
      </c>
      <c r="N1492" s="4" t="str">
        <f>VLOOKUP(Table3[[#This Row],[City tier]],Table3[[Hospital tier]:[Age]],1,)</f>
        <v>tier - 1</v>
      </c>
      <c r="O1492" s="4" t="str">
        <f>VLOOKUP(Table3[[#This Row],[State ID]],Table3[[State ID]:[Age]],1,)</f>
        <v>R1013</v>
      </c>
      <c r="P1492" s="4" t="str">
        <f>VLOOKUP(Table3[[#This Row],[Hospitalasion Details]],Table3[[Hospitalasion Details]:[Age]],1,)</f>
        <v>4-Oct-1965</v>
      </c>
      <c r="Q1492" s="4">
        <f>VLOOKUP(Table3[[#This Row],[Age]],Table3[Age],1,)</f>
        <v>57</v>
      </c>
    </row>
    <row r="1493" spans="1:17" x14ac:dyDescent="0.25">
      <c r="A1493" s="4" t="str">
        <f>VLOOKUP(Table2[[#This Row],[Customer ID]],Table2[],1,)</f>
        <v>Id1492</v>
      </c>
      <c r="B1493" s="4" t="str">
        <f>VLOOKUP(Table2[[#This Row],[Full Name]],Table2[[#This Row],[Full Name]],1,)</f>
        <v xml:space="preserve">  Mauricio J Sr Sanchez Antognini</v>
      </c>
      <c r="C1493" s="4">
        <f>VLOOKUP('Medical Examinations'!B1493,'Medical Examinations'!B1493:J3826,1,)</f>
        <v>32.299999999999997</v>
      </c>
      <c r="D1493" s="4">
        <f>VLOOKUP('Medical Examinations'!C1493,'Medical Examinations'!C1493:K3826,1,)</f>
        <v>5.31</v>
      </c>
      <c r="E1493" s="4" t="str">
        <f>VLOOKUP('Medical Examinations'!D1493,'Medical Examinations'!D1493:L3826,1,)</f>
        <v>No</v>
      </c>
      <c r="F1493" s="4" t="str">
        <f>VLOOKUP('Medical Examinations'!E1493,'Medical Examinations'!E1493:M3826,1,)</f>
        <v>No</v>
      </c>
      <c r="G1493" s="4" t="str">
        <f>VLOOKUP('Medical Examinations'!F1493,'Medical Examinations'!F1493:N3826,1,)</f>
        <v>No</v>
      </c>
      <c r="H1493" s="4">
        <f>VLOOKUP('Medical Examinations'!G1493,'Medical Examinations'!G1493:O3826,1,)</f>
        <v>0</v>
      </c>
      <c r="I1493" s="4" t="str">
        <f>VLOOKUP('Medical Examinations'!H1493,'Medical Examinations'!H1493:P3826,1,)</f>
        <v>No</v>
      </c>
      <c r="J1493" s="4" t="str">
        <f>VLOOKUP('Medical Examinations'!I1493,'Medical Examinations'!I1493:Q3826,1,)</f>
        <v>Obesity</v>
      </c>
      <c r="K1493" s="4" t="str">
        <f>VLOOKUP('Medical Examinations'!J1493,'Medical Examinations'!J1493:R3826,1,)</f>
        <v>Normal</v>
      </c>
      <c r="L1493" s="49">
        <f>VLOOKUP(Table3[[#This Row],[Charges]],Table3[[Charges]:[Age]],1,)</f>
        <v>12629.9</v>
      </c>
      <c r="M1493" s="23" t="str">
        <f>VLOOKUP(Table3[[#This Row],[Hospital tier]],Table3[[Hospital tier]:[Age]],1,)</f>
        <v>tier - 3</v>
      </c>
      <c r="N1493" s="4" t="str">
        <f>VLOOKUP(Table3[[#This Row],[City tier]],Table3[[Hospital tier]:[Age]],1,)</f>
        <v>tier - 3</v>
      </c>
      <c r="O1493" s="4" t="str">
        <f>VLOOKUP(Table3[[#This Row],[State ID]],Table3[[State ID]:[Age]],1,)</f>
        <v>R1013</v>
      </c>
      <c r="P1493" s="4" t="str">
        <f>VLOOKUP(Table3[[#This Row],[Hospitalasion Details]],Table3[[Hospitalasion Details]:[Age]],1,)</f>
        <v>22-Nov-1962</v>
      </c>
      <c r="Q1493" s="4">
        <f>VLOOKUP(Table3[[#This Row],[Age]],Table3[Age],1,)</f>
        <v>60</v>
      </c>
    </row>
    <row r="1494" spans="1:17" x14ac:dyDescent="0.25">
      <c r="A1494" s="4" t="str">
        <f>VLOOKUP(Table2[[#This Row],[Customer ID]],Table2[],1,)</f>
        <v>Id1493</v>
      </c>
      <c r="B1494" s="4" t="str">
        <f>VLOOKUP(Table2[[#This Row],[Full Name]],Table2[[#This Row],[Full Name]],1,)</f>
        <v xml:space="preserve">  Kieran Condon</v>
      </c>
      <c r="C1494" s="4">
        <f>VLOOKUP('Medical Examinations'!B1494,'Medical Examinations'!B1494:J3827,1,)</f>
        <v>22.704999999999998</v>
      </c>
      <c r="D1494" s="4">
        <f>VLOOKUP('Medical Examinations'!C1494,'Medical Examinations'!C1494:K3827,1,)</f>
        <v>4.57</v>
      </c>
      <c r="E1494" s="4" t="str">
        <f>VLOOKUP('Medical Examinations'!D1494,'Medical Examinations'!D1494:L3827,1,)</f>
        <v>Yes</v>
      </c>
      <c r="F1494" s="4" t="str">
        <f>VLOOKUP('Medical Examinations'!E1494,'Medical Examinations'!E1494:M3827,1,)</f>
        <v>No</v>
      </c>
      <c r="G1494" s="4" t="str">
        <f>VLOOKUP('Medical Examinations'!F1494,'Medical Examinations'!F1494:N3827,1,)</f>
        <v>No</v>
      </c>
      <c r="H1494" s="4">
        <f>VLOOKUP('Medical Examinations'!G1494,'Medical Examinations'!G1494:O3827,1,)</f>
        <v>0</v>
      </c>
      <c r="I1494" s="4" t="str">
        <f>VLOOKUP('Medical Examinations'!H1494,'Medical Examinations'!H1494:P3827,1,)</f>
        <v>No</v>
      </c>
      <c r="J1494" s="4" t="str">
        <f>VLOOKUP('Medical Examinations'!I1494,'Medical Examinations'!I1494:Q3827,1,)</f>
        <v>Normal Weight</v>
      </c>
      <c r="K1494" s="4" t="str">
        <f>VLOOKUP('Medical Examinations'!J1494,'Medical Examinations'!J1494:R3827,1,)</f>
        <v>Normal</v>
      </c>
      <c r="L1494" s="49">
        <f>VLOOKUP(Table3[[#This Row],[Charges]],Table3[[Charges]:[Age]],1,)</f>
        <v>12638.2</v>
      </c>
      <c r="M1494" s="23" t="str">
        <f>VLOOKUP(Table3[[#This Row],[Hospital tier]],Table3[[Hospital tier]:[Age]],1,)</f>
        <v>tier - 3</v>
      </c>
      <c r="N1494" s="4" t="str">
        <f>VLOOKUP(Table3[[#This Row],[City tier]],Table3[[Hospital tier]:[Age]],1,)</f>
        <v>tier - 1</v>
      </c>
      <c r="O1494" s="4" t="str">
        <f>VLOOKUP(Table3[[#This Row],[State ID]],Table3[[State ID]:[Age]],1,)</f>
        <v>R1011</v>
      </c>
      <c r="P1494" s="4" t="str">
        <f>VLOOKUP(Table3[[#This Row],[Hospitalasion Details]],Table3[[Hospitalasion Details]:[Age]],1,)</f>
        <v>22-Jul-1962</v>
      </c>
      <c r="Q1494" s="4">
        <f>VLOOKUP(Table3[[#This Row],[Age]],Table3[Age],1,)</f>
        <v>60</v>
      </c>
    </row>
    <row r="1495" spans="1:17" x14ac:dyDescent="0.25">
      <c r="A1495" s="4" t="str">
        <f>VLOOKUP(Table2[[#This Row],[Customer ID]],Table2[],1,)</f>
        <v>Id1494</v>
      </c>
      <c r="B1495" s="4" t="str">
        <f>VLOOKUP(Table2[[#This Row],[Full Name]],Table2[[#This Row],[Full Name]],1,)</f>
        <v xml:space="preserve">  Elizabeth A Magato</v>
      </c>
      <c r="C1495" s="4">
        <f>VLOOKUP('Medical Examinations'!B1495,'Medical Examinations'!B1495:J3828,1,)</f>
        <v>21.79</v>
      </c>
      <c r="D1495" s="4">
        <f>VLOOKUP('Medical Examinations'!C1495,'Medical Examinations'!C1495:K3828,1,)</f>
        <v>8.6999999999999993</v>
      </c>
      <c r="E1495" s="4" t="str">
        <f>VLOOKUP('Medical Examinations'!D1495,'Medical Examinations'!D1495:L3828,1,)</f>
        <v>Yes</v>
      </c>
      <c r="F1495" s="4" t="str">
        <f>VLOOKUP('Medical Examinations'!E1495,'Medical Examinations'!E1495:M3828,1,)</f>
        <v>No</v>
      </c>
      <c r="G1495" s="4" t="str">
        <f>VLOOKUP('Medical Examinations'!F1495,'Medical Examinations'!F1495:N3828,1,)</f>
        <v>No</v>
      </c>
      <c r="H1495" s="4">
        <f>VLOOKUP('Medical Examinations'!G1495,'Medical Examinations'!G1495:O3828,1,)</f>
        <v>1</v>
      </c>
      <c r="I1495" s="4" t="str">
        <f>VLOOKUP('Medical Examinations'!H1495,'Medical Examinations'!H1495:P3828,1,)</f>
        <v>No</v>
      </c>
      <c r="J1495" s="4" t="str">
        <f>VLOOKUP('Medical Examinations'!I1495,'Medical Examinations'!I1495:Q3828,1,)</f>
        <v>Normal Weight</v>
      </c>
      <c r="K1495" s="4" t="str">
        <f>VLOOKUP('Medical Examinations'!J1495,'Medical Examinations'!J1495:R3828,1,)</f>
        <v>Diabetes</v>
      </c>
      <c r="L1495" s="49">
        <f>VLOOKUP(Table3[[#This Row],[Charges]],Table3[[Charges]:[Age]],1,)</f>
        <v>12640.24</v>
      </c>
      <c r="M1495" s="23" t="str">
        <f>VLOOKUP(Table3[[#This Row],[Hospital tier]],Table3[[Hospital tier]:[Age]],1,)</f>
        <v>tier - 3</v>
      </c>
      <c r="N1495" s="4" t="str">
        <f>VLOOKUP(Table3[[#This Row],[City tier]],Table3[[Hospital tier]:[Age]],1,)</f>
        <v>tier - 1</v>
      </c>
      <c r="O1495" s="4" t="str">
        <f>VLOOKUP(Table3[[#This Row],[State ID]],Table3[[State ID]:[Age]],1,)</f>
        <v>R1011</v>
      </c>
      <c r="P1495" s="4" t="str">
        <f>VLOOKUP(Table3[[#This Row],[Hospitalasion Details]],Table3[[Hospitalasion Details]:[Age]],1,)</f>
        <v>5-Sep-1972</v>
      </c>
      <c r="Q1495" s="4">
        <f>VLOOKUP(Table3[[#This Row],[Age]],Table3[Age],1,)</f>
        <v>50</v>
      </c>
    </row>
    <row r="1496" spans="1:17" x14ac:dyDescent="0.25">
      <c r="A1496" s="4" t="str">
        <f>VLOOKUP(Table2[[#This Row],[Customer ID]],Table2[],1,)</f>
        <v>Id1495</v>
      </c>
      <c r="B1496" s="4" t="str">
        <f>VLOOKUP(Table2[[#This Row],[Full Name]],Table2[[#This Row],[Full Name]],1,)</f>
        <v xml:space="preserve">  Zeke M Dombrowski</v>
      </c>
      <c r="C1496" s="4">
        <f>VLOOKUP('Medical Examinations'!B1496,'Medical Examinations'!B1496:J3829,1,)</f>
        <v>24.52</v>
      </c>
      <c r="D1496" s="4">
        <f>VLOOKUP('Medical Examinations'!C1496,'Medical Examinations'!C1496:K3829,1,)</f>
        <v>4.76</v>
      </c>
      <c r="E1496" s="4" t="str">
        <f>VLOOKUP('Medical Examinations'!D1496,'Medical Examinations'!D1496:L3829,1,)</f>
        <v>No</v>
      </c>
      <c r="F1496" s="4" t="str">
        <f>VLOOKUP('Medical Examinations'!E1496,'Medical Examinations'!E1496:M3829,1,)</f>
        <v>No</v>
      </c>
      <c r="G1496" s="4" t="str">
        <f>VLOOKUP('Medical Examinations'!F1496,'Medical Examinations'!F1496:N3829,1,)</f>
        <v>No</v>
      </c>
      <c r="H1496" s="4">
        <f>VLOOKUP('Medical Examinations'!G1496,'Medical Examinations'!G1496:O3829,1,)</f>
        <v>0</v>
      </c>
      <c r="I1496" s="4" t="str">
        <f>VLOOKUP('Medical Examinations'!H1496,'Medical Examinations'!H1496:P3829,1,)</f>
        <v>No</v>
      </c>
      <c r="J1496" s="4" t="str">
        <f>VLOOKUP('Medical Examinations'!I1496,'Medical Examinations'!I1496:Q3829,1,)</f>
        <v>Normal Weight</v>
      </c>
      <c r="K1496" s="4" t="str">
        <f>VLOOKUP('Medical Examinations'!J1496,'Medical Examinations'!J1496:R3829,1,)</f>
        <v>Normal</v>
      </c>
      <c r="L1496" s="49">
        <f>VLOOKUP(Table3[[#This Row],[Charges]],Table3[[Charges]:[Age]],1,)</f>
        <v>12643.38</v>
      </c>
      <c r="M1496" s="23" t="str">
        <f>VLOOKUP(Table3[[#This Row],[Hospital tier]],Table3[[Hospital tier]:[Age]],1,)</f>
        <v>tier - 3</v>
      </c>
      <c r="N1496" s="4" t="str">
        <f>VLOOKUP(Table3[[#This Row],[City tier]],Table3[[Hospital tier]:[Age]],1,)</f>
        <v>tier - 1</v>
      </c>
      <c r="O1496" s="4" t="str">
        <f>VLOOKUP(Table3[[#This Row],[State ID]],Table3[[State ID]:[Age]],1,)</f>
        <v>R1012</v>
      </c>
      <c r="P1496" s="4" t="str">
        <f>VLOOKUP(Table3[[#This Row],[Hospitalasion Details]],Table3[[Hospitalasion Details]:[Age]],1,)</f>
        <v>17-Dec-1966</v>
      </c>
      <c r="Q1496" s="4">
        <f>VLOOKUP(Table3[[#This Row],[Age]],Table3[Age],1,)</f>
        <v>56</v>
      </c>
    </row>
    <row r="1497" spans="1:17" x14ac:dyDescent="0.25">
      <c r="A1497" s="4" t="str">
        <f>VLOOKUP(Table2[[#This Row],[Customer ID]],Table2[],1,)</f>
        <v>Id1496</v>
      </c>
      <c r="B1497" s="4" t="str">
        <f>VLOOKUP(Table2[[#This Row],[Full Name]],Table2[[#This Row],[Full Name]],1,)</f>
        <v xml:space="preserve">  Chip Ohara</v>
      </c>
      <c r="C1497" s="4">
        <f>VLOOKUP('Medical Examinations'!B1497,'Medical Examinations'!B1497:J3830,1,)</f>
        <v>39.520000000000003</v>
      </c>
      <c r="D1497" s="4">
        <f>VLOOKUP('Medical Examinations'!C1497,'Medical Examinations'!C1497:K3830,1,)</f>
        <v>11.81</v>
      </c>
      <c r="E1497" s="4" t="str">
        <f>VLOOKUP('Medical Examinations'!D1497,'Medical Examinations'!D1497:L3830,1,)</f>
        <v>No</v>
      </c>
      <c r="F1497" s="4" t="str">
        <f>VLOOKUP('Medical Examinations'!E1497,'Medical Examinations'!E1497:M3830,1,)</f>
        <v>No</v>
      </c>
      <c r="G1497" s="4" t="str">
        <f>VLOOKUP('Medical Examinations'!F1497,'Medical Examinations'!F1497:N3830,1,)</f>
        <v>No</v>
      </c>
      <c r="H1497" s="4">
        <f>VLOOKUP('Medical Examinations'!G1497,'Medical Examinations'!G1497:O3830,1,)</f>
        <v>0</v>
      </c>
      <c r="I1497" s="4" t="str">
        <f>VLOOKUP('Medical Examinations'!H1497,'Medical Examinations'!H1497:P3830,1,)</f>
        <v>No</v>
      </c>
      <c r="J1497" s="4" t="str">
        <f>VLOOKUP('Medical Examinations'!I1497,'Medical Examinations'!I1497:Q3830,1,)</f>
        <v>Obesity</v>
      </c>
      <c r="K1497" s="4" t="str">
        <f>VLOOKUP('Medical Examinations'!J1497,'Medical Examinations'!J1497:R3830,1,)</f>
        <v>Diabetes</v>
      </c>
      <c r="L1497" s="49">
        <f>VLOOKUP(Table3[[#This Row],[Charges]],Table3[[Charges]:[Age]],1,)</f>
        <v>12644.59</v>
      </c>
      <c r="M1497" s="23" t="str">
        <f>VLOOKUP(Table3[[#This Row],[Hospital tier]],Table3[[Hospital tier]:[Age]],1,)</f>
        <v>tier - 3</v>
      </c>
      <c r="N1497" s="4" t="str">
        <f>VLOOKUP(Table3[[#This Row],[City tier]],Table3[[Hospital tier]:[Age]],1,)</f>
        <v>tier - 2</v>
      </c>
      <c r="O1497" s="4" t="str">
        <f>VLOOKUP(Table3[[#This Row],[State ID]],Table3[[State ID]:[Age]],1,)</f>
        <v>R1011</v>
      </c>
      <c r="P1497" s="4" t="str">
        <f>VLOOKUP(Table3[[#This Row],[Hospitalasion Details]],Table3[[Hospitalasion Details]:[Age]],1,)</f>
        <v>11-Jul-1962</v>
      </c>
      <c r="Q1497" s="4">
        <f>VLOOKUP(Table3[[#This Row],[Age]],Table3[Age],1,)</f>
        <v>60</v>
      </c>
    </row>
    <row r="1498" spans="1:17" x14ac:dyDescent="0.25">
      <c r="A1498" s="4" t="str">
        <f>VLOOKUP(Table2[[#This Row],[Customer ID]],Table2[],1,)</f>
        <v>Id1497</v>
      </c>
      <c r="B1498" s="4" t="str">
        <f>VLOOKUP(Table2[[#This Row],[Full Name]],Table2[[#This Row],[Full Name]],1,)</f>
        <v xml:space="preserve">  Miguel Angel Sr Cifuentes Fetiva</v>
      </c>
      <c r="C1498" s="4">
        <f>VLOOKUP('Medical Examinations'!B1498,'Medical Examinations'!B1498:J3831,1,)</f>
        <v>24.49</v>
      </c>
      <c r="D1498" s="4">
        <f>VLOOKUP('Medical Examinations'!C1498,'Medical Examinations'!C1498:K3831,1,)</f>
        <v>4.67</v>
      </c>
      <c r="E1498" s="4" t="str">
        <f>VLOOKUP('Medical Examinations'!D1498,'Medical Examinations'!D1498:L3831,1,)</f>
        <v>No</v>
      </c>
      <c r="F1498" s="4" t="str">
        <f>VLOOKUP('Medical Examinations'!E1498,'Medical Examinations'!E1498:M3831,1,)</f>
        <v>No</v>
      </c>
      <c r="G1498" s="4" t="str">
        <f>VLOOKUP('Medical Examinations'!F1498,'Medical Examinations'!F1498:N3831,1,)</f>
        <v>No</v>
      </c>
      <c r="H1498" s="4">
        <f>VLOOKUP('Medical Examinations'!G1498,'Medical Examinations'!G1498:O3831,1,)</f>
        <v>0</v>
      </c>
      <c r="I1498" s="4" t="str">
        <f>VLOOKUP('Medical Examinations'!H1498,'Medical Examinations'!H1498:P3831,1,)</f>
        <v>No</v>
      </c>
      <c r="J1498" s="4" t="str">
        <f>VLOOKUP('Medical Examinations'!I1498,'Medical Examinations'!I1498:Q3831,1,)</f>
        <v>Normal Weight</v>
      </c>
      <c r="K1498" s="4" t="str">
        <f>VLOOKUP('Medical Examinations'!J1498,'Medical Examinations'!J1498:R3831,1,)</f>
        <v>Normal</v>
      </c>
      <c r="L1498" s="49">
        <f>VLOOKUP(Table3[[#This Row],[Charges]],Table3[[Charges]:[Age]],1,)</f>
        <v>12646.21</v>
      </c>
      <c r="M1498" s="23" t="str">
        <f>VLOOKUP(Table3[[#This Row],[Hospital tier]],Table3[[Hospital tier]:[Age]],1,)</f>
        <v>tier - 3</v>
      </c>
      <c r="N1498" s="4" t="str">
        <f>VLOOKUP(Table3[[#This Row],[City tier]],Table3[[Hospital tier]:[Age]],1,)</f>
        <v>tier - 2</v>
      </c>
      <c r="O1498" s="4" t="str">
        <f>VLOOKUP(Table3[[#This Row],[State ID]],Table3[[State ID]:[Age]],1,)</f>
        <v>R1011</v>
      </c>
      <c r="P1498" s="4" t="str">
        <f>VLOOKUP(Table3[[#This Row],[Hospitalasion Details]],Table3[[Hospitalasion Details]:[Age]],1,)</f>
        <v>14-Sep-1965</v>
      </c>
      <c r="Q1498" s="4">
        <f>VLOOKUP(Table3[[#This Row],[Age]],Table3[Age],1,)</f>
        <v>57</v>
      </c>
    </row>
    <row r="1499" spans="1:17" x14ac:dyDescent="0.25">
      <c r="A1499" s="4" t="str">
        <f>VLOOKUP(Table2[[#This Row],[Customer ID]],Table2[],1,)</f>
        <v>Id1498</v>
      </c>
      <c r="B1499" s="4" t="str">
        <f>VLOOKUP(Table2[[#This Row],[Full Name]],Table2[[#This Row],[Full Name]],1,)</f>
        <v xml:space="preserve">  Brian Keno</v>
      </c>
      <c r="C1499" s="4">
        <f>VLOOKUP('Medical Examinations'!B1499,'Medical Examinations'!B1499:J3832,1,)</f>
        <v>26.315000000000001</v>
      </c>
      <c r="D1499" s="4">
        <f>VLOOKUP('Medical Examinations'!C1499,'Medical Examinations'!C1499:K3832,1,)</f>
        <v>6.02</v>
      </c>
      <c r="E1499" s="4" t="str">
        <f>VLOOKUP('Medical Examinations'!D1499,'Medical Examinations'!D1499:L3832,1,)</f>
        <v>No</v>
      </c>
      <c r="F1499" s="4" t="str">
        <f>VLOOKUP('Medical Examinations'!E1499,'Medical Examinations'!E1499:M3832,1,)</f>
        <v>No</v>
      </c>
      <c r="G1499" s="4" t="str">
        <f>VLOOKUP('Medical Examinations'!F1499,'Medical Examinations'!F1499:N3832,1,)</f>
        <v>No</v>
      </c>
      <c r="H1499" s="4">
        <f>VLOOKUP('Medical Examinations'!G1499,'Medical Examinations'!G1499:O3832,1,)</f>
        <v>0</v>
      </c>
      <c r="I1499" s="4" t="str">
        <f>VLOOKUP('Medical Examinations'!H1499,'Medical Examinations'!H1499:P3832,1,)</f>
        <v>No</v>
      </c>
      <c r="J1499" s="4" t="str">
        <f>VLOOKUP('Medical Examinations'!I1499,'Medical Examinations'!I1499:Q3832,1,)</f>
        <v>Over Weight</v>
      </c>
      <c r="K1499" s="4" t="str">
        <f>VLOOKUP('Medical Examinations'!J1499,'Medical Examinations'!J1499:R3832,1,)</f>
        <v>Pre diabetes</v>
      </c>
      <c r="L1499" s="49">
        <f>VLOOKUP(Table3[[#This Row],[Charges]],Table3[[Charges]:[Age]],1,)</f>
        <v>12648.7</v>
      </c>
      <c r="M1499" s="23" t="str">
        <f>VLOOKUP(Table3[[#This Row],[Hospital tier]],Table3[[Hospital tier]:[Age]],1,)</f>
        <v>tier - 3</v>
      </c>
      <c r="N1499" s="4" t="str">
        <f>VLOOKUP(Table3[[#This Row],[City tier]],Table3[[Hospital tier]:[Age]],1,)</f>
        <v>tier - 2</v>
      </c>
      <c r="O1499" s="4" t="str">
        <f>VLOOKUP(Table3[[#This Row],[State ID]],Table3[[State ID]:[Age]],1,)</f>
        <v>R1013</v>
      </c>
      <c r="P1499" s="4" t="str">
        <f>VLOOKUP(Table3[[#This Row],[Hospitalasion Details]],Table3[[Hospitalasion Details]:[Age]],1,)</f>
        <v>27-Aug-1962</v>
      </c>
      <c r="Q1499" s="4">
        <f>VLOOKUP(Table3[[#This Row],[Age]],Table3[Age],1,)</f>
        <v>60</v>
      </c>
    </row>
    <row r="1500" spans="1:17" x14ac:dyDescent="0.25">
      <c r="A1500" s="4" t="str">
        <f>VLOOKUP(Table2[[#This Row],[Customer ID]],Table2[],1,)</f>
        <v>Id1499</v>
      </c>
      <c r="B1500" s="4" t="str">
        <f>VLOOKUP(Table2[[#This Row],[Full Name]],Table2[[#This Row],[Full Name]],1,)</f>
        <v xml:space="preserve">  Meghan Bruce</v>
      </c>
      <c r="C1500" s="4">
        <f>VLOOKUP('Medical Examinations'!B1500,'Medical Examinations'!B1500:J3833,1,)</f>
        <v>22.58</v>
      </c>
      <c r="D1500" s="4">
        <f>VLOOKUP('Medical Examinations'!C1500,'Medical Examinations'!C1500:K3833,1,)</f>
        <v>7.46</v>
      </c>
      <c r="E1500" s="4" t="str">
        <f>VLOOKUP('Medical Examinations'!D1500,'Medical Examinations'!D1500:L3833,1,)</f>
        <v>No</v>
      </c>
      <c r="F1500" s="4" t="str">
        <f>VLOOKUP('Medical Examinations'!E1500,'Medical Examinations'!E1500:M3833,1,)</f>
        <v>No</v>
      </c>
      <c r="G1500" s="4" t="str">
        <f>VLOOKUP('Medical Examinations'!F1500,'Medical Examinations'!F1500:N3833,1,)</f>
        <v>No</v>
      </c>
      <c r="H1500" s="4">
        <f>VLOOKUP('Medical Examinations'!G1500,'Medical Examinations'!G1500:O3833,1,)</f>
        <v>0</v>
      </c>
      <c r="I1500" s="4" t="str">
        <f>VLOOKUP('Medical Examinations'!H1500,'Medical Examinations'!H1500:P3833,1,)</f>
        <v>No</v>
      </c>
      <c r="J1500" s="4" t="str">
        <f>VLOOKUP('Medical Examinations'!I1500,'Medical Examinations'!I1500:Q3833,1,)</f>
        <v>Normal Weight</v>
      </c>
      <c r="K1500" s="4" t="str">
        <f>VLOOKUP('Medical Examinations'!J1500,'Medical Examinations'!J1500:R3833,1,)</f>
        <v>Diabetes</v>
      </c>
      <c r="L1500" s="49">
        <f>VLOOKUP(Table3[[#This Row],[Charges]],Table3[[Charges]:[Age]],1,)</f>
        <v>12697.48</v>
      </c>
      <c r="M1500" s="23" t="str">
        <f>VLOOKUP(Table3[[#This Row],[Hospital tier]],Table3[[Hospital tier]:[Age]],1,)</f>
        <v>tier - 3</v>
      </c>
      <c r="N1500" s="4" t="str">
        <f>VLOOKUP(Table3[[#This Row],[City tier]],Table3[[Hospital tier]:[Age]],1,)</f>
        <v>tier - 3</v>
      </c>
      <c r="O1500" s="4" t="str">
        <f>VLOOKUP(Table3[[#This Row],[State ID]],Table3[[State ID]:[Age]],1,)</f>
        <v>R1021</v>
      </c>
      <c r="P1500" s="4" t="str">
        <f>VLOOKUP(Table3[[#This Row],[Hospitalasion Details]],Table3[[Hospitalasion Details]:[Age]],1,)</f>
        <v>24-Sep-1974</v>
      </c>
      <c r="Q1500" s="4">
        <f>VLOOKUP(Table3[[#This Row],[Age]],Table3[Age],1,)</f>
        <v>48</v>
      </c>
    </row>
    <row r="1501" spans="1:17" x14ac:dyDescent="0.25">
      <c r="A1501" s="4" t="str">
        <f>VLOOKUP(Table2[[#This Row],[Customer ID]],Table2[],1,)</f>
        <v>Id1500</v>
      </c>
      <c r="B1501" s="4" t="str">
        <f>VLOOKUP(Table2[[#This Row],[Full Name]],Table2[[#This Row],[Full Name]],1,)</f>
        <v xml:space="preserve">  Meredith L Lorch</v>
      </c>
      <c r="C1501" s="4">
        <f>VLOOKUP('Medical Examinations'!B1501,'Medical Examinations'!B1501:J3834,1,)</f>
        <v>19.475000000000001</v>
      </c>
      <c r="D1501" s="4">
        <f>VLOOKUP('Medical Examinations'!C1501,'Medical Examinations'!C1501:K3834,1,)</f>
        <v>4.74</v>
      </c>
      <c r="E1501" s="4" t="str">
        <f>VLOOKUP('Medical Examinations'!D1501,'Medical Examinations'!D1501:L3834,1,)</f>
        <v>No</v>
      </c>
      <c r="F1501" s="4" t="str">
        <f>VLOOKUP('Medical Examinations'!E1501,'Medical Examinations'!E1501:M3834,1,)</f>
        <v>No</v>
      </c>
      <c r="G1501" s="4" t="str">
        <f>VLOOKUP('Medical Examinations'!F1501,'Medical Examinations'!F1501:N3834,1,)</f>
        <v>No</v>
      </c>
      <c r="H1501" s="4">
        <f>VLOOKUP('Medical Examinations'!G1501,'Medical Examinations'!G1501:O3834,1,)</f>
        <v>1</v>
      </c>
      <c r="I1501" s="4" t="str">
        <f>VLOOKUP('Medical Examinations'!H1501,'Medical Examinations'!H1501:P3834,1,)</f>
        <v>No</v>
      </c>
      <c r="J1501" s="4" t="str">
        <f>VLOOKUP('Medical Examinations'!I1501,'Medical Examinations'!I1501:Q3834,1,)</f>
        <v>Normal Weight</v>
      </c>
      <c r="K1501" s="4" t="str">
        <f>VLOOKUP('Medical Examinations'!J1501,'Medical Examinations'!J1501:R3834,1,)</f>
        <v>Normal</v>
      </c>
      <c r="L1501" s="49">
        <f>VLOOKUP(Table3[[#This Row],[Charges]],Table3[[Charges]:[Age]],1,)</f>
        <v>12699.56</v>
      </c>
      <c r="M1501" s="23" t="str">
        <f>VLOOKUP(Table3[[#This Row],[Hospital tier]],Table3[[Hospital tier]:[Age]],1,)</f>
        <v>tier - 3</v>
      </c>
      <c r="N1501" s="4" t="str">
        <f>VLOOKUP(Table3[[#This Row],[City tier]],Table3[[Hospital tier]:[Age]],1,)</f>
        <v>tier - 2</v>
      </c>
      <c r="O1501" s="4" t="str">
        <f>VLOOKUP(Table3[[#This Row],[State ID]],Table3[[State ID]:[Age]],1,)</f>
        <v>R1011</v>
      </c>
      <c r="P1501" s="4" t="str">
        <f>VLOOKUP(Table3[[#This Row],[Hospitalasion Details]],Table3[[Hospitalasion Details]:[Age]],1,)</f>
        <v>7-Jul-1992</v>
      </c>
      <c r="Q1501" s="4">
        <f>VLOOKUP(Table3[[#This Row],[Age]],Table3[Age],1,)</f>
        <v>30</v>
      </c>
    </row>
    <row r="1502" spans="1:17" x14ac:dyDescent="0.25">
      <c r="A1502" s="4" t="str">
        <f>VLOOKUP(Table2[[#This Row],[Customer ID]],Table2[],1,)</f>
        <v>Id1501</v>
      </c>
      <c r="B1502" s="4" t="str">
        <f>VLOOKUP(Table2[[#This Row],[Full Name]],Table2[[#This Row],[Full Name]],1,)</f>
        <v xml:space="preserve">  Millicent M Sullivan</v>
      </c>
      <c r="C1502" s="4">
        <f>VLOOKUP('Medical Examinations'!B1502,'Medical Examinations'!B1502:J3835,1,)</f>
        <v>26.33</v>
      </c>
      <c r="D1502" s="4">
        <f>VLOOKUP('Medical Examinations'!C1502,'Medical Examinations'!C1502:K3835,1,)</f>
        <v>4.79</v>
      </c>
      <c r="E1502" s="4" t="str">
        <f>VLOOKUP('Medical Examinations'!D1502,'Medical Examinations'!D1502:L3835,1,)</f>
        <v>No</v>
      </c>
      <c r="F1502" s="4" t="str">
        <f>VLOOKUP('Medical Examinations'!E1502,'Medical Examinations'!E1502:M3835,1,)</f>
        <v>No</v>
      </c>
      <c r="G1502" s="4" t="str">
        <f>VLOOKUP('Medical Examinations'!F1502,'Medical Examinations'!F1502:N3835,1,)</f>
        <v>No</v>
      </c>
      <c r="H1502" s="4">
        <f>VLOOKUP('Medical Examinations'!G1502,'Medical Examinations'!G1502:O3835,1,)</f>
        <v>0</v>
      </c>
      <c r="I1502" s="4" t="str">
        <f>VLOOKUP('Medical Examinations'!H1502,'Medical Examinations'!H1502:P3835,1,)</f>
        <v>No</v>
      </c>
      <c r="J1502" s="4" t="str">
        <f>VLOOKUP('Medical Examinations'!I1502,'Medical Examinations'!I1502:Q3835,1,)</f>
        <v>Over Weight</v>
      </c>
      <c r="K1502" s="4" t="str">
        <f>VLOOKUP('Medical Examinations'!J1502,'Medical Examinations'!J1502:R3835,1,)</f>
        <v>Normal</v>
      </c>
      <c r="L1502" s="49">
        <f>VLOOKUP(Table3[[#This Row],[Charges]],Table3[[Charges]:[Age]],1,)</f>
        <v>12700.63</v>
      </c>
      <c r="M1502" s="23" t="str">
        <f>VLOOKUP(Table3[[#This Row],[Hospital tier]],Table3[[Hospital tier]:[Age]],1,)</f>
        <v>tier - 3</v>
      </c>
      <c r="N1502" s="4" t="str">
        <f>VLOOKUP(Table3[[#This Row],[City tier]],Table3[[Hospital tier]:[Age]],1,)</f>
        <v>tier - 3</v>
      </c>
      <c r="O1502" s="4" t="str">
        <f>VLOOKUP(Table3[[#This Row],[State ID]],Table3[[State ID]:[Age]],1,)</f>
        <v>R1011</v>
      </c>
      <c r="P1502" s="4" t="str">
        <f>VLOOKUP(Table3[[#This Row],[Hospitalasion Details]],Table3[[Hospitalasion Details]:[Age]],1,)</f>
        <v>28-Nov-1964</v>
      </c>
      <c r="Q1502" s="4">
        <f>VLOOKUP(Table3[[#This Row],[Age]],Table3[Age],1,)</f>
        <v>58</v>
      </c>
    </row>
    <row r="1503" spans="1:17" x14ac:dyDescent="0.25">
      <c r="A1503" s="4" t="str">
        <f>VLOOKUP(Table2[[#This Row],[Customer ID]],Table2[],1,)</f>
        <v>Id1502</v>
      </c>
      <c r="B1503" s="4" t="str">
        <f>VLOOKUP(Table2[[#This Row],[Full Name]],Table2[[#This Row],[Full Name]],1,)</f>
        <v xml:space="preserve">  Kathleen Cave</v>
      </c>
      <c r="C1503" s="4">
        <f>VLOOKUP('Medical Examinations'!B1503,'Medical Examinations'!B1503:J3836,1,)</f>
        <v>17.29</v>
      </c>
      <c r="D1503" s="4">
        <f>VLOOKUP('Medical Examinations'!C1503,'Medical Examinations'!C1503:K3836,1,)</f>
        <v>5.35</v>
      </c>
      <c r="E1503" s="4" t="str">
        <f>VLOOKUP('Medical Examinations'!D1503,'Medical Examinations'!D1503:L3836,1,)</f>
        <v>Yes</v>
      </c>
      <c r="F1503" s="4" t="str">
        <f>VLOOKUP('Medical Examinations'!E1503,'Medical Examinations'!E1503:M3836,1,)</f>
        <v>No</v>
      </c>
      <c r="G1503" s="4" t="str">
        <f>VLOOKUP('Medical Examinations'!F1503,'Medical Examinations'!F1503:N3836,1,)</f>
        <v>No</v>
      </c>
      <c r="H1503" s="4">
        <f>VLOOKUP('Medical Examinations'!G1503,'Medical Examinations'!G1503:O3836,1,)</f>
        <v>0</v>
      </c>
      <c r="I1503" s="4" t="str">
        <f>VLOOKUP('Medical Examinations'!H1503,'Medical Examinations'!H1503:P3836,1,)</f>
        <v>No</v>
      </c>
      <c r="J1503" s="4" t="str">
        <f>VLOOKUP('Medical Examinations'!I1503,'Medical Examinations'!I1503:Q3836,1,)</f>
        <v>Underweight</v>
      </c>
      <c r="K1503" s="4" t="str">
        <f>VLOOKUP('Medical Examinations'!J1503,'Medical Examinations'!J1503:R3836,1,)</f>
        <v>Normal</v>
      </c>
      <c r="L1503" s="49">
        <f>VLOOKUP(Table3[[#This Row],[Charges]],Table3[[Charges]:[Age]],1,)</f>
        <v>12713</v>
      </c>
      <c r="M1503" s="23" t="str">
        <f>VLOOKUP(Table3[[#This Row],[Hospital tier]],Table3[[Hospital tier]:[Age]],1,)</f>
        <v>tier - 3</v>
      </c>
      <c r="N1503" s="4" t="str">
        <f>VLOOKUP(Table3[[#This Row],[City tier]],Table3[[Hospital tier]:[Age]],1,)</f>
        <v>tier - 1</v>
      </c>
      <c r="O1503" s="4" t="str">
        <f>VLOOKUP(Table3[[#This Row],[State ID]],Table3[[State ID]:[Age]],1,)</f>
        <v>R1011</v>
      </c>
      <c r="P1503" s="4" t="str">
        <f>VLOOKUP(Table3[[#This Row],[Hospitalasion Details]],Table3[[Hospitalasion Details]:[Age]],1,)</f>
        <v>8-Jul-1970</v>
      </c>
      <c r="Q1503" s="4">
        <f>VLOOKUP(Table3[[#This Row],[Age]],Table3[Age],1,)</f>
        <v>52</v>
      </c>
    </row>
    <row r="1504" spans="1:17" x14ac:dyDescent="0.25">
      <c r="A1504" s="4" t="str">
        <f>VLOOKUP(Table2[[#This Row],[Customer ID]],Table2[],1,)</f>
        <v>Id1503</v>
      </c>
      <c r="B1504" s="4" t="str">
        <f>VLOOKUP(Table2[[#This Row],[Full Name]],Table2[[#This Row],[Full Name]],1,)</f>
        <v xml:space="preserve">  Kimberly K Gudenkauf</v>
      </c>
      <c r="C1504" s="4">
        <f>VLOOKUP('Medical Examinations'!B1504,'Medical Examinations'!B1504:J3837,1,)</f>
        <v>42.88</v>
      </c>
      <c r="D1504" s="4">
        <f>VLOOKUP('Medical Examinations'!C1504,'Medical Examinations'!C1504:K3837,1,)</f>
        <v>4.87</v>
      </c>
      <c r="E1504" s="4" t="str">
        <f>VLOOKUP('Medical Examinations'!D1504,'Medical Examinations'!D1504:L3837,1,)</f>
        <v>No</v>
      </c>
      <c r="F1504" s="4" t="str">
        <f>VLOOKUP('Medical Examinations'!E1504,'Medical Examinations'!E1504:M3837,1,)</f>
        <v>yes</v>
      </c>
      <c r="G1504" s="4" t="str">
        <f>VLOOKUP('Medical Examinations'!F1504,'Medical Examinations'!F1504:N3837,1,)</f>
        <v>No</v>
      </c>
      <c r="H1504" s="4">
        <f>VLOOKUP('Medical Examinations'!G1504,'Medical Examinations'!G1504:O3837,1,)</f>
        <v>1</v>
      </c>
      <c r="I1504" s="4" t="str">
        <f>VLOOKUP('Medical Examinations'!H1504,'Medical Examinations'!H1504:P3837,1,)</f>
        <v>No</v>
      </c>
      <c r="J1504" s="4" t="str">
        <f>VLOOKUP('Medical Examinations'!I1504,'Medical Examinations'!I1504:Q3837,1,)</f>
        <v>Obesity</v>
      </c>
      <c r="K1504" s="4" t="str">
        <f>VLOOKUP('Medical Examinations'!J1504,'Medical Examinations'!J1504:R3837,1,)</f>
        <v>Normal</v>
      </c>
      <c r="L1504" s="49">
        <f>VLOOKUP(Table3[[#This Row],[Charges]],Table3[[Charges]:[Age]],1,)</f>
        <v>12718.21</v>
      </c>
      <c r="M1504" s="23" t="str">
        <f>VLOOKUP(Table3[[#This Row],[Hospital tier]],Table3[[Hospital tier]:[Age]],1,)</f>
        <v>tier - 3</v>
      </c>
      <c r="N1504" s="4" t="str">
        <f>VLOOKUP(Table3[[#This Row],[City tier]],Table3[[Hospital tier]:[Age]],1,)</f>
        <v>tier - 1</v>
      </c>
      <c r="O1504" s="4" t="str">
        <f>VLOOKUP(Table3[[#This Row],[State ID]],Table3[[State ID]:[Age]],1,)</f>
        <v>R1026</v>
      </c>
      <c r="P1504" s="4" t="str">
        <f>VLOOKUP(Table3[[#This Row],[Hospitalasion Details]],Table3[[Hospitalasion Details]:[Age]],1,)</f>
        <v>17-Jul-1988</v>
      </c>
      <c r="Q1504" s="4">
        <f>VLOOKUP(Table3[[#This Row],[Age]],Table3[Age],1,)</f>
        <v>34</v>
      </c>
    </row>
    <row r="1505" spans="1:17" x14ac:dyDescent="0.25">
      <c r="A1505" s="4" t="str">
        <f>VLOOKUP(Table2[[#This Row],[Customer ID]],Table2[],1,)</f>
        <v>Id1504</v>
      </c>
      <c r="B1505" s="4" t="str">
        <f>VLOOKUP(Table2[[#This Row],[Full Name]],Table2[[#This Row],[Full Name]],1,)</f>
        <v xml:space="preserve">  Justin C Thomas</v>
      </c>
      <c r="C1505" s="4">
        <f>VLOOKUP('Medical Examinations'!B1505,'Medical Examinations'!B1505:J3838,1,)</f>
        <v>32.200000000000003</v>
      </c>
      <c r="D1505" s="4">
        <f>VLOOKUP('Medical Examinations'!C1505,'Medical Examinations'!C1505:K3838,1,)</f>
        <v>10.09</v>
      </c>
      <c r="E1505" s="4" t="str">
        <f>VLOOKUP('Medical Examinations'!D1505,'Medical Examinations'!D1505:L3838,1,)</f>
        <v>Yes</v>
      </c>
      <c r="F1505" s="4" t="str">
        <f>VLOOKUP('Medical Examinations'!E1505,'Medical Examinations'!E1505:M3838,1,)</f>
        <v>No</v>
      </c>
      <c r="G1505" s="4" t="str">
        <f>VLOOKUP('Medical Examinations'!F1505,'Medical Examinations'!F1505:N3838,1,)</f>
        <v>No</v>
      </c>
      <c r="H1505" s="4">
        <f>VLOOKUP('Medical Examinations'!G1505,'Medical Examinations'!G1505:O3838,1,)</f>
        <v>0</v>
      </c>
      <c r="I1505" s="4" t="str">
        <f>VLOOKUP('Medical Examinations'!H1505,'Medical Examinations'!H1505:P3838,1,)</f>
        <v>No</v>
      </c>
      <c r="J1505" s="4" t="str">
        <f>VLOOKUP('Medical Examinations'!I1505,'Medical Examinations'!I1505:Q3838,1,)</f>
        <v>Obesity</v>
      </c>
      <c r="K1505" s="4" t="str">
        <f>VLOOKUP('Medical Examinations'!J1505,'Medical Examinations'!J1505:R3838,1,)</f>
        <v>Diabetes</v>
      </c>
      <c r="L1505" s="49">
        <f>VLOOKUP(Table3[[#This Row],[Charges]],Table3[[Charges]:[Age]],1,)</f>
        <v>12731</v>
      </c>
      <c r="M1505" s="23" t="str">
        <f>VLOOKUP(Table3[[#This Row],[Hospital tier]],Table3[[Hospital tier]:[Age]],1,)</f>
        <v>tier - 3</v>
      </c>
      <c r="N1505" s="4" t="str">
        <f>VLOOKUP(Table3[[#This Row],[City tier]],Table3[[Hospital tier]:[Age]],1,)</f>
        <v>tier - 3</v>
      </c>
      <c r="O1505" s="4" t="str">
        <f>VLOOKUP(Table3[[#This Row],[State ID]],Table3[[State ID]:[Age]],1,)</f>
        <v>R1016</v>
      </c>
      <c r="P1505" s="4" t="str">
        <f>VLOOKUP(Table3[[#This Row],[Hospitalasion Details]],Table3[[Hospitalasion Details]:[Age]],1,)</f>
        <v>2-Sep-1962</v>
      </c>
      <c r="Q1505" s="4">
        <f>VLOOKUP(Table3[[#This Row],[Age]],Table3[Age],1,)</f>
        <v>60</v>
      </c>
    </row>
    <row r="1506" spans="1:17" x14ac:dyDescent="0.25">
      <c r="A1506" s="4" t="str">
        <f>VLOOKUP(Table2[[#This Row],[Customer ID]],Table2[],1,)</f>
        <v>Id1505</v>
      </c>
      <c r="B1506" s="4" t="str">
        <f>VLOOKUP(Table2[[#This Row],[Full Name]],Table2[[#This Row],[Full Name]],1,)</f>
        <v xml:space="preserve">  Tristan P Holley</v>
      </c>
      <c r="C1506" s="4">
        <f>VLOOKUP('Medical Examinations'!B1506,'Medical Examinations'!B1506:J3839,1,)</f>
        <v>18.75</v>
      </c>
      <c r="D1506" s="4">
        <f>VLOOKUP('Medical Examinations'!C1506,'Medical Examinations'!C1506:K3839,1,)</f>
        <v>5.47</v>
      </c>
      <c r="E1506" s="4" t="str">
        <f>VLOOKUP('Medical Examinations'!D1506,'Medical Examinations'!D1506:L3839,1,)</f>
        <v>Yes</v>
      </c>
      <c r="F1506" s="4" t="str">
        <f>VLOOKUP('Medical Examinations'!E1506,'Medical Examinations'!E1506:M3839,1,)</f>
        <v>No</v>
      </c>
      <c r="G1506" s="4" t="str">
        <f>VLOOKUP('Medical Examinations'!F1506,'Medical Examinations'!F1506:N3839,1,)</f>
        <v>Yes</v>
      </c>
      <c r="H1506" s="4">
        <f>VLOOKUP('Medical Examinations'!G1506,'Medical Examinations'!G1506:O3839,1,)</f>
        <v>1</v>
      </c>
      <c r="I1506" s="4" t="str">
        <f>VLOOKUP('Medical Examinations'!H1506,'Medical Examinations'!H1506:P3839,1,)</f>
        <v>No</v>
      </c>
      <c r="J1506" s="4" t="str">
        <f>VLOOKUP('Medical Examinations'!I1506,'Medical Examinations'!I1506:Q3839,1,)</f>
        <v>Normal Weight</v>
      </c>
      <c r="K1506" s="4" t="str">
        <f>VLOOKUP('Medical Examinations'!J1506,'Medical Examinations'!J1506:R3839,1,)</f>
        <v>Normal</v>
      </c>
      <c r="L1506" s="49">
        <f>VLOOKUP(Table3[[#This Row],[Charges]],Table3[[Charges]:[Age]],1,)</f>
        <v>12741.17</v>
      </c>
      <c r="M1506" s="23" t="str">
        <f>VLOOKUP(Table3[[#This Row],[Hospital tier]],Table3[[Hospital tier]:[Age]],1,)</f>
        <v>tier - 3</v>
      </c>
      <c r="N1506" s="4" t="str">
        <f>VLOOKUP(Table3[[#This Row],[City tier]],Table3[[Hospital tier]:[Age]],1,)</f>
        <v>tier - 1</v>
      </c>
      <c r="O1506" s="4" t="str">
        <f>VLOOKUP(Table3[[#This Row],[State ID]],Table3[[State ID]:[Age]],1,)</f>
        <v>R1017</v>
      </c>
      <c r="P1506" s="4" t="str">
        <f>VLOOKUP(Table3[[#This Row],[Hospitalasion Details]],Table3[[Hospitalasion Details]:[Age]],1,)</f>
        <v>1-Oct-1962</v>
      </c>
      <c r="Q1506" s="4">
        <f>VLOOKUP(Table3[[#This Row],[Age]],Table3[Age],1,)</f>
        <v>60</v>
      </c>
    </row>
    <row r="1507" spans="1:17" x14ac:dyDescent="0.25">
      <c r="A1507" s="4" t="str">
        <f>VLOOKUP(Table2[[#This Row],[Customer ID]],Table2[],1,)</f>
        <v>Id1506</v>
      </c>
      <c r="B1507" s="4" t="str">
        <f>VLOOKUP(Table2[[#This Row],[Full Name]],Table2[[#This Row],[Full Name]],1,)</f>
        <v xml:space="preserve">  Traci A Kemble</v>
      </c>
      <c r="C1507" s="4">
        <f>VLOOKUP('Medical Examinations'!B1507,'Medical Examinations'!B1507:J3840,1,)</f>
        <v>22.36</v>
      </c>
      <c r="D1507" s="4">
        <f>VLOOKUP('Medical Examinations'!C1507,'Medical Examinations'!C1507:K3840,1,)</f>
        <v>8.6</v>
      </c>
      <c r="E1507" s="4" t="str">
        <f>VLOOKUP('Medical Examinations'!D1507,'Medical Examinations'!D1507:L3840,1,)</f>
        <v>No</v>
      </c>
      <c r="F1507" s="4" t="str">
        <f>VLOOKUP('Medical Examinations'!E1507,'Medical Examinations'!E1507:M3840,1,)</f>
        <v>No</v>
      </c>
      <c r="G1507" s="4" t="str">
        <f>VLOOKUP('Medical Examinations'!F1507,'Medical Examinations'!F1507:N3840,1,)</f>
        <v>No</v>
      </c>
      <c r="H1507" s="4">
        <f>VLOOKUP('Medical Examinations'!G1507,'Medical Examinations'!G1507:O3840,1,)</f>
        <v>0</v>
      </c>
      <c r="I1507" s="4" t="str">
        <f>VLOOKUP('Medical Examinations'!H1507,'Medical Examinations'!H1507:P3840,1,)</f>
        <v>No</v>
      </c>
      <c r="J1507" s="4" t="str">
        <f>VLOOKUP('Medical Examinations'!I1507,'Medical Examinations'!I1507:Q3840,1,)</f>
        <v>Normal Weight</v>
      </c>
      <c r="K1507" s="4" t="str">
        <f>VLOOKUP('Medical Examinations'!J1507,'Medical Examinations'!J1507:R3840,1,)</f>
        <v>Diabetes</v>
      </c>
      <c r="L1507" s="49">
        <f>VLOOKUP(Table3[[#This Row],[Charges]],Table3[[Charges]:[Age]],1,)</f>
        <v>12770.27</v>
      </c>
      <c r="M1507" s="23" t="str">
        <f>VLOOKUP(Table3[[#This Row],[Hospital tier]],Table3[[Hospital tier]:[Age]],1,)</f>
        <v>tier - 3</v>
      </c>
      <c r="N1507" s="4" t="str">
        <f>VLOOKUP(Table3[[#This Row],[City tier]],Table3[[Hospital tier]:[Age]],1,)</f>
        <v>tier - 3</v>
      </c>
      <c r="O1507" s="4" t="str">
        <f>VLOOKUP(Table3[[#This Row],[State ID]],Table3[[State ID]:[Age]],1,)</f>
        <v>R1021</v>
      </c>
      <c r="P1507" s="4" t="str">
        <f>VLOOKUP(Table3[[#This Row],[Hospitalasion Details]],Table3[[Hospitalasion Details]:[Age]],1,)</f>
        <v>25-Sep-1975</v>
      </c>
      <c r="Q1507" s="4">
        <f>VLOOKUP(Table3[[#This Row],[Age]],Table3[Age],1,)</f>
        <v>47</v>
      </c>
    </row>
    <row r="1508" spans="1:17" x14ac:dyDescent="0.25">
      <c r="A1508" s="4" t="str">
        <f>VLOOKUP(Table2[[#This Row],[Customer ID]],Table2[],1,)</f>
        <v>Id1507</v>
      </c>
      <c r="B1508" s="4" t="str">
        <f>VLOOKUP(Table2[[#This Row],[Full Name]],Table2[[#This Row],[Full Name]],1,)</f>
        <v xml:space="preserve">  Justin P Bentley</v>
      </c>
      <c r="C1508" s="4">
        <f>VLOOKUP('Medical Examinations'!B1508,'Medical Examinations'!B1508:J3841,1,)</f>
        <v>23.94</v>
      </c>
      <c r="D1508" s="4">
        <f>VLOOKUP('Medical Examinations'!C1508,'Medical Examinations'!C1508:K3841,1,)</f>
        <v>10.74</v>
      </c>
      <c r="E1508" s="4" t="str">
        <f>VLOOKUP('Medical Examinations'!D1508,'Medical Examinations'!D1508:L3841,1,)</f>
        <v>Yes</v>
      </c>
      <c r="F1508" s="4" t="str">
        <f>VLOOKUP('Medical Examinations'!E1508,'Medical Examinations'!E1508:M3841,1,)</f>
        <v>No</v>
      </c>
      <c r="G1508" s="4" t="str">
        <f>VLOOKUP('Medical Examinations'!F1508,'Medical Examinations'!F1508:N3841,1,)</f>
        <v>No</v>
      </c>
      <c r="H1508" s="4">
        <f>VLOOKUP('Medical Examinations'!G1508,'Medical Examinations'!G1508:O3841,1,)</f>
        <v>0</v>
      </c>
      <c r="I1508" s="4" t="str">
        <f>VLOOKUP('Medical Examinations'!H1508,'Medical Examinations'!H1508:P3841,1,)</f>
        <v>No</v>
      </c>
      <c r="J1508" s="4" t="str">
        <f>VLOOKUP('Medical Examinations'!I1508,'Medical Examinations'!I1508:Q3841,1,)</f>
        <v>Normal Weight</v>
      </c>
      <c r="K1508" s="4" t="str">
        <f>VLOOKUP('Medical Examinations'!J1508,'Medical Examinations'!J1508:R3841,1,)</f>
        <v>Diabetes</v>
      </c>
      <c r="L1508" s="49">
        <f>VLOOKUP(Table3[[#This Row],[Charges]],Table3[[Charges]:[Age]],1,)</f>
        <v>12776.05</v>
      </c>
      <c r="M1508" s="23" t="str">
        <f>VLOOKUP(Table3[[#This Row],[Hospital tier]],Table3[[Hospital tier]:[Age]],1,)</f>
        <v>tier - 3</v>
      </c>
      <c r="N1508" s="4" t="str">
        <f>VLOOKUP(Table3[[#This Row],[City tier]],Table3[[Hospital tier]:[Age]],1,)</f>
        <v>tier - 3</v>
      </c>
      <c r="O1508" s="4" t="str">
        <f>VLOOKUP(Table3[[#This Row],[State ID]],Table3[[State ID]:[Age]],1,)</f>
        <v>R1026</v>
      </c>
      <c r="P1508" s="4" t="str">
        <f>VLOOKUP(Table3[[#This Row],[Hospitalasion Details]],Table3[[Hospitalasion Details]:[Age]],1,)</f>
        <v>7-Oct-1972</v>
      </c>
      <c r="Q1508" s="4">
        <f>VLOOKUP(Table3[[#This Row],[Age]],Table3[Age],1,)</f>
        <v>50</v>
      </c>
    </row>
    <row r="1509" spans="1:17" x14ac:dyDescent="0.25">
      <c r="A1509" s="4" t="str">
        <f>VLOOKUP(Table2[[#This Row],[Customer ID]],Table2[],1,)</f>
        <v>Id1508</v>
      </c>
      <c r="B1509" s="4" t="str">
        <f>VLOOKUP(Table2[[#This Row],[Full Name]],Table2[[#This Row],[Full Name]],1,)</f>
        <v xml:space="preserve">  Logan M Jones</v>
      </c>
      <c r="C1509" s="4">
        <f>VLOOKUP('Medical Examinations'!B1509,'Medical Examinations'!B1509:J3842,1,)</f>
        <v>30.1</v>
      </c>
      <c r="D1509" s="4">
        <f>VLOOKUP('Medical Examinations'!C1509,'Medical Examinations'!C1509:K3842,1,)</f>
        <v>4.3899999999999997</v>
      </c>
      <c r="E1509" s="4" t="str">
        <f>VLOOKUP('Medical Examinations'!D1509,'Medical Examinations'!D1509:L3842,1,)</f>
        <v>No</v>
      </c>
      <c r="F1509" s="4" t="str">
        <f>VLOOKUP('Medical Examinations'!E1509,'Medical Examinations'!E1509:M3842,1,)</f>
        <v>No</v>
      </c>
      <c r="G1509" s="4" t="str">
        <f>VLOOKUP('Medical Examinations'!F1509,'Medical Examinations'!F1509:N3842,1,)</f>
        <v>Yes</v>
      </c>
      <c r="H1509" s="4">
        <f>VLOOKUP('Medical Examinations'!G1509,'Medical Examinations'!G1509:O3842,1,)</f>
        <v>1</v>
      </c>
      <c r="I1509" s="4" t="str">
        <f>VLOOKUP('Medical Examinations'!H1509,'Medical Examinations'!H1509:P3842,1,)</f>
        <v>No</v>
      </c>
      <c r="J1509" s="4" t="str">
        <f>VLOOKUP('Medical Examinations'!I1509,'Medical Examinations'!I1509:Q3842,1,)</f>
        <v>Obesity</v>
      </c>
      <c r="K1509" s="4" t="str">
        <f>VLOOKUP('Medical Examinations'!J1509,'Medical Examinations'!J1509:R3842,1,)</f>
        <v>Normal</v>
      </c>
      <c r="L1509" s="49">
        <f>VLOOKUP(Table3[[#This Row],[Charges]],Table3[[Charges]:[Age]],1,)</f>
        <v>12788.03</v>
      </c>
      <c r="M1509" s="23" t="str">
        <f>VLOOKUP(Table3[[#This Row],[Hospital tier]],Table3[[Hospital tier]:[Age]],1,)</f>
        <v>tier - 3</v>
      </c>
      <c r="N1509" s="4" t="str">
        <f>VLOOKUP(Table3[[#This Row],[City tier]],Table3[[Hospital tier]:[Age]],1,)</f>
        <v>tier - 3</v>
      </c>
      <c r="O1509" s="4" t="str">
        <f>VLOOKUP(Table3[[#This Row],[State ID]],Table3[[State ID]:[Age]],1,)</f>
        <v>R1025</v>
      </c>
      <c r="P1509" s="4" t="str">
        <f>VLOOKUP(Table3[[#This Row],[Hospitalasion Details]],Table3[[Hospitalasion Details]:[Age]],1,)</f>
        <v>5-Dec-1963</v>
      </c>
      <c r="Q1509" s="4">
        <f>VLOOKUP(Table3[[#This Row],[Age]],Table3[Age],1,)</f>
        <v>59</v>
      </c>
    </row>
    <row r="1510" spans="1:17" x14ac:dyDescent="0.25">
      <c r="A1510" s="4" t="str">
        <f>VLOOKUP(Table2[[#This Row],[Customer ID]],Table2[],1,)</f>
        <v>Id1509</v>
      </c>
      <c r="B1510" s="4" t="str">
        <f>VLOOKUP(Table2[[#This Row],[Full Name]],Table2[[#This Row],[Full Name]],1,)</f>
        <v xml:space="preserve">  Sebastien Tremblay</v>
      </c>
      <c r="C1510" s="4">
        <f>VLOOKUP('Medical Examinations'!B1510,'Medical Examinations'!B1510:J3843,1,)</f>
        <v>21.93</v>
      </c>
      <c r="D1510" s="4">
        <f>VLOOKUP('Medical Examinations'!C1510,'Medical Examinations'!C1510:K3843,1,)</f>
        <v>6.3</v>
      </c>
      <c r="E1510" s="4" t="str">
        <f>VLOOKUP('Medical Examinations'!D1510,'Medical Examinations'!D1510:L3843,1,)</f>
        <v>No</v>
      </c>
      <c r="F1510" s="4" t="str">
        <f>VLOOKUP('Medical Examinations'!E1510,'Medical Examinations'!E1510:M3843,1,)</f>
        <v>No</v>
      </c>
      <c r="G1510" s="4" t="str">
        <f>VLOOKUP('Medical Examinations'!F1510,'Medical Examinations'!F1510:N3843,1,)</f>
        <v>No</v>
      </c>
      <c r="H1510" s="4">
        <f>VLOOKUP('Medical Examinations'!G1510,'Medical Examinations'!G1510:O3843,1,)</f>
        <v>0</v>
      </c>
      <c r="I1510" s="4" t="str">
        <f>VLOOKUP('Medical Examinations'!H1510,'Medical Examinations'!H1510:P3843,1,)</f>
        <v>No</v>
      </c>
      <c r="J1510" s="4" t="str">
        <f>VLOOKUP('Medical Examinations'!I1510,'Medical Examinations'!I1510:Q3843,1,)</f>
        <v>Normal Weight</v>
      </c>
      <c r="K1510" s="4" t="str">
        <f>VLOOKUP('Medical Examinations'!J1510,'Medical Examinations'!J1510:R3843,1,)</f>
        <v>Pre diabetes</v>
      </c>
      <c r="L1510" s="49">
        <f>VLOOKUP(Table3[[#This Row],[Charges]],Table3[[Charges]:[Age]],1,)</f>
        <v>12788.18</v>
      </c>
      <c r="M1510" s="23" t="str">
        <f>VLOOKUP(Table3[[#This Row],[Hospital tier]],Table3[[Hospital tier]:[Age]],1,)</f>
        <v>tier - 3</v>
      </c>
      <c r="N1510" s="4" t="str">
        <f>VLOOKUP(Table3[[#This Row],[City tier]],Table3[[Hospital tier]:[Age]],1,)</f>
        <v>tier - 1</v>
      </c>
      <c r="O1510" s="4" t="str">
        <f>VLOOKUP(Table3[[#This Row],[State ID]],Table3[[State ID]:[Age]],1,)</f>
        <v>R1026</v>
      </c>
      <c r="P1510" s="4" t="str">
        <f>VLOOKUP(Table3[[#This Row],[Hospitalasion Details]],Table3[[Hospitalasion Details]:[Age]],1,)</f>
        <v>29-Oct-1983</v>
      </c>
      <c r="Q1510" s="4">
        <f>VLOOKUP(Table3[[#This Row],[Age]],Table3[Age],1,)</f>
        <v>39</v>
      </c>
    </row>
    <row r="1511" spans="1:17" x14ac:dyDescent="0.25">
      <c r="A1511" s="4" t="str">
        <f>VLOOKUP(Table2[[#This Row],[Customer ID]],Table2[],1,)</f>
        <v>Id1510</v>
      </c>
      <c r="B1511" s="4" t="str">
        <f>VLOOKUP(Table2[[#This Row],[Full Name]],Table2[[#This Row],[Full Name]],1,)</f>
        <v xml:space="preserve">  Tiffany A Bellucci</v>
      </c>
      <c r="C1511" s="4">
        <f>VLOOKUP('Medical Examinations'!B1511,'Medical Examinations'!B1511:J3844,1,)</f>
        <v>39.75</v>
      </c>
      <c r="D1511" s="4">
        <f>VLOOKUP('Medical Examinations'!C1511,'Medical Examinations'!C1511:K3844,1,)</f>
        <v>5.41</v>
      </c>
      <c r="E1511" s="4" t="str">
        <f>VLOOKUP('Medical Examinations'!D1511,'Medical Examinations'!D1511:L3844,1,)</f>
        <v>No</v>
      </c>
      <c r="F1511" s="4" t="str">
        <f>VLOOKUP('Medical Examinations'!E1511,'Medical Examinations'!E1511:M3844,1,)</f>
        <v>yes</v>
      </c>
      <c r="G1511" s="4" t="str">
        <f>VLOOKUP('Medical Examinations'!F1511,'Medical Examinations'!F1511:N3844,1,)</f>
        <v>No</v>
      </c>
      <c r="H1511" s="4">
        <f>VLOOKUP('Medical Examinations'!G1511,'Medical Examinations'!G1511:O3844,1,)</f>
        <v>1</v>
      </c>
      <c r="I1511" s="4" t="str">
        <f>VLOOKUP('Medical Examinations'!H1511,'Medical Examinations'!H1511:P3844,1,)</f>
        <v>No</v>
      </c>
      <c r="J1511" s="4" t="str">
        <f>VLOOKUP('Medical Examinations'!I1511,'Medical Examinations'!I1511:Q3844,1,)</f>
        <v>Obesity</v>
      </c>
      <c r="K1511" s="4" t="str">
        <f>VLOOKUP('Medical Examinations'!J1511,'Medical Examinations'!J1511:R3844,1,)</f>
        <v>Normal</v>
      </c>
      <c r="L1511" s="49">
        <f>VLOOKUP(Table3[[#This Row],[Charges]],Table3[[Charges]:[Age]],1,)</f>
        <v>12797.21</v>
      </c>
      <c r="M1511" s="23" t="str">
        <f>VLOOKUP(Table3[[#This Row],[Hospital tier]],Table3[[Hospital tier]:[Age]],1,)</f>
        <v>tier - 3</v>
      </c>
      <c r="N1511" s="4" t="str">
        <f>VLOOKUP(Table3[[#This Row],[City tier]],Table3[[Hospital tier]:[Age]],1,)</f>
        <v>tier - 1</v>
      </c>
      <c r="O1511" s="4" t="str">
        <f>VLOOKUP(Table3[[#This Row],[State ID]],Table3[[State ID]:[Age]],1,)</f>
        <v>R1024</v>
      </c>
      <c r="P1511" s="4" t="str">
        <f>VLOOKUP(Table3[[#This Row],[Hospitalasion Details]],Table3[[Hospitalasion Details]:[Age]],1,)</f>
        <v>24-Jul-1978</v>
      </c>
      <c r="Q1511" s="4">
        <f>VLOOKUP(Table3[[#This Row],[Age]],Table3[Age],1,)</f>
        <v>44</v>
      </c>
    </row>
    <row r="1512" spans="1:17" x14ac:dyDescent="0.25">
      <c r="A1512" s="4" t="str">
        <f>VLOOKUP(Table2[[#This Row],[Customer ID]],Table2[],1,)</f>
        <v>Id1511</v>
      </c>
      <c r="B1512" s="4" t="str">
        <f>VLOOKUP(Table2[[#This Row],[Full Name]],Table2[[#This Row],[Full Name]],1,)</f>
        <v xml:space="preserve">  Matthew Collins</v>
      </c>
      <c r="C1512" s="4">
        <f>VLOOKUP('Medical Examinations'!B1512,'Medical Examinations'!B1512:J3845,1,)</f>
        <v>26.03</v>
      </c>
      <c r="D1512" s="4">
        <f>VLOOKUP('Medical Examinations'!C1512,'Medical Examinations'!C1512:K3845,1,)</f>
        <v>4.47</v>
      </c>
      <c r="E1512" s="4" t="str">
        <f>VLOOKUP('Medical Examinations'!D1512,'Medical Examinations'!D1512:L3845,1,)</f>
        <v>No</v>
      </c>
      <c r="F1512" s="4" t="str">
        <f>VLOOKUP('Medical Examinations'!E1512,'Medical Examinations'!E1512:M3845,1,)</f>
        <v>No</v>
      </c>
      <c r="G1512" s="4" t="str">
        <f>VLOOKUP('Medical Examinations'!F1512,'Medical Examinations'!F1512:N3845,1,)</f>
        <v>Yes</v>
      </c>
      <c r="H1512" s="4">
        <f>VLOOKUP('Medical Examinations'!G1512,'Medical Examinations'!G1512:O3845,1,)</f>
        <v>1</v>
      </c>
      <c r="I1512" s="4" t="str">
        <f>VLOOKUP('Medical Examinations'!H1512,'Medical Examinations'!H1512:P3845,1,)</f>
        <v>No</v>
      </c>
      <c r="J1512" s="4" t="str">
        <f>VLOOKUP('Medical Examinations'!I1512,'Medical Examinations'!I1512:Q3845,1,)</f>
        <v>Over Weight</v>
      </c>
      <c r="K1512" s="4" t="str">
        <f>VLOOKUP('Medical Examinations'!J1512,'Medical Examinations'!J1512:R3845,1,)</f>
        <v>Normal</v>
      </c>
      <c r="L1512" s="49">
        <f>VLOOKUP(Table3[[#This Row],[Charges]],Table3[[Charges]:[Age]],1,)</f>
        <v>12815.44</v>
      </c>
      <c r="M1512" s="23" t="str">
        <f>VLOOKUP(Table3[[#This Row],[Hospital tier]],Table3[[Hospital tier]:[Age]],1,)</f>
        <v>tier - 3</v>
      </c>
      <c r="N1512" s="4" t="str">
        <f>VLOOKUP(Table3[[#This Row],[City tier]],Table3[[Hospital tier]:[Age]],1,)</f>
        <v>tier - 3</v>
      </c>
      <c r="O1512" s="4" t="str">
        <f>VLOOKUP(Table3[[#This Row],[State ID]],Table3[[State ID]:[Age]],1,)</f>
        <v>R1024</v>
      </c>
      <c r="P1512" s="4" t="str">
        <f>VLOOKUP(Table3[[#This Row],[Hospitalasion Details]],Table3[[Hospitalasion Details]:[Age]],1,)</f>
        <v>20-Jul-1963</v>
      </c>
      <c r="Q1512" s="4">
        <f>VLOOKUP(Table3[[#This Row],[Age]],Table3[Age],1,)</f>
        <v>59</v>
      </c>
    </row>
    <row r="1513" spans="1:17" x14ac:dyDescent="0.25">
      <c r="A1513" s="4" t="str">
        <f>VLOOKUP(Table2[[#This Row],[Customer ID]],Table2[],1,)</f>
        <v>Id1512</v>
      </c>
      <c r="B1513" s="4" t="str">
        <f>VLOOKUP(Table2[[#This Row],[Full Name]],Table2[[#This Row],[Full Name]],1,)</f>
        <v xml:space="preserve">  Luke Gillman</v>
      </c>
      <c r="C1513" s="4">
        <f>VLOOKUP('Medical Examinations'!B1513,'Medical Examinations'!B1513:J3846,1,)</f>
        <v>34.51</v>
      </c>
      <c r="D1513" s="4">
        <f>VLOOKUP('Medical Examinations'!C1513,'Medical Examinations'!C1513:K3846,1,)</f>
        <v>6.26</v>
      </c>
      <c r="E1513" s="4" t="str">
        <f>VLOOKUP('Medical Examinations'!D1513,'Medical Examinations'!D1513:L3846,1,)</f>
        <v>No</v>
      </c>
      <c r="F1513" s="4" t="str">
        <f>VLOOKUP('Medical Examinations'!E1513,'Medical Examinations'!E1513:M3846,1,)</f>
        <v>No</v>
      </c>
      <c r="G1513" s="4" t="str">
        <f>VLOOKUP('Medical Examinations'!F1513,'Medical Examinations'!F1513:N3846,1,)</f>
        <v>No</v>
      </c>
      <c r="H1513" s="4">
        <f>VLOOKUP('Medical Examinations'!G1513,'Medical Examinations'!G1513:O3846,1,)</f>
        <v>0</v>
      </c>
      <c r="I1513" s="4" t="str">
        <f>VLOOKUP('Medical Examinations'!H1513,'Medical Examinations'!H1513:P3846,1,)</f>
        <v>No</v>
      </c>
      <c r="J1513" s="4" t="str">
        <f>VLOOKUP('Medical Examinations'!I1513,'Medical Examinations'!I1513:Q3846,1,)</f>
        <v>Obesity</v>
      </c>
      <c r="K1513" s="4" t="str">
        <f>VLOOKUP('Medical Examinations'!J1513,'Medical Examinations'!J1513:R3846,1,)</f>
        <v>Pre diabetes</v>
      </c>
      <c r="L1513" s="49">
        <f>VLOOKUP(Table3[[#This Row],[Charges]],Table3[[Charges]:[Age]],1,)</f>
        <v>12823.25</v>
      </c>
      <c r="M1513" s="23" t="str">
        <f>VLOOKUP(Table3[[#This Row],[Hospital tier]],Table3[[Hospital tier]:[Age]],1,)</f>
        <v>tier - 3</v>
      </c>
      <c r="N1513" s="4" t="str">
        <f>VLOOKUP(Table3[[#This Row],[City tier]],Table3[[Hospital tier]:[Age]],1,)</f>
        <v>tier - 3</v>
      </c>
      <c r="O1513" s="4" t="str">
        <f>VLOOKUP(Table3[[#This Row],[State ID]],Table3[[State ID]:[Age]],1,)</f>
        <v>R1021</v>
      </c>
      <c r="P1513" s="4" t="str">
        <f>VLOOKUP(Table3[[#This Row],[Hospitalasion Details]],Table3[[Hospitalasion Details]:[Age]],1,)</f>
        <v>25-Sep-1967</v>
      </c>
      <c r="Q1513" s="4">
        <f>VLOOKUP(Table3[[#This Row],[Age]],Table3[Age],1,)</f>
        <v>55</v>
      </c>
    </row>
    <row r="1514" spans="1:17" x14ac:dyDescent="0.25">
      <c r="A1514" s="4" t="str">
        <f>VLOOKUP(Table2[[#This Row],[Customer ID]],Table2[],1,)</f>
        <v>Id1513</v>
      </c>
      <c r="B1514" s="4" t="str">
        <f>VLOOKUP(Table2[[#This Row],[Full Name]],Table2[[#This Row],[Full Name]],1,)</f>
        <v xml:space="preserve">  Leigh West</v>
      </c>
      <c r="C1514" s="4">
        <f>VLOOKUP('Medical Examinations'!B1514,'Medical Examinations'!B1514:J3847,1,)</f>
        <v>19.32</v>
      </c>
      <c r="D1514" s="4">
        <f>VLOOKUP('Medical Examinations'!C1514,'Medical Examinations'!C1514:K3847,1,)</f>
        <v>11.58</v>
      </c>
      <c r="E1514" s="4" t="str">
        <f>VLOOKUP('Medical Examinations'!D1514,'Medical Examinations'!D1514:L3847,1,)</f>
        <v>Yes</v>
      </c>
      <c r="F1514" s="4" t="str">
        <f>VLOOKUP('Medical Examinations'!E1514,'Medical Examinations'!E1514:M3847,1,)</f>
        <v>No</v>
      </c>
      <c r="G1514" s="4" t="str">
        <f>VLOOKUP('Medical Examinations'!F1514,'Medical Examinations'!F1514:N3847,1,)</f>
        <v>No</v>
      </c>
      <c r="H1514" s="4">
        <f>VLOOKUP('Medical Examinations'!G1514,'Medical Examinations'!G1514:O3847,1,)</f>
        <v>1</v>
      </c>
      <c r="I1514" s="4" t="str">
        <f>VLOOKUP('Medical Examinations'!H1514,'Medical Examinations'!H1514:P3847,1,)</f>
        <v>No</v>
      </c>
      <c r="J1514" s="4" t="str">
        <f>VLOOKUP('Medical Examinations'!I1514,'Medical Examinations'!I1514:Q3847,1,)</f>
        <v>Normal Weight</v>
      </c>
      <c r="K1514" s="4" t="str">
        <f>VLOOKUP('Medical Examinations'!J1514,'Medical Examinations'!J1514:R3847,1,)</f>
        <v>Diabetes</v>
      </c>
      <c r="L1514" s="49">
        <f>VLOOKUP(Table3[[#This Row],[Charges]],Table3[[Charges]:[Age]],1,)</f>
        <v>12829.46</v>
      </c>
      <c r="M1514" s="23" t="str">
        <f>VLOOKUP(Table3[[#This Row],[Hospital tier]],Table3[[Hospital tier]:[Age]],1,)</f>
        <v>tier - 3</v>
      </c>
      <c r="N1514" s="4" t="str">
        <f>VLOOKUP(Table3[[#This Row],[City tier]],Table3[[Hospital tier]:[Age]],1,)</f>
        <v>tier - 3</v>
      </c>
      <c r="O1514" s="4" t="str">
        <f>VLOOKUP(Table3[[#This Row],[State ID]],Table3[[State ID]:[Age]],1,)</f>
        <v>R1016</v>
      </c>
      <c r="P1514" s="4" t="str">
        <f>VLOOKUP(Table3[[#This Row],[Hospitalasion Details]],Table3[[Hospitalasion Details]:[Age]],1,)</f>
        <v>9-Nov-2004</v>
      </c>
      <c r="Q1514" s="4">
        <f>VLOOKUP(Table3[[#This Row],[Age]],Table3[Age],1,)</f>
        <v>18</v>
      </c>
    </row>
    <row r="1515" spans="1:17" x14ac:dyDescent="0.25">
      <c r="A1515" s="4" t="str">
        <f>VLOOKUP(Table2[[#This Row],[Customer ID]],Table2[],1,)</f>
        <v>Id1514</v>
      </c>
      <c r="B1515" s="4" t="str">
        <f>VLOOKUP(Table2[[#This Row],[Full Name]],Table2[[#This Row],[Full Name]],1,)</f>
        <v xml:space="preserve">  Yosuke Chida</v>
      </c>
      <c r="C1515" s="4">
        <f>VLOOKUP('Medical Examinations'!B1515,'Medical Examinations'!B1515:J3848,1,)</f>
        <v>28.5</v>
      </c>
      <c r="D1515" s="4">
        <f>VLOOKUP('Medical Examinations'!C1515,'Medical Examinations'!C1515:K3848,1,)</f>
        <v>4.3600000000000003</v>
      </c>
      <c r="E1515" s="4" t="str">
        <f>VLOOKUP('Medical Examinations'!D1515,'Medical Examinations'!D1515:L3848,1,)</f>
        <v>No</v>
      </c>
      <c r="F1515" s="4" t="str">
        <f>VLOOKUP('Medical Examinations'!E1515,'Medical Examinations'!E1515:M3848,1,)</f>
        <v>No</v>
      </c>
      <c r="G1515" s="4" t="str">
        <f>VLOOKUP('Medical Examinations'!F1515,'Medical Examinations'!F1515:N3848,1,)</f>
        <v>No</v>
      </c>
      <c r="H1515" s="4">
        <f>VLOOKUP('Medical Examinations'!G1515,'Medical Examinations'!G1515:O3848,1,)</f>
        <v>0</v>
      </c>
      <c r="I1515" s="4" t="str">
        <f>VLOOKUP('Medical Examinations'!H1515,'Medical Examinations'!H1515:P3848,1,)</f>
        <v>No</v>
      </c>
      <c r="J1515" s="4" t="str">
        <f>VLOOKUP('Medical Examinations'!I1515,'Medical Examinations'!I1515:Q3848,1,)</f>
        <v>Over Weight</v>
      </c>
      <c r="K1515" s="4" t="str">
        <f>VLOOKUP('Medical Examinations'!J1515,'Medical Examinations'!J1515:R3848,1,)</f>
        <v>Normal</v>
      </c>
      <c r="L1515" s="49">
        <f>VLOOKUP(Table3[[#This Row],[Charges]],Table3[[Charges]:[Age]],1,)</f>
        <v>12847.24</v>
      </c>
      <c r="M1515" s="23" t="str">
        <f>VLOOKUP(Table3[[#This Row],[Hospital tier]],Table3[[Hospital tier]:[Age]],1,)</f>
        <v>tier - 3</v>
      </c>
      <c r="N1515" s="4" t="str">
        <f>VLOOKUP(Table3[[#This Row],[City tier]],Table3[[Hospital tier]:[Age]],1,)</f>
        <v>tier - 2</v>
      </c>
      <c r="O1515" s="4" t="str">
        <f>VLOOKUP(Table3[[#This Row],[State ID]],Table3[[State ID]:[Age]],1,)</f>
        <v>R1012</v>
      </c>
      <c r="P1515" s="4" t="str">
        <f>VLOOKUP(Table3[[#This Row],[Hospitalasion Details]],Table3[[Hospitalasion Details]:[Age]],1,)</f>
        <v>27-Sep-1993</v>
      </c>
      <c r="Q1515" s="4">
        <f>VLOOKUP(Table3[[#This Row],[Age]],Table3[Age],1,)</f>
        <v>29</v>
      </c>
    </row>
    <row r="1516" spans="1:17" x14ac:dyDescent="0.25">
      <c r="A1516" s="4" t="str">
        <f>VLOOKUP(Table2[[#This Row],[Customer ID]],Table2[],1,)</f>
        <v>Id1515</v>
      </c>
      <c r="B1516" s="4" t="str">
        <f>VLOOKUP(Table2[[#This Row],[Full Name]],Table2[[#This Row],[Full Name]],1,)</f>
        <v xml:space="preserve">  Matthew Reisenauer</v>
      </c>
      <c r="C1516" s="4">
        <f>VLOOKUP('Medical Examinations'!B1516,'Medical Examinations'!B1516:J3849,1,)</f>
        <v>30.875</v>
      </c>
      <c r="D1516" s="4">
        <f>VLOOKUP('Medical Examinations'!C1516,'Medical Examinations'!C1516:K3849,1,)</f>
        <v>4.1399999999999997</v>
      </c>
      <c r="E1516" s="4" t="str">
        <f>VLOOKUP('Medical Examinations'!D1516,'Medical Examinations'!D1516:L3849,1,)</f>
        <v>Yes</v>
      </c>
      <c r="F1516" s="4" t="str">
        <f>VLOOKUP('Medical Examinations'!E1516,'Medical Examinations'!E1516:M3849,1,)</f>
        <v>No</v>
      </c>
      <c r="G1516" s="4" t="str">
        <f>VLOOKUP('Medical Examinations'!F1516,'Medical Examinations'!F1516:N3849,1,)</f>
        <v>No</v>
      </c>
      <c r="H1516" s="4">
        <f>VLOOKUP('Medical Examinations'!G1516,'Medical Examinations'!G1516:O3849,1,)</f>
        <v>0</v>
      </c>
      <c r="I1516" s="4" t="str">
        <f>VLOOKUP('Medical Examinations'!H1516,'Medical Examinations'!H1516:P3849,1,)</f>
        <v>No</v>
      </c>
      <c r="J1516" s="4" t="str">
        <f>VLOOKUP('Medical Examinations'!I1516,'Medical Examinations'!I1516:Q3849,1,)</f>
        <v>Obesity</v>
      </c>
      <c r="K1516" s="4" t="str">
        <f>VLOOKUP('Medical Examinations'!J1516,'Medical Examinations'!J1516:R3849,1,)</f>
        <v>Normal</v>
      </c>
      <c r="L1516" s="49">
        <f>VLOOKUP(Table3[[#This Row],[Charges]],Table3[[Charges]:[Age]],1,)</f>
        <v>12852.37</v>
      </c>
      <c r="M1516" s="23" t="str">
        <f>VLOOKUP(Table3[[#This Row],[Hospital tier]],Table3[[Hospital tier]:[Age]],1,)</f>
        <v>tier - 3</v>
      </c>
      <c r="N1516" s="4" t="str">
        <f>VLOOKUP(Table3[[#This Row],[City tier]],Table3[[Hospital tier]:[Age]],1,)</f>
        <v>tier - 1</v>
      </c>
      <c r="O1516" s="4" t="str">
        <f>VLOOKUP(Table3[[#This Row],[State ID]],Table3[[State ID]:[Age]],1,)</f>
        <v>R1012</v>
      </c>
      <c r="P1516" s="4" t="str">
        <f>VLOOKUP(Table3[[#This Row],[Hospitalasion Details]],Table3[[Hospitalasion Details]:[Age]],1,)</f>
        <v>22-Sep-1973</v>
      </c>
      <c r="Q1516" s="4">
        <f>VLOOKUP(Table3[[#This Row],[Age]],Table3[Age],1,)</f>
        <v>49</v>
      </c>
    </row>
    <row r="1517" spans="1:17" x14ac:dyDescent="0.25">
      <c r="A1517" s="4" t="str">
        <f>VLOOKUP(Table2[[#This Row],[Customer ID]],Table2[],1,)</f>
        <v>Id1516</v>
      </c>
      <c r="B1517" s="4" t="str">
        <f>VLOOKUP(Table2[[#This Row],[Full Name]],Table2[[#This Row],[Full Name]],1,)</f>
        <v xml:space="preserve">  Jacob Rosenberg-Wohl</v>
      </c>
      <c r="C1517" s="4">
        <f>VLOOKUP('Medical Examinations'!B1517,'Medical Examinations'!B1517:J3850,1,)</f>
        <v>24.02</v>
      </c>
      <c r="D1517" s="4">
        <f>VLOOKUP('Medical Examinations'!C1517,'Medical Examinations'!C1517:K3850,1,)</f>
        <v>4.38</v>
      </c>
      <c r="E1517" s="4" t="str">
        <f>VLOOKUP('Medical Examinations'!D1517,'Medical Examinations'!D1517:L3850,1,)</f>
        <v>No</v>
      </c>
      <c r="F1517" s="4" t="str">
        <f>VLOOKUP('Medical Examinations'!E1517,'Medical Examinations'!E1517:M3850,1,)</f>
        <v>No</v>
      </c>
      <c r="G1517" s="4" t="str">
        <f>VLOOKUP('Medical Examinations'!F1517,'Medical Examinations'!F1517:N3850,1,)</f>
        <v>No</v>
      </c>
      <c r="H1517" s="4">
        <f>VLOOKUP('Medical Examinations'!G1517,'Medical Examinations'!G1517:O3850,1,)</f>
        <v>0</v>
      </c>
      <c r="I1517" s="4" t="str">
        <f>VLOOKUP('Medical Examinations'!H1517,'Medical Examinations'!H1517:P3850,1,)</f>
        <v>No</v>
      </c>
      <c r="J1517" s="4" t="str">
        <f>VLOOKUP('Medical Examinations'!I1517,'Medical Examinations'!I1517:Q3850,1,)</f>
        <v>Normal Weight</v>
      </c>
      <c r="K1517" s="4" t="str">
        <f>VLOOKUP('Medical Examinations'!J1517,'Medical Examinations'!J1517:R3850,1,)</f>
        <v>Normal</v>
      </c>
      <c r="L1517" s="49">
        <f>VLOOKUP(Table3[[#This Row],[Charges]],Table3[[Charges]:[Age]],1,)</f>
        <v>12856.84</v>
      </c>
      <c r="M1517" s="23" t="str">
        <f>VLOOKUP(Table3[[#This Row],[Hospital tier]],Table3[[Hospital tier]:[Age]],1,)</f>
        <v>tier - 3</v>
      </c>
      <c r="N1517" s="4" t="str">
        <f>VLOOKUP(Table3[[#This Row],[City tier]],Table3[[Hospital tier]:[Age]],1,)</f>
        <v>tier - 3</v>
      </c>
      <c r="O1517" s="4" t="str">
        <f>VLOOKUP(Table3[[#This Row],[State ID]],Table3[[State ID]:[Age]],1,)</f>
        <v>R1021</v>
      </c>
      <c r="P1517" s="4" t="str">
        <f>VLOOKUP(Table3[[#This Row],[Hospitalasion Details]],Table3[[Hospitalasion Details]:[Age]],1,)</f>
        <v>27-Sep-1963</v>
      </c>
      <c r="Q1517" s="4">
        <f>VLOOKUP(Table3[[#This Row],[Age]],Table3[Age],1,)</f>
        <v>59</v>
      </c>
    </row>
    <row r="1518" spans="1:17" x14ac:dyDescent="0.25">
      <c r="A1518" s="4" t="str">
        <f>VLOOKUP(Table2[[#This Row],[Customer ID]],Table2[],1,)</f>
        <v>Id1517</v>
      </c>
      <c r="B1518" s="4" t="str">
        <f>VLOOKUP(Table2[[#This Row],[Full Name]],Table2[[#This Row],[Full Name]],1,)</f>
        <v xml:space="preserve">  Jodi Theriault</v>
      </c>
      <c r="C1518" s="4">
        <f>VLOOKUP('Medical Examinations'!B1518,'Medical Examinations'!B1518:J3851,1,)</f>
        <v>36.08</v>
      </c>
      <c r="D1518" s="4">
        <f>VLOOKUP('Medical Examinations'!C1518,'Medical Examinations'!C1518:K3851,1,)</f>
        <v>11.61</v>
      </c>
      <c r="E1518" s="4" t="str">
        <f>VLOOKUP('Medical Examinations'!D1518,'Medical Examinations'!D1518:L3851,1,)</f>
        <v>Yes</v>
      </c>
      <c r="F1518" s="4" t="str">
        <f>VLOOKUP('Medical Examinations'!E1518,'Medical Examinations'!E1518:M3851,1,)</f>
        <v>No</v>
      </c>
      <c r="G1518" s="4" t="str">
        <f>VLOOKUP('Medical Examinations'!F1518,'Medical Examinations'!F1518:N3851,1,)</f>
        <v>No</v>
      </c>
      <c r="H1518" s="4">
        <f>VLOOKUP('Medical Examinations'!G1518,'Medical Examinations'!G1518:O3851,1,)</f>
        <v>0</v>
      </c>
      <c r="I1518" s="4" t="str">
        <f>VLOOKUP('Medical Examinations'!H1518,'Medical Examinations'!H1518:P3851,1,)</f>
        <v>No</v>
      </c>
      <c r="J1518" s="4" t="str">
        <f>VLOOKUP('Medical Examinations'!I1518,'Medical Examinations'!I1518:Q3851,1,)</f>
        <v>Obesity</v>
      </c>
      <c r="K1518" s="4" t="str">
        <f>VLOOKUP('Medical Examinations'!J1518,'Medical Examinations'!J1518:R3851,1,)</f>
        <v>Diabetes</v>
      </c>
      <c r="L1518" s="49">
        <f>VLOOKUP(Table3[[#This Row],[Charges]],Table3[[Charges]:[Age]],1,)</f>
        <v>12870.31</v>
      </c>
      <c r="M1518" s="23" t="str">
        <f>VLOOKUP(Table3[[#This Row],[Hospital tier]],Table3[[Hospital tier]:[Age]],1,)</f>
        <v>tier - 3</v>
      </c>
      <c r="N1518" s="4" t="str">
        <f>VLOOKUP(Table3[[#This Row],[City tier]],Table3[[Hospital tier]:[Age]],1,)</f>
        <v>tier - 3</v>
      </c>
      <c r="O1518" s="4" t="str">
        <f>VLOOKUP(Table3[[#This Row],[State ID]],Table3[[State ID]:[Age]],1,)</f>
        <v>R1012</v>
      </c>
      <c r="P1518" s="4" t="str">
        <f>VLOOKUP(Table3[[#This Row],[Hospitalasion Details]],Table3[[Hospitalasion Details]:[Age]],1,)</f>
        <v>6-Aug-1984</v>
      </c>
      <c r="Q1518" s="4">
        <f>VLOOKUP(Table3[[#This Row],[Age]],Table3[Age],1,)</f>
        <v>38</v>
      </c>
    </row>
    <row r="1519" spans="1:17" x14ac:dyDescent="0.25">
      <c r="A1519" s="4" t="str">
        <f>VLOOKUP(Table2[[#This Row],[Customer ID]],Table2[],1,)</f>
        <v>Id1518</v>
      </c>
      <c r="B1519" s="4" t="str">
        <f>VLOOKUP(Table2[[#This Row],[Full Name]],Table2[[#This Row],[Full Name]],1,)</f>
        <v xml:space="preserve">  Lauren Manuel</v>
      </c>
      <c r="C1519" s="4">
        <f>VLOOKUP('Medical Examinations'!B1519,'Medical Examinations'!B1519:J3852,1,)</f>
        <v>32.200000000000003</v>
      </c>
      <c r="D1519" s="4">
        <f>VLOOKUP('Medical Examinations'!C1519,'Medical Examinations'!C1519:K3852,1,)</f>
        <v>10.59</v>
      </c>
      <c r="E1519" s="4" t="str">
        <f>VLOOKUP('Medical Examinations'!D1519,'Medical Examinations'!D1519:L3852,1,)</f>
        <v>Yes</v>
      </c>
      <c r="F1519" s="4" t="str">
        <f>VLOOKUP('Medical Examinations'!E1519,'Medical Examinations'!E1519:M3852,1,)</f>
        <v>No</v>
      </c>
      <c r="G1519" s="4" t="str">
        <f>VLOOKUP('Medical Examinations'!F1519,'Medical Examinations'!F1519:N3852,1,)</f>
        <v>No</v>
      </c>
      <c r="H1519" s="4">
        <f>VLOOKUP('Medical Examinations'!G1519,'Medical Examinations'!G1519:O3852,1,)</f>
        <v>0</v>
      </c>
      <c r="I1519" s="4" t="str">
        <f>VLOOKUP('Medical Examinations'!H1519,'Medical Examinations'!H1519:P3852,1,)</f>
        <v>No</v>
      </c>
      <c r="J1519" s="4" t="str">
        <f>VLOOKUP('Medical Examinations'!I1519,'Medical Examinations'!I1519:Q3852,1,)</f>
        <v>Obesity</v>
      </c>
      <c r="K1519" s="4" t="str">
        <f>VLOOKUP('Medical Examinations'!J1519,'Medical Examinations'!J1519:R3852,1,)</f>
        <v>Diabetes</v>
      </c>
      <c r="L1519" s="49">
        <f>VLOOKUP(Table3[[#This Row],[Charges]],Table3[[Charges]:[Age]],1,)</f>
        <v>12890.06</v>
      </c>
      <c r="M1519" s="23" t="str">
        <f>VLOOKUP(Table3[[#This Row],[Hospital tier]],Table3[[Hospital tier]:[Age]],1,)</f>
        <v>tier - 3</v>
      </c>
      <c r="N1519" s="4" t="str">
        <f>VLOOKUP(Table3[[#This Row],[City tier]],Table3[[Hospital tier]:[Age]],1,)</f>
        <v>tier - 1</v>
      </c>
      <c r="O1519" s="4" t="str">
        <f>VLOOKUP(Table3[[#This Row],[State ID]],Table3[[State ID]:[Age]],1,)</f>
        <v>R1019</v>
      </c>
      <c r="P1519" s="4" t="str">
        <f>VLOOKUP(Table3[[#This Row],[Hospitalasion Details]],Table3[[Hospitalasion Details]:[Age]],1,)</f>
        <v>9-Jul-2004</v>
      </c>
      <c r="Q1519" s="4">
        <f>VLOOKUP(Table3[[#This Row],[Age]],Table3[Age],1,)</f>
        <v>18</v>
      </c>
    </row>
    <row r="1520" spans="1:17" x14ac:dyDescent="0.25">
      <c r="A1520" s="4" t="str">
        <f>VLOOKUP(Table2[[#This Row],[Customer ID]],Table2[],1,)</f>
        <v>Id1519</v>
      </c>
      <c r="B1520" s="4" t="str">
        <f>VLOOKUP(Table2[[#This Row],[Full Name]],Table2[[#This Row],[Full Name]],1,)</f>
        <v xml:space="preserve">  Misti C Demko</v>
      </c>
      <c r="C1520" s="4">
        <f>VLOOKUP('Medical Examinations'!B1520,'Medical Examinations'!B1520:J3853,1,)</f>
        <v>28.05</v>
      </c>
      <c r="D1520" s="4">
        <f>VLOOKUP('Medical Examinations'!C1520,'Medical Examinations'!C1520:K3853,1,)</f>
        <v>11.85</v>
      </c>
      <c r="E1520" s="4" t="str">
        <f>VLOOKUP('Medical Examinations'!D1520,'Medical Examinations'!D1520:L3853,1,)</f>
        <v>Yes</v>
      </c>
      <c r="F1520" s="4" t="str">
        <f>VLOOKUP('Medical Examinations'!E1520,'Medical Examinations'!E1520:M3853,1,)</f>
        <v>No</v>
      </c>
      <c r="G1520" s="4" t="str">
        <f>VLOOKUP('Medical Examinations'!F1520,'Medical Examinations'!F1520:N3853,1,)</f>
        <v>No</v>
      </c>
      <c r="H1520" s="4">
        <f>VLOOKUP('Medical Examinations'!G1520,'Medical Examinations'!G1520:O3853,1,)</f>
        <v>0</v>
      </c>
      <c r="I1520" s="4" t="str">
        <f>VLOOKUP('Medical Examinations'!H1520,'Medical Examinations'!H1520:P3853,1,)</f>
        <v>No</v>
      </c>
      <c r="J1520" s="4" t="str">
        <f>VLOOKUP('Medical Examinations'!I1520,'Medical Examinations'!I1520:Q3853,1,)</f>
        <v>Over Weight</v>
      </c>
      <c r="K1520" s="4" t="str">
        <f>VLOOKUP('Medical Examinations'!J1520,'Medical Examinations'!J1520:R3853,1,)</f>
        <v>Diabetes</v>
      </c>
      <c r="L1520" s="49">
        <f>VLOOKUP(Table3[[#This Row],[Charges]],Table3[[Charges]:[Age]],1,)</f>
        <v>12913.99</v>
      </c>
      <c r="M1520" s="23" t="str">
        <f>VLOOKUP(Table3[[#This Row],[Hospital tier]],Table3[[Hospital tier]:[Age]],1,)</f>
        <v>tier - 3</v>
      </c>
      <c r="N1520" s="4" t="str">
        <f>VLOOKUP(Table3[[#This Row],[City tier]],Table3[[Hospital tier]:[Age]],1,)</f>
        <v>tier - 2</v>
      </c>
      <c r="O1520" s="4" t="str">
        <f>VLOOKUP(Table3[[#This Row],[State ID]],Table3[[State ID]:[Age]],1,)</f>
        <v>R1016</v>
      </c>
      <c r="P1520" s="4" t="str">
        <f>VLOOKUP(Table3[[#This Row],[Hospitalasion Details]],Table3[[Hospitalasion Details]:[Age]],1,)</f>
        <v>16-Aug-1963</v>
      </c>
      <c r="Q1520" s="4">
        <f>VLOOKUP(Table3[[#This Row],[Age]],Table3[Age],1,)</f>
        <v>59</v>
      </c>
    </row>
    <row r="1521" spans="1:17" x14ac:dyDescent="0.25">
      <c r="A1521" s="4" t="str">
        <f>VLOOKUP(Table2[[#This Row],[Customer ID]],Table2[],1,)</f>
        <v>Id1520</v>
      </c>
      <c r="B1521" s="4" t="str">
        <f>VLOOKUP(Table2[[#This Row],[Full Name]],Table2[[#This Row],[Full Name]],1,)</f>
        <v xml:space="preserve">  Angela J Battaglia</v>
      </c>
      <c r="C1521" s="4">
        <f>VLOOKUP('Medical Examinations'!B1521,'Medical Examinations'!B1521:J3854,1,)</f>
        <v>19</v>
      </c>
      <c r="D1521" s="4">
        <f>VLOOKUP('Medical Examinations'!C1521,'Medical Examinations'!C1521:K3854,1,)</f>
        <v>5.46</v>
      </c>
      <c r="E1521" s="4" t="str">
        <f>VLOOKUP('Medical Examinations'!D1521,'Medical Examinations'!D1521:L3854,1,)</f>
        <v>Yes</v>
      </c>
      <c r="F1521" s="4" t="str">
        <f>VLOOKUP('Medical Examinations'!E1521,'Medical Examinations'!E1521:M3854,1,)</f>
        <v>No</v>
      </c>
      <c r="G1521" s="4" t="str">
        <f>VLOOKUP('Medical Examinations'!F1521,'Medical Examinations'!F1521:N3854,1,)</f>
        <v>No</v>
      </c>
      <c r="H1521" s="4">
        <f>VLOOKUP('Medical Examinations'!G1521,'Medical Examinations'!G1521:O3854,1,)</f>
        <v>1</v>
      </c>
      <c r="I1521" s="4" t="str">
        <f>VLOOKUP('Medical Examinations'!H1521,'Medical Examinations'!H1521:P3854,1,)</f>
        <v>No</v>
      </c>
      <c r="J1521" s="4" t="str">
        <f>VLOOKUP('Medical Examinations'!I1521,'Medical Examinations'!I1521:Q3854,1,)</f>
        <v>Normal Weight</v>
      </c>
      <c r="K1521" s="4" t="str">
        <f>VLOOKUP('Medical Examinations'!J1521,'Medical Examinations'!J1521:R3854,1,)</f>
        <v>Normal</v>
      </c>
      <c r="L1521" s="49">
        <f>VLOOKUP(Table3[[#This Row],[Charges]],Table3[[Charges]:[Age]],1,)</f>
        <v>12925.89</v>
      </c>
      <c r="M1521" s="23" t="str">
        <f>VLOOKUP(Table3[[#This Row],[Hospital tier]],Table3[[Hospital tier]:[Age]],1,)</f>
        <v>tier - 3</v>
      </c>
      <c r="N1521" s="4" t="str">
        <f>VLOOKUP(Table3[[#This Row],[City tier]],Table3[[Hospital tier]:[Age]],1,)</f>
        <v>tier - 2</v>
      </c>
      <c r="O1521" s="4" t="str">
        <f>VLOOKUP(Table3[[#This Row],[State ID]],Table3[[State ID]:[Age]],1,)</f>
        <v>R1013</v>
      </c>
      <c r="P1521" s="4" t="str">
        <f>VLOOKUP(Table3[[#This Row],[Hospitalasion Details]],Table3[[Hospitalasion Details]:[Age]],1,)</f>
        <v>1-Sep-1963</v>
      </c>
      <c r="Q1521" s="4">
        <f>VLOOKUP(Table3[[#This Row],[Age]],Table3[Age],1,)</f>
        <v>59</v>
      </c>
    </row>
    <row r="1522" spans="1:17" x14ac:dyDescent="0.25">
      <c r="A1522" s="4" t="str">
        <f>VLOOKUP(Table2[[#This Row],[Customer ID]],Table2[],1,)</f>
        <v>Id1521</v>
      </c>
      <c r="B1522" s="4" t="str">
        <f>VLOOKUP(Table2[[#This Row],[Full Name]],Table2[[#This Row],[Full Name]],1,)</f>
        <v xml:space="preserve">  Jonathan D Follo</v>
      </c>
      <c r="C1522" s="4">
        <f>VLOOKUP('Medical Examinations'!B1522,'Medical Examinations'!B1522:J3855,1,)</f>
        <v>16.13</v>
      </c>
      <c r="D1522" s="4">
        <f>VLOOKUP('Medical Examinations'!C1522,'Medical Examinations'!C1522:K3855,1,)</f>
        <v>4.54</v>
      </c>
      <c r="E1522" s="4" t="str">
        <f>VLOOKUP('Medical Examinations'!D1522,'Medical Examinations'!D1522:L3855,1,)</f>
        <v>Yes</v>
      </c>
      <c r="F1522" s="4" t="str">
        <f>VLOOKUP('Medical Examinations'!E1522,'Medical Examinations'!E1522:M3855,1,)</f>
        <v>No</v>
      </c>
      <c r="G1522" s="4" t="str">
        <f>VLOOKUP('Medical Examinations'!F1522,'Medical Examinations'!F1522:N3855,1,)</f>
        <v>No</v>
      </c>
      <c r="H1522" s="4">
        <f>VLOOKUP('Medical Examinations'!G1522,'Medical Examinations'!G1522:O3855,1,)</f>
        <v>2</v>
      </c>
      <c r="I1522" s="4" t="str">
        <f>VLOOKUP('Medical Examinations'!H1522,'Medical Examinations'!H1522:P3855,1,)</f>
        <v>No</v>
      </c>
      <c r="J1522" s="4" t="str">
        <f>VLOOKUP('Medical Examinations'!I1522,'Medical Examinations'!I1522:Q3855,1,)</f>
        <v>Underweight</v>
      </c>
      <c r="K1522" s="4" t="str">
        <f>VLOOKUP('Medical Examinations'!J1522,'Medical Examinations'!J1522:R3855,1,)</f>
        <v>Normal</v>
      </c>
      <c r="L1522" s="49">
        <f>VLOOKUP(Table3[[#This Row],[Charges]],Table3[[Charges]:[Age]],1,)</f>
        <v>12928.79</v>
      </c>
      <c r="M1522" s="23" t="str">
        <f>VLOOKUP(Table3[[#This Row],[Hospital tier]],Table3[[Hospital tier]:[Age]],1,)</f>
        <v>tier - 3</v>
      </c>
      <c r="N1522" s="4" t="str">
        <f>VLOOKUP(Table3[[#This Row],[City tier]],Table3[[Hospital tier]:[Age]],1,)</f>
        <v>tier - 2</v>
      </c>
      <c r="O1522" s="4" t="str">
        <f>VLOOKUP(Table3[[#This Row],[State ID]],Table3[[State ID]:[Age]],1,)</f>
        <v>R1013</v>
      </c>
      <c r="P1522" s="4" t="str">
        <f>VLOOKUP(Table3[[#This Row],[Hospitalasion Details]],Table3[[Hospitalasion Details]:[Age]],1,)</f>
        <v>14-Aug-1963</v>
      </c>
      <c r="Q1522" s="4">
        <f>VLOOKUP(Table3[[#This Row],[Age]],Table3[Age],1,)</f>
        <v>59</v>
      </c>
    </row>
    <row r="1523" spans="1:17" x14ac:dyDescent="0.25">
      <c r="A1523" s="4" t="str">
        <f>VLOOKUP(Table2[[#This Row],[Customer ID]],Table2[],1,)</f>
        <v>Id1522</v>
      </c>
      <c r="B1523" s="4" t="str">
        <f>VLOOKUP(Table2[[#This Row],[Full Name]],Table2[[#This Row],[Full Name]],1,)</f>
        <v xml:space="preserve">  Victoria Barana</v>
      </c>
      <c r="C1523" s="4">
        <f>VLOOKUP('Medical Examinations'!B1523,'Medical Examinations'!B1523:J3856,1,)</f>
        <v>18.77</v>
      </c>
      <c r="D1523" s="4">
        <f>VLOOKUP('Medical Examinations'!C1523,'Medical Examinations'!C1523:K3856,1,)</f>
        <v>11.98</v>
      </c>
      <c r="E1523" s="4" t="str">
        <f>VLOOKUP('Medical Examinations'!D1523,'Medical Examinations'!D1523:L3856,1,)</f>
        <v>Yes</v>
      </c>
      <c r="F1523" s="4" t="str">
        <f>VLOOKUP('Medical Examinations'!E1523,'Medical Examinations'!E1523:M3856,1,)</f>
        <v>No</v>
      </c>
      <c r="G1523" s="4" t="str">
        <f>VLOOKUP('Medical Examinations'!F1523,'Medical Examinations'!F1523:N3856,1,)</f>
        <v>No</v>
      </c>
      <c r="H1523" s="4">
        <f>VLOOKUP('Medical Examinations'!G1523,'Medical Examinations'!G1523:O3856,1,)</f>
        <v>2</v>
      </c>
      <c r="I1523" s="4" t="str">
        <f>VLOOKUP('Medical Examinations'!H1523,'Medical Examinations'!H1523:P3856,1,)</f>
        <v>No</v>
      </c>
      <c r="J1523" s="4" t="str">
        <f>VLOOKUP('Medical Examinations'!I1523,'Medical Examinations'!I1523:Q3856,1,)</f>
        <v>Normal Weight</v>
      </c>
      <c r="K1523" s="4" t="str">
        <f>VLOOKUP('Medical Examinations'!J1523,'Medical Examinations'!J1523:R3856,1,)</f>
        <v>Diabetes</v>
      </c>
      <c r="L1523" s="49">
        <f>VLOOKUP(Table3[[#This Row],[Charges]],Table3[[Charges]:[Age]],1,)</f>
        <v>12949.16</v>
      </c>
      <c r="M1523" s="23" t="str">
        <f>VLOOKUP(Table3[[#This Row],[Hospital tier]],Table3[[Hospital tier]:[Age]],1,)</f>
        <v>tier - 3</v>
      </c>
      <c r="N1523" s="4" t="str">
        <f>VLOOKUP(Table3[[#This Row],[City tier]],Table3[[Hospital tier]:[Age]],1,)</f>
        <v>tier - 3</v>
      </c>
      <c r="O1523" s="4" t="str">
        <f>VLOOKUP(Table3[[#This Row],[State ID]],Table3[[State ID]:[Age]],1,)</f>
        <v>R1013</v>
      </c>
      <c r="P1523" s="4" t="str">
        <f>VLOOKUP(Table3[[#This Row],[Hospitalasion Details]],Table3[[Hospitalasion Details]:[Age]],1,)</f>
        <v>22-Dec-1966</v>
      </c>
      <c r="Q1523" s="4">
        <f>VLOOKUP(Table3[[#This Row],[Age]],Table3[Age],1,)</f>
        <v>56</v>
      </c>
    </row>
    <row r="1524" spans="1:17" x14ac:dyDescent="0.25">
      <c r="A1524" s="4" t="str">
        <f>VLOOKUP(Table2[[#This Row],[Customer ID]],Table2[],1,)</f>
        <v>Id1523</v>
      </c>
      <c r="B1524" s="4" t="str">
        <f>VLOOKUP(Table2[[#This Row],[Full Name]],Table2[[#This Row],[Full Name]],1,)</f>
        <v xml:space="preserve">  Adrian R Lysaght</v>
      </c>
      <c r="C1524" s="4">
        <f>VLOOKUP('Medical Examinations'!B1524,'Medical Examinations'!B1524:J3857,1,)</f>
        <v>28.88</v>
      </c>
      <c r="D1524" s="4">
        <f>VLOOKUP('Medical Examinations'!C1524,'Medical Examinations'!C1524:K3857,1,)</f>
        <v>6.59</v>
      </c>
      <c r="E1524" s="4" t="str">
        <f>VLOOKUP('Medical Examinations'!D1524,'Medical Examinations'!D1524:L3857,1,)</f>
        <v>Yes</v>
      </c>
      <c r="F1524" s="4" t="str">
        <f>VLOOKUP('Medical Examinations'!E1524,'Medical Examinations'!E1524:M3857,1,)</f>
        <v>No</v>
      </c>
      <c r="G1524" s="4" t="str">
        <f>VLOOKUP('Medical Examinations'!F1524,'Medical Examinations'!F1524:N3857,1,)</f>
        <v>No</v>
      </c>
      <c r="H1524" s="4">
        <f>VLOOKUP('Medical Examinations'!G1524,'Medical Examinations'!G1524:O3857,1,)</f>
        <v>1</v>
      </c>
      <c r="I1524" s="4" t="str">
        <f>VLOOKUP('Medical Examinations'!H1524,'Medical Examinations'!H1524:P3857,1,)</f>
        <v>No</v>
      </c>
      <c r="J1524" s="4" t="str">
        <f>VLOOKUP('Medical Examinations'!I1524,'Medical Examinations'!I1524:Q3857,1,)</f>
        <v>Over Weight</v>
      </c>
      <c r="K1524" s="4" t="str">
        <f>VLOOKUP('Medical Examinations'!J1524,'Medical Examinations'!J1524:R3857,1,)</f>
        <v>Diabetes</v>
      </c>
      <c r="L1524" s="49">
        <f>VLOOKUP(Table3[[#This Row],[Charges]],Table3[[Charges]:[Age]],1,)</f>
        <v>12950.07</v>
      </c>
      <c r="M1524" s="23" t="str">
        <f>VLOOKUP(Table3[[#This Row],[Hospital tier]],Table3[[Hospital tier]:[Age]],1,)</f>
        <v>tier - 3</v>
      </c>
      <c r="N1524" s="4" t="str">
        <f>VLOOKUP(Table3[[#This Row],[City tier]],Table3[[Hospital tier]:[Age]],1,)</f>
        <v>tier - 1</v>
      </c>
      <c r="O1524" s="4" t="str">
        <f>VLOOKUP(Table3[[#This Row],[State ID]],Table3[[State ID]:[Age]],1,)</f>
        <v>R1012</v>
      </c>
      <c r="P1524" s="4" t="str">
        <f>VLOOKUP(Table3[[#This Row],[Hospitalasion Details]],Table3[[Hospitalasion Details]:[Age]],1,)</f>
        <v>20-Aug-1961</v>
      </c>
      <c r="Q1524" s="4">
        <f>VLOOKUP(Table3[[#This Row],[Age]],Table3[Age],1,)</f>
        <v>61</v>
      </c>
    </row>
    <row r="1525" spans="1:17" x14ac:dyDescent="0.25">
      <c r="A1525" s="4" t="str">
        <f>VLOOKUP(Table2[[#This Row],[Customer ID]],Table2[],1,)</f>
        <v>Id1524</v>
      </c>
      <c r="B1525" s="4" t="str">
        <f>VLOOKUP(Table2[[#This Row],[Full Name]],Table2[[#This Row],[Full Name]],1,)</f>
        <v xml:space="preserve">  Andrew Chalmers</v>
      </c>
      <c r="C1525" s="4">
        <f>VLOOKUP('Medical Examinations'!B1525,'Medical Examinations'!B1525:J3858,1,)</f>
        <v>27.55</v>
      </c>
      <c r="D1525" s="4">
        <f>VLOOKUP('Medical Examinations'!C1525,'Medical Examinations'!C1525:K3858,1,)</f>
        <v>10.83</v>
      </c>
      <c r="E1525" s="4" t="str">
        <f>VLOOKUP('Medical Examinations'!D1525,'Medical Examinations'!D1525:L3858,1,)</f>
        <v>Yes</v>
      </c>
      <c r="F1525" s="4" t="str">
        <f>VLOOKUP('Medical Examinations'!E1525,'Medical Examinations'!E1525:M3858,1,)</f>
        <v>No</v>
      </c>
      <c r="G1525" s="4" t="str">
        <f>VLOOKUP('Medical Examinations'!F1525,'Medical Examinations'!F1525:N3858,1,)</f>
        <v>No</v>
      </c>
      <c r="H1525" s="4">
        <f>VLOOKUP('Medical Examinations'!G1525,'Medical Examinations'!G1525:O3858,1,)</f>
        <v>1</v>
      </c>
      <c r="I1525" s="4" t="str">
        <f>VLOOKUP('Medical Examinations'!H1525,'Medical Examinations'!H1525:P3858,1,)</f>
        <v>No</v>
      </c>
      <c r="J1525" s="4" t="str">
        <f>VLOOKUP('Medical Examinations'!I1525,'Medical Examinations'!I1525:Q3858,1,)</f>
        <v>Over Weight</v>
      </c>
      <c r="K1525" s="4" t="str">
        <f>VLOOKUP('Medical Examinations'!J1525,'Medical Examinations'!J1525:R3858,1,)</f>
        <v>Diabetes</v>
      </c>
      <c r="L1525" s="49">
        <f>VLOOKUP(Table3[[#This Row],[Charges]],Table3[[Charges]:[Age]],1,)</f>
        <v>12957.12</v>
      </c>
      <c r="M1525" s="23" t="str">
        <f>VLOOKUP(Table3[[#This Row],[Hospital tier]],Table3[[Hospital tier]:[Age]],1,)</f>
        <v>tier - 3</v>
      </c>
      <c r="N1525" s="4" t="str">
        <f>VLOOKUP(Table3[[#This Row],[City tier]],Table3[[Hospital tier]:[Age]],1,)</f>
        <v>tier - 1</v>
      </c>
      <c r="O1525" s="4" t="str">
        <f>VLOOKUP(Table3[[#This Row],[State ID]],Table3[[State ID]:[Age]],1,)</f>
        <v>R1011</v>
      </c>
      <c r="P1525" s="4" t="str">
        <f>VLOOKUP(Table3[[#This Row],[Hospitalasion Details]],Table3[[Hospitalasion Details]:[Age]],1,)</f>
        <v>4-Nov-1960</v>
      </c>
      <c r="Q1525" s="4">
        <f>VLOOKUP(Table3[[#This Row],[Age]],Table3[Age],1,)</f>
        <v>62</v>
      </c>
    </row>
    <row r="1526" spans="1:17" x14ac:dyDescent="0.25">
      <c r="A1526" s="4" t="str">
        <f>VLOOKUP(Table2[[#This Row],[Customer ID]],Table2[],1,)</f>
        <v>Id1525</v>
      </c>
      <c r="B1526" s="4" t="str">
        <f>VLOOKUP(Table2[[#This Row],[Full Name]],Table2[[#This Row],[Full Name]],1,)</f>
        <v xml:space="preserve">  Jason A Phillippi</v>
      </c>
      <c r="C1526" s="4">
        <f>VLOOKUP('Medical Examinations'!B1526,'Medical Examinations'!B1526:J3859,1,)</f>
        <v>15.6</v>
      </c>
      <c r="D1526" s="4">
        <f>VLOOKUP('Medical Examinations'!C1526,'Medical Examinations'!C1526:K3859,1,)</f>
        <v>8.6</v>
      </c>
      <c r="E1526" s="4" t="str">
        <f>VLOOKUP('Medical Examinations'!D1526,'Medical Examinations'!D1526:L3859,1,)</f>
        <v>No</v>
      </c>
      <c r="F1526" s="4" t="str">
        <f>VLOOKUP('Medical Examinations'!E1526,'Medical Examinations'!E1526:M3859,1,)</f>
        <v>No</v>
      </c>
      <c r="G1526" s="4" t="str">
        <f>VLOOKUP('Medical Examinations'!F1526,'Medical Examinations'!F1526:N3859,1,)</f>
        <v>No</v>
      </c>
      <c r="H1526" s="4">
        <f>VLOOKUP('Medical Examinations'!G1526,'Medical Examinations'!G1526:O3859,1,)</f>
        <v>0</v>
      </c>
      <c r="I1526" s="4" t="str">
        <f>VLOOKUP('Medical Examinations'!H1526,'Medical Examinations'!H1526:P3859,1,)</f>
        <v>No</v>
      </c>
      <c r="J1526" s="4" t="str">
        <f>VLOOKUP('Medical Examinations'!I1526,'Medical Examinations'!I1526:Q3859,1,)</f>
        <v>Underweight</v>
      </c>
      <c r="K1526" s="4" t="str">
        <f>VLOOKUP('Medical Examinations'!J1526,'Medical Examinations'!J1526:R3859,1,)</f>
        <v>Diabetes</v>
      </c>
      <c r="L1526" s="49">
        <f>VLOOKUP(Table3[[#This Row],[Charges]],Table3[[Charges]:[Age]],1,)</f>
        <v>12979.36</v>
      </c>
      <c r="M1526" s="23" t="str">
        <f>VLOOKUP(Table3[[#This Row],[Hospital tier]],Table3[[Hospital tier]:[Age]],1,)</f>
        <v>tier - 3</v>
      </c>
      <c r="N1526" s="4" t="str">
        <f>VLOOKUP(Table3[[#This Row],[City tier]],Table3[[Hospital tier]:[Age]],1,)</f>
        <v>tier - 1</v>
      </c>
      <c r="O1526" s="4" t="str">
        <f>VLOOKUP(Table3[[#This Row],[State ID]],Table3[[State ID]:[Age]],1,)</f>
        <v>R1011</v>
      </c>
      <c r="P1526" s="4" t="str">
        <f>VLOOKUP(Table3[[#This Row],[Hospitalasion Details]],Table3[[Hospitalasion Details]:[Age]],1,)</f>
        <v>22-Jun-1960</v>
      </c>
      <c r="Q1526" s="4">
        <f>VLOOKUP(Table3[[#This Row],[Age]],Table3[Age],1,)</f>
        <v>62</v>
      </c>
    </row>
    <row r="1527" spans="1:17" x14ac:dyDescent="0.25">
      <c r="A1527" s="4" t="str">
        <f>VLOOKUP(Table2[[#This Row],[Customer ID]],Table2[],1,)</f>
        <v>Id1526</v>
      </c>
      <c r="B1527" s="4" t="str">
        <f>VLOOKUP(Table2[[#This Row],[Full Name]],Table2[[#This Row],[Full Name]],1,)</f>
        <v xml:space="preserve">  Rachel MacPherson</v>
      </c>
      <c r="C1527" s="4">
        <f>VLOOKUP('Medical Examinations'!B1527,'Medical Examinations'!B1527:J3860,1,)</f>
        <v>21.99</v>
      </c>
      <c r="D1527" s="4">
        <f>VLOOKUP('Medical Examinations'!C1527,'Medical Examinations'!C1527:K3860,1,)</f>
        <v>11.17</v>
      </c>
      <c r="E1527" s="4" t="str">
        <f>VLOOKUP('Medical Examinations'!D1527,'Medical Examinations'!D1527:L3860,1,)</f>
        <v>No</v>
      </c>
      <c r="F1527" s="4" t="str">
        <f>VLOOKUP('Medical Examinations'!E1527,'Medical Examinations'!E1527:M3860,1,)</f>
        <v>No</v>
      </c>
      <c r="G1527" s="4" t="str">
        <f>VLOOKUP('Medical Examinations'!F1527,'Medical Examinations'!F1527:N3860,1,)</f>
        <v>No</v>
      </c>
      <c r="H1527" s="4">
        <f>VLOOKUP('Medical Examinations'!G1527,'Medical Examinations'!G1527:O3860,1,)</f>
        <v>0</v>
      </c>
      <c r="I1527" s="4" t="str">
        <f>VLOOKUP('Medical Examinations'!H1527,'Medical Examinations'!H1527:P3860,1,)</f>
        <v>No</v>
      </c>
      <c r="J1527" s="4" t="str">
        <f>VLOOKUP('Medical Examinations'!I1527,'Medical Examinations'!I1527:Q3860,1,)</f>
        <v>Normal Weight</v>
      </c>
      <c r="K1527" s="4" t="str">
        <f>VLOOKUP('Medical Examinations'!J1527,'Medical Examinations'!J1527:R3860,1,)</f>
        <v>Diabetes</v>
      </c>
      <c r="L1527" s="49">
        <f>VLOOKUP(Table3[[#This Row],[Charges]],Table3[[Charges]:[Age]],1,)</f>
        <v>12981.35</v>
      </c>
      <c r="M1527" s="23" t="str">
        <f>VLOOKUP(Table3[[#This Row],[Hospital tier]],Table3[[Hospital tier]:[Age]],1,)</f>
        <v>tier - 3</v>
      </c>
      <c r="N1527" s="4" t="str">
        <f>VLOOKUP(Table3[[#This Row],[City tier]],Table3[[Hospital tier]:[Age]],1,)</f>
        <v>tier - 3</v>
      </c>
      <c r="O1527" s="4" t="str">
        <f>VLOOKUP(Table3[[#This Row],[State ID]],Table3[[State ID]:[Age]],1,)</f>
        <v>R1013</v>
      </c>
      <c r="P1527" s="4" t="str">
        <f>VLOOKUP(Table3[[#This Row],[Hospitalasion Details]],Table3[[Hospitalasion Details]:[Age]],1,)</f>
        <v>23-Sep-1960</v>
      </c>
      <c r="Q1527" s="4">
        <f>VLOOKUP(Table3[[#This Row],[Age]],Table3[Age],1,)</f>
        <v>62</v>
      </c>
    </row>
    <row r="1528" spans="1:17" x14ac:dyDescent="0.25">
      <c r="A1528" s="4" t="str">
        <f>VLOOKUP(Table2[[#This Row],[Customer ID]],Table2[],1,)</f>
        <v>Id1527</v>
      </c>
      <c r="B1528" s="4" t="str">
        <f>VLOOKUP(Table2[[#This Row],[Full Name]],Table2[[#This Row],[Full Name]],1,)</f>
        <v xml:space="preserve">  Susan Delfidio</v>
      </c>
      <c r="C1528" s="4">
        <f>VLOOKUP('Medical Examinations'!B1528,'Medical Examinations'!B1528:J3861,1,)</f>
        <v>34.85</v>
      </c>
      <c r="D1528" s="4">
        <f>VLOOKUP('Medical Examinations'!C1528,'Medical Examinations'!C1528:K3861,1,)</f>
        <v>5.75</v>
      </c>
      <c r="E1528" s="4" t="str">
        <f>VLOOKUP('Medical Examinations'!D1528,'Medical Examinations'!D1528:L3861,1,)</f>
        <v>No</v>
      </c>
      <c r="F1528" s="4" t="str">
        <f>VLOOKUP('Medical Examinations'!E1528,'Medical Examinations'!E1528:M3861,1,)</f>
        <v>No</v>
      </c>
      <c r="G1528" s="4" t="str">
        <f>VLOOKUP('Medical Examinations'!F1528,'Medical Examinations'!F1528:N3861,1,)</f>
        <v>No</v>
      </c>
      <c r="H1528" s="4">
        <f>VLOOKUP('Medical Examinations'!G1528,'Medical Examinations'!G1528:O3861,1,)</f>
        <v>0</v>
      </c>
      <c r="I1528" s="4" t="str">
        <f>VLOOKUP('Medical Examinations'!H1528,'Medical Examinations'!H1528:P3861,1,)</f>
        <v>No</v>
      </c>
      <c r="J1528" s="4" t="str">
        <f>VLOOKUP('Medical Examinations'!I1528,'Medical Examinations'!I1528:Q3861,1,)</f>
        <v>Obesity</v>
      </c>
      <c r="K1528" s="4" t="str">
        <f>VLOOKUP('Medical Examinations'!J1528,'Medical Examinations'!J1528:R3861,1,)</f>
        <v>Pre diabetes</v>
      </c>
      <c r="L1528" s="49">
        <f>VLOOKUP(Table3[[#This Row],[Charges]],Table3[[Charges]:[Age]],1,)</f>
        <v>12982.87</v>
      </c>
      <c r="M1528" s="23" t="str">
        <f>VLOOKUP(Table3[[#This Row],[Hospital tier]],Table3[[Hospital tier]:[Age]],1,)</f>
        <v>tier - 3</v>
      </c>
      <c r="N1528" s="4" t="str">
        <f>VLOOKUP(Table3[[#This Row],[City tier]],Table3[[Hospital tier]:[Age]],1,)</f>
        <v>tier - 1</v>
      </c>
      <c r="O1528" s="4" t="str">
        <f>VLOOKUP(Table3[[#This Row],[State ID]],Table3[[State ID]:[Age]],1,)</f>
        <v>R1013</v>
      </c>
      <c r="P1528" s="4" t="str">
        <f>VLOOKUP(Table3[[#This Row],[Hospitalasion Details]],Table3[[Hospitalasion Details]:[Age]],1,)</f>
        <v>28-Nov-1960</v>
      </c>
      <c r="Q1528" s="4">
        <f>VLOOKUP(Table3[[#This Row],[Age]],Table3[Age],1,)</f>
        <v>62</v>
      </c>
    </row>
    <row r="1529" spans="1:17" x14ac:dyDescent="0.25">
      <c r="A1529" s="4" t="str">
        <f>VLOOKUP(Table2[[#This Row],[Customer ID]],Table2[],1,)</f>
        <v>Id1528</v>
      </c>
      <c r="B1529" s="4" t="str">
        <f>VLOOKUP(Table2[[#This Row],[Full Name]],Table2[[#This Row],[Full Name]],1,)</f>
        <v xml:space="preserve">  Cameron M Cummings</v>
      </c>
      <c r="C1529" s="4">
        <f>VLOOKUP('Medical Examinations'!B1529,'Medical Examinations'!B1529:J3862,1,)</f>
        <v>24.51</v>
      </c>
      <c r="D1529" s="4">
        <f>VLOOKUP('Medical Examinations'!C1529,'Medical Examinations'!C1529:K3862,1,)</f>
        <v>4.83</v>
      </c>
      <c r="E1529" s="4" t="str">
        <f>VLOOKUP('Medical Examinations'!D1529,'Medical Examinations'!D1529:L3862,1,)</f>
        <v>Yes</v>
      </c>
      <c r="F1529" s="4" t="str">
        <f>VLOOKUP('Medical Examinations'!E1529,'Medical Examinations'!E1529:M3862,1,)</f>
        <v>No</v>
      </c>
      <c r="G1529" s="4" t="str">
        <f>VLOOKUP('Medical Examinations'!F1529,'Medical Examinations'!F1529:N3862,1,)</f>
        <v>Yes</v>
      </c>
      <c r="H1529" s="4">
        <f>VLOOKUP('Medical Examinations'!G1529,'Medical Examinations'!G1529:O3862,1,)</f>
        <v>1</v>
      </c>
      <c r="I1529" s="4" t="str">
        <f>VLOOKUP('Medical Examinations'!H1529,'Medical Examinations'!H1529:P3862,1,)</f>
        <v>No</v>
      </c>
      <c r="J1529" s="4" t="str">
        <f>VLOOKUP('Medical Examinations'!I1529,'Medical Examinations'!I1529:Q3862,1,)</f>
        <v>Normal Weight</v>
      </c>
      <c r="K1529" s="4" t="str">
        <f>VLOOKUP('Medical Examinations'!J1529,'Medical Examinations'!J1529:R3862,1,)</f>
        <v>Normal</v>
      </c>
      <c r="L1529" s="49">
        <f>VLOOKUP(Table3[[#This Row],[Charges]],Table3[[Charges]:[Age]],1,)</f>
        <v>12994.12</v>
      </c>
      <c r="M1529" s="23" t="str">
        <f>VLOOKUP(Table3[[#This Row],[Hospital tier]],Table3[[Hospital tier]:[Age]],1,)</f>
        <v>tier - 3</v>
      </c>
      <c r="N1529" s="4" t="str">
        <f>VLOOKUP(Table3[[#This Row],[City tier]],Table3[[Hospital tier]:[Age]],1,)</f>
        <v>tier - 2</v>
      </c>
      <c r="O1529" s="4" t="str">
        <f>VLOOKUP(Table3[[#This Row],[State ID]],Table3[[State ID]:[Age]],1,)</f>
        <v>R1026</v>
      </c>
      <c r="P1529" s="4" t="str">
        <f>VLOOKUP(Table3[[#This Row],[Hospitalasion Details]],Table3[[Hospitalasion Details]:[Age]],1,)</f>
        <v>27-Nov-1979</v>
      </c>
      <c r="Q1529" s="4">
        <f>VLOOKUP(Table3[[#This Row],[Age]],Table3[Age],1,)</f>
        <v>43</v>
      </c>
    </row>
    <row r="1530" spans="1:17" x14ac:dyDescent="0.25">
      <c r="A1530" s="4" t="str">
        <f>VLOOKUP(Table2[[#This Row],[Customer ID]],Table2[],1,)</f>
        <v>Id1529</v>
      </c>
      <c r="B1530" s="4" t="str">
        <f>VLOOKUP(Table2[[#This Row],[Full Name]],Table2[[#This Row],[Full Name]],1,)</f>
        <v xml:space="preserve">  Claudia A Schroegel</v>
      </c>
      <c r="C1530" s="4">
        <f>VLOOKUP('Medical Examinations'!B1530,'Medical Examinations'!B1530:J3863,1,)</f>
        <v>19.399999999999999</v>
      </c>
      <c r="D1530" s="4">
        <f>VLOOKUP('Medical Examinations'!C1530,'Medical Examinations'!C1530:K3863,1,)</f>
        <v>11.93</v>
      </c>
      <c r="E1530" s="4" t="str">
        <f>VLOOKUP('Medical Examinations'!D1530,'Medical Examinations'!D1530:L3863,1,)</f>
        <v>No</v>
      </c>
      <c r="F1530" s="4" t="str">
        <f>VLOOKUP('Medical Examinations'!E1530,'Medical Examinations'!E1530:M3863,1,)</f>
        <v>No</v>
      </c>
      <c r="G1530" s="4" t="str">
        <f>VLOOKUP('Medical Examinations'!F1530,'Medical Examinations'!F1530:N3863,1,)</f>
        <v>No</v>
      </c>
      <c r="H1530" s="4">
        <f>VLOOKUP('Medical Examinations'!G1530,'Medical Examinations'!G1530:O3863,1,)</f>
        <v>0</v>
      </c>
      <c r="I1530" s="4" t="str">
        <f>VLOOKUP('Medical Examinations'!H1530,'Medical Examinations'!H1530:P3863,1,)</f>
        <v>No</v>
      </c>
      <c r="J1530" s="4" t="str">
        <f>VLOOKUP('Medical Examinations'!I1530,'Medical Examinations'!I1530:Q3863,1,)</f>
        <v>Normal Weight</v>
      </c>
      <c r="K1530" s="4" t="str">
        <f>VLOOKUP('Medical Examinations'!J1530,'Medical Examinations'!J1530:R3863,1,)</f>
        <v>Diabetes</v>
      </c>
      <c r="L1530" s="49">
        <f>VLOOKUP(Table3[[#This Row],[Charges]],Table3[[Charges]:[Age]],1,)</f>
        <v>13002.91</v>
      </c>
      <c r="M1530" s="23" t="str">
        <f>VLOOKUP(Table3[[#This Row],[Hospital tier]],Table3[[Hospital tier]:[Age]],1,)</f>
        <v>tier - 3</v>
      </c>
      <c r="N1530" s="4" t="str">
        <f>VLOOKUP(Table3[[#This Row],[City tier]],Table3[[Hospital tier]:[Age]],1,)</f>
        <v>tier - 1</v>
      </c>
      <c r="O1530" s="4" t="str">
        <f>VLOOKUP(Table3[[#This Row],[State ID]],Table3[[State ID]:[Age]],1,)</f>
        <v>R1012</v>
      </c>
      <c r="P1530" s="4" t="str">
        <f>VLOOKUP(Table3[[#This Row],[Hospitalasion Details]],Table3[[Hospitalasion Details]:[Age]],1,)</f>
        <v>30-Oct-1981</v>
      </c>
      <c r="Q1530" s="4">
        <f>VLOOKUP(Table3[[#This Row],[Age]],Table3[Age],1,)</f>
        <v>41</v>
      </c>
    </row>
    <row r="1531" spans="1:17" x14ac:dyDescent="0.25">
      <c r="A1531" s="4" t="str">
        <f>VLOOKUP(Table2[[#This Row],[Customer ID]],Table2[],1,)</f>
        <v>Id1530</v>
      </c>
      <c r="B1531" s="4" t="str">
        <f>VLOOKUP(Table2[[#This Row],[Full Name]],Table2[[#This Row],[Full Name]],1,)</f>
        <v xml:space="preserve">  Kate Williams</v>
      </c>
      <c r="C1531" s="4">
        <f>VLOOKUP('Medical Examinations'!B1531,'Medical Examinations'!B1531:J3864,1,)</f>
        <v>15.1</v>
      </c>
      <c r="D1531" s="4">
        <f>VLOOKUP('Medical Examinations'!C1531,'Medical Examinations'!C1531:K3864,1,)</f>
        <v>8.41</v>
      </c>
      <c r="E1531" s="4" t="str">
        <f>VLOOKUP('Medical Examinations'!D1531,'Medical Examinations'!D1531:L3864,1,)</f>
        <v>No</v>
      </c>
      <c r="F1531" s="4" t="str">
        <f>VLOOKUP('Medical Examinations'!E1531,'Medical Examinations'!E1531:M3864,1,)</f>
        <v>No</v>
      </c>
      <c r="G1531" s="4" t="str">
        <f>VLOOKUP('Medical Examinations'!F1531,'Medical Examinations'!F1531:N3864,1,)</f>
        <v>No</v>
      </c>
      <c r="H1531" s="4">
        <f>VLOOKUP('Medical Examinations'!G1531,'Medical Examinations'!G1531:O3864,1,)</f>
        <v>0</v>
      </c>
      <c r="I1531" s="4" t="str">
        <f>VLOOKUP('Medical Examinations'!H1531,'Medical Examinations'!H1531:P3864,1,)</f>
        <v>No</v>
      </c>
      <c r="J1531" s="4" t="str">
        <f>VLOOKUP('Medical Examinations'!I1531,'Medical Examinations'!I1531:Q3864,1,)</f>
        <v>Underweight</v>
      </c>
      <c r="K1531" s="4" t="str">
        <f>VLOOKUP('Medical Examinations'!J1531,'Medical Examinations'!J1531:R3864,1,)</f>
        <v>Diabetes</v>
      </c>
      <c r="L1531" s="49">
        <f>VLOOKUP(Table3[[#This Row],[Charges]],Table3[[Charges]:[Age]],1,)</f>
        <v>13004.95</v>
      </c>
      <c r="M1531" s="23" t="str">
        <f>VLOOKUP(Table3[[#This Row],[Hospital tier]],Table3[[Hospital tier]:[Age]],1,)</f>
        <v>tier - 3</v>
      </c>
      <c r="N1531" s="4" t="str">
        <f>VLOOKUP(Table3[[#This Row],[City tier]],Table3[[Hospital tier]:[Age]],1,)</f>
        <v>tier - 1</v>
      </c>
      <c r="O1531" s="4" t="str">
        <f>VLOOKUP(Table3[[#This Row],[State ID]],Table3[[State ID]:[Age]],1,)</f>
        <v>R1012</v>
      </c>
      <c r="P1531" s="4" t="str">
        <f>VLOOKUP(Table3[[#This Row],[Hospitalasion Details]],Table3[[Hospitalasion Details]:[Age]],1,)</f>
        <v>24-Jun-1962</v>
      </c>
      <c r="Q1531" s="4">
        <f>VLOOKUP(Table3[[#This Row],[Age]],Table3[Age],1,)</f>
        <v>60</v>
      </c>
    </row>
    <row r="1532" spans="1:17" x14ac:dyDescent="0.25">
      <c r="A1532" s="4" t="str">
        <f>VLOOKUP(Table2[[#This Row],[Customer ID]],Table2[],1,)</f>
        <v>Id1531</v>
      </c>
      <c r="B1532" s="4" t="str">
        <f>VLOOKUP(Table2[[#This Row],[Full Name]],Table2[[#This Row],[Full Name]],1,)</f>
        <v xml:space="preserve">  Nicole M Casey</v>
      </c>
      <c r="C1532" s="4">
        <f>VLOOKUP('Medical Examinations'!B1532,'Medical Examinations'!B1532:J3865,1,)</f>
        <v>23.37</v>
      </c>
      <c r="D1532" s="4">
        <f>VLOOKUP('Medical Examinations'!C1532,'Medical Examinations'!C1532:K3865,1,)</f>
        <v>5.59</v>
      </c>
      <c r="E1532" s="4" t="str">
        <f>VLOOKUP('Medical Examinations'!D1532,'Medical Examinations'!D1532:L3865,1,)</f>
        <v>Yes</v>
      </c>
      <c r="F1532" s="4" t="str">
        <f>VLOOKUP('Medical Examinations'!E1532,'Medical Examinations'!E1532:M3865,1,)</f>
        <v>No</v>
      </c>
      <c r="G1532" s="4" t="str">
        <f>VLOOKUP('Medical Examinations'!F1532,'Medical Examinations'!F1532:N3865,1,)</f>
        <v>No</v>
      </c>
      <c r="H1532" s="4">
        <f>VLOOKUP('Medical Examinations'!G1532,'Medical Examinations'!G1532:O3865,1,)</f>
        <v>0</v>
      </c>
      <c r="I1532" s="4" t="str">
        <f>VLOOKUP('Medical Examinations'!H1532,'Medical Examinations'!H1532:P3865,1,)</f>
        <v>No</v>
      </c>
      <c r="J1532" s="4" t="str">
        <f>VLOOKUP('Medical Examinations'!I1532,'Medical Examinations'!I1532:Q3865,1,)</f>
        <v>Normal Weight</v>
      </c>
      <c r="K1532" s="4" t="str">
        <f>VLOOKUP('Medical Examinations'!J1532,'Medical Examinations'!J1532:R3865,1,)</f>
        <v>Normal</v>
      </c>
      <c r="L1532" s="49">
        <f>VLOOKUP(Table3[[#This Row],[Charges]],Table3[[Charges]:[Age]],1,)</f>
        <v>13008.07</v>
      </c>
      <c r="M1532" s="23" t="str">
        <f>VLOOKUP(Table3[[#This Row],[Hospital tier]],Table3[[Hospital tier]:[Age]],1,)</f>
        <v>tier - 3</v>
      </c>
      <c r="N1532" s="4" t="str">
        <f>VLOOKUP(Table3[[#This Row],[City tier]],Table3[[Hospital tier]:[Age]],1,)</f>
        <v>tier - 3</v>
      </c>
      <c r="O1532" s="4" t="str">
        <f>VLOOKUP(Table3[[#This Row],[State ID]],Table3[[State ID]:[Age]],1,)</f>
        <v>R1012</v>
      </c>
      <c r="P1532" s="4" t="str">
        <f>VLOOKUP(Table3[[#This Row],[Hospitalasion Details]],Table3[[Hospitalasion Details]:[Age]],1,)</f>
        <v>13-Dec-1969</v>
      </c>
      <c r="Q1532" s="4">
        <f>VLOOKUP(Table3[[#This Row],[Age]],Table3[Age],1,)</f>
        <v>53</v>
      </c>
    </row>
    <row r="1533" spans="1:17" x14ac:dyDescent="0.25">
      <c r="A1533" s="4" t="str">
        <f>VLOOKUP(Table2[[#This Row],[Customer ID]],Table2[],1,)</f>
        <v>Id1532</v>
      </c>
      <c r="B1533" s="4" t="str">
        <f>VLOOKUP(Table2[[#This Row],[Full Name]],Table2[[#This Row],[Full Name]],1,)</f>
        <v xml:space="preserve">  Jack Randall</v>
      </c>
      <c r="C1533" s="4">
        <f>VLOOKUP('Medical Examinations'!B1533,'Medical Examinations'!B1533:J3866,1,)</f>
        <v>42.4</v>
      </c>
      <c r="D1533" s="4">
        <f>VLOOKUP('Medical Examinations'!C1533,'Medical Examinations'!C1533:K3866,1,)</f>
        <v>4.0599999999999996</v>
      </c>
      <c r="E1533" s="4" t="str">
        <f>VLOOKUP('Medical Examinations'!D1533,'Medical Examinations'!D1533:L3866,1,)</f>
        <v>No</v>
      </c>
      <c r="F1533" s="4" t="str">
        <f>VLOOKUP('Medical Examinations'!E1533,'Medical Examinations'!E1533:M3866,1,)</f>
        <v>No</v>
      </c>
      <c r="G1533" s="4" t="str">
        <f>VLOOKUP('Medical Examinations'!F1533,'Medical Examinations'!F1533:N3866,1,)</f>
        <v>No</v>
      </c>
      <c r="H1533" s="4">
        <f>VLOOKUP('Medical Examinations'!G1533,'Medical Examinations'!G1533:O3866,1,)</f>
        <v>0</v>
      </c>
      <c r="I1533" s="4" t="str">
        <f>VLOOKUP('Medical Examinations'!H1533,'Medical Examinations'!H1533:P3866,1,)</f>
        <v>No</v>
      </c>
      <c r="J1533" s="4" t="str">
        <f>VLOOKUP('Medical Examinations'!I1533,'Medical Examinations'!I1533:Q3866,1,)</f>
        <v>Obesity</v>
      </c>
      <c r="K1533" s="4" t="str">
        <f>VLOOKUP('Medical Examinations'!J1533,'Medical Examinations'!J1533:R3866,1,)</f>
        <v>Normal</v>
      </c>
      <c r="L1533" s="49">
        <f>VLOOKUP(Table3[[#This Row],[Charges]],Table3[[Charges]:[Age]],1,)</f>
        <v>13010.86</v>
      </c>
      <c r="M1533" s="23" t="str">
        <f>VLOOKUP(Table3[[#This Row],[Hospital tier]],Table3[[Hospital tier]:[Age]],1,)</f>
        <v>tier - 3</v>
      </c>
      <c r="N1533" s="4" t="str">
        <f>VLOOKUP(Table3[[#This Row],[City tier]],Table3[[Hospital tier]:[Age]],1,)</f>
        <v>tier - 2</v>
      </c>
      <c r="O1533" s="4" t="str">
        <f>VLOOKUP(Table3[[#This Row],[State ID]],Table3[[State ID]:[Age]],1,)</f>
        <v>R1012</v>
      </c>
      <c r="P1533" s="4" t="str">
        <f>VLOOKUP(Table3[[#This Row],[Hospitalasion Details]],Table3[[Hospitalasion Details]:[Age]],1,)</f>
        <v>27-Sep-1972</v>
      </c>
      <c r="Q1533" s="4">
        <f>VLOOKUP(Table3[[#This Row],[Age]],Table3[Age],1,)</f>
        <v>50</v>
      </c>
    </row>
    <row r="1534" spans="1:17" x14ac:dyDescent="0.25">
      <c r="A1534" s="4" t="str">
        <f>VLOOKUP(Table2[[#This Row],[Customer ID]],Table2[],1,)</f>
        <v>Id1533</v>
      </c>
      <c r="B1534" s="4" t="str">
        <f>VLOOKUP(Table2[[#This Row],[Full Name]],Table2[[#This Row],[Full Name]],1,)</f>
        <v xml:space="preserve">  Gregory Doyon</v>
      </c>
      <c r="C1534" s="4">
        <f>VLOOKUP('Medical Examinations'!B1534,'Medical Examinations'!B1534:J3867,1,)</f>
        <v>28.405000000000001</v>
      </c>
      <c r="D1534" s="4">
        <f>VLOOKUP('Medical Examinations'!C1534,'Medical Examinations'!C1534:K3867,1,)</f>
        <v>7.02</v>
      </c>
      <c r="E1534" s="4" t="str">
        <f>VLOOKUP('Medical Examinations'!D1534,'Medical Examinations'!D1534:L3867,1,)</f>
        <v>Yes</v>
      </c>
      <c r="F1534" s="4" t="str">
        <f>VLOOKUP('Medical Examinations'!E1534,'Medical Examinations'!E1534:M3867,1,)</f>
        <v>No</v>
      </c>
      <c r="G1534" s="4" t="str">
        <f>VLOOKUP('Medical Examinations'!F1534,'Medical Examinations'!F1534:N3867,1,)</f>
        <v>No</v>
      </c>
      <c r="H1534" s="4">
        <f>VLOOKUP('Medical Examinations'!G1534,'Medical Examinations'!G1534:O3867,1,)</f>
        <v>0</v>
      </c>
      <c r="I1534" s="4" t="str">
        <f>VLOOKUP('Medical Examinations'!H1534,'Medical Examinations'!H1534:P3867,1,)</f>
        <v>No</v>
      </c>
      <c r="J1534" s="4" t="str">
        <f>VLOOKUP('Medical Examinations'!I1534,'Medical Examinations'!I1534:Q3867,1,)</f>
        <v>Over Weight</v>
      </c>
      <c r="K1534" s="4" t="str">
        <f>VLOOKUP('Medical Examinations'!J1534,'Medical Examinations'!J1534:R3867,1,)</f>
        <v>Diabetes</v>
      </c>
      <c r="L1534" s="49">
        <f>VLOOKUP(Table3[[#This Row],[Charges]],Table3[[Charges]:[Age]],1,)</f>
        <v>13012.21</v>
      </c>
      <c r="M1534" s="23" t="str">
        <f>VLOOKUP(Table3[[#This Row],[Hospital tier]],Table3[[Hospital tier]:[Age]],1,)</f>
        <v>tier - 3</v>
      </c>
      <c r="N1534" s="4" t="str">
        <f>VLOOKUP(Table3[[#This Row],[City tier]],Table3[[Hospital tier]:[Age]],1,)</f>
        <v>tier - 1</v>
      </c>
      <c r="O1534" s="4" t="str">
        <f>VLOOKUP(Table3[[#This Row],[State ID]],Table3[[State ID]:[Age]],1,)</f>
        <v>R1012</v>
      </c>
      <c r="P1534" s="4" t="str">
        <f>VLOOKUP(Table3[[#This Row],[Hospitalasion Details]],Table3[[Hospitalasion Details]:[Age]],1,)</f>
        <v>20-Jul-1962</v>
      </c>
      <c r="Q1534" s="4">
        <f>VLOOKUP(Table3[[#This Row],[Age]],Table3[Age],1,)</f>
        <v>60</v>
      </c>
    </row>
    <row r="1535" spans="1:17" x14ac:dyDescent="0.25">
      <c r="A1535" s="4" t="str">
        <f>VLOOKUP(Table2[[#This Row],[Customer ID]],Table2[],1,)</f>
        <v>Id1534</v>
      </c>
      <c r="B1535" s="4" t="str">
        <f>VLOOKUP(Table2[[#This Row],[Full Name]],Table2[[#This Row],[Full Name]],1,)</f>
        <v xml:space="preserve">  Rebecca Sankey</v>
      </c>
      <c r="C1535" s="4">
        <f>VLOOKUP('Medical Examinations'!B1535,'Medical Examinations'!B1535:J3868,1,)</f>
        <v>23.4</v>
      </c>
      <c r="D1535" s="4">
        <f>VLOOKUP('Medical Examinations'!C1535,'Medical Examinations'!C1535:K3868,1,)</f>
        <v>4.47</v>
      </c>
      <c r="E1535" s="4" t="str">
        <f>VLOOKUP('Medical Examinations'!D1535,'Medical Examinations'!D1535:L3868,1,)</f>
        <v>No</v>
      </c>
      <c r="F1535" s="4" t="str">
        <f>VLOOKUP('Medical Examinations'!E1535,'Medical Examinations'!E1535:M3868,1,)</f>
        <v>No</v>
      </c>
      <c r="G1535" s="4" t="str">
        <f>VLOOKUP('Medical Examinations'!F1535,'Medical Examinations'!F1535:N3868,1,)</f>
        <v>No</v>
      </c>
      <c r="H1535" s="4">
        <f>VLOOKUP('Medical Examinations'!G1535,'Medical Examinations'!G1535:O3868,1,)</f>
        <v>0</v>
      </c>
      <c r="I1535" s="4" t="str">
        <f>VLOOKUP('Medical Examinations'!H1535,'Medical Examinations'!H1535:P3868,1,)</f>
        <v>No</v>
      </c>
      <c r="J1535" s="4" t="str">
        <f>VLOOKUP('Medical Examinations'!I1535,'Medical Examinations'!I1535:Q3868,1,)</f>
        <v>Normal Weight</v>
      </c>
      <c r="K1535" s="4" t="str">
        <f>VLOOKUP('Medical Examinations'!J1535,'Medical Examinations'!J1535:R3868,1,)</f>
        <v>Normal</v>
      </c>
      <c r="L1535" s="49">
        <f>VLOOKUP(Table3[[#This Row],[Charges]],Table3[[Charges]:[Age]],1,)</f>
        <v>13019.16</v>
      </c>
      <c r="M1535" s="23" t="str">
        <f>VLOOKUP(Table3[[#This Row],[Hospital tier]],Table3[[Hospital tier]:[Age]],1,)</f>
        <v>tier - 3</v>
      </c>
      <c r="N1535" s="4" t="str">
        <f>VLOOKUP(Table3[[#This Row],[City tier]],Table3[[Hospital tier]:[Age]],1,)</f>
        <v>tier - 1</v>
      </c>
      <c r="O1535" s="4" t="str">
        <f>VLOOKUP(Table3[[#This Row],[State ID]],Table3[[State ID]:[Age]],1,)</f>
        <v>R1024</v>
      </c>
      <c r="P1535" s="4" t="str">
        <f>VLOOKUP(Table3[[#This Row],[Hospitalasion Details]],Table3[[Hospitalasion Details]:[Age]],1,)</f>
        <v>23-Sep-1964</v>
      </c>
      <c r="Q1535" s="4">
        <f>VLOOKUP(Table3[[#This Row],[Age]],Table3[Age],1,)</f>
        <v>58</v>
      </c>
    </row>
    <row r="1536" spans="1:17" x14ac:dyDescent="0.25">
      <c r="A1536" s="4" t="str">
        <f>VLOOKUP(Table2[[#This Row],[Customer ID]],Table2[],1,)</f>
        <v>Id1535</v>
      </c>
      <c r="B1536" s="4" t="str">
        <f>VLOOKUP(Table2[[#This Row],[Full Name]],Table2[[#This Row],[Full Name]],1,)</f>
        <v xml:space="preserve">  Adam Stilgenbauer</v>
      </c>
      <c r="C1536" s="4">
        <f>VLOOKUP('Medical Examinations'!B1536,'Medical Examinations'!B1536:J3869,1,)</f>
        <v>33.44</v>
      </c>
      <c r="D1536" s="4">
        <f>VLOOKUP('Medical Examinations'!C1536,'Medical Examinations'!C1536:K3869,1,)</f>
        <v>4.54</v>
      </c>
      <c r="E1536" s="4" t="str">
        <f>VLOOKUP('Medical Examinations'!D1536,'Medical Examinations'!D1536:L3869,1,)</f>
        <v>No</v>
      </c>
      <c r="F1536" s="4" t="str">
        <f>VLOOKUP('Medical Examinations'!E1536,'Medical Examinations'!E1536:M3869,1,)</f>
        <v>No</v>
      </c>
      <c r="G1536" s="4" t="str">
        <f>VLOOKUP('Medical Examinations'!F1536,'Medical Examinations'!F1536:N3869,1,)</f>
        <v>No</v>
      </c>
      <c r="H1536" s="4">
        <f>VLOOKUP('Medical Examinations'!G1536,'Medical Examinations'!G1536:O3869,1,)</f>
        <v>0</v>
      </c>
      <c r="I1536" s="4" t="str">
        <f>VLOOKUP('Medical Examinations'!H1536,'Medical Examinations'!H1536:P3869,1,)</f>
        <v>No</v>
      </c>
      <c r="J1536" s="4" t="str">
        <f>VLOOKUP('Medical Examinations'!I1536,'Medical Examinations'!I1536:Q3869,1,)</f>
        <v>Obesity</v>
      </c>
      <c r="K1536" s="4" t="str">
        <f>VLOOKUP('Medical Examinations'!J1536,'Medical Examinations'!J1536:R3869,1,)</f>
        <v>Normal</v>
      </c>
      <c r="L1536" s="49">
        <f>VLOOKUP(Table3[[#This Row],[Charges]],Table3[[Charges]:[Age]],1,)</f>
        <v>13023.93</v>
      </c>
      <c r="M1536" s="23" t="str">
        <f>VLOOKUP(Table3[[#This Row],[Hospital tier]],Table3[[Hospital tier]:[Age]],1,)</f>
        <v>tier - 3</v>
      </c>
      <c r="N1536" s="4" t="str">
        <f>VLOOKUP(Table3[[#This Row],[City tier]],Table3[[Hospital tier]:[Age]],1,)</f>
        <v>tier - 2</v>
      </c>
      <c r="O1536" s="4" t="str">
        <f>VLOOKUP(Table3[[#This Row],[State ID]],Table3[[State ID]:[Age]],1,)</f>
        <v>R1025</v>
      </c>
      <c r="P1536" s="4" t="str">
        <f>VLOOKUP(Table3[[#This Row],[Hospitalasion Details]],Table3[[Hospitalasion Details]:[Age]],1,)</f>
        <v>4-Nov-1965</v>
      </c>
      <c r="Q1536" s="4">
        <f>VLOOKUP(Table3[[#This Row],[Age]],Table3[Age],1,)</f>
        <v>57</v>
      </c>
    </row>
    <row r="1537" spans="1:17" x14ac:dyDescent="0.25">
      <c r="A1537" s="4" t="str">
        <f>VLOOKUP(Table2[[#This Row],[Customer ID]],Table2[],1,)</f>
        <v>Id1536</v>
      </c>
      <c r="B1537" s="4" t="str">
        <f>VLOOKUP(Table2[[#This Row],[Full Name]],Table2[[#This Row],[Full Name]],1,)</f>
        <v xml:space="preserve">  Ryan Jaskiewicz</v>
      </c>
      <c r="C1537" s="4">
        <f>VLOOKUP('Medical Examinations'!B1537,'Medical Examinations'!B1537:J3870,1,)</f>
        <v>21.12</v>
      </c>
      <c r="D1537" s="4">
        <f>VLOOKUP('Medical Examinations'!C1537,'Medical Examinations'!C1537:K3870,1,)</f>
        <v>4.99</v>
      </c>
      <c r="E1537" s="4" t="str">
        <f>VLOOKUP('Medical Examinations'!D1537,'Medical Examinations'!D1537:L3870,1,)</f>
        <v>No</v>
      </c>
      <c r="F1537" s="4" t="str">
        <f>VLOOKUP('Medical Examinations'!E1537,'Medical Examinations'!E1537:M3870,1,)</f>
        <v>No</v>
      </c>
      <c r="G1537" s="4" t="str">
        <f>VLOOKUP('Medical Examinations'!F1537,'Medical Examinations'!F1537:N3870,1,)</f>
        <v>No</v>
      </c>
      <c r="H1537" s="4">
        <f>VLOOKUP('Medical Examinations'!G1537,'Medical Examinations'!G1537:O3870,1,)</f>
        <v>1</v>
      </c>
      <c r="I1537" s="4" t="str">
        <f>VLOOKUP('Medical Examinations'!H1537,'Medical Examinations'!H1537:P3870,1,)</f>
        <v>No</v>
      </c>
      <c r="J1537" s="4" t="str">
        <f>VLOOKUP('Medical Examinations'!I1537,'Medical Examinations'!I1537:Q3870,1,)</f>
        <v>Normal Weight</v>
      </c>
      <c r="K1537" s="4" t="str">
        <f>VLOOKUP('Medical Examinations'!J1537,'Medical Examinations'!J1537:R3870,1,)</f>
        <v>Normal</v>
      </c>
      <c r="L1537" s="49">
        <f>VLOOKUP(Table3[[#This Row],[Charges]],Table3[[Charges]:[Age]],1,)</f>
        <v>13041.92</v>
      </c>
      <c r="M1537" s="23" t="str">
        <f>VLOOKUP(Table3[[#This Row],[Hospital tier]],Table3[[Hospital tier]:[Age]],1,)</f>
        <v>tier - 3</v>
      </c>
      <c r="N1537" s="4" t="str">
        <f>VLOOKUP(Table3[[#This Row],[City tier]],Table3[[Hospital tier]:[Age]],1,)</f>
        <v>tier - 1</v>
      </c>
      <c r="O1537" s="4" t="str">
        <f>VLOOKUP(Table3[[#This Row],[State ID]],Table3[[State ID]:[Age]],1,)</f>
        <v>R1011</v>
      </c>
      <c r="P1537" s="4" t="str">
        <f>VLOOKUP(Table3[[#This Row],[Hospitalasion Details]],Table3[[Hospitalasion Details]:[Age]],1,)</f>
        <v>9-Nov-1961</v>
      </c>
      <c r="Q1537" s="4">
        <f>VLOOKUP(Table3[[#This Row],[Age]],Table3[Age],1,)</f>
        <v>61</v>
      </c>
    </row>
    <row r="1538" spans="1:17" x14ac:dyDescent="0.25">
      <c r="A1538" s="4" t="str">
        <f>VLOOKUP(Table2[[#This Row],[Customer ID]],Table2[],1,)</f>
        <v>Id1537</v>
      </c>
      <c r="B1538" s="4" t="str">
        <f>VLOOKUP(Table2[[#This Row],[Full Name]],Table2[[#This Row],[Full Name]],1,)</f>
        <v xml:space="preserve">  Jackie K Deppen</v>
      </c>
      <c r="C1538" s="4">
        <f>VLOOKUP('Medical Examinations'!B1538,'Medical Examinations'!B1538:J3871,1,)</f>
        <v>18.48</v>
      </c>
      <c r="D1538" s="4">
        <f>VLOOKUP('Medical Examinations'!C1538,'Medical Examinations'!C1538:K3871,1,)</f>
        <v>10.84</v>
      </c>
      <c r="E1538" s="4" t="str">
        <f>VLOOKUP('Medical Examinations'!D1538,'Medical Examinations'!D1538:L3871,1,)</f>
        <v>Yes</v>
      </c>
      <c r="F1538" s="4" t="str">
        <f>VLOOKUP('Medical Examinations'!E1538,'Medical Examinations'!E1538:M3871,1,)</f>
        <v>No</v>
      </c>
      <c r="G1538" s="4" t="str">
        <f>VLOOKUP('Medical Examinations'!F1538,'Medical Examinations'!F1538:N3871,1,)</f>
        <v>No</v>
      </c>
      <c r="H1538" s="4">
        <f>VLOOKUP('Medical Examinations'!G1538,'Medical Examinations'!G1538:O3871,1,)</f>
        <v>2</v>
      </c>
      <c r="I1538" s="4" t="str">
        <f>VLOOKUP('Medical Examinations'!H1538,'Medical Examinations'!H1538:P3871,1,)</f>
        <v>No</v>
      </c>
      <c r="J1538" s="4" t="str">
        <f>VLOOKUP('Medical Examinations'!I1538,'Medical Examinations'!I1538:Q3871,1,)</f>
        <v>Underweight</v>
      </c>
      <c r="K1538" s="4" t="str">
        <f>VLOOKUP('Medical Examinations'!J1538,'Medical Examinations'!J1538:R3871,1,)</f>
        <v>Diabetes</v>
      </c>
      <c r="L1538" s="49">
        <f>VLOOKUP(Table3[[#This Row],[Charges]],Table3[[Charges]:[Age]],1,)</f>
        <v>13044.41</v>
      </c>
      <c r="M1538" s="23" t="str">
        <f>VLOOKUP(Table3[[#This Row],[Hospital tier]],Table3[[Hospital tier]:[Age]],1,)</f>
        <v>tier - 3</v>
      </c>
      <c r="N1538" s="4" t="str">
        <f>VLOOKUP(Table3[[#This Row],[City tier]],Table3[[Hospital tier]:[Age]],1,)</f>
        <v>tier - 1</v>
      </c>
      <c r="O1538" s="4" t="str">
        <f>VLOOKUP(Table3[[#This Row],[State ID]],Table3[[State ID]:[Age]],1,)</f>
        <v>R1012</v>
      </c>
      <c r="P1538" s="4" t="str">
        <f>VLOOKUP(Table3[[#This Row],[Hospitalasion Details]],Table3[[Hospitalasion Details]:[Age]],1,)</f>
        <v>23-Sep-1969</v>
      </c>
      <c r="Q1538" s="4">
        <f>VLOOKUP(Table3[[#This Row],[Age]],Table3[Age],1,)</f>
        <v>53</v>
      </c>
    </row>
    <row r="1539" spans="1:17" x14ac:dyDescent="0.25">
      <c r="A1539" s="4" t="str">
        <f>VLOOKUP(Table2[[#This Row],[Customer ID]],Table2[],1,)</f>
        <v>Id1538</v>
      </c>
      <c r="B1539" s="4" t="str">
        <f>VLOOKUP(Table2[[#This Row],[Full Name]],Table2[[#This Row],[Full Name]],1,)</f>
        <v xml:space="preserve">  Chris Hine</v>
      </c>
      <c r="C1539" s="4">
        <f>VLOOKUP('Medical Examinations'!B1539,'Medical Examinations'!B1539:J3872,1,)</f>
        <v>16.815000000000001</v>
      </c>
      <c r="D1539" s="4">
        <f>VLOOKUP('Medical Examinations'!C1539,'Medical Examinations'!C1539:K3872,1,)</f>
        <v>5.63</v>
      </c>
      <c r="E1539" s="4" t="str">
        <f>VLOOKUP('Medical Examinations'!D1539,'Medical Examinations'!D1539:L3872,1,)</f>
        <v>No</v>
      </c>
      <c r="F1539" s="4" t="str">
        <f>VLOOKUP('Medical Examinations'!E1539,'Medical Examinations'!E1539:M3872,1,)</f>
        <v>No</v>
      </c>
      <c r="G1539" s="4" t="str">
        <f>VLOOKUP('Medical Examinations'!F1539,'Medical Examinations'!F1539:N3872,1,)</f>
        <v>No</v>
      </c>
      <c r="H1539" s="4">
        <f>VLOOKUP('Medical Examinations'!G1539,'Medical Examinations'!G1539:O3872,1,)</f>
        <v>1</v>
      </c>
      <c r="I1539" s="4" t="str">
        <f>VLOOKUP('Medical Examinations'!H1539,'Medical Examinations'!H1539:P3872,1,)</f>
        <v>No</v>
      </c>
      <c r="J1539" s="4" t="str">
        <f>VLOOKUP('Medical Examinations'!I1539,'Medical Examinations'!I1539:Q3872,1,)</f>
        <v>Underweight</v>
      </c>
      <c r="K1539" s="4" t="str">
        <f>VLOOKUP('Medical Examinations'!J1539,'Medical Examinations'!J1539:R3872,1,)</f>
        <v>Normal</v>
      </c>
      <c r="L1539" s="49">
        <f>VLOOKUP(Table3[[#This Row],[Charges]],Table3[[Charges]:[Age]],1,)</f>
        <v>13047.33</v>
      </c>
      <c r="M1539" s="23" t="str">
        <f>VLOOKUP(Table3[[#This Row],[Hospital tier]],Table3[[Hospital tier]:[Age]],1,)</f>
        <v>tier - 3</v>
      </c>
      <c r="N1539" s="4" t="str">
        <f>VLOOKUP(Table3[[#This Row],[City tier]],Table3[[Hospital tier]:[Age]],1,)</f>
        <v>tier - 3</v>
      </c>
      <c r="O1539" s="4" t="str">
        <f>VLOOKUP(Table3[[#This Row],[State ID]],Table3[[State ID]:[Age]],1,)</f>
        <v>R1024</v>
      </c>
      <c r="P1539" s="4" t="str">
        <f>VLOOKUP(Table3[[#This Row],[Hospitalasion Details]],Table3[[Hospitalasion Details]:[Age]],1,)</f>
        <v>6-Aug-1967</v>
      </c>
      <c r="Q1539" s="4">
        <f>VLOOKUP(Table3[[#This Row],[Age]],Table3[Age],1,)</f>
        <v>55</v>
      </c>
    </row>
    <row r="1540" spans="1:17" x14ac:dyDescent="0.25">
      <c r="A1540" s="4" t="str">
        <f>VLOOKUP(Table2[[#This Row],[Customer ID]],Table2[],1,)</f>
        <v>Id1539</v>
      </c>
      <c r="B1540" s="4" t="str">
        <f>VLOOKUP(Table2[[#This Row],[Full Name]],Table2[[#This Row],[Full Name]],1,)</f>
        <v xml:space="preserve">  Tyler C Mathews</v>
      </c>
      <c r="C1540" s="4">
        <f>VLOOKUP('Medical Examinations'!B1540,'Medical Examinations'!B1540:J3873,1,)</f>
        <v>26.72</v>
      </c>
      <c r="D1540" s="4">
        <f>VLOOKUP('Medical Examinations'!C1540,'Medical Examinations'!C1540:K3873,1,)</f>
        <v>4.1399999999999997</v>
      </c>
      <c r="E1540" s="4" t="str">
        <f>VLOOKUP('Medical Examinations'!D1540,'Medical Examinations'!D1540:L3873,1,)</f>
        <v>No</v>
      </c>
      <c r="F1540" s="4" t="str">
        <f>VLOOKUP('Medical Examinations'!E1540,'Medical Examinations'!E1540:M3873,1,)</f>
        <v>No</v>
      </c>
      <c r="G1540" s="4" t="str">
        <f>VLOOKUP('Medical Examinations'!F1540,'Medical Examinations'!F1540:N3873,1,)</f>
        <v>No</v>
      </c>
      <c r="H1540" s="4">
        <f>VLOOKUP('Medical Examinations'!G1540,'Medical Examinations'!G1540:O3873,1,)</f>
        <v>0</v>
      </c>
      <c r="I1540" s="4" t="str">
        <f>VLOOKUP('Medical Examinations'!H1540,'Medical Examinations'!H1540:P3873,1,)</f>
        <v>No</v>
      </c>
      <c r="J1540" s="4" t="str">
        <f>VLOOKUP('Medical Examinations'!I1540,'Medical Examinations'!I1540:Q3873,1,)</f>
        <v>Over Weight</v>
      </c>
      <c r="K1540" s="4" t="str">
        <f>VLOOKUP('Medical Examinations'!J1540,'Medical Examinations'!J1540:R3873,1,)</f>
        <v>Normal</v>
      </c>
      <c r="L1540" s="49">
        <f>VLOOKUP(Table3[[#This Row],[Charges]],Table3[[Charges]:[Age]],1,)</f>
        <v>13051.22</v>
      </c>
      <c r="M1540" s="23" t="str">
        <f>VLOOKUP(Table3[[#This Row],[Hospital tier]],Table3[[Hospital tier]:[Age]],1,)</f>
        <v>tier - 3</v>
      </c>
      <c r="N1540" s="4" t="str">
        <f>VLOOKUP(Table3[[#This Row],[City tier]],Table3[[Hospital tier]:[Age]],1,)</f>
        <v>tier - 1</v>
      </c>
      <c r="O1540" s="4" t="str">
        <f>VLOOKUP(Table3[[#This Row],[State ID]],Table3[[State ID]:[Age]],1,)</f>
        <v>R1026</v>
      </c>
      <c r="P1540" s="4" t="str">
        <f>VLOOKUP(Table3[[#This Row],[Hospitalasion Details]],Table3[[Hospitalasion Details]:[Age]],1,)</f>
        <v>26-Oct-1985</v>
      </c>
      <c r="Q1540" s="4">
        <f>VLOOKUP(Table3[[#This Row],[Age]],Table3[Age],1,)</f>
        <v>37</v>
      </c>
    </row>
    <row r="1541" spans="1:17" x14ac:dyDescent="0.25">
      <c r="A1541" s="4" t="str">
        <f>VLOOKUP(Table2[[#This Row],[Customer ID]],Table2[],1,)</f>
        <v>Id1540</v>
      </c>
      <c r="B1541" s="4" t="str">
        <f>VLOOKUP(Table2[[#This Row],[Full Name]],Table2[[#This Row],[Full Name]],1,)</f>
        <v xml:space="preserve">  Yoshie Yabu</v>
      </c>
      <c r="C1541" s="4">
        <f>VLOOKUP('Medical Examinations'!B1541,'Medical Examinations'!B1541:J3874,1,)</f>
        <v>41.42</v>
      </c>
      <c r="D1541" s="4">
        <f>VLOOKUP('Medical Examinations'!C1541,'Medical Examinations'!C1541:K3874,1,)</f>
        <v>5.17</v>
      </c>
      <c r="E1541" s="4" t="str">
        <f>VLOOKUP('Medical Examinations'!D1541,'Medical Examinations'!D1541:L3874,1,)</f>
        <v>No</v>
      </c>
      <c r="F1541" s="4" t="str">
        <f>VLOOKUP('Medical Examinations'!E1541,'Medical Examinations'!E1541:M3874,1,)</f>
        <v>No</v>
      </c>
      <c r="G1541" s="4" t="str">
        <f>VLOOKUP('Medical Examinations'!F1541,'Medical Examinations'!F1541:N3874,1,)</f>
        <v>Yes</v>
      </c>
      <c r="H1541" s="4">
        <f>VLOOKUP('Medical Examinations'!G1541,'Medical Examinations'!G1541:O3874,1,)</f>
        <v>1</v>
      </c>
      <c r="I1541" s="4" t="str">
        <f>VLOOKUP('Medical Examinations'!H1541,'Medical Examinations'!H1541:P3874,1,)</f>
        <v>No</v>
      </c>
      <c r="J1541" s="4" t="str">
        <f>VLOOKUP('Medical Examinations'!I1541,'Medical Examinations'!I1541:Q3874,1,)</f>
        <v>Obesity</v>
      </c>
      <c r="K1541" s="4" t="str">
        <f>VLOOKUP('Medical Examinations'!J1541,'Medical Examinations'!J1541:R3874,1,)</f>
        <v>Normal</v>
      </c>
      <c r="L1541" s="49">
        <f>VLOOKUP(Table3[[#This Row],[Charges]],Table3[[Charges]:[Age]],1,)</f>
        <v>13063.88</v>
      </c>
      <c r="M1541" s="23" t="str">
        <f>VLOOKUP(Table3[[#This Row],[Hospital tier]],Table3[[Hospital tier]:[Age]],1,)</f>
        <v>tier - 3</v>
      </c>
      <c r="N1541" s="4" t="str">
        <f>VLOOKUP(Table3[[#This Row],[City tier]],Table3[[Hospital tier]:[Age]],1,)</f>
        <v>tier - 2</v>
      </c>
      <c r="O1541" s="4" t="str">
        <f>VLOOKUP(Table3[[#This Row],[State ID]],Table3[[State ID]:[Age]],1,)</f>
        <v>R1011</v>
      </c>
      <c r="P1541" s="4" t="str">
        <f>VLOOKUP(Table3[[#This Row],[Hospitalasion Details]],Table3[[Hospitalasion Details]:[Age]],1,)</f>
        <v>6-Nov-1961</v>
      </c>
      <c r="Q1541" s="4">
        <f>VLOOKUP(Table3[[#This Row],[Age]],Table3[Age],1,)</f>
        <v>61</v>
      </c>
    </row>
    <row r="1542" spans="1:17" x14ac:dyDescent="0.25">
      <c r="A1542" s="4" t="str">
        <f>VLOOKUP(Table2[[#This Row],[Customer ID]],Table2[],1,)</f>
        <v>Id1541</v>
      </c>
      <c r="B1542" s="4" t="str">
        <f>VLOOKUP(Table2[[#This Row],[Full Name]],Table2[[#This Row],[Full Name]],1,)</f>
        <v xml:space="preserve">  Lauren A Strang</v>
      </c>
      <c r="C1542" s="4">
        <f>VLOOKUP('Medical Examinations'!B1542,'Medical Examinations'!B1542:J3875,1,)</f>
        <v>20.69</v>
      </c>
      <c r="D1542" s="4">
        <f>VLOOKUP('Medical Examinations'!C1542,'Medical Examinations'!C1542:K3875,1,)</f>
        <v>6.93</v>
      </c>
      <c r="E1542" s="4" t="str">
        <f>VLOOKUP('Medical Examinations'!D1542,'Medical Examinations'!D1542:L3875,1,)</f>
        <v>No</v>
      </c>
      <c r="F1542" s="4" t="str">
        <f>VLOOKUP('Medical Examinations'!E1542,'Medical Examinations'!E1542:M3875,1,)</f>
        <v>No</v>
      </c>
      <c r="G1542" s="4" t="str">
        <f>VLOOKUP('Medical Examinations'!F1542,'Medical Examinations'!F1542:N3875,1,)</f>
        <v>No</v>
      </c>
      <c r="H1542" s="4">
        <f>VLOOKUP('Medical Examinations'!G1542,'Medical Examinations'!G1542:O3875,1,)</f>
        <v>2</v>
      </c>
      <c r="I1542" s="4" t="str">
        <f>VLOOKUP('Medical Examinations'!H1542,'Medical Examinations'!H1542:P3875,1,)</f>
        <v>No</v>
      </c>
      <c r="J1542" s="4" t="str">
        <f>VLOOKUP('Medical Examinations'!I1542,'Medical Examinations'!I1542:Q3875,1,)</f>
        <v>Normal Weight</v>
      </c>
      <c r="K1542" s="4" t="str">
        <f>VLOOKUP('Medical Examinations'!J1542,'Medical Examinations'!J1542:R3875,1,)</f>
        <v>Diabetes</v>
      </c>
      <c r="L1542" s="49">
        <f>VLOOKUP(Table3[[#This Row],[Charges]],Table3[[Charges]:[Age]],1,)</f>
        <v>13101.74</v>
      </c>
      <c r="M1542" s="23" t="str">
        <f>VLOOKUP(Table3[[#This Row],[Hospital tier]],Table3[[Hospital tier]:[Age]],1,)</f>
        <v>tier - 3</v>
      </c>
      <c r="N1542" s="4" t="str">
        <f>VLOOKUP(Table3[[#This Row],[City tier]],Table3[[Hospital tier]:[Age]],1,)</f>
        <v>tier - 2</v>
      </c>
      <c r="O1542" s="4" t="str">
        <f>VLOOKUP(Table3[[#This Row],[State ID]],Table3[[State ID]:[Age]],1,)</f>
        <v>R1026</v>
      </c>
      <c r="P1542" s="4" t="str">
        <f>VLOOKUP(Table3[[#This Row],[Hospitalasion Details]],Table3[[Hospitalasion Details]:[Age]],1,)</f>
        <v>17-Jul-1978</v>
      </c>
      <c r="Q1542" s="4">
        <f>VLOOKUP(Table3[[#This Row],[Age]],Table3[Age],1,)</f>
        <v>44</v>
      </c>
    </row>
    <row r="1543" spans="1:17" x14ac:dyDescent="0.25">
      <c r="A1543" s="4" t="str">
        <f>VLOOKUP(Table2[[#This Row],[Customer ID]],Table2[],1,)</f>
        <v>Id1542</v>
      </c>
      <c r="B1543" s="4" t="str">
        <f>VLOOKUP(Table2[[#This Row],[Full Name]],Table2[[#This Row],[Full Name]],1,)</f>
        <v xml:space="preserve">  Mason D Frank</v>
      </c>
      <c r="C1543" s="4">
        <f>VLOOKUP('Medical Examinations'!B1543,'Medical Examinations'!B1543:J3876,1,)</f>
        <v>41.23</v>
      </c>
      <c r="D1543" s="4">
        <f>VLOOKUP('Medical Examinations'!C1543,'Medical Examinations'!C1543:K3876,1,)</f>
        <v>4.24</v>
      </c>
      <c r="E1543" s="4" t="str">
        <f>VLOOKUP('Medical Examinations'!D1543,'Medical Examinations'!D1543:L3876,1,)</f>
        <v>No</v>
      </c>
      <c r="F1543" s="4" t="str">
        <f>VLOOKUP('Medical Examinations'!E1543,'Medical Examinations'!E1543:M3876,1,)</f>
        <v>No</v>
      </c>
      <c r="G1543" s="4" t="str">
        <f>VLOOKUP('Medical Examinations'!F1543,'Medical Examinations'!F1543:N3876,1,)</f>
        <v>No</v>
      </c>
      <c r="H1543" s="4">
        <f>VLOOKUP('Medical Examinations'!G1543,'Medical Examinations'!G1543:O3876,1,)</f>
        <v>0</v>
      </c>
      <c r="I1543" s="4" t="str">
        <f>VLOOKUP('Medical Examinations'!H1543,'Medical Examinations'!H1543:P3876,1,)</f>
        <v>No</v>
      </c>
      <c r="J1543" s="4" t="str">
        <f>VLOOKUP('Medical Examinations'!I1543,'Medical Examinations'!I1543:Q3876,1,)</f>
        <v>Obesity</v>
      </c>
      <c r="K1543" s="4" t="str">
        <f>VLOOKUP('Medical Examinations'!J1543,'Medical Examinations'!J1543:R3876,1,)</f>
        <v>Normal</v>
      </c>
      <c r="L1543" s="49">
        <f>VLOOKUP(Table3[[#This Row],[Charges]],Table3[[Charges]:[Age]],1,)</f>
        <v>13110.79</v>
      </c>
      <c r="M1543" s="23" t="str">
        <f>VLOOKUP(Table3[[#This Row],[Hospital tier]],Table3[[Hospital tier]:[Age]],1,)</f>
        <v>tier - 3</v>
      </c>
      <c r="N1543" s="4" t="str">
        <f>VLOOKUP(Table3[[#This Row],[City tier]],Table3[[Hospital tier]:[Age]],1,)</f>
        <v>tier - 2</v>
      </c>
      <c r="O1543" s="4" t="str">
        <f>VLOOKUP(Table3[[#This Row],[State ID]],Table3[[State ID]:[Age]],1,)</f>
        <v>R1011</v>
      </c>
      <c r="P1543" s="4" t="str">
        <f>VLOOKUP(Table3[[#This Row],[Hospitalasion Details]],Table3[[Hospitalasion Details]:[Age]],1,)</f>
        <v>30-Oct-1971</v>
      </c>
      <c r="Q1543" s="4">
        <f>VLOOKUP(Table3[[#This Row],[Age]],Table3[Age],1,)</f>
        <v>51</v>
      </c>
    </row>
    <row r="1544" spans="1:17" x14ac:dyDescent="0.25">
      <c r="A1544" s="4" t="str">
        <f>VLOOKUP(Table2[[#This Row],[Customer ID]],Table2[],1,)</f>
        <v>Id1543</v>
      </c>
      <c r="B1544" s="4" t="str">
        <f>VLOOKUP(Table2[[#This Row],[Full Name]],Table2[[#This Row],[Full Name]],1,)</f>
        <v xml:space="preserve">  Ryan Shanley</v>
      </c>
      <c r="C1544" s="4">
        <f>VLOOKUP('Medical Examinations'!B1544,'Medical Examinations'!B1544:J3877,1,)</f>
        <v>29.9</v>
      </c>
      <c r="D1544" s="4">
        <f>VLOOKUP('Medical Examinations'!C1544,'Medical Examinations'!C1544:K3877,1,)</f>
        <v>5.91</v>
      </c>
      <c r="E1544" s="4" t="str">
        <f>VLOOKUP('Medical Examinations'!D1544,'Medical Examinations'!D1544:L3877,1,)</f>
        <v>No</v>
      </c>
      <c r="F1544" s="4" t="str">
        <f>VLOOKUP('Medical Examinations'!E1544,'Medical Examinations'!E1544:M3877,1,)</f>
        <v>No</v>
      </c>
      <c r="G1544" s="4" t="str">
        <f>VLOOKUP('Medical Examinations'!F1544,'Medical Examinations'!F1544:N3877,1,)</f>
        <v>No</v>
      </c>
      <c r="H1544" s="4">
        <f>VLOOKUP('Medical Examinations'!G1544,'Medical Examinations'!G1544:O3877,1,)</f>
        <v>0</v>
      </c>
      <c r="I1544" s="4" t="str">
        <f>VLOOKUP('Medical Examinations'!H1544,'Medical Examinations'!H1544:P3877,1,)</f>
        <v>No</v>
      </c>
      <c r="J1544" s="4" t="str">
        <f>VLOOKUP('Medical Examinations'!I1544,'Medical Examinations'!I1544:Q3877,1,)</f>
        <v>Obesity</v>
      </c>
      <c r="K1544" s="4" t="str">
        <f>VLOOKUP('Medical Examinations'!J1544,'Medical Examinations'!J1544:R3877,1,)</f>
        <v>Pre diabetes</v>
      </c>
      <c r="L1544" s="49">
        <f>VLOOKUP(Table3[[#This Row],[Charges]],Table3[[Charges]:[Age]],1,)</f>
        <v>13112.6</v>
      </c>
      <c r="M1544" s="23" t="str">
        <f>VLOOKUP(Table3[[#This Row],[Hospital tier]],Table3[[Hospital tier]:[Age]],1,)</f>
        <v>tier - 3</v>
      </c>
      <c r="N1544" s="4" t="str">
        <f>VLOOKUP(Table3[[#This Row],[City tier]],Table3[[Hospital tier]:[Age]],1,)</f>
        <v>tier - 3</v>
      </c>
      <c r="O1544" s="4" t="str">
        <f>VLOOKUP(Table3[[#This Row],[State ID]],Table3[[State ID]:[Age]],1,)</f>
        <v>R1012</v>
      </c>
      <c r="P1544" s="4" t="str">
        <f>VLOOKUP(Table3[[#This Row],[Hospitalasion Details]],Table3[[Hospitalasion Details]:[Age]],1,)</f>
        <v>2-Aug-1962</v>
      </c>
      <c r="Q1544" s="4">
        <f>VLOOKUP(Table3[[#This Row],[Age]],Table3[Age],1,)</f>
        <v>60</v>
      </c>
    </row>
    <row r="1545" spans="1:17" x14ac:dyDescent="0.25">
      <c r="A1545" s="4" t="str">
        <f>VLOOKUP(Table2[[#This Row],[Customer ID]],Table2[],1,)</f>
        <v>Id1544</v>
      </c>
      <c r="B1545" s="4" t="str">
        <f>VLOOKUP(Table2[[#This Row],[Full Name]],Table2[[#This Row],[Full Name]],1,)</f>
        <v xml:space="preserve">  Arturo Mancebo Garcia</v>
      </c>
      <c r="C1545" s="4">
        <f>VLOOKUP('Medical Examinations'!B1545,'Medical Examinations'!B1545:J3878,1,)</f>
        <v>34.104999999999997</v>
      </c>
      <c r="D1545" s="4">
        <f>VLOOKUP('Medical Examinations'!C1545,'Medical Examinations'!C1545:K3878,1,)</f>
        <v>5.93</v>
      </c>
      <c r="E1545" s="4" t="str">
        <f>VLOOKUP('Medical Examinations'!D1545,'Medical Examinations'!D1545:L3878,1,)</f>
        <v>No</v>
      </c>
      <c r="F1545" s="4" t="str">
        <f>VLOOKUP('Medical Examinations'!E1545,'Medical Examinations'!E1545:M3878,1,)</f>
        <v>No</v>
      </c>
      <c r="G1545" s="4" t="str">
        <f>VLOOKUP('Medical Examinations'!F1545,'Medical Examinations'!F1545:N3878,1,)</f>
        <v>No</v>
      </c>
      <c r="H1545" s="4">
        <f>VLOOKUP('Medical Examinations'!G1545,'Medical Examinations'!G1545:O3878,1,)</f>
        <v>0</v>
      </c>
      <c r="I1545" s="4" t="str">
        <f>VLOOKUP('Medical Examinations'!H1545,'Medical Examinations'!H1545:P3878,1,)</f>
        <v>No</v>
      </c>
      <c r="J1545" s="4" t="str">
        <f>VLOOKUP('Medical Examinations'!I1545,'Medical Examinations'!I1545:Q3878,1,)</f>
        <v>Obesity</v>
      </c>
      <c r="K1545" s="4" t="str">
        <f>VLOOKUP('Medical Examinations'!J1545,'Medical Examinations'!J1545:R3878,1,)</f>
        <v>Pre diabetes</v>
      </c>
      <c r="L1545" s="49">
        <f>VLOOKUP(Table3[[#This Row],[Charges]],Table3[[Charges]:[Age]],1,)</f>
        <v>13113.51</v>
      </c>
      <c r="M1545" s="23" t="str">
        <f>VLOOKUP(Table3[[#This Row],[Hospital tier]],Table3[[Hospital tier]:[Age]],1,)</f>
        <v>tier - 3</v>
      </c>
      <c r="N1545" s="4" t="str">
        <f>VLOOKUP(Table3[[#This Row],[City tier]],Table3[[Hospital tier]:[Age]],1,)</f>
        <v>tier - 2</v>
      </c>
      <c r="O1545" s="4" t="str">
        <f>VLOOKUP(Table3[[#This Row],[State ID]],Table3[[State ID]:[Age]],1,)</f>
        <v>R1026</v>
      </c>
      <c r="P1545" s="4" t="str">
        <f>VLOOKUP(Table3[[#This Row],[Hospitalasion Details]],Table3[[Hospitalasion Details]:[Age]],1,)</f>
        <v>12-Aug-1992</v>
      </c>
      <c r="Q1545" s="4">
        <f>VLOOKUP(Table3[[#This Row],[Age]],Table3[Age],1,)</f>
        <v>30</v>
      </c>
    </row>
    <row r="1546" spans="1:17" x14ac:dyDescent="0.25">
      <c r="A1546" s="4" t="str">
        <f>VLOOKUP(Table2[[#This Row],[Customer ID]],Table2[],1,)</f>
        <v>Id1545</v>
      </c>
      <c r="B1546" s="4" t="str">
        <f>VLOOKUP(Table2[[#This Row],[Full Name]],Table2[[#This Row],[Full Name]],1,)</f>
        <v xml:space="preserve">  Jake Keehan</v>
      </c>
      <c r="C1546" s="4">
        <f>VLOOKUP('Medical Examinations'!B1546,'Medical Examinations'!B1546:J3879,1,)</f>
        <v>24.97</v>
      </c>
      <c r="D1546" s="4">
        <f>VLOOKUP('Medical Examinations'!C1546,'Medical Examinations'!C1546:K3879,1,)</f>
        <v>5.66</v>
      </c>
      <c r="E1546" s="4" t="str">
        <f>VLOOKUP('Medical Examinations'!D1546,'Medical Examinations'!D1546:L3879,1,)</f>
        <v>No</v>
      </c>
      <c r="F1546" s="4" t="str">
        <f>VLOOKUP('Medical Examinations'!E1546,'Medical Examinations'!E1546:M3879,1,)</f>
        <v>No</v>
      </c>
      <c r="G1546" s="4" t="str">
        <f>VLOOKUP('Medical Examinations'!F1546,'Medical Examinations'!F1546:N3879,1,)</f>
        <v>No</v>
      </c>
      <c r="H1546" s="4">
        <f>VLOOKUP('Medical Examinations'!G1546,'Medical Examinations'!G1546:O3879,1,)</f>
        <v>0</v>
      </c>
      <c r="I1546" s="4" t="str">
        <f>VLOOKUP('Medical Examinations'!H1546,'Medical Examinations'!H1546:P3879,1,)</f>
        <v>No</v>
      </c>
      <c r="J1546" s="4" t="str">
        <f>VLOOKUP('Medical Examinations'!I1546,'Medical Examinations'!I1546:Q3879,1,)</f>
        <v>Over Weight</v>
      </c>
      <c r="K1546" s="4" t="str">
        <f>VLOOKUP('Medical Examinations'!J1546,'Medical Examinations'!J1546:R3879,1,)</f>
        <v>Normal</v>
      </c>
      <c r="L1546" s="49">
        <f>VLOOKUP(Table3[[#This Row],[Charges]],Table3[[Charges]:[Age]],1,)</f>
        <v>13116.84</v>
      </c>
      <c r="M1546" s="23" t="str">
        <f>VLOOKUP(Table3[[#This Row],[Hospital tier]],Table3[[Hospital tier]:[Age]],1,)</f>
        <v>tier - 3</v>
      </c>
      <c r="N1546" s="4" t="str">
        <f>VLOOKUP(Table3[[#This Row],[City tier]],Table3[[Hospital tier]:[Age]],1,)</f>
        <v>tier - 1</v>
      </c>
      <c r="O1546" s="4" t="str">
        <f>VLOOKUP(Table3[[#This Row],[State ID]],Table3[[State ID]:[Age]],1,)</f>
        <v>R1012</v>
      </c>
      <c r="P1546" s="4" t="str">
        <f>VLOOKUP(Table3[[#This Row],[Hospitalasion Details]],Table3[[Hospitalasion Details]:[Age]],1,)</f>
        <v>14-Sep-1963</v>
      </c>
      <c r="Q1546" s="4">
        <f>VLOOKUP(Table3[[#This Row],[Age]],Table3[Age],1,)</f>
        <v>59</v>
      </c>
    </row>
    <row r="1547" spans="1:17" x14ac:dyDescent="0.25">
      <c r="A1547" s="4" t="str">
        <f>VLOOKUP(Table2[[#This Row],[Customer ID]],Table2[],1,)</f>
        <v>Id1546</v>
      </c>
      <c r="B1547" s="4" t="str">
        <f>VLOOKUP(Table2[[#This Row],[Full Name]],Table2[[#This Row],[Full Name]],1,)</f>
        <v xml:space="preserve">  Sarah E Mahaney</v>
      </c>
      <c r="C1547" s="4">
        <f>VLOOKUP('Medical Examinations'!B1547,'Medical Examinations'!B1547:J3880,1,)</f>
        <v>34.799999999999997</v>
      </c>
      <c r="D1547" s="4">
        <f>VLOOKUP('Medical Examinations'!C1547,'Medical Examinations'!C1547:K3880,1,)</f>
        <v>4.1900000000000004</v>
      </c>
      <c r="E1547" s="4" t="str">
        <f>VLOOKUP('Medical Examinations'!D1547,'Medical Examinations'!D1547:L3880,1,)</f>
        <v>No</v>
      </c>
      <c r="F1547" s="4" t="str">
        <f>VLOOKUP('Medical Examinations'!E1547,'Medical Examinations'!E1547:M3880,1,)</f>
        <v>No</v>
      </c>
      <c r="G1547" s="4" t="str">
        <f>VLOOKUP('Medical Examinations'!F1547,'Medical Examinations'!F1547:N3880,1,)</f>
        <v>No</v>
      </c>
      <c r="H1547" s="4">
        <f>VLOOKUP('Medical Examinations'!G1547,'Medical Examinations'!G1547:O3880,1,)</f>
        <v>1</v>
      </c>
      <c r="I1547" s="4" t="str">
        <f>VLOOKUP('Medical Examinations'!H1547,'Medical Examinations'!H1547:P3880,1,)</f>
        <v>No</v>
      </c>
      <c r="J1547" s="4" t="str">
        <f>VLOOKUP('Medical Examinations'!I1547,'Medical Examinations'!I1547:Q3880,1,)</f>
        <v>Obesity</v>
      </c>
      <c r="K1547" s="4" t="str">
        <f>VLOOKUP('Medical Examinations'!J1547,'Medical Examinations'!J1547:R3880,1,)</f>
        <v>Normal</v>
      </c>
      <c r="L1547" s="49">
        <f>VLOOKUP(Table3[[#This Row],[Charges]],Table3[[Charges]:[Age]],1,)</f>
        <v>13126.68</v>
      </c>
      <c r="M1547" s="23" t="str">
        <f>VLOOKUP(Table3[[#This Row],[Hospital tier]],Table3[[Hospital tier]:[Age]],1,)</f>
        <v>tier - 3</v>
      </c>
      <c r="N1547" s="4" t="str">
        <f>VLOOKUP(Table3[[#This Row],[City tier]],Table3[[Hospital tier]:[Age]],1,)</f>
        <v>tier - 3</v>
      </c>
      <c r="O1547" s="4" t="str">
        <f>VLOOKUP(Table3[[#This Row],[State ID]],Table3[[State ID]:[Age]],1,)</f>
        <v>R1011</v>
      </c>
      <c r="P1547" s="4" t="str">
        <f>VLOOKUP(Table3[[#This Row],[Hospitalasion Details]],Table3[[Hospitalasion Details]:[Age]],1,)</f>
        <v>16-Aug-1999</v>
      </c>
      <c r="Q1547" s="4">
        <f>VLOOKUP(Table3[[#This Row],[Age]],Table3[Age],1,)</f>
        <v>23</v>
      </c>
    </row>
    <row r="1548" spans="1:17" x14ac:dyDescent="0.25">
      <c r="A1548" s="4" t="str">
        <f>VLOOKUP(Table2[[#This Row],[Customer ID]],Table2[],1,)</f>
        <v>Id1547</v>
      </c>
      <c r="B1548" s="4" t="str">
        <f>VLOOKUP(Table2[[#This Row],[Full Name]],Table2[[#This Row],[Full Name]],1,)</f>
        <v xml:space="preserve">  Alison L Nolan</v>
      </c>
      <c r="C1548" s="4">
        <f>VLOOKUP('Medical Examinations'!B1548,'Medical Examinations'!B1548:J3881,1,)</f>
        <v>32.965000000000003</v>
      </c>
      <c r="D1548" s="4">
        <f>VLOOKUP('Medical Examinations'!C1548,'Medical Examinations'!C1548:K3881,1,)</f>
        <v>9.2100000000000009</v>
      </c>
      <c r="E1548" s="4" t="str">
        <f>VLOOKUP('Medical Examinations'!D1548,'Medical Examinations'!D1548:L3881,1,)</f>
        <v>Yes</v>
      </c>
      <c r="F1548" s="4" t="str">
        <f>VLOOKUP('Medical Examinations'!E1548,'Medical Examinations'!E1548:M3881,1,)</f>
        <v>No</v>
      </c>
      <c r="G1548" s="4" t="str">
        <f>VLOOKUP('Medical Examinations'!F1548,'Medical Examinations'!F1548:N3881,1,)</f>
        <v>No</v>
      </c>
      <c r="H1548" s="4">
        <f>VLOOKUP('Medical Examinations'!G1548,'Medical Examinations'!G1548:O3881,1,)</f>
        <v>0</v>
      </c>
      <c r="I1548" s="4" t="str">
        <f>VLOOKUP('Medical Examinations'!H1548,'Medical Examinations'!H1548:P3881,1,)</f>
        <v>No</v>
      </c>
      <c r="J1548" s="4" t="str">
        <f>VLOOKUP('Medical Examinations'!I1548,'Medical Examinations'!I1548:Q3881,1,)</f>
        <v>Obesity</v>
      </c>
      <c r="K1548" s="4" t="str">
        <f>VLOOKUP('Medical Examinations'!J1548,'Medical Examinations'!J1548:R3881,1,)</f>
        <v>Diabetes</v>
      </c>
      <c r="L1548" s="49">
        <f>VLOOKUP(Table3[[#This Row],[Charges]],Table3[[Charges]:[Age]],1,)</f>
        <v>13129.6</v>
      </c>
      <c r="M1548" s="23" t="str">
        <f>VLOOKUP(Table3[[#This Row],[Hospital tier]],Table3[[Hospital tier]:[Age]],1,)</f>
        <v>tier - 3</v>
      </c>
      <c r="N1548" s="4" t="str">
        <f>VLOOKUP(Table3[[#This Row],[City tier]],Table3[[Hospital tier]:[Age]],1,)</f>
        <v>tier - 2</v>
      </c>
      <c r="O1548" s="4" t="str">
        <f>VLOOKUP(Table3[[#This Row],[State ID]],Table3[[State ID]:[Age]],1,)</f>
        <v>R1017</v>
      </c>
      <c r="P1548" s="4" t="str">
        <f>VLOOKUP(Table3[[#This Row],[Hospitalasion Details]],Table3[[Hospitalasion Details]:[Age]],1,)</f>
        <v>7-Sep-1961</v>
      </c>
      <c r="Q1548" s="4">
        <f>VLOOKUP(Table3[[#This Row],[Age]],Table3[Age],1,)</f>
        <v>61</v>
      </c>
    </row>
    <row r="1549" spans="1:17" x14ac:dyDescent="0.25">
      <c r="A1549" s="4" t="str">
        <f>VLOOKUP(Table2[[#This Row],[Customer ID]],Table2[],1,)</f>
        <v>Id1548</v>
      </c>
      <c r="B1549" s="4" t="str">
        <f>VLOOKUP(Table2[[#This Row],[Full Name]],Table2[[#This Row],[Full Name]],1,)</f>
        <v xml:space="preserve">  Karen A Sobrino</v>
      </c>
      <c r="C1549" s="4">
        <f>VLOOKUP('Medical Examinations'!B1549,'Medical Examinations'!B1549:J3882,1,)</f>
        <v>27.265000000000001</v>
      </c>
      <c r="D1549" s="4">
        <f>VLOOKUP('Medical Examinations'!C1549,'Medical Examinations'!C1549:K3882,1,)</f>
        <v>5.51</v>
      </c>
      <c r="E1549" s="4" t="str">
        <f>VLOOKUP('Medical Examinations'!D1549,'Medical Examinations'!D1549:L3882,1,)</f>
        <v>No</v>
      </c>
      <c r="F1549" s="4" t="str">
        <f>VLOOKUP('Medical Examinations'!E1549,'Medical Examinations'!E1549:M3882,1,)</f>
        <v>No</v>
      </c>
      <c r="G1549" s="4" t="str">
        <f>VLOOKUP('Medical Examinations'!F1549,'Medical Examinations'!F1549:N3882,1,)</f>
        <v>No</v>
      </c>
      <c r="H1549" s="4">
        <f>VLOOKUP('Medical Examinations'!G1549,'Medical Examinations'!G1549:O3882,1,)</f>
        <v>1</v>
      </c>
      <c r="I1549" s="4" t="str">
        <f>VLOOKUP('Medical Examinations'!H1549,'Medical Examinations'!H1549:P3882,1,)</f>
        <v>No</v>
      </c>
      <c r="J1549" s="4" t="str">
        <f>VLOOKUP('Medical Examinations'!I1549,'Medical Examinations'!I1549:Q3882,1,)</f>
        <v>Over Weight</v>
      </c>
      <c r="K1549" s="4" t="str">
        <f>VLOOKUP('Medical Examinations'!J1549,'Medical Examinations'!J1549:R3882,1,)</f>
        <v>Normal</v>
      </c>
      <c r="L1549" s="49">
        <f>VLOOKUP(Table3[[#This Row],[Charges]],Table3[[Charges]:[Age]],1,)</f>
        <v>13143.34</v>
      </c>
      <c r="M1549" s="23" t="str">
        <f>VLOOKUP(Table3[[#This Row],[Hospital tier]],Table3[[Hospital tier]:[Age]],1,)</f>
        <v>tier - 3</v>
      </c>
      <c r="N1549" s="4" t="str">
        <f>VLOOKUP(Table3[[#This Row],[City tier]],Table3[[Hospital tier]:[Age]],1,)</f>
        <v>tier - 2</v>
      </c>
      <c r="O1549" s="4" t="str">
        <f>VLOOKUP(Table3[[#This Row],[State ID]],Table3[[State ID]:[Age]],1,)</f>
        <v>R1020</v>
      </c>
      <c r="P1549" s="4" t="str">
        <f>VLOOKUP(Table3[[#This Row],[Hospitalasion Details]],Table3[[Hospitalasion Details]:[Age]],1,)</f>
        <v>6-Dec-1961</v>
      </c>
      <c r="Q1549" s="4">
        <f>VLOOKUP(Table3[[#This Row],[Age]],Table3[Age],1,)</f>
        <v>61</v>
      </c>
    </row>
    <row r="1550" spans="1:17" x14ac:dyDescent="0.25">
      <c r="A1550" s="4" t="str">
        <f>VLOOKUP(Table2[[#This Row],[Customer ID]],Table2[],1,)</f>
        <v>Id1549</v>
      </c>
      <c r="B1550" s="4" t="str">
        <f>VLOOKUP(Table2[[#This Row],[Full Name]],Table2[[#This Row],[Full Name]],1,)</f>
        <v xml:space="preserve">  Thomas R Jr Gennaro</v>
      </c>
      <c r="C1550" s="4">
        <f>VLOOKUP('Medical Examinations'!B1550,'Medical Examinations'!B1550:J3883,1,)</f>
        <v>17.059999999999999</v>
      </c>
      <c r="D1550" s="4">
        <f>VLOOKUP('Medical Examinations'!C1550,'Medical Examinations'!C1550:K3883,1,)</f>
        <v>8.5</v>
      </c>
      <c r="E1550" s="4" t="str">
        <f>VLOOKUP('Medical Examinations'!D1550,'Medical Examinations'!D1550:L3883,1,)</f>
        <v>No</v>
      </c>
      <c r="F1550" s="4" t="str">
        <f>VLOOKUP('Medical Examinations'!E1550,'Medical Examinations'!E1550:M3883,1,)</f>
        <v>No</v>
      </c>
      <c r="G1550" s="4" t="str">
        <f>VLOOKUP('Medical Examinations'!F1550,'Medical Examinations'!F1550:N3883,1,)</f>
        <v>No</v>
      </c>
      <c r="H1550" s="4">
        <f>VLOOKUP('Medical Examinations'!G1550,'Medical Examinations'!G1550:O3883,1,)</f>
        <v>0</v>
      </c>
      <c r="I1550" s="4" t="str">
        <f>VLOOKUP('Medical Examinations'!H1550,'Medical Examinations'!H1550:P3883,1,)</f>
        <v>No</v>
      </c>
      <c r="J1550" s="4" t="str">
        <f>VLOOKUP('Medical Examinations'!I1550,'Medical Examinations'!I1550:Q3883,1,)</f>
        <v>Underweight</v>
      </c>
      <c r="K1550" s="4" t="str">
        <f>VLOOKUP('Medical Examinations'!J1550,'Medical Examinations'!J1550:R3883,1,)</f>
        <v>Diabetes</v>
      </c>
      <c r="L1550" s="49">
        <f>VLOOKUP(Table3[[#This Row],[Charges]],Table3[[Charges]:[Age]],1,)</f>
        <v>13143.86</v>
      </c>
      <c r="M1550" s="23" t="str">
        <f>VLOOKUP(Table3[[#This Row],[Hospital tier]],Table3[[Hospital tier]:[Age]],1,)</f>
        <v>tier - 3</v>
      </c>
      <c r="N1550" s="4" t="str">
        <f>VLOOKUP(Table3[[#This Row],[City tier]],Table3[[Hospital tier]:[Age]],1,)</f>
        <v>tier - 2</v>
      </c>
      <c r="O1550" s="4" t="str">
        <f>VLOOKUP(Table3[[#This Row],[State ID]],Table3[[State ID]:[Age]],1,)</f>
        <v>R1016</v>
      </c>
      <c r="P1550" s="4" t="str">
        <f>VLOOKUP(Table3[[#This Row],[Hospitalasion Details]],Table3[[Hospitalasion Details]:[Age]],1,)</f>
        <v>6-Dec-1961</v>
      </c>
      <c r="Q1550" s="4">
        <f>VLOOKUP(Table3[[#This Row],[Age]],Table3[Age],1,)</f>
        <v>61</v>
      </c>
    </row>
    <row r="1551" spans="1:17" x14ac:dyDescent="0.25">
      <c r="A1551" s="4" t="str">
        <f>VLOOKUP(Table2[[#This Row],[Customer ID]],Table2[],1,)</f>
        <v>Id1550</v>
      </c>
      <c r="B1551" s="4" t="str">
        <f>VLOOKUP(Table2[[#This Row],[Full Name]],Table2[[#This Row],[Full Name]],1,)</f>
        <v xml:space="preserve">  Stephanie W Mayer</v>
      </c>
      <c r="C1551" s="4">
        <f>VLOOKUP('Medical Examinations'!B1551,'Medical Examinations'!B1551:J3884,1,)</f>
        <v>36.29</v>
      </c>
      <c r="D1551" s="4">
        <f>VLOOKUP('Medical Examinations'!C1551,'Medical Examinations'!C1551:K3884,1,)</f>
        <v>6.23</v>
      </c>
      <c r="E1551" s="4" t="str">
        <f>VLOOKUP('Medical Examinations'!D1551,'Medical Examinations'!D1551:L3884,1,)</f>
        <v>No</v>
      </c>
      <c r="F1551" s="4" t="str">
        <f>VLOOKUP('Medical Examinations'!E1551,'Medical Examinations'!E1551:M3884,1,)</f>
        <v>No</v>
      </c>
      <c r="G1551" s="4" t="str">
        <f>VLOOKUP('Medical Examinations'!F1551,'Medical Examinations'!F1551:N3884,1,)</f>
        <v>No</v>
      </c>
      <c r="H1551" s="4">
        <f>VLOOKUP('Medical Examinations'!G1551,'Medical Examinations'!G1551:O3884,1,)</f>
        <v>0</v>
      </c>
      <c r="I1551" s="4" t="str">
        <f>VLOOKUP('Medical Examinations'!H1551,'Medical Examinations'!H1551:P3884,1,)</f>
        <v>No</v>
      </c>
      <c r="J1551" s="4" t="str">
        <f>VLOOKUP('Medical Examinations'!I1551,'Medical Examinations'!I1551:Q3884,1,)</f>
        <v>Obesity</v>
      </c>
      <c r="K1551" s="4" t="str">
        <f>VLOOKUP('Medical Examinations'!J1551,'Medical Examinations'!J1551:R3884,1,)</f>
        <v>Pre diabetes</v>
      </c>
      <c r="L1551" s="49">
        <f>VLOOKUP(Table3[[#This Row],[Charges]],Table3[[Charges]:[Age]],1,)</f>
        <v>13204.29</v>
      </c>
      <c r="M1551" s="23" t="str">
        <f>VLOOKUP(Table3[[#This Row],[Hospital tier]],Table3[[Hospital tier]:[Age]],1,)</f>
        <v>tier - 3</v>
      </c>
      <c r="N1551" s="4" t="str">
        <f>VLOOKUP(Table3[[#This Row],[City tier]],Table3[[Hospital tier]:[Age]],1,)</f>
        <v>tier - 1</v>
      </c>
      <c r="O1551" s="4" t="str">
        <f>VLOOKUP(Table3[[#This Row],[State ID]],Table3[[State ID]:[Age]],1,)</f>
        <v>R1024</v>
      </c>
      <c r="P1551" s="4" t="str">
        <f>VLOOKUP(Table3[[#This Row],[Hospitalasion Details]],Table3[[Hospitalasion Details]:[Age]],1,)</f>
        <v>5-Aug-1962</v>
      </c>
      <c r="Q1551" s="4">
        <f>VLOOKUP(Table3[[#This Row],[Age]],Table3[Age],1,)</f>
        <v>60</v>
      </c>
    </row>
    <row r="1552" spans="1:17" x14ac:dyDescent="0.25">
      <c r="A1552" s="4" t="str">
        <f>VLOOKUP(Table2[[#This Row],[Customer ID]],Table2[],1,)</f>
        <v>Id1551</v>
      </c>
      <c r="B1552" s="4" t="str">
        <f>VLOOKUP(Table2[[#This Row],[Full Name]],Table2[[#This Row],[Full Name]],1,)</f>
        <v xml:space="preserve">  Ezra Becker</v>
      </c>
      <c r="C1552" s="4">
        <f>VLOOKUP('Medical Examinations'!B1552,'Medical Examinations'!B1552:J3885,1,)</f>
        <v>28.594999999999999</v>
      </c>
      <c r="D1552" s="4">
        <f>VLOOKUP('Medical Examinations'!C1552,'Medical Examinations'!C1552:K3885,1,)</f>
        <v>8.5299999999999994</v>
      </c>
      <c r="E1552" s="4" t="str">
        <f>VLOOKUP('Medical Examinations'!D1552,'Medical Examinations'!D1552:L3885,1,)</f>
        <v>Yes</v>
      </c>
      <c r="F1552" s="4" t="str">
        <f>VLOOKUP('Medical Examinations'!E1552,'Medical Examinations'!E1552:M3885,1,)</f>
        <v>No</v>
      </c>
      <c r="G1552" s="4" t="str">
        <f>VLOOKUP('Medical Examinations'!F1552,'Medical Examinations'!F1552:N3885,1,)</f>
        <v>No</v>
      </c>
      <c r="H1552" s="4">
        <f>VLOOKUP('Medical Examinations'!G1552,'Medical Examinations'!G1552:O3885,1,)</f>
        <v>1</v>
      </c>
      <c r="I1552" s="4" t="str">
        <f>VLOOKUP('Medical Examinations'!H1552,'Medical Examinations'!H1552:P3885,1,)</f>
        <v>No</v>
      </c>
      <c r="J1552" s="4" t="str">
        <f>VLOOKUP('Medical Examinations'!I1552,'Medical Examinations'!I1552:Q3885,1,)</f>
        <v>Over Weight</v>
      </c>
      <c r="K1552" s="4" t="str">
        <f>VLOOKUP('Medical Examinations'!J1552,'Medical Examinations'!J1552:R3885,1,)</f>
        <v>Diabetes</v>
      </c>
      <c r="L1552" s="49">
        <f>VLOOKUP(Table3[[#This Row],[Charges]],Table3[[Charges]:[Age]],1,)</f>
        <v>13214.43</v>
      </c>
      <c r="M1552" s="23" t="str">
        <f>VLOOKUP(Table3[[#This Row],[Hospital tier]],Table3[[Hospital tier]:[Age]],1,)</f>
        <v>tier - 3</v>
      </c>
      <c r="N1552" s="4" t="str">
        <f>VLOOKUP(Table3[[#This Row],[City tier]],Table3[[Hospital tier]:[Age]],1,)</f>
        <v>tier - 2</v>
      </c>
      <c r="O1552" s="4" t="str">
        <f>VLOOKUP(Table3[[#This Row],[State ID]],Table3[[State ID]:[Age]],1,)</f>
        <v>R1012</v>
      </c>
      <c r="P1552" s="4" t="str">
        <f>VLOOKUP(Table3[[#This Row],[Hospitalasion Details]],Table3[[Hospitalasion Details]:[Age]],1,)</f>
        <v>15-Oct-1982</v>
      </c>
      <c r="Q1552" s="4">
        <f>VLOOKUP(Table3[[#This Row],[Age]],Table3[Age],1,)</f>
        <v>40</v>
      </c>
    </row>
    <row r="1553" spans="1:17" x14ac:dyDescent="0.25">
      <c r="A1553" s="4" t="str">
        <f>VLOOKUP(Table2[[#This Row],[Customer ID]],Table2[],1,)</f>
        <v>Id1552</v>
      </c>
      <c r="B1553" s="4" t="str">
        <f>VLOOKUP(Table2[[#This Row],[Full Name]],Table2[[#This Row],[Full Name]],1,)</f>
        <v xml:space="preserve">  Jim Moore</v>
      </c>
      <c r="C1553" s="4">
        <f>VLOOKUP('Medical Examinations'!B1553,'Medical Examinations'!B1553:J3886,1,)</f>
        <v>17.8</v>
      </c>
      <c r="D1553" s="4">
        <f>VLOOKUP('Medical Examinations'!C1553,'Medical Examinations'!C1553:K3886,1,)</f>
        <v>5.75</v>
      </c>
      <c r="E1553" s="4" t="str">
        <f>VLOOKUP('Medical Examinations'!D1553,'Medical Examinations'!D1553:L3886,1,)</f>
        <v>Yes</v>
      </c>
      <c r="F1553" s="4" t="str">
        <f>VLOOKUP('Medical Examinations'!E1553,'Medical Examinations'!E1553:M3886,1,)</f>
        <v>No</v>
      </c>
      <c r="G1553" s="4" t="str">
        <f>VLOOKUP('Medical Examinations'!F1553,'Medical Examinations'!F1553:N3886,1,)</f>
        <v>Yes</v>
      </c>
      <c r="H1553" s="4">
        <f>VLOOKUP('Medical Examinations'!G1553,'Medical Examinations'!G1553:O3886,1,)</f>
        <v>1</v>
      </c>
      <c r="I1553" s="4" t="str">
        <f>VLOOKUP('Medical Examinations'!H1553,'Medical Examinations'!H1553:P3886,1,)</f>
        <v>No</v>
      </c>
      <c r="J1553" s="4" t="str">
        <f>VLOOKUP('Medical Examinations'!I1553,'Medical Examinations'!I1553:Q3886,1,)</f>
        <v>Underweight</v>
      </c>
      <c r="K1553" s="4" t="str">
        <f>VLOOKUP('Medical Examinations'!J1553,'Medical Examinations'!J1553:R3886,1,)</f>
        <v>Pre diabetes</v>
      </c>
      <c r="L1553" s="49">
        <f>VLOOKUP(Table3[[#This Row],[Charges]],Table3[[Charges]:[Age]],1,)</f>
        <v>13217.09</v>
      </c>
      <c r="M1553" s="23" t="str">
        <f>VLOOKUP(Table3[[#This Row],[Hospital tier]],Table3[[Hospital tier]:[Age]],1,)</f>
        <v>tier - 3</v>
      </c>
      <c r="N1553" s="4" t="str">
        <f>VLOOKUP(Table3[[#This Row],[City tier]],Table3[[Hospital tier]:[Age]],1,)</f>
        <v>tier - 1</v>
      </c>
      <c r="O1553" s="4" t="str">
        <f>VLOOKUP(Table3[[#This Row],[State ID]],Table3[[State ID]:[Age]],1,)</f>
        <v>R1024</v>
      </c>
      <c r="P1553" s="4" t="str">
        <f>VLOOKUP(Table3[[#This Row],[Hospitalasion Details]],Table3[[Hospitalasion Details]:[Age]],1,)</f>
        <v>7-Dec-1962</v>
      </c>
      <c r="Q1553" s="4">
        <f>VLOOKUP(Table3[[#This Row],[Age]],Table3[Age],1,)</f>
        <v>60</v>
      </c>
    </row>
    <row r="1554" spans="1:17" x14ac:dyDescent="0.25">
      <c r="A1554" s="4" t="str">
        <f>VLOOKUP(Table2[[#This Row],[Customer ID]],Table2[],1,)</f>
        <v>Id1553</v>
      </c>
      <c r="B1554" s="4" t="str">
        <f>VLOOKUP(Table2[[#This Row],[Full Name]],Table2[[#This Row],[Full Name]],1,)</f>
        <v xml:space="preserve">  Ari L Platt</v>
      </c>
      <c r="C1554" s="4">
        <f>VLOOKUP('Medical Examinations'!B1554,'Medical Examinations'!B1554:J3887,1,)</f>
        <v>21.4</v>
      </c>
      <c r="D1554" s="4">
        <f>VLOOKUP('Medical Examinations'!C1554,'Medical Examinations'!C1554:K3887,1,)</f>
        <v>5.6</v>
      </c>
      <c r="E1554" s="4" t="str">
        <f>VLOOKUP('Medical Examinations'!D1554,'Medical Examinations'!D1554:L3887,1,)</f>
        <v>No</v>
      </c>
      <c r="F1554" s="4" t="str">
        <f>VLOOKUP('Medical Examinations'!E1554,'Medical Examinations'!E1554:M3887,1,)</f>
        <v>No</v>
      </c>
      <c r="G1554" s="4" t="str">
        <f>VLOOKUP('Medical Examinations'!F1554,'Medical Examinations'!F1554:N3887,1,)</f>
        <v>No</v>
      </c>
      <c r="H1554" s="4">
        <f>VLOOKUP('Medical Examinations'!G1554,'Medical Examinations'!G1554:O3887,1,)</f>
        <v>0</v>
      </c>
      <c r="I1554" s="4" t="str">
        <f>VLOOKUP('Medical Examinations'!H1554,'Medical Examinations'!H1554:P3887,1,)</f>
        <v>No</v>
      </c>
      <c r="J1554" s="4" t="str">
        <f>VLOOKUP('Medical Examinations'!I1554,'Medical Examinations'!I1554:Q3887,1,)</f>
        <v>Normal Weight</v>
      </c>
      <c r="K1554" s="4" t="str">
        <f>VLOOKUP('Medical Examinations'!J1554,'Medical Examinations'!J1554:R3887,1,)</f>
        <v>Normal</v>
      </c>
      <c r="L1554" s="49">
        <f>VLOOKUP(Table3[[#This Row],[Charges]],Table3[[Charges]:[Age]],1,)</f>
        <v>13224.06</v>
      </c>
      <c r="M1554" s="23" t="str">
        <f>VLOOKUP(Table3[[#This Row],[Hospital tier]],Table3[[Hospital tier]:[Age]],1,)</f>
        <v>tier - 3</v>
      </c>
      <c r="N1554" s="4" t="str">
        <f>VLOOKUP(Table3[[#This Row],[City tier]],Table3[[Hospital tier]:[Age]],1,)</f>
        <v>tier - 3</v>
      </c>
      <c r="O1554" s="4" t="str">
        <f>VLOOKUP(Table3[[#This Row],[State ID]],Table3[[State ID]:[Age]],1,)</f>
        <v>R1024</v>
      </c>
      <c r="P1554" s="4" t="str">
        <f>VLOOKUP(Table3[[#This Row],[Hospitalasion Details]],Table3[[Hospitalasion Details]:[Age]],1,)</f>
        <v>13-Nov-1965</v>
      </c>
      <c r="Q1554" s="4">
        <f>VLOOKUP(Table3[[#This Row],[Age]],Table3[Age],1,)</f>
        <v>57</v>
      </c>
    </row>
    <row r="1555" spans="1:17" x14ac:dyDescent="0.25">
      <c r="A1555" s="4" t="str">
        <f>VLOOKUP(Table2[[#This Row],[Customer ID]],Table2[],1,)</f>
        <v>Id1554</v>
      </c>
      <c r="B1555" s="4" t="str">
        <f>VLOOKUP(Table2[[#This Row],[Full Name]],Table2[[#This Row],[Full Name]],1,)</f>
        <v xml:space="preserve">  Fanny Brodeur</v>
      </c>
      <c r="C1555" s="4">
        <f>VLOOKUP('Medical Examinations'!B1555,'Medical Examinations'!B1555:J3888,1,)</f>
        <v>23.01</v>
      </c>
      <c r="D1555" s="4">
        <f>VLOOKUP('Medical Examinations'!C1555,'Medical Examinations'!C1555:K3888,1,)</f>
        <v>4.68</v>
      </c>
      <c r="E1555" s="4" t="str">
        <f>VLOOKUP('Medical Examinations'!D1555,'Medical Examinations'!D1555:L3888,1,)</f>
        <v>No</v>
      </c>
      <c r="F1555" s="4" t="str">
        <f>VLOOKUP('Medical Examinations'!E1555,'Medical Examinations'!E1555:M3888,1,)</f>
        <v>No</v>
      </c>
      <c r="G1555" s="4" t="str">
        <f>VLOOKUP('Medical Examinations'!F1555,'Medical Examinations'!F1555:N3888,1,)</f>
        <v>No</v>
      </c>
      <c r="H1555" s="4">
        <f>VLOOKUP('Medical Examinations'!G1555,'Medical Examinations'!G1555:O3888,1,)</f>
        <v>0</v>
      </c>
      <c r="I1555" s="4" t="str">
        <f>VLOOKUP('Medical Examinations'!H1555,'Medical Examinations'!H1555:P3888,1,)</f>
        <v>No</v>
      </c>
      <c r="J1555" s="4" t="str">
        <f>VLOOKUP('Medical Examinations'!I1555,'Medical Examinations'!I1555:Q3888,1,)</f>
        <v>Normal Weight</v>
      </c>
      <c r="K1555" s="4" t="str">
        <f>VLOOKUP('Medical Examinations'!J1555,'Medical Examinations'!J1555:R3888,1,)</f>
        <v>Normal</v>
      </c>
      <c r="L1555" s="49">
        <f>VLOOKUP(Table3[[#This Row],[Charges]],Table3[[Charges]:[Age]],1,)</f>
        <v>13224.69</v>
      </c>
      <c r="M1555" s="23" t="str">
        <f>VLOOKUP(Table3[[#This Row],[Hospital tier]],Table3[[Hospital tier]:[Age]],1,)</f>
        <v>tier - 3</v>
      </c>
      <c r="N1555" s="4" t="str">
        <f>VLOOKUP(Table3[[#This Row],[City tier]],Table3[[Hospital tier]:[Age]],1,)</f>
        <v>tier - 2</v>
      </c>
      <c r="O1555" s="4" t="str">
        <f>VLOOKUP(Table3[[#This Row],[State ID]],Table3[[State ID]:[Age]],1,)</f>
        <v>R1011</v>
      </c>
      <c r="P1555" s="4" t="str">
        <f>VLOOKUP(Table3[[#This Row],[Hospitalasion Details]],Table3[[Hospitalasion Details]:[Age]],1,)</f>
        <v>24-Nov-1962</v>
      </c>
      <c r="Q1555" s="4">
        <f>VLOOKUP(Table3[[#This Row],[Age]],Table3[Age],1,)</f>
        <v>60</v>
      </c>
    </row>
    <row r="1556" spans="1:17" x14ac:dyDescent="0.25">
      <c r="A1556" s="4" t="str">
        <f>VLOOKUP(Table2[[#This Row],[Customer ID]],Table2[],1,)</f>
        <v>Id1555</v>
      </c>
      <c r="B1556" s="4" t="str">
        <f>VLOOKUP(Table2[[#This Row],[Full Name]],Table2[[#This Row],[Full Name]],1,)</f>
        <v xml:space="preserve">  Heather Knight Pech</v>
      </c>
      <c r="C1556" s="4">
        <f>VLOOKUP('Medical Examinations'!B1556,'Medical Examinations'!B1556:J3889,1,)</f>
        <v>19.86</v>
      </c>
      <c r="D1556" s="4">
        <f>VLOOKUP('Medical Examinations'!C1556,'Medical Examinations'!C1556:K3889,1,)</f>
        <v>5.62</v>
      </c>
      <c r="E1556" s="4" t="str">
        <f>VLOOKUP('Medical Examinations'!D1556,'Medical Examinations'!D1556:L3889,1,)</f>
        <v>Yes</v>
      </c>
      <c r="F1556" s="4" t="str">
        <f>VLOOKUP('Medical Examinations'!E1556,'Medical Examinations'!E1556:M3889,1,)</f>
        <v>No</v>
      </c>
      <c r="G1556" s="4" t="str">
        <f>VLOOKUP('Medical Examinations'!F1556,'Medical Examinations'!F1556:N3889,1,)</f>
        <v>No</v>
      </c>
      <c r="H1556" s="4">
        <f>VLOOKUP('Medical Examinations'!G1556,'Medical Examinations'!G1556:O3889,1,)</f>
        <v>0</v>
      </c>
      <c r="I1556" s="4" t="str">
        <f>VLOOKUP('Medical Examinations'!H1556,'Medical Examinations'!H1556:P3889,1,)</f>
        <v>No</v>
      </c>
      <c r="J1556" s="4" t="str">
        <f>VLOOKUP('Medical Examinations'!I1556,'Medical Examinations'!I1556:Q3889,1,)</f>
        <v>Normal Weight</v>
      </c>
      <c r="K1556" s="4" t="str">
        <f>VLOOKUP('Medical Examinations'!J1556,'Medical Examinations'!J1556:R3889,1,)</f>
        <v>Normal</v>
      </c>
      <c r="L1556" s="49">
        <f>VLOOKUP(Table3[[#This Row],[Charges]],Table3[[Charges]:[Age]],1,)</f>
        <v>13228.85</v>
      </c>
      <c r="M1556" s="23" t="str">
        <f>VLOOKUP(Table3[[#This Row],[Hospital tier]],Table3[[Hospital tier]:[Age]],1,)</f>
        <v>tier - 3</v>
      </c>
      <c r="N1556" s="4" t="str">
        <f>VLOOKUP(Table3[[#This Row],[City tier]],Table3[[Hospital tier]:[Age]],1,)</f>
        <v>tier - 3</v>
      </c>
      <c r="O1556" s="4" t="str">
        <f>VLOOKUP(Table3[[#This Row],[State ID]],Table3[[State ID]:[Age]],1,)</f>
        <v>R1023</v>
      </c>
      <c r="P1556" s="4" t="str">
        <f>VLOOKUP(Table3[[#This Row],[Hospitalasion Details]],Table3[[Hospitalasion Details]:[Age]],1,)</f>
        <v>11-Oct-1962</v>
      </c>
      <c r="Q1556" s="4">
        <f>VLOOKUP(Table3[[#This Row],[Age]],Table3[Age],1,)</f>
        <v>60</v>
      </c>
    </row>
    <row r="1557" spans="1:17" x14ac:dyDescent="0.25">
      <c r="A1557" s="4" t="str">
        <f>VLOOKUP(Table2[[#This Row],[Customer ID]],Table2[],1,)</f>
        <v>Id1556</v>
      </c>
      <c r="B1557" s="4" t="str">
        <f>VLOOKUP(Table2[[#This Row],[Full Name]],Table2[[#This Row],[Full Name]],1,)</f>
        <v xml:space="preserve">  Peter W Sr Richter</v>
      </c>
      <c r="C1557" s="4">
        <f>VLOOKUP('Medical Examinations'!B1557,'Medical Examinations'!B1557:J3890,1,)</f>
        <v>33.58</v>
      </c>
      <c r="D1557" s="4">
        <f>VLOOKUP('Medical Examinations'!C1557,'Medical Examinations'!C1557:K3890,1,)</f>
        <v>5.08</v>
      </c>
      <c r="E1557" s="4" t="str">
        <f>VLOOKUP('Medical Examinations'!D1557,'Medical Examinations'!D1557:L3890,1,)</f>
        <v>No</v>
      </c>
      <c r="F1557" s="4" t="str">
        <f>VLOOKUP('Medical Examinations'!E1557,'Medical Examinations'!E1557:M3890,1,)</f>
        <v>No</v>
      </c>
      <c r="G1557" s="4" t="str">
        <f>VLOOKUP('Medical Examinations'!F1557,'Medical Examinations'!F1557:N3890,1,)</f>
        <v>No</v>
      </c>
      <c r="H1557" s="4">
        <f>VLOOKUP('Medical Examinations'!G1557,'Medical Examinations'!G1557:O3890,1,)</f>
        <v>0</v>
      </c>
      <c r="I1557" s="4" t="str">
        <f>VLOOKUP('Medical Examinations'!H1557,'Medical Examinations'!H1557:P3890,1,)</f>
        <v>No</v>
      </c>
      <c r="J1557" s="4" t="str">
        <f>VLOOKUP('Medical Examinations'!I1557,'Medical Examinations'!I1557:Q3890,1,)</f>
        <v>Obesity</v>
      </c>
      <c r="K1557" s="4" t="str">
        <f>VLOOKUP('Medical Examinations'!J1557,'Medical Examinations'!J1557:R3890,1,)</f>
        <v>Normal</v>
      </c>
      <c r="L1557" s="49">
        <f>VLOOKUP(Table3[[#This Row],[Charges]],Table3[[Charges]:[Age]],1,)</f>
        <v>13292.52</v>
      </c>
      <c r="M1557" s="23" t="str">
        <f>VLOOKUP(Table3[[#This Row],[Hospital tier]],Table3[[Hospital tier]:[Age]],1,)</f>
        <v>tier - 3</v>
      </c>
      <c r="N1557" s="4" t="str">
        <f>VLOOKUP(Table3[[#This Row],[City tier]],Table3[[Hospital tier]:[Age]],1,)</f>
        <v>tier - 3</v>
      </c>
      <c r="O1557" s="4" t="str">
        <f>VLOOKUP(Table3[[#This Row],[State ID]],Table3[[State ID]:[Age]],1,)</f>
        <v>R1012</v>
      </c>
      <c r="P1557" s="4" t="str">
        <f>VLOOKUP(Table3[[#This Row],[Hospitalasion Details]],Table3[[Hospitalasion Details]:[Age]],1,)</f>
        <v>1-Jul-1994</v>
      </c>
      <c r="Q1557" s="4">
        <f>VLOOKUP(Table3[[#This Row],[Age]],Table3[Age],1,)</f>
        <v>28</v>
      </c>
    </row>
    <row r="1558" spans="1:17" x14ac:dyDescent="0.25">
      <c r="A1558" s="4" t="str">
        <f>VLOOKUP(Table2[[#This Row],[Customer ID]],Table2[],1,)</f>
        <v>Id1557</v>
      </c>
      <c r="B1558" s="4" t="str">
        <f>VLOOKUP(Table2[[#This Row],[Full Name]],Table2[[#This Row],[Full Name]],1,)</f>
        <v xml:space="preserve">  Catherine A Jubinski</v>
      </c>
      <c r="C1558" s="4">
        <f>VLOOKUP('Medical Examinations'!B1558,'Medical Examinations'!B1558:J3891,1,)</f>
        <v>29.81</v>
      </c>
      <c r="D1558" s="4">
        <f>VLOOKUP('Medical Examinations'!C1558,'Medical Examinations'!C1558:K3891,1,)</f>
        <v>5.28</v>
      </c>
      <c r="E1558" s="4" t="str">
        <f>VLOOKUP('Medical Examinations'!D1558,'Medical Examinations'!D1558:L3891,1,)</f>
        <v>No</v>
      </c>
      <c r="F1558" s="4" t="str">
        <f>VLOOKUP('Medical Examinations'!E1558,'Medical Examinations'!E1558:M3891,1,)</f>
        <v>No</v>
      </c>
      <c r="G1558" s="4" t="str">
        <f>VLOOKUP('Medical Examinations'!F1558,'Medical Examinations'!F1558:N3891,1,)</f>
        <v>No</v>
      </c>
      <c r="H1558" s="4">
        <f>VLOOKUP('Medical Examinations'!G1558,'Medical Examinations'!G1558:O3891,1,)</f>
        <v>0</v>
      </c>
      <c r="I1558" s="4" t="str">
        <f>VLOOKUP('Medical Examinations'!H1558,'Medical Examinations'!H1558:P3891,1,)</f>
        <v>No</v>
      </c>
      <c r="J1558" s="4" t="str">
        <f>VLOOKUP('Medical Examinations'!I1558,'Medical Examinations'!I1558:Q3891,1,)</f>
        <v>Over Weight</v>
      </c>
      <c r="K1558" s="4" t="str">
        <f>VLOOKUP('Medical Examinations'!J1558,'Medical Examinations'!J1558:R3891,1,)</f>
        <v>Normal</v>
      </c>
      <c r="L1558" s="49">
        <f>VLOOKUP(Table3[[#This Row],[Charges]],Table3[[Charges]:[Age]],1,)</f>
        <v>13333.71</v>
      </c>
      <c r="M1558" s="23" t="str">
        <f>VLOOKUP(Table3[[#This Row],[Hospital tier]],Table3[[Hospital tier]:[Age]],1,)</f>
        <v>tier - 3</v>
      </c>
      <c r="N1558" s="4" t="str">
        <f>VLOOKUP(Table3[[#This Row],[City tier]],Table3[[Hospital tier]:[Age]],1,)</f>
        <v>tier - 2</v>
      </c>
      <c r="O1558" s="4" t="str">
        <f>VLOOKUP(Table3[[#This Row],[State ID]],Table3[[State ID]:[Age]],1,)</f>
        <v>R1012</v>
      </c>
      <c r="P1558" s="4" t="str">
        <f>VLOOKUP(Table3[[#This Row],[Hospitalasion Details]],Table3[[Hospitalasion Details]:[Age]],1,)</f>
        <v>23-Aug-1976</v>
      </c>
      <c r="Q1558" s="4">
        <f>VLOOKUP(Table3[[#This Row],[Age]],Table3[Age],1,)</f>
        <v>46</v>
      </c>
    </row>
    <row r="1559" spans="1:17" x14ac:dyDescent="0.25">
      <c r="A1559" s="4" t="str">
        <f>VLOOKUP(Table2[[#This Row],[Customer ID]],Table2[],1,)</f>
        <v>Id1558</v>
      </c>
      <c r="B1559" s="4" t="str">
        <f>VLOOKUP(Table2[[#This Row],[Full Name]],Table2[[#This Row],[Full Name]],1,)</f>
        <v xml:space="preserve">  Kelly A Wall</v>
      </c>
      <c r="C1559" s="4">
        <f>VLOOKUP('Medical Examinations'!B1559,'Medical Examinations'!B1559:J3892,1,)</f>
        <v>27.4</v>
      </c>
      <c r="D1559" s="4">
        <f>VLOOKUP('Medical Examinations'!C1559,'Medical Examinations'!C1559:K3892,1,)</f>
        <v>4.6100000000000003</v>
      </c>
      <c r="E1559" s="4" t="str">
        <f>VLOOKUP('Medical Examinations'!D1559,'Medical Examinations'!D1559:L3892,1,)</f>
        <v>No</v>
      </c>
      <c r="F1559" s="4" t="str">
        <f>VLOOKUP('Medical Examinations'!E1559,'Medical Examinations'!E1559:M3892,1,)</f>
        <v>No</v>
      </c>
      <c r="G1559" s="4" t="str">
        <f>VLOOKUP('Medical Examinations'!F1559,'Medical Examinations'!F1559:N3892,1,)</f>
        <v>No</v>
      </c>
      <c r="H1559" s="4">
        <f>VLOOKUP('Medical Examinations'!G1559,'Medical Examinations'!G1559:O3892,1,)</f>
        <v>0</v>
      </c>
      <c r="I1559" s="4" t="str">
        <f>VLOOKUP('Medical Examinations'!H1559,'Medical Examinations'!H1559:P3892,1,)</f>
        <v>No</v>
      </c>
      <c r="J1559" s="4" t="str">
        <f>VLOOKUP('Medical Examinations'!I1559,'Medical Examinations'!I1559:Q3892,1,)</f>
        <v>Over Weight</v>
      </c>
      <c r="K1559" s="4" t="str">
        <f>VLOOKUP('Medical Examinations'!J1559,'Medical Examinations'!J1559:R3892,1,)</f>
        <v>Normal</v>
      </c>
      <c r="L1559" s="49">
        <f>VLOOKUP(Table3[[#This Row],[Charges]],Table3[[Charges]:[Age]],1,)</f>
        <v>13352.1</v>
      </c>
      <c r="M1559" s="23" t="str">
        <f>VLOOKUP(Table3[[#This Row],[Hospital tier]],Table3[[Hospital tier]:[Age]],1,)</f>
        <v>tier - 3</v>
      </c>
      <c r="N1559" s="4" t="str">
        <f>VLOOKUP(Table3[[#This Row],[City tier]],Table3[[Hospital tier]:[Age]],1,)</f>
        <v>tier - 1</v>
      </c>
      <c r="O1559" s="4" t="str">
        <f>VLOOKUP(Table3[[#This Row],[State ID]],Table3[[State ID]:[Age]],1,)</f>
        <v>R1012</v>
      </c>
      <c r="P1559" s="4" t="str">
        <f>VLOOKUP(Table3[[#This Row],[Hospitalasion Details]],Table3[[Hospitalasion Details]:[Age]],1,)</f>
        <v>11-Nov-1960</v>
      </c>
      <c r="Q1559" s="4">
        <f>VLOOKUP(Table3[[#This Row],[Age]],Table3[Age],1,)</f>
        <v>62</v>
      </c>
    </row>
    <row r="1560" spans="1:17" x14ac:dyDescent="0.25">
      <c r="A1560" s="4" t="str">
        <f>VLOOKUP(Table2[[#This Row],[Customer ID]],Table2[],1,)</f>
        <v>Id1559</v>
      </c>
      <c r="B1560" s="4" t="str">
        <f>VLOOKUP(Table2[[#This Row],[Full Name]],Table2[[#This Row],[Full Name]],1,)</f>
        <v xml:space="preserve">  Janel N McKay</v>
      </c>
      <c r="C1560" s="4">
        <f>VLOOKUP('Medical Examinations'!B1560,'Medical Examinations'!B1560:J3893,1,)</f>
        <v>17.98</v>
      </c>
      <c r="D1560" s="4">
        <f>VLOOKUP('Medical Examinations'!C1560,'Medical Examinations'!C1560:K3893,1,)</f>
        <v>6.57</v>
      </c>
      <c r="E1560" s="4" t="str">
        <f>VLOOKUP('Medical Examinations'!D1560,'Medical Examinations'!D1560:L3893,1,)</f>
        <v>Yes</v>
      </c>
      <c r="F1560" s="4" t="str">
        <f>VLOOKUP('Medical Examinations'!E1560,'Medical Examinations'!E1560:M3893,1,)</f>
        <v>No</v>
      </c>
      <c r="G1560" s="4" t="str">
        <f>VLOOKUP('Medical Examinations'!F1560,'Medical Examinations'!F1560:N3893,1,)</f>
        <v>No</v>
      </c>
      <c r="H1560" s="4">
        <f>VLOOKUP('Medical Examinations'!G1560,'Medical Examinations'!G1560:O3893,1,)</f>
        <v>2</v>
      </c>
      <c r="I1560" s="4" t="str">
        <f>VLOOKUP('Medical Examinations'!H1560,'Medical Examinations'!H1560:P3893,1,)</f>
        <v>No</v>
      </c>
      <c r="J1560" s="4" t="str">
        <f>VLOOKUP('Medical Examinations'!I1560,'Medical Examinations'!I1560:Q3893,1,)</f>
        <v>Underweight</v>
      </c>
      <c r="K1560" s="4" t="str">
        <f>VLOOKUP('Medical Examinations'!J1560,'Medical Examinations'!J1560:R3893,1,)</f>
        <v>Diabetes</v>
      </c>
      <c r="L1560" s="49">
        <f>VLOOKUP(Table3[[#This Row],[Charges]],Table3[[Charges]:[Age]],1,)</f>
        <v>13360.94</v>
      </c>
      <c r="M1560" s="23" t="str">
        <f>VLOOKUP(Table3[[#This Row],[Hospital tier]],Table3[[Hospital tier]:[Age]],1,)</f>
        <v>tier - 3</v>
      </c>
      <c r="N1560" s="4" t="str">
        <f>VLOOKUP(Table3[[#This Row],[City tier]],Table3[[Hospital tier]:[Age]],1,)</f>
        <v>tier - 1</v>
      </c>
      <c r="O1560" s="4" t="str">
        <f>VLOOKUP(Table3[[#This Row],[State ID]],Table3[[State ID]:[Age]],1,)</f>
        <v>R1012</v>
      </c>
      <c r="P1560" s="4" t="str">
        <f>VLOOKUP(Table3[[#This Row],[Hospitalasion Details]],Table3[[Hospitalasion Details]:[Age]],1,)</f>
        <v>2-Oct-1990</v>
      </c>
      <c r="Q1560" s="4">
        <f>VLOOKUP(Table3[[#This Row],[Age]],Table3[Age],1,)</f>
        <v>32</v>
      </c>
    </row>
    <row r="1561" spans="1:17" x14ac:dyDescent="0.25">
      <c r="A1561" s="4" t="str">
        <f>VLOOKUP(Table2[[#This Row],[Customer ID]],Table2[],1,)</f>
        <v>Id1560</v>
      </c>
      <c r="B1561" s="4" t="str">
        <f>VLOOKUP(Table2[[#This Row],[Full Name]],Table2[[#This Row],[Full Name]],1,)</f>
        <v xml:space="preserve">  Yann Kai Oh</v>
      </c>
      <c r="C1561" s="4">
        <f>VLOOKUP('Medical Examinations'!B1561,'Medical Examinations'!B1561:J3894,1,)</f>
        <v>37.9</v>
      </c>
      <c r="D1561" s="4">
        <f>VLOOKUP('Medical Examinations'!C1561,'Medical Examinations'!C1561:K3894,1,)</f>
        <v>5.83</v>
      </c>
      <c r="E1561" s="4" t="str">
        <f>VLOOKUP('Medical Examinations'!D1561,'Medical Examinations'!D1561:L3894,1,)</f>
        <v>No</v>
      </c>
      <c r="F1561" s="4" t="str">
        <f>VLOOKUP('Medical Examinations'!E1561,'Medical Examinations'!E1561:M3894,1,)</f>
        <v>No</v>
      </c>
      <c r="G1561" s="4" t="str">
        <f>VLOOKUP('Medical Examinations'!F1561,'Medical Examinations'!F1561:N3894,1,)</f>
        <v>No</v>
      </c>
      <c r="H1561" s="4">
        <f>VLOOKUP('Medical Examinations'!G1561,'Medical Examinations'!G1561:O3894,1,)</f>
        <v>0</v>
      </c>
      <c r="I1561" s="4" t="str">
        <f>VLOOKUP('Medical Examinations'!H1561,'Medical Examinations'!H1561:P3894,1,)</f>
        <v>No</v>
      </c>
      <c r="J1561" s="4" t="str">
        <f>VLOOKUP('Medical Examinations'!I1561,'Medical Examinations'!I1561:Q3894,1,)</f>
        <v>Obesity</v>
      </c>
      <c r="K1561" s="4" t="str">
        <f>VLOOKUP('Medical Examinations'!J1561,'Medical Examinations'!J1561:R3894,1,)</f>
        <v>Pre diabetes</v>
      </c>
      <c r="L1561" s="49">
        <f>VLOOKUP(Table3[[#This Row],[Charges]],Table3[[Charges]:[Age]],1,)</f>
        <v>13375.76</v>
      </c>
      <c r="M1561" s="23" t="str">
        <f>VLOOKUP(Table3[[#This Row],[Hospital tier]],Table3[[Hospital tier]:[Age]],1,)</f>
        <v>tier - 3</v>
      </c>
      <c r="N1561" s="4" t="str">
        <f>VLOOKUP(Table3[[#This Row],[City tier]],Table3[[Hospital tier]:[Age]],1,)</f>
        <v>tier - 2</v>
      </c>
      <c r="O1561" s="4" t="str">
        <f>VLOOKUP(Table3[[#This Row],[State ID]],Table3[[State ID]:[Age]],1,)</f>
        <v>R1025</v>
      </c>
      <c r="P1561" s="4" t="str">
        <f>VLOOKUP(Table3[[#This Row],[Hospitalasion Details]],Table3[[Hospitalasion Details]:[Age]],1,)</f>
        <v>24-Sep-1964</v>
      </c>
      <c r="Q1561" s="4">
        <f>VLOOKUP(Table3[[#This Row],[Age]],Table3[Age],1,)</f>
        <v>58</v>
      </c>
    </row>
    <row r="1562" spans="1:17" x14ac:dyDescent="0.25">
      <c r="A1562" s="4" t="str">
        <f>VLOOKUP(Table2[[#This Row],[Customer ID]],Table2[],1,)</f>
        <v>Id1561</v>
      </c>
      <c r="B1562" s="4" t="str">
        <f>VLOOKUP(Table2[[#This Row],[Full Name]],Table2[[#This Row],[Full Name]],1,)</f>
        <v xml:space="preserve">  Zachary R Kessell</v>
      </c>
      <c r="C1562" s="4">
        <f>VLOOKUP('Medical Examinations'!B1562,'Medical Examinations'!B1562:J3895,1,)</f>
        <v>25.27</v>
      </c>
      <c r="D1562" s="4">
        <f>VLOOKUP('Medical Examinations'!C1562,'Medical Examinations'!C1562:K3895,1,)</f>
        <v>6.98</v>
      </c>
      <c r="E1562" s="4" t="str">
        <f>VLOOKUP('Medical Examinations'!D1562,'Medical Examinations'!D1562:L3895,1,)</f>
        <v>Yes</v>
      </c>
      <c r="F1562" s="4" t="str">
        <f>VLOOKUP('Medical Examinations'!E1562,'Medical Examinations'!E1562:M3895,1,)</f>
        <v>No</v>
      </c>
      <c r="G1562" s="4" t="str">
        <f>VLOOKUP('Medical Examinations'!F1562,'Medical Examinations'!F1562:N3895,1,)</f>
        <v>No</v>
      </c>
      <c r="H1562" s="4">
        <f>VLOOKUP('Medical Examinations'!G1562,'Medical Examinations'!G1562:O3895,1,)</f>
        <v>0</v>
      </c>
      <c r="I1562" s="4" t="str">
        <f>VLOOKUP('Medical Examinations'!H1562,'Medical Examinations'!H1562:P3895,1,)</f>
        <v>No</v>
      </c>
      <c r="J1562" s="4" t="str">
        <f>VLOOKUP('Medical Examinations'!I1562,'Medical Examinations'!I1562:Q3895,1,)</f>
        <v>Over Weight</v>
      </c>
      <c r="K1562" s="4" t="str">
        <f>VLOOKUP('Medical Examinations'!J1562,'Medical Examinations'!J1562:R3895,1,)</f>
        <v>Diabetes</v>
      </c>
      <c r="L1562" s="49">
        <f>VLOOKUP(Table3[[#This Row],[Charges]],Table3[[Charges]:[Age]],1,)</f>
        <v>13377.41</v>
      </c>
      <c r="M1562" s="23" t="str">
        <f>VLOOKUP(Table3[[#This Row],[Hospital tier]],Table3[[Hospital tier]:[Age]],1,)</f>
        <v>tier - 3</v>
      </c>
      <c r="N1562" s="4" t="str">
        <f>VLOOKUP(Table3[[#This Row],[City tier]],Table3[[Hospital tier]:[Age]],1,)</f>
        <v>tier - 3</v>
      </c>
      <c r="O1562" s="4" t="str">
        <f>VLOOKUP(Table3[[#This Row],[State ID]],Table3[[State ID]:[Age]],1,)</f>
        <v>R1026</v>
      </c>
      <c r="P1562" s="4" t="str">
        <f>VLOOKUP(Table3[[#This Row],[Hospitalasion Details]],Table3[[Hospitalasion Details]:[Age]],1,)</f>
        <v>30-Sep-1979</v>
      </c>
      <c r="Q1562" s="4">
        <f>VLOOKUP(Table3[[#This Row],[Age]],Table3[Age],1,)</f>
        <v>43</v>
      </c>
    </row>
    <row r="1563" spans="1:17" x14ac:dyDescent="0.25">
      <c r="A1563" s="4" t="str">
        <f>VLOOKUP(Table2[[#This Row],[Customer ID]],Table2[],1,)</f>
        <v>Id1562</v>
      </c>
      <c r="B1563" s="4" t="str">
        <f>VLOOKUP(Table2[[#This Row],[Full Name]],Table2[[#This Row],[Full Name]],1,)</f>
        <v xml:space="preserve">  Alejandro Sr Hidalgo Zambrano</v>
      </c>
      <c r="C1563" s="4">
        <f>VLOOKUP('Medical Examinations'!B1563,'Medical Examinations'!B1563:J3896,1,)</f>
        <v>29.26</v>
      </c>
      <c r="D1563" s="4">
        <f>VLOOKUP('Medical Examinations'!C1563,'Medical Examinations'!C1563:K3896,1,)</f>
        <v>4.03</v>
      </c>
      <c r="E1563" s="4" t="str">
        <f>VLOOKUP('Medical Examinations'!D1563,'Medical Examinations'!D1563:L3896,1,)</f>
        <v>No</v>
      </c>
      <c r="F1563" s="4" t="str">
        <f>VLOOKUP('Medical Examinations'!E1563,'Medical Examinations'!E1563:M3896,1,)</f>
        <v>No</v>
      </c>
      <c r="G1563" s="4" t="str">
        <f>VLOOKUP('Medical Examinations'!F1563,'Medical Examinations'!F1563:N3896,1,)</f>
        <v>No</v>
      </c>
      <c r="H1563" s="4">
        <f>VLOOKUP('Medical Examinations'!G1563,'Medical Examinations'!G1563:O3896,1,)</f>
        <v>1</v>
      </c>
      <c r="I1563" s="4" t="str">
        <f>VLOOKUP('Medical Examinations'!H1563,'Medical Examinations'!H1563:P3896,1,)</f>
        <v>No</v>
      </c>
      <c r="J1563" s="4" t="str">
        <f>VLOOKUP('Medical Examinations'!I1563,'Medical Examinations'!I1563:Q3896,1,)</f>
        <v>Over Weight</v>
      </c>
      <c r="K1563" s="4" t="str">
        <f>VLOOKUP('Medical Examinations'!J1563,'Medical Examinations'!J1563:R3896,1,)</f>
        <v>Normal</v>
      </c>
      <c r="L1563" s="49">
        <f>VLOOKUP(Table3[[#This Row],[Charges]],Table3[[Charges]:[Age]],1,)</f>
        <v>13383.67</v>
      </c>
      <c r="M1563" s="23" t="str">
        <f>VLOOKUP(Table3[[#This Row],[Hospital tier]],Table3[[Hospital tier]:[Age]],1,)</f>
        <v>tier - 3</v>
      </c>
      <c r="N1563" s="4" t="str">
        <f>VLOOKUP(Table3[[#This Row],[City tier]],Table3[[Hospital tier]:[Age]],1,)</f>
        <v>tier - 2</v>
      </c>
      <c r="O1563" s="4" t="str">
        <f>VLOOKUP(Table3[[#This Row],[State ID]],Table3[[State ID]:[Age]],1,)</f>
        <v>R1023</v>
      </c>
      <c r="P1563" s="4" t="str">
        <f>VLOOKUP(Table3[[#This Row],[Hospitalasion Details]],Table3[[Hospitalasion Details]:[Age]],1,)</f>
        <v>6-Jun-1984</v>
      </c>
      <c r="Q1563" s="4">
        <f>VLOOKUP(Table3[[#This Row],[Age]],Table3[Age],1,)</f>
        <v>39</v>
      </c>
    </row>
    <row r="1564" spans="1:17" x14ac:dyDescent="0.25">
      <c r="A1564" s="4" t="str">
        <f>VLOOKUP(Table2[[#This Row],[Customer ID]],Table2[],1,)</f>
        <v>Id1563</v>
      </c>
      <c r="B1564" s="4" t="str">
        <f>VLOOKUP(Table2[[#This Row],[Full Name]],Table2[[#This Row],[Full Name]],1,)</f>
        <v xml:space="preserve">  Nicholas R Caprario</v>
      </c>
      <c r="C1564" s="4">
        <f>VLOOKUP('Medical Examinations'!B1564,'Medical Examinations'!B1564:J3897,1,)</f>
        <v>27.835000000000001</v>
      </c>
      <c r="D1564" s="4">
        <f>VLOOKUP('Medical Examinations'!C1564,'Medical Examinations'!C1564:K3897,1,)</f>
        <v>4.5599999999999996</v>
      </c>
      <c r="E1564" s="4" t="str">
        <f>VLOOKUP('Medical Examinations'!D1564,'Medical Examinations'!D1564:L3897,1,)</f>
        <v>No</v>
      </c>
      <c r="F1564" s="4" t="str">
        <f>VLOOKUP('Medical Examinations'!E1564,'Medical Examinations'!E1564:M3897,1,)</f>
        <v>No</v>
      </c>
      <c r="G1564" s="4" t="str">
        <f>VLOOKUP('Medical Examinations'!F1564,'Medical Examinations'!F1564:N3897,1,)</f>
        <v>No</v>
      </c>
      <c r="H1564" s="4">
        <f>VLOOKUP('Medical Examinations'!G1564,'Medical Examinations'!G1564:O3897,1,)</f>
        <v>1</v>
      </c>
      <c r="I1564" s="4" t="str">
        <f>VLOOKUP('Medical Examinations'!H1564,'Medical Examinations'!H1564:P3897,1,)</f>
        <v>No</v>
      </c>
      <c r="J1564" s="4" t="str">
        <f>VLOOKUP('Medical Examinations'!I1564,'Medical Examinations'!I1564:Q3897,1,)</f>
        <v>Over Weight</v>
      </c>
      <c r="K1564" s="4" t="str">
        <f>VLOOKUP('Medical Examinations'!J1564,'Medical Examinations'!J1564:R3897,1,)</f>
        <v>Normal</v>
      </c>
      <c r="L1564" s="49">
        <f>VLOOKUP(Table3[[#This Row],[Charges]],Table3[[Charges]:[Age]],1,)</f>
        <v>13390.56</v>
      </c>
      <c r="M1564" s="23" t="str">
        <f>VLOOKUP(Table3[[#This Row],[Hospital tier]],Table3[[Hospital tier]:[Age]],1,)</f>
        <v>tier - 3</v>
      </c>
      <c r="N1564" s="4" t="str">
        <f>VLOOKUP(Table3[[#This Row],[City tier]],Table3[[Hospital tier]:[Age]],1,)</f>
        <v>tier - 3</v>
      </c>
      <c r="O1564" s="4" t="str">
        <f>VLOOKUP(Table3[[#This Row],[State ID]],Table3[[State ID]:[Age]],1,)</f>
        <v>R1011</v>
      </c>
      <c r="P1564" s="4" t="str">
        <f>VLOOKUP(Table3[[#This Row],[Hospitalasion Details]],Table3[[Hospitalasion Details]:[Age]],1,)</f>
        <v>9-Dec-1959</v>
      </c>
      <c r="Q1564" s="4">
        <f>VLOOKUP(Table3[[#This Row],[Age]],Table3[Age],1,)</f>
        <v>63</v>
      </c>
    </row>
    <row r="1565" spans="1:17" x14ac:dyDescent="0.25">
      <c r="A1565" s="4" t="str">
        <f>VLOOKUP(Table2[[#This Row],[Customer ID]],Table2[],1,)</f>
        <v>Id1564</v>
      </c>
      <c r="B1565" s="4" t="str">
        <f>VLOOKUP(Table2[[#This Row],[Full Name]],Table2[[#This Row],[Full Name]],1,)</f>
        <v xml:space="preserve">  Paul Ryan</v>
      </c>
      <c r="C1565" s="4">
        <f>VLOOKUP('Medical Examinations'!B1565,'Medical Examinations'!B1565:J3898,1,)</f>
        <v>46.53</v>
      </c>
      <c r="D1565" s="4">
        <f>VLOOKUP('Medical Examinations'!C1565,'Medical Examinations'!C1565:K3898,1,)</f>
        <v>5.38</v>
      </c>
      <c r="E1565" s="4" t="str">
        <f>VLOOKUP('Medical Examinations'!D1565,'Medical Examinations'!D1565:L3898,1,)</f>
        <v>Yes</v>
      </c>
      <c r="F1565" s="4" t="str">
        <f>VLOOKUP('Medical Examinations'!E1565,'Medical Examinations'!E1565:M3898,1,)</f>
        <v>No</v>
      </c>
      <c r="G1565" s="4" t="str">
        <f>VLOOKUP('Medical Examinations'!F1565,'Medical Examinations'!F1565:N3898,1,)</f>
        <v>No</v>
      </c>
      <c r="H1565" s="4">
        <f>VLOOKUP('Medical Examinations'!G1565,'Medical Examinations'!G1565:O3898,1,)</f>
        <v>0</v>
      </c>
      <c r="I1565" s="4" t="str">
        <f>VLOOKUP('Medical Examinations'!H1565,'Medical Examinations'!H1565:P3898,1,)</f>
        <v>No</v>
      </c>
      <c r="J1565" s="4" t="str">
        <f>VLOOKUP('Medical Examinations'!I1565,'Medical Examinations'!I1565:Q3898,1,)</f>
        <v>Obesity</v>
      </c>
      <c r="K1565" s="4" t="str">
        <f>VLOOKUP('Medical Examinations'!J1565,'Medical Examinations'!J1565:R3898,1,)</f>
        <v>Normal</v>
      </c>
      <c r="L1565" s="49">
        <f>VLOOKUP(Table3[[#This Row],[Charges]],Table3[[Charges]:[Age]],1,)</f>
        <v>13393.76</v>
      </c>
      <c r="M1565" s="23" t="str">
        <f>VLOOKUP(Table3[[#This Row],[Hospital tier]],Table3[[Hospital tier]:[Age]],1,)</f>
        <v>tier - 3</v>
      </c>
      <c r="N1565" s="4" t="str">
        <f>VLOOKUP(Table3[[#This Row],[City tier]],Table3[[Hospital tier]:[Age]],1,)</f>
        <v>tier - 1</v>
      </c>
      <c r="O1565" s="4" t="str">
        <f>VLOOKUP(Table3[[#This Row],[State ID]],Table3[[State ID]:[Age]],1,)</f>
        <v>R1011</v>
      </c>
      <c r="P1565" s="4" t="str">
        <f>VLOOKUP(Table3[[#This Row],[Hospitalasion Details]],Table3[[Hospitalasion Details]:[Age]],1,)</f>
        <v>25-Nov-1959</v>
      </c>
      <c r="Q1565" s="4">
        <f>VLOOKUP(Table3[[#This Row],[Age]],Table3[Age],1,)</f>
        <v>63</v>
      </c>
    </row>
    <row r="1566" spans="1:17" x14ac:dyDescent="0.25">
      <c r="A1566" s="4" t="str">
        <f>VLOOKUP(Table2[[#This Row],[Customer ID]],Table2[],1,)</f>
        <v>Id1565</v>
      </c>
      <c r="B1566" s="4" t="str">
        <f>VLOOKUP(Table2[[#This Row],[Full Name]],Table2[[#This Row],[Full Name]],1,)</f>
        <v xml:space="preserve">  Michael D Hoffman</v>
      </c>
      <c r="C1566" s="4">
        <f>VLOOKUP('Medical Examinations'!B1566,'Medical Examinations'!B1566:J3899,1,)</f>
        <v>20.58</v>
      </c>
      <c r="D1566" s="4">
        <f>VLOOKUP('Medical Examinations'!C1566,'Medical Examinations'!C1566:K3899,1,)</f>
        <v>11.04</v>
      </c>
      <c r="E1566" s="4" t="str">
        <f>VLOOKUP('Medical Examinations'!D1566,'Medical Examinations'!D1566:L3899,1,)</f>
        <v>Yes</v>
      </c>
      <c r="F1566" s="4" t="str">
        <f>VLOOKUP('Medical Examinations'!E1566,'Medical Examinations'!E1566:M3899,1,)</f>
        <v>No</v>
      </c>
      <c r="G1566" s="4" t="str">
        <f>VLOOKUP('Medical Examinations'!F1566,'Medical Examinations'!F1566:N3899,1,)</f>
        <v>No</v>
      </c>
      <c r="H1566" s="4">
        <f>VLOOKUP('Medical Examinations'!G1566,'Medical Examinations'!G1566:O3899,1,)</f>
        <v>1</v>
      </c>
      <c r="I1566" s="4" t="str">
        <f>VLOOKUP('Medical Examinations'!H1566,'Medical Examinations'!H1566:P3899,1,)</f>
        <v>No</v>
      </c>
      <c r="J1566" s="4" t="str">
        <f>VLOOKUP('Medical Examinations'!I1566,'Medical Examinations'!I1566:Q3899,1,)</f>
        <v>Normal Weight</v>
      </c>
      <c r="K1566" s="4" t="str">
        <f>VLOOKUP('Medical Examinations'!J1566,'Medical Examinations'!J1566:R3899,1,)</f>
        <v>Diabetes</v>
      </c>
      <c r="L1566" s="49">
        <f>VLOOKUP(Table3[[#This Row],[Charges]],Table3[[Charges]:[Age]],1,)</f>
        <v>13405.39</v>
      </c>
      <c r="M1566" s="23" t="str">
        <f>VLOOKUP(Table3[[#This Row],[Hospital tier]],Table3[[Hospital tier]:[Age]],1,)</f>
        <v>tier - 3</v>
      </c>
      <c r="N1566" s="4" t="str">
        <f>VLOOKUP(Table3[[#This Row],[City tier]],Table3[[Hospital tier]:[Age]],1,)</f>
        <v>tier - 3</v>
      </c>
      <c r="O1566" s="4" t="str">
        <f>VLOOKUP(Table3[[#This Row],[State ID]],Table3[[State ID]:[Age]],1,)</f>
        <v>R1013</v>
      </c>
      <c r="P1566" s="4" t="str">
        <f>VLOOKUP(Table3[[#This Row],[Hospitalasion Details]],Table3[[Hospitalasion Details]:[Age]],1,)</f>
        <v>20-Dec-1959</v>
      </c>
      <c r="Q1566" s="4">
        <f>VLOOKUP(Table3[[#This Row],[Age]],Table3[Age],1,)</f>
        <v>63</v>
      </c>
    </row>
    <row r="1567" spans="1:17" x14ac:dyDescent="0.25">
      <c r="A1567" s="4" t="str">
        <f>VLOOKUP(Table2[[#This Row],[Customer ID]],Table2[],1,)</f>
        <v>Id1566</v>
      </c>
      <c r="B1567" s="4" t="str">
        <f>VLOOKUP(Table2[[#This Row],[Full Name]],Table2[[#This Row],[Full Name]],1,)</f>
        <v xml:space="preserve">  Marina Wong</v>
      </c>
      <c r="C1567" s="4">
        <f>VLOOKUP('Medical Examinations'!B1567,'Medical Examinations'!B1567:J3900,1,)</f>
        <v>19.53</v>
      </c>
      <c r="D1567" s="4">
        <f>VLOOKUP('Medical Examinations'!C1567,'Medical Examinations'!C1567:K3900,1,)</f>
        <v>6.09</v>
      </c>
      <c r="E1567" s="4" t="str">
        <f>VLOOKUP('Medical Examinations'!D1567,'Medical Examinations'!D1567:L3900,1,)</f>
        <v>Yes</v>
      </c>
      <c r="F1567" s="4" t="str">
        <f>VLOOKUP('Medical Examinations'!E1567,'Medical Examinations'!E1567:M3900,1,)</f>
        <v>No</v>
      </c>
      <c r="G1567" s="4" t="str">
        <f>VLOOKUP('Medical Examinations'!F1567,'Medical Examinations'!F1567:N3900,1,)</f>
        <v>No</v>
      </c>
      <c r="H1567" s="4">
        <f>VLOOKUP('Medical Examinations'!G1567,'Medical Examinations'!G1567:O3900,1,)</f>
        <v>0</v>
      </c>
      <c r="I1567" s="4" t="str">
        <f>VLOOKUP('Medical Examinations'!H1567,'Medical Examinations'!H1567:P3900,1,)</f>
        <v>No</v>
      </c>
      <c r="J1567" s="4" t="str">
        <f>VLOOKUP('Medical Examinations'!I1567,'Medical Examinations'!I1567:Q3900,1,)</f>
        <v>Normal Weight</v>
      </c>
      <c r="K1567" s="4" t="str">
        <f>VLOOKUP('Medical Examinations'!J1567,'Medical Examinations'!J1567:R3900,1,)</f>
        <v>Pre diabetes</v>
      </c>
      <c r="L1567" s="49">
        <f>VLOOKUP(Table3[[#This Row],[Charges]],Table3[[Charges]:[Age]],1,)</f>
        <v>13412.97</v>
      </c>
      <c r="M1567" s="23" t="str">
        <f>VLOOKUP(Table3[[#This Row],[Hospital tier]],Table3[[Hospital tier]:[Age]],1,)</f>
        <v>tier - 3</v>
      </c>
      <c r="N1567" s="4" t="str">
        <f>VLOOKUP(Table3[[#This Row],[City tier]],Table3[[Hospital tier]:[Age]],1,)</f>
        <v>tier - 3</v>
      </c>
      <c r="O1567" s="4" t="str">
        <f>VLOOKUP(Table3[[#This Row],[State ID]],Table3[[State ID]:[Age]],1,)</f>
        <v>R1023</v>
      </c>
      <c r="P1567" s="4" t="str">
        <f>VLOOKUP(Table3[[#This Row],[Hospitalasion Details]],Table3[[Hospitalasion Details]:[Age]],1,)</f>
        <v>19-Dec-1992</v>
      </c>
      <c r="Q1567" s="4">
        <f>VLOOKUP(Table3[[#This Row],[Age]],Table3[Age],1,)</f>
        <v>30</v>
      </c>
    </row>
    <row r="1568" spans="1:17" x14ac:dyDescent="0.25">
      <c r="A1568" s="4" t="str">
        <f>VLOOKUP(Table2[[#This Row],[Customer ID]],Table2[],1,)</f>
        <v>Id1567</v>
      </c>
      <c r="B1568" s="4" t="str">
        <f>VLOOKUP(Table2[[#This Row],[Full Name]],Table2[[#This Row],[Full Name]],1,)</f>
        <v xml:space="preserve">  Caroline Lea</v>
      </c>
      <c r="C1568" s="4">
        <f>VLOOKUP('Medical Examinations'!B1568,'Medical Examinations'!B1568:J3901,1,)</f>
        <v>27.7</v>
      </c>
      <c r="D1568" s="4">
        <f>VLOOKUP('Medical Examinations'!C1568,'Medical Examinations'!C1568:K3901,1,)</f>
        <v>4.71</v>
      </c>
      <c r="E1568" s="4" t="str">
        <f>VLOOKUP('Medical Examinations'!D1568,'Medical Examinations'!D1568:L3901,1,)</f>
        <v>No</v>
      </c>
      <c r="F1568" s="4" t="str">
        <f>VLOOKUP('Medical Examinations'!E1568,'Medical Examinations'!E1568:M3901,1,)</f>
        <v>No</v>
      </c>
      <c r="G1568" s="4" t="str">
        <f>VLOOKUP('Medical Examinations'!F1568,'Medical Examinations'!F1568:N3901,1,)</f>
        <v>No</v>
      </c>
      <c r="H1568" s="4">
        <f>VLOOKUP('Medical Examinations'!G1568,'Medical Examinations'!G1568:O3901,1,)</f>
        <v>1</v>
      </c>
      <c r="I1568" s="4" t="str">
        <f>VLOOKUP('Medical Examinations'!H1568,'Medical Examinations'!H1568:P3901,1,)</f>
        <v>No</v>
      </c>
      <c r="J1568" s="4" t="str">
        <f>VLOOKUP('Medical Examinations'!I1568,'Medical Examinations'!I1568:Q3901,1,)</f>
        <v>Over Weight</v>
      </c>
      <c r="K1568" s="4" t="str">
        <f>VLOOKUP('Medical Examinations'!J1568,'Medical Examinations'!J1568:R3901,1,)</f>
        <v>Normal</v>
      </c>
      <c r="L1568" s="49">
        <f>VLOOKUP(Table3[[#This Row],[Charges]],Table3[[Charges]:[Age]],1,)</f>
        <v>13415.04</v>
      </c>
      <c r="M1568" s="23" t="str">
        <f>VLOOKUP(Table3[[#This Row],[Hospital tier]],Table3[[Hospital tier]:[Age]],1,)</f>
        <v>tier - 3</v>
      </c>
      <c r="N1568" s="4" t="str">
        <f>VLOOKUP(Table3[[#This Row],[City tier]],Table3[[Hospital tier]:[Age]],1,)</f>
        <v>tier - 2</v>
      </c>
      <c r="O1568" s="4" t="str">
        <f>VLOOKUP(Table3[[#This Row],[State ID]],Table3[[State ID]:[Age]],1,)</f>
        <v>R1012</v>
      </c>
      <c r="P1568" s="4" t="str">
        <f>VLOOKUP(Table3[[#This Row],[Hospitalasion Details]],Table3[[Hospitalasion Details]:[Age]],1,)</f>
        <v>22-Jul-1961</v>
      </c>
      <c r="Q1568" s="4">
        <f>VLOOKUP(Table3[[#This Row],[Age]],Table3[Age],1,)</f>
        <v>61</v>
      </c>
    </row>
    <row r="1569" spans="1:17" x14ac:dyDescent="0.25">
      <c r="A1569" s="4" t="str">
        <f>VLOOKUP(Table2[[#This Row],[Customer ID]],Table2[],1,)</f>
        <v>Id1568</v>
      </c>
      <c r="B1569" s="4" t="str">
        <f>VLOOKUP(Table2[[#This Row],[Full Name]],Table2[[#This Row],[Full Name]],1,)</f>
        <v xml:space="preserve">  Ross P Patterson</v>
      </c>
      <c r="C1569" s="4">
        <f>VLOOKUP('Medical Examinations'!B1569,'Medical Examinations'!B1569:J3902,1,)</f>
        <v>18.920000000000002</v>
      </c>
      <c r="D1569" s="4">
        <f>VLOOKUP('Medical Examinations'!C1569,'Medical Examinations'!C1569:K3902,1,)</f>
        <v>8.18</v>
      </c>
      <c r="E1569" s="4" t="str">
        <f>VLOOKUP('Medical Examinations'!D1569,'Medical Examinations'!D1569:L3902,1,)</f>
        <v>No</v>
      </c>
      <c r="F1569" s="4" t="str">
        <f>VLOOKUP('Medical Examinations'!E1569,'Medical Examinations'!E1569:M3902,1,)</f>
        <v>No</v>
      </c>
      <c r="G1569" s="4" t="str">
        <f>VLOOKUP('Medical Examinations'!F1569,'Medical Examinations'!F1569:N3902,1,)</f>
        <v>No</v>
      </c>
      <c r="H1569" s="4">
        <f>VLOOKUP('Medical Examinations'!G1569,'Medical Examinations'!G1569:O3902,1,)</f>
        <v>0</v>
      </c>
      <c r="I1569" s="4" t="str">
        <f>VLOOKUP('Medical Examinations'!H1569,'Medical Examinations'!H1569:P3902,1,)</f>
        <v>No</v>
      </c>
      <c r="J1569" s="4" t="str">
        <f>VLOOKUP('Medical Examinations'!I1569,'Medical Examinations'!I1569:Q3902,1,)</f>
        <v>Normal Weight</v>
      </c>
      <c r="K1569" s="4" t="str">
        <f>VLOOKUP('Medical Examinations'!J1569,'Medical Examinations'!J1569:R3902,1,)</f>
        <v>Diabetes</v>
      </c>
      <c r="L1569" s="49">
        <f>VLOOKUP(Table3[[#This Row],[Charges]],Table3[[Charges]:[Age]],1,)</f>
        <v>13417.05</v>
      </c>
      <c r="M1569" s="23" t="str">
        <f>VLOOKUP(Table3[[#This Row],[Hospital tier]],Table3[[Hospital tier]:[Age]],1,)</f>
        <v>tier - 3</v>
      </c>
      <c r="N1569" s="4" t="str">
        <f>VLOOKUP(Table3[[#This Row],[City tier]],Table3[[Hospital tier]:[Age]],1,)</f>
        <v>tier - 3</v>
      </c>
      <c r="O1569" s="4" t="str">
        <f>VLOOKUP(Table3[[#This Row],[State ID]],Table3[[State ID]:[Age]],1,)</f>
        <v>R1012</v>
      </c>
      <c r="P1569" s="4" t="str">
        <f>VLOOKUP(Table3[[#This Row],[Hospitalasion Details]],Table3[[Hospitalasion Details]:[Age]],1,)</f>
        <v>17-Jun-1994</v>
      </c>
      <c r="Q1569" s="4">
        <f>VLOOKUP(Table3[[#This Row],[Age]],Table3[Age],1,)</f>
        <v>28</v>
      </c>
    </row>
    <row r="1570" spans="1:17" x14ac:dyDescent="0.25">
      <c r="A1570" s="4" t="str">
        <f>VLOOKUP(Table2[[#This Row],[Customer ID]],Table2[],1,)</f>
        <v>Id1569</v>
      </c>
      <c r="B1570" s="4" t="str">
        <f>VLOOKUP(Table2[[#This Row],[Full Name]],Table2[[#This Row],[Full Name]],1,)</f>
        <v xml:space="preserve">  Aoife Quigley</v>
      </c>
      <c r="C1570" s="4">
        <f>VLOOKUP('Medical Examinations'!B1570,'Medical Examinations'!B1570:J3903,1,)</f>
        <v>17.760000000000002</v>
      </c>
      <c r="D1570" s="4">
        <f>VLOOKUP('Medical Examinations'!C1570,'Medical Examinations'!C1570:K3903,1,)</f>
        <v>11.18</v>
      </c>
      <c r="E1570" s="4" t="str">
        <f>VLOOKUP('Medical Examinations'!D1570,'Medical Examinations'!D1570:L3903,1,)</f>
        <v>Yes</v>
      </c>
      <c r="F1570" s="4" t="str">
        <f>VLOOKUP('Medical Examinations'!E1570,'Medical Examinations'!E1570:M3903,1,)</f>
        <v>No</v>
      </c>
      <c r="G1570" s="4" t="str">
        <f>VLOOKUP('Medical Examinations'!F1570,'Medical Examinations'!F1570:N3903,1,)</f>
        <v>No</v>
      </c>
      <c r="H1570" s="4">
        <f>VLOOKUP('Medical Examinations'!G1570,'Medical Examinations'!G1570:O3903,1,)</f>
        <v>2</v>
      </c>
      <c r="I1570" s="4" t="str">
        <f>VLOOKUP('Medical Examinations'!H1570,'Medical Examinations'!H1570:P3903,1,)</f>
        <v>No</v>
      </c>
      <c r="J1570" s="4" t="str">
        <f>VLOOKUP('Medical Examinations'!I1570,'Medical Examinations'!I1570:Q3903,1,)</f>
        <v>Underweight</v>
      </c>
      <c r="K1570" s="4" t="str">
        <f>VLOOKUP('Medical Examinations'!J1570,'Medical Examinations'!J1570:R3903,1,)</f>
        <v>Diabetes</v>
      </c>
      <c r="L1570" s="49">
        <f>VLOOKUP(Table3[[#This Row],[Charges]],Table3[[Charges]:[Age]],1,)</f>
        <v>13429.04</v>
      </c>
      <c r="M1570" s="23" t="str">
        <f>VLOOKUP(Table3[[#This Row],[Hospital tier]],Table3[[Hospital tier]:[Age]],1,)</f>
        <v>tier - 3</v>
      </c>
      <c r="N1570" s="4" t="str">
        <f>VLOOKUP(Table3[[#This Row],[City tier]],Table3[[Hospital tier]:[Age]],1,)</f>
        <v>tier - 3</v>
      </c>
      <c r="O1570" s="4" t="str">
        <f>VLOOKUP(Table3[[#This Row],[State ID]],Table3[[State ID]:[Age]],1,)</f>
        <v>R1012</v>
      </c>
      <c r="P1570" s="4" t="str">
        <f>VLOOKUP(Table3[[#This Row],[Hospitalasion Details]],Table3[[Hospitalasion Details]:[Age]],1,)</f>
        <v>3-Nov-1961</v>
      </c>
      <c r="Q1570" s="4">
        <f>VLOOKUP(Table3[[#This Row],[Age]],Table3[Age],1,)</f>
        <v>61</v>
      </c>
    </row>
    <row r="1571" spans="1:17" x14ac:dyDescent="0.25">
      <c r="A1571" s="4" t="str">
        <f>VLOOKUP(Table2[[#This Row],[Customer ID]],Table2[],1,)</f>
        <v>Id1570</v>
      </c>
      <c r="B1571" s="4" t="str">
        <f>VLOOKUP(Table2[[#This Row],[Full Name]],Table2[[#This Row],[Full Name]],1,)</f>
        <v xml:space="preserve">  Wesley Korir</v>
      </c>
      <c r="C1571" s="4">
        <f>VLOOKUP('Medical Examinations'!B1571,'Medical Examinations'!B1571:J3904,1,)</f>
        <v>29.83</v>
      </c>
      <c r="D1571" s="4">
        <f>VLOOKUP('Medical Examinations'!C1571,'Medical Examinations'!C1571:K3904,1,)</f>
        <v>5.03</v>
      </c>
      <c r="E1571" s="4" t="str">
        <f>VLOOKUP('Medical Examinations'!D1571,'Medical Examinations'!D1571:L3904,1,)</f>
        <v>Yes</v>
      </c>
      <c r="F1571" s="4" t="str">
        <f>VLOOKUP('Medical Examinations'!E1571,'Medical Examinations'!E1571:M3904,1,)</f>
        <v>No</v>
      </c>
      <c r="G1571" s="4" t="str">
        <f>VLOOKUP('Medical Examinations'!F1571,'Medical Examinations'!F1571:N3904,1,)</f>
        <v>No</v>
      </c>
      <c r="H1571" s="4">
        <f>VLOOKUP('Medical Examinations'!G1571,'Medical Examinations'!G1571:O3904,1,)</f>
        <v>0</v>
      </c>
      <c r="I1571" s="4" t="str">
        <f>VLOOKUP('Medical Examinations'!H1571,'Medical Examinations'!H1571:P3904,1,)</f>
        <v>No</v>
      </c>
      <c r="J1571" s="4" t="str">
        <f>VLOOKUP('Medical Examinations'!I1571,'Medical Examinations'!I1571:Q3904,1,)</f>
        <v>Over Weight</v>
      </c>
      <c r="K1571" s="4" t="str">
        <f>VLOOKUP('Medical Examinations'!J1571,'Medical Examinations'!J1571:R3904,1,)</f>
        <v>Normal</v>
      </c>
      <c r="L1571" s="49">
        <f>VLOOKUP(Table3[[#This Row],[Charges]],Table3[[Charges]:[Age]],1,)</f>
        <v>13430.27</v>
      </c>
      <c r="M1571" s="23" t="str">
        <f>VLOOKUP(Table3[[#This Row],[Hospital tier]],Table3[[Hospital tier]:[Age]],1,)</f>
        <v>tier - 3</v>
      </c>
      <c r="N1571" s="4" t="str">
        <f>VLOOKUP(Table3[[#This Row],[City tier]],Table3[[Hospital tier]:[Age]],1,)</f>
        <v>tier - 3</v>
      </c>
      <c r="O1571" s="4" t="str">
        <f>VLOOKUP(Table3[[#This Row],[State ID]],Table3[[State ID]:[Age]],1,)</f>
        <v>R1024</v>
      </c>
      <c r="P1571" s="4" t="str">
        <f>VLOOKUP(Table3[[#This Row],[Hospitalasion Details]],Table3[[Hospitalasion Details]:[Age]],1,)</f>
        <v>14-Nov-1966</v>
      </c>
      <c r="Q1571" s="4">
        <f>VLOOKUP(Table3[[#This Row],[Age]],Table3[Age],1,)</f>
        <v>56</v>
      </c>
    </row>
    <row r="1572" spans="1:17" x14ac:dyDescent="0.25">
      <c r="A1572" s="4" t="str">
        <f>VLOOKUP(Table2[[#This Row],[Customer ID]],Table2[],1,)</f>
        <v>Id1571</v>
      </c>
      <c r="B1572" s="4" t="str">
        <f>VLOOKUP(Table2[[#This Row],[Full Name]],Table2[[#This Row],[Full Name]],1,)</f>
        <v xml:space="preserve">  Rebecca J Downs</v>
      </c>
      <c r="C1572" s="4">
        <f>VLOOKUP('Medical Examinations'!B1572,'Medical Examinations'!B1572:J3905,1,)</f>
        <v>23.465</v>
      </c>
      <c r="D1572" s="4">
        <f>VLOOKUP('Medical Examinations'!C1572,'Medical Examinations'!C1572:K3905,1,)</f>
        <v>5.56</v>
      </c>
      <c r="E1572" s="4" t="str">
        <f>VLOOKUP('Medical Examinations'!D1572,'Medical Examinations'!D1572:L3905,1,)</f>
        <v>No</v>
      </c>
      <c r="F1572" s="4" t="str">
        <f>VLOOKUP('Medical Examinations'!E1572,'Medical Examinations'!E1572:M3905,1,)</f>
        <v>No</v>
      </c>
      <c r="G1572" s="4" t="str">
        <f>VLOOKUP('Medical Examinations'!F1572,'Medical Examinations'!F1572:N3905,1,)</f>
        <v>No</v>
      </c>
      <c r="H1572" s="4">
        <f>VLOOKUP('Medical Examinations'!G1572,'Medical Examinations'!G1572:O3905,1,)</f>
        <v>1</v>
      </c>
      <c r="I1572" s="4" t="str">
        <f>VLOOKUP('Medical Examinations'!H1572,'Medical Examinations'!H1572:P3905,1,)</f>
        <v>No</v>
      </c>
      <c r="J1572" s="4" t="str">
        <f>VLOOKUP('Medical Examinations'!I1572,'Medical Examinations'!I1572:Q3905,1,)</f>
        <v>Normal Weight</v>
      </c>
      <c r="K1572" s="4" t="str">
        <f>VLOOKUP('Medical Examinations'!J1572,'Medical Examinations'!J1572:R3905,1,)</f>
        <v>Normal</v>
      </c>
      <c r="L1572" s="49">
        <f>VLOOKUP(Table3[[#This Row],[Charges]],Table3[[Charges]:[Age]],1,)</f>
        <v>13440.7</v>
      </c>
      <c r="M1572" s="23" t="str">
        <f>VLOOKUP(Table3[[#This Row],[Hospital tier]],Table3[[Hospital tier]:[Age]],1,)</f>
        <v>tier - 3</v>
      </c>
      <c r="N1572" s="4" t="str">
        <f>VLOOKUP(Table3[[#This Row],[City tier]],Table3[[Hospital tier]:[Age]],1,)</f>
        <v>tier - 2</v>
      </c>
      <c r="O1572" s="4" t="str">
        <f>VLOOKUP(Table3[[#This Row],[State ID]],Table3[[State ID]:[Age]],1,)</f>
        <v>R1012</v>
      </c>
      <c r="P1572" s="4" t="str">
        <f>VLOOKUP(Table3[[#This Row],[Hospitalasion Details]],Table3[[Hospitalasion Details]:[Age]],1,)</f>
        <v>29-Jun-1975</v>
      </c>
      <c r="Q1572" s="4">
        <f>VLOOKUP(Table3[[#This Row],[Age]],Table3[Age],1,)</f>
        <v>47</v>
      </c>
    </row>
    <row r="1573" spans="1:17" x14ac:dyDescent="0.25">
      <c r="A1573" s="4" t="str">
        <f>VLOOKUP(Table2[[#This Row],[Customer ID]],Table2[],1,)</f>
        <v>Id1572</v>
      </c>
      <c r="B1573" s="4" t="str">
        <f>VLOOKUP(Table2[[#This Row],[Full Name]],Table2[[#This Row],[Full Name]],1,)</f>
        <v xml:space="preserve">  Barry P Young</v>
      </c>
      <c r="C1573" s="4">
        <f>VLOOKUP('Medical Examinations'!B1573,'Medical Examinations'!B1573:J3906,1,)</f>
        <v>29.355</v>
      </c>
      <c r="D1573" s="4">
        <f>VLOOKUP('Medical Examinations'!C1573,'Medical Examinations'!C1573:K3906,1,)</f>
        <v>4.33</v>
      </c>
      <c r="E1573" s="4" t="str">
        <f>VLOOKUP('Medical Examinations'!D1573,'Medical Examinations'!D1573:L3906,1,)</f>
        <v>No</v>
      </c>
      <c r="F1573" s="4" t="str">
        <f>VLOOKUP('Medical Examinations'!E1573,'Medical Examinations'!E1573:M3906,1,)</f>
        <v>No</v>
      </c>
      <c r="G1573" s="4" t="str">
        <f>VLOOKUP('Medical Examinations'!F1573,'Medical Examinations'!F1573:N3906,1,)</f>
        <v>No</v>
      </c>
      <c r="H1573" s="4">
        <f>VLOOKUP('Medical Examinations'!G1573,'Medical Examinations'!G1573:O3906,1,)</f>
        <v>0</v>
      </c>
      <c r="I1573" s="4" t="str">
        <f>VLOOKUP('Medical Examinations'!H1573,'Medical Examinations'!H1573:P3906,1,)</f>
        <v>No</v>
      </c>
      <c r="J1573" s="4" t="str">
        <f>VLOOKUP('Medical Examinations'!I1573,'Medical Examinations'!I1573:Q3906,1,)</f>
        <v>Over Weight</v>
      </c>
      <c r="K1573" s="4" t="str">
        <f>VLOOKUP('Medical Examinations'!J1573,'Medical Examinations'!J1573:R3906,1,)</f>
        <v>Normal</v>
      </c>
      <c r="L1573" s="49">
        <f>VLOOKUP(Table3[[#This Row],[Charges]],Table3[[Charges]:[Age]],1,)</f>
        <v>13451.12</v>
      </c>
      <c r="M1573" s="23" t="str">
        <f>VLOOKUP(Table3[[#This Row],[Hospital tier]],Table3[[Hospital tier]:[Age]],1,)</f>
        <v>tier - 3</v>
      </c>
      <c r="N1573" s="4" t="str">
        <f>VLOOKUP(Table3[[#This Row],[City tier]],Table3[[Hospital tier]:[Age]],1,)</f>
        <v>tier - 1</v>
      </c>
      <c r="O1573" s="4" t="str">
        <f>VLOOKUP(Table3[[#This Row],[State ID]],Table3[[State ID]:[Age]],1,)</f>
        <v>R1011</v>
      </c>
      <c r="P1573" s="4" t="str">
        <f>VLOOKUP(Table3[[#This Row],[Hospitalasion Details]],Table3[[Hospitalasion Details]:[Age]],1,)</f>
        <v>13-Aug-1960</v>
      </c>
      <c r="Q1573" s="4">
        <f>VLOOKUP(Table3[[#This Row],[Age]],Table3[Age],1,)</f>
        <v>62</v>
      </c>
    </row>
    <row r="1574" spans="1:17" x14ac:dyDescent="0.25">
      <c r="A1574" s="4" t="str">
        <f>VLOOKUP(Table2[[#This Row],[Customer ID]],Table2[],1,)</f>
        <v>Id1573</v>
      </c>
      <c r="B1574" s="4" t="str">
        <f>VLOOKUP(Table2[[#This Row],[Full Name]],Table2[[#This Row],[Full Name]],1,)</f>
        <v xml:space="preserve">  Maciej Zywek</v>
      </c>
      <c r="C1574" s="4">
        <f>VLOOKUP('Medical Examinations'!B1574,'Medical Examinations'!B1574:J3907,1,)</f>
        <v>35.49</v>
      </c>
      <c r="D1574" s="4">
        <f>VLOOKUP('Medical Examinations'!C1574,'Medical Examinations'!C1574:K3907,1,)</f>
        <v>5.21</v>
      </c>
      <c r="E1574" s="4" t="str">
        <f>VLOOKUP('Medical Examinations'!D1574,'Medical Examinations'!D1574:L3907,1,)</f>
        <v>Yes</v>
      </c>
      <c r="F1574" s="4" t="str">
        <f>VLOOKUP('Medical Examinations'!E1574,'Medical Examinations'!E1574:M3907,1,)</f>
        <v>No</v>
      </c>
      <c r="G1574" s="4" t="str">
        <f>VLOOKUP('Medical Examinations'!F1574,'Medical Examinations'!F1574:N3907,1,)</f>
        <v>Yes</v>
      </c>
      <c r="H1574" s="4">
        <f>VLOOKUP('Medical Examinations'!G1574,'Medical Examinations'!G1574:O3907,1,)</f>
        <v>1</v>
      </c>
      <c r="I1574" s="4" t="str">
        <f>VLOOKUP('Medical Examinations'!H1574,'Medical Examinations'!H1574:P3907,1,)</f>
        <v>No</v>
      </c>
      <c r="J1574" s="4" t="str">
        <f>VLOOKUP('Medical Examinations'!I1574,'Medical Examinations'!I1574:Q3907,1,)</f>
        <v>Obesity</v>
      </c>
      <c r="K1574" s="4" t="str">
        <f>VLOOKUP('Medical Examinations'!J1574,'Medical Examinations'!J1574:R3907,1,)</f>
        <v>Normal</v>
      </c>
      <c r="L1574" s="49">
        <f>VLOOKUP(Table3[[#This Row],[Charges]],Table3[[Charges]:[Age]],1,)</f>
        <v>13457.96</v>
      </c>
      <c r="M1574" s="23" t="str">
        <f>VLOOKUP(Table3[[#This Row],[Hospital tier]],Table3[[Hospital tier]:[Age]],1,)</f>
        <v>tier - 3</v>
      </c>
      <c r="N1574" s="4" t="str">
        <f>VLOOKUP(Table3[[#This Row],[City tier]],Table3[[Hospital tier]:[Age]],1,)</f>
        <v>tier - 1</v>
      </c>
      <c r="O1574" s="4" t="str">
        <f>VLOOKUP(Table3[[#This Row],[State ID]],Table3[[State ID]:[Age]],1,)</f>
        <v>R1013</v>
      </c>
      <c r="P1574" s="4" t="str">
        <f>VLOOKUP(Table3[[#This Row],[Hospitalasion Details]],Table3[[Hospitalasion Details]:[Age]],1,)</f>
        <v>11-Jul-1960</v>
      </c>
      <c r="Q1574" s="4">
        <f>VLOOKUP(Table3[[#This Row],[Age]],Table3[Age],1,)</f>
        <v>62</v>
      </c>
    </row>
    <row r="1575" spans="1:17" x14ac:dyDescent="0.25">
      <c r="A1575" s="4" t="str">
        <f>VLOOKUP(Table2[[#This Row],[Customer ID]],Table2[],1,)</f>
        <v>Id1574</v>
      </c>
      <c r="B1575" s="4" t="str">
        <f>VLOOKUP(Table2[[#This Row],[Full Name]],Table2[[#This Row],[Full Name]],1,)</f>
        <v xml:space="preserve">  Jerry D Faulkner</v>
      </c>
      <c r="C1575" s="4">
        <f>VLOOKUP('Medical Examinations'!B1575,'Medical Examinations'!B1575:J3908,1,)</f>
        <v>26.315000000000001</v>
      </c>
      <c r="D1575" s="4">
        <f>VLOOKUP('Medical Examinations'!C1575,'Medical Examinations'!C1575:K3908,1,)</f>
        <v>5.89</v>
      </c>
      <c r="E1575" s="4" t="str">
        <f>VLOOKUP('Medical Examinations'!D1575,'Medical Examinations'!D1575:L3908,1,)</f>
        <v>No</v>
      </c>
      <c r="F1575" s="4" t="str">
        <f>VLOOKUP('Medical Examinations'!E1575,'Medical Examinations'!E1575:M3908,1,)</f>
        <v>No</v>
      </c>
      <c r="G1575" s="4" t="str">
        <f>VLOOKUP('Medical Examinations'!F1575,'Medical Examinations'!F1575:N3908,1,)</f>
        <v>No</v>
      </c>
      <c r="H1575" s="4">
        <f>VLOOKUP('Medical Examinations'!G1575,'Medical Examinations'!G1575:O3908,1,)</f>
        <v>0</v>
      </c>
      <c r="I1575" s="4" t="str">
        <f>VLOOKUP('Medical Examinations'!H1575,'Medical Examinations'!H1575:P3908,1,)</f>
        <v>No</v>
      </c>
      <c r="J1575" s="4" t="str">
        <f>VLOOKUP('Medical Examinations'!I1575,'Medical Examinations'!I1575:Q3908,1,)</f>
        <v>Over Weight</v>
      </c>
      <c r="K1575" s="4" t="str">
        <f>VLOOKUP('Medical Examinations'!J1575,'Medical Examinations'!J1575:R3908,1,)</f>
        <v>Pre diabetes</v>
      </c>
      <c r="L1575" s="49">
        <f>VLOOKUP(Table3[[#This Row],[Charges]],Table3[[Charges]:[Age]],1,)</f>
        <v>13462.52</v>
      </c>
      <c r="M1575" s="23" t="str">
        <f>VLOOKUP(Table3[[#This Row],[Hospital tier]],Table3[[Hospital tier]:[Age]],1,)</f>
        <v>tier - 3</v>
      </c>
      <c r="N1575" s="4" t="str">
        <f>VLOOKUP(Table3[[#This Row],[City tier]],Table3[[Hospital tier]:[Age]],1,)</f>
        <v>tier - 2</v>
      </c>
      <c r="O1575" s="4" t="str">
        <f>VLOOKUP(Table3[[#This Row],[State ID]],Table3[[State ID]:[Age]],1,)</f>
        <v>R1011</v>
      </c>
      <c r="P1575" s="4" t="str">
        <f>VLOOKUP(Table3[[#This Row],[Hospitalasion Details]],Table3[[Hospitalasion Details]:[Age]],1,)</f>
        <v>16-Dec-1960</v>
      </c>
      <c r="Q1575" s="4">
        <f>VLOOKUP(Table3[[#This Row],[Age]],Table3[Age],1,)</f>
        <v>62</v>
      </c>
    </row>
    <row r="1576" spans="1:17" x14ac:dyDescent="0.25">
      <c r="A1576" s="4" t="str">
        <f>VLOOKUP(Table2[[#This Row],[Customer ID]],Table2[],1,)</f>
        <v>Id1575</v>
      </c>
      <c r="B1576" s="4" t="str">
        <f>VLOOKUP(Table2[[#This Row],[Full Name]],Table2[[#This Row],[Full Name]],1,)</f>
        <v xml:space="preserve">  Eric A Erspamer</v>
      </c>
      <c r="C1576" s="4">
        <f>VLOOKUP('Medical Examinations'!B1576,'Medical Examinations'!B1576:J3909,1,)</f>
        <v>19.79</v>
      </c>
      <c r="D1576" s="4">
        <f>VLOOKUP('Medical Examinations'!C1576,'Medical Examinations'!C1576:K3909,1,)</f>
        <v>4.8099999999999996</v>
      </c>
      <c r="E1576" s="4" t="str">
        <f>VLOOKUP('Medical Examinations'!D1576,'Medical Examinations'!D1576:L3909,1,)</f>
        <v>Yes</v>
      </c>
      <c r="F1576" s="4" t="str">
        <f>VLOOKUP('Medical Examinations'!E1576,'Medical Examinations'!E1576:M3909,1,)</f>
        <v>No</v>
      </c>
      <c r="G1576" s="4" t="str">
        <f>VLOOKUP('Medical Examinations'!F1576,'Medical Examinations'!F1576:N3909,1,)</f>
        <v>No</v>
      </c>
      <c r="H1576" s="4">
        <f>VLOOKUP('Medical Examinations'!G1576,'Medical Examinations'!G1576:O3909,1,)</f>
        <v>0</v>
      </c>
      <c r="I1576" s="4" t="str">
        <f>VLOOKUP('Medical Examinations'!H1576,'Medical Examinations'!H1576:P3909,1,)</f>
        <v>No</v>
      </c>
      <c r="J1576" s="4" t="str">
        <f>VLOOKUP('Medical Examinations'!I1576,'Medical Examinations'!I1576:Q3909,1,)</f>
        <v>Normal Weight</v>
      </c>
      <c r="K1576" s="4" t="str">
        <f>VLOOKUP('Medical Examinations'!J1576,'Medical Examinations'!J1576:R3909,1,)</f>
        <v>Normal</v>
      </c>
      <c r="L1576" s="49">
        <f>VLOOKUP(Table3[[#This Row],[Charges]],Table3[[Charges]:[Age]],1,)</f>
        <v>13465.8</v>
      </c>
      <c r="M1576" s="23" t="str">
        <f>VLOOKUP(Table3[[#This Row],[Hospital tier]],Table3[[Hospital tier]:[Age]],1,)</f>
        <v>tier - 3</v>
      </c>
      <c r="N1576" s="4" t="str">
        <f>VLOOKUP(Table3[[#This Row],[City tier]],Table3[[Hospital tier]:[Age]],1,)</f>
        <v>tier - 1</v>
      </c>
      <c r="O1576" s="4" t="str">
        <f>VLOOKUP(Table3[[#This Row],[State ID]],Table3[[State ID]:[Age]],1,)</f>
        <v>R1012</v>
      </c>
      <c r="P1576" s="4" t="str">
        <f>VLOOKUP(Table3[[#This Row],[Hospitalasion Details]],Table3[[Hospitalasion Details]:[Age]],1,)</f>
        <v>19-Aug-1985</v>
      </c>
      <c r="Q1576" s="4">
        <f>VLOOKUP(Table3[[#This Row],[Age]],Table3[Age],1,)</f>
        <v>37</v>
      </c>
    </row>
    <row r="1577" spans="1:17" x14ac:dyDescent="0.25">
      <c r="A1577" s="4" t="str">
        <f>VLOOKUP(Table2[[#This Row],[Customer ID]],Table2[],1,)</f>
        <v>Id1576</v>
      </c>
      <c r="B1577" s="4" t="str">
        <f>VLOOKUP(Table2[[#This Row],[Full Name]],Table2[[#This Row],[Full Name]],1,)</f>
        <v xml:space="preserve">  Cathi Campbell</v>
      </c>
      <c r="C1577" s="4">
        <f>VLOOKUP('Medical Examinations'!B1577,'Medical Examinations'!B1577:J3910,1,)</f>
        <v>40.564999999999998</v>
      </c>
      <c r="D1577" s="4">
        <f>VLOOKUP('Medical Examinations'!C1577,'Medical Examinations'!C1577:K3910,1,)</f>
        <v>5.66</v>
      </c>
      <c r="E1577" s="4" t="str">
        <f>VLOOKUP('Medical Examinations'!D1577,'Medical Examinations'!D1577:L3910,1,)</f>
        <v>No</v>
      </c>
      <c r="F1577" s="4" t="str">
        <f>VLOOKUP('Medical Examinations'!E1577,'Medical Examinations'!E1577:M3910,1,)</f>
        <v>No</v>
      </c>
      <c r="G1577" s="4" t="str">
        <f>VLOOKUP('Medical Examinations'!F1577,'Medical Examinations'!F1577:N3910,1,)</f>
        <v>No</v>
      </c>
      <c r="H1577" s="4">
        <f>VLOOKUP('Medical Examinations'!G1577,'Medical Examinations'!G1577:O3910,1,)</f>
        <v>1</v>
      </c>
      <c r="I1577" s="4" t="str">
        <f>VLOOKUP('Medical Examinations'!H1577,'Medical Examinations'!H1577:P3910,1,)</f>
        <v>No</v>
      </c>
      <c r="J1577" s="4" t="str">
        <f>VLOOKUP('Medical Examinations'!I1577,'Medical Examinations'!I1577:Q3910,1,)</f>
        <v>Obesity</v>
      </c>
      <c r="K1577" s="4" t="str">
        <f>VLOOKUP('Medical Examinations'!J1577,'Medical Examinations'!J1577:R3910,1,)</f>
        <v>Normal</v>
      </c>
      <c r="L1577" s="49">
        <f>VLOOKUP(Table3[[#This Row],[Charges]],Table3[[Charges]:[Age]],1,)</f>
        <v>13470.8</v>
      </c>
      <c r="M1577" s="23" t="str">
        <f>VLOOKUP(Table3[[#This Row],[Hospital tier]],Table3[[Hospital tier]:[Age]],1,)</f>
        <v>tier - 3</v>
      </c>
      <c r="N1577" s="4" t="str">
        <f>VLOOKUP(Table3[[#This Row],[City tier]],Table3[[Hospital tier]:[Age]],1,)</f>
        <v>tier - 2</v>
      </c>
      <c r="O1577" s="4" t="str">
        <f>VLOOKUP(Table3[[#This Row],[State ID]],Table3[[State ID]:[Age]],1,)</f>
        <v>R1013</v>
      </c>
      <c r="P1577" s="4" t="str">
        <f>VLOOKUP(Table3[[#This Row],[Hospitalasion Details]],Table3[[Hospitalasion Details]:[Age]],1,)</f>
        <v>28-Jul-1960</v>
      </c>
      <c r="Q1577" s="4">
        <f>VLOOKUP(Table3[[#This Row],[Age]],Table3[Age],1,)</f>
        <v>62</v>
      </c>
    </row>
    <row r="1578" spans="1:17" x14ac:dyDescent="0.25">
      <c r="A1578" s="4" t="str">
        <f>VLOOKUP(Table2[[#This Row],[Customer ID]],Table2[],1,)</f>
        <v>Id1577</v>
      </c>
      <c r="B1578" s="4" t="str">
        <f>VLOOKUP(Table2[[#This Row],[Full Name]],Table2[[#This Row],[Full Name]],1,)</f>
        <v xml:space="preserve">  Alex M Addison</v>
      </c>
      <c r="C1578" s="4">
        <f>VLOOKUP('Medical Examinations'!B1578,'Medical Examinations'!B1578:J3911,1,)</f>
        <v>18.03</v>
      </c>
      <c r="D1578" s="4">
        <f>VLOOKUP('Medical Examinations'!C1578,'Medical Examinations'!C1578:K3911,1,)</f>
        <v>10.66</v>
      </c>
      <c r="E1578" s="4" t="str">
        <f>VLOOKUP('Medical Examinations'!D1578,'Medical Examinations'!D1578:L3911,1,)</f>
        <v>Yes</v>
      </c>
      <c r="F1578" s="4" t="str">
        <f>VLOOKUP('Medical Examinations'!E1578,'Medical Examinations'!E1578:M3911,1,)</f>
        <v>No</v>
      </c>
      <c r="G1578" s="4" t="str">
        <f>VLOOKUP('Medical Examinations'!F1578,'Medical Examinations'!F1578:N3911,1,)</f>
        <v>No</v>
      </c>
      <c r="H1578" s="4">
        <f>VLOOKUP('Medical Examinations'!G1578,'Medical Examinations'!G1578:O3911,1,)</f>
        <v>2</v>
      </c>
      <c r="I1578" s="4" t="str">
        <f>VLOOKUP('Medical Examinations'!H1578,'Medical Examinations'!H1578:P3911,1,)</f>
        <v>No</v>
      </c>
      <c r="J1578" s="4" t="str">
        <f>VLOOKUP('Medical Examinations'!I1578,'Medical Examinations'!I1578:Q3911,1,)</f>
        <v>Underweight</v>
      </c>
      <c r="K1578" s="4" t="str">
        <f>VLOOKUP('Medical Examinations'!J1578,'Medical Examinations'!J1578:R3911,1,)</f>
        <v>Diabetes</v>
      </c>
      <c r="L1578" s="49">
        <f>VLOOKUP(Table3[[#This Row],[Charges]],Table3[[Charges]:[Age]],1,)</f>
        <v>13470.86</v>
      </c>
      <c r="M1578" s="23" t="str">
        <f>VLOOKUP(Table3[[#This Row],[Hospital tier]],Table3[[Hospital tier]:[Age]],1,)</f>
        <v>tier - 3</v>
      </c>
      <c r="N1578" s="4" t="str">
        <f>VLOOKUP(Table3[[#This Row],[City tier]],Table3[[Hospital tier]:[Age]],1,)</f>
        <v>tier - 3</v>
      </c>
      <c r="O1578" s="4" t="str">
        <f>VLOOKUP(Table3[[#This Row],[State ID]],Table3[[State ID]:[Age]],1,)</f>
        <v>R1011</v>
      </c>
      <c r="P1578" s="4" t="str">
        <f>VLOOKUP(Table3[[#This Row],[Hospitalasion Details]],Table3[[Hospitalasion Details]:[Age]],1,)</f>
        <v>24-Jul-1960</v>
      </c>
      <c r="Q1578" s="4">
        <f>VLOOKUP(Table3[[#This Row],[Age]],Table3[Age],1,)</f>
        <v>62</v>
      </c>
    </row>
    <row r="1579" spans="1:17" x14ac:dyDescent="0.25">
      <c r="A1579" s="4" t="str">
        <f>VLOOKUP(Table2[[#This Row],[Customer ID]],Table2[],1,)</f>
        <v>Id1578</v>
      </c>
      <c r="B1579" s="4" t="str">
        <f>VLOOKUP(Table2[[#This Row],[Full Name]],Table2[[#This Row],[Full Name]],1,)</f>
        <v xml:space="preserve">  Liang Wu</v>
      </c>
      <c r="C1579" s="4">
        <f>VLOOKUP('Medical Examinations'!B1579,'Medical Examinations'!B1579:J3912,1,)</f>
        <v>34.65</v>
      </c>
      <c r="D1579" s="4">
        <f>VLOOKUP('Medical Examinations'!C1579,'Medical Examinations'!C1579:K3912,1,)</f>
        <v>5.98</v>
      </c>
      <c r="E1579" s="4" t="str">
        <f>VLOOKUP('Medical Examinations'!D1579,'Medical Examinations'!D1579:L3912,1,)</f>
        <v>Yes</v>
      </c>
      <c r="F1579" s="4" t="str">
        <f>VLOOKUP('Medical Examinations'!E1579,'Medical Examinations'!E1579:M3912,1,)</f>
        <v>No</v>
      </c>
      <c r="G1579" s="4" t="str">
        <f>VLOOKUP('Medical Examinations'!F1579,'Medical Examinations'!F1579:N3912,1,)</f>
        <v>No</v>
      </c>
      <c r="H1579" s="4">
        <f>VLOOKUP('Medical Examinations'!G1579,'Medical Examinations'!G1579:O3912,1,)</f>
        <v>0</v>
      </c>
      <c r="I1579" s="4" t="str">
        <f>VLOOKUP('Medical Examinations'!H1579,'Medical Examinations'!H1579:P3912,1,)</f>
        <v>No</v>
      </c>
      <c r="J1579" s="4" t="str">
        <f>VLOOKUP('Medical Examinations'!I1579,'Medical Examinations'!I1579:Q3912,1,)</f>
        <v>Obesity</v>
      </c>
      <c r="K1579" s="4" t="str">
        <f>VLOOKUP('Medical Examinations'!J1579,'Medical Examinations'!J1579:R3912,1,)</f>
        <v>Pre diabetes</v>
      </c>
      <c r="L1579" s="49">
        <f>VLOOKUP(Table3[[#This Row],[Charges]],Table3[[Charges]:[Age]],1,)</f>
        <v>13472.19</v>
      </c>
      <c r="M1579" s="23" t="str">
        <f>VLOOKUP(Table3[[#This Row],[Hospital tier]],Table3[[Hospital tier]:[Age]],1,)</f>
        <v>tier - 3</v>
      </c>
      <c r="N1579" s="4" t="str">
        <f>VLOOKUP(Table3[[#This Row],[City tier]],Table3[[Hospital tier]:[Age]],1,)</f>
        <v>tier - 2</v>
      </c>
      <c r="O1579" s="4" t="str">
        <f>VLOOKUP(Table3[[#This Row],[State ID]],Table3[[State ID]:[Age]],1,)</f>
        <v>R1012</v>
      </c>
      <c r="P1579" s="4" t="str">
        <f>VLOOKUP(Table3[[#This Row],[Hospitalasion Details]],Table3[[Hospitalasion Details]:[Age]],1,)</f>
        <v>7-Aug-1975</v>
      </c>
      <c r="Q1579" s="4">
        <f>VLOOKUP(Table3[[#This Row],[Age]],Table3[Age],1,)</f>
        <v>47</v>
      </c>
    </row>
    <row r="1580" spans="1:17" x14ac:dyDescent="0.25">
      <c r="A1580" s="4" t="str">
        <f>VLOOKUP(Table2[[#This Row],[Customer ID]],Table2[],1,)</f>
        <v>Id1579</v>
      </c>
      <c r="B1580" s="4" t="str">
        <f>VLOOKUP(Table2[[#This Row],[Full Name]],Table2[[#This Row],[Full Name]],1,)</f>
        <v xml:space="preserve">  Lexy Millett</v>
      </c>
      <c r="C1580" s="4">
        <f>VLOOKUP('Medical Examinations'!B1580,'Medical Examinations'!B1580:J3913,1,)</f>
        <v>42.94</v>
      </c>
      <c r="D1580" s="4">
        <f>VLOOKUP('Medical Examinations'!C1580,'Medical Examinations'!C1580:K3913,1,)</f>
        <v>4.34</v>
      </c>
      <c r="E1580" s="4" t="str">
        <f>VLOOKUP('Medical Examinations'!D1580,'Medical Examinations'!D1580:L3913,1,)</f>
        <v>No</v>
      </c>
      <c r="F1580" s="4" t="str">
        <f>VLOOKUP('Medical Examinations'!E1580,'Medical Examinations'!E1580:M3913,1,)</f>
        <v>No</v>
      </c>
      <c r="G1580" s="4" t="str">
        <f>VLOOKUP('Medical Examinations'!F1580,'Medical Examinations'!F1580:N3913,1,)</f>
        <v>No</v>
      </c>
      <c r="H1580" s="4">
        <f>VLOOKUP('Medical Examinations'!G1580,'Medical Examinations'!G1580:O3913,1,)</f>
        <v>0</v>
      </c>
      <c r="I1580" s="4" t="str">
        <f>VLOOKUP('Medical Examinations'!H1580,'Medical Examinations'!H1580:P3913,1,)</f>
        <v>No</v>
      </c>
      <c r="J1580" s="4" t="str">
        <f>VLOOKUP('Medical Examinations'!I1580,'Medical Examinations'!I1580:Q3913,1,)</f>
        <v>Obesity</v>
      </c>
      <c r="K1580" s="4" t="str">
        <f>VLOOKUP('Medical Examinations'!J1580,'Medical Examinations'!J1580:R3913,1,)</f>
        <v>Normal</v>
      </c>
      <c r="L1580" s="49">
        <f>VLOOKUP(Table3[[#This Row],[Charges]],Table3[[Charges]:[Age]],1,)</f>
        <v>13480.83</v>
      </c>
      <c r="M1580" s="23" t="str">
        <f>VLOOKUP(Table3[[#This Row],[Hospital tier]],Table3[[Hospital tier]:[Age]],1,)</f>
        <v>tier - 3</v>
      </c>
      <c r="N1580" s="4" t="str">
        <f>VLOOKUP(Table3[[#This Row],[City tier]],Table3[[Hospital tier]:[Age]],1,)</f>
        <v>tier - 2</v>
      </c>
      <c r="O1580" s="4" t="str">
        <f>VLOOKUP(Table3[[#This Row],[State ID]],Table3[[State ID]:[Age]],1,)</f>
        <v>R1023</v>
      </c>
      <c r="P1580" s="4" t="str">
        <f>VLOOKUP(Table3[[#This Row],[Hospitalasion Details]],Table3[[Hospitalasion Details]:[Age]],1,)</f>
        <v>30-Aug-1990</v>
      </c>
      <c r="Q1580" s="4">
        <f>VLOOKUP(Table3[[#This Row],[Age]],Table3[Age],1,)</f>
        <v>32</v>
      </c>
    </row>
    <row r="1581" spans="1:17" x14ac:dyDescent="0.25">
      <c r="A1581" s="4" t="str">
        <f>VLOOKUP(Table2[[#This Row],[Customer ID]],Table2[],1,)</f>
        <v>Id1580</v>
      </c>
      <c r="B1581" s="4" t="str">
        <f>VLOOKUP(Table2[[#This Row],[Full Name]],Table2[[#This Row],[Full Name]],1,)</f>
        <v xml:space="preserve">  Michael Bosl</v>
      </c>
      <c r="C1581" s="4">
        <f>VLOOKUP('Medical Examinations'!B1581,'Medical Examinations'!B1581:J3914,1,)</f>
        <v>31.254999999999999</v>
      </c>
      <c r="D1581" s="4">
        <f>VLOOKUP('Medical Examinations'!C1581,'Medical Examinations'!C1581:K3914,1,)</f>
        <v>5.17</v>
      </c>
      <c r="E1581" s="4" t="str">
        <f>VLOOKUP('Medical Examinations'!D1581,'Medical Examinations'!D1581:L3914,1,)</f>
        <v>No</v>
      </c>
      <c r="F1581" s="4" t="str">
        <f>VLOOKUP('Medical Examinations'!E1581,'Medical Examinations'!E1581:M3914,1,)</f>
        <v>No</v>
      </c>
      <c r="G1581" s="4" t="str">
        <f>VLOOKUP('Medical Examinations'!F1581,'Medical Examinations'!F1581:N3914,1,)</f>
        <v>No</v>
      </c>
      <c r="H1581" s="4">
        <f>VLOOKUP('Medical Examinations'!G1581,'Medical Examinations'!G1581:O3914,1,)</f>
        <v>0</v>
      </c>
      <c r="I1581" s="4" t="str">
        <f>VLOOKUP('Medical Examinations'!H1581,'Medical Examinations'!H1581:P3914,1,)</f>
        <v>No</v>
      </c>
      <c r="J1581" s="4" t="str">
        <f>VLOOKUP('Medical Examinations'!I1581,'Medical Examinations'!I1581:Q3914,1,)</f>
        <v>Obesity</v>
      </c>
      <c r="K1581" s="4" t="str">
        <f>VLOOKUP('Medical Examinations'!J1581,'Medical Examinations'!J1581:R3914,1,)</f>
        <v>Normal</v>
      </c>
      <c r="L1581" s="49">
        <f>VLOOKUP(Table3[[#This Row],[Charges]],Table3[[Charges]:[Age]],1,)</f>
        <v>13511.28</v>
      </c>
      <c r="M1581" s="23" t="str">
        <f>VLOOKUP(Table3[[#This Row],[Hospital tier]],Table3[[Hospital tier]:[Age]],1,)</f>
        <v>tier - 3</v>
      </c>
      <c r="N1581" s="4" t="str">
        <f>VLOOKUP(Table3[[#This Row],[City tier]],Table3[[Hospital tier]:[Age]],1,)</f>
        <v>tier - 1</v>
      </c>
      <c r="O1581" s="4" t="str">
        <f>VLOOKUP(Table3[[#This Row],[State ID]],Table3[[State ID]:[Age]],1,)</f>
        <v>R1012</v>
      </c>
      <c r="P1581" s="4" t="str">
        <f>VLOOKUP(Table3[[#This Row],[Hospitalasion Details]],Table3[[Hospitalasion Details]:[Age]],1,)</f>
        <v>14-Oct-1963</v>
      </c>
      <c r="Q1581" s="4">
        <f>VLOOKUP(Table3[[#This Row],[Age]],Table3[Age],1,)</f>
        <v>59</v>
      </c>
    </row>
    <row r="1582" spans="1:17" x14ac:dyDescent="0.25">
      <c r="A1582" s="4" t="str">
        <f>VLOOKUP(Table2[[#This Row],[Customer ID]],Table2[],1,)</f>
        <v>Id1581</v>
      </c>
      <c r="B1582" s="4" t="str">
        <f>VLOOKUP(Table2[[#This Row],[Full Name]],Table2[[#This Row],[Full Name]],1,)</f>
        <v xml:space="preserve">  Samuel L Goldberg</v>
      </c>
      <c r="C1582" s="4">
        <f>VLOOKUP('Medical Examinations'!B1582,'Medical Examinations'!B1582:J3915,1,)</f>
        <v>45.43</v>
      </c>
      <c r="D1582" s="4">
        <f>VLOOKUP('Medical Examinations'!C1582,'Medical Examinations'!C1582:K3915,1,)</f>
        <v>4.2300000000000004</v>
      </c>
      <c r="E1582" s="4" t="str">
        <f>VLOOKUP('Medical Examinations'!D1582,'Medical Examinations'!D1582:L3915,1,)</f>
        <v>Yes</v>
      </c>
      <c r="F1582" s="4" t="str">
        <f>VLOOKUP('Medical Examinations'!E1582,'Medical Examinations'!E1582:M3915,1,)</f>
        <v>No</v>
      </c>
      <c r="G1582" s="4" t="str">
        <f>VLOOKUP('Medical Examinations'!F1582,'Medical Examinations'!F1582:N3915,1,)</f>
        <v>Yes</v>
      </c>
      <c r="H1582" s="4">
        <f>VLOOKUP('Medical Examinations'!G1582,'Medical Examinations'!G1582:O3915,1,)</f>
        <v>1</v>
      </c>
      <c r="I1582" s="4" t="str">
        <f>VLOOKUP('Medical Examinations'!H1582,'Medical Examinations'!H1582:P3915,1,)</f>
        <v>No</v>
      </c>
      <c r="J1582" s="4" t="str">
        <f>VLOOKUP('Medical Examinations'!I1582,'Medical Examinations'!I1582:Q3915,1,)</f>
        <v>Obesity</v>
      </c>
      <c r="K1582" s="4" t="str">
        <f>VLOOKUP('Medical Examinations'!J1582,'Medical Examinations'!J1582:R3915,1,)</f>
        <v>Normal</v>
      </c>
      <c r="L1582" s="49">
        <f>VLOOKUP(Table3[[#This Row],[Charges]],Table3[[Charges]:[Age]],1,)</f>
        <v>13555</v>
      </c>
      <c r="M1582" s="23" t="str">
        <f>VLOOKUP(Table3[[#This Row],[Hospital tier]],Table3[[Hospital tier]:[Age]],1,)</f>
        <v>tier - 3</v>
      </c>
      <c r="N1582" s="4" t="str">
        <f>VLOOKUP(Table3[[#This Row],[City tier]],Table3[[Hospital tier]:[Age]],1,)</f>
        <v>tier - 3</v>
      </c>
      <c r="O1582" s="4" t="str">
        <f>VLOOKUP(Table3[[#This Row],[State ID]],Table3[[State ID]:[Age]],1,)</f>
        <v>R1017</v>
      </c>
      <c r="P1582" s="4" t="str">
        <f>VLOOKUP(Table3[[#This Row],[Hospitalasion Details]],Table3[[Hospitalasion Details]:[Age]],1,)</f>
        <v>11-Jul-1960</v>
      </c>
      <c r="Q1582" s="4">
        <f>VLOOKUP(Table3[[#This Row],[Age]],Table3[Age],1,)</f>
        <v>62</v>
      </c>
    </row>
    <row r="1583" spans="1:17" x14ac:dyDescent="0.25">
      <c r="A1583" s="4" t="str">
        <f>VLOOKUP(Table2[[#This Row],[Customer ID]],Table2[],1,)</f>
        <v>Id1582</v>
      </c>
      <c r="B1583" s="4" t="str">
        <f>VLOOKUP(Table2[[#This Row],[Full Name]],Table2[[#This Row],[Full Name]],1,)</f>
        <v xml:space="preserve">  Spencer A Kelley</v>
      </c>
      <c r="C1583" s="4">
        <f>VLOOKUP('Medical Examinations'!B1583,'Medical Examinations'!B1583:J3916,1,)</f>
        <v>32.340000000000003</v>
      </c>
      <c r="D1583" s="4">
        <f>VLOOKUP('Medical Examinations'!C1583,'Medical Examinations'!C1583:K3916,1,)</f>
        <v>4.88</v>
      </c>
      <c r="E1583" s="4" t="str">
        <f>VLOOKUP('Medical Examinations'!D1583,'Medical Examinations'!D1583:L3916,1,)</f>
        <v>Yes</v>
      </c>
      <c r="F1583" s="4" t="str">
        <f>VLOOKUP('Medical Examinations'!E1583,'Medical Examinations'!E1583:M3916,1,)</f>
        <v>No</v>
      </c>
      <c r="G1583" s="4" t="str">
        <f>VLOOKUP('Medical Examinations'!F1583,'Medical Examinations'!F1583:N3916,1,)</f>
        <v>Yes</v>
      </c>
      <c r="H1583" s="4">
        <f>VLOOKUP('Medical Examinations'!G1583,'Medical Examinations'!G1583:O3916,1,)</f>
        <v>1</v>
      </c>
      <c r="I1583" s="4" t="str">
        <f>VLOOKUP('Medical Examinations'!H1583,'Medical Examinations'!H1583:P3916,1,)</f>
        <v>No</v>
      </c>
      <c r="J1583" s="4" t="str">
        <f>VLOOKUP('Medical Examinations'!I1583,'Medical Examinations'!I1583:Q3916,1,)</f>
        <v>Obesity</v>
      </c>
      <c r="K1583" s="4" t="str">
        <f>VLOOKUP('Medical Examinations'!J1583,'Medical Examinations'!J1583:R3916,1,)</f>
        <v>Normal</v>
      </c>
      <c r="L1583" s="49">
        <f>VLOOKUP(Table3[[#This Row],[Charges]],Table3[[Charges]:[Age]],1,)</f>
        <v>13566.04</v>
      </c>
      <c r="M1583" s="23" t="str">
        <f>VLOOKUP(Table3[[#This Row],[Hospital tier]],Table3[[Hospital tier]:[Age]],1,)</f>
        <v>tier - 3</v>
      </c>
      <c r="N1583" s="4" t="str">
        <f>VLOOKUP(Table3[[#This Row],[City tier]],Table3[[Hospital tier]:[Age]],1,)</f>
        <v>tier - 3</v>
      </c>
      <c r="O1583" s="4" t="str">
        <f>VLOOKUP(Table3[[#This Row],[State ID]],Table3[[State ID]:[Age]],1,)</f>
        <v>R1026</v>
      </c>
      <c r="P1583" s="4" t="str">
        <f>VLOOKUP(Table3[[#This Row],[Hospitalasion Details]],Table3[[Hospitalasion Details]:[Age]],1,)</f>
        <v>15-Jul-1968</v>
      </c>
      <c r="Q1583" s="4">
        <f>VLOOKUP(Table3[[#This Row],[Age]],Table3[Age],1,)</f>
        <v>54</v>
      </c>
    </row>
    <row r="1584" spans="1:17" x14ac:dyDescent="0.25">
      <c r="A1584" s="4" t="str">
        <f>VLOOKUP(Table2[[#This Row],[Customer ID]],Table2[],1,)</f>
        <v>Id1583</v>
      </c>
      <c r="B1584" s="4" t="str">
        <f>VLOOKUP(Table2[[#This Row],[Full Name]],Table2[[#This Row],[Full Name]],1,)</f>
        <v xml:space="preserve">  Rochelle Johnston</v>
      </c>
      <c r="C1584" s="4">
        <f>VLOOKUP('Medical Examinations'!B1584,'Medical Examinations'!B1584:J3917,1,)</f>
        <v>25.46</v>
      </c>
      <c r="D1584" s="4">
        <f>VLOOKUP('Medical Examinations'!C1584,'Medical Examinations'!C1584:K3917,1,)</f>
        <v>9.7100000000000009</v>
      </c>
      <c r="E1584" s="4" t="str">
        <f>VLOOKUP('Medical Examinations'!D1584,'Medical Examinations'!D1584:L3917,1,)</f>
        <v>Yes</v>
      </c>
      <c r="F1584" s="4" t="str">
        <f>VLOOKUP('Medical Examinations'!E1584,'Medical Examinations'!E1584:M3917,1,)</f>
        <v>No</v>
      </c>
      <c r="G1584" s="4" t="str">
        <f>VLOOKUP('Medical Examinations'!F1584,'Medical Examinations'!F1584:N3917,1,)</f>
        <v>No</v>
      </c>
      <c r="H1584" s="4">
        <f>VLOOKUP('Medical Examinations'!G1584,'Medical Examinations'!G1584:O3917,1,)</f>
        <v>1</v>
      </c>
      <c r="I1584" s="4" t="str">
        <f>VLOOKUP('Medical Examinations'!H1584,'Medical Examinations'!H1584:P3917,1,)</f>
        <v>No</v>
      </c>
      <c r="J1584" s="4" t="str">
        <f>VLOOKUP('Medical Examinations'!I1584,'Medical Examinations'!I1584:Q3917,1,)</f>
        <v>Over Weight</v>
      </c>
      <c r="K1584" s="4" t="str">
        <f>VLOOKUP('Medical Examinations'!J1584,'Medical Examinations'!J1584:R3917,1,)</f>
        <v>Diabetes</v>
      </c>
      <c r="L1584" s="49">
        <f>VLOOKUP(Table3[[#This Row],[Charges]],Table3[[Charges]:[Age]],1,)</f>
        <v>13588.17</v>
      </c>
      <c r="M1584" s="23" t="str">
        <f>VLOOKUP(Table3[[#This Row],[Hospital tier]],Table3[[Hospital tier]:[Age]],1,)</f>
        <v>tier - 3</v>
      </c>
      <c r="N1584" s="4" t="str">
        <f>VLOOKUP(Table3[[#This Row],[City tier]],Table3[[Hospital tier]:[Age]],1,)</f>
        <v>tier - 1</v>
      </c>
      <c r="O1584" s="4" t="str">
        <f>VLOOKUP(Table3[[#This Row],[State ID]],Table3[[State ID]:[Age]],1,)</f>
        <v>R1012</v>
      </c>
      <c r="P1584" s="4" t="str">
        <f>VLOOKUP(Table3[[#This Row],[Hospitalasion Details]],Table3[[Hospitalasion Details]:[Age]],1,)</f>
        <v>14-Aug-1992</v>
      </c>
      <c r="Q1584" s="4">
        <f>VLOOKUP(Table3[[#This Row],[Age]],Table3[Age],1,)</f>
        <v>30</v>
      </c>
    </row>
    <row r="1585" spans="1:17" x14ac:dyDescent="0.25">
      <c r="A1585" s="4" t="str">
        <f>VLOOKUP(Table2[[#This Row],[Customer ID]],Table2[],1,)</f>
        <v>Id1584</v>
      </c>
      <c r="B1585" s="4" t="str">
        <f>VLOOKUP(Table2[[#This Row],[Full Name]],Table2[[#This Row],[Full Name]],1,)</f>
        <v xml:space="preserve">  Paula Keating</v>
      </c>
      <c r="C1585" s="4">
        <f>VLOOKUP('Medical Examinations'!B1585,'Medical Examinations'!B1585:J3918,1,)</f>
        <v>37.145000000000003</v>
      </c>
      <c r="D1585" s="4">
        <f>VLOOKUP('Medical Examinations'!C1585,'Medical Examinations'!C1585:K3918,1,)</f>
        <v>5.32</v>
      </c>
      <c r="E1585" s="4" t="str">
        <f>VLOOKUP('Medical Examinations'!D1585,'Medical Examinations'!D1585:L3918,1,)</f>
        <v>No</v>
      </c>
      <c r="F1585" s="4" t="str">
        <f>VLOOKUP('Medical Examinations'!E1585,'Medical Examinations'!E1585:M3918,1,)</f>
        <v>No</v>
      </c>
      <c r="G1585" s="4" t="str">
        <f>VLOOKUP('Medical Examinations'!F1585,'Medical Examinations'!F1585:N3918,1,)</f>
        <v>No</v>
      </c>
      <c r="H1585" s="4">
        <f>VLOOKUP('Medical Examinations'!G1585,'Medical Examinations'!G1585:O3918,1,)</f>
        <v>0</v>
      </c>
      <c r="I1585" s="4" t="str">
        <f>VLOOKUP('Medical Examinations'!H1585,'Medical Examinations'!H1585:P3918,1,)</f>
        <v>No</v>
      </c>
      <c r="J1585" s="4" t="str">
        <f>VLOOKUP('Medical Examinations'!I1585,'Medical Examinations'!I1585:Q3918,1,)</f>
        <v>Obesity</v>
      </c>
      <c r="K1585" s="4" t="str">
        <f>VLOOKUP('Medical Examinations'!J1585,'Medical Examinations'!J1585:R3918,1,)</f>
        <v>Normal</v>
      </c>
      <c r="L1585" s="49">
        <f>VLOOKUP(Table3[[#This Row],[Charges]],Table3[[Charges]:[Age]],1,)</f>
        <v>13607.37</v>
      </c>
      <c r="M1585" s="23" t="str">
        <f>VLOOKUP(Table3[[#This Row],[Hospital tier]],Table3[[Hospital tier]:[Age]],1,)</f>
        <v>tier - 3</v>
      </c>
      <c r="N1585" s="4" t="str">
        <f>VLOOKUP(Table3[[#This Row],[City tier]],Table3[[Hospital tier]:[Age]],1,)</f>
        <v>tier - 1</v>
      </c>
      <c r="O1585" s="4" t="str">
        <f>VLOOKUP(Table3[[#This Row],[State ID]],Table3[[State ID]:[Age]],1,)</f>
        <v>R1024</v>
      </c>
      <c r="P1585" s="4" t="str">
        <f>VLOOKUP(Table3[[#This Row],[Hospitalasion Details]],Table3[[Hospitalasion Details]:[Age]],1,)</f>
        <v>10-Sep-1964</v>
      </c>
      <c r="Q1585" s="4">
        <f>VLOOKUP(Table3[[#This Row],[Age]],Table3[Age],1,)</f>
        <v>58</v>
      </c>
    </row>
    <row r="1586" spans="1:17" x14ac:dyDescent="0.25">
      <c r="A1586" s="4" t="str">
        <f>VLOOKUP(Table2[[#This Row],[Customer ID]],Table2[],1,)</f>
        <v>Id1585</v>
      </c>
      <c r="B1586" s="4" t="str">
        <f>VLOOKUP(Table2[[#This Row],[Full Name]],Table2[[#This Row],[Full Name]],1,)</f>
        <v xml:space="preserve">  Madeline E Duhon</v>
      </c>
      <c r="C1586" s="4">
        <f>VLOOKUP('Medical Examinations'!B1586,'Medical Examinations'!B1586:J3919,1,)</f>
        <v>30.8</v>
      </c>
      <c r="D1586" s="4">
        <f>VLOOKUP('Medical Examinations'!C1586,'Medical Examinations'!C1586:K3919,1,)</f>
        <v>5.83</v>
      </c>
      <c r="E1586" s="4" t="str">
        <f>VLOOKUP('Medical Examinations'!D1586,'Medical Examinations'!D1586:L3919,1,)</f>
        <v>Yes</v>
      </c>
      <c r="F1586" s="4" t="str">
        <f>VLOOKUP('Medical Examinations'!E1586,'Medical Examinations'!E1586:M3919,1,)</f>
        <v>No</v>
      </c>
      <c r="G1586" s="4" t="str">
        <f>VLOOKUP('Medical Examinations'!F1586,'Medical Examinations'!F1586:N3919,1,)</f>
        <v>No</v>
      </c>
      <c r="H1586" s="4">
        <f>VLOOKUP('Medical Examinations'!G1586,'Medical Examinations'!G1586:O3919,1,)</f>
        <v>0</v>
      </c>
      <c r="I1586" s="4" t="str">
        <f>VLOOKUP('Medical Examinations'!H1586,'Medical Examinations'!H1586:P3919,1,)</f>
        <v>No</v>
      </c>
      <c r="J1586" s="4" t="str">
        <f>VLOOKUP('Medical Examinations'!I1586,'Medical Examinations'!I1586:Q3919,1,)</f>
        <v>Obesity</v>
      </c>
      <c r="K1586" s="4" t="str">
        <f>VLOOKUP('Medical Examinations'!J1586,'Medical Examinations'!J1586:R3919,1,)</f>
        <v>Pre diabetes</v>
      </c>
      <c r="L1586" s="49">
        <f>VLOOKUP(Table3[[#This Row],[Charges]],Table3[[Charges]:[Age]],1,)</f>
        <v>13616.36</v>
      </c>
      <c r="M1586" s="23" t="str">
        <f>VLOOKUP(Table3[[#This Row],[Hospital tier]],Table3[[Hospital tier]:[Age]],1,)</f>
        <v>tier - 3</v>
      </c>
      <c r="N1586" s="4" t="str">
        <f>VLOOKUP(Table3[[#This Row],[City tier]],Table3[[Hospital tier]:[Age]],1,)</f>
        <v>tier - 3</v>
      </c>
      <c r="O1586" s="4" t="str">
        <f>VLOOKUP(Table3[[#This Row],[State ID]],Table3[[State ID]:[Age]],1,)</f>
        <v>R1024</v>
      </c>
      <c r="P1586" s="4" t="str">
        <f>VLOOKUP(Table3[[#This Row],[Hospitalasion Details]],Table3[[Hospitalasion Details]:[Age]],1,)</f>
        <v>18-Nov-1961</v>
      </c>
      <c r="Q1586" s="4">
        <f>VLOOKUP(Table3[[#This Row],[Age]],Table3[Age],1,)</f>
        <v>61</v>
      </c>
    </row>
    <row r="1587" spans="1:17" x14ac:dyDescent="0.25">
      <c r="A1587" s="4" t="str">
        <f>VLOOKUP(Table2[[#This Row],[Customer ID]],Table2[],1,)</f>
        <v>Id1586</v>
      </c>
      <c r="B1587" s="4" t="str">
        <f>VLOOKUP(Table2[[#This Row],[Full Name]],Table2[[#This Row],[Full Name]],1,)</f>
        <v xml:space="preserve">  Maria Isabel Briseno</v>
      </c>
      <c r="C1587" s="4">
        <f>VLOOKUP('Medical Examinations'!B1587,'Medical Examinations'!B1587:J3920,1,)</f>
        <v>29.5</v>
      </c>
      <c r="D1587" s="4">
        <f>VLOOKUP('Medical Examinations'!C1587,'Medical Examinations'!C1587:K3920,1,)</f>
        <v>5.54</v>
      </c>
      <c r="E1587" s="4" t="str">
        <f>VLOOKUP('Medical Examinations'!D1587,'Medical Examinations'!D1587:L3920,1,)</f>
        <v>Yes</v>
      </c>
      <c r="F1587" s="4" t="str">
        <f>VLOOKUP('Medical Examinations'!E1587,'Medical Examinations'!E1587:M3920,1,)</f>
        <v>No</v>
      </c>
      <c r="G1587" s="4" t="str">
        <f>VLOOKUP('Medical Examinations'!F1587,'Medical Examinations'!F1587:N3920,1,)</f>
        <v>No</v>
      </c>
      <c r="H1587" s="4">
        <f>VLOOKUP('Medical Examinations'!G1587,'Medical Examinations'!G1587:O3920,1,)</f>
        <v>0</v>
      </c>
      <c r="I1587" s="4" t="str">
        <f>VLOOKUP('Medical Examinations'!H1587,'Medical Examinations'!H1587:P3920,1,)</f>
        <v>No</v>
      </c>
      <c r="J1587" s="4" t="str">
        <f>VLOOKUP('Medical Examinations'!I1587,'Medical Examinations'!I1587:Q3920,1,)</f>
        <v>Over Weight</v>
      </c>
      <c r="K1587" s="4" t="str">
        <f>VLOOKUP('Medical Examinations'!J1587,'Medical Examinations'!J1587:R3920,1,)</f>
        <v>Normal</v>
      </c>
      <c r="L1587" s="49">
        <f>VLOOKUP(Table3[[#This Row],[Charges]],Table3[[Charges]:[Age]],1,)</f>
        <v>13622.01</v>
      </c>
      <c r="M1587" s="23" t="str">
        <f>VLOOKUP(Table3[[#This Row],[Hospital tier]],Table3[[Hospital tier]:[Age]],1,)</f>
        <v>tier - 3</v>
      </c>
      <c r="N1587" s="4" t="str">
        <f>VLOOKUP(Table3[[#This Row],[City tier]],Table3[[Hospital tier]:[Age]],1,)</f>
        <v>tier - 3</v>
      </c>
      <c r="O1587" s="4" t="str">
        <f>VLOOKUP(Table3[[#This Row],[State ID]],Table3[[State ID]:[Age]],1,)</f>
        <v>R1012</v>
      </c>
      <c r="P1587" s="4" t="str">
        <f>VLOOKUP(Table3[[#This Row],[Hospitalasion Details]],Table3[[Hospitalasion Details]:[Age]],1,)</f>
        <v>26-Jul-1969</v>
      </c>
      <c r="Q1587" s="4">
        <f>VLOOKUP(Table3[[#This Row],[Age]],Table3[Age],1,)</f>
        <v>53</v>
      </c>
    </row>
    <row r="1588" spans="1:17" x14ac:dyDescent="0.25">
      <c r="A1588" s="4" t="str">
        <f>VLOOKUP(Table2[[#This Row],[Customer ID]],Table2[],1,)</f>
        <v>Id1587</v>
      </c>
      <c r="B1588" s="4" t="str">
        <f>VLOOKUP(Table2[[#This Row],[Full Name]],Table2[[#This Row],[Full Name]],1,)</f>
        <v xml:space="preserve">  Arthur M Besse</v>
      </c>
      <c r="C1588" s="4">
        <f>VLOOKUP('Medical Examinations'!B1588,'Medical Examinations'!B1588:J3921,1,)</f>
        <v>43.39</v>
      </c>
      <c r="D1588" s="4">
        <f>VLOOKUP('Medical Examinations'!C1588,'Medical Examinations'!C1588:K3921,1,)</f>
        <v>5.85</v>
      </c>
      <c r="E1588" s="4" t="str">
        <f>VLOOKUP('Medical Examinations'!D1588,'Medical Examinations'!D1588:L3921,1,)</f>
        <v>No</v>
      </c>
      <c r="F1588" s="4" t="str">
        <f>VLOOKUP('Medical Examinations'!E1588,'Medical Examinations'!E1588:M3921,1,)</f>
        <v>yes</v>
      </c>
      <c r="G1588" s="4" t="str">
        <f>VLOOKUP('Medical Examinations'!F1588,'Medical Examinations'!F1588:N3921,1,)</f>
        <v>No</v>
      </c>
      <c r="H1588" s="4">
        <f>VLOOKUP('Medical Examinations'!G1588,'Medical Examinations'!G1588:O3921,1,)</f>
        <v>1</v>
      </c>
      <c r="I1588" s="4" t="str">
        <f>VLOOKUP('Medical Examinations'!H1588,'Medical Examinations'!H1588:P3921,1,)</f>
        <v>No</v>
      </c>
      <c r="J1588" s="4" t="str">
        <f>VLOOKUP('Medical Examinations'!I1588,'Medical Examinations'!I1588:Q3921,1,)</f>
        <v>Obesity</v>
      </c>
      <c r="K1588" s="4" t="str">
        <f>VLOOKUP('Medical Examinations'!J1588,'Medical Examinations'!J1588:R3921,1,)</f>
        <v>Pre diabetes</v>
      </c>
      <c r="L1588" s="49">
        <f>VLOOKUP(Table3[[#This Row],[Charges]],Table3[[Charges]:[Age]],1,)</f>
        <v>13635.64</v>
      </c>
      <c r="M1588" s="23" t="str">
        <f>VLOOKUP(Table3[[#This Row],[Hospital tier]],Table3[[Hospital tier]:[Age]],1,)</f>
        <v>tier - 3</v>
      </c>
      <c r="N1588" s="4" t="str">
        <f>VLOOKUP(Table3[[#This Row],[City tier]],Table3[[Hospital tier]:[Age]],1,)</f>
        <v>tier - 3</v>
      </c>
      <c r="O1588" s="4" t="str">
        <f>VLOOKUP(Table3[[#This Row],[State ID]],Table3[[State ID]:[Age]],1,)</f>
        <v>R1024</v>
      </c>
      <c r="P1588" s="4" t="str">
        <f>VLOOKUP(Table3[[#This Row],[Hospitalasion Details]],Table3[[Hospitalasion Details]:[Age]],1,)</f>
        <v>24-Dec-1961</v>
      </c>
      <c r="Q1588" s="4">
        <f>VLOOKUP(Table3[[#This Row],[Age]],Table3[Age],1,)</f>
        <v>61</v>
      </c>
    </row>
    <row r="1589" spans="1:17" x14ac:dyDescent="0.25">
      <c r="A1589" s="4" t="str">
        <f>VLOOKUP(Table2[[#This Row],[Customer ID]],Table2[],1,)</f>
        <v>Id1588</v>
      </c>
      <c r="B1589" s="4" t="str">
        <f>VLOOKUP(Table2[[#This Row],[Full Name]],Table2[[#This Row],[Full Name]],1,)</f>
        <v xml:space="preserve">  Joseph R Shillings</v>
      </c>
      <c r="C1589" s="4">
        <f>VLOOKUP('Medical Examinations'!B1589,'Medical Examinations'!B1589:J3922,1,)</f>
        <v>15.08</v>
      </c>
      <c r="D1589" s="4">
        <f>VLOOKUP('Medical Examinations'!C1589,'Medical Examinations'!C1589:K3922,1,)</f>
        <v>4.8499999999999996</v>
      </c>
      <c r="E1589" s="4" t="str">
        <f>VLOOKUP('Medical Examinations'!D1589,'Medical Examinations'!D1589:L3922,1,)</f>
        <v>Yes</v>
      </c>
      <c r="F1589" s="4" t="str">
        <f>VLOOKUP('Medical Examinations'!E1589,'Medical Examinations'!E1589:M3922,1,)</f>
        <v>No</v>
      </c>
      <c r="G1589" s="4" t="str">
        <f>VLOOKUP('Medical Examinations'!F1589,'Medical Examinations'!F1589:N3922,1,)</f>
        <v>Yes</v>
      </c>
      <c r="H1589" s="4">
        <f>VLOOKUP('Medical Examinations'!G1589,'Medical Examinations'!G1589:O3922,1,)</f>
        <v>1</v>
      </c>
      <c r="I1589" s="4" t="str">
        <f>VLOOKUP('Medical Examinations'!H1589,'Medical Examinations'!H1589:P3922,1,)</f>
        <v>No</v>
      </c>
      <c r="J1589" s="4" t="str">
        <f>VLOOKUP('Medical Examinations'!I1589,'Medical Examinations'!I1589:Q3922,1,)</f>
        <v>Underweight</v>
      </c>
      <c r="K1589" s="4" t="str">
        <f>VLOOKUP('Medical Examinations'!J1589,'Medical Examinations'!J1589:R3922,1,)</f>
        <v>Normal</v>
      </c>
      <c r="L1589" s="49">
        <f>VLOOKUP(Table3[[#This Row],[Charges]],Table3[[Charges]:[Age]],1,)</f>
        <v>13638.06</v>
      </c>
      <c r="M1589" s="23" t="str">
        <f>VLOOKUP(Table3[[#This Row],[Hospital tier]],Table3[[Hospital tier]:[Age]],1,)</f>
        <v>tier - 3</v>
      </c>
      <c r="N1589" s="4" t="str">
        <f>VLOOKUP(Table3[[#This Row],[City tier]],Table3[[Hospital tier]:[Age]],1,)</f>
        <v>tier - 3</v>
      </c>
      <c r="O1589" s="4" t="str">
        <f>VLOOKUP(Table3[[#This Row],[State ID]],Table3[[State ID]:[Age]],1,)</f>
        <v>R1023</v>
      </c>
      <c r="P1589" s="4" t="str">
        <f>VLOOKUP(Table3[[#This Row],[Hospitalasion Details]],Table3[[Hospitalasion Details]:[Age]],1,)</f>
        <v>20-Jul-1984</v>
      </c>
      <c r="Q1589" s="4">
        <f>VLOOKUP(Table3[[#This Row],[Age]],Table3[Age],1,)</f>
        <v>38</v>
      </c>
    </row>
    <row r="1590" spans="1:17" x14ac:dyDescent="0.25">
      <c r="A1590" s="4" t="str">
        <f>VLOOKUP(Table2[[#This Row],[Customer ID]],Table2[],1,)</f>
        <v>Id1589</v>
      </c>
      <c r="B1590" s="4" t="str">
        <f>VLOOKUP(Table2[[#This Row],[Full Name]],Table2[[#This Row],[Full Name]],1,)</f>
        <v xml:space="preserve">  Sachiko Tate</v>
      </c>
      <c r="C1590" s="4">
        <f>VLOOKUP('Medical Examinations'!B1590,'Medical Examinations'!B1590:J3923,1,)</f>
        <v>20.48</v>
      </c>
      <c r="D1590" s="4">
        <f>VLOOKUP('Medical Examinations'!C1590,'Medical Examinations'!C1590:K3923,1,)</f>
        <v>11.09</v>
      </c>
      <c r="E1590" s="4" t="str">
        <f>VLOOKUP('Medical Examinations'!D1590,'Medical Examinations'!D1590:L3923,1,)</f>
        <v>No</v>
      </c>
      <c r="F1590" s="4" t="str">
        <f>VLOOKUP('Medical Examinations'!E1590,'Medical Examinations'!E1590:M3923,1,)</f>
        <v>No</v>
      </c>
      <c r="G1590" s="4" t="str">
        <f>VLOOKUP('Medical Examinations'!F1590,'Medical Examinations'!F1590:N3923,1,)</f>
        <v>No</v>
      </c>
      <c r="H1590" s="4">
        <f>VLOOKUP('Medical Examinations'!G1590,'Medical Examinations'!G1590:O3923,1,)</f>
        <v>0</v>
      </c>
      <c r="I1590" s="4" t="str">
        <f>VLOOKUP('Medical Examinations'!H1590,'Medical Examinations'!H1590:P3923,1,)</f>
        <v>No</v>
      </c>
      <c r="J1590" s="4" t="str">
        <f>VLOOKUP('Medical Examinations'!I1590,'Medical Examinations'!I1590:Q3923,1,)</f>
        <v>Normal Weight</v>
      </c>
      <c r="K1590" s="4" t="str">
        <f>VLOOKUP('Medical Examinations'!J1590,'Medical Examinations'!J1590:R3923,1,)</f>
        <v>Diabetes</v>
      </c>
      <c r="L1590" s="49">
        <f>VLOOKUP(Table3[[#This Row],[Charges]],Table3[[Charges]:[Age]],1,)</f>
        <v>13677.68</v>
      </c>
      <c r="M1590" s="23" t="str">
        <f>VLOOKUP(Table3[[#This Row],[Hospital tier]],Table3[[Hospital tier]:[Age]],1,)</f>
        <v>tier - 3</v>
      </c>
      <c r="N1590" s="4" t="str">
        <f>VLOOKUP(Table3[[#This Row],[City tier]],Table3[[Hospital tier]:[Age]],1,)</f>
        <v>tier - 2</v>
      </c>
      <c r="O1590" s="4" t="str">
        <f>VLOOKUP(Table3[[#This Row],[State ID]],Table3[[State ID]:[Age]],1,)</f>
        <v>R1021</v>
      </c>
      <c r="P1590" s="4" t="str">
        <f>VLOOKUP(Table3[[#This Row],[Hospitalasion Details]],Table3[[Hospitalasion Details]:[Age]],1,)</f>
        <v>4-Aug-1963</v>
      </c>
      <c r="Q1590" s="4">
        <f>VLOOKUP(Table3[[#This Row],[Age]],Table3[Age],1,)</f>
        <v>59</v>
      </c>
    </row>
    <row r="1591" spans="1:17" x14ac:dyDescent="0.25">
      <c r="A1591" s="4" t="str">
        <f>VLOOKUP(Table2[[#This Row],[Customer ID]],Table2[],1,)</f>
        <v>Id1590</v>
      </c>
      <c r="B1591" s="4" t="str">
        <f>VLOOKUP(Table2[[#This Row],[Full Name]],Table2[[#This Row],[Full Name]],1,)</f>
        <v xml:space="preserve">  Christopher Arsenault</v>
      </c>
      <c r="C1591" s="4">
        <f>VLOOKUP('Medical Examinations'!B1591,'Medical Examinations'!B1591:J3924,1,)</f>
        <v>34.450000000000003</v>
      </c>
      <c r="D1591" s="4">
        <f>VLOOKUP('Medical Examinations'!C1591,'Medical Examinations'!C1591:K3924,1,)</f>
        <v>5.58</v>
      </c>
      <c r="E1591" s="4" t="str">
        <f>VLOOKUP('Medical Examinations'!D1591,'Medical Examinations'!D1591:L3924,1,)</f>
        <v>Yes</v>
      </c>
      <c r="F1591" s="4" t="str">
        <f>VLOOKUP('Medical Examinations'!E1591,'Medical Examinations'!E1591:M3924,1,)</f>
        <v>No</v>
      </c>
      <c r="G1591" s="4" t="str">
        <f>VLOOKUP('Medical Examinations'!F1591,'Medical Examinations'!F1591:N3924,1,)</f>
        <v>No</v>
      </c>
      <c r="H1591" s="4">
        <f>VLOOKUP('Medical Examinations'!G1591,'Medical Examinations'!G1591:O3924,1,)</f>
        <v>0</v>
      </c>
      <c r="I1591" s="4" t="str">
        <f>VLOOKUP('Medical Examinations'!H1591,'Medical Examinations'!H1591:P3924,1,)</f>
        <v>No</v>
      </c>
      <c r="J1591" s="4" t="str">
        <f>VLOOKUP('Medical Examinations'!I1591,'Medical Examinations'!I1591:Q3924,1,)</f>
        <v>Obesity</v>
      </c>
      <c r="K1591" s="4" t="str">
        <f>VLOOKUP('Medical Examinations'!J1591,'Medical Examinations'!J1591:R3924,1,)</f>
        <v>Normal</v>
      </c>
      <c r="L1591" s="49">
        <f>VLOOKUP(Table3[[#This Row],[Charges]],Table3[[Charges]:[Age]],1,)</f>
        <v>13685.51</v>
      </c>
      <c r="M1591" s="23" t="str">
        <f>VLOOKUP(Table3[[#This Row],[Hospital tier]],Table3[[Hospital tier]:[Age]],1,)</f>
        <v>tier - 3</v>
      </c>
      <c r="N1591" s="4" t="str">
        <f>VLOOKUP(Table3[[#This Row],[City tier]],Table3[[Hospital tier]:[Age]],1,)</f>
        <v>tier - 1</v>
      </c>
      <c r="O1591" s="4" t="str">
        <f>VLOOKUP(Table3[[#This Row],[State ID]],Table3[[State ID]:[Age]],1,)</f>
        <v>R1026</v>
      </c>
      <c r="P1591" s="4" t="str">
        <f>VLOOKUP(Table3[[#This Row],[Hospitalasion Details]],Table3[[Hospitalasion Details]:[Age]],1,)</f>
        <v>14-Sep-1985</v>
      </c>
      <c r="Q1591" s="4">
        <f>VLOOKUP(Table3[[#This Row],[Age]],Table3[Age],1,)</f>
        <v>37</v>
      </c>
    </row>
    <row r="1592" spans="1:17" x14ac:dyDescent="0.25">
      <c r="A1592" s="4" t="str">
        <f>VLOOKUP(Table2[[#This Row],[Customer ID]],Table2[],1,)</f>
        <v>Id1591</v>
      </c>
      <c r="B1592" s="4" t="str">
        <f>VLOOKUP(Table2[[#This Row],[Full Name]],Table2[[#This Row],[Full Name]],1,)</f>
        <v xml:space="preserve">  Joseph Hengoed</v>
      </c>
      <c r="C1592" s="4">
        <f>VLOOKUP('Medical Examinations'!B1592,'Medical Examinations'!B1592:J3925,1,)</f>
        <v>34.21</v>
      </c>
      <c r="D1592" s="4">
        <f>VLOOKUP('Medical Examinations'!C1592,'Medical Examinations'!C1592:K3925,1,)</f>
        <v>9.7200000000000006</v>
      </c>
      <c r="E1592" s="4" t="str">
        <f>VLOOKUP('Medical Examinations'!D1592,'Medical Examinations'!D1592:L3925,1,)</f>
        <v>Yes</v>
      </c>
      <c r="F1592" s="4" t="str">
        <f>VLOOKUP('Medical Examinations'!E1592,'Medical Examinations'!E1592:M3925,1,)</f>
        <v>No</v>
      </c>
      <c r="G1592" s="4" t="str">
        <f>VLOOKUP('Medical Examinations'!F1592,'Medical Examinations'!F1592:N3925,1,)</f>
        <v>No</v>
      </c>
      <c r="H1592" s="4">
        <f>VLOOKUP('Medical Examinations'!G1592,'Medical Examinations'!G1592:O3925,1,)</f>
        <v>0</v>
      </c>
      <c r="I1592" s="4" t="str">
        <f>VLOOKUP('Medical Examinations'!H1592,'Medical Examinations'!H1592:P3925,1,)</f>
        <v>No</v>
      </c>
      <c r="J1592" s="4" t="str">
        <f>VLOOKUP('Medical Examinations'!I1592,'Medical Examinations'!I1592:Q3925,1,)</f>
        <v>Obesity</v>
      </c>
      <c r="K1592" s="4" t="str">
        <f>VLOOKUP('Medical Examinations'!J1592,'Medical Examinations'!J1592:R3925,1,)</f>
        <v>Diabetes</v>
      </c>
      <c r="L1592" s="49">
        <f>VLOOKUP(Table3[[#This Row],[Charges]],Table3[[Charges]:[Age]],1,)</f>
        <v>13714.55</v>
      </c>
      <c r="M1592" s="23" t="str">
        <f>VLOOKUP(Table3[[#This Row],[Hospital tier]],Table3[[Hospital tier]:[Age]],1,)</f>
        <v>tier - 3</v>
      </c>
      <c r="N1592" s="4" t="str">
        <f>VLOOKUP(Table3[[#This Row],[City tier]],Table3[[Hospital tier]:[Age]],1,)</f>
        <v>tier - 2</v>
      </c>
      <c r="O1592" s="4" t="str">
        <f>VLOOKUP(Table3[[#This Row],[State ID]],Table3[[State ID]:[Age]],1,)</f>
        <v>R1023</v>
      </c>
      <c r="P1592" s="4" t="str">
        <f>VLOOKUP(Table3[[#This Row],[Hospitalasion Details]],Table3[[Hospitalasion Details]:[Age]],1,)</f>
        <v>24-Nov-1986</v>
      </c>
      <c r="Q1592" s="4">
        <f>VLOOKUP(Table3[[#This Row],[Age]],Table3[Age],1,)</f>
        <v>36</v>
      </c>
    </row>
    <row r="1593" spans="1:17" x14ac:dyDescent="0.25">
      <c r="A1593" s="4" t="str">
        <f>VLOOKUP(Table2[[#This Row],[Customer ID]],Table2[],1,)</f>
        <v>Id1592</v>
      </c>
      <c r="B1593" s="4" t="str">
        <f>VLOOKUP(Table2[[#This Row],[Full Name]],Table2[[#This Row],[Full Name]],1,)</f>
        <v xml:space="preserve">  Lawrence Aller</v>
      </c>
      <c r="C1593" s="4">
        <f>VLOOKUP('Medical Examinations'!B1593,'Medical Examinations'!B1593:J3926,1,)</f>
        <v>28.8</v>
      </c>
      <c r="D1593" s="4">
        <f>VLOOKUP('Medical Examinations'!C1593,'Medical Examinations'!C1593:K3926,1,)</f>
        <v>11.41</v>
      </c>
      <c r="E1593" s="4" t="str">
        <f>VLOOKUP('Medical Examinations'!D1593,'Medical Examinations'!D1593:L3926,1,)</f>
        <v>Yes</v>
      </c>
      <c r="F1593" s="4" t="str">
        <f>VLOOKUP('Medical Examinations'!E1593,'Medical Examinations'!E1593:M3926,1,)</f>
        <v>No</v>
      </c>
      <c r="G1593" s="4" t="str">
        <f>VLOOKUP('Medical Examinations'!F1593,'Medical Examinations'!F1593:N3926,1,)</f>
        <v>No</v>
      </c>
      <c r="H1593" s="4">
        <f>VLOOKUP('Medical Examinations'!G1593,'Medical Examinations'!G1593:O3926,1,)</f>
        <v>0</v>
      </c>
      <c r="I1593" s="4" t="str">
        <f>VLOOKUP('Medical Examinations'!H1593,'Medical Examinations'!H1593:P3926,1,)</f>
        <v>No</v>
      </c>
      <c r="J1593" s="4" t="str">
        <f>VLOOKUP('Medical Examinations'!I1593,'Medical Examinations'!I1593:Q3926,1,)</f>
        <v>Over Weight</v>
      </c>
      <c r="K1593" s="4" t="str">
        <f>VLOOKUP('Medical Examinations'!J1593,'Medical Examinations'!J1593:R3926,1,)</f>
        <v>Diabetes</v>
      </c>
      <c r="L1593" s="49">
        <f>VLOOKUP(Table3[[#This Row],[Charges]],Table3[[Charges]:[Age]],1,)</f>
        <v>13725.47</v>
      </c>
      <c r="M1593" s="23" t="str">
        <f>VLOOKUP(Table3[[#This Row],[Hospital tier]],Table3[[Hospital tier]:[Age]],1,)</f>
        <v>tier - 3</v>
      </c>
      <c r="N1593" s="4" t="str">
        <f>VLOOKUP(Table3[[#This Row],[City tier]],Table3[[Hospital tier]:[Age]],1,)</f>
        <v>tier - 2</v>
      </c>
      <c r="O1593" s="4" t="str">
        <f>VLOOKUP(Table3[[#This Row],[State ID]],Table3[[State ID]:[Age]],1,)</f>
        <v>R1024</v>
      </c>
      <c r="P1593" s="4" t="str">
        <f>VLOOKUP(Table3[[#This Row],[Hospitalasion Details]],Table3[[Hospitalasion Details]:[Age]],1,)</f>
        <v>2-Aug-1981</v>
      </c>
      <c r="Q1593" s="4">
        <f>VLOOKUP(Table3[[#This Row],[Age]],Table3[Age],1,)</f>
        <v>41</v>
      </c>
    </row>
    <row r="1594" spans="1:17" x14ac:dyDescent="0.25">
      <c r="A1594" s="4" t="str">
        <f>VLOOKUP(Table2[[#This Row],[Customer ID]],Table2[],1,)</f>
        <v>Id1593</v>
      </c>
      <c r="B1594" s="4" t="str">
        <f>VLOOKUP(Table2[[#This Row],[Full Name]],Table2[[#This Row],[Full Name]],1,)</f>
        <v xml:space="preserve">  Katie Pisano</v>
      </c>
      <c r="C1594" s="4">
        <f>VLOOKUP('Medical Examinations'!B1594,'Medical Examinations'!B1594:J3927,1,)</f>
        <v>31.74</v>
      </c>
      <c r="D1594" s="4">
        <f>VLOOKUP('Medical Examinations'!C1594,'Medical Examinations'!C1594:K3927,1,)</f>
        <v>4.46</v>
      </c>
      <c r="E1594" s="4" t="str">
        <f>VLOOKUP('Medical Examinations'!D1594,'Medical Examinations'!D1594:L3927,1,)</f>
        <v>No</v>
      </c>
      <c r="F1594" s="4" t="str">
        <f>VLOOKUP('Medical Examinations'!E1594,'Medical Examinations'!E1594:M3927,1,)</f>
        <v>No</v>
      </c>
      <c r="G1594" s="4" t="str">
        <f>VLOOKUP('Medical Examinations'!F1594,'Medical Examinations'!F1594:N3927,1,)</f>
        <v>Yes</v>
      </c>
      <c r="H1594" s="4">
        <f>VLOOKUP('Medical Examinations'!G1594,'Medical Examinations'!G1594:O3927,1,)</f>
        <v>1</v>
      </c>
      <c r="I1594" s="4" t="str">
        <f>VLOOKUP('Medical Examinations'!H1594,'Medical Examinations'!H1594:P3927,1,)</f>
        <v>No</v>
      </c>
      <c r="J1594" s="4" t="str">
        <f>VLOOKUP('Medical Examinations'!I1594,'Medical Examinations'!I1594:Q3927,1,)</f>
        <v>Obesity</v>
      </c>
      <c r="K1594" s="4" t="str">
        <f>VLOOKUP('Medical Examinations'!J1594,'Medical Examinations'!J1594:R3927,1,)</f>
        <v>Normal</v>
      </c>
      <c r="L1594" s="49">
        <f>VLOOKUP(Table3[[#This Row],[Charges]],Table3[[Charges]:[Age]],1,)</f>
        <v>13726.21</v>
      </c>
      <c r="M1594" s="23" t="str">
        <f>VLOOKUP(Table3[[#This Row],[Hospital tier]],Table3[[Hospital tier]:[Age]],1,)</f>
        <v>tier - 3</v>
      </c>
      <c r="N1594" s="4" t="str">
        <f>VLOOKUP(Table3[[#This Row],[City tier]],Table3[[Hospital tier]:[Age]],1,)</f>
        <v>tier - 3</v>
      </c>
      <c r="O1594" s="4" t="str">
        <f>VLOOKUP(Table3[[#This Row],[State ID]],Table3[[State ID]:[Age]],1,)</f>
        <v>R1026</v>
      </c>
      <c r="P1594" s="4" t="str">
        <f>VLOOKUP(Table3[[#This Row],[Hospitalasion Details]],Table3[[Hospitalasion Details]:[Age]],1,)</f>
        <v>29-Aug-1985</v>
      </c>
      <c r="Q1594" s="4">
        <f>VLOOKUP(Table3[[#This Row],[Age]],Table3[Age],1,)</f>
        <v>37</v>
      </c>
    </row>
    <row r="1595" spans="1:17" x14ac:dyDescent="0.25">
      <c r="A1595" s="4" t="str">
        <f>VLOOKUP(Table2[[#This Row],[Customer ID]],Table2[],1,)</f>
        <v>Id1594</v>
      </c>
      <c r="B1595" s="4" t="str">
        <f>VLOOKUP(Table2[[#This Row],[Full Name]],Table2[[#This Row],[Full Name]],1,)</f>
        <v xml:space="preserve">  Ruben Sanca</v>
      </c>
      <c r="C1595" s="4">
        <f>VLOOKUP('Medical Examinations'!B1595,'Medical Examinations'!B1595:J3928,1,)</f>
        <v>21.78</v>
      </c>
      <c r="D1595" s="4">
        <f>VLOOKUP('Medical Examinations'!C1595,'Medical Examinations'!C1595:K3928,1,)</f>
        <v>9.31</v>
      </c>
      <c r="E1595" s="4" t="str">
        <f>VLOOKUP('Medical Examinations'!D1595,'Medical Examinations'!D1595:L3928,1,)</f>
        <v>Yes</v>
      </c>
      <c r="F1595" s="4" t="str">
        <f>VLOOKUP('Medical Examinations'!E1595,'Medical Examinations'!E1595:M3928,1,)</f>
        <v>No</v>
      </c>
      <c r="G1595" s="4" t="str">
        <f>VLOOKUP('Medical Examinations'!F1595,'Medical Examinations'!F1595:N3928,1,)</f>
        <v>No</v>
      </c>
      <c r="H1595" s="4">
        <f>VLOOKUP('Medical Examinations'!G1595,'Medical Examinations'!G1595:O3928,1,)</f>
        <v>0</v>
      </c>
      <c r="I1595" s="4" t="str">
        <f>VLOOKUP('Medical Examinations'!H1595,'Medical Examinations'!H1595:P3928,1,)</f>
        <v>No</v>
      </c>
      <c r="J1595" s="4" t="str">
        <f>VLOOKUP('Medical Examinations'!I1595,'Medical Examinations'!I1595:Q3928,1,)</f>
        <v>Normal Weight</v>
      </c>
      <c r="K1595" s="4" t="str">
        <f>VLOOKUP('Medical Examinations'!J1595,'Medical Examinations'!J1595:R3928,1,)</f>
        <v>Diabetes</v>
      </c>
      <c r="L1595" s="49">
        <f>VLOOKUP(Table3[[#This Row],[Charges]],Table3[[Charges]:[Age]],1,)</f>
        <v>13746.74</v>
      </c>
      <c r="M1595" s="23" t="str">
        <f>VLOOKUP(Table3[[#This Row],[Hospital tier]],Table3[[Hospital tier]:[Age]],1,)</f>
        <v>tier - 3</v>
      </c>
      <c r="N1595" s="4" t="str">
        <f>VLOOKUP(Table3[[#This Row],[City tier]],Table3[[Hospital tier]:[Age]],1,)</f>
        <v>tier - 2</v>
      </c>
      <c r="O1595" s="4" t="str">
        <f>VLOOKUP(Table3[[#This Row],[State ID]],Table3[[State ID]:[Age]],1,)</f>
        <v>R1026</v>
      </c>
      <c r="P1595" s="4" t="str">
        <f>VLOOKUP(Table3[[#This Row],[Hospitalasion Details]],Table3[[Hospitalasion Details]:[Age]],1,)</f>
        <v>23-Oct-1969</v>
      </c>
      <c r="Q1595" s="4">
        <f>VLOOKUP(Table3[[#This Row],[Age]],Table3[Age],1,)</f>
        <v>53</v>
      </c>
    </row>
    <row r="1596" spans="1:17" x14ac:dyDescent="0.25">
      <c r="A1596" s="4" t="str">
        <f>VLOOKUP(Table2[[#This Row],[Customer ID]],Table2[],1,)</f>
        <v>Id1595</v>
      </c>
      <c r="B1596" s="4" t="str">
        <f>VLOOKUP(Table2[[#This Row],[Full Name]],Table2[[#This Row],[Full Name]],1,)</f>
        <v xml:space="preserve">  Sarah Bond</v>
      </c>
      <c r="C1596" s="4">
        <f>VLOOKUP('Medical Examinations'!B1596,'Medical Examinations'!B1596:J3929,1,)</f>
        <v>23.75</v>
      </c>
      <c r="D1596" s="4">
        <f>VLOOKUP('Medical Examinations'!C1596,'Medical Examinations'!C1596:K3929,1,)</f>
        <v>5.03</v>
      </c>
      <c r="E1596" s="4" t="str">
        <f>VLOOKUP('Medical Examinations'!D1596,'Medical Examinations'!D1596:L3929,1,)</f>
        <v>No</v>
      </c>
      <c r="F1596" s="4" t="str">
        <f>VLOOKUP('Medical Examinations'!E1596,'Medical Examinations'!E1596:M3929,1,)</f>
        <v>No</v>
      </c>
      <c r="G1596" s="4" t="str">
        <f>VLOOKUP('Medical Examinations'!F1596,'Medical Examinations'!F1596:N3929,1,)</f>
        <v>No</v>
      </c>
      <c r="H1596" s="4">
        <f>VLOOKUP('Medical Examinations'!G1596,'Medical Examinations'!G1596:O3929,1,)</f>
        <v>1</v>
      </c>
      <c r="I1596" s="4" t="str">
        <f>VLOOKUP('Medical Examinations'!H1596,'Medical Examinations'!H1596:P3929,1,)</f>
        <v>No</v>
      </c>
      <c r="J1596" s="4" t="str">
        <f>VLOOKUP('Medical Examinations'!I1596,'Medical Examinations'!I1596:Q3929,1,)</f>
        <v>Normal Weight</v>
      </c>
      <c r="K1596" s="4" t="str">
        <f>VLOOKUP('Medical Examinations'!J1596,'Medical Examinations'!J1596:R3929,1,)</f>
        <v>Normal</v>
      </c>
      <c r="L1596" s="49">
        <f>VLOOKUP(Table3[[#This Row],[Charges]],Table3[[Charges]:[Age]],1,)</f>
        <v>13747.87</v>
      </c>
      <c r="M1596" s="23" t="str">
        <f>VLOOKUP(Table3[[#This Row],[Hospital tier]],Table3[[Hospital tier]:[Age]],1,)</f>
        <v>tier - 3</v>
      </c>
      <c r="N1596" s="4" t="str">
        <f>VLOOKUP(Table3[[#This Row],[City tier]],Table3[[Hospital tier]:[Age]],1,)</f>
        <v>tier - 2</v>
      </c>
      <c r="O1596" s="4" t="str">
        <f>VLOOKUP(Table3[[#This Row],[State ID]],Table3[[State ID]:[Age]],1,)</f>
        <v>R1018</v>
      </c>
      <c r="P1596" s="4" t="str">
        <f>VLOOKUP(Table3[[#This Row],[Hospitalasion Details]],Table3[[Hospitalasion Details]:[Age]],1,)</f>
        <v>16-Jul-2004</v>
      </c>
      <c r="Q1596" s="4">
        <f>VLOOKUP(Table3[[#This Row],[Age]],Table3[Age],1,)</f>
        <v>18</v>
      </c>
    </row>
    <row r="1597" spans="1:17" x14ac:dyDescent="0.25">
      <c r="A1597" s="4" t="str">
        <f>VLOOKUP(Table2[[#This Row],[Customer ID]],Table2[],1,)</f>
        <v>Id1596</v>
      </c>
      <c r="B1597" s="4" t="str">
        <f>VLOOKUP(Table2[[#This Row],[Full Name]],Table2[[#This Row],[Full Name]],1,)</f>
        <v xml:space="preserve">  Angela R Carron</v>
      </c>
      <c r="C1597" s="4">
        <f>VLOOKUP('Medical Examinations'!B1597,'Medical Examinations'!B1597:J3930,1,)</f>
        <v>33.21</v>
      </c>
      <c r="D1597" s="4">
        <f>VLOOKUP('Medical Examinations'!C1597,'Medical Examinations'!C1597:K3930,1,)</f>
        <v>5.07</v>
      </c>
      <c r="E1597" s="4" t="str">
        <f>VLOOKUP('Medical Examinations'!D1597,'Medical Examinations'!D1597:L3930,1,)</f>
        <v>Yes</v>
      </c>
      <c r="F1597" s="4" t="str">
        <f>VLOOKUP('Medical Examinations'!E1597,'Medical Examinations'!E1597:M3930,1,)</f>
        <v>No</v>
      </c>
      <c r="G1597" s="4" t="str">
        <f>VLOOKUP('Medical Examinations'!F1597,'Medical Examinations'!F1597:N3930,1,)</f>
        <v>No</v>
      </c>
      <c r="H1597" s="4">
        <f>VLOOKUP('Medical Examinations'!G1597,'Medical Examinations'!G1597:O3930,1,)</f>
        <v>1</v>
      </c>
      <c r="I1597" s="4" t="str">
        <f>VLOOKUP('Medical Examinations'!H1597,'Medical Examinations'!H1597:P3930,1,)</f>
        <v>No</v>
      </c>
      <c r="J1597" s="4" t="str">
        <f>VLOOKUP('Medical Examinations'!I1597,'Medical Examinations'!I1597:Q3930,1,)</f>
        <v>Obesity</v>
      </c>
      <c r="K1597" s="4" t="str">
        <f>VLOOKUP('Medical Examinations'!J1597,'Medical Examinations'!J1597:R3930,1,)</f>
        <v>Normal</v>
      </c>
      <c r="L1597" s="49">
        <f>VLOOKUP(Table3[[#This Row],[Charges]],Table3[[Charges]:[Age]],1,)</f>
        <v>13770.1</v>
      </c>
      <c r="M1597" s="23" t="str">
        <f>VLOOKUP(Table3[[#This Row],[Hospital tier]],Table3[[Hospital tier]:[Age]],1,)</f>
        <v>tier - 3</v>
      </c>
      <c r="N1597" s="4" t="str">
        <f>VLOOKUP(Table3[[#This Row],[City tier]],Table3[[Hospital tier]:[Age]],1,)</f>
        <v>tier - 1</v>
      </c>
      <c r="O1597" s="4" t="str">
        <f>VLOOKUP(Table3[[#This Row],[State ID]],Table3[[State ID]:[Age]],1,)</f>
        <v>R1012</v>
      </c>
      <c r="P1597" s="4" t="str">
        <f>VLOOKUP(Table3[[#This Row],[Hospitalasion Details]],Table3[[Hospitalasion Details]:[Age]],1,)</f>
        <v>6-Aug-1959</v>
      </c>
      <c r="Q1597" s="4">
        <f>VLOOKUP(Table3[[#This Row],[Age]],Table3[Age],1,)</f>
        <v>63</v>
      </c>
    </row>
    <row r="1598" spans="1:17" x14ac:dyDescent="0.25">
      <c r="A1598" s="4" t="str">
        <f>VLOOKUP(Table2[[#This Row],[Customer ID]],Table2[],1,)</f>
        <v>Id1597</v>
      </c>
      <c r="B1598" s="4" t="str">
        <f>VLOOKUP(Table2[[#This Row],[Full Name]],Table2[[#This Row],[Full Name]],1,)</f>
        <v xml:space="preserve">  Chatham Ellwanger</v>
      </c>
      <c r="C1598" s="4">
        <f>VLOOKUP('Medical Examinations'!B1598,'Medical Examinations'!B1598:J3931,1,)</f>
        <v>17.7</v>
      </c>
      <c r="D1598" s="4">
        <f>VLOOKUP('Medical Examinations'!C1598,'Medical Examinations'!C1598:K3931,1,)</f>
        <v>10.42</v>
      </c>
      <c r="E1598" s="4" t="str">
        <f>VLOOKUP('Medical Examinations'!D1598,'Medical Examinations'!D1598:L3931,1,)</f>
        <v>Yes</v>
      </c>
      <c r="F1598" s="4" t="str">
        <f>VLOOKUP('Medical Examinations'!E1598,'Medical Examinations'!E1598:M3931,1,)</f>
        <v>No</v>
      </c>
      <c r="G1598" s="4" t="str">
        <f>VLOOKUP('Medical Examinations'!F1598,'Medical Examinations'!F1598:N3931,1,)</f>
        <v>No</v>
      </c>
      <c r="H1598" s="4">
        <f>VLOOKUP('Medical Examinations'!G1598,'Medical Examinations'!G1598:O3931,1,)</f>
        <v>2</v>
      </c>
      <c r="I1598" s="4" t="str">
        <f>VLOOKUP('Medical Examinations'!H1598,'Medical Examinations'!H1598:P3931,1,)</f>
        <v>No</v>
      </c>
      <c r="J1598" s="4" t="str">
        <f>VLOOKUP('Medical Examinations'!I1598,'Medical Examinations'!I1598:Q3931,1,)</f>
        <v>Underweight</v>
      </c>
      <c r="K1598" s="4" t="str">
        <f>VLOOKUP('Medical Examinations'!J1598,'Medical Examinations'!J1598:R3931,1,)</f>
        <v>Diabetes</v>
      </c>
      <c r="L1598" s="49">
        <f>VLOOKUP(Table3[[#This Row],[Charges]],Table3[[Charges]:[Age]],1,)</f>
        <v>13801.61</v>
      </c>
      <c r="M1598" s="23" t="str">
        <f>VLOOKUP(Table3[[#This Row],[Hospital tier]],Table3[[Hospital tier]:[Age]],1,)</f>
        <v>tier - 3</v>
      </c>
      <c r="N1598" s="4" t="str">
        <f>VLOOKUP(Table3[[#This Row],[City tier]],Table3[[Hospital tier]:[Age]],1,)</f>
        <v>tier - 3</v>
      </c>
      <c r="O1598" s="4" t="str">
        <f>VLOOKUP(Table3[[#This Row],[State ID]],Table3[[State ID]:[Age]],1,)</f>
        <v>R1026</v>
      </c>
      <c r="P1598" s="4" t="str">
        <f>VLOOKUP(Table3[[#This Row],[Hospitalasion Details]],Table3[[Hospitalasion Details]:[Age]],1,)</f>
        <v>10-Nov-1966</v>
      </c>
      <c r="Q1598" s="4">
        <f>VLOOKUP(Table3[[#This Row],[Age]],Table3[Age],1,)</f>
        <v>56</v>
      </c>
    </row>
    <row r="1599" spans="1:17" x14ac:dyDescent="0.25">
      <c r="A1599" s="4" t="str">
        <f>VLOOKUP(Table2[[#This Row],[Customer ID]],Table2[],1,)</f>
        <v>Id1598</v>
      </c>
      <c r="B1599" s="4" t="str">
        <f>VLOOKUP(Table2[[#This Row],[Full Name]],Table2[[#This Row],[Full Name]],1,)</f>
        <v xml:space="preserve">  Derek Hanson</v>
      </c>
      <c r="C1599" s="4">
        <f>VLOOKUP('Medical Examinations'!B1599,'Medical Examinations'!B1599:J3932,1,)</f>
        <v>17.2</v>
      </c>
      <c r="D1599" s="4">
        <f>VLOOKUP('Medical Examinations'!C1599,'Medical Examinations'!C1599:K3932,1,)</f>
        <v>6.45</v>
      </c>
      <c r="E1599" s="4" t="str">
        <f>VLOOKUP('Medical Examinations'!D1599,'Medical Examinations'!D1599:L3932,1,)</f>
        <v>No</v>
      </c>
      <c r="F1599" s="4" t="str">
        <f>VLOOKUP('Medical Examinations'!E1599,'Medical Examinations'!E1599:M3932,1,)</f>
        <v>No</v>
      </c>
      <c r="G1599" s="4" t="str">
        <f>VLOOKUP('Medical Examinations'!F1599,'Medical Examinations'!F1599:N3932,1,)</f>
        <v>No</v>
      </c>
      <c r="H1599" s="4">
        <f>VLOOKUP('Medical Examinations'!G1599,'Medical Examinations'!G1599:O3932,1,)</f>
        <v>2</v>
      </c>
      <c r="I1599" s="4" t="str">
        <f>VLOOKUP('Medical Examinations'!H1599,'Medical Examinations'!H1599:P3932,1,)</f>
        <v>No</v>
      </c>
      <c r="J1599" s="4" t="str">
        <f>VLOOKUP('Medical Examinations'!I1599,'Medical Examinations'!I1599:Q3932,1,)</f>
        <v>Underweight</v>
      </c>
      <c r="K1599" s="4" t="str">
        <f>VLOOKUP('Medical Examinations'!J1599,'Medical Examinations'!J1599:R3932,1,)</f>
        <v>Diabetes</v>
      </c>
      <c r="L1599" s="49">
        <f>VLOOKUP(Table3[[#This Row],[Charges]],Table3[[Charges]:[Age]],1,)</f>
        <v>13819.49</v>
      </c>
      <c r="M1599" s="23" t="str">
        <f>VLOOKUP(Table3[[#This Row],[Hospital tier]],Table3[[Hospital tier]:[Age]],1,)</f>
        <v>tier - 3</v>
      </c>
      <c r="N1599" s="4" t="str">
        <f>VLOOKUP(Table3[[#This Row],[City tier]],Table3[[Hospital tier]:[Age]],1,)</f>
        <v>tier - 2</v>
      </c>
      <c r="O1599" s="4" t="str">
        <f>VLOOKUP(Table3[[#This Row],[State ID]],Table3[[State ID]:[Age]],1,)</f>
        <v>R1012</v>
      </c>
      <c r="P1599" s="4" t="str">
        <f>VLOOKUP(Table3[[#This Row],[Hospitalasion Details]],Table3[[Hospitalasion Details]:[Age]],1,)</f>
        <v>8-Dec-1986</v>
      </c>
      <c r="Q1599" s="4">
        <f>VLOOKUP(Table3[[#This Row],[Age]],Table3[Age],1,)</f>
        <v>36</v>
      </c>
    </row>
    <row r="1600" spans="1:17" x14ac:dyDescent="0.25">
      <c r="A1600" s="4" t="str">
        <f>VLOOKUP(Table2[[#This Row],[Customer ID]],Table2[],1,)</f>
        <v>Id1599</v>
      </c>
      <c r="B1600" s="4" t="str">
        <f>VLOOKUP(Table2[[#This Row],[Full Name]],Table2[[#This Row],[Full Name]],1,)</f>
        <v xml:space="preserve">  Kalvin J Tucker</v>
      </c>
      <c r="C1600" s="4">
        <f>VLOOKUP('Medical Examinations'!B1600,'Medical Examinations'!B1600:J3933,1,)</f>
        <v>19.21</v>
      </c>
      <c r="D1600" s="4">
        <f>VLOOKUP('Medical Examinations'!C1600,'Medical Examinations'!C1600:K3933,1,)</f>
        <v>5.52</v>
      </c>
      <c r="E1600" s="4" t="str">
        <f>VLOOKUP('Medical Examinations'!D1600,'Medical Examinations'!D1600:L3933,1,)</f>
        <v>No</v>
      </c>
      <c r="F1600" s="4" t="str">
        <f>VLOOKUP('Medical Examinations'!E1600,'Medical Examinations'!E1600:M3933,1,)</f>
        <v>No</v>
      </c>
      <c r="G1600" s="4" t="str">
        <f>VLOOKUP('Medical Examinations'!F1600,'Medical Examinations'!F1600:N3933,1,)</f>
        <v>No</v>
      </c>
      <c r="H1600" s="4">
        <f>VLOOKUP('Medical Examinations'!G1600,'Medical Examinations'!G1600:O3933,1,)</f>
        <v>2</v>
      </c>
      <c r="I1600" s="4" t="str">
        <f>VLOOKUP('Medical Examinations'!H1600,'Medical Examinations'!H1600:P3933,1,)</f>
        <v>No</v>
      </c>
      <c r="J1600" s="4" t="str">
        <f>VLOOKUP('Medical Examinations'!I1600,'Medical Examinations'!I1600:Q3933,1,)</f>
        <v>Normal Weight</v>
      </c>
      <c r="K1600" s="4" t="str">
        <f>VLOOKUP('Medical Examinations'!J1600,'Medical Examinations'!J1600:R3933,1,)</f>
        <v>Normal</v>
      </c>
      <c r="L1600" s="49">
        <f>VLOOKUP(Table3[[#This Row],[Charges]],Table3[[Charges]:[Age]],1,)</f>
        <v>13822.8</v>
      </c>
      <c r="M1600" s="23" t="str">
        <f>VLOOKUP(Table3[[#This Row],[Hospital tier]],Table3[[Hospital tier]:[Age]],1,)</f>
        <v>tier - 3</v>
      </c>
      <c r="N1600" s="4" t="str">
        <f>VLOOKUP(Table3[[#This Row],[City tier]],Table3[[Hospital tier]:[Age]],1,)</f>
        <v>tier - 3</v>
      </c>
      <c r="O1600" s="4" t="str">
        <f>VLOOKUP(Table3[[#This Row],[State ID]],Table3[[State ID]:[Age]],1,)</f>
        <v>R1011</v>
      </c>
      <c r="P1600" s="4" t="str">
        <f>VLOOKUP(Table3[[#This Row],[Hospitalasion Details]],Table3[[Hospitalasion Details]:[Age]],1,)</f>
        <v>25-Nov-1958</v>
      </c>
      <c r="Q1600" s="4">
        <f>VLOOKUP(Table3[[#This Row],[Age]],Table3[Age],1,)</f>
        <v>64</v>
      </c>
    </row>
    <row r="1601" spans="1:17" x14ac:dyDescent="0.25">
      <c r="A1601" s="4" t="str">
        <f>VLOOKUP(Table2[[#This Row],[Customer ID]],Table2[],1,)</f>
        <v>Id1600</v>
      </c>
      <c r="B1601" s="4" t="str">
        <f>VLOOKUP(Table2[[#This Row],[Full Name]],Table2[[#This Row],[Full Name]],1,)</f>
        <v xml:space="preserve">  Dave Counts</v>
      </c>
      <c r="C1601" s="4">
        <f>VLOOKUP('Medical Examinations'!B1601,'Medical Examinations'!B1601:J3934,1,)</f>
        <v>23.2</v>
      </c>
      <c r="D1601" s="4">
        <f>VLOOKUP('Medical Examinations'!C1601,'Medical Examinations'!C1601:K3934,1,)</f>
        <v>4.41</v>
      </c>
      <c r="E1601" s="4" t="str">
        <f>VLOOKUP('Medical Examinations'!D1601,'Medical Examinations'!D1601:L3934,1,)</f>
        <v>No</v>
      </c>
      <c r="F1601" s="4" t="str">
        <f>VLOOKUP('Medical Examinations'!E1601,'Medical Examinations'!E1601:M3934,1,)</f>
        <v>No</v>
      </c>
      <c r="G1601" s="4" t="str">
        <f>VLOOKUP('Medical Examinations'!F1601,'Medical Examinations'!F1601:N3934,1,)</f>
        <v>Yes</v>
      </c>
      <c r="H1601" s="4">
        <f>VLOOKUP('Medical Examinations'!G1601,'Medical Examinations'!G1601:O3934,1,)</f>
        <v>1</v>
      </c>
      <c r="I1601" s="4" t="str">
        <f>VLOOKUP('Medical Examinations'!H1601,'Medical Examinations'!H1601:P3934,1,)</f>
        <v>No</v>
      </c>
      <c r="J1601" s="4" t="str">
        <f>VLOOKUP('Medical Examinations'!I1601,'Medical Examinations'!I1601:Q3934,1,)</f>
        <v>Normal Weight</v>
      </c>
      <c r="K1601" s="4" t="str">
        <f>VLOOKUP('Medical Examinations'!J1601,'Medical Examinations'!J1601:R3934,1,)</f>
        <v>Normal</v>
      </c>
      <c r="L1601" s="49">
        <f>VLOOKUP(Table3[[#This Row],[Charges]],Table3[[Charges]:[Age]],1,)</f>
        <v>13831.12</v>
      </c>
      <c r="M1601" s="23" t="str">
        <f>VLOOKUP(Table3[[#This Row],[Hospital tier]],Table3[[Hospital tier]:[Age]],1,)</f>
        <v>tier - 3</v>
      </c>
      <c r="N1601" s="4" t="str">
        <f>VLOOKUP(Table3[[#This Row],[City tier]],Table3[[Hospital tier]:[Age]],1,)</f>
        <v>tier - 1</v>
      </c>
      <c r="O1601" s="4" t="str">
        <f>VLOOKUP(Table3[[#This Row],[State ID]],Table3[[State ID]:[Age]],1,)</f>
        <v>R1013</v>
      </c>
      <c r="P1601" s="4" t="str">
        <f>VLOOKUP(Table3[[#This Row],[Hospitalasion Details]],Table3[[Hospitalasion Details]:[Age]],1,)</f>
        <v>10-Dec-1958</v>
      </c>
      <c r="Q1601" s="4">
        <f>VLOOKUP(Table3[[#This Row],[Age]],Table3[Age],1,)</f>
        <v>64</v>
      </c>
    </row>
    <row r="1602" spans="1:17" x14ac:dyDescent="0.25">
      <c r="A1602" s="4" t="str">
        <f>VLOOKUP(Table2[[#This Row],[Customer ID]],Table2[],1,)</f>
        <v>Id1601</v>
      </c>
      <c r="B1602" s="4" t="str">
        <f>VLOOKUP(Table2[[#This Row],[Full Name]],Table2[[#This Row],[Full Name]],1,)</f>
        <v xml:space="preserve">  Barbara G Carson</v>
      </c>
      <c r="C1602" s="4">
        <f>VLOOKUP('Medical Examinations'!B1602,'Medical Examinations'!B1602:J3935,1,)</f>
        <v>32.5</v>
      </c>
      <c r="D1602" s="4">
        <f>VLOOKUP('Medical Examinations'!C1602,'Medical Examinations'!C1602:K3935,1,)</f>
        <v>4.6900000000000004</v>
      </c>
      <c r="E1602" s="4" t="str">
        <f>VLOOKUP('Medical Examinations'!D1602,'Medical Examinations'!D1602:L3935,1,)</f>
        <v>Yes</v>
      </c>
      <c r="F1602" s="4" t="str">
        <f>VLOOKUP('Medical Examinations'!E1602,'Medical Examinations'!E1602:M3935,1,)</f>
        <v>No</v>
      </c>
      <c r="G1602" s="4" t="str">
        <f>VLOOKUP('Medical Examinations'!F1602,'Medical Examinations'!F1602:N3935,1,)</f>
        <v>Yes</v>
      </c>
      <c r="H1602" s="4">
        <f>VLOOKUP('Medical Examinations'!G1602,'Medical Examinations'!G1602:O3935,1,)</f>
        <v>1</v>
      </c>
      <c r="I1602" s="4" t="str">
        <f>VLOOKUP('Medical Examinations'!H1602,'Medical Examinations'!H1602:P3935,1,)</f>
        <v>No</v>
      </c>
      <c r="J1602" s="4" t="str">
        <f>VLOOKUP('Medical Examinations'!I1602,'Medical Examinations'!I1602:Q3935,1,)</f>
        <v>Obesity</v>
      </c>
      <c r="K1602" s="4" t="str">
        <f>VLOOKUP('Medical Examinations'!J1602,'Medical Examinations'!J1602:R3935,1,)</f>
        <v>Normal</v>
      </c>
      <c r="L1602" s="49">
        <f>VLOOKUP(Table3[[#This Row],[Charges]],Table3[[Charges]:[Age]],1,)</f>
        <v>13844.51</v>
      </c>
      <c r="M1602" s="23" t="str">
        <f>VLOOKUP(Table3[[#This Row],[Hospital tier]],Table3[[Hospital tier]:[Age]],1,)</f>
        <v>tier - 2</v>
      </c>
      <c r="N1602" s="4" t="str">
        <f>VLOOKUP(Table3[[#This Row],[City tier]],Table3[[Hospital tier]:[Age]],1,)</f>
        <v>tier - 1</v>
      </c>
      <c r="O1602" s="4" t="str">
        <f>VLOOKUP(Table3[[#This Row],[State ID]],Table3[[State ID]:[Age]],1,)</f>
        <v>R1011</v>
      </c>
      <c r="P1602" s="4" t="str">
        <f>VLOOKUP(Table3[[#This Row],[Hospitalasion Details]],Table3[[Hospitalasion Details]:[Age]],1,)</f>
        <v>7-Jun-2003</v>
      </c>
      <c r="Q1602" s="4">
        <f>VLOOKUP(Table3[[#This Row],[Age]],Table3[Age],1,)</f>
        <v>20</v>
      </c>
    </row>
    <row r="1603" spans="1:17" x14ac:dyDescent="0.25">
      <c r="A1603" s="4" t="str">
        <f>VLOOKUP(Table2[[#This Row],[Customer ID]],Table2[],1,)</f>
        <v>Id1602</v>
      </c>
      <c r="B1603" s="4" t="str">
        <f>VLOOKUP(Table2[[#This Row],[Full Name]],Table2[[#This Row],[Full Name]],1,)</f>
        <v xml:space="preserve">  Skylar Haines</v>
      </c>
      <c r="C1603" s="4">
        <f>VLOOKUP('Medical Examinations'!B1603,'Medical Examinations'!B1603:J3936,1,)</f>
        <v>20.9</v>
      </c>
      <c r="D1603" s="4">
        <f>VLOOKUP('Medical Examinations'!C1603,'Medical Examinations'!C1603:K3936,1,)</f>
        <v>6.94</v>
      </c>
      <c r="E1603" s="4" t="str">
        <f>VLOOKUP('Medical Examinations'!D1603,'Medical Examinations'!D1603:L3936,1,)</f>
        <v>No</v>
      </c>
      <c r="F1603" s="4" t="str">
        <f>VLOOKUP('Medical Examinations'!E1603,'Medical Examinations'!E1603:M3936,1,)</f>
        <v>No</v>
      </c>
      <c r="G1603" s="4" t="str">
        <f>VLOOKUP('Medical Examinations'!F1603,'Medical Examinations'!F1603:N3936,1,)</f>
        <v>No</v>
      </c>
      <c r="H1603" s="4">
        <f>VLOOKUP('Medical Examinations'!G1603,'Medical Examinations'!G1603:O3936,1,)</f>
        <v>0</v>
      </c>
      <c r="I1603" s="4" t="str">
        <f>VLOOKUP('Medical Examinations'!H1603,'Medical Examinations'!H1603:P3936,1,)</f>
        <v>No</v>
      </c>
      <c r="J1603" s="4" t="str">
        <f>VLOOKUP('Medical Examinations'!I1603,'Medical Examinations'!I1603:Q3936,1,)</f>
        <v>Normal Weight</v>
      </c>
      <c r="K1603" s="4" t="str">
        <f>VLOOKUP('Medical Examinations'!J1603,'Medical Examinations'!J1603:R3936,1,)</f>
        <v>Diabetes</v>
      </c>
      <c r="L1603" s="49">
        <f>VLOOKUP(Table3[[#This Row],[Charges]],Table3[[Charges]:[Age]],1,)</f>
        <v>13844.8</v>
      </c>
      <c r="M1603" s="23" t="str">
        <f>VLOOKUP(Table3[[#This Row],[Hospital tier]],Table3[[Hospital tier]:[Age]],1,)</f>
        <v>tier - 2</v>
      </c>
      <c r="N1603" s="4" t="str">
        <f>VLOOKUP(Table3[[#This Row],[City tier]],Table3[[Hospital tier]:[Age]],1,)</f>
        <v>tier - 2</v>
      </c>
      <c r="O1603" s="4" t="str">
        <f>VLOOKUP(Table3[[#This Row],[State ID]],Table3[[State ID]:[Age]],1,)</f>
        <v>R1012</v>
      </c>
      <c r="P1603" s="4" t="str">
        <f>VLOOKUP(Table3[[#This Row],[Hospitalasion Details]],Table3[[Hospitalasion Details]:[Age]],1,)</f>
        <v>21-Jul-1960</v>
      </c>
      <c r="Q1603" s="4">
        <f>VLOOKUP(Table3[[#This Row],[Age]],Table3[Age],1,)</f>
        <v>62</v>
      </c>
    </row>
    <row r="1604" spans="1:17" x14ac:dyDescent="0.25">
      <c r="A1604" s="4" t="str">
        <f>VLOOKUP(Table2[[#This Row],[Customer ID]],Table2[],1,)</f>
        <v>Id1603</v>
      </c>
      <c r="B1604" s="4" t="str">
        <f>VLOOKUP(Table2[[#This Row],[Full Name]],Table2[[#This Row],[Full Name]],1,)</f>
        <v xml:space="preserve">  Nick Schnabel</v>
      </c>
      <c r="C1604" s="4">
        <f>VLOOKUP('Medical Examinations'!B1604,'Medical Examinations'!B1604:J3937,1,)</f>
        <v>19.11</v>
      </c>
      <c r="D1604" s="4">
        <f>VLOOKUP('Medical Examinations'!C1604,'Medical Examinations'!C1604:K3937,1,)</f>
        <v>4.3499999999999996</v>
      </c>
      <c r="E1604" s="4" t="str">
        <f>VLOOKUP('Medical Examinations'!D1604,'Medical Examinations'!D1604:L3937,1,)</f>
        <v>No</v>
      </c>
      <c r="F1604" s="4" t="str">
        <f>VLOOKUP('Medical Examinations'!E1604,'Medical Examinations'!E1604:M3937,1,)</f>
        <v>No</v>
      </c>
      <c r="G1604" s="4" t="str">
        <f>VLOOKUP('Medical Examinations'!F1604,'Medical Examinations'!F1604:N3937,1,)</f>
        <v>No</v>
      </c>
      <c r="H1604" s="4">
        <f>VLOOKUP('Medical Examinations'!G1604,'Medical Examinations'!G1604:O3937,1,)</f>
        <v>2</v>
      </c>
      <c r="I1604" s="4" t="str">
        <f>VLOOKUP('Medical Examinations'!H1604,'Medical Examinations'!H1604:P3937,1,)</f>
        <v>No</v>
      </c>
      <c r="J1604" s="4" t="str">
        <f>VLOOKUP('Medical Examinations'!I1604,'Medical Examinations'!I1604:Q3937,1,)</f>
        <v>Normal Weight</v>
      </c>
      <c r="K1604" s="4" t="str">
        <f>VLOOKUP('Medical Examinations'!J1604,'Medical Examinations'!J1604:R3937,1,)</f>
        <v>Normal</v>
      </c>
      <c r="L1604" s="49">
        <f>VLOOKUP(Table3[[#This Row],[Charges]],Table3[[Charges]:[Age]],1,)</f>
        <v>13874.89</v>
      </c>
      <c r="M1604" s="23" t="str">
        <f>VLOOKUP(Table3[[#This Row],[Hospital tier]],Table3[[Hospital tier]:[Age]],1,)</f>
        <v>tier - 2</v>
      </c>
      <c r="N1604" s="4" t="str">
        <f>VLOOKUP(Table3[[#This Row],[City tier]],Table3[[Hospital tier]:[Age]],1,)</f>
        <v>tier - 1</v>
      </c>
      <c r="O1604" s="4" t="str">
        <f>VLOOKUP(Table3[[#This Row],[State ID]],Table3[[State ID]:[Age]],1,)</f>
        <v>R1012</v>
      </c>
      <c r="P1604" s="4" t="str">
        <f>VLOOKUP(Table3[[#This Row],[Hospitalasion Details]],Table3[[Hospitalasion Details]:[Age]],1,)</f>
        <v>19-Dec-1978</v>
      </c>
      <c r="Q1604" s="4">
        <f>VLOOKUP(Table3[[#This Row],[Age]],Table3[Age],1,)</f>
        <v>44</v>
      </c>
    </row>
    <row r="1605" spans="1:17" x14ac:dyDescent="0.25">
      <c r="A1605" s="4" t="str">
        <f>VLOOKUP(Table2[[#This Row],[Customer ID]],Table2[],1,)</f>
        <v>Id1604</v>
      </c>
      <c r="B1605" s="4" t="str">
        <f>VLOOKUP(Table2[[#This Row],[Full Name]],Table2[[#This Row],[Full Name]],1,)</f>
        <v xml:space="preserve">  Sunny S Thind</v>
      </c>
      <c r="C1605" s="4">
        <f>VLOOKUP('Medical Examinations'!B1605,'Medical Examinations'!B1605:J3938,1,)</f>
        <v>31.17</v>
      </c>
      <c r="D1605" s="4">
        <f>VLOOKUP('Medical Examinations'!C1605,'Medical Examinations'!C1605:K3938,1,)</f>
        <v>5.28</v>
      </c>
      <c r="E1605" s="4" t="str">
        <f>VLOOKUP('Medical Examinations'!D1605,'Medical Examinations'!D1605:L3938,1,)</f>
        <v>No</v>
      </c>
      <c r="F1605" s="4" t="str">
        <f>VLOOKUP('Medical Examinations'!E1605,'Medical Examinations'!E1605:M3938,1,)</f>
        <v>No</v>
      </c>
      <c r="G1605" s="4" t="str">
        <f>VLOOKUP('Medical Examinations'!F1605,'Medical Examinations'!F1605:N3938,1,)</f>
        <v>No</v>
      </c>
      <c r="H1605" s="4">
        <f>VLOOKUP('Medical Examinations'!G1605,'Medical Examinations'!G1605:O3938,1,)</f>
        <v>1</v>
      </c>
      <c r="I1605" s="4" t="str">
        <f>VLOOKUP('Medical Examinations'!H1605,'Medical Examinations'!H1605:P3938,1,)</f>
        <v>No</v>
      </c>
      <c r="J1605" s="4" t="str">
        <f>VLOOKUP('Medical Examinations'!I1605,'Medical Examinations'!I1605:Q3938,1,)</f>
        <v>Obesity</v>
      </c>
      <c r="K1605" s="4" t="str">
        <f>VLOOKUP('Medical Examinations'!J1605,'Medical Examinations'!J1605:R3938,1,)</f>
        <v>Normal</v>
      </c>
      <c r="L1605" s="49">
        <f>VLOOKUP(Table3[[#This Row],[Charges]],Table3[[Charges]:[Age]],1,)</f>
        <v>13880.95</v>
      </c>
      <c r="M1605" s="23" t="str">
        <f>VLOOKUP(Table3[[#This Row],[Hospital tier]],Table3[[Hospital tier]:[Age]],1,)</f>
        <v>tier - 2</v>
      </c>
      <c r="N1605" s="4" t="str">
        <f>VLOOKUP(Table3[[#This Row],[City tier]],Table3[[Hospital tier]:[Age]],1,)</f>
        <v>tier - 2</v>
      </c>
      <c r="O1605" s="4" t="str">
        <f>VLOOKUP(Table3[[#This Row],[State ID]],Table3[[State ID]:[Age]],1,)</f>
        <v>R1011</v>
      </c>
      <c r="P1605" s="4" t="str">
        <f>VLOOKUP(Table3[[#This Row],[Hospitalasion Details]],Table3[[Hospitalasion Details]:[Age]],1,)</f>
        <v>5-Oct-1959</v>
      </c>
      <c r="Q1605" s="4">
        <f>VLOOKUP(Table3[[#This Row],[Age]],Table3[Age],1,)</f>
        <v>63</v>
      </c>
    </row>
    <row r="1606" spans="1:17" x14ac:dyDescent="0.25">
      <c r="A1606" s="4" t="str">
        <f>VLOOKUP(Table2[[#This Row],[Customer ID]],Table2[],1,)</f>
        <v>Id1605</v>
      </c>
      <c r="B1606" s="4" t="str">
        <f>VLOOKUP(Table2[[#This Row],[Full Name]],Table2[[#This Row],[Full Name]],1,)</f>
        <v xml:space="preserve">  Anne-Marie Simon</v>
      </c>
      <c r="C1606" s="4">
        <f>VLOOKUP('Medical Examinations'!B1606,'Medical Examinations'!B1606:J3939,1,)</f>
        <v>36.08</v>
      </c>
      <c r="D1606" s="4">
        <f>VLOOKUP('Medical Examinations'!C1606,'Medical Examinations'!C1606:K3939,1,)</f>
        <v>4.29</v>
      </c>
      <c r="E1606" s="4" t="str">
        <f>VLOOKUP('Medical Examinations'!D1606,'Medical Examinations'!D1606:L3939,1,)</f>
        <v>No</v>
      </c>
      <c r="F1606" s="4" t="str">
        <f>VLOOKUP('Medical Examinations'!E1606,'Medical Examinations'!E1606:M3939,1,)</f>
        <v>No</v>
      </c>
      <c r="G1606" s="4" t="str">
        <f>VLOOKUP('Medical Examinations'!F1606,'Medical Examinations'!F1606:N3939,1,)</f>
        <v>No</v>
      </c>
      <c r="H1606" s="4">
        <f>VLOOKUP('Medical Examinations'!G1606,'Medical Examinations'!G1606:O3939,1,)</f>
        <v>0</v>
      </c>
      <c r="I1606" s="4" t="str">
        <f>VLOOKUP('Medical Examinations'!H1606,'Medical Examinations'!H1606:P3939,1,)</f>
        <v>No</v>
      </c>
      <c r="J1606" s="4" t="str">
        <f>VLOOKUP('Medical Examinations'!I1606,'Medical Examinations'!I1606:Q3939,1,)</f>
        <v>Obesity</v>
      </c>
      <c r="K1606" s="4" t="str">
        <f>VLOOKUP('Medical Examinations'!J1606,'Medical Examinations'!J1606:R3939,1,)</f>
        <v>Normal</v>
      </c>
      <c r="L1606" s="49">
        <f>VLOOKUP(Table3[[#This Row],[Charges]],Table3[[Charges]:[Age]],1,)</f>
        <v>13886.4</v>
      </c>
      <c r="M1606" s="23" t="str">
        <f>VLOOKUP(Table3[[#This Row],[Hospital tier]],Table3[[Hospital tier]:[Age]],1,)</f>
        <v>tier - 2</v>
      </c>
      <c r="N1606" s="4" t="str">
        <f>VLOOKUP(Table3[[#This Row],[City tier]],Table3[[Hospital tier]:[Age]],1,)</f>
        <v>tier - 2</v>
      </c>
      <c r="O1606" s="4" t="str">
        <f>VLOOKUP(Table3[[#This Row],[State ID]],Table3[[State ID]:[Age]],1,)</f>
        <v>R1012</v>
      </c>
      <c r="P1606" s="4" t="str">
        <f>VLOOKUP(Table3[[#This Row],[Hospitalasion Details]],Table3[[Hospitalasion Details]:[Age]],1,)</f>
        <v>25-Sep-1985</v>
      </c>
      <c r="Q1606" s="4">
        <f>VLOOKUP(Table3[[#This Row],[Age]],Table3[Age],1,)</f>
        <v>37</v>
      </c>
    </row>
    <row r="1607" spans="1:17" x14ac:dyDescent="0.25">
      <c r="A1607" s="4" t="str">
        <f>VLOOKUP(Table2[[#This Row],[Customer ID]],Table2[],1,)</f>
        <v>Id1606</v>
      </c>
      <c r="B1607" s="4" t="str">
        <f>VLOOKUP(Table2[[#This Row],[Full Name]],Table2[[#This Row],[Full Name]],1,)</f>
        <v xml:space="preserve">  Nicholas Arciniaga</v>
      </c>
      <c r="C1607" s="4">
        <f>VLOOKUP('Medical Examinations'!B1607,'Medical Examinations'!B1607:J3940,1,)</f>
        <v>28.024999999999999</v>
      </c>
      <c r="D1607" s="4">
        <f>VLOOKUP('Medical Examinations'!C1607,'Medical Examinations'!C1607:K3940,1,)</f>
        <v>5.69</v>
      </c>
      <c r="E1607" s="4" t="str">
        <f>VLOOKUP('Medical Examinations'!D1607,'Medical Examinations'!D1607:L3940,1,)</f>
        <v>Yes</v>
      </c>
      <c r="F1607" s="4" t="str">
        <f>VLOOKUP('Medical Examinations'!E1607,'Medical Examinations'!E1607:M3940,1,)</f>
        <v>No</v>
      </c>
      <c r="G1607" s="4" t="str">
        <f>VLOOKUP('Medical Examinations'!F1607,'Medical Examinations'!F1607:N3940,1,)</f>
        <v>No</v>
      </c>
      <c r="H1607" s="4">
        <f>VLOOKUP('Medical Examinations'!G1607,'Medical Examinations'!G1607:O3940,1,)</f>
        <v>0</v>
      </c>
      <c r="I1607" s="4" t="str">
        <f>VLOOKUP('Medical Examinations'!H1607,'Medical Examinations'!H1607:P3940,1,)</f>
        <v>No</v>
      </c>
      <c r="J1607" s="4" t="str">
        <f>VLOOKUP('Medical Examinations'!I1607,'Medical Examinations'!I1607:Q3940,1,)</f>
        <v>Over Weight</v>
      </c>
      <c r="K1607" s="4" t="str">
        <f>VLOOKUP('Medical Examinations'!J1607,'Medical Examinations'!J1607:R3940,1,)</f>
        <v>Normal</v>
      </c>
      <c r="L1607" s="49">
        <f>VLOOKUP(Table3[[#This Row],[Charges]],Table3[[Charges]:[Age]],1,)</f>
        <v>13887.2</v>
      </c>
      <c r="M1607" s="23" t="str">
        <f>VLOOKUP(Table3[[#This Row],[Hospital tier]],Table3[[Hospital tier]:[Age]],1,)</f>
        <v>tier - 2</v>
      </c>
      <c r="N1607" s="4" t="str">
        <f>VLOOKUP(Table3[[#This Row],[City tier]],Table3[[Hospital tier]:[Age]],1,)</f>
        <v>tier - 3</v>
      </c>
      <c r="O1607" s="4" t="str">
        <f>VLOOKUP(Table3[[#This Row],[State ID]],Table3[[State ID]:[Age]],1,)</f>
        <v>R1013</v>
      </c>
      <c r="P1607" s="4" t="str">
        <f>VLOOKUP(Table3[[#This Row],[Hospitalasion Details]],Table3[[Hospitalasion Details]:[Age]],1,)</f>
        <v>29-Dec-1959</v>
      </c>
      <c r="Q1607" s="4">
        <f>VLOOKUP(Table3[[#This Row],[Age]],Table3[Age],1,)</f>
        <v>63</v>
      </c>
    </row>
    <row r="1608" spans="1:17" x14ac:dyDescent="0.25">
      <c r="A1608" s="4" t="str">
        <f>VLOOKUP(Table2[[#This Row],[Customer ID]],Table2[],1,)</f>
        <v>Id1607</v>
      </c>
      <c r="B1608" s="4" t="str">
        <f>VLOOKUP(Table2[[#This Row],[Full Name]],Table2[[#This Row],[Full Name]],1,)</f>
        <v xml:space="preserve">  Scott M Ryan</v>
      </c>
      <c r="C1608" s="4">
        <f>VLOOKUP('Medical Examinations'!B1608,'Medical Examinations'!B1608:J3941,1,)</f>
        <v>24.32</v>
      </c>
      <c r="D1608" s="4">
        <f>VLOOKUP('Medical Examinations'!C1608,'Medical Examinations'!C1608:K3941,1,)</f>
        <v>5.56</v>
      </c>
      <c r="E1608" s="4" t="str">
        <f>VLOOKUP('Medical Examinations'!D1608,'Medical Examinations'!D1608:L3941,1,)</f>
        <v>Yes</v>
      </c>
      <c r="F1608" s="4" t="str">
        <f>VLOOKUP('Medical Examinations'!E1608,'Medical Examinations'!E1608:M3941,1,)</f>
        <v>No</v>
      </c>
      <c r="G1608" s="4" t="str">
        <f>VLOOKUP('Medical Examinations'!F1608,'Medical Examinations'!F1608:N3941,1,)</f>
        <v>No</v>
      </c>
      <c r="H1608" s="4">
        <f>VLOOKUP('Medical Examinations'!G1608,'Medical Examinations'!G1608:O3941,1,)</f>
        <v>0</v>
      </c>
      <c r="I1608" s="4" t="str">
        <f>VLOOKUP('Medical Examinations'!H1608,'Medical Examinations'!H1608:P3941,1,)</f>
        <v>No</v>
      </c>
      <c r="J1608" s="4" t="str">
        <f>VLOOKUP('Medical Examinations'!I1608,'Medical Examinations'!I1608:Q3941,1,)</f>
        <v>Normal Weight</v>
      </c>
      <c r="K1608" s="4" t="str">
        <f>VLOOKUP('Medical Examinations'!J1608,'Medical Examinations'!J1608:R3941,1,)</f>
        <v>Normal</v>
      </c>
      <c r="L1608" s="49">
        <f>VLOOKUP(Table3[[#This Row],[Charges]],Table3[[Charges]:[Age]],1,)</f>
        <v>13887.97</v>
      </c>
      <c r="M1608" s="23" t="str">
        <f>VLOOKUP(Table3[[#This Row],[Hospital tier]],Table3[[Hospital tier]:[Age]],1,)</f>
        <v>tier - 2</v>
      </c>
      <c r="N1608" s="4" t="str">
        <f>VLOOKUP(Table3[[#This Row],[City tier]],Table3[[Hospital tier]:[Age]],1,)</f>
        <v>tier - 2</v>
      </c>
      <c r="O1608" s="4" t="str">
        <f>VLOOKUP(Table3[[#This Row],[State ID]],Table3[[State ID]:[Age]],1,)</f>
        <v>R1013</v>
      </c>
      <c r="P1608" s="4" t="str">
        <f>VLOOKUP(Table3[[#This Row],[Hospitalasion Details]],Table3[[Hospitalasion Details]:[Age]],1,)</f>
        <v>7-Jul-1959</v>
      </c>
      <c r="Q1608" s="4">
        <f>VLOOKUP(Table3[[#This Row],[Age]],Table3[Age],1,)</f>
        <v>63</v>
      </c>
    </row>
    <row r="1609" spans="1:17" x14ac:dyDescent="0.25">
      <c r="A1609" s="4" t="str">
        <f>VLOOKUP(Table2[[#This Row],[Customer ID]],Table2[],1,)</f>
        <v>Id1608</v>
      </c>
      <c r="B1609" s="4" t="str">
        <f>VLOOKUP(Table2[[#This Row],[Full Name]],Table2[[#This Row],[Full Name]],1,)</f>
        <v xml:space="preserve">  Marisa A Lizak</v>
      </c>
      <c r="C1609" s="4">
        <f>VLOOKUP('Medical Examinations'!B1609,'Medical Examinations'!B1609:J3942,1,)</f>
        <v>38</v>
      </c>
      <c r="D1609" s="4">
        <f>VLOOKUP('Medical Examinations'!C1609,'Medical Examinations'!C1609:K3942,1,)</f>
        <v>5.41</v>
      </c>
      <c r="E1609" s="4" t="str">
        <f>VLOOKUP('Medical Examinations'!D1609,'Medical Examinations'!D1609:L3942,1,)</f>
        <v>Yes</v>
      </c>
      <c r="F1609" s="4" t="str">
        <f>VLOOKUP('Medical Examinations'!E1609,'Medical Examinations'!E1609:M3942,1,)</f>
        <v>No</v>
      </c>
      <c r="G1609" s="4" t="str">
        <f>VLOOKUP('Medical Examinations'!F1609,'Medical Examinations'!F1609:N3942,1,)</f>
        <v>No</v>
      </c>
      <c r="H1609" s="4">
        <f>VLOOKUP('Medical Examinations'!G1609,'Medical Examinations'!G1609:O3942,1,)</f>
        <v>1</v>
      </c>
      <c r="I1609" s="4" t="str">
        <f>VLOOKUP('Medical Examinations'!H1609,'Medical Examinations'!H1609:P3942,1,)</f>
        <v>No</v>
      </c>
      <c r="J1609" s="4" t="str">
        <f>VLOOKUP('Medical Examinations'!I1609,'Medical Examinations'!I1609:Q3942,1,)</f>
        <v>Obesity</v>
      </c>
      <c r="K1609" s="4" t="str">
        <f>VLOOKUP('Medical Examinations'!J1609,'Medical Examinations'!J1609:R3942,1,)</f>
        <v>Normal</v>
      </c>
      <c r="L1609" s="49">
        <f>VLOOKUP(Table3[[#This Row],[Charges]],Table3[[Charges]:[Age]],1,)</f>
        <v>13919.82</v>
      </c>
      <c r="M1609" s="23" t="str">
        <f>VLOOKUP(Table3[[#This Row],[Hospital tier]],Table3[[Hospital tier]:[Age]],1,)</f>
        <v>tier - 2</v>
      </c>
      <c r="N1609" s="4" t="str">
        <f>VLOOKUP(Table3[[#This Row],[City tier]],Table3[[Hospital tier]:[Age]],1,)</f>
        <v>tier - 2</v>
      </c>
      <c r="O1609" s="4" t="str">
        <f>VLOOKUP(Table3[[#This Row],[State ID]],Table3[[State ID]:[Age]],1,)</f>
        <v>R1013</v>
      </c>
      <c r="P1609" s="4" t="str">
        <f>VLOOKUP(Table3[[#This Row],[Hospitalasion Details]],Table3[[Hospitalasion Details]:[Age]],1,)</f>
        <v>27-Jul-1962</v>
      </c>
      <c r="Q1609" s="4">
        <f>VLOOKUP(Table3[[#This Row],[Age]],Table3[Age],1,)</f>
        <v>60</v>
      </c>
    </row>
    <row r="1610" spans="1:17" x14ac:dyDescent="0.25">
      <c r="A1610" s="4" t="str">
        <f>VLOOKUP(Table2[[#This Row],[Customer ID]],Table2[],1,)</f>
        <v>Id1609</v>
      </c>
      <c r="B1610" s="4" t="str">
        <f>VLOOKUP(Table2[[#This Row],[Full Name]],Table2[[#This Row],[Full Name]],1,)</f>
        <v xml:space="preserve">  Katie Howery</v>
      </c>
      <c r="C1610" s="4">
        <f>VLOOKUP('Medical Examinations'!B1610,'Medical Examinations'!B1610:J3943,1,)</f>
        <v>31.6</v>
      </c>
      <c r="D1610" s="4">
        <f>VLOOKUP('Medical Examinations'!C1610,'Medical Examinations'!C1610:K3943,1,)</f>
        <v>10.85</v>
      </c>
      <c r="E1610" s="4" t="str">
        <f>VLOOKUP('Medical Examinations'!D1610,'Medical Examinations'!D1610:L3943,1,)</f>
        <v>Yes</v>
      </c>
      <c r="F1610" s="4" t="str">
        <f>VLOOKUP('Medical Examinations'!E1610,'Medical Examinations'!E1610:M3943,1,)</f>
        <v>No</v>
      </c>
      <c r="G1610" s="4" t="str">
        <f>VLOOKUP('Medical Examinations'!F1610,'Medical Examinations'!F1610:N3943,1,)</f>
        <v>No</v>
      </c>
      <c r="H1610" s="4">
        <f>VLOOKUP('Medical Examinations'!G1610,'Medical Examinations'!G1610:O3943,1,)</f>
        <v>0</v>
      </c>
      <c r="I1610" s="4" t="str">
        <f>VLOOKUP('Medical Examinations'!H1610,'Medical Examinations'!H1610:P3943,1,)</f>
        <v>No</v>
      </c>
      <c r="J1610" s="4" t="str">
        <f>VLOOKUP('Medical Examinations'!I1610,'Medical Examinations'!I1610:Q3943,1,)</f>
        <v>Obesity</v>
      </c>
      <c r="K1610" s="4" t="str">
        <f>VLOOKUP('Medical Examinations'!J1610,'Medical Examinations'!J1610:R3943,1,)</f>
        <v>Diabetes</v>
      </c>
      <c r="L1610" s="49">
        <f>VLOOKUP(Table3[[#This Row],[Charges]],Table3[[Charges]:[Age]],1,)</f>
        <v>13937.67</v>
      </c>
      <c r="M1610" s="23" t="str">
        <f>VLOOKUP(Table3[[#This Row],[Hospital tier]],Table3[[Hospital tier]:[Age]],1,)</f>
        <v>tier - 2</v>
      </c>
      <c r="N1610" s="4" t="str">
        <f>VLOOKUP(Table3[[#This Row],[City tier]],Table3[[Hospital tier]:[Age]],1,)</f>
        <v>tier - 1</v>
      </c>
      <c r="O1610" s="4" t="str">
        <f>VLOOKUP(Table3[[#This Row],[State ID]],Table3[[State ID]:[Age]],1,)</f>
        <v>R1012</v>
      </c>
      <c r="P1610" s="4" t="str">
        <f>VLOOKUP(Table3[[#This Row],[Hospitalasion Details]],Table3[[Hospitalasion Details]:[Age]],1,)</f>
        <v>18-Jun-1960</v>
      </c>
      <c r="Q1610" s="4">
        <f>VLOOKUP(Table3[[#This Row],[Age]],Table3[Age],1,)</f>
        <v>62</v>
      </c>
    </row>
    <row r="1611" spans="1:17" x14ac:dyDescent="0.25">
      <c r="A1611" s="4" t="str">
        <f>VLOOKUP(Table2[[#This Row],[Customer ID]],Table2[],1,)</f>
        <v>Id1610</v>
      </c>
      <c r="B1611" s="4" t="str">
        <f>VLOOKUP(Table2[[#This Row],[Full Name]],Table2[[#This Row],[Full Name]],1,)</f>
        <v xml:space="preserve">  Amy L Crain</v>
      </c>
      <c r="C1611" s="4">
        <f>VLOOKUP('Medical Examinations'!B1611,'Medical Examinations'!B1611:J3944,1,)</f>
        <v>31.02</v>
      </c>
      <c r="D1611" s="4">
        <f>VLOOKUP('Medical Examinations'!C1611,'Medical Examinations'!C1611:K3944,1,)</f>
        <v>11.63</v>
      </c>
      <c r="E1611" s="4" t="str">
        <f>VLOOKUP('Medical Examinations'!D1611,'Medical Examinations'!D1611:L3944,1,)</f>
        <v>Yes</v>
      </c>
      <c r="F1611" s="4" t="str">
        <f>VLOOKUP('Medical Examinations'!E1611,'Medical Examinations'!E1611:M3944,1,)</f>
        <v>No</v>
      </c>
      <c r="G1611" s="4" t="str">
        <f>VLOOKUP('Medical Examinations'!F1611,'Medical Examinations'!F1611:N3944,1,)</f>
        <v>No</v>
      </c>
      <c r="H1611" s="4">
        <f>VLOOKUP('Medical Examinations'!G1611,'Medical Examinations'!G1611:O3944,1,)</f>
        <v>0</v>
      </c>
      <c r="I1611" s="4" t="str">
        <f>VLOOKUP('Medical Examinations'!H1611,'Medical Examinations'!H1611:P3944,1,)</f>
        <v>No</v>
      </c>
      <c r="J1611" s="4" t="str">
        <f>VLOOKUP('Medical Examinations'!I1611,'Medical Examinations'!I1611:Q3944,1,)</f>
        <v>Obesity</v>
      </c>
      <c r="K1611" s="4" t="str">
        <f>VLOOKUP('Medical Examinations'!J1611,'Medical Examinations'!J1611:R3944,1,)</f>
        <v>Diabetes</v>
      </c>
      <c r="L1611" s="49">
        <f>VLOOKUP(Table3[[#This Row],[Charges]],Table3[[Charges]:[Age]],1,)</f>
        <v>13974.46</v>
      </c>
      <c r="M1611" s="23" t="str">
        <f>VLOOKUP(Table3[[#This Row],[Hospital tier]],Table3[[Hospital tier]:[Age]],1,)</f>
        <v>tier - 2</v>
      </c>
      <c r="N1611" s="4" t="str">
        <f>VLOOKUP(Table3[[#This Row],[City tier]],Table3[[Hospital tier]:[Age]],1,)</f>
        <v>tier - 2</v>
      </c>
      <c r="O1611" s="4" t="str">
        <f>VLOOKUP(Table3[[#This Row],[State ID]],Table3[[State ID]:[Age]],1,)</f>
        <v>R1019</v>
      </c>
      <c r="P1611" s="4" t="str">
        <f>VLOOKUP(Table3[[#This Row],[Hospitalasion Details]],Table3[[Hospitalasion Details]:[Age]],1,)</f>
        <v>29-Aug-1959</v>
      </c>
      <c r="Q1611" s="4">
        <f>VLOOKUP(Table3[[#This Row],[Age]],Table3[Age],1,)</f>
        <v>63</v>
      </c>
    </row>
    <row r="1612" spans="1:17" x14ac:dyDescent="0.25">
      <c r="A1612" s="4" t="str">
        <f>VLOOKUP(Table2[[#This Row],[Customer ID]],Table2[],1,)</f>
        <v>Id1611</v>
      </c>
      <c r="B1612" s="4" t="str">
        <f>VLOOKUP(Table2[[#This Row],[Full Name]],Table2[[#This Row],[Full Name]],1,)</f>
        <v xml:space="preserve">  Jenna M Hotze</v>
      </c>
      <c r="C1612" s="4">
        <f>VLOOKUP('Medical Examinations'!B1612,'Medical Examinations'!B1612:J3945,1,)</f>
        <v>29.26</v>
      </c>
      <c r="D1612" s="4">
        <f>VLOOKUP('Medical Examinations'!C1612,'Medical Examinations'!C1612:K3945,1,)</f>
        <v>5.68</v>
      </c>
      <c r="E1612" s="4" t="str">
        <f>VLOOKUP('Medical Examinations'!D1612,'Medical Examinations'!D1612:L3945,1,)</f>
        <v>Yes</v>
      </c>
      <c r="F1612" s="4" t="str">
        <f>VLOOKUP('Medical Examinations'!E1612,'Medical Examinations'!E1612:M3945,1,)</f>
        <v>No</v>
      </c>
      <c r="G1612" s="4" t="str">
        <f>VLOOKUP('Medical Examinations'!F1612,'Medical Examinations'!F1612:N3945,1,)</f>
        <v>No</v>
      </c>
      <c r="H1612" s="4">
        <f>VLOOKUP('Medical Examinations'!G1612,'Medical Examinations'!G1612:O3945,1,)</f>
        <v>1</v>
      </c>
      <c r="I1612" s="4" t="str">
        <f>VLOOKUP('Medical Examinations'!H1612,'Medical Examinations'!H1612:P3945,1,)</f>
        <v>No</v>
      </c>
      <c r="J1612" s="4" t="str">
        <f>VLOOKUP('Medical Examinations'!I1612,'Medical Examinations'!I1612:Q3945,1,)</f>
        <v>Over Weight</v>
      </c>
      <c r="K1612" s="4" t="str">
        <f>VLOOKUP('Medical Examinations'!J1612,'Medical Examinations'!J1612:R3945,1,)</f>
        <v>Normal</v>
      </c>
      <c r="L1612" s="49">
        <f>VLOOKUP(Table3[[#This Row],[Charges]],Table3[[Charges]:[Age]],1,)</f>
        <v>13979.45</v>
      </c>
      <c r="M1612" s="23" t="str">
        <f>VLOOKUP(Table3[[#This Row],[Hospital tier]],Table3[[Hospital tier]:[Age]],1,)</f>
        <v>tier - 2</v>
      </c>
      <c r="N1612" s="4" t="str">
        <f>VLOOKUP(Table3[[#This Row],[City tier]],Table3[[Hospital tier]:[Age]],1,)</f>
        <v>tier - 1</v>
      </c>
      <c r="O1612" s="4" t="str">
        <f>VLOOKUP(Table3[[#This Row],[State ID]],Table3[[State ID]:[Age]],1,)</f>
        <v>R1023</v>
      </c>
      <c r="P1612" s="4" t="str">
        <f>VLOOKUP(Table3[[#This Row],[Hospitalasion Details]],Table3[[Hospitalasion Details]:[Age]],1,)</f>
        <v>13-Jul-1990</v>
      </c>
      <c r="Q1612" s="4">
        <f>VLOOKUP(Table3[[#This Row],[Age]],Table3[Age],1,)</f>
        <v>32</v>
      </c>
    </row>
    <row r="1613" spans="1:17" x14ac:dyDescent="0.25">
      <c r="A1613" s="4" t="str">
        <f>VLOOKUP(Table2[[#This Row],[Customer ID]],Table2[],1,)</f>
        <v>Id1612</v>
      </c>
      <c r="B1613" s="4" t="str">
        <f>VLOOKUP(Table2[[#This Row],[Full Name]],Table2[[#This Row],[Full Name]],1,)</f>
        <v xml:space="preserve">  Elizabeth M Chauhan</v>
      </c>
      <c r="C1613" s="4">
        <f>VLOOKUP('Medical Examinations'!B1613,'Medical Examinations'!B1613:J3946,1,)</f>
        <v>15.09</v>
      </c>
      <c r="D1613" s="4">
        <f>VLOOKUP('Medical Examinations'!C1613,'Medical Examinations'!C1613:K3946,1,)</f>
        <v>7.59</v>
      </c>
      <c r="E1613" s="4" t="str">
        <f>VLOOKUP('Medical Examinations'!D1613,'Medical Examinations'!D1613:L3946,1,)</f>
        <v>Yes</v>
      </c>
      <c r="F1613" s="4" t="str">
        <f>VLOOKUP('Medical Examinations'!E1613,'Medical Examinations'!E1613:M3946,1,)</f>
        <v>No</v>
      </c>
      <c r="G1613" s="4" t="str">
        <f>VLOOKUP('Medical Examinations'!F1613,'Medical Examinations'!F1613:N3946,1,)</f>
        <v>No</v>
      </c>
      <c r="H1613" s="4">
        <f>VLOOKUP('Medical Examinations'!G1613,'Medical Examinations'!G1613:O3946,1,)</f>
        <v>2</v>
      </c>
      <c r="I1613" s="4" t="str">
        <f>VLOOKUP('Medical Examinations'!H1613,'Medical Examinations'!H1613:P3946,1,)</f>
        <v>No</v>
      </c>
      <c r="J1613" s="4" t="str">
        <f>VLOOKUP('Medical Examinations'!I1613,'Medical Examinations'!I1613:Q3946,1,)</f>
        <v>Underweight</v>
      </c>
      <c r="K1613" s="4" t="str">
        <f>VLOOKUP('Medical Examinations'!J1613,'Medical Examinations'!J1613:R3946,1,)</f>
        <v>Diabetes</v>
      </c>
      <c r="L1613" s="49">
        <f>VLOOKUP(Table3[[#This Row],[Charges]],Table3[[Charges]:[Age]],1,)</f>
        <v>13981.85</v>
      </c>
      <c r="M1613" s="23" t="str">
        <f>VLOOKUP(Table3[[#This Row],[Hospital tier]],Table3[[Hospital tier]:[Age]],1,)</f>
        <v>tier - 2</v>
      </c>
      <c r="N1613" s="4" t="str">
        <f>VLOOKUP(Table3[[#This Row],[City tier]],Table3[[Hospital tier]:[Age]],1,)</f>
        <v>tier - 1</v>
      </c>
      <c r="O1613" s="4" t="str">
        <f>VLOOKUP(Table3[[#This Row],[State ID]],Table3[[State ID]:[Age]],1,)</f>
        <v>R1016</v>
      </c>
      <c r="P1613" s="4" t="str">
        <f>VLOOKUP(Table3[[#This Row],[Hospitalasion Details]],Table3[[Hospitalasion Details]:[Age]],1,)</f>
        <v>6-Sep-1959</v>
      </c>
      <c r="Q1613" s="4">
        <f>VLOOKUP(Table3[[#This Row],[Age]],Table3[Age],1,)</f>
        <v>63</v>
      </c>
    </row>
    <row r="1614" spans="1:17" x14ac:dyDescent="0.25">
      <c r="A1614" s="4" t="str">
        <f>VLOOKUP(Table2[[#This Row],[Customer ID]],Table2[],1,)</f>
        <v>Id1613</v>
      </c>
      <c r="B1614" s="4" t="str">
        <f>VLOOKUP(Table2[[#This Row],[Full Name]],Table2[[#This Row],[Full Name]],1,)</f>
        <v xml:space="preserve">  Lyazid Raab</v>
      </c>
      <c r="C1614" s="4">
        <f>VLOOKUP('Medical Examinations'!B1614,'Medical Examinations'!B1614:J3947,1,)</f>
        <v>22.63</v>
      </c>
      <c r="D1614" s="4">
        <f>VLOOKUP('Medical Examinations'!C1614,'Medical Examinations'!C1614:K3947,1,)</f>
        <v>5.09</v>
      </c>
      <c r="E1614" s="4" t="str">
        <f>VLOOKUP('Medical Examinations'!D1614,'Medical Examinations'!D1614:L3947,1,)</f>
        <v>Yes</v>
      </c>
      <c r="F1614" s="4" t="str">
        <f>VLOOKUP('Medical Examinations'!E1614,'Medical Examinations'!E1614:M3947,1,)</f>
        <v>No</v>
      </c>
      <c r="G1614" s="4" t="str">
        <f>VLOOKUP('Medical Examinations'!F1614,'Medical Examinations'!F1614:N3947,1,)</f>
        <v>No</v>
      </c>
      <c r="H1614" s="4">
        <f>VLOOKUP('Medical Examinations'!G1614,'Medical Examinations'!G1614:O3947,1,)</f>
        <v>0</v>
      </c>
      <c r="I1614" s="4" t="str">
        <f>VLOOKUP('Medical Examinations'!H1614,'Medical Examinations'!H1614:P3947,1,)</f>
        <v>No</v>
      </c>
      <c r="J1614" s="4" t="str">
        <f>VLOOKUP('Medical Examinations'!I1614,'Medical Examinations'!I1614:Q3947,1,)</f>
        <v>Normal Weight</v>
      </c>
      <c r="K1614" s="4" t="str">
        <f>VLOOKUP('Medical Examinations'!J1614,'Medical Examinations'!J1614:R3947,1,)</f>
        <v>Normal</v>
      </c>
      <c r="L1614" s="49">
        <f>VLOOKUP(Table3[[#This Row],[Charges]],Table3[[Charges]:[Age]],1,)</f>
        <v>14001.13</v>
      </c>
      <c r="M1614" s="23" t="str">
        <f>VLOOKUP(Table3[[#This Row],[Hospital tier]],Table3[[Hospital tier]:[Age]],1,)</f>
        <v>tier - 2</v>
      </c>
      <c r="N1614" s="4" t="str">
        <f>VLOOKUP(Table3[[#This Row],[City tier]],Table3[[Hospital tier]:[Age]],1,)</f>
        <v>tier - 1</v>
      </c>
      <c r="O1614" s="4" t="str">
        <f>VLOOKUP(Table3[[#This Row],[State ID]],Table3[[State ID]:[Age]],1,)</f>
        <v>R1013</v>
      </c>
      <c r="P1614" s="4" t="str">
        <f>VLOOKUP(Table3[[#This Row],[Hospitalasion Details]],Table3[[Hospitalasion Details]:[Age]],1,)</f>
        <v>23-Dec-1963</v>
      </c>
      <c r="Q1614" s="4">
        <f>VLOOKUP(Table3[[#This Row],[Age]],Table3[Age],1,)</f>
        <v>59</v>
      </c>
    </row>
    <row r="1615" spans="1:17" x14ac:dyDescent="0.25">
      <c r="A1615" s="4" t="str">
        <f>VLOOKUP(Table2[[#This Row],[Customer ID]],Table2[],1,)</f>
        <v>Id1614</v>
      </c>
      <c r="B1615" s="4" t="str">
        <f>VLOOKUP(Table2[[#This Row],[Full Name]],Table2[[#This Row],[Full Name]],1,)</f>
        <v xml:space="preserve">  Lindsey A McKown</v>
      </c>
      <c r="C1615" s="4">
        <f>VLOOKUP('Medical Examinations'!B1615,'Medical Examinations'!B1615:J3948,1,)</f>
        <v>23.46</v>
      </c>
      <c r="D1615" s="4">
        <f>VLOOKUP('Medical Examinations'!C1615,'Medical Examinations'!C1615:K3948,1,)</f>
        <v>4.21</v>
      </c>
      <c r="E1615" s="4" t="str">
        <f>VLOOKUP('Medical Examinations'!D1615,'Medical Examinations'!D1615:L3948,1,)</f>
        <v>No</v>
      </c>
      <c r="F1615" s="4" t="str">
        <f>VLOOKUP('Medical Examinations'!E1615,'Medical Examinations'!E1615:M3948,1,)</f>
        <v>No</v>
      </c>
      <c r="G1615" s="4" t="str">
        <f>VLOOKUP('Medical Examinations'!F1615,'Medical Examinations'!F1615:N3948,1,)</f>
        <v>No</v>
      </c>
      <c r="H1615" s="4">
        <f>VLOOKUP('Medical Examinations'!G1615,'Medical Examinations'!G1615:O3948,1,)</f>
        <v>1</v>
      </c>
      <c r="I1615" s="4" t="str">
        <f>VLOOKUP('Medical Examinations'!H1615,'Medical Examinations'!H1615:P3948,1,)</f>
        <v>No</v>
      </c>
      <c r="J1615" s="4" t="str">
        <f>VLOOKUP('Medical Examinations'!I1615,'Medical Examinations'!I1615:Q3948,1,)</f>
        <v>Normal Weight</v>
      </c>
      <c r="K1615" s="4" t="str">
        <f>VLOOKUP('Medical Examinations'!J1615,'Medical Examinations'!J1615:R3948,1,)</f>
        <v>Normal</v>
      </c>
      <c r="L1615" s="49">
        <f>VLOOKUP(Table3[[#This Row],[Charges]],Table3[[Charges]:[Age]],1,)</f>
        <v>14001.29</v>
      </c>
      <c r="M1615" s="23" t="str">
        <f>VLOOKUP(Table3[[#This Row],[Hospital tier]],Table3[[Hospital tier]:[Age]],1,)</f>
        <v>tier - 2</v>
      </c>
      <c r="N1615" s="4" t="str">
        <f>VLOOKUP(Table3[[#This Row],[City tier]],Table3[[Hospital tier]:[Age]],1,)</f>
        <v>tier - 2</v>
      </c>
      <c r="O1615" s="4" t="str">
        <f>VLOOKUP(Table3[[#This Row],[State ID]],Table3[[State ID]:[Age]],1,)</f>
        <v>R1013</v>
      </c>
      <c r="P1615" s="4" t="str">
        <f>VLOOKUP(Table3[[#This Row],[Hospitalasion Details]],Table3[[Hospitalasion Details]:[Age]],1,)</f>
        <v>6-Jul-1963</v>
      </c>
      <c r="Q1615" s="4">
        <f>VLOOKUP(Table3[[#This Row],[Age]],Table3[Age],1,)</f>
        <v>59</v>
      </c>
    </row>
    <row r="1616" spans="1:17" x14ac:dyDescent="0.25">
      <c r="A1616" s="4" t="str">
        <f>VLOOKUP(Table2[[#This Row],[Customer ID]],Table2[],1,)</f>
        <v>Id1615</v>
      </c>
      <c r="B1616" s="4" t="str">
        <f>VLOOKUP(Table2[[#This Row],[Full Name]],Table2[[#This Row],[Full Name]],1,)</f>
        <v xml:space="preserve">  Chris Schiemann</v>
      </c>
      <c r="C1616" s="4">
        <f>VLOOKUP('Medical Examinations'!B1616,'Medical Examinations'!B1616:J3949,1,)</f>
        <v>22.56</v>
      </c>
      <c r="D1616" s="4">
        <f>VLOOKUP('Medical Examinations'!C1616,'Medical Examinations'!C1616:K3949,1,)</f>
        <v>4.34</v>
      </c>
      <c r="E1616" s="4" t="str">
        <f>VLOOKUP('Medical Examinations'!D1616,'Medical Examinations'!D1616:L3949,1,)</f>
        <v>Yes</v>
      </c>
      <c r="F1616" s="4" t="str">
        <f>VLOOKUP('Medical Examinations'!E1616,'Medical Examinations'!E1616:M3949,1,)</f>
        <v>No</v>
      </c>
      <c r="G1616" s="4" t="str">
        <f>VLOOKUP('Medical Examinations'!F1616,'Medical Examinations'!F1616:N3949,1,)</f>
        <v>No</v>
      </c>
      <c r="H1616" s="4">
        <f>VLOOKUP('Medical Examinations'!G1616,'Medical Examinations'!G1616:O3949,1,)</f>
        <v>0</v>
      </c>
      <c r="I1616" s="4" t="str">
        <f>VLOOKUP('Medical Examinations'!H1616,'Medical Examinations'!H1616:P3949,1,)</f>
        <v>No</v>
      </c>
      <c r="J1616" s="4" t="str">
        <f>VLOOKUP('Medical Examinations'!I1616,'Medical Examinations'!I1616:Q3949,1,)</f>
        <v>Normal Weight</v>
      </c>
      <c r="K1616" s="4" t="str">
        <f>VLOOKUP('Medical Examinations'!J1616,'Medical Examinations'!J1616:R3949,1,)</f>
        <v>Normal</v>
      </c>
      <c r="L1616" s="49">
        <f>VLOOKUP(Table3[[#This Row],[Charges]],Table3[[Charges]:[Age]],1,)</f>
        <v>14007.22</v>
      </c>
      <c r="M1616" s="23" t="str">
        <f>VLOOKUP(Table3[[#This Row],[Hospital tier]],Table3[[Hospital tier]:[Age]],1,)</f>
        <v>tier - 2</v>
      </c>
      <c r="N1616" s="4" t="str">
        <f>VLOOKUP(Table3[[#This Row],[City tier]],Table3[[Hospital tier]:[Age]],1,)</f>
        <v>tier - 3</v>
      </c>
      <c r="O1616" s="4" t="str">
        <f>VLOOKUP(Table3[[#This Row],[State ID]],Table3[[State ID]:[Age]],1,)</f>
        <v>R1011</v>
      </c>
      <c r="P1616" s="4" t="str">
        <f>VLOOKUP(Table3[[#This Row],[Hospitalasion Details]],Table3[[Hospitalasion Details]:[Age]],1,)</f>
        <v>8-Jul-1963</v>
      </c>
      <c r="Q1616" s="4">
        <f>VLOOKUP(Table3[[#This Row],[Age]],Table3[Age],1,)</f>
        <v>59</v>
      </c>
    </row>
    <row r="1617" spans="1:17" x14ac:dyDescent="0.25">
      <c r="A1617" s="4" t="str">
        <f>VLOOKUP(Table2[[#This Row],[Customer ID]],Table2[],1,)</f>
        <v>Id1616</v>
      </c>
      <c r="B1617" s="4" t="str">
        <f>VLOOKUP(Table2[[#This Row],[Full Name]],Table2[[#This Row],[Full Name]],1,)</f>
        <v xml:space="preserve">  Jennifer A Cress</v>
      </c>
      <c r="C1617" s="4">
        <f>VLOOKUP('Medical Examinations'!B1617,'Medical Examinations'!B1617:J3950,1,)</f>
        <v>19.28</v>
      </c>
      <c r="D1617" s="4">
        <f>VLOOKUP('Medical Examinations'!C1617,'Medical Examinations'!C1617:K3950,1,)</f>
        <v>11.85</v>
      </c>
      <c r="E1617" s="4" t="str">
        <f>VLOOKUP('Medical Examinations'!D1617,'Medical Examinations'!D1617:L3950,1,)</f>
        <v>No</v>
      </c>
      <c r="F1617" s="4" t="str">
        <f>VLOOKUP('Medical Examinations'!E1617,'Medical Examinations'!E1617:M3950,1,)</f>
        <v>No</v>
      </c>
      <c r="G1617" s="4" t="str">
        <f>VLOOKUP('Medical Examinations'!F1617,'Medical Examinations'!F1617:N3950,1,)</f>
        <v>No</v>
      </c>
      <c r="H1617" s="4">
        <f>VLOOKUP('Medical Examinations'!G1617,'Medical Examinations'!G1617:O3950,1,)</f>
        <v>2</v>
      </c>
      <c r="I1617" s="4" t="str">
        <f>VLOOKUP('Medical Examinations'!H1617,'Medical Examinations'!H1617:P3950,1,)</f>
        <v>No</v>
      </c>
      <c r="J1617" s="4" t="str">
        <f>VLOOKUP('Medical Examinations'!I1617,'Medical Examinations'!I1617:Q3950,1,)</f>
        <v>Normal Weight</v>
      </c>
      <c r="K1617" s="4" t="str">
        <f>VLOOKUP('Medical Examinations'!J1617,'Medical Examinations'!J1617:R3950,1,)</f>
        <v>Diabetes</v>
      </c>
      <c r="L1617" s="49">
        <f>VLOOKUP(Table3[[#This Row],[Charges]],Table3[[Charges]:[Age]],1,)</f>
        <v>14043.48</v>
      </c>
      <c r="M1617" s="23" t="str">
        <f>VLOOKUP(Table3[[#This Row],[Hospital tier]],Table3[[Hospital tier]:[Age]],1,)</f>
        <v>tier - 2</v>
      </c>
      <c r="N1617" s="4" t="str">
        <f>VLOOKUP(Table3[[#This Row],[City tier]],Table3[[Hospital tier]:[Age]],1,)</f>
        <v>tier - 3</v>
      </c>
      <c r="O1617" s="4" t="str">
        <f>VLOOKUP(Table3[[#This Row],[State ID]],Table3[[State ID]:[Age]],1,)</f>
        <v>R1024</v>
      </c>
      <c r="P1617" s="4" t="str">
        <f>VLOOKUP(Table3[[#This Row],[Hospitalasion Details]],Table3[[Hospitalasion Details]:[Age]],1,)</f>
        <v>8-Nov-1960</v>
      </c>
      <c r="Q1617" s="4">
        <f>VLOOKUP(Table3[[#This Row],[Age]],Table3[Age],1,)</f>
        <v>62</v>
      </c>
    </row>
    <row r="1618" spans="1:17" x14ac:dyDescent="0.25">
      <c r="A1618" s="4" t="str">
        <f>VLOOKUP(Table2[[#This Row],[Customer ID]],Table2[],1,)</f>
        <v>Id1617</v>
      </c>
      <c r="B1618" s="4" t="str">
        <f>VLOOKUP(Table2[[#This Row],[Full Name]],Table2[[#This Row],[Full Name]],1,)</f>
        <v xml:space="preserve">  Leif S Mawson</v>
      </c>
      <c r="C1618" s="4">
        <f>VLOOKUP('Medical Examinations'!B1618,'Medical Examinations'!B1618:J3951,1,)</f>
        <v>15.37</v>
      </c>
      <c r="D1618" s="4">
        <f>VLOOKUP('Medical Examinations'!C1618,'Medical Examinations'!C1618:K3951,1,)</f>
        <v>9.61</v>
      </c>
      <c r="E1618" s="4" t="str">
        <f>VLOOKUP('Medical Examinations'!D1618,'Medical Examinations'!D1618:L3951,1,)</f>
        <v>Yes</v>
      </c>
      <c r="F1618" s="4" t="str">
        <f>VLOOKUP('Medical Examinations'!E1618,'Medical Examinations'!E1618:M3951,1,)</f>
        <v>No</v>
      </c>
      <c r="G1618" s="4" t="str">
        <f>VLOOKUP('Medical Examinations'!F1618,'Medical Examinations'!F1618:N3951,1,)</f>
        <v>No</v>
      </c>
      <c r="H1618" s="4">
        <f>VLOOKUP('Medical Examinations'!G1618,'Medical Examinations'!G1618:O3951,1,)</f>
        <v>2</v>
      </c>
      <c r="I1618" s="4" t="str">
        <f>VLOOKUP('Medical Examinations'!H1618,'Medical Examinations'!H1618:P3951,1,)</f>
        <v>No</v>
      </c>
      <c r="J1618" s="4" t="str">
        <f>VLOOKUP('Medical Examinations'!I1618,'Medical Examinations'!I1618:Q3951,1,)</f>
        <v>Underweight</v>
      </c>
      <c r="K1618" s="4" t="str">
        <f>VLOOKUP('Medical Examinations'!J1618,'Medical Examinations'!J1618:R3951,1,)</f>
        <v>Diabetes</v>
      </c>
      <c r="L1618" s="49">
        <f>VLOOKUP(Table3[[#This Row],[Charges]],Table3[[Charges]:[Age]],1,)</f>
        <v>14081.93</v>
      </c>
      <c r="M1618" s="23" t="str">
        <f>VLOOKUP(Table3[[#This Row],[Hospital tier]],Table3[[Hospital tier]:[Age]],1,)</f>
        <v>tier - 2</v>
      </c>
      <c r="N1618" s="4" t="str">
        <f>VLOOKUP(Table3[[#This Row],[City tier]],Table3[[Hospital tier]:[Age]],1,)</f>
        <v>tier - 3</v>
      </c>
      <c r="O1618" s="4" t="str">
        <f>VLOOKUP(Table3[[#This Row],[State ID]],Table3[[State ID]:[Age]],1,)</f>
        <v>R1012</v>
      </c>
      <c r="P1618" s="4" t="str">
        <f>VLOOKUP(Table3[[#This Row],[Hospitalasion Details]],Table3[[Hospitalasion Details]:[Age]],1,)</f>
        <v>12-Sep-1991</v>
      </c>
      <c r="Q1618" s="4">
        <f>VLOOKUP(Table3[[#This Row],[Age]],Table3[Age],1,)</f>
        <v>31</v>
      </c>
    </row>
    <row r="1619" spans="1:17" x14ac:dyDescent="0.25">
      <c r="A1619" s="4" t="str">
        <f>VLOOKUP(Table2[[#This Row],[Customer ID]],Table2[],1,)</f>
        <v>Id1618</v>
      </c>
      <c r="B1619" s="4" t="str">
        <f>VLOOKUP(Table2[[#This Row],[Full Name]],Table2[[#This Row],[Full Name]],1,)</f>
        <v xml:space="preserve">  Stephanie A Wigginton</v>
      </c>
      <c r="C1619" s="4">
        <f>VLOOKUP('Medical Examinations'!B1619,'Medical Examinations'!B1619:J3952,1,)</f>
        <v>18.71</v>
      </c>
      <c r="D1619" s="4">
        <f>VLOOKUP('Medical Examinations'!C1619,'Medical Examinations'!C1619:K3952,1,)</f>
        <v>5.29</v>
      </c>
      <c r="E1619" s="4" t="str">
        <f>VLOOKUP('Medical Examinations'!D1619,'Medical Examinations'!D1619:L3952,1,)</f>
        <v>Yes</v>
      </c>
      <c r="F1619" s="4" t="str">
        <f>VLOOKUP('Medical Examinations'!E1619,'Medical Examinations'!E1619:M3952,1,)</f>
        <v>No</v>
      </c>
      <c r="G1619" s="4" t="str">
        <f>VLOOKUP('Medical Examinations'!F1619,'Medical Examinations'!F1619:N3952,1,)</f>
        <v>No</v>
      </c>
      <c r="H1619" s="4">
        <f>VLOOKUP('Medical Examinations'!G1619,'Medical Examinations'!G1619:O3952,1,)</f>
        <v>0</v>
      </c>
      <c r="I1619" s="4" t="str">
        <f>VLOOKUP('Medical Examinations'!H1619,'Medical Examinations'!H1619:P3952,1,)</f>
        <v>No</v>
      </c>
      <c r="J1619" s="4" t="str">
        <f>VLOOKUP('Medical Examinations'!I1619,'Medical Examinations'!I1619:Q3952,1,)</f>
        <v>Normal Weight</v>
      </c>
      <c r="K1619" s="4" t="str">
        <f>VLOOKUP('Medical Examinations'!J1619,'Medical Examinations'!J1619:R3952,1,)</f>
        <v>Normal</v>
      </c>
      <c r="L1619" s="49">
        <f>VLOOKUP(Table3[[#This Row],[Charges]],Table3[[Charges]:[Age]],1,)</f>
        <v>14098.07</v>
      </c>
      <c r="M1619" s="23" t="str">
        <f>VLOOKUP(Table3[[#This Row],[Hospital tier]],Table3[[Hospital tier]:[Age]],1,)</f>
        <v>tier - 2</v>
      </c>
      <c r="N1619" s="4" t="str">
        <f>VLOOKUP(Table3[[#This Row],[City tier]],Table3[[Hospital tier]:[Age]],1,)</f>
        <v>tier - 3</v>
      </c>
      <c r="O1619" s="4" t="str">
        <f>VLOOKUP(Table3[[#This Row],[State ID]],Table3[[State ID]:[Age]],1,)</f>
        <v>R1023</v>
      </c>
      <c r="P1619" s="4" t="str">
        <f>VLOOKUP(Table3[[#This Row],[Hospitalasion Details]],Table3[[Hospitalasion Details]:[Age]],1,)</f>
        <v>26-Sep-1976</v>
      </c>
      <c r="Q1619" s="4">
        <f>VLOOKUP(Table3[[#This Row],[Age]],Table3[Age],1,)</f>
        <v>46</v>
      </c>
    </row>
    <row r="1620" spans="1:17" x14ac:dyDescent="0.25">
      <c r="A1620" s="4" t="str">
        <f>VLOOKUP(Table2[[#This Row],[Customer ID]],Table2[],1,)</f>
        <v>Id1619</v>
      </c>
      <c r="B1620" s="4" t="str">
        <f>VLOOKUP(Table2[[#This Row],[Full Name]],Table2[[#This Row],[Full Name]],1,)</f>
        <v xml:space="preserve">  Bo Wang</v>
      </c>
      <c r="C1620" s="4">
        <f>VLOOKUP('Medical Examinations'!B1620,'Medical Examinations'!B1620:J3953,1,)</f>
        <v>20.61</v>
      </c>
      <c r="D1620" s="4">
        <f>VLOOKUP('Medical Examinations'!C1620,'Medical Examinations'!C1620:K3953,1,)</f>
        <v>6.89</v>
      </c>
      <c r="E1620" s="4" t="str">
        <f>VLOOKUP('Medical Examinations'!D1620,'Medical Examinations'!D1620:L3953,1,)</f>
        <v>No</v>
      </c>
      <c r="F1620" s="4" t="str">
        <f>VLOOKUP('Medical Examinations'!E1620,'Medical Examinations'!E1620:M3953,1,)</f>
        <v>No</v>
      </c>
      <c r="G1620" s="4" t="str">
        <f>VLOOKUP('Medical Examinations'!F1620,'Medical Examinations'!F1620:N3953,1,)</f>
        <v>No</v>
      </c>
      <c r="H1620" s="4">
        <f>VLOOKUP('Medical Examinations'!G1620,'Medical Examinations'!G1620:O3953,1,)</f>
        <v>0</v>
      </c>
      <c r="I1620" s="4" t="str">
        <f>VLOOKUP('Medical Examinations'!H1620,'Medical Examinations'!H1620:P3953,1,)</f>
        <v>No</v>
      </c>
      <c r="J1620" s="4" t="str">
        <f>VLOOKUP('Medical Examinations'!I1620,'Medical Examinations'!I1620:Q3953,1,)</f>
        <v>Normal Weight</v>
      </c>
      <c r="K1620" s="4" t="str">
        <f>VLOOKUP('Medical Examinations'!J1620,'Medical Examinations'!J1620:R3953,1,)</f>
        <v>Diabetes</v>
      </c>
      <c r="L1620" s="49">
        <f>VLOOKUP(Table3[[#This Row],[Charges]],Table3[[Charges]:[Age]],1,)</f>
        <v>14119.62</v>
      </c>
      <c r="M1620" s="23" t="str">
        <f>VLOOKUP(Table3[[#This Row],[Hospital tier]],Table3[[Hospital tier]:[Age]],1,)</f>
        <v>tier - 2</v>
      </c>
      <c r="N1620" s="4" t="str">
        <f>VLOOKUP(Table3[[#This Row],[City tier]],Table3[[Hospital tier]:[Age]],1,)</f>
        <v>tier - 1</v>
      </c>
      <c r="O1620" s="4" t="str">
        <f>VLOOKUP(Table3[[#This Row],[State ID]],Table3[[State ID]:[Age]],1,)</f>
        <v>R1012</v>
      </c>
      <c r="P1620" s="4" t="str">
        <f>VLOOKUP(Table3[[#This Row],[Hospitalasion Details]],Table3[[Hospitalasion Details]:[Age]],1,)</f>
        <v>14-Jun-1961</v>
      </c>
      <c r="Q1620" s="4">
        <f>VLOOKUP(Table3[[#This Row],[Age]],Table3[Age],1,)</f>
        <v>61</v>
      </c>
    </row>
    <row r="1621" spans="1:17" x14ac:dyDescent="0.25">
      <c r="A1621" s="4" t="str">
        <f>VLOOKUP(Table2[[#This Row],[Customer ID]],Table2[],1,)</f>
        <v>Id1620</v>
      </c>
      <c r="B1621" s="4" t="str">
        <f>VLOOKUP(Table2[[#This Row],[Full Name]],Table2[[#This Row],[Full Name]],1,)</f>
        <v xml:space="preserve">  Leah Schroeder</v>
      </c>
      <c r="C1621" s="4">
        <f>VLOOKUP('Medical Examinations'!B1621,'Medical Examinations'!B1621:J3954,1,)</f>
        <v>15.99</v>
      </c>
      <c r="D1621" s="4">
        <f>VLOOKUP('Medical Examinations'!C1621,'Medical Examinations'!C1621:K3954,1,)</f>
        <v>4.57</v>
      </c>
      <c r="E1621" s="4" t="str">
        <f>VLOOKUP('Medical Examinations'!D1621,'Medical Examinations'!D1621:L3954,1,)</f>
        <v>Yes</v>
      </c>
      <c r="F1621" s="4" t="str">
        <f>VLOOKUP('Medical Examinations'!E1621,'Medical Examinations'!E1621:M3954,1,)</f>
        <v>No</v>
      </c>
      <c r="G1621" s="4" t="str">
        <f>VLOOKUP('Medical Examinations'!F1621,'Medical Examinations'!F1621:N3954,1,)</f>
        <v>Yes</v>
      </c>
      <c r="H1621" s="4">
        <f>VLOOKUP('Medical Examinations'!G1621,'Medical Examinations'!G1621:O3954,1,)</f>
        <v>1</v>
      </c>
      <c r="I1621" s="4" t="str">
        <f>VLOOKUP('Medical Examinations'!H1621,'Medical Examinations'!H1621:P3954,1,)</f>
        <v>No</v>
      </c>
      <c r="J1621" s="4" t="str">
        <f>VLOOKUP('Medical Examinations'!I1621,'Medical Examinations'!I1621:Q3954,1,)</f>
        <v>Underweight</v>
      </c>
      <c r="K1621" s="4" t="str">
        <f>VLOOKUP('Medical Examinations'!J1621,'Medical Examinations'!J1621:R3954,1,)</f>
        <v>Normal</v>
      </c>
      <c r="L1621" s="49">
        <f>VLOOKUP(Table3[[#This Row],[Charges]],Table3[[Charges]:[Age]],1,)</f>
        <v>14133.04</v>
      </c>
      <c r="M1621" s="23" t="str">
        <f>VLOOKUP(Table3[[#This Row],[Hospital tier]],Table3[[Hospital tier]:[Age]],1,)</f>
        <v>tier - 2</v>
      </c>
      <c r="N1621" s="4" t="str">
        <f>VLOOKUP(Table3[[#This Row],[City tier]],Table3[[Hospital tier]:[Age]],1,)</f>
        <v>tier - 3</v>
      </c>
      <c r="O1621" s="4" t="str">
        <f>VLOOKUP(Table3[[#This Row],[State ID]],Table3[[State ID]:[Age]],1,)</f>
        <v>R1013</v>
      </c>
      <c r="P1621" s="4" t="str">
        <f>VLOOKUP(Table3[[#This Row],[Hospitalasion Details]],Table3[[Hospitalasion Details]:[Age]],1,)</f>
        <v>6-Jul-2004</v>
      </c>
      <c r="Q1621" s="4">
        <f>VLOOKUP(Table3[[#This Row],[Age]],Table3[Age],1,)</f>
        <v>18</v>
      </c>
    </row>
    <row r="1622" spans="1:17" x14ac:dyDescent="0.25">
      <c r="A1622" s="4" t="str">
        <f>VLOOKUP(Table2[[#This Row],[Customer ID]],Table2[],1,)</f>
        <v>Id1621</v>
      </c>
      <c r="B1622" s="4" t="str">
        <f>VLOOKUP(Table2[[#This Row],[Full Name]],Table2[[#This Row],[Full Name]],1,)</f>
        <v xml:space="preserve">  Kara Lynne Leonard</v>
      </c>
      <c r="C1622" s="4">
        <f>VLOOKUP('Medical Examinations'!B1622,'Medical Examinations'!B1622:J3955,1,)</f>
        <v>33.155000000000001</v>
      </c>
      <c r="D1622" s="4">
        <f>VLOOKUP('Medical Examinations'!C1622,'Medical Examinations'!C1622:K3955,1,)</f>
        <v>4.32</v>
      </c>
      <c r="E1622" s="4" t="str">
        <f>VLOOKUP('Medical Examinations'!D1622,'Medical Examinations'!D1622:L3955,1,)</f>
        <v>No</v>
      </c>
      <c r="F1622" s="4" t="str">
        <f>VLOOKUP('Medical Examinations'!E1622,'Medical Examinations'!E1622:M3955,1,)</f>
        <v>No</v>
      </c>
      <c r="G1622" s="4" t="str">
        <f>VLOOKUP('Medical Examinations'!F1622,'Medical Examinations'!F1622:N3955,1,)</f>
        <v>No</v>
      </c>
      <c r="H1622" s="4">
        <f>VLOOKUP('Medical Examinations'!G1622,'Medical Examinations'!G1622:O3955,1,)</f>
        <v>0</v>
      </c>
      <c r="I1622" s="4" t="str">
        <f>VLOOKUP('Medical Examinations'!H1622,'Medical Examinations'!H1622:P3955,1,)</f>
        <v>No</v>
      </c>
      <c r="J1622" s="4" t="str">
        <f>VLOOKUP('Medical Examinations'!I1622,'Medical Examinations'!I1622:Q3955,1,)</f>
        <v>Obesity</v>
      </c>
      <c r="K1622" s="4" t="str">
        <f>VLOOKUP('Medical Examinations'!J1622,'Medical Examinations'!J1622:R3955,1,)</f>
        <v>Normal</v>
      </c>
      <c r="L1622" s="49">
        <f>VLOOKUP(Table3[[#This Row],[Charges]],Table3[[Charges]:[Age]],1,)</f>
        <v>14152.46</v>
      </c>
      <c r="M1622" s="23" t="str">
        <f>VLOOKUP(Table3[[#This Row],[Hospital tier]],Table3[[Hospital tier]:[Age]],1,)</f>
        <v>tier - 2</v>
      </c>
      <c r="N1622" s="4" t="str">
        <f>VLOOKUP(Table3[[#This Row],[City tier]],Table3[[Hospital tier]:[Age]],1,)</f>
        <v>tier - 1</v>
      </c>
      <c r="O1622" s="4" t="str">
        <f>VLOOKUP(Table3[[#This Row],[State ID]],Table3[[State ID]:[Age]],1,)</f>
        <v>R1012</v>
      </c>
      <c r="P1622" s="4" t="str">
        <f>VLOOKUP(Table3[[#This Row],[Hospitalasion Details]],Table3[[Hospitalasion Details]:[Age]],1,)</f>
        <v>7-Jul-1984</v>
      </c>
      <c r="Q1622" s="4">
        <f>VLOOKUP(Table3[[#This Row],[Age]],Table3[Age],1,)</f>
        <v>38</v>
      </c>
    </row>
    <row r="1623" spans="1:17" x14ac:dyDescent="0.25">
      <c r="A1623" s="4" t="str">
        <f>VLOOKUP(Table2[[#This Row],[Customer ID]],Table2[],1,)</f>
        <v>Id1622</v>
      </c>
      <c r="B1623" s="4" t="str">
        <f>VLOOKUP(Table2[[#This Row],[Full Name]],Table2[[#This Row],[Full Name]],1,)</f>
        <v xml:space="preserve">  Jeffrey Tissue</v>
      </c>
      <c r="C1623" s="4">
        <f>VLOOKUP('Medical Examinations'!B1623,'Medical Examinations'!B1623:J3956,1,)</f>
        <v>26.22</v>
      </c>
      <c r="D1623" s="4">
        <f>VLOOKUP('Medical Examinations'!C1623,'Medical Examinations'!C1623:K3956,1,)</f>
        <v>5.57</v>
      </c>
      <c r="E1623" s="4" t="str">
        <f>VLOOKUP('Medical Examinations'!D1623,'Medical Examinations'!D1623:L3956,1,)</f>
        <v>Yes</v>
      </c>
      <c r="F1623" s="4" t="str">
        <f>VLOOKUP('Medical Examinations'!E1623,'Medical Examinations'!E1623:M3956,1,)</f>
        <v>No</v>
      </c>
      <c r="G1623" s="4" t="str">
        <f>VLOOKUP('Medical Examinations'!F1623,'Medical Examinations'!F1623:N3956,1,)</f>
        <v>Yes</v>
      </c>
      <c r="H1623" s="4">
        <f>VLOOKUP('Medical Examinations'!G1623,'Medical Examinations'!G1623:O3956,1,)</f>
        <v>1</v>
      </c>
      <c r="I1623" s="4" t="str">
        <f>VLOOKUP('Medical Examinations'!H1623,'Medical Examinations'!H1623:P3956,1,)</f>
        <v>No</v>
      </c>
      <c r="J1623" s="4" t="str">
        <f>VLOOKUP('Medical Examinations'!I1623,'Medical Examinations'!I1623:Q3956,1,)</f>
        <v>Over Weight</v>
      </c>
      <c r="K1623" s="4" t="str">
        <f>VLOOKUP('Medical Examinations'!J1623,'Medical Examinations'!J1623:R3956,1,)</f>
        <v>Normal</v>
      </c>
      <c r="L1623" s="49">
        <f>VLOOKUP(Table3[[#This Row],[Charges]],Table3[[Charges]:[Age]],1,)</f>
        <v>14193.55</v>
      </c>
      <c r="M1623" s="23" t="str">
        <f>VLOOKUP(Table3[[#This Row],[Hospital tier]],Table3[[Hospital tier]:[Age]],1,)</f>
        <v>tier - 2</v>
      </c>
      <c r="N1623" s="4" t="str">
        <f>VLOOKUP(Table3[[#This Row],[City tier]],Table3[[Hospital tier]:[Age]],1,)</f>
        <v>tier - 1</v>
      </c>
      <c r="O1623" s="4" t="str">
        <f>VLOOKUP(Table3[[#This Row],[State ID]],Table3[[State ID]:[Age]],1,)</f>
        <v>R1026</v>
      </c>
      <c r="P1623" s="4" t="str">
        <f>VLOOKUP(Table3[[#This Row],[Hospitalasion Details]],Table3[[Hospitalasion Details]:[Age]],1,)</f>
        <v>25-Dec-1968</v>
      </c>
      <c r="Q1623" s="4">
        <f>VLOOKUP(Table3[[#This Row],[Age]],Table3[Age],1,)</f>
        <v>54</v>
      </c>
    </row>
    <row r="1624" spans="1:17" x14ac:dyDescent="0.25">
      <c r="A1624" s="4" t="str">
        <f>VLOOKUP(Table2[[#This Row],[Customer ID]],Table2[],1,)</f>
        <v>Id1623</v>
      </c>
      <c r="B1624" s="4" t="str">
        <f>VLOOKUP(Table2[[#This Row],[Full Name]],Table2[[#This Row],[Full Name]],1,)</f>
        <v xml:space="preserve">  Justin Wood</v>
      </c>
      <c r="C1624" s="4">
        <f>VLOOKUP('Medical Examinations'!B1624,'Medical Examinations'!B1624:J3957,1,)</f>
        <v>21.85</v>
      </c>
      <c r="D1624" s="4">
        <f>VLOOKUP('Medical Examinations'!C1624,'Medical Examinations'!C1624:K3957,1,)</f>
        <v>5.26</v>
      </c>
      <c r="E1624" s="4" t="str">
        <f>VLOOKUP('Medical Examinations'!D1624,'Medical Examinations'!D1624:L3957,1,)</f>
        <v>Yes</v>
      </c>
      <c r="F1624" s="4" t="str">
        <f>VLOOKUP('Medical Examinations'!E1624,'Medical Examinations'!E1624:M3957,1,)</f>
        <v>No</v>
      </c>
      <c r="G1624" s="4" t="str">
        <f>VLOOKUP('Medical Examinations'!F1624,'Medical Examinations'!F1624:N3957,1,)</f>
        <v>Yes</v>
      </c>
      <c r="H1624" s="4">
        <f>VLOOKUP('Medical Examinations'!G1624,'Medical Examinations'!G1624:O3957,1,)</f>
        <v>1</v>
      </c>
      <c r="I1624" s="4" t="str">
        <f>VLOOKUP('Medical Examinations'!H1624,'Medical Examinations'!H1624:P3957,1,)</f>
        <v>No</v>
      </c>
      <c r="J1624" s="4" t="str">
        <f>VLOOKUP('Medical Examinations'!I1624,'Medical Examinations'!I1624:Q3957,1,)</f>
        <v>Normal Weight</v>
      </c>
      <c r="K1624" s="4" t="str">
        <f>VLOOKUP('Medical Examinations'!J1624,'Medical Examinations'!J1624:R3957,1,)</f>
        <v>Normal</v>
      </c>
      <c r="L1624" s="49">
        <f>VLOOKUP(Table3[[#This Row],[Charges]],Table3[[Charges]:[Age]],1,)</f>
        <v>14209.4</v>
      </c>
      <c r="M1624" s="23" t="str">
        <f>VLOOKUP(Table3[[#This Row],[Hospital tier]],Table3[[Hospital tier]:[Age]],1,)</f>
        <v>tier - 2</v>
      </c>
      <c r="N1624" s="4" t="str">
        <f>VLOOKUP(Table3[[#This Row],[City tier]],Table3[[Hospital tier]:[Age]],1,)</f>
        <v>tier - 1</v>
      </c>
      <c r="O1624" s="4" t="str">
        <f>VLOOKUP(Table3[[#This Row],[State ID]],Table3[[State ID]:[Age]],1,)</f>
        <v>R1026</v>
      </c>
      <c r="P1624" s="4" t="str">
        <f>VLOOKUP(Table3[[#This Row],[Hospitalasion Details]],Table3[[Hospitalasion Details]:[Age]],1,)</f>
        <v>17-Nov-1983</v>
      </c>
      <c r="Q1624" s="4">
        <f>VLOOKUP(Table3[[#This Row],[Age]],Table3[Age],1,)</f>
        <v>39</v>
      </c>
    </row>
    <row r="1625" spans="1:17" x14ac:dyDescent="0.25">
      <c r="A1625" s="4" t="str">
        <f>VLOOKUP(Table2[[#This Row],[Customer ID]],Table2[],1,)</f>
        <v>Id1624</v>
      </c>
      <c r="B1625" s="4" t="str">
        <f>VLOOKUP(Table2[[#This Row],[Full Name]],Table2[[#This Row],[Full Name]],1,)</f>
        <v xml:space="preserve">  Emily Denny</v>
      </c>
      <c r="C1625" s="4">
        <f>VLOOKUP('Medical Examinations'!B1625,'Medical Examinations'!B1625:J3958,1,)</f>
        <v>30.495000000000001</v>
      </c>
      <c r="D1625" s="4">
        <f>VLOOKUP('Medical Examinations'!C1625,'Medical Examinations'!C1625:K3958,1,)</f>
        <v>6.25</v>
      </c>
      <c r="E1625" s="4" t="str">
        <f>VLOOKUP('Medical Examinations'!D1625,'Medical Examinations'!D1625:L3958,1,)</f>
        <v>No</v>
      </c>
      <c r="F1625" s="4" t="str">
        <f>VLOOKUP('Medical Examinations'!E1625,'Medical Examinations'!E1625:M3958,1,)</f>
        <v>No</v>
      </c>
      <c r="G1625" s="4" t="str">
        <f>VLOOKUP('Medical Examinations'!F1625,'Medical Examinations'!F1625:N3958,1,)</f>
        <v>No</v>
      </c>
      <c r="H1625" s="4">
        <f>VLOOKUP('Medical Examinations'!G1625,'Medical Examinations'!G1625:O3958,1,)</f>
        <v>0</v>
      </c>
      <c r="I1625" s="4" t="str">
        <f>VLOOKUP('Medical Examinations'!H1625,'Medical Examinations'!H1625:P3958,1,)</f>
        <v>No</v>
      </c>
      <c r="J1625" s="4" t="str">
        <f>VLOOKUP('Medical Examinations'!I1625,'Medical Examinations'!I1625:Q3958,1,)</f>
        <v>Obesity</v>
      </c>
      <c r="K1625" s="4" t="str">
        <f>VLOOKUP('Medical Examinations'!J1625,'Medical Examinations'!J1625:R3958,1,)</f>
        <v>Pre diabetes</v>
      </c>
      <c r="L1625" s="49">
        <f>VLOOKUP(Table3[[#This Row],[Charges]],Table3[[Charges]:[Age]],1,)</f>
        <v>14210.54</v>
      </c>
      <c r="M1625" s="23" t="str">
        <f>VLOOKUP(Table3[[#This Row],[Hospital tier]],Table3[[Hospital tier]:[Age]],1,)</f>
        <v>tier - 2</v>
      </c>
      <c r="N1625" s="4" t="str">
        <f>VLOOKUP(Table3[[#This Row],[City tier]],Table3[[Hospital tier]:[Age]],1,)</f>
        <v>tier - 2</v>
      </c>
      <c r="O1625" s="4" t="str">
        <f>VLOOKUP(Table3[[#This Row],[State ID]],Table3[[State ID]:[Age]],1,)</f>
        <v>R1012</v>
      </c>
      <c r="P1625" s="4" t="str">
        <f>VLOOKUP(Table3[[#This Row],[Hospitalasion Details]],Table3[[Hospitalasion Details]:[Age]],1,)</f>
        <v>21-Sep-1958</v>
      </c>
      <c r="Q1625" s="4">
        <f>VLOOKUP(Table3[[#This Row],[Age]],Table3[Age],1,)</f>
        <v>64</v>
      </c>
    </row>
    <row r="1626" spans="1:17" x14ac:dyDescent="0.25">
      <c r="A1626" s="4" t="str">
        <f>VLOOKUP(Table2[[#This Row],[Customer ID]],Table2[],1,)</f>
        <v>Id1625</v>
      </c>
      <c r="B1626" s="4" t="str">
        <f>VLOOKUP(Table2[[#This Row],[Full Name]],Table2[[#This Row],[Full Name]],1,)</f>
        <v xml:space="preserve">  Rebecca Testa</v>
      </c>
      <c r="C1626" s="4">
        <f>VLOOKUP('Medical Examinations'!B1626,'Medical Examinations'!B1626:J3959,1,)</f>
        <v>34.104999999999997</v>
      </c>
      <c r="D1626" s="4">
        <f>VLOOKUP('Medical Examinations'!C1626,'Medical Examinations'!C1626:K3959,1,)</f>
        <v>5.67</v>
      </c>
      <c r="E1626" s="4" t="str">
        <f>VLOOKUP('Medical Examinations'!D1626,'Medical Examinations'!D1626:L3959,1,)</f>
        <v>Yes</v>
      </c>
      <c r="F1626" s="4" t="str">
        <f>VLOOKUP('Medical Examinations'!E1626,'Medical Examinations'!E1626:M3959,1,)</f>
        <v>No</v>
      </c>
      <c r="G1626" s="4" t="str">
        <f>VLOOKUP('Medical Examinations'!F1626,'Medical Examinations'!F1626:N3959,1,)</f>
        <v>No</v>
      </c>
      <c r="H1626" s="4">
        <f>VLOOKUP('Medical Examinations'!G1626,'Medical Examinations'!G1626:O3959,1,)</f>
        <v>0</v>
      </c>
      <c r="I1626" s="4" t="str">
        <f>VLOOKUP('Medical Examinations'!H1626,'Medical Examinations'!H1626:P3959,1,)</f>
        <v>No</v>
      </c>
      <c r="J1626" s="4" t="str">
        <f>VLOOKUP('Medical Examinations'!I1626,'Medical Examinations'!I1626:Q3959,1,)</f>
        <v>Obesity</v>
      </c>
      <c r="K1626" s="4" t="str">
        <f>VLOOKUP('Medical Examinations'!J1626,'Medical Examinations'!J1626:R3959,1,)</f>
        <v>Normal</v>
      </c>
      <c r="L1626" s="49">
        <f>VLOOKUP(Table3[[#This Row],[Charges]],Table3[[Charges]:[Age]],1,)</f>
        <v>14235.07</v>
      </c>
      <c r="M1626" s="23" t="str">
        <f>VLOOKUP(Table3[[#This Row],[Hospital tier]],Table3[[Hospital tier]:[Age]],1,)</f>
        <v>tier - 2</v>
      </c>
      <c r="N1626" s="4" t="str">
        <f>VLOOKUP(Table3[[#This Row],[City tier]],Table3[[Hospital tier]:[Age]],1,)</f>
        <v>tier - 1</v>
      </c>
      <c r="O1626" s="4" t="str">
        <f>VLOOKUP(Table3[[#This Row],[State ID]],Table3[[State ID]:[Age]],1,)</f>
        <v>R1011</v>
      </c>
      <c r="P1626" s="4" t="str">
        <f>VLOOKUP(Table3[[#This Row],[Hospitalasion Details]],Table3[[Hospitalasion Details]:[Age]],1,)</f>
        <v>25-Sep-1961</v>
      </c>
      <c r="Q1626" s="4">
        <f>VLOOKUP(Table3[[#This Row],[Age]],Table3[Age],1,)</f>
        <v>61</v>
      </c>
    </row>
    <row r="1627" spans="1:17" x14ac:dyDescent="0.25">
      <c r="A1627" s="4" t="str">
        <f>VLOOKUP(Table2[[#This Row],[Customer ID]],Table2[],1,)</f>
        <v>Id1626</v>
      </c>
      <c r="B1627" s="4" t="str">
        <f>VLOOKUP(Table2[[#This Row],[Full Name]],Table2[[#This Row],[Full Name]],1,)</f>
        <v xml:space="preserve">  Allie Mooney</v>
      </c>
      <c r="C1627" s="4">
        <f>VLOOKUP('Medical Examinations'!B1627,'Medical Examinations'!B1627:J3960,1,)</f>
        <v>32.770000000000003</v>
      </c>
      <c r="D1627" s="4">
        <f>VLOOKUP('Medical Examinations'!C1627,'Medical Examinations'!C1627:K3960,1,)</f>
        <v>4.42</v>
      </c>
      <c r="E1627" s="4" t="str">
        <f>VLOOKUP('Medical Examinations'!D1627,'Medical Examinations'!D1627:L3960,1,)</f>
        <v>Yes</v>
      </c>
      <c r="F1627" s="4" t="str">
        <f>VLOOKUP('Medical Examinations'!E1627,'Medical Examinations'!E1627:M3960,1,)</f>
        <v>No</v>
      </c>
      <c r="G1627" s="4" t="str">
        <f>VLOOKUP('Medical Examinations'!F1627,'Medical Examinations'!F1627:N3960,1,)</f>
        <v>No</v>
      </c>
      <c r="H1627" s="4">
        <f>VLOOKUP('Medical Examinations'!G1627,'Medical Examinations'!G1627:O3960,1,)</f>
        <v>1</v>
      </c>
      <c r="I1627" s="4" t="str">
        <f>VLOOKUP('Medical Examinations'!H1627,'Medical Examinations'!H1627:P3960,1,)</f>
        <v>No</v>
      </c>
      <c r="J1627" s="4" t="str">
        <f>VLOOKUP('Medical Examinations'!I1627,'Medical Examinations'!I1627:Q3960,1,)</f>
        <v>Obesity</v>
      </c>
      <c r="K1627" s="4" t="str">
        <f>VLOOKUP('Medical Examinations'!J1627,'Medical Examinations'!J1627:R3960,1,)</f>
        <v>Normal</v>
      </c>
      <c r="L1627" s="49">
        <f>VLOOKUP(Table3[[#This Row],[Charges]],Table3[[Charges]:[Age]],1,)</f>
        <v>14254.61</v>
      </c>
      <c r="M1627" s="23" t="str">
        <f>VLOOKUP(Table3[[#This Row],[Hospital tier]],Table3[[Hospital tier]:[Age]],1,)</f>
        <v>tier - 2</v>
      </c>
      <c r="N1627" s="4" t="str">
        <f>VLOOKUP(Table3[[#This Row],[City tier]],Table3[[Hospital tier]:[Age]],1,)</f>
        <v>tier - 1</v>
      </c>
      <c r="O1627" s="4" t="str">
        <f>VLOOKUP(Table3[[#This Row],[State ID]],Table3[[State ID]:[Age]],1,)</f>
        <v>R1012</v>
      </c>
      <c r="P1627" s="4" t="str">
        <f>VLOOKUP(Table3[[#This Row],[Hospitalasion Details]],Table3[[Hospitalasion Details]:[Age]],1,)</f>
        <v>10-Oct-1959</v>
      </c>
      <c r="Q1627" s="4">
        <f>VLOOKUP(Table3[[#This Row],[Age]],Table3[Age],1,)</f>
        <v>63</v>
      </c>
    </row>
    <row r="1628" spans="1:17" x14ac:dyDescent="0.25">
      <c r="A1628" s="4" t="str">
        <f>VLOOKUP(Table2[[#This Row],[Customer ID]],Table2[],1,)</f>
        <v>Id1627</v>
      </c>
      <c r="B1628" s="4" t="str">
        <f>VLOOKUP(Table2[[#This Row],[Full Name]],Table2[[#This Row],[Full Name]],1,)</f>
        <v xml:space="preserve">  Trasi Buchholtz</v>
      </c>
      <c r="C1628" s="4">
        <f>VLOOKUP('Medical Examinations'!B1628,'Medical Examinations'!B1628:J3961,1,)</f>
        <v>16.850000000000001</v>
      </c>
      <c r="D1628" s="4">
        <f>VLOOKUP('Medical Examinations'!C1628,'Medical Examinations'!C1628:K3961,1,)</f>
        <v>11.75</v>
      </c>
      <c r="E1628" s="4" t="str">
        <f>VLOOKUP('Medical Examinations'!D1628,'Medical Examinations'!D1628:L3961,1,)</f>
        <v>Yes</v>
      </c>
      <c r="F1628" s="4" t="str">
        <f>VLOOKUP('Medical Examinations'!E1628,'Medical Examinations'!E1628:M3961,1,)</f>
        <v>No</v>
      </c>
      <c r="G1628" s="4" t="str">
        <f>VLOOKUP('Medical Examinations'!F1628,'Medical Examinations'!F1628:N3961,1,)</f>
        <v>No</v>
      </c>
      <c r="H1628" s="4">
        <f>VLOOKUP('Medical Examinations'!G1628,'Medical Examinations'!G1628:O3961,1,)</f>
        <v>2</v>
      </c>
      <c r="I1628" s="4" t="str">
        <f>VLOOKUP('Medical Examinations'!H1628,'Medical Examinations'!H1628:P3961,1,)</f>
        <v>No</v>
      </c>
      <c r="J1628" s="4" t="str">
        <f>VLOOKUP('Medical Examinations'!I1628,'Medical Examinations'!I1628:Q3961,1,)</f>
        <v>Underweight</v>
      </c>
      <c r="K1628" s="4" t="str">
        <f>VLOOKUP('Medical Examinations'!J1628,'Medical Examinations'!J1628:R3961,1,)</f>
        <v>Diabetes</v>
      </c>
      <c r="L1628" s="49">
        <f>VLOOKUP(Table3[[#This Row],[Charges]],Table3[[Charges]:[Age]],1,)</f>
        <v>14256.19</v>
      </c>
      <c r="M1628" s="23" t="str">
        <f>VLOOKUP(Table3[[#This Row],[Hospital tier]],Table3[[Hospital tier]:[Age]],1,)</f>
        <v>tier - 2</v>
      </c>
      <c r="N1628" s="4" t="str">
        <f>VLOOKUP(Table3[[#This Row],[City tier]],Table3[[Hospital tier]:[Age]],1,)</f>
        <v>tier - 3</v>
      </c>
      <c r="O1628" s="4" t="str">
        <f>VLOOKUP(Table3[[#This Row],[State ID]],Table3[[State ID]:[Age]],1,)</f>
        <v>R1012</v>
      </c>
      <c r="P1628" s="4" t="str">
        <f>VLOOKUP(Table3[[#This Row],[Hospitalasion Details]],Table3[[Hospitalasion Details]:[Age]],1,)</f>
        <v>8-Nov-1959</v>
      </c>
      <c r="Q1628" s="4">
        <f>VLOOKUP(Table3[[#This Row],[Age]],Table3[Age],1,)</f>
        <v>63</v>
      </c>
    </row>
    <row r="1629" spans="1:17" x14ac:dyDescent="0.25">
      <c r="A1629" s="4" t="str">
        <f>VLOOKUP(Table2[[#This Row],[Customer ID]],Table2[],1,)</f>
        <v>Id1628</v>
      </c>
      <c r="B1629" s="4" t="str">
        <f>VLOOKUP(Table2[[#This Row],[Full Name]],Table2[[#This Row],[Full Name]],1,)</f>
        <v xml:space="preserve">  Kevin Hoyt</v>
      </c>
      <c r="C1629" s="4">
        <f>VLOOKUP('Medical Examinations'!B1629,'Medical Examinations'!B1629:J3962,1,)</f>
        <v>34.700000000000003</v>
      </c>
      <c r="D1629" s="4">
        <f>VLOOKUP('Medical Examinations'!C1629,'Medical Examinations'!C1629:K3962,1,)</f>
        <v>6.06</v>
      </c>
      <c r="E1629" s="4" t="str">
        <f>VLOOKUP('Medical Examinations'!D1629,'Medical Examinations'!D1629:L3962,1,)</f>
        <v>No</v>
      </c>
      <c r="F1629" s="4" t="str">
        <f>VLOOKUP('Medical Examinations'!E1629,'Medical Examinations'!E1629:M3962,1,)</f>
        <v>No</v>
      </c>
      <c r="G1629" s="4" t="str">
        <f>VLOOKUP('Medical Examinations'!F1629,'Medical Examinations'!F1629:N3962,1,)</f>
        <v>No</v>
      </c>
      <c r="H1629" s="4">
        <f>VLOOKUP('Medical Examinations'!G1629,'Medical Examinations'!G1629:O3962,1,)</f>
        <v>1</v>
      </c>
      <c r="I1629" s="4" t="str">
        <f>VLOOKUP('Medical Examinations'!H1629,'Medical Examinations'!H1629:P3962,1,)</f>
        <v>No</v>
      </c>
      <c r="J1629" s="4" t="str">
        <f>VLOOKUP('Medical Examinations'!I1629,'Medical Examinations'!I1629:Q3962,1,)</f>
        <v>Obesity</v>
      </c>
      <c r="K1629" s="4" t="str">
        <f>VLOOKUP('Medical Examinations'!J1629,'Medical Examinations'!J1629:R3962,1,)</f>
        <v>Pre diabetes</v>
      </c>
      <c r="L1629" s="49">
        <f>VLOOKUP(Table3[[#This Row],[Charges]],Table3[[Charges]:[Age]],1,)</f>
        <v>14256.79</v>
      </c>
      <c r="M1629" s="23" t="str">
        <f>VLOOKUP(Table3[[#This Row],[Hospital tier]],Table3[[Hospital tier]:[Age]],1,)</f>
        <v>tier - 2</v>
      </c>
      <c r="N1629" s="4" t="str">
        <f>VLOOKUP(Table3[[#This Row],[City tier]],Table3[[Hospital tier]:[Age]],1,)</f>
        <v>tier - 2</v>
      </c>
      <c r="O1629" s="4" t="str">
        <f>VLOOKUP(Table3[[#This Row],[State ID]],Table3[[State ID]:[Age]],1,)</f>
        <v>R1026</v>
      </c>
      <c r="P1629" s="4" t="str">
        <f>VLOOKUP(Table3[[#This Row],[Hospitalasion Details]],Table3[[Hospitalasion Details]:[Age]],1,)</f>
        <v>26-Dec-1974</v>
      </c>
      <c r="Q1629" s="4">
        <f>VLOOKUP(Table3[[#This Row],[Age]],Table3[Age],1,)</f>
        <v>48</v>
      </c>
    </row>
    <row r="1630" spans="1:17" x14ac:dyDescent="0.25">
      <c r="A1630" s="4" t="str">
        <f>VLOOKUP(Table2[[#This Row],[Customer ID]],Table2[],1,)</f>
        <v>Id1629</v>
      </c>
      <c r="B1630" s="4" t="str">
        <f>VLOOKUP(Table2[[#This Row],[Full Name]],Table2[[#This Row],[Full Name]],1,)</f>
        <v xml:space="preserve">  Fernando Cabada</v>
      </c>
      <c r="C1630" s="4">
        <f>VLOOKUP('Medical Examinations'!B1630,'Medical Examinations'!B1630:J3963,1,)</f>
        <v>37.049999999999997</v>
      </c>
      <c r="D1630" s="4">
        <f>VLOOKUP('Medical Examinations'!C1630,'Medical Examinations'!C1630:K3963,1,)</f>
        <v>5.48</v>
      </c>
      <c r="E1630" s="4" t="str">
        <f>VLOOKUP('Medical Examinations'!D1630,'Medical Examinations'!D1630:L3963,1,)</f>
        <v>No</v>
      </c>
      <c r="F1630" s="4" t="str">
        <f>VLOOKUP('Medical Examinations'!E1630,'Medical Examinations'!E1630:M3963,1,)</f>
        <v>No</v>
      </c>
      <c r="G1630" s="4" t="str">
        <f>VLOOKUP('Medical Examinations'!F1630,'Medical Examinations'!F1630:N3963,1,)</f>
        <v>No</v>
      </c>
      <c r="H1630" s="4">
        <f>VLOOKUP('Medical Examinations'!G1630,'Medical Examinations'!G1630:O3963,1,)</f>
        <v>1</v>
      </c>
      <c r="I1630" s="4" t="str">
        <f>VLOOKUP('Medical Examinations'!H1630,'Medical Examinations'!H1630:P3963,1,)</f>
        <v>No</v>
      </c>
      <c r="J1630" s="4" t="str">
        <f>VLOOKUP('Medical Examinations'!I1630,'Medical Examinations'!I1630:Q3963,1,)</f>
        <v>Obesity</v>
      </c>
      <c r="K1630" s="4" t="str">
        <f>VLOOKUP('Medical Examinations'!J1630,'Medical Examinations'!J1630:R3963,1,)</f>
        <v>Normal</v>
      </c>
      <c r="L1630" s="49">
        <f>VLOOKUP(Table3[[#This Row],[Charges]],Table3[[Charges]:[Age]],1,)</f>
        <v>14258.33</v>
      </c>
      <c r="M1630" s="23" t="str">
        <f>VLOOKUP(Table3[[#This Row],[Hospital tier]],Table3[[Hospital tier]:[Age]],1,)</f>
        <v>tier - 2</v>
      </c>
      <c r="N1630" s="4" t="str">
        <f>VLOOKUP(Table3[[#This Row],[City tier]],Table3[[Hospital tier]:[Age]],1,)</f>
        <v>tier - 2</v>
      </c>
      <c r="O1630" s="4" t="str">
        <f>VLOOKUP(Table3[[#This Row],[State ID]],Table3[[State ID]:[Age]],1,)</f>
        <v>R1026</v>
      </c>
      <c r="P1630" s="4" t="str">
        <f>VLOOKUP(Table3[[#This Row],[Hospitalasion Details]],Table3[[Hospitalasion Details]:[Age]],1,)</f>
        <v>13-Jul-1972</v>
      </c>
      <c r="Q1630" s="4">
        <f>VLOOKUP(Table3[[#This Row],[Age]],Table3[Age],1,)</f>
        <v>50</v>
      </c>
    </row>
    <row r="1631" spans="1:17" x14ac:dyDescent="0.25">
      <c r="A1631" s="4" t="str">
        <f>VLOOKUP(Table2[[#This Row],[Customer ID]],Table2[],1,)</f>
        <v>Id1630</v>
      </c>
      <c r="B1631" s="4" t="str">
        <f>VLOOKUP(Table2[[#This Row],[Full Name]],Table2[[#This Row],[Full Name]],1,)</f>
        <v xml:space="preserve">  Ieva Lobaciute</v>
      </c>
      <c r="C1631" s="4">
        <f>VLOOKUP('Medical Examinations'!B1631,'Medical Examinations'!B1631:J3964,1,)</f>
        <v>18.78</v>
      </c>
      <c r="D1631" s="4">
        <f>VLOOKUP('Medical Examinations'!C1631,'Medical Examinations'!C1631:K3964,1,)</f>
        <v>4.45</v>
      </c>
      <c r="E1631" s="4" t="str">
        <f>VLOOKUP('Medical Examinations'!D1631,'Medical Examinations'!D1631:L3964,1,)</f>
        <v>No</v>
      </c>
      <c r="F1631" s="4" t="str">
        <f>VLOOKUP('Medical Examinations'!E1631,'Medical Examinations'!E1631:M3964,1,)</f>
        <v>No</v>
      </c>
      <c r="G1631" s="4" t="str">
        <f>VLOOKUP('Medical Examinations'!F1631,'Medical Examinations'!F1631:N3964,1,)</f>
        <v>Yes</v>
      </c>
      <c r="H1631" s="4">
        <f>VLOOKUP('Medical Examinations'!G1631,'Medical Examinations'!G1631:O3964,1,)</f>
        <v>1</v>
      </c>
      <c r="I1631" s="4" t="str">
        <f>VLOOKUP('Medical Examinations'!H1631,'Medical Examinations'!H1631:P3964,1,)</f>
        <v>No</v>
      </c>
      <c r="J1631" s="4" t="str">
        <f>VLOOKUP('Medical Examinations'!I1631,'Medical Examinations'!I1631:Q3964,1,)</f>
        <v>Normal Weight</v>
      </c>
      <c r="K1631" s="4" t="str">
        <f>VLOOKUP('Medical Examinations'!J1631,'Medical Examinations'!J1631:R3964,1,)</f>
        <v>Normal</v>
      </c>
      <c r="L1631" s="49">
        <f>VLOOKUP(Table3[[#This Row],[Charges]],Table3[[Charges]:[Age]],1,)</f>
        <v>14283.46</v>
      </c>
      <c r="M1631" s="23" t="str">
        <f>VLOOKUP(Table3[[#This Row],[Hospital tier]],Table3[[Hospital tier]:[Age]],1,)</f>
        <v>tier - 2</v>
      </c>
      <c r="N1631" s="4" t="str">
        <f>VLOOKUP(Table3[[#This Row],[City tier]],Table3[[Hospital tier]:[Age]],1,)</f>
        <v>tier - 2</v>
      </c>
      <c r="O1631" s="4" t="str">
        <f>VLOOKUP(Table3[[#This Row],[State ID]],Table3[[State ID]:[Age]],1,)</f>
        <v>R1024</v>
      </c>
      <c r="P1631" s="4" t="str">
        <f>VLOOKUP(Table3[[#This Row],[Hospitalasion Details]],Table3[[Hospitalasion Details]:[Age]],1,)</f>
        <v>6-Sep-2004</v>
      </c>
      <c r="Q1631" s="4">
        <f>VLOOKUP(Table3[[#This Row],[Age]],Table3[Age],1,)</f>
        <v>18</v>
      </c>
    </row>
    <row r="1632" spans="1:17" x14ac:dyDescent="0.25">
      <c r="A1632" s="4" t="str">
        <f>VLOOKUP(Table2[[#This Row],[Customer ID]],Table2[],1,)</f>
        <v>Id1631</v>
      </c>
      <c r="B1632" s="4" t="str">
        <f>VLOOKUP(Table2[[#This Row],[Full Name]],Table2[[#This Row],[Full Name]],1,)</f>
        <v xml:space="preserve">  Chris Dawes</v>
      </c>
      <c r="C1632" s="4">
        <f>VLOOKUP('Medical Examinations'!B1632,'Medical Examinations'!B1632:J3965,1,)</f>
        <v>28.024999999999999</v>
      </c>
      <c r="D1632" s="4">
        <f>VLOOKUP('Medical Examinations'!C1632,'Medical Examinations'!C1632:K3965,1,)</f>
        <v>5</v>
      </c>
      <c r="E1632" s="4" t="str">
        <f>VLOOKUP('Medical Examinations'!D1632,'Medical Examinations'!D1632:L3965,1,)</f>
        <v>No</v>
      </c>
      <c r="F1632" s="4" t="str">
        <f>VLOOKUP('Medical Examinations'!E1632,'Medical Examinations'!E1632:M3965,1,)</f>
        <v>No</v>
      </c>
      <c r="G1632" s="4" t="str">
        <f>VLOOKUP('Medical Examinations'!F1632,'Medical Examinations'!F1632:N3965,1,)</f>
        <v>No</v>
      </c>
      <c r="H1632" s="4">
        <f>VLOOKUP('Medical Examinations'!G1632,'Medical Examinations'!G1632:O3965,1,)</f>
        <v>1</v>
      </c>
      <c r="I1632" s="4" t="str">
        <f>VLOOKUP('Medical Examinations'!H1632,'Medical Examinations'!H1632:P3965,1,)</f>
        <v>No</v>
      </c>
      <c r="J1632" s="4" t="str">
        <f>VLOOKUP('Medical Examinations'!I1632,'Medical Examinations'!I1632:Q3965,1,)</f>
        <v>Over Weight</v>
      </c>
      <c r="K1632" s="4" t="str">
        <f>VLOOKUP('Medical Examinations'!J1632,'Medical Examinations'!J1632:R3965,1,)</f>
        <v>Normal</v>
      </c>
      <c r="L1632" s="49">
        <f>VLOOKUP(Table3[[#This Row],[Charges]],Table3[[Charges]:[Age]],1,)</f>
        <v>14285.9</v>
      </c>
      <c r="M1632" s="23" t="str">
        <f>VLOOKUP(Table3[[#This Row],[Hospital tier]],Table3[[Hospital tier]:[Age]],1,)</f>
        <v>tier - 2</v>
      </c>
      <c r="N1632" s="4" t="str">
        <f>VLOOKUP(Table3[[#This Row],[City tier]],Table3[[Hospital tier]:[Age]],1,)</f>
        <v>tier - 3</v>
      </c>
      <c r="O1632" s="4" t="str">
        <f>VLOOKUP(Table3[[#This Row],[State ID]],Table3[[State ID]:[Age]],1,)</f>
        <v>R1012</v>
      </c>
      <c r="P1632" s="4" t="str">
        <f>VLOOKUP(Table3[[#This Row],[Hospitalasion Details]],Table3[[Hospitalasion Details]:[Age]],1,)</f>
        <v>15-Dec-1968</v>
      </c>
      <c r="Q1632" s="4">
        <f>VLOOKUP(Table3[[#This Row],[Age]],Table3[Age],1,)</f>
        <v>54</v>
      </c>
    </row>
    <row r="1633" spans="1:17" x14ac:dyDescent="0.25">
      <c r="A1633" s="4" t="str">
        <f>VLOOKUP(Table2[[#This Row],[Customer ID]],Table2[],1,)</f>
        <v>Id1632</v>
      </c>
      <c r="B1633" s="4" t="str">
        <f>VLOOKUP(Table2[[#This Row],[Full Name]],Table2[[#This Row],[Full Name]],1,)</f>
        <v xml:space="preserve">  Drew L Deppen</v>
      </c>
      <c r="C1633" s="4">
        <f>VLOOKUP('Medical Examinations'!B1633,'Medical Examinations'!B1633:J3966,1,)</f>
        <v>35.090000000000003</v>
      </c>
      <c r="D1633" s="4">
        <f>VLOOKUP('Medical Examinations'!C1633,'Medical Examinations'!C1633:K3966,1,)</f>
        <v>5.84</v>
      </c>
      <c r="E1633" s="4" t="str">
        <f>VLOOKUP('Medical Examinations'!D1633,'Medical Examinations'!D1633:L3966,1,)</f>
        <v>No</v>
      </c>
      <c r="F1633" s="4" t="str">
        <f>VLOOKUP('Medical Examinations'!E1633,'Medical Examinations'!E1633:M3966,1,)</f>
        <v>No</v>
      </c>
      <c r="G1633" s="4" t="str">
        <f>VLOOKUP('Medical Examinations'!F1633,'Medical Examinations'!F1633:N3966,1,)</f>
        <v>No</v>
      </c>
      <c r="H1633" s="4">
        <f>VLOOKUP('Medical Examinations'!G1633,'Medical Examinations'!G1633:O3966,1,)</f>
        <v>0</v>
      </c>
      <c r="I1633" s="4" t="str">
        <f>VLOOKUP('Medical Examinations'!H1633,'Medical Examinations'!H1633:P3966,1,)</f>
        <v>No</v>
      </c>
      <c r="J1633" s="4" t="str">
        <f>VLOOKUP('Medical Examinations'!I1633,'Medical Examinations'!I1633:Q3966,1,)</f>
        <v>Obesity</v>
      </c>
      <c r="K1633" s="4" t="str">
        <f>VLOOKUP('Medical Examinations'!J1633,'Medical Examinations'!J1633:R3966,1,)</f>
        <v>Pre diabetes</v>
      </c>
      <c r="L1633" s="49">
        <f>VLOOKUP(Table3[[#This Row],[Charges]],Table3[[Charges]:[Age]],1,)</f>
        <v>14313.85</v>
      </c>
      <c r="M1633" s="23" t="str">
        <f>VLOOKUP(Table3[[#This Row],[Hospital tier]],Table3[[Hospital tier]:[Age]],1,)</f>
        <v>tier - 2</v>
      </c>
      <c r="N1633" s="4" t="str">
        <f>VLOOKUP(Table3[[#This Row],[City tier]],Table3[[Hospital tier]:[Age]],1,)</f>
        <v>tier - 3</v>
      </c>
      <c r="O1633" s="4" t="str">
        <f>VLOOKUP(Table3[[#This Row],[State ID]],Table3[[State ID]:[Age]],1,)</f>
        <v>R1013</v>
      </c>
      <c r="P1633" s="4" t="str">
        <f>VLOOKUP(Table3[[#This Row],[Hospitalasion Details]],Table3[[Hospitalasion Details]:[Age]],1,)</f>
        <v>15-Oct-1958</v>
      </c>
      <c r="Q1633" s="4">
        <f>VLOOKUP(Table3[[#This Row],[Age]],Table3[Age],1,)</f>
        <v>64</v>
      </c>
    </row>
    <row r="1634" spans="1:17" x14ac:dyDescent="0.25">
      <c r="A1634" s="4" t="str">
        <f>VLOOKUP(Table2[[#This Row],[Customer ID]],Table2[],1,)</f>
        <v>Id1633</v>
      </c>
      <c r="B1634" s="4" t="str">
        <f>VLOOKUP(Table2[[#This Row],[Full Name]],Table2[[#This Row],[Full Name]],1,)</f>
        <v xml:space="preserve">  Christina Oberndorfer</v>
      </c>
      <c r="C1634" s="4">
        <f>VLOOKUP('Medical Examinations'!B1634,'Medical Examinations'!B1634:J3967,1,)</f>
        <v>34.42</v>
      </c>
      <c r="D1634" s="4">
        <f>VLOOKUP('Medical Examinations'!C1634,'Medical Examinations'!C1634:K3967,1,)</f>
        <v>5.21</v>
      </c>
      <c r="E1634" s="4" t="str">
        <f>VLOOKUP('Medical Examinations'!D1634,'Medical Examinations'!D1634:L3967,1,)</f>
        <v>Yes</v>
      </c>
      <c r="F1634" s="4" t="str">
        <f>VLOOKUP('Medical Examinations'!E1634,'Medical Examinations'!E1634:M3967,1,)</f>
        <v>No</v>
      </c>
      <c r="G1634" s="4" t="str">
        <f>VLOOKUP('Medical Examinations'!F1634,'Medical Examinations'!F1634:N3967,1,)</f>
        <v>No</v>
      </c>
      <c r="H1634" s="4">
        <f>VLOOKUP('Medical Examinations'!G1634,'Medical Examinations'!G1634:O3967,1,)</f>
        <v>0</v>
      </c>
      <c r="I1634" s="4" t="str">
        <f>VLOOKUP('Medical Examinations'!H1634,'Medical Examinations'!H1634:P3967,1,)</f>
        <v>No</v>
      </c>
      <c r="J1634" s="4" t="str">
        <f>VLOOKUP('Medical Examinations'!I1634,'Medical Examinations'!I1634:Q3967,1,)</f>
        <v>Obesity</v>
      </c>
      <c r="K1634" s="4" t="str">
        <f>VLOOKUP('Medical Examinations'!J1634,'Medical Examinations'!J1634:R3967,1,)</f>
        <v>Normal</v>
      </c>
      <c r="L1634" s="49">
        <f>VLOOKUP(Table3[[#This Row],[Charges]],Table3[[Charges]:[Age]],1,)</f>
        <v>14319.03</v>
      </c>
      <c r="M1634" s="23" t="str">
        <f>VLOOKUP(Table3[[#This Row],[Hospital tier]],Table3[[Hospital tier]:[Age]],1,)</f>
        <v>tier - 2</v>
      </c>
      <c r="N1634" s="4" t="str">
        <f>VLOOKUP(Table3[[#This Row],[City tier]],Table3[[Hospital tier]:[Age]],1,)</f>
        <v>tier - 2</v>
      </c>
      <c r="O1634" s="4" t="str">
        <f>VLOOKUP(Table3[[#This Row],[State ID]],Table3[[State ID]:[Age]],1,)</f>
        <v>R1011</v>
      </c>
      <c r="P1634" s="4" t="str">
        <f>VLOOKUP(Table3[[#This Row],[Hospitalasion Details]],Table3[[Hospitalasion Details]:[Age]],1,)</f>
        <v>10-Jul-1958</v>
      </c>
      <c r="Q1634" s="4">
        <f>VLOOKUP(Table3[[#This Row],[Age]],Table3[Age],1,)</f>
        <v>64</v>
      </c>
    </row>
    <row r="1635" spans="1:17" x14ac:dyDescent="0.25">
      <c r="A1635" s="4" t="str">
        <f>VLOOKUP(Table2[[#This Row],[Customer ID]],Table2[],1,)</f>
        <v>Id1634</v>
      </c>
      <c r="B1635" s="4" t="str">
        <f>VLOOKUP(Table2[[#This Row],[Full Name]],Table2[[#This Row],[Full Name]],1,)</f>
        <v xml:space="preserve">  Alexander G Hetherington</v>
      </c>
      <c r="C1635" s="4">
        <f>VLOOKUP('Medical Examinations'!B1635,'Medical Examinations'!B1635:J3968,1,)</f>
        <v>29.4</v>
      </c>
      <c r="D1635" s="4">
        <f>VLOOKUP('Medical Examinations'!C1635,'Medical Examinations'!C1635:K3968,1,)</f>
        <v>4.26</v>
      </c>
      <c r="E1635" s="4" t="str">
        <f>VLOOKUP('Medical Examinations'!D1635,'Medical Examinations'!D1635:L3968,1,)</f>
        <v>No</v>
      </c>
      <c r="F1635" s="4" t="str">
        <f>VLOOKUP('Medical Examinations'!E1635,'Medical Examinations'!E1635:M3968,1,)</f>
        <v>No</v>
      </c>
      <c r="G1635" s="4" t="str">
        <f>VLOOKUP('Medical Examinations'!F1635,'Medical Examinations'!F1635:N3968,1,)</f>
        <v>No</v>
      </c>
      <c r="H1635" s="4">
        <f>VLOOKUP('Medical Examinations'!G1635,'Medical Examinations'!G1635:O3968,1,)</f>
        <v>0</v>
      </c>
      <c r="I1635" s="4" t="str">
        <f>VLOOKUP('Medical Examinations'!H1635,'Medical Examinations'!H1635:P3968,1,)</f>
        <v>No</v>
      </c>
      <c r="J1635" s="4" t="str">
        <f>VLOOKUP('Medical Examinations'!I1635,'Medical Examinations'!I1635:Q3968,1,)</f>
        <v>Over Weight</v>
      </c>
      <c r="K1635" s="4" t="str">
        <f>VLOOKUP('Medical Examinations'!J1635,'Medical Examinations'!J1635:R3968,1,)</f>
        <v>Normal</v>
      </c>
      <c r="L1635" s="49">
        <f>VLOOKUP(Table3[[#This Row],[Charges]],Table3[[Charges]:[Age]],1,)</f>
        <v>14337.91</v>
      </c>
      <c r="M1635" s="23" t="str">
        <f>VLOOKUP(Table3[[#This Row],[Hospital tier]],Table3[[Hospital tier]:[Age]],1,)</f>
        <v>tier - 2</v>
      </c>
      <c r="N1635" s="4" t="str">
        <f>VLOOKUP(Table3[[#This Row],[City tier]],Table3[[Hospital tier]:[Age]],1,)</f>
        <v>tier - 3</v>
      </c>
      <c r="O1635" s="4" t="str">
        <f>VLOOKUP(Table3[[#This Row],[State ID]],Table3[[State ID]:[Age]],1,)</f>
        <v>R1022</v>
      </c>
      <c r="P1635" s="4" t="str">
        <f>VLOOKUP(Table3[[#This Row],[Hospitalasion Details]],Table3[[Hospitalasion Details]:[Age]],1,)</f>
        <v>26-Sep-1969</v>
      </c>
      <c r="Q1635" s="4">
        <f>VLOOKUP(Table3[[#This Row],[Age]],Table3[Age],1,)</f>
        <v>53</v>
      </c>
    </row>
    <row r="1636" spans="1:17" x14ac:dyDescent="0.25">
      <c r="A1636" s="4" t="str">
        <f>VLOOKUP(Table2[[#This Row],[Customer ID]],Table2[],1,)</f>
        <v>Id1635</v>
      </c>
      <c r="B1636" s="4" t="str">
        <f>VLOOKUP(Table2[[#This Row],[Full Name]],Table2[[#This Row],[Full Name]],1,)</f>
        <v xml:space="preserve">  Meaghan Murray</v>
      </c>
      <c r="C1636" s="4">
        <f>VLOOKUP('Medical Examinations'!B1636,'Medical Examinations'!B1636:J3969,1,)</f>
        <v>21.31</v>
      </c>
      <c r="D1636" s="4">
        <f>VLOOKUP('Medical Examinations'!C1636,'Medical Examinations'!C1636:K3969,1,)</f>
        <v>4.17</v>
      </c>
      <c r="E1636" s="4" t="str">
        <f>VLOOKUP('Medical Examinations'!D1636,'Medical Examinations'!D1636:L3969,1,)</f>
        <v>No</v>
      </c>
      <c r="F1636" s="4" t="str">
        <f>VLOOKUP('Medical Examinations'!E1636,'Medical Examinations'!E1636:M3969,1,)</f>
        <v>No</v>
      </c>
      <c r="G1636" s="4" t="str">
        <f>VLOOKUP('Medical Examinations'!F1636,'Medical Examinations'!F1636:N3969,1,)</f>
        <v>No</v>
      </c>
      <c r="H1636" s="4">
        <f>VLOOKUP('Medical Examinations'!G1636,'Medical Examinations'!G1636:O3969,1,)</f>
        <v>0</v>
      </c>
      <c r="I1636" s="4" t="str">
        <f>VLOOKUP('Medical Examinations'!H1636,'Medical Examinations'!H1636:P3969,1,)</f>
        <v>No</v>
      </c>
      <c r="J1636" s="4" t="str">
        <f>VLOOKUP('Medical Examinations'!I1636,'Medical Examinations'!I1636:Q3969,1,)</f>
        <v>Normal Weight</v>
      </c>
      <c r="K1636" s="4" t="str">
        <f>VLOOKUP('Medical Examinations'!J1636,'Medical Examinations'!J1636:R3969,1,)</f>
        <v>Normal</v>
      </c>
      <c r="L1636" s="49">
        <f>VLOOKUP(Table3[[#This Row],[Charges]],Table3[[Charges]:[Age]],1,)</f>
        <v>14349.85</v>
      </c>
      <c r="M1636" s="23" t="str">
        <f>VLOOKUP(Table3[[#This Row],[Hospital tier]],Table3[[Hospital tier]:[Age]],1,)</f>
        <v>tier - 2</v>
      </c>
      <c r="N1636" s="4" t="str">
        <f>VLOOKUP(Table3[[#This Row],[City tier]],Table3[[Hospital tier]:[Age]],1,)</f>
        <v>tier - 2</v>
      </c>
      <c r="O1636" s="4" t="str">
        <f>VLOOKUP(Table3[[#This Row],[State ID]],Table3[[State ID]:[Age]],1,)</f>
        <v>R1012</v>
      </c>
      <c r="P1636" s="4" t="str">
        <f>VLOOKUP(Table3[[#This Row],[Hospitalasion Details]],Table3[[Hospitalasion Details]:[Age]],1,)</f>
        <v>24-Dec-1959</v>
      </c>
      <c r="Q1636" s="4">
        <f>VLOOKUP(Table3[[#This Row],[Age]],Table3[Age],1,)</f>
        <v>63</v>
      </c>
    </row>
    <row r="1637" spans="1:17" x14ac:dyDescent="0.25">
      <c r="A1637" s="4" t="str">
        <f>VLOOKUP(Table2[[#This Row],[Customer ID]],Table2[],1,)</f>
        <v>Id1636</v>
      </c>
      <c r="B1637" s="4" t="str">
        <f>VLOOKUP(Table2[[#This Row],[Full Name]],Table2[[#This Row],[Full Name]],1,)</f>
        <v xml:space="preserve">  Kristin Higden</v>
      </c>
      <c r="C1637" s="4">
        <f>VLOOKUP('Medical Examinations'!B1637,'Medical Examinations'!B1637:J3970,1,)</f>
        <v>19.559999999999999</v>
      </c>
      <c r="D1637" s="4">
        <f>VLOOKUP('Medical Examinations'!C1637,'Medical Examinations'!C1637:K3970,1,)</f>
        <v>11.96</v>
      </c>
      <c r="E1637" s="4" t="str">
        <f>VLOOKUP('Medical Examinations'!D1637,'Medical Examinations'!D1637:L3970,1,)</f>
        <v>No</v>
      </c>
      <c r="F1637" s="4" t="str">
        <f>VLOOKUP('Medical Examinations'!E1637,'Medical Examinations'!E1637:M3970,1,)</f>
        <v>No</v>
      </c>
      <c r="G1637" s="4" t="str">
        <f>VLOOKUP('Medical Examinations'!F1637,'Medical Examinations'!F1637:N3970,1,)</f>
        <v>No</v>
      </c>
      <c r="H1637" s="4">
        <f>VLOOKUP('Medical Examinations'!G1637,'Medical Examinations'!G1637:O3970,1,)</f>
        <v>0</v>
      </c>
      <c r="I1637" s="4" t="str">
        <f>VLOOKUP('Medical Examinations'!H1637,'Medical Examinations'!H1637:P3970,1,)</f>
        <v>No</v>
      </c>
      <c r="J1637" s="4" t="str">
        <f>VLOOKUP('Medical Examinations'!I1637,'Medical Examinations'!I1637:Q3970,1,)</f>
        <v>Normal Weight</v>
      </c>
      <c r="K1637" s="4" t="str">
        <f>VLOOKUP('Medical Examinations'!J1637,'Medical Examinations'!J1637:R3970,1,)</f>
        <v>Diabetes</v>
      </c>
      <c r="L1637" s="49">
        <f>VLOOKUP(Table3[[#This Row],[Charges]],Table3[[Charges]:[Age]],1,)</f>
        <v>14355.43</v>
      </c>
      <c r="M1637" s="23" t="str">
        <f>VLOOKUP(Table3[[#This Row],[Hospital tier]],Table3[[Hospital tier]:[Age]],1,)</f>
        <v>tier - 2</v>
      </c>
      <c r="N1637" s="4" t="str">
        <f>VLOOKUP(Table3[[#This Row],[City tier]],Table3[[Hospital tier]:[Age]],1,)</f>
        <v>tier - 1</v>
      </c>
      <c r="O1637" s="4" t="str">
        <f>VLOOKUP(Table3[[#This Row],[State ID]],Table3[[State ID]:[Age]],1,)</f>
        <v>R1026</v>
      </c>
      <c r="P1637" s="4" t="str">
        <f>VLOOKUP(Table3[[#This Row],[Hospitalasion Details]],Table3[[Hospitalasion Details]:[Age]],1,)</f>
        <v>10-Oct-1967</v>
      </c>
      <c r="Q1637" s="4">
        <f>VLOOKUP(Table3[[#This Row],[Age]],Table3[Age],1,)</f>
        <v>55</v>
      </c>
    </row>
    <row r="1638" spans="1:17" x14ac:dyDescent="0.25">
      <c r="A1638" s="4" t="str">
        <f>VLOOKUP(Table2[[#This Row],[Customer ID]],Table2[],1,)</f>
        <v>Id1637</v>
      </c>
      <c r="B1638" s="4" t="str">
        <f>VLOOKUP(Table2[[#This Row],[Full Name]],Table2[[#This Row],[Full Name]],1,)</f>
        <v xml:space="preserve">  Andrea K Rediger</v>
      </c>
      <c r="C1638" s="4">
        <f>VLOOKUP('Medical Examinations'!B1638,'Medical Examinations'!B1638:J3971,1,)</f>
        <v>37.335000000000001</v>
      </c>
      <c r="D1638" s="4">
        <f>VLOOKUP('Medical Examinations'!C1638,'Medical Examinations'!C1638:K3971,1,)</f>
        <v>6.26</v>
      </c>
      <c r="E1638" s="4" t="str">
        <f>VLOOKUP('Medical Examinations'!D1638,'Medical Examinations'!D1638:L3971,1,)</f>
        <v>Yes</v>
      </c>
      <c r="F1638" s="4" t="str">
        <f>VLOOKUP('Medical Examinations'!E1638,'Medical Examinations'!E1638:M3971,1,)</f>
        <v>No</v>
      </c>
      <c r="G1638" s="4" t="str">
        <f>VLOOKUP('Medical Examinations'!F1638,'Medical Examinations'!F1638:N3971,1,)</f>
        <v>No</v>
      </c>
      <c r="H1638" s="4">
        <f>VLOOKUP('Medical Examinations'!G1638,'Medical Examinations'!G1638:O3971,1,)</f>
        <v>1</v>
      </c>
      <c r="I1638" s="4" t="str">
        <f>VLOOKUP('Medical Examinations'!H1638,'Medical Examinations'!H1638:P3971,1,)</f>
        <v>No</v>
      </c>
      <c r="J1638" s="4" t="str">
        <f>VLOOKUP('Medical Examinations'!I1638,'Medical Examinations'!I1638:Q3971,1,)</f>
        <v>Obesity</v>
      </c>
      <c r="K1638" s="4" t="str">
        <f>VLOOKUP('Medical Examinations'!J1638,'Medical Examinations'!J1638:R3971,1,)</f>
        <v>Pre diabetes</v>
      </c>
      <c r="L1638" s="49">
        <f>VLOOKUP(Table3[[#This Row],[Charges]],Table3[[Charges]:[Age]],1,)</f>
        <v>14358.36</v>
      </c>
      <c r="M1638" s="23" t="str">
        <f>VLOOKUP(Table3[[#This Row],[Hospital tier]],Table3[[Hospital tier]:[Age]],1,)</f>
        <v>tier - 2</v>
      </c>
      <c r="N1638" s="4" t="str">
        <f>VLOOKUP(Table3[[#This Row],[City tier]],Table3[[Hospital tier]:[Age]],1,)</f>
        <v>tier - 2</v>
      </c>
      <c r="O1638" s="4" t="str">
        <f>VLOOKUP(Table3[[#This Row],[State ID]],Table3[[State ID]:[Age]],1,)</f>
        <v>R1011</v>
      </c>
      <c r="P1638" s="4" t="str">
        <f>VLOOKUP(Table3[[#This Row],[Hospitalasion Details]],Table3[[Hospitalasion Details]:[Age]],1,)</f>
        <v>16-Nov-1988</v>
      </c>
      <c r="Q1638" s="4">
        <f>VLOOKUP(Table3[[#This Row],[Age]],Table3[Age],1,)</f>
        <v>34</v>
      </c>
    </row>
    <row r="1639" spans="1:17" x14ac:dyDescent="0.25">
      <c r="A1639" s="4" t="str">
        <f>VLOOKUP(Table2[[#This Row],[Customer ID]],Table2[],1,)</f>
        <v>Id1638</v>
      </c>
      <c r="B1639" s="4" t="str">
        <f>VLOOKUP(Table2[[#This Row],[Full Name]],Table2[[#This Row],[Full Name]],1,)</f>
        <v xml:space="preserve">  Kris Huff</v>
      </c>
      <c r="C1639" s="4">
        <f>VLOOKUP('Medical Examinations'!B1639,'Medical Examinations'!B1639:J3972,1,)</f>
        <v>19.53</v>
      </c>
      <c r="D1639" s="4">
        <f>VLOOKUP('Medical Examinations'!C1639,'Medical Examinations'!C1639:K3972,1,)</f>
        <v>11.68</v>
      </c>
      <c r="E1639" s="4" t="str">
        <f>VLOOKUP('Medical Examinations'!D1639,'Medical Examinations'!D1639:L3972,1,)</f>
        <v>No</v>
      </c>
      <c r="F1639" s="4" t="str">
        <f>VLOOKUP('Medical Examinations'!E1639,'Medical Examinations'!E1639:M3972,1,)</f>
        <v>No</v>
      </c>
      <c r="G1639" s="4" t="str">
        <f>VLOOKUP('Medical Examinations'!F1639,'Medical Examinations'!F1639:N3972,1,)</f>
        <v>No</v>
      </c>
      <c r="H1639" s="4">
        <f>VLOOKUP('Medical Examinations'!G1639,'Medical Examinations'!G1639:O3972,1,)</f>
        <v>0</v>
      </c>
      <c r="I1639" s="4" t="str">
        <f>VLOOKUP('Medical Examinations'!H1639,'Medical Examinations'!H1639:P3972,1,)</f>
        <v>No</v>
      </c>
      <c r="J1639" s="4" t="str">
        <f>VLOOKUP('Medical Examinations'!I1639,'Medical Examinations'!I1639:Q3972,1,)</f>
        <v>Normal Weight</v>
      </c>
      <c r="K1639" s="4" t="str">
        <f>VLOOKUP('Medical Examinations'!J1639,'Medical Examinations'!J1639:R3972,1,)</f>
        <v>Diabetes</v>
      </c>
      <c r="L1639" s="49">
        <f>VLOOKUP(Table3[[#This Row],[Charges]],Table3[[Charges]:[Age]],1,)</f>
        <v>14382.71</v>
      </c>
      <c r="M1639" s="23" t="str">
        <f>VLOOKUP(Table3[[#This Row],[Hospital tier]],Table3[[Hospital tier]:[Age]],1,)</f>
        <v>tier - 2</v>
      </c>
      <c r="N1639" s="4" t="str">
        <f>VLOOKUP(Table3[[#This Row],[City tier]],Table3[[Hospital tier]:[Age]],1,)</f>
        <v>tier - 2</v>
      </c>
      <c r="O1639" s="4" t="str">
        <f>VLOOKUP(Table3[[#This Row],[State ID]],Table3[[State ID]:[Age]],1,)</f>
        <v>R1012</v>
      </c>
      <c r="P1639" s="4" t="str">
        <f>VLOOKUP(Table3[[#This Row],[Hospitalasion Details]],Table3[[Hospitalasion Details]:[Age]],1,)</f>
        <v>16-Jul-1963</v>
      </c>
      <c r="Q1639" s="4">
        <f>VLOOKUP(Table3[[#This Row],[Age]],Table3[Age],1,)</f>
        <v>59</v>
      </c>
    </row>
    <row r="1640" spans="1:17" x14ac:dyDescent="0.25">
      <c r="A1640" s="4" t="str">
        <f>VLOOKUP(Table2[[#This Row],[Customer ID]],Table2[],1,)</f>
        <v>Id1639</v>
      </c>
      <c r="B1640" s="4" t="str">
        <f>VLOOKUP(Table2[[#This Row],[Full Name]],Table2[[#This Row],[Full Name]],1,)</f>
        <v xml:space="preserve">  Alden W Hall</v>
      </c>
      <c r="C1640" s="4">
        <f>VLOOKUP('Medical Examinations'!B1640,'Medical Examinations'!B1640:J3973,1,)</f>
        <v>34.1</v>
      </c>
      <c r="D1640" s="4">
        <f>VLOOKUP('Medical Examinations'!C1640,'Medical Examinations'!C1640:K3973,1,)</f>
        <v>5.16</v>
      </c>
      <c r="E1640" s="4" t="str">
        <f>VLOOKUP('Medical Examinations'!D1640,'Medical Examinations'!D1640:L3973,1,)</f>
        <v>No</v>
      </c>
      <c r="F1640" s="4" t="str">
        <f>VLOOKUP('Medical Examinations'!E1640,'Medical Examinations'!E1640:M3973,1,)</f>
        <v>No</v>
      </c>
      <c r="G1640" s="4" t="str">
        <f>VLOOKUP('Medical Examinations'!F1640,'Medical Examinations'!F1640:N3973,1,)</f>
        <v>No</v>
      </c>
      <c r="H1640" s="4">
        <f>VLOOKUP('Medical Examinations'!G1640,'Medical Examinations'!G1640:O3973,1,)</f>
        <v>0</v>
      </c>
      <c r="I1640" s="4" t="str">
        <f>VLOOKUP('Medical Examinations'!H1640,'Medical Examinations'!H1640:P3973,1,)</f>
        <v>No</v>
      </c>
      <c r="J1640" s="4" t="str">
        <f>VLOOKUP('Medical Examinations'!I1640,'Medical Examinations'!I1640:Q3973,1,)</f>
        <v>Obesity</v>
      </c>
      <c r="K1640" s="4" t="str">
        <f>VLOOKUP('Medical Examinations'!J1640,'Medical Examinations'!J1640:R3973,1,)</f>
        <v>Normal</v>
      </c>
      <c r="L1640" s="49">
        <f>VLOOKUP(Table3[[#This Row],[Charges]],Table3[[Charges]:[Age]],1,)</f>
        <v>14394.4</v>
      </c>
      <c r="M1640" s="23" t="str">
        <f>VLOOKUP(Table3[[#This Row],[Hospital tier]],Table3[[Hospital tier]:[Age]],1,)</f>
        <v>tier - 2</v>
      </c>
      <c r="N1640" s="4" t="str">
        <f>VLOOKUP(Table3[[#This Row],[City tier]],Table3[[Hospital tier]:[Age]],1,)</f>
        <v>tier - 3</v>
      </c>
      <c r="O1640" s="4" t="str">
        <f>VLOOKUP(Table3[[#This Row],[State ID]],Table3[[State ID]:[Age]],1,)</f>
        <v>R1024</v>
      </c>
      <c r="P1640" s="4" t="str">
        <f>VLOOKUP(Table3[[#This Row],[Hospitalasion Details]],Table3[[Hospitalasion Details]:[Age]],1,)</f>
        <v>22-Jun-1965</v>
      </c>
      <c r="Q1640" s="4">
        <f>VLOOKUP(Table3[[#This Row],[Age]],Table3[Age],1,)</f>
        <v>57</v>
      </c>
    </row>
    <row r="1641" spans="1:17" x14ac:dyDescent="0.25">
      <c r="A1641" s="4" t="str">
        <f>VLOOKUP(Table2[[#This Row],[Customer ID]],Table2[],1,)</f>
        <v>Id1640</v>
      </c>
      <c r="B1641" s="4" t="str">
        <f>VLOOKUP(Table2[[#This Row],[Full Name]],Table2[[#This Row],[Full Name]],1,)</f>
        <v xml:space="preserve">  Suzanne M Grise</v>
      </c>
      <c r="C1641" s="4">
        <f>VLOOKUP('Medical Examinations'!B1641,'Medical Examinations'!B1641:J3974,1,)</f>
        <v>16.5</v>
      </c>
      <c r="D1641" s="4">
        <f>VLOOKUP('Medical Examinations'!C1641,'Medical Examinations'!C1641:K3974,1,)</f>
        <v>6.9</v>
      </c>
      <c r="E1641" s="4" t="str">
        <f>VLOOKUP('Medical Examinations'!D1641,'Medical Examinations'!D1641:L3974,1,)</f>
        <v>Yes</v>
      </c>
      <c r="F1641" s="4" t="str">
        <f>VLOOKUP('Medical Examinations'!E1641,'Medical Examinations'!E1641:M3974,1,)</f>
        <v>No</v>
      </c>
      <c r="G1641" s="4" t="str">
        <f>VLOOKUP('Medical Examinations'!F1641,'Medical Examinations'!F1641:N3974,1,)</f>
        <v>No</v>
      </c>
      <c r="H1641" s="4">
        <f>VLOOKUP('Medical Examinations'!G1641,'Medical Examinations'!G1641:O3974,1,)</f>
        <v>2</v>
      </c>
      <c r="I1641" s="4" t="str">
        <f>VLOOKUP('Medical Examinations'!H1641,'Medical Examinations'!H1641:P3974,1,)</f>
        <v>No</v>
      </c>
      <c r="J1641" s="4" t="str">
        <f>VLOOKUP('Medical Examinations'!I1641,'Medical Examinations'!I1641:Q3974,1,)</f>
        <v>Underweight</v>
      </c>
      <c r="K1641" s="4" t="str">
        <f>VLOOKUP('Medical Examinations'!J1641,'Medical Examinations'!J1641:R3974,1,)</f>
        <v>Diabetes</v>
      </c>
      <c r="L1641" s="49">
        <f>VLOOKUP(Table3[[#This Row],[Charges]],Table3[[Charges]:[Age]],1,)</f>
        <v>14394.56</v>
      </c>
      <c r="M1641" s="23" t="str">
        <f>VLOOKUP(Table3[[#This Row],[Hospital tier]],Table3[[Hospital tier]:[Age]],1,)</f>
        <v>tier - 2</v>
      </c>
      <c r="N1641" s="4" t="str">
        <f>VLOOKUP(Table3[[#This Row],[City tier]],Table3[[Hospital tier]:[Age]],1,)</f>
        <v>tier - 1</v>
      </c>
      <c r="O1641" s="4" t="str">
        <f>VLOOKUP(Table3[[#This Row],[State ID]],Table3[[State ID]:[Age]],1,)</f>
        <v>R1018</v>
      </c>
      <c r="P1641" s="4" t="str">
        <f>VLOOKUP(Table3[[#This Row],[Hospitalasion Details]],Table3[[Hospitalasion Details]:[Age]],1,)</f>
        <v>14-Sep-1958</v>
      </c>
      <c r="Q1641" s="4">
        <f>VLOOKUP(Table3[[#This Row],[Age]],Table3[Age],1,)</f>
        <v>64</v>
      </c>
    </row>
    <row r="1642" spans="1:17" x14ac:dyDescent="0.25">
      <c r="A1642" s="4" t="str">
        <f>VLOOKUP(Table2[[#This Row],[Customer ID]],Table2[],1,)</f>
        <v>Id1641</v>
      </c>
      <c r="B1642" s="4" t="str">
        <f>VLOOKUP(Table2[[#This Row],[Full Name]],Table2[[#This Row],[Full Name]],1,)</f>
        <v xml:space="preserve">  Heidi Z Skildum</v>
      </c>
      <c r="C1642" s="4">
        <f>VLOOKUP('Medical Examinations'!B1642,'Medical Examinations'!B1642:J3975,1,)</f>
        <v>30.69</v>
      </c>
      <c r="D1642" s="4">
        <f>VLOOKUP('Medical Examinations'!C1642,'Medical Examinations'!C1642:K3975,1,)</f>
        <v>4.83</v>
      </c>
      <c r="E1642" s="4" t="str">
        <f>VLOOKUP('Medical Examinations'!D1642,'Medical Examinations'!D1642:L3975,1,)</f>
        <v>No</v>
      </c>
      <c r="F1642" s="4" t="str">
        <f>VLOOKUP('Medical Examinations'!E1642,'Medical Examinations'!E1642:M3975,1,)</f>
        <v>No</v>
      </c>
      <c r="G1642" s="4" t="str">
        <f>VLOOKUP('Medical Examinations'!F1642,'Medical Examinations'!F1642:N3975,1,)</f>
        <v>No</v>
      </c>
      <c r="H1642" s="4">
        <f>VLOOKUP('Medical Examinations'!G1642,'Medical Examinations'!G1642:O3975,1,)</f>
        <v>1</v>
      </c>
      <c r="I1642" s="4" t="str">
        <f>VLOOKUP('Medical Examinations'!H1642,'Medical Examinations'!H1642:P3975,1,)</f>
        <v>No</v>
      </c>
      <c r="J1642" s="4" t="str">
        <f>VLOOKUP('Medical Examinations'!I1642,'Medical Examinations'!I1642:Q3975,1,)</f>
        <v>Obesity</v>
      </c>
      <c r="K1642" s="4" t="str">
        <f>VLOOKUP('Medical Examinations'!J1642,'Medical Examinations'!J1642:R3975,1,)</f>
        <v>Normal</v>
      </c>
      <c r="L1642" s="49">
        <f>VLOOKUP(Table3[[#This Row],[Charges]],Table3[[Charges]:[Age]],1,)</f>
        <v>14410.93</v>
      </c>
      <c r="M1642" s="23" t="str">
        <f>VLOOKUP(Table3[[#This Row],[Hospital tier]],Table3[[Hospital tier]:[Age]],1,)</f>
        <v>tier - 2</v>
      </c>
      <c r="N1642" s="4" t="str">
        <f>VLOOKUP(Table3[[#This Row],[City tier]],Table3[[Hospital tier]:[Age]],1,)</f>
        <v>tier - 2</v>
      </c>
      <c r="O1642" s="4" t="str">
        <f>VLOOKUP(Table3[[#This Row],[State ID]],Table3[[State ID]:[Age]],1,)</f>
        <v>R1016</v>
      </c>
      <c r="P1642" s="4" t="str">
        <f>VLOOKUP(Table3[[#This Row],[Hospitalasion Details]],Table3[[Hospitalasion Details]:[Age]],1,)</f>
        <v>29-Jul-1958</v>
      </c>
      <c r="Q1642" s="4">
        <f>VLOOKUP(Table3[[#This Row],[Age]],Table3[Age],1,)</f>
        <v>64</v>
      </c>
    </row>
    <row r="1643" spans="1:17" x14ac:dyDescent="0.25">
      <c r="A1643" s="4" t="str">
        <f>VLOOKUP(Table2[[#This Row],[Customer ID]],Table2[],1,)</f>
        <v>Id1642</v>
      </c>
      <c r="B1643" s="4" t="str">
        <f>VLOOKUP(Table2[[#This Row],[Full Name]],Table2[[#This Row],[Full Name]],1,)</f>
        <v xml:space="preserve">  Carolyn Yang</v>
      </c>
      <c r="C1643" s="4">
        <f>VLOOKUP('Medical Examinations'!B1643,'Medical Examinations'!B1643:J3976,1,)</f>
        <v>28.93</v>
      </c>
      <c r="D1643" s="4">
        <f>VLOOKUP('Medical Examinations'!C1643,'Medical Examinations'!C1643:K3976,1,)</f>
        <v>4.87</v>
      </c>
      <c r="E1643" s="4" t="str">
        <f>VLOOKUP('Medical Examinations'!D1643,'Medical Examinations'!D1643:L3976,1,)</f>
        <v>No</v>
      </c>
      <c r="F1643" s="4" t="str">
        <f>VLOOKUP('Medical Examinations'!E1643,'Medical Examinations'!E1643:M3976,1,)</f>
        <v>No</v>
      </c>
      <c r="G1643" s="4" t="str">
        <f>VLOOKUP('Medical Examinations'!F1643,'Medical Examinations'!F1643:N3976,1,)</f>
        <v>No</v>
      </c>
      <c r="H1643" s="4">
        <f>VLOOKUP('Medical Examinations'!G1643,'Medical Examinations'!G1643:O3976,1,)</f>
        <v>1</v>
      </c>
      <c r="I1643" s="4" t="str">
        <f>VLOOKUP('Medical Examinations'!H1643,'Medical Examinations'!H1643:P3976,1,)</f>
        <v>No</v>
      </c>
      <c r="J1643" s="4" t="str">
        <f>VLOOKUP('Medical Examinations'!I1643,'Medical Examinations'!I1643:Q3976,1,)</f>
        <v>Over Weight</v>
      </c>
      <c r="K1643" s="4" t="str">
        <f>VLOOKUP('Medical Examinations'!J1643,'Medical Examinations'!J1643:R3976,1,)</f>
        <v>Normal</v>
      </c>
      <c r="L1643" s="49">
        <f>VLOOKUP(Table3[[#This Row],[Charges]],Table3[[Charges]:[Age]],1,)</f>
        <v>14418.28</v>
      </c>
      <c r="M1643" s="23" t="str">
        <f>VLOOKUP(Table3[[#This Row],[Hospital tier]],Table3[[Hospital tier]:[Age]],1,)</f>
        <v>tier - 2</v>
      </c>
      <c r="N1643" s="4" t="str">
        <f>VLOOKUP(Table3[[#This Row],[City tier]],Table3[[Hospital tier]:[Age]],1,)</f>
        <v>tier - 3</v>
      </c>
      <c r="O1643" s="4" t="str">
        <f>VLOOKUP(Table3[[#This Row],[State ID]],Table3[[State ID]:[Age]],1,)</f>
        <v>R1013</v>
      </c>
      <c r="P1643" s="4" t="str">
        <f>VLOOKUP(Table3[[#This Row],[Hospitalasion Details]],Table3[[Hospitalasion Details]:[Age]],1,)</f>
        <v>20-Sep-1958</v>
      </c>
      <c r="Q1643" s="4">
        <f>VLOOKUP(Table3[[#This Row],[Age]],Table3[Age],1,)</f>
        <v>64</v>
      </c>
    </row>
    <row r="1644" spans="1:17" x14ac:dyDescent="0.25">
      <c r="A1644" s="4" t="str">
        <f>VLOOKUP(Table2[[#This Row],[Customer ID]],Table2[],1,)</f>
        <v>Id1643</v>
      </c>
      <c r="B1644" s="4" t="str">
        <f>VLOOKUP(Table2[[#This Row],[Full Name]],Table2[[#This Row],[Full Name]],1,)</f>
        <v xml:space="preserve">  Sabine Fischer-Daly</v>
      </c>
      <c r="C1644" s="4">
        <f>VLOOKUP('Medical Examinations'!B1644,'Medical Examinations'!B1644:J3977,1,)</f>
        <v>38.9</v>
      </c>
      <c r="D1644" s="4">
        <f>VLOOKUP('Medical Examinations'!C1644,'Medical Examinations'!C1644:K3977,1,)</f>
        <v>4.28</v>
      </c>
      <c r="E1644" s="4" t="str">
        <f>VLOOKUP('Medical Examinations'!D1644,'Medical Examinations'!D1644:L3977,1,)</f>
        <v>No</v>
      </c>
      <c r="F1644" s="4" t="str">
        <f>VLOOKUP('Medical Examinations'!E1644,'Medical Examinations'!E1644:M3977,1,)</f>
        <v>No</v>
      </c>
      <c r="G1644" s="4" t="str">
        <f>VLOOKUP('Medical Examinations'!F1644,'Medical Examinations'!F1644:N3977,1,)</f>
        <v>No</v>
      </c>
      <c r="H1644" s="4">
        <f>VLOOKUP('Medical Examinations'!G1644,'Medical Examinations'!G1644:O3977,1,)</f>
        <v>0</v>
      </c>
      <c r="I1644" s="4" t="str">
        <f>VLOOKUP('Medical Examinations'!H1644,'Medical Examinations'!H1644:P3977,1,)</f>
        <v>No</v>
      </c>
      <c r="J1644" s="4" t="str">
        <f>VLOOKUP('Medical Examinations'!I1644,'Medical Examinations'!I1644:Q3977,1,)</f>
        <v>Obesity</v>
      </c>
      <c r="K1644" s="4" t="str">
        <f>VLOOKUP('Medical Examinations'!J1644,'Medical Examinations'!J1644:R3977,1,)</f>
        <v>Normal</v>
      </c>
      <c r="L1644" s="49">
        <f>VLOOKUP(Table3[[#This Row],[Charges]],Table3[[Charges]:[Age]],1,)</f>
        <v>14426.07</v>
      </c>
      <c r="M1644" s="23" t="str">
        <f>VLOOKUP(Table3[[#This Row],[Hospital tier]],Table3[[Hospital tier]:[Age]],1,)</f>
        <v>tier - 2</v>
      </c>
      <c r="N1644" s="4" t="str">
        <f>VLOOKUP(Table3[[#This Row],[City tier]],Table3[[Hospital tier]:[Age]],1,)</f>
        <v>tier - 1</v>
      </c>
      <c r="O1644" s="4" t="str">
        <f>VLOOKUP(Table3[[#This Row],[State ID]],Table3[[State ID]:[Age]],1,)</f>
        <v>R1012</v>
      </c>
      <c r="P1644" s="4" t="str">
        <f>VLOOKUP(Table3[[#This Row],[Hospitalasion Details]],Table3[[Hospitalasion Details]:[Age]],1,)</f>
        <v>10-Aug-1999</v>
      </c>
      <c r="Q1644" s="4">
        <f>VLOOKUP(Table3[[#This Row],[Age]],Table3[Age],1,)</f>
        <v>23</v>
      </c>
    </row>
    <row r="1645" spans="1:17" x14ac:dyDescent="0.25">
      <c r="A1645" s="4" t="str">
        <f>VLOOKUP(Table2[[#This Row],[Customer ID]],Table2[],1,)</f>
        <v>Id1644</v>
      </c>
      <c r="B1645" s="4" t="str">
        <f>VLOOKUP(Table2[[#This Row],[Full Name]],Table2[[#This Row],[Full Name]],1,)</f>
        <v xml:space="preserve">  Bobby Asher</v>
      </c>
      <c r="C1645" s="4">
        <f>VLOOKUP('Medical Examinations'!B1645,'Medical Examinations'!B1645:J3978,1,)</f>
        <v>26.9</v>
      </c>
      <c r="D1645" s="4">
        <f>VLOOKUP('Medical Examinations'!C1645,'Medical Examinations'!C1645:K3978,1,)</f>
        <v>4.07</v>
      </c>
      <c r="E1645" s="4" t="str">
        <f>VLOOKUP('Medical Examinations'!D1645,'Medical Examinations'!D1645:L3978,1,)</f>
        <v>No</v>
      </c>
      <c r="F1645" s="4" t="str">
        <f>VLOOKUP('Medical Examinations'!E1645,'Medical Examinations'!E1645:M3978,1,)</f>
        <v>No</v>
      </c>
      <c r="G1645" s="4" t="str">
        <f>VLOOKUP('Medical Examinations'!F1645,'Medical Examinations'!F1645:N3978,1,)</f>
        <v>No</v>
      </c>
      <c r="H1645" s="4">
        <f>VLOOKUP('Medical Examinations'!G1645,'Medical Examinations'!G1645:O3978,1,)</f>
        <v>0</v>
      </c>
      <c r="I1645" s="4" t="str">
        <f>VLOOKUP('Medical Examinations'!H1645,'Medical Examinations'!H1645:P3978,1,)</f>
        <v>No</v>
      </c>
      <c r="J1645" s="4" t="str">
        <f>VLOOKUP('Medical Examinations'!I1645,'Medical Examinations'!I1645:Q3978,1,)</f>
        <v>Over Weight</v>
      </c>
      <c r="K1645" s="4" t="str">
        <f>VLOOKUP('Medical Examinations'!J1645,'Medical Examinations'!J1645:R3978,1,)</f>
        <v>Normal</v>
      </c>
      <c r="L1645" s="49">
        <f>VLOOKUP(Table3[[#This Row],[Charges]],Table3[[Charges]:[Age]],1,)</f>
        <v>14426.66</v>
      </c>
      <c r="M1645" s="23" t="str">
        <f>VLOOKUP(Table3[[#This Row],[Hospital tier]],Table3[[Hospital tier]:[Age]],1,)</f>
        <v>tier - 2</v>
      </c>
      <c r="N1645" s="4" t="str">
        <f>VLOOKUP(Table3[[#This Row],[City tier]],Table3[[Hospital tier]:[Age]],1,)</f>
        <v>tier - 2</v>
      </c>
      <c r="O1645" s="4" t="str">
        <f>VLOOKUP(Table3[[#This Row],[State ID]],Table3[[State ID]:[Age]],1,)</f>
        <v>R1026</v>
      </c>
      <c r="P1645" s="4" t="str">
        <f>VLOOKUP(Table3[[#This Row],[Hospitalasion Details]],Table3[[Hospitalasion Details]:[Age]],1,)</f>
        <v>15-Aug-1967</v>
      </c>
      <c r="Q1645" s="4">
        <f>VLOOKUP(Table3[[#This Row],[Age]],Table3[Age],1,)</f>
        <v>55</v>
      </c>
    </row>
    <row r="1646" spans="1:17" x14ac:dyDescent="0.25">
      <c r="A1646" s="4" t="str">
        <f>VLOOKUP(Table2[[#This Row],[Customer ID]],Table2[],1,)</f>
        <v>Id1645</v>
      </c>
      <c r="B1646" s="4" t="str">
        <f>VLOOKUP(Table2[[#This Row],[Full Name]],Table2[[#This Row],[Full Name]],1,)</f>
        <v xml:space="preserve">  Fan Zhou</v>
      </c>
      <c r="C1646" s="4">
        <f>VLOOKUP('Medical Examinations'!B1646,'Medical Examinations'!B1646:J3979,1,)</f>
        <v>24.86</v>
      </c>
      <c r="D1646" s="4">
        <f>VLOOKUP('Medical Examinations'!C1646,'Medical Examinations'!C1646:K3979,1,)</f>
        <v>6.23</v>
      </c>
      <c r="E1646" s="4" t="str">
        <f>VLOOKUP('Medical Examinations'!D1646,'Medical Examinations'!D1646:L3979,1,)</f>
        <v>No</v>
      </c>
      <c r="F1646" s="4" t="str">
        <f>VLOOKUP('Medical Examinations'!E1646,'Medical Examinations'!E1646:M3979,1,)</f>
        <v>No</v>
      </c>
      <c r="G1646" s="4" t="str">
        <f>VLOOKUP('Medical Examinations'!F1646,'Medical Examinations'!F1646:N3979,1,)</f>
        <v>No</v>
      </c>
      <c r="H1646" s="4">
        <f>VLOOKUP('Medical Examinations'!G1646,'Medical Examinations'!G1646:O3979,1,)</f>
        <v>0</v>
      </c>
      <c r="I1646" s="4" t="str">
        <f>VLOOKUP('Medical Examinations'!H1646,'Medical Examinations'!H1646:P3979,1,)</f>
        <v>No</v>
      </c>
      <c r="J1646" s="4" t="str">
        <f>VLOOKUP('Medical Examinations'!I1646,'Medical Examinations'!I1646:Q3979,1,)</f>
        <v>Normal Weight</v>
      </c>
      <c r="K1646" s="4" t="str">
        <f>VLOOKUP('Medical Examinations'!J1646,'Medical Examinations'!J1646:R3979,1,)</f>
        <v>Pre diabetes</v>
      </c>
      <c r="L1646" s="49">
        <f>VLOOKUP(Table3[[#This Row],[Charges]],Table3[[Charges]:[Age]],1,)</f>
        <v>14427.63</v>
      </c>
      <c r="M1646" s="23" t="str">
        <f>VLOOKUP(Table3[[#This Row],[Hospital tier]],Table3[[Hospital tier]:[Age]],1,)</f>
        <v>tier - 2</v>
      </c>
      <c r="N1646" s="4" t="str">
        <f>VLOOKUP(Table3[[#This Row],[City tier]],Table3[[Hospital tier]:[Age]],1,)</f>
        <v>tier - 2</v>
      </c>
      <c r="O1646" s="4" t="str">
        <f>VLOOKUP(Table3[[#This Row],[State ID]],Table3[[State ID]:[Age]],1,)</f>
        <v>R1021</v>
      </c>
      <c r="P1646" s="4" t="str">
        <f>VLOOKUP(Table3[[#This Row],[Hospitalasion Details]],Table3[[Hospitalasion Details]:[Age]],1,)</f>
        <v>4-Nov-1967</v>
      </c>
      <c r="Q1646" s="4">
        <f>VLOOKUP(Table3[[#This Row],[Age]],Table3[Age],1,)</f>
        <v>55</v>
      </c>
    </row>
    <row r="1647" spans="1:17" x14ac:dyDescent="0.25">
      <c r="A1647" s="4" t="str">
        <f>VLOOKUP(Table2[[#This Row],[Customer ID]],Table2[],1,)</f>
        <v>Id1646</v>
      </c>
      <c r="B1647" s="4" t="str">
        <f>VLOOKUP(Table2[[#This Row],[Full Name]],Table2[[#This Row],[Full Name]],1,)</f>
        <v xml:space="preserve">  Rachel M Rudder</v>
      </c>
      <c r="C1647" s="4">
        <f>VLOOKUP('Medical Examinations'!B1647,'Medical Examinations'!B1647:J3980,1,)</f>
        <v>39.14</v>
      </c>
      <c r="D1647" s="4">
        <f>VLOOKUP('Medical Examinations'!C1647,'Medical Examinations'!C1647:K3980,1,)</f>
        <v>6.24</v>
      </c>
      <c r="E1647" s="4" t="str">
        <f>VLOOKUP('Medical Examinations'!D1647,'Medical Examinations'!D1647:L3980,1,)</f>
        <v>No</v>
      </c>
      <c r="F1647" s="4" t="str">
        <f>VLOOKUP('Medical Examinations'!E1647,'Medical Examinations'!E1647:M3980,1,)</f>
        <v>yes</v>
      </c>
      <c r="G1647" s="4" t="str">
        <f>VLOOKUP('Medical Examinations'!F1647,'Medical Examinations'!F1647:N3980,1,)</f>
        <v>No</v>
      </c>
      <c r="H1647" s="4">
        <f>VLOOKUP('Medical Examinations'!G1647,'Medical Examinations'!G1647:O3980,1,)</f>
        <v>1</v>
      </c>
      <c r="I1647" s="4" t="str">
        <f>VLOOKUP('Medical Examinations'!H1647,'Medical Examinations'!H1647:P3980,1,)</f>
        <v>No</v>
      </c>
      <c r="J1647" s="4" t="str">
        <f>VLOOKUP('Medical Examinations'!I1647,'Medical Examinations'!I1647:Q3980,1,)</f>
        <v>Obesity</v>
      </c>
      <c r="K1647" s="4" t="str">
        <f>VLOOKUP('Medical Examinations'!J1647,'Medical Examinations'!J1647:R3980,1,)</f>
        <v>Pre diabetes</v>
      </c>
      <c r="L1647" s="49">
        <f>VLOOKUP(Table3[[#This Row],[Charges]],Table3[[Charges]:[Age]],1,)</f>
        <v>14449.85</v>
      </c>
      <c r="M1647" s="23" t="str">
        <f>VLOOKUP(Table3[[#This Row],[Hospital tier]],Table3[[Hospital tier]:[Age]],1,)</f>
        <v>tier - 2</v>
      </c>
      <c r="N1647" s="4" t="str">
        <f>VLOOKUP(Table3[[#This Row],[City tier]],Table3[[Hospital tier]:[Age]],1,)</f>
        <v>tier - 1</v>
      </c>
      <c r="O1647" s="4" t="str">
        <f>VLOOKUP(Table3[[#This Row],[State ID]],Table3[[State ID]:[Age]],1,)</f>
        <v>R1024</v>
      </c>
      <c r="P1647" s="4" t="str">
        <f>VLOOKUP(Table3[[#This Row],[Hospitalasion Details]],Table3[[Hospitalasion Details]:[Age]],1,)</f>
        <v>29-Jun-1959</v>
      </c>
      <c r="Q1647" s="4">
        <f>VLOOKUP(Table3[[#This Row],[Age]],Table3[Age],1,)</f>
        <v>63</v>
      </c>
    </row>
    <row r="1648" spans="1:17" x14ac:dyDescent="0.25">
      <c r="A1648" s="4" t="str">
        <f>VLOOKUP(Table2[[#This Row],[Customer ID]],Table2[],1,)</f>
        <v>Id1647</v>
      </c>
      <c r="B1648" s="4" t="str">
        <f>VLOOKUP(Table2[[#This Row],[Full Name]],Table2[[#This Row],[Full Name]],1,)</f>
        <v xml:space="preserve">  Greg Cartmell</v>
      </c>
      <c r="C1648" s="4">
        <f>VLOOKUP('Medical Examinations'!B1648,'Medical Examinations'!B1648:J3981,1,)</f>
        <v>39.799999999999997</v>
      </c>
      <c r="D1648" s="4">
        <f>VLOOKUP('Medical Examinations'!C1648,'Medical Examinations'!C1648:K3981,1,)</f>
        <v>6.17</v>
      </c>
      <c r="E1648" s="4" t="str">
        <f>VLOOKUP('Medical Examinations'!D1648,'Medical Examinations'!D1648:L3981,1,)</f>
        <v>No</v>
      </c>
      <c r="F1648" s="4" t="str">
        <f>VLOOKUP('Medical Examinations'!E1648,'Medical Examinations'!E1648:M3981,1,)</f>
        <v>No</v>
      </c>
      <c r="G1648" s="4" t="str">
        <f>VLOOKUP('Medical Examinations'!F1648,'Medical Examinations'!F1648:N3981,1,)</f>
        <v>Yes</v>
      </c>
      <c r="H1648" s="4">
        <f>VLOOKUP('Medical Examinations'!G1648,'Medical Examinations'!G1648:O3981,1,)</f>
        <v>1</v>
      </c>
      <c r="I1648" s="4" t="str">
        <f>VLOOKUP('Medical Examinations'!H1648,'Medical Examinations'!H1648:P3981,1,)</f>
        <v>No</v>
      </c>
      <c r="J1648" s="4" t="str">
        <f>VLOOKUP('Medical Examinations'!I1648,'Medical Examinations'!I1648:Q3981,1,)</f>
        <v>Obesity</v>
      </c>
      <c r="K1648" s="4" t="str">
        <f>VLOOKUP('Medical Examinations'!J1648,'Medical Examinations'!J1648:R3981,1,)</f>
        <v>Pre diabetes</v>
      </c>
      <c r="L1648" s="49">
        <f>VLOOKUP(Table3[[#This Row],[Charges]],Table3[[Charges]:[Age]],1,)</f>
        <v>14451.84</v>
      </c>
      <c r="M1648" s="23" t="str">
        <f>VLOOKUP(Table3[[#This Row],[Hospital tier]],Table3[[Hospital tier]:[Age]],1,)</f>
        <v>tier - 2</v>
      </c>
      <c r="N1648" s="4" t="str">
        <f>VLOOKUP(Table3[[#This Row],[City tier]],Table3[[Hospital tier]:[Age]],1,)</f>
        <v>tier - 3</v>
      </c>
      <c r="O1648" s="4" t="str">
        <f>VLOOKUP(Table3[[#This Row],[State ID]],Table3[[State ID]:[Age]],1,)</f>
        <v>R1023</v>
      </c>
      <c r="P1648" s="4" t="str">
        <f>VLOOKUP(Table3[[#This Row],[Hospitalasion Details]],Table3[[Hospitalasion Details]:[Age]],1,)</f>
        <v>3-Aug-1959</v>
      </c>
      <c r="Q1648" s="4">
        <f>VLOOKUP(Table3[[#This Row],[Age]],Table3[Age],1,)</f>
        <v>63</v>
      </c>
    </row>
    <row r="1649" spans="1:17" x14ac:dyDescent="0.25">
      <c r="A1649" s="4" t="str">
        <f>VLOOKUP(Table2[[#This Row],[Customer ID]],Table2[],1,)</f>
        <v>Id1648</v>
      </c>
      <c r="B1649" s="4" t="str">
        <f>VLOOKUP(Table2[[#This Row],[Full Name]],Table2[[#This Row],[Full Name]],1,)</f>
        <v xml:space="preserve">  Dan Troland</v>
      </c>
      <c r="C1649" s="4">
        <f>VLOOKUP('Medical Examinations'!B1649,'Medical Examinations'!B1649:J3982,1,)</f>
        <v>34.32</v>
      </c>
      <c r="D1649" s="4">
        <f>VLOOKUP('Medical Examinations'!C1649,'Medical Examinations'!C1649:K3982,1,)</f>
        <v>5.16</v>
      </c>
      <c r="E1649" s="4" t="str">
        <f>VLOOKUP('Medical Examinations'!D1649,'Medical Examinations'!D1649:L3982,1,)</f>
        <v>No</v>
      </c>
      <c r="F1649" s="4" t="str">
        <f>VLOOKUP('Medical Examinations'!E1649,'Medical Examinations'!E1649:M3982,1,)</f>
        <v>No</v>
      </c>
      <c r="G1649" s="4" t="str">
        <f>VLOOKUP('Medical Examinations'!F1649,'Medical Examinations'!F1649:N3982,1,)</f>
        <v>No</v>
      </c>
      <c r="H1649" s="4">
        <f>VLOOKUP('Medical Examinations'!G1649,'Medical Examinations'!G1649:O3982,1,)</f>
        <v>1</v>
      </c>
      <c r="I1649" s="4" t="str">
        <f>VLOOKUP('Medical Examinations'!H1649,'Medical Examinations'!H1649:P3982,1,)</f>
        <v>No</v>
      </c>
      <c r="J1649" s="4" t="str">
        <f>VLOOKUP('Medical Examinations'!I1649,'Medical Examinations'!I1649:Q3982,1,)</f>
        <v>Obesity</v>
      </c>
      <c r="K1649" s="4" t="str">
        <f>VLOOKUP('Medical Examinations'!J1649,'Medical Examinations'!J1649:R3982,1,)</f>
        <v>Normal</v>
      </c>
      <c r="L1649" s="49">
        <f>VLOOKUP(Table3[[#This Row],[Charges]],Table3[[Charges]:[Age]],1,)</f>
        <v>14455.64</v>
      </c>
      <c r="M1649" s="23" t="str">
        <f>VLOOKUP(Table3[[#This Row],[Hospital tier]],Table3[[Hospital tier]:[Age]],1,)</f>
        <v>tier - 2</v>
      </c>
      <c r="N1649" s="4" t="str">
        <f>VLOOKUP(Table3[[#This Row],[City tier]],Table3[[Hospital tier]:[Age]],1,)</f>
        <v>tier - 3</v>
      </c>
      <c r="O1649" s="4" t="str">
        <f>VLOOKUP(Table3[[#This Row],[State ID]],Table3[[State ID]:[Age]],1,)</f>
        <v>R1024</v>
      </c>
      <c r="P1649" s="4" t="str">
        <f>VLOOKUP(Table3[[#This Row],[Hospitalasion Details]],Table3[[Hospitalasion Details]:[Age]],1,)</f>
        <v>10-Nov-1996</v>
      </c>
      <c r="Q1649" s="4">
        <f>VLOOKUP(Table3[[#This Row],[Age]],Table3[Age],1,)</f>
        <v>26</v>
      </c>
    </row>
    <row r="1650" spans="1:17" x14ac:dyDescent="0.25">
      <c r="A1650" s="4" t="str">
        <f>VLOOKUP(Table2[[#This Row],[Customer ID]],Table2[],1,)</f>
        <v>Id1649</v>
      </c>
      <c r="B1650" s="4" t="str">
        <f>VLOOKUP(Table2[[#This Row],[Full Name]],Table2[[#This Row],[Full Name]],1,)</f>
        <v xml:space="preserve">  Jennifer A Hall</v>
      </c>
      <c r="C1650" s="4">
        <f>VLOOKUP('Medical Examinations'!B1650,'Medical Examinations'!B1650:J3983,1,)</f>
        <v>32.51</v>
      </c>
      <c r="D1650" s="4">
        <f>VLOOKUP('Medical Examinations'!C1650,'Medical Examinations'!C1650:K3983,1,)</f>
        <v>4.3</v>
      </c>
      <c r="E1650" s="4" t="str">
        <f>VLOOKUP('Medical Examinations'!D1650,'Medical Examinations'!D1650:L3983,1,)</f>
        <v>No</v>
      </c>
      <c r="F1650" s="4" t="str">
        <f>VLOOKUP('Medical Examinations'!E1650,'Medical Examinations'!E1650:M3983,1,)</f>
        <v>No</v>
      </c>
      <c r="G1650" s="4" t="str">
        <f>VLOOKUP('Medical Examinations'!F1650,'Medical Examinations'!F1650:N3983,1,)</f>
        <v>No</v>
      </c>
      <c r="H1650" s="4">
        <f>VLOOKUP('Medical Examinations'!G1650,'Medical Examinations'!G1650:O3983,1,)</f>
        <v>0</v>
      </c>
      <c r="I1650" s="4" t="str">
        <f>VLOOKUP('Medical Examinations'!H1650,'Medical Examinations'!H1650:P3983,1,)</f>
        <v>No</v>
      </c>
      <c r="J1650" s="4" t="str">
        <f>VLOOKUP('Medical Examinations'!I1650,'Medical Examinations'!I1650:Q3983,1,)</f>
        <v>Obesity</v>
      </c>
      <c r="K1650" s="4" t="str">
        <f>VLOOKUP('Medical Examinations'!J1650,'Medical Examinations'!J1650:R3983,1,)</f>
        <v>Normal</v>
      </c>
      <c r="L1650" s="49">
        <f>VLOOKUP(Table3[[#This Row],[Charges]],Table3[[Charges]:[Age]],1,)</f>
        <v>14470.01</v>
      </c>
      <c r="M1650" s="23" t="str">
        <f>VLOOKUP(Table3[[#This Row],[Hospital tier]],Table3[[Hospital tier]:[Age]],1,)</f>
        <v>tier - 2</v>
      </c>
      <c r="N1650" s="4" t="str">
        <f>VLOOKUP(Table3[[#This Row],[City tier]],Table3[[Hospital tier]:[Age]],1,)</f>
        <v>tier - 3</v>
      </c>
      <c r="O1650" s="4" t="str">
        <f>VLOOKUP(Table3[[#This Row],[State ID]],Table3[[State ID]:[Age]],1,)</f>
        <v>R1012</v>
      </c>
      <c r="P1650" s="4" t="str">
        <f>VLOOKUP(Table3[[#This Row],[Hospitalasion Details]],Table3[[Hospitalasion Details]:[Age]],1,)</f>
        <v>27-Nov-1976</v>
      </c>
      <c r="Q1650" s="4">
        <f>VLOOKUP(Table3[[#This Row],[Age]],Table3[Age],1,)</f>
        <v>46</v>
      </c>
    </row>
    <row r="1651" spans="1:17" x14ac:dyDescent="0.25">
      <c r="A1651" s="4" t="str">
        <f>VLOOKUP(Table2[[#This Row],[Customer ID]],Table2[],1,)</f>
        <v>Id1650</v>
      </c>
      <c r="B1651" s="4" t="str">
        <f>VLOOKUP(Table2[[#This Row],[Full Name]],Table2[[#This Row],[Full Name]],1,)</f>
        <v xml:space="preserve">  Jessica Berg</v>
      </c>
      <c r="C1651" s="4">
        <f>VLOOKUP('Medical Examinations'!B1651,'Medical Examinations'!B1651:J3984,1,)</f>
        <v>30.71</v>
      </c>
      <c r="D1651" s="4">
        <f>VLOOKUP('Medical Examinations'!C1651,'Medical Examinations'!C1651:K3984,1,)</f>
        <v>6.14</v>
      </c>
      <c r="E1651" s="4" t="str">
        <f>VLOOKUP('Medical Examinations'!D1651,'Medical Examinations'!D1651:L3984,1,)</f>
        <v>No</v>
      </c>
      <c r="F1651" s="4" t="str">
        <f>VLOOKUP('Medical Examinations'!E1651,'Medical Examinations'!E1651:M3984,1,)</f>
        <v>No</v>
      </c>
      <c r="G1651" s="4" t="str">
        <f>VLOOKUP('Medical Examinations'!F1651,'Medical Examinations'!F1651:N3984,1,)</f>
        <v>Yes</v>
      </c>
      <c r="H1651" s="4">
        <f>VLOOKUP('Medical Examinations'!G1651,'Medical Examinations'!G1651:O3984,1,)</f>
        <v>1</v>
      </c>
      <c r="I1651" s="4" t="str">
        <f>VLOOKUP('Medical Examinations'!H1651,'Medical Examinations'!H1651:P3984,1,)</f>
        <v>No</v>
      </c>
      <c r="J1651" s="4" t="str">
        <f>VLOOKUP('Medical Examinations'!I1651,'Medical Examinations'!I1651:Q3984,1,)</f>
        <v>Obesity</v>
      </c>
      <c r="K1651" s="4" t="str">
        <f>VLOOKUP('Medical Examinations'!J1651,'Medical Examinations'!J1651:R3984,1,)</f>
        <v>Pre diabetes</v>
      </c>
      <c r="L1651" s="49">
        <f>VLOOKUP(Table3[[#This Row],[Charges]],Table3[[Charges]:[Age]],1,)</f>
        <v>14474.68</v>
      </c>
      <c r="M1651" s="23" t="str">
        <f>VLOOKUP(Table3[[#This Row],[Hospital tier]],Table3[[Hospital tier]:[Age]],1,)</f>
        <v>tier - 2</v>
      </c>
      <c r="N1651" s="4" t="str">
        <f>VLOOKUP(Table3[[#This Row],[City tier]],Table3[[Hospital tier]:[Age]],1,)</f>
        <v>tier - 2</v>
      </c>
      <c r="O1651" s="4" t="str">
        <f>VLOOKUP(Table3[[#This Row],[State ID]],Table3[[State ID]:[Age]],1,)</f>
        <v>R1013</v>
      </c>
      <c r="P1651" s="4" t="str">
        <f>VLOOKUP(Table3[[#This Row],[Hospitalasion Details]],Table3[[Hospitalasion Details]:[Age]],1,)</f>
        <v>20-Nov-1959</v>
      </c>
      <c r="Q1651" s="4">
        <f>VLOOKUP(Table3[[#This Row],[Age]],Table3[Age],1,)</f>
        <v>63</v>
      </c>
    </row>
    <row r="1652" spans="1:17" x14ac:dyDescent="0.25">
      <c r="A1652" s="4" t="str">
        <f>VLOOKUP(Table2[[#This Row],[Customer ID]],Table2[],1,)</f>
        <v>Id1651</v>
      </c>
      <c r="B1652" s="4" t="str">
        <f>VLOOKUP(Table2[[#This Row],[Full Name]],Table2[[#This Row],[Full Name]],1,)</f>
        <v xml:space="preserve">  Chaiwat Engtrakul</v>
      </c>
      <c r="C1652" s="4">
        <f>VLOOKUP('Medical Examinations'!B1652,'Medical Examinations'!B1652:J3985,1,)</f>
        <v>28.9</v>
      </c>
      <c r="D1652" s="4">
        <f>VLOOKUP('Medical Examinations'!C1652,'Medical Examinations'!C1652:K3985,1,)</f>
        <v>5.36</v>
      </c>
      <c r="E1652" s="4" t="str">
        <f>VLOOKUP('Medical Examinations'!D1652,'Medical Examinations'!D1652:L3985,1,)</f>
        <v>No</v>
      </c>
      <c r="F1652" s="4" t="str">
        <f>VLOOKUP('Medical Examinations'!E1652,'Medical Examinations'!E1652:M3985,1,)</f>
        <v>No</v>
      </c>
      <c r="G1652" s="4" t="str">
        <f>VLOOKUP('Medical Examinations'!F1652,'Medical Examinations'!F1652:N3985,1,)</f>
        <v>No</v>
      </c>
      <c r="H1652" s="4">
        <f>VLOOKUP('Medical Examinations'!G1652,'Medical Examinations'!G1652:O3985,1,)</f>
        <v>1</v>
      </c>
      <c r="I1652" s="4" t="str">
        <f>VLOOKUP('Medical Examinations'!H1652,'Medical Examinations'!H1652:P3985,1,)</f>
        <v>No</v>
      </c>
      <c r="J1652" s="4" t="str">
        <f>VLOOKUP('Medical Examinations'!I1652,'Medical Examinations'!I1652:Q3985,1,)</f>
        <v>Over Weight</v>
      </c>
      <c r="K1652" s="4" t="str">
        <f>VLOOKUP('Medical Examinations'!J1652,'Medical Examinations'!J1652:R3985,1,)</f>
        <v>Normal</v>
      </c>
      <c r="L1652" s="49">
        <f>VLOOKUP(Table3[[#This Row],[Charges]],Table3[[Charges]:[Age]],1,)</f>
        <v>14478.33</v>
      </c>
      <c r="M1652" s="23" t="str">
        <f>VLOOKUP(Table3[[#This Row],[Hospital tier]],Table3[[Hospital tier]:[Age]],1,)</f>
        <v>tier - 2</v>
      </c>
      <c r="N1652" s="4" t="str">
        <f>VLOOKUP(Table3[[#This Row],[City tier]],Table3[[Hospital tier]:[Age]],1,)</f>
        <v>tier - 2</v>
      </c>
      <c r="O1652" s="4" t="str">
        <f>VLOOKUP(Table3[[#This Row],[State ID]],Table3[[State ID]:[Age]],1,)</f>
        <v>R1013</v>
      </c>
      <c r="P1652" s="4" t="str">
        <f>VLOOKUP(Table3[[#This Row],[Hospitalasion Details]],Table3[[Hospitalasion Details]:[Age]],1,)</f>
        <v>20-Oct-1979</v>
      </c>
      <c r="Q1652" s="4">
        <f>VLOOKUP(Table3[[#This Row],[Age]],Table3[Age],1,)</f>
        <v>43</v>
      </c>
    </row>
    <row r="1653" spans="1:17" x14ac:dyDescent="0.25">
      <c r="A1653" s="4" t="str">
        <f>VLOOKUP(Table2[[#This Row],[Customer ID]],Table2[],1,)</f>
        <v>Id1652</v>
      </c>
      <c r="B1653" s="4" t="str">
        <f>VLOOKUP(Table2[[#This Row],[Full Name]],Table2[[#This Row],[Full Name]],1,)</f>
        <v xml:space="preserve">  Kerri Leonhardt</v>
      </c>
      <c r="C1653" s="4">
        <f>VLOOKUP('Medical Examinations'!B1653,'Medical Examinations'!B1653:J3986,1,)</f>
        <v>36.19</v>
      </c>
      <c r="D1653" s="4">
        <f>VLOOKUP('Medical Examinations'!C1653,'Medical Examinations'!C1653:K3986,1,)</f>
        <v>4.3</v>
      </c>
      <c r="E1653" s="4" t="str">
        <f>VLOOKUP('Medical Examinations'!D1653,'Medical Examinations'!D1653:L3986,1,)</f>
        <v>No</v>
      </c>
      <c r="F1653" s="4" t="str">
        <f>VLOOKUP('Medical Examinations'!E1653,'Medical Examinations'!E1653:M3986,1,)</f>
        <v>No</v>
      </c>
      <c r="G1653" s="4" t="str">
        <f>VLOOKUP('Medical Examinations'!F1653,'Medical Examinations'!F1653:N3986,1,)</f>
        <v>No</v>
      </c>
      <c r="H1653" s="4">
        <f>VLOOKUP('Medical Examinations'!G1653,'Medical Examinations'!G1653:O3986,1,)</f>
        <v>0</v>
      </c>
      <c r="I1653" s="4" t="str">
        <f>VLOOKUP('Medical Examinations'!H1653,'Medical Examinations'!H1653:P3986,1,)</f>
        <v>No</v>
      </c>
      <c r="J1653" s="4" t="str">
        <f>VLOOKUP('Medical Examinations'!I1653,'Medical Examinations'!I1653:Q3986,1,)</f>
        <v>Obesity</v>
      </c>
      <c r="K1653" s="4" t="str">
        <f>VLOOKUP('Medical Examinations'!J1653,'Medical Examinations'!J1653:R3986,1,)</f>
        <v>Normal</v>
      </c>
      <c r="L1653" s="49">
        <f>VLOOKUP(Table3[[#This Row],[Charges]],Table3[[Charges]:[Age]],1,)</f>
        <v>14507.46</v>
      </c>
      <c r="M1653" s="23" t="str">
        <f>VLOOKUP(Table3[[#This Row],[Hospital tier]],Table3[[Hospital tier]:[Age]],1,)</f>
        <v>tier - 2</v>
      </c>
      <c r="N1653" s="4" t="str">
        <f>VLOOKUP(Table3[[#This Row],[City tier]],Table3[[Hospital tier]:[Age]],1,)</f>
        <v>tier - 3</v>
      </c>
      <c r="O1653" s="4" t="str">
        <f>VLOOKUP(Table3[[#This Row],[State ID]],Table3[[State ID]:[Age]],1,)</f>
        <v>R1012</v>
      </c>
      <c r="P1653" s="4" t="str">
        <f>VLOOKUP(Table3[[#This Row],[Hospitalasion Details]],Table3[[Hospitalasion Details]:[Age]],1,)</f>
        <v>22-Jul-1989</v>
      </c>
      <c r="Q1653" s="4">
        <f>VLOOKUP(Table3[[#This Row],[Age]],Table3[Age],1,)</f>
        <v>33</v>
      </c>
    </row>
    <row r="1654" spans="1:17" x14ac:dyDescent="0.25">
      <c r="A1654" s="4" t="str">
        <f>VLOOKUP(Table2[[#This Row],[Customer ID]],Table2[],1,)</f>
        <v>Id1653</v>
      </c>
      <c r="B1654" s="4" t="str">
        <f>VLOOKUP(Table2[[#This Row],[Full Name]],Table2[[#This Row],[Full Name]],1,)</f>
        <v xml:space="preserve">  Lisa Goetz</v>
      </c>
      <c r="C1654" s="4">
        <f>VLOOKUP('Medical Examinations'!B1654,'Medical Examinations'!B1654:J3987,1,)</f>
        <v>29.6</v>
      </c>
      <c r="D1654" s="4">
        <f>VLOOKUP('Medical Examinations'!C1654,'Medical Examinations'!C1654:K3987,1,)</f>
        <v>4.09</v>
      </c>
      <c r="E1654" s="4" t="str">
        <f>VLOOKUP('Medical Examinations'!D1654,'Medical Examinations'!D1654:L3987,1,)</f>
        <v>No</v>
      </c>
      <c r="F1654" s="4" t="str">
        <f>VLOOKUP('Medical Examinations'!E1654,'Medical Examinations'!E1654:M3987,1,)</f>
        <v>No</v>
      </c>
      <c r="G1654" s="4" t="str">
        <f>VLOOKUP('Medical Examinations'!F1654,'Medical Examinations'!F1654:N3987,1,)</f>
        <v>No</v>
      </c>
      <c r="H1654" s="4">
        <f>VLOOKUP('Medical Examinations'!G1654,'Medical Examinations'!G1654:O3987,1,)</f>
        <v>0</v>
      </c>
      <c r="I1654" s="4" t="str">
        <f>VLOOKUP('Medical Examinations'!H1654,'Medical Examinations'!H1654:P3987,1,)</f>
        <v>No</v>
      </c>
      <c r="J1654" s="4" t="str">
        <f>VLOOKUP('Medical Examinations'!I1654,'Medical Examinations'!I1654:Q3987,1,)</f>
        <v>Over Weight</v>
      </c>
      <c r="K1654" s="4" t="str">
        <f>VLOOKUP('Medical Examinations'!J1654,'Medical Examinations'!J1654:R3987,1,)</f>
        <v>Normal</v>
      </c>
      <c r="L1654" s="49">
        <f>VLOOKUP(Table3[[#This Row],[Charges]],Table3[[Charges]:[Age]],1,)</f>
        <v>14547.26</v>
      </c>
      <c r="M1654" s="23" t="str">
        <f>VLOOKUP(Table3[[#This Row],[Hospital tier]],Table3[[Hospital tier]:[Age]],1,)</f>
        <v>tier - 2</v>
      </c>
      <c r="N1654" s="4" t="str">
        <f>VLOOKUP(Table3[[#This Row],[City tier]],Table3[[Hospital tier]:[Age]],1,)</f>
        <v>tier - 3</v>
      </c>
      <c r="O1654" s="4" t="str">
        <f>VLOOKUP(Table3[[#This Row],[State ID]],Table3[[State ID]:[Age]],1,)</f>
        <v>R1011</v>
      </c>
      <c r="P1654" s="4" t="str">
        <f>VLOOKUP(Table3[[#This Row],[Hospitalasion Details]],Table3[[Hospitalasion Details]:[Age]],1,)</f>
        <v>14-Jul-1989</v>
      </c>
      <c r="Q1654" s="4">
        <f>VLOOKUP(Table3[[#This Row],[Age]],Table3[Age],1,)</f>
        <v>33</v>
      </c>
    </row>
    <row r="1655" spans="1:17" x14ac:dyDescent="0.25">
      <c r="A1655" s="4" t="str">
        <f>VLOOKUP(Table2[[#This Row],[Customer ID]],Table2[],1,)</f>
        <v>Id1654</v>
      </c>
      <c r="B1655" s="4" t="str">
        <f>VLOOKUP(Table2[[#This Row],[Full Name]],Table2[[#This Row],[Full Name]],1,)</f>
        <v xml:space="preserve">  Nicholas G Cacharelis</v>
      </c>
      <c r="C1655" s="4">
        <f>VLOOKUP('Medical Examinations'!B1655,'Medical Examinations'!B1655:J3988,1,)</f>
        <v>30.95</v>
      </c>
      <c r="D1655" s="4">
        <f>VLOOKUP('Medical Examinations'!C1655,'Medical Examinations'!C1655:K3988,1,)</f>
        <v>6.27</v>
      </c>
      <c r="E1655" s="4" t="str">
        <f>VLOOKUP('Medical Examinations'!D1655,'Medical Examinations'!D1655:L3988,1,)</f>
        <v>No</v>
      </c>
      <c r="F1655" s="4" t="str">
        <f>VLOOKUP('Medical Examinations'!E1655,'Medical Examinations'!E1655:M3988,1,)</f>
        <v>No</v>
      </c>
      <c r="G1655" s="4" t="str">
        <f>VLOOKUP('Medical Examinations'!F1655,'Medical Examinations'!F1655:N3988,1,)</f>
        <v>Yes</v>
      </c>
      <c r="H1655" s="4">
        <f>VLOOKUP('Medical Examinations'!G1655,'Medical Examinations'!G1655:O3988,1,)</f>
        <v>1</v>
      </c>
      <c r="I1655" s="4" t="str">
        <f>VLOOKUP('Medical Examinations'!H1655,'Medical Examinations'!H1655:P3988,1,)</f>
        <v>No</v>
      </c>
      <c r="J1655" s="4" t="str">
        <f>VLOOKUP('Medical Examinations'!I1655,'Medical Examinations'!I1655:Q3988,1,)</f>
        <v>Obesity</v>
      </c>
      <c r="K1655" s="4" t="str">
        <f>VLOOKUP('Medical Examinations'!J1655,'Medical Examinations'!J1655:R3988,1,)</f>
        <v>Pre diabetes</v>
      </c>
      <c r="L1655" s="49">
        <f>VLOOKUP(Table3[[#This Row],[Charges]],Table3[[Charges]:[Age]],1,)</f>
        <v>14571.89</v>
      </c>
      <c r="M1655" s="23" t="str">
        <f>VLOOKUP(Table3[[#This Row],[Hospital tier]],Table3[[Hospital tier]:[Age]],1,)</f>
        <v>tier - 2</v>
      </c>
      <c r="N1655" s="4" t="str">
        <f>VLOOKUP(Table3[[#This Row],[City tier]],Table3[[Hospital tier]:[Age]],1,)</f>
        <v>tier - 1</v>
      </c>
      <c r="O1655" s="4" t="str">
        <f>VLOOKUP(Table3[[#This Row],[State ID]],Table3[[State ID]:[Age]],1,)</f>
        <v>R1024</v>
      </c>
      <c r="P1655" s="4" t="str">
        <f>VLOOKUP(Table3[[#This Row],[Hospitalasion Details]],Table3[[Hospitalasion Details]:[Age]],1,)</f>
        <v>12-Sep-1998</v>
      </c>
      <c r="Q1655" s="4">
        <f>VLOOKUP(Table3[[#This Row],[Age]],Table3[Age],1,)</f>
        <v>24</v>
      </c>
    </row>
    <row r="1656" spans="1:17" x14ac:dyDescent="0.25">
      <c r="A1656" s="4" t="str">
        <f>VLOOKUP(Table2[[#This Row],[Customer ID]],Table2[],1,)</f>
        <v>Id1655</v>
      </c>
      <c r="B1656" s="4" t="str">
        <f>VLOOKUP(Table2[[#This Row],[Full Name]],Table2[[#This Row],[Full Name]],1,)</f>
        <v xml:space="preserve">  Vasilis S Kariolis</v>
      </c>
      <c r="C1656" s="4">
        <f>VLOOKUP('Medical Examinations'!B1656,'Medical Examinations'!B1656:J3989,1,)</f>
        <v>19.95</v>
      </c>
      <c r="D1656" s="4">
        <f>VLOOKUP('Medical Examinations'!C1656,'Medical Examinations'!C1656:K3989,1,)</f>
        <v>5.39</v>
      </c>
      <c r="E1656" s="4" t="str">
        <f>VLOOKUP('Medical Examinations'!D1656,'Medical Examinations'!D1656:L3989,1,)</f>
        <v>No</v>
      </c>
      <c r="F1656" s="4" t="str">
        <f>VLOOKUP('Medical Examinations'!E1656,'Medical Examinations'!E1656:M3989,1,)</f>
        <v>No</v>
      </c>
      <c r="G1656" s="4" t="str">
        <f>VLOOKUP('Medical Examinations'!F1656,'Medical Examinations'!F1656:N3989,1,)</f>
        <v>No</v>
      </c>
      <c r="H1656" s="4">
        <f>VLOOKUP('Medical Examinations'!G1656,'Medical Examinations'!G1656:O3989,1,)</f>
        <v>1</v>
      </c>
      <c r="I1656" s="4" t="str">
        <f>VLOOKUP('Medical Examinations'!H1656,'Medical Examinations'!H1656:P3989,1,)</f>
        <v>No</v>
      </c>
      <c r="J1656" s="4" t="str">
        <f>VLOOKUP('Medical Examinations'!I1656,'Medical Examinations'!I1656:Q3989,1,)</f>
        <v>Normal Weight</v>
      </c>
      <c r="K1656" s="4" t="str">
        <f>VLOOKUP('Medical Examinations'!J1656,'Medical Examinations'!J1656:R3989,1,)</f>
        <v>Normal</v>
      </c>
      <c r="L1656" s="49">
        <f>VLOOKUP(Table3[[#This Row],[Charges]],Table3[[Charges]:[Age]],1,)</f>
        <v>14574.64</v>
      </c>
      <c r="M1656" s="23" t="str">
        <f>VLOOKUP(Table3[[#This Row],[Hospital tier]],Table3[[Hospital tier]:[Age]],1,)</f>
        <v>tier - 2</v>
      </c>
      <c r="N1656" s="4" t="str">
        <f>VLOOKUP(Table3[[#This Row],[City tier]],Table3[[Hospital tier]:[Age]],1,)</f>
        <v>tier - 1</v>
      </c>
      <c r="O1656" s="4" t="str">
        <f>VLOOKUP(Table3[[#This Row],[State ID]],Table3[[State ID]:[Age]],1,)</f>
        <v>R1025</v>
      </c>
      <c r="P1656" s="4" t="str">
        <f>VLOOKUP(Table3[[#This Row],[Hospitalasion Details]],Table3[[Hospitalasion Details]:[Age]],1,)</f>
        <v>3-Dec-1962</v>
      </c>
      <c r="Q1656" s="4">
        <f>VLOOKUP(Table3[[#This Row],[Age]],Table3[Age],1,)</f>
        <v>60</v>
      </c>
    </row>
    <row r="1657" spans="1:17" x14ac:dyDescent="0.25">
      <c r="A1657" s="4" t="str">
        <f>VLOOKUP(Table2[[#This Row],[Customer ID]],Table2[],1,)</f>
        <v>Id1656</v>
      </c>
      <c r="B1657" s="4" t="str">
        <f>VLOOKUP(Table2[[#This Row],[Full Name]],Table2[[#This Row],[Full Name]],1,)</f>
        <v xml:space="preserve">  Michael P Zelwin</v>
      </c>
      <c r="C1657" s="4">
        <f>VLOOKUP('Medical Examinations'!B1657,'Medical Examinations'!B1657:J3990,1,)</f>
        <v>23.65</v>
      </c>
      <c r="D1657" s="4">
        <f>VLOOKUP('Medical Examinations'!C1657,'Medical Examinations'!C1657:K3990,1,)</f>
        <v>5.75</v>
      </c>
      <c r="E1657" s="4" t="str">
        <f>VLOOKUP('Medical Examinations'!D1657,'Medical Examinations'!D1657:L3990,1,)</f>
        <v>Yes</v>
      </c>
      <c r="F1657" s="4" t="str">
        <f>VLOOKUP('Medical Examinations'!E1657,'Medical Examinations'!E1657:M3990,1,)</f>
        <v>No</v>
      </c>
      <c r="G1657" s="4" t="str">
        <f>VLOOKUP('Medical Examinations'!F1657,'Medical Examinations'!F1657:N3990,1,)</f>
        <v>No</v>
      </c>
      <c r="H1657" s="4">
        <f>VLOOKUP('Medical Examinations'!G1657,'Medical Examinations'!G1657:O3990,1,)</f>
        <v>0</v>
      </c>
      <c r="I1657" s="4" t="str">
        <f>VLOOKUP('Medical Examinations'!H1657,'Medical Examinations'!H1657:P3990,1,)</f>
        <v>No</v>
      </c>
      <c r="J1657" s="4" t="str">
        <f>VLOOKUP('Medical Examinations'!I1657,'Medical Examinations'!I1657:Q3990,1,)</f>
        <v>Normal Weight</v>
      </c>
      <c r="K1657" s="4" t="str">
        <f>VLOOKUP('Medical Examinations'!J1657,'Medical Examinations'!J1657:R3990,1,)</f>
        <v>Pre diabetes</v>
      </c>
      <c r="L1657" s="49">
        <f>VLOOKUP(Table3[[#This Row],[Charges]],Table3[[Charges]:[Age]],1,)</f>
        <v>14590.63</v>
      </c>
      <c r="M1657" s="23" t="str">
        <f>VLOOKUP(Table3[[#This Row],[Hospital tier]],Table3[[Hospital tier]:[Age]],1,)</f>
        <v>tier - 2</v>
      </c>
      <c r="N1657" s="4" t="str">
        <f>VLOOKUP(Table3[[#This Row],[City tier]],Table3[[Hospital tier]:[Age]],1,)</f>
        <v>tier - 1</v>
      </c>
      <c r="O1657" s="4" t="str">
        <f>VLOOKUP(Table3[[#This Row],[State ID]],Table3[[State ID]:[Age]],1,)</f>
        <v>R1024</v>
      </c>
      <c r="P1657" s="4" t="str">
        <f>VLOOKUP(Table3[[#This Row],[Hospitalasion Details]],Table3[[Hospitalasion Details]:[Age]],1,)</f>
        <v>14-Oct-1963</v>
      </c>
      <c r="Q1657" s="4">
        <f>VLOOKUP(Table3[[#This Row],[Age]],Table3[Age],1,)</f>
        <v>59</v>
      </c>
    </row>
    <row r="1658" spans="1:17" x14ac:dyDescent="0.25">
      <c r="A1658" s="4" t="str">
        <f>VLOOKUP(Table2[[#This Row],[Customer ID]],Table2[],1,)</f>
        <v>Id1657</v>
      </c>
      <c r="B1658" s="4" t="str">
        <f>VLOOKUP(Table2[[#This Row],[Full Name]],Table2[[#This Row],[Full Name]],1,)</f>
        <v xml:space="preserve">  Colleen C Barry</v>
      </c>
      <c r="C1658" s="4">
        <f>VLOOKUP('Medical Examinations'!B1658,'Medical Examinations'!B1658:J3991,1,)</f>
        <v>43.34</v>
      </c>
      <c r="D1658" s="4">
        <f>VLOOKUP('Medical Examinations'!C1658,'Medical Examinations'!C1658:K3991,1,)</f>
        <v>4.91</v>
      </c>
      <c r="E1658" s="4" t="str">
        <f>VLOOKUP('Medical Examinations'!D1658,'Medical Examinations'!D1658:L3991,1,)</f>
        <v>No</v>
      </c>
      <c r="F1658" s="4" t="str">
        <f>VLOOKUP('Medical Examinations'!E1658,'Medical Examinations'!E1658:M3991,1,)</f>
        <v>No</v>
      </c>
      <c r="G1658" s="4" t="str">
        <f>VLOOKUP('Medical Examinations'!F1658,'Medical Examinations'!F1658:N3991,1,)</f>
        <v>No</v>
      </c>
      <c r="H1658" s="4">
        <f>VLOOKUP('Medical Examinations'!G1658,'Medical Examinations'!G1658:O3991,1,)</f>
        <v>1</v>
      </c>
      <c r="I1658" s="4" t="str">
        <f>VLOOKUP('Medical Examinations'!H1658,'Medical Examinations'!H1658:P3991,1,)</f>
        <v>No</v>
      </c>
      <c r="J1658" s="4" t="str">
        <f>VLOOKUP('Medical Examinations'!I1658,'Medical Examinations'!I1658:Q3991,1,)</f>
        <v>Obesity</v>
      </c>
      <c r="K1658" s="4" t="str">
        <f>VLOOKUP('Medical Examinations'!J1658,'Medical Examinations'!J1658:R3991,1,)</f>
        <v>Normal</v>
      </c>
      <c r="L1658" s="49">
        <f>VLOOKUP(Table3[[#This Row],[Charges]],Table3[[Charges]:[Age]],1,)</f>
        <v>14600.62</v>
      </c>
      <c r="M1658" s="23" t="str">
        <f>VLOOKUP(Table3[[#This Row],[Hospital tier]],Table3[[Hospital tier]:[Age]],1,)</f>
        <v>tier - 2</v>
      </c>
      <c r="N1658" s="4" t="str">
        <f>VLOOKUP(Table3[[#This Row],[City tier]],Table3[[Hospital tier]:[Age]],1,)</f>
        <v>tier - 3</v>
      </c>
      <c r="O1658" s="4" t="str">
        <f>VLOOKUP(Table3[[#This Row],[State ID]],Table3[[State ID]:[Age]],1,)</f>
        <v>R1022</v>
      </c>
      <c r="P1658" s="4" t="str">
        <f>VLOOKUP(Table3[[#This Row],[Hospitalasion Details]],Table3[[Hospitalasion Details]:[Age]],1,)</f>
        <v>18-Jul-1967</v>
      </c>
      <c r="Q1658" s="4">
        <f>VLOOKUP(Table3[[#This Row],[Age]],Table3[Age],1,)</f>
        <v>55</v>
      </c>
    </row>
    <row r="1659" spans="1:17" x14ac:dyDescent="0.25">
      <c r="A1659" s="4" t="str">
        <f>VLOOKUP(Table2[[#This Row],[Customer ID]],Table2[],1,)</f>
        <v>Id1658</v>
      </c>
      <c r="B1659" s="4" t="str">
        <f>VLOOKUP(Table2[[#This Row],[Full Name]],Table2[[#This Row],[Full Name]],1,)</f>
        <v xml:space="preserve">  Annika Bannon</v>
      </c>
      <c r="C1659" s="4">
        <f>VLOOKUP('Medical Examinations'!B1659,'Medical Examinations'!B1659:J3992,1,)</f>
        <v>31.98</v>
      </c>
      <c r="D1659" s="4">
        <f>VLOOKUP('Medical Examinations'!C1659,'Medical Examinations'!C1659:K3992,1,)</f>
        <v>4.46</v>
      </c>
      <c r="E1659" s="4" t="str">
        <f>VLOOKUP('Medical Examinations'!D1659,'Medical Examinations'!D1659:L3992,1,)</f>
        <v>Yes</v>
      </c>
      <c r="F1659" s="4" t="str">
        <f>VLOOKUP('Medical Examinations'!E1659,'Medical Examinations'!E1659:M3992,1,)</f>
        <v>No</v>
      </c>
      <c r="G1659" s="4" t="str">
        <f>VLOOKUP('Medical Examinations'!F1659,'Medical Examinations'!F1659:N3992,1,)</f>
        <v>No</v>
      </c>
      <c r="H1659" s="4">
        <f>VLOOKUP('Medical Examinations'!G1659,'Medical Examinations'!G1659:O3992,1,)</f>
        <v>1</v>
      </c>
      <c r="I1659" s="4" t="str">
        <f>VLOOKUP('Medical Examinations'!H1659,'Medical Examinations'!H1659:P3992,1,)</f>
        <v>No</v>
      </c>
      <c r="J1659" s="4" t="str">
        <f>VLOOKUP('Medical Examinations'!I1659,'Medical Examinations'!I1659:Q3992,1,)</f>
        <v>Obesity</v>
      </c>
      <c r="K1659" s="4" t="str">
        <f>VLOOKUP('Medical Examinations'!J1659,'Medical Examinations'!J1659:R3992,1,)</f>
        <v>Normal</v>
      </c>
      <c r="L1659" s="49">
        <f>VLOOKUP(Table3[[#This Row],[Charges]],Table3[[Charges]:[Age]],1,)</f>
        <v>14612.33</v>
      </c>
      <c r="M1659" s="23" t="str">
        <f>VLOOKUP(Table3[[#This Row],[Hospital tier]],Table3[[Hospital tier]:[Age]],1,)</f>
        <v>tier - 2</v>
      </c>
      <c r="N1659" s="4" t="str">
        <f>VLOOKUP(Table3[[#This Row],[City tier]],Table3[[Hospital tier]:[Age]],1,)</f>
        <v>tier - 3</v>
      </c>
      <c r="O1659" s="4" t="str">
        <f>VLOOKUP(Table3[[#This Row],[State ID]],Table3[[State ID]:[Age]],1,)</f>
        <v>R1021</v>
      </c>
      <c r="P1659" s="4" t="str">
        <f>VLOOKUP(Table3[[#This Row],[Hospitalasion Details]],Table3[[Hospitalasion Details]:[Age]],1,)</f>
        <v>8-Nov-1965</v>
      </c>
      <c r="Q1659" s="4">
        <f>VLOOKUP(Table3[[#This Row],[Age]],Table3[Age],1,)</f>
        <v>57</v>
      </c>
    </row>
    <row r="1660" spans="1:17" x14ac:dyDescent="0.25">
      <c r="A1660" s="4" t="str">
        <f>VLOOKUP(Table2[[#This Row],[Customer ID]],Table2[],1,)</f>
        <v>Id1659</v>
      </c>
      <c r="B1660" s="4" t="str">
        <f>VLOOKUP(Table2[[#This Row],[Full Name]],Table2[[#This Row],[Full Name]],1,)</f>
        <v xml:space="preserve">  Kelly Chang</v>
      </c>
      <c r="C1660" s="4">
        <f>VLOOKUP('Medical Examinations'!B1660,'Medical Examinations'!B1660:J3993,1,)</f>
        <v>35.86</v>
      </c>
      <c r="D1660" s="4">
        <f>VLOOKUP('Medical Examinations'!C1660,'Medical Examinations'!C1660:K3993,1,)</f>
        <v>6.22</v>
      </c>
      <c r="E1660" s="4" t="str">
        <f>VLOOKUP('Medical Examinations'!D1660,'Medical Examinations'!D1660:L3993,1,)</f>
        <v>No</v>
      </c>
      <c r="F1660" s="4" t="str">
        <f>VLOOKUP('Medical Examinations'!E1660,'Medical Examinations'!E1660:M3993,1,)</f>
        <v>No</v>
      </c>
      <c r="G1660" s="4" t="str">
        <f>VLOOKUP('Medical Examinations'!F1660,'Medical Examinations'!F1660:N3993,1,)</f>
        <v>No</v>
      </c>
      <c r="H1660" s="4">
        <f>VLOOKUP('Medical Examinations'!G1660,'Medical Examinations'!G1660:O3993,1,)</f>
        <v>1</v>
      </c>
      <c r="I1660" s="4" t="str">
        <f>VLOOKUP('Medical Examinations'!H1660,'Medical Examinations'!H1660:P3993,1,)</f>
        <v>No</v>
      </c>
      <c r="J1660" s="4" t="str">
        <f>VLOOKUP('Medical Examinations'!I1660,'Medical Examinations'!I1660:Q3993,1,)</f>
        <v>Obesity</v>
      </c>
      <c r="K1660" s="4" t="str">
        <f>VLOOKUP('Medical Examinations'!J1660,'Medical Examinations'!J1660:R3993,1,)</f>
        <v>Pre diabetes</v>
      </c>
      <c r="L1660" s="49">
        <f>VLOOKUP(Table3[[#This Row],[Charges]],Table3[[Charges]:[Age]],1,)</f>
        <v>14630.52</v>
      </c>
      <c r="M1660" s="23" t="str">
        <f>VLOOKUP(Table3[[#This Row],[Hospital tier]],Table3[[Hospital tier]:[Age]],1,)</f>
        <v>tier - 2</v>
      </c>
      <c r="N1660" s="4" t="str">
        <f>VLOOKUP(Table3[[#This Row],[City tier]],Table3[[Hospital tier]:[Age]],1,)</f>
        <v>tier - 3</v>
      </c>
      <c r="O1660" s="4" t="str">
        <f>VLOOKUP(Table3[[#This Row],[State ID]],Table3[[State ID]:[Age]],1,)</f>
        <v>R1011</v>
      </c>
      <c r="P1660" s="4" t="str">
        <f>VLOOKUP(Table3[[#This Row],[Hospitalasion Details]],Table3[[Hospitalasion Details]:[Age]],1,)</f>
        <v>21-Aug-1991</v>
      </c>
      <c r="Q1660" s="4">
        <f>VLOOKUP(Table3[[#This Row],[Age]],Table3[Age],1,)</f>
        <v>31</v>
      </c>
    </row>
    <row r="1661" spans="1:17" x14ac:dyDescent="0.25">
      <c r="A1661" s="4" t="str">
        <f>VLOOKUP(Table2[[#This Row],[Customer ID]],Table2[],1,)</f>
        <v>Id1660</v>
      </c>
      <c r="B1661" s="4" t="str">
        <f>VLOOKUP(Table2[[#This Row],[Full Name]],Table2[[#This Row],[Full Name]],1,)</f>
        <v xml:space="preserve">  Nicholas C Vetter</v>
      </c>
      <c r="C1661" s="4">
        <f>VLOOKUP('Medical Examinations'!B1661,'Medical Examinations'!B1661:J3994,1,)</f>
        <v>15.2</v>
      </c>
      <c r="D1661" s="4">
        <f>VLOOKUP('Medical Examinations'!C1661,'Medical Examinations'!C1661:K3994,1,)</f>
        <v>8.82</v>
      </c>
      <c r="E1661" s="4" t="str">
        <f>VLOOKUP('Medical Examinations'!D1661,'Medical Examinations'!D1661:L3994,1,)</f>
        <v>No</v>
      </c>
      <c r="F1661" s="4" t="str">
        <f>VLOOKUP('Medical Examinations'!E1661,'Medical Examinations'!E1661:M3994,1,)</f>
        <v>No</v>
      </c>
      <c r="G1661" s="4" t="str">
        <f>VLOOKUP('Medical Examinations'!F1661,'Medical Examinations'!F1661:N3994,1,)</f>
        <v>No</v>
      </c>
      <c r="H1661" s="4">
        <f>VLOOKUP('Medical Examinations'!G1661,'Medical Examinations'!G1661:O3994,1,)</f>
        <v>0</v>
      </c>
      <c r="I1661" s="4" t="str">
        <f>VLOOKUP('Medical Examinations'!H1661,'Medical Examinations'!H1661:P3994,1,)</f>
        <v>No</v>
      </c>
      <c r="J1661" s="4" t="str">
        <f>VLOOKUP('Medical Examinations'!I1661,'Medical Examinations'!I1661:Q3994,1,)</f>
        <v>Underweight</v>
      </c>
      <c r="K1661" s="4" t="str">
        <f>VLOOKUP('Medical Examinations'!J1661,'Medical Examinations'!J1661:R3994,1,)</f>
        <v>Diabetes</v>
      </c>
      <c r="L1661" s="49">
        <f>VLOOKUP(Table3[[#This Row],[Charges]],Table3[[Charges]:[Age]],1,)</f>
        <v>14640.35</v>
      </c>
      <c r="M1661" s="23" t="str">
        <f>VLOOKUP(Table3[[#This Row],[Hospital tier]],Table3[[Hospital tier]:[Age]],1,)</f>
        <v>tier - 2</v>
      </c>
      <c r="N1661" s="4" t="str">
        <f>VLOOKUP(Table3[[#This Row],[City tier]],Table3[[Hospital tier]:[Age]],1,)</f>
        <v>tier - 3</v>
      </c>
      <c r="O1661" s="4" t="str">
        <f>VLOOKUP(Table3[[#This Row],[State ID]],Table3[[State ID]:[Age]],1,)</f>
        <v>R1026</v>
      </c>
      <c r="P1661" s="4" t="str">
        <f>VLOOKUP(Table3[[#This Row],[Hospitalasion Details]],Table3[[Hospitalasion Details]:[Age]],1,)</f>
        <v>1-Sep-1967</v>
      </c>
      <c r="Q1661" s="4">
        <f>VLOOKUP(Table3[[#This Row],[Age]],Table3[Age],1,)</f>
        <v>55</v>
      </c>
    </row>
    <row r="1662" spans="1:17" x14ac:dyDescent="0.25">
      <c r="A1662" s="4" t="str">
        <f>VLOOKUP(Table2[[#This Row],[Customer ID]],Table2[],1,)</f>
        <v>Id1661</v>
      </c>
      <c r="B1662" s="4" t="str">
        <f>VLOOKUP(Table2[[#This Row],[Full Name]],Table2[[#This Row],[Full Name]],1,)</f>
        <v xml:space="preserve">  Kelly K Jablonski</v>
      </c>
      <c r="C1662" s="4">
        <f>VLOOKUP('Medical Examinations'!B1662,'Medical Examinations'!B1662:J3995,1,)</f>
        <v>37.200000000000003</v>
      </c>
      <c r="D1662" s="4">
        <f>VLOOKUP('Medical Examinations'!C1662,'Medical Examinations'!C1662:K3995,1,)</f>
        <v>10.14</v>
      </c>
      <c r="E1662" s="4" t="str">
        <f>VLOOKUP('Medical Examinations'!D1662,'Medical Examinations'!D1662:L3995,1,)</f>
        <v>No</v>
      </c>
      <c r="F1662" s="4" t="str">
        <f>VLOOKUP('Medical Examinations'!E1662,'Medical Examinations'!E1662:M3995,1,)</f>
        <v>No</v>
      </c>
      <c r="G1662" s="4" t="str">
        <f>VLOOKUP('Medical Examinations'!F1662,'Medical Examinations'!F1662:N3995,1,)</f>
        <v>No</v>
      </c>
      <c r="H1662" s="4">
        <f>VLOOKUP('Medical Examinations'!G1662,'Medical Examinations'!G1662:O3995,1,)</f>
        <v>0</v>
      </c>
      <c r="I1662" s="4" t="str">
        <f>VLOOKUP('Medical Examinations'!H1662,'Medical Examinations'!H1662:P3995,1,)</f>
        <v>No</v>
      </c>
      <c r="J1662" s="4" t="str">
        <f>VLOOKUP('Medical Examinations'!I1662,'Medical Examinations'!I1662:Q3995,1,)</f>
        <v>Obesity</v>
      </c>
      <c r="K1662" s="4" t="str">
        <f>VLOOKUP('Medical Examinations'!J1662,'Medical Examinations'!J1662:R3995,1,)</f>
        <v>Diabetes</v>
      </c>
      <c r="L1662" s="49">
        <f>VLOOKUP(Table3[[#This Row],[Charges]],Table3[[Charges]:[Age]],1,)</f>
        <v>14657.2</v>
      </c>
      <c r="M1662" s="23" t="str">
        <f>VLOOKUP(Table3[[#This Row],[Hospital tier]],Table3[[Hospital tier]:[Age]],1,)</f>
        <v>tier - 2</v>
      </c>
      <c r="N1662" s="4" t="str">
        <f>VLOOKUP(Table3[[#This Row],[City tier]],Table3[[Hospital tier]:[Age]],1,)</f>
        <v>tier - 1</v>
      </c>
      <c r="O1662" s="4" t="str">
        <f>VLOOKUP(Table3[[#This Row],[State ID]],Table3[[State ID]:[Age]],1,)</f>
        <v>R1012</v>
      </c>
      <c r="P1662" s="4" t="str">
        <f>VLOOKUP(Table3[[#This Row],[Hospitalasion Details]],Table3[[Hospitalasion Details]:[Age]],1,)</f>
        <v>13-Nov-1981</v>
      </c>
      <c r="Q1662" s="4">
        <f>VLOOKUP(Table3[[#This Row],[Age]],Table3[Age],1,)</f>
        <v>41</v>
      </c>
    </row>
    <row r="1663" spans="1:17" x14ac:dyDescent="0.25">
      <c r="A1663" s="4" t="str">
        <f>VLOOKUP(Table2[[#This Row],[Customer ID]],Table2[],1,)</f>
        <v>Id1662</v>
      </c>
      <c r="B1663" s="4" t="str">
        <f>VLOOKUP(Table2[[#This Row],[Full Name]],Table2[[#This Row],[Full Name]],1,)</f>
        <v xml:space="preserve">  Andrew Jakubowitch</v>
      </c>
      <c r="C1663" s="4">
        <f>VLOOKUP('Medical Examinations'!B1663,'Medical Examinations'!B1663:J3996,1,)</f>
        <v>17.91</v>
      </c>
      <c r="D1663" s="4">
        <f>VLOOKUP('Medical Examinations'!C1663,'Medical Examinations'!C1663:K3996,1,)</f>
        <v>4.66</v>
      </c>
      <c r="E1663" s="4" t="str">
        <f>VLOOKUP('Medical Examinations'!D1663,'Medical Examinations'!D1663:L3996,1,)</f>
        <v>No</v>
      </c>
      <c r="F1663" s="4" t="str">
        <f>VLOOKUP('Medical Examinations'!E1663,'Medical Examinations'!E1663:M3996,1,)</f>
        <v>No</v>
      </c>
      <c r="G1663" s="4" t="str">
        <f>VLOOKUP('Medical Examinations'!F1663,'Medical Examinations'!F1663:N3996,1,)</f>
        <v>No</v>
      </c>
      <c r="H1663" s="4">
        <f>VLOOKUP('Medical Examinations'!G1663,'Medical Examinations'!G1663:O3996,1,)</f>
        <v>2</v>
      </c>
      <c r="I1663" s="4" t="str">
        <f>VLOOKUP('Medical Examinations'!H1663,'Medical Examinations'!H1663:P3996,1,)</f>
        <v>No</v>
      </c>
      <c r="J1663" s="4" t="str">
        <f>VLOOKUP('Medical Examinations'!I1663,'Medical Examinations'!I1663:Q3996,1,)</f>
        <v>Underweight</v>
      </c>
      <c r="K1663" s="4" t="str">
        <f>VLOOKUP('Medical Examinations'!J1663,'Medical Examinations'!J1663:R3996,1,)</f>
        <v>Normal</v>
      </c>
      <c r="L1663" s="49">
        <f>VLOOKUP(Table3[[#This Row],[Charges]],Table3[[Charges]:[Age]],1,)</f>
        <v>14665.75</v>
      </c>
      <c r="M1663" s="23" t="str">
        <f>VLOOKUP(Table3[[#This Row],[Hospital tier]],Table3[[Hospital tier]:[Age]],1,)</f>
        <v>tier - 2</v>
      </c>
      <c r="N1663" s="4" t="str">
        <f>VLOOKUP(Table3[[#This Row],[City tier]],Table3[[Hospital tier]:[Age]],1,)</f>
        <v>tier - 1</v>
      </c>
      <c r="O1663" s="4" t="str">
        <f>VLOOKUP(Table3[[#This Row],[State ID]],Table3[[State ID]:[Age]],1,)</f>
        <v>R1012</v>
      </c>
      <c r="P1663" s="4" t="str">
        <f>VLOOKUP(Table3[[#This Row],[Hospitalasion Details]],Table3[[Hospitalasion Details]:[Age]],1,)</f>
        <v>20-Oct-1969</v>
      </c>
      <c r="Q1663" s="4">
        <f>VLOOKUP(Table3[[#This Row],[Age]],Table3[Age],1,)</f>
        <v>53</v>
      </c>
    </row>
    <row r="1664" spans="1:17" x14ac:dyDescent="0.25">
      <c r="A1664" s="4" t="str">
        <f>VLOOKUP(Table2[[#This Row],[Customer ID]],Table2[],1,)</f>
        <v>Id1663</v>
      </c>
      <c r="B1664" s="4" t="str">
        <f>VLOOKUP(Table2[[#This Row],[Full Name]],Table2[[#This Row],[Full Name]],1,)</f>
        <v xml:space="preserve">  Hannah Altshuler</v>
      </c>
      <c r="C1664" s="4">
        <f>VLOOKUP('Medical Examinations'!B1664,'Medical Examinations'!B1664:J3997,1,)</f>
        <v>20.76</v>
      </c>
      <c r="D1664" s="4">
        <f>VLOOKUP('Medical Examinations'!C1664,'Medical Examinations'!C1664:K3997,1,)</f>
        <v>6.26</v>
      </c>
      <c r="E1664" s="4" t="str">
        <f>VLOOKUP('Medical Examinations'!D1664,'Medical Examinations'!D1664:L3997,1,)</f>
        <v>No</v>
      </c>
      <c r="F1664" s="4" t="str">
        <f>VLOOKUP('Medical Examinations'!E1664,'Medical Examinations'!E1664:M3997,1,)</f>
        <v>No</v>
      </c>
      <c r="G1664" s="4" t="str">
        <f>VLOOKUP('Medical Examinations'!F1664,'Medical Examinations'!F1664:N3997,1,)</f>
        <v>No</v>
      </c>
      <c r="H1664" s="4">
        <f>VLOOKUP('Medical Examinations'!G1664,'Medical Examinations'!G1664:O3997,1,)</f>
        <v>0</v>
      </c>
      <c r="I1664" s="4" t="str">
        <f>VLOOKUP('Medical Examinations'!H1664,'Medical Examinations'!H1664:P3997,1,)</f>
        <v>No</v>
      </c>
      <c r="J1664" s="4" t="str">
        <f>VLOOKUP('Medical Examinations'!I1664,'Medical Examinations'!I1664:Q3997,1,)</f>
        <v>Normal Weight</v>
      </c>
      <c r="K1664" s="4" t="str">
        <f>VLOOKUP('Medical Examinations'!J1664,'Medical Examinations'!J1664:R3997,1,)</f>
        <v>Pre diabetes</v>
      </c>
      <c r="L1664" s="49">
        <f>VLOOKUP(Table3[[#This Row],[Charges]],Table3[[Charges]:[Age]],1,)</f>
        <v>14692.67</v>
      </c>
      <c r="M1664" s="23" t="str">
        <f>VLOOKUP(Table3[[#This Row],[Hospital tier]],Table3[[Hospital tier]:[Age]],1,)</f>
        <v>tier - 2</v>
      </c>
      <c r="N1664" s="4" t="str">
        <f>VLOOKUP(Table3[[#This Row],[City tier]],Table3[[Hospital tier]:[Age]],1,)</f>
        <v>tier - 1</v>
      </c>
      <c r="O1664" s="4" t="str">
        <f>VLOOKUP(Table3[[#This Row],[State ID]],Table3[[State ID]:[Age]],1,)</f>
        <v>R1012</v>
      </c>
      <c r="P1664" s="4" t="str">
        <f>VLOOKUP(Table3[[#This Row],[Hospitalasion Details]],Table3[[Hospitalasion Details]:[Age]],1,)</f>
        <v>23-Jul-1958</v>
      </c>
      <c r="Q1664" s="4">
        <f>VLOOKUP(Table3[[#This Row],[Age]],Table3[Age],1,)</f>
        <v>64</v>
      </c>
    </row>
    <row r="1665" spans="1:17" x14ac:dyDescent="0.25">
      <c r="A1665" s="4" t="str">
        <f>VLOOKUP(Table2[[#This Row],[Customer ID]],Table2[],1,)</f>
        <v>Id1664</v>
      </c>
      <c r="B1665" s="4" t="str">
        <f>VLOOKUP(Table2[[#This Row],[Full Name]],Table2[[#This Row],[Full Name]],1,)</f>
        <v xml:space="preserve">  Patricio Sr Ugarte</v>
      </c>
      <c r="C1665" s="4">
        <f>VLOOKUP('Medical Examinations'!B1665,'Medical Examinations'!B1665:J3998,1,)</f>
        <v>38.99</v>
      </c>
      <c r="D1665" s="4">
        <f>VLOOKUP('Medical Examinations'!C1665,'Medical Examinations'!C1665:K3998,1,)</f>
        <v>5.21</v>
      </c>
      <c r="E1665" s="4" t="str">
        <f>VLOOKUP('Medical Examinations'!D1665,'Medical Examinations'!D1665:L3998,1,)</f>
        <v>No</v>
      </c>
      <c r="F1665" s="4" t="str">
        <f>VLOOKUP('Medical Examinations'!E1665,'Medical Examinations'!E1665:M3998,1,)</f>
        <v>yes</v>
      </c>
      <c r="G1665" s="4" t="str">
        <f>VLOOKUP('Medical Examinations'!F1665,'Medical Examinations'!F1665:N3998,1,)</f>
        <v>No</v>
      </c>
      <c r="H1665" s="4">
        <f>VLOOKUP('Medical Examinations'!G1665,'Medical Examinations'!G1665:O3998,1,)</f>
        <v>1</v>
      </c>
      <c r="I1665" s="4" t="str">
        <f>VLOOKUP('Medical Examinations'!H1665,'Medical Examinations'!H1665:P3998,1,)</f>
        <v>No</v>
      </c>
      <c r="J1665" s="4" t="str">
        <f>VLOOKUP('Medical Examinations'!I1665,'Medical Examinations'!I1665:Q3998,1,)</f>
        <v>Obesity</v>
      </c>
      <c r="K1665" s="4" t="str">
        <f>VLOOKUP('Medical Examinations'!J1665,'Medical Examinations'!J1665:R3998,1,)</f>
        <v>Normal</v>
      </c>
      <c r="L1665" s="49">
        <f>VLOOKUP(Table3[[#This Row],[Charges]],Table3[[Charges]:[Age]],1,)</f>
        <v>14696.77</v>
      </c>
      <c r="M1665" s="23" t="str">
        <f>VLOOKUP(Table3[[#This Row],[Hospital tier]],Table3[[Hospital tier]:[Age]],1,)</f>
        <v>tier - 2</v>
      </c>
      <c r="N1665" s="4" t="str">
        <f>VLOOKUP(Table3[[#This Row],[City tier]],Table3[[Hospital tier]:[Age]],1,)</f>
        <v>tier - 2</v>
      </c>
      <c r="O1665" s="4" t="str">
        <f>VLOOKUP(Table3[[#This Row],[State ID]],Table3[[State ID]:[Age]],1,)</f>
        <v>R1011</v>
      </c>
      <c r="P1665" s="4" t="str">
        <f>VLOOKUP(Table3[[#This Row],[Hospitalasion Details]],Table3[[Hospitalasion Details]:[Age]],1,)</f>
        <v>4-Sep-1982</v>
      </c>
      <c r="Q1665" s="4">
        <f>VLOOKUP(Table3[[#This Row],[Age]],Table3[Age],1,)</f>
        <v>40</v>
      </c>
    </row>
    <row r="1666" spans="1:17" x14ac:dyDescent="0.25">
      <c r="A1666" s="4" t="str">
        <f>VLOOKUP(Table2[[#This Row],[Customer ID]],Table2[],1,)</f>
        <v>Id1665</v>
      </c>
      <c r="B1666" s="4" t="str">
        <f>VLOOKUP(Table2[[#This Row],[Full Name]],Table2[[#This Row],[Full Name]],1,)</f>
        <v xml:space="preserve">  Robert B Tusso</v>
      </c>
      <c r="C1666" s="4">
        <f>VLOOKUP('Medical Examinations'!B1666,'Medical Examinations'!B1666:J3999,1,)</f>
        <v>42.655000000000001</v>
      </c>
      <c r="D1666" s="4">
        <f>VLOOKUP('Medical Examinations'!C1666,'Medical Examinations'!C1666:K3999,1,)</f>
        <v>5.94</v>
      </c>
      <c r="E1666" s="4" t="str">
        <f>VLOOKUP('Medical Examinations'!D1666,'Medical Examinations'!D1666:L3999,1,)</f>
        <v>Yes</v>
      </c>
      <c r="F1666" s="4" t="str">
        <f>VLOOKUP('Medical Examinations'!E1666,'Medical Examinations'!E1666:M3999,1,)</f>
        <v>No</v>
      </c>
      <c r="G1666" s="4" t="str">
        <f>VLOOKUP('Medical Examinations'!F1666,'Medical Examinations'!F1666:N3999,1,)</f>
        <v>Yes</v>
      </c>
      <c r="H1666" s="4">
        <f>VLOOKUP('Medical Examinations'!G1666,'Medical Examinations'!G1666:O3999,1,)</f>
        <v>1</v>
      </c>
      <c r="I1666" s="4" t="str">
        <f>VLOOKUP('Medical Examinations'!H1666,'Medical Examinations'!H1666:P3999,1,)</f>
        <v>No</v>
      </c>
      <c r="J1666" s="4" t="str">
        <f>VLOOKUP('Medical Examinations'!I1666,'Medical Examinations'!I1666:Q3999,1,)</f>
        <v>Obesity</v>
      </c>
      <c r="K1666" s="4" t="str">
        <f>VLOOKUP('Medical Examinations'!J1666,'Medical Examinations'!J1666:R3999,1,)</f>
        <v>Pre diabetes</v>
      </c>
      <c r="L1666" s="49">
        <f>VLOOKUP(Table3[[#This Row],[Charges]],Table3[[Charges]:[Age]],1,)</f>
        <v>14711.74</v>
      </c>
      <c r="M1666" s="23" t="str">
        <f>VLOOKUP(Table3[[#This Row],[Hospital tier]],Table3[[Hospital tier]:[Age]],1,)</f>
        <v>tier - 2</v>
      </c>
      <c r="N1666" s="4" t="str">
        <f>VLOOKUP(Table3[[#This Row],[City tier]],Table3[[Hospital tier]:[Age]],1,)</f>
        <v>tier - 2</v>
      </c>
      <c r="O1666" s="4" t="str">
        <f>VLOOKUP(Table3[[#This Row],[State ID]],Table3[[State ID]:[Age]],1,)</f>
        <v>R1012</v>
      </c>
      <c r="P1666" s="4" t="str">
        <f>VLOOKUP(Table3[[#This Row],[Hospitalasion Details]],Table3[[Hospitalasion Details]:[Age]],1,)</f>
        <v>24-Sep-2002</v>
      </c>
      <c r="Q1666" s="4">
        <f>VLOOKUP(Table3[[#This Row],[Age]],Table3[Age],1,)</f>
        <v>20</v>
      </c>
    </row>
    <row r="1667" spans="1:17" x14ac:dyDescent="0.25">
      <c r="A1667" s="4" t="str">
        <f>VLOOKUP(Table2[[#This Row],[Customer ID]],Table2[],1,)</f>
        <v>Id1666</v>
      </c>
      <c r="B1667" s="4" t="str">
        <f>VLOOKUP(Table2[[#This Row],[Full Name]],Table2[[#This Row],[Full Name]],1,)</f>
        <v xml:space="preserve">  Benjamin M Johnson</v>
      </c>
      <c r="C1667" s="4">
        <f>VLOOKUP('Medical Examinations'!B1667,'Medical Examinations'!B1667:J4000,1,)</f>
        <v>30.57</v>
      </c>
      <c r="D1667" s="4">
        <f>VLOOKUP('Medical Examinations'!C1667,'Medical Examinations'!C1667:K4000,1,)</f>
        <v>5.34</v>
      </c>
      <c r="E1667" s="4" t="str">
        <f>VLOOKUP('Medical Examinations'!D1667,'Medical Examinations'!D1667:L4000,1,)</f>
        <v>No</v>
      </c>
      <c r="F1667" s="4" t="str">
        <f>VLOOKUP('Medical Examinations'!E1667,'Medical Examinations'!E1667:M4000,1,)</f>
        <v>No</v>
      </c>
      <c r="G1667" s="4" t="str">
        <f>VLOOKUP('Medical Examinations'!F1667,'Medical Examinations'!F1667:N4000,1,)</f>
        <v>Yes</v>
      </c>
      <c r="H1667" s="4">
        <f>VLOOKUP('Medical Examinations'!G1667,'Medical Examinations'!G1667:O4000,1,)</f>
        <v>1</v>
      </c>
      <c r="I1667" s="4" t="str">
        <f>VLOOKUP('Medical Examinations'!H1667,'Medical Examinations'!H1667:P4000,1,)</f>
        <v>No</v>
      </c>
      <c r="J1667" s="4" t="str">
        <f>VLOOKUP('Medical Examinations'!I1667,'Medical Examinations'!I1667:Q4000,1,)</f>
        <v>Obesity</v>
      </c>
      <c r="K1667" s="4" t="str">
        <f>VLOOKUP('Medical Examinations'!J1667,'Medical Examinations'!J1667:R4000,1,)</f>
        <v>Normal</v>
      </c>
      <c r="L1667" s="49">
        <f>VLOOKUP(Table3[[#This Row],[Charges]],Table3[[Charges]:[Age]],1,)</f>
        <v>14738.43</v>
      </c>
      <c r="M1667" s="23" t="str">
        <f>VLOOKUP(Table3[[#This Row],[Hospital tier]],Table3[[Hospital tier]:[Age]],1,)</f>
        <v>tier - 2</v>
      </c>
      <c r="N1667" s="4" t="str">
        <f>VLOOKUP(Table3[[#This Row],[City tier]],Table3[[Hospital tier]:[Age]],1,)</f>
        <v>tier - 3</v>
      </c>
      <c r="O1667" s="4" t="str">
        <f>VLOOKUP(Table3[[#This Row],[State ID]],Table3[[State ID]:[Age]],1,)</f>
        <v>R1021</v>
      </c>
      <c r="P1667" s="4" t="str">
        <f>VLOOKUP(Table3[[#This Row],[Hospitalasion Details]],Table3[[Hospitalasion Details]:[Age]],1,)</f>
        <v>29-Jul-1962</v>
      </c>
      <c r="Q1667" s="4">
        <f>VLOOKUP(Table3[[#This Row],[Age]],Table3[Age],1,)</f>
        <v>60</v>
      </c>
    </row>
    <row r="1668" spans="1:17" x14ac:dyDescent="0.25">
      <c r="A1668" s="4" t="str">
        <f>VLOOKUP(Table2[[#This Row],[Customer ID]],Table2[],1,)</f>
        <v>Id1667</v>
      </c>
      <c r="B1668" s="4" t="str">
        <f>VLOOKUP(Table2[[#This Row],[Full Name]],Table2[[#This Row],[Full Name]],1,)</f>
        <v xml:space="preserve">  Robert Landry</v>
      </c>
      <c r="C1668" s="4">
        <f>VLOOKUP('Medical Examinations'!B1668,'Medical Examinations'!B1668:J4001,1,)</f>
        <v>17.7</v>
      </c>
      <c r="D1668" s="4">
        <f>VLOOKUP('Medical Examinations'!C1668,'Medical Examinations'!C1668:K4001,1,)</f>
        <v>6.38</v>
      </c>
      <c r="E1668" s="4" t="str">
        <f>VLOOKUP('Medical Examinations'!D1668,'Medical Examinations'!D1668:L4001,1,)</f>
        <v>No</v>
      </c>
      <c r="F1668" s="4" t="str">
        <f>VLOOKUP('Medical Examinations'!E1668,'Medical Examinations'!E1668:M4001,1,)</f>
        <v>No</v>
      </c>
      <c r="G1668" s="4" t="str">
        <f>VLOOKUP('Medical Examinations'!F1668,'Medical Examinations'!F1668:N4001,1,)</f>
        <v>No</v>
      </c>
      <c r="H1668" s="4">
        <f>VLOOKUP('Medical Examinations'!G1668,'Medical Examinations'!G1668:O4001,1,)</f>
        <v>2</v>
      </c>
      <c r="I1668" s="4" t="str">
        <f>VLOOKUP('Medical Examinations'!H1668,'Medical Examinations'!H1668:P4001,1,)</f>
        <v>No</v>
      </c>
      <c r="J1668" s="4" t="str">
        <f>VLOOKUP('Medical Examinations'!I1668,'Medical Examinations'!I1668:Q4001,1,)</f>
        <v>Underweight</v>
      </c>
      <c r="K1668" s="4" t="str">
        <f>VLOOKUP('Medical Examinations'!J1668,'Medical Examinations'!J1668:R4001,1,)</f>
        <v>Pre diabetes</v>
      </c>
      <c r="L1668" s="49">
        <f>VLOOKUP(Table3[[#This Row],[Charges]],Table3[[Charges]:[Age]],1,)</f>
        <v>14750.42</v>
      </c>
      <c r="M1668" s="23" t="str">
        <f>VLOOKUP(Table3[[#This Row],[Hospital tier]],Table3[[Hospital tier]:[Age]],1,)</f>
        <v>tier - 2</v>
      </c>
      <c r="N1668" s="4" t="str">
        <f>VLOOKUP(Table3[[#This Row],[City tier]],Table3[[Hospital tier]:[Age]],1,)</f>
        <v>tier - 2</v>
      </c>
      <c r="O1668" s="4" t="str">
        <f>VLOOKUP(Table3[[#This Row],[State ID]],Table3[[State ID]:[Age]],1,)</f>
        <v>R1026</v>
      </c>
      <c r="P1668" s="4" t="str">
        <f>VLOOKUP(Table3[[#This Row],[Hospitalasion Details]],Table3[[Hospitalasion Details]:[Age]],1,)</f>
        <v>27-Jul-1965</v>
      </c>
      <c r="Q1668" s="4">
        <f>VLOOKUP(Table3[[#This Row],[Age]],Table3[Age],1,)</f>
        <v>57</v>
      </c>
    </row>
    <row r="1669" spans="1:17" x14ac:dyDescent="0.25">
      <c r="A1669" s="4" t="str">
        <f>VLOOKUP(Table2[[#This Row],[Customer ID]],Table2[],1,)</f>
        <v>Id1668</v>
      </c>
      <c r="B1669" s="4" t="str">
        <f>VLOOKUP(Table2[[#This Row],[Full Name]],Table2[[#This Row],[Full Name]],1,)</f>
        <v xml:space="preserve">  Eric R McDonald</v>
      </c>
      <c r="C1669" s="4">
        <f>VLOOKUP('Medical Examinations'!B1669,'Medical Examinations'!B1669:J4002,1,)</f>
        <v>34.770000000000003</v>
      </c>
      <c r="D1669" s="4">
        <f>VLOOKUP('Medical Examinations'!C1669,'Medical Examinations'!C1669:K4002,1,)</f>
        <v>4.47</v>
      </c>
      <c r="E1669" s="4" t="str">
        <f>VLOOKUP('Medical Examinations'!D1669,'Medical Examinations'!D1669:L4002,1,)</f>
        <v>No</v>
      </c>
      <c r="F1669" s="4" t="str">
        <f>VLOOKUP('Medical Examinations'!E1669,'Medical Examinations'!E1669:M4002,1,)</f>
        <v>No</v>
      </c>
      <c r="G1669" s="4" t="str">
        <f>VLOOKUP('Medical Examinations'!F1669,'Medical Examinations'!F1669:N4002,1,)</f>
        <v>No</v>
      </c>
      <c r="H1669" s="4">
        <f>VLOOKUP('Medical Examinations'!G1669,'Medical Examinations'!G1669:O4002,1,)</f>
        <v>1</v>
      </c>
      <c r="I1669" s="4" t="str">
        <f>VLOOKUP('Medical Examinations'!H1669,'Medical Examinations'!H1669:P4002,1,)</f>
        <v>No</v>
      </c>
      <c r="J1669" s="4" t="str">
        <f>VLOOKUP('Medical Examinations'!I1669,'Medical Examinations'!I1669:Q4002,1,)</f>
        <v>Obesity</v>
      </c>
      <c r="K1669" s="4" t="str">
        <f>VLOOKUP('Medical Examinations'!J1669,'Medical Examinations'!J1669:R4002,1,)</f>
        <v>Normal</v>
      </c>
      <c r="L1669" s="49">
        <f>VLOOKUP(Table3[[#This Row],[Charges]],Table3[[Charges]:[Age]],1,)</f>
        <v>14819</v>
      </c>
      <c r="M1669" s="23" t="str">
        <f>VLOOKUP(Table3[[#This Row],[Hospital tier]],Table3[[Hospital tier]:[Age]],1,)</f>
        <v>tier - 2</v>
      </c>
      <c r="N1669" s="4" t="str">
        <f>VLOOKUP(Table3[[#This Row],[City tier]],Table3[[Hospital tier]:[Age]],1,)</f>
        <v>tier - 3</v>
      </c>
      <c r="O1669" s="4" t="str">
        <f>VLOOKUP(Table3[[#This Row],[State ID]],Table3[[State ID]:[Age]],1,)</f>
        <v>R1023</v>
      </c>
      <c r="P1669" s="4" t="str">
        <f>VLOOKUP(Table3[[#This Row],[Hospitalasion Details]],Table3[[Hospitalasion Details]:[Age]],1,)</f>
        <v>10-Dec-1975</v>
      </c>
      <c r="Q1669" s="4">
        <f>VLOOKUP(Table3[[#This Row],[Age]],Table3[Age],1,)</f>
        <v>47</v>
      </c>
    </row>
    <row r="1670" spans="1:17" x14ac:dyDescent="0.25">
      <c r="A1670" s="4" t="str">
        <f>VLOOKUP(Table2[[#This Row],[Customer ID]],Table2[],1,)</f>
        <v>Id1669</v>
      </c>
      <c r="B1670" s="4" t="str">
        <f>VLOOKUP(Table2[[#This Row],[Full Name]],Table2[[#This Row],[Full Name]],1,)</f>
        <v xml:space="preserve">  Matthew Dunlap</v>
      </c>
      <c r="C1670" s="4">
        <f>VLOOKUP('Medical Examinations'!B1670,'Medical Examinations'!B1670:J4003,1,)</f>
        <v>16.88</v>
      </c>
      <c r="D1670" s="4">
        <f>VLOOKUP('Medical Examinations'!C1670,'Medical Examinations'!C1670:K4003,1,)</f>
        <v>9.9600000000000009</v>
      </c>
      <c r="E1670" s="4" t="str">
        <f>VLOOKUP('Medical Examinations'!D1670,'Medical Examinations'!D1670:L4003,1,)</f>
        <v>No</v>
      </c>
      <c r="F1670" s="4" t="str">
        <f>VLOOKUP('Medical Examinations'!E1670,'Medical Examinations'!E1670:M4003,1,)</f>
        <v>No</v>
      </c>
      <c r="G1670" s="4" t="str">
        <f>VLOOKUP('Medical Examinations'!F1670,'Medical Examinations'!F1670:N4003,1,)</f>
        <v>No</v>
      </c>
      <c r="H1670" s="4">
        <f>VLOOKUP('Medical Examinations'!G1670,'Medical Examinations'!G1670:O4003,1,)</f>
        <v>0</v>
      </c>
      <c r="I1670" s="4" t="str">
        <f>VLOOKUP('Medical Examinations'!H1670,'Medical Examinations'!H1670:P4003,1,)</f>
        <v>No</v>
      </c>
      <c r="J1670" s="4" t="str">
        <f>VLOOKUP('Medical Examinations'!I1670,'Medical Examinations'!I1670:Q4003,1,)</f>
        <v>Underweight</v>
      </c>
      <c r="K1670" s="4" t="str">
        <f>VLOOKUP('Medical Examinations'!J1670,'Medical Examinations'!J1670:R4003,1,)</f>
        <v>Diabetes</v>
      </c>
      <c r="L1670" s="49">
        <f>VLOOKUP(Table3[[#This Row],[Charges]],Table3[[Charges]:[Age]],1,)</f>
        <v>14839.34</v>
      </c>
      <c r="M1670" s="23" t="str">
        <f>VLOOKUP(Table3[[#This Row],[Hospital tier]],Table3[[Hospital tier]:[Age]],1,)</f>
        <v>tier - 2</v>
      </c>
      <c r="N1670" s="4" t="str">
        <f>VLOOKUP(Table3[[#This Row],[City tier]],Table3[[Hospital tier]:[Age]],1,)</f>
        <v>tier - 3</v>
      </c>
      <c r="O1670" s="4" t="str">
        <f>VLOOKUP(Table3[[#This Row],[State ID]],Table3[[State ID]:[Age]],1,)</f>
        <v>R1026</v>
      </c>
      <c r="P1670" s="4" t="str">
        <f>VLOOKUP(Table3[[#This Row],[Hospitalasion Details]],Table3[[Hospitalasion Details]:[Age]],1,)</f>
        <v>18-Oct-1979</v>
      </c>
      <c r="Q1670" s="4">
        <f>VLOOKUP(Table3[[#This Row],[Age]],Table3[Age],1,)</f>
        <v>43</v>
      </c>
    </row>
    <row r="1671" spans="1:17" x14ac:dyDescent="0.25">
      <c r="A1671" s="4" t="str">
        <f>VLOOKUP(Table2[[#This Row],[Customer ID]],Table2[],1,)</f>
        <v>Id1670</v>
      </c>
      <c r="B1671" s="4" t="str">
        <f>VLOOKUP(Table2[[#This Row],[Full Name]],Table2[[#This Row],[Full Name]],1,)</f>
        <v xml:space="preserve">  Bob R Larue</v>
      </c>
      <c r="C1671" s="4">
        <f>VLOOKUP('Medical Examinations'!B1671,'Medical Examinations'!B1671:J4004,1,)</f>
        <v>40.26</v>
      </c>
      <c r="D1671" s="4">
        <f>VLOOKUP('Medical Examinations'!C1671,'Medical Examinations'!C1671:K4004,1,)</f>
        <v>9.92</v>
      </c>
      <c r="E1671" s="4" t="str">
        <f>VLOOKUP('Medical Examinations'!D1671,'Medical Examinations'!D1671:L4004,1,)</f>
        <v>Yes</v>
      </c>
      <c r="F1671" s="4" t="str">
        <f>VLOOKUP('Medical Examinations'!E1671,'Medical Examinations'!E1671:M4004,1,)</f>
        <v>No</v>
      </c>
      <c r="G1671" s="4" t="str">
        <f>VLOOKUP('Medical Examinations'!F1671,'Medical Examinations'!F1671:N4004,1,)</f>
        <v>No</v>
      </c>
      <c r="H1671" s="4">
        <f>VLOOKUP('Medical Examinations'!G1671,'Medical Examinations'!G1671:O4004,1,)</f>
        <v>0</v>
      </c>
      <c r="I1671" s="4" t="str">
        <f>VLOOKUP('Medical Examinations'!H1671,'Medical Examinations'!H1671:P4004,1,)</f>
        <v>No</v>
      </c>
      <c r="J1671" s="4" t="str">
        <f>VLOOKUP('Medical Examinations'!I1671,'Medical Examinations'!I1671:Q4004,1,)</f>
        <v>Obesity</v>
      </c>
      <c r="K1671" s="4" t="str">
        <f>VLOOKUP('Medical Examinations'!J1671,'Medical Examinations'!J1671:R4004,1,)</f>
        <v>Diabetes</v>
      </c>
      <c r="L1671" s="49">
        <f>VLOOKUP(Table3[[#This Row],[Charges]],Table3[[Charges]:[Age]],1,)</f>
        <v>14843.96</v>
      </c>
      <c r="M1671" s="23" t="str">
        <f>VLOOKUP(Table3[[#This Row],[Hospital tier]],Table3[[Hospital tier]:[Age]],1,)</f>
        <v>tier - 2</v>
      </c>
      <c r="N1671" s="4" t="str">
        <f>VLOOKUP(Table3[[#This Row],[City tier]],Table3[[Hospital tier]:[Age]],1,)</f>
        <v>tier - 3</v>
      </c>
      <c r="O1671" s="4" t="str">
        <f>VLOOKUP(Table3[[#This Row],[State ID]],Table3[[State ID]:[Age]],1,)</f>
        <v>R1026</v>
      </c>
      <c r="P1671" s="4" t="str">
        <f>VLOOKUP(Table3[[#This Row],[Hospitalasion Details]],Table3[[Hospitalasion Details]:[Age]],1,)</f>
        <v>5-Jun-1981</v>
      </c>
      <c r="Q1671" s="4">
        <f>VLOOKUP(Table3[[#This Row],[Age]],Table3[Age],1,)</f>
        <v>42</v>
      </c>
    </row>
    <row r="1672" spans="1:17" x14ac:dyDescent="0.25">
      <c r="A1672" s="4" t="str">
        <f>VLOOKUP(Table2[[#This Row],[Customer ID]],Table2[],1,)</f>
        <v>Id1671</v>
      </c>
      <c r="B1672" s="4" t="str">
        <f>VLOOKUP(Table2[[#This Row],[Full Name]],Table2[[#This Row],[Full Name]],1,)</f>
        <v xml:space="preserve">  Stephanie J Hodge</v>
      </c>
      <c r="C1672" s="4">
        <f>VLOOKUP('Medical Examinations'!B1672,'Medical Examinations'!B1672:J4005,1,)</f>
        <v>25.6</v>
      </c>
      <c r="D1672" s="4">
        <f>VLOOKUP('Medical Examinations'!C1672,'Medical Examinations'!C1672:K4005,1,)</f>
        <v>6.03</v>
      </c>
      <c r="E1672" s="4" t="str">
        <f>VLOOKUP('Medical Examinations'!D1672,'Medical Examinations'!D1672:L4005,1,)</f>
        <v>No</v>
      </c>
      <c r="F1672" s="4" t="str">
        <f>VLOOKUP('Medical Examinations'!E1672,'Medical Examinations'!E1672:M4005,1,)</f>
        <v>No</v>
      </c>
      <c r="G1672" s="4" t="str">
        <f>VLOOKUP('Medical Examinations'!F1672,'Medical Examinations'!F1672:N4005,1,)</f>
        <v>Yes</v>
      </c>
      <c r="H1672" s="4">
        <f>VLOOKUP('Medical Examinations'!G1672,'Medical Examinations'!G1672:O4005,1,)</f>
        <v>1</v>
      </c>
      <c r="I1672" s="4" t="str">
        <f>VLOOKUP('Medical Examinations'!H1672,'Medical Examinations'!H1672:P4005,1,)</f>
        <v>No</v>
      </c>
      <c r="J1672" s="4" t="str">
        <f>VLOOKUP('Medical Examinations'!I1672,'Medical Examinations'!I1672:Q4005,1,)</f>
        <v>Over Weight</v>
      </c>
      <c r="K1672" s="4" t="str">
        <f>VLOOKUP('Medical Examinations'!J1672,'Medical Examinations'!J1672:R4005,1,)</f>
        <v>Pre diabetes</v>
      </c>
      <c r="L1672" s="49">
        <f>VLOOKUP(Table3[[#This Row],[Charges]],Table3[[Charges]:[Age]],1,)</f>
        <v>14847.63</v>
      </c>
      <c r="M1672" s="23" t="str">
        <f>VLOOKUP(Table3[[#This Row],[Hospital tier]],Table3[[Hospital tier]:[Age]],1,)</f>
        <v>tier - 2</v>
      </c>
      <c r="N1672" s="4" t="str">
        <f>VLOOKUP(Table3[[#This Row],[City tier]],Table3[[Hospital tier]:[Age]],1,)</f>
        <v>tier - 2</v>
      </c>
      <c r="O1672" s="4" t="str">
        <f>VLOOKUP(Table3[[#This Row],[State ID]],Table3[[State ID]:[Age]],1,)</f>
        <v>R1023</v>
      </c>
      <c r="P1672" s="4" t="str">
        <f>VLOOKUP(Table3[[#This Row],[Hospitalasion Details]],Table3[[Hospitalasion Details]:[Age]],1,)</f>
        <v>11-Nov-1970</v>
      </c>
      <c r="Q1672" s="4">
        <f>VLOOKUP(Table3[[#This Row],[Age]],Table3[Age],1,)</f>
        <v>52</v>
      </c>
    </row>
    <row r="1673" spans="1:17" x14ac:dyDescent="0.25">
      <c r="A1673" s="4" t="str">
        <f>VLOOKUP(Table2[[#This Row],[Customer ID]],Table2[],1,)</f>
        <v>Id1672</v>
      </c>
      <c r="B1673" s="4" t="str">
        <f>VLOOKUP(Table2[[#This Row],[Full Name]],Table2[[#This Row],[Full Name]],1,)</f>
        <v xml:space="preserve">  Jake Marcus</v>
      </c>
      <c r="C1673" s="4">
        <f>VLOOKUP('Medical Examinations'!B1673,'Medical Examinations'!B1673:J4006,1,)</f>
        <v>33.549999999999997</v>
      </c>
      <c r="D1673" s="4">
        <f>VLOOKUP('Medical Examinations'!C1673,'Medical Examinations'!C1673:K4006,1,)</f>
        <v>10.9</v>
      </c>
      <c r="E1673" s="4" t="str">
        <f>VLOOKUP('Medical Examinations'!D1673,'Medical Examinations'!D1673:L4006,1,)</f>
        <v>Yes</v>
      </c>
      <c r="F1673" s="4" t="str">
        <f>VLOOKUP('Medical Examinations'!E1673,'Medical Examinations'!E1673:M4006,1,)</f>
        <v>No</v>
      </c>
      <c r="G1673" s="4" t="str">
        <f>VLOOKUP('Medical Examinations'!F1673,'Medical Examinations'!F1673:N4006,1,)</f>
        <v>No</v>
      </c>
      <c r="H1673" s="4">
        <f>VLOOKUP('Medical Examinations'!G1673,'Medical Examinations'!G1673:O4006,1,)</f>
        <v>0</v>
      </c>
      <c r="I1673" s="4" t="str">
        <f>VLOOKUP('Medical Examinations'!H1673,'Medical Examinations'!H1673:P4006,1,)</f>
        <v>No</v>
      </c>
      <c r="J1673" s="4" t="str">
        <f>VLOOKUP('Medical Examinations'!I1673,'Medical Examinations'!I1673:Q4006,1,)</f>
        <v>Obesity</v>
      </c>
      <c r="K1673" s="4" t="str">
        <f>VLOOKUP('Medical Examinations'!J1673,'Medical Examinations'!J1673:R4006,1,)</f>
        <v>Diabetes</v>
      </c>
      <c r="L1673" s="49">
        <f>VLOOKUP(Table3[[#This Row],[Charges]],Table3[[Charges]:[Age]],1,)</f>
        <v>14901.52</v>
      </c>
      <c r="M1673" s="23" t="str">
        <f>VLOOKUP(Table3[[#This Row],[Hospital tier]],Table3[[Hospital tier]:[Age]],1,)</f>
        <v>tier - 2</v>
      </c>
      <c r="N1673" s="4" t="str">
        <f>VLOOKUP(Table3[[#This Row],[City tier]],Table3[[Hospital tier]:[Age]],1,)</f>
        <v>tier - 2</v>
      </c>
      <c r="O1673" s="4" t="str">
        <f>VLOOKUP(Table3[[#This Row],[State ID]],Table3[[State ID]:[Age]],1,)</f>
        <v>R1024</v>
      </c>
      <c r="P1673" s="4" t="str">
        <f>VLOOKUP(Table3[[#This Row],[Hospitalasion Details]],Table3[[Hospitalasion Details]:[Age]],1,)</f>
        <v>17-Oct-1958</v>
      </c>
      <c r="Q1673" s="4">
        <f>VLOOKUP(Table3[[#This Row],[Age]],Table3[Age],1,)</f>
        <v>64</v>
      </c>
    </row>
    <row r="1674" spans="1:17" x14ac:dyDescent="0.25">
      <c r="A1674" s="4" t="str">
        <f>VLOOKUP(Table2[[#This Row],[Customer ID]],Table2[],1,)</f>
        <v>Id1673</v>
      </c>
      <c r="B1674" s="4" t="str">
        <f>VLOOKUP(Table2[[#This Row],[Full Name]],Table2[[#This Row],[Full Name]],1,)</f>
        <v xml:space="preserve">  Alison L Daubert</v>
      </c>
      <c r="C1674" s="4">
        <f>VLOOKUP('Medical Examinations'!B1674,'Medical Examinations'!B1674:J4007,1,)</f>
        <v>16.690000000000001</v>
      </c>
      <c r="D1674" s="4">
        <f>VLOOKUP('Medical Examinations'!C1674,'Medical Examinations'!C1674:K4007,1,)</f>
        <v>10.66</v>
      </c>
      <c r="E1674" s="4" t="str">
        <f>VLOOKUP('Medical Examinations'!D1674,'Medical Examinations'!D1674:L4007,1,)</f>
        <v>No</v>
      </c>
      <c r="F1674" s="4" t="str">
        <f>VLOOKUP('Medical Examinations'!E1674,'Medical Examinations'!E1674:M4007,1,)</f>
        <v>No</v>
      </c>
      <c r="G1674" s="4" t="str">
        <f>VLOOKUP('Medical Examinations'!F1674,'Medical Examinations'!F1674:N4007,1,)</f>
        <v>No</v>
      </c>
      <c r="H1674" s="4">
        <f>VLOOKUP('Medical Examinations'!G1674,'Medical Examinations'!G1674:O4007,1,)</f>
        <v>0</v>
      </c>
      <c r="I1674" s="4" t="str">
        <f>VLOOKUP('Medical Examinations'!H1674,'Medical Examinations'!H1674:P4007,1,)</f>
        <v>No</v>
      </c>
      <c r="J1674" s="4" t="str">
        <f>VLOOKUP('Medical Examinations'!I1674,'Medical Examinations'!I1674:Q4007,1,)</f>
        <v>Underweight</v>
      </c>
      <c r="K1674" s="4" t="str">
        <f>VLOOKUP('Medical Examinations'!J1674,'Medical Examinations'!J1674:R4007,1,)</f>
        <v>Diabetes</v>
      </c>
      <c r="L1674" s="49">
        <f>VLOOKUP(Table3[[#This Row],[Charges]],Table3[[Charges]:[Age]],1,)</f>
        <v>14908.27</v>
      </c>
      <c r="M1674" s="23" t="str">
        <f>VLOOKUP(Table3[[#This Row],[Hospital tier]],Table3[[Hospital tier]:[Age]],1,)</f>
        <v>tier - 2</v>
      </c>
      <c r="N1674" s="4" t="str">
        <f>VLOOKUP(Table3[[#This Row],[City tier]],Table3[[Hospital tier]:[Age]],1,)</f>
        <v>tier - 1</v>
      </c>
      <c r="O1674" s="4" t="str">
        <f>VLOOKUP(Table3[[#This Row],[State ID]],Table3[[State ID]:[Age]],1,)</f>
        <v>R1011</v>
      </c>
      <c r="P1674" s="4" t="str">
        <f>VLOOKUP(Table3[[#This Row],[Hospitalasion Details]],Table3[[Hospitalasion Details]:[Age]],1,)</f>
        <v>4-Jul-1981</v>
      </c>
      <c r="Q1674" s="4">
        <f>VLOOKUP(Table3[[#This Row],[Age]],Table3[Age],1,)</f>
        <v>41</v>
      </c>
    </row>
    <row r="1675" spans="1:17" x14ac:dyDescent="0.25">
      <c r="A1675" s="4" t="str">
        <f>VLOOKUP(Table2[[#This Row],[Customer ID]],Table2[],1,)</f>
        <v>Id1674</v>
      </c>
      <c r="B1675" s="4" t="str">
        <f>VLOOKUP(Table2[[#This Row],[Full Name]],Table2[[#This Row],[Full Name]],1,)</f>
        <v xml:space="preserve">  Lindsay M Close</v>
      </c>
      <c r="C1675" s="4">
        <f>VLOOKUP('Medical Examinations'!B1675,'Medical Examinations'!B1675:J4008,1,)</f>
        <v>19.95</v>
      </c>
      <c r="D1675" s="4">
        <f>VLOOKUP('Medical Examinations'!C1675,'Medical Examinations'!C1675:K4008,1,)</f>
        <v>4.05</v>
      </c>
      <c r="E1675" s="4" t="str">
        <f>VLOOKUP('Medical Examinations'!D1675,'Medical Examinations'!D1675:L4008,1,)</f>
        <v>No</v>
      </c>
      <c r="F1675" s="4" t="str">
        <f>VLOOKUP('Medical Examinations'!E1675,'Medical Examinations'!E1675:M4008,1,)</f>
        <v>No</v>
      </c>
      <c r="G1675" s="4" t="str">
        <f>VLOOKUP('Medical Examinations'!F1675,'Medical Examinations'!F1675:N4008,1,)</f>
        <v>No</v>
      </c>
      <c r="H1675" s="4">
        <f>VLOOKUP('Medical Examinations'!G1675,'Medical Examinations'!G1675:O4008,1,)</f>
        <v>1</v>
      </c>
      <c r="I1675" s="4" t="str">
        <f>VLOOKUP('Medical Examinations'!H1675,'Medical Examinations'!H1675:P4008,1,)</f>
        <v>No</v>
      </c>
      <c r="J1675" s="4" t="str">
        <f>VLOOKUP('Medical Examinations'!I1675,'Medical Examinations'!I1675:Q4008,1,)</f>
        <v>Normal Weight</v>
      </c>
      <c r="K1675" s="4" t="str">
        <f>VLOOKUP('Medical Examinations'!J1675,'Medical Examinations'!J1675:R4008,1,)</f>
        <v>Normal</v>
      </c>
      <c r="L1675" s="49">
        <f>VLOOKUP(Table3[[#This Row],[Charges]],Table3[[Charges]:[Age]],1,)</f>
        <v>14926.97</v>
      </c>
      <c r="M1675" s="23" t="str">
        <f>VLOOKUP(Table3[[#This Row],[Hospital tier]],Table3[[Hospital tier]:[Age]],1,)</f>
        <v>tier - 2</v>
      </c>
      <c r="N1675" s="4" t="str">
        <f>VLOOKUP(Table3[[#This Row],[City tier]],Table3[[Hospital tier]:[Age]],1,)</f>
        <v>tier - 2</v>
      </c>
      <c r="O1675" s="4" t="str">
        <f>VLOOKUP(Table3[[#This Row],[State ID]],Table3[[State ID]:[Age]],1,)</f>
        <v>R1012</v>
      </c>
      <c r="P1675" s="4" t="str">
        <f>VLOOKUP(Table3[[#This Row],[Hospitalasion Details]],Table3[[Hospitalasion Details]:[Age]],1,)</f>
        <v>8-Nov-1968</v>
      </c>
      <c r="Q1675" s="4">
        <f>VLOOKUP(Table3[[#This Row],[Age]],Table3[Age],1,)</f>
        <v>54</v>
      </c>
    </row>
    <row r="1676" spans="1:17" x14ac:dyDescent="0.25">
      <c r="A1676" s="4" t="str">
        <f>VLOOKUP(Table2[[#This Row],[Customer ID]],Table2[],1,)</f>
        <v>Id1675</v>
      </c>
      <c r="B1676" s="4" t="str">
        <f>VLOOKUP(Table2[[#This Row],[Full Name]],Table2[[#This Row],[Full Name]],1,)</f>
        <v xml:space="preserve">  Guillaume Roels</v>
      </c>
      <c r="C1676" s="4">
        <f>VLOOKUP('Medical Examinations'!B1676,'Medical Examinations'!B1676:J4009,1,)</f>
        <v>17.55</v>
      </c>
      <c r="D1676" s="4">
        <f>VLOOKUP('Medical Examinations'!C1676,'Medical Examinations'!C1676:K4009,1,)</f>
        <v>4.2300000000000004</v>
      </c>
      <c r="E1676" s="4" t="str">
        <f>VLOOKUP('Medical Examinations'!D1676,'Medical Examinations'!D1676:L4009,1,)</f>
        <v>No</v>
      </c>
      <c r="F1676" s="4" t="str">
        <f>VLOOKUP('Medical Examinations'!E1676,'Medical Examinations'!E1676:M4009,1,)</f>
        <v>No</v>
      </c>
      <c r="G1676" s="4" t="str">
        <f>VLOOKUP('Medical Examinations'!F1676,'Medical Examinations'!F1676:N4009,1,)</f>
        <v>No</v>
      </c>
      <c r="H1676" s="4">
        <f>VLOOKUP('Medical Examinations'!G1676,'Medical Examinations'!G1676:O4009,1,)</f>
        <v>2</v>
      </c>
      <c r="I1676" s="4" t="str">
        <f>VLOOKUP('Medical Examinations'!H1676,'Medical Examinations'!H1676:P4009,1,)</f>
        <v>No</v>
      </c>
      <c r="J1676" s="4" t="str">
        <f>VLOOKUP('Medical Examinations'!I1676,'Medical Examinations'!I1676:Q4009,1,)</f>
        <v>Underweight</v>
      </c>
      <c r="K1676" s="4" t="str">
        <f>VLOOKUP('Medical Examinations'!J1676,'Medical Examinations'!J1676:R4009,1,)</f>
        <v>Normal</v>
      </c>
      <c r="L1676" s="49">
        <f>VLOOKUP(Table3[[#This Row],[Charges]],Table3[[Charges]:[Age]],1,)</f>
        <v>14945.34</v>
      </c>
      <c r="M1676" s="23" t="str">
        <f>VLOOKUP(Table3[[#This Row],[Hospital tier]],Table3[[Hospital tier]:[Age]],1,)</f>
        <v>tier - 2</v>
      </c>
      <c r="N1676" s="4" t="str">
        <f>VLOOKUP(Table3[[#This Row],[City tier]],Table3[[Hospital tier]:[Age]],1,)</f>
        <v>tier - 1</v>
      </c>
      <c r="O1676" s="4" t="str">
        <f>VLOOKUP(Table3[[#This Row],[State ID]],Table3[[State ID]:[Age]],1,)</f>
        <v>R1021</v>
      </c>
      <c r="P1676" s="4" t="str">
        <f>VLOOKUP(Table3[[#This Row],[Hospitalasion Details]],Table3[[Hospitalasion Details]:[Age]],1,)</f>
        <v>29-Nov-1962</v>
      </c>
      <c r="Q1676" s="4">
        <f>VLOOKUP(Table3[[#This Row],[Age]],Table3[Age],1,)</f>
        <v>60</v>
      </c>
    </row>
    <row r="1677" spans="1:17" x14ac:dyDescent="0.25">
      <c r="A1677" s="4" t="str">
        <f>VLOOKUP(Table2[[#This Row],[Customer ID]],Table2[],1,)</f>
        <v>Id1676</v>
      </c>
      <c r="B1677" s="4" t="str">
        <f>VLOOKUP(Table2[[#This Row],[Full Name]],Table2[[#This Row],[Full Name]],1,)</f>
        <v xml:space="preserve">  Kaylee Venosky</v>
      </c>
      <c r="C1677" s="4">
        <f>VLOOKUP('Medical Examinations'!B1677,'Medical Examinations'!B1677:J4010,1,)</f>
        <v>22.01</v>
      </c>
      <c r="D1677" s="4">
        <f>VLOOKUP('Medical Examinations'!C1677,'Medical Examinations'!C1677:K4010,1,)</f>
        <v>5.01</v>
      </c>
      <c r="E1677" s="4" t="str">
        <f>VLOOKUP('Medical Examinations'!D1677,'Medical Examinations'!D1677:L4010,1,)</f>
        <v>No</v>
      </c>
      <c r="F1677" s="4" t="str">
        <f>VLOOKUP('Medical Examinations'!E1677,'Medical Examinations'!E1677:M4010,1,)</f>
        <v>No</v>
      </c>
      <c r="G1677" s="4" t="str">
        <f>VLOOKUP('Medical Examinations'!F1677,'Medical Examinations'!F1677:N4010,1,)</f>
        <v>No</v>
      </c>
      <c r="H1677" s="4">
        <f>VLOOKUP('Medical Examinations'!G1677,'Medical Examinations'!G1677:O4010,1,)</f>
        <v>1</v>
      </c>
      <c r="I1677" s="4" t="str">
        <f>VLOOKUP('Medical Examinations'!H1677,'Medical Examinations'!H1677:P4010,1,)</f>
        <v>No</v>
      </c>
      <c r="J1677" s="4" t="str">
        <f>VLOOKUP('Medical Examinations'!I1677,'Medical Examinations'!I1677:Q4010,1,)</f>
        <v>Normal Weight</v>
      </c>
      <c r="K1677" s="4" t="str">
        <f>VLOOKUP('Medical Examinations'!J1677,'Medical Examinations'!J1677:R4010,1,)</f>
        <v>Normal</v>
      </c>
      <c r="L1677" s="49">
        <f>VLOOKUP(Table3[[#This Row],[Charges]],Table3[[Charges]:[Age]],1,)</f>
        <v>14988.43</v>
      </c>
      <c r="M1677" s="23" t="str">
        <f>VLOOKUP(Table3[[#This Row],[Hospital tier]],Table3[[Hospital tier]:[Age]],1,)</f>
        <v>tier - 2</v>
      </c>
      <c r="N1677" s="4" t="str">
        <f>VLOOKUP(Table3[[#This Row],[City tier]],Table3[[Hospital tier]:[Age]],1,)</f>
        <v>tier - 3</v>
      </c>
      <c r="O1677" s="4" t="str">
        <f>VLOOKUP(Table3[[#This Row],[State ID]],Table3[[State ID]:[Age]],1,)</f>
        <v>R1011</v>
      </c>
      <c r="P1677" s="4" t="str">
        <f>VLOOKUP(Table3[[#This Row],[Hospitalasion Details]],Table3[[Hospitalasion Details]:[Age]],1,)</f>
        <v>29-Jul-1958</v>
      </c>
      <c r="Q1677" s="4">
        <f>VLOOKUP(Table3[[#This Row],[Age]],Table3[Age],1,)</f>
        <v>64</v>
      </c>
    </row>
    <row r="1678" spans="1:17" x14ac:dyDescent="0.25">
      <c r="A1678" s="4" t="str">
        <f>VLOOKUP(Table2[[#This Row],[Customer ID]],Table2[],1,)</f>
        <v>Id1677</v>
      </c>
      <c r="B1678" s="4" t="str">
        <f>VLOOKUP(Table2[[#This Row],[Full Name]],Table2[[#This Row],[Full Name]],1,)</f>
        <v xml:space="preserve">  Theresa Gosnell</v>
      </c>
      <c r="C1678" s="4">
        <f>VLOOKUP('Medical Examinations'!B1678,'Medical Examinations'!B1678:J4011,1,)</f>
        <v>41.8</v>
      </c>
      <c r="D1678" s="4">
        <f>VLOOKUP('Medical Examinations'!C1678,'Medical Examinations'!C1678:K4011,1,)</f>
        <v>5.82</v>
      </c>
      <c r="E1678" s="4" t="str">
        <f>VLOOKUP('Medical Examinations'!D1678,'Medical Examinations'!D1678:L4011,1,)</f>
        <v>Yes</v>
      </c>
      <c r="F1678" s="4" t="str">
        <f>VLOOKUP('Medical Examinations'!E1678,'Medical Examinations'!E1678:M4011,1,)</f>
        <v>No</v>
      </c>
      <c r="G1678" s="4" t="str">
        <f>VLOOKUP('Medical Examinations'!F1678,'Medical Examinations'!F1678:N4011,1,)</f>
        <v>Yes</v>
      </c>
      <c r="H1678" s="4">
        <f>VLOOKUP('Medical Examinations'!G1678,'Medical Examinations'!G1678:O4011,1,)</f>
        <v>1</v>
      </c>
      <c r="I1678" s="4" t="str">
        <f>VLOOKUP('Medical Examinations'!H1678,'Medical Examinations'!H1678:P4011,1,)</f>
        <v>No</v>
      </c>
      <c r="J1678" s="4" t="str">
        <f>VLOOKUP('Medical Examinations'!I1678,'Medical Examinations'!I1678:Q4011,1,)</f>
        <v>Obesity</v>
      </c>
      <c r="K1678" s="4" t="str">
        <f>VLOOKUP('Medical Examinations'!J1678,'Medical Examinations'!J1678:R4011,1,)</f>
        <v>Pre diabetes</v>
      </c>
      <c r="L1678" s="49">
        <f>VLOOKUP(Table3[[#This Row],[Charges]],Table3[[Charges]:[Age]],1,)</f>
        <v>15006.58</v>
      </c>
      <c r="M1678" s="23" t="str">
        <f>VLOOKUP(Table3[[#This Row],[Hospital tier]],Table3[[Hospital tier]:[Age]],1,)</f>
        <v>tier - 2</v>
      </c>
      <c r="N1678" s="4" t="str">
        <f>VLOOKUP(Table3[[#This Row],[City tier]],Table3[[Hospital tier]:[Age]],1,)</f>
        <v>tier - 2</v>
      </c>
      <c r="O1678" s="4" t="str">
        <f>VLOOKUP(Table3[[#This Row],[State ID]],Table3[[State ID]:[Age]],1,)</f>
        <v>R1024</v>
      </c>
      <c r="P1678" s="4" t="str">
        <f>VLOOKUP(Table3[[#This Row],[Hospitalasion Details]],Table3[[Hospitalasion Details]:[Age]],1,)</f>
        <v>2-Aug-1995</v>
      </c>
      <c r="Q1678" s="4">
        <f>VLOOKUP(Table3[[#This Row],[Age]],Table3[Age],1,)</f>
        <v>27</v>
      </c>
    </row>
    <row r="1679" spans="1:17" x14ac:dyDescent="0.25">
      <c r="A1679" s="4" t="str">
        <f>VLOOKUP(Table2[[#This Row],[Customer ID]],Table2[],1,)</f>
        <v>Id1678</v>
      </c>
      <c r="B1679" s="4" t="str">
        <f>VLOOKUP(Table2[[#This Row],[Full Name]],Table2[[#This Row],[Full Name]],1,)</f>
        <v xml:space="preserve">  Travis G Chewning-Kulick</v>
      </c>
      <c r="C1679" s="4">
        <f>VLOOKUP('Medical Examinations'!B1679,'Medical Examinations'!B1679:J4012,1,)</f>
        <v>19.170000000000002</v>
      </c>
      <c r="D1679" s="4">
        <f>VLOOKUP('Medical Examinations'!C1679,'Medical Examinations'!C1679:K4012,1,)</f>
        <v>7.94</v>
      </c>
      <c r="E1679" s="4" t="str">
        <f>VLOOKUP('Medical Examinations'!D1679,'Medical Examinations'!D1679:L4012,1,)</f>
        <v>No</v>
      </c>
      <c r="F1679" s="4" t="str">
        <f>VLOOKUP('Medical Examinations'!E1679,'Medical Examinations'!E1679:M4012,1,)</f>
        <v>No</v>
      </c>
      <c r="G1679" s="4" t="str">
        <f>VLOOKUP('Medical Examinations'!F1679,'Medical Examinations'!F1679:N4012,1,)</f>
        <v>No</v>
      </c>
      <c r="H1679" s="4">
        <f>VLOOKUP('Medical Examinations'!G1679,'Medical Examinations'!G1679:O4012,1,)</f>
        <v>0</v>
      </c>
      <c r="I1679" s="4" t="str">
        <f>VLOOKUP('Medical Examinations'!H1679,'Medical Examinations'!H1679:P4012,1,)</f>
        <v>No</v>
      </c>
      <c r="J1679" s="4" t="str">
        <f>VLOOKUP('Medical Examinations'!I1679,'Medical Examinations'!I1679:Q4012,1,)</f>
        <v>Normal Weight</v>
      </c>
      <c r="K1679" s="4" t="str">
        <f>VLOOKUP('Medical Examinations'!J1679,'Medical Examinations'!J1679:R4012,1,)</f>
        <v>Diabetes</v>
      </c>
      <c r="L1679" s="49">
        <f>VLOOKUP(Table3[[#This Row],[Charges]],Table3[[Charges]:[Age]],1,)</f>
        <v>15019.76</v>
      </c>
      <c r="M1679" s="23" t="str">
        <f>VLOOKUP(Table3[[#This Row],[Hospital tier]],Table3[[Hospital tier]:[Age]],1,)</f>
        <v>tier - 2</v>
      </c>
      <c r="N1679" s="4" t="str">
        <f>VLOOKUP(Table3[[#This Row],[City tier]],Table3[[Hospital tier]:[Age]],1,)</f>
        <v>tier - 2</v>
      </c>
      <c r="O1679" s="4" t="str">
        <f>VLOOKUP(Table3[[#This Row],[State ID]],Table3[[State ID]:[Age]],1,)</f>
        <v>R1012</v>
      </c>
      <c r="P1679" s="4" t="str">
        <f>VLOOKUP(Table3[[#This Row],[Hospitalasion Details]],Table3[[Hospitalasion Details]:[Age]],1,)</f>
        <v>8-Aug-1960</v>
      </c>
      <c r="Q1679" s="4">
        <f>VLOOKUP(Table3[[#This Row],[Age]],Table3[Age],1,)</f>
        <v>62</v>
      </c>
    </row>
    <row r="1680" spans="1:17" x14ac:dyDescent="0.25">
      <c r="A1680" s="4" t="str">
        <f>VLOOKUP(Table2[[#This Row],[Customer ID]],Table2[],1,)</f>
        <v>Id1679</v>
      </c>
      <c r="B1680" s="4" t="str">
        <f>VLOOKUP(Table2[[#This Row],[Full Name]],Table2[[#This Row],[Full Name]],1,)</f>
        <v xml:space="preserve">  Emma L McCarron</v>
      </c>
      <c r="C1680" s="4">
        <f>VLOOKUP('Medical Examinations'!B1680,'Medical Examinations'!B1680:J4013,1,)</f>
        <v>32.799999999999997</v>
      </c>
      <c r="D1680" s="4">
        <f>VLOOKUP('Medical Examinations'!C1680,'Medical Examinations'!C1680:K4013,1,)</f>
        <v>6.16</v>
      </c>
      <c r="E1680" s="4" t="str">
        <f>VLOOKUP('Medical Examinations'!D1680,'Medical Examinations'!D1680:L4013,1,)</f>
        <v>Yes</v>
      </c>
      <c r="F1680" s="4" t="str">
        <f>VLOOKUP('Medical Examinations'!E1680,'Medical Examinations'!E1680:M4013,1,)</f>
        <v>No</v>
      </c>
      <c r="G1680" s="4" t="str">
        <f>VLOOKUP('Medical Examinations'!F1680,'Medical Examinations'!F1680:N4013,1,)</f>
        <v>Yes</v>
      </c>
      <c r="H1680" s="4">
        <f>VLOOKUP('Medical Examinations'!G1680,'Medical Examinations'!G1680:O4013,1,)</f>
        <v>1</v>
      </c>
      <c r="I1680" s="4" t="str">
        <f>VLOOKUP('Medical Examinations'!H1680,'Medical Examinations'!H1680:P4013,1,)</f>
        <v>No</v>
      </c>
      <c r="J1680" s="4" t="str">
        <f>VLOOKUP('Medical Examinations'!I1680,'Medical Examinations'!I1680:Q4013,1,)</f>
        <v>Obesity</v>
      </c>
      <c r="K1680" s="4" t="str">
        <f>VLOOKUP('Medical Examinations'!J1680,'Medical Examinations'!J1680:R4013,1,)</f>
        <v>Pre diabetes</v>
      </c>
      <c r="L1680" s="49">
        <f>VLOOKUP(Table3[[#This Row],[Charges]],Table3[[Charges]:[Age]],1,)</f>
        <v>15025.76</v>
      </c>
      <c r="M1680" s="23" t="str">
        <f>VLOOKUP(Table3[[#This Row],[Hospital tier]],Table3[[Hospital tier]:[Age]],1,)</f>
        <v>tier - 2</v>
      </c>
      <c r="N1680" s="4" t="str">
        <f>VLOOKUP(Table3[[#This Row],[City tier]],Table3[[Hospital tier]:[Age]],1,)</f>
        <v>tier - 1</v>
      </c>
      <c r="O1680" s="4" t="str">
        <f>VLOOKUP(Table3[[#This Row],[State ID]],Table3[[State ID]:[Age]],1,)</f>
        <v>R1011</v>
      </c>
      <c r="P1680" s="4" t="str">
        <f>VLOOKUP(Table3[[#This Row],[Hospitalasion Details]],Table3[[Hospitalasion Details]:[Age]],1,)</f>
        <v>25-Nov-1979</v>
      </c>
      <c r="Q1680" s="4">
        <f>VLOOKUP(Table3[[#This Row],[Age]],Table3[Age],1,)</f>
        <v>43</v>
      </c>
    </row>
    <row r="1681" spans="1:17" x14ac:dyDescent="0.25">
      <c r="A1681" s="4" t="str">
        <f>VLOOKUP(Table2[[#This Row],[Customer ID]],Table2[],1,)</f>
        <v>Id1680</v>
      </c>
      <c r="B1681" s="4" t="str">
        <f>VLOOKUP(Table2[[#This Row],[Full Name]],Table2[[#This Row],[Full Name]],1,)</f>
        <v xml:space="preserve">  Linda Manion</v>
      </c>
      <c r="C1681" s="4">
        <f>VLOOKUP('Medical Examinations'!B1681,'Medical Examinations'!B1681:J4014,1,)</f>
        <v>35.814999999999998</v>
      </c>
      <c r="D1681" s="4">
        <f>VLOOKUP('Medical Examinations'!C1681,'Medical Examinations'!C1681:K4014,1,)</f>
        <v>4.1500000000000004</v>
      </c>
      <c r="E1681" s="4" t="str">
        <f>VLOOKUP('Medical Examinations'!D1681,'Medical Examinations'!D1681:L4014,1,)</f>
        <v>No</v>
      </c>
      <c r="F1681" s="4" t="str">
        <f>VLOOKUP('Medical Examinations'!E1681,'Medical Examinations'!E1681:M4014,1,)</f>
        <v>No</v>
      </c>
      <c r="G1681" s="4" t="str">
        <f>VLOOKUP('Medical Examinations'!F1681,'Medical Examinations'!F1681:N4014,1,)</f>
        <v>No</v>
      </c>
      <c r="H1681" s="4">
        <f>VLOOKUP('Medical Examinations'!G1681,'Medical Examinations'!G1681:O4014,1,)</f>
        <v>1</v>
      </c>
      <c r="I1681" s="4" t="str">
        <f>VLOOKUP('Medical Examinations'!H1681,'Medical Examinations'!H1681:P4014,1,)</f>
        <v>No</v>
      </c>
      <c r="J1681" s="4" t="str">
        <f>VLOOKUP('Medical Examinations'!I1681,'Medical Examinations'!I1681:Q4014,1,)</f>
        <v>Obesity</v>
      </c>
      <c r="K1681" s="4" t="str">
        <f>VLOOKUP('Medical Examinations'!J1681,'Medical Examinations'!J1681:R4014,1,)</f>
        <v>Normal</v>
      </c>
      <c r="L1681" s="49">
        <f>VLOOKUP(Table3[[#This Row],[Charges]],Table3[[Charges]:[Age]],1,)</f>
        <v>15026.3</v>
      </c>
      <c r="M1681" s="23" t="str">
        <f>VLOOKUP(Table3[[#This Row],[Hospital tier]],Table3[[Hospital tier]:[Age]],1,)</f>
        <v>tier - 2</v>
      </c>
      <c r="N1681" s="4" t="str">
        <f>VLOOKUP(Table3[[#This Row],[City tier]],Table3[[Hospital tier]:[Age]],1,)</f>
        <v>tier - 3</v>
      </c>
      <c r="O1681" s="4" t="str">
        <f>VLOOKUP(Table3[[#This Row],[State ID]],Table3[[State ID]:[Age]],1,)</f>
        <v>R1011</v>
      </c>
      <c r="P1681" s="4" t="str">
        <f>VLOOKUP(Table3[[#This Row],[Hospitalasion Details]],Table3[[Hospitalasion Details]:[Age]],1,)</f>
        <v>11-Sep-1970</v>
      </c>
      <c r="Q1681" s="4">
        <f>VLOOKUP(Table3[[#This Row],[Age]],Table3[Age],1,)</f>
        <v>52</v>
      </c>
    </row>
    <row r="1682" spans="1:17" x14ac:dyDescent="0.25">
      <c r="A1682" s="4" t="str">
        <f>VLOOKUP(Table2[[#This Row],[Customer ID]],Table2[],1,)</f>
        <v>Id1681</v>
      </c>
      <c r="B1682" s="4" t="str">
        <f>VLOOKUP(Table2[[#This Row],[Full Name]],Table2[[#This Row],[Full Name]],1,)</f>
        <v xml:space="preserve">  Owen R Strong</v>
      </c>
      <c r="C1682" s="4">
        <f>VLOOKUP('Medical Examinations'!B1682,'Medical Examinations'!B1682:J4015,1,)</f>
        <v>24.3</v>
      </c>
      <c r="D1682" s="4">
        <f>VLOOKUP('Medical Examinations'!C1682,'Medical Examinations'!C1682:K4015,1,)</f>
        <v>6.23</v>
      </c>
      <c r="E1682" s="4" t="str">
        <f>VLOOKUP('Medical Examinations'!D1682,'Medical Examinations'!D1682:L4015,1,)</f>
        <v>No</v>
      </c>
      <c r="F1682" s="4" t="str">
        <f>VLOOKUP('Medical Examinations'!E1682,'Medical Examinations'!E1682:M4015,1,)</f>
        <v>No</v>
      </c>
      <c r="G1682" s="4" t="str">
        <f>VLOOKUP('Medical Examinations'!F1682,'Medical Examinations'!F1682:N4015,1,)</f>
        <v>No</v>
      </c>
      <c r="H1682" s="4">
        <f>VLOOKUP('Medical Examinations'!G1682,'Medical Examinations'!G1682:O4015,1,)</f>
        <v>0</v>
      </c>
      <c r="I1682" s="4" t="str">
        <f>VLOOKUP('Medical Examinations'!H1682,'Medical Examinations'!H1682:P4015,1,)</f>
        <v>No</v>
      </c>
      <c r="J1682" s="4" t="str">
        <f>VLOOKUP('Medical Examinations'!I1682,'Medical Examinations'!I1682:Q4015,1,)</f>
        <v>Normal Weight</v>
      </c>
      <c r="K1682" s="4" t="str">
        <f>VLOOKUP('Medical Examinations'!J1682,'Medical Examinations'!J1682:R4015,1,)</f>
        <v>Pre diabetes</v>
      </c>
      <c r="L1682" s="49">
        <f>VLOOKUP(Table3[[#This Row],[Charges]],Table3[[Charges]:[Age]],1,)</f>
        <v>15038.51</v>
      </c>
      <c r="M1682" s="23" t="str">
        <f>VLOOKUP(Table3[[#This Row],[Hospital tier]],Table3[[Hospital tier]:[Age]],1,)</f>
        <v>tier - 2</v>
      </c>
      <c r="N1682" s="4" t="str">
        <f>VLOOKUP(Table3[[#This Row],[City tier]],Table3[[Hospital tier]:[Age]],1,)</f>
        <v>tier - 3</v>
      </c>
      <c r="O1682" s="4" t="str">
        <f>VLOOKUP(Table3[[#This Row],[State ID]],Table3[[State ID]:[Age]],1,)</f>
        <v>R1023</v>
      </c>
      <c r="P1682" s="4" t="str">
        <f>VLOOKUP(Table3[[#This Row],[Hospitalasion Details]],Table3[[Hospitalasion Details]:[Age]],1,)</f>
        <v>15-Aug-1971</v>
      </c>
      <c r="Q1682" s="4">
        <f>VLOOKUP(Table3[[#This Row],[Age]],Table3[Age],1,)</f>
        <v>51</v>
      </c>
    </row>
    <row r="1683" spans="1:17" x14ac:dyDescent="0.25">
      <c r="A1683" s="4" t="str">
        <f>VLOOKUP(Table2[[#This Row],[Customer ID]],Table2[],1,)</f>
        <v>Id1682</v>
      </c>
      <c r="B1683" s="4" t="str">
        <f>VLOOKUP(Table2[[#This Row],[Full Name]],Table2[[#This Row],[Full Name]],1,)</f>
        <v xml:space="preserve">  Jacob Leblanc</v>
      </c>
      <c r="C1683" s="4">
        <f>VLOOKUP('Medical Examinations'!B1683,'Medical Examinations'!B1683:J4016,1,)</f>
        <v>19.059999999999999</v>
      </c>
      <c r="D1683" s="4">
        <f>VLOOKUP('Medical Examinations'!C1683,'Medical Examinations'!C1683:K4016,1,)</f>
        <v>7.41</v>
      </c>
      <c r="E1683" s="4" t="str">
        <f>VLOOKUP('Medical Examinations'!D1683,'Medical Examinations'!D1683:L4016,1,)</f>
        <v>No</v>
      </c>
      <c r="F1683" s="4" t="str">
        <f>VLOOKUP('Medical Examinations'!E1683,'Medical Examinations'!E1683:M4016,1,)</f>
        <v>No</v>
      </c>
      <c r="G1683" s="4" t="str">
        <f>VLOOKUP('Medical Examinations'!F1683,'Medical Examinations'!F1683:N4016,1,)</f>
        <v>No</v>
      </c>
      <c r="H1683" s="4">
        <f>VLOOKUP('Medical Examinations'!G1683,'Medical Examinations'!G1683:O4016,1,)</f>
        <v>0</v>
      </c>
      <c r="I1683" s="4" t="str">
        <f>VLOOKUP('Medical Examinations'!H1683,'Medical Examinations'!H1683:P4016,1,)</f>
        <v>No</v>
      </c>
      <c r="J1683" s="4" t="str">
        <f>VLOOKUP('Medical Examinations'!I1683,'Medical Examinations'!I1683:Q4016,1,)</f>
        <v>Normal Weight</v>
      </c>
      <c r="K1683" s="4" t="str">
        <f>VLOOKUP('Medical Examinations'!J1683,'Medical Examinations'!J1683:R4016,1,)</f>
        <v>Diabetes</v>
      </c>
      <c r="L1683" s="49">
        <f>VLOOKUP(Table3[[#This Row],[Charges]],Table3[[Charges]:[Age]],1,)</f>
        <v>15052.68</v>
      </c>
      <c r="M1683" s="23" t="str">
        <f>VLOOKUP(Table3[[#This Row],[Hospital tier]],Table3[[Hospital tier]:[Age]],1,)</f>
        <v>tier - 2</v>
      </c>
      <c r="N1683" s="4" t="str">
        <f>VLOOKUP(Table3[[#This Row],[City tier]],Table3[[Hospital tier]:[Age]],1,)</f>
        <v>tier - 2</v>
      </c>
      <c r="O1683" s="4" t="str">
        <f>VLOOKUP(Table3[[#This Row],[State ID]],Table3[[State ID]:[Age]],1,)</f>
        <v>R1022</v>
      </c>
      <c r="P1683" s="4" t="str">
        <f>VLOOKUP(Table3[[#This Row],[Hospitalasion Details]],Table3[[Hospitalasion Details]:[Age]],1,)</f>
        <v>12-Jun-1968</v>
      </c>
      <c r="Q1683" s="4">
        <f>VLOOKUP(Table3[[#This Row],[Age]],Table3[Age],1,)</f>
        <v>54</v>
      </c>
    </row>
    <row r="1684" spans="1:17" x14ac:dyDescent="0.25">
      <c r="A1684" s="4" t="str">
        <f>VLOOKUP(Table2[[#This Row],[Customer ID]],Table2[],1,)</f>
        <v>Id1683</v>
      </c>
      <c r="B1684" s="4" t="str">
        <f>VLOOKUP(Table2[[#This Row],[Full Name]],Table2[[#This Row],[Full Name]],1,)</f>
        <v xml:space="preserve">  Jacqueline Palmer</v>
      </c>
      <c r="C1684" s="4">
        <f>VLOOKUP('Medical Examinations'!B1684,'Medical Examinations'!B1684:J4017,1,)</f>
        <v>33.25</v>
      </c>
      <c r="D1684" s="4">
        <f>VLOOKUP('Medical Examinations'!C1684,'Medical Examinations'!C1684:K4017,1,)</f>
        <v>5.62</v>
      </c>
      <c r="E1684" s="4" t="str">
        <f>VLOOKUP('Medical Examinations'!D1684,'Medical Examinations'!D1684:L4017,1,)</f>
        <v>Yes</v>
      </c>
      <c r="F1684" s="4" t="str">
        <f>VLOOKUP('Medical Examinations'!E1684,'Medical Examinations'!E1684:M4017,1,)</f>
        <v>No</v>
      </c>
      <c r="G1684" s="4" t="str">
        <f>VLOOKUP('Medical Examinations'!F1684,'Medical Examinations'!F1684:N4017,1,)</f>
        <v>No</v>
      </c>
      <c r="H1684" s="4">
        <f>VLOOKUP('Medical Examinations'!G1684,'Medical Examinations'!G1684:O4017,1,)</f>
        <v>1</v>
      </c>
      <c r="I1684" s="4" t="str">
        <f>VLOOKUP('Medical Examinations'!H1684,'Medical Examinations'!H1684:P4017,1,)</f>
        <v>No</v>
      </c>
      <c r="J1684" s="4" t="str">
        <f>VLOOKUP('Medical Examinations'!I1684,'Medical Examinations'!I1684:Q4017,1,)</f>
        <v>Obesity</v>
      </c>
      <c r="K1684" s="4" t="str">
        <f>VLOOKUP('Medical Examinations'!J1684,'Medical Examinations'!J1684:R4017,1,)</f>
        <v>Normal</v>
      </c>
      <c r="L1684" s="49">
        <f>VLOOKUP(Table3[[#This Row],[Charges]],Table3[[Charges]:[Age]],1,)</f>
        <v>15090.35</v>
      </c>
      <c r="M1684" s="23" t="str">
        <f>VLOOKUP(Table3[[#This Row],[Hospital tier]],Table3[[Hospital tier]:[Age]],1,)</f>
        <v>tier - 2</v>
      </c>
      <c r="N1684" s="4" t="str">
        <f>VLOOKUP(Table3[[#This Row],[City tier]],Table3[[Hospital tier]:[Age]],1,)</f>
        <v>tier - 1</v>
      </c>
      <c r="O1684" s="4" t="str">
        <f>VLOOKUP(Table3[[#This Row],[State ID]],Table3[[State ID]:[Age]],1,)</f>
        <v>R1023</v>
      </c>
      <c r="P1684" s="4" t="str">
        <f>VLOOKUP(Table3[[#This Row],[Hospitalasion Details]],Table3[[Hospitalasion Details]:[Age]],1,)</f>
        <v>26-Oct-1975</v>
      </c>
      <c r="Q1684" s="4">
        <f>VLOOKUP(Table3[[#This Row],[Age]],Table3[Age],1,)</f>
        <v>47</v>
      </c>
    </row>
    <row r="1685" spans="1:17" x14ac:dyDescent="0.25">
      <c r="A1685" s="4" t="str">
        <f>VLOOKUP(Table2[[#This Row],[Customer ID]],Table2[],1,)</f>
        <v>Id1684</v>
      </c>
      <c r="B1685" s="4" t="str">
        <f>VLOOKUP(Table2[[#This Row],[Full Name]],Table2[[#This Row],[Full Name]],1,)</f>
        <v xml:space="preserve">  Yefeng Shen</v>
      </c>
      <c r="C1685" s="4">
        <f>VLOOKUP('Medical Examinations'!B1685,'Medical Examinations'!B1685:J4018,1,)</f>
        <v>21.37</v>
      </c>
      <c r="D1685" s="4">
        <f>VLOOKUP('Medical Examinations'!C1685,'Medical Examinations'!C1685:K4018,1,)</f>
        <v>4.54</v>
      </c>
      <c r="E1685" s="4" t="str">
        <f>VLOOKUP('Medical Examinations'!D1685,'Medical Examinations'!D1685:L4018,1,)</f>
        <v>Yes</v>
      </c>
      <c r="F1685" s="4" t="str">
        <f>VLOOKUP('Medical Examinations'!E1685,'Medical Examinations'!E1685:M4018,1,)</f>
        <v>No</v>
      </c>
      <c r="G1685" s="4" t="str">
        <f>VLOOKUP('Medical Examinations'!F1685,'Medical Examinations'!F1685:N4018,1,)</f>
        <v>Yes</v>
      </c>
      <c r="H1685" s="4">
        <f>VLOOKUP('Medical Examinations'!G1685,'Medical Examinations'!G1685:O4018,1,)</f>
        <v>1</v>
      </c>
      <c r="I1685" s="4" t="str">
        <f>VLOOKUP('Medical Examinations'!H1685,'Medical Examinations'!H1685:P4018,1,)</f>
        <v>No</v>
      </c>
      <c r="J1685" s="4" t="str">
        <f>VLOOKUP('Medical Examinations'!I1685,'Medical Examinations'!I1685:Q4018,1,)</f>
        <v>Normal Weight</v>
      </c>
      <c r="K1685" s="4" t="str">
        <f>VLOOKUP('Medical Examinations'!J1685,'Medical Examinations'!J1685:R4018,1,)</f>
        <v>Normal</v>
      </c>
      <c r="L1685" s="49">
        <f>VLOOKUP(Table3[[#This Row],[Charges]],Table3[[Charges]:[Age]],1,)</f>
        <v>15103.69</v>
      </c>
      <c r="M1685" s="23" t="str">
        <f>VLOOKUP(Table3[[#This Row],[Hospital tier]],Table3[[Hospital tier]:[Age]],1,)</f>
        <v>tier - 2</v>
      </c>
      <c r="N1685" s="4" t="str">
        <f>VLOOKUP(Table3[[#This Row],[City tier]],Table3[[Hospital tier]:[Age]],1,)</f>
        <v>tier - 1</v>
      </c>
      <c r="O1685" s="4" t="str">
        <f>VLOOKUP(Table3[[#This Row],[State ID]],Table3[[State ID]:[Age]],1,)</f>
        <v>R1012</v>
      </c>
      <c r="P1685" s="4" t="str">
        <f>VLOOKUP(Table3[[#This Row],[Hospitalasion Details]],Table3[[Hospitalasion Details]:[Age]],1,)</f>
        <v>7-Nov-1972</v>
      </c>
      <c r="Q1685" s="4">
        <f>VLOOKUP(Table3[[#This Row],[Age]],Table3[Age],1,)</f>
        <v>50</v>
      </c>
    </row>
    <row r="1686" spans="1:17" x14ac:dyDescent="0.25">
      <c r="A1686" s="4" t="str">
        <f>VLOOKUP(Table2[[#This Row],[Customer ID]],Table2[],1,)</f>
        <v>Id1685</v>
      </c>
      <c r="B1686" s="4" t="str">
        <f>VLOOKUP(Table2[[#This Row],[Full Name]],Table2[[#This Row],[Full Name]],1,)</f>
        <v xml:space="preserve">  Thomas J Goldsby</v>
      </c>
      <c r="C1686" s="4">
        <f>VLOOKUP('Medical Examinations'!B1686,'Medical Examinations'!B1686:J4019,1,)</f>
        <v>34.43</v>
      </c>
      <c r="D1686" s="4">
        <f>VLOOKUP('Medical Examinations'!C1686,'Medical Examinations'!C1686:K4019,1,)</f>
        <v>8.6199999999999992</v>
      </c>
      <c r="E1686" s="4" t="str">
        <f>VLOOKUP('Medical Examinations'!D1686,'Medical Examinations'!D1686:L4019,1,)</f>
        <v>Yes</v>
      </c>
      <c r="F1686" s="4" t="str">
        <f>VLOOKUP('Medical Examinations'!E1686,'Medical Examinations'!E1686:M4019,1,)</f>
        <v>No</v>
      </c>
      <c r="G1686" s="4" t="str">
        <f>VLOOKUP('Medical Examinations'!F1686,'Medical Examinations'!F1686:N4019,1,)</f>
        <v>No</v>
      </c>
      <c r="H1686" s="4">
        <f>VLOOKUP('Medical Examinations'!G1686,'Medical Examinations'!G1686:O4019,1,)</f>
        <v>1</v>
      </c>
      <c r="I1686" s="4" t="str">
        <f>VLOOKUP('Medical Examinations'!H1686,'Medical Examinations'!H1686:P4019,1,)</f>
        <v>No</v>
      </c>
      <c r="J1686" s="4" t="str">
        <f>VLOOKUP('Medical Examinations'!I1686,'Medical Examinations'!I1686:Q4019,1,)</f>
        <v>Obesity</v>
      </c>
      <c r="K1686" s="4" t="str">
        <f>VLOOKUP('Medical Examinations'!J1686,'Medical Examinations'!J1686:R4019,1,)</f>
        <v>Diabetes</v>
      </c>
      <c r="L1686" s="49">
        <f>VLOOKUP(Table3[[#This Row],[Charges]],Table3[[Charges]:[Age]],1,)</f>
        <v>15123.19</v>
      </c>
      <c r="M1686" s="23" t="str">
        <f>VLOOKUP(Table3[[#This Row],[Hospital tier]],Table3[[Hospital tier]:[Age]],1,)</f>
        <v>tier - 2</v>
      </c>
      <c r="N1686" s="4" t="str">
        <f>VLOOKUP(Table3[[#This Row],[City tier]],Table3[[Hospital tier]:[Age]],1,)</f>
        <v>tier - 1</v>
      </c>
      <c r="O1686" s="4" t="str">
        <f>VLOOKUP(Table3[[#This Row],[State ID]],Table3[[State ID]:[Age]],1,)</f>
        <v>R1011</v>
      </c>
      <c r="P1686" s="4" t="str">
        <f>VLOOKUP(Table3[[#This Row],[Hospitalasion Details]],Table3[[Hospitalasion Details]:[Age]],1,)</f>
        <v>5-Sep-1978</v>
      </c>
      <c r="Q1686" s="4">
        <f>VLOOKUP(Table3[[#This Row],[Age]],Table3[Age],1,)</f>
        <v>44</v>
      </c>
    </row>
    <row r="1687" spans="1:17" x14ac:dyDescent="0.25">
      <c r="A1687" s="4" t="str">
        <f>VLOOKUP(Table2[[#This Row],[Customer ID]],Table2[],1,)</f>
        <v>Id1686</v>
      </c>
      <c r="B1687" s="4" t="str">
        <f>VLOOKUP(Table2[[#This Row],[Full Name]],Table2[[#This Row],[Full Name]],1,)</f>
        <v xml:space="preserve">  Ken Whitney</v>
      </c>
      <c r="C1687" s="4">
        <f>VLOOKUP('Medical Examinations'!B1687,'Medical Examinations'!B1687:J4020,1,)</f>
        <v>20.86</v>
      </c>
      <c r="D1687" s="4">
        <f>VLOOKUP('Medical Examinations'!C1687,'Medical Examinations'!C1687:K4020,1,)</f>
        <v>4.3600000000000003</v>
      </c>
      <c r="E1687" s="4" t="str">
        <f>VLOOKUP('Medical Examinations'!D1687,'Medical Examinations'!D1687:L4020,1,)</f>
        <v>Yes</v>
      </c>
      <c r="F1687" s="4" t="str">
        <f>VLOOKUP('Medical Examinations'!E1687,'Medical Examinations'!E1687:M4020,1,)</f>
        <v>No</v>
      </c>
      <c r="G1687" s="4" t="str">
        <f>VLOOKUP('Medical Examinations'!F1687,'Medical Examinations'!F1687:N4020,1,)</f>
        <v>No</v>
      </c>
      <c r="H1687" s="4">
        <f>VLOOKUP('Medical Examinations'!G1687,'Medical Examinations'!G1687:O4020,1,)</f>
        <v>0</v>
      </c>
      <c r="I1687" s="4" t="str">
        <f>VLOOKUP('Medical Examinations'!H1687,'Medical Examinations'!H1687:P4020,1,)</f>
        <v>No</v>
      </c>
      <c r="J1687" s="4" t="str">
        <f>VLOOKUP('Medical Examinations'!I1687,'Medical Examinations'!I1687:Q4020,1,)</f>
        <v>Normal Weight</v>
      </c>
      <c r="K1687" s="4" t="str">
        <f>VLOOKUP('Medical Examinations'!J1687,'Medical Examinations'!J1687:R4020,1,)</f>
        <v>Normal</v>
      </c>
      <c r="L1687" s="49">
        <f>VLOOKUP(Table3[[#This Row],[Charges]],Table3[[Charges]:[Age]],1,)</f>
        <v>15150.44</v>
      </c>
      <c r="M1687" s="23" t="str">
        <f>VLOOKUP(Table3[[#This Row],[Hospital tier]],Table3[[Hospital tier]:[Age]],1,)</f>
        <v>tier - 2</v>
      </c>
      <c r="N1687" s="4" t="str">
        <f>VLOOKUP(Table3[[#This Row],[City tier]],Table3[[Hospital tier]:[Age]],1,)</f>
        <v>tier - 1</v>
      </c>
      <c r="O1687" s="4" t="str">
        <f>VLOOKUP(Table3[[#This Row],[State ID]],Table3[[State ID]:[Age]],1,)</f>
        <v>R1023</v>
      </c>
      <c r="P1687" s="4" t="str">
        <f>VLOOKUP(Table3[[#This Row],[Hospitalasion Details]],Table3[[Hospitalasion Details]:[Age]],1,)</f>
        <v>25-Nov-1971</v>
      </c>
      <c r="Q1687" s="4">
        <f>VLOOKUP(Table3[[#This Row],[Age]],Table3[Age],1,)</f>
        <v>51</v>
      </c>
    </row>
    <row r="1688" spans="1:17" x14ac:dyDescent="0.25">
      <c r="A1688" s="4" t="str">
        <f>VLOOKUP(Table2[[#This Row],[Customer ID]],Table2[],1,)</f>
        <v>Id1687</v>
      </c>
      <c r="B1688" s="4" t="str">
        <f>VLOOKUP(Table2[[#This Row],[Full Name]],Table2[[#This Row],[Full Name]],1,)</f>
        <v xml:space="preserve">  Annie E Mahoney</v>
      </c>
      <c r="C1688" s="4">
        <f>VLOOKUP('Medical Examinations'!B1688,'Medical Examinations'!B1688:J4021,1,)</f>
        <v>18.34</v>
      </c>
      <c r="D1688" s="4">
        <f>VLOOKUP('Medical Examinations'!C1688,'Medical Examinations'!C1688:K4021,1,)</f>
        <v>10.01</v>
      </c>
      <c r="E1688" s="4" t="str">
        <f>VLOOKUP('Medical Examinations'!D1688,'Medical Examinations'!D1688:L4021,1,)</f>
        <v>No</v>
      </c>
      <c r="F1688" s="4" t="str">
        <f>VLOOKUP('Medical Examinations'!E1688,'Medical Examinations'!E1688:M4021,1,)</f>
        <v>No</v>
      </c>
      <c r="G1688" s="4" t="str">
        <f>VLOOKUP('Medical Examinations'!F1688,'Medical Examinations'!F1688:N4021,1,)</f>
        <v>No</v>
      </c>
      <c r="H1688" s="4">
        <f>VLOOKUP('Medical Examinations'!G1688,'Medical Examinations'!G1688:O4021,1,)</f>
        <v>0</v>
      </c>
      <c r="I1688" s="4" t="str">
        <f>VLOOKUP('Medical Examinations'!H1688,'Medical Examinations'!H1688:P4021,1,)</f>
        <v>No</v>
      </c>
      <c r="J1688" s="4" t="str">
        <f>VLOOKUP('Medical Examinations'!I1688,'Medical Examinations'!I1688:Q4021,1,)</f>
        <v>Underweight</v>
      </c>
      <c r="K1688" s="4" t="str">
        <f>VLOOKUP('Medical Examinations'!J1688,'Medical Examinations'!J1688:R4021,1,)</f>
        <v>Diabetes</v>
      </c>
      <c r="L1688" s="49">
        <f>VLOOKUP(Table3[[#This Row],[Charges]],Table3[[Charges]:[Age]],1,)</f>
        <v>15161.25</v>
      </c>
      <c r="M1688" s="23" t="str">
        <f>VLOOKUP(Table3[[#This Row],[Hospital tier]],Table3[[Hospital tier]:[Age]],1,)</f>
        <v>tier - 2</v>
      </c>
      <c r="N1688" s="4" t="str">
        <f>VLOOKUP(Table3[[#This Row],[City tier]],Table3[[Hospital tier]:[Age]],1,)</f>
        <v>tier - 2</v>
      </c>
      <c r="O1688" s="4" t="str">
        <f>VLOOKUP(Table3[[#This Row],[State ID]],Table3[[State ID]:[Age]],1,)</f>
        <v>R1012</v>
      </c>
      <c r="P1688" s="4" t="str">
        <f>VLOOKUP(Table3[[#This Row],[Hospitalasion Details]],Table3[[Hospitalasion Details]:[Age]],1,)</f>
        <v>25-Oct-1962</v>
      </c>
      <c r="Q1688" s="4">
        <f>VLOOKUP(Table3[[#This Row],[Age]],Table3[Age],1,)</f>
        <v>60</v>
      </c>
    </row>
    <row r="1689" spans="1:17" x14ac:dyDescent="0.25">
      <c r="A1689" s="4" t="str">
        <f>VLOOKUP(Table2[[#This Row],[Customer ID]],Table2[],1,)</f>
        <v>Id1688</v>
      </c>
      <c r="B1689" s="4" t="str">
        <f>VLOOKUP(Table2[[#This Row],[Full Name]],Table2[[#This Row],[Full Name]],1,)</f>
        <v xml:space="preserve">  Noel K McCracken</v>
      </c>
      <c r="C1689" s="4">
        <f>VLOOKUP('Medical Examinations'!B1689,'Medical Examinations'!B1689:J4022,1,)</f>
        <v>34.15</v>
      </c>
      <c r="D1689" s="4">
        <f>VLOOKUP('Medical Examinations'!C1689,'Medical Examinations'!C1689:K4022,1,)</f>
        <v>5.42</v>
      </c>
      <c r="E1689" s="4" t="str">
        <f>VLOOKUP('Medical Examinations'!D1689,'Medical Examinations'!D1689:L4022,1,)</f>
        <v>No</v>
      </c>
      <c r="F1689" s="4" t="str">
        <f>VLOOKUP('Medical Examinations'!E1689,'Medical Examinations'!E1689:M4022,1,)</f>
        <v>No</v>
      </c>
      <c r="G1689" s="4" t="str">
        <f>VLOOKUP('Medical Examinations'!F1689,'Medical Examinations'!F1689:N4022,1,)</f>
        <v>No</v>
      </c>
      <c r="H1689" s="4">
        <f>VLOOKUP('Medical Examinations'!G1689,'Medical Examinations'!G1689:O4022,1,)</f>
        <v>0</v>
      </c>
      <c r="I1689" s="4" t="str">
        <f>VLOOKUP('Medical Examinations'!H1689,'Medical Examinations'!H1689:P4022,1,)</f>
        <v>No</v>
      </c>
      <c r="J1689" s="4" t="str">
        <f>VLOOKUP('Medical Examinations'!I1689,'Medical Examinations'!I1689:Q4022,1,)</f>
        <v>Obesity</v>
      </c>
      <c r="K1689" s="4" t="str">
        <f>VLOOKUP('Medical Examinations'!J1689,'Medical Examinations'!J1689:R4022,1,)</f>
        <v>Normal</v>
      </c>
      <c r="L1689" s="49">
        <f>VLOOKUP(Table3[[#This Row],[Charges]],Table3[[Charges]:[Age]],1,)</f>
        <v>15161.53</v>
      </c>
      <c r="M1689" s="23" t="str">
        <f>VLOOKUP(Table3[[#This Row],[Hospital tier]],Table3[[Hospital tier]:[Age]],1,)</f>
        <v>tier - 2</v>
      </c>
      <c r="N1689" s="4" t="str">
        <f>VLOOKUP(Table3[[#This Row],[City tier]],Table3[[Hospital tier]:[Age]],1,)</f>
        <v>tier - 1</v>
      </c>
      <c r="O1689" s="4" t="str">
        <f>VLOOKUP(Table3[[#This Row],[State ID]],Table3[[State ID]:[Age]],1,)</f>
        <v>R1013</v>
      </c>
      <c r="P1689" s="4" t="str">
        <f>VLOOKUP(Table3[[#This Row],[Hospitalasion Details]],Table3[[Hospitalasion Details]:[Age]],1,)</f>
        <v>4-Jun-1959</v>
      </c>
      <c r="Q1689" s="4">
        <f>VLOOKUP(Table3[[#This Row],[Age]],Table3[Age],1,)</f>
        <v>64</v>
      </c>
    </row>
    <row r="1690" spans="1:17" x14ac:dyDescent="0.25">
      <c r="A1690" s="4" t="str">
        <f>VLOOKUP(Table2[[#This Row],[Customer ID]],Table2[],1,)</f>
        <v>Id1689</v>
      </c>
      <c r="B1690" s="4" t="str">
        <f>VLOOKUP(Table2[[#This Row],[Full Name]],Table2[[#This Row],[Full Name]],1,)</f>
        <v xml:space="preserve">  Mark S Spewak</v>
      </c>
      <c r="C1690" s="4">
        <f>VLOOKUP('Medical Examinations'!B1690,'Medical Examinations'!B1690:J4023,1,)</f>
        <v>18.350000000000001</v>
      </c>
      <c r="D1690" s="4">
        <f>VLOOKUP('Medical Examinations'!C1690,'Medical Examinations'!C1690:K4023,1,)</f>
        <v>5.12</v>
      </c>
      <c r="E1690" s="4" t="str">
        <f>VLOOKUP('Medical Examinations'!D1690,'Medical Examinations'!D1690:L4023,1,)</f>
        <v>No</v>
      </c>
      <c r="F1690" s="4" t="str">
        <f>VLOOKUP('Medical Examinations'!E1690,'Medical Examinations'!E1690:M4023,1,)</f>
        <v>No</v>
      </c>
      <c r="G1690" s="4" t="str">
        <f>VLOOKUP('Medical Examinations'!F1690,'Medical Examinations'!F1690:N4023,1,)</f>
        <v>No</v>
      </c>
      <c r="H1690" s="4">
        <f>VLOOKUP('Medical Examinations'!G1690,'Medical Examinations'!G1690:O4023,1,)</f>
        <v>0</v>
      </c>
      <c r="I1690" s="4" t="str">
        <f>VLOOKUP('Medical Examinations'!H1690,'Medical Examinations'!H1690:P4023,1,)</f>
        <v>No</v>
      </c>
      <c r="J1690" s="4" t="str">
        <f>VLOOKUP('Medical Examinations'!I1690,'Medical Examinations'!I1690:Q4023,1,)</f>
        <v>Underweight</v>
      </c>
      <c r="K1690" s="4" t="str">
        <f>VLOOKUP('Medical Examinations'!J1690,'Medical Examinations'!J1690:R4023,1,)</f>
        <v>Normal</v>
      </c>
      <c r="L1690" s="49">
        <f>VLOOKUP(Table3[[#This Row],[Charges]],Table3[[Charges]:[Age]],1,)</f>
        <v>15170.07</v>
      </c>
      <c r="M1690" s="23" t="str">
        <f>VLOOKUP(Table3[[#This Row],[Hospital tier]],Table3[[Hospital tier]:[Age]],1,)</f>
        <v>tier - 2</v>
      </c>
      <c r="N1690" s="4" t="str">
        <f>VLOOKUP(Table3[[#This Row],[City tier]],Table3[[Hospital tier]:[Age]],1,)</f>
        <v>tier - 3</v>
      </c>
      <c r="O1690" s="4" t="str">
        <f>VLOOKUP(Table3[[#This Row],[State ID]],Table3[[State ID]:[Age]],1,)</f>
        <v>R1011</v>
      </c>
      <c r="P1690" s="4" t="str">
        <f>VLOOKUP(Table3[[#This Row],[Hospitalasion Details]],Table3[[Hospitalasion Details]:[Age]],1,)</f>
        <v>3-Dec-1959</v>
      </c>
      <c r="Q1690" s="4">
        <f>VLOOKUP(Table3[[#This Row],[Age]],Table3[Age],1,)</f>
        <v>63</v>
      </c>
    </row>
    <row r="1691" spans="1:17" x14ac:dyDescent="0.25">
      <c r="A1691" s="4" t="str">
        <f>VLOOKUP(Table2[[#This Row],[Customer ID]],Table2[],1,)</f>
        <v>Id1690</v>
      </c>
      <c r="B1691" s="4" t="str">
        <f>VLOOKUP(Table2[[#This Row],[Full Name]],Table2[[#This Row],[Full Name]],1,)</f>
        <v xml:space="preserve">  Federica Cottini</v>
      </c>
      <c r="C1691" s="4">
        <f>VLOOKUP('Medical Examinations'!B1691,'Medical Examinations'!B1691:J4024,1,)</f>
        <v>22.13</v>
      </c>
      <c r="D1691" s="4">
        <f>VLOOKUP('Medical Examinations'!C1691,'Medical Examinations'!C1691:K4024,1,)</f>
        <v>9.1999999999999993</v>
      </c>
      <c r="E1691" s="4" t="str">
        <f>VLOOKUP('Medical Examinations'!D1691,'Medical Examinations'!D1691:L4024,1,)</f>
        <v>Yes</v>
      </c>
      <c r="F1691" s="4" t="str">
        <f>VLOOKUP('Medical Examinations'!E1691,'Medical Examinations'!E1691:M4024,1,)</f>
        <v>No</v>
      </c>
      <c r="G1691" s="4" t="str">
        <f>VLOOKUP('Medical Examinations'!F1691,'Medical Examinations'!F1691:N4024,1,)</f>
        <v>No</v>
      </c>
      <c r="H1691" s="4">
        <f>VLOOKUP('Medical Examinations'!G1691,'Medical Examinations'!G1691:O4024,1,)</f>
        <v>0</v>
      </c>
      <c r="I1691" s="4" t="str">
        <f>VLOOKUP('Medical Examinations'!H1691,'Medical Examinations'!H1691:P4024,1,)</f>
        <v>No</v>
      </c>
      <c r="J1691" s="4" t="str">
        <f>VLOOKUP('Medical Examinations'!I1691,'Medical Examinations'!I1691:Q4024,1,)</f>
        <v>Normal Weight</v>
      </c>
      <c r="K1691" s="4" t="str">
        <f>VLOOKUP('Medical Examinations'!J1691,'Medical Examinations'!J1691:R4024,1,)</f>
        <v>Diabetes</v>
      </c>
      <c r="L1691" s="49">
        <f>VLOOKUP(Table3[[#This Row],[Charges]],Table3[[Charges]:[Age]],1,)</f>
        <v>15174.81</v>
      </c>
      <c r="M1691" s="23" t="str">
        <f>VLOOKUP(Table3[[#This Row],[Hospital tier]],Table3[[Hospital tier]:[Age]],1,)</f>
        <v>tier - 2</v>
      </c>
      <c r="N1691" s="4" t="str">
        <f>VLOOKUP(Table3[[#This Row],[City tier]],Table3[[Hospital tier]:[Age]],1,)</f>
        <v>tier - 1</v>
      </c>
      <c r="O1691" s="4" t="str">
        <f>VLOOKUP(Table3[[#This Row],[State ID]],Table3[[State ID]:[Age]],1,)</f>
        <v>R1012</v>
      </c>
      <c r="P1691" s="4" t="str">
        <f>VLOOKUP(Table3[[#This Row],[Hospitalasion Details]],Table3[[Hospitalasion Details]:[Age]],1,)</f>
        <v>17-Jun-1962</v>
      </c>
      <c r="Q1691" s="4">
        <f>VLOOKUP(Table3[[#This Row],[Age]],Table3[Age],1,)</f>
        <v>60</v>
      </c>
    </row>
    <row r="1692" spans="1:17" x14ac:dyDescent="0.25">
      <c r="A1692" s="4" t="str">
        <f>VLOOKUP(Table2[[#This Row],[Customer ID]],Table2[],1,)</f>
        <v>Id1691</v>
      </c>
      <c r="B1692" s="4" t="str">
        <f>VLOOKUP(Table2[[#This Row],[Full Name]],Table2[[#This Row],[Full Name]],1,)</f>
        <v xml:space="preserve">  Pamela L Findlay</v>
      </c>
      <c r="C1692" s="4">
        <f>VLOOKUP('Medical Examinations'!B1692,'Medical Examinations'!B1692:J4025,1,)</f>
        <v>22.51</v>
      </c>
      <c r="D1692" s="4">
        <f>VLOOKUP('Medical Examinations'!C1692,'Medical Examinations'!C1692:K4025,1,)</f>
        <v>6.08</v>
      </c>
      <c r="E1692" s="4" t="str">
        <f>VLOOKUP('Medical Examinations'!D1692,'Medical Examinations'!D1692:L4025,1,)</f>
        <v>Yes</v>
      </c>
      <c r="F1692" s="4" t="str">
        <f>VLOOKUP('Medical Examinations'!E1692,'Medical Examinations'!E1692:M4025,1,)</f>
        <v>No</v>
      </c>
      <c r="G1692" s="4" t="str">
        <f>VLOOKUP('Medical Examinations'!F1692,'Medical Examinations'!F1692:N4025,1,)</f>
        <v>No</v>
      </c>
      <c r="H1692" s="4">
        <f>VLOOKUP('Medical Examinations'!G1692,'Medical Examinations'!G1692:O4025,1,)</f>
        <v>1</v>
      </c>
      <c r="I1692" s="4" t="str">
        <f>VLOOKUP('Medical Examinations'!H1692,'Medical Examinations'!H1692:P4025,1,)</f>
        <v>No</v>
      </c>
      <c r="J1692" s="4" t="str">
        <f>VLOOKUP('Medical Examinations'!I1692,'Medical Examinations'!I1692:Q4025,1,)</f>
        <v>Normal Weight</v>
      </c>
      <c r="K1692" s="4" t="str">
        <f>VLOOKUP('Medical Examinations'!J1692,'Medical Examinations'!J1692:R4025,1,)</f>
        <v>Pre diabetes</v>
      </c>
      <c r="L1692" s="49">
        <f>VLOOKUP(Table3[[#This Row],[Charges]],Table3[[Charges]:[Age]],1,)</f>
        <v>15207.92</v>
      </c>
      <c r="M1692" s="23" t="str">
        <f>VLOOKUP(Table3[[#This Row],[Hospital tier]],Table3[[Hospital tier]:[Age]],1,)</f>
        <v>tier - 2</v>
      </c>
      <c r="N1692" s="4" t="str">
        <f>VLOOKUP(Table3[[#This Row],[City tier]],Table3[[Hospital tier]:[Age]],1,)</f>
        <v>tier - 1</v>
      </c>
      <c r="O1692" s="4" t="str">
        <f>VLOOKUP(Table3[[#This Row],[State ID]],Table3[[State ID]:[Age]],1,)</f>
        <v>R1012</v>
      </c>
      <c r="P1692" s="4" t="str">
        <f>VLOOKUP(Table3[[#This Row],[Hospitalasion Details]],Table3[[Hospitalasion Details]:[Age]],1,)</f>
        <v>23-Nov-1978</v>
      </c>
      <c r="Q1692" s="4">
        <f>VLOOKUP(Table3[[#This Row],[Age]],Table3[Age],1,)</f>
        <v>44</v>
      </c>
    </row>
    <row r="1693" spans="1:17" x14ac:dyDescent="0.25">
      <c r="A1693" s="4" t="str">
        <f>VLOOKUP(Table2[[#This Row],[Customer ID]],Table2[],1,)</f>
        <v>Id1692</v>
      </c>
      <c r="B1693" s="4" t="str">
        <f>VLOOKUP(Table2[[#This Row],[Full Name]],Table2[[#This Row],[Full Name]],1,)</f>
        <v xml:space="preserve">  Andrew W Strasburg</v>
      </c>
      <c r="C1693" s="4">
        <f>VLOOKUP('Medical Examinations'!B1693,'Medical Examinations'!B1693:J4026,1,)</f>
        <v>31</v>
      </c>
      <c r="D1693" s="4">
        <f>VLOOKUP('Medical Examinations'!C1693,'Medical Examinations'!C1693:K4026,1,)</f>
        <v>4.7699999999999996</v>
      </c>
      <c r="E1693" s="4" t="str">
        <f>VLOOKUP('Medical Examinations'!D1693,'Medical Examinations'!D1693:L4026,1,)</f>
        <v>No</v>
      </c>
      <c r="F1693" s="4" t="str">
        <f>VLOOKUP('Medical Examinations'!E1693,'Medical Examinations'!E1693:M4026,1,)</f>
        <v>No</v>
      </c>
      <c r="G1693" s="4" t="str">
        <f>VLOOKUP('Medical Examinations'!F1693,'Medical Examinations'!F1693:N4026,1,)</f>
        <v>No</v>
      </c>
      <c r="H1693" s="4">
        <f>VLOOKUP('Medical Examinations'!G1693,'Medical Examinations'!G1693:O4026,1,)</f>
        <v>1</v>
      </c>
      <c r="I1693" s="4" t="str">
        <f>VLOOKUP('Medical Examinations'!H1693,'Medical Examinations'!H1693:P4026,1,)</f>
        <v>No</v>
      </c>
      <c r="J1693" s="4" t="str">
        <f>VLOOKUP('Medical Examinations'!I1693,'Medical Examinations'!I1693:Q4026,1,)</f>
        <v>Obesity</v>
      </c>
      <c r="K1693" s="4" t="str">
        <f>VLOOKUP('Medical Examinations'!J1693,'Medical Examinations'!J1693:R4026,1,)</f>
        <v>Normal</v>
      </c>
      <c r="L1693" s="49">
        <f>VLOOKUP(Table3[[#This Row],[Charges]],Table3[[Charges]:[Age]],1,)</f>
        <v>15230.32</v>
      </c>
      <c r="M1693" s="23" t="str">
        <f>VLOOKUP(Table3[[#This Row],[Hospital tier]],Table3[[Hospital tier]:[Age]],1,)</f>
        <v>tier - 2</v>
      </c>
      <c r="N1693" s="4" t="str">
        <f>VLOOKUP(Table3[[#This Row],[City tier]],Table3[[Hospital tier]:[Age]],1,)</f>
        <v>tier - 2</v>
      </c>
      <c r="O1693" s="4" t="str">
        <f>VLOOKUP(Table3[[#This Row],[State ID]],Table3[[State ID]:[Age]],1,)</f>
        <v>R1024</v>
      </c>
      <c r="P1693" s="4" t="str">
        <f>VLOOKUP(Table3[[#This Row],[Hospitalasion Details]],Table3[[Hospitalasion Details]:[Age]],1,)</f>
        <v>25-Jul-1960</v>
      </c>
      <c r="Q1693" s="4">
        <f>VLOOKUP(Table3[[#This Row],[Age]],Table3[Age],1,)</f>
        <v>62</v>
      </c>
    </row>
    <row r="1694" spans="1:17" x14ac:dyDescent="0.25">
      <c r="A1694" s="4" t="str">
        <f>VLOOKUP(Table2[[#This Row],[Customer ID]],Table2[],1,)</f>
        <v>Id1693</v>
      </c>
      <c r="B1694" s="4" t="str">
        <f>VLOOKUP(Table2[[#This Row],[Full Name]],Table2[[#This Row],[Full Name]],1,)</f>
        <v xml:space="preserve">  Randall Adams</v>
      </c>
      <c r="C1694" s="4">
        <f>VLOOKUP('Medical Examinations'!B1694,'Medical Examinations'!B1694:J4027,1,)</f>
        <v>28.27</v>
      </c>
      <c r="D1694" s="4">
        <f>VLOOKUP('Medical Examinations'!C1694,'Medical Examinations'!C1694:K4027,1,)</f>
        <v>4.62</v>
      </c>
      <c r="E1694" s="4" t="str">
        <f>VLOOKUP('Medical Examinations'!D1694,'Medical Examinations'!D1694:L4027,1,)</f>
        <v>No</v>
      </c>
      <c r="F1694" s="4" t="str">
        <f>VLOOKUP('Medical Examinations'!E1694,'Medical Examinations'!E1694:M4027,1,)</f>
        <v>No</v>
      </c>
      <c r="G1694" s="4" t="str">
        <f>VLOOKUP('Medical Examinations'!F1694,'Medical Examinations'!F1694:N4027,1,)</f>
        <v>No</v>
      </c>
      <c r="H1694" s="4">
        <f>VLOOKUP('Medical Examinations'!G1694,'Medical Examinations'!G1694:O4027,1,)</f>
        <v>1</v>
      </c>
      <c r="I1694" s="4" t="str">
        <f>VLOOKUP('Medical Examinations'!H1694,'Medical Examinations'!H1694:P4027,1,)</f>
        <v>No</v>
      </c>
      <c r="J1694" s="4" t="str">
        <f>VLOOKUP('Medical Examinations'!I1694,'Medical Examinations'!I1694:Q4027,1,)</f>
        <v>Over Weight</v>
      </c>
      <c r="K1694" s="4" t="str">
        <f>VLOOKUP('Medical Examinations'!J1694,'Medical Examinations'!J1694:R4027,1,)</f>
        <v>Normal</v>
      </c>
      <c r="L1694" s="49">
        <f>VLOOKUP(Table3[[#This Row],[Charges]],Table3[[Charges]:[Age]],1,)</f>
        <v>15260.52</v>
      </c>
      <c r="M1694" s="23" t="str">
        <f>VLOOKUP(Table3[[#This Row],[Hospital tier]],Table3[[Hospital tier]:[Age]],1,)</f>
        <v>tier - 2</v>
      </c>
      <c r="N1694" s="4" t="str">
        <f>VLOOKUP(Table3[[#This Row],[City tier]],Table3[[Hospital tier]:[Age]],1,)</f>
        <v>tier - 2</v>
      </c>
      <c r="O1694" s="4" t="str">
        <f>VLOOKUP(Table3[[#This Row],[State ID]],Table3[[State ID]:[Age]],1,)</f>
        <v>R1023</v>
      </c>
      <c r="P1694" s="4" t="str">
        <f>VLOOKUP(Table3[[#This Row],[Hospitalasion Details]],Table3[[Hospitalasion Details]:[Age]],1,)</f>
        <v>16-Sep-1969</v>
      </c>
      <c r="Q1694" s="4">
        <f>VLOOKUP(Table3[[#This Row],[Age]],Table3[Age],1,)</f>
        <v>53</v>
      </c>
    </row>
    <row r="1695" spans="1:17" x14ac:dyDescent="0.25">
      <c r="A1695" s="4" t="str">
        <f>VLOOKUP(Table2[[#This Row],[Customer ID]],Table2[],1,)</f>
        <v>Id1694</v>
      </c>
      <c r="B1695" s="4" t="str">
        <f>VLOOKUP(Table2[[#This Row],[Full Name]],Table2[[#This Row],[Full Name]],1,)</f>
        <v xml:space="preserve">  Tracy L Deeter</v>
      </c>
      <c r="C1695" s="4">
        <f>VLOOKUP('Medical Examinations'!B1695,'Medical Examinations'!B1695:J4028,1,)</f>
        <v>29.92</v>
      </c>
      <c r="D1695" s="4">
        <f>VLOOKUP('Medical Examinations'!C1695,'Medical Examinations'!C1695:K4028,1,)</f>
        <v>9.07</v>
      </c>
      <c r="E1695" s="4" t="str">
        <f>VLOOKUP('Medical Examinations'!D1695,'Medical Examinations'!D1695:L4028,1,)</f>
        <v>Yes</v>
      </c>
      <c r="F1695" s="4" t="str">
        <f>VLOOKUP('Medical Examinations'!E1695,'Medical Examinations'!E1695:M4028,1,)</f>
        <v>No</v>
      </c>
      <c r="G1695" s="4" t="str">
        <f>VLOOKUP('Medical Examinations'!F1695,'Medical Examinations'!F1695:N4028,1,)</f>
        <v>No</v>
      </c>
      <c r="H1695" s="4">
        <f>VLOOKUP('Medical Examinations'!G1695,'Medical Examinations'!G1695:O4028,1,)</f>
        <v>1</v>
      </c>
      <c r="I1695" s="4" t="str">
        <f>VLOOKUP('Medical Examinations'!H1695,'Medical Examinations'!H1695:P4028,1,)</f>
        <v>No</v>
      </c>
      <c r="J1695" s="4" t="str">
        <f>VLOOKUP('Medical Examinations'!I1695,'Medical Examinations'!I1695:Q4028,1,)</f>
        <v>Obesity</v>
      </c>
      <c r="K1695" s="4" t="str">
        <f>VLOOKUP('Medical Examinations'!J1695,'Medical Examinations'!J1695:R4028,1,)</f>
        <v>Diabetes</v>
      </c>
      <c r="L1695" s="49">
        <f>VLOOKUP(Table3[[#This Row],[Charges]],Table3[[Charges]:[Age]],1,)</f>
        <v>15322.77</v>
      </c>
      <c r="M1695" s="23" t="str">
        <f>VLOOKUP(Table3[[#This Row],[Hospital tier]],Table3[[Hospital tier]:[Age]],1,)</f>
        <v>tier - 2</v>
      </c>
      <c r="N1695" s="4" t="str">
        <f>VLOOKUP(Table3[[#This Row],[City tier]],Table3[[Hospital tier]:[Age]],1,)</f>
        <v>tier - 3</v>
      </c>
      <c r="O1695" s="4" t="str">
        <f>VLOOKUP(Table3[[#This Row],[State ID]],Table3[[State ID]:[Age]],1,)</f>
        <v>R1021</v>
      </c>
      <c r="P1695" s="4" t="str">
        <f>VLOOKUP(Table3[[#This Row],[Hospitalasion Details]],Table3[[Hospitalasion Details]:[Age]],1,)</f>
        <v>13-Dec-1963</v>
      </c>
      <c r="Q1695" s="4">
        <f>VLOOKUP(Table3[[#This Row],[Age]],Table3[Age],1,)</f>
        <v>59</v>
      </c>
    </row>
    <row r="1696" spans="1:17" x14ac:dyDescent="0.25">
      <c r="A1696" s="4" t="str">
        <f>VLOOKUP(Table2[[#This Row],[Customer ID]],Table2[],1,)</f>
        <v>Id1695</v>
      </c>
      <c r="B1696" s="4" t="str">
        <f>VLOOKUP(Table2[[#This Row],[Full Name]],Table2[[#This Row],[Full Name]],1,)</f>
        <v xml:space="preserve">  Azelie Arpin</v>
      </c>
      <c r="C1696" s="4">
        <f>VLOOKUP('Medical Examinations'!B1696,'Medical Examinations'!B1696:J4029,1,)</f>
        <v>25.9</v>
      </c>
      <c r="D1696" s="4">
        <f>VLOOKUP('Medical Examinations'!C1696,'Medical Examinations'!C1696:K4029,1,)</f>
        <v>9.1199999999999992</v>
      </c>
      <c r="E1696" s="4" t="str">
        <f>VLOOKUP('Medical Examinations'!D1696,'Medical Examinations'!D1696:L4029,1,)</f>
        <v>Yes</v>
      </c>
      <c r="F1696" s="4" t="str">
        <f>VLOOKUP('Medical Examinations'!E1696,'Medical Examinations'!E1696:M4029,1,)</f>
        <v>No</v>
      </c>
      <c r="G1696" s="4" t="str">
        <f>VLOOKUP('Medical Examinations'!F1696,'Medical Examinations'!F1696:N4029,1,)</f>
        <v>No</v>
      </c>
      <c r="H1696" s="4">
        <f>VLOOKUP('Medical Examinations'!G1696,'Medical Examinations'!G1696:O4029,1,)</f>
        <v>1</v>
      </c>
      <c r="I1696" s="4" t="str">
        <f>VLOOKUP('Medical Examinations'!H1696,'Medical Examinations'!H1696:P4029,1,)</f>
        <v>No</v>
      </c>
      <c r="J1696" s="4" t="str">
        <f>VLOOKUP('Medical Examinations'!I1696,'Medical Examinations'!I1696:Q4029,1,)</f>
        <v>Over Weight</v>
      </c>
      <c r="K1696" s="4" t="str">
        <f>VLOOKUP('Medical Examinations'!J1696,'Medical Examinations'!J1696:R4029,1,)</f>
        <v>Diabetes</v>
      </c>
      <c r="L1696" s="49">
        <f>VLOOKUP(Table3[[#This Row],[Charges]],Table3[[Charges]:[Age]],1,)</f>
        <v>15359.1</v>
      </c>
      <c r="M1696" s="23" t="str">
        <f>VLOOKUP(Table3[[#This Row],[Hospital tier]],Table3[[Hospital tier]:[Age]],1,)</f>
        <v>tier - 2</v>
      </c>
      <c r="N1696" s="4" t="str">
        <f>VLOOKUP(Table3[[#This Row],[City tier]],Table3[[Hospital tier]:[Age]],1,)</f>
        <v>tier - 3</v>
      </c>
      <c r="O1696" s="4" t="str">
        <f>VLOOKUP(Table3[[#This Row],[State ID]],Table3[[State ID]:[Age]],1,)</f>
        <v>R1024</v>
      </c>
      <c r="P1696" s="4" t="str">
        <f>VLOOKUP(Table3[[#This Row],[Hospitalasion Details]],Table3[[Hospitalasion Details]:[Age]],1,)</f>
        <v>14-Jul-2001</v>
      </c>
      <c r="Q1696" s="4">
        <f>VLOOKUP(Table3[[#This Row],[Age]],Table3[Age],1,)</f>
        <v>21</v>
      </c>
    </row>
    <row r="1697" spans="1:17" x14ac:dyDescent="0.25">
      <c r="A1697" s="4" t="str">
        <f>VLOOKUP(Table2[[#This Row],[Customer ID]],Table2[],1,)</f>
        <v>Id1696</v>
      </c>
      <c r="B1697" s="4" t="str">
        <f>VLOOKUP(Table2[[#This Row],[Full Name]],Table2[[#This Row],[Full Name]],1,)</f>
        <v xml:space="preserve">  Monica M Schoeneck</v>
      </c>
      <c r="C1697" s="4">
        <f>VLOOKUP('Medical Examinations'!B1697,'Medical Examinations'!B1697:J4030,1,)</f>
        <v>27.74</v>
      </c>
      <c r="D1697" s="4">
        <f>VLOOKUP('Medical Examinations'!C1697,'Medical Examinations'!C1697:K4030,1,)</f>
        <v>7.32</v>
      </c>
      <c r="E1697" s="4" t="str">
        <f>VLOOKUP('Medical Examinations'!D1697,'Medical Examinations'!D1697:L4030,1,)</f>
        <v>Yes</v>
      </c>
      <c r="F1697" s="4" t="str">
        <f>VLOOKUP('Medical Examinations'!E1697,'Medical Examinations'!E1697:M4030,1,)</f>
        <v>No</v>
      </c>
      <c r="G1697" s="4" t="str">
        <f>VLOOKUP('Medical Examinations'!F1697,'Medical Examinations'!F1697:N4030,1,)</f>
        <v>No</v>
      </c>
      <c r="H1697" s="4">
        <f>VLOOKUP('Medical Examinations'!G1697,'Medical Examinations'!G1697:O4030,1,)</f>
        <v>1</v>
      </c>
      <c r="I1697" s="4" t="str">
        <f>VLOOKUP('Medical Examinations'!H1697,'Medical Examinations'!H1697:P4030,1,)</f>
        <v>No</v>
      </c>
      <c r="J1697" s="4" t="str">
        <f>VLOOKUP('Medical Examinations'!I1697,'Medical Examinations'!I1697:Q4030,1,)</f>
        <v>Over Weight</v>
      </c>
      <c r="K1697" s="4" t="str">
        <f>VLOOKUP('Medical Examinations'!J1697,'Medical Examinations'!J1697:R4030,1,)</f>
        <v>Diabetes</v>
      </c>
      <c r="L1697" s="49">
        <f>VLOOKUP(Table3[[#This Row],[Charges]],Table3[[Charges]:[Age]],1,)</f>
        <v>15361.5</v>
      </c>
      <c r="M1697" s="23" t="str">
        <f>VLOOKUP(Table3[[#This Row],[Hospital tier]],Table3[[Hospital tier]:[Age]],1,)</f>
        <v>tier - 2</v>
      </c>
      <c r="N1697" s="4" t="str">
        <f>VLOOKUP(Table3[[#This Row],[City tier]],Table3[[Hospital tier]:[Age]],1,)</f>
        <v>tier - 3</v>
      </c>
      <c r="O1697" s="4" t="str">
        <f>VLOOKUP(Table3[[#This Row],[State ID]],Table3[[State ID]:[Age]],1,)</f>
        <v>R1023</v>
      </c>
      <c r="P1697" s="4" t="str">
        <f>VLOOKUP(Table3[[#This Row],[Hospitalasion Details]],Table3[[Hospitalasion Details]:[Age]],1,)</f>
        <v>17-Dec-1988</v>
      </c>
      <c r="Q1697" s="4">
        <f>VLOOKUP(Table3[[#This Row],[Age]],Table3[Age],1,)</f>
        <v>34</v>
      </c>
    </row>
    <row r="1698" spans="1:17" x14ac:dyDescent="0.25">
      <c r="A1698" s="4" t="str">
        <f>VLOOKUP(Table2[[#This Row],[Customer ID]],Table2[],1,)</f>
        <v>Id1697</v>
      </c>
      <c r="B1698" s="4" t="str">
        <f>VLOOKUP(Table2[[#This Row],[Full Name]],Table2[[#This Row],[Full Name]],1,)</f>
        <v xml:space="preserve">  Katarina K Mueller</v>
      </c>
      <c r="C1698" s="4">
        <f>VLOOKUP('Medical Examinations'!B1698,'Medical Examinations'!B1698:J4031,1,)</f>
        <v>17.260000000000002</v>
      </c>
      <c r="D1698" s="4">
        <f>VLOOKUP('Medical Examinations'!C1698,'Medical Examinations'!C1698:K4031,1,)</f>
        <v>11.73</v>
      </c>
      <c r="E1698" s="4" t="str">
        <f>VLOOKUP('Medical Examinations'!D1698,'Medical Examinations'!D1698:L4031,1,)</f>
        <v>No</v>
      </c>
      <c r="F1698" s="4" t="str">
        <f>VLOOKUP('Medical Examinations'!E1698,'Medical Examinations'!E1698:M4031,1,)</f>
        <v>No</v>
      </c>
      <c r="G1698" s="4" t="str">
        <f>VLOOKUP('Medical Examinations'!F1698,'Medical Examinations'!F1698:N4031,1,)</f>
        <v>No</v>
      </c>
      <c r="H1698" s="4">
        <f>VLOOKUP('Medical Examinations'!G1698,'Medical Examinations'!G1698:O4031,1,)</f>
        <v>2</v>
      </c>
      <c r="I1698" s="4" t="str">
        <f>VLOOKUP('Medical Examinations'!H1698,'Medical Examinations'!H1698:P4031,1,)</f>
        <v>No</v>
      </c>
      <c r="J1698" s="4" t="str">
        <f>VLOOKUP('Medical Examinations'!I1698,'Medical Examinations'!I1698:Q4031,1,)</f>
        <v>Underweight</v>
      </c>
      <c r="K1698" s="4" t="str">
        <f>VLOOKUP('Medical Examinations'!J1698,'Medical Examinations'!J1698:R4031,1,)</f>
        <v>Diabetes</v>
      </c>
      <c r="L1698" s="49">
        <f>VLOOKUP(Table3[[#This Row],[Charges]],Table3[[Charges]:[Age]],1,)</f>
        <v>15363.77</v>
      </c>
      <c r="M1698" s="23" t="str">
        <f>VLOOKUP(Table3[[#This Row],[Hospital tier]],Table3[[Hospital tier]:[Age]],1,)</f>
        <v>tier - 2</v>
      </c>
      <c r="N1698" s="4" t="str">
        <f>VLOOKUP(Table3[[#This Row],[City tier]],Table3[[Hospital tier]:[Age]],1,)</f>
        <v>tier - 1</v>
      </c>
      <c r="O1698" s="4" t="str">
        <f>VLOOKUP(Table3[[#This Row],[State ID]],Table3[[State ID]:[Age]],1,)</f>
        <v>R1026</v>
      </c>
      <c r="P1698" s="4" t="str">
        <f>VLOOKUP(Table3[[#This Row],[Hospitalasion Details]],Table3[[Hospitalasion Details]:[Age]],1,)</f>
        <v>18-Jul-1968</v>
      </c>
      <c r="Q1698" s="4">
        <f>VLOOKUP(Table3[[#This Row],[Age]],Table3[Age],1,)</f>
        <v>54</v>
      </c>
    </row>
    <row r="1699" spans="1:17" x14ac:dyDescent="0.25">
      <c r="A1699" s="4" t="str">
        <f>VLOOKUP(Table2[[#This Row],[Customer ID]],Table2[],1,)</f>
        <v>Id1698</v>
      </c>
      <c r="B1699" s="4" t="str">
        <f>VLOOKUP(Table2[[#This Row],[Full Name]],Table2[[#This Row],[Full Name]],1,)</f>
        <v xml:space="preserve">  Jamie L Willits</v>
      </c>
      <c r="C1699" s="4">
        <f>VLOOKUP('Medical Examinations'!B1699,'Medical Examinations'!B1699:J4032,1,)</f>
        <v>19.855</v>
      </c>
      <c r="D1699" s="4">
        <f>VLOOKUP('Medical Examinations'!C1699,'Medical Examinations'!C1699:K4032,1,)</f>
        <v>6.64</v>
      </c>
      <c r="E1699" s="4" t="str">
        <f>VLOOKUP('Medical Examinations'!D1699,'Medical Examinations'!D1699:L4032,1,)</f>
        <v>Yes</v>
      </c>
      <c r="F1699" s="4" t="str">
        <f>VLOOKUP('Medical Examinations'!E1699,'Medical Examinations'!E1699:M4032,1,)</f>
        <v>No</v>
      </c>
      <c r="G1699" s="4" t="str">
        <f>VLOOKUP('Medical Examinations'!F1699,'Medical Examinations'!F1699:N4032,1,)</f>
        <v>No</v>
      </c>
      <c r="H1699" s="4">
        <f>VLOOKUP('Medical Examinations'!G1699,'Medical Examinations'!G1699:O4032,1,)</f>
        <v>1</v>
      </c>
      <c r="I1699" s="4" t="str">
        <f>VLOOKUP('Medical Examinations'!H1699,'Medical Examinations'!H1699:P4032,1,)</f>
        <v>No</v>
      </c>
      <c r="J1699" s="4" t="str">
        <f>VLOOKUP('Medical Examinations'!I1699,'Medical Examinations'!I1699:Q4032,1,)</f>
        <v>Normal Weight</v>
      </c>
      <c r="K1699" s="4" t="str">
        <f>VLOOKUP('Medical Examinations'!J1699,'Medical Examinations'!J1699:R4032,1,)</f>
        <v>Diabetes</v>
      </c>
      <c r="L1699" s="49">
        <f>VLOOKUP(Table3[[#This Row],[Charges]],Table3[[Charges]:[Age]],1,)</f>
        <v>15368.22</v>
      </c>
      <c r="M1699" s="23" t="str">
        <f>VLOOKUP(Table3[[#This Row],[Hospital tier]],Table3[[Hospital tier]:[Age]],1,)</f>
        <v>tier - 2</v>
      </c>
      <c r="N1699" s="4" t="str">
        <f>VLOOKUP(Table3[[#This Row],[City tier]],Table3[[Hospital tier]:[Age]],1,)</f>
        <v>tier - 2</v>
      </c>
      <c r="O1699" s="4" t="str">
        <f>VLOOKUP(Table3[[#This Row],[State ID]],Table3[[State ID]:[Age]],1,)</f>
        <v>R1011</v>
      </c>
      <c r="P1699" s="4" t="str">
        <f>VLOOKUP(Table3[[#This Row],[Hospitalasion Details]],Table3[[Hospitalasion Details]:[Age]],1,)</f>
        <v>6-Sep-1962</v>
      </c>
      <c r="Q1699" s="4">
        <f>VLOOKUP(Table3[[#This Row],[Age]],Table3[Age],1,)</f>
        <v>60</v>
      </c>
    </row>
    <row r="1700" spans="1:17" x14ac:dyDescent="0.25">
      <c r="A1700" s="4" t="str">
        <f>VLOOKUP(Table2[[#This Row],[Customer ID]],Table2[],1,)</f>
        <v>Id1699</v>
      </c>
      <c r="B1700" s="4" t="str">
        <f>VLOOKUP(Table2[[#This Row],[Full Name]],Table2[[#This Row],[Full Name]],1,)</f>
        <v xml:space="preserve">  Brian Syring</v>
      </c>
      <c r="C1700" s="4">
        <f>VLOOKUP('Medical Examinations'!B1700,'Medical Examinations'!B1700:J4033,1,)</f>
        <v>41.69</v>
      </c>
      <c r="D1700" s="4">
        <f>VLOOKUP('Medical Examinations'!C1700,'Medical Examinations'!C1700:K4033,1,)</f>
        <v>5.78</v>
      </c>
      <c r="E1700" s="4" t="str">
        <f>VLOOKUP('Medical Examinations'!D1700,'Medical Examinations'!D1700:L4033,1,)</f>
        <v>No</v>
      </c>
      <c r="F1700" s="4" t="str">
        <f>VLOOKUP('Medical Examinations'!E1700,'Medical Examinations'!E1700:M4033,1,)</f>
        <v>No</v>
      </c>
      <c r="G1700" s="4" t="str">
        <f>VLOOKUP('Medical Examinations'!F1700,'Medical Examinations'!F1700:N4033,1,)</f>
        <v>No</v>
      </c>
      <c r="H1700" s="4">
        <f>VLOOKUP('Medical Examinations'!G1700,'Medical Examinations'!G1700:O4033,1,)</f>
        <v>0</v>
      </c>
      <c r="I1700" s="4" t="str">
        <f>VLOOKUP('Medical Examinations'!H1700,'Medical Examinations'!H1700:P4033,1,)</f>
        <v>No</v>
      </c>
      <c r="J1700" s="4" t="str">
        <f>VLOOKUP('Medical Examinations'!I1700,'Medical Examinations'!I1700:Q4033,1,)</f>
        <v>Obesity</v>
      </c>
      <c r="K1700" s="4" t="str">
        <f>VLOOKUP('Medical Examinations'!J1700,'Medical Examinations'!J1700:R4033,1,)</f>
        <v>Pre diabetes</v>
      </c>
      <c r="L1700" s="49">
        <f>VLOOKUP(Table3[[#This Row],[Charges]],Table3[[Charges]:[Age]],1,)</f>
        <v>15377.77</v>
      </c>
      <c r="M1700" s="23" t="str">
        <f>VLOOKUP(Table3[[#This Row],[Hospital tier]],Table3[[Hospital tier]:[Age]],1,)</f>
        <v>tier - 2</v>
      </c>
      <c r="N1700" s="4" t="str">
        <f>VLOOKUP(Table3[[#This Row],[City tier]],Table3[[Hospital tier]:[Age]],1,)</f>
        <v>tier - 2</v>
      </c>
      <c r="O1700" s="4" t="str">
        <f>VLOOKUP(Table3[[#This Row],[State ID]],Table3[[State ID]:[Age]],1,)</f>
        <v>R1012</v>
      </c>
      <c r="P1700" s="4" t="str">
        <f>VLOOKUP(Table3[[#This Row],[Hospitalasion Details]],Table3[[Hospitalasion Details]:[Age]],1,)</f>
        <v>4-Sep-1964</v>
      </c>
      <c r="Q1700" s="4">
        <f>VLOOKUP(Table3[[#This Row],[Age]],Table3[Age],1,)</f>
        <v>58</v>
      </c>
    </row>
    <row r="1701" spans="1:17" x14ac:dyDescent="0.25">
      <c r="A1701" s="4" t="str">
        <f>VLOOKUP(Table2[[#This Row],[Customer ID]],Table2[],1,)</f>
        <v>Id1700</v>
      </c>
      <c r="B1701" s="4" t="str">
        <f>VLOOKUP(Table2[[#This Row],[Full Name]],Table2[[#This Row],[Full Name]],1,)</f>
        <v xml:space="preserve">  Stacey L Strike</v>
      </c>
      <c r="C1701" s="4">
        <f>VLOOKUP('Medical Examinations'!B1701,'Medical Examinations'!B1701:J4034,1,)</f>
        <v>16.12</v>
      </c>
      <c r="D1701" s="4">
        <f>VLOOKUP('Medical Examinations'!C1701,'Medical Examinations'!C1701:K4034,1,)</f>
        <v>10.45</v>
      </c>
      <c r="E1701" s="4" t="str">
        <f>VLOOKUP('Medical Examinations'!D1701,'Medical Examinations'!D1701:L4034,1,)</f>
        <v>No</v>
      </c>
      <c r="F1701" s="4" t="str">
        <f>VLOOKUP('Medical Examinations'!E1701,'Medical Examinations'!E1701:M4034,1,)</f>
        <v>No</v>
      </c>
      <c r="G1701" s="4" t="str">
        <f>VLOOKUP('Medical Examinations'!F1701,'Medical Examinations'!F1701:N4034,1,)</f>
        <v>No</v>
      </c>
      <c r="H1701" s="4">
        <f>VLOOKUP('Medical Examinations'!G1701,'Medical Examinations'!G1701:O4034,1,)</f>
        <v>0</v>
      </c>
      <c r="I1701" s="4" t="str">
        <f>VLOOKUP('Medical Examinations'!H1701,'Medical Examinations'!H1701:P4034,1,)</f>
        <v>No</v>
      </c>
      <c r="J1701" s="4" t="str">
        <f>VLOOKUP('Medical Examinations'!I1701,'Medical Examinations'!I1701:Q4034,1,)</f>
        <v>Underweight</v>
      </c>
      <c r="K1701" s="4" t="str">
        <f>VLOOKUP('Medical Examinations'!J1701,'Medical Examinations'!J1701:R4034,1,)</f>
        <v>Diabetes</v>
      </c>
      <c r="L1701" s="49">
        <f>VLOOKUP(Table3[[#This Row],[Charges]],Table3[[Charges]:[Age]],1,)</f>
        <v>15440.2</v>
      </c>
      <c r="M1701" s="23" t="str">
        <f>VLOOKUP(Table3[[#This Row],[Hospital tier]],Table3[[Hospital tier]:[Age]],1,)</f>
        <v>tier - 2</v>
      </c>
      <c r="N1701" s="4" t="str">
        <f>VLOOKUP(Table3[[#This Row],[City tier]],Table3[[Hospital tier]:[Age]],1,)</f>
        <v>tier - 1</v>
      </c>
      <c r="O1701" s="4" t="str">
        <f>VLOOKUP(Table3[[#This Row],[State ID]],Table3[[State ID]:[Age]],1,)</f>
        <v>R1012</v>
      </c>
      <c r="P1701" s="4" t="str">
        <f>VLOOKUP(Table3[[#This Row],[Hospitalasion Details]],Table3[[Hospitalasion Details]:[Age]],1,)</f>
        <v>25-Oct-1990</v>
      </c>
      <c r="Q1701" s="4">
        <f>VLOOKUP(Table3[[#This Row],[Age]],Table3[Age],1,)</f>
        <v>32</v>
      </c>
    </row>
    <row r="1702" spans="1:17" x14ac:dyDescent="0.25">
      <c r="A1702" s="4" t="str">
        <f>VLOOKUP(Table2[[#This Row],[Customer ID]],Table2[],1,)</f>
        <v>Id1701</v>
      </c>
      <c r="B1702" s="4" t="str">
        <f>VLOOKUP(Table2[[#This Row],[Full Name]],Table2[[#This Row],[Full Name]],1,)</f>
        <v xml:space="preserve">  Stephen Hennigar</v>
      </c>
      <c r="C1702" s="4">
        <f>VLOOKUP('Medical Examinations'!B1702,'Medical Examinations'!B1702:J4035,1,)</f>
        <v>37.43</v>
      </c>
      <c r="D1702" s="4">
        <f>VLOOKUP('Medical Examinations'!C1702,'Medical Examinations'!C1702:K4035,1,)</f>
        <v>4.5199999999999996</v>
      </c>
      <c r="E1702" s="4" t="str">
        <f>VLOOKUP('Medical Examinations'!D1702,'Medical Examinations'!D1702:L4035,1,)</f>
        <v>No</v>
      </c>
      <c r="F1702" s="4" t="str">
        <f>VLOOKUP('Medical Examinations'!E1702,'Medical Examinations'!E1702:M4035,1,)</f>
        <v>No</v>
      </c>
      <c r="G1702" s="4" t="str">
        <f>VLOOKUP('Medical Examinations'!F1702,'Medical Examinations'!F1702:N4035,1,)</f>
        <v>No</v>
      </c>
      <c r="H1702" s="4">
        <f>VLOOKUP('Medical Examinations'!G1702,'Medical Examinations'!G1702:O4035,1,)</f>
        <v>1</v>
      </c>
      <c r="I1702" s="4" t="str">
        <f>VLOOKUP('Medical Examinations'!H1702,'Medical Examinations'!H1702:P4035,1,)</f>
        <v>No</v>
      </c>
      <c r="J1702" s="4" t="str">
        <f>VLOOKUP('Medical Examinations'!I1702,'Medical Examinations'!I1702:Q4035,1,)</f>
        <v>Obesity</v>
      </c>
      <c r="K1702" s="4" t="str">
        <f>VLOOKUP('Medical Examinations'!J1702,'Medical Examinations'!J1702:R4035,1,)</f>
        <v>Normal</v>
      </c>
      <c r="L1702" s="49">
        <f>VLOOKUP(Table3[[#This Row],[Charges]],Table3[[Charges]:[Age]],1,)</f>
        <v>15450.48</v>
      </c>
      <c r="M1702" s="23" t="str">
        <f>VLOOKUP(Table3[[#This Row],[Hospital tier]],Table3[[Hospital tier]:[Age]],1,)</f>
        <v>tier - 2</v>
      </c>
      <c r="N1702" s="4" t="str">
        <f>VLOOKUP(Table3[[#This Row],[City tier]],Table3[[Hospital tier]:[Age]],1,)</f>
        <v>tier - 1</v>
      </c>
      <c r="O1702" s="4" t="str">
        <f>VLOOKUP(Table3[[#This Row],[State ID]],Table3[[State ID]:[Age]],1,)</f>
        <v>R1026</v>
      </c>
      <c r="P1702" s="4" t="str">
        <f>VLOOKUP(Table3[[#This Row],[Hospitalasion Details]],Table3[[Hospitalasion Details]:[Age]],1,)</f>
        <v>20-Jul-1976</v>
      </c>
      <c r="Q1702" s="4">
        <f>VLOOKUP(Table3[[#This Row],[Age]],Table3[Age],1,)</f>
        <v>46</v>
      </c>
    </row>
    <row r="1703" spans="1:17" x14ac:dyDescent="0.25">
      <c r="A1703" s="4" t="str">
        <f>VLOOKUP(Table2[[#This Row],[Customer ID]],Table2[],1,)</f>
        <v>Id1702</v>
      </c>
      <c r="B1703" s="4" t="str">
        <f>VLOOKUP(Table2[[#This Row],[Full Name]],Table2[[#This Row],[Full Name]],1,)</f>
        <v xml:space="preserve">  Joshua May</v>
      </c>
      <c r="C1703" s="4">
        <f>VLOOKUP('Medical Examinations'!B1703,'Medical Examinations'!B1703:J4036,1,)</f>
        <v>31.065000000000001</v>
      </c>
      <c r="D1703" s="4">
        <f>VLOOKUP('Medical Examinations'!C1703,'Medical Examinations'!C1703:K4036,1,)</f>
        <v>5.71</v>
      </c>
      <c r="E1703" s="4" t="str">
        <f>VLOOKUP('Medical Examinations'!D1703,'Medical Examinations'!D1703:L4036,1,)</f>
        <v>No</v>
      </c>
      <c r="F1703" s="4" t="str">
        <f>VLOOKUP('Medical Examinations'!E1703,'Medical Examinations'!E1703:M4036,1,)</f>
        <v>No</v>
      </c>
      <c r="G1703" s="4" t="str">
        <f>VLOOKUP('Medical Examinations'!F1703,'Medical Examinations'!F1703:N4036,1,)</f>
        <v>No</v>
      </c>
      <c r="H1703" s="4">
        <f>VLOOKUP('Medical Examinations'!G1703,'Medical Examinations'!G1703:O4036,1,)</f>
        <v>0</v>
      </c>
      <c r="I1703" s="4" t="str">
        <f>VLOOKUP('Medical Examinations'!H1703,'Medical Examinations'!H1703:P4036,1,)</f>
        <v>No</v>
      </c>
      <c r="J1703" s="4" t="str">
        <f>VLOOKUP('Medical Examinations'!I1703,'Medical Examinations'!I1703:Q4036,1,)</f>
        <v>Obesity</v>
      </c>
      <c r="K1703" s="4" t="str">
        <f>VLOOKUP('Medical Examinations'!J1703,'Medical Examinations'!J1703:R4036,1,)</f>
        <v>Pre diabetes</v>
      </c>
      <c r="L1703" s="49">
        <f>VLOOKUP(Table3[[#This Row],[Charges]],Table3[[Charges]:[Age]],1,)</f>
        <v>15518.18</v>
      </c>
      <c r="M1703" s="23" t="str">
        <f>VLOOKUP(Table3[[#This Row],[Hospital tier]],Table3[[Hospital tier]:[Age]],1,)</f>
        <v>tier - 2</v>
      </c>
      <c r="N1703" s="4" t="str">
        <f>VLOOKUP(Table3[[#This Row],[City tier]],Table3[[Hospital tier]:[Age]],1,)</f>
        <v>tier - 3</v>
      </c>
      <c r="O1703" s="4" t="str">
        <f>VLOOKUP(Table3[[#This Row],[State ID]],Table3[[State ID]:[Age]],1,)</f>
        <v>R1015</v>
      </c>
      <c r="P1703" s="4" t="str">
        <f>VLOOKUP(Table3[[#This Row],[Hospitalasion Details]],Table3[[Hospitalasion Details]:[Age]],1,)</f>
        <v>17-Jul-2004</v>
      </c>
      <c r="Q1703" s="4">
        <f>VLOOKUP(Table3[[#This Row],[Age]],Table3[Age],1,)</f>
        <v>18</v>
      </c>
    </row>
    <row r="1704" spans="1:17" x14ac:dyDescent="0.25">
      <c r="A1704" s="4" t="str">
        <f>VLOOKUP(Table2[[#This Row],[Customer ID]],Table2[],1,)</f>
        <v>Id1703</v>
      </c>
      <c r="B1704" s="4" t="str">
        <f>VLOOKUP(Table2[[#This Row],[Full Name]],Table2[[#This Row],[Full Name]],1,)</f>
        <v xml:space="preserve">  Josh Metcalf</v>
      </c>
      <c r="C1704" s="4">
        <f>VLOOKUP('Medical Examinations'!B1704,'Medical Examinations'!B1704:J4037,1,)</f>
        <v>25.08</v>
      </c>
      <c r="D1704" s="4">
        <f>VLOOKUP('Medical Examinations'!C1704,'Medical Examinations'!C1704:K4037,1,)</f>
        <v>4.7699999999999996</v>
      </c>
      <c r="E1704" s="4" t="str">
        <f>VLOOKUP('Medical Examinations'!D1704,'Medical Examinations'!D1704:L4037,1,)</f>
        <v>No</v>
      </c>
      <c r="F1704" s="4" t="str">
        <f>VLOOKUP('Medical Examinations'!E1704,'Medical Examinations'!E1704:M4037,1,)</f>
        <v>No</v>
      </c>
      <c r="G1704" s="4" t="str">
        <f>VLOOKUP('Medical Examinations'!F1704,'Medical Examinations'!F1704:N4037,1,)</f>
        <v>No</v>
      </c>
      <c r="H1704" s="4">
        <f>VLOOKUP('Medical Examinations'!G1704,'Medical Examinations'!G1704:O4037,1,)</f>
        <v>0</v>
      </c>
      <c r="I1704" s="4" t="str">
        <f>VLOOKUP('Medical Examinations'!H1704,'Medical Examinations'!H1704:P4037,1,)</f>
        <v>No</v>
      </c>
      <c r="J1704" s="4" t="str">
        <f>VLOOKUP('Medical Examinations'!I1704,'Medical Examinations'!I1704:Q4037,1,)</f>
        <v>Over Weight</v>
      </c>
      <c r="K1704" s="4" t="str">
        <f>VLOOKUP('Medical Examinations'!J1704,'Medical Examinations'!J1704:R4037,1,)</f>
        <v>Normal</v>
      </c>
      <c r="L1704" s="49">
        <f>VLOOKUP(Table3[[#This Row],[Charges]],Table3[[Charges]:[Age]],1,)</f>
        <v>15532.16</v>
      </c>
      <c r="M1704" s="23" t="str">
        <f>VLOOKUP(Table3[[#This Row],[Hospital tier]],Table3[[Hospital tier]:[Age]],1,)</f>
        <v>tier - 2</v>
      </c>
      <c r="N1704" s="4" t="str">
        <f>VLOOKUP(Table3[[#This Row],[City tier]],Table3[[Hospital tier]:[Age]],1,)</f>
        <v>tier - 2</v>
      </c>
      <c r="O1704" s="4" t="str">
        <f>VLOOKUP(Table3[[#This Row],[State ID]],Table3[[State ID]:[Age]],1,)</f>
        <v>R1026</v>
      </c>
      <c r="P1704" s="4" t="str">
        <f>VLOOKUP(Table3[[#This Row],[Hospitalasion Details]],Table3[[Hospitalasion Details]:[Age]],1,)</f>
        <v>28-Jun-1974</v>
      </c>
      <c r="Q1704" s="4">
        <f>VLOOKUP(Table3[[#This Row],[Age]],Table3[Age],1,)</f>
        <v>48</v>
      </c>
    </row>
    <row r="1705" spans="1:17" x14ac:dyDescent="0.25">
      <c r="A1705" s="4" t="str">
        <f>VLOOKUP(Table2[[#This Row],[Customer ID]],Table2[],1,)</f>
        <v>Id1704</v>
      </c>
      <c r="B1705" s="4" t="str">
        <f>VLOOKUP(Table2[[#This Row],[Full Name]],Table2[[#This Row],[Full Name]],1,)</f>
        <v xml:space="preserve">  Heather Tiska</v>
      </c>
      <c r="C1705" s="4">
        <f>VLOOKUP('Medical Examinations'!B1705,'Medical Examinations'!B1705:J4038,1,)</f>
        <v>15.2</v>
      </c>
      <c r="D1705" s="4">
        <f>VLOOKUP('Medical Examinations'!C1705,'Medical Examinations'!C1705:K4038,1,)</f>
        <v>7.81</v>
      </c>
      <c r="E1705" s="4" t="str">
        <f>VLOOKUP('Medical Examinations'!D1705,'Medical Examinations'!D1705:L4038,1,)</f>
        <v>Yes</v>
      </c>
      <c r="F1705" s="4" t="str">
        <f>VLOOKUP('Medical Examinations'!E1705,'Medical Examinations'!E1705:M4038,1,)</f>
        <v>No</v>
      </c>
      <c r="G1705" s="4" t="str">
        <f>VLOOKUP('Medical Examinations'!F1705,'Medical Examinations'!F1705:N4038,1,)</f>
        <v>No</v>
      </c>
      <c r="H1705" s="4">
        <f>VLOOKUP('Medical Examinations'!G1705,'Medical Examinations'!G1705:O4038,1,)</f>
        <v>1</v>
      </c>
      <c r="I1705" s="4" t="str">
        <f>VLOOKUP('Medical Examinations'!H1705,'Medical Examinations'!H1705:P4038,1,)</f>
        <v>No</v>
      </c>
      <c r="J1705" s="4" t="str">
        <f>VLOOKUP('Medical Examinations'!I1705,'Medical Examinations'!I1705:Q4038,1,)</f>
        <v>Underweight</v>
      </c>
      <c r="K1705" s="4" t="str">
        <f>VLOOKUP('Medical Examinations'!J1705,'Medical Examinations'!J1705:R4038,1,)</f>
        <v>Diabetes</v>
      </c>
      <c r="L1705" s="49">
        <f>VLOOKUP(Table3[[#This Row],[Charges]],Table3[[Charges]:[Age]],1,)</f>
        <v>15555.19</v>
      </c>
      <c r="M1705" s="23" t="str">
        <f>VLOOKUP(Table3[[#This Row],[Hospital tier]],Table3[[Hospital tier]:[Age]],1,)</f>
        <v>tier - 2</v>
      </c>
      <c r="N1705" s="4" t="str">
        <f>VLOOKUP(Table3[[#This Row],[City tier]],Table3[[Hospital tier]:[Age]],1,)</f>
        <v>tier - 3</v>
      </c>
      <c r="O1705" s="4" t="str">
        <f>VLOOKUP(Table3[[#This Row],[State ID]],Table3[[State ID]:[Age]],1,)</f>
        <v>R1012</v>
      </c>
      <c r="P1705" s="4" t="str">
        <f>VLOOKUP(Table3[[#This Row],[Hospitalasion Details]],Table3[[Hospitalasion Details]:[Age]],1,)</f>
        <v>2-Oct-1959</v>
      </c>
      <c r="Q1705" s="4">
        <f>VLOOKUP(Table3[[#This Row],[Age]],Table3[Age],1,)</f>
        <v>63</v>
      </c>
    </row>
    <row r="1706" spans="1:17" x14ac:dyDescent="0.25">
      <c r="A1706" s="4" t="str">
        <f>VLOOKUP(Table2[[#This Row],[Customer ID]],Table2[],1,)</f>
        <v>Id1705</v>
      </c>
      <c r="B1706" s="4" t="str">
        <f>VLOOKUP(Table2[[#This Row],[Full Name]],Table2[[#This Row],[Full Name]],1,)</f>
        <v xml:space="preserve">  James C McDonough</v>
      </c>
      <c r="C1706" s="4">
        <f>VLOOKUP('Medical Examinations'!B1706,'Medical Examinations'!B1706:J4039,1,)</f>
        <v>22.34</v>
      </c>
      <c r="D1706" s="4">
        <f>VLOOKUP('Medical Examinations'!C1706,'Medical Examinations'!C1706:K4039,1,)</f>
        <v>5.19</v>
      </c>
      <c r="E1706" s="4" t="str">
        <f>VLOOKUP('Medical Examinations'!D1706,'Medical Examinations'!D1706:L4039,1,)</f>
        <v>Yes</v>
      </c>
      <c r="F1706" s="4" t="str">
        <f>VLOOKUP('Medical Examinations'!E1706,'Medical Examinations'!E1706:M4039,1,)</f>
        <v>No</v>
      </c>
      <c r="G1706" s="4" t="str">
        <f>VLOOKUP('Medical Examinations'!F1706,'Medical Examinations'!F1706:N4039,1,)</f>
        <v>No</v>
      </c>
      <c r="H1706" s="4">
        <f>VLOOKUP('Medical Examinations'!G1706,'Medical Examinations'!G1706:O4039,1,)</f>
        <v>0</v>
      </c>
      <c r="I1706" s="4" t="str">
        <f>VLOOKUP('Medical Examinations'!H1706,'Medical Examinations'!H1706:P4039,1,)</f>
        <v>No</v>
      </c>
      <c r="J1706" s="4" t="str">
        <f>VLOOKUP('Medical Examinations'!I1706,'Medical Examinations'!I1706:Q4039,1,)</f>
        <v>Normal Weight</v>
      </c>
      <c r="K1706" s="4" t="str">
        <f>VLOOKUP('Medical Examinations'!J1706,'Medical Examinations'!J1706:R4039,1,)</f>
        <v>Normal</v>
      </c>
      <c r="L1706" s="49">
        <f>VLOOKUP(Table3[[#This Row],[Charges]],Table3[[Charges]:[Age]],1,)</f>
        <v>15556.67</v>
      </c>
      <c r="M1706" s="23" t="str">
        <f>VLOOKUP(Table3[[#This Row],[Hospital tier]],Table3[[Hospital tier]:[Age]],1,)</f>
        <v>tier - 2</v>
      </c>
      <c r="N1706" s="4" t="str">
        <f>VLOOKUP(Table3[[#This Row],[City tier]],Table3[[Hospital tier]:[Age]],1,)</f>
        <v>tier - 2</v>
      </c>
      <c r="O1706" s="4" t="str">
        <f>VLOOKUP(Table3[[#This Row],[State ID]],Table3[[State ID]:[Age]],1,)</f>
        <v>R1012</v>
      </c>
      <c r="P1706" s="4" t="str">
        <f>VLOOKUP(Table3[[#This Row],[Hospitalasion Details]],Table3[[Hospitalasion Details]:[Age]],1,)</f>
        <v>30-Jul-1974</v>
      </c>
      <c r="Q1706" s="4">
        <f>VLOOKUP(Table3[[#This Row],[Age]],Table3[Age],1,)</f>
        <v>48</v>
      </c>
    </row>
    <row r="1707" spans="1:17" x14ac:dyDescent="0.25">
      <c r="A1707" s="4" t="str">
        <f>VLOOKUP(Table2[[#This Row],[Customer ID]],Table2[],1,)</f>
        <v>Id1706</v>
      </c>
      <c r="B1707" s="4" t="str">
        <f>VLOOKUP(Table2[[#This Row],[Full Name]],Table2[[#This Row],[Full Name]],1,)</f>
        <v xml:space="preserve">  Kim Fairley</v>
      </c>
      <c r="C1707" s="4">
        <f>VLOOKUP('Medical Examinations'!B1707,'Medical Examinations'!B1707:J4040,1,)</f>
        <v>40.15</v>
      </c>
      <c r="D1707" s="4">
        <f>VLOOKUP('Medical Examinations'!C1707,'Medical Examinations'!C1707:K4040,1,)</f>
        <v>5.93</v>
      </c>
      <c r="E1707" s="4" t="str">
        <f>VLOOKUP('Medical Examinations'!D1707,'Medical Examinations'!D1707:L4040,1,)</f>
        <v>No</v>
      </c>
      <c r="F1707" s="4" t="str">
        <f>VLOOKUP('Medical Examinations'!E1707,'Medical Examinations'!E1707:M4040,1,)</f>
        <v>No</v>
      </c>
      <c r="G1707" s="4" t="str">
        <f>VLOOKUP('Medical Examinations'!F1707,'Medical Examinations'!F1707:N4040,1,)</f>
        <v>No</v>
      </c>
      <c r="H1707" s="4">
        <f>VLOOKUP('Medical Examinations'!G1707,'Medical Examinations'!G1707:O4040,1,)</f>
        <v>1</v>
      </c>
      <c r="I1707" s="4" t="str">
        <f>VLOOKUP('Medical Examinations'!H1707,'Medical Examinations'!H1707:P4040,1,)</f>
        <v>No</v>
      </c>
      <c r="J1707" s="4" t="str">
        <f>VLOOKUP('Medical Examinations'!I1707,'Medical Examinations'!I1707:Q4040,1,)</f>
        <v>Obesity</v>
      </c>
      <c r="K1707" s="4" t="str">
        <f>VLOOKUP('Medical Examinations'!J1707,'Medical Examinations'!J1707:R4040,1,)</f>
        <v>Pre diabetes</v>
      </c>
      <c r="L1707" s="49">
        <f>VLOOKUP(Table3[[#This Row],[Charges]],Table3[[Charges]:[Age]],1,)</f>
        <v>15608.58</v>
      </c>
      <c r="M1707" s="23" t="str">
        <f>VLOOKUP(Table3[[#This Row],[Hospital tier]],Table3[[Hospital tier]:[Age]],1,)</f>
        <v>tier - 2</v>
      </c>
      <c r="N1707" s="4" t="str">
        <f>VLOOKUP(Table3[[#This Row],[City tier]],Table3[[Hospital tier]:[Age]],1,)</f>
        <v>tier - 2</v>
      </c>
      <c r="O1707" s="4" t="str">
        <f>VLOOKUP(Table3[[#This Row],[State ID]],Table3[[State ID]:[Age]],1,)</f>
        <v>R1026</v>
      </c>
      <c r="P1707" s="4" t="str">
        <f>VLOOKUP(Table3[[#This Row],[Hospitalasion Details]],Table3[[Hospitalasion Details]:[Age]],1,)</f>
        <v>28-Oct-1965</v>
      </c>
      <c r="Q1707" s="4">
        <f>VLOOKUP(Table3[[#This Row],[Age]],Table3[Age],1,)</f>
        <v>57</v>
      </c>
    </row>
    <row r="1708" spans="1:17" x14ac:dyDescent="0.25">
      <c r="A1708" s="4" t="str">
        <f>VLOOKUP(Table2[[#This Row],[Customer ID]],Table2[],1,)</f>
        <v>Id1707</v>
      </c>
      <c r="B1708" s="4" t="str">
        <f>VLOOKUP(Table2[[#This Row],[Full Name]],Table2[[#This Row],[Full Name]],1,)</f>
        <v xml:space="preserve">  Marie E Barnett</v>
      </c>
      <c r="C1708" s="4">
        <f>VLOOKUP('Medical Examinations'!B1708,'Medical Examinations'!B1708:J4041,1,)</f>
        <v>37.729999999999997</v>
      </c>
      <c r="D1708" s="4">
        <f>VLOOKUP('Medical Examinations'!C1708,'Medical Examinations'!C1708:K4041,1,)</f>
        <v>6.29</v>
      </c>
      <c r="E1708" s="4" t="str">
        <f>VLOOKUP('Medical Examinations'!D1708,'Medical Examinations'!D1708:L4041,1,)</f>
        <v>No</v>
      </c>
      <c r="F1708" s="4" t="str">
        <f>VLOOKUP('Medical Examinations'!E1708,'Medical Examinations'!E1708:M4041,1,)</f>
        <v>No</v>
      </c>
      <c r="G1708" s="4" t="str">
        <f>VLOOKUP('Medical Examinations'!F1708,'Medical Examinations'!F1708:N4041,1,)</f>
        <v>No</v>
      </c>
      <c r="H1708" s="4">
        <f>VLOOKUP('Medical Examinations'!G1708,'Medical Examinations'!G1708:O4041,1,)</f>
        <v>1</v>
      </c>
      <c r="I1708" s="4" t="str">
        <f>VLOOKUP('Medical Examinations'!H1708,'Medical Examinations'!H1708:P4041,1,)</f>
        <v>No</v>
      </c>
      <c r="J1708" s="4" t="str">
        <f>VLOOKUP('Medical Examinations'!I1708,'Medical Examinations'!I1708:Q4041,1,)</f>
        <v>Obesity</v>
      </c>
      <c r="K1708" s="4" t="str">
        <f>VLOOKUP('Medical Examinations'!J1708,'Medical Examinations'!J1708:R4041,1,)</f>
        <v>Pre diabetes</v>
      </c>
      <c r="L1708" s="49">
        <f>VLOOKUP(Table3[[#This Row],[Charges]],Table3[[Charges]:[Age]],1,)</f>
        <v>15612.19</v>
      </c>
      <c r="M1708" s="23" t="str">
        <f>VLOOKUP(Table3[[#This Row],[Hospital tier]],Table3[[Hospital tier]:[Age]],1,)</f>
        <v>tier - 2</v>
      </c>
      <c r="N1708" s="4" t="str">
        <f>VLOOKUP(Table3[[#This Row],[City tier]],Table3[[Hospital tier]:[Age]],1,)</f>
        <v>tier - 2</v>
      </c>
      <c r="O1708" s="4" t="str">
        <f>VLOOKUP(Table3[[#This Row],[State ID]],Table3[[State ID]:[Age]],1,)</f>
        <v>R1012</v>
      </c>
      <c r="P1708" s="4" t="str">
        <f>VLOOKUP(Table3[[#This Row],[Hospitalasion Details]],Table3[[Hospitalasion Details]:[Age]],1,)</f>
        <v>6-Jun-1960</v>
      </c>
      <c r="Q1708" s="4">
        <f>VLOOKUP(Table3[[#This Row],[Age]],Table3[Age],1,)</f>
        <v>63</v>
      </c>
    </row>
    <row r="1709" spans="1:17" x14ac:dyDescent="0.25">
      <c r="A1709" s="4" t="str">
        <f>VLOOKUP(Table2[[#This Row],[Customer ID]],Table2[],1,)</f>
        <v>Id1708</v>
      </c>
      <c r="B1709" s="4" t="str">
        <f>VLOOKUP(Table2[[#This Row],[Full Name]],Table2[[#This Row],[Full Name]],1,)</f>
        <v xml:space="preserve">  Dariusz Piasta</v>
      </c>
      <c r="C1709" s="4">
        <f>VLOOKUP('Medical Examinations'!B1709,'Medical Examinations'!B1709:J4042,1,)</f>
        <v>25.35</v>
      </c>
      <c r="D1709" s="4">
        <f>VLOOKUP('Medical Examinations'!C1709,'Medical Examinations'!C1709:K4042,1,)</f>
        <v>4.9000000000000004</v>
      </c>
      <c r="E1709" s="4" t="str">
        <f>VLOOKUP('Medical Examinations'!D1709,'Medical Examinations'!D1709:L4042,1,)</f>
        <v>No</v>
      </c>
      <c r="F1709" s="4" t="str">
        <f>VLOOKUP('Medical Examinations'!E1709,'Medical Examinations'!E1709:M4042,1,)</f>
        <v>No</v>
      </c>
      <c r="G1709" s="4" t="str">
        <f>VLOOKUP('Medical Examinations'!F1709,'Medical Examinations'!F1709:N4042,1,)</f>
        <v>No</v>
      </c>
      <c r="H1709" s="4">
        <f>VLOOKUP('Medical Examinations'!G1709,'Medical Examinations'!G1709:O4042,1,)</f>
        <v>0</v>
      </c>
      <c r="I1709" s="4" t="str">
        <f>VLOOKUP('Medical Examinations'!H1709,'Medical Examinations'!H1709:P4042,1,)</f>
        <v>No</v>
      </c>
      <c r="J1709" s="4" t="str">
        <f>VLOOKUP('Medical Examinations'!I1709,'Medical Examinations'!I1709:Q4042,1,)</f>
        <v>Over Weight</v>
      </c>
      <c r="K1709" s="4" t="str">
        <f>VLOOKUP('Medical Examinations'!J1709,'Medical Examinations'!J1709:R4042,1,)</f>
        <v>Normal</v>
      </c>
      <c r="L1709" s="49">
        <f>VLOOKUP(Table3[[#This Row],[Charges]],Table3[[Charges]:[Age]],1,)</f>
        <v>15646.28</v>
      </c>
      <c r="M1709" s="23" t="str">
        <f>VLOOKUP(Table3[[#This Row],[Hospital tier]],Table3[[Hospital tier]:[Age]],1,)</f>
        <v>tier - 2</v>
      </c>
      <c r="N1709" s="4" t="str">
        <f>VLOOKUP(Table3[[#This Row],[City tier]],Table3[[Hospital tier]:[Age]],1,)</f>
        <v>tier - 2</v>
      </c>
      <c r="O1709" s="4" t="str">
        <f>VLOOKUP(Table3[[#This Row],[State ID]],Table3[[State ID]:[Age]],1,)</f>
        <v>R1011</v>
      </c>
      <c r="P1709" s="4" t="str">
        <f>VLOOKUP(Table3[[#This Row],[Hospitalasion Details]],Table3[[Hospitalasion Details]:[Age]],1,)</f>
        <v>22-Dec-1988</v>
      </c>
      <c r="Q1709" s="4">
        <f>VLOOKUP(Table3[[#This Row],[Age]],Table3[Age],1,)</f>
        <v>34</v>
      </c>
    </row>
    <row r="1710" spans="1:17" x14ac:dyDescent="0.25">
      <c r="A1710" s="4" t="str">
        <f>VLOOKUP(Table2[[#This Row],[Customer ID]],Table2[],1,)</f>
        <v>Id1709</v>
      </c>
      <c r="B1710" s="4" t="str">
        <f>VLOOKUP(Table2[[#This Row],[Full Name]],Table2[[#This Row],[Full Name]],1,)</f>
        <v xml:space="preserve">  Jessica E Mueller</v>
      </c>
      <c r="C1710" s="4">
        <f>VLOOKUP('Medical Examinations'!B1710,'Medical Examinations'!B1710:J4043,1,)</f>
        <v>26.41</v>
      </c>
      <c r="D1710" s="4">
        <f>VLOOKUP('Medical Examinations'!C1710,'Medical Examinations'!C1710:K4043,1,)</f>
        <v>5.07</v>
      </c>
      <c r="E1710" s="4" t="str">
        <f>VLOOKUP('Medical Examinations'!D1710,'Medical Examinations'!D1710:L4043,1,)</f>
        <v>Yes</v>
      </c>
      <c r="F1710" s="4" t="str">
        <f>VLOOKUP('Medical Examinations'!E1710,'Medical Examinations'!E1710:M4043,1,)</f>
        <v>No</v>
      </c>
      <c r="G1710" s="4" t="str">
        <f>VLOOKUP('Medical Examinations'!F1710,'Medical Examinations'!F1710:N4043,1,)</f>
        <v>No</v>
      </c>
      <c r="H1710" s="4">
        <f>VLOOKUP('Medical Examinations'!G1710,'Medical Examinations'!G1710:O4043,1,)</f>
        <v>1</v>
      </c>
      <c r="I1710" s="4" t="str">
        <f>VLOOKUP('Medical Examinations'!H1710,'Medical Examinations'!H1710:P4043,1,)</f>
        <v>No</v>
      </c>
      <c r="J1710" s="4" t="str">
        <f>VLOOKUP('Medical Examinations'!I1710,'Medical Examinations'!I1710:Q4043,1,)</f>
        <v>Over Weight</v>
      </c>
      <c r="K1710" s="4" t="str">
        <f>VLOOKUP('Medical Examinations'!J1710,'Medical Examinations'!J1710:R4043,1,)</f>
        <v>Normal</v>
      </c>
      <c r="L1710" s="49">
        <f>VLOOKUP(Table3[[#This Row],[Charges]],Table3[[Charges]:[Age]],1,)</f>
        <v>15670.3</v>
      </c>
      <c r="M1710" s="23" t="str">
        <f>VLOOKUP(Table3[[#This Row],[Hospital tier]],Table3[[Hospital tier]:[Age]],1,)</f>
        <v>tier - 2</v>
      </c>
      <c r="N1710" s="4" t="str">
        <f>VLOOKUP(Table3[[#This Row],[City tier]],Table3[[Hospital tier]:[Age]],1,)</f>
        <v>tier - 2</v>
      </c>
      <c r="O1710" s="4" t="str">
        <f>VLOOKUP(Table3[[#This Row],[State ID]],Table3[[State ID]:[Age]],1,)</f>
        <v>R1026</v>
      </c>
      <c r="P1710" s="4" t="str">
        <f>VLOOKUP(Table3[[#This Row],[Hospitalasion Details]],Table3[[Hospitalasion Details]:[Age]],1,)</f>
        <v>26-Jun-1973</v>
      </c>
      <c r="Q1710" s="4">
        <f>VLOOKUP(Table3[[#This Row],[Age]],Table3[Age],1,)</f>
        <v>49</v>
      </c>
    </row>
    <row r="1711" spans="1:17" x14ac:dyDescent="0.25">
      <c r="A1711" s="4" t="str">
        <f>VLOOKUP(Table2[[#This Row],[Customer ID]],Table2[],1,)</f>
        <v>Id1710</v>
      </c>
      <c r="B1711" s="4" t="str">
        <f>VLOOKUP(Table2[[#This Row],[Full Name]],Table2[[#This Row],[Full Name]],1,)</f>
        <v xml:space="preserve">  Kristen Olsen</v>
      </c>
      <c r="C1711" s="4">
        <f>VLOOKUP('Medical Examinations'!B1711,'Medical Examinations'!B1711:J4044,1,)</f>
        <v>27.6</v>
      </c>
      <c r="D1711" s="4">
        <f>VLOOKUP('Medical Examinations'!C1711,'Medical Examinations'!C1711:K4044,1,)</f>
        <v>5.33</v>
      </c>
      <c r="E1711" s="4" t="str">
        <f>VLOOKUP('Medical Examinations'!D1711,'Medical Examinations'!D1711:L4044,1,)</f>
        <v>No</v>
      </c>
      <c r="F1711" s="4" t="str">
        <f>VLOOKUP('Medical Examinations'!E1711,'Medical Examinations'!E1711:M4044,1,)</f>
        <v>No</v>
      </c>
      <c r="G1711" s="4" t="str">
        <f>VLOOKUP('Medical Examinations'!F1711,'Medical Examinations'!F1711:N4044,1,)</f>
        <v>No</v>
      </c>
      <c r="H1711" s="4">
        <f>VLOOKUP('Medical Examinations'!G1711,'Medical Examinations'!G1711:O4044,1,)</f>
        <v>1</v>
      </c>
      <c r="I1711" s="4" t="str">
        <f>VLOOKUP('Medical Examinations'!H1711,'Medical Examinations'!H1711:P4044,1,)</f>
        <v>No</v>
      </c>
      <c r="J1711" s="4" t="str">
        <f>VLOOKUP('Medical Examinations'!I1711,'Medical Examinations'!I1711:Q4044,1,)</f>
        <v>Over Weight</v>
      </c>
      <c r="K1711" s="4" t="str">
        <f>VLOOKUP('Medical Examinations'!J1711,'Medical Examinations'!J1711:R4044,1,)</f>
        <v>Normal</v>
      </c>
      <c r="L1711" s="49">
        <f>VLOOKUP(Table3[[#This Row],[Charges]],Table3[[Charges]:[Age]],1,)</f>
        <v>15698.86</v>
      </c>
      <c r="M1711" s="23" t="str">
        <f>VLOOKUP(Table3[[#This Row],[Hospital tier]],Table3[[Hospital tier]:[Age]],1,)</f>
        <v>tier - 2</v>
      </c>
      <c r="N1711" s="4" t="str">
        <f>VLOOKUP(Table3[[#This Row],[City tier]],Table3[[Hospital tier]:[Age]],1,)</f>
        <v>tier - 2</v>
      </c>
      <c r="O1711" s="4" t="str">
        <f>VLOOKUP(Table3[[#This Row],[State ID]],Table3[[State ID]:[Age]],1,)</f>
        <v>R1012</v>
      </c>
      <c r="P1711" s="4" t="str">
        <f>VLOOKUP(Table3[[#This Row],[Hospitalasion Details]],Table3[[Hospitalasion Details]:[Age]],1,)</f>
        <v>20-Sep-1976</v>
      </c>
      <c r="Q1711" s="4">
        <f>VLOOKUP(Table3[[#This Row],[Age]],Table3[Age],1,)</f>
        <v>46</v>
      </c>
    </row>
    <row r="1712" spans="1:17" x14ac:dyDescent="0.25">
      <c r="A1712" s="4" t="str">
        <f>VLOOKUP(Table2[[#This Row],[Customer ID]],Table2[],1,)</f>
        <v>Id1711</v>
      </c>
      <c r="B1712" s="4" t="str">
        <f>VLOOKUP(Table2[[#This Row],[Full Name]],Table2[[#This Row],[Full Name]],1,)</f>
        <v xml:space="preserve">  Jose Guadalupe P Sr De Jesus</v>
      </c>
      <c r="C1712" s="4">
        <f>VLOOKUP('Medical Examinations'!B1712,'Medical Examinations'!B1712:J4045,1,)</f>
        <v>33.82</v>
      </c>
      <c r="D1712" s="4">
        <f>VLOOKUP('Medical Examinations'!C1712,'Medical Examinations'!C1712:K4045,1,)</f>
        <v>8.93</v>
      </c>
      <c r="E1712" s="4" t="str">
        <f>VLOOKUP('Medical Examinations'!D1712,'Medical Examinations'!D1712:L4045,1,)</f>
        <v>Yes</v>
      </c>
      <c r="F1712" s="4" t="str">
        <f>VLOOKUP('Medical Examinations'!E1712,'Medical Examinations'!E1712:M4045,1,)</f>
        <v>No</v>
      </c>
      <c r="G1712" s="4" t="str">
        <f>VLOOKUP('Medical Examinations'!F1712,'Medical Examinations'!F1712:N4045,1,)</f>
        <v>No</v>
      </c>
      <c r="H1712" s="4">
        <f>VLOOKUP('Medical Examinations'!G1712,'Medical Examinations'!G1712:O4045,1,)</f>
        <v>1</v>
      </c>
      <c r="I1712" s="4" t="str">
        <f>VLOOKUP('Medical Examinations'!H1712,'Medical Examinations'!H1712:P4045,1,)</f>
        <v>No</v>
      </c>
      <c r="J1712" s="4" t="str">
        <f>VLOOKUP('Medical Examinations'!I1712,'Medical Examinations'!I1712:Q4045,1,)</f>
        <v>Obesity</v>
      </c>
      <c r="K1712" s="4" t="str">
        <f>VLOOKUP('Medical Examinations'!J1712,'Medical Examinations'!J1712:R4045,1,)</f>
        <v>Diabetes</v>
      </c>
      <c r="L1712" s="49">
        <f>VLOOKUP(Table3[[#This Row],[Charges]],Table3[[Charges]:[Age]],1,)</f>
        <v>15746.62</v>
      </c>
      <c r="M1712" s="23" t="str">
        <f>VLOOKUP(Table3[[#This Row],[Hospital tier]],Table3[[Hospital tier]:[Age]],1,)</f>
        <v>tier - 2</v>
      </c>
      <c r="N1712" s="4" t="str">
        <f>VLOOKUP(Table3[[#This Row],[City tier]],Table3[[Hospital tier]:[Age]],1,)</f>
        <v>tier - 1</v>
      </c>
      <c r="O1712" s="4" t="str">
        <f>VLOOKUP(Table3[[#This Row],[State ID]],Table3[[State ID]:[Age]],1,)</f>
        <v>R1012</v>
      </c>
      <c r="P1712" s="4" t="str">
        <f>VLOOKUP(Table3[[#This Row],[Hospitalasion Details]],Table3[[Hospitalasion Details]:[Age]],1,)</f>
        <v>29-Aug-1974</v>
      </c>
      <c r="Q1712" s="4">
        <f>VLOOKUP(Table3[[#This Row],[Age]],Table3[Age],1,)</f>
        <v>48</v>
      </c>
    </row>
    <row r="1713" spans="1:17" x14ac:dyDescent="0.25">
      <c r="A1713" s="4" t="str">
        <f>VLOOKUP(Table2[[#This Row],[Customer ID]],Table2[],1,)</f>
        <v>Id1712</v>
      </c>
      <c r="B1713" s="4" t="str">
        <f>VLOOKUP(Table2[[#This Row],[Full Name]],Table2[[#This Row],[Full Name]],1,)</f>
        <v xml:space="preserve">  Cynthia Bartus</v>
      </c>
      <c r="C1713" s="4">
        <f>VLOOKUP('Medical Examinations'!B1713,'Medical Examinations'!B1713:J4046,1,)</f>
        <v>32.9</v>
      </c>
      <c r="D1713" s="4">
        <f>VLOOKUP('Medical Examinations'!C1713,'Medical Examinations'!C1713:K4046,1,)</f>
        <v>4.3499999999999996</v>
      </c>
      <c r="E1713" s="4" t="str">
        <f>VLOOKUP('Medical Examinations'!D1713,'Medical Examinations'!D1713:L4046,1,)</f>
        <v>No</v>
      </c>
      <c r="F1713" s="4" t="str">
        <f>VLOOKUP('Medical Examinations'!E1713,'Medical Examinations'!E1713:M4046,1,)</f>
        <v>No</v>
      </c>
      <c r="G1713" s="4" t="str">
        <f>VLOOKUP('Medical Examinations'!F1713,'Medical Examinations'!F1713:N4046,1,)</f>
        <v>No</v>
      </c>
      <c r="H1713" s="4">
        <f>VLOOKUP('Medical Examinations'!G1713,'Medical Examinations'!G1713:O4046,1,)</f>
        <v>0</v>
      </c>
      <c r="I1713" s="4" t="str">
        <f>VLOOKUP('Medical Examinations'!H1713,'Medical Examinations'!H1713:P4046,1,)</f>
        <v>No</v>
      </c>
      <c r="J1713" s="4" t="str">
        <f>VLOOKUP('Medical Examinations'!I1713,'Medical Examinations'!I1713:Q4046,1,)</f>
        <v>Obesity</v>
      </c>
      <c r="K1713" s="4" t="str">
        <f>VLOOKUP('Medical Examinations'!J1713,'Medical Examinations'!J1713:R4046,1,)</f>
        <v>Normal</v>
      </c>
      <c r="L1713" s="49">
        <f>VLOOKUP(Table3[[#This Row],[Charges]],Table3[[Charges]:[Age]],1,)</f>
        <v>15817.99</v>
      </c>
      <c r="M1713" s="23" t="str">
        <f>VLOOKUP(Table3[[#This Row],[Hospital tier]],Table3[[Hospital tier]:[Age]],1,)</f>
        <v>tier - 2</v>
      </c>
      <c r="N1713" s="4" t="str">
        <f>VLOOKUP(Table3[[#This Row],[City tier]],Table3[[Hospital tier]:[Age]],1,)</f>
        <v>tier - 2</v>
      </c>
      <c r="O1713" s="4" t="str">
        <f>VLOOKUP(Table3[[#This Row],[State ID]],Table3[[State ID]:[Age]],1,)</f>
        <v>R1012</v>
      </c>
      <c r="P1713" s="4" t="str">
        <f>VLOOKUP(Table3[[#This Row],[Hospitalasion Details]],Table3[[Hospitalasion Details]:[Age]],1,)</f>
        <v>9-Oct-1997</v>
      </c>
      <c r="Q1713" s="4">
        <f>VLOOKUP(Table3[[#This Row],[Age]],Table3[Age],1,)</f>
        <v>25</v>
      </c>
    </row>
    <row r="1714" spans="1:17" x14ac:dyDescent="0.25">
      <c r="A1714" s="4" t="str">
        <f>VLOOKUP(Table2[[#This Row],[Customer ID]],Table2[],1,)</f>
        <v>Id1713</v>
      </c>
      <c r="B1714" s="4" t="str">
        <f>VLOOKUP(Table2[[#This Row],[Full Name]],Table2[[#This Row],[Full Name]],1,)</f>
        <v xml:space="preserve">  Tyler Stevens</v>
      </c>
      <c r="C1714" s="4">
        <f>VLOOKUP('Medical Examinations'!B1714,'Medical Examinations'!B1714:J4047,1,)</f>
        <v>30.875</v>
      </c>
      <c r="D1714" s="4">
        <f>VLOOKUP('Medical Examinations'!C1714,'Medical Examinations'!C1714:K4047,1,)</f>
        <v>9.5399999999999991</v>
      </c>
      <c r="E1714" s="4" t="str">
        <f>VLOOKUP('Medical Examinations'!D1714,'Medical Examinations'!D1714:L4047,1,)</f>
        <v>Yes</v>
      </c>
      <c r="F1714" s="4" t="str">
        <f>VLOOKUP('Medical Examinations'!E1714,'Medical Examinations'!E1714:M4047,1,)</f>
        <v>No</v>
      </c>
      <c r="G1714" s="4" t="str">
        <f>VLOOKUP('Medical Examinations'!F1714,'Medical Examinations'!F1714:N4047,1,)</f>
        <v>No</v>
      </c>
      <c r="H1714" s="4">
        <f>VLOOKUP('Medical Examinations'!G1714,'Medical Examinations'!G1714:O4047,1,)</f>
        <v>1</v>
      </c>
      <c r="I1714" s="4" t="str">
        <f>VLOOKUP('Medical Examinations'!H1714,'Medical Examinations'!H1714:P4047,1,)</f>
        <v>No</v>
      </c>
      <c r="J1714" s="4" t="str">
        <f>VLOOKUP('Medical Examinations'!I1714,'Medical Examinations'!I1714:Q4047,1,)</f>
        <v>Obesity</v>
      </c>
      <c r="K1714" s="4" t="str">
        <f>VLOOKUP('Medical Examinations'!J1714,'Medical Examinations'!J1714:R4047,1,)</f>
        <v>Diabetes</v>
      </c>
      <c r="L1714" s="49">
        <f>VLOOKUP(Table3[[#This Row],[Charges]],Table3[[Charges]:[Age]],1,)</f>
        <v>15820.7</v>
      </c>
      <c r="M1714" s="23" t="str">
        <f>VLOOKUP(Table3[[#This Row],[Hospital tier]],Table3[[Hospital tier]:[Age]],1,)</f>
        <v>tier - 2</v>
      </c>
      <c r="N1714" s="4" t="str">
        <f>VLOOKUP(Table3[[#This Row],[City tier]],Table3[[Hospital tier]:[Age]],1,)</f>
        <v>tier - 3</v>
      </c>
      <c r="O1714" s="4" t="str">
        <f>VLOOKUP(Table3[[#This Row],[State ID]],Table3[[State ID]:[Age]],1,)</f>
        <v>R1011</v>
      </c>
      <c r="P1714" s="4" t="str">
        <f>VLOOKUP(Table3[[#This Row],[Hospitalasion Details]],Table3[[Hospitalasion Details]:[Age]],1,)</f>
        <v>26-Jun-1984</v>
      </c>
      <c r="Q1714" s="4">
        <f>VLOOKUP(Table3[[#This Row],[Age]],Table3[Age],1,)</f>
        <v>38</v>
      </c>
    </row>
    <row r="1715" spans="1:17" x14ac:dyDescent="0.25">
      <c r="A1715" s="4" t="str">
        <f>VLOOKUP(Table2[[#This Row],[Customer ID]],Table2[],1,)</f>
        <v>Id1714</v>
      </c>
      <c r="B1715" s="4" t="str">
        <f>VLOOKUP(Table2[[#This Row],[Full Name]],Table2[[#This Row],[Full Name]],1,)</f>
        <v xml:space="preserve">  Holly J Rich</v>
      </c>
      <c r="C1715" s="4">
        <f>VLOOKUP('Medical Examinations'!B1715,'Medical Examinations'!B1715:J4048,1,)</f>
        <v>32.64</v>
      </c>
      <c r="D1715" s="4">
        <f>VLOOKUP('Medical Examinations'!C1715,'Medical Examinations'!C1715:K4048,1,)</f>
        <v>5.91</v>
      </c>
      <c r="E1715" s="4" t="str">
        <f>VLOOKUP('Medical Examinations'!D1715,'Medical Examinations'!D1715:L4048,1,)</f>
        <v>No</v>
      </c>
      <c r="F1715" s="4" t="str">
        <f>VLOOKUP('Medical Examinations'!E1715,'Medical Examinations'!E1715:M4048,1,)</f>
        <v>No</v>
      </c>
      <c r="G1715" s="4" t="str">
        <f>VLOOKUP('Medical Examinations'!F1715,'Medical Examinations'!F1715:N4048,1,)</f>
        <v>No</v>
      </c>
      <c r="H1715" s="4">
        <f>VLOOKUP('Medical Examinations'!G1715,'Medical Examinations'!G1715:O4048,1,)</f>
        <v>0</v>
      </c>
      <c r="I1715" s="4" t="str">
        <f>VLOOKUP('Medical Examinations'!H1715,'Medical Examinations'!H1715:P4048,1,)</f>
        <v>No</v>
      </c>
      <c r="J1715" s="4" t="str">
        <f>VLOOKUP('Medical Examinations'!I1715,'Medical Examinations'!I1715:Q4048,1,)</f>
        <v>Obesity</v>
      </c>
      <c r="K1715" s="4" t="str">
        <f>VLOOKUP('Medical Examinations'!J1715,'Medical Examinations'!J1715:R4048,1,)</f>
        <v>Pre diabetes</v>
      </c>
      <c r="L1715" s="49">
        <f>VLOOKUP(Table3[[#This Row],[Charges]],Table3[[Charges]:[Age]],1,)</f>
        <v>15828.82</v>
      </c>
      <c r="M1715" s="23" t="str">
        <f>VLOOKUP(Table3[[#This Row],[Hospital tier]],Table3[[Hospital tier]:[Age]],1,)</f>
        <v>tier - 2</v>
      </c>
      <c r="N1715" s="4" t="str">
        <f>VLOOKUP(Table3[[#This Row],[City tier]],Table3[[Hospital tier]:[Age]],1,)</f>
        <v>tier - 3</v>
      </c>
      <c r="O1715" s="4" t="str">
        <f>VLOOKUP(Table3[[#This Row],[State ID]],Table3[[State ID]:[Age]],1,)</f>
        <v>R1011</v>
      </c>
      <c r="P1715" s="4" t="str">
        <f>VLOOKUP(Table3[[#This Row],[Hospitalasion Details]],Table3[[Hospitalasion Details]:[Age]],1,)</f>
        <v>11-Nov-1982</v>
      </c>
      <c r="Q1715" s="4">
        <f>VLOOKUP(Table3[[#This Row],[Age]],Table3[Age],1,)</f>
        <v>40</v>
      </c>
    </row>
    <row r="1716" spans="1:17" x14ac:dyDescent="0.25">
      <c r="A1716" s="4" t="str">
        <f>VLOOKUP(Table2[[#This Row],[Customer ID]],Table2[],1,)</f>
        <v>Id1715</v>
      </c>
      <c r="B1716" s="4" t="str">
        <f>VLOOKUP(Table2[[#This Row],[Full Name]],Table2[[#This Row],[Full Name]],1,)</f>
        <v xml:space="preserve">  Kristen Fayter</v>
      </c>
      <c r="C1716" s="4">
        <f>VLOOKUP('Medical Examinations'!B1716,'Medical Examinations'!B1716:J4049,1,)</f>
        <v>22.135000000000002</v>
      </c>
      <c r="D1716" s="4">
        <f>VLOOKUP('Medical Examinations'!C1716,'Medical Examinations'!C1716:K4049,1,)</f>
        <v>5.0999999999999996</v>
      </c>
      <c r="E1716" s="4" t="str">
        <f>VLOOKUP('Medical Examinations'!D1716,'Medical Examinations'!D1716:L4049,1,)</f>
        <v>No</v>
      </c>
      <c r="F1716" s="4" t="str">
        <f>VLOOKUP('Medical Examinations'!E1716,'Medical Examinations'!E1716:M4049,1,)</f>
        <v>No</v>
      </c>
      <c r="G1716" s="4" t="str">
        <f>VLOOKUP('Medical Examinations'!F1716,'Medical Examinations'!F1716:N4049,1,)</f>
        <v>No</v>
      </c>
      <c r="H1716" s="4">
        <f>VLOOKUP('Medical Examinations'!G1716,'Medical Examinations'!G1716:O4049,1,)</f>
        <v>0</v>
      </c>
      <c r="I1716" s="4" t="str">
        <f>VLOOKUP('Medical Examinations'!H1716,'Medical Examinations'!H1716:P4049,1,)</f>
        <v>No</v>
      </c>
      <c r="J1716" s="4" t="str">
        <f>VLOOKUP('Medical Examinations'!I1716,'Medical Examinations'!I1716:Q4049,1,)</f>
        <v>Normal Weight</v>
      </c>
      <c r="K1716" s="4" t="str">
        <f>VLOOKUP('Medical Examinations'!J1716,'Medical Examinations'!J1716:R4049,1,)</f>
        <v>Normal</v>
      </c>
      <c r="L1716" s="49">
        <f>VLOOKUP(Table3[[#This Row],[Charges]],Table3[[Charges]:[Age]],1,)</f>
        <v>15840.81</v>
      </c>
      <c r="M1716" s="23" t="str">
        <f>VLOOKUP(Table3[[#This Row],[Hospital tier]],Table3[[Hospital tier]:[Age]],1,)</f>
        <v>tier - 2</v>
      </c>
      <c r="N1716" s="4" t="str">
        <f>VLOOKUP(Table3[[#This Row],[City tier]],Table3[[Hospital tier]:[Age]],1,)</f>
        <v>tier - 1</v>
      </c>
      <c r="O1716" s="4" t="str">
        <f>VLOOKUP(Table3[[#This Row],[State ID]],Table3[[State ID]:[Age]],1,)</f>
        <v>R1022</v>
      </c>
      <c r="P1716" s="4" t="str">
        <f>VLOOKUP(Table3[[#This Row],[Hospitalasion Details]],Table3[[Hospitalasion Details]:[Age]],1,)</f>
        <v>25-Dec-1962</v>
      </c>
      <c r="Q1716" s="4">
        <f>VLOOKUP(Table3[[#This Row],[Age]],Table3[Age],1,)</f>
        <v>60</v>
      </c>
    </row>
    <row r="1717" spans="1:17" x14ac:dyDescent="0.25">
      <c r="A1717" s="4" t="str">
        <f>VLOOKUP(Table2[[#This Row],[Customer ID]],Table2[],1,)</f>
        <v>Id1716</v>
      </c>
      <c r="B1717" s="4" t="str">
        <f>VLOOKUP(Table2[[#This Row],[Full Name]],Table2[[#This Row],[Full Name]],1,)</f>
        <v xml:space="preserve">  Thomas Parise</v>
      </c>
      <c r="C1717" s="4">
        <f>VLOOKUP('Medical Examinations'!B1717,'Medical Examinations'!B1717:J4050,1,)</f>
        <v>16.53</v>
      </c>
      <c r="D1717" s="4">
        <f>VLOOKUP('Medical Examinations'!C1717,'Medical Examinations'!C1717:K4050,1,)</f>
        <v>5.08</v>
      </c>
      <c r="E1717" s="4" t="str">
        <f>VLOOKUP('Medical Examinations'!D1717,'Medical Examinations'!D1717:L4050,1,)</f>
        <v>No</v>
      </c>
      <c r="F1717" s="4" t="str">
        <f>VLOOKUP('Medical Examinations'!E1717,'Medical Examinations'!E1717:M4050,1,)</f>
        <v>No</v>
      </c>
      <c r="G1717" s="4" t="str">
        <f>VLOOKUP('Medical Examinations'!F1717,'Medical Examinations'!F1717:N4050,1,)</f>
        <v>No</v>
      </c>
      <c r="H1717" s="4">
        <f>VLOOKUP('Medical Examinations'!G1717,'Medical Examinations'!G1717:O4050,1,)</f>
        <v>2</v>
      </c>
      <c r="I1717" s="4" t="str">
        <f>VLOOKUP('Medical Examinations'!H1717,'Medical Examinations'!H1717:P4050,1,)</f>
        <v>No</v>
      </c>
      <c r="J1717" s="4" t="str">
        <f>VLOOKUP('Medical Examinations'!I1717,'Medical Examinations'!I1717:Q4050,1,)</f>
        <v>Underweight</v>
      </c>
      <c r="K1717" s="4" t="str">
        <f>VLOOKUP('Medical Examinations'!J1717,'Medical Examinations'!J1717:R4050,1,)</f>
        <v>Normal</v>
      </c>
      <c r="L1717" s="49">
        <f>VLOOKUP(Table3[[#This Row],[Charges]],Table3[[Charges]:[Age]],1,)</f>
        <v>15922.29</v>
      </c>
      <c r="M1717" s="23" t="str">
        <f>VLOOKUP(Table3[[#This Row],[Hospital tier]],Table3[[Hospital tier]:[Age]],1,)</f>
        <v>tier - 2</v>
      </c>
      <c r="N1717" s="4" t="str">
        <f>VLOOKUP(Table3[[#This Row],[City tier]],Table3[[Hospital tier]:[Age]],1,)</f>
        <v>tier - 3</v>
      </c>
      <c r="O1717" s="4" t="str">
        <f>VLOOKUP(Table3[[#This Row],[State ID]],Table3[[State ID]:[Age]],1,)</f>
        <v>R1026</v>
      </c>
      <c r="P1717" s="4" t="str">
        <f>VLOOKUP(Table3[[#This Row],[Hospitalasion Details]],Table3[[Hospitalasion Details]:[Age]],1,)</f>
        <v>12-Oct-1980</v>
      </c>
      <c r="Q1717" s="4">
        <f>VLOOKUP(Table3[[#This Row],[Age]],Table3[Age],1,)</f>
        <v>42</v>
      </c>
    </row>
    <row r="1718" spans="1:17" x14ac:dyDescent="0.25">
      <c r="A1718" s="4" t="str">
        <f>VLOOKUP(Table2[[#This Row],[Customer ID]],Table2[],1,)</f>
        <v>Id1717</v>
      </c>
      <c r="B1718" s="4" t="str">
        <f>VLOOKUP(Table2[[#This Row],[Full Name]],Table2[[#This Row],[Full Name]],1,)</f>
        <v xml:space="preserve">  Tricity M Andrew</v>
      </c>
      <c r="C1718" s="4">
        <f>VLOOKUP('Medical Examinations'!B1718,'Medical Examinations'!B1718:J4051,1,)</f>
        <v>32.774999999999999</v>
      </c>
      <c r="D1718" s="4">
        <f>VLOOKUP('Medical Examinations'!C1718,'Medical Examinations'!C1718:K4051,1,)</f>
        <v>4.75</v>
      </c>
      <c r="E1718" s="4" t="str">
        <f>VLOOKUP('Medical Examinations'!D1718,'Medical Examinations'!D1718:L4051,1,)</f>
        <v>No</v>
      </c>
      <c r="F1718" s="4" t="str">
        <f>VLOOKUP('Medical Examinations'!E1718,'Medical Examinations'!E1718:M4051,1,)</f>
        <v>No</v>
      </c>
      <c r="G1718" s="4" t="str">
        <f>VLOOKUP('Medical Examinations'!F1718,'Medical Examinations'!F1718:N4051,1,)</f>
        <v>No</v>
      </c>
      <c r="H1718" s="4">
        <f>VLOOKUP('Medical Examinations'!G1718,'Medical Examinations'!G1718:O4051,1,)</f>
        <v>0</v>
      </c>
      <c r="I1718" s="4" t="str">
        <f>VLOOKUP('Medical Examinations'!H1718,'Medical Examinations'!H1718:P4051,1,)</f>
        <v>No</v>
      </c>
      <c r="J1718" s="4" t="str">
        <f>VLOOKUP('Medical Examinations'!I1718,'Medical Examinations'!I1718:Q4051,1,)</f>
        <v>Obesity</v>
      </c>
      <c r="K1718" s="4" t="str">
        <f>VLOOKUP('Medical Examinations'!J1718,'Medical Examinations'!J1718:R4051,1,)</f>
        <v>Normal</v>
      </c>
      <c r="L1718" s="49">
        <f>VLOOKUP(Table3[[#This Row],[Charges]],Table3[[Charges]:[Age]],1,)</f>
        <v>15965.29</v>
      </c>
      <c r="M1718" s="23" t="str">
        <f>VLOOKUP(Table3[[#This Row],[Hospital tier]],Table3[[Hospital tier]:[Age]],1,)</f>
        <v>tier - 2</v>
      </c>
      <c r="N1718" s="4" t="str">
        <f>VLOOKUP(Table3[[#This Row],[City tier]],Table3[[Hospital tier]:[Age]],1,)</f>
        <v>tier - 1</v>
      </c>
      <c r="O1718" s="4" t="str">
        <f>VLOOKUP(Table3[[#This Row],[State ID]],Table3[[State ID]:[Age]],1,)</f>
        <v>R1012</v>
      </c>
      <c r="P1718" s="4" t="str">
        <f>VLOOKUP(Table3[[#This Row],[Hospitalasion Details]],Table3[[Hospitalasion Details]:[Age]],1,)</f>
        <v>24-Jul-1982</v>
      </c>
      <c r="Q1718" s="4">
        <f>VLOOKUP(Table3[[#This Row],[Age]],Table3[Age],1,)</f>
        <v>40</v>
      </c>
    </row>
    <row r="1719" spans="1:17" x14ac:dyDescent="0.25">
      <c r="A1719" s="4" t="str">
        <f>VLOOKUP(Table2[[#This Row],[Customer ID]],Table2[],1,)</f>
        <v>Id1718</v>
      </c>
      <c r="B1719" s="4" t="str">
        <f>VLOOKUP(Table2[[#This Row],[Full Name]],Table2[[#This Row],[Full Name]],1,)</f>
        <v xml:space="preserve">  Sarah A Gryniewicz</v>
      </c>
      <c r="C1719" s="4">
        <f>VLOOKUP('Medical Examinations'!B1719,'Medical Examinations'!B1719:J4052,1,)</f>
        <v>30.9</v>
      </c>
      <c r="D1719" s="4">
        <f>VLOOKUP('Medical Examinations'!C1719,'Medical Examinations'!C1719:K4052,1,)</f>
        <v>6.05</v>
      </c>
      <c r="E1719" s="4" t="str">
        <f>VLOOKUP('Medical Examinations'!D1719,'Medical Examinations'!D1719:L4052,1,)</f>
        <v>No</v>
      </c>
      <c r="F1719" s="4" t="str">
        <f>VLOOKUP('Medical Examinations'!E1719,'Medical Examinations'!E1719:M4052,1,)</f>
        <v>No</v>
      </c>
      <c r="G1719" s="4" t="str">
        <f>VLOOKUP('Medical Examinations'!F1719,'Medical Examinations'!F1719:N4052,1,)</f>
        <v>No</v>
      </c>
      <c r="H1719" s="4">
        <f>VLOOKUP('Medical Examinations'!G1719,'Medical Examinations'!G1719:O4052,1,)</f>
        <v>1</v>
      </c>
      <c r="I1719" s="4" t="str">
        <f>VLOOKUP('Medical Examinations'!H1719,'Medical Examinations'!H1719:P4052,1,)</f>
        <v>No</v>
      </c>
      <c r="J1719" s="4" t="str">
        <f>VLOOKUP('Medical Examinations'!I1719,'Medical Examinations'!I1719:Q4052,1,)</f>
        <v>Obesity</v>
      </c>
      <c r="K1719" s="4" t="str">
        <f>VLOOKUP('Medical Examinations'!J1719,'Medical Examinations'!J1719:R4052,1,)</f>
        <v>Pre diabetes</v>
      </c>
      <c r="L1719" s="49">
        <f>VLOOKUP(Table3[[#This Row],[Charges]],Table3[[Charges]:[Age]],1,)</f>
        <v>15966.19</v>
      </c>
      <c r="M1719" s="23" t="str">
        <f>VLOOKUP(Table3[[#This Row],[Hospital tier]],Table3[[Hospital tier]:[Age]],1,)</f>
        <v>tier - 2</v>
      </c>
      <c r="N1719" s="4" t="str">
        <f>VLOOKUP(Table3[[#This Row],[City tier]],Table3[[Hospital tier]:[Age]],1,)</f>
        <v>tier - 2</v>
      </c>
      <c r="O1719" s="4" t="str">
        <f>VLOOKUP(Table3[[#This Row],[State ID]],Table3[[State ID]:[Age]],1,)</f>
        <v>R1012</v>
      </c>
      <c r="P1719" s="4" t="str">
        <f>VLOOKUP(Table3[[#This Row],[Hospitalasion Details]],Table3[[Hospitalasion Details]:[Age]],1,)</f>
        <v>19-Sep-1980</v>
      </c>
      <c r="Q1719" s="4">
        <f>VLOOKUP(Table3[[#This Row],[Age]],Table3[Age],1,)</f>
        <v>42</v>
      </c>
    </row>
    <row r="1720" spans="1:17" x14ac:dyDescent="0.25">
      <c r="A1720" s="4" t="str">
        <f>VLOOKUP(Table2[[#This Row],[Customer ID]],Table2[],1,)</f>
        <v>Id1719</v>
      </c>
      <c r="B1720" s="4" t="str">
        <f>VLOOKUP(Table2[[#This Row],[Full Name]],Table2[[#This Row],[Full Name]],1,)</f>
        <v xml:space="preserve">  Lisa M Panora</v>
      </c>
      <c r="C1720" s="4">
        <f>VLOOKUP('Medical Examinations'!B1720,'Medical Examinations'!B1720:J4053,1,)</f>
        <v>15.58</v>
      </c>
      <c r="D1720" s="4">
        <f>VLOOKUP('Medical Examinations'!C1720,'Medical Examinations'!C1720:K4053,1,)</f>
        <v>11.56</v>
      </c>
      <c r="E1720" s="4" t="str">
        <f>VLOOKUP('Medical Examinations'!D1720,'Medical Examinations'!D1720:L4053,1,)</f>
        <v>No</v>
      </c>
      <c r="F1720" s="4" t="str">
        <f>VLOOKUP('Medical Examinations'!E1720,'Medical Examinations'!E1720:M4053,1,)</f>
        <v>No</v>
      </c>
      <c r="G1720" s="4" t="str">
        <f>VLOOKUP('Medical Examinations'!F1720,'Medical Examinations'!F1720:N4053,1,)</f>
        <v>No</v>
      </c>
      <c r="H1720" s="4">
        <f>VLOOKUP('Medical Examinations'!G1720,'Medical Examinations'!G1720:O4053,1,)</f>
        <v>0</v>
      </c>
      <c r="I1720" s="4" t="str">
        <f>VLOOKUP('Medical Examinations'!H1720,'Medical Examinations'!H1720:P4053,1,)</f>
        <v>No</v>
      </c>
      <c r="J1720" s="4" t="str">
        <f>VLOOKUP('Medical Examinations'!I1720,'Medical Examinations'!I1720:Q4053,1,)</f>
        <v>Underweight</v>
      </c>
      <c r="K1720" s="4" t="str">
        <f>VLOOKUP('Medical Examinations'!J1720,'Medical Examinations'!J1720:R4053,1,)</f>
        <v>Diabetes</v>
      </c>
      <c r="L1720" s="49">
        <f>VLOOKUP(Table3[[#This Row],[Charges]],Table3[[Charges]:[Age]],1,)</f>
        <v>16059.06</v>
      </c>
      <c r="M1720" s="23" t="str">
        <f>VLOOKUP(Table3[[#This Row],[Hospital tier]],Table3[[Hospital tier]:[Age]],1,)</f>
        <v>tier - 2</v>
      </c>
      <c r="N1720" s="4" t="str">
        <f>VLOOKUP(Table3[[#This Row],[City tier]],Table3[[Hospital tier]:[Age]],1,)</f>
        <v>tier - 3</v>
      </c>
      <c r="O1720" s="4" t="str">
        <f>VLOOKUP(Table3[[#This Row],[State ID]],Table3[[State ID]:[Age]],1,)</f>
        <v>R1012</v>
      </c>
      <c r="P1720" s="4" t="str">
        <f>VLOOKUP(Table3[[#This Row],[Hospitalasion Details]],Table3[[Hospitalasion Details]:[Age]],1,)</f>
        <v>5-Dec-1988</v>
      </c>
      <c r="Q1720" s="4">
        <f>VLOOKUP(Table3[[#This Row],[Age]],Table3[Age],1,)</f>
        <v>34</v>
      </c>
    </row>
    <row r="1721" spans="1:17" x14ac:dyDescent="0.25">
      <c r="A1721" s="4" t="str">
        <f>VLOOKUP(Table2[[#This Row],[Customer ID]],Table2[],1,)</f>
        <v>Id1720</v>
      </c>
      <c r="B1721" s="4" t="str">
        <f>VLOOKUP(Table2[[#This Row],[Full Name]],Table2[[#This Row],[Full Name]],1,)</f>
        <v xml:space="preserve">  Tracy A Woodward</v>
      </c>
      <c r="C1721" s="4">
        <f>VLOOKUP('Medical Examinations'!B1721,'Medical Examinations'!B1721:J4054,1,)</f>
        <v>26.315000000000001</v>
      </c>
      <c r="D1721" s="4">
        <f>VLOOKUP('Medical Examinations'!C1721,'Medical Examinations'!C1721:K4054,1,)</f>
        <v>5.76</v>
      </c>
      <c r="E1721" s="4" t="str">
        <f>VLOOKUP('Medical Examinations'!D1721,'Medical Examinations'!D1721:L4054,1,)</f>
        <v>No</v>
      </c>
      <c r="F1721" s="4" t="str">
        <f>VLOOKUP('Medical Examinations'!E1721,'Medical Examinations'!E1721:M4054,1,)</f>
        <v>No</v>
      </c>
      <c r="G1721" s="4" t="str">
        <f>VLOOKUP('Medical Examinations'!F1721,'Medical Examinations'!F1721:N4054,1,)</f>
        <v>No</v>
      </c>
      <c r="H1721" s="4">
        <f>VLOOKUP('Medical Examinations'!G1721,'Medical Examinations'!G1721:O4054,1,)</f>
        <v>0</v>
      </c>
      <c r="I1721" s="4" t="str">
        <f>VLOOKUP('Medical Examinations'!H1721,'Medical Examinations'!H1721:P4054,1,)</f>
        <v>No</v>
      </c>
      <c r="J1721" s="4" t="str">
        <f>VLOOKUP('Medical Examinations'!I1721,'Medical Examinations'!I1721:Q4054,1,)</f>
        <v>Over Weight</v>
      </c>
      <c r="K1721" s="4" t="str">
        <f>VLOOKUP('Medical Examinations'!J1721,'Medical Examinations'!J1721:R4054,1,)</f>
        <v>Pre diabetes</v>
      </c>
      <c r="L1721" s="49">
        <f>VLOOKUP(Table3[[#This Row],[Charges]],Table3[[Charges]:[Age]],1,)</f>
        <v>16062.89</v>
      </c>
      <c r="M1721" s="23" t="str">
        <f>VLOOKUP(Table3[[#This Row],[Hospital tier]],Table3[[Hospital tier]:[Age]],1,)</f>
        <v>tier - 2</v>
      </c>
      <c r="N1721" s="4" t="str">
        <f>VLOOKUP(Table3[[#This Row],[City tier]],Table3[[Hospital tier]:[Age]],1,)</f>
        <v>tier - 2</v>
      </c>
      <c r="O1721" s="4" t="str">
        <f>VLOOKUP(Table3[[#This Row],[State ID]],Table3[[State ID]:[Age]],1,)</f>
        <v>R1026</v>
      </c>
      <c r="P1721" s="4" t="str">
        <f>VLOOKUP(Table3[[#This Row],[Hospitalasion Details]],Table3[[Hospitalasion Details]:[Age]],1,)</f>
        <v>16-Sep-1978</v>
      </c>
      <c r="Q1721" s="4">
        <f>VLOOKUP(Table3[[#This Row],[Age]],Table3[Age],1,)</f>
        <v>44</v>
      </c>
    </row>
    <row r="1722" spans="1:17" x14ac:dyDescent="0.25">
      <c r="A1722" s="4" t="str">
        <f>VLOOKUP(Table2[[#This Row],[Customer ID]],Table2[],1,)</f>
        <v>Id1721</v>
      </c>
      <c r="B1722" s="4" t="str">
        <f>VLOOKUP(Table2[[#This Row],[Full Name]],Table2[[#This Row],[Full Name]],1,)</f>
        <v xml:space="preserve">  Patrick Lambe</v>
      </c>
      <c r="C1722" s="4">
        <f>VLOOKUP('Medical Examinations'!B1722,'Medical Examinations'!B1722:J4055,1,)</f>
        <v>35.61</v>
      </c>
      <c r="D1722" s="4">
        <f>VLOOKUP('Medical Examinations'!C1722,'Medical Examinations'!C1722:K4055,1,)</f>
        <v>5.65</v>
      </c>
      <c r="E1722" s="4" t="str">
        <f>VLOOKUP('Medical Examinations'!D1722,'Medical Examinations'!D1722:L4055,1,)</f>
        <v>No</v>
      </c>
      <c r="F1722" s="4" t="str">
        <f>VLOOKUP('Medical Examinations'!E1722,'Medical Examinations'!E1722:M4055,1,)</f>
        <v>yes</v>
      </c>
      <c r="G1722" s="4" t="str">
        <f>VLOOKUP('Medical Examinations'!F1722,'Medical Examinations'!F1722:N4055,1,)</f>
        <v>No</v>
      </c>
      <c r="H1722" s="4">
        <f>VLOOKUP('Medical Examinations'!G1722,'Medical Examinations'!G1722:O4055,1,)</f>
        <v>1</v>
      </c>
      <c r="I1722" s="4" t="str">
        <f>VLOOKUP('Medical Examinations'!H1722,'Medical Examinations'!H1722:P4055,1,)</f>
        <v>No</v>
      </c>
      <c r="J1722" s="4" t="str">
        <f>VLOOKUP('Medical Examinations'!I1722,'Medical Examinations'!I1722:Q4055,1,)</f>
        <v>Obesity</v>
      </c>
      <c r="K1722" s="4" t="str">
        <f>VLOOKUP('Medical Examinations'!J1722,'Medical Examinations'!J1722:R4055,1,)</f>
        <v>Normal</v>
      </c>
      <c r="L1722" s="49">
        <f>VLOOKUP(Table3[[#This Row],[Charges]],Table3[[Charges]:[Age]],1,)</f>
        <v>16069.08</v>
      </c>
      <c r="M1722" s="23" t="str">
        <f>VLOOKUP(Table3[[#This Row],[Hospital tier]],Table3[[Hospital tier]:[Age]],1,)</f>
        <v>tier - 2</v>
      </c>
      <c r="N1722" s="4" t="str">
        <f>VLOOKUP(Table3[[#This Row],[City tier]],Table3[[Hospital tier]:[Age]],1,)</f>
        <v>tier - 2</v>
      </c>
      <c r="O1722" s="4" t="str">
        <f>VLOOKUP(Table3[[#This Row],[State ID]],Table3[[State ID]:[Age]],1,)</f>
        <v>R1024</v>
      </c>
      <c r="P1722" s="4" t="str">
        <f>VLOOKUP(Table3[[#This Row],[Hospitalasion Details]],Table3[[Hospitalasion Details]:[Age]],1,)</f>
        <v>22-Oct-1958</v>
      </c>
      <c r="Q1722" s="4">
        <f>VLOOKUP(Table3[[#This Row],[Age]],Table3[Age],1,)</f>
        <v>64</v>
      </c>
    </row>
    <row r="1723" spans="1:17" x14ac:dyDescent="0.25">
      <c r="A1723" s="4" t="str">
        <f>VLOOKUP(Table2[[#This Row],[Customer ID]],Table2[],1,)</f>
        <v>Id1722</v>
      </c>
      <c r="B1723" s="4" t="str">
        <f>VLOOKUP(Table2[[#This Row],[Full Name]],Table2[[#This Row],[Full Name]],1,)</f>
        <v xml:space="preserve">  Trent Casto</v>
      </c>
      <c r="C1723" s="4">
        <f>VLOOKUP('Medical Examinations'!B1723,'Medical Examinations'!B1723:J4056,1,)</f>
        <v>37.56</v>
      </c>
      <c r="D1723" s="4">
        <f>VLOOKUP('Medical Examinations'!C1723,'Medical Examinations'!C1723:K4056,1,)</f>
        <v>5.88</v>
      </c>
      <c r="E1723" s="4" t="str">
        <f>VLOOKUP('Medical Examinations'!D1723,'Medical Examinations'!D1723:L4056,1,)</f>
        <v>No</v>
      </c>
      <c r="F1723" s="4" t="str">
        <f>VLOOKUP('Medical Examinations'!E1723,'Medical Examinations'!E1723:M4056,1,)</f>
        <v>yes</v>
      </c>
      <c r="G1723" s="4" t="str">
        <f>VLOOKUP('Medical Examinations'!F1723,'Medical Examinations'!F1723:N4056,1,)</f>
        <v>No</v>
      </c>
      <c r="H1723" s="4">
        <f>VLOOKUP('Medical Examinations'!G1723,'Medical Examinations'!G1723:O4056,1,)</f>
        <v>1</v>
      </c>
      <c r="I1723" s="4" t="str">
        <f>VLOOKUP('Medical Examinations'!H1723,'Medical Examinations'!H1723:P4056,1,)</f>
        <v>No</v>
      </c>
      <c r="J1723" s="4" t="str">
        <f>VLOOKUP('Medical Examinations'!I1723,'Medical Examinations'!I1723:Q4056,1,)</f>
        <v>Obesity</v>
      </c>
      <c r="K1723" s="4" t="str">
        <f>VLOOKUP('Medical Examinations'!J1723,'Medical Examinations'!J1723:R4056,1,)</f>
        <v>Pre diabetes</v>
      </c>
      <c r="L1723" s="49">
        <f>VLOOKUP(Table3[[#This Row],[Charges]],Table3[[Charges]:[Age]],1,)</f>
        <v>16085.13</v>
      </c>
      <c r="M1723" s="23" t="str">
        <f>VLOOKUP(Table3[[#This Row],[Hospital tier]],Table3[[Hospital tier]:[Age]],1,)</f>
        <v>tier - 2</v>
      </c>
      <c r="N1723" s="4" t="str">
        <f>VLOOKUP(Table3[[#This Row],[City tier]],Table3[[Hospital tier]:[Age]],1,)</f>
        <v>tier - 2</v>
      </c>
      <c r="O1723" s="4" t="str">
        <f>VLOOKUP(Table3[[#This Row],[State ID]],Table3[[State ID]:[Age]],1,)</f>
        <v>R1013</v>
      </c>
      <c r="P1723" s="4" t="str">
        <f>VLOOKUP(Table3[[#This Row],[Hospitalasion Details]],Table3[[Hospitalasion Details]:[Age]],1,)</f>
        <v>21-Jun-1958</v>
      </c>
      <c r="Q1723" s="4">
        <f>VLOOKUP(Table3[[#This Row],[Age]],Table3[Age],1,)</f>
        <v>64</v>
      </c>
    </row>
    <row r="1724" spans="1:17" x14ac:dyDescent="0.25">
      <c r="A1724" s="4" t="str">
        <f>VLOOKUP(Table2[[#This Row],[Customer ID]],Table2[],1,)</f>
        <v>Id1723</v>
      </c>
      <c r="B1724" s="4" t="str">
        <f>VLOOKUP(Table2[[#This Row],[Full Name]],Table2[[#This Row],[Full Name]],1,)</f>
        <v xml:space="preserve">  Julie Martelli</v>
      </c>
      <c r="C1724" s="4">
        <f>VLOOKUP('Medical Examinations'!B1724,'Medical Examinations'!B1724:J4057,1,)</f>
        <v>15.49</v>
      </c>
      <c r="D1724" s="4">
        <f>VLOOKUP('Medical Examinations'!C1724,'Medical Examinations'!C1724:K4057,1,)</f>
        <v>9.6</v>
      </c>
      <c r="E1724" s="4" t="str">
        <f>VLOOKUP('Medical Examinations'!D1724,'Medical Examinations'!D1724:L4057,1,)</f>
        <v>No</v>
      </c>
      <c r="F1724" s="4" t="str">
        <f>VLOOKUP('Medical Examinations'!E1724,'Medical Examinations'!E1724:M4057,1,)</f>
        <v>No</v>
      </c>
      <c r="G1724" s="4" t="str">
        <f>VLOOKUP('Medical Examinations'!F1724,'Medical Examinations'!F1724:N4057,1,)</f>
        <v>No</v>
      </c>
      <c r="H1724" s="4">
        <f>VLOOKUP('Medical Examinations'!G1724,'Medical Examinations'!G1724:O4057,1,)</f>
        <v>0</v>
      </c>
      <c r="I1724" s="4" t="str">
        <f>VLOOKUP('Medical Examinations'!H1724,'Medical Examinations'!H1724:P4057,1,)</f>
        <v>No</v>
      </c>
      <c r="J1724" s="4" t="str">
        <f>VLOOKUP('Medical Examinations'!I1724,'Medical Examinations'!I1724:Q4057,1,)</f>
        <v>Underweight</v>
      </c>
      <c r="K1724" s="4" t="str">
        <f>VLOOKUP('Medical Examinations'!J1724,'Medical Examinations'!J1724:R4057,1,)</f>
        <v>Diabetes</v>
      </c>
      <c r="L1724" s="49">
        <f>VLOOKUP(Table3[[#This Row],[Charges]],Table3[[Charges]:[Age]],1,)</f>
        <v>16097.94</v>
      </c>
      <c r="M1724" s="23" t="str">
        <f>VLOOKUP(Table3[[#This Row],[Hospital tier]],Table3[[Hospital tier]:[Age]],1,)</f>
        <v>tier - 2</v>
      </c>
      <c r="N1724" s="4" t="str">
        <f>VLOOKUP(Table3[[#This Row],[City tier]],Table3[[Hospital tier]:[Age]],1,)</f>
        <v>tier - 3</v>
      </c>
      <c r="O1724" s="4" t="str">
        <f>VLOOKUP(Table3[[#This Row],[State ID]],Table3[[State ID]:[Age]],1,)</f>
        <v>R1012</v>
      </c>
      <c r="P1724" s="4" t="str">
        <f>VLOOKUP(Table3[[#This Row],[Hospitalasion Details]],Table3[[Hospitalasion Details]:[Age]],1,)</f>
        <v>27-Aug-1985</v>
      </c>
      <c r="Q1724" s="4">
        <f>VLOOKUP(Table3[[#This Row],[Age]],Table3[Age],1,)</f>
        <v>37</v>
      </c>
    </row>
    <row r="1725" spans="1:17" x14ac:dyDescent="0.25">
      <c r="A1725" s="4" t="str">
        <f>VLOOKUP(Table2[[#This Row],[Customer ID]],Table2[],1,)</f>
        <v>Id1724</v>
      </c>
      <c r="B1725" s="4" t="str">
        <f>VLOOKUP(Table2[[#This Row],[Full Name]],Table2[[#This Row],[Full Name]],1,)</f>
        <v xml:space="preserve">  Sawomir Naskret</v>
      </c>
      <c r="C1725" s="4">
        <f>VLOOKUP('Medical Examinations'!B1725,'Medical Examinations'!B1725:J4058,1,)</f>
        <v>23.48</v>
      </c>
      <c r="D1725" s="4">
        <f>VLOOKUP('Medical Examinations'!C1725,'Medical Examinations'!C1725:K4058,1,)</f>
        <v>6.24</v>
      </c>
      <c r="E1725" s="4" t="str">
        <f>VLOOKUP('Medical Examinations'!D1725,'Medical Examinations'!D1725:L4058,1,)</f>
        <v>No</v>
      </c>
      <c r="F1725" s="4" t="str">
        <f>VLOOKUP('Medical Examinations'!E1725,'Medical Examinations'!E1725:M4058,1,)</f>
        <v>No</v>
      </c>
      <c r="G1725" s="4" t="str">
        <f>VLOOKUP('Medical Examinations'!F1725,'Medical Examinations'!F1725:N4058,1,)</f>
        <v>No</v>
      </c>
      <c r="H1725" s="4">
        <f>VLOOKUP('Medical Examinations'!G1725,'Medical Examinations'!G1725:O4058,1,)</f>
        <v>1</v>
      </c>
      <c r="I1725" s="4" t="str">
        <f>VLOOKUP('Medical Examinations'!H1725,'Medical Examinations'!H1725:P4058,1,)</f>
        <v>No</v>
      </c>
      <c r="J1725" s="4" t="str">
        <f>VLOOKUP('Medical Examinations'!I1725,'Medical Examinations'!I1725:Q4058,1,)</f>
        <v>Normal Weight</v>
      </c>
      <c r="K1725" s="4" t="str">
        <f>VLOOKUP('Medical Examinations'!J1725,'Medical Examinations'!J1725:R4058,1,)</f>
        <v>Pre diabetes</v>
      </c>
      <c r="L1725" s="49">
        <f>VLOOKUP(Table3[[#This Row],[Charges]],Table3[[Charges]:[Age]],1,)</f>
        <v>16115.3</v>
      </c>
      <c r="M1725" s="23" t="str">
        <f>VLOOKUP(Table3[[#This Row],[Hospital tier]],Table3[[Hospital tier]:[Age]],1,)</f>
        <v>tier - 2</v>
      </c>
      <c r="N1725" s="4" t="str">
        <f>VLOOKUP(Table3[[#This Row],[City tier]],Table3[[Hospital tier]:[Age]],1,)</f>
        <v>tier - 1</v>
      </c>
      <c r="O1725" s="4" t="str">
        <f>VLOOKUP(Table3[[#This Row],[State ID]],Table3[[State ID]:[Age]],1,)</f>
        <v>R1024</v>
      </c>
      <c r="P1725" s="4" t="str">
        <f>VLOOKUP(Table3[[#This Row],[Hospitalasion Details]],Table3[[Hospitalasion Details]:[Age]],1,)</f>
        <v>8-Aug-1993</v>
      </c>
      <c r="Q1725" s="4">
        <f>VLOOKUP(Table3[[#This Row],[Age]],Table3[Age],1,)</f>
        <v>29</v>
      </c>
    </row>
    <row r="1726" spans="1:17" x14ac:dyDescent="0.25">
      <c r="A1726" s="4" t="str">
        <f>VLOOKUP(Table2[[#This Row],[Customer ID]],Table2[],1,)</f>
        <v>Id1725</v>
      </c>
      <c r="B1726" s="4" t="str">
        <f>VLOOKUP(Table2[[#This Row],[Full Name]],Table2[[#This Row],[Full Name]],1,)</f>
        <v xml:space="preserve">  Micah Morgan</v>
      </c>
      <c r="C1726" s="4">
        <f>VLOOKUP('Medical Examinations'!B1726,'Medical Examinations'!B1726:J4059,1,)</f>
        <v>30.02</v>
      </c>
      <c r="D1726" s="4">
        <f>VLOOKUP('Medical Examinations'!C1726,'Medical Examinations'!C1726:K4059,1,)</f>
        <v>7.63</v>
      </c>
      <c r="E1726" s="4" t="str">
        <f>VLOOKUP('Medical Examinations'!D1726,'Medical Examinations'!D1726:L4059,1,)</f>
        <v>Yes</v>
      </c>
      <c r="F1726" s="4" t="str">
        <f>VLOOKUP('Medical Examinations'!E1726,'Medical Examinations'!E1726:M4059,1,)</f>
        <v>No</v>
      </c>
      <c r="G1726" s="4" t="str">
        <f>VLOOKUP('Medical Examinations'!F1726,'Medical Examinations'!F1726:N4059,1,)</f>
        <v>No</v>
      </c>
      <c r="H1726" s="4">
        <f>VLOOKUP('Medical Examinations'!G1726,'Medical Examinations'!G1726:O4059,1,)</f>
        <v>1</v>
      </c>
      <c r="I1726" s="4" t="str">
        <f>VLOOKUP('Medical Examinations'!H1726,'Medical Examinations'!H1726:P4059,1,)</f>
        <v>No</v>
      </c>
      <c r="J1726" s="4" t="str">
        <f>VLOOKUP('Medical Examinations'!I1726,'Medical Examinations'!I1726:Q4059,1,)</f>
        <v>Obesity</v>
      </c>
      <c r="K1726" s="4" t="str">
        <f>VLOOKUP('Medical Examinations'!J1726,'Medical Examinations'!J1726:R4059,1,)</f>
        <v>Diabetes</v>
      </c>
      <c r="L1726" s="49">
        <f>VLOOKUP(Table3[[#This Row],[Charges]],Table3[[Charges]:[Age]],1,)</f>
        <v>16122.65</v>
      </c>
      <c r="M1726" s="23" t="str">
        <f>VLOOKUP(Table3[[#This Row],[Hospital tier]],Table3[[Hospital tier]:[Age]],1,)</f>
        <v>tier - 2</v>
      </c>
      <c r="N1726" s="4" t="str">
        <f>VLOOKUP(Table3[[#This Row],[City tier]],Table3[[Hospital tier]:[Age]],1,)</f>
        <v>tier - 1</v>
      </c>
      <c r="O1726" s="4" t="str">
        <f>VLOOKUP(Table3[[#This Row],[State ID]],Table3[[State ID]:[Age]],1,)</f>
        <v>R1011</v>
      </c>
      <c r="P1726" s="4" t="str">
        <f>VLOOKUP(Table3[[#This Row],[Hospitalasion Details]],Table3[[Hospitalasion Details]:[Age]],1,)</f>
        <v>6-Oct-1987</v>
      </c>
      <c r="Q1726" s="4">
        <f>VLOOKUP(Table3[[#This Row],[Age]],Table3[Age],1,)</f>
        <v>35</v>
      </c>
    </row>
    <row r="1727" spans="1:17" x14ac:dyDescent="0.25">
      <c r="A1727" s="4" t="str">
        <f>VLOOKUP(Table2[[#This Row],[Customer ID]],Table2[],1,)</f>
        <v>Id1726</v>
      </c>
      <c r="B1727" s="4" t="str">
        <f>VLOOKUP(Table2[[#This Row],[Full Name]],Table2[[#This Row],[Full Name]],1,)</f>
        <v xml:space="preserve">  Kelly H Maloney</v>
      </c>
      <c r="C1727" s="4">
        <f>VLOOKUP('Medical Examinations'!B1727,'Medical Examinations'!B1727:J4060,1,)</f>
        <v>26.885000000000002</v>
      </c>
      <c r="D1727" s="4">
        <f>VLOOKUP('Medical Examinations'!C1727,'Medical Examinations'!C1727:K4060,1,)</f>
        <v>8.66</v>
      </c>
      <c r="E1727" s="4" t="str">
        <f>VLOOKUP('Medical Examinations'!D1727,'Medical Examinations'!D1727:L4060,1,)</f>
        <v>Yes</v>
      </c>
      <c r="F1727" s="4" t="str">
        <f>VLOOKUP('Medical Examinations'!E1727,'Medical Examinations'!E1727:M4060,1,)</f>
        <v>No</v>
      </c>
      <c r="G1727" s="4" t="str">
        <f>VLOOKUP('Medical Examinations'!F1727,'Medical Examinations'!F1727:N4060,1,)</f>
        <v>No</v>
      </c>
      <c r="H1727" s="4">
        <f>VLOOKUP('Medical Examinations'!G1727,'Medical Examinations'!G1727:O4060,1,)</f>
        <v>1</v>
      </c>
      <c r="I1727" s="4" t="str">
        <f>VLOOKUP('Medical Examinations'!H1727,'Medical Examinations'!H1727:P4060,1,)</f>
        <v>No</v>
      </c>
      <c r="J1727" s="4" t="str">
        <f>VLOOKUP('Medical Examinations'!I1727,'Medical Examinations'!I1727:Q4060,1,)</f>
        <v>Over Weight</v>
      </c>
      <c r="K1727" s="4" t="str">
        <f>VLOOKUP('Medical Examinations'!J1727,'Medical Examinations'!J1727:R4060,1,)</f>
        <v>Diabetes</v>
      </c>
      <c r="L1727" s="49">
        <f>VLOOKUP(Table3[[#This Row],[Charges]],Table3[[Charges]:[Age]],1,)</f>
        <v>16138.76</v>
      </c>
      <c r="M1727" s="23" t="str">
        <f>VLOOKUP(Table3[[#This Row],[Hospital tier]],Table3[[Hospital tier]:[Age]],1,)</f>
        <v>tier - 2</v>
      </c>
      <c r="N1727" s="4" t="str">
        <f>VLOOKUP(Table3[[#This Row],[City tier]],Table3[[Hospital tier]:[Age]],1,)</f>
        <v>tier - 3</v>
      </c>
      <c r="O1727" s="4" t="str">
        <f>VLOOKUP(Table3[[#This Row],[State ID]],Table3[[State ID]:[Age]],1,)</f>
        <v>R1017</v>
      </c>
      <c r="P1727" s="4" t="str">
        <f>VLOOKUP(Table3[[#This Row],[Hospitalasion Details]],Table3[[Hospitalasion Details]:[Age]],1,)</f>
        <v>12-Dec-1993</v>
      </c>
      <c r="Q1727" s="4">
        <f>VLOOKUP(Table3[[#This Row],[Age]],Table3[Age],1,)</f>
        <v>29</v>
      </c>
    </row>
    <row r="1728" spans="1:17" x14ac:dyDescent="0.25">
      <c r="A1728" s="4" t="str">
        <f>VLOOKUP(Table2[[#This Row],[Customer ID]],Table2[],1,)</f>
        <v>Id1727</v>
      </c>
      <c r="B1728" s="4" t="str">
        <f>VLOOKUP(Table2[[#This Row],[Full Name]],Table2[[#This Row],[Full Name]],1,)</f>
        <v xml:space="preserve">  Lindsay M Amherst</v>
      </c>
      <c r="C1728" s="4">
        <f>VLOOKUP('Medical Examinations'!B1728,'Medical Examinations'!B1728:J4061,1,)</f>
        <v>25.84</v>
      </c>
      <c r="D1728" s="4">
        <f>VLOOKUP('Medical Examinations'!C1728,'Medical Examinations'!C1728:K4061,1,)</f>
        <v>8.5500000000000007</v>
      </c>
      <c r="E1728" s="4" t="str">
        <f>VLOOKUP('Medical Examinations'!D1728,'Medical Examinations'!D1728:L4061,1,)</f>
        <v>Yes</v>
      </c>
      <c r="F1728" s="4" t="str">
        <f>VLOOKUP('Medical Examinations'!E1728,'Medical Examinations'!E1728:M4061,1,)</f>
        <v>No</v>
      </c>
      <c r="G1728" s="4" t="str">
        <f>VLOOKUP('Medical Examinations'!F1728,'Medical Examinations'!F1728:N4061,1,)</f>
        <v>No</v>
      </c>
      <c r="H1728" s="4">
        <f>VLOOKUP('Medical Examinations'!G1728,'Medical Examinations'!G1728:O4061,1,)</f>
        <v>1</v>
      </c>
      <c r="I1728" s="4" t="str">
        <f>VLOOKUP('Medical Examinations'!H1728,'Medical Examinations'!H1728:P4061,1,)</f>
        <v>No</v>
      </c>
      <c r="J1728" s="4" t="str">
        <f>VLOOKUP('Medical Examinations'!I1728,'Medical Examinations'!I1728:Q4061,1,)</f>
        <v>Over Weight</v>
      </c>
      <c r="K1728" s="4" t="str">
        <f>VLOOKUP('Medical Examinations'!J1728,'Medical Examinations'!J1728:R4061,1,)</f>
        <v>Diabetes</v>
      </c>
      <c r="L1728" s="49">
        <f>VLOOKUP(Table3[[#This Row],[Charges]],Table3[[Charges]:[Age]],1,)</f>
        <v>16152.04</v>
      </c>
      <c r="M1728" s="23" t="str">
        <f>VLOOKUP(Table3[[#This Row],[Hospital tier]],Table3[[Hospital tier]:[Age]],1,)</f>
        <v>tier - 2</v>
      </c>
      <c r="N1728" s="4" t="str">
        <f>VLOOKUP(Table3[[#This Row],[City tier]],Table3[[Hospital tier]:[Age]],1,)</f>
        <v>tier - 1</v>
      </c>
      <c r="O1728" s="4" t="str">
        <f>VLOOKUP(Table3[[#This Row],[State ID]],Table3[[State ID]:[Age]],1,)</f>
        <v>R1026</v>
      </c>
      <c r="P1728" s="4" t="str">
        <f>VLOOKUP(Table3[[#This Row],[Hospitalasion Details]],Table3[[Hospitalasion Details]:[Age]],1,)</f>
        <v>6-Jul-1982</v>
      </c>
      <c r="Q1728" s="4">
        <f>VLOOKUP(Table3[[#This Row],[Age]],Table3[Age],1,)</f>
        <v>40</v>
      </c>
    </row>
    <row r="1729" spans="1:17" x14ac:dyDescent="0.25">
      <c r="A1729" s="4" t="str">
        <f>VLOOKUP(Table2[[#This Row],[Customer ID]],Table2[],1,)</f>
        <v>Id1728</v>
      </c>
      <c r="B1729" s="4" t="str">
        <f>VLOOKUP(Table2[[#This Row],[Full Name]],Table2[[#This Row],[Full Name]],1,)</f>
        <v xml:space="preserve">  Austen G Davenport</v>
      </c>
      <c r="C1729" s="4">
        <f>VLOOKUP('Medical Examinations'!B1729,'Medical Examinations'!B1729:J4062,1,)</f>
        <v>27.454999999999998</v>
      </c>
      <c r="D1729" s="4">
        <f>VLOOKUP('Medical Examinations'!C1729,'Medical Examinations'!C1729:K4062,1,)</f>
        <v>4.54</v>
      </c>
      <c r="E1729" s="4" t="str">
        <f>VLOOKUP('Medical Examinations'!D1729,'Medical Examinations'!D1729:L4062,1,)</f>
        <v>No</v>
      </c>
      <c r="F1729" s="4" t="str">
        <f>VLOOKUP('Medical Examinations'!E1729,'Medical Examinations'!E1729:M4062,1,)</f>
        <v>No</v>
      </c>
      <c r="G1729" s="4" t="str">
        <f>VLOOKUP('Medical Examinations'!F1729,'Medical Examinations'!F1729:N4062,1,)</f>
        <v>No</v>
      </c>
      <c r="H1729" s="4">
        <f>VLOOKUP('Medical Examinations'!G1729,'Medical Examinations'!G1729:O4062,1,)</f>
        <v>0</v>
      </c>
      <c r="I1729" s="4" t="str">
        <f>VLOOKUP('Medical Examinations'!H1729,'Medical Examinations'!H1729:P4062,1,)</f>
        <v>No</v>
      </c>
      <c r="J1729" s="4" t="str">
        <f>VLOOKUP('Medical Examinations'!I1729,'Medical Examinations'!I1729:Q4062,1,)</f>
        <v>Over Weight</v>
      </c>
      <c r="K1729" s="4" t="str">
        <f>VLOOKUP('Medical Examinations'!J1729,'Medical Examinations'!J1729:R4062,1,)</f>
        <v>Normal</v>
      </c>
      <c r="L1729" s="49">
        <f>VLOOKUP(Table3[[#This Row],[Charges]],Table3[[Charges]:[Age]],1,)</f>
        <v>16190.97</v>
      </c>
      <c r="M1729" s="23" t="str">
        <f>VLOOKUP(Table3[[#This Row],[Hospital tier]],Table3[[Hospital tier]:[Age]],1,)</f>
        <v>tier - 2</v>
      </c>
      <c r="N1729" s="4" t="str">
        <f>VLOOKUP(Table3[[#This Row],[City tier]],Table3[[Hospital tier]:[Age]],1,)</f>
        <v>tier - 3</v>
      </c>
      <c r="O1729" s="4" t="str">
        <f>VLOOKUP(Table3[[#This Row],[State ID]],Table3[[State ID]:[Age]],1,)</f>
        <v>R1012</v>
      </c>
      <c r="P1729" s="4" t="str">
        <f>VLOOKUP(Table3[[#This Row],[Hospitalasion Details]],Table3[[Hospitalasion Details]:[Age]],1,)</f>
        <v>11-Sep-1974</v>
      </c>
      <c r="Q1729" s="4">
        <f>VLOOKUP(Table3[[#This Row],[Age]],Table3[Age],1,)</f>
        <v>48</v>
      </c>
    </row>
    <row r="1730" spans="1:17" x14ac:dyDescent="0.25">
      <c r="A1730" s="4" t="str">
        <f>VLOOKUP(Table2[[#This Row],[Customer ID]],Table2[],1,)</f>
        <v>Id1729</v>
      </c>
      <c r="B1730" s="4" t="str">
        <f>VLOOKUP(Table2[[#This Row],[Full Name]],Table2[[#This Row],[Full Name]],1,)</f>
        <v xml:space="preserve">  Tory J Johansen</v>
      </c>
      <c r="C1730" s="4">
        <f>VLOOKUP('Medical Examinations'!B1730,'Medical Examinations'!B1730:J4063,1,)</f>
        <v>24.605</v>
      </c>
      <c r="D1730" s="4">
        <f>VLOOKUP('Medical Examinations'!C1730,'Medical Examinations'!C1730:K4063,1,)</f>
        <v>5.7</v>
      </c>
      <c r="E1730" s="4" t="str">
        <f>VLOOKUP('Medical Examinations'!D1730,'Medical Examinations'!D1730:L4063,1,)</f>
        <v>No</v>
      </c>
      <c r="F1730" s="4" t="str">
        <f>VLOOKUP('Medical Examinations'!E1730,'Medical Examinations'!E1730:M4063,1,)</f>
        <v>No</v>
      </c>
      <c r="G1730" s="4" t="str">
        <f>VLOOKUP('Medical Examinations'!F1730,'Medical Examinations'!F1730:N4063,1,)</f>
        <v>No</v>
      </c>
      <c r="H1730" s="4">
        <f>VLOOKUP('Medical Examinations'!G1730,'Medical Examinations'!G1730:O4063,1,)</f>
        <v>0</v>
      </c>
      <c r="I1730" s="4" t="str">
        <f>VLOOKUP('Medical Examinations'!H1730,'Medical Examinations'!H1730:P4063,1,)</f>
        <v>No</v>
      </c>
      <c r="J1730" s="4" t="str">
        <f>VLOOKUP('Medical Examinations'!I1730,'Medical Examinations'!I1730:Q4063,1,)</f>
        <v>Normal Weight</v>
      </c>
      <c r="K1730" s="4" t="str">
        <f>VLOOKUP('Medical Examinations'!J1730,'Medical Examinations'!J1730:R4063,1,)</f>
        <v>Pre diabetes</v>
      </c>
      <c r="L1730" s="49">
        <f>VLOOKUP(Table3[[#This Row],[Charges]],Table3[[Charges]:[Age]],1,)</f>
        <v>16199.1</v>
      </c>
      <c r="M1730" s="23" t="str">
        <f>VLOOKUP(Table3[[#This Row],[Hospital tier]],Table3[[Hospital tier]:[Age]],1,)</f>
        <v>tier - 2</v>
      </c>
      <c r="N1730" s="4" t="str">
        <f>VLOOKUP(Table3[[#This Row],[City tier]],Table3[[Hospital tier]:[Age]],1,)</f>
        <v>tier - 2</v>
      </c>
      <c r="O1730" s="4" t="str">
        <f>VLOOKUP(Table3[[#This Row],[State ID]],Table3[[State ID]:[Age]],1,)</f>
        <v>R1012</v>
      </c>
      <c r="P1730" s="4" t="str">
        <f>VLOOKUP(Table3[[#This Row],[Hospitalasion Details]],Table3[[Hospitalasion Details]:[Age]],1,)</f>
        <v>6-Aug-1988</v>
      </c>
      <c r="Q1730" s="4">
        <f>VLOOKUP(Table3[[#This Row],[Age]],Table3[Age],1,)</f>
        <v>34</v>
      </c>
    </row>
    <row r="1731" spans="1:17" x14ac:dyDescent="0.25">
      <c r="A1731" s="4" t="str">
        <f>VLOOKUP(Table2[[#This Row],[Customer ID]],Table2[],1,)</f>
        <v>Id1730</v>
      </c>
      <c r="B1731" s="4" t="str">
        <f>VLOOKUP(Table2[[#This Row],[Full Name]],Table2[[#This Row],[Full Name]],1,)</f>
        <v xml:space="preserve">  Robert J Bond</v>
      </c>
      <c r="C1731" s="4">
        <f>VLOOKUP('Medical Examinations'!B1731,'Medical Examinations'!B1731:J4064,1,)</f>
        <v>30.8</v>
      </c>
      <c r="D1731" s="4">
        <f>VLOOKUP('Medical Examinations'!C1731,'Medical Examinations'!C1731:K4064,1,)</f>
        <v>5.07</v>
      </c>
      <c r="E1731" s="4" t="str">
        <f>VLOOKUP('Medical Examinations'!D1731,'Medical Examinations'!D1731:L4064,1,)</f>
        <v>No</v>
      </c>
      <c r="F1731" s="4" t="str">
        <f>VLOOKUP('Medical Examinations'!E1731,'Medical Examinations'!E1731:M4064,1,)</f>
        <v>No</v>
      </c>
      <c r="G1731" s="4" t="str">
        <f>VLOOKUP('Medical Examinations'!F1731,'Medical Examinations'!F1731:N4064,1,)</f>
        <v>No</v>
      </c>
      <c r="H1731" s="4">
        <f>VLOOKUP('Medical Examinations'!G1731,'Medical Examinations'!G1731:O4064,1,)</f>
        <v>0</v>
      </c>
      <c r="I1731" s="4" t="str">
        <f>VLOOKUP('Medical Examinations'!H1731,'Medical Examinations'!H1731:P4064,1,)</f>
        <v>No</v>
      </c>
      <c r="J1731" s="4" t="str">
        <f>VLOOKUP('Medical Examinations'!I1731,'Medical Examinations'!I1731:Q4064,1,)</f>
        <v>Obesity</v>
      </c>
      <c r="K1731" s="4" t="str">
        <f>VLOOKUP('Medical Examinations'!J1731,'Medical Examinations'!J1731:R4064,1,)</f>
        <v>Normal</v>
      </c>
      <c r="L1731" s="49">
        <f>VLOOKUP(Table3[[#This Row],[Charges]],Table3[[Charges]:[Age]],1,)</f>
        <v>16205.88</v>
      </c>
      <c r="M1731" s="23" t="str">
        <f>VLOOKUP(Table3[[#This Row],[Hospital tier]],Table3[[Hospital tier]:[Age]],1,)</f>
        <v>tier - 2</v>
      </c>
      <c r="N1731" s="4" t="str">
        <f>VLOOKUP(Table3[[#This Row],[City tier]],Table3[[Hospital tier]:[Age]],1,)</f>
        <v>tier - 1</v>
      </c>
      <c r="O1731" s="4" t="str">
        <f>VLOOKUP(Table3[[#This Row],[State ID]],Table3[[State ID]:[Age]],1,)</f>
        <v>R1012</v>
      </c>
      <c r="P1731" s="4" t="str">
        <f>VLOOKUP(Table3[[#This Row],[Hospitalasion Details]],Table3[[Hospitalasion Details]:[Age]],1,)</f>
        <v>21-Aug-1988</v>
      </c>
      <c r="Q1731" s="4">
        <f>VLOOKUP(Table3[[#This Row],[Age]],Table3[Age],1,)</f>
        <v>34</v>
      </c>
    </row>
    <row r="1732" spans="1:17" x14ac:dyDescent="0.25">
      <c r="A1732" s="4" t="str">
        <f>VLOOKUP(Table2[[#This Row],[Customer ID]],Table2[],1,)</f>
        <v>Id1731</v>
      </c>
      <c r="B1732" s="4" t="str">
        <f>VLOOKUP(Table2[[#This Row],[Full Name]],Table2[[#This Row],[Full Name]],1,)</f>
        <v xml:space="preserve">  Steph Reilly</v>
      </c>
      <c r="C1732" s="4">
        <f>VLOOKUP('Medical Examinations'!B1732,'Medical Examinations'!B1732:J4065,1,)</f>
        <v>34.799999999999997</v>
      </c>
      <c r="D1732" s="4">
        <f>VLOOKUP('Medical Examinations'!C1732,'Medical Examinations'!C1732:K4065,1,)</f>
        <v>4.38</v>
      </c>
      <c r="E1732" s="4" t="str">
        <f>VLOOKUP('Medical Examinations'!D1732,'Medical Examinations'!D1732:L4065,1,)</f>
        <v>No</v>
      </c>
      <c r="F1732" s="4" t="str">
        <f>VLOOKUP('Medical Examinations'!E1732,'Medical Examinations'!E1732:M4065,1,)</f>
        <v>No</v>
      </c>
      <c r="G1732" s="4" t="str">
        <f>VLOOKUP('Medical Examinations'!F1732,'Medical Examinations'!F1732:N4065,1,)</f>
        <v>No</v>
      </c>
      <c r="H1732" s="4">
        <f>VLOOKUP('Medical Examinations'!G1732,'Medical Examinations'!G1732:O4065,1,)</f>
        <v>1</v>
      </c>
      <c r="I1732" s="4" t="str">
        <f>VLOOKUP('Medical Examinations'!H1732,'Medical Examinations'!H1732:P4065,1,)</f>
        <v>No</v>
      </c>
      <c r="J1732" s="4" t="str">
        <f>VLOOKUP('Medical Examinations'!I1732,'Medical Examinations'!I1732:Q4065,1,)</f>
        <v>Obesity</v>
      </c>
      <c r="K1732" s="4" t="str">
        <f>VLOOKUP('Medical Examinations'!J1732,'Medical Examinations'!J1732:R4065,1,)</f>
        <v>Normal</v>
      </c>
      <c r="L1732" s="49">
        <f>VLOOKUP(Table3[[#This Row],[Charges]],Table3[[Charges]:[Age]],1,)</f>
        <v>16232.85</v>
      </c>
      <c r="M1732" s="23" t="str">
        <f>VLOOKUP(Table3[[#This Row],[Hospital tier]],Table3[[Hospital tier]:[Age]],1,)</f>
        <v>tier - 2</v>
      </c>
      <c r="N1732" s="4" t="str">
        <f>VLOOKUP(Table3[[#This Row],[City tier]],Table3[[Hospital tier]:[Age]],1,)</f>
        <v>tier - 1</v>
      </c>
      <c r="O1732" s="4" t="str">
        <f>VLOOKUP(Table3[[#This Row],[State ID]],Table3[[State ID]:[Age]],1,)</f>
        <v>R1011</v>
      </c>
      <c r="P1732" s="4" t="str">
        <f>VLOOKUP(Table3[[#This Row],[Hospitalasion Details]],Table3[[Hospitalasion Details]:[Age]],1,)</f>
        <v>8-Sep-2002</v>
      </c>
      <c r="Q1732" s="4">
        <f>VLOOKUP(Table3[[#This Row],[Age]],Table3[Age],1,)</f>
        <v>20</v>
      </c>
    </row>
    <row r="1733" spans="1:17" x14ac:dyDescent="0.25">
      <c r="A1733" s="4" t="str">
        <f>VLOOKUP(Table2[[#This Row],[Customer ID]],Table2[],1,)</f>
        <v>Id1732</v>
      </c>
      <c r="B1733" s="4" t="str">
        <f>VLOOKUP(Table2[[#This Row],[Full Name]],Table2[[#This Row],[Full Name]],1,)</f>
        <v xml:space="preserve">  Kate Chandler</v>
      </c>
      <c r="C1733" s="4">
        <f>VLOOKUP('Medical Examinations'!B1733,'Medical Examinations'!B1733:J4066,1,)</f>
        <v>34.21</v>
      </c>
      <c r="D1733" s="4">
        <f>VLOOKUP('Medical Examinations'!C1733,'Medical Examinations'!C1733:K4066,1,)</f>
        <v>4.54</v>
      </c>
      <c r="E1733" s="4" t="str">
        <f>VLOOKUP('Medical Examinations'!D1733,'Medical Examinations'!D1733:L4066,1,)</f>
        <v>No</v>
      </c>
      <c r="F1733" s="4" t="str">
        <f>VLOOKUP('Medical Examinations'!E1733,'Medical Examinations'!E1733:M4066,1,)</f>
        <v>No</v>
      </c>
      <c r="G1733" s="4" t="str">
        <f>VLOOKUP('Medical Examinations'!F1733,'Medical Examinations'!F1733:N4066,1,)</f>
        <v>No</v>
      </c>
      <c r="H1733" s="4">
        <f>VLOOKUP('Medical Examinations'!G1733,'Medical Examinations'!G1733:O4066,1,)</f>
        <v>1</v>
      </c>
      <c r="I1733" s="4" t="str">
        <f>VLOOKUP('Medical Examinations'!H1733,'Medical Examinations'!H1733:P4066,1,)</f>
        <v>No</v>
      </c>
      <c r="J1733" s="4" t="str">
        <f>VLOOKUP('Medical Examinations'!I1733,'Medical Examinations'!I1733:Q4066,1,)</f>
        <v>Obesity</v>
      </c>
      <c r="K1733" s="4" t="str">
        <f>VLOOKUP('Medical Examinations'!J1733,'Medical Examinations'!J1733:R4066,1,)</f>
        <v>Normal</v>
      </c>
      <c r="L1733" s="49">
        <f>VLOOKUP(Table3[[#This Row],[Charges]],Table3[[Charges]:[Age]],1,)</f>
        <v>16267.32</v>
      </c>
      <c r="M1733" s="23" t="str">
        <f>VLOOKUP(Table3[[#This Row],[Hospital tier]],Table3[[Hospital tier]:[Age]],1,)</f>
        <v>tier - 2</v>
      </c>
      <c r="N1733" s="4" t="str">
        <f>VLOOKUP(Table3[[#This Row],[City tier]],Table3[[Hospital tier]:[Age]],1,)</f>
        <v>tier - 2</v>
      </c>
      <c r="O1733" s="4" t="str">
        <f>VLOOKUP(Table3[[#This Row],[State ID]],Table3[[State ID]:[Age]],1,)</f>
        <v>R1023</v>
      </c>
      <c r="P1733" s="4" t="str">
        <f>VLOOKUP(Table3[[#This Row],[Hospitalasion Details]],Table3[[Hospitalasion Details]:[Age]],1,)</f>
        <v>30-Jul-1972</v>
      </c>
      <c r="Q1733" s="4">
        <f>VLOOKUP(Table3[[#This Row],[Age]],Table3[Age],1,)</f>
        <v>50</v>
      </c>
    </row>
    <row r="1734" spans="1:17" x14ac:dyDescent="0.25">
      <c r="A1734" s="4" t="str">
        <f>VLOOKUP(Table2[[#This Row],[Customer ID]],Table2[],1,)</f>
        <v>Id1733</v>
      </c>
      <c r="B1734" s="4" t="str">
        <f>VLOOKUP(Table2[[#This Row],[Full Name]],Table2[[#This Row],[Full Name]],1,)</f>
        <v xml:space="preserve">  Kristina Kaufmann</v>
      </c>
      <c r="C1734" s="4">
        <f>VLOOKUP('Medical Examinations'!B1734,'Medical Examinations'!B1734:J4067,1,)</f>
        <v>31</v>
      </c>
      <c r="D1734" s="4">
        <f>VLOOKUP('Medical Examinations'!C1734,'Medical Examinations'!C1734:K4067,1,)</f>
        <v>5.38</v>
      </c>
      <c r="E1734" s="4" t="str">
        <f>VLOOKUP('Medical Examinations'!D1734,'Medical Examinations'!D1734:L4067,1,)</f>
        <v>No</v>
      </c>
      <c r="F1734" s="4" t="str">
        <f>VLOOKUP('Medical Examinations'!E1734,'Medical Examinations'!E1734:M4067,1,)</f>
        <v>No</v>
      </c>
      <c r="G1734" s="4" t="str">
        <f>VLOOKUP('Medical Examinations'!F1734,'Medical Examinations'!F1734:N4067,1,)</f>
        <v>No</v>
      </c>
      <c r="H1734" s="4">
        <f>VLOOKUP('Medical Examinations'!G1734,'Medical Examinations'!G1734:O4067,1,)</f>
        <v>1</v>
      </c>
      <c r="I1734" s="4" t="str">
        <f>VLOOKUP('Medical Examinations'!H1734,'Medical Examinations'!H1734:P4067,1,)</f>
        <v>No</v>
      </c>
      <c r="J1734" s="4" t="str">
        <f>VLOOKUP('Medical Examinations'!I1734,'Medical Examinations'!I1734:Q4067,1,)</f>
        <v>Obesity</v>
      </c>
      <c r="K1734" s="4" t="str">
        <f>VLOOKUP('Medical Examinations'!J1734,'Medical Examinations'!J1734:R4067,1,)</f>
        <v>Normal</v>
      </c>
      <c r="L1734" s="49">
        <f>VLOOKUP(Table3[[#This Row],[Charges]],Table3[[Charges]:[Age]],1,)</f>
        <v>16297.85</v>
      </c>
      <c r="M1734" s="23" t="str">
        <f>VLOOKUP(Table3[[#This Row],[Hospital tier]],Table3[[Hospital tier]:[Age]],1,)</f>
        <v>tier - 2</v>
      </c>
      <c r="N1734" s="4" t="str">
        <f>VLOOKUP(Table3[[#This Row],[City tier]],Table3[[Hospital tier]:[Age]],1,)</f>
        <v>tier - 3</v>
      </c>
      <c r="O1734" s="4" t="str">
        <f>VLOOKUP(Table3[[#This Row],[State ID]],Table3[[State ID]:[Age]],1,)</f>
        <v>R1011</v>
      </c>
      <c r="P1734" s="4" t="str">
        <f>VLOOKUP(Table3[[#This Row],[Hospitalasion Details]],Table3[[Hospitalasion Details]:[Age]],1,)</f>
        <v>24-Aug-2003</v>
      </c>
      <c r="Q1734" s="4">
        <f>VLOOKUP(Table3[[#This Row],[Age]],Table3[Age],1,)</f>
        <v>19</v>
      </c>
    </row>
    <row r="1735" spans="1:17" x14ac:dyDescent="0.25">
      <c r="A1735" s="4" t="str">
        <f>VLOOKUP(Table2[[#This Row],[Customer ID]],Table2[],1,)</f>
        <v>Id1734</v>
      </c>
      <c r="B1735" s="4" t="str">
        <f>VLOOKUP(Table2[[#This Row],[Full Name]],Table2[[#This Row],[Full Name]],1,)</f>
        <v xml:space="preserve">  Flo Barnes-Zurkinden</v>
      </c>
      <c r="C1735" s="4">
        <f>VLOOKUP('Medical Examinations'!B1735,'Medical Examinations'!B1735:J4068,1,)</f>
        <v>26.125</v>
      </c>
      <c r="D1735" s="4">
        <f>VLOOKUP('Medical Examinations'!C1735,'Medical Examinations'!C1735:K4068,1,)</f>
        <v>5.55</v>
      </c>
      <c r="E1735" s="4" t="str">
        <f>VLOOKUP('Medical Examinations'!D1735,'Medical Examinations'!D1735:L4068,1,)</f>
        <v>No</v>
      </c>
      <c r="F1735" s="4" t="str">
        <f>VLOOKUP('Medical Examinations'!E1735,'Medical Examinations'!E1735:M4068,1,)</f>
        <v>No</v>
      </c>
      <c r="G1735" s="4" t="str">
        <f>VLOOKUP('Medical Examinations'!F1735,'Medical Examinations'!F1735:N4068,1,)</f>
        <v>No</v>
      </c>
      <c r="H1735" s="4">
        <f>VLOOKUP('Medical Examinations'!G1735,'Medical Examinations'!G1735:O4068,1,)</f>
        <v>1</v>
      </c>
      <c r="I1735" s="4" t="str">
        <f>VLOOKUP('Medical Examinations'!H1735,'Medical Examinations'!H1735:P4068,1,)</f>
        <v>No</v>
      </c>
      <c r="J1735" s="4" t="str">
        <f>VLOOKUP('Medical Examinations'!I1735,'Medical Examinations'!I1735:Q4068,1,)</f>
        <v>Over Weight</v>
      </c>
      <c r="K1735" s="4" t="str">
        <f>VLOOKUP('Medical Examinations'!J1735,'Medical Examinations'!J1735:R4068,1,)</f>
        <v>Normal</v>
      </c>
      <c r="L1735" s="49">
        <f>VLOOKUP(Table3[[#This Row],[Charges]],Table3[[Charges]:[Age]],1,)</f>
        <v>16311.05</v>
      </c>
      <c r="M1735" s="23" t="str">
        <f>VLOOKUP(Table3[[#This Row],[Hospital tier]],Table3[[Hospital tier]:[Age]],1,)</f>
        <v>tier - 2</v>
      </c>
      <c r="N1735" s="4" t="str">
        <f>VLOOKUP(Table3[[#This Row],[City tier]],Table3[[Hospital tier]:[Age]],1,)</f>
        <v>tier - 3</v>
      </c>
      <c r="O1735" s="4" t="str">
        <f>VLOOKUP(Table3[[#This Row],[State ID]],Table3[[State ID]:[Age]],1,)</f>
        <v>R1026</v>
      </c>
      <c r="P1735" s="4" t="str">
        <f>VLOOKUP(Table3[[#This Row],[Hospitalasion Details]],Table3[[Hospitalasion Details]:[Age]],1,)</f>
        <v>8-Aug-1969</v>
      </c>
      <c r="Q1735" s="4">
        <f>VLOOKUP(Table3[[#This Row],[Age]],Table3[Age],1,)</f>
        <v>53</v>
      </c>
    </row>
    <row r="1736" spans="1:17" x14ac:dyDescent="0.25">
      <c r="A1736" s="4" t="str">
        <f>VLOOKUP(Table2[[#This Row],[Customer ID]],Table2[],1,)</f>
        <v>Id1735</v>
      </c>
      <c r="B1736" s="4" t="str">
        <f>VLOOKUP(Table2[[#This Row],[Full Name]],Table2[[#This Row],[Full Name]],1,)</f>
        <v xml:space="preserve">  Sarah P Wolter</v>
      </c>
      <c r="C1736" s="4">
        <f>VLOOKUP('Medical Examinations'!B1736,'Medical Examinations'!B1736:J4069,1,)</f>
        <v>30.13</v>
      </c>
      <c r="D1736" s="4">
        <f>VLOOKUP('Medical Examinations'!C1736,'Medical Examinations'!C1736:K4069,1,)</f>
        <v>4.03</v>
      </c>
      <c r="E1736" s="4" t="str">
        <f>VLOOKUP('Medical Examinations'!D1736,'Medical Examinations'!D1736:L4069,1,)</f>
        <v>Yes</v>
      </c>
      <c r="F1736" s="4" t="str">
        <f>VLOOKUP('Medical Examinations'!E1736,'Medical Examinations'!E1736:M4069,1,)</f>
        <v>No</v>
      </c>
      <c r="G1736" s="4" t="str">
        <f>VLOOKUP('Medical Examinations'!F1736,'Medical Examinations'!F1736:N4069,1,)</f>
        <v>No</v>
      </c>
      <c r="H1736" s="4">
        <f>VLOOKUP('Medical Examinations'!G1736,'Medical Examinations'!G1736:O4069,1,)</f>
        <v>1</v>
      </c>
      <c r="I1736" s="4" t="str">
        <f>VLOOKUP('Medical Examinations'!H1736,'Medical Examinations'!H1736:P4069,1,)</f>
        <v>No</v>
      </c>
      <c r="J1736" s="4" t="str">
        <f>VLOOKUP('Medical Examinations'!I1736,'Medical Examinations'!I1736:Q4069,1,)</f>
        <v>Obesity</v>
      </c>
      <c r="K1736" s="4" t="str">
        <f>VLOOKUP('Medical Examinations'!J1736,'Medical Examinations'!J1736:R4069,1,)</f>
        <v>Normal</v>
      </c>
      <c r="L1736" s="49">
        <f>VLOOKUP(Table3[[#This Row],[Charges]],Table3[[Charges]:[Age]],1,)</f>
        <v>16351.42</v>
      </c>
      <c r="M1736" s="23" t="str">
        <f>VLOOKUP(Table3[[#This Row],[Hospital tier]],Table3[[Hospital tier]:[Age]],1,)</f>
        <v>tier - 2</v>
      </c>
      <c r="N1736" s="4" t="str">
        <f>VLOOKUP(Table3[[#This Row],[City tier]],Table3[[Hospital tier]:[Age]],1,)</f>
        <v>tier - 3</v>
      </c>
      <c r="O1736" s="4" t="str">
        <f>VLOOKUP(Table3[[#This Row],[State ID]],Table3[[State ID]:[Age]],1,)</f>
        <v>R1026</v>
      </c>
      <c r="P1736" s="4" t="str">
        <f>VLOOKUP(Table3[[#This Row],[Hospitalasion Details]],Table3[[Hospitalasion Details]:[Age]],1,)</f>
        <v>5-Dec-1965</v>
      </c>
      <c r="Q1736" s="4">
        <f>VLOOKUP(Table3[[#This Row],[Age]],Table3[Age],1,)</f>
        <v>57</v>
      </c>
    </row>
    <row r="1737" spans="1:17" x14ac:dyDescent="0.25">
      <c r="A1737" s="4" t="str">
        <f>VLOOKUP(Table2[[#This Row],[Customer ID]],Table2[],1,)</f>
        <v>Id1736</v>
      </c>
      <c r="B1737" s="4" t="str">
        <f>VLOOKUP(Table2[[#This Row],[Full Name]],Table2[[#This Row],[Full Name]],1,)</f>
        <v xml:space="preserve">  Anabel Pearson</v>
      </c>
      <c r="C1737" s="4">
        <f>VLOOKUP('Medical Examinations'!B1737,'Medical Examinations'!B1737:J4070,1,)</f>
        <v>34.19</v>
      </c>
      <c r="D1737" s="4">
        <f>VLOOKUP('Medical Examinations'!C1737,'Medical Examinations'!C1737:K4070,1,)</f>
        <v>4.1900000000000004</v>
      </c>
      <c r="E1737" s="4" t="str">
        <f>VLOOKUP('Medical Examinations'!D1737,'Medical Examinations'!D1737:L4070,1,)</f>
        <v>No</v>
      </c>
      <c r="F1737" s="4" t="str">
        <f>VLOOKUP('Medical Examinations'!E1737,'Medical Examinations'!E1737:M4070,1,)</f>
        <v>No</v>
      </c>
      <c r="G1737" s="4" t="str">
        <f>VLOOKUP('Medical Examinations'!F1737,'Medical Examinations'!F1737:N4070,1,)</f>
        <v>No</v>
      </c>
      <c r="H1737" s="4">
        <f>VLOOKUP('Medical Examinations'!G1737,'Medical Examinations'!G1737:O4070,1,)</f>
        <v>0</v>
      </c>
      <c r="I1737" s="4" t="str">
        <f>VLOOKUP('Medical Examinations'!H1737,'Medical Examinations'!H1737:P4070,1,)</f>
        <v>No</v>
      </c>
      <c r="J1737" s="4" t="str">
        <f>VLOOKUP('Medical Examinations'!I1737,'Medical Examinations'!I1737:Q4070,1,)</f>
        <v>Obesity</v>
      </c>
      <c r="K1737" s="4" t="str">
        <f>VLOOKUP('Medical Examinations'!J1737,'Medical Examinations'!J1737:R4070,1,)</f>
        <v>Normal</v>
      </c>
      <c r="L1737" s="49">
        <f>VLOOKUP(Table3[[#This Row],[Charges]],Table3[[Charges]:[Age]],1,)</f>
        <v>16420.490000000002</v>
      </c>
      <c r="M1737" s="23" t="str">
        <f>VLOOKUP(Table3[[#This Row],[Hospital tier]],Table3[[Hospital tier]:[Age]],1,)</f>
        <v>tier - 2</v>
      </c>
      <c r="N1737" s="4" t="str">
        <f>VLOOKUP(Table3[[#This Row],[City tier]],Table3[[Hospital tier]:[Age]],1,)</f>
        <v>tier - 3</v>
      </c>
      <c r="O1737" s="4" t="str">
        <f>VLOOKUP(Table3[[#This Row],[State ID]],Table3[[State ID]:[Age]],1,)</f>
        <v>R1012</v>
      </c>
      <c r="P1737" s="4" t="str">
        <f>VLOOKUP(Table3[[#This Row],[Hospitalasion Details]],Table3[[Hospitalasion Details]:[Age]],1,)</f>
        <v>28-Sep-1995</v>
      </c>
      <c r="Q1737" s="4">
        <f>VLOOKUP(Table3[[#This Row],[Age]],Table3[Age],1,)</f>
        <v>27</v>
      </c>
    </row>
    <row r="1738" spans="1:17" x14ac:dyDescent="0.25">
      <c r="A1738" s="4" t="str">
        <f>VLOOKUP(Table2[[#This Row],[Customer ID]],Table2[],1,)</f>
        <v>Id1737</v>
      </c>
      <c r="B1738" s="4" t="str">
        <f>VLOOKUP(Table2[[#This Row],[Full Name]],Table2[[#This Row],[Full Name]],1,)</f>
        <v xml:space="preserve">  Ian Thomas</v>
      </c>
      <c r="C1738" s="4">
        <f>VLOOKUP('Medical Examinations'!B1738,'Medical Examinations'!B1738:J4071,1,)</f>
        <v>22.515000000000001</v>
      </c>
      <c r="D1738" s="4">
        <f>VLOOKUP('Medical Examinations'!C1738,'Medical Examinations'!C1738:K4071,1,)</f>
        <v>4.37</v>
      </c>
      <c r="E1738" s="4" t="str">
        <f>VLOOKUP('Medical Examinations'!D1738,'Medical Examinations'!D1738:L4071,1,)</f>
        <v>No</v>
      </c>
      <c r="F1738" s="4" t="str">
        <f>VLOOKUP('Medical Examinations'!E1738,'Medical Examinations'!E1738:M4071,1,)</f>
        <v>No</v>
      </c>
      <c r="G1738" s="4" t="str">
        <f>VLOOKUP('Medical Examinations'!F1738,'Medical Examinations'!F1738:N4071,1,)</f>
        <v>Yes</v>
      </c>
      <c r="H1738" s="4">
        <f>VLOOKUP('Medical Examinations'!G1738,'Medical Examinations'!G1738:O4071,1,)</f>
        <v>1</v>
      </c>
      <c r="I1738" s="4" t="str">
        <f>VLOOKUP('Medical Examinations'!H1738,'Medical Examinations'!H1738:P4071,1,)</f>
        <v>No</v>
      </c>
      <c r="J1738" s="4" t="str">
        <f>VLOOKUP('Medical Examinations'!I1738,'Medical Examinations'!I1738:Q4071,1,)</f>
        <v>Normal Weight</v>
      </c>
      <c r="K1738" s="4" t="str">
        <f>VLOOKUP('Medical Examinations'!J1738,'Medical Examinations'!J1738:R4071,1,)</f>
        <v>Normal</v>
      </c>
      <c r="L1738" s="49">
        <f>VLOOKUP(Table3[[#This Row],[Charges]],Table3[[Charges]:[Age]],1,)</f>
        <v>16450.89</v>
      </c>
      <c r="M1738" s="23" t="str">
        <f>VLOOKUP(Table3[[#This Row],[Hospital tier]],Table3[[Hospital tier]:[Age]],1,)</f>
        <v>tier - 2</v>
      </c>
      <c r="N1738" s="4" t="str">
        <f>VLOOKUP(Table3[[#This Row],[City tier]],Table3[[Hospital tier]:[Age]],1,)</f>
        <v>tier - 1</v>
      </c>
      <c r="O1738" s="4" t="str">
        <f>VLOOKUP(Table3[[#This Row],[State ID]],Table3[[State ID]:[Age]],1,)</f>
        <v>R1012</v>
      </c>
      <c r="P1738" s="4" t="str">
        <f>VLOOKUP(Table3[[#This Row],[Hospitalasion Details]],Table3[[Hospitalasion Details]:[Age]],1,)</f>
        <v>20-Dec-2003</v>
      </c>
      <c r="Q1738" s="4">
        <f>VLOOKUP(Table3[[#This Row],[Age]],Table3[Age],1,)</f>
        <v>19</v>
      </c>
    </row>
    <row r="1739" spans="1:17" x14ac:dyDescent="0.25">
      <c r="A1739" s="4" t="str">
        <f>VLOOKUP(Table2[[#This Row],[Customer ID]],Table2[],1,)</f>
        <v>Id1738</v>
      </c>
      <c r="B1739" s="4" t="str">
        <f>VLOOKUP(Table2[[#This Row],[Full Name]],Table2[[#This Row],[Full Name]],1,)</f>
        <v xml:space="preserve">  Alex Leon</v>
      </c>
      <c r="C1739" s="4">
        <f>VLOOKUP('Medical Examinations'!B1739,'Medical Examinations'!B1739:J4072,1,)</f>
        <v>18.239999999999998</v>
      </c>
      <c r="D1739" s="4">
        <f>VLOOKUP('Medical Examinations'!C1739,'Medical Examinations'!C1739:K4072,1,)</f>
        <v>5.31</v>
      </c>
      <c r="E1739" s="4" t="str">
        <f>VLOOKUP('Medical Examinations'!D1739,'Medical Examinations'!D1739:L4072,1,)</f>
        <v>Yes</v>
      </c>
      <c r="F1739" s="4" t="str">
        <f>VLOOKUP('Medical Examinations'!E1739,'Medical Examinations'!E1739:M4072,1,)</f>
        <v>No</v>
      </c>
      <c r="G1739" s="4" t="str">
        <f>VLOOKUP('Medical Examinations'!F1739,'Medical Examinations'!F1739:N4072,1,)</f>
        <v>Yes</v>
      </c>
      <c r="H1739" s="4">
        <f>VLOOKUP('Medical Examinations'!G1739,'Medical Examinations'!G1739:O4072,1,)</f>
        <v>1</v>
      </c>
      <c r="I1739" s="4" t="str">
        <f>VLOOKUP('Medical Examinations'!H1739,'Medical Examinations'!H1739:P4072,1,)</f>
        <v>No</v>
      </c>
      <c r="J1739" s="4" t="str">
        <f>VLOOKUP('Medical Examinations'!I1739,'Medical Examinations'!I1739:Q4072,1,)</f>
        <v>Underweight</v>
      </c>
      <c r="K1739" s="4" t="str">
        <f>VLOOKUP('Medical Examinations'!J1739,'Medical Examinations'!J1739:R4072,1,)</f>
        <v>Normal</v>
      </c>
      <c r="L1739" s="49">
        <f>VLOOKUP(Table3[[#This Row],[Charges]],Table3[[Charges]:[Age]],1,)</f>
        <v>16455.71</v>
      </c>
      <c r="M1739" s="23" t="str">
        <f>VLOOKUP(Table3[[#This Row],[Hospital tier]],Table3[[Hospital tier]:[Age]],1,)</f>
        <v>tier - 2</v>
      </c>
      <c r="N1739" s="4" t="str">
        <f>VLOOKUP(Table3[[#This Row],[City tier]],Table3[[Hospital tier]:[Age]],1,)</f>
        <v>tier - 2</v>
      </c>
      <c r="O1739" s="4" t="str">
        <f>VLOOKUP(Table3[[#This Row],[State ID]],Table3[[State ID]:[Age]],1,)</f>
        <v>R1012</v>
      </c>
      <c r="P1739" s="4" t="str">
        <f>VLOOKUP(Table3[[#This Row],[Hospitalasion Details]],Table3[[Hospitalasion Details]:[Age]],1,)</f>
        <v>10-Oct-1958</v>
      </c>
      <c r="Q1739" s="4">
        <f>VLOOKUP(Table3[[#This Row],[Age]],Table3[Age],1,)</f>
        <v>64</v>
      </c>
    </row>
    <row r="1740" spans="1:17" x14ac:dyDescent="0.25">
      <c r="A1740" s="4" t="str">
        <f>VLOOKUP(Table2[[#This Row],[Customer ID]],Table2[],1,)</f>
        <v>Id1739</v>
      </c>
      <c r="B1740" s="4" t="str">
        <f>VLOOKUP(Table2[[#This Row],[Full Name]],Table2[[#This Row],[Full Name]],1,)</f>
        <v xml:space="preserve">  Richard J Marriott</v>
      </c>
      <c r="C1740" s="4">
        <f>VLOOKUP('Medical Examinations'!B1740,'Medical Examinations'!B1740:J4073,1,)</f>
        <v>37.28</v>
      </c>
      <c r="D1740" s="4">
        <f>VLOOKUP('Medical Examinations'!C1740,'Medical Examinations'!C1740:K4073,1,)</f>
        <v>4.66</v>
      </c>
      <c r="E1740" s="4" t="str">
        <f>VLOOKUP('Medical Examinations'!D1740,'Medical Examinations'!D1740:L4073,1,)</f>
        <v>No</v>
      </c>
      <c r="F1740" s="4" t="str">
        <f>VLOOKUP('Medical Examinations'!E1740,'Medical Examinations'!E1740:M4073,1,)</f>
        <v>yes</v>
      </c>
      <c r="G1740" s="4" t="str">
        <f>VLOOKUP('Medical Examinations'!F1740,'Medical Examinations'!F1740:N4073,1,)</f>
        <v>No</v>
      </c>
      <c r="H1740" s="4">
        <f>VLOOKUP('Medical Examinations'!G1740,'Medical Examinations'!G1740:O4073,1,)</f>
        <v>1</v>
      </c>
      <c r="I1740" s="4" t="str">
        <f>VLOOKUP('Medical Examinations'!H1740,'Medical Examinations'!H1740:P4073,1,)</f>
        <v>No</v>
      </c>
      <c r="J1740" s="4" t="str">
        <f>VLOOKUP('Medical Examinations'!I1740,'Medical Examinations'!I1740:Q4073,1,)</f>
        <v>Obesity</v>
      </c>
      <c r="K1740" s="4" t="str">
        <f>VLOOKUP('Medical Examinations'!J1740,'Medical Examinations'!J1740:R4073,1,)</f>
        <v>Normal</v>
      </c>
      <c r="L1740" s="49">
        <f>VLOOKUP(Table3[[#This Row],[Charges]],Table3[[Charges]:[Age]],1,)</f>
        <v>16577.78</v>
      </c>
      <c r="M1740" s="23" t="str">
        <f>VLOOKUP(Table3[[#This Row],[Hospital tier]],Table3[[Hospital tier]:[Age]],1,)</f>
        <v>tier - 2</v>
      </c>
      <c r="N1740" s="4" t="str">
        <f>VLOOKUP(Table3[[#This Row],[City tier]],Table3[[Hospital tier]:[Age]],1,)</f>
        <v>tier - 1</v>
      </c>
      <c r="O1740" s="4" t="str">
        <f>VLOOKUP(Table3[[#This Row],[State ID]],Table3[[State ID]:[Age]],1,)</f>
        <v>R1013</v>
      </c>
      <c r="P1740" s="4" t="str">
        <f>VLOOKUP(Table3[[#This Row],[Hospitalasion Details]],Table3[[Hospitalasion Details]:[Age]],1,)</f>
        <v>23-Dec-1995</v>
      </c>
      <c r="Q1740" s="4">
        <f>VLOOKUP(Table3[[#This Row],[Age]],Table3[Age],1,)</f>
        <v>27</v>
      </c>
    </row>
    <row r="1741" spans="1:17" x14ac:dyDescent="0.25">
      <c r="A1741" s="4" t="str">
        <f>VLOOKUP(Table2[[#This Row],[Customer ID]],Table2[],1,)</f>
        <v>Id1740</v>
      </c>
      <c r="B1741" s="4" t="str">
        <f>VLOOKUP(Table2[[#This Row],[Full Name]],Table2[[#This Row],[Full Name]],1,)</f>
        <v xml:space="preserve">  Jacqueline N Wilkins</v>
      </c>
      <c r="C1741" s="4">
        <f>VLOOKUP('Medical Examinations'!B1741,'Medical Examinations'!B1741:J4074,1,)</f>
        <v>18.2</v>
      </c>
      <c r="D1741" s="4">
        <f>VLOOKUP('Medical Examinations'!C1741,'Medical Examinations'!C1741:K4074,1,)</f>
        <v>6.19</v>
      </c>
      <c r="E1741" s="4" t="str">
        <f>VLOOKUP('Medical Examinations'!D1741,'Medical Examinations'!D1741:L4074,1,)</f>
        <v>No</v>
      </c>
      <c r="F1741" s="4" t="str">
        <f>VLOOKUP('Medical Examinations'!E1741,'Medical Examinations'!E1741:M4074,1,)</f>
        <v>No</v>
      </c>
      <c r="G1741" s="4" t="str">
        <f>VLOOKUP('Medical Examinations'!F1741,'Medical Examinations'!F1741:N4074,1,)</f>
        <v>Yes</v>
      </c>
      <c r="H1741" s="4">
        <f>VLOOKUP('Medical Examinations'!G1741,'Medical Examinations'!G1741:O4074,1,)</f>
        <v>1</v>
      </c>
      <c r="I1741" s="4" t="str">
        <f>VLOOKUP('Medical Examinations'!H1741,'Medical Examinations'!H1741:P4074,1,)</f>
        <v>No</v>
      </c>
      <c r="J1741" s="4" t="str">
        <f>VLOOKUP('Medical Examinations'!I1741,'Medical Examinations'!I1741:Q4074,1,)</f>
        <v>Underweight</v>
      </c>
      <c r="K1741" s="4" t="str">
        <f>VLOOKUP('Medical Examinations'!J1741,'Medical Examinations'!J1741:R4074,1,)</f>
        <v>Pre diabetes</v>
      </c>
      <c r="L1741" s="49">
        <f>VLOOKUP(Table3[[#This Row],[Charges]],Table3[[Charges]:[Age]],1,)</f>
        <v>16586.5</v>
      </c>
      <c r="M1741" s="23" t="str">
        <f>VLOOKUP(Table3[[#This Row],[Hospital tier]],Table3[[Hospital tier]:[Age]],1,)</f>
        <v>tier - 2</v>
      </c>
      <c r="N1741" s="4" t="str">
        <f>VLOOKUP(Table3[[#This Row],[City tier]],Table3[[Hospital tier]:[Age]],1,)</f>
        <v>tier - 1</v>
      </c>
      <c r="O1741" s="4" t="str">
        <f>VLOOKUP(Table3[[#This Row],[State ID]],Table3[[State ID]:[Age]],1,)</f>
        <v>R1013</v>
      </c>
      <c r="P1741" s="4" t="str">
        <f>VLOOKUP(Table3[[#This Row],[Hospitalasion Details]],Table3[[Hospitalasion Details]:[Age]],1,)</f>
        <v>25-Jun-2001</v>
      </c>
      <c r="Q1741" s="4">
        <f>VLOOKUP(Table3[[#This Row],[Age]],Table3[Age],1,)</f>
        <v>21</v>
      </c>
    </row>
    <row r="1742" spans="1:17" x14ac:dyDescent="0.25">
      <c r="A1742" s="4" t="str">
        <f>VLOOKUP(Table2[[#This Row],[Customer ID]],Table2[],1,)</f>
        <v>Id1741</v>
      </c>
      <c r="B1742" s="4" t="str">
        <f>VLOOKUP(Table2[[#This Row],[Full Name]],Table2[[#This Row],[Full Name]],1,)</f>
        <v xml:space="preserve">  Cindy Saiter</v>
      </c>
      <c r="C1742" s="4">
        <f>VLOOKUP('Medical Examinations'!B1742,'Medical Examinations'!B1742:J4075,1,)</f>
        <v>20.53</v>
      </c>
      <c r="D1742" s="4">
        <f>VLOOKUP('Medical Examinations'!C1742,'Medical Examinations'!C1742:K4075,1,)</f>
        <v>4.8600000000000003</v>
      </c>
      <c r="E1742" s="4" t="str">
        <f>VLOOKUP('Medical Examinations'!D1742,'Medical Examinations'!D1742:L4075,1,)</f>
        <v>No</v>
      </c>
      <c r="F1742" s="4" t="str">
        <f>VLOOKUP('Medical Examinations'!E1742,'Medical Examinations'!E1742:M4075,1,)</f>
        <v>No</v>
      </c>
      <c r="G1742" s="4" t="str">
        <f>VLOOKUP('Medical Examinations'!F1742,'Medical Examinations'!F1742:N4075,1,)</f>
        <v>No</v>
      </c>
      <c r="H1742" s="4">
        <f>VLOOKUP('Medical Examinations'!G1742,'Medical Examinations'!G1742:O4075,1,)</f>
        <v>1</v>
      </c>
      <c r="I1742" s="4" t="str">
        <f>VLOOKUP('Medical Examinations'!H1742,'Medical Examinations'!H1742:P4075,1,)</f>
        <v>No</v>
      </c>
      <c r="J1742" s="4" t="str">
        <f>VLOOKUP('Medical Examinations'!I1742,'Medical Examinations'!I1742:Q4075,1,)</f>
        <v>Normal Weight</v>
      </c>
      <c r="K1742" s="4" t="str">
        <f>VLOOKUP('Medical Examinations'!J1742,'Medical Examinations'!J1742:R4075,1,)</f>
        <v>Normal</v>
      </c>
      <c r="L1742" s="49">
        <f>VLOOKUP(Table3[[#This Row],[Charges]],Table3[[Charges]:[Age]],1,)</f>
        <v>16587.96</v>
      </c>
      <c r="M1742" s="23" t="str">
        <f>VLOOKUP(Table3[[#This Row],[Hospital tier]],Table3[[Hospital tier]:[Age]],1,)</f>
        <v>tier - 2</v>
      </c>
      <c r="N1742" s="4" t="str">
        <f>VLOOKUP(Table3[[#This Row],[City tier]],Table3[[Hospital tier]:[Age]],1,)</f>
        <v>tier - 2</v>
      </c>
      <c r="O1742" s="4" t="str">
        <f>VLOOKUP(Table3[[#This Row],[State ID]],Table3[[State ID]:[Age]],1,)</f>
        <v>R1023</v>
      </c>
      <c r="P1742" s="4" t="str">
        <f>VLOOKUP(Table3[[#This Row],[Hospitalasion Details]],Table3[[Hospitalasion Details]:[Age]],1,)</f>
        <v>25-Jun-1963</v>
      </c>
      <c r="Q1742" s="4">
        <f>VLOOKUP(Table3[[#This Row],[Age]],Table3[Age],1,)</f>
        <v>59</v>
      </c>
    </row>
    <row r="1743" spans="1:17" x14ac:dyDescent="0.25">
      <c r="A1743" s="4" t="str">
        <f>VLOOKUP(Table2[[#This Row],[Customer ID]],Table2[],1,)</f>
        <v>Id1742</v>
      </c>
      <c r="B1743" s="4" t="str">
        <f>VLOOKUP(Table2[[#This Row],[Full Name]],Table2[[#This Row],[Full Name]],1,)</f>
        <v xml:space="preserve">  Marcia Winrow</v>
      </c>
      <c r="C1743" s="4">
        <f>VLOOKUP('Medical Examinations'!B1743,'Medical Examinations'!B1743:J4076,1,)</f>
        <v>23.79</v>
      </c>
      <c r="D1743" s="4">
        <f>VLOOKUP('Medical Examinations'!C1743,'Medical Examinations'!C1743:K4076,1,)</f>
        <v>4.74</v>
      </c>
      <c r="E1743" s="4" t="str">
        <f>VLOOKUP('Medical Examinations'!D1743,'Medical Examinations'!D1743:L4076,1,)</f>
        <v>No</v>
      </c>
      <c r="F1743" s="4" t="str">
        <f>VLOOKUP('Medical Examinations'!E1743,'Medical Examinations'!E1743:M4076,1,)</f>
        <v>No</v>
      </c>
      <c r="G1743" s="4" t="str">
        <f>VLOOKUP('Medical Examinations'!F1743,'Medical Examinations'!F1743:N4076,1,)</f>
        <v>No</v>
      </c>
      <c r="H1743" s="4">
        <f>VLOOKUP('Medical Examinations'!G1743,'Medical Examinations'!G1743:O4076,1,)</f>
        <v>0</v>
      </c>
      <c r="I1743" s="4" t="str">
        <f>VLOOKUP('Medical Examinations'!H1743,'Medical Examinations'!H1743:P4076,1,)</f>
        <v>No</v>
      </c>
      <c r="J1743" s="4" t="str">
        <f>VLOOKUP('Medical Examinations'!I1743,'Medical Examinations'!I1743:Q4076,1,)</f>
        <v>Normal Weight</v>
      </c>
      <c r="K1743" s="4" t="str">
        <f>VLOOKUP('Medical Examinations'!J1743,'Medical Examinations'!J1743:R4076,1,)</f>
        <v>Normal</v>
      </c>
      <c r="L1743" s="49">
        <f>VLOOKUP(Table3[[#This Row],[Charges]],Table3[[Charges]:[Age]],1,)</f>
        <v>16600.16</v>
      </c>
      <c r="M1743" s="23" t="str">
        <f>VLOOKUP(Table3[[#This Row],[Hospital tier]],Table3[[Hospital tier]:[Age]],1,)</f>
        <v>tier - 2</v>
      </c>
      <c r="N1743" s="4" t="str">
        <f>VLOOKUP(Table3[[#This Row],[City tier]],Table3[[Hospital tier]:[Age]],1,)</f>
        <v>tier - 2</v>
      </c>
      <c r="O1743" s="4" t="str">
        <f>VLOOKUP(Table3[[#This Row],[State ID]],Table3[[State ID]:[Age]],1,)</f>
        <v>R1011</v>
      </c>
      <c r="P1743" s="4" t="str">
        <f>VLOOKUP(Table3[[#This Row],[Hospitalasion Details]],Table3[[Hospitalasion Details]:[Age]],1,)</f>
        <v>10-Jul-1970</v>
      </c>
      <c r="Q1743" s="4">
        <f>VLOOKUP(Table3[[#This Row],[Age]],Table3[Age],1,)</f>
        <v>52</v>
      </c>
    </row>
    <row r="1744" spans="1:17" x14ac:dyDescent="0.25">
      <c r="A1744" s="4" t="str">
        <f>VLOOKUP(Table2[[#This Row],[Customer ID]],Table2[],1,)</f>
        <v>Id1743</v>
      </c>
      <c r="B1744" s="4" t="str">
        <f>VLOOKUP(Table2[[#This Row],[Full Name]],Table2[[#This Row],[Full Name]],1,)</f>
        <v xml:space="preserve">  Samantha R Gries</v>
      </c>
      <c r="C1744" s="4">
        <f>VLOOKUP('Medical Examinations'!B1744,'Medical Examinations'!B1744:J4077,1,)</f>
        <v>29.8</v>
      </c>
      <c r="D1744" s="4">
        <f>VLOOKUP('Medical Examinations'!C1744,'Medical Examinations'!C1744:K4077,1,)</f>
        <v>6.03</v>
      </c>
      <c r="E1744" s="4" t="str">
        <f>VLOOKUP('Medical Examinations'!D1744,'Medical Examinations'!D1744:L4077,1,)</f>
        <v>No</v>
      </c>
      <c r="F1744" s="4" t="str">
        <f>VLOOKUP('Medical Examinations'!E1744,'Medical Examinations'!E1744:M4077,1,)</f>
        <v>No</v>
      </c>
      <c r="G1744" s="4" t="str">
        <f>VLOOKUP('Medical Examinations'!F1744,'Medical Examinations'!F1744:N4077,1,)</f>
        <v>No</v>
      </c>
      <c r="H1744" s="4">
        <f>VLOOKUP('Medical Examinations'!G1744,'Medical Examinations'!G1744:O4077,1,)</f>
        <v>0</v>
      </c>
      <c r="I1744" s="4" t="str">
        <f>VLOOKUP('Medical Examinations'!H1744,'Medical Examinations'!H1744:P4077,1,)</f>
        <v>No</v>
      </c>
      <c r="J1744" s="4" t="str">
        <f>VLOOKUP('Medical Examinations'!I1744,'Medical Examinations'!I1744:Q4077,1,)</f>
        <v>Over Weight</v>
      </c>
      <c r="K1744" s="4" t="str">
        <f>VLOOKUP('Medical Examinations'!J1744,'Medical Examinations'!J1744:R4077,1,)</f>
        <v>Pre diabetes</v>
      </c>
      <c r="L1744" s="49">
        <f>VLOOKUP(Table3[[#This Row],[Charges]],Table3[[Charges]:[Age]],1,)</f>
        <v>16602.18</v>
      </c>
      <c r="M1744" s="23" t="str">
        <f>VLOOKUP(Table3[[#This Row],[Hospital tier]],Table3[[Hospital tier]:[Age]],1,)</f>
        <v>tier - 2</v>
      </c>
      <c r="N1744" s="4" t="str">
        <f>VLOOKUP(Table3[[#This Row],[City tier]],Table3[[Hospital tier]:[Age]],1,)</f>
        <v>tier - 1</v>
      </c>
      <c r="O1744" s="4" t="str">
        <f>VLOOKUP(Table3[[#This Row],[State ID]],Table3[[State ID]:[Age]],1,)</f>
        <v>R1026</v>
      </c>
      <c r="P1744" s="4" t="str">
        <f>VLOOKUP(Table3[[#This Row],[Hospitalasion Details]],Table3[[Hospitalasion Details]:[Age]],1,)</f>
        <v>24-Jul-1975</v>
      </c>
      <c r="Q1744" s="4">
        <f>VLOOKUP(Table3[[#This Row],[Age]],Table3[Age],1,)</f>
        <v>47</v>
      </c>
    </row>
    <row r="1745" spans="1:17" x14ac:dyDescent="0.25">
      <c r="A1745" s="4" t="str">
        <f>VLOOKUP(Table2[[#This Row],[Customer ID]],Table2[],1,)</f>
        <v>Id1744</v>
      </c>
      <c r="B1745" s="4" t="str">
        <f>VLOOKUP(Table2[[#This Row],[Full Name]],Table2[[#This Row],[Full Name]],1,)</f>
        <v xml:space="preserve">  Katie Strohschein</v>
      </c>
      <c r="C1745" s="4">
        <f>VLOOKUP('Medical Examinations'!B1745,'Medical Examinations'!B1745:J4078,1,)</f>
        <v>31.54</v>
      </c>
      <c r="D1745" s="4">
        <f>VLOOKUP('Medical Examinations'!C1745,'Medical Examinations'!C1745:K4078,1,)</f>
        <v>4.71</v>
      </c>
      <c r="E1745" s="4" t="str">
        <f>VLOOKUP('Medical Examinations'!D1745,'Medical Examinations'!D1745:L4078,1,)</f>
        <v>No</v>
      </c>
      <c r="F1745" s="4" t="str">
        <f>VLOOKUP('Medical Examinations'!E1745,'Medical Examinations'!E1745:M4078,1,)</f>
        <v>No</v>
      </c>
      <c r="G1745" s="4" t="str">
        <f>VLOOKUP('Medical Examinations'!F1745,'Medical Examinations'!F1745:N4078,1,)</f>
        <v>No</v>
      </c>
      <c r="H1745" s="4">
        <f>VLOOKUP('Medical Examinations'!G1745,'Medical Examinations'!G1745:O4078,1,)</f>
        <v>0</v>
      </c>
      <c r="I1745" s="4" t="str">
        <f>VLOOKUP('Medical Examinations'!H1745,'Medical Examinations'!H1745:P4078,1,)</f>
        <v>No</v>
      </c>
      <c r="J1745" s="4" t="str">
        <f>VLOOKUP('Medical Examinations'!I1745,'Medical Examinations'!I1745:Q4078,1,)</f>
        <v>Obesity</v>
      </c>
      <c r="K1745" s="4" t="str">
        <f>VLOOKUP('Medical Examinations'!J1745,'Medical Examinations'!J1745:R4078,1,)</f>
        <v>Normal</v>
      </c>
      <c r="L1745" s="49">
        <f>VLOOKUP(Table3[[#This Row],[Charges]],Table3[[Charges]:[Age]],1,)</f>
        <v>16631.61</v>
      </c>
      <c r="M1745" s="23" t="str">
        <f>VLOOKUP(Table3[[#This Row],[Hospital tier]],Table3[[Hospital tier]:[Age]],1,)</f>
        <v>tier - 2</v>
      </c>
      <c r="N1745" s="4" t="str">
        <f>VLOOKUP(Table3[[#This Row],[City tier]],Table3[[Hospital tier]:[Age]],1,)</f>
        <v>tier - 1</v>
      </c>
      <c r="O1745" s="4" t="str">
        <f>VLOOKUP(Table3[[#This Row],[State ID]],Table3[[State ID]:[Age]],1,)</f>
        <v>R1012</v>
      </c>
      <c r="P1745" s="4" t="str">
        <f>VLOOKUP(Table3[[#This Row],[Hospitalasion Details]],Table3[[Hospitalasion Details]:[Age]],1,)</f>
        <v>25-Sep-1977</v>
      </c>
      <c r="Q1745" s="4">
        <f>VLOOKUP(Table3[[#This Row],[Age]],Table3[Age],1,)</f>
        <v>45</v>
      </c>
    </row>
    <row r="1746" spans="1:17" x14ac:dyDescent="0.25">
      <c r="A1746" s="4" t="str">
        <f>VLOOKUP(Table2[[#This Row],[Customer ID]],Table2[],1,)</f>
        <v>Id1745</v>
      </c>
      <c r="B1746" s="4" t="str">
        <f>VLOOKUP(Table2[[#This Row],[Full Name]],Table2[[#This Row],[Full Name]],1,)</f>
        <v xml:space="preserve">  John P Berger</v>
      </c>
      <c r="C1746" s="4">
        <f>VLOOKUP('Medical Examinations'!B1746,'Medical Examinations'!B1746:J4079,1,)</f>
        <v>20.82</v>
      </c>
      <c r="D1746" s="4">
        <f>VLOOKUP('Medical Examinations'!C1746,'Medical Examinations'!C1746:K4079,1,)</f>
        <v>5.55</v>
      </c>
      <c r="E1746" s="4" t="str">
        <f>VLOOKUP('Medical Examinations'!D1746,'Medical Examinations'!D1746:L4079,1,)</f>
        <v>No</v>
      </c>
      <c r="F1746" s="4" t="str">
        <f>VLOOKUP('Medical Examinations'!E1746,'Medical Examinations'!E1746:M4079,1,)</f>
        <v>No</v>
      </c>
      <c r="G1746" s="4" t="str">
        <f>VLOOKUP('Medical Examinations'!F1746,'Medical Examinations'!F1746:N4079,1,)</f>
        <v>No</v>
      </c>
      <c r="H1746" s="4">
        <f>VLOOKUP('Medical Examinations'!G1746,'Medical Examinations'!G1746:O4079,1,)</f>
        <v>1</v>
      </c>
      <c r="I1746" s="4" t="str">
        <f>VLOOKUP('Medical Examinations'!H1746,'Medical Examinations'!H1746:P4079,1,)</f>
        <v>No</v>
      </c>
      <c r="J1746" s="4" t="str">
        <f>VLOOKUP('Medical Examinations'!I1746,'Medical Examinations'!I1746:Q4079,1,)</f>
        <v>Normal Weight</v>
      </c>
      <c r="K1746" s="4" t="str">
        <f>VLOOKUP('Medical Examinations'!J1746,'Medical Examinations'!J1746:R4079,1,)</f>
        <v>Normal</v>
      </c>
      <c r="L1746" s="49">
        <f>VLOOKUP(Table3[[#This Row],[Charges]],Table3[[Charges]:[Age]],1,)</f>
        <v>16657.72</v>
      </c>
      <c r="M1746" s="23" t="str">
        <f>VLOOKUP(Table3[[#This Row],[Hospital tier]],Table3[[Hospital tier]:[Age]],1,)</f>
        <v>tier - 2</v>
      </c>
      <c r="N1746" s="4" t="str">
        <f>VLOOKUP(Table3[[#This Row],[City tier]],Table3[[Hospital tier]:[Age]],1,)</f>
        <v>tier - 1</v>
      </c>
      <c r="O1746" s="4" t="str">
        <f>VLOOKUP(Table3[[#This Row],[State ID]],Table3[[State ID]:[Age]],1,)</f>
        <v>R1024</v>
      </c>
      <c r="P1746" s="4" t="str">
        <f>VLOOKUP(Table3[[#This Row],[Hospitalasion Details]],Table3[[Hospitalasion Details]:[Age]],1,)</f>
        <v>5-Nov-1993</v>
      </c>
      <c r="Q1746" s="4">
        <f>VLOOKUP(Table3[[#This Row],[Age]],Table3[Age],1,)</f>
        <v>29</v>
      </c>
    </row>
    <row r="1747" spans="1:17" x14ac:dyDescent="0.25">
      <c r="A1747" s="4" t="str">
        <f>VLOOKUP(Table2[[#This Row],[Customer ID]],Table2[],1,)</f>
        <v>Id1746</v>
      </c>
      <c r="B1747" s="4" t="str">
        <f>VLOOKUP(Table2[[#This Row],[Full Name]],Table2[[#This Row],[Full Name]],1,)</f>
        <v xml:space="preserve">  Rachel Coogan</v>
      </c>
      <c r="C1747" s="4">
        <f>VLOOKUP('Medical Examinations'!B1747,'Medical Examinations'!B1747:J4080,1,)</f>
        <v>38.83</v>
      </c>
      <c r="D1747" s="4">
        <f>VLOOKUP('Medical Examinations'!C1747,'Medical Examinations'!C1747:K4080,1,)</f>
        <v>4.78</v>
      </c>
      <c r="E1747" s="4" t="str">
        <f>VLOOKUP('Medical Examinations'!D1747,'Medical Examinations'!D1747:L4080,1,)</f>
        <v>No</v>
      </c>
      <c r="F1747" s="4" t="str">
        <f>VLOOKUP('Medical Examinations'!E1747,'Medical Examinations'!E1747:M4080,1,)</f>
        <v>No</v>
      </c>
      <c r="G1747" s="4" t="str">
        <f>VLOOKUP('Medical Examinations'!F1747,'Medical Examinations'!F1747:N4080,1,)</f>
        <v>Yes</v>
      </c>
      <c r="H1747" s="4">
        <f>VLOOKUP('Medical Examinations'!G1747,'Medical Examinations'!G1747:O4080,1,)</f>
        <v>1</v>
      </c>
      <c r="I1747" s="4" t="str">
        <f>VLOOKUP('Medical Examinations'!H1747,'Medical Examinations'!H1747:P4080,1,)</f>
        <v>No</v>
      </c>
      <c r="J1747" s="4" t="str">
        <f>VLOOKUP('Medical Examinations'!I1747,'Medical Examinations'!I1747:Q4080,1,)</f>
        <v>Obesity</v>
      </c>
      <c r="K1747" s="4" t="str">
        <f>VLOOKUP('Medical Examinations'!J1747,'Medical Examinations'!J1747:R4080,1,)</f>
        <v>Normal</v>
      </c>
      <c r="L1747" s="49">
        <f>VLOOKUP(Table3[[#This Row],[Charges]],Table3[[Charges]:[Age]],1,)</f>
        <v>16770.990000000002</v>
      </c>
      <c r="M1747" s="23" t="str">
        <f>VLOOKUP(Table3[[#This Row],[Hospital tier]],Table3[[Hospital tier]:[Age]],1,)</f>
        <v>tier - 2</v>
      </c>
      <c r="N1747" s="4" t="str">
        <f>VLOOKUP(Table3[[#This Row],[City tier]],Table3[[Hospital tier]:[Age]],1,)</f>
        <v>tier - 1</v>
      </c>
      <c r="O1747" s="4" t="str">
        <f>VLOOKUP(Table3[[#This Row],[State ID]],Table3[[State ID]:[Age]],1,)</f>
        <v>R1012</v>
      </c>
      <c r="P1747" s="4" t="str">
        <f>VLOOKUP(Table3[[#This Row],[Hospitalasion Details]],Table3[[Hospitalasion Details]:[Age]],1,)</f>
        <v>28-Aug-1974</v>
      </c>
      <c r="Q1747" s="4">
        <f>VLOOKUP(Table3[[#This Row],[Age]],Table3[Age],1,)</f>
        <v>48</v>
      </c>
    </row>
    <row r="1748" spans="1:17" x14ac:dyDescent="0.25">
      <c r="A1748" s="4" t="str">
        <f>VLOOKUP(Table2[[#This Row],[Customer ID]],Table2[],1,)</f>
        <v>Id1747</v>
      </c>
      <c r="B1748" s="4" t="str">
        <f>VLOOKUP(Table2[[#This Row],[Full Name]],Table2[[#This Row],[Full Name]],1,)</f>
        <v xml:space="preserve">  Isabelle Gagnon</v>
      </c>
      <c r="C1748" s="4">
        <f>VLOOKUP('Medical Examinations'!B1748,'Medical Examinations'!B1748:J4081,1,)</f>
        <v>23.44</v>
      </c>
      <c r="D1748" s="4">
        <f>VLOOKUP('Medical Examinations'!C1748,'Medical Examinations'!C1748:K4081,1,)</f>
        <v>4.6500000000000004</v>
      </c>
      <c r="E1748" s="4" t="str">
        <f>VLOOKUP('Medical Examinations'!D1748,'Medical Examinations'!D1748:L4081,1,)</f>
        <v>Yes</v>
      </c>
      <c r="F1748" s="4" t="str">
        <f>VLOOKUP('Medical Examinations'!E1748,'Medical Examinations'!E1748:M4081,1,)</f>
        <v>No</v>
      </c>
      <c r="G1748" s="4" t="str">
        <f>VLOOKUP('Medical Examinations'!F1748,'Medical Examinations'!F1748:N4081,1,)</f>
        <v>No</v>
      </c>
      <c r="H1748" s="4">
        <f>VLOOKUP('Medical Examinations'!G1748,'Medical Examinations'!G1748:O4081,1,)</f>
        <v>1</v>
      </c>
      <c r="I1748" s="4" t="str">
        <f>VLOOKUP('Medical Examinations'!H1748,'Medical Examinations'!H1748:P4081,1,)</f>
        <v>No</v>
      </c>
      <c r="J1748" s="4" t="str">
        <f>VLOOKUP('Medical Examinations'!I1748,'Medical Examinations'!I1748:Q4081,1,)</f>
        <v>Normal Weight</v>
      </c>
      <c r="K1748" s="4" t="str">
        <f>VLOOKUP('Medical Examinations'!J1748,'Medical Examinations'!J1748:R4081,1,)</f>
        <v>Normal</v>
      </c>
      <c r="L1748" s="49">
        <f>VLOOKUP(Table3[[#This Row],[Charges]],Table3[[Charges]:[Age]],1,)</f>
        <v>16776.3</v>
      </c>
      <c r="M1748" s="23" t="str">
        <f>VLOOKUP(Table3[[#This Row],[Hospital tier]],Table3[[Hospital tier]:[Age]],1,)</f>
        <v>tier - 2</v>
      </c>
      <c r="N1748" s="4" t="str">
        <f>VLOOKUP(Table3[[#This Row],[City tier]],Table3[[Hospital tier]:[Age]],1,)</f>
        <v>tier - 2</v>
      </c>
      <c r="O1748" s="4" t="str">
        <f>VLOOKUP(Table3[[#This Row],[State ID]],Table3[[State ID]:[Age]],1,)</f>
        <v>R1024</v>
      </c>
      <c r="P1748" s="4" t="str">
        <f>VLOOKUP(Table3[[#This Row],[Hospitalasion Details]],Table3[[Hospitalasion Details]:[Age]],1,)</f>
        <v>23-Sep-1989</v>
      </c>
      <c r="Q1748" s="4">
        <f>VLOOKUP(Table3[[#This Row],[Age]],Table3[Age],1,)</f>
        <v>33</v>
      </c>
    </row>
    <row r="1749" spans="1:17" x14ac:dyDescent="0.25">
      <c r="A1749" s="4" t="str">
        <f>VLOOKUP(Table2[[#This Row],[Customer ID]],Table2[],1,)</f>
        <v>Id1748</v>
      </c>
      <c r="B1749" s="4" t="str">
        <f>VLOOKUP(Table2[[#This Row],[Full Name]],Table2[[#This Row],[Full Name]],1,)</f>
        <v xml:space="preserve">  Neil Pearson</v>
      </c>
      <c r="C1749" s="4">
        <f>VLOOKUP('Medical Examinations'!B1749,'Medical Examinations'!B1749:J4082,1,)</f>
        <v>24.13</v>
      </c>
      <c r="D1749" s="4">
        <f>VLOOKUP('Medical Examinations'!C1749,'Medical Examinations'!C1749:K4082,1,)</f>
        <v>5.2</v>
      </c>
      <c r="E1749" s="4" t="str">
        <f>VLOOKUP('Medical Examinations'!D1749,'Medical Examinations'!D1749:L4082,1,)</f>
        <v>No</v>
      </c>
      <c r="F1749" s="4" t="str">
        <f>VLOOKUP('Medical Examinations'!E1749,'Medical Examinations'!E1749:M4082,1,)</f>
        <v>No</v>
      </c>
      <c r="G1749" s="4" t="str">
        <f>VLOOKUP('Medical Examinations'!F1749,'Medical Examinations'!F1749:N4082,1,)</f>
        <v>No</v>
      </c>
      <c r="H1749" s="4">
        <f>VLOOKUP('Medical Examinations'!G1749,'Medical Examinations'!G1749:O4082,1,)</f>
        <v>1</v>
      </c>
      <c r="I1749" s="4" t="str">
        <f>VLOOKUP('Medical Examinations'!H1749,'Medical Examinations'!H1749:P4082,1,)</f>
        <v>No</v>
      </c>
      <c r="J1749" s="4" t="str">
        <f>VLOOKUP('Medical Examinations'!I1749,'Medical Examinations'!I1749:Q4082,1,)</f>
        <v>Normal Weight</v>
      </c>
      <c r="K1749" s="4" t="str">
        <f>VLOOKUP('Medical Examinations'!J1749,'Medical Examinations'!J1749:R4082,1,)</f>
        <v>Normal</v>
      </c>
      <c r="L1749" s="49">
        <f>VLOOKUP(Table3[[#This Row],[Charges]],Table3[[Charges]:[Age]],1,)</f>
        <v>16779.400000000001</v>
      </c>
      <c r="M1749" s="23" t="str">
        <f>VLOOKUP(Table3[[#This Row],[Hospital tier]],Table3[[Hospital tier]:[Age]],1,)</f>
        <v>tier - 2</v>
      </c>
      <c r="N1749" s="4" t="str">
        <f>VLOOKUP(Table3[[#This Row],[City tier]],Table3[[Hospital tier]:[Age]],1,)</f>
        <v>tier - 2</v>
      </c>
      <c r="O1749" s="4" t="str">
        <f>VLOOKUP(Table3[[#This Row],[State ID]],Table3[[State ID]:[Age]],1,)</f>
        <v>R1026</v>
      </c>
      <c r="P1749" s="4" t="str">
        <f>VLOOKUP(Table3[[#This Row],[Hospitalasion Details]],Table3[[Hospitalasion Details]:[Age]],1,)</f>
        <v>29-Jul-1962</v>
      </c>
      <c r="Q1749" s="4">
        <f>VLOOKUP(Table3[[#This Row],[Age]],Table3[Age],1,)</f>
        <v>60</v>
      </c>
    </row>
    <row r="1750" spans="1:17" x14ac:dyDescent="0.25">
      <c r="A1750" s="4" t="str">
        <f>VLOOKUP(Table2[[#This Row],[Customer ID]],Table2[],1,)</f>
        <v>Id1749</v>
      </c>
      <c r="B1750" s="4" t="str">
        <f>VLOOKUP(Table2[[#This Row],[Full Name]],Table2[[#This Row],[Full Name]],1,)</f>
        <v xml:space="preserve">  Tom Brian</v>
      </c>
      <c r="C1750" s="4">
        <f>VLOOKUP('Medical Examinations'!B1750,'Medical Examinations'!B1750:J4083,1,)</f>
        <v>42.13</v>
      </c>
      <c r="D1750" s="4">
        <f>VLOOKUP('Medical Examinations'!C1750,'Medical Examinations'!C1750:K4083,1,)</f>
        <v>4.54</v>
      </c>
      <c r="E1750" s="4" t="str">
        <f>VLOOKUP('Medical Examinations'!D1750,'Medical Examinations'!D1750:L4083,1,)</f>
        <v>Yes</v>
      </c>
      <c r="F1750" s="4" t="str">
        <f>VLOOKUP('Medical Examinations'!E1750,'Medical Examinations'!E1750:M4083,1,)</f>
        <v>No</v>
      </c>
      <c r="G1750" s="4" t="str">
        <f>VLOOKUP('Medical Examinations'!F1750,'Medical Examinations'!F1750:N4083,1,)</f>
        <v>No</v>
      </c>
      <c r="H1750" s="4">
        <f>VLOOKUP('Medical Examinations'!G1750,'Medical Examinations'!G1750:O4083,1,)</f>
        <v>1</v>
      </c>
      <c r="I1750" s="4" t="str">
        <f>VLOOKUP('Medical Examinations'!H1750,'Medical Examinations'!H1750:P4083,1,)</f>
        <v>No</v>
      </c>
      <c r="J1750" s="4" t="str">
        <f>VLOOKUP('Medical Examinations'!I1750,'Medical Examinations'!I1750:Q4083,1,)</f>
        <v>Obesity</v>
      </c>
      <c r="K1750" s="4" t="str">
        <f>VLOOKUP('Medical Examinations'!J1750,'Medical Examinations'!J1750:R4083,1,)</f>
        <v>Normal</v>
      </c>
      <c r="L1750" s="49">
        <f>VLOOKUP(Table3[[#This Row],[Charges]],Table3[[Charges]:[Age]],1,)</f>
        <v>16796.41</v>
      </c>
      <c r="M1750" s="23" t="str">
        <f>VLOOKUP(Table3[[#This Row],[Hospital tier]],Table3[[Hospital tier]:[Age]],1,)</f>
        <v>tier - 2</v>
      </c>
      <c r="N1750" s="4" t="str">
        <f>VLOOKUP(Table3[[#This Row],[City tier]],Table3[[Hospital tier]:[Age]],1,)</f>
        <v>tier - 3</v>
      </c>
      <c r="O1750" s="4" t="str">
        <f>VLOOKUP(Table3[[#This Row],[State ID]],Table3[[State ID]:[Age]],1,)</f>
        <v>R1024</v>
      </c>
      <c r="P1750" s="4" t="str">
        <f>VLOOKUP(Table3[[#This Row],[Hospitalasion Details]],Table3[[Hospitalasion Details]:[Age]],1,)</f>
        <v>19-Oct-1995</v>
      </c>
      <c r="Q1750" s="4">
        <f>VLOOKUP(Table3[[#This Row],[Age]],Table3[Age],1,)</f>
        <v>27</v>
      </c>
    </row>
    <row r="1751" spans="1:17" x14ac:dyDescent="0.25">
      <c r="A1751" s="4" t="str">
        <f>VLOOKUP(Table2[[#This Row],[Customer ID]],Table2[],1,)</f>
        <v>Id1750</v>
      </c>
      <c r="B1751" s="4" t="str">
        <f>VLOOKUP(Table2[[#This Row],[Full Name]],Table2[[#This Row],[Full Name]],1,)</f>
        <v xml:space="preserve">  Nathan Brown</v>
      </c>
      <c r="C1751" s="4">
        <f>VLOOKUP('Medical Examinations'!B1751,'Medical Examinations'!B1751:J4084,1,)</f>
        <v>17.86</v>
      </c>
      <c r="D1751" s="4">
        <f>VLOOKUP('Medical Examinations'!C1751,'Medical Examinations'!C1751:K4084,1,)</f>
        <v>4.1100000000000003</v>
      </c>
      <c r="E1751" s="4" t="str">
        <f>VLOOKUP('Medical Examinations'!D1751,'Medical Examinations'!D1751:L4084,1,)</f>
        <v>No</v>
      </c>
      <c r="F1751" s="4" t="str">
        <f>VLOOKUP('Medical Examinations'!E1751,'Medical Examinations'!E1751:M4084,1,)</f>
        <v>No</v>
      </c>
      <c r="G1751" s="4" t="str">
        <f>VLOOKUP('Medical Examinations'!F1751,'Medical Examinations'!F1751:N4084,1,)</f>
        <v>No</v>
      </c>
      <c r="H1751" s="4">
        <f>VLOOKUP('Medical Examinations'!G1751,'Medical Examinations'!G1751:O4084,1,)</f>
        <v>1</v>
      </c>
      <c r="I1751" s="4" t="str">
        <f>VLOOKUP('Medical Examinations'!H1751,'Medical Examinations'!H1751:P4084,1,)</f>
        <v>No</v>
      </c>
      <c r="J1751" s="4" t="str">
        <f>VLOOKUP('Medical Examinations'!I1751,'Medical Examinations'!I1751:Q4084,1,)</f>
        <v>Underweight</v>
      </c>
      <c r="K1751" s="4" t="str">
        <f>VLOOKUP('Medical Examinations'!J1751,'Medical Examinations'!J1751:R4084,1,)</f>
        <v>Normal</v>
      </c>
      <c r="L1751" s="49">
        <f>VLOOKUP(Table3[[#This Row],[Charges]],Table3[[Charges]:[Age]],1,)</f>
        <v>16841.32</v>
      </c>
      <c r="M1751" s="23" t="str">
        <f>VLOOKUP(Table3[[#This Row],[Hospital tier]],Table3[[Hospital tier]:[Age]],1,)</f>
        <v>tier - 2</v>
      </c>
      <c r="N1751" s="4" t="str">
        <f>VLOOKUP(Table3[[#This Row],[City tier]],Table3[[Hospital tier]:[Age]],1,)</f>
        <v>tier - 3</v>
      </c>
      <c r="O1751" s="4" t="str">
        <f>VLOOKUP(Table3[[#This Row],[State ID]],Table3[[State ID]:[Age]],1,)</f>
        <v>R1011</v>
      </c>
      <c r="P1751" s="4" t="str">
        <f>VLOOKUP(Table3[[#This Row],[Hospitalasion Details]],Table3[[Hospitalasion Details]:[Age]],1,)</f>
        <v>8-Aug-1974</v>
      </c>
      <c r="Q1751" s="4">
        <f>VLOOKUP(Table3[[#This Row],[Age]],Table3[Age],1,)</f>
        <v>48</v>
      </c>
    </row>
    <row r="1752" spans="1:17" x14ac:dyDescent="0.25">
      <c r="A1752" s="4" t="str">
        <f>VLOOKUP(Table2[[#This Row],[Customer ID]],Table2[],1,)</f>
        <v>Id1751</v>
      </c>
      <c r="B1752" s="4" t="str">
        <f>VLOOKUP(Table2[[#This Row],[Full Name]],Table2[[#This Row],[Full Name]],1,)</f>
        <v xml:space="preserve">  Kelli N Fox</v>
      </c>
      <c r="C1752" s="4">
        <f>VLOOKUP('Medical Examinations'!B1752,'Medical Examinations'!B1752:J4085,1,)</f>
        <v>32.78</v>
      </c>
      <c r="D1752" s="4">
        <f>VLOOKUP('Medical Examinations'!C1752,'Medical Examinations'!C1752:K4085,1,)</f>
        <v>4.63</v>
      </c>
      <c r="E1752" s="4" t="str">
        <f>VLOOKUP('Medical Examinations'!D1752,'Medical Examinations'!D1752:L4085,1,)</f>
        <v>No</v>
      </c>
      <c r="F1752" s="4" t="str">
        <f>VLOOKUP('Medical Examinations'!E1752,'Medical Examinations'!E1752:M4085,1,)</f>
        <v>No</v>
      </c>
      <c r="G1752" s="4" t="str">
        <f>VLOOKUP('Medical Examinations'!F1752,'Medical Examinations'!F1752:N4085,1,)</f>
        <v>No</v>
      </c>
      <c r="H1752" s="4">
        <f>VLOOKUP('Medical Examinations'!G1752,'Medical Examinations'!G1752:O4085,1,)</f>
        <v>0</v>
      </c>
      <c r="I1752" s="4" t="str">
        <f>VLOOKUP('Medical Examinations'!H1752,'Medical Examinations'!H1752:P4085,1,)</f>
        <v>No</v>
      </c>
      <c r="J1752" s="4" t="str">
        <f>VLOOKUP('Medical Examinations'!I1752,'Medical Examinations'!I1752:Q4085,1,)</f>
        <v>Obesity</v>
      </c>
      <c r="K1752" s="4" t="str">
        <f>VLOOKUP('Medical Examinations'!J1752,'Medical Examinations'!J1752:R4085,1,)</f>
        <v>Normal</v>
      </c>
      <c r="L1752" s="49">
        <f>VLOOKUP(Table3[[#This Row],[Charges]],Table3[[Charges]:[Age]],1,)</f>
        <v>16884.919999999998</v>
      </c>
      <c r="M1752" s="23" t="str">
        <f>VLOOKUP(Table3[[#This Row],[Hospital tier]],Table3[[Hospital tier]:[Age]],1,)</f>
        <v>tier - 2</v>
      </c>
      <c r="N1752" s="4" t="str">
        <f>VLOOKUP(Table3[[#This Row],[City tier]],Table3[[Hospital tier]:[Age]],1,)</f>
        <v>tier - 2</v>
      </c>
      <c r="O1752" s="4" t="str">
        <f>VLOOKUP(Table3[[#This Row],[State ID]],Table3[[State ID]:[Age]],1,)</f>
        <v>R1011</v>
      </c>
      <c r="P1752" s="4" t="str">
        <f>VLOOKUP(Table3[[#This Row],[Hospitalasion Details]],Table3[[Hospitalasion Details]:[Age]],1,)</f>
        <v>10-Sep-2003</v>
      </c>
      <c r="Q1752" s="4">
        <f>VLOOKUP(Table3[[#This Row],[Age]],Table3[Age],1,)</f>
        <v>19</v>
      </c>
    </row>
    <row r="1753" spans="1:17" x14ac:dyDescent="0.25">
      <c r="A1753" s="4" t="str">
        <f>VLOOKUP(Table2[[#This Row],[Customer ID]],Table2[],1,)</f>
        <v>Id1752</v>
      </c>
      <c r="B1753" s="4" t="str">
        <f>VLOOKUP(Table2[[#This Row],[Full Name]],Table2[[#This Row],[Full Name]],1,)</f>
        <v xml:space="preserve">  Scott M Traver</v>
      </c>
      <c r="C1753" s="4">
        <f>VLOOKUP('Medical Examinations'!B1753,'Medical Examinations'!B1753:J4086,1,)</f>
        <v>23.9</v>
      </c>
      <c r="D1753" s="4">
        <f>VLOOKUP('Medical Examinations'!C1753,'Medical Examinations'!C1753:K4086,1,)</f>
        <v>6.06</v>
      </c>
      <c r="E1753" s="4" t="str">
        <f>VLOOKUP('Medical Examinations'!D1753,'Medical Examinations'!D1753:L4086,1,)</f>
        <v>Yes</v>
      </c>
      <c r="F1753" s="4" t="str">
        <f>VLOOKUP('Medical Examinations'!E1753,'Medical Examinations'!E1753:M4086,1,)</f>
        <v>No</v>
      </c>
      <c r="G1753" s="4" t="str">
        <f>VLOOKUP('Medical Examinations'!F1753,'Medical Examinations'!F1753:N4086,1,)</f>
        <v>Yes</v>
      </c>
      <c r="H1753" s="4">
        <f>VLOOKUP('Medical Examinations'!G1753,'Medical Examinations'!G1753:O4086,1,)</f>
        <v>1</v>
      </c>
      <c r="I1753" s="4" t="str">
        <f>VLOOKUP('Medical Examinations'!H1753,'Medical Examinations'!H1753:P4086,1,)</f>
        <v>No</v>
      </c>
      <c r="J1753" s="4" t="str">
        <f>VLOOKUP('Medical Examinations'!I1753,'Medical Examinations'!I1753:Q4086,1,)</f>
        <v>Normal Weight</v>
      </c>
      <c r="K1753" s="4" t="str">
        <f>VLOOKUP('Medical Examinations'!J1753,'Medical Examinations'!J1753:R4086,1,)</f>
        <v>Pre diabetes</v>
      </c>
      <c r="L1753" s="49">
        <f>VLOOKUP(Table3[[#This Row],[Charges]],Table3[[Charges]:[Age]],1,)</f>
        <v>16903.5</v>
      </c>
      <c r="M1753" s="23" t="str">
        <f>VLOOKUP(Table3[[#This Row],[Hospital tier]],Table3[[Hospital tier]:[Age]],1,)</f>
        <v>tier - 2</v>
      </c>
      <c r="N1753" s="4" t="str">
        <f>VLOOKUP(Table3[[#This Row],[City tier]],Table3[[Hospital tier]:[Age]],1,)</f>
        <v>tier - 3</v>
      </c>
      <c r="O1753" s="4" t="str">
        <f>VLOOKUP(Table3[[#This Row],[State ID]],Table3[[State ID]:[Age]],1,)</f>
        <v>R1012</v>
      </c>
      <c r="P1753" s="4" t="str">
        <f>VLOOKUP(Table3[[#This Row],[Hospitalasion Details]],Table3[[Hospitalasion Details]:[Age]],1,)</f>
        <v>21-Oct-1968</v>
      </c>
      <c r="Q1753" s="4">
        <f>VLOOKUP(Table3[[#This Row],[Age]],Table3[Age],1,)</f>
        <v>54</v>
      </c>
    </row>
    <row r="1754" spans="1:17" x14ac:dyDescent="0.25">
      <c r="A1754" s="4" t="str">
        <f>VLOOKUP(Table2[[#This Row],[Customer ID]],Table2[],1,)</f>
        <v>Id1753</v>
      </c>
      <c r="B1754" s="4" t="str">
        <f>VLOOKUP(Table2[[#This Row],[Full Name]],Table2[[#This Row],[Full Name]],1,)</f>
        <v xml:space="preserve">  Grant A Quick</v>
      </c>
      <c r="C1754" s="4">
        <f>VLOOKUP('Medical Examinations'!B1754,'Medical Examinations'!B1754:J4087,1,)</f>
        <v>15.47</v>
      </c>
      <c r="D1754" s="4">
        <f>VLOOKUP('Medical Examinations'!C1754,'Medical Examinations'!C1754:K4087,1,)</f>
        <v>8.43</v>
      </c>
      <c r="E1754" s="4" t="str">
        <f>VLOOKUP('Medical Examinations'!D1754,'Medical Examinations'!D1754:L4087,1,)</f>
        <v>No</v>
      </c>
      <c r="F1754" s="4" t="str">
        <f>VLOOKUP('Medical Examinations'!E1754,'Medical Examinations'!E1754:M4087,1,)</f>
        <v>No</v>
      </c>
      <c r="G1754" s="4" t="str">
        <f>VLOOKUP('Medical Examinations'!F1754,'Medical Examinations'!F1754:N4087,1,)</f>
        <v>No</v>
      </c>
      <c r="H1754" s="4">
        <f>VLOOKUP('Medical Examinations'!G1754,'Medical Examinations'!G1754:O4087,1,)</f>
        <v>0</v>
      </c>
      <c r="I1754" s="4" t="str">
        <f>VLOOKUP('Medical Examinations'!H1754,'Medical Examinations'!H1754:P4087,1,)</f>
        <v>No</v>
      </c>
      <c r="J1754" s="4" t="str">
        <f>VLOOKUP('Medical Examinations'!I1754,'Medical Examinations'!I1754:Q4087,1,)</f>
        <v>Underweight</v>
      </c>
      <c r="K1754" s="4" t="str">
        <f>VLOOKUP('Medical Examinations'!J1754,'Medical Examinations'!J1754:R4087,1,)</f>
        <v>Diabetes</v>
      </c>
      <c r="L1754" s="49">
        <f>VLOOKUP(Table3[[#This Row],[Charges]],Table3[[Charges]:[Age]],1,)</f>
        <v>16921.09</v>
      </c>
      <c r="M1754" s="23" t="str">
        <f>VLOOKUP(Table3[[#This Row],[Hospital tier]],Table3[[Hospital tier]:[Age]],1,)</f>
        <v>tier - 2</v>
      </c>
      <c r="N1754" s="4" t="str">
        <f>VLOOKUP(Table3[[#This Row],[City tier]],Table3[[Hospital tier]:[Age]],1,)</f>
        <v>tier - 3</v>
      </c>
      <c r="O1754" s="4" t="str">
        <f>VLOOKUP(Table3[[#This Row],[State ID]],Table3[[State ID]:[Age]],1,)</f>
        <v>R1023</v>
      </c>
      <c r="P1754" s="4" t="str">
        <f>VLOOKUP(Table3[[#This Row],[Hospitalasion Details]],Table3[[Hospitalasion Details]:[Age]],1,)</f>
        <v>25-Aug-1977</v>
      </c>
      <c r="Q1754" s="4">
        <f>VLOOKUP(Table3[[#This Row],[Age]],Table3[Age],1,)</f>
        <v>45</v>
      </c>
    </row>
    <row r="1755" spans="1:17" x14ac:dyDescent="0.25">
      <c r="A1755" s="4" t="str">
        <f>VLOOKUP(Table2[[#This Row],[Customer ID]],Table2[],1,)</f>
        <v>Id1754</v>
      </c>
      <c r="B1755" s="4" t="str">
        <f>VLOOKUP(Table2[[#This Row],[Full Name]],Table2[[#This Row],[Full Name]],1,)</f>
        <v xml:space="preserve">  Jonathan C Scott</v>
      </c>
      <c r="C1755" s="4">
        <f>VLOOKUP('Medical Examinations'!B1755,'Medical Examinations'!B1755:J4088,1,)</f>
        <v>28.54</v>
      </c>
      <c r="D1755" s="4">
        <f>VLOOKUP('Medical Examinations'!C1755,'Medical Examinations'!C1755:K4088,1,)</f>
        <v>5.51</v>
      </c>
      <c r="E1755" s="4" t="str">
        <f>VLOOKUP('Medical Examinations'!D1755,'Medical Examinations'!D1755:L4088,1,)</f>
        <v>No</v>
      </c>
      <c r="F1755" s="4" t="str">
        <f>VLOOKUP('Medical Examinations'!E1755,'Medical Examinations'!E1755:M4088,1,)</f>
        <v>No</v>
      </c>
      <c r="G1755" s="4" t="str">
        <f>VLOOKUP('Medical Examinations'!F1755,'Medical Examinations'!F1755:N4088,1,)</f>
        <v>Yes</v>
      </c>
      <c r="H1755" s="4">
        <f>VLOOKUP('Medical Examinations'!G1755,'Medical Examinations'!G1755:O4088,1,)</f>
        <v>1</v>
      </c>
      <c r="I1755" s="4" t="str">
        <f>VLOOKUP('Medical Examinations'!H1755,'Medical Examinations'!H1755:P4088,1,)</f>
        <v>No</v>
      </c>
      <c r="J1755" s="4" t="str">
        <f>VLOOKUP('Medical Examinations'!I1755,'Medical Examinations'!I1755:Q4088,1,)</f>
        <v>Over Weight</v>
      </c>
      <c r="K1755" s="4" t="str">
        <f>VLOOKUP('Medical Examinations'!J1755,'Medical Examinations'!J1755:R4088,1,)</f>
        <v>Normal</v>
      </c>
      <c r="L1755" s="49">
        <f>VLOOKUP(Table3[[#This Row],[Charges]],Table3[[Charges]:[Age]],1,)</f>
        <v>16990.55</v>
      </c>
      <c r="M1755" s="23" t="str">
        <f>VLOOKUP(Table3[[#This Row],[Hospital tier]],Table3[[Hospital tier]:[Age]],1,)</f>
        <v>tier - 2</v>
      </c>
      <c r="N1755" s="4" t="str">
        <f>VLOOKUP(Table3[[#This Row],[City tier]],Table3[[Hospital tier]:[Age]],1,)</f>
        <v>tier - 3</v>
      </c>
      <c r="O1755" s="4" t="str">
        <f>VLOOKUP(Table3[[#This Row],[State ID]],Table3[[State ID]:[Age]],1,)</f>
        <v>R1012</v>
      </c>
      <c r="P1755" s="4" t="str">
        <f>VLOOKUP(Table3[[#This Row],[Hospitalasion Details]],Table3[[Hospitalasion Details]:[Age]],1,)</f>
        <v>16-Jul-1980</v>
      </c>
      <c r="Q1755" s="4">
        <f>VLOOKUP(Table3[[#This Row],[Age]],Table3[Age],1,)</f>
        <v>42</v>
      </c>
    </row>
    <row r="1756" spans="1:17" x14ac:dyDescent="0.25">
      <c r="A1756" s="4" t="str">
        <f>VLOOKUP(Table2[[#This Row],[Customer ID]],Table2[],1,)</f>
        <v>Id1755</v>
      </c>
      <c r="B1756" s="4" t="str">
        <f>VLOOKUP(Table2[[#This Row],[Full Name]],Table2[[#This Row],[Full Name]],1,)</f>
        <v xml:space="preserve">  Rachael M Theriot</v>
      </c>
      <c r="C1756" s="4">
        <f>VLOOKUP('Medical Examinations'!B1756,'Medical Examinations'!B1756:J4089,1,)</f>
        <v>18.54</v>
      </c>
      <c r="D1756" s="4">
        <f>VLOOKUP('Medical Examinations'!C1756,'Medical Examinations'!C1756:K4089,1,)</f>
        <v>4.95</v>
      </c>
      <c r="E1756" s="4" t="str">
        <f>VLOOKUP('Medical Examinations'!D1756,'Medical Examinations'!D1756:L4089,1,)</f>
        <v>No</v>
      </c>
      <c r="F1756" s="4" t="str">
        <f>VLOOKUP('Medical Examinations'!E1756,'Medical Examinations'!E1756:M4089,1,)</f>
        <v>No</v>
      </c>
      <c r="G1756" s="4" t="str">
        <f>VLOOKUP('Medical Examinations'!F1756,'Medical Examinations'!F1756:N4089,1,)</f>
        <v>No</v>
      </c>
      <c r="H1756" s="4">
        <f>VLOOKUP('Medical Examinations'!G1756,'Medical Examinations'!G1756:O4089,1,)</f>
        <v>0</v>
      </c>
      <c r="I1756" s="4" t="str">
        <f>VLOOKUP('Medical Examinations'!H1756,'Medical Examinations'!H1756:P4089,1,)</f>
        <v>No</v>
      </c>
      <c r="J1756" s="4" t="str">
        <f>VLOOKUP('Medical Examinations'!I1756,'Medical Examinations'!I1756:Q4089,1,)</f>
        <v>Normal Weight</v>
      </c>
      <c r="K1756" s="4" t="str">
        <f>VLOOKUP('Medical Examinations'!J1756,'Medical Examinations'!J1756:R4089,1,)</f>
        <v>Normal</v>
      </c>
      <c r="L1756" s="49">
        <f>VLOOKUP(Table3[[#This Row],[Charges]],Table3[[Charges]:[Age]],1,)</f>
        <v>17016.009999999998</v>
      </c>
      <c r="M1756" s="23" t="str">
        <f>VLOOKUP(Table3[[#This Row],[Hospital tier]],Table3[[Hospital tier]:[Age]],1,)</f>
        <v>tier - 2</v>
      </c>
      <c r="N1756" s="4" t="str">
        <f>VLOOKUP(Table3[[#This Row],[City tier]],Table3[[Hospital tier]:[Age]],1,)</f>
        <v>tier - 2</v>
      </c>
      <c r="O1756" s="4" t="str">
        <f>VLOOKUP(Table3[[#This Row],[State ID]],Table3[[State ID]:[Age]],1,)</f>
        <v>R1023</v>
      </c>
      <c r="P1756" s="4" t="str">
        <f>VLOOKUP(Table3[[#This Row],[Hospitalasion Details]],Table3[[Hospitalasion Details]:[Age]],1,)</f>
        <v>22-Aug-1971</v>
      </c>
      <c r="Q1756" s="4">
        <f>VLOOKUP(Table3[[#This Row],[Age]],Table3[Age],1,)</f>
        <v>51</v>
      </c>
    </row>
    <row r="1757" spans="1:17" x14ac:dyDescent="0.25">
      <c r="A1757" s="4" t="str">
        <f>VLOOKUP(Table2[[#This Row],[Customer ID]],Table2[],1,)</f>
        <v>Id1756</v>
      </c>
      <c r="B1757" s="4" t="str">
        <f>VLOOKUP(Table2[[#This Row],[Full Name]],Table2[[#This Row],[Full Name]],1,)</f>
        <v xml:space="preserve">  Pilar Michalis</v>
      </c>
      <c r="C1757" s="4">
        <f>VLOOKUP('Medical Examinations'!B1757,'Medical Examinations'!B1757:J4090,1,)</f>
        <v>32.18</v>
      </c>
      <c r="D1757" s="4">
        <f>VLOOKUP('Medical Examinations'!C1757,'Medical Examinations'!C1757:K4090,1,)</f>
        <v>6.44</v>
      </c>
      <c r="E1757" s="4" t="str">
        <f>VLOOKUP('Medical Examinations'!D1757,'Medical Examinations'!D1757:L4090,1,)</f>
        <v>Yes</v>
      </c>
      <c r="F1757" s="4" t="str">
        <f>VLOOKUP('Medical Examinations'!E1757,'Medical Examinations'!E1757:M4090,1,)</f>
        <v>No</v>
      </c>
      <c r="G1757" s="4" t="str">
        <f>VLOOKUP('Medical Examinations'!F1757,'Medical Examinations'!F1757:N4090,1,)</f>
        <v>Yes</v>
      </c>
      <c r="H1757" s="4">
        <f>VLOOKUP('Medical Examinations'!G1757,'Medical Examinations'!G1757:O4090,1,)</f>
        <v>1</v>
      </c>
      <c r="I1757" s="4" t="str">
        <f>VLOOKUP('Medical Examinations'!H1757,'Medical Examinations'!H1757:P4090,1,)</f>
        <v>No</v>
      </c>
      <c r="J1757" s="4" t="str">
        <f>VLOOKUP('Medical Examinations'!I1757,'Medical Examinations'!I1757:Q4090,1,)</f>
        <v>Obesity</v>
      </c>
      <c r="K1757" s="4" t="str">
        <f>VLOOKUP('Medical Examinations'!J1757,'Medical Examinations'!J1757:R4090,1,)</f>
        <v>Diabetes</v>
      </c>
      <c r="L1757" s="49">
        <f>VLOOKUP(Table3[[#This Row],[Charges]],Table3[[Charges]:[Age]],1,)</f>
        <v>17043.34</v>
      </c>
      <c r="M1757" s="23" t="str">
        <f>VLOOKUP(Table3[[#This Row],[Hospital tier]],Table3[[Hospital tier]:[Age]],1,)</f>
        <v>tier - 2</v>
      </c>
      <c r="N1757" s="4" t="str">
        <f>VLOOKUP(Table3[[#This Row],[City tier]],Table3[[Hospital tier]:[Age]],1,)</f>
        <v>tier - 3</v>
      </c>
      <c r="O1757" s="4" t="str">
        <f>VLOOKUP(Table3[[#This Row],[State ID]],Table3[[State ID]:[Age]],1,)</f>
        <v>R1013</v>
      </c>
      <c r="P1757" s="4" t="str">
        <f>VLOOKUP(Table3[[#This Row],[Hospitalasion Details]],Table3[[Hospitalasion Details]:[Age]],1,)</f>
        <v>10-Jun-1996</v>
      </c>
      <c r="Q1757" s="4">
        <f>VLOOKUP(Table3[[#This Row],[Age]],Table3[Age],1,)</f>
        <v>26</v>
      </c>
    </row>
    <row r="1758" spans="1:17" x14ac:dyDescent="0.25">
      <c r="A1758" s="4" t="str">
        <f>VLOOKUP(Table2[[#This Row],[Customer ID]],Table2[],1,)</f>
        <v>Id1757</v>
      </c>
      <c r="B1758" s="4" t="str">
        <f>VLOOKUP(Table2[[#This Row],[Full Name]],Table2[[#This Row],[Full Name]],1,)</f>
        <v xml:space="preserve">  Kyle M Hall</v>
      </c>
      <c r="C1758" s="4">
        <f>VLOOKUP('Medical Examinations'!B1758,'Medical Examinations'!B1758:J4091,1,)</f>
        <v>37.380000000000003</v>
      </c>
      <c r="D1758" s="4">
        <f>VLOOKUP('Medical Examinations'!C1758,'Medical Examinations'!C1758:K4091,1,)</f>
        <v>6.05</v>
      </c>
      <c r="E1758" s="4" t="str">
        <f>VLOOKUP('Medical Examinations'!D1758,'Medical Examinations'!D1758:L4091,1,)</f>
        <v>Yes</v>
      </c>
      <c r="F1758" s="4" t="str">
        <f>VLOOKUP('Medical Examinations'!E1758,'Medical Examinations'!E1758:M4091,1,)</f>
        <v>No</v>
      </c>
      <c r="G1758" s="4" t="str">
        <f>VLOOKUP('Medical Examinations'!F1758,'Medical Examinations'!F1758:N4091,1,)</f>
        <v>No</v>
      </c>
      <c r="H1758" s="4">
        <f>VLOOKUP('Medical Examinations'!G1758,'Medical Examinations'!G1758:O4091,1,)</f>
        <v>0</v>
      </c>
      <c r="I1758" s="4" t="str">
        <f>VLOOKUP('Medical Examinations'!H1758,'Medical Examinations'!H1758:P4091,1,)</f>
        <v>No</v>
      </c>
      <c r="J1758" s="4" t="str">
        <f>VLOOKUP('Medical Examinations'!I1758,'Medical Examinations'!I1758:Q4091,1,)</f>
        <v>Obesity</v>
      </c>
      <c r="K1758" s="4" t="str">
        <f>VLOOKUP('Medical Examinations'!J1758,'Medical Examinations'!J1758:R4091,1,)</f>
        <v>Pre diabetes</v>
      </c>
      <c r="L1758" s="49">
        <f>VLOOKUP(Table3[[#This Row],[Charges]],Table3[[Charges]:[Age]],1,)</f>
        <v>17081.080000000002</v>
      </c>
      <c r="M1758" s="23" t="str">
        <f>VLOOKUP(Table3[[#This Row],[Hospital tier]],Table3[[Hospital tier]:[Age]],1,)</f>
        <v>tier - 2</v>
      </c>
      <c r="N1758" s="4" t="str">
        <f>VLOOKUP(Table3[[#This Row],[City tier]],Table3[[Hospital tier]:[Age]],1,)</f>
        <v>tier - 2</v>
      </c>
      <c r="O1758" s="4" t="str">
        <f>VLOOKUP(Table3[[#This Row],[State ID]],Table3[[State ID]:[Age]],1,)</f>
        <v>R1011</v>
      </c>
      <c r="P1758" s="4" t="str">
        <f>VLOOKUP(Table3[[#This Row],[Hospitalasion Details]],Table3[[Hospitalasion Details]:[Age]],1,)</f>
        <v>26-Dec-2003</v>
      </c>
      <c r="Q1758" s="4">
        <f>VLOOKUP(Table3[[#This Row],[Age]],Table3[Age],1,)</f>
        <v>19</v>
      </c>
    </row>
    <row r="1759" spans="1:17" x14ac:dyDescent="0.25">
      <c r="A1759" s="4" t="str">
        <f>VLOOKUP(Table2[[#This Row],[Customer ID]],Table2[],1,)</f>
        <v>Id1758</v>
      </c>
      <c r="B1759" s="4" t="str">
        <f>VLOOKUP(Table2[[#This Row],[Full Name]],Table2[[#This Row],[Full Name]],1,)</f>
        <v xml:space="preserve">  Christie Tjong Clemons</v>
      </c>
      <c r="C1759" s="4">
        <f>VLOOKUP('Medical Examinations'!B1759,'Medical Examinations'!B1759:J4092,1,)</f>
        <v>31.12</v>
      </c>
      <c r="D1759" s="4">
        <f>VLOOKUP('Medical Examinations'!C1759,'Medical Examinations'!C1759:K4092,1,)</f>
        <v>4.76</v>
      </c>
      <c r="E1759" s="4" t="str">
        <f>VLOOKUP('Medical Examinations'!D1759,'Medical Examinations'!D1759:L4092,1,)</f>
        <v>Yes</v>
      </c>
      <c r="F1759" s="4" t="str">
        <f>VLOOKUP('Medical Examinations'!E1759,'Medical Examinations'!E1759:M4092,1,)</f>
        <v>No</v>
      </c>
      <c r="G1759" s="4" t="str">
        <f>VLOOKUP('Medical Examinations'!F1759,'Medical Examinations'!F1759:N4092,1,)</f>
        <v>Yes</v>
      </c>
      <c r="H1759" s="4">
        <f>VLOOKUP('Medical Examinations'!G1759,'Medical Examinations'!G1759:O4092,1,)</f>
        <v>1</v>
      </c>
      <c r="I1759" s="4" t="str">
        <f>VLOOKUP('Medical Examinations'!H1759,'Medical Examinations'!H1759:P4092,1,)</f>
        <v>No</v>
      </c>
      <c r="J1759" s="4" t="str">
        <f>VLOOKUP('Medical Examinations'!I1759,'Medical Examinations'!I1759:Q4092,1,)</f>
        <v>Obesity</v>
      </c>
      <c r="K1759" s="4" t="str">
        <f>VLOOKUP('Medical Examinations'!J1759,'Medical Examinations'!J1759:R4092,1,)</f>
        <v>Normal</v>
      </c>
      <c r="L1759" s="49">
        <f>VLOOKUP(Table3[[#This Row],[Charges]],Table3[[Charges]:[Age]],1,)</f>
        <v>17085.27</v>
      </c>
      <c r="M1759" s="23" t="str">
        <f>VLOOKUP(Table3[[#This Row],[Hospital tier]],Table3[[Hospital tier]:[Age]],1,)</f>
        <v>tier - 2</v>
      </c>
      <c r="N1759" s="4" t="str">
        <f>VLOOKUP(Table3[[#This Row],[City tier]],Table3[[Hospital tier]:[Age]],1,)</f>
        <v>tier - 3</v>
      </c>
      <c r="O1759" s="4" t="str">
        <f>VLOOKUP(Table3[[#This Row],[State ID]],Table3[[State ID]:[Age]],1,)</f>
        <v>R1013</v>
      </c>
      <c r="P1759" s="4" t="str">
        <f>VLOOKUP(Table3[[#This Row],[Hospitalasion Details]],Table3[[Hospitalasion Details]:[Age]],1,)</f>
        <v>28-Jun-2002</v>
      </c>
      <c r="Q1759" s="4">
        <f>VLOOKUP(Table3[[#This Row],[Age]],Table3[Age],1,)</f>
        <v>20</v>
      </c>
    </row>
    <row r="1760" spans="1:17" x14ac:dyDescent="0.25">
      <c r="A1760" s="4" t="str">
        <f>VLOOKUP(Table2[[#This Row],[Customer ID]],Table2[],1,)</f>
        <v>Id1759</v>
      </c>
      <c r="B1760" s="4" t="str">
        <f>VLOOKUP(Table2[[#This Row],[Full Name]],Table2[[#This Row],[Full Name]],1,)</f>
        <v xml:space="preserve">  David A Palma</v>
      </c>
      <c r="C1760" s="4">
        <f>VLOOKUP('Medical Examinations'!B1760,'Medical Examinations'!B1760:J4093,1,)</f>
        <v>22.01</v>
      </c>
      <c r="D1760" s="4">
        <f>VLOOKUP('Medical Examinations'!C1760,'Medical Examinations'!C1760:K4093,1,)</f>
        <v>6.72</v>
      </c>
      <c r="E1760" s="4" t="str">
        <f>VLOOKUP('Medical Examinations'!D1760,'Medical Examinations'!D1760:L4093,1,)</f>
        <v>Yes</v>
      </c>
      <c r="F1760" s="4" t="str">
        <f>VLOOKUP('Medical Examinations'!E1760,'Medical Examinations'!E1760:M4093,1,)</f>
        <v>No</v>
      </c>
      <c r="G1760" s="4" t="str">
        <f>VLOOKUP('Medical Examinations'!F1760,'Medical Examinations'!F1760:N4093,1,)</f>
        <v>No</v>
      </c>
      <c r="H1760" s="4">
        <f>VLOOKUP('Medical Examinations'!G1760,'Medical Examinations'!G1760:O4093,1,)</f>
        <v>1</v>
      </c>
      <c r="I1760" s="4" t="str">
        <f>VLOOKUP('Medical Examinations'!H1760,'Medical Examinations'!H1760:P4093,1,)</f>
        <v>No</v>
      </c>
      <c r="J1760" s="4" t="str">
        <f>VLOOKUP('Medical Examinations'!I1760,'Medical Examinations'!I1760:Q4093,1,)</f>
        <v>Normal Weight</v>
      </c>
      <c r="K1760" s="4" t="str">
        <f>VLOOKUP('Medical Examinations'!J1760,'Medical Examinations'!J1760:R4093,1,)</f>
        <v>Diabetes</v>
      </c>
      <c r="L1760" s="49">
        <f>VLOOKUP(Table3[[#This Row],[Charges]],Table3[[Charges]:[Age]],1,)</f>
        <v>17128.43</v>
      </c>
      <c r="M1760" s="23" t="str">
        <f>VLOOKUP(Table3[[#This Row],[Hospital tier]],Table3[[Hospital tier]:[Age]],1,)</f>
        <v>tier - 2</v>
      </c>
      <c r="N1760" s="4" t="str">
        <f>VLOOKUP(Table3[[#This Row],[City tier]],Table3[[Hospital tier]:[Age]],1,)</f>
        <v>tier - 3</v>
      </c>
      <c r="O1760" s="4" t="str">
        <f>VLOOKUP(Table3[[#This Row],[State ID]],Table3[[State ID]:[Age]],1,)</f>
        <v>R1016</v>
      </c>
      <c r="P1760" s="4" t="str">
        <f>VLOOKUP(Table3[[#This Row],[Hospitalasion Details]],Table3[[Hospitalasion Details]:[Age]],1,)</f>
        <v>3-Jun-1998</v>
      </c>
      <c r="Q1760" s="4">
        <f>VLOOKUP(Table3[[#This Row],[Age]],Table3[Age],1,)</f>
        <v>25</v>
      </c>
    </row>
    <row r="1761" spans="1:17" x14ac:dyDescent="0.25">
      <c r="A1761" s="4" t="str">
        <f>VLOOKUP(Table2[[#This Row],[Customer ID]],Table2[],1,)</f>
        <v>Id1760</v>
      </c>
      <c r="B1761" s="4" t="str">
        <f>VLOOKUP(Table2[[#This Row],[Full Name]],Table2[[#This Row],[Full Name]],1,)</f>
        <v xml:space="preserve">  Masahiro Takaoka</v>
      </c>
      <c r="C1761" s="4">
        <f>VLOOKUP('Medical Examinations'!B1761,'Medical Examinations'!B1761:J4094,1,)</f>
        <v>27.645</v>
      </c>
      <c r="D1761" s="4">
        <f>VLOOKUP('Medical Examinations'!C1761,'Medical Examinations'!C1761:K4094,1,)</f>
        <v>5.7</v>
      </c>
      <c r="E1761" s="4" t="str">
        <f>VLOOKUP('Medical Examinations'!D1761,'Medical Examinations'!D1761:L4094,1,)</f>
        <v>No</v>
      </c>
      <c r="F1761" s="4" t="str">
        <f>VLOOKUP('Medical Examinations'!E1761,'Medical Examinations'!E1761:M4094,1,)</f>
        <v>No</v>
      </c>
      <c r="G1761" s="4" t="str">
        <f>VLOOKUP('Medical Examinations'!F1761,'Medical Examinations'!F1761:N4094,1,)</f>
        <v>No</v>
      </c>
      <c r="H1761" s="4">
        <f>VLOOKUP('Medical Examinations'!G1761,'Medical Examinations'!G1761:O4094,1,)</f>
        <v>0</v>
      </c>
      <c r="I1761" s="4" t="str">
        <f>VLOOKUP('Medical Examinations'!H1761,'Medical Examinations'!H1761:P4094,1,)</f>
        <v>No</v>
      </c>
      <c r="J1761" s="4" t="str">
        <f>VLOOKUP('Medical Examinations'!I1761,'Medical Examinations'!I1761:Q4094,1,)</f>
        <v>Over Weight</v>
      </c>
      <c r="K1761" s="4" t="str">
        <f>VLOOKUP('Medical Examinations'!J1761,'Medical Examinations'!J1761:R4094,1,)</f>
        <v>Pre diabetes</v>
      </c>
      <c r="L1761" s="49">
        <f>VLOOKUP(Table3[[#This Row],[Charges]],Table3[[Charges]:[Age]],1,)</f>
        <v>17172.27</v>
      </c>
      <c r="M1761" s="23" t="str">
        <f>VLOOKUP(Table3[[#This Row],[Hospital tier]],Table3[[Hospital tier]:[Age]],1,)</f>
        <v>tier - 2</v>
      </c>
      <c r="N1761" s="4" t="str">
        <f>VLOOKUP(Table3[[#This Row],[City tier]],Table3[[Hospital tier]:[Age]],1,)</f>
        <v>tier - 2</v>
      </c>
      <c r="O1761" s="4" t="str">
        <f>VLOOKUP(Table3[[#This Row],[State ID]],Table3[[State ID]:[Age]],1,)</f>
        <v>R1026</v>
      </c>
      <c r="P1761" s="4" t="str">
        <f>VLOOKUP(Table3[[#This Row],[Hospitalasion Details]],Table3[[Hospitalasion Details]:[Age]],1,)</f>
        <v>16-Sep-1965</v>
      </c>
      <c r="Q1761" s="4">
        <f>VLOOKUP(Table3[[#This Row],[Age]],Table3[Age],1,)</f>
        <v>57</v>
      </c>
    </row>
    <row r="1762" spans="1:17" x14ac:dyDescent="0.25">
      <c r="A1762" s="4" t="str">
        <f>VLOOKUP(Table2[[#This Row],[Customer ID]],Table2[],1,)</f>
        <v>Id1761</v>
      </c>
      <c r="B1762" s="4" t="str">
        <f>VLOOKUP(Table2[[#This Row],[Full Name]],Table2[[#This Row],[Full Name]],1,)</f>
        <v xml:space="preserve">  Logan B Sherman</v>
      </c>
      <c r="C1762" s="4">
        <f>VLOOKUP('Medical Examinations'!B1762,'Medical Examinations'!B1762:J4095,1,)</f>
        <v>29.64</v>
      </c>
      <c r="D1762" s="4">
        <f>VLOOKUP('Medical Examinations'!C1762,'Medical Examinations'!C1762:K4095,1,)</f>
        <v>5.31</v>
      </c>
      <c r="E1762" s="4" t="str">
        <f>VLOOKUP('Medical Examinations'!D1762,'Medical Examinations'!D1762:L4095,1,)</f>
        <v>Yes</v>
      </c>
      <c r="F1762" s="4" t="str">
        <f>VLOOKUP('Medical Examinations'!E1762,'Medical Examinations'!E1762:M4095,1,)</f>
        <v>No</v>
      </c>
      <c r="G1762" s="4" t="str">
        <f>VLOOKUP('Medical Examinations'!F1762,'Medical Examinations'!F1762:N4095,1,)</f>
        <v>No</v>
      </c>
      <c r="H1762" s="4">
        <f>VLOOKUP('Medical Examinations'!G1762,'Medical Examinations'!G1762:O4095,1,)</f>
        <v>0</v>
      </c>
      <c r="I1762" s="4" t="str">
        <f>VLOOKUP('Medical Examinations'!H1762,'Medical Examinations'!H1762:P4095,1,)</f>
        <v>No</v>
      </c>
      <c r="J1762" s="4" t="str">
        <f>VLOOKUP('Medical Examinations'!I1762,'Medical Examinations'!I1762:Q4095,1,)</f>
        <v>Over Weight</v>
      </c>
      <c r="K1762" s="4" t="str">
        <f>VLOOKUP('Medical Examinations'!J1762,'Medical Examinations'!J1762:R4095,1,)</f>
        <v>Normal</v>
      </c>
      <c r="L1762" s="49">
        <f>VLOOKUP(Table3[[#This Row],[Charges]],Table3[[Charges]:[Age]],1,)</f>
        <v>17174.52</v>
      </c>
      <c r="M1762" s="23" t="str">
        <f>VLOOKUP(Table3[[#This Row],[Hospital tier]],Table3[[Hospital tier]:[Age]],1,)</f>
        <v>tier - 2</v>
      </c>
      <c r="N1762" s="4" t="str">
        <f>VLOOKUP(Table3[[#This Row],[City tier]],Table3[[Hospital tier]:[Age]],1,)</f>
        <v>tier - 2</v>
      </c>
      <c r="O1762" s="4" t="str">
        <f>VLOOKUP(Table3[[#This Row],[State ID]],Table3[[State ID]:[Age]],1,)</f>
        <v>R1012</v>
      </c>
      <c r="P1762" s="4" t="str">
        <f>VLOOKUP(Table3[[#This Row],[Hospitalasion Details]],Table3[[Hospitalasion Details]:[Age]],1,)</f>
        <v>7-Jun-1964</v>
      </c>
      <c r="Q1762" s="4">
        <f>VLOOKUP(Table3[[#This Row],[Age]],Table3[Age],1,)</f>
        <v>59</v>
      </c>
    </row>
    <row r="1763" spans="1:17" x14ac:dyDescent="0.25">
      <c r="A1763" s="4" t="str">
        <f>VLOOKUP(Table2[[#This Row],[Customer ID]],Table2[],1,)</f>
        <v>Id1762</v>
      </c>
      <c r="B1763" s="4" t="str">
        <f>VLOOKUP(Table2[[#This Row],[Full Name]],Table2[[#This Row],[Full Name]],1,)</f>
        <v xml:space="preserve">  Stephanie L Andre</v>
      </c>
      <c r="C1763" s="4">
        <f>VLOOKUP('Medical Examinations'!B1763,'Medical Examinations'!B1763:J4096,1,)</f>
        <v>33.700000000000003</v>
      </c>
      <c r="D1763" s="4">
        <f>VLOOKUP('Medical Examinations'!C1763,'Medical Examinations'!C1763:K4096,1,)</f>
        <v>4.32</v>
      </c>
      <c r="E1763" s="4" t="str">
        <f>VLOOKUP('Medical Examinations'!D1763,'Medical Examinations'!D1763:L4096,1,)</f>
        <v>Yes</v>
      </c>
      <c r="F1763" s="4" t="str">
        <f>VLOOKUP('Medical Examinations'!E1763,'Medical Examinations'!E1763:M4096,1,)</f>
        <v>No</v>
      </c>
      <c r="G1763" s="4" t="str">
        <f>VLOOKUP('Medical Examinations'!F1763,'Medical Examinations'!F1763:N4096,1,)</f>
        <v>No</v>
      </c>
      <c r="H1763" s="4">
        <f>VLOOKUP('Medical Examinations'!G1763,'Medical Examinations'!G1763:O4096,1,)</f>
        <v>1</v>
      </c>
      <c r="I1763" s="4" t="str">
        <f>VLOOKUP('Medical Examinations'!H1763,'Medical Examinations'!H1763:P4096,1,)</f>
        <v>No</v>
      </c>
      <c r="J1763" s="4" t="str">
        <f>VLOOKUP('Medical Examinations'!I1763,'Medical Examinations'!I1763:Q4096,1,)</f>
        <v>Obesity</v>
      </c>
      <c r="K1763" s="4" t="str">
        <f>VLOOKUP('Medical Examinations'!J1763,'Medical Examinations'!J1763:R4096,1,)</f>
        <v>Normal</v>
      </c>
      <c r="L1763" s="49">
        <f>VLOOKUP(Table3[[#This Row],[Charges]],Table3[[Charges]:[Age]],1,)</f>
        <v>17178.68</v>
      </c>
      <c r="M1763" s="23" t="str">
        <f>VLOOKUP(Table3[[#This Row],[Hospital tier]],Table3[[Hospital tier]:[Age]],1,)</f>
        <v>tier - 2</v>
      </c>
      <c r="N1763" s="4" t="str">
        <f>VLOOKUP(Table3[[#This Row],[City tier]],Table3[[Hospital tier]:[Age]],1,)</f>
        <v>tier - 2</v>
      </c>
      <c r="O1763" s="4" t="str">
        <f>VLOOKUP(Table3[[#This Row],[State ID]],Table3[[State ID]:[Age]],1,)</f>
        <v>R1019</v>
      </c>
      <c r="P1763" s="4" t="str">
        <f>VLOOKUP(Table3[[#This Row],[Hospitalasion Details]],Table3[[Hospitalasion Details]:[Age]],1,)</f>
        <v>18-Aug-2004</v>
      </c>
      <c r="Q1763" s="4">
        <f>VLOOKUP(Table3[[#This Row],[Age]],Table3[Age],1,)</f>
        <v>18</v>
      </c>
    </row>
    <row r="1764" spans="1:17" x14ac:dyDescent="0.25">
      <c r="A1764" s="4" t="str">
        <f>VLOOKUP(Table2[[#This Row],[Customer ID]],Table2[],1,)</f>
        <v>Id1763</v>
      </c>
      <c r="B1764" s="4" t="str">
        <f>VLOOKUP(Table2[[#This Row],[Full Name]],Table2[[#This Row],[Full Name]],1,)</f>
        <v xml:space="preserve">  Angela H Switt</v>
      </c>
      <c r="C1764" s="4">
        <f>VLOOKUP('Medical Examinations'!B1764,'Medical Examinations'!B1764:J4097,1,)</f>
        <v>27.5</v>
      </c>
      <c r="D1764" s="4">
        <f>VLOOKUP('Medical Examinations'!C1764,'Medical Examinations'!C1764:K4097,1,)</f>
        <v>4.2300000000000004</v>
      </c>
      <c r="E1764" s="4" t="str">
        <f>VLOOKUP('Medical Examinations'!D1764,'Medical Examinations'!D1764:L4097,1,)</f>
        <v>Yes</v>
      </c>
      <c r="F1764" s="4" t="str">
        <f>VLOOKUP('Medical Examinations'!E1764,'Medical Examinations'!E1764:M4097,1,)</f>
        <v>No</v>
      </c>
      <c r="G1764" s="4" t="str">
        <f>VLOOKUP('Medical Examinations'!F1764,'Medical Examinations'!F1764:N4097,1,)</f>
        <v>No</v>
      </c>
      <c r="H1764" s="4">
        <f>VLOOKUP('Medical Examinations'!G1764,'Medical Examinations'!G1764:O4097,1,)</f>
        <v>1</v>
      </c>
      <c r="I1764" s="4" t="str">
        <f>VLOOKUP('Medical Examinations'!H1764,'Medical Examinations'!H1764:P4097,1,)</f>
        <v>No</v>
      </c>
      <c r="J1764" s="4" t="str">
        <f>VLOOKUP('Medical Examinations'!I1764,'Medical Examinations'!I1764:Q4097,1,)</f>
        <v>Over Weight</v>
      </c>
      <c r="K1764" s="4" t="str">
        <f>VLOOKUP('Medical Examinations'!J1764,'Medical Examinations'!J1764:R4097,1,)</f>
        <v>Normal</v>
      </c>
      <c r="L1764" s="49">
        <f>VLOOKUP(Table3[[#This Row],[Charges]],Table3[[Charges]:[Age]],1,)</f>
        <v>17179.52</v>
      </c>
      <c r="M1764" s="23" t="str">
        <f>VLOOKUP(Table3[[#This Row],[Hospital tier]],Table3[[Hospital tier]:[Age]],1,)</f>
        <v>tier - 2</v>
      </c>
      <c r="N1764" s="4" t="str">
        <f>VLOOKUP(Table3[[#This Row],[City tier]],Table3[[Hospital tier]:[Age]],1,)</f>
        <v>tier - 1</v>
      </c>
      <c r="O1764" s="4" t="str">
        <f>VLOOKUP(Table3[[#This Row],[State ID]],Table3[[State ID]:[Age]],1,)</f>
        <v>R1013</v>
      </c>
      <c r="P1764" s="4" t="str">
        <f>VLOOKUP(Table3[[#This Row],[Hospitalasion Details]],Table3[[Hospitalasion Details]:[Age]],1,)</f>
        <v>22-Oct-1982</v>
      </c>
      <c r="Q1764" s="4">
        <f>VLOOKUP(Table3[[#This Row],[Age]],Table3[Age],1,)</f>
        <v>40</v>
      </c>
    </row>
    <row r="1765" spans="1:17" x14ac:dyDescent="0.25">
      <c r="A1765" s="4" t="str">
        <f>VLOOKUP(Table2[[#This Row],[Customer ID]],Table2[],1,)</f>
        <v>Id1764</v>
      </c>
      <c r="B1765" s="4" t="str">
        <f>VLOOKUP(Table2[[#This Row],[Full Name]],Table2[[#This Row],[Full Name]],1,)</f>
        <v xml:space="preserve">  Britt K Erickson</v>
      </c>
      <c r="C1765" s="4">
        <f>VLOOKUP('Medical Examinations'!B1765,'Medical Examinations'!B1765:J4098,1,)</f>
        <v>16.12</v>
      </c>
      <c r="D1765" s="4">
        <f>VLOOKUP('Medical Examinations'!C1765,'Medical Examinations'!C1765:K4098,1,)</f>
        <v>6.09</v>
      </c>
      <c r="E1765" s="4" t="str">
        <f>VLOOKUP('Medical Examinations'!D1765,'Medical Examinations'!D1765:L4098,1,)</f>
        <v>No</v>
      </c>
      <c r="F1765" s="4" t="str">
        <f>VLOOKUP('Medical Examinations'!E1765,'Medical Examinations'!E1765:M4098,1,)</f>
        <v>No</v>
      </c>
      <c r="G1765" s="4" t="str">
        <f>VLOOKUP('Medical Examinations'!F1765,'Medical Examinations'!F1765:N4098,1,)</f>
        <v>No</v>
      </c>
      <c r="H1765" s="4">
        <f>VLOOKUP('Medical Examinations'!G1765,'Medical Examinations'!G1765:O4098,1,)</f>
        <v>0</v>
      </c>
      <c r="I1765" s="4" t="str">
        <f>VLOOKUP('Medical Examinations'!H1765,'Medical Examinations'!H1765:P4098,1,)</f>
        <v>No</v>
      </c>
      <c r="J1765" s="4" t="str">
        <f>VLOOKUP('Medical Examinations'!I1765,'Medical Examinations'!I1765:Q4098,1,)</f>
        <v>Underweight</v>
      </c>
      <c r="K1765" s="4" t="str">
        <f>VLOOKUP('Medical Examinations'!J1765,'Medical Examinations'!J1765:R4098,1,)</f>
        <v>Pre diabetes</v>
      </c>
      <c r="L1765" s="49">
        <f>VLOOKUP(Table3[[#This Row],[Charges]],Table3[[Charges]:[Age]],1,)</f>
        <v>17253.43</v>
      </c>
      <c r="M1765" s="23" t="str">
        <f>VLOOKUP(Table3[[#This Row],[Hospital tier]],Table3[[Hospital tier]:[Age]],1,)</f>
        <v>tier - 2</v>
      </c>
      <c r="N1765" s="4" t="str">
        <f>VLOOKUP(Table3[[#This Row],[City tier]],Table3[[Hospital tier]:[Age]],1,)</f>
        <v>tier - 3</v>
      </c>
      <c r="O1765" s="4" t="str">
        <f>VLOOKUP(Table3[[#This Row],[State ID]],Table3[[State ID]:[Age]],1,)</f>
        <v>R1026</v>
      </c>
      <c r="P1765" s="4" t="str">
        <f>VLOOKUP(Table3[[#This Row],[Hospitalasion Details]],Table3[[Hospitalasion Details]:[Age]],1,)</f>
        <v>25-Aug-1975</v>
      </c>
      <c r="Q1765" s="4">
        <f>VLOOKUP(Table3[[#This Row],[Age]],Table3[Age],1,)</f>
        <v>47</v>
      </c>
    </row>
    <row r="1766" spans="1:17" x14ac:dyDescent="0.25">
      <c r="A1766" s="4" t="str">
        <f>VLOOKUP(Table2[[#This Row],[Customer ID]],Table2[],1,)</f>
        <v>Id1765</v>
      </c>
      <c r="B1766" s="4" t="str">
        <f>VLOOKUP(Table2[[#This Row],[Full Name]],Table2[[#This Row],[Full Name]],1,)</f>
        <v xml:space="preserve">  Joyce R Miller</v>
      </c>
      <c r="C1766" s="4">
        <f>VLOOKUP('Medical Examinations'!B1766,'Medical Examinations'!B1766:J4099,1,)</f>
        <v>26.73</v>
      </c>
      <c r="D1766" s="4">
        <f>VLOOKUP('Medical Examinations'!C1766,'Medical Examinations'!C1766:K4099,1,)</f>
        <v>4.74</v>
      </c>
      <c r="E1766" s="4" t="str">
        <f>VLOOKUP('Medical Examinations'!D1766,'Medical Examinations'!D1766:L4099,1,)</f>
        <v>Yes</v>
      </c>
      <c r="F1766" s="4" t="str">
        <f>VLOOKUP('Medical Examinations'!E1766,'Medical Examinations'!E1766:M4099,1,)</f>
        <v>No</v>
      </c>
      <c r="G1766" s="4" t="str">
        <f>VLOOKUP('Medical Examinations'!F1766,'Medical Examinations'!F1766:N4099,1,)</f>
        <v>No</v>
      </c>
      <c r="H1766" s="4">
        <f>VLOOKUP('Medical Examinations'!G1766,'Medical Examinations'!G1766:O4099,1,)</f>
        <v>1</v>
      </c>
      <c r="I1766" s="4" t="str">
        <f>VLOOKUP('Medical Examinations'!H1766,'Medical Examinations'!H1766:P4099,1,)</f>
        <v>No</v>
      </c>
      <c r="J1766" s="4" t="str">
        <f>VLOOKUP('Medical Examinations'!I1766,'Medical Examinations'!I1766:Q4099,1,)</f>
        <v>Over Weight</v>
      </c>
      <c r="K1766" s="4" t="str">
        <f>VLOOKUP('Medical Examinations'!J1766,'Medical Examinations'!J1766:R4099,1,)</f>
        <v>Normal</v>
      </c>
      <c r="L1766" s="49">
        <f>VLOOKUP(Table3[[#This Row],[Charges]],Table3[[Charges]:[Age]],1,)</f>
        <v>17337.580000000002</v>
      </c>
      <c r="M1766" s="23" t="str">
        <f>VLOOKUP(Table3[[#This Row],[Hospital tier]],Table3[[Hospital tier]:[Age]],1,)</f>
        <v>tier - 2</v>
      </c>
      <c r="N1766" s="4" t="str">
        <f>VLOOKUP(Table3[[#This Row],[City tier]],Table3[[Hospital tier]:[Age]],1,)</f>
        <v>tier - 3</v>
      </c>
      <c r="O1766" s="4" t="str">
        <f>VLOOKUP(Table3[[#This Row],[State ID]],Table3[[State ID]:[Age]],1,)</f>
        <v>R1023</v>
      </c>
      <c r="P1766" s="4" t="str">
        <f>VLOOKUP(Table3[[#This Row],[Hospitalasion Details]],Table3[[Hospitalasion Details]:[Age]],1,)</f>
        <v>12-Jul-1963</v>
      </c>
      <c r="Q1766" s="4">
        <f>VLOOKUP(Table3[[#This Row],[Age]],Table3[Age],1,)</f>
        <v>59</v>
      </c>
    </row>
    <row r="1767" spans="1:17" x14ac:dyDescent="0.25">
      <c r="A1767" s="4" t="str">
        <f>VLOOKUP(Table2[[#This Row],[Customer ID]],Table2[],1,)</f>
        <v>Id1766</v>
      </c>
      <c r="B1767" s="4" t="str">
        <f>VLOOKUP(Table2[[#This Row],[Full Name]],Table2[[#This Row],[Full Name]],1,)</f>
        <v xml:space="preserve">  Ben Whitbeck</v>
      </c>
      <c r="C1767" s="4">
        <f>VLOOKUP('Medical Examinations'!B1767,'Medical Examinations'!B1767:J4100,1,)</f>
        <v>37.25</v>
      </c>
      <c r="D1767" s="4">
        <f>VLOOKUP('Medical Examinations'!C1767,'Medical Examinations'!C1767:K4100,1,)</f>
        <v>6.23</v>
      </c>
      <c r="E1767" s="4" t="str">
        <f>VLOOKUP('Medical Examinations'!D1767,'Medical Examinations'!D1767:L4100,1,)</f>
        <v>Yes</v>
      </c>
      <c r="F1767" s="4" t="str">
        <f>VLOOKUP('Medical Examinations'!E1767,'Medical Examinations'!E1767:M4100,1,)</f>
        <v>No</v>
      </c>
      <c r="G1767" s="4" t="str">
        <f>VLOOKUP('Medical Examinations'!F1767,'Medical Examinations'!F1767:N4100,1,)</f>
        <v>No</v>
      </c>
      <c r="H1767" s="4">
        <f>VLOOKUP('Medical Examinations'!G1767,'Medical Examinations'!G1767:O4100,1,)</f>
        <v>0</v>
      </c>
      <c r="I1767" s="4" t="str">
        <f>VLOOKUP('Medical Examinations'!H1767,'Medical Examinations'!H1767:P4100,1,)</f>
        <v>No</v>
      </c>
      <c r="J1767" s="4" t="str">
        <f>VLOOKUP('Medical Examinations'!I1767,'Medical Examinations'!I1767:Q4100,1,)</f>
        <v>Obesity</v>
      </c>
      <c r="K1767" s="4" t="str">
        <f>VLOOKUP('Medical Examinations'!J1767,'Medical Examinations'!J1767:R4100,1,)</f>
        <v>Pre diabetes</v>
      </c>
      <c r="L1767" s="49">
        <f>VLOOKUP(Table3[[#This Row],[Charges]],Table3[[Charges]:[Age]],1,)</f>
        <v>17352.68</v>
      </c>
      <c r="M1767" s="23" t="str">
        <f>VLOOKUP(Table3[[#This Row],[Hospital tier]],Table3[[Hospital tier]:[Age]],1,)</f>
        <v>tier - 2</v>
      </c>
      <c r="N1767" s="4" t="str">
        <f>VLOOKUP(Table3[[#This Row],[City tier]],Table3[[Hospital tier]:[Age]],1,)</f>
        <v>tier - 3</v>
      </c>
      <c r="O1767" s="4" t="str">
        <f>VLOOKUP(Table3[[#This Row],[State ID]],Table3[[State ID]:[Age]],1,)</f>
        <v>R1012</v>
      </c>
      <c r="P1767" s="4" t="str">
        <f>VLOOKUP(Table3[[#This Row],[Hospitalasion Details]],Table3[[Hospitalasion Details]:[Age]],1,)</f>
        <v>1-Nov-2003</v>
      </c>
      <c r="Q1767" s="4">
        <f>VLOOKUP(Table3[[#This Row],[Age]],Table3[Age],1,)</f>
        <v>19</v>
      </c>
    </row>
    <row r="1768" spans="1:17" x14ac:dyDescent="0.25">
      <c r="A1768" s="4" t="str">
        <f>VLOOKUP(Table2[[#This Row],[Customer ID]],Table2[],1,)</f>
        <v>Id1767</v>
      </c>
      <c r="B1768" s="4" t="str">
        <f>VLOOKUP(Table2[[#This Row],[Full Name]],Table2[[#This Row],[Full Name]],1,)</f>
        <v xml:space="preserve">  Sarah M Auer</v>
      </c>
      <c r="C1768" s="4">
        <f>VLOOKUP('Medical Examinations'!B1768,'Medical Examinations'!B1768:J4101,1,)</f>
        <v>23.56</v>
      </c>
      <c r="D1768" s="4">
        <f>VLOOKUP('Medical Examinations'!C1768,'Medical Examinations'!C1768:K4101,1,)</f>
        <v>5.45</v>
      </c>
      <c r="E1768" s="4" t="str">
        <f>VLOOKUP('Medical Examinations'!D1768,'Medical Examinations'!D1768:L4101,1,)</f>
        <v>Yes</v>
      </c>
      <c r="F1768" s="4" t="str">
        <f>VLOOKUP('Medical Examinations'!E1768,'Medical Examinations'!E1768:M4101,1,)</f>
        <v>No</v>
      </c>
      <c r="G1768" s="4" t="str">
        <f>VLOOKUP('Medical Examinations'!F1768,'Medical Examinations'!F1768:N4101,1,)</f>
        <v>No</v>
      </c>
      <c r="H1768" s="4">
        <f>VLOOKUP('Medical Examinations'!G1768,'Medical Examinations'!G1768:O4101,1,)</f>
        <v>1</v>
      </c>
      <c r="I1768" s="4" t="str">
        <f>VLOOKUP('Medical Examinations'!H1768,'Medical Examinations'!H1768:P4101,1,)</f>
        <v>No</v>
      </c>
      <c r="J1768" s="4" t="str">
        <f>VLOOKUP('Medical Examinations'!I1768,'Medical Examinations'!I1768:Q4101,1,)</f>
        <v>Normal Weight</v>
      </c>
      <c r="K1768" s="4" t="str">
        <f>VLOOKUP('Medical Examinations'!J1768,'Medical Examinations'!J1768:R4101,1,)</f>
        <v>Normal</v>
      </c>
      <c r="L1768" s="49">
        <f>VLOOKUP(Table3[[#This Row],[Charges]],Table3[[Charges]:[Age]],1,)</f>
        <v>17361.77</v>
      </c>
      <c r="M1768" s="23" t="str">
        <f>VLOOKUP(Table3[[#This Row],[Hospital tier]],Table3[[Hospital tier]:[Age]],1,)</f>
        <v>tier - 2</v>
      </c>
      <c r="N1768" s="4" t="str">
        <f>VLOOKUP(Table3[[#This Row],[City tier]],Table3[[Hospital tier]:[Age]],1,)</f>
        <v>tier - 1</v>
      </c>
      <c r="O1768" s="4" t="str">
        <f>VLOOKUP(Table3[[#This Row],[State ID]],Table3[[State ID]:[Age]],1,)</f>
        <v>R1012</v>
      </c>
      <c r="P1768" s="4" t="str">
        <f>VLOOKUP(Table3[[#This Row],[Hospitalasion Details]],Table3[[Hospitalasion Details]:[Age]],1,)</f>
        <v>18-Oct-1992</v>
      </c>
      <c r="Q1768" s="4">
        <f>VLOOKUP(Table3[[#This Row],[Age]],Table3[Age],1,)</f>
        <v>30</v>
      </c>
    </row>
    <row r="1769" spans="1:17" x14ac:dyDescent="0.25">
      <c r="A1769" s="4" t="str">
        <f>VLOOKUP(Table2[[#This Row],[Customer ID]],Table2[],1,)</f>
        <v>Id1768</v>
      </c>
      <c r="B1769" s="4" t="str">
        <f>VLOOKUP(Table2[[#This Row],[Full Name]],Table2[[#This Row],[Full Name]],1,)</f>
        <v xml:space="preserve">  Sarah Attar</v>
      </c>
      <c r="C1769" s="4">
        <f>VLOOKUP('Medical Examinations'!B1769,'Medical Examinations'!B1769:J4102,1,)</f>
        <v>15.84</v>
      </c>
      <c r="D1769" s="4">
        <f>VLOOKUP('Medical Examinations'!C1769,'Medical Examinations'!C1769:K4102,1,)</f>
        <v>10.34</v>
      </c>
      <c r="E1769" s="4" t="str">
        <f>VLOOKUP('Medical Examinations'!D1769,'Medical Examinations'!D1769:L4102,1,)</f>
        <v>No</v>
      </c>
      <c r="F1769" s="4" t="str">
        <f>VLOOKUP('Medical Examinations'!E1769,'Medical Examinations'!E1769:M4102,1,)</f>
        <v>No</v>
      </c>
      <c r="G1769" s="4" t="str">
        <f>VLOOKUP('Medical Examinations'!F1769,'Medical Examinations'!F1769:N4102,1,)</f>
        <v>No</v>
      </c>
      <c r="H1769" s="4">
        <f>VLOOKUP('Medical Examinations'!G1769,'Medical Examinations'!G1769:O4102,1,)</f>
        <v>2</v>
      </c>
      <c r="I1769" s="4" t="str">
        <f>VLOOKUP('Medical Examinations'!H1769,'Medical Examinations'!H1769:P4102,1,)</f>
        <v>No</v>
      </c>
      <c r="J1769" s="4" t="str">
        <f>VLOOKUP('Medical Examinations'!I1769,'Medical Examinations'!I1769:Q4102,1,)</f>
        <v>Underweight</v>
      </c>
      <c r="K1769" s="4" t="str">
        <f>VLOOKUP('Medical Examinations'!J1769,'Medical Examinations'!J1769:R4102,1,)</f>
        <v>Diabetes</v>
      </c>
      <c r="L1769" s="49">
        <f>VLOOKUP(Table3[[#This Row],[Charges]],Table3[[Charges]:[Age]],1,)</f>
        <v>17468.98</v>
      </c>
      <c r="M1769" s="23" t="str">
        <f>VLOOKUP(Table3[[#This Row],[Hospital tier]],Table3[[Hospital tier]:[Age]],1,)</f>
        <v>tier - 2</v>
      </c>
      <c r="N1769" s="4" t="str">
        <f>VLOOKUP(Table3[[#This Row],[City tier]],Table3[[Hospital tier]:[Age]],1,)</f>
        <v>tier - 1</v>
      </c>
      <c r="O1769" s="4" t="str">
        <f>VLOOKUP(Table3[[#This Row],[State ID]],Table3[[State ID]:[Age]],1,)</f>
        <v>R1012</v>
      </c>
      <c r="P1769" s="4" t="str">
        <f>VLOOKUP(Table3[[#This Row],[Hospitalasion Details]],Table3[[Hospitalasion Details]:[Age]],1,)</f>
        <v>2-Nov-2003</v>
      </c>
      <c r="Q1769" s="4">
        <f>VLOOKUP(Table3[[#This Row],[Age]],Table3[Age],1,)</f>
        <v>19</v>
      </c>
    </row>
    <row r="1770" spans="1:17" x14ac:dyDescent="0.25">
      <c r="A1770" s="4" t="str">
        <f>VLOOKUP(Table2[[#This Row],[Customer ID]],Table2[],1,)</f>
        <v>Id1769</v>
      </c>
      <c r="B1770" s="4" t="str">
        <f>VLOOKUP(Table2[[#This Row],[Full Name]],Table2[[#This Row],[Full Name]],1,)</f>
        <v xml:space="preserve">  Katie Misuraca</v>
      </c>
      <c r="C1770" s="4">
        <f>VLOOKUP('Medical Examinations'!B1770,'Medical Examinations'!B1770:J4103,1,)</f>
        <v>36.630000000000003</v>
      </c>
      <c r="D1770" s="4">
        <f>VLOOKUP('Medical Examinations'!C1770,'Medical Examinations'!C1770:K4103,1,)</f>
        <v>5.15</v>
      </c>
      <c r="E1770" s="4" t="str">
        <f>VLOOKUP('Medical Examinations'!D1770,'Medical Examinations'!D1770:L4103,1,)</f>
        <v>No</v>
      </c>
      <c r="F1770" s="4" t="str">
        <f>VLOOKUP('Medical Examinations'!E1770,'Medical Examinations'!E1770:M4103,1,)</f>
        <v>No</v>
      </c>
      <c r="G1770" s="4" t="str">
        <f>VLOOKUP('Medical Examinations'!F1770,'Medical Examinations'!F1770:N4103,1,)</f>
        <v>No</v>
      </c>
      <c r="H1770" s="4">
        <f>VLOOKUP('Medical Examinations'!G1770,'Medical Examinations'!G1770:O4103,1,)</f>
        <v>0</v>
      </c>
      <c r="I1770" s="4" t="str">
        <f>VLOOKUP('Medical Examinations'!H1770,'Medical Examinations'!H1770:P4103,1,)</f>
        <v>No</v>
      </c>
      <c r="J1770" s="4" t="str">
        <f>VLOOKUP('Medical Examinations'!I1770,'Medical Examinations'!I1770:Q4103,1,)</f>
        <v>Obesity</v>
      </c>
      <c r="K1770" s="4" t="str">
        <f>VLOOKUP('Medical Examinations'!J1770,'Medical Examinations'!J1770:R4103,1,)</f>
        <v>Normal</v>
      </c>
      <c r="L1770" s="49">
        <f>VLOOKUP(Table3[[#This Row],[Charges]],Table3[[Charges]:[Age]],1,)</f>
        <v>17479.53</v>
      </c>
      <c r="M1770" s="23" t="str">
        <f>VLOOKUP(Table3[[#This Row],[Hospital tier]],Table3[[Hospital tier]:[Age]],1,)</f>
        <v>tier - 1</v>
      </c>
      <c r="N1770" s="4" t="str">
        <f>VLOOKUP(Table3[[#This Row],[City tier]],Table3[[Hospital tier]:[Age]],1,)</f>
        <v>tier - 1</v>
      </c>
      <c r="O1770" s="4" t="str">
        <f>VLOOKUP(Table3[[#This Row],[State ID]],Table3[[State ID]:[Age]],1,)</f>
        <v>R1012</v>
      </c>
      <c r="P1770" s="4" t="str">
        <f>VLOOKUP(Table3[[#This Row],[Hospitalasion Details]],Table3[[Hospitalasion Details]:[Age]],1,)</f>
        <v>8-Jun-1971</v>
      </c>
      <c r="Q1770" s="4">
        <f>VLOOKUP(Table3[[#This Row],[Age]],Table3[Age],1,)</f>
        <v>52</v>
      </c>
    </row>
    <row r="1771" spans="1:17" x14ac:dyDescent="0.25">
      <c r="A1771" s="4" t="str">
        <f>VLOOKUP(Table2[[#This Row],[Customer ID]],Table2[],1,)</f>
        <v>Id1770</v>
      </c>
      <c r="B1771" s="4" t="str">
        <f>VLOOKUP(Table2[[#This Row],[Full Name]],Table2[[#This Row],[Full Name]],1,)</f>
        <v xml:space="preserve">  Michaela L Spannaus</v>
      </c>
      <c r="C1771" s="4">
        <f>VLOOKUP('Medical Examinations'!B1771,'Medical Examinations'!B1771:J4104,1,)</f>
        <v>16.47</v>
      </c>
      <c r="D1771" s="4">
        <f>VLOOKUP('Medical Examinations'!C1771,'Medical Examinations'!C1771:K4104,1,)</f>
        <v>11.72</v>
      </c>
      <c r="E1771" s="4" t="str">
        <f>VLOOKUP('Medical Examinations'!D1771,'Medical Examinations'!D1771:L4104,1,)</f>
        <v>No</v>
      </c>
      <c r="F1771" s="4" t="str">
        <f>VLOOKUP('Medical Examinations'!E1771,'Medical Examinations'!E1771:M4104,1,)</f>
        <v>No</v>
      </c>
      <c r="G1771" s="4" t="str">
        <f>VLOOKUP('Medical Examinations'!F1771,'Medical Examinations'!F1771:N4104,1,)</f>
        <v>No</v>
      </c>
      <c r="H1771" s="4">
        <f>VLOOKUP('Medical Examinations'!G1771,'Medical Examinations'!G1771:O4104,1,)</f>
        <v>0</v>
      </c>
      <c r="I1771" s="4" t="str">
        <f>VLOOKUP('Medical Examinations'!H1771,'Medical Examinations'!H1771:P4104,1,)</f>
        <v>No</v>
      </c>
      <c r="J1771" s="4" t="str">
        <f>VLOOKUP('Medical Examinations'!I1771,'Medical Examinations'!I1771:Q4104,1,)</f>
        <v>Underweight</v>
      </c>
      <c r="K1771" s="4" t="str">
        <f>VLOOKUP('Medical Examinations'!J1771,'Medical Examinations'!J1771:R4104,1,)</f>
        <v>Diabetes</v>
      </c>
      <c r="L1771" s="49">
        <f>VLOOKUP(Table3[[#This Row],[Charges]],Table3[[Charges]:[Age]],1,)</f>
        <v>17496.310000000001</v>
      </c>
      <c r="M1771" s="23" t="str">
        <f>VLOOKUP(Table3[[#This Row],[Hospital tier]],Table3[[Hospital tier]:[Age]],1,)</f>
        <v>tier - 1</v>
      </c>
      <c r="N1771" s="4" t="str">
        <f>VLOOKUP(Table3[[#This Row],[City tier]],Table3[[Hospital tier]:[Age]],1,)</f>
        <v>tier - 2</v>
      </c>
      <c r="O1771" s="4" t="str">
        <f>VLOOKUP(Table3[[#This Row],[State ID]],Table3[[State ID]:[Age]],1,)</f>
        <v>R1011</v>
      </c>
      <c r="P1771" s="4" t="str">
        <f>VLOOKUP(Table3[[#This Row],[Hospitalasion Details]],Table3[[Hospitalasion Details]:[Age]],1,)</f>
        <v>29-Dec-1990</v>
      </c>
      <c r="Q1771" s="4">
        <f>VLOOKUP(Table3[[#This Row],[Age]],Table3[Age],1,)</f>
        <v>32</v>
      </c>
    </row>
    <row r="1772" spans="1:17" x14ac:dyDescent="0.25">
      <c r="A1772" s="4" t="str">
        <f>VLOOKUP(Table2[[#This Row],[Customer ID]],Table2[],1,)</f>
        <v>Id1771</v>
      </c>
      <c r="B1772" s="4" t="str">
        <f>VLOOKUP(Table2[[#This Row],[Full Name]],Table2[[#This Row],[Full Name]],1,)</f>
        <v xml:space="preserve">  Shalaleh Tarbiat</v>
      </c>
      <c r="C1772" s="4">
        <f>VLOOKUP('Medical Examinations'!B1772,'Medical Examinations'!B1772:J4105,1,)</f>
        <v>25.8</v>
      </c>
      <c r="D1772" s="4">
        <f>VLOOKUP('Medical Examinations'!C1772,'Medical Examinations'!C1772:K4105,1,)</f>
        <v>5.29</v>
      </c>
      <c r="E1772" s="4" t="str">
        <f>VLOOKUP('Medical Examinations'!D1772,'Medical Examinations'!D1772:L4105,1,)</f>
        <v>No</v>
      </c>
      <c r="F1772" s="4" t="str">
        <f>VLOOKUP('Medical Examinations'!E1772,'Medical Examinations'!E1772:M4105,1,)</f>
        <v>No</v>
      </c>
      <c r="G1772" s="4" t="str">
        <f>VLOOKUP('Medical Examinations'!F1772,'Medical Examinations'!F1772:N4105,1,)</f>
        <v>No</v>
      </c>
      <c r="H1772" s="4">
        <f>VLOOKUP('Medical Examinations'!G1772,'Medical Examinations'!G1772:O4105,1,)</f>
        <v>0</v>
      </c>
      <c r="I1772" s="4" t="str">
        <f>VLOOKUP('Medical Examinations'!H1772,'Medical Examinations'!H1772:P4105,1,)</f>
        <v>No</v>
      </c>
      <c r="J1772" s="4" t="str">
        <f>VLOOKUP('Medical Examinations'!I1772,'Medical Examinations'!I1772:Q4105,1,)</f>
        <v>Over Weight</v>
      </c>
      <c r="K1772" s="4" t="str">
        <f>VLOOKUP('Medical Examinations'!J1772,'Medical Examinations'!J1772:R4105,1,)</f>
        <v>Normal</v>
      </c>
      <c r="L1772" s="49">
        <f>VLOOKUP(Table3[[#This Row],[Charges]],Table3[[Charges]:[Age]],1,)</f>
        <v>17505.650000000001</v>
      </c>
      <c r="M1772" s="23" t="str">
        <f>VLOOKUP(Table3[[#This Row],[Hospital tier]],Table3[[Hospital tier]:[Age]],1,)</f>
        <v>tier - 1</v>
      </c>
      <c r="N1772" s="4" t="str">
        <f>VLOOKUP(Table3[[#This Row],[City tier]],Table3[[Hospital tier]:[Age]],1,)</f>
        <v>tier - 2</v>
      </c>
      <c r="O1772" s="4" t="str">
        <f>VLOOKUP(Table3[[#This Row],[State ID]],Table3[[State ID]:[Age]],1,)</f>
        <v>R1023</v>
      </c>
      <c r="P1772" s="4" t="str">
        <f>VLOOKUP(Table3[[#This Row],[Hospitalasion Details]],Table3[[Hospitalasion Details]:[Age]],1,)</f>
        <v>16-Jun-1965</v>
      </c>
      <c r="Q1772" s="4">
        <f>VLOOKUP(Table3[[#This Row],[Age]],Table3[Age],1,)</f>
        <v>57</v>
      </c>
    </row>
    <row r="1773" spans="1:17" x14ac:dyDescent="0.25">
      <c r="A1773" s="4" t="str">
        <f>VLOOKUP(Table2[[#This Row],[Customer ID]],Table2[],1,)</f>
        <v>Id1772</v>
      </c>
      <c r="B1773" s="4" t="str">
        <f>VLOOKUP(Table2[[#This Row],[Full Name]],Table2[[#This Row],[Full Name]],1,)</f>
        <v xml:space="preserve">  Karen Pulkkinen</v>
      </c>
      <c r="C1773" s="4">
        <f>VLOOKUP('Medical Examinations'!B1773,'Medical Examinations'!B1773:J4106,1,)</f>
        <v>23.6</v>
      </c>
      <c r="D1773" s="4">
        <f>VLOOKUP('Medical Examinations'!C1773,'Medical Examinations'!C1773:K4106,1,)</f>
        <v>4.33</v>
      </c>
      <c r="E1773" s="4" t="str">
        <f>VLOOKUP('Medical Examinations'!D1773,'Medical Examinations'!D1773:L4106,1,)</f>
        <v>No</v>
      </c>
      <c r="F1773" s="4" t="str">
        <f>VLOOKUP('Medical Examinations'!E1773,'Medical Examinations'!E1773:M4106,1,)</f>
        <v>No</v>
      </c>
      <c r="G1773" s="4" t="str">
        <f>VLOOKUP('Medical Examinations'!F1773,'Medical Examinations'!F1773:N4106,1,)</f>
        <v>No</v>
      </c>
      <c r="H1773" s="4">
        <f>VLOOKUP('Medical Examinations'!G1773,'Medical Examinations'!G1773:O4106,1,)</f>
        <v>0</v>
      </c>
      <c r="I1773" s="4" t="str">
        <f>VLOOKUP('Medical Examinations'!H1773,'Medical Examinations'!H1773:P4106,1,)</f>
        <v>No</v>
      </c>
      <c r="J1773" s="4" t="str">
        <f>VLOOKUP('Medical Examinations'!I1773,'Medical Examinations'!I1773:Q4106,1,)</f>
        <v>Normal Weight</v>
      </c>
      <c r="K1773" s="4" t="str">
        <f>VLOOKUP('Medical Examinations'!J1773,'Medical Examinations'!J1773:R4106,1,)</f>
        <v>Normal</v>
      </c>
      <c r="L1773" s="49">
        <f>VLOOKUP(Table3[[#This Row],[Charges]],Table3[[Charges]:[Age]],1,)</f>
        <v>17507.47</v>
      </c>
      <c r="M1773" s="23" t="str">
        <f>VLOOKUP(Table3[[#This Row],[Hospital tier]],Table3[[Hospital tier]:[Age]],1,)</f>
        <v>tier - 1</v>
      </c>
      <c r="N1773" s="4" t="str">
        <f>VLOOKUP(Table3[[#This Row],[City tier]],Table3[[Hospital tier]:[Age]],1,)</f>
        <v>tier - 1</v>
      </c>
      <c r="O1773" s="4" t="str">
        <f>VLOOKUP(Table3[[#This Row],[State ID]],Table3[[State ID]:[Age]],1,)</f>
        <v>R1026</v>
      </c>
      <c r="P1773" s="4" t="str">
        <f>VLOOKUP(Table3[[#This Row],[Hospitalasion Details]],Table3[[Hospitalasion Details]:[Age]],1,)</f>
        <v>12-Jul-1968</v>
      </c>
      <c r="Q1773" s="4">
        <f>VLOOKUP(Table3[[#This Row],[Age]],Table3[Age],1,)</f>
        <v>54</v>
      </c>
    </row>
    <row r="1774" spans="1:17" x14ac:dyDescent="0.25">
      <c r="A1774" s="4" t="str">
        <f>VLOOKUP(Table2[[#This Row],[Customer ID]],Table2[],1,)</f>
        <v>Id1773</v>
      </c>
      <c r="B1774" s="4" t="str">
        <f>VLOOKUP(Table2[[#This Row],[Full Name]],Table2[[#This Row],[Full Name]],1,)</f>
        <v xml:space="preserve">  Zuzana Trnovcova</v>
      </c>
      <c r="C1774" s="4">
        <f>VLOOKUP('Medical Examinations'!B1774,'Medical Examinations'!B1774:J4107,1,)</f>
        <v>32.11</v>
      </c>
      <c r="D1774" s="4">
        <f>VLOOKUP('Medical Examinations'!C1774,'Medical Examinations'!C1774:K4107,1,)</f>
        <v>6.24</v>
      </c>
      <c r="E1774" s="4" t="str">
        <f>VLOOKUP('Medical Examinations'!D1774,'Medical Examinations'!D1774:L4107,1,)</f>
        <v>No</v>
      </c>
      <c r="F1774" s="4" t="str">
        <f>VLOOKUP('Medical Examinations'!E1774,'Medical Examinations'!E1774:M4107,1,)</f>
        <v>No</v>
      </c>
      <c r="G1774" s="4" t="str">
        <f>VLOOKUP('Medical Examinations'!F1774,'Medical Examinations'!F1774:N4107,1,)</f>
        <v>Yes</v>
      </c>
      <c r="H1774" s="4">
        <f>VLOOKUP('Medical Examinations'!G1774,'Medical Examinations'!G1774:O4107,1,)</f>
        <v>1</v>
      </c>
      <c r="I1774" s="4" t="str">
        <f>VLOOKUP('Medical Examinations'!H1774,'Medical Examinations'!H1774:P4107,1,)</f>
        <v>No</v>
      </c>
      <c r="J1774" s="4" t="str">
        <f>VLOOKUP('Medical Examinations'!I1774,'Medical Examinations'!I1774:Q4107,1,)</f>
        <v>Obesity</v>
      </c>
      <c r="K1774" s="4" t="str">
        <f>VLOOKUP('Medical Examinations'!J1774,'Medical Examinations'!J1774:R4107,1,)</f>
        <v>Pre diabetes</v>
      </c>
      <c r="L1774" s="49">
        <f>VLOOKUP(Table3[[#This Row],[Charges]],Table3[[Charges]:[Age]],1,)</f>
        <v>17556.88</v>
      </c>
      <c r="M1774" s="23" t="str">
        <f>VLOOKUP(Table3[[#This Row],[Hospital tier]],Table3[[Hospital tier]:[Age]],1,)</f>
        <v>tier - 1</v>
      </c>
      <c r="N1774" s="4" t="str">
        <f>VLOOKUP(Table3[[#This Row],[City tier]],Table3[[Hospital tier]:[Age]],1,)</f>
        <v>tier - 2</v>
      </c>
      <c r="O1774" s="4" t="str">
        <f>VLOOKUP(Table3[[#This Row],[State ID]],Table3[[State ID]:[Age]],1,)</f>
        <v>R1012</v>
      </c>
      <c r="P1774" s="4" t="str">
        <f>VLOOKUP(Table3[[#This Row],[Hospitalasion Details]],Table3[[Hospitalasion Details]:[Age]],1,)</f>
        <v>16-Nov-1963</v>
      </c>
      <c r="Q1774" s="4">
        <f>VLOOKUP(Table3[[#This Row],[Age]],Table3[Age],1,)</f>
        <v>59</v>
      </c>
    </row>
    <row r="1775" spans="1:17" x14ac:dyDescent="0.25">
      <c r="A1775" s="4" t="str">
        <f>VLOOKUP(Table2[[#This Row],[Customer ID]],Table2[],1,)</f>
        <v>Id1774</v>
      </c>
      <c r="B1775" s="4" t="str">
        <f>VLOOKUP(Table2[[#This Row],[Full Name]],Table2[[#This Row],[Full Name]],1,)</f>
        <v xml:space="preserve">  Daniel J Anthony</v>
      </c>
      <c r="C1775" s="4">
        <f>VLOOKUP('Medical Examinations'!B1775,'Medical Examinations'!B1775:J4108,1,)</f>
        <v>30.114999999999998</v>
      </c>
      <c r="D1775" s="4">
        <f>VLOOKUP('Medical Examinations'!C1775,'Medical Examinations'!C1775:K4108,1,)</f>
        <v>11.61</v>
      </c>
      <c r="E1775" s="4" t="str">
        <f>VLOOKUP('Medical Examinations'!D1775,'Medical Examinations'!D1775:L4108,1,)</f>
        <v>No</v>
      </c>
      <c r="F1775" s="4" t="str">
        <f>VLOOKUP('Medical Examinations'!E1775,'Medical Examinations'!E1775:M4108,1,)</f>
        <v>No</v>
      </c>
      <c r="G1775" s="4" t="str">
        <f>VLOOKUP('Medical Examinations'!F1775,'Medical Examinations'!F1775:N4108,1,)</f>
        <v>No</v>
      </c>
      <c r="H1775" s="4">
        <f>VLOOKUP('Medical Examinations'!G1775,'Medical Examinations'!G1775:O4108,1,)</f>
        <v>0</v>
      </c>
      <c r="I1775" s="4" t="str">
        <f>VLOOKUP('Medical Examinations'!H1775,'Medical Examinations'!H1775:P4108,1,)</f>
        <v>No</v>
      </c>
      <c r="J1775" s="4" t="str">
        <f>VLOOKUP('Medical Examinations'!I1775,'Medical Examinations'!I1775:Q4108,1,)</f>
        <v>Obesity</v>
      </c>
      <c r="K1775" s="4" t="str">
        <f>VLOOKUP('Medical Examinations'!J1775,'Medical Examinations'!J1775:R4108,1,)</f>
        <v>Diabetes</v>
      </c>
      <c r="L1775" s="49">
        <f>VLOOKUP(Table3[[#This Row],[Charges]],Table3[[Charges]:[Age]],1,)</f>
        <v>17560.38</v>
      </c>
      <c r="M1775" s="23" t="str">
        <f>VLOOKUP(Table3[[#This Row],[Hospital tier]],Table3[[Hospital tier]:[Age]],1,)</f>
        <v>tier - 1</v>
      </c>
      <c r="N1775" s="4" t="str">
        <f>VLOOKUP(Table3[[#This Row],[City tier]],Table3[[Hospital tier]:[Age]],1,)</f>
        <v>tier - 1</v>
      </c>
      <c r="O1775" s="4" t="str">
        <f>VLOOKUP(Table3[[#This Row],[State ID]],Table3[[State ID]:[Age]],1,)</f>
        <v>R1012</v>
      </c>
      <c r="P1775" s="4" t="str">
        <f>VLOOKUP(Table3[[#This Row],[Hospitalasion Details]],Table3[[Hospitalasion Details]:[Age]],1,)</f>
        <v>25-Aug-2002</v>
      </c>
      <c r="Q1775" s="4">
        <f>VLOOKUP(Table3[[#This Row],[Age]],Table3[Age],1,)</f>
        <v>20</v>
      </c>
    </row>
    <row r="1776" spans="1:17" x14ac:dyDescent="0.25">
      <c r="A1776" s="4" t="str">
        <f>VLOOKUP(Table2[[#This Row],[Customer ID]],Table2[],1,)</f>
        <v>Id1775</v>
      </c>
      <c r="B1776" s="4" t="str">
        <f>VLOOKUP(Table2[[#This Row],[Full Name]],Table2[[#This Row],[Full Name]],1,)</f>
        <v xml:space="preserve">  Alexandra Hetrick</v>
      </c>
      <c r="C1776" s="4">
        <f>VLOOKUP('Medical Examinations'!B1776,'Medical Examinations'!B1776:J4109,1,)</f>
        <v>20.28</v>
      </c>
      <c r="D1776" s="4">
        <f>VLOOKUP('Medical Examinations'!C1776,'Medical Examinations'!C1776:K4109,1,)</f>
        <v>11.07</v>
      </c>
      <c r="E1776" s="4" t="str">
        <f>VLOOKUP('Medical Examinations'!D1776,'Medical Examinations'!D1776:L4109,1,)</f>
        <v>Yes</v>
      </c>
      <c r="F1776" s="4" t="str">
        <f>VLOOKUP('Medical Examinations'!E1776,'Medical Examinations'!E1776:M4109,1,)</f>
        <v>No</v>
      </c>
      <c r="G1776" s="4" t="str">
        <f>VLOOKUP('Medical Examinations'!F1776,'Medical Examinations'!F1776:N4109,1,)</f>
        <v>No</v>
      </c>
      <c r="H1776" s="4">
        <f>VLOOKUP('Medical Examinations'!G1776,'Medical Examinations'!G1776:O4109,1,)</f>
        <v>0</v>
      </c>
      <c r="I1776" s="4" t="str">
        <f>VLOOKUP('Medical Examinations'!H1776,'Medical Examinations'!H1776:P4109,1,)</f>
        <v>No</v>
      </c>
      <c r="J1776" s="4" t="str">
        <f>VLOOKUP('Medical Examinations'!I1776,'Medical Examinations'!I1776:Q4109,1,)</f>
        <v>Normal Weight</v>
      </c>
      <c r="K1776" s="4" t="str">
        <f>VLOOKUP('Medical Examinations'!J1776,'Medical Examinations'!J1776:R4109,1,)</f>
        <v>Diabetes</v>
      </c>
      <c r="L1776" s="49">
        <f>VLOOKUP(Table3[[#This Row],[Charges]],Table3[[Charges]:[Age]],1,)</f>
        <v>17584.72</v>
      </c>
      <c r="M1776" s="23" t="str">
        <f>VLOOKUP(Table3[[#This Row],[Hospital tier]],Table3[[Hospital tier]:[Age]],1,)</f>
        <v>tier - 1</v>
      </c>
      <c r="N1776" s="4" t="str">
        <f>VLOOKUP(Table3[[#This Row],[City tier]],Table3[[Hospital tier]:[Age]],1,)</f>
        <v>tier - 3</v>
      </c>
      <c r="O1776" s="4" t="str">
        <f>VLOOKUP(Table3[[#This Row],[State ID]],Table3[[State ID]:[Age]],1,)</f>
        <v>R1012</v>
      </c>
      <c r="P1776" s="4" t="str">
        <f>VLOOKUP(Table3[[#This Row],[Hospitalasion Details]],Table3[[Hospitalasion Details]:[Age]],1,)</f>
        <v>26-Jul-1970</v>
      </c>
      <c r="Q1776" s="4">
        <f>VLOOKUP(Table3[[#This Row],[Age]],Table3[Age],1,)</f>
        <v>52</v>
      </c>
    </row>
    <row r="1777" spans="1:17" x14ac:dyDescent="0.25">
      <c r="A1777" s="4" t="str">
        <f>VLOOKUP(Table2[[#This Row],[Customer ID]],Table2[],1,)</f>
        <v>Id1776</v>
      </c>
      <c r="B1777" s="4" t="str">
        <f>VLOOKUP(Table2[[#This Row],[Full Name]],Table2[[#This Row],[Full Name]],1,)</f>
        <v xml:space="preserve">  Jessica Stern</v>
      </c>
      <c r="C1777" s="4">
        <f>VLOOKUP('Medical Examinations'!B1777,'Medical Examinations'!B1777:J4110,1,)</f>
        <v>20.234999999999999</v>
      </c>
      <c r="D1777" s="4">
        <f>VLOOKUP('Medical Examinations'!C1777,'Medical Examinations'!C1777:K4110,1,)</f>
        <v>5.19</v>
      </c>
      <c r="E1777" s="4" t="str">
        <f>VLOOKUP('Medical Examinations'!D1777,'Medical Examinations'!D1777:L4110,1,)</f>
        <v>No</v>
      </c>
      <c r="F1777" s="4" t="str">
        <f>VLOOKUP('Medical Examinations'!E1777,'Medical Examinations'!E1777:M4110,1,)</f>
        <v>No</v>
      </c>
      <c r="G1777" s="4" t="str">
        <f>VLOOKUP('Medical Examinations'!F1777,'Medical Examinations'!F1777:N4110,1,)</f>
        <v>Yes</v>
      </c>
      <c r="H1777" s="4">
        <f>VLOOKUP('Medical Examinations'!G1777,'Medical Examinations'!G1777:O4110,1,)</f>
        <v>1</v>
      </c>
      <c r="I1777" s="4" t="str">
        <f>VLOOKUP('Medical Examinations'!H1777,'Medical Examinations'!H1777:P4110,1,)</f>
        <v>No</v>
      </c>
      <c r="J1777" s="4" t="str">
        <f>VLOOKUP('Medical Examinations'!I1777,'Medical Examinations'!I1777:Q4110,1,)</f>
        <v>Normal Weight</v>
      </c>
      <c r="K1777" s="4" t="str">
        <f>VLOOKUP('Medical Examinations'!J1777,'Medical Examinations'!J1777:R4110,1,)</f>
        <v>Normal</v>
      </c>
      <c r="L1777" s="49">
        <f>VLOOKUP(Table3[[#This Row],[Charges]],Table3[[Charges]:[Age]],1,)</f>
        <v>17626.240000000002</v>
      </c>
      <c r="M1777" s="23" t="str">
        <f>VLOOKUP(Table3[[#This Row],[Hospital tier]],Table3[[Hospital tier]:[Age]],1,)</f>
        <v>tier - 1</v>
      </c>
      <c r="N1777" s="4" t="str">
        <f>VLOOKUP(Table3[[#This Row],[City tier]],Table3[[Hospital tier]:[Age]],1,)</f>
        <v>tier - 3</v>
      </c>
      <c r="O1777" s="4" t="str">
        <f>VLOOKUP(Table3[[#This Row],[State ID]],Table3[[State ID]:[Age]],1,)</f>
        <v>R1013</v>
      </c>
      <c r="P1777" s="4" t="str">
        <f>VLOOKUP(Table3[[#This Row],[Hospitalasion Details]],Table3[[Hospitalasion Details]:[Age]],1,)</f>
        <v>25-Oct-1990</v>
      </c>
      <c r="Q1777" s="4">
        <f>VLOOKUP(Table3[[#This Row],[Age]],Table3[Age],1,)</f>
        <v>32</v>
      </c>
    </row>
    <row r="1778" spans="1:17" x14ac:dyDescent="0.25">
      <c r="A1778" s="4" t="str">
        <f>VLOOKUP(Table2[[#This Row],[Customer ID]],Table2[],1,)</f>
        <v>Id1777</v>
      </c>
      <c r="B1778" s="4" t="str">
        <f>VLOOKUP(Table2[[#This Row],[Full Name]],Table2[[#This Row],[Full Name]],1,)</f>
        <v xml:space="preserve">  Matthew M Newman</v>
      </c>
      <c r="C1778" s="4">
        <f>VLOOKUP('Medical Examinations'!B1778,'Medical Examinations'!B1778:J4111,1,)</f>
        <v>25.27</v>
      </c>
      <c r="D1778" s="4">
        <f>VLOOKUP('Medical Examinations'!C1778,'Medical Examinations'!C1778:K4111,1,)</f>
        <v>5.7</v>
      </c>
      <c r="E1778" s="4" t="str">
        <f>VLOOKUP('Medical Examinations'!D1778,'Medical Examinations'!D1778:L4111,1,)</f>
        <v>Yes</v>
      </c>
      <c r="F1778" s="4" t="str">
        <f>VLOOKUP('Medical Examinations'!E1778,'Medical Examinations'!E1778:M4111,1,)</f>
        <v>No</v>
      </c>
      <c r="G1778" s="4" t="str">
        <f>VLOOKUP('Medical Examinations'!F1778,'Medical Examinations'!F1778:N4111,1,)</f>
        <v>No</v>
      </c>
      <c r="H1778" s="4">
        <f>VLOOKUP('Medical Examinations'!G1778,'Medical Examinations'!G1778:O4111,1,)</f>
        <v>1</v>
      </c>
      <c r="I1778" s="4" t="str">
        <f>VLOOKUP('Medical Examinations'!H1778,'Medical Examinations'!H1778:P4111,1,)</f>
        <v>No</v>
      </c>
      <c r="J1778" s="4" t="str">
        <f>VLOOKUP('Medical Examinations'!I1778,'Medical Examinations'!I1778:Q4111,1,)</f>
        <v>Over Weight</v>
      </c>
      <c r="K1778" s="4" t="str">
        <f>VLOOKUP('Medical Examinations'!J1778,'Medical Examinations'!J1778:R4111,1,)</f>
        <v>Pre diabetes</v>
      </c>
      <c r="L1778" s="49">
        <f>VLOOKUP(Table3[[#This Row],[Charges]],Table3[[Charges]:[Age]],1,)</f>
        <v>17663.14</v>
      </c>
      <c r="M1778" s="23" t="str">
        <f>VLOOKUP(Table3[[#This Row],[Hospital tier]],Table3[[Hospital tier]:[Age]],1,)</f>
        <v>tier - 1</v>
      </c>
      <c r="N1778" s="4" t="str">
        <f>VLOOKUP(Table3[[#This Row],[City tier]],Table3[[Hospital tier]:[Age]],1,)</f>
        <v>tier - 3</v>
      </c>
      <c r="O1778" s="4" t="str">
        <f>VLOOKUP(Table3[[#This Row],[State ID]],Table3[[State ID]:[Age]],1,)</f>
        <v>R1013</v>
      </c>
      <c r="P1778" s="4" t="str">
        <f>VLOOKUP(Table3[[#This Row],[Hospitalasion Details]],Table3[[Hospitalasion Details]:[Age]],1,)</f>
        <v>1-Jul-1994</v>
      </c>
      <c r="Q1778" s="4">
        <f>VLOOKUP(Table3[[#This Row],[Age]],Table3[Age],1,)</f>
        <v>28</v>
      </c>
    </row>
    <row r="1779" spans="1:17" x14ac:dyDescent="0.25">
      <c r="A1779" s="4" t="str">
        <f>VLOOKUP(Table2[[#This Row],[Customer ID]],Table2[],1,)</f>
        <v>Id1778</v>
      </c>
      <c r="B1779" s="4" t="str">
        <f>VLOOKUP(Table2[[#This Row],[Full Name]],Table2[[#This Row],[Full Name]],1,)</f>
        <v xml:space="preserve">  Nadine A Reasoner</v>
      </c>
      <c r="C1779" s="4">
        <f>VLOOKUP('Medical Examinations'!B1779,'Medical Examinations'!B1779:J4112,1,)</f>
        <v>24.24</v>
      </c>
      <c r="D1779" s="4">
        <f>VLOOKUP('Medical Examinations'!C1779,'Medical Examinations'!C1779:K4112,1,)</f>
        <v>6.15</v>
      </c>
      <c r="E1779" s="4" t="str">
        <f>VLOOKUP('Medical Examinations'!D1779,'Medical Examinations'!D1779:L4112,1,)</f>
        <v>No</v>
      </c>
      <c r="F1779" s="4" t="str">
        <f>VLOOKUP('Medical Examinations'!E1779,'Medical Examinations'!E1779:M4112,1,)</f>
        <v>No</v>
      </c>
      <c r="G1779" s="4" t="str">
        <f>VLOOKUP('Medical Examinations'!F1779,'Medical Examinations'!F1779:N4112,1,)</f>
        <v>No</v>
      </c>
      <c r="H1779" s="4">
        <f>VLOOKUP('Medical Examinations'!G1779,'Medical Examinations'!G1779:O4112,1,)</f>
        <v>0</v>
      </c>
      <c r="I1779" s="4" t="str">
        <f>VLOOKUP('Medical Examinations'!H1779,'Medical Examinations'!H1779:P4112,1,)</f>
        <v>No</v>
      </c>
      <c r="J1779" s="4" t="str">
        <f>VLOOKUP('Medical Examinations'!I1779,'Medical Examinations'!I1779:Q4112,1,)</f>
        <v>Normal Weight</v>
      </c>
      <c r="K1779" s="4" t="str">
        <f>VLOOKUP('Medical Examinations'!J1779,'Medical Examinations'!J1779:R4112,1,)</f>
        <v>Pre diabetes</v>
      </c>
      <c r="L1779" s="49">
        <f>VLOOKUP(Table3[[#This Row],[Charges]],Table3[[Charges]:[Age]],1,)</f>
        <v>17748.509999999998</v>
      </c>
      <c r="M1779" s="23" t="str">
        <f>VLOOKUP(Table3[[#This Row],[Hospital tier]],Table3[[Hospital tier]:[Age]],1,)</f>
        <v>tier - 1</v>
      </c>
      <c r="N1779" s="4" t="str">
        <f>VLOOKUP(Table3[[#This Row],[City tier]],Table3[[Hospital tier]:[Age]],1,)</f>
        <v>tier - 1</v>
      </c>
      <c r="O1779" s="4" t="str">
        <f>VLOOKUP(Table3[[#This Row],[State ID]],Table3[[State ID]:[Age]],1,)</f>
        <v>R1012</v>
      </c>
      <c r="P1779" s="4" t="str">
        <f>VLOOKUP(Table3[[#This Row],[Hospitalasion Details]],Table3[[Hospitalasion Details]:[Age]],1,)</f>
        <v>14-Jul-2003</v>
      </c>
      <c r="Q1779" s="4">
        <f>VLOOKUP(Table3[[#This Row],[Age]],Table3[Age],1,)</f>
        <v>19</v>
      </c>
    </row>
    <row r="1780" spans="1:17" x14ac:dyDescent="0.25">
      <c r="A1780" s="4" t="str">
        <f>VLOOKUP(Table2[[#This Row],[Customer ID]],Table2[],1,)</f>
        <v>Id1779</v>
      </c>
      <c r="B1780" s="4" t="str">
        <f>VLOOKUP(Table2[[#This Row],[Full Name]],Table2[[#This Row],[Full Name]],1,)</f>
        <v xml:space="preserve">  Peter J Jr Mone</v>
      </c>
      <c r="C1780" s="4">
        <f>VLOOKUP('Medical Examinations'!B1780,'Medical Examinations'!B1780:J4113,1,)</f>
        <v>35.75</v>
      </c>
      <c r="D1780" s="4">
        <f>VLOOKUP('Medical Examinations'!C1780,'Medical Examinations'!C1780:K4113,1,)</f>
        <v>5.07</v>
      </c>
      <c r="E1780" s="4" t="str">
        <f>VLOOKUP('Medical Examinations'!D1780,'Medical Examinations'!D1780:L4113,1,)</f>
        <v>No</v>
      </c>
      <c r="F1780" s="4" t="str">
        <f>VLOOKUP('Medical Examinations'!E1780,'Medical Examinations'!E1780:M4113,1,)</f>
        <v>No</v>
      </c>
      <c r="G1780" s="4" t="str">
        <f>VLOOKUP('Medical Examinations'!F1780,'Medical Examinations'!F1780:N4113,1,)</f>
        <v>No</v>
      </c>
      <c r="H1780" s="4">
        <f>VLOOKUP('Medical Examinations'!G1780,'Medical Examinations'!G1780:O4113,1,)</f>
        <v>0</v>
      </c>
      <c r="I1780" s="4" t="str">
        <f>VLOOKUP('Medical Examinations'!H1780,'Medical Examinations'!H1780:P4113,1,)</f>
        <v>No</v>
      </c>
      <c r="J1780" s="4" t="str">
        <f>VLOOKUP('Medical Examinations'!I1780,'Medical Examinations'!I1780:Q4113,1,)</f>
        <v>Obesity</v>
      </c>
      <c r="K1780" s="4" t="str">
        <f>VLOOKUP('Medical Examinations'!J1780,'Medical Examinations'!J1780:R4113,1,)</f>
        <v>Normal</v>
      </c>
      <c r="L1780" s="49">
        <f>VLOOKUP(Table3[[#This Row],[Charges]],Table3[[Charges]:[Age]],1,)</f>
        <v>17777.73</v>
      </c>
      <c r="M1780" s="23" t="str">
        <f>VLOOKUP(Table3[[#This Row],[Hospital tier]],Table3[[Hospital tier]:[Age]],1,)</f>
        <v>tier - 1</v>
      </c>
      <c r="N1780" s="4" t="str">
        <f>VLOOKUP(Table3[[#This Row],[City tier]],Table3[[Hospital tier]:[Age]],1,)</f>
        <v>tier - 3</v>
      </c>
      <c r="O1780" s="4" t="str">
        <f>VLOOKUP(Table3[[#This Row],[State ID]],Table3[[State ID]:[Age]],1,)</f>
        <v>R1012</v>
      </c>
      <c r="P1780" s="4" t="str">
        <f>VLOOKUP(Table3[[#This Row],[Hospitalasion Details]],Table3[[Hospitalasion Details]:[Age]],1,)</f>
        <v>21-Jun-1966</v>
      </c>
      <c r="Q1780" s="4">
        <f>VLOOKUP(Table3[[#This Row],[Age]],Table3[Age],1,)</f>
        <v>56</v>
      </c>
    </row>
    <row r="1781" spans="1:17" x14ac:dyDescent="0.25">
      <c r="A1781" s="4" t="str">
        <f>VLOOKUP(Table2[[#This Row],[Customer ID]],Table2[],1,)</f>
        <v>Id1780</v>
      </c>
      <c r="B1781" s="4" t="str">
        <f>VLOOKUP(Table2[[#This Row],[Full Name]],Table2[[#This Row],[Full Name]],1,)</f>
        <v xml:space="preserve">  Colleen M Powers</v>
      </c>
      <c r="C1781" s="4">
        <f>VLOOKUP('Medical Examinations'!B1781,'Medical Examinations'!B1781:J4114,1,)</f>
        <v>29.92</v>
      </c>
      <c r="D1781" s="4">
        <f>VLOOKUP('Medical Examinations'!C1781,'Medical Examinations'!C1781:K4114,1,)</f>
        <v>10.97</v>
      </c>
      <c r="E1781" s="4" t="str">
        <f>VLOOKUP('Medical Examinations'!D1781,'Medical Examinations'!D1781:L4114,1,)</f>
        <v>Yes</v>
      </c>
      <c r="F1781" s="4" t="str">
        <f>VLOOKUP('Medical Examinations'!E1781,'Medical Examinations'!E1781:M4114,1,)</f>
        <v>No</v>
      </c>
      <c r="G1781" s="4" t="str">
        <f>VLOOKUP('Medical Examinations'!F1781,'Medical Examinations'!F1781:N4114,1,)</f>
        <v>No</v>
      </c>
      <c r="H1781" s="4">
        <f>VLOOKUP('Medical Examinations'!G1781,'Medical Examinations'!G1781:O4114,1,)</f>
        <v>1</v>
      </c>
      <c r="I1781" s="4" t="str">
        <f>VLOOKUP('Medical Examinations'!H1781,'Medical Examinations'!H1781:P4114,1,)</f>
        <v>No</v>
      </c>
      <c r="J1781" s="4" t="str">
        <f>VLOOKUP('Medical Examinations'!I1781,'Medical Examinations'!I1781:Q4114,1,)</f>
        <v>Obesity</v>
      </c>
      <c r="K1781" s="4" t="str">
        <f>VLOOKUP('Medical Examinations'!J1781,'Medical Examinations'!J1781:R4114,1,)</f>
        <v>Diabetes</v>
      </c>
      <c r="L1781" s="49">
        <f>VLOOKUP(Table3[[#This Row],[Charges]],Table3[[Charges]:[Age]],1,)</f>
        <v>17779.939999999999</v>
      </c>
      <c r="M1781" s="23" t="str">
        <f>VLOOKUP(Table3[[#This Row],[Hospital tier]],Table3[[Hospital tier]:[Age]],1,)</f>
        <v>tier - 1</v>
      </c>
      <c r="N1781" s="4" t="str">
        <f>VLOOKUP(Table3[[#This Row],[City tier]],Table3[[Hospital tier]:[Age]],1,)</f>
        <v>tier - 2</v>
      </c>
      <c r="O1781" s="4" t="str">
        <f>VLOOKUP(Table3[[#This Row],[State ID]],Table3[[State ID]:[Age]],1,)</f>
        <v>R1012</v>
      </c>
      <c r="P1781" s="4" t="str">
        <f>VLOOKUP(Table3[[#This Row],[Hospitalasion Details]],Table3[[Hospitalasion Details]:[Age]],1,)</f>
        <v>10-Oct-1979</v>
      </c>
      <c r="Q1781" s="4">
        <f>VLOOKUP(Table3[[#This Row],[Age]],Table3[Age],1,)</f>
        <v>43</v>
      </c>
    </row>
    <row r="1782" spans="1:17" x14ac:dyDescent="0.25">
      <c r="A1782" s="4" t="str">
        <f>VLOOKUP(Table2[[#This Row],[Customer ID]],Table2[],1,)</f>
        <v>Id1781</v>
      </c>
      <c r="B1782" s="4" t="str">
        <f>VLOOKUP(Table2[[#This Row],[Full Name]],Table2[[#This Row],[Full Name]],1,)</f>
        <v xml:space="preserve">  Julie A Ulery</v>
      </c>
      <c r="C1782" s="4">
        <f>VLOOKUP('Medical Examinations'!B1782,'Medical Examinations'!B1782:J4115,1,)</f>
        <v>26.2</v>
      </c>
      <c r="D1782" s="4">
        <f>VLOOKUP('Medical Examinations'!C1782,'Medical Examinations'!C1782:K4115,1,)</f>
        <v>10.93</v>
      </c>
      <c r="E1782" s="4" t="str">
        <f>VLOOKUP('Medical Examinations'!D1782,'Medical Examinations'!D1782:L4115,1,)</f>
        <v>Yes</v>
      </c>
      <c r="F1782" s="4" t="str">
        <f>VLOOKUP('Medical Examinations'!E1782,'Medical Examinations'!E1782:M4115,1,)</f>
        <v>No</v>
      </c>
      <c r="G1782" s="4" t="str">
        <f>VLOOKUP('Medical Examinations'!F1782,'Medical Examinations'!F1782:N4115,1,)</f>
        <v>No</v>
      </c>
      <c r="H1782" s="4">
        <f>VLOOKUP('Medical Examinations'!G1782,'Medical Examinations'!G1782:O4115,1,)</f>
        <v>1</v>
      </c>
      <c r="I1782" s="4" t="str">
        <f>VLOOKUP('Medical Examinations'!H1782,'Medical Examinations'!H1782:P4115,1,)</f>
        <v>No</v>
      </c>
      <c r="J1782" s="4" t="str">
        <f>VLOOKUP('Medical Examinations'!I1782,'Medical Examinations'!I1782:Q4115,1,)</f>
        <v>Over Weight</v>
      </c>
      <c r="K1782" s="4" t="str">
        <f>VLOOKUP('Medical Examinations'!J1782,'Medical Examinations'!J1782:R4115,1,)</f>
        <v>Diabetes</v>
      </c>
      <c r="L1782" s="49">
        <f>VLOOKUP(Table3[[#This Row],[Charges]],Table3[[Charges]:[Age]],1,)</f>
        <v>17832.599999999999</v>
      </c>
      <c r="M1782" s="23" t="str">
        <f>VLOOKUP(Table3[[#This Row],[Hospital tier]],Table3[[Hospital tier]:[Age]],1,)</f>
        <v>tier - 1</v>
      </c>
      <c r="N1782" s="4" t="str">
        <f>VLOOKUP(Table3[[#This Row],[City tier]],Table3[[Hospital tier]:[Age]],1,)</f>
        <v>tier - 2</v>
      </c>
      <c r="O1782" s="4" t="str">
        <f>VLOOKUP(Table3[[#This Row],[State ID]],Table3[[State ID]:[Age]],1,)</f>
        <v>R1012</v>
      </c>
      <c r="P1782" s="4" t="str">
        <f>VLOOKUP(Table3[[#This Row],[Hospitalasion Details]],Table3[[Hospitalasion Details]:[Age]],1,)</f>
        <v>8-Dec-1963</v>
      </c>
      <c r="Q1782" s="4">
        <f>VLOOKUP(Table3[[#This Row],[Age]],Table3[Age],1,)</f>
        <v>59</v>
      </c>
    </row>
    <row r="1783" spans="1:17" x14ac:dyDescent="0.25">
      <c r="A1783" s="4" t="str">
        <f>VLOOKUP(Table2[[#This Row],[Customer ID]],Table2[],1,)</f>
        <v>Id1782</v>
      </c>
      <c r="B1783" s="4" t="str">
        <f>VLOOKUP(Table2[[#This Row],[Full Name]],Table2[[#This Row],[Full Name]],1,)</f>
        <v xml:space="preserve">  Douglas W Haines</v>
      </c>
      <c r="C1783" s="4">
        <f>VLOOKUP('Medical Examinations'!B1783,'Medical Examinations'!B1783:J4116,1,)</f>
        <v>26.695</v>
      </c>
      <c r="D1783" s="4">
        <f>VLOOKUP('Medical Examinations'!C1783,'Medical Examinations'!C1783:K4116,1,)</f>
        <v>4.21</v>
      </c>
      <c r="E1783" s="4" t="str">
        <f>VLOOKUP('Medical Examinations'!D1783,'Medical Examinations'!D1783:L4116,1,)</f>
        <v>Yes</v>
      </c>
      <c r="F1783" s="4" t="str">
        <f>VLOOKUP('Medical Examinations'!E1783,'Medical Examinations'!E1783:M4116,1,)</f>
        <v>No</v>
      </c>
      <c r="G1783" s="4" t="str">
        <f>VLOOKUP('Medical Examinations'!F1783,'Medical Examinations'!F1783:N4116,1,)</f>
        <v>Yes</v>
      </c>
      <c r="H1783" s="4">
        <f>VLOOKUP('Medical Examinations'!G1783,'Medical Examinations'!G1783:O4116,1,)</f>
        <v>1</v>
      </c>
      <c r="I1783" s="4" t="str">
        <f>VLOOKUP('Medical Examinations'!H1783,'Medical Examinations'!H1783:P4116,1,)</f>
        <v>No</v>
      </c>
      <c r="J1783" s="4" t="str">
        <f>VLOOKUP('Medical Examinations'!I1783,'Medical Examinations'!I1783:Q4116,1,)</f>
        <v>Over Weight</v>
      </c>
      <c r="K1783" s="4" t="str">
        <f>VLOOKUP('Medical Examinations'!J1783,'Medical Examinations'!J1783:R4116,1,)</f>
        <v>Normal</v>
      </c>
      <c r="L1783" s="49">
        <f>VLOOKUP(Table3[[#This Row],[Charges]],Table3[[Charges]:[Age]],1,)</f>
        <v>17862.919999999998</v>
      </c>
      <c r="M1783" s="23" t="str">
        <f>VLOOKUP(Table3[[#This Row],[Hospital tier]],Table3[[Hospital tier]:[Age]],1,)</f>
        <v>tier - 1</v>
      </c>
      <c r="N1783" s="4" t="str">
        <f>VLOOKUP(Table3[[#This Row],[City tier]],Table3[[Hospital tier]:[Age]],1,)</f>
        <v>tier - 2</v>
      </c>
      <c r="O1783" s="4" t="str">
        <f>VLOOKUP(Table3[[#This Row],[State ID]],Table3[[State ID]:[Age]],1,)</f>
        <v>R1012</v>
      </c>
      <c r="P1783" s="4" t="str">
        <f>VLOOKUP(Table3[[#This Row],[Hospitalasion Details]],Table3[[Hospitalasion Details]:[Age]],1,)</f>
        <v>12-Dec-1976</v>
      </c>
      <c r="Q1783" s="4">
        <f>VLOOKUP(Table3[[#This Row],[Age]],Table3[Age],1,)</f>
        <v>46</v>
      </c>
    </row>
    <row r="1784" spans="1:17" x14ac:dyDescent="0.25">
      <c r="A1784" s="4" t="str">
        <f>VLOOKUP(Table2[[#This Row],[Customer ID]],Table2[],1,)</f>
        <v>Id1783</v>
      </c>
      <c r="B1784" s="4" t="str">
        <f>VLOOKUP(Table2[[#This Row],[Full Name]],Table2[[#This Row],[Full Name]],1,)</f>
        <v xml:space="preserve">  Catherine Airoldi</v>
      </c>
      <c r="C1784" s="4">
        <f>VLOOKUP('Medical Examinations'!B1784,'Medical Examinations'!B1784:J4117,1,)</f>
        <v>23.16</v>
      </c>
      <c r="D1784" s="4">
        <f>VLOOKUP('Medical Examinations'!C1784,'Medical Examinations'!C1784:K4117,1,)</f>
        <v>5.5</v>
      </c>
      <c r="E1784" s="4" t="str">
        <f>VLOOKUP('Medical Examinations'!D1784,'Medical Examinations'!D1784:L4117,1,)</f>
        <v>No</v>
      </c>
      <c r="F1784" s="4" t="str">
        <f>VLOOKUP('Medical Examinations'!E1784,'Medical Examinations'!E1784:M4117,1,)</f>
        <v>No</v>
      </c>
      <c r="G1784" s="4" t="str">
        <f>VLOOKUP('Medical Examinations'!F1784,'Medical Examinations'!F1784:N4117,1,)</f>
        <v>No</v>
      </c>
      <c r="H1784" s="4">
        <f>VLOOKUP('Medical Examinations'!G1784,'Medical Examinations'!G1784:O4117,1,)</f>
        <v>0</v>
      </c>
      <c r="I1784" s="4" t="str">
        <f>VLOOKUP('Medical Examinations'!H1784,'Medical Examinations'!H1784:P4117,1,)</f>
        <v>No</v>
      </c>
      <c r="J1784" s="4" t="str">
        <f>VLOOKUP('Medical Examinations'!I1784,'Medical Examinations'!I1784:Q4117,1,)</f>
        <v>Normal Weight</v>
      </c>
      <c r="K1784" s="4" t="str">
        <f>VLOOKUP('Medical Examinations'!J1784,'Medical Examinations'!J1784:R4117,1,)</f>
        <v>Normal</v>
      </c>
      <c r="L1784" s="49">
        <f>VLOOKUP(Table3[[#This Row],[Charges]],Table3[[Charges]:[Age]],1,)</f>
        <v>17878.900000000001</v>
      </c>
      <c r="M1784" s="23" t="str">
        <f>VLOOKUP(Table3[[#This Row],[Hospital tier]],Table3[[Hospital tier]:[Age]],1,)</f>
        <v>tier - 1</v>
      </c>
      <c r="N1784" s="4" t="str">
        <f>VLOOKUP(Table3[[#This Row],[City tier]],Table3[[Hospital tier]:[Age]],1,)</f>
        <v>tier - 2</v>
      </c>
      <c r="O1784" s="4" t="str">
        <f>VLOOKUP(Table3[[#This Row],[State ID]],Table3[[State ID]:[Age]],1,)</f>
        <v>R1024</v>
      </c>
      <c r="P1784" s="4" t="str">
        <f>VLOOKUP(Table3[[#This Row],[Hospitalasion Details]],Table3[[Hospitalasion Details]:[Age]],1,)</f>
        <v>26-Aug-1997</v>
      </c>
      <c r="Q1784" s="4">
        <f>VLOOKUP(Table3[[#This Row],[Age]],Table3[Age],1,)</f>
        <v>25</v>
      </c>
    </row>
    <row r="1785" spans="1:17" x14ac:dyDescent="0.25">
      <c r="A1785" s="4" t="str">
        <f>VLOOKUP(Table2[[#This Row],[Customer ID]],Table2[],1,)</f>
        <v>Id1784</v>
      </c>
      <c r="B1785" s="4" t="str">
        <f>VLOOKUP(Table2[[#This Row],[Full Name]],Table2[[#This Row],[Full Name]],1,)</f>
        <v xml:space="preserve">  James A Mattis</v>
      </c>
      <c r="C1785" s="4">
        <f>VLOOKUP('Medical Examinations'!B1785,'Medical Examinations'!B1785:J4118,1,)</f>
        <v>32.585000000000001</v>
      </c>
      <c r="D1785" s="4">
        <f>VLOOKUP('Medical Examinations'!C1785,'Medical Examinations'!C1785:K4118,1,)</f>
        <v>4.93</v>
      </c>
      <c r="E1785" s="4" t="str">
        <f>VLOOKUP('Medical Examinations'!D1785,'Medical Examinations'!D1785:L4118,1,)</f>
        <v>Yes</v>
      </c>
      <c r="F1785" s="4" t="str">
        <f>VLOOKUP('Medical Examinations'!E1785,'Medical Examinations'!E1785:M4118,1,)</f>
        <v>No</v>
      </c>
      <c r="G1785" s="4" t="str">
        <f>VLOOKUP('Medical Examinations'!F1785,'Medical Examinations'!F1785:N4118,1,)</f>
        <v>No</v>
      </c>
      <c r="H1785" s="4">
        <f>VLOOKUP('Medical Examinations'!G1785,'Medical Examinations'!G1785:O4118,1,)</f>
        <v>1</v>
      </c>
      <c r="I1785" s="4" t="str">
        <f>VLOOKUP('Medical Examinations'!H1785,'Medical Examinations'!H1785:P4118,1,)</f>
        <v>No</v>
      </c>
      <c r="J1785" s="4" t="str">
        <f>VLOOKUP('Medical Examinations'!I1785,'Medical Examinations'!I1785:Q4118,1,)</f>
        <v>Obesity</v>
      </c>
      <c r="K1785" s="4" t="str">
        <f>VLOOKUP('Medical Examinations'!J1785,'Medical Examinations'!J1785:R4118,1,)</f>
        <v>Normal</v>
      </c>
      <c r="L1785" s="49">
        <f>VLOOKUP(Table3[[#This Row],[Charges]],Table3[[Charges]:[Age]],1,)</f>
        <v>17882.669999999998</v>
      </c>
      <c r="M1785" s="23" t="str">
        <f>VLOOKUP(Table3[[#This Row],[Hospital tier]],Table3[[Hospital tier]:[Age]],1,)</f>
        <v>tier - 1</v>
      </c>
      <c r="N1785" s="4" t="str">
        <f>VLOOKUP(Table3[[#This Row],[City tier]],Table3[[Hospital tier]:[Age]],1,)</f>
        <v>tier - 3</v>
      </c>
      <c r="O1785" s="4" t="str">
        <f>VLOOKUP(Table3[[#This Row],[State ID]],Table3[[State ID]:[Age]],1,)</f>
        <v>R1012</v>
      </c>
      <c r="P1785" s="4" t="str">
        <f>VLOOKUP(Table3[[#This Row],[Hospitalasion Details]],Table3[[Hospitalasion Details]:[Age]],1,)</f>
        <v>12-Nov-1979</v>
      </c>
      <c r="Q1785" s="4">
        <f>VLOOKUP(Table3[[#This Row],[Age]],Table3[Age],1,)</f>
        <v>43</v>
      </c>
    </row>
    <row r="1786" spans="1:17" x14ac:dyDescent="0.25">
      <c r="A1786" s="4" t="str">
        <f>VLOOKUP(Table2[[#This Row],[Customer ID]],Table2[],1,)</f>
        <v>Id1785</v>
      </c>
      <c r="B1786" s="4" t="str">
        <f>VLOOKUP(Table2[[#This Row],[Full Name]],Table2[[#This Row],[Full Name]],1,)</f>
        <v xml:space="preserve">  Youngseong Cho</v>
      </c>
      <c r="C1786" s="4">
        <f>VLOOKUP('Medical Examinations'!B1786,'Medical Examinations'!B1786:J4119,1,)</f>
        <v>33.97</v>
      </c>
      <c r="D1786" s="4">
        <f>VLOOKUP('Medical Examinations'!C1786,'Medical Examinations'!C1786:K4119,1,)</f>
        <v>5.6</v>
      </c>
      <c r="E1786" s="4" t="str">
        <f>VLOOKUP('Medical Examinations'!D1786,'Medical Examinations'!D1786:L4119,1,)</f>
        <v>Yes</v>
      </c>
      <c r="F1786" s="4" t="str">
        <f>VLOOKUP('Medical Examinations'!E1786,'Medical Examinations'!E1786:M4119,1,)</f>
        <v>No</v>
      </c>
      <c r="G1786" s="4" t="str">
        <f>VLOOKUP('Medical Examinations'!F1786,'Medical Examinations'!F1786:N4119,1,)</f>
        <v>No</v>
      </c>
      <c r="H1786" s="4">
        <f>VLOOKUP('Medical Examinations'!G1786,'Medical Examinations'!G1786:O4119,1,)</f>
        <v>0</v>
      </c>
      <c r="I1786" s="4" t="str">
        <f>VLOOKUP('Medical Examinations'!H1786,'Medical Examinations'!H1786:P4119,1,)</f>
        <v>No</v>
      </c>
      <c r="J1786" s="4" t="str">
        <f>VLOOKUP('Medical Examinations'!I1786,'Medical Examinations'!I1786:Q4119,1,)</f>
        <v>Obesity</v>
      </c>
      <c r="K1786" s="4" t="str">
        <f>VLOOKUP('Medical Examinations'!J1786,'Medical Examinations'!J1786:R4119,1,)</f>
        <v>Normal</v>
      </c>
      <c r="L1786" s="49">
        <f>VLOOKUP(Table3[[#This Row],[Charges]],Table3[[Charges]:[Age]],1,)</f>
        <v>17904.53</v>
      </c>
      <c r="M1786" s="23" t="str">
        <f>VLOOKUP(Table3[[#This Row],[Hospital tier]],Table3[[Hospital tier]:[Age]],1,)</f>
        <v>tier - 1</v>
      </c>
      <c r="N1786" s="4" t="str">
        <f>VLOOKUP(Table3[[#This Row],[City tier]],Table3[[Hospital tier]:[Age]],1,)</f>
        <v>tier - 2</v>
      </c>
      <c r="O1786" s="4" t="str">
        <f>VLOOKUP(Table3[[#This Row],[State ID]],Table3[[State ID]:[Age]],1,)</f>
        <v>R1017</v>
      </c>
      <c r="P1786" s="4" t="str">
        <f>VLOOKUP(Table3[[#This Row],[Hospitalasion Details]],Table3[[Hospitalasion Details]:[Age]],1,)</f>
        <v>4-Dec-1989</v>
      </c>
      <c r="Q1786" s="4">
        <f>VLOOKUP(Table3[[#This Row],[Age]],Table3[Age],1,)</f>
        <v>33</v>
      </c>
    </row>
    <row r="1787" spans="1:17" x14ac:dyDescent="0.25">
      <c r="A1787" s="4" t="str">
        <f>VLOOKUP(Table2[[#This Row],[Customer ID]],Table2[],1,)</f>
        <v>Id1786</v>
      </c>
      <c r="B1787" s="4" t="str">
        <f>VLOOKUP(Table2[[#This Row],[Full Name]],Table2[[#This Row],[Full Name]],1,)</f>
        <v xml:space="preserve">  John Reumann</v>
      </c>
      <c r="C1787" s="4">
        <f>VLOOKUP('Medical Examinations'!B1787,'Medical Examinations'!B1787:J4120,1,)</f>
        <v>16.57</v>
      </c>
      <c r="D1787" s="4">
        <f>VLOOKUP('Medical Examinations'!C1787,'Medical Examinations'!C1787:K4120,1,)</f>
        <v>9.99</v>
      </c>
      <c r="E1787" s="4" t="str">
        <f>VLOOKUP('Medical Examinations'!D1787,'Medical Examinations'!D1787:L4120,1,)</f>
        <v>No</v>
      </c>
      <c r="F1787" s="4" t="str">
        <f>VLOOKUP('Medical Examinations'!E1787,'Medical Examinations'!E1787:M4120,1,)</f>
        <v>No</v>
      </c>
      <c r="G1787" s="4" t="str">
        <f>VLOOKUP('Medical Examinations'!F1787,'Medical Examinations'!F1787:N4120,1,)</f>
        <v>No</v>
      </c>
      <c r="H1787" s="4">
        <f>VLOOKUP('Medical Examinations'!G1787,'Medical Examinations'!G1787:O4120,1,)</f>
        <v>0</v>
      </c>
      <c r="I1787" s="4" t="str">
        <f>VLOOKUP('Medical Examinations'!H1787,'Medical Examinations'!H1787:P4120,1,)</f>
        <v>No</v>
      </c>
      <c r="J1787" s="4" t="str">
        <f>VLOOKUP('Medical Examinations'!I1787,'Medical Examinations'!I1787:Q4120,1,)</f>
        <v>Underweight</v>
      </c>
      <c r="K1787" s="4" t="str">
        <f>VLOOKUP('Medical Examinations'!J1787,'Medical Examinations'!J1787:R4120,1,)</f>
        <v>Diabetes</v>
      </c>
      <c r="L1787" s="49">
        <f>VLOOKUP(Table3[[#This Row],[Charges]],Table3[[Charges]:[Age]],1,)</f>
        <v>17929.3</v>
      </c>
      <c r="M1787" s="23" t="str">
        <f>VLOOKUP(Table3[[#This Row],[Hospital tier]],Table3[[Hospital tier]:[Age]],1,)</f>
        <v>tier - 1</v>
      </c>
      <c r="N1787" s="4" t="str">
        <f>VLOOKUP(Table3[[#This Row],[City tier]],Table3[[Hospital tier]:[Age]],1,)</f>
        <v>tier - 2</v>
      </c>
      <c r="O1787" s="4" t="str">
        <f>VLOOKUP(Table3[[#This Row],[State ID]],Table3[[State ID]:[Age]],1,)</f>
        <v>R1013</v>
      </c>
      <c r="P1787" s="4" t="str">
        <f>VLOOKUP(Table3[[#This Row],[Hospitalasion Details]],Table3[[Hospitalasion Details]:[Age]],1,)</f>
        <v>17-Oct-1977</v>
      </c>
      <c r="Q1787" s="4">
        <f>VLOOKUP(Table3[[#This Row],[Age]],Table3[Age],1,)</f>
        <v>45</v>
      </c>
    </row>
    <row r="1788" spans="1:17" x14ac:dyDescent="0.25">
      <c r="A1788" s="4" t="str">
        <f>VLOOKUP(Table2[[#This Row],[Customer ID]],Table2[],1,)</f>
        <v>Id1787</v>
      </c>
      <c r="B1788" s="4" t="str">
        <f>VLOOKUP(Table2[[#This Row],[Full Name]],Table2[[#This Row],[Full Name]],1,)</f>
        <v xml:space="preserve">  Brandon S Cooper</v>
      </c>
      <c r="C1788" s="4">
        <f>VLOOKUP('Medical Examinations'!B1788,'Medical Examinations'!B1788:J4121,1,)</f>
        <v>17.55</v>
      </c>
      <c r="D1788" s="4">
        <f>VLOOKUP('Medical Examinations'!C1788,'Medical Examinations'!C1788:K4121,1,)</f>
        <v>5.93</v>
      </c>
      <c r="E1788" s="4" t="str">
        <f>VLOOKUP('Medical Examinations'!D1788,'Medical Examinations'!D1788:L4121,1,)</f>
        <v>No</v>
      </c>
      <c r="F1788" s="4" t="str">
        <f>VLOOKUP('Medical Examinations'!E1788,'Medical Examinations'!E1788:M4121,1,)</f>
        <v>No</v>
      </c>
      <c r="G1788" s="4" t="str">
        <f>VLOOKUP('Medical Examinations'!F1788,'Medical Examinations'!F1788:N4121,1,)</f>
        <v>Yes</v>
      </c>
      <c r="H1788" s="4">
        <f>VLOOKUP('Medical Examinations'!G1788,'Medical Examinations'!G1788:O4121,1,)</f>
        <v>1</v>
      </c>
      <c r="I1788" s="4" t="str">
        <f>VLOOKUP('Medical Examinations'!H1788,'Medical Examinations'!H1788:P4121,1,)</f>
        <v>No</v>
      </c>
      <c r="J1788" s="4" t="str">
        <f>VLOOKUP('Medical Examinations'!I1788,'Medical Examinations'!I1788:Q4121,1,)</f>
        <v>Underweight</v>
      </c>
      <c r="K1788" s="4" t="str">
        <f>VLOOKUP('Medical Examinations'!J1788,'Medical Examinations'!J1788:R4121,1,)</f>
        <v>Pre diabetes</v>
      </c>
      <c r="L1788" s="49">
        <f>VLOOKUP(Table3[[#This Row],[Charges]],Table3[[Charges]:[Age]],1,)</f>
        <v>17942.11</v>
      </c>
      <c r="M1788" s="23" t="str">
        <f>VLOOKUP(Table3[[#This Row],[Hospital tier]],Table3[[Hospital tier]:[Age]],1,)</f>
        <v>tier - 1</v>
      </c>
      <c r="N1788" s="4" t="str">
        <f>VLOOKUP(Table3[[#This Row],[City tier]],Table3[[Hospital tier]:[Age]],1,)</f>
        <v>tier - 2</v>
      </c>
      <c r="O1788" s="4" t="str">
        <f>VLOOKUP(Table3[[#This Row],[State ID]],Table3[[State ID]:[Age]],1,)</f>
        <v>R1011</v>
      </c>
      <c r="P1788" s="4" t="str">
        <f>VLOOKUP(Table3[[#This Row],[Hospitalasion Details]],Table3[[Hospitalasion Details]:[Age]],1,)</f>
        <v>28-Sep-2001</v>
      </c>
      <c r="Q1788" s="4">
        <f>VLOOKUP(Table3[[#This Row],[Age]],Table3[Age],1,)</f>
        <v>21</v>
      </c>
    </row>
    <row r="1789" spans="1:17" x14ac:dyDescent="0.25">
      <c r="A1789" s="4" t="str">
        <f>VLOOKUP(Table2[[#This Row],[Customer ID]],Table2[],1,)</f>
        <v>Id1788</v>
      </c>
      <c r="B1789" s="4" t="str">
        <f>VLOOKUP(Table2[[#This Row],[Full Name]],Table2[[#This Row],[Full Name]],1,)</f>
        <v xml:space="preserve">  Sean P Kennedy</v>
      </c>
      <c r="C1789" s="4">
        <f>VLOOKUP('Medical Examinations'!B1789,'Medical Examinations'!B1789:J4122,1,)</f>
        <v>29.41</v>
      </c>
      <c r="D1789" s="4">
        <f>VLOOKUP('Medical Examinations'!C1789,'Medical Examinations'!C1789:K4122,1,)</f>
        <v>6.29</v>
      </c>
      <c r="E1789" s="4" t="str">
        <f>VLOOKUP('Medical Examinations'!D1789,'Medical Examinations'!D1789:L4122,1,)</f>
        <v>Yes</v>
      </c>
      <c r="F1789" s="4" t="str">
        <f>VLOOKUP('Medical Examinations'!E1789,'Medical Examinations'!E1789:M4122,1,)</f>
        <v>No</v>
      </c>
      <c r="G1789" s="4" t="str">
        <f>VLOOKUP('Medical Examinations'!F1789,'Medical Examinations'!F1789:N4122,1,)</f>
        <v>No</v>
      </c>
      <c r="H1789" s="4">
        <f>VLOOKUP('Medical Examinations'!G1789,'Medical Examinations'!G1789:O4122,1,)</f>
        <v>1</v>
      </c>
      <c r="I1789" s="4" t="str">
        <f>VLOOKUP('Medical Examinations'!H1789,'Medical Examinations'!H1789:P4122,1,)</f>
        <v>No</v>
      </c>
      <c r="J1789" s="4" t="str">
        <f>VLOOKUP('Medical Examinations'!I1789,'Medical Examinations'!I1789:Q4122,1,)</f>
        <v>Over Weight</v>
      </c>
      <c r="K1789" s="4" t="str">
        <f>VLOOKUP('Medical Examinations'!J1789,'Medical Examinations'!J1789:R4122,1,)</f>
        <v>Pre diabetes</v>
      </c>
      <c r="L1789" s="49">
        <f>VLOOKUP(Table3[[#This Row],[Charges]],Table3[[Charges]:[Age]],1,)</f>
        <v>18031.16</v>
      </c>
      <c r="M1789" s="23" t="str">
        <f>VLOOKUP(Table3[[#This Row],[Hospital tier]],Table3[[Hospital tier]:[Age]],1,)</f>
        <v>tier - 1</v>
      </c>
      <c r="N1789" s="4" t="str">
        <f>VLOOKUP(Table3[[#This Row],[City tier]],Table3[[Hospital tier]:[Age]],1,)</f>
        <v>tier - 3</v>
      </c>
      <c r="O1789" s="4" t="str">
        <f>VLOOKUP(Table3[[#This Row],[State ID]],Table3[[State ID]:[Age]],1,)</f>
        <v>R1023</v>
      </c>
      <c r="P1789" s="4" t="str">
        <f>VLOOKUP(Table3[[#This Row],[Hospitalasion Details]],Table3[[Hospitalasion Details]:[Age]],1,)</f>
        <v>27-Jun-1975</v>
      </c>
      <c r="Q1789" s="4">
        <f>VLOOKUP(Table3[[#This Row],[Age]],Table3[Age],1,)</f>
        <v>47</v>
      </c>
    </row>
    <row r="1790" spans="1:17" x14ac:dyDescent="0.25">
      <c r="A1790" s="4" t="str">
        <f>VLOOKUP(Table2[[#This Row],[Customer ID]],Table2[],1,)</f>
        <v>Id1789</v>
      </c>
      <c r="B1790" s="4" t="str">
        <f>VLOOKUP(Table2[[#This Row],[Full Name]],Table2[[#This Row],[Full Name]],1,)</f>
        <v xml:space="preserve">  Scott Cichon</v>
      </c>
      <c r="C1790" s="4">
        <f>VLOOKUP('Medical Examinations'!B1790,'Medical Examinations'!B1790:J4123,1,)</f>
        <v>17.91</v>
      </c>
      <c r="D1790" s="4">
        <f>VLOOKUP('Medical Examinations'!C1790,'Medical Examinations'!C1790:K4123,1,)</f>
        <v>5.65</v>
      </c>
      <c r="E1790" s="4" t="str">
        <f>VLOOKUP('Medical Examinations'!D1790,'Medical Examinations'!D1790:L4123,1,)</f>
        <v>No</v>
      </c>
      <c r="F1790" s="4" t="str">
        <f>VLOOKUP('Medical Examinations'!E1790,'Medical Examinations'!E1790:M4123,1,)</f>
        <v>No</v>
      </c>
      <c r="G1790" s="4" t="str">
        <f>VLOOKUP('Medical Examinations'!F1790,'Medical Examinations'!F1790:N4123,1,)</f>
        <v>No</v>
      </c>
      <c r="H1790" s="4">
        <f>VLOOKUP('Medical Examinations'!G1790,'Medical Examinations'!G1790:O4123,1,)</f>
        <v>1</v>
      </c>
      <c r="I1790" s="4" t="str">
        <f>VLOOKUP('Medical Examinations'!H1790,'Medical Examinations'!H1790:P4123,1,)</f>
        <v>No</v>
      </c>
      <c r="J1790" s="4" t="str">
        <f>VLOOKUP('Medical Examinations'!I1790,'Medical Examinations'!I1790:Q4123,1,)</f>
        <v>Underweight</v>
      </c>
      <c r="K1790" s="4" t="str">
        <f>VLOOKUP('Medical Examinations'!J1790,'Medical Examinations'!J1790:R4123,1,)</f>
        <v>Normal</v>
      </c>
      <c r="L1790" s="49">
        <f>VLOOKUP(Table3[[#This Row],[Charges]],Table3[[Charges]:[Age]],1,)</f>
        <v>18031.189999999999</v>
      </c>
      <c r="M1790" s="23" t="str">
        <f>VLOOKUP(Table3[[#This Row],[Hospital tier]],Table3[[Hospital tier]:[Age]],1,)</f>
        <v>tier - 1</v>
      </c>
      <c r="N1790" s="4" t="str">
        <f>VLOOKUP(Table3[[#This Row],[City tier]],Table3[[Hospital tier]:[Age]],1,)</f>
        <v>tier - 2</v>
      </c>
      <c r="O1790" s="4" t="str">
        <f>VLOOKUP(Table3[[#This Row],[State ID]],Table3[[State ID]:[Age]],1,)</f>
        <v>R1012</v>
      </c>
      <c r="P1790" s="4" t="str">
        <f>VLOOKUP(Table3[[#This Row],[Hospitalasion Details]],Table3[[Hospitalasion Details]:[Age]],1,)</f>
        <v>17-Oct-1965</v>
      </c>
      <c r="Q1790" s="4">
        <f>VLOOKUP(Table3[[#This Row],[Age]],Table3[Age],1,)</f>
        <v>57</v>
      </c>
    </row>
    <row r="1791" spans="1:17" x14ac:dyDescent="0.25">
      <c r="A1791" s="4" t="str">
        <f>VLOOKUP(Table2[[#This Row],[Customer ID]],Table2[],1,)</f>
        <v>Id1790</v>
      </c>
      <c r="B1791" s="4" t="str">
        <f>VLOOKUP(Table2[[#This Row],[Full Name]],Table2[[#This Row],[Full Name]],1,)</f>
        <v xml:space="preserve">  Janez Maroevic</v>
      </c>
      <c r="C1791" s="4">
        <f>VLOOKUP('Medical Examinations'!B1791,'Medical Examinations'!B1791:J4124,1,)</f>
        <v>31.57</v>
      </c>
      <c r="D1791" s="4">
        <f>VLOOKUP('Medical Examinations'!C1791,'Medical Examinations'!C1791:K4124,1,)</f>
        <v>6.15</v>
      </c>
      <c r="E1791" s="4" t="str">
        <f>VLOOKUP('Medical Examinations'!D1791,'Medical Examinations'!D1791:L4124,1,)</f>
        <v>No</v>
      </c>
      <c r="F1791" s="4" t="str">
        <f>VLOOKUP('Medical Examinations'!E1791,'Medical Examinations'!E1791:M4124,1,)</f>
        <v>No</v>
      </c>
      <c r="G1791" s="4" t="str">
        <f>VLOOKUP('Medical Examinations'!F1791,'Medical Examinations'!F1791:N4124,1,)</f>
        <v>No</v>
      </c>
      <c r="H1791" s="4">
        <f>VLOOKUP('Medical Examinations'!G1791,'Medical Examinations'!G1791:O4124,1,)</f>
        <v>1</v>
      </c>
      <c r="I1791" s="4" t="str">
        <f>VLOOKUP('Medical Examinations'!H1791,'Medical Examinations'!H1791:P4124,1,)</f>
        <v>No</v>
      </c>
      <c r="J1791" s="4" t="str">
        <f>VLOOKUP('Medical Examinations'!I1791,'Medical Examinations'!I1791:Q4124,1,)</f>
        <v>Obesity</v>
      </c>
      <c r="K1791" s="4" t="str">
        <f>VLOOKUP('Medical Examinations'!J1791,'Medical Examinations'!J1791:R4124,1,)</f>
        <v>Pre diabetes</v>
      </c>
      <c r="L1791" s="49">
        <f>VLOOKUP(Table3[[#This Row],[Charges]],Table3[[Charges]:[Age]],1,)</f>
        <v>18033.97</v>
      </c>
      <c r="M1791" s="23" t="str">
        <f>VLOOKUP(Table3[[#This Row],[Hospital tier]],Table3[[Hospital tier]:[Age]],1,)</f>
        <v>tier - 1</v>
      </c>
      <c r="N1791" s="4" t="str">
        <f>VLOOKUP(Table3[[#This Row],[City tier]],Table3[[Hospital tier]:[Age]],1,)</f>
        <v>tier - 1</v>
      </c>
      <c r="O1791" s="4" t="str">
        <f>VLOOKUP(Table3[[#This Row],[State ID]],Table3[[State ID]:[Age]],1,)</f>
        <v>R1012</v>
      </c>
      <c r="P1791" s="4" t="str">
        <f>VLOOKUP(Table3[[#This Row],[Hospitalasion Details]],Table3[[Hospitalasion Details]:[Age]],1,)</f>
        <v>24-Oct-1999</v>
      </c>
      <c r="Q1791" s="4">
        <f>VLOOKUP(Table3[[#This Row],[Age]],Table3[Age],1,)</f>
        <v>23</v>
      </c>
    </row>
    <row r="1792" spans="1:17" x14ac:dyDescent="0.25">
      <c r="A1792" s="4" t="str">
        <f>VLOOKUP(Table2[[#This Row],[Customer ID]],Table2[],1,)</f>
        <v>Id1791</v>
      </c>
      <c r="B1792" s="4" t="str">
        <f>VLOOKUP(Table2[[#This Row],[Full Name]],Table2[[#This Row],[Full Name]],1,)</f>
        <v xml:space="preserve">  John I Jr Martin</v>
      </c>
      <c r="C1792" s="4">
        <f>VLOOKUP('Medical Examinations'!B1792,'Medical Examinations'!B1792:J4125,1,)</f>
        <v>33.18</v>
      </c>
      <c r="D1792" s="4">
        <f>VLOOKUP('Medical Examinations'!C1792,'Medical Examinations'!C1792:K4125,1,)</f>
        <v>5.22</v>
      </c>
      <c r="E1792" s="4" t="str">
        <f>VLOOKUP('Medical Examinations'!D1792,'Medical Examinations'!D1792:L4125,1,)</f>
        <v>No</v>
      </c>
      <c r="F1792" s="4" t="str">
        <f>VLOOKUP('Medical Examinations'!E1792,'Medical Examinations'!E1792:M4125,1,)</f>
        <v>yes</v>
      </c>
      <c r="G1792" s="4" t="str">
        <f>VLOOKUP('Medical Examinations'!F1792,'Medical Examinations'!F1792:N4125,1,)</f>
        <v>No</v>
      </c>
      <c r="H1792" s="4">
        <f>VLOOKUP('Medical Examinations'!G1792,'Medical Examinations'!G1792:O4125,1,)</f>
        <v>1</v>
      </c>
      <c r="I1792" s="4" t="str">
        <f>VLOOKUP('Medical Examinations'!H1792,'Medical Examinations'!H1792:P4125,1,)</f>
        <v>No</v>
      </c>
      <c r="J1792" s="4" t="str">
        <f>VLOOKUP('Medical Examinations'!I1792,'Medical Examinations'!I1792:Q4125,1,)</f>
        <v>Obesity</v>
      </c>
      <c r="K1792" s="4" t="str">
        <f>VLOOKUP('Medical Examinations'!J1792,'Medical Examinations'!J1792:R4125,1,)</f>
        <v>Normal</v>
      </c>
      <c r="L1792" s="49">
        <f>VLOOKUP(Table3[[#This Row],[Charges]],Table3[[Charges]:[Age]],1,)</f>
        <v>18157.88</v>
      </c>
      <c r="M1792" s="23" t="str">
        <f>VLOOKUP(Table3[[#This Row],[Hospital tier]],Table3[[Hospital tier]:[Age]],1,)</f>
        <v>tier - 1</v>
      </c>
      <c r="N1792" s="4" t="str">
        <f>VLOOKUP(Table3[[#This Row],[City tier]],Table3[[Hospital tier]:[Age]],1,)</f>
        <v>tier - 1</v>
      </c>
      <c r="O1792" s="4" t="str">
        <f>VLOOKUP(Table3[[#This Row],[State ID]],Table3[[State ID]:[Age]],1,)</f>
        <v>R1012</v>
      </c>
      <c r="P1792" s="4" t="str">
        <f>VLOOKUP(Table3[[#This Row],[Hospitalasion Details]],Table3[[Hospitalasion Details]:[Age]],1,)</f>
        <v>12-Jul-1993</v>
      </c>
      <c r="Q1792" s="4">
        <f>VLOOKUP(Table3[[#This Row],[Age]],Table3[Age],1,)</f>
        <v>29</v>
      </c>
    </row>
    <row r="1793" spans="1:17" x14ac:dyDescent="0.25">
      <c r="A1793" s="4" t="str">
        <f>VLOOKUP(Table2[[#This Row],[Customer ID]],Table2[],1,)</f>
        <v>Id1792</v>
      </c>
      <c r="B1793" s="4" t="str">
        <f>VLOOKUP(Table2[[#This Row],[Full Name]],Table2[[#This Row],[Full Name]],1,)</f>
        <v xml:space="preserve">  Heather Schulz</v>
      </c>
      <c r="C1793" s="4">
        <f>VLOOKUP('Medical Examinations'!B1793,'Medical Examinations'!B1793:J4126,1,)</f>
        <v>37</v>
      </c>
      <c r="D1793" s="4">
        <f>VLOOKUP('Medical Examinations'!C1793,'Medical Examinations'!C1793:K4126,1,)</f>
        <v>11.66</v>
      </c>
      <c r="E1793" s="4" t="str">
        <f>VLOOKUP('Medical Examinations'!D1793,'Medical Examinations'!D1793:L4126,1,)</f>
        <v>No</v>
      </c>
      <c r="F1793" s="4" t="str">
        <f>VLOOKUP('Medical Examinations'!E1793,'Medical Examinations'!E1793:M4126,1,)</f>
        <v>No</v>
      </c>
      <c r="G1793" s="4" t="str">
        <f>VLOOKUP('Medical Examinations'!F1793,'Medical Examinations'!F1793:N4126,1,)</f>
        <v>No</v>
      </c>
      <c r="H1793" s="4">
        <f>VLOOKUP('Medical Examinations'!G1793,'Medical Examinations'!G1793:O4126,1,)</f>
        <v>0</v>
      </c>
      <c r="I1793" s="4" t="str">
        <f>VLOOKUP('Medical Examinations'!H1793,'Medical Examinations'!H1793:P4126,1,)</f>
        <v>No</v>
      </c>
      <c r="J1793" s="4" t="str">
        <f>VLOOKUP('Medical Examinations'!I1793,'Medical Examinations'!I1793:Q4126,1,)</f>
        <v>Obesity</v>
      </c>
      <c r="K1793" s="4" t="str">
        <f>VLOOKUP('Medical Examinations'!J1793,'Medical Examinations'!J1793:R4126,1,)</f>
        <v>Diabetes</v>
      </c>
      <c r="L1793" s="49">
        <f>VLOOKUP(Table3[[#This Row],[Charges]],Table3[[Charges]:[Age]],1,)</f>
        <v>18208.34</v>
      </c>
      <c r="M1793" s="23" t="str">
        <f>VLOOKUP(Table3[[#This Row],[Hospital tier]],Table3[[Hospital tier]:[Age]],1,)</f>
        <v>tier - 1</v>
      </c>
      <c r="N1793" s="4" t="str">
        <f>VLOOKUP(Table3[[#This Row],[City tier]],Table3[[Hospital tier]:[Age]],1,)</f>
        <v>tier - 2</v>
      </c>
      <c r="O1793" s="4" t="str">
        <f>VLOOKUP(Table3[[#This Row],[State ID]],Table3[[State ID]:[Age]],1,)</f>
        <v>R1026</v>
      </c>
      <c r="P1793" s="4" t="str">
        <f>VLOOKUP(Table3[[#This Row],[Hospitalasion Details]],Table3[[Hospitalasion Details]:[Age]],1,)</f>
        <v>4-Jul-1963</v>
      </c>
      <c r="Q1793" s="4">
        <f>VLOOKUP(Table3[[#This Row],[Age]],Table3[Age],1,)</f>
        <v>59</v>
      </c>
    </row>
    <row r="1794" spans="1:17" x14ac:dyDescent="0.25">
      <c r="A1794" s="4" t="str">
        <f>VLOOKUP(Table2[[#This Row],[Customer ID]],Table2[],1,)</f>
        <v>Id1793</v>
      </c>
      <c r="B1794" s="4" t="str">
        <f>VLOOKUP(Table2[[#This Row],[Full Name]],Table2[[#This Row],[Full Name]],1,)</f>
        <v xml:space="preserve">  Michael Capriolo</v>
      </c>
      <c r="C1794" s="4">
        <f>VLOOKUP('Medical Examinations'!B1794,'Medical Examinations'!B1794:J4127,1,)</f>
        <v>18.905000000000001</v>
      </c>
      <c r="D1794" s="4">
        <f>VLOOKUP('Medical Examinations'!C1794,'Medical Examinations'!C1794:K4127,1,)</f>
        <v>4.91</v>
      </c>
      <c r="E1794" s="4" t="str">
        <f>VLOOKUP('Medical Examinations'!D1794,'Medical Examinations'!D1794:L4127,1,)</f>
        <v>Yes</v>
      </c>
      <c r="F1794" s="4" t="str">
        <f>VLOOKUP('Medical Examinations'!E1794,'Medical Examinations'!E1794:M4127,1,)</f>
        <v>No</v>
      </c>
      <c r="G1794" s="4" t="str">
        <f>VLOOKUP('Medical Examinations'!F1794,'Medical Examinations'!F1794:N4127,1,)</f>
        <v>No</v>
      </c>
      <c r="H1794" s="4">
        <f>VLOOKUP('Medical Examinations'!G1794,'Medical Examinations'!G1794:O4127,1,)</f>
        <v>1</v>
      </c>
      <c r="I1794" s="4" t="str">
        <f>VLOOKUP('Medical Examinations'!H1794,'Medical Examinations'!H1794:P4127,1,)</f>
        <v>No</v>
      </c>
      <c r="J1794" s="4" t="str">
        <f>VLOOKUP('Medical Examinations'!I1794,'Medical Examinations'!I1794:Q4127,1,)</f>
        <v>Normal Weight</v>
      </c>
      <c r="K1794" s="4" t="str">
        <f>VLOOKUP('Medical Examinations'!J1794,'Medical Examinations'!J1794:R4127,1,)</f>
        <v>Normal</v>
      </c>
      <c r="L1794" s="49">
        <f>VLOOKUP(Table3[[#This Row],[Charges]],Table3[[Charges]:[Age]],1,)</f>
        <v>18218.16</v>
      </c>
      <c r="M1794" s="23" t="str">
        <f>VLOOKUP(Table3[[#This Row],[Hospital tier]],Table3[[Hospital tier]:[Age]],1,)</f>
        <v>tier - 1</v>
      </c>
      <c r="N1794" s="4" t="str">
        <f>VLOOKUP(Table3[[#This Row],[City tier]],Table3[[Hospital tier]:[Age]],1,)</f>
        <v>tier - 1</v>
      </c>
      <c r="O1794" s="4" t="str">
        <f>VLOOKUP(Table3[[#This Row],[State ID]],Table3[[State ID]:[Age]],1,)</f>
        <v>R1013</v>
      </c>
      <c r="P1794" s="4" t="str">
        <f>VLOOKUP(Table3[[#This Row],[Hospitalasion Details]],Table3[[Hospitalasion Details]:[Age]],1,)</f>
        <v>15-Jun-1997</v>
      </c>
      <c r="Q1794" s="4">
        <f>VLOOKUP(Table3[[#This Row],[Age]],Table3[Age],1,)</f>
        <v>25</v>
      </c>
    </row>
    <row r="1795" spans="1:17" x14ac:dyDescent="0.25">
      <c r="A1795" s="4" t="str">
        <f>VLOOKUP(Table2[[#This Row],[Customer ID]],Table2[],1,)</f>
        <v>Id1794</v>
      </c>
      <c r="B1795" s="4" t="str">
        <f>VLOOKUP(Table2[[#This Row],[Full Name]],Table2[[#This Row],[Full Name]],1,)</f>
        <v xml:space="preserve">  Kathleen Borleis</v>
      </c>
      <c r="C1795" s="4">
        <f>VLOOKUP('Medical Examinations'!B1795,'Medical Examinations'!B1795:J4128,1,)</f>
        <v>20.03</v>
      </c>
      <c r="D1795" s="4">
        <f>VLOOKUP('Medical Examinations'!C1795,'Medical Examinations'!C1795:K4128,1,)</f>
        <v>9.25</v>
      </c>
      <c r="E1795" s="4" t="str">
        <f>VLOOKUP('Medical Examinations'!D1795,'Medical Examinations'!D1795:L4128,1,)</f>
        <v>Yes</v>
      </c>
      <c r="F1795" s="4" t="str">
        <f>VLOOKUP('Medical Examinations'!E1795,'Medical Examinations'!E1795:M4128,1,)</f>
        <v>No</v>
      </c>
      <c r="G1795" s="4" t="str">
        <f>VLOOKUP('Medical Examinations'!F1795,'Medical Examinations'!F1795:N4128,1,)</f>
        <v>No</v>
      </c>
      <c r="H1795" s="4">
        <f>VLOOKUP('Medical Examinations'!G1795,'Medical Examinations'!G1795:O4128,1,)</f>
        <v>0</v>
      </c>
      <c r="I1795" s="4" t="str">
        <f>VLOOKUP('Medical Examinations'!H1795,'Medical Examinations'!H1795:P4128,1,)</f>
        <v>No</v>
      </c>
      <c r="J1795" s="4" t="str">
        <f>VLOOKUP('Medical Examinations'!I1795,'Medical Examinations'!I1795:Q4128,1,)</f>
        <v>Normal Weight</v>
      </c>
      <c r="K1795" s="4" t="str">
        <f>VLOOKUP('Medical Examinations'!J1795,'Medical Examinations'!J1795:R4128,1,)</f>
        <v>Diabetes</v>
      </c>
      <c r="L1795" s="49">
        <f>VLOOKUP(Table3[[#This Row],[Charges]],Table3[[Charges]:[Age]],1,)</f>
        <v>18223.45</v>
      </c>
      <c r="M1795" s="23" t="str">
        <f>VLOOKUP(Table3[[#This Row],[Hospital tier]],Table3[[Hospital tier]:[Age]],1,)</f>
        <v>tier - 1</v>
      </c>
      <c r="N1795" s="4" t="str">
        <f>VLOOKUP(Table3[[#This Row],[City tier]],Table3[[Hospital tier]:[Age]],1,)</f>
        <v>tier - 3</v>
      </c>
      <c r="O1795" s="4" t="str">
        <f>VLOOKUP(Table3[[#This Row],[State ID]],Table3[[State ID]:[Age]],1,)</f>
        <v>R1013</v>
      </c>
      <c r="P1795" s="4" t="str">
        <f>VLOOKUP(Table3[[#This Row],[Hospitalasion Details]],Table3[[Hospitalasion Details]:[Age]],1,)</f>
        <v>10-Sep-2004</v>
      </c>
      <c r="Q1795" s="4">
        <f>VLOOKUP(Table3[[#This Row],[Age]],Table3[Age],1,)</f>
        <v>18</v>
      </c>
    </row>
    <row r="1796" spans="1:17" x14ac:dyDescent="0.25">
      <c r="A1796" s="4" t="str">
        <f>VLOOKUP(Table2[[#This Row],[Customer ID]],Table2[],1,)</f>
        <v>Id1795</v>
      </c>
      <c r="B1796" s="4" t="str">
        <f>VLOOKUP(Table2[[#This Row],[Full Name]],Table2[[#This Row],[Full Name]],1,)</f>
        <v xml:space="preserve">  Ryan M Kramer</v>
      </c>
      <c r="C1796" s="4">
        <f>VLOOKUP('Medical Examinations'!B1796,'Medical Examinations'!B1796:J4129,1,)</f>
        <v>16.7</v>
      </c>
      <c r="D1796" s="4">
        <f>VLOOKUP('Medical Examinations'!C1796,'Medical Examinations'!C1796:K4129,1,)</f>
        <v>11.48</v>
      </c>
      <c r="E1796" s="4" t="str">
        <f>VLOOKUP('Medical Examinations'!D1796,'Medical Examinations'!D1796:L4129,1,)</f>
        <v>No</v>
      </c>
      <c r="F1796" s="4" t="str">
        <f>VLOOKUP('Medical Examinations'!E1796,'Medical Examinations'!E1796:M4129,1,)</f>
        <v>No</v>
      </c>
      <c r="G1796" s="4" t="str">
        <f>VLOOKUP('Medical Examinations'!F1796,'Medical Examinations'!F1796:N4129,1,)</f>
        <v>No</v>
      </c>
      <c r="H1796" s="4">
        <f>VLOOKUP('Medical Examinations'!G1796,'Medical Examinations'!G1796:O4129,1,)</f>
        <v>0</v>
      </c>
      <c r="I1796" s="4" t="str">
        <f>VLOOKUP('Medical Examinations'!H1796,'Medical Examinations'!H1796:P4129,1,)</f>
        <v>No</v>
      </c>
      <c r="J1796" s="4" t="str">
        <f>VLOOKUP('Medical Examinations'!I1796,'Medical Examinations'!I1796:Q4129,1,)</f>
        <v>Underweight</v>
      </c>
      <c r="K1796" s="4" t="str">
        <f>VLOOKUP('Medical Examinations'!J1796,'Medical Examinations'!J1796:R4129,1,)</f>
        <v>Diabetes</v>
      </c>
      <c r="L1796" s="49">
        <f>VLOOKUP(Table3[[#This Row],[Charges]],Table3[[Charges]:[Age]],1,)</f>
        <v>18246.5</v>
      </c>
      <c r="M1796" s="23" t="str">
        <f>VLOOKUP(Table3[[#This Row],[Hospital tier]],Table3[[Hospital tier]:[Age]],1,)</f>
        <v>tier - 1</v>
      </c>
      <c r="N1796" s="4" t="str">
        <f>VLOOKUP(Table3[[#This Row],[City tier]],Table3[[Hospital tier]:[Age]],1,)</f>
        <v>tier - 1</v>
      </c>
      <c r="O1796" s="4" t="str">
        <f>VLOOKUP(Table3[[#This Row],[State ID]],Table3[[State ID]:[Age]],1,)</f>
        <v>R1013</v>
      </c>
      <c r="P1796" s="4" t="str">
        <f>VLOOKUP(Table3[[#This Row],[Hospitalasion Details]],Table3[[Hospitalasion Details]:[Age]],1,)</f>
        <v>3-Aug-1995</v>
      </c>
      <c r="Q1796" s="4">
        <f>VLOOKUP(Table3[[#This Row],[Age]],Table3[Age],1,)</f>
        <v>27</v>
      </c>
    </row>
    <row r="1797" spans="1:17" x14ac:dyDescent="0.25">
      <c r="A1797" s="4" t="str">
        <f>VLOOKUP(Table2[[#This Row],[Customer ID]],Table2[],1,)</f>
        <v>Id1796</v>
      </c>
      <c r="B1797" s="4" t="str">
        <f>VLOOKUP(Table2[[#This Row],[Full Name]],Table2[[#This Row],[Full Name]],1,)</f>
        <v xml:space="preserve">  Sara Conrad</v>
      </c>
      <c r="C1797" s="4">
        <f>VLOOKUP('Medical Examinations'!B1797,'Medical Examinations'!B1797:J4130,1,)</f>
        <v>39.82</v>
      </c>
      <c r="D1797" s="4">
        <f>VLOOKUP('Medical Examinations'!C1797,'Medical Examinations'!C1797:K4130,1,)</f>
        <v>6.06</v>
      </c>
      <c r="E1797" s="4" t="str">
        <f>VLOOKUP('Medical Examinations'!D1797,'Medical Examinations'!D1797:L4130,1,)</f>
        <v>No</v>
      </c>
      <c r="F1797" s="4" t="str">
        <f>VLOOKUP('Medical Examinations'!E1797,'Medical Examinations'!E1797:M4130,1,)</f>
        <v>No</v>
      </c>
      <c r="G1797" s="4" t="str">
        <f>VLOOKUP('Medical Examinations'!F1797,'Medical Examinations'!F1797:N4130,1,)</f>
        <v>No</v>
      </c>
      <c r="H1797" s="4">
        <f>VLOOKUP('Medical Examinations'!G1797,'Medical Examinations'!G1797:O4130,1,)</f>
        <v>0</v>
      </c>
      <c r="I1797" s="4" t="str">
        <f>VLOOKUP('Medical Examinations'!H1797,'Medical Examinations'!H1797:P4130,1,)</f>
        <v>No</v>
      </c>
      <c r="J1797" s="4" t="str">
        <f>VLOOKUP('Medical Examinations'!I1797,'Medical Examinations'!I1797:Q4130,1,)</f>
        <v>Obesity</v>
      </c>
      <c r="K1797" s="4" t="str">
        <f>VLOOKUP('Medical Examinations'!J1797,'Medical Examinations'!J1797:R4130,1,)</f>
        <v>Pre diabetes</v>
      </c>
      <c r="L1797" s="49">
        <f>VLOOKUP(Table3[[#This Row],[Charges]],Table3[[Charges]:[Age]],1,)</f>
        <v>18259.22</v>
      </c>
      <c r="M1797" s="23" t="str">
        <f>VLOOKUP(Table3[[#This Row],[Hospital tier]],Table3[[Hospital tier]:[Age]],1,)</f>
        <v>tier - 1</v>
      </c>
      <c r="N1797" s="4" t="str">
        <f>VLOOKUP(Table3[[#This Row],[City tier]],Table3[[Hospital tier]:[Age]],1,)</f>
        <v>tier - 3</v>
      </c>
      <c r="O1797" s="4" t="str">
        <f>VLOOKUP(Table3[[#This Row],[State ID]],Table3[[State ID]:[Age]],1,)</f>
        <v>R1011</v>
      </c>
      <c r="P1797" s="4" t="str">
        <f>VLOOKUP(Table3[[#This Row],[Hospitalasion Details]],Table3[[Hospitalasion Details]:[Age]],1,)</f>
        <v>25-Dec-1992</v>
      </c>
      <c r="Q1797" s="4">
        <f>VLOOKUP(Table3[[#This Row],[Age]],Table3[Age],1,)</f>
        <v>30</v>
      </c>
    </row>
    <row r="1798" spans="1:17" x14ac:dyDescent="0.25">
      <c r="A1798" s="4" t="str">
        <f>VLOOKUP(Table2[[#This Row],[Customer ID]],Table2[],1,)</f>
        <v>Id1797</v>
      </c>
      <c r="B1798" s="4" t="str">
        <f>VLOOKUP(Table2[[#This Row],[Full Name]],Table2[[#This Row],[Full Name]],1,)</f>
        <v xml:space="preserve">  Deniz Karakoyunlu</v>
      </c>
      <c r="C1798" s="4">
        <f>VLOOKUP('Medical Examinations'!B1798,'Medical Examinations'!B1798:J4131,1,)</f>
        <v>22.04</v>
      </c>
      <c r="D1798" s="4">
        <f>VLOOKUP('Medical Examinations'!C1798,'Medical Examinations'!C1798:K4131,1,)</f>
        <v>5.86</v>
      </c>
      <c r="E1798" s="4" t="str">
        <f>VLOOKUP('Medical Examinations'!D1798,'Medical Examinations'!D1798:L4131,1,)</f>
        <v>No</v>
      </c>
      <c r="F1798" s="4" t="str">
        <f>VLOOKUP('Medical Examinations'!E1798,'Medical Examinations'!E1798:M4131,1,)</f>
        <v>No</v>
      </c>
      <c r="G1798" s="4" t="str">
        <f>VLOOKUP('Medical Examinations'!F1798,'Medical Examinations'!F1798:N4131,1,)</f>
        <v>No</v>
      </c>
      <c r="H1798" s="4">
        <f>VLOOKUP('Medical Examinations'!G1798,'Medical Examinations'!G1798:O4131,1,)</f>
        <v>1</v>
      </c>
      <c r="I1798" s="4" t="str">
        <f>VLOOKUP('Medical Examinations'!H1798,'Medical Examinations'!H1798:P4131,1,)</f>
        <v>No</v>
      </c>
      <c r="J1798" s="4" t="str">
        <f>VLOOKUP('Medical Examinations'!I1798,'Medical Examinations'!I1798:Q4131,1,)</f>
        <v>Normal Weight</v>
      </c>
      <c r="K1798" s="4" t="str">
        <f>VLOOKUP('Medical Examinations'!J1798,'Medical Examinations'!J1798:R4131,1,)</f>
        <v>Pre diabetes</v>
      </c>
      <c r="L1798" s="49">
        <f>VLOOKUP(Table3[[#This Row],[Charges]],Table3[[Charges]:[Age]],1,)</f>
        <v>18310.740000000002</v>
      </c>
      <c r="M1798" s="23" t="str">
        <f>VLOOKUP(Table3[[#This Row],[Hospital tier]],Table3[[Hospital tier]:[Age]],1,)</f>
        <v>tier - 1</v>
      </c>
      <c r="N1798" s="4" t="str">
        <f>VLOOKUP(Table3[[#This Row],[City tier]],Table3[[Hospital tier]:[Age]],1,)</f>
        <v>tier - 3</v>
      </c>
      <c r="O1798" s="4" t="str">
        <f>VLOOKUP(Table3[[#This Row],[State ID]],Table3[[State ID]:[Age]],1,)</f>
        <v>R1012</v>
      </c>
      <c r="P1798" s="4" t="str">
        <f>VLOOKUP(Table3[[#This Row],[Hospitalasion Details]],Table3[[Hospitalasion Details]:[Age]],1,)</f>
        <v>4-Jul-1995</v>
      </c>
      <c r="Q1798" s="4">
        <f>VLOOKUP(Table3[[#This Row],[Age]],Table3[Age],1,)</f>
        <v>27</v>
      </c>
    </row>
    <row r="1799" spans="1:17" x14ac:dyDescent="0.25">
      <c r="A1799" s="4" t="str">
        <f>VLOOKUP(Table2[[#This Row],[Customer ID]],Table2[],1,)</f>
        <v>Id1798</v>
      </c>
      <c r="B1799" s="4" t="str">
        <f>VLOOKUP(Table2[[#This Row],[Full Name]],Table2[[#This Row],[Full Name]],1,)</f>
        <v xml:space="preserve">  Shannon L Desrosiers</v>
      </c>
      <c r="C1799" s="4">
        <f>VLOOKUP('Medical Examinations'!B1799,'Medical Examinations'!B1799:J4132,1,)</f>
        <v>28.27</v>
      </c>
      <c r="D1799" s="4">
        <f>VLOOKUP('Medical Examinations'!C1799,'Medical Examinations'!C1799:K4132,1,)</f>
        <v>5.33</v>
      </c>
      <c r="E1799" s="4" t="str">
        <f>VLOOKUP('Medical Examinations'!D1799,'Medical Examinations'!D1799:L4132,1,)</f>
        <v>No</v>
      </c>
      <c r="F1799" s="4" t="str">
        <f>VLOOKUP('Medical Examinations'!E1799,'Medical Examinations'!E1799:M4132,1,)</f>
        <v>No</v>
      </c>
      <c r="G1799" s="4" t="str">
        <f>VLOOKUP('Medical Examinations'!F1799,'Medical Examinations'!F1799:N4132,1,)</f>
        <v>No</v>
      </c>
      <c r="H1799" s="4">
        <f>VLOOKUP('Medical Examinations'!G1799,'Medical Examinations'!G1799:O4132,1,)</f>
        <v>0</v>
      </c>
      <c r="I1799" s="4" t="str">
        <f>VLOOKUP('Medical Examinations'!H1799,'Medical Examinations'!H1799:P4132,1,)</f>
        <v>No</v>
      </c>
      <c r="J1799" s="4" t="str">
        <f>VLOOKUP('Medical Examinations'!I1799,'Medical Examinations'!I1799:Q4132,1,)</f>
        <v>Over Weight</v>
      </c>
      <c r="K1799" s="4" t="str">
        <f>VLOOKUP('Medical Examinations'!J1799,'Medical Examinations'!J1799:R4132,1,)</f>
        <v>Normal</v>
      </c>
      <c r="L1799" s="49">
        <f>VLOOKUP(Table3[[#This Row],[Charges]],Table3[[Charges]:[Age]],1,)</f>
        <v>18328.240000000002</v>
      </c>
      <c r="M1799" s="23" t="str">
        <f>VLOOKUP(Table3[[#This Row],[Hospital tier]],Table3[[Hospital tier]:[Age]],1,)</f>
        <v>tier - 1</v>
      </c>
      <c r="N1799" s="4" t="str">
        <f>VLOOKUP(Table3[[#This Row],[City tier]],Table3[[Hospital tier]:[Age]],1,)</f>
        <v>tier - 2</v>
      </c>
      <c r="O1799" s="4" t="str">
        <f>VLOOKUP(Table3[[#This Row],[State ID]],Table3[[State ID]:[Age]],1,)</f>
        <v>R1013</v>
      </c>
      <c r="P1799" s="4" t="str">
        <f>VLOOKUP(Table3[[#This Row],[Hospitalasion Details]],Table3[[Hospitalasion Details]:[Age]],1,)</f>
        <v>15-Dec-1999</v>
      </c>
      <c r="Q1799" s="4">
        <f>VLOOKUP(Table3[[#This Row],[Age]],Table3[Age],1,)</f>
        <v>23</v>
      </c>
    </row>
    <row r="1800" spans="1:17" x14ac:dyDescent="0.25">
      <c r="A1800" s="4" t="str">
        <f>VLOOKUP(Table2[[#This Row],[Customer ID]],Table2[],1,)</f>
        <v>Id1799</v>
      </c>
      <c r="B1800" s="4" t="str">
        <f>VLOOKUP(Table2[[#This Row],[Full Name]],Table2[[#This Row],[Full Name]],1,)</f>
        <v xml:space="preserve">  Kaitlin M O'Mara</v>
      </c>
      <c r="C1800" s="4">
        <f>VLOOKUP('Medical Examinations'!B1800,'Medical Examinations'!B1800:J4133,1,)</f>
        <v>18.5</v>
      </c>
      <c r="D1800" s="4">
        <f>VLOOKUP('Medical Examinations'!C1800,'Medical Examinations'!C1800:K4133,1,)</f>
        <v>5.33</v>
      </c>
      <c r="E1800" s="4" t="str">
        <f>VLOOKUP('Medical Examinations'!D1800,'Medical Examinations'!D1800:L4133,1,)</f>
        <v>No</v>
      </c>
      <c r="F1800" s="4" t="str">
        <f>VLOOKUP('Medical Examinations'!E1800,'Medical Examinations'!E1800:M4133,1,)</f>
        <v>No</v>
      </c>
      <c r="G1800" s="4" t="str">
        <f>VLOOKUP('Medical Examinations'!F1800,'Medical Examinations'!F1800:N4133,1,)</f>
        <v>No</v>
      </c>
      <c r="H1800" s="4">
        <f>VLOOKUP('Medical Examinations'!G1800,'Medical Examinations'!G1800:O4133,1,)</f>
        <v>0</v>
      </c>
      <c r="I1800" s="4" t="str">
        <f>VLOOKUP('Medical Examinations'!H1800,'Medical Examinations'!H1800:P4133,1,)</f>
        <v>No</v>
      </c>
      <c r="J1800" s="4" t="str">
        <f>VLOOKUP('Medical Examinations'!I1800,'Medical Examinations'!I1800:Q4133,1,)</f>
        <v>Normal Weight</v>
      </c>
      <c r="K1800" s="4" t="str">
        <f>VLOOKUP('Medical Examinations'!J1800,'Medical Examinations'!J1800:R4133,1,)</f>
        <v>Normal</v>
      </c>
      <c r="L1800" s="49">
        <f>VLOOKUP(Table3[[#This Row],[Charges]],Table3[[Charges]:[Age]],1,)</f>
        <v>18443.11</v>
      </c>
      <c r="M1800" s="23" t="str">
        <f>VLOOKUP(Table3[[#This Row],[Hospital tier]],Table3[[Hospital tier]:[Age]],1,)</f>
        <v>tier - 1</v>
      </c>
      <c r="N1800" s="4" t="str">
        <f>VLOOKUP(Table3[[#This Row],[City tier]],Table3[[Hospital tier]:[Age]],1,)</f>
        <v>tier - 2</v>
      </c>
      <c r="O1800" s="4" t="str">
        <f>VLOOKUP(Table3[[#This Row],[State ID]],Table3[[State ID]:[Age]],1,)</f>
        <v>R1012</v>
      </c>
      <c r="P1800" s="4" t="str">
        <f>VLOOKUP(Table3[[#This Row],[Hospitalasion Details]],Table3[[Hospitalasion Details]:[Age]],1,)</f>
        <v>26-Sep-1964</v>
      </c>
      <c r="Q1800" s="4">
        <f>VLOOKUP(Table3[[#This Row],[Age]],Table3[Age],1,)</f>
        <v>58</v>
      </c>
    </row>
    <row r="1801" spans="1:17" x14ac:dyDescent="0.25">
      <c r="A1801" s="4" t="str">
        <f>VLOOKUP(Table2[[#This Row],[Customer ID]],Table2[],1,)</f>
        <v>Id1800</v>
      </c>
      <c r="B1801" s="4" t="str">
        <f>VLOOKUP(Table2[[#This Row],[Full Name]],Table2[[#This Row],[Full Name]],1,)</f>
        <v xml:space="preserve">  Alfredo Shabot Marcos</v>
      </c>
      <c r="C1801" s="4">
        <f>VLOOKUP('Medical Examinations'!B1801,'Medical Examinations'!B1801:J4134,1,)</f>
        <v>38.6</v>
      </c>
      <c r="D1801" s="4">
        <f>VLOOKUP('Medical Examinations'!C1801,'Medical Examinations'!C1801:K4134,1,)</f>
        <v>6.02</v>
      </c>
      <c r="E1801" s="4" t="str">
        <f>VLOOKUP('Medical Examinations'!D1801,'Medical Examinations'!D1801:L4134,1,)</f>
        <v>No</v>
      </c>
      <c r="F1801" s="4" t="str">
        <f>VLOOKUP('Medical Examinations'!E1801,'Medical Examinations'!E1801:M4134,1,)</f>
        <v>No</v>
      </c>
      <c r="G1801" s="4" t="str">
        <f>VLOOKUP('Medical Examinations'!F1801,'Medical Examinations'!F1801:N4134,1,)</f>
        <v>No</v>
      </c>
      <c r="H1801" s="4">
        <f>VLOOKUP('Medical Examinations'!G1801,'Medical Examinations'!G1801:O4134,1,)</f>
        <v>1</v>
      </c>
      <c r="I1801" s="4" t="str">
        <f>VLOOKUP('Medical Examinations'!H1801,'Medical Examinations'!H1801:P4134,1,)</f>
        <v>No</v>
      </c>
      <c r="J1801" s="4" t="str">
        <f>VLOOKUP('Medical Examinations'!I1801,'Medical Examinations'!I1801:Q4134,1,)</f>
        <v>Obesity</v>
      </c>
      <c r="K1801" s="4" t="str">
        <f>VLOOKUP('Medical Examinations'!J1801,'Medical Examinations'!J1801:R4134,1,)</f>
        <v>Pre diabetes</v>
      </c>
      <c r="L1801" s="49">
        <f>VLOOKUP(Table3[[#This Row],[Charges]],Table3[[Charges]:[Age]],1,)</f>
        <v>18608.259999999998</v>
      </c>
      <c r="M1801" s="23" t="str">
        <f>VLOOKUP(Table3[[#This Row],[Hospital tier]],Table3[[Hospital tier]:[Age]],1,)</f>
        <v>tier - 1</v>
      </c>
      <c r="N1801" s="4" t="str">
        <f>VLOOKUP(Table3[[#This Row],[City tier]],Table3[[Hospital tier]:[Age]],1,)</f>
        <v>tier - 3</v>
      </c>
      <c r="O1801" s="4" t="str">
        <f>VLOOKUP(Table3[[#This Row],[State ID]],Table3[[State ID]:[Age]],1,)</f>
        <v>R1011</v>
      </c>
      <c r="P1801" s="4" t="str">
        <f>VLOOKUP(Table3[[#This Row],[Hospitalasion Details]],Table3[[Hospitalasion Details]:[Age]],1,)</f>
        <v>12-Aug-1986</v>
      </c>
      <c r="Q1801" s="4">
        <f>VLOOKUP(Table3[[#This Row],[Age]],Table3[Age],1,)</f>
        <v>36</v>
      </c>
    </row>
    <row r="1802" spans="1:17" x14ac:dyDescent="0.25">
      <c r="A1802" s="4" t="str">
        <f>VLOOKUP(Table2[[#This Row],[Customer ID]],Table2[],1,)</f>
        <v>Id1801</v>
      </c>
      <c r="B1802" s="4" t="str">
        <f>VLOOKUP(Table2[[#This Row],[Full Name]],Table2[[#This Row],[Full Name]],1,)</f>
        <v xml:space="preserve">  Kristen Comment</v>
      </c>
      <c r="C1802" s="4">
        <f>VLOOKUP('Medical Examinations'!B1802,'Medical Examinations'!B1802:J4135,1,)</f>
        <v>43.12</v>
      </c>
      <c r="D1802" s="4">
        <f>VLOOKUP('Medical Examinations'!C1802,'Medical Examinations'!C1802:K4135,1,)</f>
        <v>6.25</v>
      </c>
      <c r="E1802" s="4" t="str">
        <f>VLOOKUP('Medical Examinations'!D1802,'Medical Examinations'!D1802:L4135,1,)</f>
        <v>No</v>
      </c>
      <c r="F1802" s="4" t="str">
        <f>VLOOKUP('Medical Examinations'!E1802,'Medical Examinations'!E1802:M4135,1,)</f>
        <v>No</v>
      </c>
      <c r="G1802" s="4" t="str">
        <f>VLOOKUP('Medical Examinations'!F1802,'Medical Examinations'!F1802:N4135,1,)</f>
        <v>No</v>
      </c>
      <c r="H1802" s="4">
        <f>VLOOKUP('Medical Examinations'!G1802,'Medical Examinations'!G1802:O4135,1,)</f>
        <v>1</v>
      </c>
      <c r="I1802" s="4" t="str">
        <f>VLOOKUP('Medical Examinations'!H1802,'Medical Examinations'!H1802:P4135,1,)</f>
        <v>No</v>
      </c>
      <c r="J1802" s="4" t="str">
        <f>VLOOKUP('Medical Examinations'!I1802,'Medical Examinations'!I1802:Q4135,1,)</f>
        <v>Obesity</v>
      </c>
      <c r="K1802" s="4" t="str">
        <f>VLOOKUP('Medical Examinations'!J1802,'Medical Examinations'!J1802:R4135,1,)</f>
        <v>Pre diabetes</v>
      </c>
      <c r="L1802" s="49">
        <f>VLOOKUP(Table3[[#This Row],[Charges]],Table3[[Charges]:[Age]],1,)</f>
        <v>18648.419999999998</v>
      </c>
      <c r="M1802" s="23" t="str">
        <f>VLOOKUP(Table3[[#This Row],[Hospital tier]],Table3[[Hospital tier]:[Age]],1,)</f>
        <v>tier - 1</v>
      </c>
      <c r="N1802" s="4" t="str">
        <f>VLOOKUP(Table3[[#This Row],[City tier]],Table3[[Hospital tier]:[Age]],1,)</f>
        <v>tier - 1</v>
      </c>
      <c r="O1802" s="4" t="str">
        <f>VLOOKUP(Table3[[#This Row],[State ID]],Table3[[State ID]:[Age]],1,)</f>
        <v>R1019</v>
      </c>
      <c r="P1802" s="4" t="str">
        <f>VLOOKUP(Table3[[#This Row],[Hospitalasion Details]],Table3[[Hospitalasion Details]:[Age]],1,)</f>
        <v>23-Sep-1998</v>
      </c>
      <c r="Q1802" s="4">
        <f>VLOOKUP(Table3[[#This Row],[Age]],Table3[Age],1,)</f>
        <v>24</v>
      </c>
    </row>
    <row r="1803" spans="1:17" x14ac:dyDescent="0.25">
      <c r="A1803" s="4" t="str">
        <f>VLOOKUP(Table2[[#This Row],[Customer ID]],Table2[],1,)</f>
        <v>Id1802</v>
      </c>
      <c r="B1803" s="4" t="str">
        <f>VLOOKUP(Table2[[#This Row],[Full Name]],Table2[[#This Row],[Full Name]],1,)</f>
        <v xml:space="preserve">  Daniel Moss</v>
      </c>
      <c r="C1803" s="4">
        <f>VLOOKUP('Medical Examinations'!B1803,'Medical Examinations'!B1803:J4136,1,)</f>
        <v>30.5</v>
      </c>
      <c r="D1803" s="4">
        <f>VLOOKUP('Medical Examinations'!C1803,'Medical Examinations'!C1803:K4136,1,)</f>
        <v>4.8099999999999996</v>
      </c>
      <c r="E1803" s="4" t="str">
        <f>VLOOKUP('Medical Examinations'!D1803,'Medical Examinations'!D1803:L4136,1,)</f>
        <v>No</v>
      </c>
      <c r="F1803" s="4" t="str">
        <f>VLOOKUP('Medical Examinations'!E1803,'Medical Examinations'!E1803:M4136,1,)</f>
        <v>No</v>
      </c>
      <c r="G1803" s="4" t="str">
        <f>VLOOKUP('Medical Examinations'!F1803,'Medical Examinations'!F1803:N4136,1,)</f>
        <v>No</v>
      </c>
      <c r="H1803" s="4">
        <f>VLOOKUP('Medical Examinations'!G1803,'Medical Examinations'!G1803:O4136,1,)</f>
        <v>1</v>
      </c>
      <c r="I1803" s="4" t="str">
        <f>VLOOKUP('Medical Examinations'!H1803,'Medical Examinations'!H1803:P4136,1,)</f>
        <v>No</v>
      </c>
      <c r="J1803" s="4" t="str">
        <f>VLOOKUP('Medical Examinations'!I1803,'Medical Examinations'!I1803:Q4136,1,)</f>
        <v>Obesity</v>
      </c>
      <c r="K1803" s="4" t="str">
        <f>VLOOKUP('Medical Examinations'!J1803,'Medical Examinations'!J1803:R4136,1,)</f>
        <v>Normal</v>
      </c>
      <c r="L1803" s="49">
        <f>VLOOKUP(Table3[[#This Row],[Charges]],Table3[[Charges]:[Age]],1,)</f>
        <v>18682.740000000002</v>
      </c>
      <c r="M1803" s="23" t="str">
        <f>VLOOKUP(Table3[[#This Row],[Hospital tier]],Table3[[Hospital tier]:[Age]],1,)</f>
        <v>tier - 1</v>
      </c>
      <c r="N1803" s="4" t="str">
        <f>VLOOKUP(Table3[[#This Row],[City tier]],Table3[[Hospital tier]:[Age]],1,)</f>
        <v>tier - 3</v>
      </c>
      <c r="O1803" s="4" t="str">
        <f>VLOOKUP(Table3[[#This Row],[State ID]],Table3[[State ID]:[Age]],1,)</f>
        <v>R1012</v>
      </c>
      <c r="P1803" s="4" t="str">
        <f>VLOOKUP(Table3[[#This Row],[Hospitalasion Details]],Table3[[Hospitalasion Details]:[Age]],1,)</f>
        <v>17-Oct-1970</v>
      </c>
      <c r="Q1803" s="4">
        <f>VLOOKUP(Table3[[#This Row],[Age]],Table3[Age],1,)</f>
        <v>52</v>
      </c>
    </row>
    <row r="1804" spans="1:17" x14ac:dyDescent="0.25">
      <c r="A1804" s="4" t="str">
        <f>VLOOKUP(Table2[[#This Row],[Customer ID]],Table2[],1,)</f>
        <v>Id1803</v>
      </c>
      <c r="B1804" s="4" t="str">
        <f>VLOOKUP(Table2[[#This Row],[Full Name]],Table2[[#This Row],[Full Name]],1,)</f>
        <v xml:space="preserve">  Jonathan Guzman</v>
      </c>
      <c r="C1804" s="4">
        <f>VLOOKUP('Medical Examinations'!B1804,'Medical Examinations'!B1804:J4137,1,)</f>
        <v>27.61</v>
      </c>
      <c r="D1804" s="4">
        <f>VLOOKUP('Medical Examinations'!C1804,'Medical Examinations'!C1804:K4137,1,)</f>
        <v>4.5999999999999996</v>
      </c>
      <c r="E1804" s="4" t="str">
        <f>VLOOKUP('Medical Examinations'!D1804,'Medical Examinations'!D1804:L4137,1,)</f>
        <v>No</v>
      </c>
      <c r="F1804" s="4" t="str">
        <f>VLOOKUP('Medical Examinations'!E1804,'Medical Examinations'!E1804:M4137,1,)</f>
        <v>No</v>
      </c>
      <c r="G1804" s="4" t="str">
        <f>VLOOKUP('Medical Examinations'!F1804,'Medical Examinations'!F1804:N4137,1,)</f>
        <v>No</v>
      </c>
      <c r="H1804" s="4">
        <f>VLOOKUP('Medical Examinations'!G1804,'Medical Examinations'!G1804:O4137,1,)</f>
        <v>1</v>
      </c>
      <c r="I1804" s="4" t="str">
        <f>VLOOKUP('Medical Examinations'!H1804,'Medical Examinations'!H1804:P4137,1,)</f>
        <v>No</v>
      </c>
      <c r="J1804" s="4" t="str">
        <f>VLOOKUP('Medical Examinations'!I1804,'Medical Examinations'!I1804:Q4137,1,)</f>
        <v>Over Weight</v>
      </c>
      <c r="K1804" s="4" t="str">
        <f>VLOOKUP('Medical Examinations'!J1804,'Medical Examinations'!J1804:R4137,1,)</f>
        <v>Normal</v>
      </c>
      <c r="L1804" s="49">
        <f>VLOOKUP(Table3[[#This Row],[Charges]],Table3[[Charges]:[Age]],1,)</f>
        <v>18694.689999999999</v>
      </c>
      <c r="M1804" s="23" t="str">
        <f>VLOOKUP(Table3[[#This Row],[Hospital tier]],Table3[[Hospital tier]:[Age]],1,)</f>
        <v>tier - 1</v>
      </c>
      <c r="N1804" s="4" t="str">
        <f>VLOOKUP(Table3[[#This Row],[City tier]],Table3[[Hospital tier]:[Age]],1,)</f>
        <v>tier - 1</v>
      </c>
      <c r="O1804" s="4" t="str">
        <f>VLOOKUP(Table3[[#This Row],[State ID]],Table3[[State ID]:[Age]],1,)</f>
        <v>R1023</v>
      </c>
      <c r="P1804" s="4" t="str">
        <f>VLOOKUP(Table3[[#This Row],[Hospitalasion Details]],Table3[[Hospitalasion Details]:[Age]],1,)</f>
        <v>30-Aug-1967</v>
      </c>
      <c r="Q1804" s="4">
        <f>VLOOKUP(Table3[[#This Row],[Age]],Table3[Age],1,)</f>
        <v>55</v>
      </c>
    </row>
    <row r="1805" spans="1:17" x14ac:dyDescent="0.25">
      <c r="A1805" s="4" t="str">
        <f>VLOOKUP(Table2[[#This Row],[Customer ID]],Table2[],1,)</f>
        <v>Id1804</v>
      </c>
      <c r="B1805" s="4" t="str">
        <f>VLOOKUP(Table2[[#This Row],[Full Name]],Table2[[#This Row],[Full Name]],1,)</f>
        <v xml:space="preserve">  Troy Cox</v>
      </c>
      <c r="C1805" s="4">
        <f>VLOOKUP('Medical Examinations'!B1805,'Medical Examinations'!B1805:J4138,1,)</f>
        <v>27.1</v>
      </c>
      <c r="D1805" s="4">
        <f>VLOOKUP('Medical Examinations'!C1805,'Medical Examinations'!C1805:K4138,1,)</f>
        <v>5.08</v>
      </c>
      <c r="E1805" s="4" t="str">
        <f>VLOOKUP('Medical Examinations'!D1805,'Medical Examinations'!D1805:L4138,1,)</f>
        <v>No</v>
      </c>
      <c r="F1805" s="4" t="str">
        <f>VLOOKUP('Medical Examinations'!E1805,'Medical Examinations'!E1805:M4138,1,)</f>
        <v>No</v>
      </c>
      <c r="G1805" s="4" t="str">
        <f>VLOOKUP('Medical Examinations'!F1805,'Medical Examinations'!F1805:N4138,1,)</f>
        <v>No</v>
      </c>
      <c r="H1805" s="4">
        <f>VLOOKUP('Medical Examinations'!G1805,'Medical Examinations'!G1805:O4138,1,)</f>
        <v>1</v>
      </c>
      <c r="I1805" s="4" t="str">
        <f>VLOOKUP('Medical Examinations'!H1805,'Medical Examinations'!H1805:P4138,1,)</f>
        <v>No</v>
      </c>
      <c r="J1805" s="4" t="str">
        <f>VLOOKUP('Medical Examinations'!I1805,'Medical Examinations'!I1805:Q4138,1,)</f>
        <v>Over Weight</v>
      </c>
      <c r="K1805" s="4" t="str">
        <f>VLOOKUP('Medical Examinations'!J1805,'Medical Examinations'!J1805:R4138,1,)</f>
        <v>Normal</v>
      </c>
      <c r="L1805" s="49">
        <f>VLOOKUP(Table3[[#This Row],[Charges]],Table3[[Charges]:[Age]],1,)</f>
        <v>18765.88</v>
      </c>
      <c r="M1805" s="23" t="str">
        <f>VLOOKUP(Table3[[#This Row],[Hospital tier]],Table3[[Hospital tier]:[Age]],1,)</f>
        <v>tier - 1</v>
      </c>
      <c r="N1805" s="4" t="str">
        <f>VLOOKUP(Table3[[#This Row],[City tier]],Table3[[Hospital tier]:[Age]],1,)</f>
        <v>tier - 2</v>
      </c>
      <c r="O1805" s="4" t="str">
        <f>VLOOKUP(Table3[[#This Row],[State ID]],Table3[[State ID]:[Age]],1,)</f>
        <v>R1012</v>
      </c>
      <c r="P1805" s="4" t="str">
        <f>VLOOKUP(Table3[[#This Row],[Hospitalasion Details]],Table3[[Hospitalasion Details]:[Age]],1,)</f>
        <v>27-Dec-1992</v>
      </c>
      <c r="Q1805" s="4">
        <f>VLOOKUP(Table3[[#This Row],[Age]],Table3[Age],1,)</f>
        <v>30</v>
      </c>
    </row>
    <row r="1806" spans="1:17" x14ac:dyDescent="0.25">
      <c r="A1806" s="4" t="str">
        <f>VLOOKUP(Table2[[#This Row],[Customer ID]],Table2[],1,)</f>
        <v>Id1805</v>
      </c>
      <c r="B1806" s="4" t="str">
        <f>VLOOKUP(Table2[[#This Row],[Full Name]],Table2[[#This Row],[Full Name]],1,)</f>
        <v xml:space="preserve">  Daniel C Clash</v>
      </c>
      <c r="C1806" s="4">
        <f>VLOOKUP('Medical Examinations'!B1806,'Medical Examinations'!B1806:J4139,1,)</f>
        <v>35.93</v>
      </c>
      <c r="D1806" s="4">
        <f>VLOOKUP('Medical Examinations'!C1806,'Medical Examinations'!C1806:K4139,1,)</f>
        <v>5.43</v>
      </c>
      <c r="E1806" s="4" t="str">
        <f>VLOOKUP('Medical Examinations'!D1806,'Medical Examinations'!D1806:L4139,1,)</f>
        <v>No</v>
      </c>
      <c r="F1806" s="4" t="str">
        <f>VLOOKUP('Medical Examinations'!E1806,'Medical Examinations'!E1806:M4139,1,)</f>
        <v>yes</v>
      </c>
      <c r="G1806" s="4" t="str">
        <f>VLOOKUP('Medical Examinations'!F1806,'Medical Examinations'!F1806:N4139,1,)</f>
        <v>No</v>
      </c>
      <c r="H1806" s="4">
        <f>VLOOKUP('Medical Examinations'!G1806,'Medical Examinations'!G1806:O4139,1,)</f>
        <v>1</v>
      </c>
      <c r="I1806" s="4" t="str">
        <f>VLOOKUP('Medical Examinations'!H1806,'Medical Examinations'!H1806:P4139,1,)</f>
        <v>No</v>
      </c>
      <c r="J1806" s="4" t="str">
        <f>VLOOKUP('Medical Examinations'!I1806,'Medical Examinations'!I1806:Q4139,1,)</f>
        <v>Obesity</v>
      </c>
      <c r="K1806" s="4" t="str">
        <f>VLOOKUP('Medical Examinations'!J1806,'Medical Examinations'!J1806:R4139,1,)</f>
        <v>Normal</v>
      </c>
      <c r="L1806" s="49">
        <f>VLOOKUP(Table3[[#This Row],[Charges]],Table3[[Charges]:[Age]],1,)</f>
        <v>18767.740000000002</v>
      </c>
      <c r="M1806" s="23" t="str">
        <f>VLOOKUP(Table3[[#This Row],[Hospital tier]],Table3[[Hospital tier]:[Age]],1,)</f>
        <v>tier - 1</v>
      </c>
      <c r="N1806" s="4" t="str">
        <f>VLOOKUP(Table3[[#This Row],[City tier]],Table3[[Hospital tier]:[Age]],1,)</f>
        <v>tier - 1</v>
      </c>
      <c r="O1806" s="4" t="str">
        <f>VLOOKUP(Table3[[#This Row],[State ID]],Table3[[State ID]:[Age]],1,)</f>
        <v>R1013</v>
      </c>
      <c r="P1806" s="4" t="str">
        <f>VLOOKUP(Table3[[#This Row],[Hospitalasion Details]],Table3[[Hospitalasion Details]:[Age]],1,)</f>
        <v>19-Nov-1979</v>
      </c>
      <c r="Q1806" s="4">
        <f>VLOOKUP(Table3[[#This Row],[Age]],Table3[Age],1,)</f>
        <v>43</v>
      </c>
    </row>
    <row r="1807" spans="1:17" x14ac:dyDescent="0.25">
      <c r="A1807" s="4" t="str">
        <f>VLOOKUP(Table2[[#This Row],[Customer ID]],Table2[],1,)</f>
        <v>Id1806</v>
      </c>
      <c r="B1807" s="4" t="str">
        <f>VLOOKUP(Table2[[#This Row],[Full Name]],Table2[[#This Row],[Full Name]],1,)</f>
        <v xml:space="preserve">  Lauren Blankenship</v>
      </c>
      <c r="C1807" s="4">
        <f>VLOOKUP('Medical Examinations'!B1807,'Medical Examinations'!B1807:J4140,1,)</f>
        <v>32.68</v>
      </c>
      <c r="D1807" s="4">
        <f>VLOOKUP('Medical Examinations'!C1807,'Medical Examinations'!C1807:K4140,1,)</f>
        <v>5.44</v>
      </c>
      <c r="E1807" s="4" t="str">
        <f>VLOOKUP('Medical Examinations'!D1807,'Medical Examinations'!D1807:L4140,1,)</f>
        <v>No</v>
      </c>
      <c r="F1807" s="4" t="str">
        <f>VLOOKUP('Medical Examinations'!E1807,'Medical Examinations'!E1807:M4140,1,)</f>
        <v>No</v>
      </c>
      <c r="G1807" s="4" t="str">
        <f>VLOOKUP('Medical Examinations'!F1807,'Medical Examinations'!F1807:N4140,1,)</f>
        <v>No</v>
      </c>
      <c r="H1807" s="4">
        <f>VLOOKUP('Medical Examinations'!G1807,'Medical Examinations'!G1807:O4140,1,)</f>
        <v>0</v>
      </c>
      <c r="I1807" s="4" t="str">
        <f>VLOOKUP('Medical Examinations'!H1807,'Medical Examinations'!H1807:P4140,1,)</f>
        <v>No</v>
      </c>
      <c r="J1807" s="4" t="str">
        <f>VLOOKUP('Medical Examinations'!I1807,'Medical Examinations'!I1807:Q4140,1,)</f>
        <v>Obesity</v>
      </c>
      <c r="K1807" s="4" t="str">
        <f>VLOOKUP('Medical Examinations'!J1807,'Medical Examinations'!J1807:R4140,1,)</f>
        <v>Normal</v>
      </c>
      <c r="L1807" s="49">
        <f>VLOOKUP(Table3[[#This Row],[Charges]],Table3[[Charges]:[Age]],1,)</f>
        <v>18804.75</v>
      </c>
      <c r="M1807" s="23" t="str">
        <f>VLOOKUP(Table3[[#This Row],[Hospital tier]],Table3[[Hospital tier]:[Age]],1,)</f>
        <v>tier - 1</v>
      </c>
      <c r="N1807" s="4" t="str">
        <f>VLOOKUP(Table3[[#This Row],[City tier]],Table3[[Hospital tier]:[Age]],1,)</f>
        <v>tier - 1</v>
      </c>
      <c r="O1807" s="4" t="str">
        <f>VLOOKUP(Table3[[#This Row],[State ID]],Table3[[State ID]:[Age]],1,)</f>
        <v>R1012</v>
      </c>
      <c r="P1807" s="4" t="str">
        <f>VLOOKUP(Table3[[#This Row],[Hospitalasion Details]],Table3[[Hospitalasion Details]:[Age]],1,)</f>
        <v>28-Nov-1995</v>
      </c>
      <c r="Q1807" s="4">
        <f>VLOOKUP(Table3[[#This Row],[Age]],Table3[Age],1,)</f>
        <v>27</v>
      </c>
    </row>
    <row r="1808" spans="1:17" x14ac:dyDescent="0.25">
      <c r="A1808" s="4" t="str">
        <f>VLOOKUP(Table2[[#This Row],[Customer ID]],Table2[],1,)</f>
        <v>Id1807</v>
      </c>
      <c r="B1808" s="4" t="str">
        <f>VLOOKUP(Table2[[#This Row],[Full Name]],Table2[[#This Row],[Full Name]],1,)</f>
        <v xml:space="preserve">  Jennefer Lloyd</v>
      </c>
      <c r="C1808" s="4">
        <f>VLOOKUP('Medical Examinations'!B1808,'Medical Examinations'!B1808:J4141,1,)</f>
        <v>20.74</v>
      </c>
      <c r="D1808" s="4">
        <f>VLOOKUP('Medical Examinations'!C1808,'Medical Examinations'!C1808:K4141,1,)</f>
        <v>11.69</v>
      </c>
      <c r="E1808" s="4" t="str">
        <f>VLOOKUP('Medical Examinations'!D1808,'Medical Examinations'!D1808:L4141,1,)</f>
        <v>Yes</v>
      </c>
      <c r="F1808" s="4" t="str">
        <f>VLOOKUP('Medical Examinations'!E1808,'Medical Examinations'!E1808:M4141,1,)</f>
        <v>No</v>
      </c>
      <c r="G1808" s="4" t="str">
        <f>VLOOKUP('Medical Examinations'!F1808,'Medical Examinations'!F1808:N4141,1,)</f>
        <v>No</v>
      </c>
      <c r="H1808" s="4">
        <f>VLOOKUP('Medical Examinations'!G1808,'Medical Examinations'!G1808:O4141,1,)</f>
        <v>1</v>
      </c>
      <c r="I1808" s="4" t="str">
        <f>VLOOKUP('Medical Examinations'!H1808,'Medical Examinations'!H1808:P4141,1,)</f>
        <v>No</v>
      </c>
      <c r="J1808" s="4" t="str">
        <f>VLOOKUP('Medical Examinations'!I1808,'Medical Examinations'!I1808:Q4141,1,)</f>
        <v>Normal Weight</v>
      </c>
      <c r="K1808" s="4" t="str">
        <f>VLOOKUP('Medical Examinations'!J1808,'Medical Examinations'!J1808:R4141,1,)</f>
        <v>Diabetes</v>
      </c>
      <c r="L1808" s="49">
        <f>VLOOKUP(Table3[[#This Row],[Charges]],Table3[[Charges]:[Age]],1,)</f>
        <v>18806.150000000001</v>
      </c>
      <c r="M1808" s="23" t="str">
        <f>VLOOKUP(Table3[[#This Row],[Hospital tier]],Table3[[Hospital tier]:[Age]],1,)</f>
        <v>tier - 1</v>
      </c>
      <c r="N1808" s="4" t="str">
        <f>VLOOKUP(Table3[[#This Row],[City tier]],Table3[[Hospital tier]:[Age]],1,)</f>
        <v>tier - 2</v>
      </c>
      <c r="O1808" s="4" t="str">
        <f>VLOOKUP(Table3[[#This Row],[State ID]],Table3[[State ID]:[Age]],1,)</f>
        <v>R1013</v>
      </c>
      <c r="P1808" s="4" t="str">
        <f>VLOOKUP(Table3[[#This Row],[Hospitalasion Details]],Table3[[Hospitalasion Details]:[Age]],1,)</f>
        <v>15-Oct-1979</v>
      </c>
      <c r="Q1808" s="4">
        <f>VLOOKUP(Table3[[#This Row],[Age]],Table3[Age],1,)</f>
        <v>43</v>
      </c>
    </row>
    <row r="1809" spans="1:17" x14ac:dyDescent="0.25">
      <c r="A1809" s="4" t="str">
        <f>VLOOKUP(Table2[[#This Row],[Customer ID]],Table2[],1,)</f>
        <v>Id1808</v>
      </c>
      <c r="B1809" s="4" t="str">
        <f>VLOOKUP(Table2[[#This Row],[Full Name]],Table2[[#This Row],[Full Name]],1,)</f>
        <v xml:space="preserve">  Tracey L Kong</v>
      </c>
      <c r="C1809" s="4">
        <f>VLOOKUP('Medical Examinations'!B1809,'Medical Examinations'!B1809:J4142,1,)</f>
        <v>15.57</v>
      </c>
      <c r="D1809" s="4">
        <f>VLOOKUP('Medical Examinations'!C1809,'Medical Examinations'!C1809:K4142,1,)</f>
        <v>6.07</v>
      </c>
      <c r="E1809" s="4" t="str">
        <f>VLOOKUP('Medical Examinations'!D1809,'Medical Examinations'!D1809:L4142,1,)</f>
        <v>No</v>
      </c>
      <c r="F1809" s="4" t="str">
        <f>VLOOKUP('Medical Examinations'!E1809,'Medical Examinations'!E1809:M4142,1,)</f>
        <v>No</v>
      </c>
      <c r="G1809" s="4" t="str">
        <f>VLOOKUP('Medical Examinations'!F1809,'Medical Examinations'!F1809:N4142,1,)</f>
        <v>No</v>
      </c>
      <c r="H1809" s="4">
        <f>VLOOKUP('Medical Examinations'!G1809,'Medical Examinations'!G1809:O4142,1,)</f>
        <v>0</v>
      </c>
      <c r="I1809" s="4" t="str">
        <f>VLOOKUP('Medical Examinations'!H1809,'Medical Examinations'!H1809:P4142,1,)</f>
        <v>No</v>
      </c>
      <c r="J1809" s="4" t="str">
        <f>VLOOKUP('Medical Examinations'!I1809,'Medical Examinations'!I1809:Q4142,1,)</f>
        <v>Underweight</v>
      </c>
      <c r="K1809" s="4" t="str">
        <f>VLOOKUP('Medical Examinations'!J1809,'Medical Examinations'!J1809:R4142,1,)</f>
        <v>Pre diabetes</v>
      </c>
      <c r="L1809" s="49">
        <f>VLOOKUP(Table3[[#This Row],[Charges]],Table3[[Charges]:[Age]],1,)</f>
        <v>18815.53</v>
      </c>
      <c r="M1809" s="23" t="str">
        <f>VLOOKUP(Table3[[#This Row],[Hospital tier]],Table3[[Hospital tier]:[Age]],1,)</f>
        <v>tier - 1</v>
      </c>
      <c r="N1809" s="4" t="str">
        <f>VLOOKUP(Table3[[#This Row],[City tier]],Table3[[Hospital tier]:[Age]],1,)</f>
        <v>tier - 1</v>
      </c>
      <c r="O1809" s="4" t="str">
        <f>VLOOKUP(Table3[[#This Row],[State ID]],Table3[[State ID]:[Age]],1,)</f>
        <v>R1023</v>
      </c>
      <c r="P1809" s="4" t="str">
        <f>VLOOKUP(Table3[[#This Row],[Hospitalasion Details]],Table3[[Hospitalasion Details]:[Age]],1,)</f>
        <v>18-Dec-1962</v>
      </c>
      <c r="Q1809" s="4">
        <f>VLOOKUP(Table3[[#This Row],[Age]],Table3[Age],1,)</f>
        <v>60</v>
      </c>
    </row>
    <row r="1810" spans="1:17" x14ac:dyDescent="0.25">
      <c r="A1810" s="4" t="str">
        <f>VLOOKUP(Table2[[#This Row],[Customer ID]],Table2[],1,)</f>
        <v>Id1809</v>
      </c>
      <c r="B1810" s="4" t="str">
        <f>VLOOKUP(Table2[[#This Row],[Full Name]],Table2[[#This Row],[Full Name]],1,)</f>
        <v xml:space="preserve">  Ashley Benson</v>
      </c>
      <c r="C1810" s="4">
        <f>VLOOKUP('Medical Examinations'!B1810,'Medical Examinations'!B1810:J4143,1,)</f>
        <v>23.844999999999999</v>
      </c>
      <c r="D1810" s="4">
        <f>VLOOKUP('Medical Examinations'!C1810,'Medical Examinations'!C1810:K4143,1,)</f>
        <v>4.3600000000000003</v>
      </c>
      <c r="E1810" s="4" t="str">
        <f>VLOOKUP('Medical Examinations'!D1810,'Medical Examinations'!D1810:L4143,1,)</f>
        <v>No</v>
      </c>
      <c r="F1810" s="4" t="str">
        <f>VLOOKUP('Medical Examinations'!E1810,'Medical Examinations'!E1810:M4143,1,)</f>
        <v>No</v>
      </c>
      <c r="G1810" s="4" t="str">
        <f>VLOOKUP('Medical Examinations'!F1810,'Medical Examinations'!F1810:N4143,1,)</f>
        <v>No</v>
      </c>
      <c r="H1810" s="4">
        <f>VLOOKUP('Medical Examinations'!G1810,'Medical Examinations'!G1810:O4143,1,)</f>
        <v>0</v>
      </c>
      <c r="I1810" s="4" t="str">
        <f>VLOOKUP('Medical Examinations'!H1810,'Medical Examinations'!H1810:P4143,1,)</f>
        <v>No</v>
      </c>
      <c r="J1810" s="4" t="str">
        <f>VLOOKUP('Medical Examinations'!I1810,'Medical Examinations'!I1810:Q4143,1,)</f>
        <v>Normal Weight</v>
      </c>
      <c r="K1810" s="4" t="str">
        <f>VLOOKUP('Medical Examinations'!J1810,'Medical Examinations'!J1810:R4143,1,)</f>
        <v>Normal</v>
      </c>
      <c r="L1810" s="49">
        <f>VLOOKUP(Table3[[#This Row],[Charges]],Table3[[Charges]:[Age]],1,)</f>
        <v>18838.7</v>
      </c>
      <c r="M1810" s="23" t="str">
        <f>VLOOKUP(Table3[[#This Row],[Hospital tier]],Table3[[Hospital tier]:[Age]],1,)</f>
        <v>tier - 1</v>
      </c>
      <c r="N1810" s="4" t="str">
        <f>VLOOKUP(Table3[[#This Row],[City tier]],Table3[[Hospital tier]:[Age]],1,)</f>
        <v>tier - 3</v>
      </c>
      <c r="O1810" s="4" t="str">
        <f>VLOOKUP(Table3[[#This Row],[State ID]],Table3[[State ID]:[Age]],1,)</f>
        <v>R1012</v>
      </c>
      <c r="P1810" s="4" t="str">
        <f>VLOOKUP(Table3[[#This Row],[Hospitalasion Details]],Table3[[Hospitalasion Details]:[Age]],1,)</f>
        <v>24-Jul-2003</v>
      </c>
      <c r="Q1810" s="4">
        <f>VLOOKUP(Table3[[#This Row],[Age]],Table3[Age],1,)</f>
        <v>19</v>
      </c>
    </row>
    <row r="1811" spans="1:17" x14ac:dyDescent="0.25">
      <c r="A1811" s="4" t="str">
        <f>VLOOKUP(Table2[[#This Row],[Customer ID]],Table2[],1,)</f>
        <v>Id1810</v>
      </c>
      <c r="B1811" s="4" t="str">
        <f>VLOOKUP(Table2[[#This Row],[Full Name]],Table2[[#This Row],[Full Name]],1,)</f>
        <v xml:space="preserve">  Cindy Huntington</v>
      </c>
      <c r="C1811" s="4">
        <f>VLOOKUP('Medical Examinations'!B1811,'Medical Examinations'!B1811:J4144,1,)</f>
        <v>22.895</v>
      </c>
      <c r="D1811" s="4">
        <f>VLOOKUP('Medical Examinations'!C1811,'Medical Examinations'!C1811:K4144,1,)</f>
        <v>5.24</v>
      </c>
      <c r="E1811" s="4" t="str">
        <f>VLOOKUP('Medical Examinations'!D1811,'Medical Examinations'!D1811:L4144,1,)</f>
        <v>No</v>
      </c>
      <c r="F1811" s="4" t="str">
        <f>VLOOKUP('Medical Examinations'!E1811,'Medical Examinations'!E1811:M4144,1,)</f>
        <v>No</v>
      </c>
      <c r="G1811" s="4" t="str">
        <f>VLOOKUP('Medical Examinations'!F1811,'Medical Examinations'!F1811:N4144,1,)</f>
        <v>No</v>
      </c>
      <c r="H1811" s="4">
        <f>VLOOKUP('Medical Examinations'!G1811,'Medical Examinations'!G1811:O4144,1,)</f>
        <v>1</v>
      </c>
      <c r="I1811" s="4" t="str">
        <f>VLOOKUP('Medical Examinations'!H1811,'Medical Examinations'!H1811:P4144,1,)</f>
        <v>No</v>
      </c>
      <c r="J1811" s="4" t="str">
        <f>VLOOKUP('Medical Examinations'!I1811,'Medical Examinations'!I1811:Q4144,1,)</f>
        <v>Normal Weight</v>
      </c>
      <c r="K1811" s="4" t="str">
        <f>VLOOKUP('Medical Examinations'!J1811,'Medical Examinations'!J1811:R4144,1,)</f>
        <v>Normal</v>
      </c>
      <c r="L1811" s="49">
        <f>VLOOKUP(Table3[[#This Row],[Charges]],Table3[[Charges]:[Age]],1,)</f>
        <v>18883.330000000002</v>
      </c>
      <c r="M1811" s="23" t="str">
        <f>VLOOKUP(Table3[[#This Row],[Hospital tier]],Table3[[Hospital tier]:[Age]],1,)</f>
        <v>tier - 1</v>
      </c>
      <c r="N1811" s="4" t="str">
        <f>VLOOKUP(Table3[[#This Row],[City tier]],Table3[[Hospital tier]:[Age]],1,)</f>
        <v>tier - 1</v>
      </c>
      <c r="O1811" s="4" t="str">
        <f>VLOOKUP(Table3[[#This Row],[State ID]],Table3[[State ID]:[Age]],1,)</f>
        <v>R1026</v>
      </c>
      <c r="P1811" s="4" t="str">
        <f>VLOOKUP(Table3[[#This Row],[Hospitalasion Details]],Table3[[Hospitalasion Details]:[Age]],1,)</f>
        <v>6-Dec-1963</v>
      </c>
      <c r="Q1811" s="4">
        <f>VLOOKUP(Table3[[#This Row],[Age]],Table3[Age],1,)</f>
        <v>59</v>
      </c>
    </row>
    <row r="1812" spans="1:17" x14ac:dyDescent="0.25">
      <c r="A1812" s="4" t="str">
        <f>VLOOKUP(Table2[[#This Row],[Customer ID]],Table2[],1,)</f>
        <v>Id1811</v>
      </c>
      <c r="B1812" s="4" t="str">
        <f>VLOOKUP(Table2[[#This Row],[Full Name]],Table2[[#This Row],[Full Name]],1,)</f>
        <v xml:space="preserve">  Esther Kendall</v>
      </c>
      <c r="C1812" s="4">
        <f>VLOOKUP('Medical Examinations'!B1812,'Medical Examinations'!B1812:J4145,1,)</f>
        <v>21.945</v>
      </c>
      <c r="D1812" s="4">
        <f>VLOOKUP('Medical Examinations'!C1812,'Medical Examinations'!C1812:K4145,1,)</f>
        <v>5.37</v>
      </c>
      <c r="E1812" s="4" t="str">
        <f>VLOOKUP('Medical Examinations'!D1812,'Medical Examinations'!D1812:L4145,1,)</f>
        <v>No</v>
      </c>
      <c r="F1812" s="4" t="str">
        <f>VLOOKUP('Medical Examinations'!E1812,'Medical Examinations'!E1812:M4145,1,)</f>
        <v>No</v>
      </c>
      <c r="G1812" s="4" t="str">
        <f>VLOOKUP('Medical Examinations'!F1812,'Medical Examinations'!F1812:N4145,1,)</f>
        <v>No</v>
      </c>
      <c r="H1812" s="4">
        <f>VLOOKUP('Medical Examinations'!G1812,'Medical Examinations'!G1812:O4145,1,)</f>
        <v>1</v>
      </c>
      <c r="I1812" s="4" t="str">
        <f>VLOOKUP('Medical Examinations'!H1812,'Medical Examinations'!H1812:P4145,1,)</f>
        <v>No</v>
      </c>
      <c r="J1812" s="4" t="str">
        <f>VLOOKUP('Medical Examinations'!I1812,'Medical Examinations'!I1812:Q4145,1,)</f>
        <v>Normal Weight</v>
      </c>
      <c r="K1812" s="4" t="str">
        <f>VLOOKUP('Medical Examinations'!J1812,'Medical Examinations'!J1812:R4145,1,)</f>
        <v>Normal</v>
      </c>
      <c r="L1812" s="49">
        <f>VLOOKUP(Table3[[#This Row],[Charges]],Table3[[Charges]:[Age]],1,)</f>
        <v>18903.490000000002</v>
      </c>
      <c r="M1812" s="23" t="str">
        <f>VLOOKUP(Table3[[#This Row],[Hospital tier]],Table3[[Hospital tier]:[Age]],1,)</f>
        <v>tier - 1</v>
      </c>
      <c r="N1812" s="4" t="str">
        <f>VLOOKUP(Table3[[#This Row],[City tier]],Table3[[Hospital tier]:[Age]],1,)</f>
        <v>tier - 2</v>
      </c>
      <c r="O1812" s="4" t="str">
        <f>VLOOKUP(Table3[[#This Row],[State ID]],Table3[[State ID]:[Age]],1,)</f>
        <v>R1024</v>
      </c>
      <c r="P1812" s="4" t="str">
        <f>VLOOKUP(Table3[[#This Row],[Hospitalasion Details]],Table3[[Hospitalasion Details]:[Age]],1,)</f>
        <v>27-Sep-1995</v>
      </c>
      <c r="Q1812" s="4">
        <f>VLOOKUP(Table3[[#This Row],[Age]],Table3[Age],1,)</f>
        <v>27</v>
      </c>
    </row>
    <row r="1813" spans="1:17" x14ac:dyDescent="0.25">
      <c r="A1813" s="4" t="str">
        <f>VLOOKUP(Table2[[#This Row],[Customer ID]],Table2[],1,)</f>
        <v>Id1812</v>
      </c>
      <c r="B1813" s="4" t="str">
        <f>VLOOKUP(Table2[[#This Row],[Full Name]],Table2[[#This Row],[Full Name]],1,)</f>
        <v xml:space="preserve">  Jackie Gast</v>
      </c>
      <c r="C1813" s="4">
        <f>VLOOKUP('Medical Examinations'!B1813,'Medical Examinations'!B1813:J4146,1,)</f>
        <v>19.47</v>
      </c>
      <c r="D1813" s="4">
        <f>VLOOKUP('Medical Examinations'!C1813,'Medical Examinations'!C1813:K4146,1,)</f>
        <v>6.6</v>
      </c>
      <c r="E1813" s="4" t="str">
        <f>VLOOKUP('Medical Examinations'!D1813,'Medical Examinations'!D1813:L4146,1,)</f>
        <v>Yes</v>
      </c>
      <c r="F1813" s="4" t="str">
        <f>VLOOKUP('Medical Examinations'!E1813,'Medical Examinations'!E1813:M4146,1,)</f>
        <v>No</v>
      </c>
      <c r="G1813" s="4" t="str">
        <f>VLOOKUP('Medical Examinations'!F1813,'Medical Examinations'!F1813:N4146,1,)</f>
        <v>No</v>
      </c>
      <c r="H1813" s="4">
        <f>VLOOKUP('Medical Examinations'!G1813,'Medical Examinations'!G1813:O4146,1,)</f>
        <v>0</v>
      </c>
      <c r="I1813" s="4" t="str">
        <f>VLOOKUP('Medical Examinations'!H1813,'Medical Examinations'!H1813:P4146,1,)</f>
        <v>No</v>
      </c>
      <c r="J1813" s="4" t="str">
        <f>VLOOKUP('Medical Examinations'!I1813,'Medical Examinations'!I1813:Q4146,1,)</f>
        <v>Normal Weight</v>
      </c>
      <c r="K1813" s="4" t="str">
        <f>VLOOKUP('Medical Examinations'!J1813,'Medical Examinations'!J1813:R4146,1,)</f>
        <v>Diabetes</v>
      </c>
      <c r="L1813" s="49">
        <f>VLOOKUP(Table3[[#This Row],[Charges]],Table3[[Charges]:[Age]],1,)</f>
        <v>18932.810000000001</v>
      </c>
      <c r="M1813" s="23" t="str">
        <f>VLOOKUP(Table3[[#This Row],[Hospital tier]],Table3[[Hospital tier]:[Age]],1,)</f>
        <v>tier - 1</v>
      </c>
      <c r="N1813" s="4" t="str">
        <f>VLOOKUP(Table3[[#This Row],[City tier]],Table3[[Hospital tier]:[Age]],1,)</f>
        <v>tier - 3</v>
      </c>
      <c r="O1813" s="4" t="str">
        <f>VLOOKUP(Table3[[#This Row],[State ID]],Table3[[State ID]:[Age]],1,)</f>
        <v>R1012</v>
      </c>
      <c r="P1813" s="4" t="str">
        <f>VLOOKUP(Table3[[#This Row],[Hospitalasion Details]],Table3[[Hospitalasion Details]:[Age]],1,)</f>
        <v>3-Aug-1969</v>
      </c>
      <c r="Q1813" s="4">
        <f>VLOOKUP(Table3[[#This Row],[Age]],Table3[Age],1,)</f>
        <v>53</v>
      </c>
    </row>
    <row r="1814" spans="1:17" x14ac:dyDescent="0.25">
      <c r="A1814" s="4" t="str">
        <f>VLOOKUP(Table2[[#This Row],[Customer ID]],Table2[],1,)</f>
        <v>Id1813</v>
      </c>
      <c r="B1814" s="4" t="str">
        <f>VLOOKUP(Table2[[#This Row],[Full Name]],Table2[[#This Row],[Full Name]],1,)</f>
        <v xml:space="preserve">  Timothy P Scanlin</v>
      </c>
      <c r="C1814" s="4">
        <f>VLOOKUP('Medical Examinations'!B1814,'Medical Examinations'!B1814:J4147,1,)</f>
        <v>15.61</v>
      </c>
      <c r="D1814" s="4">
        <f>VLOOKUP('Medical Examinations'!C1814,'Medical Examinations'!C1814:K4147,1,)</f>
        <v>5.77</v>
      </c>
      <c r="E1814" s="4" t="str">
        <f>VLOOKUP('Medical Examinations'!D1814,'Medical Examinations'!D1814:L4147,1,)</f>
        <v>No</v>
      </c>
      <c r="F1814" s="4" t="str">
        <f>VLOOKUP('Medical Examinations'!E1814,'Medical Examinations'!E1814:M4147,1,)</f>
        <v>No</v>
      </c>
      <c r="G1814" s="4" t="str">
        <f>VLOOKUP('Medical Examinations'!F1814,'Medical Examinations'!F1814:N4147,1,)</f>
        <v>No</v>
      </c>
      <c r="H1814" s="4">
        <f>VLOOKUP('Medical Examinations'!G1814,'Medical Examinations'!G1814:O4147,1,)</f>
        <v>0</v>
      </c>
      <c r="I1814" s="4" t="str">
        <f>VLOOKUP('Medical Examinations'!H1814,'Medical Examinations'!H1814:P4147,1,)</f>
        <v>No</v>
      </c>
      <c r="J1814" s="4" t="str">
        <f>VLOOKUP('Medical Examinations'!I1814,'Medical Examinations'!I1814:Q4147,1,)</f>
        <v>Underweight</v>
      </c>
      <c r="K1814" s="4" t="str">
        <f>VLOOKUP('Medical Examinations'!J1814,'Medical Examinations'!J1814:R4147,1,)</f>
        <v>Pre diabetes</v>
      </c>
      <c r="L1814" s="49">
        <f>VLOOKUP(Table3[[#This Row],[Charges]],Table3[[Charges]:[Age]],1,)</f>
        <v>18954.560000000001</v>
      </c>
      <c r="M1814" s="23" t="str">
        <f>VLOOKUP(Table3[[#This Row],[Hospital tier]],Table3[[Hospital tier]:[Age]],1,)</f>
        <v>tier - 1</v>
      </c>
      <c r="N1814" s="4" t="str">
        <f>VLOOKUP(Table3[[#This Row],[City tier]],Table3[[Hospital tier]:[Age]],1,)</f>
        <v>tier - 1</v>
      </c>
      <c r="O1814" s="4" t="str">
        <f>VLOOKUP(Table3[[#This Row],[State ID]],Table3[[State ID]:[Age]],1,)</f>
        <v>R1026</v>
      </c>
      <c r="P1814" s="4" t="str">
        <f>VLOOKUP(Table3[[#This Row],[Hospitalasion Details]],Table3[[Hospitalasion Details]:[Age]],1,)</f>
        <v>20-Oct-1963</v>
      </c>
      <c r="Q1814" s="4">
        <f>VLOOKUP(Table3[[#This Row],[Age]],Table3[Age],1,)</f>
        <v>59</v>
      </c>
    </row>
    <row r="1815" spans="1:17" x14ac:dyDescent="0.25">
      <c r="A1815" s="4" t="str">
        <f>VLOOKUP(Table2[[#This Row],[Customer ID]],Table2[],1,)</f>
        <v>Id1814</v>
      </c>
      <c r="B1815" s="4" t="str">
        <f>VLOOKUP(Table2[[#This Row],[Full Name]],Table2[[#This Row],[Full Name]],1,)</f>
        <v xml:space="preserve">  Lauren Philbrook</v>
      </c>
      <c r="C1815" s="4">
        <f>VLOOKUP('Medical Examinations'!B1815,'Medical Examinations'!B1815:J4148,1,)</f>
        <v>28.6</v>
      </c>
      <c r="D1815" s="4">
        <f>VLOOKUP('Medical Examinations'!C1815,'Medical Examinations'!C1815:K4148,1,)</f>
        <v>6.08</v>
      </c>
      <c r="E1815" s="4" t="str">
        <f>VLOOKUP('Medical Examinations'!D1815,'Medical Examinations'!D1815:L4148,1,)</f>
        <v>No</v>
      </c>
      <c r="F1815" s="4" t="str">
        <f>VLOOKUP('Medical Examinations'!E1815,'Medical Examinations'!E1815:M4148,1,)</f>
        <v>No</v>
      </c>
      <c r="G1815" s="4" t="str">
        <f>VLOOKUP('Medical Examinations'!F1815,'Medical Examinations'!F1815:N4148,1,)</f>
        <v>Yes</v>
      </c>
      <c r="H1815" s="4">
        <f>VLOOKUP('Medical Examinations'!G1815,'Medical Examinations'!G1815:O4148,1,)</f>
        <v>1</v>
      </c>
      <c r="I1815" s="4" t="str">
        <f>VLOOKUP('Medical Examinations'!H1815,'Medical Examinations'!H1815:P4148,1,)</f>
        <v>No</v>
      </c>
      <c r="J1815" s="4" t="str">
        <f>VLOOKUP('Medical Examinations'!I1815,'Medical Examinations'!I1815:Q4148,1,)</f>
        <v>Over Weight</v>
      </c>
      <c r="K1815" s="4" t="str">
        <f>VLOOKUP('Medical Examinations'!J1815,'Medical Examinations'!J1815:R4148,1,)</f>
        <v>Pre diabetes</v>
      </c>
      <c r="L1815" s="49">
        <f>VLOOKUP(Table3[[#This Row],[Charges]],Table3[[Charges]:[Age]],1,)</f>
        <v>18955.22</v>
      </c>
      <c r="M1815" s="23" t="str">
        <f>VLOOKUP(Table3[[#This Row],[Hospital tier]],Table3[[Hospital tier]:[Age]],1,)</f>
        <v>tier - 1</v>
      </c>
      <c r="N1815" s="4" t="str">
        <f>VLOOKUP(Table3[[#This Row],[City tier]],Table3[[Hospital tier]:[Age]],1,)</f>
        <v>tier - 3</v>
      </c>
      <c r="O1815" s="4" t="str">
        <f>VLOOKUP(Table3[[#This Row],[State ID]],Table3[[State ID]:[Age]],1,)</f>
        <v>R1011</v>
      </c>
      <c r="P1815" s="4" t="str">
        <f>VLOOKUP(Table3[[#This Row],[Hospitalasion Details]],Table3[[Hospitalasion Details]:[Age]],1,)</f>
        <v>6-Aug-1998</v>
      </c>
      <c r="Q1815" s="4">
        <f>VLOOKUP(Table3[[#This Row],[Age]],Table3[Age],1,)</f>
        <v>24</v>
      </c>
    </row>
    <row r="1816" spans="1:17" x14ac:dyDescent="0.25">
      <c r="A1816" s="4" t="str">
        <f>VLOOKUP(Table2[[#This Row],[Customer ID]],Table2[],1,)</f>
        <v>Id1815</v>
      </c>
      <c r="B1816" s="4" t="str">
        <f>VLOOKUP(Table2[[#This Row],[Full Name]],Table2[[#This Row],[Full Name]],1,)</f>
        <v xml:space="preserve">  Benjamin Cowan</v>
      </c>
      <c r="C1816" s="4">
        <f>VLOOKUP('Medical Examinations'!B1816,'Medical Examinations'!B1816:J4149,1,)</f>
        <v>46.53</v>
      </c>
      <c r="D1816" s="4">
        <f>VLOOKUP('Medical Examinations'!C1816,'Medical Examinations'!C1816:K4149,1,)</f>
        <v>4.16</v>
      </c>
      <c r="E1816" s="4" t="str">
        <f>VLOOKUP('Medical Examinations'!D1816,'Medical Examinations'!D1816:L4149,1,)</f>
        <v>No</v>
      </c>
      <c r="F1816" s="4" t="str">
        <f>VLOOKUP('Medical Examinations'!E1816,'Medical Examinations'!E1816:M4149,1,)</f>
        <v>No</v>
      </c>
      <c r="G1816" s="4" t="str">
        <f>VLOOKUP('Medical Examinations'!F1816,'Medical Examinations'!F1816:N4149,1,)</f>
        <v>No</v>
      </c>
      <c r="H1816" s="4">
        <f>VLOOKUP('Medical Examinations'!G1816,'Medical Examinations'!G1816:O4149,1,)</f>
        <v>0</v>
      </c>
      <c r="I1816" s="4" t="str">
        <f>VLOOKUP('Medical Examinations'!H1816,'Medical Examinations'!H1816:P4149,1,)</f>
        <v>No</v>
      </c>
      <c r="J1816" s="4" t="str">
        <f>VLOOKUP('Medical Examinations'!I1816,'Medical Examinations'!I1816:Q4149,1,)</f>
        <v>Obesity</v>
      </c>
      <c r="K1816" s="4" t="str">
        <f>VLOOKUP('Medical Examinations'!J1816,'Medical Examinations'!J1816:R4149,1,)</f>
        <v>Normal</v>
      </c>
      <c r="L1816" s="49">
        <f>VLOOKUP(Table3[[#This Row],[Charges]],Table3[[Charges]:[Age]],1,)</f>
        <v>18963.169999999998</v>
      </c>
      <c r="M1816" s="23" t="str">
        <f>VLOOKUP(Table3[[#This Row],[Hospital tier]],Table3[[Hospital tier]:[Age]],1,)</f>
        <v>tier - 1</v>
      </c>
      <c r="N1816" s="4" t="str">
        <f>VLOOKUP(Table3[[#This Row],[City tier]],Table3[[Hospital tier]:[Age]],1,)</f>
        <v>tier - 1</v>
      </c>
      <c r="O1816" s="4" t="str">
        <f>VLOOKUP(Table3[[#This Row],[State ID]],Table3[[State ID]:[Age]],1,)</f>
        <v>R1013</v>
      </c>
      <c r="P1816" s="4" t="str">
        <f>VLOOKUP(Table3[[#This Row],[Hospitalasion Details]],Table3[[Hospitalasion Details]:[Age]],1,)</f>
        <v>30-Nov-1992</v>
      </c>
      <c r="Q1816" s="4">
        <f>VLOOKUP(Table3[[#This Row],[Age]],Table3[Age],1,)</f>
        <v>30</v>
      </c>
    </row>
    <row r="1817" spans="1:17" x14ac:dyDescent="0.25">
      <c r="A1817" s="4" t="str">
        <f>VLOOKUP(Table2[[#This Row],[Customer ID]],Table2[],1,)</f>
        <v>Id1816</v>
      </c>
      <c r="B1817" s="4" t="str">
        <f>VLOOKUP(Table2[[#This Row],[Full Name]],Table2[[#This Row],[Full Name]],1,)</f>
        <v xml:space="preserve">  Hugo M Sousa</v>
      </c>
      <c r="C1817" s="4">
        <f>VLOOKUP('Medical Examinations'!B1817,'Medical Examinations'!B1817:J4150,1,)</f>
        <v>34.99</v>
      </c>
      <c r="D1817" s="4">
        <f>VLOOKUP('Medical Examinations'!C1817,'Medical Examinations'!C1817:K4150,1,)</f>
        <v>5.0999999999999996</v>
      </c>
      <c r="E1817" s="4" t="str">
        <f>VLOOKUP('Medical Examinations'!D1817,'Medical Examinations'!D1817:L4150,1,)</f>
        <v>No</v>
      </c>
      <c r="F1817" s="4" t="str">
        <f>VLOOKUP('Medical Examinations'!E1817,'Medical Examinations'!E1817:M4150,1,)</f>
        <v>No</v>
      </c>
      <c r="G1817" s="4" t="str">
        <f>VLOOKUP('Medical Examinations'!F1817,'Medical Examinations'!F1817:N4150,1,)</f>
        <v>Yes</v>
      </c>
      <c r="H1817" s="4">
        <f>VLOOKUP('Medical Examinations'!G1817,'Medical Examinations'!G1817:O4150,1,)</f>
        <v>1</v>
      </c>
      <c r="I1817" s="4" t="str">
        <f>VLOOKUP('Medical Examinations'!H1817,'Medical Examinations'!H1817:P4150,1,)</f>
        <v>No</v>
      </c>
      <c r="J1817" s="4" t="str">
        <f>VLOOKUP('Medical Examinations'!I1817,'Medical Examinations'!I1817:Q4150,1,)</f>
        <v>Obesity</v>
      </c>
      <c r="K1817" s="4" t="str">
        <f>VLOOKUP('Medical Examinations'!J1817,'Medical Examinations'!J1817:R4150,1,)</f>
        <v>Normal</v>
      </c>
      <c r="L1817" s="49">
        <f>VLOOKUP(Table3[[#This Row],[Charges]],Table3[[Charges]:[Age]],1,)</f>
        <v>18972.5</v>
      </c>
      <c r="M1817" s="23" t="str">
        <f>VLOOKUP(Table3[[#This Row],[Hospital tier]],Table3[[Hospital tier]:[Age]],1,)</f>
        <v>tier - 1</v>
      </c>
      <c r="N1817" s="4" t="str">
        <f>VLOOKUP(Table3[[#This Row],[City tier]],Table3[[Hospital tier]:[Age]],1,)</f>
        <v>tier - 3</v>
      </c>
      <c r="O1817" s="4" t="str">
        <f>VLOOKUP(Table3[[#This Row],[State ID]],Table3[[State ID]:[Age]],1,)</f>
        <v>R1013</v>
      </c>
      <c r="P1817" s="4" t="str">
        <f>VLOOKUP(Table3[[#This Row],[Hospitalasion Details]],Table3[[Hospitalasion Details]:[Age]],1,)</f>
        <v>24-Oct-1988</v>
      </c>
      <c r="Q1817" s="4">
        <f>VLOOKUP(Table3[[#This Row],[Age]],Table3[Age],1,)</f>
        <v>34</v>
      </c>
    </row>
    <row r="1818" spans="1:17" x14ac:dyDescent="0.25">
      <c r="A1818" s="4" t="str">
        <f>VLOOKUP(Table2[[#This Row],[Customer ID]],Table2[],1,)</f>
        <v>Id1817</v>
      </c>
      <c r="B1818" s="4" t="str">
        <f>VLOOKUP(Table2[[#This Row],[Full Name]],Table2[[#This Row],[Full Name]],1,)</f>
        <v xml:space="preserve">  Daniel J Jr Stanton</v>
      </c>
      <c r="C1818" s="4">
        <f>VLOOKUP('Medical Examinations'!B1818,'Medical Examinations'!B1818:J4151,1,)</f>
        <v>17.05</v>
      </c>
      <c r="D1818" s="4">
        <f>VLOOKUP('Medical Examinations'!C1818,'Medical Examinations'!C1818:K4151,1,)</f>
        <v>5.3</v>
      </c>
      <c r="E1818" s="4" t="str">
        <f>VLOOKUP('Medical Examinations'!D1818,'Medical Examinations'!D1818:L4151,1,)</f>
        <v>No</v>
      </c>
      <c r="F1818" s="4" t="str">
        <f>VLOOKUP('Medical Examinations'!E1818,'Medical Examinations'!E1818:M4151,1,)</f>
        <v>No</v>
      </c>
      <c r="G1818" s="4" t="str">
        <f>VLOOKUP('Medical Examinations'!F1818,'Medical Examinations'!F1818:N4151,1,)</f>
        <v>Yes</v>
      </c>
      <c r="H1818" s="4">
        <f>VLOOKUP('Medical Examinations'!G1818,'Medical Examinations'!G1818:O4151,1,)</f>
        <v>1</v>
      </c>
      <c r="I1818" s="4" t="str">
        <f>VLOOKUP('Medical Examinations'!H1818,'Medical Examinations'!H1818:P4151,1,)</f>
        <v>No</v>
      </c>
      <c r="J1818" s="4" t="str">
        <f>VLOOKUP('Medical Examinations'!I1818,'Medical Examinations'!I1818:Q4151,1,)</f>
        <v>Underweight</v>
      </c>
      <c r="K1818" s="4" t="str">
        <f>VLOOKUP('Medical Examinations'!J1818,'Medical Examinations'!J1818:R4151,1,)</f>
        <v>Normal</v>
      </c>
      <c r="L1818" s="49">
        <f>VLOOKUP(Table3[[#This Row],[Charges]],Table3[[Charges]:[Age]],1,)</f>
        <v>19023.259999999998</v>
      </c>
      <c r="M1818" s="23" t="str">
        <f>VLOOKUP(Table3[[#This Row],[Hospital tier]],Table3[[Hospital tier]:[Age]],1,)</f>
        <v>tier - 1</v>
      </c>
      <c r="N1818" s="4" t="str">
        <f>VLOOKUP(Table3[[#This Row],[City tier]],Table3[[Hospital tier]:[Age]],1,)</f>
        <v>tier - 3</v>
      </c>
      <c r="O1818" s="4" t="str">
        <f>VLOOKUP(Table3[[#This Row],[State ID]],Table3[[State ID]:[Age]],1,)</f>
        <v>R1011</v>
      </c>
      <c r="P1818" s="4" t="str">
        <f>VLOOKUP(Table3[[#This Row],[Hospitalasion Details]],Table3[[Hospitalasion Details]:[Age]],1,)</f>
        <v>19-Dec-1983</v>
      </c>
      <c r="Q1818" s="4">
        <f>VLOOKUP(Table3[[#This Row],[Age]],Table3[Age],1,)</f>
        <v>39</v>
      </c>
    </row>
    <row r="1819" spans="1:17" x14ac:dyDescent="0.25">
      <c r="A1819" s="4" t="str">
        <f>VLOOKUP(Table2[[#This Row],[Customer ID]],Table2[],1,)</f>
        <v>Id1818</v>
      </c>
      <c r="B1819" s="4" t="str">
        <f>VLOOKUP(Table2[[#This Row],[Full Name]],Table2[[#This Row],[Full Name]],1,)</f>
        <v xml:space="preserve">  Justin R Mollak</v>
      </c>
      <c r="C1819" s="4">
        <f>VLOOKUP('Medical Examinations'!B1819,'Medical Examinations'!B1819:J4152,1,)</f>
        <v>37.18</v>
      </c>
      <c r="D1819" s="4">
        <f>VLOOKUP('Medical Examinations'!C1819,'Medical Examinations'!C1819:K4152,1,)</f>
        <v>4.9000000000000004</v>
      </c>
      <c r="E1819" s="4" t="str">
        <f>VLOOKUP('Medical Examinations'!D1819,'Medical Examinations'!D1819:L4152,1,)</f>
        <v>No</v>
      </c>
      <c r="F1819" s="4" t="str">
        <f>VLOOKUP('Medical Examinations'!E1819,'Medical Examinations'!E1819:M4152,1,)</f>
        <v>No</v>
      </c>
      <c r="G1819" s="4" t="str">
        <f>VLOOKUP('Medical Examinations'!F1819,'Medical Examinations'!F1819:N4152,1,)</f>
        <v>No</v>
      </c>
      <c r="H1819" s="4">
        <f>VLOOKUP('Medical Examinations'!G1819,'Medical Examinations'!G1819:O4152,1,)</f>
        <v>0</v>
      </c>
      <c r="I1819" s="4" t="str">
        <f>VLOOKUP('Medical Examinations'!H1819,'Medical Examinations'!H1819:P4152,1,)</f>
        <v>No</v>
      </c>
      <c r="J1819" s="4" t="str">
        <f>VLOOKUP('Medical Examinations'!I1819,'Medical Examinations'!I1819:Q4152,1,)</f>
        <v>Obesity</v>
      </c>
      <c r="K1819" s="4" t="str">
        <f>VLOOKUP('Medical Examinations'!J1819,'Medical Examinations'!J1819:R4152,1,)</f>
        <v>Normal</v>
      </c>
      <c r="L1819" s="49">
        <f>VLOOKUP(Table3[[#This Row],[Charges]],Table3[[Charges]:[Age]],1,)</f>
        <v>19040.88</v>
      </c>
      <c r="M1819" s="23" t="str">
        <f>VLOOKUP(Table3[[#This Row],[Hospital tier]],Table3[[Hospital tier]:[Age]],1,)</f>
        <v>tier - 1</v>
      </c>
      <c r="N1819" s="4" t="str">
        <f>VLOOKUP(Table3[[#This Row],[City tier]],Table3[[Hospital tier]:[Age]],1,)</f>
        <v>tier - 3</v>
      </c>
      <c r="O1819" s="4" t="str">
        <f>VLOOKUP(Table3[[#This Row],[State ID]],Table3[[State ID]:[Age]],1,)</f>
        <v>R1011</v>
      </c>
      <c r="P1819" s="4" t="str">
        <f>VLOOKUP(Table3[[#This Row],[Hospitalasion Details]],Table3[[Hospitalasion Details]:[Age]],1,)</f>
        <v>5-Jun-1989</v>
      </c>
      <c r="Q1819" s="4">
        <f>VLOOKUP(Table3[[#This Row],[Age]],Table3[Age],1,)</f>
        <v>34</v>
      </c>
    </row>
    <row r="1820" spans="1:17" x14ac:dyDescent="0.25">
      <c r="A1820" s="4" t="str">
        <f>VLOOKUP(Table2[[#This Row],[Customer ID]],Table2[],1,)</f>
        <v>Id1819</v>
      </c>
      <c r="B1820" s="4" t="str">
        <f>VLOOKUP(Table2[[#This Row],[Full Name]],Table2[[#This Row],[Full Name]],1,)</f>
        <v xml:space="preserve">  Colin Bell</v>
      </c>
      <c r="C1820" s="4">
        <f>VLOOKUP('Medical Examinations'!B1820,'Medical Examinations'!B1820:J4153,1,)</f>
        <v>35.200000000000003</v>
      </c>
      <c r="D1820" s="4">
        <f>VLOOKUP('Medical Examinations'!C1820,'Medical Examinations'!C1820:K4153,1,)</f>
        <v>5.55</v>
      </c>
      <c r="E1820" s="4" t="str">
        <f>VLOOKUP('Medical Examinations'!D1820,'Medical Examinations'!D1820:L4153,1,)</f>
        <v>No</v>
      </c>
      <c r="F1820" s="4" t="str">
        <f>VLOOKUP('Medical Examinations'!E1820,'Medical Examinations'!E1820:M4153,1,)</f>
        <v>No</v>
      </c>
      <c r="G1820" s="4" t="str">
        <f>VLOOKUP('Medical Examinations'!F1820,'Medical Examinations'!F1820:N4153,1,)</f>
        <v>No</v>
      </c>
      <c r="H1820" s="4">
        <f>VLOOKUP('Medical Examinations'!G1820,'Medical Examinations'!G1820:O4153,1,)</f>
        <v>0</v>
      </c>
      <c r="I1820" s="4" t="str">
        <f>VLOOKUP('Medical Examinations'!H1820,'Medical Examinations'!H1820:P4153,1,)</f>
        <v>No</v>
      </c>
      <c r="J1820" s="4" t="str">
        <f>VLOOKUP('Medical Examinations'!I1820,'Medical Examinations'!I1820:Q4153,1,)</f>
        <v>Obesity</v>
      </c>
      <c r="K1820" s="4" t="str">
        <f>VLOOKUP('Medical Examinations'!J1820,'Medical Examinations'!J1820:R4153,1,)</f>
        <v>Normal</v>
      </c>
      <c r="L1820" s="49">
        <f>VLOOKUP(Table3[[#This Row],[Charges]],Table3[[Charges]:[Age]],1,)</f>
        <v>19107.78</v>
      </c>
      <c r="M1820" s="23" t="str">
        <f>VLOOKUP(Table3[[#This Row],[Hospital tier]],Table3[[Hospital tier]:[Age]],1,)</f>
        <v>tier - 1</v>
      </c>
      <c r="N1820" s="4" t="str">
        <f>VLOOKUP(Table3[[#This Row],[City tier]],Table3[[Hospital tier]:[Age]],1,)</f>
        <v>tier - 2</v>
      </c>
      <c r="O1820" s="4" t="str">
        <f>VLOOKUP(Table3[[#This Row],[State ID]],Table3[[State ID]:[Age]],1,)</f>
        <v>R1013</v>
      </c>
      <c r="P1820" s="4" t="str">
        <f>VLOOKUP(Table3[[#This Row],[Hospitalasion Details]],Table3[[Hospitalasion Details]:[Age]],1,)</f>
        <v>28-Sep-1993</v>
      </c>
      <c r="Q1820" s="4">
        <f>VLOOKUP(Table3[[#This Row],[Age]],Table3[Age],1,)</f>
        <v>29</v>
      </c>
    </row>
    <row r="1821" spans="1:17" x14ac:dyDescent="0.25">
      <c r="A1821" s="4" t="str">
        <f>VLOOKUP(Table2[[#This Row],[Customer ID]],Table2[],1,)</f>
        <v>Id1820</v>
      </c>
      <c r="B1821" s="4" t="str">
        <f>VLOOKUP(Table2[[#This Row],[Full Name]],Table2[[#This Row],[Full Name]],1,)</f>
        <v xml:space="preserve">  Rob Weston</v>
      </c>
      <c r="C1821" s="4">
        <f>VLOOKUP('Medical Examinations'!B1821,'Medical Examinations'!B1821:J4154,1,)</f>
        <v>37.335000000000001</v>
      </c>
      <c r="D1821" s="4">
        <f>VLOOKUP('Medical Examinations'!C1821,'Medical Examinations'!C1821:K4154,1,)</f>
        <v>4.95</v>
      </c>
      <c r="E1821" s="4" t="str">
        <f>VLOOKUP('Medical Examinations'!D1821,'Medical Examinations'!D1821:L4154,1,)</f>
        <v>No</v>
      </c>
      <c r="F1821" s="4" t="str">
        <f>VLOOKUP('Medical Examinations'!E1821,'Medical Examinations'!E1821:M4154,1,)</f>
        <v>No</v>
      </c>
      <c r="G1821" s="4" t="str">
        <f>VLOOKUP('Medical Examinations'!F1821,'Medical Examinations'!F1821:N4154,1,)</f>
        <v>No</v>
      </c>
      <c r="H1821" s="4">
        <f>VLOOKUP('Medical Examinations'!G1821,'Medical Examinations'!G1821:O4154,1,)</f>
        <v>0</v>
      </c>
      <c r="I1821" s="4" t="str">
        <f>VLOOKUP('Medical Examinations'!H1821,'Medical Examinations'!H1821:P4154,1,)</f>
        <v>No</v>
      </c>
      <c r="J1821" s="4" t="str">
        <f>VLOOKUP('Medical Examinations'!I1821,'Medical Examinations'!I1821:Q4154,1,)</f>
        <v>Obesity</v>
      </c>
      <c r="K1821" s="4" t="str">
        <f>VLOOKUP('Medical Examinations'!J1821,'Medical Examinations'!J1821:R4154,1,)</f>
        <v>Normal</v>
      </c>
      <c r="L1821" s="49">
        <f>VLOOKUP(Table3[[#This Row],[Charges]],Table3[[Charges]:[Age]],1,)</f>
        <v>19144.580000000002</v>
      </c>
      <c r="M1821" s="23" t="str">
        <f>VLOOKUP(Table3[[#This Row],[Hospital tier]],Table3[[Hospital tier]:[Age]],1,)</f>
        <v>tier - 1</v>
      </c>
      <c r="N1821" s="4" t="str">
        <f>VLOOKUP(Table3[[#This Row],[City tier]],Table3[[Hospital tier]:[Age]],1,)</f>
        <v>tier - 1</v>
      </c>
      <c r="O1821" s="4" t="str">
        <f>VLOOKUP(Table3[[#This Row],[State ID]],Table3[[State ID]:[Age]],1,)</f>
        <v>R1024</v>
      </c>
      <c r="P1821" s="4" t="str">
        <f>VLOOKUP(Table3[[#This Row],[Hospitalasion Details]],Table3[[Hospitalasion Details]:[Age]],1,)</f>
        <v>2-Jul-1979</v>
      </c>
      <c r="Q1821" s="4">
        <f>VLOOKUP(Table3[[#This Row],[Age]],Table3[Age],1,)</f>
        <v>43</v>
      </c>
    </row>
    <row r="1822" spans="1:17" x14ac:dyDescent="0.25">
      <c r="A1822" s="4" t="str">
        <f>VLOOKUP(Table2[[#This Row],[Customer ID]],Table2[],1,)</f>
        <v>Id1821</v>
      </c>
      <c r="B1822" s="4" t="str">
        <f>VLOOKUP(Table2[[#This Row],[Full Name]],Table2[[#This Row],[Full Name]],1,)</f>
        <v xml:space="preserve">  Patrick Rabuzzi</v>
      </c>
      <c r="C1822" s="4">
        <f>VLOOKUP('Medical Examinations'!B1822,'Medical Examinations'!B1822:J4155,1,)</f>
        <v>27.265000000000001</v>
      </c>
      <c r="D1822" s="4">
        <f>VLOOKUP('Medical Examinations'!C1822,'Medical Examinations'!C1822:K4155,1,)</f>
        <v>6.46</v>
      </c>
      <c r="E1822" s="4" t="str">
        <f>VLOOKUP('Medical Examinations'!D1822,'Medical Examinations'!D1822:L4155,1,)</f>
        <v>Yes</v>
      </c>
      <c r="F1822" s="4" t="str">
        <f>VLOOKUP('Medical Examinations'!E1822,'Medical Examinations'!E1822:M4155,1,)</f>
        <v>No</v>
      </c>
      <c r="G1822" s="4" t="str">
        <f>VLOOKUP('Medical Examinations'!F1822,'Medical Examinations'!F1822:N4155,1,)</f>
        <v>No</v>
      </c>
      <c r="H1822" s="4">
        <f>VLOOKUP('Medical Examinations'!G1822,'Medical Examinations'!G1822:O4155,1,)</f>
        <v>0</v>
      </c>
      <c r="I1822" s="4" t="str">
        <f>VLOOKUP('Medical Examinations'!H1822,'Medical Examinations'!H1822:P4155,1,)</f>
        <v>No</v>
      </c>
      <c r="J1822" s="4" t="str">
        <f>VLOOKUP('Medical Examinations'!I1822,'Medical Examinations'!I1822:Q4155,1,)</f>
        <v>Over Weight</v>
      </c>
      <c r="K1822" s="4" t="str">
        <f>VLOOKUP('Medical Examinations'!J1822,'Medical Examinations'!J1822:R4155,1,)</f>
        <v>Diabetes</v>
      </c>
      <c r="L1822" s="49">
        <f>VLOOKUP(Table3[[#This Row],[Charges]],Table3[[Charges]:[Age]],1,)</f>
        <v>19199.939999999999</v>
      </c>
      <c r="M1822" s="23" t="str">
        <f>VLOOKUP(Table3[[#This Row],[Hospital tier]],Table3[[Hospital tier]:[Age]],1,)</f>
        <v>tier - 1</v>
      </c>
      <c r="N1822" s="4" t="str">
        <f>VLOOKUP(Table3[[#This Row],[City tier]],Table3[[Hospital tier]:[Age]],1,)</f>
        <v>tier - 3</v>
      </c>
      <c r="O1822" s="4" t="str">
        <f>VLOOKUP(Table3[[#This Row],[State ID]],Table3[[State ID]:[Age]],1,)</f>
        <v>R1011</v>
      </c>
      <c r="P1822" s="4" t="str">
        <f>VLOOKUP(Table3[[#This Row],[Hospitalasion Details]],Table3[[Hospitalasion Details]:[Age]],1,)</f>
        <v>16-Sep-1991</v>
      </c>
      <c r="Q1822" s="4">
        <f>VLOOKUP(Table3[[#This Row],[Age]],Table3[Age],1,)</f>
        <v>31</v>
      </c>
    </row>
    <row r="1823" spans="1:17" x14ac:dyDescent="0.25">
      <c r="A1823" s="4" t="str">
        <f>VLOOKUP(Table2[[#This Row],[Customer ID]],Table2[],1,)</f>
        <v>Id1822</v>
      </c>
      <c r="B1823" s="4" t="str">
        <f>VLOOKUP(Table2[[#This Row],[Full Name]],Table2[[#This Row],[Full Name]],1,)</f>
        <v xml:space="preserve">  Austin D Hendrix</v>
      </c>
      <c r="C1823" s="4">
        <f>VLOOKUP('Medical Examinations'!B1823,'Medical Examinations'!B1823:J4156,1,)</f>
        <v>30.8</v>
      </c>
      <c r="D1823" s="4">
        <f>VLOOKUP('Medical Examinations'!C1823,'Medical Examinations'!C1823:K4156,1,)</f>
        <v>4.9000000000000004</v>
      </c>
      <c r="E1823" s="4" t="str">
        <f>VLOOKUP('Medical Examinations'!D1823,'Medical Examinations'!D1823:L4156,1,)</f>
        <v>Yes</v>
      </c>
      <c r="F1823" s="4" t="str">
        <f>VLOOKUP('Medical Examinations'!E1823,'Medical Examinations'!E1823:M4156,1,)</f>
        <v>No</v>
      </c>
      <c r="G1823" s="4" t="str">
        <f>VLOOKUP('Medical Examinations'!F1823,'Medical Examinations'!F1823:N4156,1,)</f>
        <v>No</v>
      </c>
      <c r="H1823" s="4">
        <f>VLOOKUP('Medical Examinations'!G1823,'Medical Examinations'!G1823:O4156,1,)</f>
        <v>0</v>
      </c>
      <c r="I1823" s="4" t="str">
        <f>VLOOKUP('Medical Examinations'!H1823,'Medical Examinations'!H1823:P4156,1,)</f>
        <v>No</v>
      </c>
      <c r="J1823" s="4" t="str">
        <f>VLOOKUP('Medical Examinations'!I1823,'Medical Examinations'!I1823:Q4156,1,)</f>
        <v>Obesity</v>
      </c>
      <c r="K1823" s="4" t="str">
        <f>VLOOKUP('Medical Examinations'!J1823,'Medical Examinations'!J1823:R4156,1,)</f>
        <v>Normal</v>
      </c>
      <c r="L1823" s="49">
        <f>VLOOKUP(Table3[[#This Row],[Charges]],Table3[[Charges]:[Age]],1,)</f>
        <v>19214.71</v>
      </c>
      <c r="M1823" s="23" t="str">
        <f>VLOOKUP(Table3[[#This Row],[Hospital tier]],Table3[[Hospital tier]:[Age]],1,)</f>
        <v>tier - 1</v>
      </c>
      <c r="N1823" s="4" t="str">
        <f>VLOOKUP(Table3[[#This Row],[City tier]],Table3[[Hospital tier]:[Age]],1,)</f>
        <v>tier - 3</v>
      </c>
      <c r="O1823" s="4" t="str">
        <f>VLOOKUP(Table3[[#This Row],[State ID]],Table3[[State ID]:[Age]],1,)</f>
        <v>R1013</v>
      </c>
      <c r="P1823" s="4" t="str">
        <f>VLOOKUP(Table3[[#This Row],[Hospitalasion Details]],Table3[[Hospitalasion Details]:[Age]],1,)</f>
        <v>28-Dec-1985</v>
      </c>
      <c r="Q1823" s="4">
        <f>VLOOKUP(Table3[[#This Row],[Age]],Table3[Age],1,)</f>
        <v>37</v>
      </c>
    </row>
    <row r="1824" spans="1:17" x14ac:dyDescent="0.25">
      <c r="A1824" s="4" t="str">
        <f>VLOOKUP(Table2[[#This Row],[Customer ID]],Table2[],1,)</f>
        <v>Id1823</v>
      </c>
      <c r="B1824" s="4" t="str">
        <f>VLOOKUP(Table2[[#This Row],[Full Name]],Table2[[#This Row],[Full Name]],1,)</f>
        <v xml:space="preserve">  Brittany Van Nielen</v>
      </c>
      <c r="C1824" s="4">
        <f>VLOOKUP('Medical Examinations'!B1824,'Medical Examinations'!B1824:J4157,1,)</f>
        <v>30.21</v>
      </c>
      <c r="D1824" s="4">
        <f>VLOOKUP('Medical Examinations'!C1824,'Medical Examinations'!C1824:K4157,1,)</f>
        <v>5.21</v>
      </c>
      <c r="E1824" s="4" t="str">
        <f>VLOOKUP('Medical Examinations'!D1824,'Medical Examinations'!D1824:L4157,1,)</f>
        <v>No</v>
      </c>
      <c r="F1824" s="4" t="str">
        <f>VLOOKUP('Medical Examinations'!E1824,'Medical Examinations'!E1824:M4157,1,)</f>
        <v>No</v>
      </c>
      <c r="G1824" s="4" t="str">
        <f>VLOOKUP('Medical Examinations'!F1824,'Medical Examinations'!F1824:N4157,1,)</f>
        <v>No</v>
      </c>
      <c r="H1824" s="4">
        <f>VLOOKUP('Medical Examinations'!G1824,'Medical Examinations'!G1824:O4157,1,)</f>
        <v>1</v>
      </c>
      <c r="I1824" s="4" t="str">
        <f>VLOOKUP('Medical Examinations'!H1824,'Medical Examinations'!H1824:P4157,1,)</f>
        <v>No</v>
      </c>
      <c r="J1824" s="4" t="str">
        <f>VLOOKUP('Medical Examinations'!I1824,'Medical Examinations'!I1824:Q4157,1,)</f>
        <v>Obesity</v>
      </c>
      <c r="K1824" s="4" t="str">
        <f>VLOOKUP('Medical Examinations'!J1824,'Medical Examinations'!J1824:R4157,1,)</f>
        <v>Normal</v>
      </c>
      <c r="L1824" s="49">
        <f>VLOOKUP(Table3[[#This Row],[Charges]],Table3[[Charges]:[Age]],1,)</f>
        <v>19259.96</v>
      </c>
      <c r="M1824" s="23" t="str">
        <f>VLOOKUP(Table3[[#This Row],[Hospital tier]],Table3[[Hospital tier]:[Age]],1,)</f>
        <v>tier - 1</v>
      </c>
      <c r="N1824" s="4" t="str">
        <f>VLOOKUP(Table3[[#This Row],[City tier]],Table3[[Hospital tier]:[Age]],1,)</f>
        <v>tier - 1</v>
      </c>
      <c r="O1824" s="4" t="str">
        <f>VLOOKUP(Table3[[#This Row],[State ID]],Table3[[State ID]:[Age]],1,)</f>
        <v>R1012</v>
      </c>
      <c r="P1824" s="4" t="str">
        <f>VLOOKUP(Table3[[#This Row],[Hospitalasion Details]],Table3[[Hospitalasion Details]:[Age]],1,)</f>
        <v>29-Jul-1967</v>
      </c>
      <c r="Q1824" s="4">
        <f>VLOOKUP(Table3[[#This Row],[Age]],Table3[Age],1,)</f>
        <v>55</v>
      </c>
    </row>
    <row r="1825" spans="1:17" x14ac:dyDescent="0.25">
      <c r="A1825" s="4" t="str">
        <f>VLOOKUP(Table2[[#This Row],[Customer ID]],Table2[],1,)</f>
        <v>Id1824</v>
      </c>
      <c r="B1825" s="4" t="str">
        <f>VLOOKUP(Table2[[#This Row],[Full Name]],Table2[[#This Row],[Full Name]],1,)</f>
        <v xml:space="preserve">  Matthew T Blanton</v>
      </c>
      <c r="C1825" s="4">
        <f>VLOOKUP('Medical Examinations'!B1825,'Medical Examinations'!B1825:J4158,1,)</f>
        <v>35.340000000000003</v>
      </c>
      <c r="D1825" s="4">
        <f>VLOOKUP('Medical Examinations'!C1825,'Medical Examinations'!C1825:K4158,1,)</f>
        <v>4.13</v>
      </c>
      <c r="E1825" s="4" t="str">
        <f>VLOOKUP('Medical Examinations'!D1825,'Medical Examinations'!D1825:L4158,1,)</f>
        <v>No</v>
      </c>
      <c r="F1825" s="4" t="str">
        <f>VLOOKUP('Medical Examinations'!E1825,'Medical Examinations'!E1825:M4158,1,)</f>
        <v>yes</v>
      </c>
      <c r="G1825" s="4" t="str">
        <f>VLOOKUP('Medical Examinations'!F1825,'Medical Examinations'!F1825:N4158,1,)</f>
        <v>No</v>
      </c>
      <c r="H1825" s="4">
        <f>VLOOKUP('Medical Examinations'!G1825,'Medical Examinations'!G1825:O4158,1,)</f>
        <v>1</v>
      </c>
      <c r="I1825" s="4" t="str">
        <f>VLOOKUP('Medical Examinations'!H1825,'Medical Examinations'!H1825:P4158,1,)</f>
        <v>No</v>
      </c>
      <c r="J1825" s="4" t="str">
        <f>VLOOKUP('Medical Examinations'!I1825,'Medical Examinations'!I1825:Q4158,1,)</f>
        <v>Obesity</v>
      </c>
      <c r="K1825" s="4" t="str">
        <f>VLOOKUP('Medical Examinations'!J1825,'Medical Examinations'!J1825:R4158,1,)</f>
        <v>Normal</v>
      </c>
      <c r="L1825" s="49">
        <f>VLOOKUP(Table3[[#This Row],[Charges]],Table3[[Charges]:[Age]],1,)</f>
        <v>19321.060000000001</v>
      </c>
      <c r="M1825" s="23" t="str">
        <f>VLOOKUP(Table3[[#This Row],[Hospital tier]],Table3[[Hospital tier]:[Age]],1,)</f>
        <v>tier - 1</v>
      </c>
      <c r="N1825" s="4" t="str">
        <f>VLOOKUP(Table3[[#This Row],[City tier]],Table3[[Hospital tier]:[Age]],1,)</f>
        <v>tier - 1</v>
      </c>
      <c r="O1825" s="4" t="str">
        <f>VLOOKUP(Table3[[#This Row],[State ID]],Table3[[State ID]:[Age]],1,)</f>
        <v>R1012</v>
      </c>
      <c r="P1825" s="4" t="str">
        <f>VLOOKUP(Table3[[#This Row],[Hospitalasion Details]],Table3[[Hospitalasion Details]:[Age]],1,)</f>
        <v>15-Nov-1966</v>
      </c>
      <c r="Q1825" s="4">
        <f>VLOOKUP(Table3[[#This Row],[Age]],Table3[Age],1,)</f>
        <v>56</v>
      </c>
    </row>
    <row r="1826" spans="1:17" x14ac:dyDescent="0.25">
      <c r="A1826" s="4" t="str">
        <f>VLOOKUP(Table2[[#This Row],[Customer ID]],Table2[],1,)</f>
        <v>Id1825</v>
      </c>
      <c r="B1826" s="4" t="str">
        <f>VLOOKUP(Table2[[#This Row],[Full Name]],Table2[[#This Row],[Full Name]],1,)</f>
        <v xml:space="preserve">  Becky G Schout</v>
      </c>
      <c r="C1826" s="4">
        <f>VLOOKUP('Medical Examinations'!B1826,'Medical Examinations'!B1826:J4159,1,)</f>
        <v>26.695</v>
      </c>
      <c r="D1826" s="4">
        <f>VLOOKUP('Medical Examinations'!C1826,'Medical Examinations'!C1826:K4159,1,)</f>
        <v>5.28</v>
      </c>
      <c r="E1826" s="4" t="str">
        <f>VLOOKUP('Medical Examinations'!D1826,'Medical Examinations'!D1826:L4159,1,)</f>
        <v>No</v>
      </c>
      <c r="F1826" s="4" t="str">
        <f>VLOOKUP('Medical Examinations'!E1826,'Medical Examinations'!E1826:M4159,1,)</f>
        <v>No</v>
      </c>
      <c r="G1826" s="4" t="str">
        <f>VLOOKUP('Medical Examinations'!F1826,'Medical Examinations'!F1826:N4159,1,)</f>
        <v>No</v>
      </c>
      <c r="H1826" s="4">
        <f>VLOOKUP('Medical Examinations'!G1826,'Medical Examinations'!G1826:O4159,1,)</f>
        <v>0</v>
      </c>
      <c r="I1826" s="4" t="str">
        <f>VLOOKUP('Medical Examinations'!H1826,'Medical Examinations'!H1826:P4159,1,)</f>
        <v>No</v>
      </c>
      <c r="J1826" s="4" t="str">
        <f>VLOOKUP('Medical Examinations'!I1826,'Medical Examinations'!I1826:Q4159,1,)</f>
        <v>Over Weight</v>
      </c>
      <c r="K1826" s="4" t="str">
        <f>VLOOKUP('Medical Examinations'!J1826,'Medical Examinations'!J1826:R4159,1,)</f>
        <v>Normal</v>
      </c>
      <c r="L1826" s="49">
        <f>VLOOKUP(Table3[[#This Row],[Charges]],Table3[[Charges]:[Age]],1,)</f>
        <v>19350.37</v>
      </c>
      <c r="M1826" s="23" t="str">
        <f>VLOOKUP(Table3[[#This Row],[Hospital tier]],Table3[[Hospital tier]:[Age]],1,)</f>
        <v>tier - 1</v>
      </c>
      <c r="N1826" s="4" t="str">
        <f>VLOOKUP(Table3[[#This Row],[City tier]],Table3[[Hospital tier]:[Age]],1,)</f>
        <v>tier - 3</v>
      </c>
      <c r="O1826" s="4" t="str">
        <f>VLOOKUP(Table3[[#This Row],[State ID]],Table3[[State ID]:[Age]],1,)</f>
        <v>R1013</v>
      </c>
      <c r="P1826" s="4" t="str">
        <f>VLOOKUP(Table3[[#This Row],[Hospitalasion Details]],Table3[[Hospitalasion Details]:[Age]],1,)</f>
        <v>24-Aug-1991</v>
      </c>
      <c r="Q1826" s="4">
        <f>VLOOKUP(Table3[[#This Row],[Age]],Table3[Age],1,)</f>
        <v>31</v>
      </c>
    </row>
    <row r="1827" spans="1:17" x14ac:dyDescent="0.25">
      <c r="A1827" s="4" t="str">
        <f>VLOOKUP(Table2[[#This Row],[Customer ID]],Table2[],1,)</f>
        <v>Id1826</v>
      </c>
      <c r="B1827" s="4" t="str">
        <f>VLOOKUP(Table2[[#This Row],[Full Name]],Table2[[#This Row],[Full Name]],1,)</f>
        <v xml:space="preserve">  Virginie Schmaltz</v>
      </c>
      <c r="C1827" s="4">
        <f>VLOOKUP('Medical Examinations'!B1827,'Medical Examinations'!B1827:J4160,1,)</f>
        <v>29.355</v>
      </c>
      <c r="D1827" s="4">
        <f>VLOOKUP('Medical Examinations'!C1827,'Medical Examinations'!C1827:K4160,1,)</f>
        <v>4.68</v>
      </c>
      <c r="E1827" s="4" t="str">
        <f>VLOOKUP('Medical Examinations'!D1827,'Medical Examinations'!D1827:L4160,1,)</f>
        <v>Yes</v>
      </c>
      <c r="F1827" s="4" t="str">
        <f>VLOOKUP('Medical Examinations'!E1827,'Medical Examinations'!E1827:M4160,1,)</f>
        <v>No</v>
      </c>
      <c r="G1827" s="4" t="str">
        <f>VLOOKUP('Medical Examinations'!F1827,'Medical Examinations'!F1827:N4160,1,)</f>
        <v>No</v>
      </c>
      <c r="H1827" s="4">
        <f>VLOOKUP('Medical Examinations'!G1827,'Medical Examinations'!G1827:O4160,1,)</f>
        <v>0</v>
      </c>
      <c r="I1827" s="4" t="str">
        <f>VLOOKUP('Medical Examinations'!H1827,'Medical Examinations'!H1827:P4160,1,)</f>
        <v>No</v>
      </c>
      <c r="J1827" s="4" t="str">
        <f>VLOOKUP('Medical Examinations'!I1827,'Medical Examinations'!I1827:Q4160,1,)</f>
        <v>Over Weight</v>
      </c>
      <c r="K1827" s="4" t="str">
        <f>VLOOKUP('Medical Examinations'!J1827,'Medical Examinations'!J1827:R4160,1,)</f>
        <v>Normal</v>
      </c>
      <c r="L1827" s="49">
        <f>VLOOKUP(Table3[[#This Row],[Charges]],Table3[[Charges]:[Age]],1,)</f>
        <v>19362</v>
      </c>
      <c r="M1827" s="23" t="str">
        <f>VLOOKUP(Table3[[#This Row],[Hospital tier]],Table3[[Hospital tier]:[Age]],1,)</f>
        <v>tier - 1</v>
      </c>
      <c r="N1827" s="4" t="str">
        <f>VLOOKUP(Table3[[#This Row],[City tier]],Table3[[Hospital tier]:[Age]],1,)</f>
        <v>tier - 3</v>
      </c>
      <c r="O1827" s="4" t="str">
        <f>VLOOKUP(Table3[[#This Row],[State ID]],Table3[[State ID]:[Age]],1,)</f>
        <v>R1013</v>
      </c>
      <c r="P1827" s="4" t="str">
        <f>VLOOKUP(Table3[[#This Row],[Hospitalasion Details]],Table3[[Hospitalasion Details]:[Age]],1,)</f>
        <v>30-Jun-1987</v>
      </c>
      <c r="Q1827" s="4">
        <f>VLOOKUP(Table3[[#This Row],[Age]],Table3[Age],1,)</f>
        <v>35</v>
      </c>
    </row>
    <row r="1828" spans="1:17" x14ac:dyDescent="0.25">
      <c r="A1828" s="4" t="str">
        <f>VLOOKUP(Table2[[#This Row],[Customer ID]],Table2[],1,)</f>
        <v>Id1827</v>
      </c>
      <c r="B1828" s="4" t="str">
        <f>VLOOKUP(Table2[[#This Row],[Full Name]],Table2[[#This Row],[Full Name]],1,)</f>
        <v xml:space="preserve">  Allison A Eagen</v>
      </c>
      <c r="C1828" s="4">
        <f>VLOOKUP('Medical Examinations'!B1828,'Medical Examinations'!B1828:J4161,1,)</f>
        <v>29.59</v>
      </c>
      <c r="D1828" s="4">
        <f>VLOOKUP('Medical Examinations'!C1828,'Medical Examinations'!C1828:K4161,1,)</f>
        <v>4.0599999999999996</v>
      </c>
      <c r="E1828" s="4" t="str">
        <f>VLOOKUP('Medical Examinations'!D1828,'Medical Examinations'!D1828:L4161,1,)</f>
        <v>No</v>
      </c>
      <c r="F1828" s="4" t="str">
        <f>VLOOKUP('Medical Examinations'!E1828,'Medical Examinations'!E1828:M4161,1,)</f>
        <v>No</v>
      </c>
      <c r="G1828" s="4" t="str">
        <f>VLOOKUP('Medical Examinations'!F1828,'Medical Examinations'!F1828:N4161,1,)</f>
        <v>No</v>
      </c>
      <c r="H1828" s="4">
        <f>VLOOKUP('Medical Examinations'!G1828,'Medical Examinations'!G1828:O4161,1,)</f>
        <v>0</v>
      </c>
      <c r="I1828" s="4" t="str">
        <f>VLOOKUP('Medical Examinations'!H1828,'Medical Examinations'!H1828:P4161,1,)</f>
        <v>No</v>
      </c>
      <c r="J1828" s="4" t="str">
        <f>VLOOKUP('Medical Examinations'!I1828,'Medical Examinations'!I1828:Q4161,1,)</f>
        <v>Over Weight</v>
      </c>
      <c r="K1828" s="4" t="str">
        <f>VLOOKUP('Medical Examinations'!J1828,'Medical Examinations'!J1828:R4161,1,)</f>
        <v>Normal</v>
      </c>
      <c r="L1828" s="49">
        <f>VLOOKUP(Table3[[#This Row],[Charges]],Table3[[Charges]:[Age]],1,)</f>
        <v>19442.349999999999</v>
      </c>
      <c r="M1828" s="23" t="str">
        <f>VLOOKUP(Table3[[#This Row],[Hospital tier]],Table3[[Hospital tier]:[Age]],1,)</f>
        <v>tier - 1</v>
      </c>
      <c r="N1828" s="4" t="str">
        <f>VLOOKUP(Table3[[#This Row],[City tier]],Table3[[Hospital tier]:[Age]],1,)</f>
        <v>tier - 3</v>
      </c>
      <c r="O1828" s="4" t="str">
        <f>VLOOKUP(Table3[[#This Row],[State ID]],Table3[[State ID]:[Age]],1,)</f>
        <v>R1012</v>
      </c>
      <c r="P1828" s="4" t="str">
        <f>VLOOKUP(Table3[[#This Row],[Hospitalasion Details]],Table3[[Hospitalasion Details]:[Age]],1,)</f>
        <v>6-Sep-1993</v>
      </c>
      <c r="Q1828" s="4">
        <f>VLOOKUP(Table3[[#This Row],[Age]],Table3[Age],1,)</f>
        <v>29</v>
      </c>
    </row>
    <row r="1829" spans="1:17" x14ac:dyDescent="0.25">
      <c r="A1829" s="4" t="str">
        <f>VLOOKUP(Table2[[#This Row],[Customer ID]],Table2[],1,)</f>
        <v>Id1828</v>
      </c>
      <c r="B1829" s="4" t="str">
        <f>VLOOKUP(Table2[[#This Row],[Full Name]],Table2[[#This Row],[Full Name]],1,)</f>
        <v xml:space="preserve">  Julie Rotramel</v>
      </c>
      <c r="C1829" s="4">
        <f>VLOOKUP('Medical Examinations'!B1829,'Medical Examinations'!B1829:J4162,1,)</f>
        <v>31.35</v>
      </c>
      <c r="D1829" s="4">
        <f>VLOOKUP('Medical Examinations'!C1829,'Medical Examinations'!C1829:K4162,1,)</f>
        <v>4.2</v>
      </c>
      <c r="E1829" s="4" t="str">
        <f>VLOOKUP('Medical Examinations'!D1829,'Medical Examinations'!D1829:L4162,1,)</f>
        <v>No</v>
      </c>
      <c r="F1829" s="4" t="str">
        <f>VLOOKUP('Medical Examinations'!E1829,'Medical Examinations'!E1829:M4162,1,)</f>
        <v>yes</v>
      </c>
      <c r="G1829" s="4" t="str">
        <f>VLOOKUP('Medical Examinations'!F1829,'Medical Examinations'!F1829:N4162,1,)</f>
        <v>No</v>
      </c>
      <c r="H1829" s="4">
        <f>VLOOKUP('Medical Examinations'!G1829,'Medical Examinations'!G1829:O4162,1,)</f>
        <v>1</v>
      </c>
      <c r="I1829" s="4" t="str">
        <f>VLOOKUP('Medical Examinations'!H1829,'Medical Examinations'!H1829:P4162,1,)</f>
        <v>No</v>
      </c>
      <c r="J1829" s="4" t="str">
        <f>VLOOKUP('Medical Examinations'!I1829,'Medical Examinations'!I1829:Q4162,1,)</f>
        <v>Obesity</v>
      </c>
      <c r="K1829" s="4" t="str">
        <f>VLOOKUP('Medical Examinations'!J1829,'Medical Examinations'!J1829:R4162,1,)</f>
        <v>Normal</v>
      </c>
      <c r="L1829" s="49">
        <f>VLOOKUP(Table3[[#This Row],[Charges]],Table3[[Charges]:[Age]],1,)</f>
        <v>19444.27</v>
      </c>
      <c r="M1829" s="23" t="str">
        <f>VLOOKUP(Table3[[#This Row],[Hospital tier]],Table3[[Hospital tier]:[Age]],1,)</f>
        <v>tier - 1</v>
      </c>
      <c r="N1829" s="4" t="str">
        <f>VLOOKUP(Table3[[#This Row],[City tier]],Table3[[Hospital tier]:[Age]],1,)</f>
        <v>tier - 1</v>
      </c>
      <c r="O1829" s="4" t="str">
        <f>VLOOKUP(Table3[[#This Row],[State ID]],Table3[[State ID]:[Age]],1,)</f>
        <v>R1013</v>
      </c>
      <c r="P1829" s="4" t="str">
        <f>VLOOKUP(Table3[[#This Row],[Hospitalasion Details]],Table3[[Hospitalasion Details]:[Age]],1,)</f>
        <v>15-Dec-1982</v>
      </c>
      <c r="Q1829" s="4">
        <f>VLOOKUP(Table3[[#This Row],[Age]],Table3[Age],1,)</f>
        <v>40</v>
      </c>
    </row>
    <row r="1830" spans="1:17" x14ac:dyDescent="0.25">
      <c r="A1830" s="4" t="str">
        <f>VLOOKUP(Table2[[#This Row],[Customer ID]],Table2[],1,)</f>
        <v>Id1829</v>
      </c>
      <c r="B1830" s="4" t="str">
        <f>VLOOKUP(Table2[[#This Row],[Full Name]],Table2[[#This Row],[Full Name]],1,)</f>
        <v xml:space="preserve">  Katherine Prevost</v>
      </c>
      <c r="C1830" s="4">
        <f>VLOOKUP('Medical Examinations'!B1830,'Medical Examinations'!B1830:J4163,1,)</f>
        <v>20.52</v>
      </c>
      <c r="D1830" s="4">
        <f>VLOOKUP('Medical Examinations'!C1830,'Medical Examinations'!C1830:K4163,1,)</f>
        <v>4.83</v>
      </c>
      <c r="E1830" s="4" t="str">
        <f>VLOOKUP('Medical Examinations'!D1830,'Medical Examinations'!D1830:L4163,1,)</f>
        <v>No</v>
      </c>
      <c r="F1830" s="4" t="str">
        <f>VLOOKUP('Medical Examinations'!E1830,'Medical Examinations'!E1830:M4163,1,)</f>
        <v>No</v>
      </c>
      <c r="G1830" s="4" t="str">
        <f>VLOOKUP('Medical Examinations'!F1830,'Medical Examinations'!F1830:N4163,1,)</f>
        <v>No</v>
      </c>
      <c r="H1830" s="4">
        <f>VLOOKUP('Medical Examinations'!G1830,'Medical Examinations'!G1830:O4163,1,)</f>
        <v>0</v>
      </c>
      <c r="I1830" s="4" t="str">
        <f>VLOOKUP('Medical Examinations'!H1830,'Medical Examinations'!H1830:P4163,1,)</f>
        <v>No</v>
      </c>
      <c r="J1830" s="4" t="str">
        <f>VLOOKUP('Medical Examinations'!I1830,'Medical Examinations'!I1830:Q4163,1,)</f>
        <v>Normal Weight</v>
      </c>
      <c r="K1830" s="4" t="str">
        <f>VLOOKUP('Medical Examinations'!J1830,'Medical Examinations'!J1830:R4163,1,)</f>
        <v>Normal</v>
      </c>
      <c r="L1830" s="49">
        <f>VLOOKUP(Table3[[#This Row],[Charges]],Table3[[Charges]:[Age]],1,)</f>
        <v>19496.72</v>
      </c>
      <c r="M1830" s="23" t="str">
        <f>VLOOKUP(Table3[[#This Row],[Hospital tier]],Table3[[Hospital tier]:[Age]],1,)</f>
        <v>tier - 1</v>
      </c>
      <c r="N1830" s="4" t="str">
        <f>VLOOKUP(Table3[[#This Row],[City tier]],Table3[[Hospital tier]:[Age]],1,)</f>
        <v>tier - 3</v>
      </c>
      <c r="O1830" s="4" t="str">
        <f>VLOOKUP(Table3[[#This Row],[State ID]],Table3[[State ID]:[Age]],1,)</f>
        <v>R1019</v>
      </c>
      <c r="P1830" s="4" t="str">
        <f>VLOOKUP(Table3[[#This Row],[Hospitalasion Details]],Table3[[Hospitalasion Details]:[Age]],1,)</f>
        <v>30-Nov-1987</v>
      </c>
      <c r="Q1830" s="4">
        <f>VLOOKUP(Table3[[#This Row],[Age]],Table3[Age],1,)</f>
        <v>35</v>
      </c>
    </row>
    <row r="1831" spans="1:17" x14ac:dyDescent="0.25">
      <c r="A1831" s="4" t="str">
        <f>VLOOKUP(Table2[[#This Row],[Customer ID]],Table2[],1,)</f>
        <v>Id1830</v>
      </c>
      <c r="B1831" s="4" t="str">
        <f>VLOOKUP(Table2[[#This Row],[Full Name]],Table2[[#This Row],[Full Name]],1,)</f>
        <v xml:space="preserve">  Caleb Boyd</v>
      </c>
      <c r="C1831" s="4">
        <f>VLOOKUP('Medical Examinations'!B1831,'Medical Examinations'!B1831:J4164,1,)</f>
        <v>42.9</v>
      </c>
      <c r="D1831" s="4">
        <f>VLOOKUP('Medical Examinations'!C1831,'Medical Examinations'!C1831:K4164,1,)</f>
        <v>4.87</v>
      </c>
      <c r="E1831" s="4" t="str">
        <f>VLOOKUP('Medical Examinations'!D1831,'Medical Examinations'!D1831:L4164,1,)</f>
        <v>Yes</v>
      </c>
      <c r="F1831" s="4" t="str">
        <f>VLOOKUP('Medical Examinations'!E1831,'Medical Examinations'!E1831:M4164,1,)</f>
        <v>No</v>
      </c>
      <c r="G1831" s="4" t="str">
        <f>VLOOKUP('Medical Examinations'!F1831,'Medical Examinations'!F1831:N4164,1,)</f>
        <v>No</v>
      </c>
      <c r="H1831" s="4">
        <f>VLOOKUP('Medical Examinations'!G1831,'Medical Examinations'!G1831:O4164,1,)</f>
        <v>1</v>
      </c>
      <c r="I1831" s="4" t="str">
        <f>VLOOKUP('Medical Examinations'!H1831,'Medical Examinations'!H1831:P4164,1,)</f>
        <v>No</v>
      </c>
      <c r="J1831" s="4" t="str">
        <f>VLOOKUP('Medical Examinations'!I1831,'Medical Examinations'!I1831:Q4164,1,)</f>
        <v>Obesity</v>
      </c>
      <c r="K1831" s="4" t="str">
        <f>VLOOKUP('Medical Examinations'!J1831,'Medical Examinations'!J1831:R4164,1,)</f>
        <v>Normal</v>
      </c>
      <c r="L1831" s="49">
        <f>VLOOKUP(Table3[[#This Row],[Charges]],Table3[[Charges]:[Age]],1,)</f>
        <v>19515.54</v>
      </c>
      <c r="M1831" s="23" t="str">
        <f>VLOOKUP(Table3[[#This Row],[Hospital tier]],Table3[[Hospital tier]:[Age]],1,)</f>
        <v>tier - 1</v>
      </c>
      <c r="N1831" s="4" t="str">
        <f>VLOOKUP(Table3[[#This Row],[City tier]],Table3[[Hospital tier]:[Age]],1,)</f>
        <v>tier - 1</v>
      </c>
      <c r="O1831" s="4" t="str">
        <f>VLOOKUP(Table3[[#This Row],[State ID]],Table3[[State ID]:[Age]],1,)</f>
        <v>R1013</v>
      </c>
      <c r="P1831" s="4" t="str">
        <f>VLOOKUP(Table3[[#This Row],[Hospitalasion Details]],Table3[[Hospitalasion Details]:[Age]],1,)</f>
        <v>8-Nov-1980</v>
      </c>
      <c r="Q1831" s="4">
        <f>VLOOKUP(Table3[[#This Row],[Age]],Table3[Age],1,)</f>
        <v>42</v>
      </c>
    </row>
    <row r="1832" spans="1:17" x14ac:dyDescent="0.25">
      <c r="A1832" s="4" t="str">
        <f>VLOOKUP(Table2[[#This Row],[Customer ID]],Table2[],1,)</f>
        <v>Id1831</v>
      </c>
      <c r="B1832" s="4" t="str">
        <f>VLOOKUP(Table2[[#This Row],[Full Name]],Table2[[#This Row],[Full Name]],1,)</f>
        <v xml:space="preserve">  Jaime Dawes</v>
      </c>
      <c r="C1832" s="4">
        <f>VLOOKUP('Medical Examinations'!B1832,'Medical Examinations'!B1832:J4165,1,)</f>
        <v>24.6</v>
      </c>
      <c r="D1832" s="4">
        <f>VLOOKUP('Medical Examinations'!C1832,'Medical Examinations'!C1832:K4165,1,)</f>
        <v>5.86</v>
      </c>
      <c r="E1832" s="4" t="str">
        <f>VLOOKUP('Medical Examinations'!D1832,'Medical Examinations'!D1832:L4165,1,)</f>
        <v>No</v>
      </c>
      <c r="F1832" s="4" t="str">
        <f>VLOOKUP('Medical Examinations'!E1832,'Medical Examinations'!E1832:M4165,1,)</f>
        <v>No</v>
      </c>
      <c r="G1832" s="4" t="str">
        <f>VLOOKUP('Medical Examinations'!F1832,'Medical Examinations'!F1832:N4165,1,)</f>
        <v>Yes</v>
      </c>
      <c r="H1832" s="4">
        <f>VLOOKUP('Medical Examinations'!G1832,'Medical Examinations'!G1832:O4165,1,)</f>
        <v>1</v>
      </c>
      <c r="I1832" s="4" t="str">
        <f>VLOOKUP('Medical Examinations'!H1832,'Medical Examinations'!H1832:P4165,1,)</f>
        <v>No</v>
      </c>
      <c r="J1832" s="4" t="str">
        <f>VLOOKUP('Medical Examinations'!I1832,'Medical Examinations'!I1832:Q4165,1,)</f>
        <v>Normal Weight</v>
      </c>
      <c r="K1832" s="4" t="str">
        <f>VLOOKUP('Medical Examinations'!J1832,'Medical Examinations'!J1832:R4165,1,)</f>
        <v>Pre diabetes</v>
      </c>
      <c r="L1832" s="49">
        <f>VLOOKUP(Table3[[#This Row],[Charges]],Table3[[Charges]:[Age]],1,)</f>
        <v>19521.97</v>
      </c>
      <c r="M1832" s="23" t="str">
        <f>VLOOKUP(Table3[[#This Row],[Hospital tier]],Table3[[Hospital tier]:[Age]],1,)</f>
        <v>tier - 1</v>
      </c>
      <c r="N1832" s="4" t="str">
        <f>VLOOKUP(Table3[[#This Row],[City tier]],Table3[[Hospital tier]:[Age]],1,)</f>
        <v>tier - 2</v>
      </c>
      <c r="O1832" s="4" t="str">
        <f>VLOOKUP(Table3[[#This Row],[State ID]],Table3[[State ID]:[Age]],1,)</f>
        <v>R1013</v>
      </c>
      <c r="P1832" s="4" t="str">
        <f>VLOOKUP(Table3[[#This Row],[Hospitalasion Details]],Table3[[Hospitalasion Details]:[Age]],1,)</f>
        <v>19-Aug-1992</v>
      </c>
      <c r="Q1832" s="4">
        <f>VLOOKUP(Table3[[#This Row],[Age]],Table3[Age],1,)</f>
        <v>30</v>
      </c>
    </row>
    <row r="1833" spans="1:17" x14ac:dyDescent="0.25">
      <c r="A1833" s="4" t="str">
        <f>VLOOKUP(Table2[[#This Row],[Customer ID]],Table2[],1,)</f>
        <v>Id1832</v>
      </c>
      <c r="B1833" s="4" t="str">
        <f>VLOOKUP(Table2[[#This Row],[Full Name]],Table2[[#This Row],[Full Name]],1,)</f>
        <v xml:space="preserve">  Hannah Jennings</v>
      </c>
      <c r="C1833" s="4">
        <f>VLOOKUP('Medical Examinations'!B1833,'Medical Examinations'!B1833:J4166,1,)</f>
        <v>28.405000000000001</v>
      </c>
      <c r="D1833" s="4">
        <f>VLOOKUP('Medical Examinations'!C1833,'Medical Examinations'!C1833:K4166,1,)</f>
        <v>4.12</v>
      </c>
      <c r="E1833" s="4" t="str">
        <f>VLOOKUP('Medical Examinations'!D1833,'Medical Examinations'!D1833:L4166,1,)</f>
        <v>No</v>
      </c>
      <c r="F1833" s="4" t="str">
        <f>VLOOKUP('Medical Examinations'!E1833,'Medical Examinations'!E1833:M4166,1,)</f>
        <v>No</v>
      </c>
      <c r="G1833" s="4" t="str">
        <f>VLOOKUP('Medical Examinations'!F1833,'Medical Examinations'!F1833:N4166,1,)</f>
        <v>No</v>
      </c>
      <c r="H1833" s="4">
        <f>VLOOKUP('Medical Examinations'!G1833,'Medical Examinations'!G1833:O4166,1,)</f>
        <v>1</v>
      </c>
      <c r="I1833" s="4" t="str">
        <f>VLOOKUP('Medical Examinations'!H1833,'Medical Examinations'!H1833:P4166,1,)</f>
        <v>No</v>
      </c>
      <c r="J1833" s="4" t="str">
        <f>VLOOKUP('Medical Examinations'!I1833,'Medical Examinations'!I1833:Q4166,1,)</f>
        <v>Over Weight</v>
      </c>
      <c r="K1833" s="4" t="str">
        <f>VLOOKUP('Medical Examinations'!J1833,'Medical Examinations'!J1833:R4166,1,)</f>
        <v>Normal</v>
      </c>
      <c r="L1833" s="49">
        <f>VLOOKUP(Table3[[#This Row],[Charges]],Table3[[Charges]:[Age]],1,)</f>
        <v>19539.240000000002</v>
      </c>
      <c r="M1833" s="23" t="str">
        <f>VLOOKUP(Table3[[#This Row],[Hospital tier]],Table3[[Hospital tier]:[Age]],1,)</f>
        <v>tier - 1</v>
      </c>
      <c r="N1833" s="4" t="str">
        <f>VLOOKUP(Table3[[#This Row],[City tier]],Table3[[Hospital tier]:[Age]],1,)</f>
        <v>tier - 1</v>
      </c>
      <c r="O1833" s="4" t="str">
        <f>VLOOKUP(Table3[[#This Row],[State ID]],Table3[[State ID]:[Age]],1,)</f>
        <v>R1013</v>
      </c>
      <c r="P1833" s="4" t="str">
        <f>VLOOKUP(Table3[[#This Row],[Hospitalasion Details]],Table3[[Hospitalasion Details]:[Age]],1,)</f>
        <v>17-Sep-1985</v>
      </c>
      <c r="Q1833" s="4">
        <f>VLOOKUP(Table3[[#This Row],[Age]],Table3[Age],1,)</f>
        <v>37</v>
      </c>
    </row>
    <row r="1834" spans="1:17" x14ac:dyDescent="0.25">
      <c r="A1834" s="4" t="str">
        <f>VLOOKUP(Table2[[#This Row],[Customer ID]],Table2[],1,)</f>
        <v>Id1833</v>
      </c>
      <c r="B1834" s="4" t="str">
        <f>VLOOKUP(Table2[[#This Row],[Full Name]],Table2[[#This Row],[Full Name]],1,)</f>
        <v xml:space="preserve">  Zachariah Nyambaso</v>
      </c>
      <c r="C1834" s="4">
        <f>VLOOKUP('Medical Examinations'!B1834,'Medical Examinations'!B1834:J4167,1,)</f>
        <v>34.674999999999997</v>
      </c>
      <c r="D1834" s="4">
        <f>VLOOKUP('Medical Examinations'!C1834,'Medical Examinations'!C1834:K4167,1,)</f>
        <v>5.71</v>
      </c>
      <c r="E1834" s="4" t="str">
        <f>VLOOKUP('Medical Examinations'!D1834,'Medical Examinations'!D1834:L4167,1,)</f>
        <v>Yes</v>
      </c>
      <c r="F1834" s="4" t="str">
        <f>VLOOKUP('Medical Examinations'!E1834,'Medical Examinations'!E1834:M4167,1,)</f>
        <v>No</v>
      </c>
      <c r="G1834" s="4" t="str">
        <f>VLOOKUP('Medical Examinations'!F1834,'Medical Examinations'!F1834:N4167,1,)</f>
        <v>No</v>
      </c>
      <c r="H1834" s="4">
        <f>VLOOKUP('Medical Examinations'!G1834,'Medical Examinations'!G1834:O4167,1,)</f>
        <v>1</v>
      </c>
      <c r="I1834" s="4" t="str">
        <f>VLOOKUP('Medical Examinations'!H1834,'Medical Examinations'!H1834:P4167,1,)</f>
        <v>No</v>
      </c>
      <c r="J1834" s="4" t="str">
        <f>VLOOKUP('Medical Examinations'!I1834,'Medical Examinations'!I1834:Q4167,1,)</f>
        <v>Obesity</v>
      </c>
      <c r="K1834" s="4" t="str">
        <f>VLOOKUP('Medical Examinations'!J1834,'Medical Examinations'!J1834:R4167,1,)</f>
        <v>Pre diabetes</v>
      </c>
      <c r="L1834" s="49">
        <f>VLOOKUP(Table3[[#This Row],[Charges]],Table3[[Charges]:[Age]],1,)</f>
        <v>19551.34</v>
      </c>
      <c r="M1834" s="23" t="str">
        <f>VLOOKUP(Table3[[#This Row],[Hospital tier]],Table3[[Hospital tier]:[Age]],1,)</f>
        <v>tier - 1</v>
      </c>
      <c r="N1834" s="4" t="str">
        <f>VLOOKUP(Table3[[#This Row],[City tier]],Table3[[Hospital tier]:[Age]],1,)</f>
        <v>tier - 3</v>
      </c>
      <c r="O1834" s="4" t="str">
        <f>VLOOKUP(Table3[[#This Row],[State ID]],Table3[[State ID]:[Age]],1,)</f>
        <v>R1012</v>
      </c>
      <c r="P1834" s="4" t="str">
        <f>VLOOKUP(Table3[[#This Row],[Hospitalasion Details]],Table3[[Hospitalasion Details]:[Age]],1,)</f>
        <v>14-Jul-1963</v>
      </c>
      <c r="Q1834" s="4">
        <f>VLOOKUP(Table3[[#This Row],[Age]],Table3[Age],1,)</f>
        <v>59</v>
      </c>
    </row>
    <row r="1835" spans="1:17" x14ac:dyDescent="0.25">
      <c r="A1835" s="4" t="str">
        <f>VLOOKUP(Table2[[#This Row],[Customer ID]],Table2[],1,)</f>
        <v>Id1834</v>
      </c>
      <c r="B1835" s="4" t="str">
        <f>VLOOKUP(Table2[[#This Row],[Full Name]],Table2[[#This Row],[Full Name]],1,)</f>
        <v xml:space="preserve">  Patricia A Shaffer</v>
      </c>
      <c r="C1835" s="4">
        <f>VLOOKUP('Medical Examinations'!B1835,'Medical Examinations'!B1835:J4168,1,)</f>
        <v>18.850000000000001</v>
      </c>
      <c r="D1835" s="4">
        <f>VLOOKUP('Medical Examinations'!C1835,'Medical Examinations'!C1835:K4168,1,)</f>
        <v>6.03</v>
      </c>
      <c r="E1835" s="4" t="str">
        <f>VLOOKUP('Medical Examinations'!D1835,'Medical Examinations'!D1835:L4168,1,)</f>
        <v>No</v>
      </c>
      <c r="F1835" s="4" t="str">
        <f>VLOOKUP('Medical Examinations'!E1835,'Medical Examinations'!E1835:M4168,1,)</f>
        <v>No</v>
      </c>
      <c r="G1835" s="4" t="str">
        <f>VLOOKUP('Medical Examinations'!F1835,'Medical Examinations'!F1835:N4168,1,)</f>
        <v>No</v>
      </c>
      <c r="H1835" s="4">
        <f>VLOOKUP('Medical Examinations'!G1835,'Medical Examinations'!G1835:O4168,1,)</f>
        <v>1</v>
      </c>
      <c r="I1835" s="4" t="str">
        <f>VLOOKUP('Medical Examinations'!H1835,'Medical Examinations'!H1835:P4168,1,)</f>
        <v>No</v>
      </c>
      <c r="J1835" s="4" t="str">
        <f>VLOOKUP('Medical Examinations'!I1835,'Medical Examinations'!I1835:Q4168,1,)</f>
        <v>Normal Weight</v>
      </c>
      <c r="K1835" s="4" t="str">
        <f>VLOOKUP('Medical Examinations'!J1835,'Medical Examinations'!J1835:R4168,1,)</f>
        <v>Pre diabetes</v>
      </c>
      <c r="L1835" s="49">
        <f>VLOOKUP(Table3[[#This Row],[Charges]],Table3[[Charges]:[Age]],1,)</f>
        <v>19594.810000000001</v>
      </c>
      <c r="M1835" s="23" t="str">
        <f>VLOOKUP(Table3[[#This Row],[Hospital tier]],Table3[[Hospital tier]:[Age]],1,)</f>
        <v>tier - 1</v>
      </c>
      <c r="N1835" s="4" t="str">
        <f>VLOOKUP(Table3[[#This Row],[City tier]],Table3[[Hospital tier]:[Age]],1,)</f>
        <v>tier - 1</v>
      </c>
      <c r="O1835" s="4" t="str">
        <f>VLOOKUP(Table3[[#This Row],[State ID]],Table3[[State ID]:[Age]],1,)</f>
        <v>R1024</v>
      </c>
      <c r="P1835" s="4" t="str">
        <f>VLOOKUP(Table3[[#This Row],[Hospitalasion Details]],Table3[[Hospitalasion Details]:[Age]],1,)</f>
        <v>24-Sep-1978</v>
      </c>
      <c r="Q1835" s="4">
        <f>VLOOKUP(Table3[[#This Row],[Age]],Table3[Age],1,)</f>
        <v>44</v>
      </c>
    </row>
    <row r="1836" spans="1:17" x14ac:dyDescent="0.25">
      <c r="A1836" s="4" t="str">
        <f>VLOOKUP(Table2[[#This Row],[Customer ID]],Table2[],1,)</f>
        <v>Id1835</v>
      </c>
      <c r="B1836" s="4" t="str">
        <f>VLOOKUP(Table2[[#This Row],[Full Name]],Table2[[#This Row],[Full Name]],1,)</f>
        <v xml:space="preserve">  Elizabeth A Corkum</v>
      </c>
      <c r="C1836" s="4">
        <f>VLOOKUP('Medical Examinations'!B1836,'Medical Examinations'!B1836:J4169,1,)</f>
        <v>34.130000000000003</v>
      </c>
      <c r="D1836" s="4">
        <f>VLOOKUP('Medical Examinations'!C1836,'Medical Examinations'!C1836:K4169,1,)</f>
        <v>5.65</v>
      </c>
      <c r="E1836" s="4" t="str">
        <f>VLOOKUP('Medical Examinations'!D1836,'Medical Examinations'!D1836:L4169,1,)</f>
        <v>No</v>
      </c>
      <c r="F1836" s="4" t="str">
        <f>VLOOKUP('Medical Examinations'!E1836,'Medical Examinations'!E1836:M4169,1,)</f>
        <v>No</v>
      </c>
      <c r="G1836" s="4" t="str">
        <f>VLOOKUP('Medical Examinations'!F1836,'Medical Examinations'!F1836:N4169,1,)</f>
        <v>Yes</v>
      </c>
      <c r="H1836" s="4">
        <f>VLOOKUP('Medical Examinations'!G1836,'Medical Examinations'!G1836:O4169,1,)</f>
        <v>1</v>
      </c>
      <c r="I1836" s="4" t="str">
        <f>VLOOKUP('Medical Examinations'!H1836,'Medical Examinations'!H1836:P4169,1,)</f>
        <v>No</v>
      </c>
      <c r="J1836" s="4" t="str">
        <f>VLOOKUP('Medical Examinations'!I1836,'Medical Examinations'!I1836:Q4169,1,)</f>
        <v>Obesity</v>
      </c>
      <c r="K1836" s="4" t="str">
        <f>VLOOKUP('Medical Examinations'!J1836,'Medical Examinations'!J1836:R4169,1,)</f>
        <v>Normal</v>
      </c>
      <c r="L1836" s="49">
        <f>VLOOKUP(Table3[[#This Row],[Charges]],Table3[[Charges]:[Age]],1,)</f>
        <v>19673.34</v>
      </c>
      <c r="M1836" s="23" t="str">
        <f>VLOOKUP(Table3[[#This Row],[Hospital tier]],Table3[[Hospital tier]:[Age]],1,)</f>
        <v>tier - 1</v>
      </c>
      <c r="N1836" s="4" t="str">
        <f>VLOOKUP(Table3[[#This Row],[City tier]],Table3[[Hospital tier]:[Age]],1,)</f>
        <v>tier - 2</v>
      </c>
      <c r="O1836" s="4" t="str">
        <f>VLOOKUP(Table3[[#This Row],[State ID]],Table3[[State ID]:[Age]],1,)</f>
        <v>R1012</v>
      </c>
      <c r="P1836" s="4" t="str">
        <f>VLOOKUP(Table3[[#This Row],[Hospitalasion Details]],Table3[[Hospitalasion Details]:[Age]],1,)</f>
        <v>27-Aug-1994</v>
      </c>
      <c r="Q1836" s="4">
        <f>VLOOKUP(Table3[[#This Row],[Age]],Table3[Age],1,)</f>
        <v>28</v>
      </c>
    </row>
    <row r="1837" spans="1:17" x14ac:dyDescent="0.25">
      <c r="A1837" s="4" t="str">
        <f>VLOOKUP(Table2[[#This Row],[Customer ID]],Table2[],1,)</f>
        <v>Id1836</v>
      </c>
      <c r="B1837" s="4" t="str">
        <f>VLOOKUP(Table2[[#This Row],[Full Name]],Table2[[#This Row],[Full Name]],1,)</f>
        <v xml:space="preserve">  Benjamin Pedersen</v>
      </c>
      <c r="C1837" s="4">
        <f>VLOOKUP('Medical Examinations'!B1837,'Medical Examinations'!B1837:J4170,1,)</f>
        <v>17.34</v>
      </c>
      <c r="D1837" s="4">
        <f>VLOOKUP('Medical Examinations'!C1837,'Medical Examinations'!C1837:K4170,1,)</f>
        <v>5.05</v>
      </c>
      <c r="E1837" s="4" t="str">
        <f>VLOOKUP('Medical Examinations'!D1837,'Medical Examinations'!D1837:L4170,1,)</f>
        <v>No</v>
      </c>
      <c r="F1837" s="4" t="str">
        <f>VLOOKUP('Medical Examinations'!E1837,'Medical Examinations'!E1837:M4170,1,)</f>
        <v>No</v>
      </c>
      <c r="G1837" s="4" t="str">
        <f>VLOOKUP('Medical Examinations'!F1837,'Medical Examinations'!F1837:N4170,1,)</f>
        <v>No</v>
      </c>
      <c r="H1837" s="4">
        <f>VLOOKUP('Medical Examinations'!G1837,'Medical Examinations'!G1837:O4170,1,)</f>
        <v>0</v>
      </c>
      <c r="I1837" s="4" t="str">
        <f>VLOOKUP('Medical Examinations'!H1837,'Medical Examinations'!H1837:P4170,1,)</f>
        <v>No</v>
      </c>
      <c r="J1837" s="4" t="str">
        <f>VLOOKUP('Medical Examinations'!I1837,'Medical Examinations'!I1837:Q4170,1,)</f>
        <v>Underweight</v>
      </c>
      <c r="K1837" s="4" t="str">
        <f>VLOOKUP('Medical Examinations'!J1837,'Medical Examinations'!J1837:R4170,1,)</f>
        <v>Normal</v>
      </c>
      <c r="L1837" s="49">
        <f>VLOOKUP(Table3[[#This Row],[Charges]],Table3[[Charges]:[Age]],1,)</f>
        <v>19719.689999999999</v>
      </c>
      <c r="M1837" s="23" t="str">
        <f>VLOOKUP(Table3[[#This Row],[Hospital tier]],Table3[[Hospital tier]:[Age]],1,)</f>
        <v>tier - 1</v>
      </c>
      <c r="N1837" s="4" t="str">
        <f>VLOOKUP(Table3[[#This Row],[City tier]],Table3[[Hospital tier]:[Age]],1,)</f>
        <v>tier - 2</v>
      </c>
      <c r="O1837" s="4" t="str">
        <f>VLOOKUP(Table3[[#This Row],[State ID]],Table3[[State ID]:[Age]],1,)</f>
        <v>R1013</v>
      </c>
      <c r="P1837" s="4" t="str">
        <f>VLOOKUP(Table3[[#This Row],[Hospitalasion Details]],Table3[[Hospitalasion Details]:[Age]],1,)</f>
        <v>8-Aug-1990</v>
      </c>
      <c r="Q1837" s="4">
        <f>VLOOKUP(Table3[[#This Row],[Age]],Table3[Age],1,)</f>
        <v>32</v>
      </c>
    </row>
    <row r="1838" spans="1:17" x14ac:dyDescent="0.25">
      <c r="A1838" s="4" t="str">
        <f>VLOOKUP(Table2[[#This Row],[Customer ID]],Table2[],1,)</f>
        <v>Id1837</v>
      </c>
      <c r="B1838" s="4" t="str">
        <f>VLOOKUP(Table2[[#This Row],[Full Name]],Table2[[#This Row],[Full Name]],1,)</f>
        <v xml:space="preserve">  Breno Melo</v>
      </c>
      <c r="C1838" s="4">
        <f>VLOOKUP('Medical Examinations'!B1838,'Medical Examinations'!B1838:J4171,1,)</f>
        <v>17.440000000000001</v>
      </c>
      <c r="D1838" s="4">
        <f>VLOOKUP('Medical Examinations'!C1838,'Medical Examinations'!C1838:K4171,1,)</f>
        <v>6.26</v>
      </c>
      <c r="E1838" s="4" t="str">
        <f>VLOOKUP('Medical Examinations'!D1838,'Medical Examinations'!D1838:L4171,1,)</f>
        <v>No</v>
      </c>
      <c r="F1838" s="4" t="str">
        <f>VLOOKUP('Medical Examinations'!E1838,'Medical Examinations'!E1838:M4171,1,)</f>
        <v>No</v>
      </c>
      <c r="G1838" s="4" t="str">
        <f>VLOOKUP('Medical Examinations'!F1838,'Medical Examinations'!F1838:N4171,1,)</f>
        <v>No</v>
      </c>
      <c r="H1838" s="4">
        <f>VLOOKUP('Medical Examinations'!G1838,'Medical Examinations'!G1838:O4171,1,)</f>
        <v>0</v>
      </c>
      <c r="I1838" s="4" t="str">
        <f>VLOOKUP('Medical Examinations'!H1838,'Medical Examinations'!H1838:P4171,1,)</f>
        <v>No</v>
      </c>
      <c r="J1838" s="4" t="str">
        <f>VLOOKUP('Medical Examinations'!I1838,'Medical Examinations'!I1838:Q4171,1,)</f>
        <v>Underweight</v>
      </c>
      <c r="K1838" s="4" t="str">
        <f>VLOOKUP('Medical Examinations'!J1838,'Medical Examinations'!J1838:R4171,1,)</f>
        <v>Pre diabetes</v>
      </c>
      <c r="L1838" s="49">
        <f>VLOOKUP(Table3[[#This Row],[Charges]],Table3[[Charges]:[Age]],1,)</f>
        <v>19749.38</v>
      </c>
      <c r="M1838" s="23" t="str">
        <f>VLOOKUP(Table3[[#This Row],[Hospital tier]],Table3[[Hospital tier]:[Age]],1,)</f>
        <v>tier - 1</v>
      </c>
      <c r="N1838" s="4" t="str">
        <f>VLOOKUP(Table3[[#This Row],[City tier]],Table3[[Hospital tier]:[Age]],1,)</f>
        <v>tier - 3</v>
      </c>
      <c r="O1838" s="4" t="str">
        <f>VLOOKUP(Table3[[#This Row],[State ID]],Table3[[State ID]:[Age]],1,)</f>
        <v>R1013</v>
      </c>
      <c r="P1838" s="4" t="str">
        <f>VLOOKUP(Table3[[#This Row],[Hospitalasion Details]],Table3[[Hospitalasion Details]:[Age]],1,)</f>
        <v>14-Jun-1972</v>
      </c>
      <c r="Q1838" s="4">
        <f>VLOOKUP(Table3[[#This Row],[Age]],Table3[Age],1,)</f>
        <v>50</v>
      </c>
    </row>
    <row r="1839" spans="1:17" x14ac:dyDescent="0.25">
      <c r="A1839" s="4" t="str">
        <f>VLOOKUP(Table2[[#This Row],[Customer ID]],Table2[],1,)</f>
        <v>Id1838</v>
      </c>
      <c r="B1839" s="4" t="str">
        <f>VLOOKUP(Table2[[#This Row],[Full Name]],Table2[[#This Row],[Full Name]],1,)</f>
        <v xml:space="preserve">  Takaya Sakamoto</v>
      </c>
      <c r="C1839" s="4">
        <f>VLOOKUP('Medical Examinations'!B1839,'Medical Examinations'!B1839:J4172,1,)</f>
        <v>33.659999999999997</v>
      </c>
      <c r="D1839" s="4">
        <f>VLOOKUP('Medical Examinations'!C1839,'Medical Examinations'!C1839:K4172,1,)</f>
        <v>4.08</v>
      </c>
      <c r="E1839" s="4" t="str">
        <f>VLOOKUP('Medical Examinations'!D1839,'Medical Examinations'!D1839:L4172,1,)</f>
        <v>Yes</v>
      </c>
      <c r="F1839" s="4" t="str">
        <f>VLOOKUP('Medical Examinations'!E1839,'Medical Examinations'!E1839:M4172,1,)</f>
        <v>No</v>
      </c>
      <c r="G1839" s="4" t="str">
        <f>VLOOKUP('Medical Examinations'!F1839,'Medical Examinations'!F1839:N4172,1,)</f>
        <v>Yes</v>
      </c>
      <c r="H1839" s="4">
        <f>VLOOKUP('Medical Examinations'!G1839,'Medical Examinations'!G1839:O4172,1,)</f>
        <v>1</v>
      </c>
      <c r="I1839" s="4" t="str">
        <f>VLOOKUP('Medical Examinations'!H1839,'Medical Examinations'!H1839:P4172,1,)</f>
        <v>No</v>
      </c>
      <c r="J1839" s="4" t="str">
        <f>VLOOKUP('Medical Examinations'!I1839,'Medical Examinations'!I1839:Q4172,1,)</f>
        <v>Obesity</v>
      </c>
      <c r="K1839" s="4" t="str">
        <f>VLOOKUP('Medical Examinations'!J1839,'Medical Examinations'!J1839:R4172,1,)</f>
        <v>Normal</v>
      </c>
      <c r="L1839" s="49">
        <f>VLOOKUP(Table3[[#This Row],[Charges]],Table3[[Charges]:[Age]],1,)</f>
        <v>19798.05</v>
      </c>
      <c r="M1839" s="23" t="str">
        <f>VLOOKUP(Table3[[#This Row],[Hospital tier]],Table3[[Hospital tier]:[Age]],1,)</f>
        <v>tier - 1</v>
      </c>
      <c r="N1839" s="4" t="str">
        <f>VLOOKUP(Table3[[#This Row],[City tier]],Table3[[Hospital tier]:[Age]],1,)</f>
        <v>tier - 1</v>
      </c>
      <c r="O1839" s="4" t="str">
        <f>VLOOKUP(Table3[[#This Row],[State ID]],Table3[[State ID]:[Age]],1,)</f>
        <v>R1024</v>
      </c>
      <c r="P1839" s="4" t="str">
        <f>VLOOKUP(Table3[[#This Row],[Hospitalasion Details]],Table3[[Hospitalasion Details]:[Age]],1,)</f>
        <v>30-Oct-1979</v>
      </c>
      <c r="Q1839" s="4">
        <f>VLOOKUP(Table3[[#This Row],[Age]],Table3[Age],1,)</f>
        <v>43</v>
      </c>
    </row>
    <row r="1840" spans="1:17" x14ac:dyDescent="0.25">
      <c r="A1840" s="4" t="str">
        <f>VLOOKUP(Table2[[#This Row],[Customer ID]],Table2[],1,)</f>
        <v>Id1839</v>
      </c>
      <c r="B1840" s="4" t="str">
        <f>VLOOKUP(Table2[[#This Row],[Full Name]],Table2[[#This Row],[Full Name]],1,)</f>
        <v xml:space="preserve">  Thomas IV McMahon</v>
      </c>
      <c r="C1840" s="4">
        <f>VLOOKUP('Medical Examinations'!B1840,'Medical Examinations'!B1840:J4173,1,)</f>
        <v>21.375</v>
      </c>
      <c r="D1840" s="4">
        <f>VLOOKUP('Medical Examinations'!C1840,'Medical Examinations'!C1840:K4173,1,)</f>
        <v>6.19</v>
      </c>
      <c r="E1840" s="4" t="str">
        <f>VLOOKUP('Medical Examinations'!D1840,'Medical Examinations'!D1840:L4173,1,)</f>
        <v>Yes</v>
      </c>
      <c r="F1840" s="4" t="str">
        <f>VLOOKUP('Medical Examinations'!E1840,'Medical Examinations'!E1840:M4173,1,)</f>
        <v>No</v>
      </c>
      <c r="G1840" s="4" t="str">
        <f>VLOOKUP('Medical Examinations'!F1840,'Medical Examinations'!F1840:N4173,1,)</f>
        <v>No</v>
      </c>
      <c r="H1840" s="4">
        <f>VLOOKUP('Medical Examinations'!G1840,'Medical Examinations'!G1840:O4173,1,)</f>
        <v>1</v>
      </c>
      <c r="I1840" s="4" t="str">
        <f>VLOOKUP('Medical Examinations'!H1840,'Medical Examinations'!H1840:P4173,1,)</f>
        <v>No</v>
      </c>
      <c r="J1840" s="4" t="str">
        <f>VLOOKUP('Medical Examinations'!I1840,'Medical Examinations'!I1840:Q4173,1,)</f>
        <v>Normal Weight</v>
      </c>
      <c r="K1840" s="4" t="str">
        <f>VLOOKUP('Medical Examinations'!J1840,'Medical Examinations'!J1840:R4173,1,)</f>
        <v>Pre diabetes</v>
      </c>
      <c r="L1840" s="49">
        <f>VLOOKUP(Table3[[#This Row],[Charges]],Table3[[Charges]:[Age]],1,)</f>
        <v>19933.46</v>
      </c>
      <c r="M1840" s="23" t="str">
        <f>VLOOKUP(Table3[[#This Row],[Hospital tier]],Table3[[Hospital tier]:[Age]],1,)</f>
        <v>tier - 1</v>
      </c>
      <c r="N1840" s="4" t="str">
        <f>VLOOKUP(Table3[[#This Row],[City tier]],Table3[[Hospital tier]:[Age]],1,)</f>
        <v>tier - 3</v>
      </c>
      <c r="O1840" s="4" t="str">
        <f>VLOOKUP(Table3[[#This Row],[State ID]],Table3[[State ID]:[Age]],1,)</f>
        <v>R1011</v>
      </c>
      <c r="P1840" s="4" t="str">
        <f>VLOOKUP(Table3[[#This Row],[Hospitalasion Details]],Table3[[Hospitalasion Details]:[Age]],1,)</f>
        <v>18-Oct-1997</v>
      </c>
      <c r="Q1840" s="4">
        <f>VLOOKUP(Table3[[#This Row],[Age]],Table3[Age],1,)</f>
        <v>25</v>
      </c>
    </row>
    <row r="1841" spans="1:17" x14ac:dyDescent="0.25">
      <c r="A1841" s="4" t="str">
        <f>VLOOKUP(Table2[[#This Row],[Customer ID]],Table2[],1,)</f>
        <v>Id1840</v>
      </c>
      <c r="B1841" s="4" t="str">
        <f>VLOOKUP(Table2[[#This Row],[Full Name]],Table2[[#This Row],[Full Name]],1,)</f>
        <v xml:space="preserve">  Bradley E Harris</v>
      </c>
      <c r="C1841" s="4">
        <f>VLOOKUP('Medical Examinations'!B1841,'Medical Examinations'!B1841:J4174,1,)</f>
        <v>27.14</v>
      </c>
      <c r="D1841" s="4">
        <f>VLOOKUP('Medical Examinations'!C1841,'Medical Examinations'!C1841:K4174,1,)</f>
        <v>6.01</v>
      </c>
      <c r="E1841" s="4" t="str">
        <f>VLOOKUP('Medical Examinations'!D1841,'Medical Examinations'!D1841:L4174,1,)</f>
        <v>No</v>
      </c>
      <c r="F1841" s="4" t="str">
        <f>VLOOKUP('Medical Examinations'!E1841,'Medical Examinations'!E1841:M4174,1,)</f>
        <v>No</v>
      </c>
      <c r="G1841" s="4" t="str">
        <f>VLOOKUP('Medical Examinations'!F1841,'Medical Examinations'!F1841:N4174,1,)</f>
        <v>No</v>
      </c>
      <c r="H1841" s="4">
        <f>VLOOKUP('Medical Examinations'!G1841,'Medical Examinations'!G1841:O4174,1,)</f>
        <v>1</v>
      </c>
      <c r="I1841" s="4" t="str">
        <f>VLOOKUP('Medical Examinations'!H1841,'Medical Examinations'!H1841:P4174,1,)</f>
        <v>No</v>
      </c>
      <c r="J1841" s="4" t="str">
        <f>VLOOKUP('Medical Examinations'!I1841,'Medical Examinations'!I1841:Q4174,1,)</f>
        <v>Over Weight</v>
      </c>
      <c r="K1841" s="4" t="str">
        <f>VLOOKUP('Medical Examinations'!J1841,'Medical Examinations'!J1841:R4174,1,)</f>
        <v>Pre diabetes</v>
      </c>
      <c r="L1841" s="49">
        <f>VLOOKUP(Table3[[#This Row],[Charges]],Table3[[Charges]:[Age]],1,)</f>
        <v>19964.75</v>
      </c>
      <c r="M1841" s="23" t="str">
        <f>VLOOKUP(Table3[[#This Row],[Hospital tier]],Table3[[Hospital tier]:[Age]],1,)</f>
        <v>tier - 1</v>
      </c>
      <c r="N1841" s="4" t="str">
        <f>VLOOKUP(Table3[[#This Row],[City tier]],Table3[[Hospital tier]:[Age]],1,)</f>
        <v>tier - 2</v>
      </c>
      <c r="O1841" s="4" t="str">
        <f>VLOOKUP(Table3[[#This Row],[State ID]],Table3[[State ID]:[Age]],1,)</f>
        <v>R1024</v>
      </c>
      <c r="P1841" s="4" t="str">
        <f>VLOOKUP(Table3[[#This Row],[Hospitalasion Details]],Table3[[Hospitalasion Details]:[Age]],1,)</f>
        <v>9-Oct-1980</v>
      </c>
      <c r="Q1841" s="4">
        <f>VLOOKUP(Table3[[#This Row],[Age]],Table3[Age],1,)</f>
        <v>42</v>
      </c>
    </row>
    <row r="1842" spans="1:17" x14ac:dyDescent="0.25">
      <c r="A1842" s="4" t="str">
        <f>VLOOKUP(Table2[[#This Row],[Customer ID]],Table2[],1,)</f>
        <v>Id1841</v>
      </c>
      <c r="B1842" s="4" t="str">
        <f>VLOOKUP(Table2[[#This Row],[Full Name]],Table2[[#This Row],[Full Name]],1,)</f>
        <v xml:space="preserve">  Megan Lombardo</v>
      </c>
      <c r="C1842" s="4">
        <f>VLOOKUP('Medical Examinations'!B1842,'Medical Examinations'!B1842:J4175,1,)</f>
        <v>35.78</v>
      </c>
      <c r="D1842" s="4">
        <f>VLOOKUP('Medical Examinations'!C1842,'Medical Examinations'!C1842:K4175,1,)</f>
        <v>6.07</v>
      </c>
      <c r="E1842" s="4" t="str">
        <f>VLOOKUP('Medical Examinations'!D1842,'Medical Examinations'!D1842:L4175,1,)</f>
        <v>No</v>
      </c>
      <c r="F1842" s="4" t="str">
        <f>VLOOKUP('Medical Examinations'!E1842,'Medical Examinations'!E1842:M4175,1,)</f>
        <v>yes</v>
      </c>
      <c r="G1842" s="4" t="str">
        <f>VLOOKUP('Medical Examinations'!F1842,'Medical Examinations'!F1842:N4175,1,)</f>
        <v>No</v>
      </c>
      <c r="H1842" s="4">
        <f>VLOOKUP('Medical Examinations'!G1842,'Medical Examinations'!G1842:O4175,1,)</f>
        <v>1</v>
      </c>
      <c r="I1842" s="4" t="str">
        <f>VLOOKUP('Medical Examinations'!H1842,'Medical Examinations'!H1842:P4175,1,)</f>
        <v>No</v>
      </c>
      <c r="J1842" s="4" t="str">
        <f>VLOOKUP('Medical Examinations'!I1842,'Medical Examinations'!I1842:Q4175,1,)</f>
        <v>Obesity</v>
      </c>
      <c r="K1842" s="4" t="str">
        <f>VLOOKUP('Medical Examinations'!J1842,'Medical Examinations'!J1842:R4175,1,)</f>
        <v>Pre diabetes</v>
      </c>
      <c r="L1842" s="49">
        <f>VLOOKUP(Table3[[#This Row],[Charges]],Table3[[Charges]:[Age]],1,)</f>
        <v>19995.29</v>
      </c>
      <c r="M1842" s="23" t="str">
        <f>VLOOKUP(Table3[[#This Row],[Hospital tier]],Table3[[Hospital tier]:[Age]],1,)</f>
        <v>tier - 1</v>
      </c>
      <c r="N1842" s="4" t="str">
        <f>VLOOKUP(Table3[[#This Row],[City tier]],Table3[[Hospital tier]:[Age]],1,)</f>
        <v>tier - 3</v>
      </c>
      <c r="O1842" s="4" t="str">
        <f>VLOOKUP(Table3[[#This Row],[State ID]],Table3[[State ID]:[Age]],1,)</f>
        <v>R1026</v>
      </c>
      <c r="P1842" s="4" t="str">
        <f>VLOOKUP(Table3[[#This Row],[Hospitalasion Details]],Table3[[Hospitalasion Details]:[Age]],1,)</f>
        <v>10-Aug-1966</v>
      </c>
      <c r="Q1842" s="4">
        <f>VLOOKUP(Table3[[#This Row],[Age]],Table3[Age],1,)</f>
        <v>56</v>
      </c>
    </row>
    <row r="1843" spans="1:17" x14ac:dyDescent="0.25">
      <c r="A1843" s="4" t="str">
        <f>VLOOKUP(Table2[[#This Row],[Customer ID]],Table2[],1,)</f>
        <v>Id1842</v>
      </c>
      <c r="B1843" s="4" t="str">
        <f>VLOOKUP(Table2[[#This Row],[Full Name]],Table2[[#This Row],[Full Name]],1,)</f>
        <v xml:space="preserve">  Ruby J Bode</v>
      </c>
      <c r="C1843" s="4">
        <f>VLOOKUP('Medical Examinations'!B1843,'Medical Examinations'!B1843:J4176,1,)</f>
        <v>34.96</v>
      </c>
      <c r="D1843" s="4">
        <f>VLOOKUP('Medical Examinations'!C1843,'Medical Examinations'!C1843:K4176,1,)</f>
        <v>5.63</v>
      </c>
      <c r="E1843" s="4" t="str">
        <f>VLOOKUP('Medical Examinations'!D1843,'Medical Examinations'!D1843:L4176,1,)</f>
        <v>No</v>
      </c>
      <c r="F1843" s="4" t="str">
        <f>VLOOKUP('Medical Examinations'!E1843,'Medical Examinations'!E1843:M4176,1,)</f>
        <v>No</v>
      </c>
      <c r="G1843" s="4" t="str">
        <f>VLOOKUP('Medical Examinations'!F1843,'Medical Examinations'!F1843:N4176,1,)</f>
        <v>No</v>
      </c>
      <c r="H1843" s="4">
        <f>VLOOKUP('Medical Examinations'!G1843,'Medical Examinations'!G1843:O4176,1,)</f>
        <v>0</v>
      </c>
      <c r="I1843" s="4" t="str">
        <f>VLOOKUP('Medical Examinations'!H1843,'Medical Examinations'!H1843:P4176,1,)</f>
        <v>No</v>
      </c>
      <c r="J1843" s="4" t="str">
        <f>VLOOKUP('Medical Examinations'!I1843,'Medical Examinations'!I1843:Q4176,1,)</f>
        <v>Obesity</v>
      </c>
      <c r="K1843" s="4" t="str">
        <f>VLOOKUP('Medical Examinations'!J1843,'Medical Examinations'!J1843:R4176,1,)</f>
        <v>Normal</v>
      </c>
      <c r="L1843" s="49">
        <f>VLOOKUP(Table3[[#This Row],[Charges]],Table3[[Charges]:[Age]],1,)</f>
        <v>20009.63</v>
      </c>
      <c r="M1843" s="23" t="str">
        <f>VLOOKUP(Table3[[#This Row],[Hospital tier]],Table3[[Hospital tier]:[Age]],1,)</f>
        <v>tier - 2</v>
      </c>
      <c r="N1843" s="4" t="str">
        <f>VLOOKUP(Table3[[#This Row],[City tier]],Table3[[Hospital tier]:[Age]],1,)</f>
        <v>tier - 1</v>
      </c>
      <c r="O1843" s="4" t="str">
        <f>VLOOKUP(Table3[[#This Row],[State ID]],Table3[[State ID]:[Age]],1,)</f>
        <v>R1012</v>
      </c>
      <c r="P1843" s="4" t="str">
        <f>VLOOKUP(Table3[[#This Row],[Hospitalasion Details]],Table3[[Hospitalasion Details]:[Age]],1,)</f>
        <v>25-Jul-1988</v>
      </c>
      <c r="Q1843" s="4">
        <f>VLOOKUP(Table3[[#This Row],[Age]],Table3[Age],1,)</f>
        <v>34</v>
      </c>
    </row>
    <row r="1844" spans="1:17" x14ac:dyDescent="0.25">
      <c r="A1844" s="4" t="str">
        <f>VLOOKUP(Table2[[#This Row],[Customer ID]],Table2[],1,)</f>
        <v>Id1843</v>
      </c>
      <c r="B1844" s="4" t="str">
        <f>VLOOKUP(Table2[[#This Row],[Full Name]],Table2[[#This Row],[Full Name]],1,)</f>
        <v xml:space="preserve">  Bart Johnson</v>
      </c>
      <c r="C1844" s="4">
        <f>VLOOKUP('Medical Examinations'!B1844,'Medical Examinations'!B1844:J4177,1,)</f>
        <v>38.39</v>
      </c>
      <c r="D1844" s="4">
        <f>VLOOKUP('Medical Examinations'!C1844,'Medical Examinations'!C1844:K4177,1,)</f>
        <v>6.05</v>
      </c>
      <c r="E1844" s="4" t="str">
        <f>VLOOKUP('Medical Examinations'!D1844,'Medical Examinations'!D1844:L4177,1,)</f>
        <v>No</v>
      </c>
      <c r="F1844" s="4" t="str">
        <f>VLOOKUP('Medical Examinations'!E1844,'Medical Examinations'!E1844:M4177,1,)</f>
        <v>No</v>
      </c>
      <c r="G1844" s="4" t="str">
        <f>VLOOKUP('Medical Examinations'!F1844,'Medical Examinations'!F1844:N4177,1,)</f>
        <v>No</v>
      </c>
      <c r="H1844" s="4">
        <f>VLOOKUP('Medical Examinations'!G1844,'Medical Examinations'!G1844:O4177,1,)</f>
        <v>0</v>
      </c>
      <c r="I1844" s="4" t="str">
        <f>VLOOKUP('Medical Examinations'!H1844,'Medical Examinations'!H1844:P4177,1,)</f>
        <v>No</v>
      </c>
      <c r="J1844" s="4" t="str">
        <f>VLOOKUP('Medical Examinations'!I1844,'Medical Examinations'!I1844:Q4177,1,)</f>
        <v>Obesity</v>
      </c>
      <c r="K1844" s="4" t="str">
        <f>VLOOKUP('Medical Examinations'!J1844,'Medical Examinations'!J1844:R4177,1,)</f>
        <v>Pre diabetes</v>
      </c>
      <c r="L1844" s="49">
        <f>VLOOKUP(Table3[[#This Row],[Charges]],Table3[[Charges]:[Age]],1,)</f>
        <v>20149.32</v>
      </c>
      <c r="M1844" s="23" t="str">
        <f>VLOOKUP(Table3[[#This Row],[Hospital tier]],Table3[[Hospital tier]:[Age]],1,)</f>
        <v>tier - 2</v>
      </c>
      <c r="N1844" s="4" t="str">
        <f>VLOOKUP(Table3[[#This Row],[City tier]],Table3[[Hospital tier]:[Age]],1,)</f>
        <v>tier - 1</v>
      </c>
      <c r="O1844" s="4" t="str">
        <f>VLOOKUP(Table3[[#This Row],[State ID]],Table3[[State ID]:[Age]],1,)</f>
        <v>R1016</v>
      </c>
      <c r="P1844" s="4" t="str">
        <f>VLOOKUP(Table3[[#This Row],[Hospitalasion Details]],Table3[[Hospitalasion Details]:[Age]],1,)</f>
        <v>6-Oct-1983</v>
      </c>
      <c r="Q1844" s="4">
        <f>VLOOKUP(Table3[[#This Row],[Age]],Table3[Age],1,)</f>
        <v>39</v>
      </c>
    </row>
    <row r="1845" spans="1:17" x14ac:dyDescent="0.25">
      <c r="A1845" s="4" t="str">
        <f>VLOOKUP(Table2[[#This Row],[Customer ID]],Table2[],1,)</f>
        <v>Id1844</v>
      </c>
      <c r="B1845" s="4" t="str">
        <f>VLOOKUP(Table2[[#This Row],[Full Name]],Table2[[#This Row],[Full Name]],1,)</f>
        <v xml:space="preserve">  Robert A Norcross</v>
      </c>
      <c r="C1845" s="4">
        <f>VLOOKUP('Medical Examinations'!B1845,'Medical Examinations'!B1845:J4178,1,)</f>
        <v>33.82</v>
      </c>
      <c r="D1845" s="4">
        <f>VLOOKUP('Medical Examinations'!C1845,'Medical Examinations'!C1845:K4178,1,)</f>
        <v>4.6500000000000004</v>
      </c>
      <c r="E1845" s="4" t="str">
        <f>VLOOKUP('Medical Examinations'!D1845,'Medical Examinations'!D1845:L4178,1,)</f>
        <v>No</v>
      </c>
      <c r="F1845" s="4" t="str">
        <f>VLOOKUP('Medical Examinations'!E1845,'Medical Examinations'!E1845:M4178,1,)</f>
        <v>No</v>
      </c>
      <c r="G1845" s="4" t="str">
        <f>VLOOKUP('Medical Examinations'!F1845,'Medical Examinations'!F1845:N4178,1,)</f>
        <v>No</v>
      </c>
      <c r="H1845" s="4">
        <f>VLOOKUP('Medical Examinations'!G1845,'Medical Examinations'!G1845:O4178,1,)</f>
        <v>0</v>
      </c>
      <c r="I1845" s="4" t="str">
        <f>VLOOKUP('Medical Examinations'!H1845,'Medical Examinations'!H1845:P4178,1,)</f>
        <v>No</v>
      </c>
      <c r="J1845" s="4" t="str">
        <f>VLOOKUP('Medical Examinations'!I1845,'Medical Examinations'!I1845:Q4178,1,)</f>
        <v>Obesity</v>
      </c>
      <c r="K1845" s="4" t="str">
        <f>VLOOKUP('Medical Examinations'!J1845,'Medical Examinations'!J1845:R4178,1,)</f>
        <v>Normal</v>
      </c>
      <c r="L1845" s="49">
        <f>VLOOKUP(Table3[[#This Row],[Charges]],Table3[[Charges]:[Age]],1,)</f>
        <v>20167.34</v>
      </c>
      <c r="M1845" s="23" t="str">
        <f>VLOOKUP(Table3[[#This Row],[Hospital tier]],Table3[[Hospital tier]:[Age]],1,)</f>
        <v>tier - 3</v>
      </c>
      <c r="N1845" s="4" t="str">
        <f>VLOOKUP(Table3[[#This Row],[City tier]],Table3[[Hospital tier]:[Age]],1,)</f>
        <v>tier - 3</v>
      </c>
      <c r="O1845" s="4" t="str">
        <f>VLOOKUP(Table3[[#This Row],[State ID]],Table3[[State ID]:[Age]],1,)</f>
        <v>R1011</v>
      </c>
      <c r="P1845" s="4" t="str">
        <f>VLOOKUP(Table3[[#This Row],[Hospitalasion Details]],Table3[[Hospitalasion Details]:[Age]],1,)</f>
        <v>9-Jul-2002</v>
      </c>
      <c r="Q1845" s="4">
        <f>VLOOKUP(Table3[[#This Row],[Age]],Table3[Age],1,)</f>
        <v>20</v>
      </c>
    </row>
    <row r="1846" spans="1:17" x14ac:dyDescent="0.25">
      <c r="A1846" s="4" t="str">
        <f>VLOOKUP(Table2[[#This Row],[Customer ID]],Table2[],1,)</f>
        <v>Id1845</v>
      </c>
      <c r="B1846" s="4" t="str">
        <f>VLOOKUP(Table2[[#This Row],[Full Name]],Table2[[#This Row],[Full Name]],1,)</f>
        <v xml:space="preserve">  Adam Lazrus</v>
      </c>
      <c r="C1846" s="4">
        <f>VLOOKUP('Medical Examinations'!B1846,'Medical Examinations'!B1846:J4179,1,)</f>
        <v>27.835000000000001</v>
      </c>
      <c r="D1846" s="4">
        <f>VLOOKUP('Medical Examinations'!C1846,'Medical Examinations'!C1846:K4179,1,)</f>
        <v>5.37</v>
      </c>
      <c r="E1846" s="4" t="str">
        <f>VLOOKUP('Medical Examinations'!D1846,'Medical Examinations'!D1846:L4179,1,)</f>
        <v>No</v>
      </c>
      <c r="F1846" s="4" t="str">
        <f>VLOOKUP('Medical Examinations'!E1846,'Medical Examinations'!E1846:M4179,1,)</f>
        <v>No</v>
      </c>
      <c r="G1846" s="4" t="str">
        <f>VLOOKUP('Medical Examinations'!F1846,'Medical Examinations'!F1846:N4179,1,)</f>
        <v>No</v>
      </c>
      <c r="H1846" s="4">
        <f>VLOOKUP('Medical Examinations'!G1846,'Medical Examinations'!G1846:O4179,1,)</f>
        <v>0</v>
      </c>
      <c r="I1846" s="4" t="str">
        <f>VLOOKUP('Medical Examinations'!H1846,'Medical Examinations'!H1846:P4179,1,)</f>
        <v>No</v>
      </c>
      <c r="J1846" s="4" t="str">
        <f>VLOOKUP('Medical Examinations'!I1846,'Medical Examinations'!I1846:Q4179,1,)</f>
        <v>Over Weight</v>
      </c>
      <c r="K1846" s="4" t="str">
        <f>VLOOKUP('Medical Examinations'!J1846,'Medical Examinations'!J1846:R4179,1,)</f>
        <v>Normal</v>
      </c>
      <c r="L1846" s="49">
        <f>VLOOKUP(Table3[[#This Row],[Charges]],Table3[[Charges]:[Age]],1,)</f>
        <v>20177.669999999998</v>
      </c>
      <c r="M1846" s="23" t="str">
        <f>VLOOKUP(Table3[[#This Row],[Hospital tier]],Table3[[Hospital tier]:[Age]],1,)</f>
        <v>tier - 2</v>
      </c>
      <c r="N1846" s="4" t="str">
        <f>VLOOKUP(Table3[[#This Row],[City tier]],Table3[[Hospital tier]:[Age]],1,)</f>
        <v>tier - 1</v>
      </c>
      <c r="O1846" s="4" t="str">
        <f>VLOOKUP(Table3[[#This Row],[State ID]],Table3[[State ID]:[Age]],1,)</f>
        <v>R1011</v>
      </c>
      <c r="P1846" s="4" t="str">
        <f>VLOOKUP(Table3[[#This Row],[Hospitalasion Details]],Table3[[Hospitalasion Details]:[Age]],1,)</f>
        <v>8-Jun-1994</v>
      </c>
      <c r="Q1846" s="4">
        <f>VLOOKUP(Table3[[#This Row],[Age]],Table3[Age],1,)</f>
        <v>29</v>
      </c>
    </row>
    <row r="1847" spans="1:17" x14ac:dyDescent="0.25">
      <c r="A1847" s="4" t="str">
        <f>VLOOKUP(Table2[[#This Row],[Customer ID]],Table2[],1,)</f>
        <v>Id1846</v>
      </c>
      <c r="B1847" s="4" t="str">
        <f>VLOOKUP(Table2[[#This Row],[Full Name]],Table2[[#This Row],[Full Name]],1,)</f>
        <v xml:space="preserve">  Yemane Adhane Tsegay</v>
      </c>
      <c r="C1847" s="4">
        <f>VLOOKUP('Medical Examinations'!B1847,'Medical Examinations'!B1847:J4180,1,)</f>
        <v>33</v>
      </c>
      <c r="D1847" s="4">
        <f>VLOOKUP('Medical Examinations'!C1847,'Medical Examinations'!C1847:K4180,1,)</f>
        <v>5.39</v>
      </c>
      <c r="E1847" s="4" t="str">
        <f>VLOOKUP('Medical Examinations'!D1847,'Medical Examinations'!D1847:L4180,1,)</f>
        <v>No</v>
      </c>
      <c r="F1847" s="4" t="str">
        <f>VLOOKUP('Medical Examinations'!E1847,'Medical Examinations'!E1847:M4180,1,)</f>
        <v>No</v>
      </c>
      <c r="G1847" s="4" t="str">
        <f>VLOOKUP('Medical Examinations'!F1847,'Medical Examinations'!F1847:N4180,1,)</f>
        <v>No</v>
      </c>
      <c r="H1847" s="4">
        <f>VLOOKUP('Medical Examinations'!G1847,'Medical Examinations'!G1847:O4180,1,)</f>
        <v>0</v>
      </c>
      <c r="I1847" s="4" t="str">
        <f>VLOOKUP('Medical Examinations'!H1847,'Medical Examinations'!H1847:P4180,1,)</f>
        <v>No</v>
      </c>
      <c r="J1847" s="4" t="str">
        <f>VLOOKUP('Medical Examinations'!I1847,'Medical Examinations'!I1847:Q4180,1,)</f>
        <v>Obesity</v>
      </c>
      <c r="K1847" s="4" t="str">
        <f>VLOOKUP('Medical Examinations'!J1847,'Medical Examinations'!J1847:R4180,1,)</f>
        <v>Normal</v>
      </c>
      <c r="L1847" s="49">
        <f>VLOOKUP(Table3[[#This Row],[Charges]],Table3[[Charges]:[Age]],1,)</f>
        <v>20234.849999999999</v>
      </c>
      <c r="M1847" s="23" t="str">
        <f>VLOOKUP(Table3[[#This Row],[Hospital tier]],Table3[[Hospital tier]:[Age]],1,)</f>
        <v>tier - 2</v>
      </c>
      <c r="N1847" s="4" t="str">
        <f>VLOOKUP(Table3[[#This Row],[City tier]],Table3[[Hospital tier]:[Age]],1,)</f>
        <v>tier - 3</v>
      </c>
      <c r="O1847" s="4" t="str">
        <f>VLOOKUP(Table3[[#This Row],[State ID]],Table3[[State ID]:[Age]],1,)</f>
        <v>R1012</v>
      </c>
      <c r="P1847" s="4" t="str">
        <f>VLOOKUP(Table3[[#This Row],[Hospitalasion Details]],Table3[[Hospitalasion Details]:[Age]],1,)</f>
        <v>17-Oct-1987</v>
      </c>
      <c r="Q1847" s="4">
        <f>VLOOKUP(Table3[[#This Row],[Age]],Table3[Age],1,)</f>
        <v>35</v>
      </c>
    </row>
    <row r="1848" spans="1:17" x14ac:dyDescent="0.25">
      <c r="A1848" s="4" t="str">
        <f>VLOOKUP(Table2[[#This Row],[Customer ID]],Table2[],1,)</f>
        <v>Id1847</v>
      </c>
      <c r="B1848" s="4" t="str">
        <f>VLOOKUP(Table2[[#This Row],[Full Name]],Table2[[#This Row],[Full Name]],1,)</f>
        <v xml:space="preserve">  Jesse A Schneider</v>
      </c>
      <c r="C1848" s="4">
        <f>VLOOKUP('Medical Examinations'!B1848,'Medical Examinations'!B1848:J4181,1,)</f>
        <v>26.885000000000002</v>
      </c>
      <c r="D1848" s="4">
        <f>VLOOKUP('Medical Examinations'!C1848,'Medical Examinations'!C1848:K4181,1,)</f>
        <v>5.86</v>
      </c>
      <c r="E1848" s="4" t="str">
        <f>VLOOKUP('Medical Examinations'!D1848,'Medical Examinations'!D1848:L4181,1,)</f>
        <v>No</v>
      </c>
      <c r="F1848" s="4" t="str">
        <f>VLOOKUP('Medical Examinations'!E1848,'Medical Examinations'!E1848:M4181,1,)</f>
        <v>No</v>
      </c>
      <c r="G1848" s="4" t="str">
        <f>VLOOKUP('Medical Examinations'!F1848,'Medical Examinations'!F1848:N4181,1,)</f>
        <v>No</v>
      </c>
      <c r="H1848" s="4">
        <f>VLOOKUP('Medical Examinations'!G1848,'Medical Examinations'!G1848:O4181,1,)</f>
        <v>0</v>
      </c>
      <c r="I1848" s="4" t="str">
        <f>VLOOKUP('Medical Examinations'!H1848,'Medical Examinations'!H1848:P4181,1,)</f>
        <v>No</v>
      </c>
      <c r="J1848" s="4" t="str">
        <f>VLOOKUP('Medical Examinations'!I1848,'Medical Examinations'!I1848:Q4181,1,)</f>
        <v>Over Weight</v>
      </c>
      <c r="K1848" s="4" t="str">
        <f>VLOOKUP('Medical Examinations'!J1848,'Medical Examinations'!J1848:R4181,1,)</f>
        <v>Pre diabetes</v>
      </c>
      <c r="L1848" s="49">
        <f>VLOOKUP(Table3[[#This Row],[Charges]],Table3[[Charges]:[Age]],1,)</f>
        <v>20253.84</v>
      </c>
      <c r="M1848" s="23" t="str">
        <f>VLOOKUP(Table3[[#This Row],[Hospital tier]],Table3[[Hospital tier]:[Age]],1,)</f>
        <v>tier - 2</v>
      </c>
      <c r="N1848" s="4" t="str">
        <f>VLOOKUP(Table3[[#This Row],[City tier]],Table3[[Hospital tier]:[Age]],1,)</f>
        <v>tier - 3</v>
      </c>
      <c r="O1848" s="4" t="str">
        <f>VLOOKUP(Table3[[#This Row],[State ID]],Table3[[State ID]:[Age]],1,)</f>
        <v>R1012</v>
      </c>
      <c r="P1848" s="4" t="str">
        <f>VLOOKUP(Table3[[#This Row],[Hospitalasion Details]],Table3[[Hospitalasion Details]:[Age]],1,)</f>
        <v>22-Aug-1966</v>
      </c>
      <c r="Q1848" s="4">
        <f>VLOOKUP(Table3[[#This Row],[Age]],Table3[Age],1,)</f>
        <v>56</v>
      </c>
    </row>
    <row r="1849" spans="1:17" x14ac:dyDescent="0.25">
      <c r="A1849" s="4" t="str">
        <f>VLOOKUP(Table2[[#This Row],[Customer ID]],Table2[],1,)</f>
        <v>Id1848</v>
      </c>
      <c r="B1849" s="4" t="str">
        <f>VLOOKUP(Table2[[#This Row],[Full Name]],Table2[[#This Row],[Full Name]],1,)</f>
        <v xml:space="preserve">  Bird Loreto</v>
      </c>
      <c r="C1849" s="4">
        <f>VLOOKUP('Medical Examinations'!B1849,'Medical Examinations'!B1849:J4182,1,)</f>
        <v>29.26</v>
      </c>
      <c r="D1849" s="4">
        <f>VLOOKUP('Medical Examinations'!C1849,'Medical Examinations'!C1849:K4182,1,)</f>
        <v>4.4400000000000004</v>
      </c>
      <c r="E1849" s="4" t="str">
        <f>VLOOKUP('Medical Examinations'!D1849,'Medical Examinations'!D1849:L4182,1,)</f>
        <v>No</v>
      </c>
      <c r="F1849" s="4" t="str">
        <f>VLOOKUP('Medical Examinations'!E1849,'Medical Examinations'!E1849:M4182,1,)</f>
        <v>No</v>
      </c>
      <c r="G1849" s="4" t="str">
        <f>VLOOKUP('Medical Examinations'!F1849,'Medical Examinations'!F1849:N4182,1,)</f>
        <v>No</v>
      </c>
      <c r="H1849" s="4">
        <f>VLOOKUP('Medical Examinations'!G1849,'Medical Examinations'!G1849:O4182,1,)</f>
        <v>0</v>
      </c>
      <c r="I1849" s="4" t="str">
        <f>VLOOKUP('Medical Examinations'!H1849,'Medical Examinations'!H1849:P4182,1,)</f>
        <v>No</v>
      </c>
      <c r="J1849" s="4" t="str">
        <f>VLOOKUP('Medical Examinations'!I1849,'Medical Examinations'!I1849:Q4182,1,)</f>
        <v>Over Weight</v>
      </c>
      <c r="K1849" s="4" t="str">
        <f>VLOOKUP('Medical Examinations'!J1849,'Medical Examinations'!J1849:R4182,1,)</f>
        <v>Normal</v>
      </c>
      <c r="L1849" s="49">
        <f>VLOOKUP(Table3[[#This Row],[Charges]],Table3[[Charges]:[Age]],1,)</f>
        <v>20277.810000000001</v>
      </c>
      <c r="M1849" s="23" t="str">
        <f>VLOOKUP(Table3[[#This Row],[Hospital tier]],Table3[[Hospital tier]:[Age]],1,)</f>
        <v>tier - 3</v>
      </c>
      <c r="N1849" s="4" t="str">
        <f>VLOOKUP(Table3[[#This Row],[City tier]],Table3[[Hospital tier]:[Age]],1,)</f>
        <v>tier - 3</v>
      </c>
      <c r="O1849" s="4" t="str">
        <f>VLOOKUP(Table3[[#This Row],[State ID]],Table3[[State ID]:[Age]],1,)</f>
        <v>R1016</v>
      </c>
      <c r="P1849" s="4" t="str">
        <f>VLOOKUP(Table3[[#This Row],[Hospitalasion Details]],Table3[[Hospitalasion Details]:[Age]],1,)</f>
        <v>7-Sep-1993</v>
      </c>
      <c r="Q1849" s="4">
        <f>VLOOKUP(Table3[[#This Row],[Age]],Table3[Age],1,)</f>
        <v>29</v>
      </c>
    </row>
    <row r="1850" spans="1:17" x14ac:dyDescent="0.25">
      <c r="A1850" s="4" t="str">
        <f>VLOOKUP(Table2[[#This Row],[Customer ID]],Table2[],1,)</f>
        <v>Id1849</v>
      </c>
      <c r="B1850" s="4" t="str">
        <f>VLOOKUP(Table2[[#This Row],[Full Name]],Table2[[#This Row],[Full Name]],1,)</f>
        <v xml:space="preserve">  Patrick M Callahan</v>
      </c>
      <c r="C1850" s="4">
        <f>VLOOKUP('Medical Examinations'!B1850,'Medical Examinations'!B1850:J4183,1,)</f>
        <v>26.98</v>
      </c>
      <c r="D1850" s="4">
        <f>VLOOKUP('Medical Examinations'!C1850,'Medical Examinations'!C1850:K4183,1,)</f>
        <v>4.41</v>
      </c>
      <c r="E1850" s="4" t="str">
        <f>VLOOKUP('Medical Examinations'!D1850,'Medical Examinations'!D1850:L4183,1,)</f>
        <v>No</v>
      </c>
      <c r="F1850" s="4" t="str">
        <f>VLOOKUP('Medical Examinations'!E1850,'Medical Examinations'!E1850:M4183,1,)</f>
        <v>No</v>
      </c>
      <c r="G1850" s="4" t="str">
        <f>VLOOKUP('Medical Examinations'!F1850,'Medical Examinations'!F1850:N4183,1,)</f>
        <v>No</v>
      </c>
      <c r="H1850" s="4">
        <f>VLOOKUP('Medical Examinations'!G1850,'Medical Examinations'!G1850:O4183,1,)</f>
        <v>0</v>
      </c>
      <c r="I1850" s="4" t="str">
        <f>VLOOKUP('Medical Examinations'!H1850,'Medical Examinations'!H1850:P4183,1,)</f>
        <v>No</v>
      </c>
      <c r="J1850" s="4" t="str">
        <f>VLOOKUP('Medical Examinations'!I1850,'Medical Examinations'!I1850:Q4183,1,)</f>
        <v>Over Weight</v>
      </c>
      <c r="K1850" s="4" t="str">
        <f>VLOOKUP('Medical Examinations'!J1850,'Medical Examinations'!J1850:R4183,1,)</f>
        <v>Normal</v>
      </c>
      <c r="L1850" s="49">
        <f>VLOOKUP(Table3[[#This Row],[Charges]],Table3[[Charges]:[Age]],1,)</f>
        <v>20296.86</v>
      </c>
      <c r="M1850" s="23" t="str">
        <f>VLOOKUP(Table3[[#This Row],[Hospital tier]],Table3[[Hospital tier]:[Age]],1,)</f>
        <v>tier - 3</v>
      </c>
      <c r="N1850" s="4" t="str">
        <f>VLOOKUP(Table3[[#This Row],[City tier]],Table3[[Hospital tier]:[Age]],1,)</f>
        <v>tier - 1</v>
      </c>
      <c r="O1850" s="4" t="str">
        <f>VLOOKUP(Table3[[#This Row],[State ID]],Table3[[State ID]:[Age]],1,)</f>
        <v>R1024</v>
      </c>
      <c r="P1850" s="4" t="str">
        <f>VLOOKUP(Table3[[#This Row],[Hospitalasion Details]],Table3[[Hospitalasion Details]:[Age]],1,)</f>
        <v>17-Sep-1985</v>
      </c>
      <c r="Q1850" s="4">
        <f>VLOOKUP(Table3[[#This Row],[Age]],Table3[Age],1,)</f>
        <v>37</v>
      </c>
    </row>
    <row r="1851" spans="1:17" x14ac:dyDescent="0.25">
      <c r="A1851" s="4" t="str">
        <f>VLOOKUP(Table2[[#This Row],[Customer ID]],Table2[],1,)</f>
        <v>Id1850</v>
      </c>
      <c r="B1851" s="4" t="str">
        <f>VLOOKUP(Table2[[#This Row],[Full Name]],Table2[[#This Row],[Full Name]],1,)</f>
        <v xml:space="preserve">  Kyle Timko</v>
      </c>
      <c r="C1851" s="4">
        <f>VLOOKUP('Medical Examinations'!B1851,'Medical Examinations'!B1851:J4184,1,)</f>
        <v>32.11</v>
      </c>
      <c r="D1851" s="4">
        <f>VLOOKUP('Medical Examinations'!C1851,'Medical Examinations'!C1851:K4184,1,)</f>
        <v>5.19</v>
      </c>
      <c r="E1851" s="4" t="str">
        <f>VLOOKUP('Medical Examinations'!D1851,'Medical Examinations'!D1851:L4184,1,)</f>
        <v>No</v>
      </c>
      <c r="F1851" s="4" t="str">
        <f>VLOOKUP('Medical Examinations'!E1851,'Medical Examinations'!E1851:M4184,1,)</f>
        <v>No</v>
      </c>
      <c r="G1851" s="4" t="str">
        <f>VLOOKUP('Medical Examinations'!F1851,'Medical Examinations'!F1851:N4184,1,)</f>
        <v>Yes</v>
      </c>
      <c r="H1851" s="4">
        <f>VLOOKUP('Medical Examinations'!G1851,'Medical Examinations'!G1851:O4184,1,)</f>
        <v>1</v>
      </c>
      <c r="I1851" s="4" t="str">
        <f>VLOOKUP('Medical Examinations'!H1851,'Medical Examinations'!H1851:P4184,1,)</f>
        <v>No</v>
      </c>
      <c r="J1851" s="4" t="str">
        <f>VLOOKUP('Medical Examinations'!I1851,'Medical Examinations'!I1851:Q4184,1,)</f>
        <v>Obesity</v>
      </c>
      <c r="K1851" s="4" t="str">
        <f>VLOOKUP('Medical Examinations'!J1851,'Medical Examinations'!J1851:R4184,1,)</f>
        <v>Normal</v>
      </c>
      <c r="L1851" s="49">
        <f>VLOOKUP(Table3[[#This Row],[Charges]],Table3[[Charges]:[Age]],1,)</f>
        <v>20354.5</v>
      </c>
      <c r="M1851" s="23" t="str">
        <f>VLOOKUP(Table3[[#This Row],[Hospital tier]],Table3[[Hospital tier]:[Age]],1,)</f>
        <v>tier - 3</v>
      </c>
      <c r="N1851" s="4" t="str">
        <f>VLOOKUP(Table3[[#This Row],[City tier]],Table3[[Hospital tier]:[Age]],1,)</f>
        <v>tier - 2</v>
      </c>
      <c r="O1851" s="4" t="str">
        <f>VLOOKUP(Table3[[#This Row],[State ID]],Table3[[State ID]:[Age]],1,)</f>
        <v>R1026</v>
      </c>
      <c r="P1851" s="4" t="str">
        <f>VLOOKUP(Table3[[#This Row],[Hospitalasion Details]],Table3[[Hospitalasion Details]:[Age]],1,)</f>
        <v>2-Jul-1962</v>
      </c>
      <c r="Q1851" s="4">
        <f>VLOOKUP(Table3[[#This Row],[Age]],Table3[Age],1,)</f>
        <v>60</v>
      </c>
    </row>
    <row r="1852" spans="1:17" x14ac:dyDescent="0.25">
      <c r="A1852" s="4" t="str">
        <f>VLOOKUP(Table2[[#This Row],[Customer ID]],Table2[],1,)</f>
        <v>Id1851</v>
      </c>
      <c r="B1852" s="4" t="str">
        <f>VLOOKUP(Table2[[#This Row],[Full Name]],Table2[[#This Row],[Full Name]],1,)</f>
        <v xml:space="preserve">  Ryan Achatz</v>
      </c>
      <c r="C1852" s="4">
        <f>VLOOKUP('Medical Examinations'!B1852,'Medical Examinations'!B1852:J4185,1,)</f>
        <v>31.73</v>
      </c>
      <c r="D1852" s="4">
        <f>VLOOKUP('Medical Examinations'!C1852,'Medical Examinations'!C1852:K4185,1,)</f>
        <v>5.16</v>
      </c>
      <c r="E1852" s="4" t="str">
        <f>VLOOKUP('Medical Examinations'!D1852,'Medical Examinations'!D1852:L4185,1,)</f>
        <v>No</v>
      </c>
      <c r="F1852" s="4" t="str">
        <f>VLOOKUP('Medical Examinations'!E1852,'Medical Examinations'!E1852:M4185,1,)</f>
        <v>No</v>
      </c>
      <c r="G1852" s="4" t="str">
        <f>VLOOKUP('Medical Examinations'!F1852,'Medical Examinations'!F1852:N4185,1,)</f>
        <v>Yes</v>
      </c>
      <c r="H1852" s="4">
        <f>VLOOKUP('Medical Examinations'!G1852,'Medical Examinations'!G1852:O4185,1,)</f>
        <v>1</v>
      </c>
      <c r="I1852" s="4" t="str">
        <f>VLOOKUP('Medical Examinations'!H1852,'Medical Examinations'!H1852:P4185,1,)</f>
        <v>No</v>
      </c>
      <c r="J1852" s="4" t="str">
        <f>VLOOKUP('Medical Examinations'!I1852,'Medical Examinations'!I1852:Q4185,1,)</f>
        <v>Obesity</v>
      </c>
      <c r="K1852" s="4" t="str">
        <f>VLOOKUP('Medical Examinations'!J1852,'Medical Examinations'!J1852:R4185,1,)</f>
        <v>Normal</v>
      </c>
      <c r="L1852" s="49">
        <f>VLOOKUP(Table3[[#This Row],[Charges]],Table3[[Charges]:[Age]],1,)</f>
        <v>20420.599999999999</v>
      </c>
      <c r="M1852" s="23" t="str">
        <f>VLOOKUP(Table3[[#This Row],[Hospital tier]],Table3[[Hospital tier]:[Age]],1,)</f>
        <v>tier - 3</v>
      </c>
      <c r="N1852" s="4" t="str">
        <f>VLOOKUP(Table3[[#This Row],[City tier]],Table3[[Hospital tier]:[Age]],1,)</f>
        <v>tier - 2</v>
      </c>
      <c r="O1852" s="4" t="str">
        <f>VLOOKUP(Table3[[#This Row],[State ID]],Table3[[State ID]:[Age]],1,)</f>
        <v>R1011</v>
      </c>
      <c r="P1852" s="4" t="str">
        <f>VLOOKUP(Table3[[#This Row],[Hospitalasion Details]],Table3[[Hospitalasion Details]:[Age]],1,)</f>
        <v>12-Jul-1985</v>
      </c>
      <c r="Q1852" s="4">
        <f>VLOOKUP(Table3[[#This Row],[Age]],Table3[Age],1,)</f>
        <v>37</v>
      </c>
    </row>
    <row r="1853" spans="1:17" x14ac:dyDescent="0.25">
      <c r="A1853" s="4" t="str">
        <f>VLOOKUP(Table2[[#This Row],[Customer ID]],Table2[],1,)</f>
        <v>Id1852</v>
      </c>
      <c r="B1853" s="4" t="str">
        <f>VLOOKUP(Table2[[#This Row],[Full Name]],Table2[[#This Row],[Full Name]],1,)</f>
        <v xml:space="preserve">  Yuri Horwitz</v>
      </c>
      <c r="C1853" s="4">
        <f>VLOOKUP('Medical Examinations'!B1853,'Medical Examinations'!B1853:J4186,1,)</f>
        <v>22.515000000000001</v>
      </c>
      <c r="D1853" s="4">
        <f>VLOOKUP('Medical Examinations'!C1853,'Medical Examinations'!C1853:K4186,1,)</f>
        <v>4.24</v>
      </c>
      <c r="E1853" s="4" t="str">
        <f>VLOOKUP('Medical Examinations'!D1853,'Medical Examinations'!D1853:L4186,1,)</f>
        <v>No</v>
      </c>
      <c r="F1853" s="4" t="str">
        <f>VLOOKUP('Medical Examinations'!E1853,'Medical Examinations'!E1853:M4186,1,)</f>
        <v>No</v>
      </c>
      <c r="G1853" s="4" t="str">
        <f>VLOOKUP('Medical Examinations'!F1853,'Medical Examinations'!F1853:N4186,1,)</f>
        <v>No</v>
      </c>
      <c r="H1853" s="4">
        <f>VLOOKUP('Medical Examinations'!G1853,'Medical Examinations'!G1853:O4186,1,)</f>
        <v>0</v>
      </c>
      <c r="I1853" s="4" t="str">
        <f>VLOOKUP('Medical Examinations'!H1853,'Medical Examinations'!H1853:P4186,1,)</f>
        <v>No</v>
      </c>
      <c r="J1853" s="4" t="str">
        <f>VLOOKUP('Medical Examinations'!I1853,'Medical Examinations'!I1853:Q4186,1,)</f>
        <v>Normal Weight</v>
      </c>
      <c r="K1853" s="4" t="str">
        <f>VLOOKUP('Medical Examinations'!J1853,'Medical Examinations'!J1853:R4186,1,)</f>
        <v>Normal</v>
      </c>
      <c r="L1853" s="49">
        <f>VLOOKUP(Table3[[#This Row],[Charges]],Table3[[Charges]:[Age]],1,)</f>
        <v>20446.849999999999</v>
      </c>
      <c r="M1853" s="23" t="str">
        <f>VLOOKUP(Table3[[#This Row],[Hospital tier]],Table3[[Hospital tier]:[Age]],1,)</f>
        <v>tier - 2</v>
      </c>
      <c r="N1853" s="4" t="str">
        <f>VLOOKUP(Table3[[#This Row],[City tier]],Table3[[Hospital tier]:[Age]],1,)</f>
        <v>tier - 1</v>
      </c>
      <c r="O1853" s="4" t="str">
        <f>VLOOKUP(Table3[[#This Row],[State ID]],Table3[[State ID]:[Age]],1,)</f>
        <v>R1012</v>
      </c>
      <c r="P1853" s="4" t="str">
        <f>VLOOKUP(Table3[[#This Row],[Hospitalasion Details]],Table3[[Hospitalasion Details]:[Age]],1,)</f>
        <v>18-Oct-1962</v>
      </c>
      <c r="Q1853" s="4">
        <f>VLOOKUP(Table3[[#This Row],[Age]],Table3[Age],1,)</f>
        <v>60</v>
      </c>
    </row>
    <row r="1854" spans="1:17" x14ac:dyDescent="0.25">
      <c r="A1854" s="4" t="str">
        <f>VLOOKUP(Table2[[#This Row],[Customer ID]],Table2[],1,)</f>
        <v>Id1853</v>
      </c>
      <c r="B1854" s="4" t="str">
        <f>VLOOKUP(Table2[[#This Row],[Full Name]],Table2[[#This Row],[Full Name]],1,)</f>
        <v xml:space="preserve">  Ryan Gordyan</v>
      </c>
      <c r="C1854" s="4">
        <f>VLOOKUP('Medical Examinations'!B1854,'Medical Examinations'!B1854:J4187,1,)</f>
        <v>25.9</v>
      </c>
      <c r="D1854" s="4">
        <f>VLOOKUP('Medical Examinations'!C1854,'Medical Examinations'!C1854:K4187,1,)</f>
        <v>5.45</v>
      </c>
      <c r="E1854" s="4" t="str">
        <f>VLOOKUP('Medical Examinations'!D1854,'Medical Examinations'!D1854:L4187,1,)</f>
        <v>No</v>
      </c>
      <c r="F1854" s="4" t="str">
        <f>VLOOKUP('Medical Examinations'!E1854,'Medical Examinations'!E1854:M4187,1,)</f>
        <v>No</v>
      </c>
      <c r="G1854" s="4" t="str">
        <f>VLOOKUP('Medical Examinations'!F1854,'Medical Examinations'!F1854:N4187,1,)</f>
        <v>No</v>
      </c>
      <c r="H1854" s="4">
        <f>VLOOKUP('Medical Examinations'!G1854,'Medical Examinations'!G1854:O4187,1,)</f>
        <v>1</v>
      </c>
      <c r="I1854" s="4" t="str">
        <f>VLOOKUP('Medical Examinations'!H1854,'Medical Examinations'!H1854:P4187,1,)</f>
        <v>No</v>
      </c>
      <c r="J1854" s="4" t="str">
        <f>VLOOKUP('Medical Examinations'!I1854,'Medical Examinations'!I1854:Q4187,1,)</f>
        <v>Over Weight</v>
      </c>
      <c r="K1854" s="4" t="str">
        <f>VLOOKUP('Medical Examinations'!J1854,'Medical Examinations'!J1854:R4187,1,)</f>
        <v>Normal</v>
      </c>
      <c r="L1854" s="49">
        <f>VLOOKUP(Table3[[#This Row],[Charges]],Table3[[Charges]:[Age]],1,)</f>
        <v>20463</v>
      </c>
      <c r="M1854" s="23" t="str">
        <f>VLOOKUP(Table3[[#This Row],[Hospital tier]],Table3[[Hospital tier]:[Age]],1,)</f>
        <v>tier - 2</v>
      </c>
      <c r="N1854" s="4" t="str">
        <f>VLOOKUP(Table3[[#This Row],[City tier]],Table3[[Hospital tier]:[Age]],1,)</f>
        <v>tier - 2</v>
      </c>
      <c r="O1854" s="4" t="str">
        <f>VLOOKUP(Table3[[#This Row],[State ID]],Table3[[State ID]:[Age]],1,)</f>
        <v>R1013</v>
      </c>
      <c r="P1854" s="4" t="str">
        <f>VLOOKUP(Table3[[#This Row],[Hospitalasion Details]],Table3[[Hospitalasion Details]:[Age]],1,)</f>
        <v>13-Oct-1969</v>
      </c>
      <c r="Q1854" s="4">
        <f>VLOOKUP(Table3[[#This Row],[Age]],Table3[Age],1,)</f>
        <v>53</v>
      </c>
    </row>
    <row r="1855" spans="1:17" x14ac:dyDescent="0.25">
      <c r="A1855" s="4" t="str">
        <f>VLOOKUP(Table2[[#This Row],[Customer ID]],Table2[],1,)</f>
        <v>Id1854</v>
      </c>
      <c r="B1855" s="4" t="str">
        <f>VLOOKUP(Table2[[#This Row],[Full Name]],Table2[[#This Row],[Full Name]],1,)</f>
        <v xml:space="preserve">  Debbie Hetherington</v>
      </c>
      <c r="C1855" s="4">
        <f>VLOOKUP('Medical Examinations'!B1855,'Medical Examinations'!B1855:J4188,1,)</f>
        <v>27.72</v>
      </c>
      <c r="D1855" s="4">
        <f>VLOOKUP('Medical Examinations'!C1855,'Medical Examinations'!C1855:K4188,1,)</f>
        <v>5.03</v>
      </c>
      <c r="E1855" s="4" t="str">
        <f>VLOOKUP('Medical Examinations'!D1855,'Medical Examinations'!D1855:L4188,1,)</f>
        <v>Yes</v>
      </c>
      <c r="F1855" s="4" t="str">
        <f>VLOOKUP('Medical Examinations'!E1855,'Medical Examinations'!E1855:M4188,1,)</f>
        <v>No</v>
      </c>
      <c r="G1855" s="4" t="str">
        <f>VLOOKUP('Medical Examinations'!F1855,'Medical Examinations'!F1855:N4188,1,)</f>
        <v>No</v>
      </c>
      <c r="H1855" s="4">
        <f>VLOOKUP('Medical Examinations'!G1855,'Medical Examinations'!G1855:O4188,1,)</f>
        <v>1</v>
      </c>
      <c r="I1855" s="4" t="str">
        <f>VLOOKUP('Medical Examinations'!H1855,'Medical Examinations'!H1855:P4188,1,)</f>
        <v>No</v>
      </c>
      <c r="J1855" s="4" t="str">
        <f>VLOOKUP('Medical Examinations'!I1855,'Medical Examinations'!I1855:Q4188,1,)</f>
        <v>Over Weight</v>
      </c>
      <c r="K1855" s="4" t="str">
        <f>VLOOKUP('Medical Examinations'!J1855,'Medical Examinations'!J1855:R4188,1,)</f>
        <v>Normal</v>
      </c>
      <c r="L1855" s="49">
        <f>VLOOKUP(Table3[[#This Row],[Charges]],Table3[[Charges]:[Age]],1,)</f>
        <v>20568.32</v>
      </c>
      <c r="M1855" s="23" t="str">
        <f>VLOOKUP(Table3[[#This Row],[Hospital tier]],Table3[[Hospital tier]:[Age]],1,)</f>
        <v>tier - 3</v>
      </c>
      <c r="N1855" s="4" t="str">
        <f>VLOOKUP(Table3[[#This Row],[City tier]],Table3[[Hospital tier]:[Age]],1,)</f>
        <v>tier - 2</v>
      </c>
      <c r="O1855" s="4" t="str">
        <f>VLOOKUP(Table3[[#This Row],[State ID]],Table3[[State ID]:[Age]],1,)</f>
        <v>R1012</v>
      </c>
      <c r="P1855" s="4" t="str">
        <f>VLOOKUP(Table3[[#This Row],[Hospitalasion Details]],Table3[[Hospitalasion Details]:[Age]],1,)</f>
        <v>9-Jul-1966</v>
      </c>
      <c r="Q1855" s="4">
        <f>VLOOKUP(Table3[[#This Row],[Age]],Table3[Age],1,)</f>
        <v>56</v>
      </c>
    </row>
    <row r="1856" spans="1:17" x14ac:dyDescent="0.25">
      <c r="A1856" s="4" t="str">
        <f>VLOOKUP(Table2[[#This Row],[Customer ID]],Table2[],1,)</f>
        <v>Id1855</v>
      </c>
      <c r="B1856" s="4" t="str">
        <f>VLOOKUP(Table2[[#This Row],[Full Name]],Table2[[#This Row],[Full Name]],1,)</f>
        <v xml:space="preserve">  Mark D Thompson</v>
      </c>
      <c r="C1856" s="4">
        <f>VLOOKUP('Medical Examinations'!B1856,'Medical Examinations'!B1856:J4189,1,)</f>
        <v>31.5</v>
      </c>
      <c r="D1856" s="4">
        <f>VLOOKUP('Medical Examinations'!C1856,'Medical Examinations'!C1856:K4189,1,)</f>
        <v>9.6199999999999992</v>
      </c>
      <c r="E1856" s="4" t="str">
        <f>VLOOKUP('Medical Examinations'!D1856,'Medical Examinations'!D1856:L4189,1,)</f>
        <v>Yes</v>
      </c>
      <c r="F1856" s="4" t="str">
        <f>VLOOKUP('Medical Examinations'!E1856,'Medical Examinations'!E1856:M4189,1,)</f>
        <v>No</v>
      </c>
      <c r="G1856" s="4" t="str">
        <f>VLOOKUP('Medical Examinations'!F1856,'Medical Examinations'!F1856:N4189,1,)</f>
        <v>No</v>
      </c>
      <c r="H1856" s="4">
        <f>VLOOKUP('Medical Examinations'!G1856,'Medical Examinations'!G1856:O4189,1,)</f>
        <v>1</v>
      </c>
      <c r="I1856" s="4" t="str">
        <f>VLOOKUP('Medical Examinations'!H1856,'Medical Examinations'!H1856:P4189,1,)</f>
        <v>No</v>
      </c>
      <c r="J1856" s="4" t="str">
        <f>VLOOKUP('Medical Examinations'!I1856,'Medical Examinations'!I1856:Q4189,1,)</f>
        <v>Obesity</v>
      </c>
      <c r="K1856" s="4" t="str">
        <f>VLOOKUP('Medical Examinations'!J1856,'Medical Examinations'!J1856:R4189,1,)</f>
        <v>Diabetes</v>
      </c>
      <c r="L1856" s="49">
        <f>VLOOKUP(Table3[[#This Row],[Charges]],Table3[[Charges]:[Age]],1,)</f>
        <v>20630.28</v>
      </c>
      <c r="M1856" s="23" t="str">
        <f>VLOOKUP(Table3[[#This Row],[Hospital tier]],Table3[[Hospital tier]:[Age]],1,)</f>
        <v>tier - 2</v>
      </c>
      <c r="N1856" s="4" t="str">
        <f>VLOOKUP(Table3[[#This Row],[City tier]],Table3[[Hospital tier]:[Age]],1,)</f>
        <v>tier - 3</v>
      </c>
      <c r="O1856" s="4" t="str">
        <f>VLOOKUP(Table3[[#This Row],[State ID]],Table3[[State ID]:[Age]],1,)</f>
        <v>R1011</v>
      </c>
      <c r="P1856" s="4" t="str">
        <f>VLOOKUP(Table3[[#This Row],[Hospitalasion Details]],Table3[[Hospitalasion Details]:[Age]],1,)</f>
        <v>17-Dec-1967</v>
      </c>
      <c r="Q1856" s="4">
        <f>VLOOKUP(Table3[[#This Row],[Age]],Table3[Age],1,)</f>
        <v>55</v>
      </c>
    </row>
    <row r="1857" spans="1:17" x14ac:dyDescent="0.25">
      <c r="A1857" s="4" t="str">
        <f>VLOOKUP(Table2[[#This Row],[Customer ID]],Table2[],1,)</f>
        <v>Id1856</v>
      </c>
      <c r="B1857" s="4" t="str">
        <f>VLOOKUP(Table2[[#This Row],[Full Name]],Table2[[#This Row],[Full Name]],1,)</f>
        <v xml:space="preserve">  Christopher Battoo</v>
      </c>
      <c r="C1857" s="4">
        <f>VLOOKUP('Medical Examinations'!B1857,'Medical Examinations'!B1857:J4190,1,)</f>
        <v>29.7</v>
      </c>
      <c r="D1857" s="4">
        <f>VLOOKUP('Medical Examinations'!C1857,'Medical Examinations'!C1857:K4190,1,)</f>
        <v>6.77</v>
      </c>
      <c r="E1857" s="4" t="str">
        <f>VLOOKUP('Medical Examinations'!D1857,'Medical Examinations'!D1857:L4190,1,)</f>
        <v>Yes</v>
      </c>
      <c r="F1857" s="4" t="str">
        <f>VLOOKUP('Medical Examinations'!E1857,'Medical Examinations'!E1857:M4190,1,)</f>
        <v>No</v>
      </c>
      <c r="G1857" s="4" t="str">
        <f>VLOOKUP('Medical Examinations'!F1857,'Medical Examinations'!F1857:N4190,1,)</f>
        <v>No</v>
      </c>
      <c r="H1857" s="4">
        <f>VLOOKUP('Medical Examinations'!G1857,'Medical Examinations'!G1857:O4190,1,)</f>
        <v>1</v>
      </c>
      <c r="I1857" s="4" t="str">
        <f>VLOOKUP('Medical Examinations'!H1857,'Medical Examinations'!H1857:P4190,1,)</f>
        <v>No</v>
      </c>
      <c r="J1857" s="4" t="str">
        <f>VLOOKUP('Medical Examinations'!I1857,'Medical Examinations'!I1857:Q4190,1,)</f>
        <v>Over Weight</v>
      </c>
      <c r="K1857" s="4" t="str">
        <f>VLOOKUP('Medical Examinations'!J1857,'Medical Examinations'!J1857:R4190,1,)</f>
        <v>Diabetes</v>
      </c>
      <c r="L1857" s="49">
        <f>VLOOKUP(Table3[[#This Row],[Charges]],Table3[[Charges]:[Age]],1,)</f>
        <v>20709.02</v>
      </c>
      <c r="M1857" s="23" t="str">
        <f>VLOOKUP(Table3[[#This Row],[Hospital tier]],Table3[[Hospital tier]:[Age]],1,)</f>
        <v>tier - 3</v>
      </c>
      <c r="N1857" s="4" t="str">
        <f>VLOOKUP(Table3[[#This Row],[City tier]],Table3[[Hospital tier]:[Age]],1,)</f>
        <v>tier - 2</v>
      </c>
      <c r="O1857" s="4" t="str">
        <f>VLOOKUP(Table3[[#This Row],[State ID]],Table3[[State ID]:[Age]],1,)</f>
        <v>R1019</v>
      </c>
      <c r="P1857" s="4" t="str">
        <f>VLOOKUP(Table3[[#This Row],[Hospitalasion Details]],Table3[[Hospitalasion Details]:[Age]],1,)</f>
        <v>1-Aug-1965</v>
      </c>
      <c r="Q1857" s="4">
        <f>VLOOKUP(Table3[[#This Row],[Age]],Table3[Age],1,)</f>
        <v>57</v>
      </c>
    </row>
    <row r="1858" spans="1:17" x14ac:dyDescent="0.25">
      <c r="A1858" s="4" t="str">
        <f>VLOOKUP(Table2[[#This Row],[Customer ID]],Table2[],1,)</f>
        <v>Id1857</v>
      </c>
      <c r="B1858" s="4" t="str">
        <f>VLOOKUP(Table2[[#This Row],[Full Name]],Table2[[#This Row],[Full Name]],1,)</f>
        <v xml:space="preserve">  Daniell L Barker</v>
      </c>
      <c r="C1858" s="4">
        <f>VLOOKUP('Medical Examinations'!B1858,'Medical Examinations'!B1858:J4191,1,)</f>
        <v>21.26</v>
      </c>
      <c r="D1858" s="4">
        <f>VLOOKUP('Medical Examinations'!C1858,'Medical Examinations'!C1858:K4191,1,)</f>
        <v>5.36</v>
      </c>
      <c r="E1858" s="4" t="str">
        <f>VLOOKUP('Medical Examinations'!D1858,'Medical Examinations'!D1858:L4191,1,)</f>
        <v>Yes</v>
      </c>
      <c r="F1858" s="4" t="str">
        <f>VLOOKUP('Medical Examinations'!E1858,'Medical Examinations'!E1858:M4191,1,)</f>
        <v>No</v>
      </c>
      <c r="G1858" s="4" t="str">
        <f>VLOOKUP('Medical Examinations'!F1858,'Medical Examinations'!F1858:N4191,1,)</f>
        <v>No</v>
      </c>
      <c r="H1858" s="4">
        <f>VLOOKUP('Medical Examinations'!G1858,'Medical Examinations'!G1858:O4191,1,)</f>
        <v>1</v>
      </c>
      <c r="I1858" s="4" t="str">
        <f>VLOOKUP('Medical Examinations'!H1858,'Medical Examinations'!H1858:P4191,1,)</f>
        <v>No</v>
      </c>
      <c r="J1858" s="4" t="str">
        <f>VLOOKUP('Medical Examinations'!I1858,'Medical Examinations'!I1858:Q4191,1,)</f>
        <v>Normal Weight</v>
      </c>
      <c r="K1858" s="4" t="str">
        <f>VLOOKUP('Medical Examinations'!J1858,'Medical Examinations'!J1858:R4191,1,)</f>
        <v>Normal</v>
      </c>
      <c r="L1858" s="49">
        <f>VLOOKUP(Table3[[#This Row],[Charges]],Table3[[Charges]:[Age]],1,)</f>
        <v>20745.990000000002</v>
      </c>
      <c r="M1858" s="23" t="str">
        <f>VLOOKUP(Table3[[#This Row],[Hospital tier]],Table3[[Hospital tier]:[Age]],1,)</f>
        <v>tier - 3</v>
      </c>
      <c r="N1858" s="4" t="str">
        <f>VLOOKUP(Table3[[#This Row],[City tier]],Table3[[Hospital tier]:[Age]],1,)</f>
        <v>tier - 1</v>
      </c>
      <c r="O1858" s="4" t="str">
        <f>VLOOKUP(Table3[[#This Row],[State ID]],Table3[[State ID]:[Age]],1,)</f>
        <v>R1012</v>
      </c>
      <c r="P1858" s="4" t="str">
        <f>VLOOKUP(Table3[[#This Row],[Hospitalasion Details]],Table3[[Hospitalasion Details]:[Age]],1,)</f>
        <v>14-Sep-1992</v>
      </c>
      <c r="Q1858" s="4">
        <f>VLOOKUP(Table3[[#This Row],[Age]],Table3[Age],1,)</f>
        <v>30</v>
      </c>
    </row>
    <row r="1859" spans="1:17" x14ac:dyDescent="0.25">
      <c r="A1859" s="4" t="str">
        <f>VLOOKUP(Table2[[#This Row],[Customer ID]],Table2[],1,)</f>
        <v>Id1858</v>
      </c>
      <c r="B1859" s="4" t="str">
        <f>VLOOKUP(Table2[[#This Row],[Full Name]],Table2[[#This Row],[Full Name]],1,)</f>
        <v xml:space="preserve">  Janne Saarnilehto</v>
      </c>
      <c r="C1859" s="4">
        <f>VLOOKUP('Medical Examinations'!B1859,'Medical Examinations'!B1859:J4192,1,)</f>
        <v>17.09</v>
      </c>
      <c r="D1859" s="4">
        <f>VLOOKUP('Medical Examinations'!C1859,'Medical Examinations'!C1859:K4192,1,)</f>
        <v>5.69</v>
      </c>
      <c r="E1859" s="4" t="str">
        <f>VLOOKUP('Medical Examinations'!D1859,'Medical Examinations'!D1859:L4192,1,)</f>
        <v>No</v>
      </c>
      <c r="F1859" s="4" t="str">
        <f>VLOOKUP('Medical Examinations'!E1859,'Medical Examinations'!E1859:M4192,1,)</f>
        <v>No</v>
      </c>
      <c r="G1859" s="4" t="str">
        <f>VLOOKUP('Medical Examinations'!F1859,'Medical Examinations'!F1859:N4192,1,)</f>
        <v>No</v>
      </c>
      <c r="H1859" s="4">
        <f>VLOOKUP('Medical Examinations'!G1859,'Medical Examinations'!G1859:O4192,1,)</f>
        <v>0</v>
      </c>
      <c r="I1859" s="4" t="str">
        <f>VLOOKUP('Medical Examinations'!H1859,'Medical Examinations'!H1859:P4192,1,)</f>
        <v>No</v>
      </c>
      <c r="J1859" s="4" t="str">
        <f>VLOOKUP('Medical Examinations'!I1859,'Medical Examinations'!I1859:Q4192,1,)</f>
        <v>Underweight</v>
      </c>
      <c r="K1859" s="4" t="str">
        <f>VLOOKUP('Medical Examinations'!J1859,'Medical Examinations'!J1859:R4192,1,)</f>
        <v>Normal</v>
      </c>
      <c r="L1859" s="49">
        <f>VLOOKUP(Table3[[#This Row],[Charges]],Table3[[Charges]:[Age]],1,)</f>
        <v>20773.63</v>
      </c>
      <c r="M1859" s="23" t="str">
        <f>VLOOKUP(Table3[[#This Row],[Hospital tier]],Table3[[Hospital tier]:[Age]],1,)</f>
        <v>tier - 2</v>
      </c>
      <c r="N1859" s="4" t="str">
        <f>VLOOKUP(Table3[[#This Row],[City tier]],Table3[[Hospital tier]:[Age]],1,)</f>
        <v>tier - 3</v>
      </c>
      <c r="O1859" s="4" t="str">
        <f>VLOOKUP(Table3[[#This Row],[State ID]],Table3[[State ID]:[Age]],1,)</f>
        <v>R1017</v>
      </c>
      <c r="P1859" s="4" t="str">
        <f>VLOOKUP(Table3[[#This Row],[Hospitalasion Details]],Table3[[Hospitalasion Details]:[Age]],1,)</f>
        <v>4-Aug-1986</v>
      </c>
      <c r="Q1859" s="4">
        <f>VLOOKUP(Table3[[#This Row],[Age]],Table3[Age],1,)</f>
        <v>36</v>
      </c>
    </row>
    <row r="1860" spans="1:17" x14ac:dyDescent="0.25">
      <c r="A1860" s="4" t="str">
        <f>VLOOKUP(Table2[[#This Row],[Customer ID]],Table2[],1,)</f>
        <v>Id1859</v>
      </c>
      <c r="B1860" s="4" t="str">
        <f>VLOOKUP(Table2[[#This Row],[Full Name]],Table2[[#This Row],[Full Name]],1,)</f>
        <v xml:space="preserve">  Martina Morton</v>
      </c>
      <c r="C1860" s="4">
        <f>VLOOKUP('Medical Examinations'!B1860,'Medical Examinations'!B1860:J4193,1,)</f>
        <v>24.3</v>
      </c>
      <c r="D1860" s="4">
        <f>VLOOKUP('Medical Examinations'!C1860,'Medical Examinations'!C1860:K4193,1,)</f>
        <v>4.9000000000000004</v>
      </c>
      <c r="E1860" s="4" t="str">
        <f>VLOOKUP('Medical Examinations'!D1860,'Medical Examinations'!D1860:L4193,1,)</f>
        <v>Yes</v>
      </c>
      <c r="F1860" s="4" t="str">
        <f>VLOOKUP('Medical Examinations'!E1860,'Medical Examinations'!E1860:M4193,1,)</f>
        <v>No</v>
      </c>
      <c r="G1860" s="4" t="str">
        <f>VLOOKUP('Medical Examinations'!F1860,'Medical Examinations'!F1860:N4193,1,)</f>
        <v>Yes</v>
      </c>
      <c r="H1860" s="4">
        <f>VLOOKUP('Medical Examinations'!G1860,'Medical Examinations'!G1860:O4193,1,)</f>
        <v>1</v>
      </c>
      <c r="I1860" s="4" t="str">
        <f>VLOOKUP('Medical Examinations'!H1860,'Medical Examinations'!H1860:P4193,1,)</f>
        <v>No</v>
      </c>
      <c r="J1860" s="4" t="str">
        <f>VLOOKUP('Medical Examinations'!I1860,'Medical Examinations'!I1860:Q4193,1,)</f>
        <v>Normal Weight</v>
      </c>
      <c r="K1860" s="4" t="str">
        <f>VLOOKUP('Medical Examinations'!J1860,'Medical Examinations'!J1860:R4193,1,)</f>
        <v>Normal</v>
      </c>
      <c r="L1860" s="49">
        <f>VLOOKUP(Table3[[#This Row],[Charges]],Table3[[Charges]:[Age]],1,)</f>
        <v>20781.490000000002</v>
      </c>
      <c r="M1860" s="23" t="str">
        <f>VLOOKUP(Table3[[#This Row],[Hospital tier]],Table3[[Hospital tier]:[Age]],1,)</f>
        <v>tier - 2</v>
      </c>
      <c r="N1860" s="4" t="str">
        <f>VLOOKUP(Table3[[#This Row],[City tier]],Table3[[Hospital tier]:[Age]],1,)</f>
        <v>tier - 3</v>
      </c>
      <c r="O1860" s="4" t="str">
        <f>VLOOKUP(Table3[[#This Row],[State ID]],Table3[[State ID]:[Age]],1,)</f>
        <v>R1013</v>
      </c>
      <c r="P1860" s="4" t="str">
        <f>VLOOKUP(Table3[[#This Row],[Hospitalasion Details]],Table3[[Hospitalasion Details]:[Age]],1,)</f>
        <v>8-Sep-1967</v>
      </c>
      <c r="Q1860" s="4">
        <f>VLOOKUP(Table3[[#This Row],[Age]],Table3[Age],1,)</f>
        <v>55</v>
      </c>
    </row>
    <row r="1861" spans="1:17" x14ac:dyDescent="0.25">
      <c r="A1861" s="4" t="str">
        <f>VLOOKUP(Table2[[#This Row],[Customer ID]],Table2[],1,)</f>
        <v>Id1860</v>
      </c>
      <c r="B1861" s="4" t="str">
        <f>VLOOKUP(Table2[[#This Row],[Full Name]],Table2[[#This Row],[Full Name]],1,)</f>
        <v xml:space="preserve">  Elizabeth L Thomas</v>
      </c>
      <c r="C1861" s="4">
        <f>VLOOKUP('Medical Examinations'!B1861,'Medical Examinations'!B1861:J4194,1,)</f>
        <v>29.734999999999999</v>
      </c>
      <c r="D1861" s="4">
        <f>VLOOKUP('Medical Examinations'!C1861,'Medical Examinations'!C1861:K4194,1,)</f>
        <v>5.78</v>
      </c>
      <c r="E1861" s="4" t="str">
        <f>VLOOKUP('Medical Examinations'!D1861,'Medical Examinations'!D1861:L4194,1,)</f>
        <v>No</v>
      </c>
      <c r="F1861" s="4" t="str">
        <f>VLOOKUP('Medical Examinations'!E1861,'Medical Examinations'!E1861:M4194,1,)</f>
        <v>No</v>
      </c>
      <c r="G1861" s="4" t="str">
        <f>VLOOKUP('Medical Examinations'!F1861,'Medical Examinations'!F1861:N4194,1,)</f>
        <v>No</v>
      </c>
      <c r="H1861" s="4">
        <f>VLOOKUP('Medical Examinations'!G1861,'Medical Examinations'!G1861:O4194,1,)</f>
        <v>0</v>
      </c>
      <c r="I1861" s="4" t="str">
        <f>VLOOKUP('Medical Examinations'!H1861,'Medical Examinations'!H1861:P4194,1,)</f>
        <v>No</v>
      </c>
      <c r="J1861" s="4" t="str">
        <f>VLOOKUP('Medical Examinations'!I1861,'Medical Examinations'!I1861:Q4194,1,)</f>
        <v>Over Weight</v>
      </c>
      <c r="K1861" s="4" t="str">
        <f>VLOOKUP('Medical Examinations'!J1861,'Medical Examinations'!J1861:R4194,1,)</f>
        <v>Pre diabetes</v>
      </c>
      <c r="L1861" s="49">
        <f>VLOOKUP(Table3[[#This Row],[Charges]],Table3[[Charges]:[Age]],1,)</f>
        <v>20878.78</v>
      </c>
      <c r="M1861" s="23" t="str">
        <f>VLOOKUP(Table3[[#This Row],[Hospital tier]],Table3[[Hospital tier]:[Age]],1,)</f>
        <v>tier - 2</v>
      </c>
      <c r="N1861" s="4" t="str">
        <f>VLOOKUP(Table3[[#This Row],[City tier]],Table3[[Hospital tier]:[Age]],1,)</f>
        <v>tier - 1</v>
      </c>
      <c r="O1861" s="4" t="str">
        <f>VLOOKUP(Table3[[#This Row],[State ID]],Table3[[State ID]:[Age]],1,)</f>
        <v>R1024</v>
      </c>
      <c r="P1861" s="4" t="str">
        <f>VLOOKUP(Table3[[#This Row],[Hospitalasion Details]],Table3[[Hospitalasion Details]:[Age]],1,)</f>
        <v>8-Dec-1975</v>
      </c>
      <c r="Q1861" s="4">
        <f>VLOOKUP(Table3[[#This Row],[Age]],Table3[Age],1,)</f>
        <v>47</v>
      </c>
    </row>
    <row r="1862" spans="1:17" x14ac:dyDescent="0.25">
      <c r="A1862" s="4" t="str">
        <f>VLOOKUP(Table2[[#This Row],[Customer ID]],Table2[],1,)</f>
        <v>Id1861</v>
      </c>
      <c r="B1862" s="4" t="str">
        <f>VLOOKUP(Table2[[#This Row],[Full Name]],Table2[[#This Row],[Full Name]],1,)</f>
        <v xml:space="preserve">  Stephanie C Hillman</v>
      </c>
      <c r="C1862" s="4">
        <f>VLOOKUP('Medical Examinations'!B1862,'Medical Examinations'!B1862:J4195,1,)</f>
        <v>29.26</v>
      </c>
      <c r="D1862" s="4">
        <f>VLOOKUP('Medical Examinations'!C1862,'Medical Examinations'!C1862:K4195,1,)</f>
        <v>4.7</v>
      </c>
      <c r="E1862" s="4" t="str">
        <f>VLOOKUP('Medical Examinations'!D1862,'Medical Examinations'!D1862:L4195,1,)</f>
        <v>No</v>
      </c>
      <c r="F1862" s="4" t="str">
        <f>VLOOKUP('Medical Examinations'!E1862,'Medical Examinations'!E1862:M4195,1,)</f>
        <v>No</v>
      </c>
      <c r="G1862" s="4" t="str">
        <f>VLOOKUP('Medical Examinations'!F1862,'Medical Examinations'!F1862:N4195,1,)</f>
        <v>No</v>
      </c>
      <c r="H1862" s="4">
        <f>VLOOKUP('Medical Examinations'!G1862,'Medical Examinations'!G1862:O4195,1,)</f>
        <v>0</v>
      </c>
      <c r="I1862" s="4" t="str">
        <f>VLOOKUP('Medical Examinations'!H1862,'Medical Examinations'!H1862:P4195,1,)</f>
        <v>No</v>
      </c>
      <c r="J1862" s="4" t="str">
        <f>VLOOKUP('Medical Examinations'!I1862,'Medical Examinations'!I1862:Q4195,1,)</f>
        <v>Over Weight</v>
      </c>
      <c r="K1862" s="4" t="str">
        <f>VLOOKUP('Medical Examinations'!J1862,'Medical Examinations'!J1862:R4195,1,)</f>
        <v>Normal</v>
      </c>
      <c r="L1862" s="49">
        <f>VLOOKUP(Table3[[#This Row],[Charges]],Table3[[Charges]:[Age]],1,)</f>
        <v>20893.060000000001</v>
      </c>
      <c r="M1862" s="23" t="str">
        <f>VLOOKUP(Table3[[#This Row],[Hospital tier]],Table3[[Hospital tier]:[Age]],1,)</f>
        <v>tier - 2</v>
      </c>
      <c r="N1862" s="4" t="str">
        <f>VLOOKUP(Table3[[#This Row],[City tier]],Table3[[Hospital tier]:[Age]],1,)</f>
        <v>tier - 3</v>
      </c>
      <c r="O1862" s="4" t="str">
        <f>VLOOKUP(Table3[[#This Row],[State ID]],Table3[[State ID]:[Age]],1,)</f>
        <v>R1012</v>
      </c>
      <c r="P1862" s="4" t="str">
        <f>VLOOKUP(Table3[[#This Row],[Hospitalasion Details]],Table3[[Hospitalasion Details]:[Age]],1,)</f>
        <v>19-Nov-1964</v>
      </c>
      <c r="Q1862" s="4">
        <f>VLOOKUP(Table3[[#This Row],[Age]],Table3[Age],1,)</f>
        <v>58</v>
      </c>
    </row>
    <row r="1863" spans="1:17" x14ac:dyDescent="0.25">
      <c r="A1863" s="4" t="str">
        <f>VLOOKUP(Table2[[#This Row],[Customer ID]],Table2[],1,)</f>
        <v>Id1862</v>
      </c>
      <c r="B1863" s="4" t="str">
        <f>VLOOKUP(Table2[[#This Row],[Full Name]],Table2[[#This Row],[Full Name]],1,)</f>
        <v xml:space="preserve">  Katie Edwards</v>
      </c>
      <c r="C1863" s="4">
        <f>VLOOKUP('Medical Examinations'!B1863,'Medical Examinations'!B1863:J4196,1,)</f>
        <v>33</v>
      </c>
      <c r="D1863" s="4">
        <f>VLOOKUP('Medical Examinations'!C1863,'Medical Examinations'!C1863:K4196,1,)</f>
        <v>6.28</v>
      </c>
      <c r="E1863" s="4" t="str">
        <f>VLOOKUP('Medical Examinations'!D1863,'Medical Examinations'!D1863:L4196,1,)</f>
        <v>No</v>
      </c>
      <c r="F1863" s="4" t="str">
        <f>VLOOKUP('Medical Examinations'!E1863,'Medical Examinations'!E1863:M4196,1,)</f>
        <v>No</v>
      </c>
      <c r="G1863" s="4" t="str">
        <f>VLOOKUP('Medical Examinations'!F1863,'Medical Examinations'!F1863:N4196,1,)</f>
        <v>No</v>
      </c>
      <c r="H1863" s="4">
        <f>VLOOKUP('Medical Examinations'!G1863,'Medical Examinations'!G1863:O4196,1,)</f>
        <v>0</v>
      </c>
      <c r="I1863" s="4" t="str">
        <f>VLOOKUP('Medical Examinations'!H1863,'Medical Examinations'!H1863:P4196,1,)</f>
        <v>No</v>
      </c>
      <c r="J1863" s="4" t="str">
        <f>VLOOKUP('Medical Examinations'!I1863,'Medical Examinations'!I1863:Q4196,1,)</f>
        <v>Obesity</v>
      </c>
      <c r="K1863" s="4" t="str">
        <f>VLOOKUP('Medical Examinations'!J1863,'Medical Examinations'!J1863:R4196,1,)</f>
        <v>Pre diabetes</v>
      </c>
      <c r="L1863" s="49">
        <f>VLOOKUP(Table3[[#This Row],[Charges]],Table3[[Charges]:[Age]],1,)</f>
        <v>20984.09</v>
      </c>
      <c r="M1863" s="23" t="str">
        <f>VLOOKUP(Table3[[#This Row],[Hospital tier]],Table3[[Hospital tier]:[Age]],1,)</f>
        <v>tier - 2</v>
      </c>
      <c r="N1863" s="4" t="str">
        <f>VLOOKUP(Table3[[#This Row],[City tier]],Table3[[Hospital tier]:[Age]],1,)</f>
        <v>tier - 2</v>
      </c>
      <c r="O1863" s="4" t="str">
        <f>VLOOKUP(Table3[[#This Row],[State ID]],Table3[[State ID]:[Age]],1,)</f>
        <v>R1015</v>
      </c>
      <c r="P1863" s="4" t="str">
        <f>VLOOKUP(Table3[[#This Row],[Hospitalasion Details]],Table3[[Hospitalasion Details]:[Age]],1,)</f>
        <v>27-Nov-1987</v>
      </c>
      <c r="Q1863" s="4">
        <f>VLOOKUP(Table3[[#This Row],[Age]],Table3[Age],1,)</f>
        <v>35</v>
      </c>
    </row>
    <row r="1864" spans="1:17" x14ac:dyDescent="0.25">
      <c r="A1864" s="4" t="str">
        <f>VLOOKUP(Table2[[#This Row],[Customer ID]],Table2[],1,)</f>
        <v>Id1863</v>
      </c>
      <c r="B1864" s="4" t="str">
        <f>VLOOKUP(Table2[[#This Row],[Full Name]],Table2[[#This Row],[Full Name]],1,)</f>
        <v xml:space="preserve">  Callie Bartel</v>
      </c>
      <c r="C1864" s="4">
        <f>VLOOKUP('Medical Examinations'!B1864,'Medical Examinations'!B1864:J4197,1,)</f>
        <v>31.065000000000001</v>
      </c>
      <c r="D1864" s="4">
        <f>VLOOKUP('Medical Examinations'!C1864,'Medical Examinations'!C1864:K4197,1,)</f>
        <v>4.2300000000000004</v>
      </c>
      <c r="E1864" s="4" t="str">
        <f>VLOOKUP('Medical Examinations'!D1864,'Medical Examinations'!D1864:L4197,1,)</f>
        <v>No</v>
      </c>
      <c r="F1864" s="4" t="str">
        <f>VLOOKUP('Medical Examinations'!E1864,'Medical Examinations'!E1864:M4197,1,)</f>
        <v>No</v>
      </c>
      <c r="G1864" s="4" t="str">
        <f>VLOOKUP('Medical Examinations'!F1864,'Medical Examinations'!F1864:N4197,1,)</f>
        <v>No</v>
      </c>
      <c r="H1864" s="4">
        <f>VLOOKUP('Medical Examinations'!G1864,'Medical Examinations'!G1864:O4197,1,)</f>
        <v>0</v>
      </c>
      <c r="I1864" s="4" t="str">
        <f>VLOOKUP('Medical Examinations'!H1864,'Medical Examinations'!H1864:P4197,1,)</f>
        <v>No</v>
      </c>
      <c r="J1864" s="4" t="str">
        <f>VLOOKUP('Medical Examinations'!I1864,'Medical Examinations'!I1864:Q4197,1,)</f>
        <v>Obesity</v>
      </c>
      <c r="K1864" s="4" t="str">
        <f>VLOOKUP('Medical Examinations'!J1864,'Medical Examinations'!J1864:R4197,1,)</f>
        <v>Normal</v>
      </c>
      <c r="L1864" s="49">
        <f>VLOOKUP(Table3[[#This Row],[Charges]],Table3[[Charges]:[Age]],1,)</f>
        <v>21082.16</v>
      </c>
      <c r="M1864" s="23" t="str">
        <f>VLOOKUP(Table3[[#This Row],[Hospital tier]],Table3[[Hospital tier]:[Age]],1,)</f>
        <v>tier - 3</v>
      </c>
      <c r="N1864" s="4" t="str">
        <f>VLOOKUP(Table3[[#This Row],[City tier]],Table3[[Hospital tier]:[Age]],1,)</f>
        <v>tier - 2</v>
      </c>
      <c r="O1864" s="4" t="str">
        <f>VLOOKUP(Table3[[#This Row],[State ID]],Table3[[State ID]:[Age]],1,)</f>
        <v>R1011</v>
      </c>
      <c r="P1864" s="4" t="str">
        <f>VLOOKUP(Table3[[#This Row],[Hospitalasion Details]],Table3[[Hospitalasion Details]:[Age]],1,)</f>
        <v>2-Jul-1983</v>
      </c>
      <c r="Q1864" s="4">
        <f>VLOOKUP(Table3[[#This Row],[Age]],Table3[Age],1,)</f>
        <v>39</v>
      </c>
    </row>
    <row r="1865" spans="1:17" x14ac:dyDescent="0.25">
      <c r="A1865" s="4" t="str">
        <f>VLOOKUP(Table2[[#This Row],[Customer ID]],Table2[],1,)</f>
        <v>Id1864</v>
      </c>
      <c r="B1865" s="4" t="str">
        <f>VLOOKUP(Table2[[#This Row],[Full Name]],Table2[[#This Row],[Full Name]],1,)</f>
        <v xml:space="preserve">  Inna Potekhina</v>
      </c>
      <c r="C1865" s="4">
        <f>VLOOKUP('Medical Examinations'!B1865,'Medical Examinations'!B1865:J4198,1,)</f>
        <v>26.51</v>
      </c>
      <c r="D1865" s="4">
        <f>VLOOKUP('Medical Examinations'!C1865,'Medical Examinations'!C1865:K4198,1,)</f>
        <v>6.17</v>
      </c>
      <c r="E1865" s="4" t="str">
        <f>VLOOKUP('Medical Examinations'!D1865,'Medical Examinations'!D1865:L4198,1,)</f>
        <v>No</v>
      </c>
      <c r="F1865" s="4" t="str">
        <f>VLOOKUP('Medical Examinations'!E1865,'Medical Examinations'!E1865:M4198,1,)</f>
        <v>No</v>
      </c>
      <c r="G1865" s="4" t="str">
        <f>VLOOKUP('Medical Examinations'!F1865,'Medical Examinations'!F1865:N4198,1,)</f>
        <v>No</v>
      </c>
      <c r="H1865" s="4">
        <f>VLOOKUP('Medical Examinations'!G1865,'Medical Examinations'!G1865:O4198,1,)</f>
        <v>0</v>
      </c>
      <c r="I1865" s="4" t="str">
        <f>VLOOKUP('Medical Examinations'!H1865,'Medical Examinations'!H1865:P4198,1,)</f>
        <v>No</v>
      </c>
      <c r="J1865" s="4" t="str">
        <f>VLOOKUP('Medical Examinations'!I1865,'Medical Examinations'!I1865:Q4198,1,)</f>
        <v>Over Weight</v>
      </c>
      <c r="K1865" s="4" t="str">
        <f>VLOOKUP('Medical Examinations'!J1865,'Medical Examinations'!J1865:R4198,1,)</f>
        <v>Pre diabetes</v>
      </c>
      <c r="L1865" s="49">
        <f>VLOOKUP(Table3[[#This Row],[Charges]],Table3[[Charges]:[Age]],1,)</f>
        <v>21098.55</v>
      </c>
      <c r="M1865" s="23" t="str">
        <f>VLOOKUP(Table3[[#This Row],[Hospital tier]],Table3[[Hospital tier]:[Age]],1,)</f>
        <v>tier - 3</v>
      </c>
      <c r="N1865" s="4" t="str">
        <f>VLOOKUP(Table3[[#This Row],[City tier]],Table3[[Hospital tier]:[Age]],1,)</f>
        <v>tier - 3</v>
      </c>
      <c r="O1865" s="4" t="str">
        <f>VLOOKUP(Table3[[#This Row],[State ID]],Table3[[State ID]:[Age]],1,)</f>
        <v>R1012</v>
      </c>
      <c r="P1865" s="4" t="str">
        <f>VLOOKUP(Table3[[#This Row],[Hospitalasion Details]],Table3[[Hospitalasion Details]:[Age]],1,)</f>
        <v>23-Nov-1977</v>
      </c>
      <c r="Q1865" s="4">
        <f>VLOOKUP(Table3[[#This Row],[Age]],Table3[Age],1,)</f>
        <v>45</v>
      </c>
    </row>
    <row r="1866" spans="1:17" x14ac:dyDescent="0.25">
      <c r="A1866" s="4" t="str">
        <f>VLOOKUP(Table2[[#This Row],[Customer ID]],Table2[],1,)</f>
        <v>Id1865</v>
      </c>
      <c r="B1866" s="4" t="str">
        <f>VLOOKUP(Table2[[#This Row],[Full Name]],Table2[[#This Row],[Full Name]],1,)</f>
        <v xml:space="preserve">  Mary K Kelly</v>
      </c>
      <c r="C1866" s="4">
        <f>VLOOKUP('Medical Examinations'!B1866,'Medical Examinations'!B1866:J4199,1,)</f>
        <v>28.88</v>
      </c>
      <c r="D1866" s="4">
        <f>VLOOKUP('Medical Examinations'!C1866,'Medical Examinations'!C1866:K4199,1,)</f>
        <v>4.96</v>
      </c>
      <c r="E1866" s="4" t="str">
        <f>VLOOKUP('Medical Examinations'!D1866,'Medical Examinations'!D1866:L4199,1,)</f>
        <v>No</v>
      </c>
      <c r="F1866" s="4" t="str">
        <f>VLOOKUP('Medical Examinations'!E1866,'Medical Examinations'!E1866:M4199,1,)</f>
        <v>No</v>
      </c>
      <c r="G1866" s="4" t="str">
        <f>VLOOKUP('Medical Examinations'!F1866,'Medical Examinations'!F1866:N4199,1,)</f>
        <v>No</v>
      </c>
      <c r="H1866" s="4">
        <f>VLOOKUP('Medical Examinations'!G1866,'Medical Examinations'!G1866:O4199,1,)</f>
        <v>0</v>
      </c>
      <c r="I1866" s="4" t="str">
        <f>VLOOKUP('Medical Examinations'!H1866,'Medical Examinations'!H1866:P4199,1,)</f>
        <v>No</v>
      </c>
      <c r="J1866" s="4" t="str">
        <f>VLOOKUP('Medical Examinations'!I1866,'Medical Examinations'!I1866:Q4199,1,)</f>
        <v>Over Weight</v>
      </c>
      <c r="K1866" s="4" t="str">
        <f>VLOOKUP('Medical Examinations'!J1866,'Medical Examinations'!J1866:R4199,1,)</f>
        <v>Normal</v>
      </c>
      <c r="L1866" s="49">
        <f>VLOOKUP(Table3[[#This Row],[Charges]],Table3[[Charges]:[Age]],1,)</f>
        <v>21195.82</v>
      </c>
      <c r="M1866" s="23" t="str">
        <f>VLOOKUP(Table3[[#This Row],[Hospital tier]],Table3[[Hospital tier]:[Age]],1,)</f>
        <v>tier - 3</v>
      </c>
      <c r="N1866" s="4" t="str">
        <f>VLOOKUP(Table3[[#This Row],[City tier]],Table3[[Hospital tier]:[Age]],1,)</f>
        <v>tier - 1</v>
      </c>
      <c r="O1866" s="4" t="str">
        <f>VLOOKUP(Table3[[#This Row],[State ID]],Table3[[State ID]:[Age]],1,)</f>
        <v>R1013</v>
      </c>
      <c r="P1866" s="4" t="str">
        <f>VLOOKUP(Table3[[#This Row],[Hospitalasion Details]],Table3[[Hospitalasion Details]:[Age]],1,)</f>
        <v>26-Aug-1969</v>
      </c>
      <c r="Q1866" s="4">
        <f>VLOOKUP(Table3[[#This Row],[Age]],Table3[Age],1,)</f>
        <v>53</v>
      </c>
    </row>
    <row r="1867" spans="1:17" x14ac:dyDescent="0.25">
      <c r="A1867" s="4" t="str">
        <f>VLOOKUP(Table2[[#This Row],[Customer ID]],Table2[],1,)</f>
        <v>Id1866</v>
      </c>
      <c r="B1867" s="4" t="str">
        <f>VLOOKUP(Table2[[#This Row],[Full Name]],Table2[[#This Row],[Full Name]],1,)</f>
        <v xml:space="preserve">  Samuel M Lapp</v>
      </c>
      <c r="C1867" s="4">
        <f>VLOOKUP('Medical Examinations'!B1867,'Medical Examinations'!B1867:J4200,1,)</f>
        <v>35.814999999999998</v>
      </c>
      <c r="D1867" s="4">
        <f>VLOOKUP('Medical Examinations'!C1867,'Medical Examinations'!C1867:K4200,1,)</f>
        <v>5.1100000000000003</v>
      </c>
      <c r="E1867" s="4" t="str">
        <f>VLOOKUP('Medical Examinations'!D1867,'Medical Examinations'!D1867:L4200,1,)</f>
        <v>Yes</v>
      </c>
      <c r="F1867" s="4" t="str">
        <f>VLOOKUP('Medical Examinations'!E1867,'Medical Examinations'!E1867:M4200,1,)</f>
        <v>No</v>
      </c>
      <c r="G1867" s="4" t="str">
        <f>VLOOKUP('Medical Examinations'!F1867,'Medical Examinations'!F1867:N4200,1,)</f>
        <v>No</v>
      </c>
      <c r="H1867" s="4">
        <f>VLOOKUP('Medical Examinations'!G1867,'Medical Examinations'!G1867:O4200,1,)</f>
        <v>1</v>
      </c>
      <c r="I1867" s="4" t="str">
        <f>VLOOKUP('Medical Examinations'!H1867,'Medical Examinations'!H1867:P4200,1,)</f>
        <v>No</v>
      </c>
      <c r="J1867" s="4" t="str">
        <f>VLOOKUP('Medical Examinations'!I1867,'Medical Examinations'!I1867:Q4200,1,)</f>
        <v>Obesity</v>
      </c>
      <c r="K1867" s="4" t="str">
        <f>VLOOKUP('Medical Examinations'!J1867,'Medical Examinations'!J1867:R4200,1,)</f>
        <v>Normal</v>
      </c>
      <c r="L1867" s="49">
        <f>VLOOKUP(Table3[[#This Row],[Charges]],Table3[[Charges]:[Age]],1,)</f>
        <v>21223.68</v>
      </c>
      <c r="M1867" s="23" t="str">
        <f>VLOOKUP(Table3[[#This Row],[Hospital tier]],Table3[[Hospital tier]:[Age]],1,)</f>
        <v>tier - 3</v>
      </c>
      <c r="N1867" s="4" t="str">
        <f>VLOOKUP(Table3[[#This Row],[City tier]],Table3[[Hospital tier]:[Age]],1,)</f>
        <v>tier - 2</v>
      </c>
      <c r="O1867" s="4" t="str">
        <f>VLOOKUP(Table3[[#This Row],[State ID]],Table3[[State ID]:[Age]],1,)</f>
        <v>R1013</v>
      </c>
      <c r="P1867" s="4" t="str">
        <f>VLOOKUP(Table3[[#This Row],[Hospitalasion Details]],Table3[[Hospitalasion Details]:[Age]],1,)</f>
        <v>14-Oct-1974</v>
      </c>
      <c r="Q1867" s="4">
        <f>VLOOKUP(Table3[[#This Row],[Age]],Table3[Age],1,)</f>
        <v>48</v>
      </c>
    </row>
    <row r="1868" spans="1:17" x14ac:dyDescent="0.25">
      <c r="A1868" s="4" t="str">
        <f>VLOOKUP(Table2[[#This Row],[Customer ID]],Table2[],1,)</f>
        <v>Id1867</v>
      </c>
      <c r="B1868" s="4" t="str">
        <f>VLOOKUP(Table2[[#This Row],[Full Name]],Table2[[#This Row],[Full Name]],1,)</f>
        <v xml:space="preserve">  Kimberly Burke</v>
      </c>
      <c r="C1868" s="4">
        <f>VLOOKUP('Medical Examinations'!B1868,'Medical Examinations'!B1868:J4201,1,)</f>
        <v>21.28</v>
      </c>
      <c r="D1868" s="4">
        <f>VLOOKUP('Medical Examinations'!C1868,'Medical Examinations'!C1868:K4201,1,)</f>
        <v>4.05</v>
      </c>
      <c r="E1868" s="4" t="str">
        <f>VLOOKUP('Medical Examinations'!D1868,'Medical Examinations'!D1868:L4201,1,)</f>
        <v>No</v>
      </c>
      <c r="F1868" s="4" t="str">
        <f>VLOOKUP('Medical Examinations'!E1868,'Medical Examinations'!E1868:M4201,1,)</f>
        <v>yes</v>
      </c>
      <c r="G1868" s="4" t="str">
        <f>VLOOKUP('Medical Examinations'!F1868,'Medical Examinations'!F1868:N4201,1,)</f>
        <v>No</v>
      </c>
      <c r="H1868" s="4">
        <f>VLOOKUP('Medical Examinations'!G1868,'Medical Examinations'!G1868:O4201,1,)</f>
        <v>1</v>
      </c>
      <c r="I1868" s="4" t="str">
        <f>VLOOKUP('Medical Examinations'!H1868,'Medical Examinations'!H1868:P4201,1,)</f>
        <v>No</v>
      </c>
      <c r="J1868" s="4" t="str">
        <f>VLOOKUP('Medical Examinations'!I1868,'Medical Examinations'!I1868:Q4201,1,)</f>
        <v>Normal Weight</v>
      </c>
      <c r="K1868" s="4" t="str">
        <f>VLOOKUP('Medical Examinations'!J1868,'Medical Examinations'!J1868:R4201,1,)</f>
        <v>Normal</v>
      </c>
      <c r="L1868" s="49">
        <f>VLOOKUP(Table3[[#This Row],[Charges]],Table3[[Charges]:[Age]],1,)</f>
        <v>21232.18</v>
      </c>
      <c r="M1868" s="23" t="str">
        <f>VLOOKUP(Table3[[#This Row],[Hospital tier]],Table3[[Hospital tier]:[Age]],1,)</f>
        <v>tier - 3</v>
      </c>
      <c r="N1868" s="4" t="str">
        <f>VLOOKUP(Table3[[#This Row],[City tier]],Table3[[Hospital tier]:[Age]],1,)</f>
        <v>tier - 2</v>
      </c>
      <c r="O1868" s="4" t="str">
        <f>VLOOKUP(Table3[[#This Row],[State ID]],Table3[[State ID]:[Age]],1,)</f>
        <v>R1011</v>
      </c>
      <c r="P1868" s="4" t="str">
        <f>VLOOKUP(Table3[[#This Row],[Hospitalasion Details]],Table3[[Hospitalasion Details]:[Age]],1,)</f>
        <v>3-Sep-1974</v>
      </c>
      <c r="Q1868" s="4">
        <f>VLOOKUP(Table3[[#This Row],[Age]],Table3[Age],1,)</f>
        <v>48</v>
      </c>
    </row>
    <row r="1869" spans="1:17" x14ac:dyDescent="0.25">
      <c r="A1869" s="4" t="str">
        <f>VLOOKUP(Table2[[#This Row],[Customer ID]],Table2[],1,)</f>
        <v>Id1868</v>
      </c>
      <c r="B1869" s="4" t="str">
        <f>VLOOKUP(Table2[[#This Row],[Full Name]],Table2[[#This Row],[Full Name]],1,)</f>
        <v xml:space="preserve">  Tom J Barry</v>
      </c>
      <c r="C1869" s="4">
        <f>VLOOKUP('Medical Examinations'!B1869,'Medical Examinations'!B1869:J4202,1,)</f>
        <v>33.81</v>
      </c>
      <c r="D1869" s="4">
        <f>VLOOKUP('Medical Examinations'!C1869,'Medical Examinations'!C1869:K4202,1,)</f>
        <v>6.49</v>
      </c>
      <c r="E1869" s="4" t="str">
        <f>VLOOKUP('Medical Examinations'!D1869,'Medical Examinations'!D1869:L4202,1,)</f>
        <v>No</v>
      </c>
      <c r="F1869" s="4" t="str">
        <f>VLOOKUP('Medical Examinations'!E1869,'Medical Examinations'!E1869:M4202,1,)</f>
        <v>No</v>
      </c>
      <c r="G1869" s="4" t="str">
        <f>VLOOKUP('Medical Examinations'!F1869,'Medical Examinations'!F1869:N4202,1,)</f>
        <v>Yes</v>
      </c>
      <c r="H1869" s="4">
        <f>VLOOKUP('Medical Examinations'!G1869,'Medical Examinations'!G1869:O4202,1,)</f>
        <v>1</v>
      </c>
      <c r="I1869" s="4" t="str">
        <f>VLOOKUP('Medical Examinations'!H1869,'Medical Examinations'!H1869:P4202,1,)</f>
        <v>No</v>
      </c>
      <c r="J1869" s="4" t="str">
        <f>VLOOKUP('Medical Examinations'!I1869,'Medical Examinations'!I1869:Q4202,1,)</f>
        <v>Obesity</v>
      </c>
      <c r="K1869" s="4" t="str">
        <f>VLOOKUP('Medical Examinations'!J1869,'Medical Examinations'!J1869:R4202,1,)</f>
        <v>Diabetes</v>
      </c>
      <c r="L1869" s="49">
        <f>VLOOKUP(Table3[[#This Row],[Charges]],Table3[[Charges]:[Age]],1,)</f>
        <v>21259.38</v>
      </c>
      <c r="M1869" s="23" t="str">
        <f>VLOOKUP(Table3[[#This Row],[Hospital tier]],Table3[[Hospital tier]:[Age]],1,)</f>
        <v>tier - 3</v>
      </c>
      <c r="N1869" s="4" t="str">
        <f>VLOOKUP(Table3[[#This Row],[City tier]],Table3[[Hospital tier]:[Age]],1,)</f>
        <v>tier - 3</v>
      </c>
      <c r="O1869" s="4" t="str">
        <f>VLOOKUP(Table3[[#This Row],[State ID]],Table3[[State ID]:[Age]],1,)</f>
        <v>R1019</v>
      </c>
      <c r="P1869" s="4" t="str">
        <f>VLOOKUP(Table3[[#This Row],[Hospitalasion Details]],Table3[[Hospitalasion Details]:[Age]],1,)</f>
        <v>10-Dec-1980</v>
      </c>
      <c r="Q1869" s="4">
        <f>VLOOKUP(Table3[[#This Row],[Age]],Table3[Age],1,)</f>
        <v>42</v>
      </c>
    </row>
    <row r="1870" spans="1:17" x14ac:dyDescent="0.25">
      <c r="A1870" s="4" t="str">
        <f>VLOOKUP(Table2[[#This Row],[Customer ID]],Table2[],1,)</f>
        <v>Id1869</v>
      </c>
      <c r="B1870" s="4" t="str">
        <f>VLOOKUP(Table2[[#This Row],[Full Name]],Table2[[#This Row],[Full Name]],1,)</f>
        <v xml:space="preserve">  Zachary McCormick</v>
      </c>
      <c r="C1870" s="4">
        <f>VLOOKUP('Medical Examinations'!B1870,'Medical Examinations'!B1870:J4203,1,)</f>
        <v>44.22</v>
      </c>
      <c r="D1870" s="4">
        <f>VLOOKUP('Medical Examinations'!C1870,'Medical Examinations'!C1870:K4203,1,)</f>
        <v>4.1900000000000004</v>
      </c>
      <c r="E1870" s="4" t="str">
        <f>VLOOKUP('Medical Examinations'!D1870,'Medical Examinations'!D1870:L4203,1,)</f>
        <v>No</v>
      </c>
      <c r="F1870" s="4" t="str">
        <f>VLOOKUP('Medical Examinations'!E1870,'Medical Examinations'!E1870:M4203,1,)</f>
        <v>No</v>
      </c>
      <c r="G1870" s="4" t="str">
        <f>VLOOKUP('Medical Examinations'!F1870,'Medical Examinations'!F1870:N4203,1,)</f>
        <v>No</v>
      </c>
      <c r="H1870" s="4">
        <f>VLOOKUP('Medical Examinations'!G1870,'Medical Examinations'!G1870:O4203,1,)</f>
        <v>1</v>
      </c>
      <c r="I1870" s="4" t="str">
        <f>VLOOKUP('Medical Examinations'!H1870,'Medical Examinations'!H1870:P4203,1,)</f>
        <v>No</v>
      </c>
      <c r="J1870" s="4" t="str">
        <f>VLOOKUP('Medical Examinations'!I1870,'Medical Examinations'!I1870:Q4203,1,)</f>
        <v>Obesity</v>
      </c>
      <c r="K1870" s="4" t="str">
        <f>VLOOKUP('Medical Examinations'!J1870,'Medical Examinations'!J1870:R4203,1,)</f>
        <v>Normal</v>
      </c>
      <c r="L1870" s="49">
        <f>VLOOKUP(Table3[[#This Row],[Charges]],Table3[[Charges]:[Age]],1,)</f>
        <v>21344.85</v>
      </c>
      <c r="M1870" s="23" t="str">
        <f>VLOOKUP(Table3[[#This Row],[Hospital tier]],Table3[[Hospital tier]:[Age]],1,)</f>
        <v>tier - 3</v>
      </c>
      <c r="N1870" s="4" t="str">
        <f>VLOOKUP(Table3[[#This Row],[City tier]],Table3[[Hospital tier]:[Age]],1,)</f>
        <v>tier - 1</v>
      </c>
      <c r="O1870" s="4" t="str">
        <f>VLOOKUP(Table3[[#This Row],[State ID]],Table3[[State ID]:[Age]],1,)</f>
        <v>R1024</v>
      </c>
      <c r="P1870" s="4" t="str">
        <f>VLOOKUP(Table3[[#This Row],[Hospitalasion Details]],Table3[[Hospitalasion Details]:[Age]],1,)</f>
        <v>4-Aug-2004</v>
      </c>
      <c r="Q1870" s="4">
        <f>VLOOKUP(Table3[[#This Row],[Age]],Table3[Age],1,)</f>
        <v>18</v>
      </c>
    </row>
    <row r="1871" spans="1:17" x14ac:dyDescent="0.25">
      <c r="A1871" s="4" t="str">
        <f>VLOOKUP(Table2[[#This Row],[Customer ID]],Table2[],1,)</f>
        <v>Id1870</v>
      </c>
      <c r="B1871" s="4" t="str">
        <f>VLOOKUP(Table2[[#This Row],[Full Name]],Table2[[#This Row],[Full Name]],1,)</f>
        <v xml:space="preserve">  Dane McElroy</v>
      </c>
      <c r="C1871" s="4">
        <f>VLOOKUP('Medical Examinations'!B1871,'Medical Examinations'!B1871:J4204,1,)</f>
        <v>15.46</v>
      </c>
      <c r="D1871" s="4">
        <f>VLOOKUP('Medical Examinations'!C1871,'Medical Examinations'!C1871:K4204,1,)</f>
        <v>4.99</v>
      </c>
      <c r="E1871" s="4" t="str">
        <f>VLOOKUP('Medical Examinations'!D1871,'Medical Examinations'!D1871:L4204,1,)</f>
        <v>Yes</v>
      </c>
      <c r="F1871" s="4" t="str">
        <f>VLOOKUP('Medical Examinations'!E1871,'Medical Examinations'!E1871:M4204,1,)</f>
        <v>No</v>
      </c>
      <c r="G1871" s="4" t="str">
        <f>VLOOKUP('Medical Examinations'!F1871,'Medical Examinations'!F1871:N4204,1,)</f>
        <v>Yes</v>
      </c>
      <c r="H1871" s="4">
        <f>VLOOKUP('Medical Examinations'!G1871,'Medical Examinations'!G1871:O4204,1,)</f>
        <v>1</v>
      </c>
      <c r="I1871" s="4" t="str">
        <f>VLOOKUP('Medical Examinations'!H1871,'Medical Examinations'!H1871:P4204,1,)</f>
        <v>No</v>
      </c>
      <c r="J1871" s="4" t="str">
        <f>VLOOKUP('Medical Examinations'!I1871,'Medical Examinations'!I1871:Q4204,1,)</f>
        <v>Underweight</v>
      </c>
      <c r="K1871" s="4" t="str">
        <f>VLOOKUP('Medical Examinations'!J1871,'Medical Examinations'!J1871:R4204,1,)</f>
        <v>Normal</v>
      </c>
      <c r="L1871" s="49">
        <f>VLOOKUP(Table3[[#This Row],[Charges]],Table3[[Charges]:[Age]],1,)</f>
        <v>21348.71</v>
      </c>
      <c r="M1871" s="23" t="str">
        <f>VLOOKUP(Table3[[#This Row],[Hospital tier]],Table3[[Hospital tier]:[Age]],1,)</f>
        <v>tier - 2</v>
      </c>
      <c r="N1871" s="4" t="str">
        <f>VLOOKUP(Table3[[#This Row],[City tier]],Table3[[Hospital tier]:[Age]],1,)</f>
        <v>tier - 1</v>
      </c>
      <c r="O1871" s="4" t="str">
        <f>VLOOKUP(Table3[[#This Row],[State ID]],Table3[[State ID]:[Age]],1,)</f>
        <v>R1012</v>
      </c>
      <c r="P1871" s="4" t="str">
        <f>VLOOKUP(Table3[[#This Row],[Hospitalasion Details]],Table3[[Hospitalasion Details]:[Age]],1,)</f>
        <v>4-Sep-1980</v>
      </c>
      <c r="Q1871" s="4">
        <f>VLOOKUP(Table3[[#This Row],[Age]],Table3[Age],1,)</f>
        <v>42</v>
      </c>
    </row>
    <row r="1872" spans="1:17" x14ac:dyDescent="0.25">
      <c r="A1872" s="4" t="str">
        <f>VLOOKUP(Table2[[#This Row],[Customer ID]],Table2[],1,)</f>
        <v>Id1871</v>
      </c>
      <c r="B1872" s="4" t="str">
        <f>VLOOKUP(Table2[[#This Row],[Full Name]],Table2[[#This Row],[Full Name]],1,)</f>
        <v xml:space="preserve">  Dougie J Coffed</v>
      </c>
      <c r="C1872" s="4">
        <f>VLOOKUP('Medical Examinations'!B1872,'Medical Examinations'!B1872:J4205,1,)</f>
        <v>30.3</v>
      </c>
      <c r="D1872" s="4">
        <f>VLOOKUP('Medical Examinations'!C1872,'Medical Examinations'!C1872:K4205,1,)</f>
        <v>4.7699999999999996</v>
      </c>
      <c r="E1872" s="4" t="str">
        <f>VLOOKUP('Medical Examinations'!D1872,'Medical Examinations'!D1872:L4205,1,)</f>
        <v>Yes</v>
      </c>
      <c r="F1872" s="4" t="str">
        <f>VLOOKUP('Medical Examinations'!E1872,'Medical Examinations'!E1872:M4205,1,)</f>
        <v>No</v>
      </c>
      <c r="G1872" s="4" t="str">
        <f>VLOOKUP('Medical Examinations'!F1872,'Medical Examinations'!F1872:N4205,1,)</f>
        <v>No</v>
      </c>
      <c r="H1872" s="4">
        <f>VLOOKUP('Medical Examinations'!G1872,'Medical Examinations'!G1872:O4205,1,)</f>
        <v>1</v>
      </c>
      <c r="I1872" s="4" t="str">
        <f>VLOOKUP('Medical Examinations'!H1872,'Medical Examinations'!H1872:P4205,1,)</f>
        <v>No</v>
      </c>
      <c r="J1872" s="4" t="str">
        <f>VLOOKUP('Medical Examinations'!I1872,'Medical Examinations'!I1872:Q4205,1,)</f>
        <v>Obesity</v>
      </c>
      <c r="K1872" s="4" t="str">
        <f>VLOOKUP('Medical Examinations'!J1872,'Medical Examinations'!J1872:R4205,1,)</f>
        <v>Normal</v>
      </c>
      <c r="L1872" s="49">
        <f>VLOOKUP(Table3[[#This Row],[Charges]],Table3[[Charges]:[Age]],1,)</f>
        <v>21472.48</v>
      </c>
      <c r="M1872" s="23" t="str">
        <f>VLOOKUP(Table3[[#This Row],[Hospital tier]],Table3[[Hospital tier]:[Age]],1,)</f>
        <v>tier - 2</v>
      </c>
      <c r="N1872" s="4" t="str">
        <f>VLOOKUP(Table3[[#This Row],[City tier]],Table3[[Hospital tier]:[Age]],1,)</f>
        <v>tier - 2</v>
      </c>
      <c r="O1872" s="4" t="str">
        <f>VLOOKUP(Table3[[#This Row],[State ID]],Table3[[State ID]:[Age]],1,)</f>
        <v>R1012</v>
      </c>
      <c r="P1872" s="4" t="str">
        <f>VLOOKUP(Table3[[#This Row],[Hospitalasion Details]],Table3[[Hospitalasion Details]:[Age]],1,)</f>
        <v>21-Nov-1990</v>
      </c>
      <c r="Q1872" s="4">
        <f>VLOOKUP(Table3[[#This Row],[Age]],Table3[Age],1,)</f>
        <v>32</v>
      </c>
    </row>
    <row r="1873" spans="1:17" x14ac:dyDescent="0.25">
      <c r="A1873" s="4" t="str">
        <f>VLOOKUP(Table2[[#This Row],[Customer ID]],Table2[],1,)</f>
        <v>Id1872</v>
      </c>
      <c r="B1873" s="4" t="str">
        <f>VLOOKUP(Table2[[#This Row],[Full Name]],Table2[[#This Row],[Full Name]],1,)</f>
        <v xml:space="preserve">  Jeremiah H Estes</v>
      </c>
      <c r="C1873" s="4">
        <f>VLOOKUP('Medical Examinations'!B1873,'Medical Examinations'!B1873:J4206,1,)</f>
        <v>16.670000000000002</v>
      </c>
      <c r="D1873" s="4">
        <f>VLOOKUP('Medical Examinations'!C1873,'Medical Examinations'!C1873:K4206,1,)</f>
        <v>5.46</v>
      </c>
      <c r="E1873" s="4" t="str">
        <f>VLOOKUP('Medical Examinations'!D1873,'Medical Examinations'!D1873:L4206,1,)</f>
        <v>No</v>
      </c>
      <c r="F1873" s="4" t="str">
        <f>VLOOKUP('Medical Examinations'!E1873,'Medical Examinations'!E1873:M4206,1,)</f>
        <v>No</v>
      </c>
      <c r="G1873" s="4" t="str">
        <f>VLOOKUP('Medical Examinations'!F1873,'Medical Examinations'!F1873:N4206,1,)</f>
        <v>No</v>
      </c>
      <c r="H1873" s="4">
        <f>VLOOKUP('Medical Examinations'!G1873,'Medical Examinations'!G1873:O4206,1,)</f>
        <v>0</v>
      </c>
      <c r="I1873" s="4" t="str">
        <f>VLOOKUP('Medical Examinations'!H1873,'Medical Examinations'!H1873:P4206,1,)</f>
        <v>No</v>
      </c>
      <c r="J1873" s="4" t="str">
        <f>VLOOKUP('Medical Examinations'!I1873,'Medical Examinations'!I1873:Q4206,1,)</f>
        <v>Underweight</v>
      </c>
      <c r="K1873" s="4" t="str">
        <f>VLOOKUP('Medical Examinations'!J1873,'Medical Examinations'!J1873:R4206,1,)</f>
        <v>Normal</v>
      </c>
      <c r="L1873" s="49">
        <f>VLOOKUP(Table3[[#This Row],[Charges]],Table3[[Charges]:[Age]],1,)</f>
        <v>21595.38</v>
      </c>
      <c r="M1873" s="23" t="str">
        <f>VLOOKUP(Table3[[#This Row],[Hospital tier]],Table3[[Hospital tier]:[Age]],1,)</f>
        <v>tier - 2</v>
      </c>
      <c r="N1873" s="4" t="str">
        <f>VLOOKUP(Table3[[#This Row],[City tier]],Table3[[Hospital tier]:[Age]],1,)</f>
        <v>tier - 3</v>
      </c>
      <c r="O1873" s="4" t="str">
        <f>VLOOKUP(Table3[[#This Row],[State ID]],Table3[[State ID]:[Age]],1,)</f>
        <v>R1012</v>
      </c>
      <c r="P1873" s="4" t="str">
        <f>VLOOKUP(Table3[[#This Row],[Hospitalasion Details]],Table3[[Hospitalasion Details]:[Age]],1,)</f>
        <v>12-Jun-1999</v>
      </c>
      <c r="Q1873" s="4">
        <f>VLOOKUP(Table3[[#This Row],[Age]],Table3[Age],1,)</f>
        <v>23</v>
      </c>
    </row>
    <row r="1874" spans="1:17" x14ac:dyDescent="0.25">
      <c r="A1874" s="4" t="str">
        <f>VLOOKUP(Table2[[#This Row],[Customer ID]],Table2[],1,)</f>
        <v>Id1873</v>
      </c>
      <c r="B1874" s="4" t="str">
        <f>VLOOKUP(Table2[[#This Row],[Full Name]],Table2[[#This Row],[Full Name]],1,)</f>
        <v xml:space="preserve">  Ashley J Miles</v>
      </c>
      <c r="C1874" s="4">
        <f>VLOOKUP('Medical Examinations'!B1874,'Medical Examinations'!B1874:J4207,1,)</f>
        <v>28.594999999999999</v>
      </c>
      <c r="D1874" s="4">
        <f>VLOOKUP('Medical Examinations'!C1874,'Medical Examinations'!C1874:K4207,1,)</f>
        <v>5.43</v>
      </c>
      <c r="E1874" s="4" t="str">
        <f>VLOOKUP('Medical Examinations'!D1874,'Medical Examinations'!D1874:L4207,1,)</f>
        <v>No</v>
      </c>
      <c r="F1874" s="4" t="str">
        <f>VLOOKUP('Medical Examinations'!E1874,'Medical Examinations'!E1874:M4207,1,)</f>
        <v>No</v>
      </c>
      <c r="G1874" s="4" t="str">
        <f>VLOOKUP('Medical Examinations'!F1874,'Medical Examinations'!F1874:N4207,1,)</f>
        <v>No</v>
      </c>
      <c r="H1874" s="4">
        <f>VLOOKUP('Medical Examinations'!G1874,'Medical Examinations'!G1874:O4207,1,)</f>
        <v>0</v>
      </c>
      <c r="I1874" s="4" t="str">
        <f>VLOOKUP('Medical Examinations'!H1874,'Medical Examinations'!H1874:P4207,1,)</f>
        <v>No</v>
      </c>
      <c r="J1874" s="4" t="str">
        <f>VLOOKUP('Medical Examinations'!I1874,'Medical Examinations'!I1874:Q4207,1,)</f>
        <v>Over Weight</v>
      </c>
      <c r="K1874" s="4" t="str">
        <f>VLOOKUP('Medical Examinations'!J1874,'Medical Examinations'!J1874:R4207,1,)</f>
        <v>Normal</v>
      </c>
      <c r="L1874" s="49">
        <f>VLOOKUP(Table3[[#This Row],[Charges]],Table3[[Charges]:[Age]],1,)</f>
        <v>21659.93</v>
      </c>
      <c r="M1874" s="23" t="str">
        <f>VLOOKUP(Table3[[#This Row],[Hospital tier]],Table3[[Hospital tier]:[Age]],1,)</f>
        <v>tier - 3</v>
      </c>
      <c r="N1874" s="4" t="str">
        <f>VLOOKUP(Table3[[#This Row],[City tier]],Table3[[Hospital tier]:[Age]],1,)</f>
        <v>tier - 3</v>
      </c>
      <c r="O1874" s="4" t="str">
        <f>VLOOKUP(Table3[[#This Row],[State ID]],Table3[[State ID]:[Age]],1,)</f>
        <v>R1024</v>
      </c>
      <c r="P1874" s="4" t="str">
        <f>VLOOKUP(Table3[[#This Row],[Hospitalasion Details]],Table3[[Hospitalasion Details]:[Age]],1,)</f>
        <v>25-Dec-1983</v>
      </c>
      <c r="Q1874" s="4">
        <f>VLOOKUP(Table3[[#This Row],[Age]],Table3[Age],1,)</f>
        <v>39</v>
      </c>
    </row>
    <row r="1875" spans="1:17" x14ac:dyDescent="0.25">
      <c r="A1875" s="4" t="str">
        <f>VLOOKUP(Table2[[#This Row],[Customer ID]],Table2[],1,)</f>
        <v>Id1874</v>
      </c>
      <c r="B1875" s="4" t="str">
        <f>VLOOKUP(Table2[[#This Row],[Full Name]],Table2[[#This Row],[Full Name]],1,)</f>
        <v xml:space="preserve">  Turner J Zamore</v>
      </c>
      <c r="C1875" s="4">
        <f>VLOOKUP('Medical Examinations'!B1875,'Medical Examinations'!B1875:J4208,1,)</f>
        <v>25.934999999999999</v>
      </c>
      <c r="D1875" s="4">
        <f>VLOOKUP('Medical Examinations'!C1875,'Medical Examinations'!C1875:K4208,1,)</f>
        <v>4.29</v>
      </c>
      <c r="E1875" s="4" t="str">
        <f>VLOOKUP('Medical Examinations'!D1875,'Medical Examinations'!D1875:L4208,1,)</f>
        <v>No</v>
      </c>
      <c r="F1875" s="4" t="str">
        <f>VLOOKUP('Medical Examinations'!E1875,'Medical Examinations'!E1875:M4208,1,)</f>
        <v>No</v>
      </c>
      <c r="G1875" s="4" t="str">
        <f>VLOOKUP('Medical Examinations'!F1875,'Medical Examinations'!F1875:N4208,1,)</f>
        <v>No</v>
      </c>
      <c r="H1875" s="4">
        <f>VLOOKUP('Medical Examinations'!G1875,'Medical Examinations'!G1875:O4208,1,)</f>
        <v>0</v>
      </c>
      <c r="I1875" s="4" t="str">
        <f>VLOOKUP('Medical Examinations'!H1875,'Medical Examinations'!H1875:P4208,1,)</f>
        <v>No</v>
      </c>
      <c r="J1875" s="4" t="str">
        <f>VLOOKUP('Medical Examinations'!I1875,'Medical Examinations'!I1875:Q4208,1,)</f>
        <v>Over Weight</v>
      </c>
      <c r="K1875" s="4" t="str">
        <f>VLOOKUP('Medical Examinations'!J1875,'Medical Examinations'!J1875:R4208,1,)</f>
        <v>Normal</v>
      </c>
      <c r="L1875" s="49">
        <f>VLOOKUP(Table3[[#This Row],[Charges]],Table3[[Charges]:[Age]],1,)</f>
        <v>21661.16</v>
      </c>
      <c r="M1875" s="23" t="str">
        <f>VLOOKUP(Table3[[#This Row],[Hospital tier]],Table3[[Hospital tier]:[Age]],1,)</f>
        <v>tier - 2</v>
      </c>
      <c r="N1875" s="4" t="str">
        <f>VLOOKUP(Table3[[#This Row],[City tier]],Table3[[Hospital tier]:[Age]],1,)</f>
        <v>tier - 2</v>
      </c>
      <c r="O1875" s="4" t="str">
        <f>VLOOKUP(Table3[[#This Row],[State ID]],Table3[[State ID]:[Age]],1,)</f>
        <v>R1012</v>
      </c>
      <c r="P1875" s="4" t="str">
        <f>VLOOKUP(Table3[[#This Row],[Hospitalasion Details]],Table3[[Hospitalasion Details]:[Age]],1,)</f>
        <v>16-Nov-1962</v>
      </c>
      <c r="Q1875" s="4">
        <f>VLOOKUP(Table3[[#This Row],[Age]],Table3[Age],1,)</f>
        <v>60</v>
      </c>
    </row>
    <row r="1876" spans="1:17" x14ac:dyDescent="0.25">
      <c r="A1876" s="4" t="str">
        <f>VLOOKUP(Table2[[#This Row],[Customer ID]],Table2[],1,)</f>
        <v>Id1875</v>
      </c>
      <c r="B1876" s="4" t="str">
        <f>VLOOKUP(Table2[[#This Row],[Full Name]],Table2[[#This Row],[Full Name]],1,)</f>
        <v xml:space="preserve">  Roger Donaghy</v>
      </c>
      <c r="C1876" s="4">
        <f>VLOOKUP('Medical Examinations'!B1876,'Medical Examinations'!B1876:J4209,1,)</f>
        <v>27.645</v>
      </c>
      <c r="D1876" s="4">
        <f>VLOOKUP('Medical Examinations'!C1876,'Medical Examinations'!C1876:K4209,1,)</f>
        <v>5.25</v>
      </c>
      <c r="E1876" s="4" t="str">
        <f>VLOOKUP('Medical Examinations'!D1876,'Medical Examinations'!D1876:L4209,1,)</f>
        <v>No</v>
      </c>
      <c r="F1876" s="4" t="str">
        <f>VLOOKUP('Medical Examinations'!E1876,'Medical Examinations'!E1876:M4209,1,)</f>
        <v>No</v>
      </c>
      <c r="G1876" s="4" t="str">
        <f>VLOOKUP('Medical Examinations'!F1876,'Medical Examinations'!F1876:N4209,1,)</f>
        <v>No</v>
      </c>
      <c r="H1876" s="4">
        <f>VLOOKUP('Medical Examinations'!G1876,'Medical Examinations'!G1876:O4209,1,)</f>
        <v>1</v>
      </c>
      <c r="I1876" s="4" t="str">
        <f>VLOOKUP('Medical Examinations'!H1876,'Medical Examinations'!H1876:P4209,1,)</f>
        <v>No</v>
      </c>
      <c r="J1876" s="4" t="str">
        <f>VLOOKUP('Medical Examinations'!I1876,'Medical Examinations'!I1876:Q4209,1,)</f>
        <v>Over Weight</v>
      </c>
      <c r="K1876" s="4" t="str">
        <f>VLOOKUP('Medical Examinations'!J1876,'Medical Examinations'!J1876:R4209,1,)</f>
        <v>Normal</v>
      </c>
      <c r="L1876" s="49">
        <f>VLOOKUP(Table3[[#This Row],[Charges]],Table3[[Charges]:[Age]],1,)</f>
        <v>21677.279999999999</v>
      </c>
      <c r="M1876" s="23" t="str">
        <f>VLOOKUP(Table3[[#This Row],[Hospital tier]],Table3[[Hospital tier]:[Age]],1,)</f>
        <v>tier - 3</v>
      </c>
      <c r="N1876" s="4" t="str">
        <f>VLOOKUP(Table3[[#This Row],[City tier]],Table3[[Hospital tier]:[Age]],1,)</f>
        <v>tier - 1</v>
      </c>
      <c r="O1876" s="4" t="str">
        <f>VLOOKUP(Table3[[#This Row],[State ID]],Table3[[State ID]:[Age]],1,)</f>
        <v>R1012</v>
      </c>
      <c r="P1876" s="4" t="str">
        <f>VLOOKUP(Table3[[#This Row],[Hospitalasion Details]],Table3[[Hospitalasion Details]:[Age]],1,)</f>
        <v>18-Jul-1976</v>
      </c>
      <c r="Q1876" s="4">
        <f>VLOOKUP(Table3[[#This Row],[Age]],Table3[Age],1,)</f>
        <v>46</v>
      </c>
    </row>
    <row r="1877" spans="1:17" x14ac:dyDescent="0.25">
      <c r="A1877" s="4" t="str">
        <f>VLOOKUP(Table2[[#This Row],[Customer ID]],Table2[],1,)</f>
        <v>Id1876</v>
      </c>
      <c r="B1877" s="4" t="str">
        <f>VLOOKUP(Table2[[#This Row],[Full Name]],Table2[[#This Row],[Full Name]],1,)</f>
        <v xml:space="preserve">  Pamela Kennedy</v>
      </c>
      <c r="C1877" s="4">
        <f>VLOOKUP('Medical Examinations'!B1877,'Medical Examinations'!B1877:J4210,1,)</f>
        <v>30.1</v>
      </c>
      <c r="D1877" s="4">
        <f>VLOOKUP('Medical Examinations'!C1877,'Medical Examinations'!C1877:K4210,1,)</f>
        <v>4.04</v>
      </c>
      <c r="E1877" s="4" t="str">
        <f>VLOOKUP('Medical Examinations'!D1877,'Medical Examinations'!D1877:L4210,1,)</f>
        <v>No</v>
      </c>
      <c r="F1877" s="4" t="str">
        <f>VLOOKUP('Medical Examinations'!E1877,'Medical Examinations'!E1877:M4210,1,)</f>
        <v>No</v>
      </c>
      <c r="G1877" s="4" t="str">
        <f>VLOOKUP('Medical Examinations'!F1877,'Medical Examinations'!F1877:N4210,1,)</f>
        <v>No</v>
      </c>
      <c r="H1877" s="4">
        <f>VLOOKUP('Medical Examinations'!G1877,'Medical Examinations'!G1877:O4210,1,)</f>
        <v>1</v>
      </c>
      <c r="I1877" s="4" t="str">
        <f>VLOOKUP('Medical Examinations'!H1877,'Medical Examinations'!H1877:P4210,1,)</f>
        <v>No</v>
      </c>
      <c r="J1877" s="4" t="str">
        <f>VLOOKUP('Medical Examinations'!I1877,'Medical Examinations'!I1877:Q4210,1,)</f>
        <v>Obesity</v>
      </c>
      <c r="K1877" s="4" t="str">
        <f>VLOOKUP('Medical Examinations'!J1877,'Medical Examinations'!J1877:R4210,1,)</f>
        <v>Normal</v>
      </c>
      <c r="L1877" s="49">
        <f>VLOOKUP(Table3[[#This Row],[Charges]],Table3[[Charges]:[Age]],1,)</f>
        <v>21771.34</v>
      </c>
      <c r="M1877" s="23" t="str">
        <f>VLOOKUP(Table3[[#This Row],[Hospital tier]],Table3[[Hospital tier]:[Age]],1,)</f>
        <v>tier - 3</v>
      </c>
      <c r="N1877" s="4" t="str">
        <f>VLOOKUP(Table3[[#This Row],[City tier]],Table3[[Hospital tier]:[Age]],1,)</f>
        <v>tier - 1</v>
      </c>
      <c r="O1877" s="4" t="str">
        <f>VLOOKUP(Table3[[#This Row],[State ID]],Table3[[State ID]:[Age]],1,)</f>
        <v>R1024</v>
      </c>
      <c r="P1877" s="4" t="str">
        <f>VLOOKUP(Table3[[#This Row],[Hospitalasion Details]],Table3[[Hospitalasion Details]:[Age]],1,)</f>
        <v>20-Sep-1979</v>
      </c>
      <c r="Q1877" s="4">
        <f>VLOOKUP(Table3[[#This Row],[Age]],Table3[Age],1,)</f>
        <v>43</v>
      </c>
    </row>
    <row r="1878" spans="1:17" x14ac:dyDescent="0.25">
      <c r="A1878" s="4" t="str">
        <f>VLOOKUP(Table2[[#This Row],[Customer ID]],Table2[],1,)</f>
        <v>Id1877</v>
      </c>
      <c r="B1878" s="4" t="str">
        <f>VLOOKUP(Table2[[#This Row],[Full Name]],Table2[[#This Row],[Full Name]],1,)</f>
        <v xml:space="preserve">  Allison M Fiorini</v>
      </c>
      <c r="C1878" s="4">
        <f>VLOOKUP('Medical Examinations'!B1878,'Medical Examinations'!B1878:J4211,1,)</f>
        <v>26.79</v>
      </c>
      <c r="D1878" s="4">
        <f>VLOOKUP('Medical Examinations'!C1878,'Medical Examinations'!C1878:K4211,1,)</f>
        <v>5</v>
      </c>
      <c r="E1878" s="4" t="str">
        <f>VLOOKUP('Medical Examinations'!D1878,'Medical Examinations'!D1878:L4211,1,)</f>
        <v>Yes</v>
      </c>
      <c r="F1878" s="4" t="str">
        <f>VLOOKUP('Medical Examinations'!E1878,'Medical Examinations'!E1878:M4211,1,)</f>
        <v>No</v>
      </c>
      <c r="G1878" s="4" t="str">
        <f>VLOOKUP('Medical Examinations'!F1878,'Medical Examinations'!F1878:N4211,1,)</f>
        <v>Yes</v>
      </c>
      <c r="H1878" s="4">
        <f>VLOOKUP('Medical Examinations'!G1878,'Medical Examinations'!G1878:O4211,1,)</f>
        <v>1</v>
      </c>
      <c r="I1878" s="4" t="str">
        <f>VLOOKUP('Medical Examinations'!H1878,'Medical Examinations'!H1878:P4211,1,)</f>
        <v>No</v>
      </c>
      <c r="J1878" s="4" t="str">
        <f>VLOOKUP('Medical Examinations'!I1878,'Medical Examinations'!I1878:Q4211,1,)</f>
        <v>Over Weight</v>
      </c>
      <c r="K1878" s="4" t="str">
        <f>VLOOKUP('Medical Examinations'!J1878,'Medical Examinations'!J1878:R4211,1,)</f>
        <v>Normal</v>
      </c>
      <c r="L1878" s="49">
        <f>VLOOKUP(Table3[[#This Row],[Charges]],Table3[[Charges]:[Age]],1,)</f>
        <v>21774.32</v>
      </c>
      <c r="M1878" s="23" t="str">
        <f>VLOOKUP(Table3[[#This Row],[Hospital tier]],Table3[[Hospital tier]:[Age]],1,)</f>
        <v>tier - 3</v>
      </c>
      <c r="N1878" s="4" t="str">
        <f>VLOOKUP(Table3[[#This Row],[City tier]],Table3[[Hospital tier]:[Age]],1,)</f>
        <v>tier - 2</v>
      </c>
      <c r="O1878" s="4" t="str">
        <f>VLOOKUP(Table3[[#This Row],[State ID]],Table3[[State ID]:[Age]],1,)</f>
        <v>R1012</v>
      </c>
      <c r="P1878" s="4" t="str">
        <f>VLOOKUP(Table3[[#This Row],[Hospitalasion Details]],Table3[[Hospitalasion Details]:[Age]],1,)</f>
        <v>28-Sep-1979</v>
      </c>
      <c r="Q1878" s="4">
        <f>VLOOKUP(Table3[[#This Row],[Age]],Table3[Age],1,)</f>
        <v>43</v>
      </c>
    </row>
    <row r="1879" spans="1:17" x14ac:dyDescent="0.25">
      <c r="A1879" s="4" t="str">
        <f>VLOOKUP(Table2[[#This Row],[Customer ID]],Table2[],1,)</f>
        <v>Id1878</v>
      </c>
      <c r="B1879" s="4" t="str">
        <f>VLOOKUP(Table2[[#This Row],[Full Name]],Table2[[#This Row],[Full Name]],1,)</f>
        <v xml:space="preserve">  Katherine H Alexander</v>
      </c>
      <c r="C1879" s="4">
        <f>VLOOKUP('Medical Examinations'!B1879,'Medical Examinations'!B1879:J4212,1,)</f>
        <v>27.1</v>
      </c>
      <c r="D1879" s="4">
        <f>VLOOKUP('Medical Examinations'!C1879,'Medical Examinations'!C1879:K4212,1,)</f>
        <v>4.01</v>
      </c>
      <c r="E1879" s="4" t="str">
        <f>VLOOKUP('Medical Examinations'!D1879,'Medical Examinations'!D1879:L4212,1,)</f>
        <v>Yes</v>
      </c>
      <c r="F1879" s="4" t="str">
        <f>VLOOKUP('Medical Examinations'!E1879,'Medical Examinations'!E1879:M4212,1,)</f>
        <v>No</v>
      </c>
      <c r="G1879" s="4" t="str">
        <f>VLOOKUP('Medical Examinations'!F1879,'Medical Examinations'!F1879:N4212,1,)</f>
        <v>No</v>
      </c>
      <c r="H1879" s="4">
        <f>VLOOKUP('Medical Examinations'!G1879,'Medical Examinations'!G1879:O4212,1,)</f>
        <v>1</v>
      </c>
      <c r="I1879" s="4" t="str">
        <f>VLOOKUP('Medical Examinations'!H1879,'Medical Examinations'!H1879:P4212,1,)</f>
        <v>No</v>
      </c>
      <c r="J1879" s="4" t="str">
        <f>VLOOKUP('Medical Examinations'!I1879,'Medical Examinations'!I1879:Q4212,1,)</f>
        <v>Over Weight</v>
      </c>
      <c r="K1879" s="4" t="str">
        <f>VLOOKUP('Medical Examinations'!J1879,'Medical Examinations'!J1879:R4212,1,)</f>
        <v>Normal</v>
      </c>
      <c r="L1879" s="49">
        <f>VLOOKUP(Table3[[#This Row],[Charges]],Table3[[Charges]:[Age]],1,)</f>
        <v>21797</v>
      </c>
      <c r="M1879" s="23" t="str">
        <f>VLOOKUP(Table3[[#This Row],[Hospital tier]],Table3[[Hospital tier]:[Age]],1,)</f>
        <v>tier - 3</v>
      </c>
      <c r="N1879" s="4" t="str">
        <f>VLOOKUP(Table3[[#This Row],[City tier]],Table3[[Hospital tier]:[Age]],1,)</f>
        <v>tier - 1</v>
      </c>
      <c r="O1879" s="4" t="str">
        <f>VLOOKUP(Table3[[#This Row],[State ID]],Table3[[State ID]:[Age]],1,)</f>
        <v>R1011</v>
      </c>
      <c r="P1879" s="4" t="str">
        <f>VLOOKUP(Table3[[#This Row],[Hospitalasion Details]],Table3[[Hospitalasion Details]:[Age]],1,)</f>
        <v>27-Aug-1963</v>
      </c>
      <c r="Q1879" s="4">
        <f>VLOOKUP(Table3[[#This Row],[Age]],Table3[Age],1,)</f>
        <v>59</v>
      </c>
    </row>
    <row r="1880" spans="1:17" x14ac:dyDescent="0.25">
      <c r="A1880" s="4" t="str">
        <f>VLOOKUP(Table2[[#This Row],[Customer ID]],Table2[],1,)</f>
        <v>Id1879</v>
      </c>
      <c r="B1880" s="4" t="str">
        <f>VLOOKUP(Table2[[#This Row],[Full Name]],Table2[[#This Row],[Full Name]],1,)</f>
        <v xml:space="preserve">  Robin Watkins</v>
      </c>
      <c r="C1880" s="4">
        <f>VLOOKUP('Medical Examinations'!B1880,'Medical Examinations'!B1880:J4213,1,)</f>
        <v>24.31</v>
      </c>
      <c r="D1880" s="4">
        <f>VLOOKUP('Medical Examinations'!C1880,'Medical Examinations'!C1880:K4213,1,)</f>
        <v>5.4</v>
      </c>
      <c r="E1880" s="4" t="str">
        <f>VLOOKUP('Medical Examinations'!D1880,'Medical Examinations'!D1880:L4213,1,)</f>
        <v>No</v>
      </c>
      <c r="F1880" s="4" t="str">
        <f>VLOOKUP('Medical Examinations'!E1880,'Medical Examinations'!E1880:M4213,1,)</f>
        <v>No</v>
      </c>
      <c r="G1880" s="4" t="str">
        <f>VLOOKUP('Medical Examinations'!F1880,'Medical Examinations'!F1880:N4213,1,)</f>
        <v>No</v>
      </c>
      <c r="H1880" s="4">
        <f>VLOOKUP('Medical Examinations'!G1880,'Medical Examinations'!G1880:O4213,1,)</f>
        <v>0</v>
      </c>
      <c r="I1880" s="4" t="str">
        <f>VLOOKUP('Medical Examinations'!H1880,'Medical Examinations'!H1880:P4213,1,)</f>
        <v>No</v>
      </c>
      <c r="J1880" s="4" t="str">
        <f>VLOOKUP('Medical Examinations'!I1880,'Medical Examinations'!I1880:Q4213,1,)</f>
        <v>Normal Weight</v>
      </c>
      <c r="K1880" s="4" t="str">
        <f>VLOOKUP('Medical Examinations'!J1880,'Medical Examinations'!J1880:R4213,1,)</f>
        <v>Normal</v>
      </c>
      <c r="L1880" s="49">
        <f>VLOOKUP(Table3[[#This Row],[Charges]],Table3[[Charges]:[Age]],1,)</f>
        <v>21880.82</v>
      </c>
      <c r="M1880" s="23" t="str">
        <f>VLOOKUP(Table3[[#This Row],[Hospital tier]],Table3[[Hospital tier]:[Age]],1,)</f>
        <v>tier - 3</v>
      </c>
      <c r="N1880" s="4" t="str">
        <f>VLOOKUP(Table3[[#This Row],[City tier]],Table3[[Hospital tier]:[Age]],1,)</f>
        <v>tier - 1</v>
      </c>
      <c r="O1880" s="4" t="str">
        <f>VLOOKUP(Table3[[#This Row],[State ID]],Table3[[State ID]:[Age]],1,)</f>
        <v>R1012</v>
      </c>
      <c r="P1880" s="4" t="str">
        <f>VLOOKUP(Table3[[#This Row],[Hospitalasion Details]],Table3[[Hospitalasion Details]:[Age]],1,)</f>
        <v>17-Aug-1979</v>
      </c>
      <c r="Q1880" s="4">
        <f>VLOOKUP(Table3[[#This Row],[Age]],Table3[Age],1,)</f>
        <v>43</v>
      </c>
    </row>
    <row r="1881" spans="1:17" x14ac:dyDescent="0.25">
      <c r="A1881" s="4" t="str">
        <f>VLOOKUP(Table2[[#This Row],[Customer ID]],Table2[],1,)</f>
        <v>Id1880</v>
      </c>
      <c r="B1881" s="4" t="str">
        <f>VLOOKUP(Table2[[#This Row],[Full Name]],Table2[[#This Row],[Full Name]],1,)</f>
        <v xml:space="preserve">  Terri Cassel</v>
      </c>
      <c r="C1881" s="4">
        <f>VLOOKUP('Medical Examinations'!B1881,'Medical Examinations'!B1881:J4214,1,)</f>
        <v>15.53</v>
      </c>
      <c r="D1881" s="4">
        <f>VLOOKUP('Medical Examinations'!C1881,'Medical Examinations'!C1881:K4214,1,)</f>
        <v>5.81</v>
      </c>
      <c r="E1881" s="4" t="str">
        <f>VLOOKUP('Medical Examinations'!D1881,'Medical Examinations'!D1881:L4214,1,)</f>
        <v>No</v>
      </c>
      <c r="F1881" s="4" t="str">
        <f>VLOOKUP('Medical Examinations'!E1881,'Medical Examinations'!E1881:M4214,1,)</f>
        <v>No</v>
      </c>
      <c r="G1881" s="4" t="str">
        <f>VLOOKUP('Medical Examinations'!F1881,'Medical Examinations'!F1881:N4214,1,)</f>
        <v>No</v>
      </c>
      <c r="H1881" s="4">
        <f>VLOOKUP('Medical Examinations'!G1881,'Medical Examinations'!G1881:O4214,1,)</f>
        <v>1</v>
      </c>
      <c r="I1881" s="4" t="str">
        <f>VLOOKUP('Medical Examinations'!H1881,'Medical Examinations'!H1881:P4214,1,)</f>
        <v>No</v>
      </c>
      <c r="J1881" s="4" t="str">
        <f>VLOOKUP('Medical Examinations'!I1881,'Medical Examinations'!I1881:Q4214,1,)</f>
        <v>Underweight</v>
      </c>
      <c r="K1881" s="4" t="str">
        <f>VLOOKUP('Medical Examinations'!J1881,'Medical Examinations'!J1881:R4214,1,)</f>
        <v>Pre diabetes</v>
      </c>
      <c r="L1881" s="49">
        <f>VLOOKUP(Table3[[#This Row],[Charges]],Table3[[Charges]:[Age]],1,)</f>
        <v>21882.400000000001</v>
      </c>
      <c r="M1881" s="23" t="str">
        <f>VLOOKUP(Table3[[#This Row],[Hospital tier]],Table3[[Hospital tier]:[Age]],1,)</f>
        <v>tier - 2</v>
      </c>
      <c r="N1881" s="4" t="str">
        <f>VLOOKUP(Table3[[#This Row],[City tier]],Table3[[Hospital tier]:[Age]],1,)</f>
        <v>tier - 1</v>
      </c>
      <c r="O1881" s="4" t="str">
        <f>VLOOKUP(Table3[[#This Row],[State ID]],Table3[[State ID]:[Age]],1,)</f>
        <v>R1011</v>
      </c>
      <c r="P1881" s="4" t="str">
        <f>VLOOKUP(Table3[[#This Row],[Hospitalasion Details]],Table3[[Hospitalasion Details]:[Age]],1,)</f>
        <v>28-Sep-2003</v>
      </c>
      <c r="Q1881" s="4">
        <f>VLOOKUP(Table3[[#This Row],[Age]],Table3[Age],1,)</f>
        <v>19</v>
      </c>
    </row>
    <row r="1882" spans="1:17" x14ac:dyDescent="0.25">
      <c r="A1882" s="4" t="str">
        <f>VLOOKUP(Table2[[#This Row],[Customer ID]],Table2[],1,)</f>
        <v>Id1881</v>
      </c>
      <c r="B1882" s="4" t="str">
        <f>VLOOKUP(Table2[[#This Row],[Full Name]],Table2[[#This Row],[Full Name]],1,)</f>
        <v xml:space="preserve">  Eddie Ferguson</v>
      </c>
      <c r="C1882" s="4">
        <f>VLOOKUP('Medical Examinations'!B1882,'Medical Examinations'!B1882:J4215,1,)</f>
        <v>30.7</v>
      </c>
      <c r="D1882" s="4">
        <f>VLOOKUP('Medical Examinations'!C1882,'Medical Examinations'!C1882:K4215,1,)</f>
        <v>5.82</v>
      </c>
      <c r="E1882" s="4" t="str">
        <f>VLOOKUP('Medical Examinations'!D1882,'Medical Examinations'!D1882:L4215,1,)</f>
        <v>No</v>
      </c>
      <c r="F1882" s="4" t="str">
        <f>VLOOKUP('Medical Examinations'!E1882,'Medical Examinations'!E1882:M4215,1,)</f>
        <v>No</v>
      </c>
      <c r="G1882" s="4" t="str">
        <f>VLOOKUP('Medical Examinations'!F1882,'Medical Examinations'!F1882:N4215,1,)</f>
        <v>No</v>
      </c>
      <c r="H1882" s="4">
        <f>VLOOKUP('Medical Examinations'!G1882,'Medical Examinations'!G1882:O4215,1,)</f>
        <v>1</v>
      </c>
      <c r="I1882" s="4" t="str">
        <f>VLOOKUP('Medical Examinations'!H1882,'Medical Examinations'!H1882:P4215,1,)</f>
        <v>No</v>
      </c>
      <c r="J1882" s="4" t="str">
        <f>VLOOKUP('Medical Examinations'!I1882,'Medical Examinations'!I1882:Q4215,1,)</f>
        <v>Obesity</v>
      </c>
      <c r="K1882" s="4" t="str">
        <f>VLOOKUP('Medical Examinations'!J1882,'Medical Examinations'!J1882:R4215,1,)</f>
        <v>Pre diabetes</v>
      </c>
      <c r="L1882" s="49">
        <f>VLOOKUP(Table3[[#This Row],[Charges]],Table3[[Charges]:[Age]],1,)</f>
        <v>21978.68</v>
      </c>
      <c r="M1882" s="23" t="str">
        <f>VLOOKUP(Table3[[#This Row],[Hospital tier]],Table3[[Hospital tier]:[Age]],1,)</f>
        <v>tier - 3</v>
      </c>
      <c r="N1882" s="4" t="str">
        <f>VLOOKUP(Table3[[#This Row],[City tier]],Table3[[Hospital tier]:[Age]],1,)</f>
        <v>tier - 3</v>
      </c>
      <c r="O1882" s="4" t="str">
        <f>VLOOKUP(Table3[[#This Row],[State ID]],Table3[[State ID]:[Age]],1,)</f>
        <v>R1013</v>
      </c>
      <c r="P1882" s="4" t="str">
        <f>VLOOKUP(Table3[[#This Row],[Hospitalasion Details]],Table3[[Hospitalasion Details]:[Age]],1,)</f>
        <v>19-Dec-1975</v>
      </c>
      <c r="Q1882" s="4">
        <f>VLOOKUP(Table3[[#This Row],[Age]],Table3[Age],1,)</f>
        <v>47</v>
      </c>
    </row>
    <row r="1883" spans="1:17" x14ac:dyDescent="0.25">
      <c r="A1883" s="4" t="str">
        <f>VLOOKUP(Table2[[#This Row],[Customer ID]],Table2[],1,)</f>
        <v>Id1882</v>
      </c>
      <c r="B1883" s="4" t="str">
        <f>VLOOKUP(Table2[[#This Row],[Full Name]],Table2[[#This Row],[Full Name]],1,)</f>
        <v xml:space="preserve">  Pamela O'Sullivan</v>
      </c>
      <c r="C1883" s="4">
        <f>VLOOKUP('Medical Examinations'!B1883,'Medical Examinations'!B1883:J4216,1,)</f>
        <v>33.33</v>
      </c>
      <c r="D1883" s="4">
        <f>VLOOKUP('Medical Examinations'!C1883,'Medical Examinations'!C1883:K4216,1,)</f>
        <v>4.82</v>
      </c>
      <c r="E1883" s="4" t="str">
        <f>VLOOKUP('Medical Examinations'!D1883,'Medical Examinations'!D1883:L4216,1,)</f>
        <v>No</v>
      </c>
      <c r="F1883" s="4" t="str">
        <f>VLOOKUP('Medical Examinations'!E1883,'Medical Examinations'!E1883:M4216,1,)</f>
        <v>No</v>
      </c>
      <c r="G1883" s="4" t="str">
        <f>VLOOKUP('Medical Examinations'!F1883,'Medical Examinations'!F1883:N4216,1,)</f>
        <v>No</v>
      </c>
      <c r="H1883" s="4">
        <f>VLOOKUP('Medical Examinations'!G1883,'Medical Examinations'!G1883:O4216,1,)</f>
        <v>1</v>
      </c>
      <c r="I1883" s="4" t="str">
        <f>VLOOKUP('Medical Examinations'!H1883,'Medical Examinations'!H1883:P4216,1,)</f>
        <v>No</v>
      </c>
      <c r="J1883" s="4" t="str">
        <f>VLOOKUP('Medical Examinations'!I1883,'Medical Examinations'!I1883:Q4216,1,)</f>
        <v>Obesity</v>
      </c>
      <c r="K1883" s="4" t="str">
        <f>VLOOKUP('Medical Examinations'!J1883,'Medical Examinations'!J1883:R4216,1,)</f>
        <v>Normal</v>
      </c>
      <c r="L1883" s="49">
        <f>VLOOKUP(Table3[[#This Row],[Charges]],Table3[[Charges]:[Age]],1,)</f>
        <v>21984.47</v>
      </c>
      <c r="M1883" s="23" t="str">
        <f>VLOOKUP(Table3[[#This Row],[Hospital tier]],Table3[[Hospital tier]:[Age]],1,)</f>
        <v>tier - 3</v>
      </c>
      <c r="N1883" s="4" t="str">
        <f>VLOOKUP(Table3[[#This Row],[City tier]],Table3[[Hospital tier]:[Age]],1,)</f>
        <v>tier - 1</v>
      </c>
      <c r="O1883" s="4" t="str">
        <f>VLOOKUP(Table3[[#This Row],[State ID]],Table3[[State ID]:[Age]],1,)</f>
        <v>R1012</v>
      </c>
      <c r="P1883" s="4" t="str">
        <f>VLOOKUP(Table3[[#This Row],[Hospitalasion Details]],Table3[[Hospitalasion Details]:[Age]],1,)</f>
        <v>14-Oct-1989</v>
      </c>
      <c r="Q1883" s="4">
        <f>VLOOKUP(Table3[[#This Row],[Age]],Table3[Age],1,)</f>
        <v>33</v>
      </c>
    </row>
    <row r="1884" spans="1:17" x14ac:dyDescent="0.25">
      <c r="A1884" s="4" t="str">
        <f>VLOOKUP(Table2[[#This Row],[Customer ID]],Table2[],1,)</f>
        <v>Id1883</v>
      </c>
      <c r="B1884" s="4" t="str">
        <f>VLOOKUP(Table2[[#This Row],[Full Name]],Table2[[#This Row],[Full Name]],1,)</f>
        <v xml:space="preserve">  Joyce Chepkirui</v>
      </c>
      <c r="C1884" s="4">
        <f>VLOOKUP('Medical Examinations'!B1884,'Medical Examinations'!B1884:J4217,1,)</f>
        <v>32.4</v>
      </c>
      <c r="D1884" s="4">
        <f>VLOOKUP('Medical Examinations'!C1884,'Medical Examinations'!C1884:K4217,1,)</f>
        <v>5.08</v>
      </c>
      <c r="E1884" s="4" t="str">
        <f>VLOOKUP('Medical Examinations'!D1884,'Medical Examinations'!D1884:L4217,1,)</f>
        <v>No</v>
      </c>
      <c r="F1884" s="4" t="str">
        <f>VLOOKUP('Medical Examinations'!E1884,'Medical Examinations'!E1884:M4217,1,)</f>
        <v>No</v>
      </c>
      <c r="G1884" s="4" t="str">
        <f>VLOOKUP('Medical Examinations'!F1884,'Medical Examinations'!F1884:N4217,1,)</f>
        <v>No</v>
      </c>
      <c r="H1884" s="4">
        <f>VLOOKUP('Medical Examinations'!G1884,'Medical Examinations'!G1884:O4217,1,)</f>
        <v>1</v>
      </c>
      <c r="I1884" s="4" t="str">
        <f>VLOOKUP('Medical Examinations'!H1884,'Medical Examinations'!H1884:P4217,1,)</f>
        <v>No</v>
      </c>
      <c r="J1884" s="4" t="str">
        <f>VLOOKUP('Medical Examinations'!I1884,'Medical Examinations'!I1884:Q4217,1,)</f>
        <v>Obesity</v>
      </c>
      <c r="K1884" s="4" t="str">
        <f>VLOOKUP('Medical Examinations'!J1884,'Medical Examinations'!J1884:R4217,1,)</f>
        <v>Normal</v>
      </c>
      <c r="L1884" s="49">
        <f>VLOOKUP(Table3[[#This Row],[Charges]],Table3[[Charges]:[Age]],1,)</f>
        <v>22097.62</v>
      </c>
      <c r="M1884" s="23" t="str">
        <f>VLOOKUP(Table3[[#This Row],[Hospital tier]],Table3[[Hospital tier]:[Age]],1,)</f>
        <v>tier - 3</v>
      </c>
      <c r="N1884" s="4" t="str">
        <f>VLOOKUP(Table3[[#This Row],[City tier]],Table3[[Hospital tier]:[Age]],1,)</f>
        <v>tier - 1</v>
      </c>
      <c r="O1884" s="4" t="str">
        <f>VLOOKUP(Table3[[#This Row],[State ID]],Table3[[State ID]:[Age]],1,)</f>
        <v>R1011</v>
      </c>
      <c r="P1884" s="4" t="str">
        <f>VLOOKUP(Table3[[#This Row],[Hospitalasion Details]],Table3[[Hospitalasion Details]:[Age]],1,)</f>
        <v>28-Aug-2001</v>
      </c>
      <c r="Q1884" s="4">
        <f>VLOOKUP(Table3[[#This Row],[Age]],Table3[Age],1,)</f>
        <v>21</v>
      </c>
    </row>
    <row r="1885" spans="1:17" x14ac:dyDescent="0.25">
      <c r="A1885" s="4" t="str">
        <f>VLOOKUP(Table2[[#This Row],[Customer ID]],Table2[],1,)</f>
        <v>Id1884</v>
      </c>
      <c r="B1885" s="4" t="str">
        <f>VLOOKUP(Table2[[#This Row],[Full Name]],Table2[[#This Row],[Full Name]],1,)</f>
        <v xml:space="preserve">  Alison W Gurney</v>
      </c>
      <c r="C1885" s="4">
        <f>VLOOKUP('Medical Examinations'!B1885,'Medical Examinations'!B1885:J4218,1,)</f>
        <v>27.93</v>
      </c>
      <c r="D1885" s="4">
        <f>VLOOKUP('Medical Examinations'!C1885,'Medical Examinations'!C1885:K4218,1,)</f>
        <v>5.59</v>
      </c>
      <c r="E1885" s="4" t="str">
        <f>VLOOKUP('Medical Examinations'!D1885,'Medical Examinations'!D1885:L4218,1,)</f>
        <v>No</v>
      </c>
      <c r="F1885" s="4" t="str">
        <f>VLOOKUP('Medical Examinations'!E1885,'Medical Examinations'!E1885:M4218,1,)</f>
        <v>No</v>
      </c>
      <c r="G1885" s="4" t="str">
        <f>VLOOKUP('Medical Examinations'!F1885,'Medical Examinations'!F1885:N4218,1,)</f>
        <v>No</v>
      </c>
      <c r="H1885" s="4">
        <f>VLOOKUP('Medical Examinations'!G1885,'Medical Examinations'!G1885:O4218,1,)</f>
        <v>1</v>
      </c>
      <c r="I1885" s="4" t="str">
        <f>VLOOKUP('Medical Examinations'!H1885,'Medical Examinations'!H1885:P4218,1,)</f>
        <v>No</v>
      </c>
      <c r="J1885" s="4" t="str">
        <f>VLOOKUP('Medical Examinations'!I1885,'Medical Examinations'!I1885:Q4218,1,)</f>
        <v>Over Weight</v>
      </c>
      <c r="K1885" s="4" t="str">
        <f>VLOOKUP('Medical Examinations'!J1885,'Medical Examinations'!J1885:R4218,1,)</f>
        <v>Normal</v>
      </c>
      <c r="L1885" s="49">
        <f>VLOOKUP(Table3[[#This Row],[Charges]],Table3[[Charges]:[Age]],1,)</f>
        <v>22144.03</v>
      </c>
      <c r="M1885" s="23" t="str">
        <f>VLOOKUP(Table3[[#This Row],[Hospital tier]],Table3[[Hospital tier]:[Age]],1,)</f>
        <v>tier - 2</v>
      </c>
      <c r="N1885" s="4" t="str">
        <f>VLOOKUP(Table3[[#This Row],[City tier]],Table3[[Hospital tier]:[Age]],1,)</f>
        <v>tier - 2</v>
      </c>
      <c r="O1885" s="4" t="str">
        <f>VLOOKUP(Table3[[#This Row],[State ID]],Table3[[State ID]:[Age]],1,)</f>
        <v>R1011</v>
      </c>
      <c r="P1885" s="4" t="str">
        <f>VLOOKUP(Table3[[#This Row],[Hospitalasion Details]],Table3[[Hospitalasion Details]:[Age]],1,)</f>
        <v>12-Sep-1980</v>
      </c>
      <c r="Q1885" s="4">
        <f>VLOOKUP(Table3[[#This Row],[Age]],Table3[Age],1,)</f>
        <v>42</v>
      </c>
    </row>
    <row r="1886" spans="1:17" x14ac:dyDescent="0.25">
      <c r="A1886" s="4" t="str">
        <f>VLOOKUP(Table2[[#This Row],[Customer ID]],Table2[],1,)</f>
        <v>Id1885</v>
      </c>
      <c r="B1886" s="4" t="str">
        <f>VLOOKUP(Table2[[#This Row],[Full Name]],Table2[[#This Row],[Full Name]],1,)</f>
        <v xml:space="preserve">  Tammara C Francis</v>
      </c>
      <c r="C1886" s="4">
        <f>VLOOKUP('Medical Examinations'!B1886,'Medical Examinations'!B1886:J4219,1,)</f>
        <v>21.754999999999999</v>
      </c>
      <c r="D1886" s="4">
        <f>VLOOKUP('Medical Examinations'!C1886,'Medical Examinations'!C1886:K4219,1,)</f>
        <v>5.12</v>
      </c>
      <c r="E1886" s="4" t="str">
        <f>VLOOKUP('Medical Examinations'!D1886,'Medical Examinations'!D1886:L4219,1,)</f>
        <v>No</v>
      </c>
      <c r="F1886" s="4" t="str">
        <f>VLOOKUP('Medical Examinations'!E1886,'Medical Examinations'!E1886:M4219,1,)</f>
        <v>No</v>
      </c>
      <c r="G1886" s="4" t="str">
        <f>VLOOKUP('Medical Examinations'!F1886,'Medical Examinations'!F1886:N4219,1,)</f>
        <v>No</v>
      </c>
      <c r="H1886" s="4">
        <f>VLOOKUP('Medical Examinations'!G1886,'Medical Examinations'!G1886:O4219,1,)</f>
        <v>0</v>
      </c>
      <c r="I1886" s="4" t="str">
        <f>VLOOKUP('Medical Examinations'!H1886,'Medical Examinations'!H1886:P4219,1,)</f>
        <v>No</v>
      </c>
      <c r="J1886" s="4" t="str">
        <f>VLOOKUP('Medical Examinations'!I1886,'Medical Examinations'!I1886:Q4219,1,)</f>
        <v>Normal Weight</v>
      </c>
      <c r="K1886" s="4" t="str">
        <f>VLOOKUP('Medical Examinations'!J1886,'Medical Examinations'!J1886:R4219,1,)</f>
        <v>Normal</v>
      </c>
      <c r="L1886" s="49">
        <f>VLOOKUP(Table3[[#This Row],[Charges]],Table3[[Charges]:[Age]],1,)</f>
        <v>22192.44</v>
      </c>
      <c r="M1886" s="23" t="str">
        <f>VLOOKUP(Table3[[#This Row],[Hospital tier]],Table3[[Hospital tier]:[Age]],1,)</f>
        <v>tier - 3</v>
      </c>
      <c r="N1886" s="4" t="str">
        <f>VLOOKUP(Table3[[#This Row],[City tier]],Table3[[Hospital tier]:[Age]],1,)</f>
        <v>tier - 1</v>
      </c>
      <c r="O1886" s="4" t="str">
        <f>VLOOKUP(Table3[[#This Row],[State ID]],Table3[[State ID]:[Age]],1,)</f>
        <v>R1013</v>
      </c>
      <c r="P1886" s="4" t="str">
        <f>VLOOKUP(Table3[[#This Row],[Hospitalasion Details]],Table3[[Hospitalasion Details]:[Age]],1,)</f>
        <v>24-Aug-1965</v>
      </c>
      <c r="Q1886" s="4">
        <f>VLOOKUP(Table3[[#This Row],[Age]],Table3[Age],1,)</f>
        <v>57</v>
      </c>
    </row>
    <row r="1887" spans="1:17" x14ac:dyDescent="0.25">
      <c r="A1887" s="4" t="str">
        <f>VLOOKUP(Table2[[#This Row],[Customer ID]],Table2[],1,)</f>
        <v>Id1886</v>
      </c>
      <c r="B1887" s="4" t="str">
        <f>VLOOKUP(Table2[[#This Row],[Full Name]],Table2[[#This Row],[Full Name]],1,)</f>
        <v xml:space="preserve">  Dorota Gruca</v>
      </c>
      <c r="C1887" s="4">
        <f>VLOOKUP('Medical Examinations'!B1887,'Medical Examinations'!B1887:J4220,1,)</f>
        <v>25.934999999999999</v>
      </c>
      <c r="D1887" s="4">
        <f>VLOOKUP('Medical Examinations'!C1887,'Medical Examinations'!C1887:K4220,1,)</f>
        <v>4.95</v>
      </c>
      <c r="E1887" s="4" t="str">
        <f>VLOOKUP('Medical Examinations'!D1887,'Medical Examinations'!D1887:L4220,1,)</f>
        <v>No</v>
      </c>
      <c r="F1887" s="4" t="str">
        <f>VLOOKUP('Medical Examinations'!E1887,'Medical Examinations'!E1887:M4220,1,)</f>
        <v>No</v>
      </c>
      <c r="G1887" s="4" t="str">
        <f>VLOOKUP('Medical Examinations'!F1887,'Medical Examinations'!F1887:N4220,1,)</f>
        <v>No</v>
      </c>
      <c r="H1887" s="4">
        <f>VLOOKUP('Medical Examinations'!G1887,'Medical Examinations'!G1887:O4220,1,)</f>
        <v>0</v>
      </c>
      <c r="I1887" s="4" t="str">
        <f>VLOOKUP('Medical Examinations'!H1887,'Medical Examinations'!H1887:P4220,1,)</f>
        <v>No</v>
      </c>
      <c r="J1887" s="4" t="str">
        <f>VLOOKUP('Medical Examinations'!I1887,'Medical Examinations'!I1887:Q4220,1,)</f>
        <v>Over Weight</v>
      </c>
      <c r="K1887" s="4" t="str">
        <f>VLOOKUP('Medical Examinations'!J1887,'Medical Examinations'!J1887:R4220,1,)</f>
        <v>Normal</v>
      </c>
      <c r="L1887" s="49">
        <f>VLOOKUP(Table3[[#This Row],[Charges]],Table3[[Charges]:[Age]],1,)</f>
        <v>22218.11</v>
      </c>
      <c r="M1887" s="23" t="str">
        <f>VLOOKUP(Table3[[#This Row],[Hospital tier]],Table3[[Hospital tier]:[Age]],1,)</f>
        <v>tier - 2</v>
      </c>
      <c r="N1887" s="4" t="str">
        <f>VLOOKUP(Table3[[#This Row],[City tier]],Table3[[Hospital tier]:[Age]],1,)</f>
        <v>tier - 3</v>
      </c>
      <c r="O1887" s="4" t="str">
        <f>VLOOKUP(Table3[[#This Row],[State ID]],Table3[[State ID]:[Age]],1,)</f>
        <v>R1013</v>
      </c>
      <c r="P1887" s="4" t="str">
        <f>VLOOKUP(Table3[[#This Row],[Hospitalasion Details]],Table3[[Hospitalasion Details]:[Age]],1,)</f>
        <v>16-Jun-1971</v>
      </c>
      <c r="Q1887" s="4">
        <f>VLOOKUP(Table3[[#This Row],[Age]],Table3[Age],1,)</f>
        <v>51</v>
      </c>
    </row>
    <row r="1888" spans="1:17" x14ac:dyDescent="0.25">
      <c r="A1888" s="4" t="str">
        <f>VLOOKUP(Table2[[#This Row],[Customer ID]],Table2[],1,)</f>
        <v>Id1887</v>
      </c>
      <c r="B1888" s="4" t="str">
        <f>VLOOKUP(Table2[[#This Row],[Full Name]],Table2[[#This Row],[Full Name]],1,)</f>
        <v xml:space="preserve">  Jose Norberto Sr Rojas Alvarez</v>
      </c>
      <c r="C1888" s="4">
        <f>VLOOKUP('Medical Examinations'!B1888,'Medical Examinations'!B1888:J4221,1,)</f>
        <v>31.5</v>
      </c>
      <c r="D1888" s="4">
        <f>VLOOKUP('Medical Examinations'!C1888,'Medical Examinations'!C1888:K4221,1,)</f>
        <v>6.16</v>
      </c>
      <c r="E1888" s="4" t="str">
        <f>VLOOKUP('Medical Examinations'!D1888,'Medical Examinations'!D1888:L4221,1,)</f>
        <v>No</v>
      </c>
      <c r="F1888" s="4" t="str">
        <f>VLOOKUP('Medical Examinations'!E1888,'Medical Examinations'!E1888:M4221,1,)</f>
        <v>No</v>
      </c>
      <c r="G1888" s="4" t="str">
        <f>VLOOKUP('Medical Examinations'!F1888,'Medical Examinations'!F1888:N4221,1,)</f>
        <v>No</v>
      </c>
      <c r="H1888" s="4">
        <f>VLOOKUP('Medical Examinations'!G1888,'Medical Examinations'!G1888:O4221,1,)</f>
        <v>0</v>
      </c>
      <c r="I1888" s="4" t="str">
        <f>VLOOKUP('Medical Examinations'!H1888,'Medical Examinations'!H1888:P4221,1,)</f>
        <v>No</v>
      </c>
      <c r="J1888" s="4" t="str">
        <f>VLOOKUP('Medical Examinations'!I1888,'Medical Examinations'!I1888:Q4221,1,)</f>
        <v>Obesity</v>
      </c>
      <c r="K1888" s="4" t="str">
        <f>VLOOKUP('Medical Examinations'!J1888,'Medical Examinations'!J1888:R4221,1,)</f>
        <v>Pre diabetes</v>
      </c>
      <c r="L1888" s="49">
        <f>VLOOKUP(Table3[[#This Row],[Charges]],Table3[[Charges]:[Age]],1,)</f>
        <v>22331.57</v>
      </c>
      <c r="M1888" s="23" t="str">
        <f>VLOOKUP(Table3[[#This Row],[Hospital tier]],Table3[[Hospital tier]:[Age]],1,)</f>
        <v>tier - 2</v>
      </c>
      <c r="N1888" s="4" t="str">
        <f>VLOOKUP(Table3[[#This Row],[City tier]],Table3[[Hospital tier]:[Age]],1,)</f>
        <v>tier - 3</v>
      </c>
      <c r="O1888" s="4" t="str">
        <f>VLOOKUP(Table3[[#This Row],[State ID]],Table3[[State ID]:[Age]],1,)</f>
        <v>R1024</v>
      </c>
      <c r="P1888" s="4" t="str">
        <f>VLOOKUP(Table3[[#This Row],[Hospitalasion Details]],Table3[[Hospitalasion Details]:[Age]],1,)</f>
        <v>27-Dec-1982</v>
      </c>
      <c r="Q1888" s="4">
        <f>VLOOKUP(Table3[[#This Row],[Age]],Table3[Age],1,)</f>
        <v>40</v>
      </c>
    </row>
    <row r="1889" spans="1:17" x14ac:dyDescent="0.25">
      <c r="A1889" s="4" t="str">
        <f>VLOOKUP(Table2[[#This Row],[Customer ID]],Table2[],1,)</f>
        <v>Id1888</v>
      </c>
      <c r="B1889" s="4" t="str">
        <f>VLOOKUP(Table2[[#This Row],[Full Name]],Table2[[#This Row],[Full Name]],1,)</f>
        <v xml:space="preserve">  Peter Denton</v>
      </c>
      <c r="C1889" s="4">
        <f>VLOOKUP('Medical Examinations'!B1889,'Medical Examinations'!B1889:J4222,1,)</f>
        <v>30.03</v>
      </c>
      <c r="D1889" s="4">
        <f>VLOOKUP('Medical Examinations'!C1889,'Medical Examinations'!C1889:K4222,1,)</f>
        <v>6.41</v>
      </c>
      <c r="E1889" s="4" t="str">
        <f>VLOOKUP('Medical Examinations'!D1889,'Medical Examinations'!D1889:L4222,1,)</f>
        <v>No</v>
      </c>
      <c r="F1889" s="4" t="str">
        <f>VLOOKUP('Medical Examinations'!E1889,'Medical Examinations'!E1889:M4222,1,)</f>
        <v>No</v>
      </c>
      <c r="G1889" s="4" t="str">
        <f>VLOOKUP('Medical Examinations'!F1889,'Medical Examinations'!F1889:N4222,1,)</f>
        <v>No</v>
      </c>
      <c r="H1889" s="4">
        <f>VLOOKUP('Medical Examinations'!G1889,'Medical Examinations'!G1889:O4222,1,)</f>
        <v>0</v>
      </c>
      <c r="I1889" s="4" t="str">
        <f>VLOOKUP('Medical Examinations'!H1889,'Medical Examinations'!H1889:P4222,1,)</f>
        <v>No</v>
      </c>
      <c r="J1889" s="4" t="str">
        <f>VLOOKUP('Medical Examinations'!I1889,'Medical Examinations'!I1889:Q4222,1,)</f>
        <v>Obesity</v>
      </c>
      <c r="K1889" s="4" t="str">
        <f>VLOOKUP('Medical Examinations'!J1889,'Medical Examinations'!J1889:R4222,1,)</f>
        <v>Diabetes</v>
      </c>
      <c r="L1889" s="49">
        <f>VLOOKUP(Table3[[#This Row],[Charges]],Table3[[Charges]:[Age]],1,)</f>
        <v>22395.74</v>
      </c>
      <c r="M1889" s="23" t="str">
        <f>VLOOKUP(Table3[[#This Row],[Hospital tier]],Table3[[Hospital tier]:[Age]],1,)</f>
        <v>tier - 3</v>
      </c>
      <c r="N1889" s="4" t="str">
        <f>VLOOKUP(Table3[[#This Row],[City tier]],Table3[[Hospital tier]:[Age]],1,)</f>
        <v>tier - 2</v>
      </c>
      <c r="O1889" s="4" t="str">
        <f>VLOOKUP(Table3[[#This Row],[State ID]],Table3[[State ID]:[Age]],1,)</f>
        <v>R1024</v>
      </c>
      <c r="P1889" s="4" t="str">
        <f>VLOOKUP(Table3[[#This Row],[Hospitalasion Details]],Table3[[Hospitalasion Details]:[Age]],1,)</f>
        <v>26-Aug-1999</v>
      </c>
      <c r="Q1889" s="4">
        <f>VLOOKUP(Table3[[#This Row],[Age]],Table3[Age],1,)</f>
        <v>23</v>
      </c>
    </row>
    <row r="1890" spans="1:17" x14ac:dyDescent="0.25">
      <c r="A1890" s="4" t="str">
        <f>VLOOKUP(Table2[[#This Row],[Customer ID]],Table2[],1,)</f>
        <v>Id1889</v>
      </c>
      <c r="B1890" s="4" t="str">
        <f>VLOOKUP(Table2[[#This Row],[Full Name]],Table2[[#This Row],[Full Name]],1,)</f>
        <v xml:space="preserve">  Bryant Mason</v>
      </c>
      <c r="C1890" s="4">
        <f>VLOOKUP('Medical Examinations'!B1890,'Medical Examinations'!B1890:J4223,1,)</f>
        <v>33.479999999999997</v>
      </c>
      <c r="D1890" s="4">
        <f>VLOOKUP('Medical Examinations'!C1890,'Medical Examinations'!C1890:K4223,1,)</f>
        <v>8.94</v>
      </c>
      <c r="E1890" s="4" t="str">
        <f>VLOOKUP('Medical Examinations'!D1890,'Medical Examinations'!D1890:L4223,1,)</f>
        <v>No</v>
      </c>
      <c r="F1890" s="4" t="str">
        <f>VLOOKUP('Medical Examinations'!E1890,'Medical Examinations'!E1890:M4223,1,)</f>
        <v>No</v>
      </c>
      <c r="G1890" s="4" t="str">
        <f>VLOOKUP('Medical Examinations'!F1890,'Medical Examinations'!F1890:N4223,1,)</f>
        <v>No</v>
      </c>
      <c r="H1890" s="4">
        <f>VLOOKUP('Medical Examinations'!G1890,'Medical Examinations'!G1890:O4223,1,)</f>
        <v>0</v>
      </c>
      <c r="I1890" s="4" t="str">
        <f>VLOOKUP('Medical Examinations'!H1890,'Medical Examinations'!H1890:P4223,1,)</f>
        <v>No</v>
      </c>
      <c r="J1890" s="4" t="str">
        <f>VLOOKUP('Medical Examinations'!I1890,'Medical Examinations'!I1890:Q4223,1,)</f>
        <v>Obesity</v>
      </c>
      <c r="K1890" s="4" t="str">
        <f>VLOOKUP('Medical Examinations'!J1890,'Medical Examinations'!J1890:R4223,1,)</f>
        <v>Diabetes</v>
      </c>
      <c r="L1890" s="49">
        <f>VLOOKUP(Table3[[#This Row],[Charges]],Table3[[Charges]:[Age]],1,)</f>
        <v>22412.65</v>
      </c>
      <c r="M1890" s="23" t="str">
        <f>VLOOKUP(Table3[[#This Row],[Hospital tier]],Table3[[Hospital tier]:[Age]],1,)</f>
        <v>tier - 3</v>
      </c>
      <c r="N1890" s="4" t="str">
        <f>VLOOKUP(Table3[[#This Row],[City tier]],Table3[[Hospital tier]:[Age]],1,)</f>
        <v>tier - 3</v>
      </c>
      <c r="O1890" s="4" t="str">
        <f>VLOOKUP(Table3[[#This Row],[State ID]],Table3[[State ID]:[Age]],1,)</f>
        <v>R1014</v>
      </c>
      <c r="P1890" s="4" t="str">
        <f>VLOOKUP(Table3[[#This Row],[Hospitalasion Details]],Table3[[Hospitalasion Details]:[Age]],1,)</f>
        <v>18-Aug-1966</v>
      </c>
      <c r="Q1890" s="4">
        <f>VLOOKUP(Table3[[#This Row],[Age]],Table3[Age],1,)</f>
        <v>56</v>
      </c>
    </row>
    <row r="1891" spans="1:17" x14ac:dyDescent="0.25">
      <c r="A1891" s="4" t="str">
        <f>VLOOKUP(Table2[[#This Row],[Customer ID]],Table2[],1,)</f>
        <v>Id1890</v>
      </c>
      <c r="B1891" s="4" t="str">
        <f>VLOOKUP(Table2[[#This Row],[Full Name]],Table2[[#This Row],[Full Name]],1,)</f>
        <v xml:space="preserve">  Christina Trout</v>
      </c>
      <c r="C1891" s="4">
        <f>VLOOKUP('Medical Examinations'!B1891,'Medical Examinations'!B1891:J4224,1,)</f>
        <v>16.510000000000002</v>
      </c>
      <c r="D1891" s="4">
        <f>VLOOKUP('Medical Examinations'!C1891,'Medical Examinations'!C1891:K4224,1,)</f>
        <v>4.42</v>
      </c>
      <c r="E1891" s="4" t="str">
        <f>VLOOKUP('Medical Examinations'!D1891,'Medical Examinations'!D1891:L4224,1,)</f>
        <v>Yes</v>
      </c>
      <c r="F1891" s="4" t="str">
        <f>VLOOKUP('Medical Examinations'!E1891,'Medical Examinations'!E1891:M4224,1,)</f>
        <v>No</v>
      </c>
      <c r="G1891" s="4" t="str">
        <f>VLOOKUP('Medical Examinations'!F1891,'Medical Examinations'!F1891:N4224,1,)</f>
        <v>Yes</v>
      </c>
      <c r="H1891" s="4">
        <f>VLOOKUP('Medical Examinations'!G1891,'Medical Examinations'!G1891:O4224,1,)</f>
        <v>1</v>
      </c>
      <c r="I1891" s="4" t="str">
        <f>VLOOKUP('Medical Examinations'!H1891,'Medical Examinations'!H1891:P4224,1,)</f>
        <v>No</v>
      </c>
      <c r="J1891" s="4" t="str">
        <f>VLOOKUP('Medical Examinations'!I1891,'Medical Examinations'!I1891:Q4224,1,)</f>
        <v>Underweight</v>
      </c>
      <c r="K1891" s="4" t="str">
        <f>VLOOKUP('Medical Examinations'!J1891,'Medical Examinations'!J1891:R4224,1,)</f>
        <v>Normal</v>
      </c>
      <c r="L1891" s="49">
        <f>VLOOKUP(Table3[[#This Row],[Charges]],Table3[[Charges]:[Age]],1,)</f>
        <v>22462.04</v>
      </c>
      <c r="M1891" s="23" t="str">
        <f>VLOOKUP(Table3[[#This Row],[Hospital tier]],Table3[[Hospital tier]:[Age]],1,)</f>
        <v>tier - 3</v>
      </c>
      <c r="N1891" s="4" t="str">
        <f>VLOOKUP(Table3[[#This Row],[City tier]],Table3[[Hospital tier]:[Age]],1,)</f>
        <v>tier - 1</v>
      </c>
      <c r="O1891" s="4" t="str">
        <f>VLOOKUP(Table3[[#This Row],[State ID]],Table3[[State ID]:[Age]],1,)</f>
        <v>R1019</v>
      </c>
      <c r="P1891" s="4" t="str">
        <f>VLOOKUP(Table3[[#This Row],[Hospitalasion Details]],Table3[[Hospitalasion Details]:[Age]],1,)</f>
        <v>21-Dec-1983</v>
      </c>
      <c r="Q1891" s="4">
        <f>VLOOKUP(Table3[[#This Row],[Age]],Table3[Age],1,)</f>
        <v>39</v>
      </c>
    </row>
    <row r="1892" spans="1:17" x14ac:dyDescent="0.25">
      <c r="A1892" s="4" t="str">
        <f>VLOOKUP(Table2[[#This Row],[Customer ID]],Table2[],1,)</f>
        <v>Id1891</v>
      </c>
      <c r="B1892" s="4" t="str">
        <f>VLOOKUP(Table2[[#This Row],[Full Name]],Table2[[#This Row],[Full Name]],1,)</f>
        <v xml:space="preserve">  John Gilbert</v>
      </c>
      <c r="C1892" s="4">
        <f>VLOOKUP('Medical Examinations'!B1892,'Medical Examinations'!B1892:J4225,1,)</f>
        <v>33.155000000000001</v>
      </c>
      <c r="D1892" s="4">
        <f>VLOOKUP('Medical Examinations'!C1892,'Medical Examinations'!C1892:K4225,1,)</f>
        <v>5.3</v>
      </c>
      <c r="E1892" s="4" t="str">
        <f>VLOOKUP('Medical Examinations'!D1892,'Medical Examinations'!D1892:L4225,1,)</f>
        <v>Yes</v>
      </c>
      <c r="F1892" s="4" t="str">
        <f>VLOOKUP('Medical Examinations'!E1892,'Medical Examinations'!E1892:M4225,1,)</f>
        <v>No</v>
      </c>
      <c r="G1892" s="4" t="str">
        <f>VLOOKUP('Medical Examinations'!F1892,'Medical Examinations'!F1892:N4225,1,)</f>
        <v>No</v>
      </c>
      <c r="H1892" s="4">
        <f>VLOOKUP('Medical Examinations'!G1892,'Medical Examinations'!G1892:O4225,1,)</f>
        <v>1</v>
      </c>
      <c r="I1892" s="4" t="str">
        <f>VLOOKUP('Medical Examinations'!H1892,'Medical Examinations'!H1892:P4225,1,)</f>
        <v>No</v>
      </c>
      <c r="J1892" s="4" t="str">
        <f>VLOOKUP('Medical Examinations'!I1892,'Medical Examinations'!I1892:Q4225,1,)</f>
        <v>Obesity</v>
      </c>
      <c r="K1892" s="4" t="str">
        <f>VLOOKUP('Medical Examinations'!J1892,'Medical Examinations'!J1892:R4225,1,)</f>
        <v>Normal</v>
      </c>
      <c r="L1892" s="49">
        <f>VLOOKUP(Table3[[#This Row],[Charges]],Table3[[Charges]:[Age]],1,)</f>
        <v>22478.6</v>
      </c>
      <c r="M1892" s="23" t="str">
        <f>VLOOKUP(Table3[[#This Row],[Hospital tier]],Table3[[Hospital tier]:[Age]],1,)</f>
        <v>tier - 3</v>
      </c>
      <c r="N1892" s="4" t="str">
        <f>VLOOKUP(Table3[[#This Row],[City tier]],Table3[[Hospital tier]:[Age]],1,)</f>
        <v>tier - 2</v>
      </c>
      <c r="O1892" s="4" t="str">
        <f>VLOOKUP(Table3[[#This Row],[State ID]],Table3[[State ID]:[Age]],1,)</f>
        <v>R1011</v>
      </c>
      <c r="P1892" s="4" t="str">
        <f>VLOOKUP(Table3[[#This Row],[Hospitalasion Details]],Table3[[Hospitalasion Details]:[Age]],1,)</f>
        <v>14-Nov-1979</v>
      </c>
      <c r="Q1892" s="4">
        <f>VLOOKUP(Table3[[#This Row],[Age]],Table3[Age],1,)</f>
        <v>43</v>
      </c>
    </row>
    <row r="1893" spans="1:17" x14ac:dyDescent="0.25">
      <c r="A1893" s="4" t="str">
        <f>VLOOKUP(Table2[[#This Row],[Customer ID]],Table2[],1,)</f>
        <v>Id1892</v>
      </c>
      <c r="B1893" s="4" t="str">
        <f>VLOOKUP(Table2[[#This Row],[Full Name]],Table2[[#This Row],[Full Name]],1,)</f>
        <v xml:space="preserve">  Eduardo Chong</v>
      </c>
      <c r="C1893" s="4">
        <f>VLOOKUP('Medical Examinations'!B1893,'Medical Examinations'!B1893:J4226,1,)</f>
        <v>37.29</v>
      </c>
      <c r="D1893" s="4">
        <f>VLOOKUP('Medical Examinations'!C1893,'Medical Examinations'!C1893:K4226,1,)</f>
        <v>4.6399999999999997</v>
      </c>
      <c r="E1893" s="4" t="str">
        <f>VLOOKUP('Medical Examinations'!D1893,'Medical Examinations'!D1893:L4226,1,)</f>
        <v>No</v>
      </c>
      <c r="F1893" s="4" t="str">
        <f>VLOOKUP('Medical Examinations'!E1893,'Medical Examinations'!E1893:M4226,1,)</f>
        <v>No</v>
      </c>
      <c r="G1893" s="4" t="str">
        <f>VLOOKUP('Medical Examinations'!F1893,'Medical Examinations'!F1893:N4226,1,)</f>
        <v>Yes</v>
      </c>
      <c r="H1893" s="4">
        <f>VLOOKUP('Medical Examinations'!G1893,'Medical Examinations'!G1893:O4226,1,)</f>
        <v>1</v>
      </c>
      <c r="I1893" s="4" t="str">
        <f>VLOOKUP('Medical Examinations'!H1893,'Medical Examinations'!H1893:P4226,1,)</f>
        <v>No</v>
      </c>
      <c r="J1893" s="4" t="str">
        <f>VLOOKUP('Medical Examinations'!I1893,'Medical Examinations'!I1893:Q4226,1,)</f>
        <v>Obesity</v>
      </c>
      <c r="K1893" s="4" t="str">
        <f>VLOOKUP('Medical Examinations'!J1893,'Medical Examinations'!J1893:R4226,1,)</f>
        <v>Normal</v>
      </c>
      <c r="L1893" s="49">
        <f>VLOOKUP(Table3[[#This Row],[Charges]],Table3[[Charges]:[Age]],1,)</f>
        <v>22493.66</v>
      </c>
      <c r="M1893" s="23" t="str">
        <f>VLOOKUP(Table3[[#This Row],[Hospital tier]],Table3[[Hospital tier]:[Age]],1,)</f>
        <v>tier - 2</v>
      </c>
      <c r="N1893" s="4" t="str">
        <f>VLOOKUP(Table3[[#This Row],[City tier]],Table3[[Hospital tier]:[Age]],1,)</f>
        <v>tier - 1</v>
      </c>
      <c r="O1893" s="4" t="str">
        <f>VLOOKUP(Table3[[#This Row],[State ID]],Table3[[State ID]:[Age]],1,)</f>
        <v>R1012</v>
      </c>
      <c r="P1893" s="4" t="str">
        <f>VLOOKUP(Table3[[#This Row],[Hospitalasion Details]],Table3[[Hospitalasion Details]:[Age]],1,)</f>
        <v>25-Jul-2003</v>
      </c>
      <c r="Q1893" s="4">
        <f>VLOOKUP(Table3[[#This Row],[Age]],Table3[Age],1,)</f>
        <v>19</v>
      </c>
    </row>
    <row r="1894" spans="1:17" x14ac:dyDescent="0.25">
      <c r="A1894" s="4" t="str">
        <f>VLOOKUP(Table2[[#This Row],[Customer ID]],Table2[],1,)</f>
        <v>Id1893</v>
      </c>
      <c r="B1894" s="4" t="str">
        <f>VLOOKUP(Table2[[#This Row],[Full Name]],Table2[[#This Row],[Full Name]],1,)</f>
        <v xml:space="preserve">  Laura M Henry</v>
      </c>
      <c r="C1894" s="4">
        <f>VLOOKUP('Medical Examinations'!B1894,'Medical Examinations'!B1894:J4227,1,)</f>
        <v>20.23</v>
      </c>
      <c r="D1894" s="4">
        <f>VLOOKUP('Medical Examinations'!C1894,'Medical Examinations'!C1894:K4227,1,)</f>
        <v>6.16</v>
      </c>
      <c r="E1894" s="4" t="str">
        <f>VLOOKUP('Medical Examinations'!D1894,'Medical Examinations'!D1894:L4227,1,)</f>
        <v>Yes</v>
      </c>
      <c r="F1894" s="4" t="str">
        <f>VLOOKUP('Medical Examinations'!E1894,'Medical Examinations'!E1894:M4227,1,)</f>
        <v>No</v>
      </c>
      <c r="G1894" s="4" t="str">
        <f>VLOOKUP('Medical Examinations'!F1894,'Medical Examinations'!F1894:N4227,1,)</f>
        <v>No</v>
      </c>
      <c r="H1894" s="4">
        <f>VLOOKUP('Medical Examinations'!G1894,'Medical Examinations'!G1894:O4227,1,)</f>
        <v>1</v>
      </c>
      <c r="I1894" s="4" t="str">
        <f>VLOOKUP('Medical Examinations'!H1894,'Medical Examinations'!H1894:P4227,1,)</f>
        <v>No</v>
      </c>
      <c r="J1894" s="4" t="str">
        <f>VLOOKUP('Medical Examinations'!I1894,'Medical Examinations'!I1894:Q4227,1,)</f>
        <v>Normal Weight</v>
      </c>
      <c r="K1894" s="4" t="str">
        <f>VLOOKUP('Medical Examinations'!J1894,'Medical Examinations'!J1894:R4227,1,)</f>
        <v>Pre diabetes</v>
      </c>
      <c r="L1894" s="49">
        <f>VLOOKUP(Table3[[#This Row],[Charges]],Table3[[Charges]:[Age]],1,)</f>
        <v>23045.57</v>
      </c>
      <c r="M1894" s="23" t="str">
        <f>VLOOKUP(Table3[[#This Row],[Hospital tier]],Table3[[Hospital tier]:[Age]],1,)</f>
        <v>tier - 2</v>
      </c>
      <c r="N1894" s="4" t="str">
        <f>VLOOKUP(Table3[[#This Row],[City tier]],Table3[[Hospital tier]:[Age]],1,)</f>
        <v>tier - 2</v>
      </c>
      <c r="O1894" s="4" t="str">
        <f>VLOOKUP(Table3[[#This Row],[State ID]],Table3[[State ID]:[Age]],1,)</f>
        <v>R1024</v>
      </c>
      <c r="P1894" s="4" t="str">
        <f>VLOOKUP(Table3[[#This Row],[Hospitalasion Details]],Table3[[Hospitalasion Details]:[Age]],1,)</f>
        <v>9-Nov-1970</v>
      </c>
      <c r="Q1894" s="4">
        <f>VLOOKUP(Table3[[#This Row],[Age]],Table3[Age],1,)</f>
        <v>52</v>
      </c>
    </row>
    <row r="1895" spans="1:17" x14ac:dyDescent="0.25">
      <c r="A1895" s="4" t="str">
        <f>VLOOKUP(Table2[[#This Row],[Customer ID]],Table2[],1,)</f>
        <v>Id1894</v>
      </c>
      <c r="B1895" s="4" t="str">
        <f>VLOOKUP(Table2[[#This Row],[Full Name]],Table2[[#This Row],[Full Name]],1,)</f>
        <v xml:space="preserve">  Charlie Brenneman</v>
      </c>
      <c r="C1895" s="4">
        <f>VLOOKUP('Medical Examinations'!B1895,'Medical Examinations'!B1895:J4228,1,)</f>
        <v>28.975000000000001</v>
      </c>
      <c r="D1895" s="4">
        <f>VLOOKUP('Medical Examinations'!C1895,'Medical Examinations'!C1895:K4228,1,)</f>
        <v>4.12</v>
      </c>
      <c r="E1895" s="4" t="str">
        <f>VLOOKUP('Medical Examinations'!D1895,'Medical Examinations'!D1895:L4228,1,)</f>
        <v>No</v>
      </c>
      <c r="F1895" s="4" t="str">
        <f>VLOOKUP('Medical Examinations'!E1895,'Medical Examinations'!E1895:M4228,1,)</f>
        <v>No</v>
      </c>
      <c r="G1895" s="4" t="str">
        <f>VLOOKUP('Medical Examinations'!F1895,'Medical Examinations'!F1895:N4228,1,)</f>
        <v>Yes</v>
      </c>
      <c r="H1895" s="4">
        <f>VLOOKUP('Medical Examinations'!G1895,'Medical Examinations'!G1895:O4228,1,)</f>
        <v>1</v>
      </c>
      <c r="I1895" s="4" t="str">
        <f>VLOOKUP('Medical Examinations'!H1895,'Medical Examinations'!H1895:P4228,1,)</f>
        <v>No</v>
      </c>
      <c r="J1895" s="4" t="str">
        <f>VLOOKUP('Medical Examinations'!I1895,'Medical Examinations'!I1895:Q4228,1,)</f>
        <v>Over Weight</v>
      </c>
      <c r="K1895" s="4" t="str">
        <f>VLOOKUP('Medical Examinations'!J1895,'Medical Examinations'!J1895:R4228,1,)</f>
        <v>Normal</v>
      </c>
      <c r="L1895" s="49">
        <f>VLOOKUP(Table3[[#This Row],[Charges]],Table3[[Charges]:[Age]],1,)</f>
        <v>23065.42</v>
      </c>
      <c r="M1895" s="23" t="str">
        <f>VLOOKUP(Table3[[#This Row],[Hospital tier]],Table3[[Hospital tier]:[Age]],1,)</f>
        <v>tier - 2</v>
      </c>
      <c r="N1895" s="4" t="str">
        <f>VLOOKUP(Table3[[#This Row],[City tier]],Table3[[Hospital tier]:[Age]],1,)</f>
        <v>tier - 2</v>
      </c>
      <c r="O1895" s="4" t="str">
        <f>VLOOKUP(Table3[[#This Row],[State ID]],Table3[[State ID]:[Age]],1,)</f>
        <v>R1013</v>
      </c>
      <c r="P1895" s="4" t="str">
        <f>VLOOKUP(Table3[[#This Row],[Hospitalasion Details]],Table3[[Hospitalasion Details]:[Age]],1,)</f>
        <v>9-Sep-1975</v>
      </c>
      <c r="Q1895" s="4">
        <f>VLOOKUP(Table3[[#This Row],[Age]],Table3[Age],1,)</f>
        <v>47</v>
      </c>
    </row>
    <row r="1896" spans="1:17" x14ac:dyDescent="0.25">
      <c r="A1896" s="4" t="str">
        <f>VLOOKUP(Table2[[#This Row],[Customer ID]],Table2[],1,)</f>
        <v>Id1895</v>
      </c>
      <c r="B1896" s="4" t="str">
        <f>VLOOKUP(Table2[[#This Row],[Full Name]],Table2[[#This Row],[Full Name]],1,)</f>
        <v xml:space="preserve">  Melissa D Kemp</v>
      </c>
      <c r="C1896" s="4">
        <f>VLOOKUP('Medical Examinations'!B1896,'Medical Examinations'!B1896:J4229,1,)</f>
        <v>16.420000000000002</v>
      </c>
      <c r="D1896" s="4">
        <f>VLOOKUP('Medical Examinations'!C1896,'Medical Examinations'!C1896:K4229,1,)</f>
        <v>5.77</v>
      </c>
      <c r="E1896" s="4" t="str">
        <f>VLOOKUP('Medical Examinations'!D1896,'Medical Examinations'!D1896:L4229,1,)</f>
        <v>Yes</v>
      </c>
      <c r="F1896" s="4" t="str">
        <f>VLOOKUP('Medical Examinations'!E1896,'Medical Examinations'!E1896:M4229,1,)</f>
        <v>No</v>
      </c>
      <c r="G1896" s="4" t="str">
        <f>VLOOKUP('Medical Examinations'!F1896,'Medical Examinations'!F1896:N4229,1,)</f>
        <v>Yes</v>
      </c>
      <c r="H1896" s="4">
        <f>VLOOKUP('Medical Examinations'!G1896,'Medical Examinations'!G1896:O4229,1,)</f>
        <v>1</v>
      </c>
      <c r="I1896" s="4" t="str">
        <f>VLOOKUP('Medical Examinations'!H1896,'Medical Examinations'!H1896:P4229,1,)</f>
        <v>No</v>
      </c>
      <c r="J1896" s="4" t="str">
        <f>VLOOKUP('Medical Examinations'!I1896,'Medical Examinations'!I1896:Q4229,1,)</f>
        <v>Underweight</v>
      </c>
      <c r="K1896" s="4" t="str">
        <f>VLOOKUP('Medical Examinations'!J1896,'Medical Examinations'!J1896:R4229,1,)</f>
        <v>Pre diabetes</v>
      </c>
      <c r="L1896" s="49">
        <f>VLOOKUP(Table3[[#This Row],[Charges]],Table3[[Charges]:[Age]],1,)</f>
        <v>23082.959999999999</v>
      </c>
      <c r="M1896" s="23" t="str">
        <f>VLOOKUP(Table3[[#This Row],[Hospital tier]],Table3[[Hospital tier]:[Age]],1,)</f>
        <v>tier - 2</v>
      </c>
      <c r="N1896" s="4" t="str">
        <f>VLOOKUP(Table3[[#This Row],[City tier]],Table3[[Hospital tier]:[Age]],1,)</f>
        <v>tier - 2</v>
      </c>
      <c r="O1896" s="4" t="str">
        <f>VLOOKUP(Table3[[#This Row],[State ID]],Table3[[State ID]:[Age]],1,)</f>
        <v>R1011</v>
      </c>
      <c r="P1896" s="4" t="str">
        <f>VLOOKUP(Table3[[#This Row],[Hospitalasion Details]],Table3[[Hospitalasion Details]:[Age]],1,)</f>
        <v>14-Dec-2003</v>
      </c>
      <c r="Q1896" s="4">
        <f>VLOOKUP(Table3[[#This Row],[Age]],Table3[Age],1,)</f>
        <v>19</v>
      </c>
    </row>
    <row r="1897" spans="1:17" x14ac:dyDescent="0.25">
      <c r="A1897" s="4" t="str">
        <f>VLOOKUP(Table2[[#This Row],[Customer ID]],Table2[],1,)</f>
        <v>Id1896</v>
      </c>
      <c r="B1897" s="4" t="str">
        <f>VLOOKUP(Table2[[#This Row],[Full Name]],Table2[[#This Row],[Full Name]],1,)</f>
        <v xml:space="preserve">  Dan C Jr Wilson</v>
      </c>
      <c r="C1897" s="4">
        <f>VLOOKUP('Medical Examinations'!B1897,'Medical Examinations'!B1897:J4230,1,)</f>
        <v>17.559999999999999</v>
      </c>
      <c r="D1897" s="4">
        <f>VLOOKUP('Medical Examinations'!C1897,'Medical Examinations'!C1897:K4230,1,)</f>
        <v>6.2</v>
      </c>
      <c r="E1897" s="4" t="str">
        <f>VLOOKUP('Medical Examinations'!D1897,'Medical Examinations'!D1897:L4230,1,)</f>
        <v>No</v>
      </c>
      <c r="F1897" s="4" t="str">
        <f>VLOOKUP('Medical Examinations'!E1897,'Medical Examinations'!E1897:M4230,1,)</f>
        <v>No</v>
      </c>
      <c r="G1897" s="4" t="str">
        <f>VLOOKUP('Medical Examinations'!F1897,'Medical Examinations'!F1897:N4230,1,)</f>
        <v>No</v>
      </c>
      <c r="H1897" s="4">
        <f>VLOOKUP('Medical Examinations'!G1897,'Medical Examinations'!G1897:O4230,1,)</f>
        <v>1</v>
      </c>
      <c r="I1897" s="4" t="str">
        <f>VLOOKUP('Medical Examinations'!H1897,'Medical Examinations'!H1897:P4230,1,)</f>
        <v>No</v>
      </c>
      <c r="J1897" s="4" t="str">
        <f>VLOOKUP('Medical Examinations'!I1897,'Medical Examinations'!I1897:Q4230,1,)</f>
        <v>Underweight</v>
      </c>
      <c r="K1897" s="4" t="str">
        <f>VLOOKUP('Medical Examinations'!J1897,'Medical Examinations'!J1897:R4230,1,)</f>
        <v>Pre diabetes</v>
      </c>
      <c r="L1897" s="49">
        <f>VLOOKUP(Table3[[#This Row],[Charges]],Table3[[Charges]:[Age]],1,)</f>
        <v>23241.47</v>
      </c>
      <c r="M1897" s="23" t="str">
        <f>VLOOKUP(Table3[[#This Row],[Hospital tier]],Table3[[Hospital tier]:[Age]],1,)</f>
        <v>tier - 2</v>
      </c>
      <c r="N1897" s="4" t="str">
        <f>VLOOKUP(Table3[[#This Row],[City tier]],Table3[[Hospital tier]:[Age]],1,)</f>
        <v>tier - 3</v>
      </c>
      <c r="O1897" s="4" t="str">
        <f>VLOOKUP(Table3[[#This Row],[State ID]],Table3[[State ID]:[Age]],1,)</f>
        <v>R1018</v>
      </c>
      <c r="P1897" s="4" t="str">
        <f>VLOOKUP(Table3[[#This Row],[Hospitalasion Details]],Table3[[Hospitalasion Details]:[Age]],1,)</f>
        <v>7-Aug-1997</v>
      </c>
      <c r="Q1897" s="4">
        <f>VLOOKUP(Table3[[#This Row],[Age]],Table3[Age],1,)</f>
        <v>25</v>
      </c>
    </row>
    <row r="1898" spans="1:17" x14ac:dyDescent="0.25">
      <c r="A1898" s="4" t="str">
        <f>VLOOKUP(Table2[[#This Row],[Customer ID]],Table2[],1,)</f>
        <v>Id1897</v>
      </c>
      <c r="B1898" s="4" t="str">
        <f>VLOOKUP(Table2[[#This Row],[Full Name]],Table2[[#This Row],[Full Name]],1,)</f>
        <v xml:space="preserve">  Matthew Hillyard</v>
      </c>
      <c r="C1898" s="4">
        <f>VLOOKUP('Medical Examinations'!B1898,'Medical Examinations'!B1898:J4231,1,)</f>
        <v>24.13</v>
      </c>
      <c r="D1898" s="4">
        <f>VLOOKUP('Medical Examinations'!C1898,'Medical Examinations'!C1898:K4231,1,)</f>
        <v>4.3899999999999997</v>
      </c>
      <c r="E1898" s="4" t="str">
        <f>VLOOKUP('Medical Examinations'!D1898,'Medical Examinations'!D1898:L4231,1,)</f>
        <v>No</v>
      </c>
      <c r="F1898" s="4" t="str">
        <f>VLOOKUP('Medical Examinations'!E1898,'Medical Examinations'!E1898:M4231,1,)</f>
        <v>No</v>
      </c>
      <c r="G1898" s="4" t="str">
        <f>VLOOKUP('Medical Examinations'!F1898,'Medical Examinations'!F1898:N4231,1,)</f>
        <v>No</v>
      </c>
      <c r="H1898" s="4">
        <f>VLOOKUP('Medical Examinations'!G1898,'Medical Examinations'!G1898:O4231,1,)</f>
        <v>1</v>
      </c>
      <c r="I1898" s="4" t="str">
        <f>VLOOKUP('Medical Examinations'!H1898,'Medical Examinations'!H1898:P4231,1,)</f>
        <v>No</v>
      </c>
      <c r="J1898" s="4" t="str">
        <f>VLOOKUP('Medical Examinations'!I1898,'Medical Examinations'!I1898:Q4231,1,)</f>
        <v>Normal Weight</v>
      </c>
      <c r="K1898" s="4" t="str">
        <f>VLOOKUP('Medical Examinations'!J1898,'Medical Examinations'!J1898:R4231,1,)</f>
        <v>Normal</v>
      </c>
      <c r="L1898" s="49">
        <f>VLOOKUP(Table3[[#This Row],[Charges]],Table3[[Charges]:[Age]],1,)</f>
        <v>23244.79</v>
      </c>
      <c r="M1898" s="23" t="str">
        <f>VLOOKUP(Table3[[#This Row],[Hospital tier]],Table3[[Hospital tier]:[Age]],1,)</f>
        <v>tier - 2</v>
      </c>
      <c r="N1898" s="4" t="str">
        <f>VLOOKUP(Table3[[#This Row],[City tier]],Table3[[Hospital tier]:[Age]],1,)</f>
        <v>tier - 3</v>
      </c>
      <c r="O1898" s="4" t="str">
        <f>VLOOKUP(Table3[[#This Row],[State ID]],Table3[[State ID]:[Age]],1,)</f>
        <v>R1013</v>
      </c>
      <c r="P1898" s="4" t="str">
        <f>VLOOKUP(Table3[[#This Row],[Hospitalasion Details]],Table3[[Hospitalasion Details]:[Age]],1,)</f>
        <v>14-Nov-1969</v>
      </c>
      <c r="Q1898" s="4">
        <f>VLOOKUP(Table3[[#This Row],[Age]],Table3[Age],1,)</f>
        <v>53</v>
      </c>
    </row>
    <row r="1899" spans="1:17" x14ac:dyDescent="0.25">
      <c r="A1899" s="4" t="str">
        <f>VLOOKUP(Table2[[#This Row],[Customer ID]],Table2[],1,)</f>
        <v>Id1898</v>
      </c>
      <c r="B1899" s="4" t="str">
        <f>VLOOKUP(Table2[[#This Row],[Full Name]],Table2[[#This Row],[Full Name]],1,)</f>
        <v xml:space="preserve">  Wesley C Turner</v>
      </c>
      <c r="C1899" s="4">
        <f>VLOOKUP('Medical Examinations'!B1899,'Medical Examinations'!B1899:J4232,1,)</f>
        <v>19.95</v>
      </c>
      <c r="D1899" s="4">
        <f>VLOOKUP('Medical Examinations'!C1899,'Medical Examinations'!C1899:K4232,1,)</f>
        <v>5.13</v>
      </c>
      <c r="E1899" s="4" t="str">
        <f>VLOOKUP('Medical Examinations'!D1899,'Medical Examinations'!D1899:L4232,1,)</f>
        <v>No</v>
      </c>
      <c r="F1899" s="4" t="str">
        <f>VLOOKUP('Medical Examinations'!E1899,'Medical Examinations'!E1899:M4232,1,)</f>
        <v>yes</v>
      </c>
      <c r="G1899" s="4" t="str">
        <f>VLOOKUP('Medical Examinations'!F1899,'Medical Examinations'!F1899:N4232,1,)</f>
        <v>No</v>
      </c>
      <c r="H1899" s="4">
        <f>VLOOKUP('Medical Examinations'!G1899,'Medical Examinations'!G1899:O4232,1,)</f>
        <v>2</v>
      </c>
      <c r="I1899" s="4" t="str">
        <f>VLOOKUP('Medical Examinations'!H1899,'Medical Examinations'!H1899:P4232,1,)</f>
        <v>No</v>
      </c>
      <c r="J1899" s="4" t="str">
        <f>VLOOKUP('Medical Examinations'!I1899,'Medical Examinations'!I1899:Q4232,1,)</f>
        <v>Normal Weight</v>
      </c>
      <c r="K1899" s="4" t="str">
        <f>VLOOKUP('Medical Examinations'!J1899,'Medical Examinations'!J1899:R4232,1,)</f>
        <v>Normal</v>
      </c>
      <c r="L1899" s="49">
        <f>VLOOKUP(Table3[[#This Row],[Charges]],Table3[[Charges]:[Age]],1,)</f>
        <v>23288.93</v>
      </c>
      <c r="M1899" s="23" t="str">
        <f>VLOOKUP(Table3[[#This Row],[Hospital tier]],Table3[[Hospital tier]:[Age]],1,)</f>
        <v>tier - 2</v>
      </c>
      <c r="N1899" s="4" t="str">
        <f>VLOOKUP(Table3[[#This Row],[City tier]],Table3[[Hospital tier]:[Age]],1,)</f>
        <v>tier - 3</v>
      </c>
      <c r="O1899" s="4" t="str">
        <f>VLOOKUP(Table3[[#This Row],[State ID]],Table3[[State ID]:[Age]],1,)</f>
        <v>R1024</v>
      </c>
      <c r="P1899" s="4" t="str">
        <f>VLOOKUP(Table3[[#This Row],[Hospitalasion Details]],Table3[[Hospitalasion Details]:[Age]],1,)</f>
        <v>3-Oct-1994</v>
      </c>
      <c r="Q1899" s="4">
        <f>VLOOKUP(Table3[[#This Row],[Age]],Table3[Age],1,)</f>
        <v>28</v>
      </c>
    </row>
    <row r="1900" spans="1:17" x14ac:dyDescent="0.25">
      <c r="A1900" s="4" t="str">
        <f>VLOOKUP(Table2[[#This Row],[Customer ID]],Table2[],1,)</f>
        <v>Id1899</v>
      </c>
      <c r="B1900" s="4" t="str">
        <f>VLOOKUP(Table2[[#This Row],[Full Name]],Table2[[#This Row],[Full Name]],1,)</f>
        <v xml:space="preserve">  Christopher Benestad</v>
      </c>
      <c r="C1900" s="4">
        <f>VLOOKUP('Medical Examinations'!B1900,'Medical Examinations'!B1900:J4233,1,)</f>
        <v>21.24</v>
      </c>
      <c r="D1900" s="4">
        <f>VLOOKUP('Medical Examinations'!C1900,'Medical Examinations'!C1900:K4233,1,)</f>
        <v>4.49</v>
      </c>
      <c r="E1900" s="4" t="str">
        <f>VLOOKUP('Medical Examinations'!D1900,'Medical Examinations'!D1900:L4233,1,)</f>
        <v>No</v>
      </c>
      <c r="F1900" s="4" t="str">
        <f>VLOOKUP('Medical Examinations'!E1900,'Medical Examinations'!E1900:M4233,1,)</f>
        <v>No</v>
      </c>
      <c r="G1900" s="4" t="str">
        <f>VLOOKUP('Medical Examinations'!F1900,'Medical Examinations'!F1900:N4233,1,)</f>
        <v>No</v>
      </c>
      <c r="H1900" s="4">
        <f>VLOOKUP('Medical Examinations'!G1900,'Medical Examinations'!G1900:O4233,1,)</f>
        <v>0</v>
      </c>
      <c r="I1900" s="4" t="str">
        <f>VLOOKUP('Medical Examinations'!H1900,'Medical Examinations'!H1900:P4233,1,)</f>
        <v>No</v>
      </c>
      <c r="J1900" s="4" t="str">
        <f>VLOOKUP('Medical Examinations'!I1900,'Medical Examinations'!I1900:Q4233,1,)</f>
        <v>Normal Weight</v>
      </c>
      <c r="K1900" s="4" t="str">
        <f>VLOOKUP('Medical Examinations'!J1900,'Medical Examinations'!J1900:R4233,1,)</f>
        <v>Normal</v>
      </c>
      <c r="L1900" s="49">
        <f>VLOOKUP(Table3[[#This Row],[Charges]],Table3[[Charges]:[Age]],1,)</f>
        <v>23306.55</v>
      </c>
      <c r="M1900" s="23" t="str">
        <f>VLOOKUP(Table3[[#This Row],[Hospital tier]],Table3[[Hospital tier]:[Age]],1,)</f>
        <v>tier - 2</v>
      </c>
      <c r="N1900" s="4" t="str">
        <f>VLOOKUP(Table3[[#This Row],[City tier]],Table3[[Hospital tier]:[Age]],1,)</f>
        <v>tier - 2</v>
      </c>
      <c r="O1900" s="4" t="str">
        <f>VLOOKUP(Table3[[#This Row],[State ID]],Table3[[State ID]:[Age]],1,)</f>
        <v>R1011</v>
      </c>
      <c r="P1900" s="4" t="str">
        <f>VLOOKUP(Table3[[#This Row],[Hospitalasion Details]],Table3[[Hospitalasion Details]:[Age]],1,)</f>
        <v>22-Oct-1973</v>
      </c>
      <c r="Q1900" s="4">
        <f>VLOOKUP(Table3[[#This Row],[Age]],Table3[Age],1,)</f>
        <v>49</v>
      </c>
    </row>
    <row r="1901" spans="1:17" x14ac:dyDescent="0.25">
      <c r="A1901" s="4" t="str">
        <f>VLOOKUP(Table2[[#This Row],[Customer ID]],Table2[],1,)</f>
        <v>Id1900</v>
      </c>
      <c r="B1901" s="4" t="str">
        <f>VLOOKUP(Table2[[#This Row],[Full Name]],Table2[[#This Row],[Full Name]],1,)</f>
        <v xml:space="preserve">  Jessica Gonzales</v>
      </c>
      <c r="C1901" s="4">
        <f>VLOOKUP('Medical Examinations'!B1901,'Medical Examinations'!B1901:J4234,1,)</f>
        <v>44.22</v>
      </c>
      <c r="D1901" s="4">
        <f>VLOOKUP('Medical Examinations'!C1901,'Medical Examinations'!C1901:K4234,1,)</f>
        <v>6.35</v>
      </c>
      <c r="E1901" s="4" t="str">
        <f>VLOOKUP('Medical Examinations'!D1901,'Medical Examinations'!D1901:L4234,1,)</f>
        <v>No</v>
      </c>
      <c r="F1901" s="4" t="str">
        <f>VLOOKUP('Medical Examinations'!E1901,'Medical Examinations'!E1901:M4234,1,)</f>
        <v>No</v>
      </c>
      <c r="G1901" s="4" t="str">
        <f>VLOOKUP('Medical Examinations'!F1901,'Medical Examinations'!F1901:N4234,1,)</f>
        <v>No</v>
      </c>
      <c r="H1901" s="4">
        <f>VLOOKUP('Medical Examinations'!G1901,'Medical Examinations'!G1901:O4234,1,)</f>
        <v>0</v>
      </c>
      <c r="I1901" s="4" t="str">
        <f>VLOOKUP('Medical Examinations'!H1901,'Medical Examinations'!H1901:P4234,1,)</f>
        <v>No</v>
      </c>
      <c r="J1901" s="4" t="str">
        <f>VLOOKUP('Medical Examinations'!I1901,'Medical Examinations'!I1901:Q4234,1,)</f>
        <v>Obesity</v>
      </c>
      <c r="K1901" s="4" t="str">
        <f>VLOOKUP('Medical Examinations'!J1901,'Medical Examinations'!J1901:R4234,1,)</f>
        <v>Pre diabetes</v>
      </c>
      <c r="L1901" s="49">
        <f>VLOOKUP(Table3[[#This Row],[Charges]],Table3[[Charges]:[Age]],1,)</f>
        <v>23401.31</v>
      </c>
      <c r="M1901" s="23" t="str">
        <f>VLOOKUP(Table3[[#This Row],[Hospital tier]],Table3[[Hospital tier]:[Age]],1,)</f>
        <v>tier - 2</v>
      </c>
      <c r="N1901" s="4" t="str">
        <f>VLOOKUP(Table3[[#This Row],[City tier]],Table3[[Hospital tier]:[Age]],1,)</f>
        <v>tier - 3</v>
      </c>
      <c r="O1901" s="4" t="str">
        <f>VLOOKUP(Table3[[#This Row],[State ID]],Table3[[State ID]:[Age]],1,)</f>
        <v>R1024</v>
      </c>
      <c r="P1901" s="4" t="str">
        <f>VLOOKUP(Table3[[#This Row],[Hospitalasion Details]],Table3[[Hospitalasion Details]:[Age]],1,)</f>
        <v>13-Nov-1975</v>
      </c>
      <c r="Q1901" s="4">
        <f>VLOOKUP(Table3[[#This Row],[Age]],Table3[Age],1,)</f>
        <v>47</v>
      </c>
    </row>
    <row r="1902" spans="1:17" x14ac:dyDescent="0.25">
      <c r="A1902" s="4" t="str">
        <f>VLOOKUP(Table2[[#This Row],[Customer ID]],Table2[],1,)</f>
        <v>Id1901</v>
      </c>
      <c r="B1902" s="4" t="str">
        <f>VLOOKUP(Table2[[#This Row],[Full Name]],Table2[[#This Row],[Full Name]],1,)</f>
        <v xml:space="preserve">  Christin Newman</v>
      </c>
      <c r="C1902" s="4">
        <f>VLOOKUP('Medical Examinations'!B1902,'Medical Examinations'!B1902:J4235,1,)</f>
        <v>41.1</v>
      </c>
      <c r="D1902" s="4">
        <f>VLOOKUP('Medical Examinations'!C1902,'Medical Examinations'!C1902:K4235,1,)</f>
        <v>5.79</v>
      </c>
      <c r="E1902" s="4" t="str">
        <f>VLOOKUP('Medical Examinations'!D1902,'Medical Examinations'!D1902:L4235,1,)</f>
        <v>No</v>
      </c>
      <c r="F1902" s="4" t="str">
        <f>VLOOKUP('Medical Examinations'!E1902,'Medical Examinations'!E1902:M4235,1,)</f>
        <v>No</v>
      </c>
      <c r="G1902" s="4" t="str">
        <f>VLOOKUP('Medical Examinations'!F1902,'Medical Examinations'!F1902:N4235,1,)</f>
        <v>No</v>
      </c>
      <c r="H1902" s="4">
        <f>VLOOKUP('Medical Examinations'!G1902,'Medical Examinations'!G1902:O4235,1,)</f>
        <v>0</v>
      </c>
      <c r="I1902" s="4" t="str">
        <f>VLOOKUP('Medical Examinations'!H1902,'Medical Examinations'!H1902:P4235,1,)</f>
        <v>No</v>
      </c>
      <c r="J1902" s="4" t="str">
        <f>VLOOKUP('Medical Examinations'!I1902,'Medical Examinations'!I1902:Q4235,1,)</f>
        <v>Obesity</v>
      </c>
      <c r="K1902" s="4" t="str">
        <f>VLOOKUP('Medical Examinations'!J1902,'Medical Examinations'!J1902:R4235,1,)</f>
        <v>Pre diabetes</v>
      </c>
      <c r="L1902" s="49">
        <f>VLOOKUP(Table3[[#This Row],[Charges]],Table3[[Charges]:[Age]],1,)</f>
        <v>23563.02</v>
      </c>
      <c r="M1902" s="23" t="str">
        <f>VLOOKUP(Table3[[#This Row],[Hospital tier]],Table3[[Hospital tier]:[Age]],1,)</f>
        <v>tier - 2</v>
      </c>
      <c r="N1902" s="4" t="str">
        <f>VLOOKUP(Table3[[#This Row],[City tier]],Table3[[Hospital tier]:[Age]],1,)</f>
        <v>tier - 2</v>
      </c>
      <c r="O1902" s="4" t="str">
        <f>VLOOKUP(Table3[[#This Row],[State ID]],Table3[[State ID]:[Age]],1,)</f>
        <v>R1013</v>
      </c>
      <c r="P1902" s="4" t="str">
        <f>VLOOKUP(Table3[[#This Row],[Hospitalasion Details]],Table3[[Hospitalasion Details]:[Age]],1,)</f>
        <v>26-Aug-1983</v>
      </c>
      <c r="Q1902" s="4">
        <f>VLOOKUP(Table3[[#This Row],[Age]],Table3[Age],1,)</f>
        <v>39</v>
      </c>
    </row>
    <row r="1903" spans="1:17" x14ac:dyDescent="0.25">
      <c r="A1903" s="4" t="str">
        <f>VLOOKUP(Table2[[#This Row],[Customer ID]],Table2[],1,)</f>
        <v>Id1902</v>
      </c>
      <c r="B1903" s="4" t="str">
        <f>VLOOKUP(Table2[[#This Row],[Full Name]],Table2[[#This Row],[Full Name]],1,)</f>
        <v xml:space="preserve">  Sara Sayre</v>
      </c>
      <c r="C1903" s="4">
        <f>VLOOKUP('Medical Examinations'!B1903,'Medical Examinations'!B1903:J4236,1,)</f>
        <v>34.200000000000003</v>
      </c>
      <c r="D1903" s="4">
        <f>VLOOKUP('Medical Examinations'!C1903,'Medical Examinations'!C1903:K4236,1,)</f>
        <v>4.78</v>
      </c>
      <c r="E1903" s="4" t="str">
        <f>VLOOKUP('Medical Examinations'!D1903,'Medical Examinations'!D1903:L4236,1,)</f>
        <v>Yes</v>
      </c>
      <c r="F1903" s="4" t="str">
        <f>VLOOKUP('Medical Examinations'!E1903,'Medical Examinations'!E1903:M4236,1,)</f>
        <v>No</v>
      </c>
      <c r="G1903" s="4" t="str">
        <f>VLOOKUP('Medical Examinations'!F1903,'Medical Examinations'!F1903:N4236,1,)</f>
        <v>No</v>
      </c>
      <c r="H1903" s="4">
        <f>VLOOKUP('Medical Examinations'!G1903,'Medical Examinations'!G1903:O4236,1,)</f>
        <v>0</v>
      </c>
      <c r="I1903" s="4" t="str">
        <f>VLOOKUP('Medical Examinations'!H1903,'Medical Examinations'!H1903:P4236,1,)</f>
        <v>No</v>
      </c>
      <c r="J1903" s="4" t="str">
        <f>VLOOKUP('Medical Examinations'!I1903,'Medical Examinations'!I1903:Q4236,1,)</f>
        <v>Obesity</v>
      </c>
      <c r="K1903" s="4" t="str">
        <f>VLOOKUP('Medical Examinations'!J1903,'Medical Examinations'!J1903:R4236,1,)</f>
        <v>Normal</v>
      </c>
      <c r="L1903" s="49">
        <f>VLOOKUP(Table3[[#This Row],[Charges]],Table3[[Charges]:[Age]],1,)</f>
        <v>23568.27</v>
      </c>
      <c r="M1903" s="23" t="str">
        <f>VLOOKUP(Table3[[#This Row],[Hospital tier]],Table3[[Hospital tier]:[Age]],1,)</f>
        <v>tier - 2</v>
      </c>
      <c r="N1903" s="4" t="str">
        <f>VLOOKUP(Table3[[#This Row],[City tier]],Table3[[Hospital tier]:[Age]],1,)</f>
        <v>tier - 2</v>
      </c>
      <c r="O1903" s="4" t="str">
        <f>VLOOKUP(Table3[[#This Row],[State ID]],Table3[[State ID]:[Age]],1,)</f>
        <v>R1011</v>
      </c>
      <c r="P1903" s="4" t="str">
        <f>VLOOKUP(Table3[[#This Row],[Hospitalasion Details]],Table3[[Hospitalasion Details]:[Age]],1,)</f>
        <v>2-Jun-1974</v>
      </c>
      <c r="Q1903" s="4">
        <f>VLOOKUP(Table3[[#This Row],[Age]],Table3[Age],1,)</f>
        <v>49</v>
      </c>
    </row>
    <row r="1904" spans="1:17" x14ac:dyDescent="0.25">
      <c r="A1904" s="4" t="str">
        <f>VLOOKUP(Table2[[#This Row],[Customer ID]],Table2[],1,)</f>
        <v>Id1903</v>
      </c>
      <c r="B1904" s="4" t="str">
        <f>VLOOKUP(Table2[[#This Row],[Full Name]],Table2[[#This Row],[Full Name]],1,)</f>
        <v xml:space="preserve">  Elizabeth Panke</v>
      </c>
      <c r="C1904" s="4">
        <f>VLOOKUP('Medical Examinations'!B1904,'Medical Examinations'!B1904:J4237,1,)</f>
        <v>29.92</v>
      </c>
      <c r="D1904" s="4">
        <f>VLOOKUP('Medical Examinations'!C1904,'Medical Examinations'!C1904:K4237,1,)</f>
        <v>6.02</v>
      </c>
      <c r="E1904" s="4" t="str">
        <f>VLOOKUP('Medical Examinations'!D1904,'Medical Examinations'!D1904:L4237,1,)</f>
        <v>Yes</v>
      </c>
      <c r="F1904" s="4" t="str">
        <f>VLOOKUP('Medical Examinations'!E1904,'Medical Examinations'!E1904:M4237,1,)</f>
        <v>No</v>
      </c>
      <c r="G1904" s="4" t="str">
        <f>VLOOKUP('Medical Examinations'!F1904,'Medical Examinations'!F1904:N4237,1,)</f>
        <v>No</v>
      </c>
      <c r="H1904" s="4">
        <f>VLOOKUP('Medical Examinations'!G1904,'Medical Examinations'!G1904:O4237,1,)</f>
        <v>0</v>
      </c>
      <c r="I1904" s="4" t="str">
        <f>VLOOKUP('Medical Examinations'!H1904,'Medical Examinations'!H1904:P4237,1,)</f>
        <v>No</v>
      </c>
      <c r="J1904" s="4" t="str">
        <f>VLOOKUP('Medical Examinations'!I1904,'Medical Examinations'!I1904:Q4237,1,)</f>
        <v>Obesity</v>
      </c>
      <c r="K1904" s="4" t="str">
        <f>VLOOKUP('Medical Examinations'!J1904,'Medical Examinations'!J1904:R4237,1,)</f>
        <v>Pre diabetes</v>
      </c>
      <c r="L1904" s="49">
        <f>VLOOKUP(Table3[[#This Row],[Charges]],Table3[[Charges]:[Age]],1,)</f>
        <v>23807.24</v>
      </c>
      <c r="M1904" s="23" t="str">
        <f>VLOOKUP(Table3[[#This Row],[Hospital tier]],Table3[[Hospital tier]:[Age]],1,)</f>
        <v>tier - 2</v>
      </c>
      <c r="N1904" s="4" t="str">
        <f>VLOOKUP(Table3[[#This Row],[City tier]],Table3[[Hospital tier]:[Age]],1,)</f>
        <v>tier - 3</v>
      </c>
      <c r="O1904" s="4" t="str">
        <f>VLOOKUP(Table3[[#This Row],[State ID]],Table3[[State ID]:[Age]],1,)</f>
        <v>R1012</v>
      </c>
      <c r="P1904" s="4" t="str">
        <f>VLOOKUP(Table3[[#This Row],[Hospitalasion Details]],Table3[[Hospitalasion Details]:[Age]],1,)</f>
        <v>27-Jun-1973</v>
      </c>
      <c r="Q1904" s="4">
        <f>VLOOKUP(Table3[[#This Row],[Age]],Table3[Age],1,)</f>
        <v>49</v>
      </c>
    </row>
    <row r="1905" spans="1:17" x14ac:dyDescent="0.25">
      <c r="A1905" s="4" t="str">
        <f>VLOOKUP(Table2[[#This Row],[Customer ID]],Table2[],1,)</f>
        <v>Id1904</v>
      </c>
      <c r="B1905" s="4" t="str">
        <f>VLOOKUP(Table2[[#This Row],[Full Name]],Table2[[#This Row],[Full Name]],1,)</f>
        <v xml:space="preserve">  Margaret P Brennan</v>
      </c>
      <c r="C1905" s="4">
        <f>VLOOKUP('Medical Examinations'!B1905,'Medical Examinations'!B1905:J4238,1,)</f>
        <v>28.93</v>
      </c>
      <c r="D1905" s="4">
        <f>VLOOKUP('Medical Examinations'!C1905,'Medical Examinations'!C1905:K4238,1,)</f>
        <v>4.4400000000000004</v>
      </c>
      <c r="E1905" s="4" t="str">
        <f>VLOOKUP('Medical Examinations'!D1905,'Medical Examinations'!D1905:L4238,1,)</f>
        <v>No</v>
      </c>
      <c r="F1905" s="4" t="str">
        <f>VLOOKUP('Medical Examinations'!E1905,'Medical Examinations'!E1905:M4238,1,)</f>
        <v>No</v>
      </c>
      <c r="G1905" s="4" t="str">
        <f>VLOOKUP('Medical Examinations'!F1905,'Medical Examinations'!F1905:N4238,1,)</f>
        <v>No</v>
      </c>
      <c r="H1905" s="4">
        <f>VLOOKUP('Medical Examinations'!G1905,'Medical Examinations'!G1905:O4238,1,)</f>
        <v>0</v>
      </c>
      <c r="I1905" s="4" t="str">
        <f>VLOOKUP('Medical Examinations'!H1905,'Medical Examinations'!H1905:P4238,1,)</f>
        <v>No</v>
      </c>
      <c r="J1905" s="4" t="str">
        <f>VLOOKUP('Medical Examinations'!I1905,'Medical Examinations'!I1905:Q4238,1,)</f>
        <v>Over Weight</v>
      </c>
      <c r="K1905" s="4" t="str">
        <f>VLOOKUP('Medical Examinations'!J1905,'Medical Examinations'!J1905:R4238,1,)</f>
        <v>Normal</v>
      </c>
      <c r="L1905" s="49">
        <f>VLOOKUP(Table3[[#This Row],[Charges]],Table3[[Charges]:[Age]],1,)</f>
        <v>23887.66</v>
      </c>
      <c r="M1905" s="23" t="str">
        <f>VLOOKUP(Table3[[#This Row],[Hospital tier]],Table3[[Hospital tier]:[Age]],1,)</f>
        <v>tier - 2</v>
      </c>
      <c r="N1905" s="4" t="str">
        <f>VLOOKUP(Table3[[#This Row],[City tier]],Table3[[Hospital tier]:[Age]],1,)</f>
        <v>tier - 3</v>
      </c>
      <c r="O1905" s="4" t="str">
        <f>VLOOKUP(Table3[[#This Row],[State ID]],Table3[[State ID]:[Age]],1,)</f>
        <v>R1012</v>
      </c>
      <c r="P1905" s="4" t="str">
        <f>VLOOKUP(Table3[[#This Row],[Hospitalasion Details]],Table3[[Hospitalasion Details]:[Age]],1,)</f>
        <v>8-Aug-1970</v>
      </c>
      <c r="Q1905" s="4">
        <f>VLOOKUP(Table3[[#This Row],[Age]],Table3[Age],1,)</f>
        <v>52</v>
      </c>
    </row>
    <row r="1906" spans="1:17" x14ac:dyDescent="0.25">
      <c r="A1906" s="4" t="str">
        <f>VLOOKUP(Table2[[#This Row],[Customer ID]],Table2[],1,)</f>
        <v>Id1905</v>
      </c>
      <c r="B1906" s="4" t="str">
        <f>VLOOKUP(Table2[[#This Row],[Full Name]],Table2[[#This Row],[Full Name]],1,)</f>
        <v xml:space="preserve">  Tiffany K Ngo</v>
      </c>
      <c r="C1906" s="4">
        <f>VLOOKUP('Medical Examinations'!B1906,'Medical Examinations'!B1906:J4239,1,)</f>
        <v>31.254999999999999</v>
      </c>
      <c r="D1906" s="4">
        <f>VLOOKUP('Medical Examinations'!C1906,'Medical Examinations'!C1906:K4239,1,)</f>
        <v>5.84</v>
      </c>
      <c r="E1906" s="4" t="str">
        <f>VLOOKUP('Medical Examinations'!D1906,'Medical Examinations'!D1906:L4239,1,)</f>
        <v>Yes</v>
      </c>
      <c r="F1906" s="4" t="str">
        <f>VLOOKUP('Medical Examinations'!E1906,'Medical Examinations'!E1906:M4239,1,)</f>
        <v>No</v>
      </c>
      <c r="G1906" s="4" t="str">
        <f>VLOOKUP('Medical Examinations'!F1906,'Medical Examinations'!F1906:N4239,1,)</f>
        <v>No</v>
      </c>
      <c r="H1906" s="4">
        <f>VLOOKUP('Medical Examinations'!G1906,'Medical Examinations'!G1906:O4239,1,)</f>
        <v>1</v>
      </c>
      <c r="I1906" s="4" t="str">
        <f>VLOOKUP('Medical Examinations'!H1906,'Medical Examinations'!H1906:P4239,1,)</f>
        <v>No</v>
      </c>
      <c r="J1906" s="4" t="str">
        <f>VLOOKUP('Medical Examinations'!I1906,'Medical Examinations'!I1906:Q4239,1,)</f>
        <v>Obesity</v>
      </c>
      <c r="K1906" s="4" t="str">
        <f>VLOOKUP('Medical Examinations'!J1906,'Medical Examinations'!J1906:R4239,1,)</f>
        <v>Pre diabetes</v>
      </c>
      <c r="L1906" s="49">
        <f>VLOOKUP(Table3[[#This Row],[Charges]],Table3[[Charges]:[Age]],1,)</f>
        <v>23967.38</v>
      </c>
      <c r="M1906" s="23" t="str">
        <f>VLOOKUP(Table3[[#This Row],[Hospital tier]],Table3[[Hospital tier]:[Age]],1,)</f>
        <v>tier - 2</v>
      </c>
      <c r="N1906" s="4" t="str">
        <f>VLOOKUP(Table3[[#This Row],[City tier]],Table3[[Hospital tier]:[Age]],1,)</f>
        <v>tier - 2</v>
      </c>
      <c r="O1906" s="4" t="str">
        <f>VLOOKUP(Table3[[#This Row],[State ID]],Table3[[State ID]:[Age]],1,)</f>
        <v>R1012</v>
      </c>
      <c r="P1906" s="4" t="str">
        <f>VLOOKUP(Table3[[#This Row],[Hospitalasion Details]],Table3[[Hospitalasion Details]:[Age]],1,)</f>
        <v>10-Jul-1971</v>
      </c>
      <c r="Q1906" s="4">
        <f>VLOOKUP(Table3[[#This Row],[Age]],Table3[Age],1,)</f>
        <v>51</v>
      </c>
    </row>
    <row r="1907" spans="1:17" x14ac:dyDescent="0.25">
      <c r="A1907" s="4" t="str">
        <f>VLOOKUP(Table2[[#This Row],[Customer ID]],Table2[],1,)</f>
        <v>Id1906</v>
      </c>
      <c r="B1907" s="4" t="str">
        <f>VLOOKUP(Table2[[#This Row],[Full Name]],Table2[[#This Row],[Full Name]],1,)</f>
        <v xml:space="preserve">  David M Guerdan</v>
      </c>
      <c r="C1907" s="4">
        <f>VLOOKUP('Medical Examinations'!B1907,'Medical Examinations'!B1907:J4240,1,)</f>
        <v>29.83</v>
      </c>
      <c r="D1907" s="4">
        <f>VLOOKUP('Medical Examinations'!C1907,'Medical Examinations'!C1907:K4240,1,)</f>
        <v>5.39</v>
      </c>
      <c r="E1907" s="4" t="str">
        <f>VLOOKUP('Medical Examinations'!D1907,'Medical Examinations'!D1907:L4240,1,)</f>
        <v>No</v>
      </c>
      <c r="F1907" s="4" t="str">
        <f>VLOOKUP('Medical Examinations'!E1907,'Medical Examinations'!E1907:M4240,1,)</f>
        <v>No</v>
      </c>
      <c r="G1907" s="4" t="str">
        <f>VLOOKUP('Medical Examinations'!F1907,'Medical Examinations'!F1907:N4240,1,)</f>
        <v>No</v>
      </c>
      <c r="H1907" s="4">
        <f>VLOOKUP('Medical Examinations'!G1907,'Medical Examinations'!G1907:O4240,1,)</f>
        <v>0</v>
      </c>
      <c r="I1907" s="4" t="str">
        <f>VLOOKUP('Medical Examinations'!H1907,'Medical Examinations'!H1907:P4240,1,)</f>
        <v>No</v>
      </c>
      <c r="J1907" s="4" t="str">
        <f>VLOOKUP('Medical Examinations'!I1907,'Medical Examinations'!I1907:Q4240,1,)</f>
        <v>Over Weight</v>
      </c>
      <c r="K1907" s="4" t="str">
        <f>VLOOKUP('Medical Examinations'!J1907,'Medical Examinations'!J1907:R4240,1,)</f>
        <v>Normal</v>
      </c>
      <c r="L1907" s="49">
        <f>VLOOKUP(Table3[[#This Row],[Charges]],Table3[[Charges]:[Age]],1,)</f>
        <v>24059.68</v>
      </c>
      <c r="M1907" s="23" t="str">
        <f>VLOOKUP(Table3[[#This Row],[Hospital tier]],Table3[[Hospital tier]:[Age]],1,)</f>
        <v>tier - 2</v>
      </c>
      <c r="N1907" s="4" t="str">
        <f>VLOOKUP(Table3[[#This Row],[City tier]],Table3[[Hospital tier]:[Age]],1,)</f>
        <v>tier - 2</v>
      </c>
      <c r="O1907" s="4" t="str">
        <f>VLOOKUP(Table3[[#This Row],[State ID]],Table3[[State ID]:[Age]],1,)</f>
        <v>R1012</v>
      </c>
      <c r="P1907" s="4" t="str">
        <f>VLOOKUP(Table3[[#This Row],[Hospitalasion Details]],Table3[[Hospitalasion Details]:[Age]],1,)</f>
        <v>30-Dec-2003</v>
      </c>
      <c r="Q1907" s="4">
        <f>VLOOKUP(Table3[[#This Row],[Age]],Table3[Age],1,)</f>
        <v>19</v>
      </c>
    </row>
    <row r="1908" spans="1:17" x14ac:dyDescent="0.25">
      <c r="A1908" s="4" t="str">
        <f>VLOOKUP(Table2[[#This Row],[Customer ID]],Table2[],1,)</f>
        <v>Id1907</v>
      </c>
      <c r="B1908" s="4" t="str">
        <f>VLOOKUP(Table2[[#This Row],[Full Name]],Table2[[#This Row],[Full Name]],1,)</f>
        <v xml:space="preserve">  Christine E Shaw</v>
      </c>
      <c r="C1908" s="4">
        <f>VLOOKUP('Medical Examinations'!B1908,'Medical Examinations'!B1908:J4241,1,)</f>
        <v>29.59</v>
      </c>
      <c r="D1908" s="4">
        <f>VLOOKUP('Medical Examinations'!C1908,'Medical Examinations'!C1908:K4241,1,)</f>
        <v>6.16</v>
      </c>
      <c r="E1908" s="4" t="str">
        <f>VLOOKUP('Medical Examinations'!D1908,'Medical Examinations'!D1908:L4241,1,)</f>
        <v>No</v>
      </c>
      <c r="F1908" s="4" t="str">
        <f>VLOOKUP('Medical Examinations'!E1908,'Medical Examinations'!E1908:M4241,1,)</f>
        <v>No</v>
      </c>
      <c r="G1908" s="4" t="str">
        <f>VLOOKUP('Medical Examinations'!F1908,'Medical Examinations'!F1908:N4241,1,)</f>
        <v>Yes</v>
      </c>
      <c r="H1908" s="4">
        <f>VLOOKUP('Medical Examinations'!G1908,'Medical Examinations'!G1908:O4241,1,)</f>
        <v>1</v>
      </c>
      <c r="I1908" s="4" t="str">
        <f>VLOOKUP('Medical Examinations'!H1908,'Medical Examinations'!H1908:P4241,1,)</f>
        <v>No</v>
      </c>
      <c r="J1908" s="4" t="str">
        <f>VLOOKUP('Medical Examinations'!I1908,'Medical Examinations'!I1908:Q4241,1,)</f>
        <v>Over Weight</v>
      </c>
      <c r="K1908" s="4" t="str">
        <f>VLOOKUP('Medical Examinations'!J1908,'Medical Examinations'!J1908:R4241,1,)</f>
        <v>Pre diabetes</v>
      </c>
      <c r="L1908" s="49">
        <f>VLOOKUP(Table3[[#This Row],[Charges]],Table3[[Charges]:[Age]],1,)</f>
        <v>24106.91</v>
      </c>
      <c r="M1908" s="23" t="str">
        <f>VLOOKUP(Table3[[#This Row],[Hospital tier]],Table3[[Hospital tier]:[Age]],1,)</f>
        <v>tier - 2</v>
      </c>
      <c r="N1908" s="4" t="str">
        <f>VLOOKUP(Table3[[#This Row],[City tier]],Table3[[Hospital tier]:[Age]],1,)</f>
        <v>tier - 2</v>
      </c>
      <c r="O1908" s="4" t="str">
        <f>VLOOKUP(Table3[[#This Row],[State ID]],Table3[[State ID]:[Age]],1,)</f>
        <v>R1024</v>
      </c>
      <c r="P1908" s="4" t="str">
        <f>VLOOKUP(Table3[[#This Row],[Hospitalasion Details]],Table3[[Hospitalasion Details]:[Age]],1,)</f>
        <v>13-Jun-1973</v>
      </c>
      <c r="Q1908" s="4">
        <f>VLOOKUP(Table3[[#This Row],[Age]],Table3[Age],1,)</f>
        <v>49</v>
      </c>
    </row>
    <row r="1909" spans="1:17" x14ac:dyDescent="0.25">
      <c r="A1909" s="4" t="str">
        <f>VLOOKUP(Table2[[#This Row],[Customer ID]],Table2[],1,)</f>
        <v>Id1908</v>
      </c>
      <c r="B1909" s="4" t="str">
        <f>VLOOKUP(Table2[[#This Row],[Full Name]],Table2[[#This Row],[Full Name]],1,)</f>
        <v xml:space="preserve">  Donna Mills-Honarvar</v>
      </c>
      <c r="C1909" s="4">
        <f>VLOOKUP('Medical Examinations'!B1909,'Medical Examinations'!B1909:J4242,1,)</f>
        <v>31.16</v>
      </c>
      <c r="D1909" s="4">
        <f>VLOOKUP('Medical Examinations'!C1909,'Medical Examinations'!C1909:K4242,1,)</f>
        <v>4.49</v>
      </c>
      <c r="E1909" s="4" t="str">
        <f>VLOOKUP('Medical Examinations'!D1909,'Medical Examinations'!D1909:L4242,1,)</f>
        <v>No</v>
      </c>
      <c r="F1909" s="4" t="str">
        <f>VLOOKUP('Medical Examinations'!E1909,'Medical Examinations'!E1909:M4242,1,)</f>
        <v>No</v>
      </c>
      <c r="G1909" s="4" t="str">
        <f>VLOOKUP('Medical Examinations'!F1909,'Medical Examinations'!F1909:N4242,1,)</f>
        <v>Yes</v>
      </c>
      <c r="H1909" s="4">
        <f>VLOOKUP('Medical Examinations'!G1909,'Medical Examinations'!G1909:O4242,1,)</f>
        <v>1</v>
      </c>
      <c r="I1909" s="4" t="str">
        <f>VLOOKUP('Medical Examinations'!H1909,'Medical Examinations'!H1909:P4242,1,)</f>
        <v>No</v>
      </c>
      <c r="J1909" s="4" t="str">
        <f>VLOOKUP('Medical Examinations'!I1909,'Medical Examinations'!I1909:Q4242,1,)</f>
        <v>Obesity</v>
      </c>
      <c r="K1909" s="4" t="str">
        <f>VLOOKUP('Medical Examinations'!J1909,'Medical Examinations'!J1909:R4242,1,)</f>
        <v>Normal</v>
      </c>
      <c r="L1909" s="49">
        <f>VLOOKUP(Table3[[#This Row],[Charges]],Table3[[Charges]:[Age]],1,)</f>
        <v>24180.93</v>
      </c>
      <c r="M1909" s="23" t="str">
        <f>VLOOKUP(Table3[[#This Row],[Hospital tier]],Table3[[Hospital tier]:[Age]],1,)</f>
        <v>tier - 2</v>
      </c>
      <c r="N1909" s="4" t="str">
        <f>VLOOKUP(Table3[[#This Row],[City tier]],Table3[[Hospital tier]:[Age]],1,)</f>
        <v>tier - 1</v>
      </c>
      <c r="O1909" s="4" t="str">
        <f>VLOOKUP(Table3[[#This Row],[State ID]],Table3[[State ID]:[Age]],1,)</f>
        <v>R1013</v>
      </c>
      <c r="P1909" s="4" t="str">
        <f>VLOOKUP(Table3[[#This Row],[Hospitalasion Details]],Table3[[Hospitalasion Details]:[Age]],1,)</f>
        <v>10-Sep-1974</v>
      </c>
      <c r="Q1909" s="4">
        <f>VLOOKUP(Table3[[#This Row],[Age]],Table3[Age],1,)</f>
        <v>48</v>
      </c>
    </row>
    <row r="1910" spans="1:17" x14ac:dyDescent="0.25">
      <c r="A1910" s="4" t="str">
        <f>VLOOKUP(Table2[[#This Row],[Customer ID]],Table2[],1,)</f>
        <v>Id1909</v>
      </c>
      <c r="B1910" s="4" t="str">
        <f>VLOOKUP(Table2[[#This Row],[Full Name]],Table2[[#This Row],[Full Name]],1,)</f>
        <v xml:space="preserve">  Rod Farvard</v>
      </c>
      <c r="C1910" s="4">
        <f>VLOOKUP('Medical Examinations'!B1910,'Medical Examinations'!B1910:J4243,1,)</f>
        <v>34.21</v>
      </c>
      <c r="D1910" s="4">
        <f>VLOOKUP('Medical Examinations'!C1910,'Medical Examinations'!C1910:K4243,1,)</f>
        <v>4.4800000000000004</v>
      </c>
      <c r="E1910" s="4" t="str">
        <f>VLOOKUP('Medical Examinations'!D1910,'Medical Examinations'!D1910:L4243,1,)</f>
        <v>Yes</v>
      </c>
      <c r="F1910" s="4" t="str">
        <f>VLOOKUP('Medical Examinations'!E1910,'Medical Examinations'!E1910:M4243,1,)</f>
        <v>No</v>
      </c>
      <c r="G1910" s="4" t="str">
        <f>VLOOKUP('Medical Examinations'!F1910,'Medical Examinations'!F1910:N4243,1,)</f>
        <v>No</v>
      </c>
      <c r="H1910" s="4">
        <f>VLOOKUP('Medical Examinations'!G1910,'Medical Examinations'!G1910:O4243,1,)</f>
        <v>1</v>
      </c>
      <c r="I1910" s="4" t="str">
        <f>VLOOKUP('Medical Examinations'!H1910,'Medical Examinations'!H1910:P4243,1,)</f>
        <v>No</v>
      </c>
      <c r="J1910" s="4" t="str">
        <f>VLOOKUP('Medical Examinations'!I1910,'Medical Examinations'!I1910:Q4243,1,)</f>
        <v>Obesity</v>
      </c>
      <c r="K1910" s="4" t="str">
        <f>VLOOKUP('Medical Examinations'!J1910,'Medical Examinations'!J1910:R4243,1,)</f>
        <v>Normal</v>
      </c>
      <c r="L1910" s="49">
        <f>VLOOKUP(Table3[[#This Row],[Charges]],Table3[[Charges]:[Age]],1,)</f>
        <v>24227.34</v>
      </c>
      <c r="M1910" s="23" t="str">
        <f>VLOOKUP(Table3[[#This Row],[Hospital tier]],Table3[[Hospital tier]:[Age]],1,)</f>
        <v>tier - 2</v>
      </c>
      <c r="N1910" s="4" t="str">
        <f>VLOOKUP(Table3[[#This Row],[City tier]],Table3[[Hospital tier]:[Age]],1,)</f>
        <v>tier - 1</v>
      </c>
      <c r="O1910" s="4" t="str">
        <f>VLOOKUP(Table3[[#This Row],[State ID]],Table3[[State ID]:[Age]],1,)</f>
        <v>R1013</v>
      </c>
      <c r="P1910" s="4" t="str">
        <f>VLOOKUP(Table3[[#This Row],[Hospitalasion Details]],Table3[[Hospitalasion Details]:[Age]],1,)</f>
        <v>16-Dec-1964</v>
      </c>
      <c r="Q1910" s="4">
        <f>VLOOKUP(Table3[[#This Row],[Age]],Table3[Age],1,)</f>
        <v>58</v>
      </c>
    </row>
    <row r="1911" spans="1:17" x14ac:dyDescent="0.25">
      <c r="A1911" s="4" t="str">
        <f>VLOOKUP(Table2[[#This Row],[Customer ID]],Table2[],1,)</f>
        <v>Id1910</v>
      </c>
      <c r="B1911" s="4" t="str">
        <f>VLOOKUP(Table2[[#This Row],[Full Name]],Table2[[#This Row],[Full Name]],1,)</f>
        <v xml:space="preserve">  Joe Kelly</v>
      </c>
      <c r="C1911" s="4">
        <f>VLOOKUP('Medical Examinations'!B1911,'Medical Examinations'!B1911:J4244,1,)</f>
        <v>34.86</v>
      </c>
      <c r="D1911" s="4">
        <f>VLOOKUP('Medical Examinations'!C1911,'Medical Examinations'!C1911:K4244,1,)</f>
        <v>10.97</v>
      </c>
      <c r="E1911" s="4" t="str">
        <f>VLOOKUP('Medical Examinations'!D1911,'Medical Examinations'!D1911:L4244,1,)</f>
        <v>No</v>
      </c>
      <c r="F1911" s="4" t="str">
        <f>VLOOKUP('Medical Examinations'!E1911,'Medical Examinations'!E1911:M4244,1,)</f>
        <v>No</v>
      </c>
      <c r="G1911" s="4" t="str">
        <f>VLOOKUP('Medical Examinations'!F1911,'Medical Examinations'!F1911:N4244,1,)</f>
        <v>No</v>
      </c>
      <c r="H1911" s="4">
        <f>VLOOKUP('Medical Examinations'!G1911,'Medical Examinations'!G1911:O4244,1,)</f>
        <v>0</v>
      </c>
      <c r="I1911" s="4" t="str">
        <f>VLOOKUP('Medical Examinations'!H1911,'Medical Examinations'!H1911:P4244,1,)</f>
        <v>No</v>
      </c>
      <c r="J1911" s="4" t="str">
        <f>VLOOKUP('Medical Examinations'!I1911,'Medical Examinations'!I1911:Q4244,1,)</f>
        <v>Obesity</v>
      </c>
      <c r="K1911" s="4" t="str">
        <f>VLOOKUP('Medical Examinations'!J1911,'Medical Examinations'!J1911:R4244,1,)</f>
        <v>Diabetes</v>
      </c>
      <c r="L1911" s="49">
        <f>VLOOKUP(Table3[[#This Row],[Charges]],Table3[[Charges]:[Age]],1,)</f>
        <v>24294.02</v>
      </c>
      <c r="M1911" s="23" t="str">
        <f>VLOOKUP(Table3[[#This Row],[Hospital tier]],Table3[[Hospital tier]:[Age]],1,)</f>
        <v>tier - 2</v>
      </c>
      <c r="N1911" s="4" t="str">
        <f>VLOOKUP(Table3[[#This Row],[City tier]],Table3[[Hospital tier]:[Age]],1,)</f>
        <v>tier - 1</v>
      </c>
      <c r="O1911" s="4" t="str">
        <f>VLOOKUP(Table3[[#This Row],[State ID]],Table3[[State ID]:[Age]],1,)</f>
        <v>R1011</v>
      </c>
      <c r="P1911" s="4" t="str">
        <f>VLOOKUP(Table3[[#This Row],[Hospitalasion Details]],Table3[[Hospitalasion Details]:[Age]],1,)</f>
        <v>3-Aug-2004</v>
      </c>
      <c r="Q1911" s="4">
        <f>VLOOKUP(Table3[[#This Row],[Age]],Table3[Age],1,)</f>
        <v>18</v>
      </c>
    </row>
    <row r="1912" spans="1:17" x14ac:dyDescent="0.25">
      <c r="A1912" s="4" t="str">
        <f>VLOOKUP(Table2[[#This Row],[Customer ID]],Table2[],1,)</f>
        <v>Id1911</v>
      </c>
      <c r="B1912" s="4" t="str">
        <f>VLOOKUP(Table2[[#This Row],[Full Name]],Table2[[#This Row],[Full Name]],1,)</f>
        <v xml:space="preserve">  Kayleigh Skinner</v>
      </c>
      <c r="C1912" s="4">
        <f>VLOOKUP('Medical Examinations'!B1912,'Medical Examinations'!B1912:J4245,1,)</f>
        <v>34.58</v>
      </c>
      <c r="D1912" s="4">
        <f>VLOOKUP('Medical Examinations'!C1912,'Medical Examinations'!C1912:K4245,1,)</f>
        <v>5.14</v>
      </c>
      <c r="E1912" s="4" t="str">
        <f>VLOOKUP('Medical Examinations'!D1912,'Medical Examinations'!D1912:L4245,1,)</f>
        <v>No</v>
      </c>
      <c r="F1912" s="4" t="str">
        <f>VLOOKUP('Medical Examinations'!E1912,'Medical Examinations'!E1912:M4245,1,)</f>
        <v>yes</v>
      </c>
      <c r="G1912" s="4" t="str">
        <f>VLOOKUP('Medical Examinations'!F1912,'Medical Examinations'!F1912:N4245,1,)</f>
        <v>No</v>
      </c>
      <c r="H1912" s="4">
        <f>VLOOKUP('Medical Examinations'!G1912,'Medical Examinations'!G1912:O4245,1,)</f>
        <v>2</v>
      </c>
      <c r="I1912" s="4" t="str">
        <f>VLOOKUP('Medical Examinations'!H1912,'Medical Examinations'!H1912:P4245,1,)</f>
        <v>No</v>
      </c>
      <c r="J1912" s="4" t="str">
        <f>VLOOKUP('Medical Examinations'!I1912,'Medical Examinations'!I1912:Q4245,1,)</f>
        <v>Obesity</v>
      </c>
      <c r="K1912" s="4" t="str">
        <f>VLOOKUP('Medical Examinations'!J1912,'Medical Examinations'!J1912:R4245,1,)</f>
        <v>Normal</v>
      </c>
      <c r="L1912" s="49">
        <f>VLOOKUP(Table3[[#This Row],[Charges]],Table3[[Charges]:[Age]],1,)</f>
        <v>24387.74</v>
      </c>
      <c r="M1912" s="23" t="str">
        <f>VLOOKUP(Table3[[#This Row],[Hospital tier]],Table3[[Hospital tier]:[Age]],1,)</f>
        <v>tier - 2</v>
      </c>
      <c r="N1912" s="4" t="str">
        <f>VLOOKUP(Table3[[#This Row],[City tier]],Table3[[Hospital tier]:[Age]],1,)</f>
        <v>tier - 1</v>
      </c>
      <c r="O1912" s="4" t="str">
        <f>VLOOKUP(Table3[[#This Row],[State ID]],Table3[[State ID]:[Age]],1,)</f>
        <v>R1011</v>
      </c>
      <c r="P1912" s="4" t="str">
        <f>VLOOKUP(Table3[[#This Row],[Hospitalasion Details]],Table3[[Hospitalasion Details]:[Age]],1,)</f>
        <v>7-Oct-1999</v>
      </c>
      <c r="Q1912" s="4">
        <f>VLOOKUP(Table3[[#This Row],[Age]],Table3[Age],1,)</f>
        <v>23</v>
      </c>
    </row>
    <row r="1913" spans="1:17" x14ac:dyDescent="0.25">
      <c r="A1913" s="4" t="str">
        <f>VLOOKUP(Table2[[#This Row],[Customer ID]],Table2[],1,)</f>
        <v>Id1912</v>
      </c>
      <c r="B1913" s="4" t="str">
        <f>VLOOKUP(Table2[[#This Row],[Full Name]],Table2[[#This Row],[Full Name]],1,)</f>
        <v xml:space="preserve">  Lorcan A Murphy</v>
      </c>
      <c r="C1913" s="4">
        <f>VLOOKUP('Medical Examinations'!B1913,'Medical Examinations'!B1913:J4246,1,)</f>
        <v>17.940000000000001</v>
      </c>
      <c r="D1913" s="4">
        <f>VLOOKUP('Medical Examinations'!C1913,'Medical Examinations'!C1913:K4246,1,)</f>
        <v>5.17</v>
      </c>
      <c r="E1913" s="4" t="str">
        <f>VLOOKUP('Medical Examinations'!D1913,'Medical Examinations'!D1913:L4246,1,)</f>
        <v>Yes</v>
      </c>
      <c r="F1913" s="4" t="str">
        <f>VLOOKUP('Medical Examinations'!E1913,'Medical Examinations'!E1913:M4246,1,)</f>
        <v>No</v>
      </c>
      <c r="G1913" s="4" t="str">
        <f>VLOOKUP('Medical Examinations'!F1913,'Medical Examinations'!F1913:N4246,1,)</f>
        <v>No</v>
      </c>
      <c r="H1913" s="4">
        <f>VLOOKUP('Medical Examinations'!G1913,'Medical Examinations'!G1913:O4246,1,)</f>
        <v>0</v>
      </c>
      <c r="I1913" s="4" t="str">
        <f>VLOOKUP('Medical Examinations'!H1913,'Medical Examinations'!H1913:P4246,1,)</f>
        <v>No</v>
      </c>
      <c r="J1913" s="4" t="str">
        <f>VLOOKUP('Medical Examinations'!I1913,'Medical Examinations'!I1913:Q4246,1,)</f>
        <v>Underweight</v>
      </c>
      <c r="K1913" s="4" t="str">
        <f>VLOOKUP('Medical Examinations'!J1913,'Medical Examinations'!J1913:R4246,1,)</f>
        <v>Normal</v>
      </c>
      <c r="L1913" s="49">
        <f>VLOOKUP(Table3[[#This Row],[Charges]],Table3[[Charges]:[Age]],1,)</f>
        <v>24393.62</v>
      </c>
      <c r="M1913" s="23" t="str">
        <f>VLOOKUP(Table3[[#This Row],[Hospital tier]],Table3[[Hospital tier]:[Age]],1,)</f>
        <v>tier - 2</v>
      </c>
      <c r="N1913" s="4" t="str">
        <f>VLOOKUP(Table3[[#This Row],[City tier]],Table3[[Hospital tier]:[Age]],1,)</f>
        <v>tier - 3</v>
      </c>
      <c r="O1913" s="4" t="str">
        <f>VLOOKUP(Table3[[#This Row],[State ID]],Table3[[State ID]:[Age]],1,)</f>
        <v>R1012</v>
      </c>
      <c r="P1913" s="4" t="str">
        <f>VLOOKUP(Table3[[#This Row],[Hospitalasion Details]],Table3[[Hospitalasion Details]:[Age]],1,)</f>
        <v>30-Nov-1970</v>
      </c>
      <c r="Q1913" s="4">
        <f>VLOOKUP(Table3[[#This Row],[Age]],Table3[Age],1,)</f>
        <v>52</v>
      </c>
    </row>
    <row r="1914" spans="1:17" x14ac:dyDescent="0.25">
      <c r="A1914" s="4" t="str">
        <f>VLOOKUP(Table2[[#This Row],[Customer ID]],Table2[],1,)</f>
        <v>Id1913</v>
      </c>
      <c r="B1914" s="4" t="str">
        <f>VLOOKUP(Table2[[#This Row],[Full Name]],Table2[[#This Row],[Full Name]],1,)</f>
        <v xml:space="preserve">  Billy Shue</v>
      </c>
      <c r="C1914" s="4">
        <f>VLOOKUP('Medical Examinations'!B1914,'Medical Examinations'!B1914:J4247,1,)</f>
        <v>26.8</v>
      </c>
      <c r="D1914" s="4">
        <f>VLOOKUP('Medical Examinations'!C1914,'Medical Examinations'!C1914:K4247,1,)</f>
        <v>6.18</v>
      </c>
      <c r="E1914" s="4" t="str">
        <f>VLOOKUP('Medical Examinations'!D1914,'Medical Examinations'!D1914:L4247,1,)</f>
        <v>Yes</v>
      </c>
      <c r="F1914" s="4" t="str">
        <f>VLOOKUP('Medical Examinations'!E1914,'Medical Examinations'!E1914:M4247,1,)</f>
        <v>No</v>
      </c>
      <c r="G1914" s="4" t="str">
        <f>VLOOKUP('Medical Examinations'!F1914,'Medical Examinations'!F1914:N4247,1,)</f>
        <v>Yes</v>
      </c>
      <c r="H1914" s="4">
        <f>VLOOKUP('Medical Examinations'!G1914,'Medical Examinations'!G1914:O4247,1,)</f>
        <v>1</v>
      </c>
      <c r="I1914" s="4" t="str">
        <f>VLOOKUP('Medical Examinations'!H1914,'Medical Examinations'!H1914:P4247,1,)</f>
        <v>No</v>
      </c>
      <c r="J1914" s="4" t="str">
        <f>VLOOKUP('Medical Examinations'!I1914,'Medical Examinations'!I1914:Q4247,1,)</f>
        <v>Over Weight</v>
      </c>
      <c r="K1914" s="4" t="str">
        <f>VLOOKUP('Medical Examinations'!J1914,'Medical Examinations'!J1914:R4247,1,)</f>
        <v>Pre diabetes</v>
      </c>
      <c r="L1914" s="49">
        <f>VLOOKUP(Table3[[#This Row],[Charges]],Table3[[Charges]:[Age]],1,)</f>
        <v>24476.48</v>
      </c>
      <c r="M1914" s="23" t="str">
        <f>VLOOKUP(Table3[[#This Row],[Hospital tier]],Table3[[Hospital tier]:[Age]],1,)</f>
        <v>tier - 2</v>
      </c>
      <c r="N1914" s="4" t="str">
        <f>VLOOKUP(Table3[[#This Row],[City tier]],Table3[[Hospital tier]:[Age]],1,)</f>
        <v>tier - 2</v>
      </c>
      <c r="O1914" s="4" t="str">
        <f>VLOOKUP(Table3[[#This Row],[State ID]],Table3[[State ID]:[Age]],1,)</f>
        <v>R1012</v>
      </c>
      <c r="P1914" s="4" t="str">
        <f>VLOOKUP(Table3[[#This Row],[Hospitalasion Details]],Table3[[Hospitalasion Details]:[Age]],1,)</f>
        <v>6-Jul-1968</v>
      </c>
      <c r="Q1914" s="4">
        <f>VLOOKUP(Table3[[#This Row],[Age]],Table3[Age],1,)</f>
        <v>54</v>
      </c>
    </row>
    <row r="1915" spans="1:17" x14ac:dyDescent="0.25">
      <c r="A1915" s="4" t="str">
        <f>VLOOKUP(Table2[[#This Row],[Customer ID]],Table2[],1,)</f>
        <v>Id1914</v>
      </c>
      <c r="B1915" s="4" t="str">
        <f>VLOOKUP(Table2[[#This Row],[Full Name]],Table2[[#This Row],[Full Name]],1,)</f>
        <v xml:space="preserve">  Paul M Reilly</v>
      </c>
      <c r="C1915" s="4">
        <f>VLOOKUP('Medical Examinations'!B1915,'Medical Examinations'!B1915:J4248,1,)</f>
        <v>17.690000000000001</v>
      </c>
      <c r="D1915" s="4">
        <f>VLOOKUP('Medical Examinations'!C1915,'Medical Examinations'!C1915:K4248,1,)</f>
        <v>9.07</v>
      </c>
      <c r="E1915" s="4" t="str">
        <f>VLOOKUP('Medical Examinations'!D1915,'Medical Examinations'!D1915:L4248,1,)</f>
        <v>Yes</v>
      </c>
      <c r="F1915" s="4" t="str">
        <f>VLOOKUP('Medical Examinations'!E1915,'Medical Examinations'!E1915:M4248,1,)</f>
        <v>No</v>
      </c>
      <c r="G1915" s="4" t="str">
        <f>VLOOKUP('Medical Examinations'!F1915,'Medical Examinations'!F1915:N4248,1,)</f>
        <v>No</v>
      </c>
      <c r="H1915" s="4">
        <f>VLOOKUP('Medical Examinations'!G1915,'Medical Examinations'!G1915:O4248,1,)</f>
        <v>0</v>
      </c>
      <c r="I1915" s="4" t="str">
        <f>VLOOKUP('Medical Examinations'!H1915,'Medical Examinations'!H1915:P4248,1,)</f>
        <v>No</v>
      </c>
      <c r="J1915" s="4" t="str">
        <f>VLOOKUP('Medical Examinations'!I1915,'Medical Examinations'!I1915:Q4248,1,)</f>
        <v>Underweight</v>
      </c>
      <c r="K1915" s="4" t="str">
        <f>VLOOKUP('Medical Examinations'!J1915,'Medical Examinations'!J1915:R4248,1,)</f>
        <v>Diabetes</v>
      </c>
      <c r="L1915" s="49">
        <f>VLOOKUP(Table3[[#This Row],[Charges]],Table3[[Charges]:[Age]],1,)</f>
        <v>24513.09</v>
      </c>
      <c r="M1915" s="23" t="str">
        <f>VLOOKUP(Table3[[#This Row],[Hospital tier]],Table3[[Hospital tier]:[Age]],1,)</f>
        <v>tier - 2</v>
      </c>
      <c r="N1915" s="4" t="str">
        <f>VLOOKUP(Table3[[#This Row],[City tier]],Table3[[Hospital tier]:[Age]],1,)</f>
        <v>tier - 2</v>
      </c>
      <c r="O1915" s="4" t="str">
        <f>VLOOKUP(Table3[[#This Row],[State ID]],Table3[[State ID]:[Age]],1,)</f>
        <v>R1013</v>
      </c>
      <c r="P1915" s="4" t="str">
        <f>VLOOKUP(Table3[[#This Row],[Hospitalasion Details]],Table3[[Hospitalasion Details]:[Age]],1,)</f>
        <v>21-Oct-1961</v>
      </c>
      <c r="Q1915" s="4">
        <f>VLOOKUP(Table3[[#This Row],[Age]],Table3[Age],1,)</f>
        <v>61</v>
      </c>
    </row>
    <row r="1916" spans="1:17" x14ac:dyDescent="0.25">
      <c r="A1916" s="4" t="str">
        <f>VLOOKUP(Table2[[#This Row],[Customer ID]],Table2[],1,)</f>
        <v>Id1915</v>
      </c>
      <c r="B1916" s="4" t="str">
        <f>VLOOKUP(Table2[[#This Row],[Full Name]],Table2[[#This Row],[Full Name]],1,)</f>
        <v xml:space="preserve">  Brenda M Blinn</v>
      </c>
      <c r="C1916" s="4">
        <f>VLOOKUP('Medical Examinations'!B1916,'Medical Examinations'!B1916:J4249,1,)</f>
        <v>25.77</v>
      </c>
      <c r="D1916" s="4">
        <f>VLOOKUP('Medical Examinations'!C1916,'Medical Examinations'!C1916:K4249,1,)</f>
        <v>4.43</v>
      </c>
      <c r="E1916" s="4" t="str">
        <f>VLOOKUP('Medical Examinations'!D1916,'Medical Examinations'!D1916:L4249,1,)</f>
        <v>No</v>
      </c>
      <c r="F1916" s="4" t="str">
        <f>VLOOKUP('Medical Examinations'!E1916,'Medical Examinations'!E1916:M4249,1,)</f>
        <v>No</v>
      </c>
      <c r="G1916" s="4" t="str">
        <f>VLOOKUP('Medical Examinations'!F1916,'Medical Examinations'!F1916:N4249,1,)</f>
        <v>Yes</v>
      </c>
      <c r="H1916" s="4">
        <f>VLOOKUP('Medical Examinations'!G1916,'Medical Examinations'!G1916:O4249,1,)</f>
        <v>1</v>
      </c>
      <c r="I1916" s="4" t="str">
        <f>VLOOKUP('Medical Examinations'!H1916,'Medical Examinations'!H1916:P4249,1,)</f>
        <v>No</v>
      </c>
      <c r="J1916" s="4" t="str">
        <f>VLOOKUP('Medical Examinations'!I1916,'Medical Examinations'!I1916:Q4249,1,)</f>
        <v>Over Weight</v>
      </c>
      <c r="K1916" s="4" t="str">
        <f>VLOOKUP('Medical Examinations'!J1916,'Medical Examinations'!J1916:R4249,1,)</f>
        <v>Normal</v>
      </c>
      <c r="L1916" s="49">
        <f>VLOOKUP(Table3[[#This Row],[Charges]],Table3[[Charges]:[Age]],1,)</f>
        <v>24520.26</v>
      </c>
      <c r="M1916" s="23" t="str">
        <f>VLOOKUP(Table3[[#This Row],[Hospital tier]],Table3[[Hospital tier]:[Age]],1,)</f>
        <v>tier - 2</v>
      </c>
      <c r="N1916" s="4" t="str">
        <f>VLOOKUP(Table3[[#This Row],[City tier]],Table3[[Hospital tier]:[Age]],1,)</f>
        <v>tier - 3</v>
      </c>
      <c r="O1916" s="4" t="str">
        <f>VLOOKUP(Table3[[#This Row],[State ID]],Table3[[State ID]:[Age]],1,)</f>
        <v>R1011</v>
      </c>
      <c r="P1916" s="4" t="str">
        <f>VLOOKUP(Table3[[#This Row],[Hospitalasion Details]],Table3[[Hospitalasion Details]:[Age]],1,)</f>
        <v>14-Sep-1972</v>
      </c>
      <c r="Q1916" s="4">
        <f>VLOOKUP(Table3[[#This Row],[Age]],Table3[Age],1,)</f>
        <v>50</v>
      </c>
    </row>
    <row r="1917" spans="1:17" x14ac:dyDescent="0.25">
      <c r="A1917" s="4" t="str">
        <f>VLOOKUP(Table2[[#This Row],[Customer ID]],Table2[],1,)</f>
        <v>Id1916</v>
      </c>
      <c r="B1917" s="4" t="str">
        <f>VLOOKUP(Table2[[#This Row],[Full Name]],Table2[[#This Row],[Full Name]],1,)</f>
        <v xml:space="preserve">  Jeff H Duyn</v>
      </c>
      <c r="C1917" s="4">
        <f>VLOOKUP('Medical Examinations'!B1917,'Medical Examinations'!B1917:J4250,1,)</f>
        <v>34.46</v>
      </c>
      <c r="D1917" s="4">
        <f>VLOOKUP('Medical Examinations'!C1917,'Medical Examinations'!C1917:K4250,1,)</f>
        <v>4.17</v>
      </c>
      <c r="E1917" s="4" t="str">
        <f>VLOOKUP('Medical Examinations'!D1917,'Medical Examinations'!D1917:L4250,1,)</f>
        <v>No</v>
      </c>
      <c r="F1917" s="4" t="str">
        <f>VLOOKUP('Medical Examinations'!E1917,'Medical Examinations'!E1917:M4250,1,)</f>
        <v>yes</v>
      </c>
      <c r="G1917" s="4" t="str">
        <f>VLOOKUP('Medical Examinations'!F1917,'Medical Examinations'!F1917:N4250,1,)</f>
        <v>No</v>
      </c>
      <c r="H1917" s="4">
        <f>VLOOKUP('Medical Examinations'!G1917,'Medical Examinations'!G1917:O4250,1,)</f>
        <v>1</v>
      </c>
      <c r="I1917" s="4" t="str">
        <f>VLOOKUP('Medical Examinations'!H1917,'Medical Examinations'!H1917:P4250,1,)</f>
        <v>No</v>
      </c>
      <c r="J1917" s="4" t="str">
        <f>VLOOKUP('Medical Examinations'!I1917,'Medical Examinations'!I1917:Q4250,1,)</f>
        <v>Obesity</v>
      </c>
      <c r="K1917" s="4" t="str">
        <f>VLOOKUP('Medical Examinations'!J1917,'Medical Examinations'!J1917:R4250,1,)</f>
        <v>Normal</v>
      </c>
      <c r="L1917" s="49">
        <f>VLOOKUP(Table3[[#This Row],[Charges]],Table3[[Charges]:[Age]],1,)</f>
        <v>24535.7</v>
      </c>
      <c r="M1917" s="23" t="str">
        <f>VLOOKUP(Table3[[#This Row],[Hospital tier]],Table3[[Hospital tier]:[Age]],1,)</f>
        <v>tier - 2</v>
      </c>
      <c r="N1917" s="4" t="str">
        <f>VLOOKUP(Table3[[#This Row],[City tier]],Table3[[Hospital tier]:[Age]],1,)</f>
        <v>tier - 2</v>
      </c>
      <c r="O1917" s="4" t="str">
        <f>VLOOKUP(Table3[[#This Row],[State ID]],Table3[[State ID]:[Age]],1,)</f>
        <v>R1012</v>
      </c>
      <c r="P1917" s="4" t="str">
        <f>VLOOKUP(Table3[[#This Row],[Hospitalasion Details]],Table3[[Hospitalasion Details]:[Age]],1,)</f>
        <v>13-Jun-1975</v>
      </c>
      <c r="Q1917" s="4">
        <f>VLOOKUP(Table3[[#This Row],[Age]],Table3[Age],1,)</f>
        <v>47</v>
      </c>
    </row>
    <row r="1918" spans="1:17" x14ac:dyDescent="0.25">
      <c r="A1918" s="4" t="str">
        <f>VLOOKUP(Table2[[#This Row],[Customer ID]],Table2[],1,)</f>
        <v>Id1917</v>
      </c>
      <c r="B1918" s="4" t="str">
        <f>VLOOKUP(Table2[[#This Row],[Full Name]],Table2[[#This Row],[Full Name]],1,)</f>
        <v xml:space="preserve">  Michael Wardian</v>
      </c>
      <c r="C1918" s="4">
        <f>VLOOKUP('Medical Examinations'!B1918,'Medical Examinations'!B1918:J4251,1,)</f>
        <v>30.875</v>
      </c>
      <c r="D1918" s="4">
        <f>VLOOKUP('Medical Examinations'!C1918,'Medical Examinations'!C1918:K4251,1,)</f>
        <v>4.95</v>
      </c>
      <c r="E1918" s="4" t="str">
        <f>VLOOKUP('Medical Examinations'!D1918,'Medical Examinations'!D1918:L4251,1,)</f>
        <v>Yes</v>
      </c>
      <c r="F1918" s="4" t="str">
        <f>VLOOKUP('Medical Examinations'!E1918,'Medical Examinations'!E1918:M4251,1,)</f>
        <v>No</v>
      </c>
      <c r="G1918" s="4" t="str">
        <f>VLOOKUP('Medical Examinations'!F1918,'Medical Examinations'!F1918:N4251,1,)</f>
        <v>No</v>
      </c>
      <c r="H1918" s="4">
        <f>VLOOKUP('Medical Examinations'!G1918,'Medical Examinations'!G1918:O4251,1,)</f>
        <v>0</v>
      </c>
      <c r="I1918" s="4" t="str">
        <f>VLOOKUP('Medical Examinations'!H1918,'Medical Examinations'!H1918:P4251,1,)</f>
        <v>No</v>
      </c>
      <c r="J1918" s="4" t="str">
        <f>VLOOKUP('Medical Examinations'!I1918,'Medical Examinations'!I1918:Q4251,1,)</f>
        <v>Obesity</v>
      </c>
      <c r="K1918" s="4" t="str">
        <f>VLOOKUP('Medical Examinations'!J1918,'Medical Examinations'!J1918:R4251,1,)</f>
        <v>Normal</v>
      </c>
      <c r="L1918" s="49">
        <f>VLOOKUP(Table3[[#This Row],[Charges]],Table3[[Charges]:[Age]],1,)</f>
        <v>24603.05</v>
      </c>
      <c r="M1918" s="23" t="str">
        <f>VLOOKUP(Table3[[#This Row],[Hospital tier]],Table3[[Hospital tier]:[Age]],1,)</f>
        <v>tier - 2</v>
      </c>
      <c r="N1918" s="4" t="str">
        <f>VLOOKUP(Table3[[#This Row],[City tier]],Table3[[Hospital tier]:[Age]],1,)</f>
        <v>tier - 2</v>
      </c>
      <c r="O1918" s="4" t="str">
        <f>VLOOKUP(Table3[[#This Row],[State ID]],Table3[[State ID]:[Age]],1,)</f>
        <v>R1011</v>
      </c>
      <c r="P1918" s="4" t="str">
        <f>VLOOKUP(Table3[[#This Row],[Hospitalasion Details]],Table3[[Hospitalasion Details]:[Age]],1,)</f>
        <v>12-Oct-1976</v>
      </c>
      <c r="Q1918" s="4">
        <f>VLOOKUP(Table3[[#This Row],[Age]],Table3[Age],1,)</f>
        <v>46</v>
      </c>
    </row>
    <row r="1919" spans="1:17" x14ac:dyDescent="0.25">
      <c r="A1919" s="4" t="str">
        <f>VLOOKUP(Table2[[#This Row],[Customer ID]],Table2[],1,)</f>
        <v>Id1918</v>
      </c>
      <c r="B1919" s="4" t="str">
        <f>VLOOKUP(Table2[[#This Row],[Full Name]],Table2[[#This Row],[Full Name]],1,)</f>
        <v xml:space="preserve">  Jan Heuninck</v>
      </c>
      <c r="C1919" s="4">
        <f>VLOOKUP('Medical Examinations'!B1919,'Medical Examinations'!B1919:J4252,1,)</f>
        <v>39.49</v>
      </c>
      <c r="D1919" s="4">
        <f>VLOOKUP('Medical Examinations'!C1919,'Medical Examinations'!C1919:K4252,1,)</f>
        <v>5.13</v>
      </c>
      <c r="E1919" s="4" t="str">
        <f>VLOOKUP('Medical Examinations'!D1919,'Medical Examinations'!D1919:L4252,1,)</f>
        <v>No</v>
      </c>
      <c r="F1919" s="4" t="str">
        <f>VLOOKUP('Medical Examinations'!E1919,'Medical Examinations'!E1919:M4252,1,)</f>
        <v>No</v>
      </c>
      <c r="G1919" s="4" t="str">
        <f>VLOOKUP('Medical Examinations'!F1919,'Medical Examinations'!F1919:N4252,1,)</f>
        <v>No</v>
      </c>
      <c r="H1919" s="4">
        <f>VLOOKUP('Medical Examinations'!G1919,'Medical Examinations'!G1919:O4252,1,)</f>
        <v>0</v>
      </c>
      <c r="I1919" s="4" t="str">
        <f>VLOOKUP('Medical Examinations'!H1919,'Medical Examinations'!H1919:P4252,1,)</f>
        <v>No</v>
      </c>
      <c r="J1919" s="4" t="str">
        <f>VLOOKUP('Medical Examinations'!I1919,'Medical Examinations'!I1919:Q4252,1,)</f>
        <v>Obesity</v>
      </c>
      <c r="K1919" s="4" t="str">
        <f>VLOOKUP('Medical Examinations'!J1919,'Medical Examinations'!J1919:R4252,1,)</f>
        <v>Normal</v>
      </c>
      <c r="L1919" s="49">
        <f>VLOOKUP(Table3[[#This Row],[Charges]],Table3[[Charges]:[Age]],1,)</f>
        <v>24667.42</v>
      </c>
      <c r="M1919" s="23" t="str">
        <f>VLOOKUP(Table3[[#This Row],[Hospital tier]],Table3[[Hospital tier]:[Age]],1,)</f>
        <v>tier - 2</v>
      </c>
      <c r="N1919" s="4" t="str">
        <f>VLOOKUP(Table3[[#This Row],[City tier]],Table3[[Hospital tier]:[Age]],1,)</f>
        <v>tier - 3</v>
      </c>
      <c r="O1919" s="4" t="str">
        <f>VLOOKUP(Table3[[#This Row],[State ID]],Table3[[State ID]:[Age]],1,)</f>
        <v>R1013</v>
      </c>
      <c r="P1919" s="4" t="str">
        <f>VLOOKUP(Table3[[#This Row],[Hospitalasion Details]],Table3[[Hospitalasion Details]:[Age]],1,)</f>
        <v>12-Jun-1970</v>
      </c>
      <c r="Q1919" s="4">
        <f>VLOOKUP(Table3[[#This Row],[Age]],Table3[Age],1,)</f>
        <v>52</v>
      </c>
    </row>
    <row r="1920" spans="1:17" x14ac:dyDescent="0.25">
      <c r="A1920" s="4" t="str">
        <f>VLOOKUP(Table2[[#This Row],[Customer ID]],Table2[],1,)</f>
        <v>Id1919</v>
      </c>
      <c r="B1920" s="4" t="str">
        <f>VLOOKUP(Table2[[#This Row],[Full Name]],Table2[[#This Row],[Full Name]],1,)</f>
        <v xml:space="preserve">  Bernard Kipyego</v>
      </c>
      <c r="C1920" s="4">
        <f>VLOOKUP('Medical Examinations'!B1920,'Medical Examinations'!B1920:J4253,1,)</f>
        <v>28.88</v>
      </c>
      <c r="D1920" s="4">
        <f>VLOOKUP('Medical Examinations'!C1920,'Medical Examinations'!C1920:K4253,1,)</f>
        <v>4.0999999999999996</v>
      </c>
      <c r="E1920" s="4" t="str">
        <f>VLOOKUP('Medical Examinations'!D1920,'Medical Examinations'!D1920:L4253,1,)</f>
        <v>No</v>
      </c>
      <c r="F1920" s="4" t="str">
        <f>VLOOKUP('Medical Examinations'!E1920,'Medical Examinations'!E1920:M4253,1,)</f>
        <v>No</v>
      </c>
      <c r="G1920" s="4" t="str">
        <f>VLOOKUP('Medical Examinations'!F1920,'Medical Examinations'!F1920:N4253,1,)</f>
        <v>No</v>
      </c>
      <c r="H1920" s="4">
        <f>VLOOKUP('Medical Examinations'!G1920,'Medical Examinations'!G1920:O4253,1,)</f>
        <v>0</v>
      </c>
      <c r="I1920" s="4" t="str">
        <f>VLOOKUP('Medical Examinations'!H1920,'Medical Examinations'!H1920:P4253,1,)</f>
        <v>No</v>
      </c>
      <c r="J1920" s="4" t="str">
        <f>VLOOKUP('Medical Examinations'!I1920,'Medical Examinations'!I1920:Q4253,1,)</f>
        <v>Over Weight</v>
      </c>
      <c r="K1920" s="4" t="str">
        <f>VLOOKUP('Medical Examinations'!J1920,'Medical Examinations'!J1920:R4253,1,)</f>
        <v>Normal</v>
      </c>
      <c r="L1920" s="49">
        <f>VLOOKUP(Table3[[#This Row],[Charges]],Table3[[Charges]:[Age]],1,)</f>
        <v>24671.66</v>
      </c>
      <c r="M1920" s="23" t="str">
        <f>VLOOKUP(Table3[[#This Row],[Hospital tier]],Table3[[Hospital tier]:[Age]],1,)</f>
        <v>tier - 2</v>
      </c>
      <c r="N1920" s="4" t="str">
        <f>VLOOKUP(Table3[[#This Row],[City tier]],Table3[[Hospital tier]:[Age]],1,)</f>
        <v>tier - 1</v>
      </c>
      <c r="O1920" s="4" t="str">
        <f>VLOOKUP(Table3[[#This Row],[State ID]],Table3[[State ID]:[Age]],1,)</f>
        <v>R1024</v>
      </c>
      <c r="P1920" s="4" t="str">
        <f>VLOOKUP(Table3[[#This Row],[Hospitalasion Details]],Table3[[Hospitalasion Details]:[Age]],1,)</f>
        <v>28-Aug-1996</v>
      </c>
      <c r="Q1920" s="4">
        <f>VLOOKUP(Table3[[#This Row],[Age]],Table3[Age],1,)</f>
        <v>26</v>
      </c>
    </row>
    <row r="1921" spans="1:17" x14ac:dyDescent="0.25">
      <c r="A1921" s="4" t="str">
        <f>VLOOKUP(Table2[[#This Row],[Customer ID]],Table2[],1,)</f>
        <v>Id1920</v>
      </c>
      <c r="B1921" s="4" t="str">
        <f>VLOOKUP(Table2[[#This Row],[Full Name]],Table2[[#This Row],[Full Name]],1,)</f>
        <v xml:space="preserve">  Craig Kuehl</v>
      </c>
      <c r="C1921" s="4">
        <f>VLOOKUP('Medical Examinations'!B1921,'Medical Examinations'!B1921:J4254,1,)</f>
        <v>20.234999999999999</v>
      </c>
      <c r="D1921" s="4">
        <f>VLOOKUP('Medical Examinations'!C1921,'Medical Examinations'!C1921:K4254,1,)</f>
        <v>5.01</v>
      </c>
      <c r="E1921" s="4" t="str">
        <f>VLOOKUP('Medical Examinations'!D1921,'Medical Examinations'!D1921:L4254,1,)</f>
        <v>Yes</v>
      </c>
      <c r="F1921" s="4" t="str">
        <f>VLOOKUP('Medical Examinations'!E1921,'Medical Examinations'!E1921:M4254,1,)</f>
        <v>No</v>
      </c>
      <c r="G1921" s="4" t="str">
        <f>VLOOKUP('Medical Examinations'!F1921,'Medical Examinations'!F1921:N4254,1,)</f>
        <v>No</v>
      </c>
      <c r="H1921" s="4">
        <f>VLOOKUP('Medical Examinations'!G1921,'Medical Examinations'!G1921:O4254,1,)</f>
        <v>0</v>
      </c>
      <c r="I1921" s="4" t="str">
        <f>VLOOKUP('Medical Examinations'!H1921,'Medical Examinations'!H1921:P4254,1,)</f>
        <v>No</v>
      </c>
      <c r="J1921" s="4" t="str">
        <f>VLOOKUP('Medical Examinations'!I1921,'Medical Examinations'!I1921:Q4254,1,)</f>
        <v>Normal Weight</v>
      </c>
      <c r="K1921" s="4" t="str">
        <f>VLOOKUP('Medical Examinations'!J1921,'Medical Examinations'!J1921:R4254,1,)</f>
        <v>Normal</v>
      </c>
      <c r="L1921" s="49">
        <f>VLOOKUP(Table3[[#This Row],[Charges]],Table3[[Charges]:[Age]],1,)</f>
        <v>24795.040000000001</v>
      </c>
      <c r="M1921" s="23" t="str">
        <f>VLOOKUP(Table3[[#This Row],[Hospital tier]],Table3[[Hospital tier]:[Age]],1,)</f>
        <v>tier - 2</v>
      </c>
      <c r="N1921" s="4" t="str">
        <f>VLOOKUP(Table3[[#This Row],[City tier]],Table3[[Hospital tier]:[Age]],1,)</f>
        <v>tier - 3</v>
      </c>
      <c r="O1921" s="4" t="str">
        <f>VLOOKUP(Table3[[#This Row],[State ID]],Table3[[State ID]:[Age]],1,)</f>
        <v>R1011</v>
      </c>
      <c r="P1921" s="4" t="str">
        <f>VLOOKUP(Table3[[#This Row],[Hospitalasion Details]],Table3[[Hospitalasion Details]:[Age]],1,)</f>
        <v>11-Oct-1992</v>
      </c>
      <c r="Q1921" s="4">
        <f>VLOOKUP(Table3[[#This Row],[Age]],Table3[Age],1,)</f>
        <v>30</v>
      </c>
    </row>
    <row r="1922" spans="1:17" x14ac:dyDescent="0.25">
      <c r="A1922" s="4" t="str">
        <f>VLOOKUP(Table2[[#This Row],[Customer ID]],Table2[],1,)</f>
        <v>Id1921</v>
      </c>
      <c r="B1922" s="4" t="str">
        <f>VLOOKUP(Table2[[#This Row],[Full Name]],Table2[[#This Row],[Full Name]],1,)</f>
        <v xml:space="preserve">  Bryn Burkholder</v>
      </c>
      <c r="C1922" s="4">
        <f>VLOOKUP('Medical Examinations'!B1922,'Medical Examinations'!B1922:J4255,1,)</f>
        <v>30.67</v>
      </c>
      <c r="D1922" s="4">
        <f>VLOOKUP('Medical Examinations'!C1922,'Medical Examinations'!C1922:K4255,1,)</f>
        <v>5.09</v>
      </c>
      <c r="E1922" s="4" t="str">
        <f>VLOOKUP('Medical Examinations'!D1922,'Medical Examinations'!D1922:L4255,1,)</f>
        <v>Yes</v>
      </c>
      <c r="F1922" s="4" t="str">
        <f>VLOOKUP('Medical Examinations'!E1922,'Medical Examinations'!E1922:M4255,1,)</f>
        <v>No</v>
      </c>
      <c r="G1922" s="4" t="str">
        <f>VLOOKUP('Medical Examinations'!F1922,'Medical Examinations'!F1922:N4255,1,)</f>
        <v>No</v>
      </c>
      <c r="H1922" s="4">
        <f>VLOOKUP('Medical Examinations'!G1922,'Medical Examinations'!G1922:O4255,1,)</f>
        <v>0</v>
      </c>
      <c r="I1922" s="4" t="str">
        <f>VLOOKUP('Medical Examinations'!H1922,'Medical Examinations'!H1922:P4255,1,)</f>
        <v>No</v>
      </c>
      <c r="J1922" s="4" t="str">
        <f>VLOOKUP('Medical Examinations'!I1922,'Medical Examinations'!I1922:Q4255,1,)</f>
        <v>Obesity</v>
      </c>
      <c r="K1922" s="4" t="str">
        <f>VLOOKUP('Medical Examinations'!J1922,'Medical Examinations'!J1922:R4255,1,)</f>
        <v>Normal</v>
      </c>
      <c r="L1922" s="49">
        <f>VLOOKUP(Table3[[#This Row],[Charges]],Table3[[Charges]:[Age]],1,)</f>
        <v>24817.25</v>
      </c>
      <c r="M1922" s="23" t="str">
        <f>VLOOKUP(Table3[[#This Row],[Hospital tier]],Table3[[Hospital tier]:[Age]],1,)</f>
        <v>tier - 2</v>
      </c>
      <c r="N1922" s="4" t="str">
        <f>VLOOKUP(Table3[[#This Row],[City tier]],Table3[[Hospital tier]:[Age]],1,)</f>
        <v>tier - 2</v>
      </c>
      <c r="O1922" s="4" t="str">
        <f>VLOOKUP(Table3[[#This Row],[State ID]],Table3[[State ID]:[Age]],1,)</f>
        <v>R1011</v>
      </c>
      <c r="P1922" s="4" t="str">
        <f>VLOOKUP(Table3[[#This Row],[Hospitalasion Details]],Table3[[Hospitalasion Details]:[Age]],1,)</f>
        <v>9-Sep-1994</v>
      </c>
      <c r="Q1922" s="4">
        <f>VLOOKUP(Table3[[#This Row],[Age]],Table3[Age],1,)</f>
        <v>28</v>
      </c>
    </row>
    <row r="1923" spans="1:17" x14ac:dyDescent="0.25">
      <c r="A1923" s="4" t="str">
        <f>VLOOKUP(Table2[[#This Row],[Customer ID]],Table2[],1,)</f>
        <v>Id1922</v>
      </c>
      <c r="B1923" s="4" t="str">
        <f>VLOOKUP(Table2[[#This Row],[Full Name]],Table2[[#This Row],[Full Name]],1,)</f>
        <v xml:space="preserve">  Michael Stadolnik</v>
      </c>
      <c r="C1923" s="4">
        <f>VLOOKUP('Medical Examinations'!B1923,'Medical Examinations'!B1923:J4256,1,)</f>
        <v>30.875</v>
      </c>
      <c r="D1923" s="4">
        <f>VLOOKUP('Medical Examinations'!C1923,'Medical Examinations'!C1923:K4256,1,)</f>
        <v>6.49</v>
      </c>
      <c r="E1923" s="4" t="str">
        <f>VLOOKUP('Medical Examinations'!D1923,'Medical Examinations'!D1923:L4256,1,)</f>
        <v>No</v>
      </c>
      <c r="F1923" s="4" t="str">
        <f>VLOOKUP('Medical Examinations'!E1923,'Medical Examinations'!E1923:M4256,1,)</f>
        <v>No</v>
      </c>
      <c r="G1923" s="4" t="str">
        <f>VLOOKUP('Medical Examinations'!F1923,'Medical Examinations'!F1923:N4256,1,)</f>
        <v>No</v>
      </c>
      <c r="H1923" s="4">
        <f>VLOOKUP('Medical Examinations'!G1923,'Medical Examinations'!G1923:O4256,1,)</f>
        <v>0</v>
      </c>
      <c r="I1923" s="4" t="str">
        <f>VLOOKUP('Medical Examinations'!H1923,'Medical Examinations'!H1923:P4256,1,)</f>
        <v>No</v>
      </c>
      <c r="J1923" s="4" t="str">
        <f>VLOOKUP('Medical Examinations'!I1923,'Medical Examinations'!I1923:Q4256,1,)</f>
        <v>Obesity</v>
      </c>
      <c r="K1923" s="4" t="str">
        <f>VLOOKUP('Medical Examinations'!J1923,'Medical Examinations'!J1923:R4256,1,)</f>
        <v>Diabetes</v>
      </c>
      <c r="L1923" s="49">
        <f>VLOOKUP(Table3[[#This Row],[Charges]],Table3[[Charges]:[Age]],1,)</f>
        <v>24863.25</v>
      </c>
      <c r="M1923" s="23" t="str">
        <f>VLOOKUP(Table3[[#This Row],[Hospital tier]],Table3[[Hospital tier]:[Age]],1,)</f>
        <v>tier - 2</v>
      </c>
      <c r="N1923" s="4" t="str">
        <f>VLOOKUP(Table3[[#This Row],[City tier]],Table3[[Hospital tier]:[Age]],1,)</f>
        <v>tier - 3</v>
      </c>
      <c r="O1923" s="4" t="str">
        <f>VLOOKUP(Table3[[#This Row],[State ID]],Table3[[State ID]:[Age]],1,)</f>
        <v>R1011</v>
      </c>
      <c r="P1923" s="4" t="str">
        <f>VLOOKUP(Table3[[#This Row],[Hospitalasion Details]],Table3[[Hospitalasion Details]:[Age]],1,)</f>
        <v>10-Jun-1995</v>
      </c>
      <c r="Q1923" s="4">
        <f>VLOOKUP(Table3[[#This Row],[Age]],Table3[Age],1,)</f>
        <v>27</v>
      </c>
    </row>
    <row r="1924" spans="1:17" x14ac:dyDescent="0.25">
      <c r="A1924" s="4" t="str">
        <f>VLOOKUP(Table2[[#This Row],[Customer ID]],Table2[],1,)</f>
        <v>Id1923</v>
      </c>
      <c r="B1924" s="4" t="str">
        <f>VLOOKUP(Table2[[#This Row],[Full Name]],Table2[[#This Row],[Full Name]],1,)</f>
        <v xml:space="preserve">  Benjamin Shields</v>
      </c>
      <c r="C1924" s="4">
        <f>VLOOKUP('Medical Examinations'!B1924,'Medical Examinations'!B1924:J4257,1,)</f>
        <v>23.8</v>
      </c>
      <c r="D1924" s="4">
        <f>VLOOKUP('Medical Examinations'!C1924,'Medical Examinations'!C1924:K4257,1,)</f>
        <v>4.08</v>
      </c>
      <c r="E1924" s="4" t="str">
        <f>VLOOKUP('Medical Examinations'!D1924,'Medical Examinations'!D1924:L4257,1,)</f>
        <v>No</v>
      </c>
      <c r="F1924" s="4" t="str">
        <f>VLOOKUP('Medical Examinations'!E1924,'Medical Examinations'!E1924:M4257,1,)</f>
        <v>No</v>
      </c>
      <c r="G1924" s="4" t="str">
        <f>VLOOKUP('Medical Examinations'!F1924,'Medical Examinations'!F1924:N4257,1,)</f>
        <v>No</v>
      </c>
      <c r="H1924" s="4">
        <f>VLOOKUP('Medical Examinations'!G1924,'Medical Examinations'!G1924:O4257,1,)</f>
        <v>0</v>
      </c>
      <c r="I1924" s="4" t="str">
        <f>VLOOKUP('Medical Examinations'!H1924,'Medical Examinations'!H1924:P4257,1,)</f>
        <v>No</v>
      </c>
      <c r="J1924" s="4" t="str">
        <f>VLOOKUP('Medical Examinations'!I1924,'Medical Examinations'!I1924:Q4257,1,)</f>
        <v>Normal Weight</v>
      </c>
      <c r="K1924" s="4" t="str">
        <f>VLOOKUP('Medical Examinations'!J1924,'Medical Examinations'!J1924:R4257,1,)</f>
        <v>Normal</v>
      </c>
      <c r="L1924" s="49">
        <f>VLOOKUP(Table3[[#This Row],[Charges]],Table3[[Charges]:[Age]],1,)</f>
        <v>24869.84</v>
      </c>
      <c r="M1924" s="23" t="str">
        <f>VLOOKUP(Table3[[#This Row],[Hospital tier]],Table3[[Hospital tier]:[Age]],1,)</f>
        <v>tier - 2</v>
      </c>
      <c r="N1924" s="4" t="str">
        <f>VLOOKUP(Table3[[#This Row],[City tier]],Table3[[Hospital tier]:[Age]],1,)</f>
        <v>tier - 2</v>
      </c>
      <c r="O1924" s="4" t="str">
        <f>VLOOKUP(Table3[[#This Row],[State ID]],Table3[[State ID]:[Age]],1,)</f>
        <v>R1016</v>
      </c>
      <c r="P1924" s="4" t="str">
        <f>VLOOKUP(Table3[[#This Row],[Hospitalasion Details]],Table3[[Hospitalasion Details]:[Age]],1,)</f>
        <v>26-Nov-1970</v>
      </c>
      <c r="Q1924" s="4">
        <f>VLOOKUP(Table3[[#This Row],[Age]],Table3[Age],1,)</f>
        <v>52</v>
      </c>
    </row>
    <row r="1925" spans="1:17" x14ac:dyDescent="0.25">
      <c r="A1925" s="4" t="str">
        <f>VLOOKUP(Table2[[#This Row],[Customer ID]],Table2[],1,)</f>
        <v>Id1924</v>
      </c>
      <c r="B1925" s="4" t="str">
        <f>VLOOKUP(Table2[[#This Row],[Full Name]],Table2[[#This Row],[Full Name]],1,)</f>
        <v xml:space="preserve">  Jay Margolis</v>
      </c>
      <c r="C1925" s="4">
        <f>VLOOKUP('Medical Examinations'!B1925,'Medical Examinations'!B1925:J4258,1,)</f>
        <v>15.37</v>
      </c>
      <c r="D1925" s="4">
        <f>VLOOKUP('Medical Examinations'!C1925,'Medical Examinations'!C1925:K4258,1,)</f>
        <v>8.6300000000000008</v>
      </c>
      <c r="E1925" s="4" t="str">
        <f>VLOOKUP('Medical Examinations'!D1925,'Medical Examinations'!D1925:L4258,1,)</f>
        <v>Yes</v>
      </c>
      <c r="F1925" s="4" t="str">
        <f>VLOOKUP('Medical Examinations'!E1925,'Medical Examinations'!E1925:M4258,1,)</f>
        <v>No</v>
      </c>
      <c r="G1925" s="4" t="str">
        <f>VLOOKUP('Medical Examinations'!F1925,'Medical Examinations'!F1925:N4258,1,)</f>
        <v>No</v>
      </c>
      <c r="H1925" s="4">
        <f>VLOOKUP('Medical Examinations'!G1925,'Medical Examinations'!G1925:O4258,1,)</f>
        <v>0</v>
      </c>
      <c r="I1925" s="4" t="str">
        <f>VLOOKUP('Medical Examinations'!H1925,'Medical Examinations'!H1925:P4258,1,)</f>
        <v>No</v>
      </c>
      <c r="J1925" s="4" t="str">
        <f>VLOOKUP('Medical Examinations'!I1925,'Medical Examinations'!I1925:Q4258,1,)</f>
        <v>Underweight</v>
      </c>
      <c r="K1925" s="4" t="str">
        <f>VLOOKUP('Medical Examinations'!J1925,'Medical Examinations'!J1925:R4258,1,)</f>
        <v>Diabetes</v>
      </c>
      <c r="L1925" s="49">
        <f>VLOOKUP(Table3[[#This Row],[Charges]],Table3[[Charges]:[Age]],1,)</f>
        <v>24873.38</v>
      </c>
      <c r="M1925" s="23" t="str">
        <f>VLOOKUP(Table3[[#This Row],[Hospital tier]],Table3[[Hospital tier]:[Age]],1,)</f>
        <v>tier - 2</v>
      </c>
      <c r="N1925" s="4" t="str">
        <f>VLOOKUP(Table3[[#This Row],[City tier]],Table3[[Hospital tier]:[Age]],1,)</f>
        <v>tier - 1</v>
      </c>
      <c r="O1925" s="4" t="str">
        <f>VLOOKUP(Table3[[#This Row],[State ID]],Table3[[State ID]:[Age]],1,)</f>
        <v>R1024</v>
      </c>
      <c r="P1925" s="4" t="str">
        <f>VLOOKUP(Table3[[#This Row],[Hospitalasion Details]],Table3[[Hospitalasion Details]:[Age]],1,)</f>
        <v>23-Jul-1969</v>
      </c>
      <c r="Q1925" s="4">
        <f>VLOOKUP(Table3[[#This Row],[Age]],Table3[Age],1,)</f>
        <v>53</v>
      </c>
    </row>
    <row r="1926" spans="1:17" x14ac:dyDescent="0.25">
      <c r="A1926" s="4" t="str">
        <f>VLOOKUP(Table2[[#This Row],[Customer ID]],Table2[],1,)</f>
        <v>Id1925</v>
      </c>
      <c r="B1926" s="4" t="str">
        <f>VLOOKUP(Table2[[#This Row],[Full Name]],Table2[[#This Row],[Full Name]],1,)</f>
        <v xml:space="preserve">  William Uffenbeck</v>
      </c>
      <c r="C1926" s="4">
        <f>VLOOKUP('Medical Examinations'!B1926,'Medical Examinations'!B1926:J4259,1,)</f>
        <v>30.4</v>
      </c>
      <c r="D1926" s="4">
        <f>VLOOKUP('Medical Examinations'!C1926,'Medical Examinations'!C1926:K4259,1,)</f>
        <v>5.28</v>
      </c>
      <c r="E1926" s="4" t="str">
        <f>VLOOKUP('Medical Examinations'!D1926,'Medical Examinations'!D1926:L4259,1,)</f>
        <v>No</v>
      </c>
      <c r="F1926" s="4" t="str">
        <f>VLOOKUP('Medical Examinations'!E1926,'Medical Examinations'!E1926:M4259,1,)</f>
        <v>No</v>
      </c>
      <c r="G1926" s="4" t="str">
        <f>VLOOKUP('Medical Examinations'!F1926,'Medical Examinations'!F1926:N4259,1,)</f>
        <v>No</v>
      </c>
      <c r="H1926" s="4">
        <f>VLOOKUP('Medical Examinations'!G1926,'Medical Examinations'!G1926:O4259,1,)</f>
        <v>0</v>
      </c>
      <c r="I1926" s="4" t="str">
        <f>VLOOKUP('Medical Examinations'!H1926,'Medical Examinations'!H1926:P4259,1,)</f>
        <v>No</v>
      </c>
      <c r="J1926" s="4" t="str">
        <f>VLOOKUP('Medical Examinations'!I1926,'Medical Examinations'!I1926:Q4259,1,)</f>
        <v>Obesity</v>
      </c>
      <c r="K1926" s="4" t="str">
        <f>VLOOKUP('Medical Examinations'!J1926,'Medical Examinations'!J1926:R4259,1,)</f>
        <v>Normal</v>
      </c>
      <c r="L1926" s="49">
        <f>VLOOKUP(Table3[[#This Row],[Charges]],Table3[[Charges]:[Age]],1,)</f>
        <v>24915.05</v>
      </c>
      <c r="M1926" s="23" t="str">
        <f>VLOOKUP(Table3[[#This Row],[Hospital tier]],Table3[[Hospital tier]:[Age]],1,)</f>
        <v>tier - 2</v>
      </c>
      <c r="N1926" s="4" t="str">
        <f>VLOOKUP(Table3[[#This Row],[City tier]],Table3[[Hospital tier]:[Age]],1,)</f>
        <v>tier - 1</v>
      </c>
      <c r="O1926" s="4" t="str">
        <f>VLOOKUP(Table3[[#This Row],[State ID]],Table3[[State ID]:[Age]],1,)</f>
        <v>R1024</v>
      </c>
      <c r="P1926" s="4" t="str">
        <f>VLOOKUP(Table3[[#This Row],[Hospitalasion Details]],Table3[[Hospitalasion Details]:[Age]],1,)</f>
        <v>14-Jun-1987</v>
      </c>
      <c r="Q1926" s="4">
        <f>VLOOKUP(Table3[[#This Row],[Age]],Table3[Age],1,)</f>
        <v>35</v>
      </c>
    </row>
    <row r="1927" spans="1:17" x14ac:dyDescent="0.25">
      <c r="A1927" s="4" t="str">
        <f>VLOOKUP(Table2[[#This Row],[Customer ID]],Table2[],1,)</f>
        <v>Id1926</v>
      </c>
      <c r="B1927" s="4" t="str">
        <f>VLOOKUP(Table2[[#This Row],[Full Name]],Table2[[#This Row],[Full Name]],1,)</f>
        <v xml:space="preserve">  Shelley Brake</v>
      </c>
      <c r="C1927" s="4">
        <f>VLOOKUP('Medical Examinations'!B1927,'Medical Examinations'!B1927:J4260,1,)</f>
        <v>19.48</v>
      </c>
      <c r="D1927" s="4">
        <f>VLOOKUP('Medical Examinations'!C1927,'Medical Examinations'!C1927:K4260,1,)</f>
        <v>5.63</v>
      </c>
      <c r="E1927" s="4" t="str">
        <f>VLOOKUP('Medical Examinations'!D1927,'Medical Examinations'!D1927:L4260,1,)</f>
        <v>Yes</v>
      </c>
      <c r="F1927" s="4" t="str">
        <f>VLOOKUP('Medical Examinations'!E1927,'Medical Examinations'!E1927:M4260,1,)</f>
        <v>No</v>
      </c>
      <c r="G1927" s="4" t="str">
        <f>VLOOKUP('Medical Examinations'!F1927,'Medical Examinations'!F1927:N4260,1,)</f>
        <v>No</v>
      </c>
      <c r="H1927" s="4">
        <f>VLOOKUP('Medical Examinations'!G1927,'Medical Examinations'!G1927:O4260,1,)</f>
        <v>1</v>
      </c>
      <c r="I1927" s="4" t="str">
        <f>VLOOKUP('Medical Examinations'!H1927,'Medical Examinations'!H1927:P4260,1,)</f>
        <v>No</v>
      </c>
      <c r="J1927" s="4" t="str">
        <f>VLOOKUP('Medical Examinations'!I1927,'Medical Examinations'!I1927:Q4260,1,)</f>
        <v>Normal Weight</v>
      </c>
      <c r="K1927" s="4" t="str">
        <f>VLOOKUP('Medical Examinations'!J1927,'Medical Examinations'!J1927:R4260,1,)</f>
        <v>Normal</v>
      </c>
      <c r="L1927" s="49">
        <f>VLOOKUP(Table3[[#This Row],[Charges]],Table3[[Charges]:[Age]],1,)</f>
        <v>24915.22</v>
      </c>
      <c r="M1927" s="23" t="str">
        <f>VLOOKUP(Table3[[#This Row],[Hospital tier]],Table3[[Hospital tier]:[Age]],1,)</f>
        <v>tier - 2</v>
      </c>
      <c r="N1927" s="4" t="str">
        <f>VLOOKUP(Table3[[#This Row],[City tier]],Table3[[Hospital tier]:[Age]],1,)</f>
        <v>tier - 3</v>
      </c>
      <c r="O1927" s="4" t="str">
        <f>VLOOKUP(Table3[[#This Row],[State ID]],Table3[[State ID]:[Age]],1,)</f>
        <v>R1012</v>
      </c>
      <c r="P1927" s="4" t="str">
        <f>VLOOKUP(Table3[[#This Row],[Hospitalasion Details]],Table3[[Hospitalasion Details]:[Age]],1,)</f>
        <v>14-Nov-1975</v>
      </c>
      <c r="Q1927" s="4">
        <f>VLOOKUP(Table3[[#This Row],[Age]],Table3[Age],1,)</f>
        <v>47</v>
      </c>
    </row>
    <row r="1928" spans="1:17" x14ac:dyDescent="0.25">
      <c r="A1928" s="4" t="str">
        <f>VLOOKUP(Table2[[#This Row],[Customer ID]],Table2[],1,)</f>
        <v>Id1927</v>
      </c>
      <c r="B1928" s="4" t="str">
        <f>VLOOKUP(Table2[[#This Row],[Full Name]],Table2[[#This Row],[Full Name]],1,)</f>
        <v xml:space="preserve">  Jekaterina Stepanova</v>
      </c>
      <c r="C1928" s="4">
        <f>VLOOKUP('Medical Examinations'!B1928,'Medical Examinations'!B1928:J4261,1,)</f>
        <v>16.96</v>
      </c>
      <c r="D1928" s="4">
        <f>VLOOKUP('Medical Examinations'!C1928,'Medical Examinations'!C1928:K4261,1,)</f>
        <v>11.47</v>
      </c>
      <c r="E1928" s="4" t="str">
        <f>VLOOKUP('Medical Examinations'!D1928,'Medical Examinations'!D1928:L4261,1,)</f>
        <v>Yes</v>
      </c>
      <c r="F1928" s="4" t="str">
        <f>VLOOKUP('Medical Examinations'!E1928,'Medical Examinations'!E1928:M4261,1,)</f>
        <v>No</v>
      </c>
      <c r="G1928" s="4" t="str">
        <f>VLOOKUP('Medical Examinations'!F1928,'Medical Examinations'!F1928:N4261,1,)</f>
        <v>No</v>
      </c>
      <c r="H1928" s="4">
        <f>VLOOKUP('Medical Examinations'!G1928,'Medical Examinations'!G1928:O4261,1,)</f>
        <v>0</v>
      </c>
      <c r="I1928" s="4" t="str">
        <f>VLOOKUP('Medical Examinations'!H1928,'Medical Examinations'!H1928:P4261,1,)</f>
        <v>No</v>
      </c>
      <c r="J1928" s="4" t="str">
        <f>VLOOKUP('Medical Examinations'!I1928,'Medical Examinations'!I1928:Q4261,1,)</f>
        <v>Underweight</v>
      </c>
      <c r="K1928" s="4" t="str">
        <f>VLOOKUP('Medical Examinations'!J1928,'Medical Examinations'!J1928:R4261,1,)</f>
        <v>Diabetes</v>
      </c>
      <c r="L1928" s="49">
        <f>VLOOKUP(Table3[[#This Row],[Charges]],Table3[[Charges]:[Age]],1,)</f>
        <v>25075.97</v>
      </c>
      <c r="M1928" s="23" t="str">
        <f>VLOOKUP(Table3[[#This Row],[Hospital tier]],Table3[[Hospital tier]:[Age]],1,)</f>
        <v>tier - 2</v>
      </c>
      <c r="N1928" s="4" t="str">
        <f>VLOOKUP(Table3[[#This Row],[City tier]],Table3[[Hospital tier]:[Age]],1,)</f>
        <v>tier - 2</v>
      </c>
      <c r="O1928" s="4" t="str">
        <f>VLOOKUP(Table3[[#This Row],[State ID]],Table3[[State ID]:[Age]],1,)</f>
        <v>R1011</v>
      </c>
      <c r="P1928" s="4" t="str">
        <f>VLOOKUP(Table3[[#This Row],[Hospitalasion Details]],Table3[[Hospitalasion Details]:[Age]],1,)</f>
        <v>4-Dec-1995</v>
      </c>
      <c r="Q1928" s="4">
        <f>VLOOKUP(Table3[[#This Row],[Age]],Table3[Age],1,)</f>
        <v>27</v>
      </c>
    </row>
    <row r="1929" spans="1:17" x14ac:dyDescent="0.25">
      <c r="A1929" s="4" t="str">
        <f>VLOOKUP(Table2[[#This Row],[Customer ID]],Table2[],1,)</f>
        <v>Id1928</v>
      </c>
      <c r="B1929" s="4" t="str">
        <f>VLOOKUP(Table2[[#This Row],[Full Name]],Table2[[#This Row],[Full Name]],1,)</f>
        <v xml:space="preserve">  Daniel Verdi</v>
      </c>
      <c r="C1929" s="4">
        <f>VLOOKUP('Medical Examinations'!B1929,'Medical Examinations'!B1929:J4262,1,)</f>
        <v>19.05</v>
      </c>
      <c r="D1929" s="4">
        <f>VLOOKUP('Medical Examinations'!C1929,'Medical Examinations'!C1929:K4262,1,)</f>
        <v>4.92</v>
      </c>
      <c r="E1929" s="4" t="str">
        <f>VLOOKUP('Medical Examinations'!D1929,'Medical Examinations'!D1929:L4262,1,)</f>
        <v>No</v>
      </c>
      <c r="F1929" s="4" t="str">
        <f>VLOOKUP('Medical Examinations'!E1929,'Medical Examinations'!E1929:M4262,1,)</f>
        <v>No</v>
      </c>
      <c r="G1929" s="4" t="str">
        <f>VLOOKUP('Medical Examinations'!F1929,'Medical Examinations'!F1929:N4262,1,)</f>
        <v>No</v>
      </c>
      <c r="H1929" s="4">
        <f>VLOOKUP('Medical Examinations'!G1929,'Medical Examinations'!G1929:O4262,1,)</f>
        <v>1</v>
      </c>
      <c r="I1929" s="4" t="str">
        <f>VLOOKUP('Medical Examinations'!H1929,'Medical Examinations'!H1929:P4262,1,)</f>
        <v>No</v>
      </c>
      <c r="J1929" s="4" t="str">
        <f>VLOOKUP('Medical Examinations'!I1929,'Medical Examinations'!I1929:Q4262,1,)</f>
        <v>Normal Weight</v>
      </c>
      <c r="K1929" s="4" t="str">
        <f>VLOOKUP('Medical Examinations'!J1929,'Medical Examinations'!J1929:R4262,1,)</f>
        <v>Normal</v>
      </c>
      <c r="L1929" s="49">
        <f>VLOOKUP(Table3[[#This Row],[Charges]],Table3[[Charges]:[Age]],1,)</f>
        <v>25081.77</v>
      </c>
      <c r="M1929" s="23" t="str">
        <f>VLOOKUP(Table3[[#This Row],[Hospital tier]],Table3[[Hospital tier]:[Age]],1,)</f>
        <v>tier - 2</v>
      </c>
      <c r="N1929" s="4" t="str">
        <f>VLOOKUP(Table3[[#This Row],[City tier]],Table3[[Hospital tier]:[Age]],1,)</f>
        <v>tier - 2</v>
      </c>
      <c r="O1929" s="4" t="str">
        <f>VLOOKUP(Table3[[#This Row],[State ID]],Table3[[State ID]:[Age]],1,)</f>
        <v>R1013</v>
      </c>
      <c r="P1929" s="4" t="str">
        <f>VLOOKUP(Table3[[#This Row],[Hospitalasion Details]],Table3[[Hospitalasion Details]:[Age]],1,)</f>
        <v>14-Jun-1998</v>
      </c>
      <c r="Q1929" s="4">
        <f>VLOOKUP(Table3[[#This Row],[Age]],Table3[Age],1,)</f>
        <v>24</v>
      </c>
    </row>
    <row r="1930" spans="1:17" x14ac:dyDescent="0.25">
      <c r="A1930" s="4" t="str">
        <f>VLOOKUP(Table2[[#This Row],[Customer ID]],Table2[],1,)</f>
        <v>Id1929</v>
      </c>
      <c r="B1930" s="4" t="str">
        <f>VLOOKUP(Table2[[#This Row],[Full Name]],Table2[[#This Row],[Full Name]],1,)</f>
        <v xml:space="preserve">  Pauline McLean</v>
      </c>
      <c r="C1930" s="4">
        <f>VLOOKUP('Medical Examinations'!B1930,'Medical Examinations'!B1930:J4263,1,)</f>
        <v>37.619999999999997</v>
      </c>
      <c r="D1930" s="4">
        <f>VLOOKUP('Medical Examinations'!C1930,'Medical Examinations'!C1930:K4263,1,)</f>
        <v>4.18</v>
      </c>
      <c r="E1930" s="4" t="str">
        <f>VLOOKUP('Medical Examinations'!D1930,'Medical Examinations'!D1930:L4263,1,)</f>
        <v>No</v>
      </c>
      <c r="F1930" s="4" t="str">
        <f>VLOOKUP('Medical Examinations'!E1930,'Medical Examinations'!E1930:M4263,1,)</f>
        <v>No</v>
      </c>
      <c r="G1930" s="4" t="str">
        <f>VLOOKUP('Medical Examinations'!F1930,'Medical Examinations'!F1930:N4263,1,)</f>
        <v>No</v>
      </c>
      <c r="H1930" s="4">
        <f>VLOOKUP('Medical Examinations'!G1930,'Medical Examinations'!G1930:O4263,1,)</f>
        <v>0</v>
      </c>
      <c r="I1930" s="4" t="str">
        <f>VLOOKUP('Medical Examinations'!H1930,'Medical Examinations'!H1930:P4263,1,)</f>
        <v>No</v>
      </c>
      <c r="J1930" s="4" t="str">
        <f>VLOOKUP('Medical Examinations'!I1930,'Medical Examinations'!I1930:Q4263,1,)</f>
        <v>Obesity</v>
      </c>
      <c r="K1930" s="4" t="str">
        <f>VLOOKUP('Medical Examinations'!J1930,'Medical Examinations'!J1930:R4263,1,)</f>
        <v>Normal</v>
      </c>
      <c r="L1930" s="49">
        <f>VLOOKUP(Table3[[#This Row],[Charges]],Table3[[Charges]:[Age]],1,)</f>
        <v>25127.22</v>
      </c>
      <c r="M1930" s="23" t="str">
        <f>VLOOKUP(Table3[[#This Row],[Hospital tier]],Table3[[Hospital tier]:[Age]],1,)</f>
        <v>tier - 2</v>
      </c>
      <c r="N1930" s="4" t="str">
        <f>VLOOKUP(Table3[[#This Row],[City tier]],Table3[[Hospital tier]:[Age]],1,)</f>
        <v>tier - 3</v>
      </c>
      <c r="O1930" s="4" t="str">
        <f>VLOOKUP(Table3[[#This Row],[State ID]],Table3[[State ID]:[Age]],1,)</f>
        <v>R1011</v>
      </c>
      <c r="P1930" s="4" t="str">
        <f>VLOOKUP(Table3[[#This Row],[Hospitalasion Details]],Table3[[Hospitalasion Details]:[Age]],1,)</f>
        <v>24-Nov-1998</v>
      </c>
      <c r="Q1930" s="4">
        <f>VLOOKUP(Table3[[#This Row],[Age]],Table3[Age],1,)</f>
        <v>24</v>
      </c>
    </row>
    <row r="1931" spans="1:17" x14ac:dyDescent="0.25">
      <c r="A1931" s="4" t="str">
        <f>VLOOKUP(Table2[[#This Row],[Customer ID]],Table2[],1,)</f>
        <v>Id1930</v>
      </c>
      <c r="B1931" s="4" t="str">
        <f>VLOOKUP(Table2[[#This Row],[Full Name]],Table2[[#This Row],[Full Name]],1,)</f>
        <v xml:space="preserve">  Colleen Ryan</v>
      </c>
      <c r="C1931" s="4">
        <f>VLOOKUP('Medical Examinations'!B1931,'Medical Examinations'!B1931:J4264,1,)</f>
        <v>29.1</v>
      </c>
      <c r="D1931" s="4">
        <f>VLOOKUP('Medical Examinations'!C1931,'Medical Examinations'!C1931:K4264,1,)</f>
        <v>4.67</v>
      </c>
      <c r="E1931" s="4" t="str">
        <f>VLOOKUP('Medical Examinations'!D1931,'Medical Examinations'!D1931:L4264,1,)</f>
        <v>No</v>
      </c>
      <c r="F1931" s="4" t="str">
        <f>VLOOKUP('Medical Examinations'!E1931,'Medical Examinations'!E1931:M4264,1,)</f>
        <v>No</v>
      </c>
      <c r="G1931" s="4" t="str">
        <f>VLOOKUP('Medical Examinations'!F1931,'Medical Examinations'!F1931:N4264,1,)</f>
        <v>No</v>
      </c>
      <c r="H1931" s="4">
        <f>VLOOKUP('Medical Examinations'!G1931,'Medical Examinations'!G1931:O4264,1,)</f>
        <v>0</v>
      </c>
      <c r="I1931" s="4" t="str">
        <f>VLOOKUP('Medical Examinations'!H1931,'Medical Examinations'!H1931:P4264,1,)</f>
        <v>No</v>
      </c>
      <c r="J1931" s="4" t="str">
        <f>VLOOKUP('Medical Examinations'!I1931,'Medical Examinations'!I1931:Q4264,1,)</f>
        <v>Over Weight</v>
      </c>
      <c r="K1931" s="4" t="str">
        <f>VLOOKUP('Medical Examinations'!J1931,'Medical Examinations'!J1931:R4264,1,)</f>
        <v>Normal</v>
      </c>
      <c r="L1931" s="49">
        <f>VLOOKUP(Table3[[#This Row],[Charges]],Table3[[Charges]:[Age]],1,)</f>
        <v>25309.49</v>
      </c>
      <c r="M1931" s="23" t="str">
        <f>VLOOKUP(Table3[[#This Row],[Hospital tier]],Table3[[Hospital tier]:[Age]],1,)</f>
        <v>tier - 2</v>
      </c>
      <c r="N1931" s="4" t="str">
        <f>VLOOKUP(Table3[[#This Row],[City tier]],Table3[[Hospital tier]:[Age]],1,)</f>
        <v>tier - 1</v>
      </c>
      <c r="O1931" s="4" t="str">
        <f>VLOOKUP(Table3[[#This Row],[State ID]],Table3[[State ID]:[Age]],1,)</f>
        <v>R1011</v>
      </c>
      <c r="P1931" s="4" t="str">
        <f>VLOOKUP(Table3[[#This Row],[Hospitalasion Details]],Table3[[Hospitalasion Details]:[Age]],1,)</f>
        <v>14-Dec-1975</v>
      </c>
      <c r="Q1931" s="4">
        <f>VLOOKUP(Table3[[#This Row],[Age]],Table3[Age],1,)</f>
        <v>47</v>
      </c>
    </row>
    <row r="1932" spans="1:17" x14ac:dyDescent="0.25">
      <c r="A1932" s="4" t="str">
        <f>VLOOKUP(Table2[[#This Row],[Customer ID]],Table2[],1,)</f>
        <v>Id1931</v>
      </c>
      <c r="B1932" s="4" t="str">
        <f>VLOOKUP(Table2[[#This Row],[Full Name]],Table2[[#This Row],[Full Name]],1,)</f>
        <v xml:space="preserve">  Aleah K Mickelson</v>
      </c>
      <c r="C1932" s="4">
        <f>VLOOKUP('Medical Examinations'!B1932,'Medical Examinations'!B1932:J4265,1,)</f>
        <v>26.62</v>
      </c>
      <c r="D1932" s="4">
        <f>VLOOKUP('Medical Examinations'!C1932,'Medical Examinations'!C1932:K4265,1,)</f>
        <v>6.24</v>
      </c>
      <c r="E1932" s="4" t="str">
        <f>VLOOKUP('Medical Examinations'!D1932,'Medical Examinations'!D1932:L4265,1,)</f>
        <v>No</v>
      </c>
      <c r="F1932" s="4" t="str">
        <f>VLOOKUP('Medical Examinations'!E1932,'Medical Examinations'!E1932:M4265,1,)</f>
        <v>No</v>
      </c>
      <c r="G1932" s="4" t="str">
        <f>VLOOKUP('Medical Examinations'!F1932,'Medical Examinations'!F1932:N4265,1,)</f>
        <v>No</v>
      </c>
      <c r="H1932" s="4">
        <f>VLOOKUP('Medical Examinations'!G1932,'Medical Examinations'!G1932:O4265,1,)</f>
        <v>0</v>
      </c>
      <c r="I1932" s="4" t="str">
        <f>VLOOKUP('Medical Examinations'!H1932,'Medical Examinations'!H1932:P4265,1,)</f>
        <v>No</v>
      </c>
      <c r="J1932" s="4" t="str">
        <f>VLOOKUP('Medical Examinations'!I1932,'Medical Examinations'!I1932:Q4265,1,)</f>
        <v>Over Weight</v>
      </c>
      <c r="K1932" s="4" t="str">
        <f>VLOOKUP('Medical Examinations'!J1932,'Medical Examinations'!J1932:R4265,1,)</f>
        <v>Pre diabetes</v>
      </c>
      <c r="L1932" s="49">
        <f>VLOOKUP(Table3[[#This Row],[Charges]],Table3[[Charges]:[Age]],1,)</f>
        <v>25333.33</v>
      </c>
      <c r="M1932" s="23" t="str">
        <f>VLOOKUP(Table3[[#This Row],[Hospital tier]],Table3[[Hospital tier]:[Age]],1,)</f>
        <v>tier - 2</v>
      </c>
      <c r="N1932" s="4" t="str">
        <f>VLOOKUP(Table3[[#This Row],[City tier]],Table3[[Hospital tier]:[Age]],1,)</f>
        <v>tier - 2</v>
      </c>
      <c r="O1932" s="4" t="str">
        <f>VLOOKUP(Table3[[#This Row],[State ID]],Table3[[State ID]:[Age]],1,)</f>
        <v>R1017</v>
      </c>
      <c r="P1932" s="4" t="str">
        <f>VLOOKUP(Table3[[#This Row],[Hospitalasion Details]],Table3[[Hospitalasion Details]:[Age]],1,)</f>
        <v>26-Sep-1972</v>
      </c>
      <c r="Q1932" s="4">
        <f>VLOOKUP(Table3[[#This Row],[Age]],Table3[Age],1,)</f>
        <v>50</v>
      </c>
    </row>
    <row r="1933" spans="1:17" x14ac:dyDescent="0.25">
      <c r="A1933" s="4" t="str">
        <f>VLOOKUP(Table2[[#This Row],[Customer ID]],Table2[],1,)</f>
        <v>Id1932</v>
      </c>
      <c r="B1933" s="4" t="str">
        <f>VLOOKUP(Table2[[#This Row],[Full Name]],Table2[[#This Row],[Full Name]],1,)</f>
        <v xml:space="preserve">  Mare Dibaba</v>
      </c>
      <c r="C1933" s="4">
        <f>VLOOKUP('Medical Examinations'!B1933,'Medical Examinations'!B1933:J4266,1,)</f>
        <v>25.74</v>
      </c>
      <c r="D1933" s="4">
        <f>VLOOKUP('Medical Examinations'!C1933,'Medical Examinations'!C1933:K4266,1,)</f>
        <v>5.99</v>
      </c>
      <c r="E1933" s="4" t="str">
        <f>VLOOKUP('Medical Examinations'!D1933,'Medical Examinations'!D1933:L4266,1,)</f>
        <v>No</v>
      </c>
      <c r="F1933" s="4" t="str">
        <f>VLOOKUP('Medical Examinations'!E1933,'Medical Examinations'!E1933:M4266,1,)</f>
        <v>No</v>
      </c>
      <c r="G1933" s="4" t="str">
        <f>VLOOKUP('Medical Examinations'!F1933,'Medical Examinations'!F1933:N4266,1,)</f>
        <v>No</v>
      </c>
      <c r="H1933" s="4">
        <f>VLOOKUP('Medical Examinations'!G1933,'Medical Examinations'!G1933:O4266,1,)</f>
        <v>0</v>
      </c>
      <c r="I1933" s="4" t="str">
        <f>VLOOKUP('Medical Examinations'!H1933,'Medical Examinations'!H1933:P4266,1,)</f>
        <v>No</v>
      </c>
      <c r="J1933" s="4" t="str">
        <f>VLOOKUP('Medical Examinations'!I1933,'Medical Examinations'!I1933:Q4266,1,)</f>
        <v>Over Weight</v>
      </c>
      <c r="K1933" s="4" t="str">
        <f>VLOOKUP('Medical Examinations'!J1933,'Medical Examinations'!J1933:R4266,1,)</f>
        <v>Pre diabetes</v>
      </c>
      <c r="L1933" s="49">
        <f>VLOOKUP(Table3[[#This Row],[Charges]],Table3[[Charges]:[Age]],1,)</f>
        <v>25382.3</v>
      </c>
      <c r="M1933" s="23" t="str">
        <f>VLOOKUP(Table3[[#This Row],[Hospital tier]],Table3[[Hospital tier]:[Age]],1,)</f>
        <v>tier - 2</v>
      </c>
      <c r="N1933" s="4" t="str">
        <f>VLOOKUP(Table3[[#This Row],[City tier]],Table3[[Hospital tier]:[Age]],1,)</f>
        <v>tier - 2</v>
      </c>
      <c r="O1933" s="4" t="str">
        <f>VLOOKUP(Table3[[#This Row],[State ID]],Table3[[State ID]:[Age]],1,)</f>
        <v>R1011</v>
      </c>
      <c r="P1933" s="4" t="str">
        <f>VLOOKUP(Table3[[#This Row],[Hospitalasion Details]],Table3[[Hospitalasion Details]:[Age]],1,)</f>
        <v>22-Aug-1968</v>
      </c>
      <c r="Q1933" s="4">
        <f>VLOOKUP(Table3[[#This Row],[Age]],Table3[Age],1,)</f>
        <v>54</v>
      </c>
    </row>
    <row r="1934" spans="1:17" x14ac:dyDescent="0.25">
      <c r="A1934" s="4" t="str">
        <f>VLOOKUP(Table2[[#This Row],[Customer ID]],Table2[],1,)</f>
        <v>Id1933</v>
      </c>
      <c r="B1934" s="4" t="str">
        <f>VLOOKUP(Table2[[#This Row],[Full Name]],Table2[[#This Row],[Full Name]],1,)</f>
        <v xml:space="preserve">  Kevin Shilling</v>
      </c>
      <c r="C1934" s="4">
        <f>VLOOKUP('Medical Examinations'!B1934,'Medical Examinations'!B1934:J4267,1,)</f>
        <v>18.22</v>
      </c>
      <c r="D1934" s="4">
        <f>VLOOKUP('Medical Examinations'!C1934,'Medical Examinations'!C1934:K4267,1,)</f>
        <v>10.27</v>
      </c>
      <c r="E1934" s="4" t="str">
        <f>VLOOKUP('Medical Examinations'!D1934,'Medical Examinations'!D1934:L4267,1,)</f>
        <v>Yes</v>
      </c>
      <c r="F1934" s="4" t="str">
        <f>VLOOKUP('Medical Examinations'!E1934,'Medical Examinations'!E1934:M4267,1,)</f>
        <v>No</v>
      </c>
      <c r="G1934" s="4" t="str">
        <f>VLOOKUP('Medical Examinations'!F1934,'Medical Examinations'!F1934:N4267,1,)</f>
        <v>No</v>
      </c>
      <c r="H1934" s="4">
        <f>VLOOKUP('Medical Examinations'!G1934,'Medical Examinations'!G1934:O4267,1,)</f>
        <v>1</v>
      </c>
      <c r="I1934" s="4" t="str">
        <f>VLOOKUP('Medical Examinations'!H1934,'Medical Examinations'!H1934:P4267,1,)</f>
        <v>No</v>
      </c>
      <c r="J1934" s="4" t="str">
        <f>VLOOKUP('Medical Examinations'!I1934,'Medical Examinations'!I1934:Q4267,1,)</f>
        <v>Underweight</v>
      </c>
      <c r="K1934" s="4" t="str">
        <f>VLOOKUP('Medical Examinations'!J1934,'Medical Examinations'!J1934:R4267,1,)</f>
        <v>Diabetes</v>
      </c>
      <c r="L1934" s="49">
        <f>VLOOKUP(Table3[[#This Row],[Charges]],Table3[[Charges]:[Age]],1,)</f>
        <v>25517.11</v>
      </c>
      <c r="M1934" s="23" t="str">
        <f>VLOOKUP(Table3[[#This Row],[Hospital tier]],Table3[[Hospital tier]:[Age]],1,)</f>
        <v>tier - 2</v>
      </c>
      <c r="N1934" s="4" t="str">
        <f>VLOOKUP(Table3[[#This Row],[City tier]],Table3[[Hospital tier]:[Age]],1,)</f>
        <v>tier - 3</v>
      </c>
      <c r="O1934" s="4" t="str">
        <f>VLOOKUP(Table3[[#This Row],[State ID]],Table3[[State ID]:[Age]],1,)</f>
        <v>R1017</v>
      </c>
      <c r="P1934" s="4" t="str">
        <f>VLOOKUP(Table3[[#This Row],[Hospitalasion Details]],Table3[[Hospitalasion Details]:[Age]],1,)</f>
        <v>11-Dec-1968</v>
      </c>
      <c r="Q1934" s="4">
        <f>VLOOKUP(Table3[[#This Row],[Age]],Table3[Age],1,)</f>
        <v>54</v>
      </c>
    </row>
    <row r="1935" spans="1:17" x14ac:dyDescent="0.25">
      <c r="A1935" s="4" t="str">
        <f>VLOOKUP(Table2[[#This Row],[Customer ID]],Table2[],1,)</f>
        <v>Id1934</v>
      </c>
      <c r="B1935" s="4" t="str">
        <f>VLOOKUP(Table2[[#This Row],[Full Name]],Table2[[#This Row],[Full Name]],1,)</f>
        <v xml:space="preserve">  Jessica Bashaw</v>
      </c>
      <c r="C1935" s="4">
        <f>VLOOKUP('Medical Examinations'!B1935,'Medical Examinations'!B1935:J4268,1,)</f>
        <v>26.03</v>
      </c>
      <c r="D1935" s="4">
        <f>VLOOKUP('Medical Examinations'!C1935,'Medical Examinations'!C1935:K4268,1,)</f>
        <v>5.97</v>
      </c>
      <c r="E1935" s="4" t="str">
        <f>VLOOKUP('Medical Examinations'!D1935,'Medical Examinations'!D1935:L4268,1,)</f>
        <v>No</v>
      </c>
      <c r="F1935" s="4" t="str">
        <f>VLOOKUP('Medical Examinations'!E1935,'Medical Examinations'!E1935:M4268,1,)</f>
        <v>No</v>
      </c>
      <c r="G1935" s="4" t="str">
        <f>VLOOKUP('Medical Examinations'!F1935,'Medical Examinations'!F1935:N4268,1,)</f>
        <v>Yes</v>
      </c>
      <c r="H1935" s="4">
        <f>VLOOKUP('Medical Examinations'!G1935,'Medical Examinations'!G1935:O4268,1,)</f>
        <v>1</v>
      </c>
      <c r="I1935" s="4" t="str">
        <f>VLOOKUP('Medical Examinations'!H1935,'Medical Examinations'!H1935:P4268,1,)</f>
        <v>No</v>
      </c>
      <c r="J1935" s="4" t="str">
        <f>VLOOKUP('Medical Examinations'!I1935,'Medical Examinations'!I1935:Q4268,1,)</f>
        <v>Over Weight</v>
      </c>
      <c r="K1935" s="4" t="str">
        <f>VLOOKUP('Medical Examinations'!J1935,'Medical Examinations'!J1935:R4268,1,)</f>
        <v>Pre diabetes</v>
      </c>
      <c r="L1935" s="49">
        <f>VLOOKUP(Table3[[#This Row],[Charges]],Table3[[Charges]:[Age]],1,)</f>
        <v>25648.98</v>
      </c>
      <c r="M1935" s="23" t="str">
        <f>VLOOKUP(Table3[[#This Row],[Hospital tier]],Table3[[Hospital tier]:[Age]],1,)</f>
        <v>tier - 2</v>
      </c>
      <c r="N1935" s="4" t="str">
        <f>VLOOKUP(Table3[[#This Row],[City tier]],Table3[[Hospital tier]:[Age]],1,)</f>
        <v>tier - 1</v>
      </c>
      <c r="O1935" s="4" t="str">
        <f>VLOOKUP(Table3[[#This Row],[State ID]],Table3[[State ID]:[Age]],1,)</f>
        <v>R1011</v>
      </c>
      <c r="P1935" s="4" t="str">
        <f>VLOOKUP(Table3[[#This Row],[Hospitalasion Details]],Table3[[Hospitalasion Details]:[Age]],1,)</f>
        <v>2-Aug-2001</v>
      </c>
      <c r="Q1935" s="4">
        <f>VLOOKUP(Table3[[#This Row],[Age]],Table3[Age],1,)</f>
        <v>21</v>
      </c>
    </row>
    <row r="1936" spans="1:17" x14ac:dyDescent="0.25">
      <c r="A1936" s="4" t="str">
        <f>VLOOKUP(Table2[[#This Row],[Customer ID]],Table2[],1,)</f>
        <v>Id1935</v>
      </c>
      <c r="B1936" s="4" t="str">
        <f>VLOOKUP(Table2[[#This Row],[Full Name]],Table2[[#This Row],[Full Name]],1,)</f>
        <v xml:space="preserve">  Amanda R Jacob</v>
      </c>
      <c r="C1936" s="4">
        <f>VLOOKUP('Medical Examinations'!B1936,'Medical Examinations'!B1936:J4269,1,)</f>
        <v>17.29</v>
      </c>
      <c r="D1936" s="4">
        <f>VLOOKUP('Medical Examinations'!C1936,'Medical Examinations'!C1936:K4269,1,)</f>
        <v>4.9800000000000004</v>
      </c>
      <c r="E1936" s="4" t="str">
        <f>VLOOKUP('Medical Examinations'!D1936,'Medical Examinations'!D1936:L4269,1,)</f>
        <v>No</v>
      </c>
      <c r="F1936" s="4" t="str">
        <f>VLOOKUP('Medical Examinations'!E1936,'Medical Examinations'!E1936:M4269,1,)</f>
        <v>No</v>
      </c>
      <c r="G1936" s="4" t="str">
        <f>VLOOKUP('Medical Examinations'!F1936,'Medical Examinations'!F1936:N4269,1,)</f>
        <v>No</v>
      </c>
      <c r="H1936" s="4">
        <f>VLOOKUP('Medical Examinations'!G1936,'Medical Examinations'!G1936:O4269,1,)</f>
        <v>0</v>
      </c>
      <c r="I1936" s="4" t="str">
        <f>VLOOKUP('Medical Examinations'!H1936,'Medical Examinations'!H1936:P4269,1,)</f>
        <v>No</v>
      </c>
      <c r="J1936" s="4" t="str">
        <f>VLOOKUP('Medical Examinations'!I1936,'Medical Examinations'!I1936:Q4269,1,)</f>
        <v>Underweight</v>
      </c>
      <c r="K1936" s="4" t="str">
        <f>VLOOKUP('Medical Examinations'!J1936,'Medical Examinations'!J1936:R4269,1,)</f>
        <v>Normal</v>
      </c>
      <c r="L1936" s="49">
        <f>VLOOKUP(Table3[[#This Row],[Charges]],Table3[[Charges]:[Age]],1,)</f>
        <v>25656.58</v>
      </c>
      <c r="M1936" s="23" t="str">
        <f>VLOOKUP(Table3[[#This Row],[Hospital tier]],Table3[[Hospital tier]:[Age]],1,)</f>
        <v>tier - 2</v>
      </c>
      <c r="N1936" s="4" t="str">
        <f>VLOOKUP(Table3[[#This Row],[City tier]],Table3[[Hospital tier]:[Age]],1,)</f>
        <v>tier - 3</v>
      </c>
      <c r="O1936" s="4" t="str">
        <f>VLOOKUP(Table3[[#This Row],[State ID]],Table3[[State ID]:[Age]],1,)</f>
        <v>R1024</v>
      </c>
      <c r="P1936" s="4" t="str">
        <f>VLOOKUP(Table3[[#This Row],[Hospitalasion Details]],Table3[[Hospitalasion Details]:[Age]],1,)</f>
        <v>17-Jul-1972</v>
      </c>
      <c r="Q1936" s="4">
        <f>VLOOKUP(Table3[[#This Row],[Age]],Table3[Age],1,)</f>
        <v>50</v>
      </c>
    </row>
    <row r="1937" spans="1:17" x14ac:dyDescent="0.25">
      <c r="A1937" s="4" t="str">
        <f>VLOOKUP(Table2[[#This Row],[Customer ID]],Table2[],1,)</f>
        <v>Id1936</v>
      </c>
      <c r="B1937" s="4" t="str">
        <f>VLOOKUP(Table2[[#This Row],[Full Name]],Table2[[#This Row],[Full Name]],1,)</f>
        <v xml:space="preserve">  Murray W McCutcheon</v>
      </c>
      <c r="C1937" s="4">
        <f>VLOOKUP('Medical Examinations'!B1937,'Medical Examinations'!B1937:J4270,1,)</f>
        <v>18.170000000000002</v>
      </c>
      <c r="D1937" s="4">
        <f>VLOOKUP('Medical Examinations'!C1937,'Medical Examinations'!C1937:K4270,1,)</f>
        <v>6.91</v>
      </c>
      <c r="E1937" s="4" t="str">
        <f>VLOOKUP('Medical Examinations'!D1937,'Medical Examinations'!D1937:L4270,1,)</f>
        <v>Yes</v>
      </c>
      <c r="F1937" s="4" t="str">
        <f>VLOOKUP('Medical Examinations'!E1937,'Medical Examinations'!E1937:M4270,1,)</f>
        <v>No</v>
      </c>
      <c r="G1937" s="4" t="str">
        <f>VLOOKUP('Medical Examinations'!F1937,'Medical Examinations'!F1937:N4270,1,)</f>
        <v>No</v>
      </c>
      <c r="H1937" s="4">
        <f>VLOOKUP('Medical Examinations'!G1937,'Medical Examinations'!G1937:O4270,1,)</f>
        <v>1</v>
      </c>
      <c r="I1937" s="4" t="str">
        <f>VLOOKUP('Medical Examinations'!H1937,'Medical Examinations'!H1937:P4270,1,)</f>
        <v>No</v>
      </c>
      <c r="J1937" s="4" t="str">
        <f>VLOOKUP('Medical Examinations'!I1937,'Medical Examinations'!I1937:Q4270,1,)</f>
        <v>Underweight</v>
      </c>
      <c r="K1937" s="4" t="str">
        <f>VLOOKUP('Medical Examinations'!J1937,'Medical Examinations'!J1937:R4270,1,)</f>
        <v>Diabetes</v>
      </c>
      <c r="L1937" s="49">
        <f>VLOOKUP(Table3[[#This Row],[Charges]],Table3[[Charges]:[Age]],1,)</f>
        <v>25678.78</v>
      </c>
      <c r="M1937" s="23" t="str">
        <f>VLOOKUP(Table3[[#This Row],[Hospital tier]],Table3[[Hospital tier]:[Age]],1,)</f>
        <v>tier - 2</v>
      </c>
      <c r="N1937" s="4" t="str">
        <f>VLOOKUP(Table3[[#This Row],[City tier]],Table3[[Hospital tier]:[Age]],1,)</f>
        <v>tier - 3</v>
      </c>
      <c r="O1937" s="4" t="str">
        <f>VLOOKUP(Table3[[#This Row],[State ID]],Table3[[State ID]:[Age]],1,)</f>
        <v>R1012</v>
      </c>
      <c r="P1937" s="4" t="str">
        <f>VLOOKUP(Table3[[#This Row],[Hospitalasion Details]],Table3[[Hospitalasion Details]:[Age]],1,)</f>
        <v>21-Aug-1963</v>
      </c>
      <c r="Q1937" s="4">
        <f>VLOOKUP(Table3[[#This Row],[Age]],Table3[Age],1,)</f>
        <v>59</v>
      </c>
    </row>
    <row r="1938" spans="1:17" x14ac:dyDescent="0.25">
      <c r="A1938" s="4" t="str">
        <f>VLOOKUP(Table2[[#This Row],[Customer ID]],Table2[],1,)</f>
        <v>Id1937</v>
      </c>
      <c r="B1938" s="4" t="str">
        <f>VLOOKUP(Table2[[#This Row],[Full Name]],Table2[[#This Row],[Full Name]],1,)</f>
        <v xml:space="preserve">  Meghan P Connor</v>
      </c>
      <c r="C1938" s="4">
        <f>VLOOKUP('Medical Examinations'!B1938,'Medical Examinations'!B1938:J4271,1,)</f>
        <v>32.54</v>
      </c>
      <c r="D1938" s="4">
        <f>VLOOKUP('Medical Examinations'!C1938,'Medical Examinations'!C1938:K4271,1,)</f>
        <v>6.38</v>
      </c>
      <c r="E1938" s="4" t="str">
        <f>VLOOKUP('Medical Examinations'!D1938,'Medical Examinations'!D1938:L4271,1,)</f>
        <v>No</v>
      </c>
      <c r="F1938" s="4" t="str">
        <f>VLOOKUP('Medical Examinations'!E1938,'Medical Examinations'!E1938:M4271,1,)</f>
        <v>yes</v>
      </c>
      <c r="G1938" s="4" t="str">
        <f>VLOOKUP('Medical Examinations'!F1938,'Medical Examinations'!F1938:N4271,1,)</f>
        <v>No</v>
      </c>
      <c r="H1938" s="4">
        <f>VLOOKUP('Medical Examinations'!G1938,'Medical Examinations'!G1938:O4271,1,)</f>
        <v>1</v>
      </c>
      <c r="I1938" s="4" t="str">
        <f>VLOOKUP('Medical Examinations'!H1938,'Medical Examinations'!H1938:P4271,1,)</f>
        <v>No</v>
      </c>
      <c r="J1938" s="4" t="str">
        <f>VLOOKUP('Medical Examinations'!I1938,'Medical Examinations'!I1938:Q4271,1,)</f>
        <v>Obesity</v>
      </c>
      <c r="K1938" s="4" t="str">
        <f>VLOOKUP('Medical Examinations'!J1938,'Medical Examinations'!J1938:R4271,1,)</f>
        <v>Pre diabetes</v>
      </c>
      <c r="L1938" s="49">
        <f>VLOOKUP(Table3[[#This Row],[Charges]],Table3[[Charges]:[Age]],1,)</f>
        <v>25992.82</v>
      </c>
      <c r="M1938" s="23" t="str">
        <f>VLOOKUP(Table3[[#This Row],[Hospital tier]],Table3[[Hospital tier]:[Age]],1,)</f>
        <v>tier - 2</v>
      </c>
      <c r="N1938" s="4" t="str">
        <f>VLOOKUP(Table3[[#This Row],[City tier]],Table3[[Hospital tier]:[Age]],1,)</f>
        <v>tier - 2</v>
      </c>
      <c r="O1938" s="4" t="str">
        <f>VLOOKUP(Table3[[#This Row],[State ID]],Table3[[State ID]:[Age]],1,)</f>
        <v>R1013</v>
      </c>
      <c r="P1938" s="4" t="str">
        <f>VLOOKUP(Table3[[#This Row],[Hospitalasion Details]],Table3[[Hospitalasion Details]:[Age]],1,)</f>
        <v>3-Dec-1970</v>
      </c>
      <c r="Q1938" s="4">
        <f>VLOOKUP(Table3[[#This Row],[Age]],Table3[Age],1,)</f>
        <v>52</v>
      </c>
    </row>
    <row r="1939" spans="1:17" x14ac:dyDescent="0.25">
      <c r="A1939" s="4" t="str">
        <f>VLOOKUP(Table2[[#This Row],[Customer ID]],Table2[],1,)</f>
        <v>Id1938</v>
      </c>
      <c r="B1939" s="4" t="str">
        <f>VLOOKUP(Table2[[#This Row],[Full Name]],Table2[[#This Row],[Full Name]],1,)</f>
        <v xml:space="preserve">  David May</v>
      </c>
      <c r="C1939" s="4">
        <f>VLOOKUP('Medical Examinations'!B1939,'Medical Examinations'!B1939:J4272,1,)</f>
        <v>30.25</v>
      </c>
      <c r="D1939" s="4">
        <f>VLOOKUP('Medical Examinations'!C1939,'Medical Examinations'!C1939:K4272,1,)</f>
        <v>4.7699999999999996</v>
      </c>
      <c r="E1939" s="4" t="str">
        <f>VLOOKUP('Medical Examinations'!D1939,'Medical Examinations'!D1939:L4272,1,)</f>
        <v>No</v>
      </c>
      <c r="F1939" s="4" t="str">
        <f>VLOOKUP('Medical Examinations'!E1939,'Medical Examinations'!E1939:M4272,1,)</f>
        <v>No</v>
      </c>
      <c r="G1939" s="4" t="str">
        <f>VLOOKUP('Medical Examinations'!F1939,'Medical Examinations'!F1939:N4272,1,)</f>
        <v>No</v>
      </c>
      <c r="H1939" s="4">
        <f>VLOOKUP('Medical Examinations'!G1939,'Medical Examinations'!G1939:O4272,1,)</f>
        <v>0</v>
      </c>
      <c r="I1939" s="4" t="str">
        <f>VLOOKUP('Medical Examinations'!H1939,'Medical Examinations'!H1939:P4272,1,)</f>
        <v>No</v>
      </c>
      <c r="J1939" s="4" t="str">
        <f>VLOOKUP('Medical Examinations'!I1939,'Medical Examinations'!I1939:Q4272,1,)</f>
        <v>Obesity</v>
      </c>
      <c r="K1939" s="4" t="str">
        <f>VLOOKUP('Medical Examinations'!J1939,'Medical Examinations'!J1939:R4272,1,)</f>
        <v>Normal</v>
      </c>
      <c r="L1939" s="49">
        <f>VLOOKUP(Table3[[#This Row],[Charges]],Table3[[Charges]:[Age]],1,)</f>
        <v>26018.95</v>
      </c>
      <c r="M1939" s="23" t="str">
        <f>VLOOKUP(Table3[[#This Row],[Hospital tier]],Table3[[Hospital tier]:[Age]],1,)</f>
        <v>tier - 2</v>
      </c>
      <c r="N1939" s="4" t="str">
        <f>VLOOKUP(Table3[[#This Row],[City tier]],Table3[[Hospital tier]:[Age]],1,)</f>
        <v>tier - 2</v>
      </c>
      <c r="O1939" s="4" t="str">
        <f>VLOOKUP(Table3[[#This Row],[State ID]],Table3[[State ID]:[Age]],1,)</f>
        <v>R1012</v>
      </c>
      <c r="P1939" s="4" t="str">
        <f>VLOOKUP(Table3[[#This Row],[Hospitalasion Details]],Table3[[Hospitalasion Details]:[Age]],1,)</f>
        <v>5-Jun-2001</v>
      </c>
      <c r="Q1939" s="4">
        <f>VLOOKUP(Table3[[#This Row],[Age]],Table3[Age],1,)</f>
        <v>22</v>
      </c>
    </row>
    <row r="1940" spans="1:17" x14ac:dyDescent="0.25">
      <c r="A1940" s="4" t="str">
        <f>VLOOKUP(Table2[[#This Row],[Customer ID]],Table2[],1,)</f>
        <v>Id1939</v>
      </c>
      <c r="B1940" s="4" t="str">
        <f>VLOOKUP(Table2[[#This Row],[Full Name]],Table2[[#This Row],[Full Name]],1,)</f>
        <v xml:space="preserve">  Seth Geoghegan</v>
      </c>
      <c r="C1940" s="4">
        <f>VLOOKUP('Medical Examinations'!B1940,'Medical Examinations'!B1940:J4273,1,)</f>
        <v>19.59</v>
      </c>
      <c r="D1940" s="4">
        <f>VLOOKUP('Medical Examinations'!C1940,'Medical Examinations'!C1940:K4273,1,)</f>
        <v>6.04</v>
      </c>
      <c r="E1940" s="4" t="str">
        <f>VLOOKUP('Medical Examinations'!D1940,'Medical Examinations'!D1940:L4273,1,)</f>
        <v>Yes</v>
      </c>
      <c r="F1940" s="4" t="str">
        <f>VLOOKUP('Medical Examinations'!E1940,'Medical Examinations'!E1940:M4273,1,)</f>
        <v>No</v>
      </c>
      <c r="G1940" s="4" t="str">
        <f>VLOOKUP('Medical Examinations'!F1940,'Medical Examinations'!F1940:N4273,1,)</f>
        <v>No</v>
      </c>
      <c r="H1940" s="4">
        <f>VLOOKUP('Medical Examinations'!G1940,'Medical Examinations'!G1940:O4273,1,)</f>
        <v>1</v>
      </c>
      <c r="I1940" s="4" t="str">
        <f>VLOOKUP('Medical Examinations'!H1940,'Medical Examinations'!H1940:P4273,1,)</f>
        <v>No</v>
      </c>
      <c r="J1940" s="4" t="str">
        <f>VLOOKUP('Medical Examinations'!I1940,'Medical Examinations'!I1940:Q4273,1,)</f>
        <v>Normal Weight</v>
      </c>
      <c r="K1940" s="4" t="str">
        <f>VLOOKUP('Medical Examinations'!J1940,'Medical Examinations'!J1940:R4273,1,)</f>
        <v>Pre diabetes</v>
      </c>
      <c r="L1940" s="49">
        <f>VLOOKUP(Table3[[#This Row],[Charges]],Table3[[Charges]:[Age]],1,)</f>
        <v>26026.97</v>
      </c>
      <c r="M1940" s="23" t="str">
        <f>VLOOKUP(Table3[[#This Row],[Hospital tier]],Table3[[Hospital tier]:[Age]],1,)</f>
        <v>tier - 2</v>
      </c>
      <c r="N1940" s="4" t="str">
        <f>VLOOKUP(Table3[[#This Row],[City tier]],Table3[[Hospital tier]:[Age]],1,)</f>
        <v>tier - 3</v>
      </c>
      <c r="O1940" s="4" t="str">
        <f>VLOOKUP(Table3[[#This Row],[State ID]],Table3[[State ID]:[Age]],1,)</f>
        <v>R1011</v>
      </c>
      <c r="P1940" s="4" t="str">
        <f>VLOOKUP(Table3[[#This Row],[Hospitalasion Details]],Table3[[Hospitalasion Details]:[Age]],1,)</f>
        <v>26-Dec-2000</v>
      </c>
      <c r="Q1940" s="4">
        <f>VLOOKUP(Table3[[#This Row],[Age]],Table3[Age],1,)</f>
        <v>22</v>
      </c>
    </row>
    <row r="1941" spans="1:17" x14ac:dyDescent="0.25">
      <c r="A1941" s="4" t="str">
        <f>VLOOKUP(Table2[[#This Row],[Customer ID]],Table2[],1,)</f>
        <v>Id1940</v>
      </c>
      <c r="B1941" s="4" t="str">
        <f>VLOOKUP(Table2[[#This Row],[Full Name]],Table2[[#This Row],[Full Name]],1,)</f>
        <v xml:space="preserve">  Michael P McGinn</v>
      </c>
      <c r="C1941" s="4">
        <f>VLOOKUP('Medical Examinations'!B1941,'Medical Examinations'!B1941:J4274,1,)</f>
        <v>45.9</v>
      </c>
      <c r="D1941" s="4">
        <f>VLOOKUP('Medical Examinations'!C1941,'Medical Examinations'!C1941:K4274,1,)</f>
        <v>4.3</v>
      </c>
      <c r="E1941" s="4" t="str">
        <f>VLOOKUP('Medical Examinations'!D1941,'Medical Examinations'!D1941:L4274,1,)</f>
        <v>Yes</v>
      </c>
      <c r="F1941" s="4" t="str">
        <f>VLOOKUP('Medical Examinations'!E1941,'Medical Examinations'!E1941:M4274,1,)</f>
        <v>No</v>
      </c>
      <c r="G1941" s="4" t="str">
        <f>VLOOKUP('Medical Examinations'!F1941,'Medical Examinations'!F1941:N4274,1,)</f>
        <v>No</v>
      </c>
      <c r="H1941" s="4">
        <f>VLOOKUP('Medical Examinations'!G1941,'Medical Examinations'!G1941:O4274,1,)</f>
        <v>1</v>
      </c>
      <c r="I1941" s="4" t="str">
        <f>VLOOKUP('Medical Examinations'!H1941,'Medical Examinations'!H1941:P4274,1,)</f>
        <v>No</v>
      </c>
      <c r="J1941" s="4" t="str">
        <f>VLOOKUP('Medical Examinations'!I1941,'Medical Examinations'!I1941:Q4274,1,)</f>
        <v>Obesity</v>
      </c>
      <c r="K1941" s="4" t="str">
        <f>VLOOKUP('Medical Examinations'!J1941,'Medical Examinations'!J1941:R4274,1,)</f>
        <v>Normal</v>
      </c>
      <c r="L1941" s="49">
        <f>VLOOKUP(Table3[[#This Row],[Charges]],Table3[[Charges]:[Age]],1,)</f>
        <v>26109.33</v>
      </c>
      <c r="M1941" s="23" t="str">
        <f>VLOOKUP(Table3[[#This Row],[Hospital tier]],Table3[[Hospital tier]:[Age]],1,)</f>
        <v>tier - 2</v>
      </c>
      <c r="N1941" s="4" t="str">
        <f>VLOOKUP(Table3[[#This Row],[City tier]],Table3[[Hospital tier]:[Age]],1,)</f>
        <v>tier - 3</v>
      </c>
      <c r="O1941" s="4" t="str">
        <f>VLOOKUP(Table3[[#This Row],[State ID]],Table3[[State ID]:[Age]],1,)</f>
        <v>R1012</v>
      </c>
      <c r="P1941" s="4" t="str">
        <f>VLOOKUP(Table3[[#This Row],[Hospitalasion Details]],Table3[[Hospitalasion Details]:[Age]],1,)</f>
        <v>9-Jul-1966</v>
      </c>
      <c r="Q1941" s="4">
        <f>VLOOKUP(Table3[[#This Row],[Age]],Table3[Age],1,)</f>
        <v>56</v>
      </c>
    </row>
    <row r="1942" spans="1:17" x14ac:dyDescent="0.25">
      <c r="A1942" s="4" t="str">
        <f>VLOOKUP(Table2[[#This Row],[Customer ID]],Table2[],1,)</f>
        <v>Id1941</v>
      </c>
      <c r="B1942" s="4" t="str">
        <f>VLOOKUP(Table2[[#This Row],[Full Name]],Table2[[#This Row],[Full Name]],1,)</f>
        <v xml:space="preserve">  Russell M Jones</v>
      </c>
      <c r="C1942" s="4">
        <f>VLOOKUP('Medical Examinations'!B1942,'Medical Examinations'!B1942:J4275,1,)</f>
        <v>17.059999999999999</v>
      </c>
      <c r="D1942" s="4">
        <f>VLOOKUP('Medical Examinations'!C1942,'Medical Examinations'!C1942:K4275,1,)</f>
        <v>8.75</v>
      </c>
      <c r="E1942" s="4" t="str">
        <f>VLOOKUP('Medical Examinations'!D1942,'Medical Examinations'!D1942:L4275,1,)</f>
        <v>Yes</v>
      </c>
      <c r="F1942" s="4" t="str">
        <f>VLOOKUP('Medical Examinations'!E1942,'Medical Examinations'!E1942:M4275,1,)</f>
        <v>No</v>
      </c>
      <c r="G1942" s="4" t="str">
        <f>VLOOKUP('Medical Examinations'!F1942,'Medical Examinations'!F1942:N4275,1,)</f>
        <v>No</v>
      </c>
      <c r="H1942" s="4">
        <f>VLOOKUP('Medical Examinations'!G1942,'Medical Examinations'!G1942:O4275,1,)</f>
        <v>0</v>
      </c>
      <c r="I1942" s="4" t="str">
        <f>VLOOKUP('Medical Examinations'!H1942,'Medical Examinations'!H1942:P4275,1,)</f>
        <v>No</v>
      </c>
      <c r="J1942" s="4" t="str">
        <f>VLOOKUP('Medical Examinations'!I1942,'Medical Examinations'!I1942:Q4275,1,)</f>
        <v>Underweight</v>
      </c>
      <c r="K1942" s="4" t="str">
        <f>VLOOKUP('Medical Examinations'!J1942,'Medical Examinations'!J1942:R4275,1,)</f>
        <v>Diabetes</v>
      </c>
      <c r="L1942" s="49">
        <f>VLOOKUP(Table3[[#This Row],[Charges]],Table3[[Charges]:[Age]],1,)</f>
        <v>26125.67</v>
      </c>
      <c r="M1942" s="23" t="str">
        <f>VLOOKUP(Table3[[#This Row],[Hospital tier]],Table3[[Hospital tier]:[Age]],1,)</f>
        <v>tier - 2</v>
      </c>
      <c r="N1942" s="4" t="str">
        <f>VLOOKUP(Table3[[#This Row],[City tier]],Table3[[Hospital tier]:[Age]],1,)</f>
        <v>tier - 1</v>
      </c>
      <c r="O1942" s="4" t="str">
        <f>VLOOKUP(Table3[[#This Row],[State ID]],Table3[[State ID]:[Age]],1,)</f>
        <v>R1013</v>
      </c>
      <c r="P1942" s="4" t="str">
        <f>VLOOKUP(Table3[[#This Row],[Hospitalasion Details]],Table3[[Hospitalasion Details]:[Age]],1,)</f>
        <v>11-Oct-2002</v>
      </c>
      <c r="Q1942" s="4">
        <f>VLOOKUP(Table3[[#This Row],[Age]],Table3[Age],1,)</f>
        <v>20</v>
      </c>
    </row>
    <row r="1943" spans="1:17" x14ac:dyDescent="0.25">
      <c r="A1943" s="4" t="str">
        <f>VLOOKUP(Table2[[#This Row],[Customer ID]],Table2[],1,)</f>
        <v>Id1942</v>
      </c>
      <c r="B1943" s="4" t="str">
        <f>VLOOKUP(Table2[[#This Row],[Full Name]],Table2[[#This Row],[Full Name]],1,)</f>
        <v xml:space="preserve">  Martin Quinteros</v>
      </c>
      <c r="C1943" s="4">
        <f>VLOOKUP('Medical Examinations'!B1943,'Medical Examinations'!B1943:J4276,1,)</f>
        <v>32.07</v>
      </c>
      <c r="D1943" s="4">
        <f>VLOOKUP('Medical Examinations'!C1943,'Medical Examinations'!C1943:K4276,1,)</f>
        <v>5.25</v>
      </c>
      <c r="E1943" s="4" t="str">
        <f>VLOOKUP('Medical Examinations'!D1943,'Medical Examinations'!D1943:L4276,1,)</f>
        <v>No</v>
      </c>
      <c r="F1943" s="4" t="str">
        <f>VLOOKUP('Medical Examinations'!E1943,'Medical Examinations'!E1943:M4276,1,)</f>
        <v>No</v>
      </c>
      <c r="G1943" s="4" t="str">
        <f>VLOOKUP('Medical Examinations'!F1943,'Medical Examinations'!F1943:N4276,1,)</f>
        <v>Yes</v>
      </c>
      <c r="H1943" s="4">
        <f>VLOOKUP('Medical Examinations'!G1943,'Medical Examinations'!G1943:O4276,1,)</f>
        <v>1</v>
      </c>
      <c r="I1943" s="4" t="str">
        <f>VLOOKUP('Medical Examinations'!H1943,'Medical Examinations'!H1943:P4276,1,)</f>
        <v>No</v>
      </c>
      <c r="J1943" s="4" t="str">
        <f>VLOOKUP('Medical Examinations'!I1943,'Medical Examinations'!I1943:Q4276,1,)</f>
        <v>Obesity</v>
      </c>
      <c r="K1943" s="4" t="str">
        <f>VLOOKUP('Medical Examinations'!J1943,'Medical Examinations'!J1943:R4276,1,)</f>
        <v>Normal</v>
      </c>
      <c r="L1943" s="49">
        <f>VLOOKUP(Table3[[#This Row],[Charges]],Table3[[Charges]:[Age]],1,)</f>
        <v>26140.36</v>
      </c>
      <c r="M1943" s="23" t="str">
        <f>VLOOKUP(Table3[[#This Row],[Hospital tier]],Table3[[Hospital tier]:[Age]],1,)</f>
        <v>tier - 2</v>
      </c>
      <c r="N1943" s="4" t="str">
        <f>VLOOKUP(Table3[[#This Row],[City tier]],Table3[[Hospital tier]:[Age]],1,)</f>
        <v>tier - 3</v>
      </c>
      <c r="O1943" s="4" t="str">
        <f>VLOOKUP(Table3[[#This Row],[State ID]],Table3[[State ID]:[Age]],1,)</f>
        <v>R1011</v>
      </c>
      <c r="P1943" s="4" t="str">
        <f>VLOOKUP(Table3[[#This Row],[Hospitalasion Details]],Table3[[Hospitalasion Details]:[Age]],1,)</f>
        <v>7-Jul-1973</v>
      </c>
      <c r="Q1943" s="4">
        <f>VLOOKUP(Table3[[#This Row],[Age]],Table3[Age],1,)</f>
        <v>49</v>
      </c>
    </row>
    <row r="1944" spans="1:17" x14ac:dyDescent="0.25">
      <c r="A1944" s="4" t="str">
        <f>VLOOKUP(Table2[[#This Row],[Customer ID]],Table2[],1,)</f>
        <v>Id1943</v>
      </c>
      <c r="B1944" s="4" t="str">
        <f>VLOOKUP(Table2[[#This Row],[Full Name]],Table2[[#This Row],[Full Name]],1,)</f>
        <v xml:space="preserve">  Michael Loenser</v>
      </c>
      <c r="C1944" s="4">
        <f>VLOOKUP('Medical Examinations'!B1944,'Medical Examinations'!B1944:J4277,1,)</f>
        <v>16.5</v>
      </c>
      <c r="D1944" s="4">
        <f>VLOOKUP('Medical Examinations'!C1944,'Medical Examinations'!C1944:K4277,1,)</f>
        <v>5.03</v>
      </c>
      <c r="E1944" s="4" t="str">
        <f>VLOOKUP('Medical Examinations'!D1944,'Medical Examinations'!D1944:L4277,1,)</f>
        <v>No</v>
      </c>
      <c r="F1944" s="4" t="str">
        <f>VLOOKUP('Medical Examinations'!E1944,'Medical Examinations'!E1944:M4277,1,)</f>
        <v>No</v>
      </c>
      <c r="G1944" s="4" t="str">
        <f>VLOOKUP('Medical Examinations'!F1944,'Medical Examinations'!F1944:N4277,1,)</f>
        <v>No</v>
      </c>
      <c r="H1944" s="4">
        <f>VLOOKUP('Medical Examinations'!G1944,'Medical Examinations'!G1944:O4277,1,)</f>
        <v>1</v>
      </c>
      <c r="I1944" s="4" t="str">
        <f>VLOOKUP('Medical Examinations'!H1944,'Medical Examinations'!H1944:P4277,1,)</f>
        <v>No</v>
      </c>
      <c r="J1944" s="4" t="str">
        <f>VLOOKUP('Medical Examinations'!I1944,'Medical Examinations'!I1944:Q4277,1,)</f>
        <v>Underweight</v>
      </c>
      <c r="K1944" s="4" t="str">
        <f>VLOOKUP('Medical Examinations'!J1944,'Medical Examinations'!J1944:R4277,1,)</f>
        <v>Normal</v>
      </c>
      <c r="L1944" s="49">
        <f>VLOOKUP(Table3[[#This Row],[Charges]],Table3[[Charges]:[Age]],1,)</f>
        <v>26236.58</v>
      </c>
      <c r="M1944" s="23" t="str">
        <f>VLOOKUP(Table3[[#This Row],[Hospital tier]],Table3[[Hospital tier]:[Age]],1,)</f>
        <v>tier - 2</v>
      </c>
      <c r="N1944" s="4" t="str">
        <f>VLOOKUP(Table3[[#This Row],[City tier]],Table3[[Hospital tier]:[Age]],1,)</f>
        <v>tier - 1</v>
      </c>
      <c r="O1944" s="4" t="str">
        <f>VLOOKUP(Table3[[#This Row],[State ID]],Table3[[State ID]:[Age]],1,)</f>
        <v>R1011</v>
      </c>
      <c r="P1944" s="4" t="str">
        <f>VLOOKUP(Table3[[#This Row],[Hospitalasion Details]],Table3[[Hospitalasion Details]:[Age]],1,)</f>
        <v>4-Jun-1975</v>
      </c>
      <c r="Q1944" s="4">
        <f>VLOOKUP(Table3[[#This Row],[Age]],Table3[Age],1,)</f>
        <v>48</v>
      </c>
    </row>
    <row r="1945" spans="1:17" x14ac:dyDescent="0.25">
      <c r="A1945" s="4" t="str">
        <f>VLOOKUP(Table2[[#This Row],[Customer ID]],Table2[],1,)</f>
        <v>Id1944</v>
      </c>
      <c r="B1945" s="4" t="str">
        <f>VLOOKUP(Table2[[#This Row],[Full Name]],Table2[[#This Row],[Full Name]],1,)</f>
        <v xml:space="preserve">  Miles Aitken</v>
      </c>
      <c r="C1945" s="4">
        <f>VLOOKUP('Medical Examinations'!B1945,'Medical Examinations'!B1945:J4278,1,)</f>
        <v>31.4</v>
      </c>
      <c r="D1945" s="4">
        <f>VLOOKUP('Medical Examinations'!C1945,'Medical Examinations'!C1945:K4278,1,)</f>
        <v>5.88</v>
      </c>
      <c r="E1945" s="4" t="str">
        <f>VLOOKUP('Medical Examinations'!D1945,'Medical Examinations'!D1945:L4278,1,)</f>
        <v>No</v>
      </c>
      <c r="F1945" s="4" t="str">
        <f>VLOOKUP('Medical Examinations'!E1945,'Medical Examinations'!E1945:M4278,1,)</f>
        <v>No</v>
      </c>
      <c r="G1945" s="4" t="str">
        <f>VLOOKUP('Medical Examinations'!F1945,'Medical Examinations'!F1945:N4278,1,)</f>
        <v>No</v>
      </c>
      <c r="H1945" s="4">
        <f>VLOOKUP('Medical Examinations'!G1945,'Medical Examinations'!G1945:O4278,1,)</f>
        <v>1</v>
      </c>
      <c r="I1945" s="4" t="str">
        <f>VLOOKUP('Medical Examinations'!H1945,'Medical Examinations'!H1945:P4278,1,)</f>
        <v>No</v>
      </c>
      <c r="J1945" s="4" t="str">
        <f>VLOOKUP('Medical Examinations'!I1945,'Medical Examinations'!I1945:Q4278,1,)</f>
        <v>Obesity</v>
      </c>
      <c r="K1945" s="4" t="str">
        <f>VLOOKUP('Medical Examinations'!J1945,'Medical Examinations'!J1945:R4278,1,)</f>
        <v>Pre diabetes</v>
      </c>
      <c r="L1945" s="49">
        <f>VLOOKUP(Table3[[#This Row],[Charges]],Table3[[Charges]:[Age]],1,)</f>
        <v>26316.59</v>
      </c>
      <c r="M1945" s="23" t="str">
        <f>VLOOKUP(Table3[[#This Row],[Hospital tier]],Table3[[Hospital tier]:[Age]],1,)</f>
        <v>tier - 2</v>
      </c>
      <c r="N1945" s="4" t="str">
        <f>VLOOKUP(Table3[[#This Row],[City tier]],Table3[[Hospital tier]:[Age]],1,)</f>
        <v>tier - 3</v>
      </c>
      <c r="O1945" s="4" t="str">
        <f>VLOOKUP(Table3[[#This Row],[State ID]],Table3[[State ID]:[Age]],1,)</f>
        <v>R1011</v>
      </c>
      <c r="P1945" s="4" t="str">
        <f>VLOOKUP(Table3[[#This Row],[Hospitalasion Details]],Table3[[Hospitalasion Details]:[Age]],1,)</f>
        <v>5-Dec-2004</v>
      </c>
      <c r="Q1945" s="4">
        <f>VLOOKUP(Table3[[#This Row],[Age]],Table3[Age],1,)</f>
        <v>18</v>
      </c>
    </row>
    <row r="1946" spans="1:17" x14ac:dyDescent="0.25">
      <c r="A1946" s="4" t="str">
        <f>VLOOKUP(Table2[[#This Row],[Customer ID]],Table2[],1,)</f>
        <v>Id1945</v>
      </c>
      <c r="B1946" s="4" t="str">
        <f>VLOOKUP(Table2[[#This Row],[Full Name]],Table2[[#This Row],[Full Name]],1,)</f>
        <v xml:space="preserve">  Amanda Furrer</v>
      </c>
      <c r="C1946" s="4">
        <f>VLOOKUP('Medical Examinations'!B1946,'Medical Examinations'!B1946:J4279,1,)</f>
        <v>20.36</v>
      </c>
      <c r="D1946" s="4">
        <f>VLOOKUP('Medical Examinations'!C1946,'Medical Examinations'!C1946:K4279,1,)</f>
        <v>4.49</v>
      </c>
      <c r="E1946" s="4" t="str">
        <f>VLOOKUP('Medical Examinations'!D1946,'Medical Examinations'!D1946:L4279,1,)</f>
        <v>No</v>
      </c>
      <c r="F1946" s="4" t="str">
        <f>VLOOKUP('Medical Examinations'!E1946,'Medical Examinations'!E1946:M4279,1,)</f>
        <v>No</v>
      </c>
      <c r="G1946" s="4" t="str">
        <f>VLOOKUP('Medical Examinations'!F1946,'Medical Examinations'!F1946:N4279,1,)</f>
        <v>No</v>
      </c>
      <c r="H1946" s="4">
        <f>VLOOKUP('Medical Examinations'!G1946,'Medical Examinations'!G1946:O4279,1,)</f>
        <v>0</v>
      </c>
      <c r="I1946" s="4" t="str">
        <f>VLOOKUP('Medical Examinations'!H1946,'Medical Examinations'!H1946:P4279,1,)</f>
        <v>No</v>
      </c>
      <c r="J1946" s="4" t="str">
        <f>VLOOKUP('Medical Examinations'!I1946,'Medical Examinations'!I1946:Q4279,1,)</f>
        <v>Normal Weight</v>
      </c>
      <c r="K1946" s="4" t="str">
        <f>VLOOKUP('Medical Examinations'!J1946,'Medical Examinations'!J1946:R4279,1,)</f>
        <v>Normal</v>
      </c>
      <c r="L1946" s="49">
        <f>VLOOKUP(Table3[[#This Row],[Charges]],Table3[[Charges]:[Age]],1,)</f>
        <v>26392.26</v>
      </c>
      <c r="M1946" s="23" t="str">
        <f>VLOOKUP(Table3[[#This Row],[Hospital tier]],Table3[[Hospital tier]:[Age]],1,)</f>
        <v>tier - 2</v>
      </c>
      <c r="N1946" s="4" t="str">
        <f>VLOOKUP(Table3[[#This Row],[City tier]],Table3[[Hospital tier]:[Age]],1,)</f>
        <v>tier - 2</v>
      </c>
      <c r="O1946" s="4" t="str">
        <f>VLOOKUP(Table3[[#This Row],[State ID]],Table3[[State ID]:[Age]],1,)</f>
        <v>R1024</v>
      </c>
      <c r="P1946" s="4" t="str">
        <f>VLOOKUP(Table3[[#This Row],[Hospitalasion Details]],Table3[[Hospitalasion Details]:[Age]],1,)</f>
        <v>21-Sep-1974</v>
      </c>
      <c r="Q1946" s="4">
        <f>VLOOKUP(Table3[[#This Row],[Age]],Table3[Age],1,)</f>
        <v>48</v>
      </c>
    </row>
    <row r="1947" spans="1:17" x14ac:dyDescent="0.25">
      <c r="A1947" s="4" t="str">
        <f>VLOOKUP(Table2[[#This Row],[Customer ID]],Table2[],1,)</f>
        <v>Id1946</v>
      </c>
      <c r="B1947" s="4" t="str">
        <f>VLOOKUP(Table2[[#This Row],[Full Name]],Table2[[#This Row],[Full Name]],1,)</f>
        <v xml:space="preserve">  Roger Konigs</v>
      </c>
      <c r="C1947" s="4">
        <f>VLOOKUP('Medical Examinations'!B1947,'Medical Examinations'!B1947:J4280,1,)</f>
        <v>25.46</v>
      </c>
      <c r="D1947" s="4">
        <f>VLOOKUP('Medical Examinations'!C1947,'Medical Examinations'!C1947:K4280,1,)</f>
        <v>4.1399999999999997</v>
      </c>
      <c r="E1947" s="4" t="str">
        <f>VLOOKUP('Medical Examinations'!D1947,'Medical Examinations'!D1947:L4280,1,)</f>
        <v>No</v>
      </c>
      <c r="F1947" s="4" t="str">
        <f>VLOOKUP('Medical Examinations'!E1947,'Medical Examinations'!E1947:M4280,1,)</f>
        <v>No</v>
      </c>
      <c r="G1947" s="4" t="str">
        <f>VLOOKUP('Medical Examinations'!F1947,'Medical Examinations'!F1947:N4280,1,)</f>
        <v>No</v>
      </c>
      <c r="H1947" s="4">
        <f>VLOOKUP('Medical Examinations'!G1947,'Medical Examinations'!G1947:O4280,1,)</f>
        <v>1</v>
      </c>
      <c r="I1947" s="4" t="str">
        <f>VLOOKUP('Medical Examinations'!H1947,'Medical Examinations'!H1947:P4280,1,)</f>
        <v>No</v>
      </c>
      <c r="J1947" s="4" t="str">
        <f>VLOOKUP('Medical Examinations'!I1947,'Medical Examinations'!I1947:Q4280,1,)</f>
        <v>Over Weight</v>
      </c>
      <c r="K1947" s="4" t="str">
        <f>VLOOKUP('Medical Examinations'!J1947,'Medical Examinations'!J1947:R4280,1,)</f>
        <v>Normal</v>
      </c>
      <c r="L1947" s="49">
        <f>VLOOKUP(Table3[[#This Row],[Charges]],Table3[[Charges]:[Age]],1,)</f>
        <v>26467.1</v>
      </c>
      <c r="M1947" s="23" t="str">
        <f>VLOOKUP(Table3[[#This Row],[Hospital tier]],Table3[[Hospital tier]:[Age]],1,)</f>
        <v>tier - 2</v>
      </c>
      <c r="N1947" s="4" t="str">
        <f>VLOOKUP(Table3[[#This Row],[City tier]],Table3[[Hospital tier]:[Age]],1,)</f>
        <v>tier - 3</v>
      </c>
      <c r="O1947" s="4" t="str">
        <f>VLOOKUP(Table3[[#This Row],[State ID]],Table3[[State ID]:[Age]],1,)</f>
        <v>R1012</v>
      </c>
      <c r="P1947" s="4" t="str">
        <f>VLOOKUP(Table3[[#This Row],[Hospitalasion Details]],Table3[[Hospitalasion Details]:[Age]],1,)</f>
        <v>27-Aug-1970</v>
      </c>
      <c r="Q1947" s="4">
        <f>VLOOKUP(Table3[[#This Row],[Age]],Table3[Age],1,)</f>
        <v>52</v>
      </c>
    </row>
    <row r="1948" spans="1:17" x14ac:dyDescent="0.25">
      <c r="A1948" s="4" t="str">
        <f>VLOOKUP(Table2[[#This Row],[Customer ID]],Table2[],1,)</f>
        <v>Id1947</v>
      </c>
      <c r="B1948" s="4" t="str">
        <f>VLOOKUP(Table2[[#This Row],[Full Name]],Table2[[#This Row],[Full Name]],1,)</f>
        <v xml:space="preserve">  Brock J Tesdahl</v>
      </c>
      <c r="C1948" s="4">
        <f>VLOOKUP('Medical Examinations'!B1948,'Medical Examinations'!B1948:J4281,1,)</f>
        <v>17.09</v>
      </c>
      <c r="D1948" s="4">
        <f>VLOOKUP('Medical Examinations'!C1948,'Medical Examinations'!C1948:K4281,1,)</f>
        <v>5.8</v>
      </c>
      <c r="E1948" s="4" t="str">
        <f>VLOOKUP('Medical Examinations'!D1948,'Medical Examinations'!D1948:L4281,1,)</f>
        <v>Yes</v>
      </c>
      <c r="F1948" s="4" t="str">
        <f>VLOOKUP('Medical Examinations'!E1948,'Medical Examinations'!E1948:M4281,1,)</f>
        <v>No</v>
      </c>
      <c r="G1948" s="4" t="str">
        <f>VLOOKUP('Medical Examinations'!F1948,'Medical Examinations'!F1948:N4281,1,)</f>
        <v>No</v>
      </c>
      <c r="H1948" s="4">
        <f>VLOOKUP('Medical Examinations'!G1948,'Medical Examinations'!G1948:O4281,1,)</f>
        <v>0</v>
      </c>
      <c r="I1948" s="4" t="str">
        <f>VLOOKUP('Medical Examinations'!H1948,'Medical Examinations'!H1948:P4281,1,)</f>
        <v>No</v>
      </c>
      <c r="J1948" s="4" t="str">
        <f>VLOOKUP('Medical Examinations'!I1948,'Medical Examinations'!I1948:Q4281,1,)</f>
        <v>Underweight</v>
      </c>
      <c r="K1948" s="4" t="str">
        <f>VLOOKUP('Medical Examinations'!J1948,'Medical Examinations'!J1948:R4281,1,)</f>
        <v>Pre diabetes</v>
      </c>
      <c r="L1948" s="49">
        <f>VLOOKUP(Table3[[#This Row],[Charges]],Table3[[Charges]:[Age]],1,)</f>
        <v>26479.4</v>
      </c>
      <c r="M1948" s="23" t="str">
        <f>VLOOKUP(Table3[[#This Row],[Hospital tier]],Table3[[Hospital tier]:[Age]],1,)</f>
        <v>tier - 2</v>
      </c>
      <c r="N1948" s="4" t="str">
        <f>VLOOKUP(Table3[[#This Row],[City tier]],Table3[[Hospital tier]:[Age]],1,)</f>
        <v>tier - 2</v>
      </c>
      <c r="O1948" s="4" t="str">
        <f>VLOOKUP(Table3[[#This Row],[State ID]],Table3[[State ID]:[Age]],1,)</f>
        <v>R1011</v>
      </c>
      <c r="P1948" s="4" t="str">
        <f>VLOOKUP(Table3[[#This Row],[Hospitalasion Details]],Table3[[Hospitalasion Details]:[Age]],1,)</f>
        <v>5-Sep-2004</v>
      </c>
      <c r="Q1948" s="4">
        <f>VLOOKUP(Table3[[#This Row],[Age]],Table3[Age],1,)</f>
        <v>18</v>
      </c>
    </row>
    <row r="1949" spans="1:17" x14ac:dyDescent="0.25">
      <c r="A1949" s="4" t="str">
        <f>VLOOKUP(Table2[[#This Row],[Customer ID]],Table2[],1,)</f>
        <v>Id1948</v>
      </c>
      <c r="B1949" s="4" t="str">
        <f>VLOOKUP(Table2[[#This Row],[Full Name]],Table2[[#This Row],[Full Name]],1,)</f>
        <v xml:space="preserve">  Stephen F Engel</v>
      </c>
      <c r="C1949" s="4">
        <f>VLOOKUP('Medical Examinations'!B1949,'Medical Examinations'!B1949:J4282,1,)</f>
        <v>20.83</v>
      </c>
      <c r="D1949" s="4">
        <f>VLOOKUP('Medical Examinations'!C1949,'Medical Examinations'!C1949:K4282,1,)</f>
        <v>5.12</v>
      </c>
      <c r="E1949" s="4" t="str">
        <f>VLOOKUP('Medical Examinations'!D1949,'Medical Examinations'!D1949:L4282,1,)</f>
        <v>No</v>
      </c>
      <c r="F1949" s="4" t="str">
        <f>VLOOKUP('Medical Examinations'!E1949,'Medical Examinations'!E1949:M4282,1,)</f>
        <v>No</v>
      </c>
      <c r="G1949" s="4" t="str">
        <f>VLOOKUP('Medical Examinations'!F1949,'Medical Examinations'!F1949:N4282,1,)</f>
        <v>No</v>
      </c>
      <c r="H1949" s="4">
        <f>VLOOKUP('Medical Examinations'!G1949,'Medical Examinations'!G1949:O4282,1,)</f>
        <v>0</v>
      </c>
      <c r="I1949" s="4" t="str">
        <f>VLOOKUP('Medical Examinations'!H1949,'Medical Examinations'!H1949:P4282,1,)</f>
        <v>No</v>
      </c>
      <c r="J1949" s="4" t="str">
        <f>VLOOKUP('Medical Examinations'!I1949,'Medical Examinations'!I1949:Q4282,1,)</f>
        <v>Normal Weight</v>
      </c>
      <c r="K1949" s="4" t="str">
        <f>VLOOKUP('Medical Examinations'!J1949,'Medical Examinations'!J1949:R4282,1,)</f>
        <v>Normal</v>
      </c>
      <c r="L1949" s="49">
        <f>VLOOKUP(Table3[[#This Row],[Charges]],Table3[[Charges]:[Age]],1,)</f>
        <v>26607.89</v>
      </c>
      <c r="M1949" s="23" t="str">
        <f>VLOOKUP(Table3[[#This Row],[Hospital tier]],Table3[[Hospital tier]:[Age]],1,)</f>
        <v>tier - 2</v>
      </c>
      <c r="N1949" s="4" t="str">
        <f>VLOOKUP(Table3[[#This Row],[City tier]],Table3[[Hospital tier]:[Age]],1,)</f>
        <v>tier - 1</v>
      </c>
      <c r="O1949" s="4" t="str">
        <f>VLOOKUP(Table3[[#This Row],[State ID]],Table3[[State ID]:[Age]],1,)</f>
        <v>R1011</v>
      </c>
      <c r="P1949" s="4" t="str">
        <f>VLOOKUP(Table3[[#This Row],[Hospitalasion Details]],Table3[[Hospitalasion Details]:[Age]],1,)</f>
        <v>22-Jul-1988</v>
      </c>
      <c r="Q1949" s="4">
        <f>VLOOKUP(Table3[[#This Row],[Age]],Table3[Age],1,)</f>
        <v>34</v>
      </c>
    </row>
    <row r="1950" spans="1:17" x14ac:dyDescent="0.25">
      <c r="A1950" s="4" t="str">
        <f>VLOOKUP(Table2[[#This Row],[Customer ID]],Table2[],1,)</f>
        <v>Id1949</v>
      </c>
      <c r="B1950" s="4" t="str">
        <f>VLOOKUP(Table2[[#This Row],[Full Name]],Table2[[#This Row],[Full Name]],1,)</f>
        <v xml:space="preserve">  Missy Kuck</v>
      </c>
      <c r="C1950" s="4">
        <f>VLOOKUP('Medical Examinations'!B1950,'Medical Examinations'!B1950:J4283,1,)</f>
        <v>18.920000000000002</v>
      </c>
      <c r="D1950" s="4">
        <f>VLOOKUP('Medical Examinations'!C1950,'Medical Examinations'!C1950:K4283,1,)</f>
        <v>5.98</v>
      </c>
      <c r="E1950" s="4" t="str">
        <f>VLOOKUP('Medical Examinations'!D1950,'Medical Examinations'!D1950:L4283,1,)</f>
        <v>Yes</v>
      </c>
      <c r="F1950" s="4" t="str">
        <f>VLOOKUP('Medical Examinations'!E1950,'Medical Examinations'!E1950:M4283,1,)</f>
        <v>No</v>
      </c>
      <c r="G1950" s="4" t="str">
        <f>VLOOKUP('Medical Examinations'!F1950,'Medical Examinations'!F1950:N4283,1,)</f>
        <v>No</v>
      </c>
      <c r="H1950" s="4">
        <f>VLOOKUP('Medical Examinations'!G1950,'Medical Examinations'!G1950:O4283,1,)</f>
        <v>1</v>
      </c>
      <c r="I1950" s="4" t="str">
        <f>VLOOKUP('Medical Examinations'!H1950,'Medical Examinations'!H1950:P4283,1,)</f>
        <v>No</v>
      </c>
      <c r="J1950" s="4" t="str">
        <f>VLOOKUP('Medical Examinations'!I1950,'Medical Examinations'!I1950:Q4283,1,)</f>
        <v>Normal Weight</v>
      </c>
      <c r="K1950" s="4" t="str">
        <f>VLOOKUP('Medical Examinations'!J1950,'Medical Examinations'!J1950:R4283,1,)</f>
        <v>Pre diabetes</v>
      </c>
      <c r="L1950" s="49">
        <f>VLOOKUP(Table3[[#This Row],[Charges]],Table3[[Charges]:[Age]],1,)</f>
        <v>26912.560000000001</v>
      </c>
      <c r="M1950" s="23" t="str">
        <f>VLOOKUP(Table3[[#This Row],[Hospital tier]],Table3[[Hospital tier]:[Age]],1,)</f>
        <v>tier - 2</v>
      </c>
      <c r="N1950" s="4" t="str">
        <f>VLOOKUP(Table3[[#This Row],[City tier]],Table3[[Hospital tier]:[Age]],1,)</f>
        <v>tier - 2</v>
      </c>
      <c r="O1950" s="4" t="str">
        <f>VLOOKUP(Table3[[#This Row],[State ID]],Table3[[State ID]:[Age]],1,)</f>
        <v>R1011</v>
      </c>
      <c r="P1950" s="4" t="str">
        <f>VLOOKUP(Table3[[#This Row],[Hospitalasion Details]],Table3[[Hospitalasion Details]:[Age]],1,)</f>
        <v>22-Aug-1991</v>
      </c>
      <c r="Q1950" s="4">
        <f>VLOOKUP(Table3[[#This Row],[Age]],Table3[Age],1,)</f>
        <v>31</v>
      </c>
    </row>
    <row r="1951" spans="1:17" x14ac:dyDescent="0.25">
      <c r="A1951" s="4" t="str">
        <f>VLOOKUP(Table2[[#This Row],[Customer ID]],Table2[],1,)</f>
        <v>Id1950</v>
      </c>
      <c r="B1951" s="4" t="str">
        <f>VLOOKUP(Table2[[#This Row],[Full Name]],Table2[[#This Row],[Full Name]],1,)</f>
        <v xml:space="preserve">  William Dillon</v>
      </c>
      <c r="C1951" s="4">
        <f>VLOOKUP('Medical Examinations'!B1951,'Medical Examinations'!B1951:J4284,1,)</f>
        <v>37.1</v>
      </c>
      <c r="D1951" s="4">
        <f>VLOOKUP('Medical Examinations'!C1951,'Medical Examinations'!C1951:K4284,1,)</f>
        <v>5.46</v>
      </c>
      <c r="E1951" s="4" t="str">
        <f>VLOOKUP('Medical Examinations'!D1951,'Medical Examinations'!D1951:L4284,1,)</f>
        <v>No</v>
      </c>
      <c r="F1951" s="4" t="str">
        <f>VLOOKUP('Medical Examinations'!E1951,'Medical Examinations'!E1951:M4284,1,)</f>
        <v>No</v>
      </c>
      <c r="G1951" s="4" t="str">
        <f>VLOOKUP('Medical Examinations'!F1951,'Medical Examinations'!F1951:N4284,1,)</f>
        <v>No</v>
      </c>
      <c r="H1951" s="4">
        <f>VLOOKUP('Medical Examinations'!G1951,'Medical Examinations'!G1951:O4284,1,)</f>
        <v>0</v>
      </c>
      <c r="I1951" s="4" t="str">
        <f>VLOOKUP('Medical Examinations'!H1951,'Medical Examinations'!H1951:P4284,1,)</f>
        <v>No</v>
      </c>
      <c r="J1951" s="4" t="str">
        <f>VLOOKUP('Medical Examinations'!I1951,'Medical Examinations'!I1951:Q4284,1,)</f>
        <v>Obesity</v>
      </c>
      <c r="K1951" s="4" t="str">
        <f>VLOOKUP('Medical Examinations'!J1951,'Medical Examinations'!J1951:R4284,1,)</f>
        <v>Normal</v>
      </c>
      <c r="L1951" s="49">
        <f>VLOOKUP(Table3[[#This Row],[Charges]],Table3[[Charges]:[Age]],1,)</f>
        <v>26926.51</v>
      </c>
      <c r="M1951" s="23" t="str">
        <f>VLOOKUP(Table3[[#This Row],[Hospital tier]],Table3[[Hospital tier]:[Age]],1,)</f>
        <v>tier - 2</v>
      </c>
      <c r="N1951" s="4" t="str">
        <f>VLOOKUP(Table3[[#This Row],[City tier]],Table3[[Hospital tier]:[Age]],1,)</f>
        <v>tier - 1</v>
      </c>
      <c r="O1951" s="4" t="str">
        <f>VLOOKUP(Table3[[#This Row],[State ID]],Table3[[State ID]:[Age]],1,)</f>
        <v>R1013</v>
      </c>
      <c r="P1951" s="4" t="str">
        <f>VLOOKUP(Table3[[#This Row],[Hospitalasion Details]],Table3[[Hospitalasion Details]:[Age]],1,)</f>
        <v>25-Dec-1958</v>
      </c>
      <c r="Q1951" s="4">
        <f>VLOOKUP(Table3[[#This Row],[Age]],Table3[Age],1,)</f>
        <v>64</v>
      </c>
    </row>
    <row r="1952" spans="1:17" x14ac:dyDescent="0.25">
      <c r="A1952" s="4" t="str">
        <f>VLOOKUP(Table2[[#This Row],[Customer ID]],Table2[],1,)</f>
        <v>Id1951</v>
      </c>
      <c r="B1952" s="4" t="str">
        <f>VLOOKUP(Table2[[#This Row],[Full Name]],Table2[[#This Row],[Full Name]],1,)</f>
        <v xml:space="preserve">  Lauren M Neuschel</v>
      </c>
      <c r="C1952" s="4">
        <f>VLOOKUP('Medical Examinations'!B1952,'Medical Examinations'!B1952:J4285,1,)</f>
        <v>22.515000000000001</v>
      </c>
      <c r="D1952" s="4">
        <f>VLOOKUP('Medical Examinations'!C1952,'Medical Examinations'!C1952:K4285,1,)</f>
        <v>4.91</v>
      </c>
      <c r="E1952" s="4" t="str">
        <f>VLOOKUP('Medical Examinations'!D1952,'Medical Examinations'!D1952:L4285,1,)</f>
        <v>Yes</v>
      </c>
      <c r="F1952" s="4" t="str">
        <f>VLOOKUP('Medical Examinations'!E1952,'Medical Examinations'!E1952:M4285,1,)</f>
        <v>No</v>
      </c>
      <c r="G1952" s="4" t="str">
        <f>VLOOKUP('Medical Examinations'!F1952,'Medical Examinations'!F1952:N4285,1,)</f>
        <v>Yes</v>
      </c>
      <c r="H1952" s="4">
        <f>VLOOKUP('Medical Examinations'!G1952,'Medical Examinations'!G1952:O4285,1,)</f>
        <v>1</v>
      </c>
      <c r="I1952" s="4" t="str">
        <f>VLOOKUP('Medical Examinations'!H1952,'Medical Examinations'!H1952:P4285,1,)</f>
        <v>No</v>
      </c>
      <c r="J1952" s="4" t="str">
        <f>VLOOKUP('Medical Examinations'!I1952,'Medical Examinations'!I1952:Q4285,1,)</f>
        <v>Normal Weight</v>
      </c>
      <c r="K1952" s="4" t="str">
        <f>VLOOKUP('Medical Examinations'!J1952,'Medical Examinations'!J1952:R4285,1,)</f>
        <v>Normal</v>
      </c>
      <c r="L1952" s="49">
        <f>VLOOKUP(Table3[[#This Row],[Charges]],Table3[[Charges]:[Age]],1,)</f>
        <v>26927.69</v>
      </c>
      <c r="M1952" s="23" t="str">
        <f>VLOOKUP(Table3[[#This Row],[Hospital tier]],Table3[[Hospital tier]:[Age]],1,)</f>
        <v>tier - 2</v>
      </c>
      <c r="N1952" s="4" t="str">
        <f>VLOOKUP(Table3[[#This Row],[City tier]],Table3[[Hospital tier]:[Age]],1,)</f>
        <v>tier - 2</v>
      </c>
      <c r="O1952" s="4" t="str">
        <f>VLOOKUP(Table3[[#This Row],[State ID]],Table3[[State ID]:[Age]],1,)</f>
        <v>R1011</v>
      </c>
      <c r="P1952" s="4" t="str">
        <f>VLOOKUP(Table3[[#This Row],[Hospitalasion Details]],Table3[[Hospitalasion Details]:[Age]],1,)</f>
        <v>17-Jun-2002</v>
      </c>
      <c r="Q1952" s="4">
        <f>VLOOKUP(Table3[[#This Row],[Age]],Table3[Age],1,)</f>
        <v>20</v>
      </c>
    </row>
    <row r="1953" spans="1:17" x14ac:dyDescent="0.25">
      <c r="A1953" s="4" t="str">
        <f>VLOOKUP(Table2[[#This Row],[Customer ID]],Table2[],1,)</f>
        <v>Id1952</v>
      </c>
      <c r="B1953" s="4" t="str">
        <f>VLOOKUP(Table2[[#This Row],[Full Name]],Table2[[#This Row],[Full Name]],1,)</f>
        <v xml:space="preserve">  Apolo U Rosales Ramirez</v>
      </c>
      <c r="C1953" s="4">
        <f>VLOOKUP('Medical Examinations'!B1953,'Medical Examinations'!B1953:J4286,1,)</f>
        <v>32.700000000000003</v>
      </c>
      <c r="D1953" s="4">
        <f>VLOOKUP('Medical Examinations'!C1953,'Medical Examinations'!C1953:K4286,1,)</f>
        <v>4.66</v>
      </c>
      <c r="E1953" s="4" t="str">
        <f>VLOOKUP('Medical Examinations'!D1953,'Medical Examinations'!D1953:L4286,1,)</f>
        <v>No</v>
      </c>
      <c r="F1953" s="4" t="str">
        <f>VLOOKUP('Medical Examinations'!E1953,'Medical Examinations'!E1953:M4286,1,)</f>
        <v>No</v>
      </c>
      <c r="G1953" s="4" t="str">
        <f>VLOOKUP('Medical Examinations'!F1953,'Medical Examinations'!F1953:N4286,1,)</f>
        <v>No</v>
      </c>
      <c r="H1953" s="4">
        <f>VLOOKUP('Medical Examinations'!G1953,'Medical Examinations'!G1953:O4286,1,)</f>
        <v>0</v>
      </c>
      <c r="I1953" s="4" t="str">
        <f>VLOOKUP('Medical Examinations'!H1953,'Medical Examinations'!H1953:P4286,1,)</f>
        <v>No</v>
      </c>
      <c r="J1953" s="4" t="str">
        <f>VLOOKUP('Medical Examinations'!I1953,'Medical Examinations'!I1953:Q4286,1,)</f>
        <v>Obesity</v>
      </c>
      <c r="K1953" s="4" t="str">
        <f>VLOOKUP('Medical Examinations'!J1953,'Medical Examinations'!J1953:R4286,1,)</f>
        <v>Normal</v>
      </c>
      <c r="L1953" s="49">
        <f>VLOOKUP(Table3[[#This Row],[Charges]],Table3[[Charges]:[Age]],1,)</f>
        <v>26936.98</v>
      </c>
      <c r="M1953" s="23" t="str">
        <f>VLOOKUP(Table3[[#This Row],[Hospital tier]],Table3[[Hospital tier]:[Age]],1,)</f>
        <v>tier - 2</v>
      </c>
      <c r="N1953" s="4" t="str">
        <f>VLOOKUP(Table3[[#This Row],[City tier]],Table3[[Hospital tier]:[Age]],1,)</f>
        <v>tier - 3</v>
      </c>
      <c r="O1953" s="4" t="str">
        <f>VLOOKUP(Table3[[#This Row],[State ID]],Table3[[State ID]:[Age]],1,)</f>
        <v>R1011</v>
      </c>
      <c r="P1953" s="4" t="str">
        <f>VLOOKUP(Table3[[#This Row],[Hospitalasion Details]],Table3[[Hospitalasion Details]:[Age]],1,)</f>
        <v>9-Nov-2000</v>
      </c>
      <c r="Q1953" s="4">
        <f>VLOOKUP(Table3[[#This Row],[Age]],Table3[Age],1,)</f>
        <v>22</v>
      </c>
    </row>
    <row r="1954" spans="1:17" x14ac:dyDescent="0.25">
      <c r="A1954" s="4" t="str">
        <f>VLOOKUP(Table2[[#This Row],[Customer ID]],Table2[],1,)</f>
        <v>Id1953</v>
      </c>
      <c r="B1954" s="4" t="str">
        <f>VLOOKUP(Table2[[#This Row],[Full Name]],Table2[[#This Row],[Full Name]],1,)</f>
        <v xml:space="preserve">  Alfons Marquez</v>
      </c>
      <c r="C1954" s="4">
        <f>VLOOKUP('Medical Examinations'!B1954,'Medical Examinations'!B1954:J4287,1,)</f>
        <v>17.75</v>
      </c>
      <c r="D1954" s="4">
        <f>VLOOKUP('Medical Examinations'!C1954,'Medical Examinations'!C1954:K4287,1,)</f>
        <v>6.8</v>
      </c>
      <c r="E1954" s="4" t="str">
        <f>VLOOKUP('Medical Examinations'!D1954,'Medical Examinations'!D1954:L4287,1,)</f>
        <v>Yes</v>
      </c>
      <c r="F1954" s="4" t="str">
        <f>VLOOKUP('Medical Examinations'!E1954,'Medical Examinations'!E1954:M4287,1,)</f>
        <v>No</v>
      </c>
      <c r="G1954" s="4" t="str">
        <f>VLOOKUP('Medical Examinations'!F1954,'Medical Examinations'!F1954:N4287,1,)</f>
        <v>No</v>
      </c>
      <c r="H1954" s="4">
        <f>VLOOKUP('Medical Examinations'!G1954,'Medical Examinations'!G1954:O4287,1,)</f>
        <v>1</v>
      </c>
      <c r="I1954" s="4" t="str">
        <f>VLOOKUP('Medical Examinations'!H1954,'Medical Examinations'!H1954:P4287,1,)</f>
        <v>No</v>
      </c>
      <c r="J1954" s="4" t="str">
        <f>VLOOKUP('Medical Examinations'!I1954,'Medical Examinations'!I1954:Q4287,1,)</f>
        <v>Underweight</v>
      </c>
      <c r="K1954" s="4" t="str">
        <f>VLOOKUP('Medical Examinations'!J1954,'Medical Examinations'!J1954:R4287,1,)</f>
        <v>Diabetes</v>
      </c>
      <c r="L1954" s="49">
        <f>VLOOKUP(Table3[[#This Row],[Charges]],Table3[[Charges]:[Age]],1,)</f>
        <v>27000.98</v>
      </c>
      <c r="M1954" s="23" t="str">
        <f>VLOOKUP(Table3[[#This Row],[Hospital tier]],Table3[[Hospital tier]:[Age]],1,)</f>
        <v>tier - 2</v>
      </c>
      <c r="N1954" s="4" t="str">
        <f>VLOOKUP(Table3[[#This Row],[City tier]],Table3[[Hospital tier]:[Age]],1,)</f>
        <v>tier - 2</v>
      </c>
      <c r="O1954" s="4" t="str">
        <f>VLOOKUP(Table3[[#This Row],[State ID]],Table3[[State ID]:[Age]],1,)</f>
        <v>R1013</v>
      </c>
      <c r="P1954" s="4" t="str">
        <f>VLOOKUP(Table3[[#This Row],[Hospitalasion Details]],Table3[[Hospitalasion Details]:[Age]],1,)</f>
        <v>9-Jul-1960</v>
      </c>
      <c r="Q1954" s="4">
        <f>VLOOKUP(Table3[[#This Row],[Age]],Table3[Age],1,)</f>
        <v>62</v>
      </c>
    </row>
    <row r="1955" spans="1:17" x14ac:dyDescent="0.25">
      <c r="A1955" s="4" t="str">
        <f>VLOOKUP(Table2[[#This Row],[Customer ID]],Table2[],1,)</f>
        <v>Id1954</v>
      </c>
      <c r="B1955" s="4" t="str">
        <f>VLOOKUP(Table2[[#This Row],[Full Name]],Table2[[#This Row],[Full Name]],1,)</f>
        <v xml:space="preserve">  Amber Green</v>
      </c>
      <c r="C1955" s="4">
        <f>VLOOKUP('Medical Examinations'!B1955,'Medical Examinations'!B1955:J4288,1,)</f>
        <v>33.630000000000003</v>
      </c>
      <c r="D1955" s="4">
        <f>VLOOKUP('Medical Examinations'!C1955,'Medical Examinations'!C1955:K4288,1,)</f>
        <v>4.47</v>
      </c>
      <c r="E1955" s="4" t="str">
        <f>VLOOKUP('Medical Examinations'!D1955,'Medical Examinations'!D1955:L4288,1,)</f>
        <v>Yes</v>
      </c>
      <c r="F1955" s="4" t="str">
        <f>VLOOKUP('Medical Examinations'!E1955,'Medical Examinations'!E1955:M4288,1,)</f>
        <v>No</v>
      </c>
      <c r="G1955" s="4" t="str">
        <f>VLOOKUP('Medical Examinations'!F1955,'Medical Examinations'!F1955:N4288,1,)</f>
        <v>No</v>
      </c>
      <c r="H1955" s="4">
        <f>VLOOKUP('Medical Examinations'!G1955,'Medical Examinations'!G1955:O4288,1,)</f>
        <v>0</v>
      </c>
      <c r="I1955" s="4" t="str">
        <f>VLOOKUP('Medical Examinations'!H1955,'Medical Examinations'!H1955:P4288,1,)</f>
        <v>No</v>
      </c>
      <c r="J1955" s="4" t="str">
        <f>VLOOKUP('Medical Examinations'!I1955,'Medical Examinations'!I1955:Q4288,1,)</f>
        <v>Obesity</v>
      </c>
      <c r="K1955" s="4" t="str">
        <f>VLOOKUP('Medical Examinations'!J1955,'Medical Examinations'!J1955:R4288,1,)</f>
        <v>Normal</v>
      </c>
      <c r="L1955" s="49">
        <f>VLOOKUP(Table3[[#This Row],[Charges]],Table3[[Charges]:[Age]],1,)</f>
        <v>27037.91</v>
      </c>
      <c r="M1955" s="23" t="str">
        <f>VLOOKUP(Table3[[#This Row],[Hospital tier]],Table3[[Hospital tier]:[Age]],1,)</f>
        <v>tier - 2</v>
      </c>
      <c r="N1955" s="4" t="str">
        <f>VLOOKUP(Table3[[#This Row],[City tier]],Table3[[Hospital tier]:[Age]],1,)</f>
        <v>tier - 2</v>
      </c>
      <c r="O1955" s="4" t="str">
        <f>VLOOKUP(Table3[[#This Row],[State ID]],Table3[[State ID]:[Age]],1,)</f>
        <v>R1013</v>
      </c>
      <c r="P1955" s="4" t="str">
        <f>VLOOKUP(Table3[[#This Row],[Hospitalasion Details]],Table3[[Hospitalasion Details]:[Age]],1,)</f>
        <v>30-Jun-1958</v>
      </c>
      <c r="Q1955" s="4">
        <f>VLOOKUP(Table3[[#This Row],[Age]],Table3[Age],1,)</f>
        <v>64</v>
      </c>
    </row>
    <row r="1956" spans="1:17" x14ac:dyDescent="0.25">
      <c r="A1956" s="4" t="str">
        <f>VLOOKUP(Table2[[#This Row],[Customer ID]],Table2[],1,)</f>
        <v>Id1955</v>
      </c>
      <c r="B1956" s="4" t="str">
        <f>VLOOKUP(Table2[[#This Row],[Full Name]],Table2[[#This Row],[Full Name]],1,)</f>
        <v xml:space="preserve">  Leah C Schubel</v>
      </c>
      <c r="C1956" s="4">
        <f>VLOOKUP('Medical Examinations'!B1956,'Medical Examinations'!B1956:J4289,1,)</f>
        <v>34.799999999999997</v>
      </c>
      <c r="D1956" s="4">
        <f>VLOOKUP('Medical Examinations'!C1956,'Medical Examinations'!C1956:K4289,1,)</f>
        <v>4.08</v>
      </c>
      <c r="E1956" s="4" t="str">
        <f>VLOOKUP('Medical Examinations'!D1956,'Medical Examinations'!D1956:L4289,1,)</f>
        <v>Yes</v>
      </c>
      <c r="F1956" s="4" t="str">
        <f>VLOOKUP('Medical Examinations'!E1956,'Medical Examinations'!E1956:M4289,1,)</f>
        <v>No</v>
      </c>
      <c r="G1956" s="4" t="str">
        <f>VLOOKUP('Medical Examinations'!F1956,'Medical Examinations'!F1956:N4289,1,)</f>
        <v>No</v>
      </c>
      <c r="H1956" s="4">
        <f>VLOOKUP('Medical Examinations'!G1956,'Medical Examinations'!G1956:O4289,1,)</f>
        <v>1</v>
      </c>
      <c r="I1956" s="4" t="str">
        <f>VLOOKUP('Medical Examinations'!H1956,'Medical Examinations'!H1956:P4289,1,)</f>
        <v>No</v>
      </c>
      <c r="J1956" s="4" t="str">
        <f>VLOOKUP('Medical Examinations'!I1956,'Medical Examinations'!I1956:Q4289,1,)</f>
        <v>Obesity</v>
      </c>
      <c r="K1956" s="4" t="str">
        <f>VLOOKUP('Medical Examinations'!J1956,'Medical Examinations'!J1956:R4289,1,)</f>
        <v>Normal</v>
      </c>
      <c r="L1956" s="49">
        <f>VLOOKUP(Table3[[#This Row],[Charges]],Table3[[Charges]:[Age]],1,)</f>
        <v>27080.639999999999</v>
      </c>
      <c r="M1956" s="23" t="str">
        <f>VLOOKUP(Table3[[#This Row],[Hospital tier]],Table3[[Hospital tier]:[Age]],1,)</f>
        <v>tier - 2</v>
      </c>
      <c r="N1956" s="4" t="str">
        <f>VLOOKUP(Table3[[#This Row],[City tier]],Table3[[Hospital tier]:[Age]],1,)</f>
        <v>tier - 2</v>
      </c>
      <c r="O1956" s="4" t="str">
        <f>VLOOKUP(Table3[[#This Row],[State ID]],Table3[[State ID]:[Age]],1,)</f>
        <v>R1011</v>
      </c>
      <c r="P1956" s="4" t="str">
        <f>VLOOKUP(Table3[[#This Row],[Hospitalasion Details]],Table3[[Hospitalasion Details]:[Age]],1,)</f>
        <v>2-Jul-1994</v>
      </c>
      <c r="Q1956" s="4">
        <f>VLOOKUP(Table3[[#This Row],[Age]],Table3[Age],1,)</f>
        <v>28</v>
      </c>
    </row>
    <row r="1957" spans="1:17" x14ac:dyDescent="0.25">
      <c r="A1957" s="4" t="str">
        <f>VLOOKUP(Table2[[#This Row],[Customer ID]],Table2[],1,)</f>
        <v>Id1956</v>
      </c>
      <c r="B1957" s="4" t="str">
        <f>VLOOKUP(Table2[[#This Row],[Full Name]],Table2[[#This Row],[Full Name]],1,)</f>
        <v xml:space="preserve">  Lilia Jimenez</v>
      </c>
      <c r="C1957" s="4">
        <f>VLOOKUP('Medical Examinations'!B1957,'Medical Examinations'!B1957:J4290,1,)</f>
        <v>16.809999999999999</v>
      </c>
      <c r="D1957" s="4">
        <f>VLOOKUP('Medical Examinations'!C1957,'Medical Examinations'!C1957:K4290,1,)</f>
        <v>5.51</v>
      </c>
      <c r="E1957" s="4" t="str">
        <f>VLOOKUP('Medical Examinations'!D1957,'Medical Examinations'!D1957:L4290,1,)</f>
        <v>Yes</v>
      </c>
      <c r="F1957" s="4" t="str">
        <f>VLOOKUP('Medical Examinations'!E1957,'Medical Examinations'!E1957:M4290,1,)</f>
        <v>No</v>
      </c>
      <c r="G1957" s="4" t="str">
        <f>VLOOKUP('Medical Examinations'!F1957,'Medical Examinations'!F1957:N4290,1,)</f>
        <v>No</v>
      </c>
      <c r="H1957" s="4">
        <f>VLOOKUP('Medical Examinations'!G1957,'Medical Examinations'!G1957:O4290,1,)</f>
        <v>1</v>
      </c>
      <c r="I1957" s="4" t="str">
        <f>VLOOKUP('Medical Examinations'!H1957,'Medical Examinations'!H1957:P4290,1,)</f>
        <v>No</v>
      </c>
      <c r="J1957" s="4" t="str">
        <f>VLOOKUP('Medical Examinations'!I1957,'Medical Examinations'!I1957:Q4290,1,)</f>
        <v>Underweight</v>
      </c>
      <c r="K1957" s="4" t="str">
        <f>VLOOKUP('Medical Examinations'!J1957,'Medical Examinations'!J1957:R4290,1,)</f>
        <v>Normal</v>
      </c>
      <c r="L1957" s="49">
        <f>VLOOKUP(Table3[[#This Row],[Charges]],Table3[[Charges]:[Age]],1,)</f>
        <v>27092.38</v>
      </c>
      <c r="M1957" s="23" t="str">
        <f>VLOOKUP(Table3[[#This Row],[Hospital tier]],Table3[[Hospital tier]:[Age]],1,)</f>
        <v>tier - 2</v>
      </c>
      <c r="N1957" s="4" t="str">
        <f>VLOOKUP(Table3[[#This Row],[City tier]],Table3[[Hospital tier]:[Age]],1,)</f>
        <v>tier - 3</v>
      </c>
      <c r="O1957" s="4" t="str">
        <f>VLOOKUP(Table3[[#This Row],[State ID]],Table3[[State ID]:[Age]],1,)</f>
        <v>R1011</v>
      </c>
      <c r="P1957" s="4" t="str">
        <f>VLOOKUP(Table3[[#This Row],[Hospitalasion Details]],Table3[[Hospitalasion Details]:[Age]],1,)</f>
        <v>13-Dec-1990</v>
      </c>
      <c r="Q1957" s="4">
        <f>VLOOKUP(Table3[[#This Row],[Age]],Table3[Age],1,)</f>
        <v>32</v>
      </c>
    </row>
    <row r="1958" spans="1:17" x14ac:dyDescent="0.25">
      <c r="A1958" s="4" t="str">
        <f>VLOOKUP(Table2[[#This Row],[Customer ID]],Table2[],1,)</f>
        <v>Id1957</v>
      </c>
      <c r="B1958" s="4" t="str">
        <f>VLOOKUP(Table2[[#This Row],[Full Name]],Table2[[#This Row],[Full Name]],1,)</f>
        <v xml:space="preserve">  Danny Zimny-Schmitt</v>
      </c>
      <c r="C1958" s="4">
        <f>VLOOKUP('Medical Examinations'!B1958,'Medical Examinations'!B1958:J4291,1,)</f>
        <v>16.690000000000001</v>
      </c>
      <c r="D1958" s="4">
        <f>VLOOKUP('Medical Examinations'!C1958,'Medical Examinations'!C1958:K4291,1,)</f>
        <v>8.4</v>
      </c>
      <c r="E1958" s="4" t="str">
        <f>VLOOKUP('Medical Examinations'!D1958,'Medical Examinations'!D1958:L4291,1,)</f>
        <v>Yes</v>
      </c>
      <c r="F1958" s="4" t="str">
        <f>VLOOKUP('Medical Examinations'!E1958,'Medical Examinations'!E1958:M4291,1,)</f>
        <v>No</v>
      </c>
      <c r="G1958" s="4" t="str">
        <f>VLOOKUP('Medical Examinations'!F1958,'Medical Examinations'!F1958:N4291,1,)</f>
        <v>No</v>
      </c>
      <c r="H1958" s="4">
        <f>VLOOKUP('Medical Examinations'!G1958,'Medical Examinations'!G1958:O4291,1,)</f>
        <v>0</v>
      </c>
      <c r="I1958" s="4" t="str">
        <f>VLOOKUP('Medical Examinations'!H1958,'Medical Examinations'!H1958:P4291,1,)</f>
        <v>No</v>
      </c>
      <c r="J1958" s="4" t="str">
        <f>VLOOKUP('Medical Examinations'!I1958,'Medical Examinations'!I1958:Q4291,1,)</f>
        <v>Underweight</v>
      </c>
      <c r="K1958" s="4" t="str">
        <f>VLOOKUP('Medical Examinations'!J1958,'Medical Examinations'!J1958:R4291,1,)</f>
        <v>Diabetes</v>
      </c>
      <c r="L1958" s="49">
        <f>VLOOKUP(Table3[[#This Row],[Charges]],Table3[[Charges]:[Age]],1,)</f>
        <v>27117.99</v>
      </c>
      <c r="M1958" s="23" t="str">
        <f>VLOOKUP(Table3[[#This Row],[Hospital tier]],Table3[[Hospital tier]:[Age]],1,)</f>
        <v>tier - 2</v>
      </c>
      <c r="N1958" s="4" t="str">
        <f>VLOOKUP(Table3[[#This Row],[City tier]],Table3[[Hospital tier]:[Age]],1,)</f>
        <v>tier - 2</v>
      </c>
      <c r="O1958" s="4" t="str">
        <f>VLOOKUP(Table3[[#This Row],[State ID]],Table3[[State ID]:[Age]],1,)</f>
        <v>R1013</v>
      </c>
      <c r="P1958" s="4" t="str">
        <f>VLOOKUP(Table3[[#This Row],[Hospitalasion Details]],Table3[[Hospitalasion Details]:[Age]],1,)</f>
        <v>2-Oct-1970</v>
      </c>
      <c r="Q1958" s="4">
        <f>VLOOKUP(Table3[[#This Row],[Age]],Table3[Age],1,)</f>
        <v>52</v>
      </c>
    </row>
    <row r="1959" spans="1:17" x14ac:dyDescent="0.25">
      <c r="A1959" s="4" t="str">
        <f>VLOOKUP(Table2[[#This Row],[Customer ID]],Table2[],1,)</f>
        <v>Id1958</v>
      </c>
      <c r="B1959" s="4" t="str">
        <f>VLOOKUP(Table2[[#This Row],[Full Name]],Table2[[#This Row],[Full Name]],1,)</f>
        <v xml:space="preserve">  Lauren Hill</v>
      </c>
      <c r="C1959" s="4">
        <f>VLOOKUP('Medical Examinations'!B1959,'Medical Examinations'!B1959:J4292,1,)</f>
        <v>23.21</v>
      </c>
      <c r="D1959" s="4">
        <f>VLOOKUP('Medical Examinations'!C1959,'Medical Examinations'!C1959:K4292,1,)</f>
        <v>5.14</v>
      </c>
      <c r="E1959" s="4" t="str">
        <f>VLOOKUP('Medical Examinations'!D1959,'Medical Examinations'!D1959:L4292,1,)</f>
        <v>Yes</v>
      </c>
      <c r="F1959" s="4" t="str">
        <f>VLOOKUP('Medical Examinations'!E1959,'Medical Examinations'!E1959:M4292,1,)</f>
        <v>No</v>
      </c>
      <c r="G1959" s="4" t="str">
        <f>VLOOKUP('Medical Examinations'!F1959,'Medical Examinations'!F1959:N4292,1,)</f>
        <v>No</v>
      </c>
      <c r="H1959" s="4">
        <f>VLOOKUP('Medical Examinations'!G1959,'Medical Examinations'!G1959:O4292,1,)</f>
        <v>1</v>
      </c>
      <c r="I1959" s="4" t="str">
        <f>VLOOKUP('Medical Examinations'!H1959,'Medical Examinations'!H1959:P4292,1,)</f>
        <v>No</v>
      </c>
      <c r="J1959" s="4" t="str">
        <f>VLOOKUP('Medical Examinations'!I1959,'Medical Examinations'!I1959:Q4292,1,)</f>
        <v>Normal Weight</v>
      </c>
      <c r="K1959" s="4" t="str">
        <f>VLOOKUP('Medical Examinations'!J1959,'Medical Examinations'!J1959:R4292,1,)</f>
        <v>Normal</v>
      </c>
      <c r="L1959" s="49">
        <f>VLOOKUP(Table3[[#This Row],[Charges]],Table3[[Charges]:[Age]],1,)</f>
        <v>27218.44</v>
      </c>
      <c r="M1959" s="23" t="str">
        <f>VLOOKUP(Table3[[#This Row],[Hospital tier]],Table3[[Hospital tier]:[Age]],1,)</f>
        <v>tier - 2</v>
      </c>
      <c r="N1959" s="4" t="str">
        <f>VLOOKUP(Table3[[#This Row],[City tier]],Table3[[Hospital tier]:[Age]],1,)</f>
        <v>tier - 1</v>
      </c>
      <c r="O1959" s="4" t="str">
        <f>VLOOKUP(Table3[[#This Row],[State ID]],Table3[[State ID]:[Age]],1,)</f>
        <v>R1017</v>
      </c>
      <c r="P1959" s="4" t="str">
        <f>VLOOKUP(Table3[[#This Row],[Hospitalasion Details]],Table3[[Hospitalasion Details]:[Age]],1,)</f>
        <v>21-Dec-1965</v>
      </c>
      <c r="Q1959" s="4">
        <f>VLOOKUP(Table3[[#This Row],[Age]],Table3[Age],1,)</f>
        <v>57</v>
      </c>
    </row>
    <row r="1960" spans="1:17" x14ac:dyDescent="0.25">
      <c r="A1960" s="4" t="str">
        <f>VLOOKUP(Table2[[#This Row],[Customer ID]],Table2[],1,)</f>
        <v>Id1959</v>
      </c>
      <c r="B1960" s="4" t="str">
        <f>VLOOKUP(Table2[[#This Row],[Full Name]],Table2[[#This Row],[Full Name]],1,)</f>
        <v xml:space="preserve">  Courtney Brohart</v>
      </c>
      <c r="C1960" s="4">
        <f>VLOOKUP('Medical Examinations'!B1960,'Medical Examinations'!B1960:J4293,1,)</f>
        <v>25.175000000000001</v>
      </c>
      <c r="D1960" s="4">
        <f>VLOOKUP('Medical Examinations'!C1960,'Medical Examinations'!C1960:K4293,1,)</f>
        <v>5.21</v>
      </c>
      <c r="E1960" s="4" t="str">
        <f>VLOOKUP('Medical Examinations'!D1960,'Medical Examinations'!D1960:L4293,1,)</f>
        <v>Yes</v>
      </c>
      <c r="F1960" s="4" t="str">
        <f>VLOOKUP('Medical Examinations'!E1960,'Medical Examinations'!E1960:M4293,1,)</f>
        <v>No</v>
      </c>
      <c r="G1960" s="4" t="str">
        <f>VLOOKUP('Medical Examinations'!F1960,'Medical Examinations'!F1960:N4293,1,)</f>
        <v>No</v>
      </c>
      <c r="H1960" s="4">
        <f>VLOOKUP('Medical Examinations'!G1960,'Medical Examinations'!G1960:O4293,1,)</f>
        <v>1</v>
      </c>
      <c r="I1960" s="4" t="str">
        <f>VLOOKUP('Medical Examinations'!H1960,'Medical Examinations'!H1960:P4293,1,)</f>
        <v>No</v>
      </c>
      <c r="J1960" s="4" t="str">
        <f>VLOOKUP('Medical Examinations'!I1960,'Medical Examinations'!I1960:Q4293,1,)</f>
        <v>Over Weight</v>
      </c>
      <c r="K1960" s="4" t="str">
        <f>VLOOKUP('Medical Examinations'!J1960,'Medical Examinations'!J1960:R4293,1,)</f>
        <v>Normal</v>
      </c>
      <c r="L1960" s="49">
        <f>VLOOKUP(Table3[[#This Row],[Charges]],Table3[[Charges]:[Age]],1,)</f>
        <v>27236.959999999999</v>
      </c>
      <c r="M1960" s="23" t="str">
        <f>VLOOKUP(Table3[[#This Row],[Hospital tier]],Table3[[Hospital tier]:[Age]],1,)</f>
        <v>tier - 2</v>
      </c>
      <c r="N1960" s="4" t="str">
        <f>VLOOKUP(Table3[[#This Row],[City tier]],Table3[[Hospital tier]:[Age]],1,)</f>
        <v>tier - 1</v>
      </c>
      <c r="O1960" s="4" t="str">
        <f>VLOOKUP(Table3[[#This Row],[State ID]],Table3[[State ID]:[Age]],1,)</f>
        <v>R1011</v>
      </c>
      <c r="P1960" s="4" t="str">
        <f>VLOOKUP(Table3[[#This Row],[Hospitalasion Details]],Table3[[Hospitalasion Details]:[Age]],1,)</f>
        <v>2-Dec-1999</v>
      </c>
      <c r="Q1960" s="4">
        <f>VLOOKUP(Table3[[#This Row],[Age]],Table3[Age],1,)</f>
        <v>23</v>
      </c>
    </row>
    <row r="1961" spans="1:17" x14ac:dyDescent="0.25">
      <c r="A1961" s="4" t="str">
        <f>VLOOKUP(Table2[[#This Row],[Customer ID]],Table2[],1,)</f>
        <v>Id1960</v>
      </c>
      <c r="B1961" s="4" t="str">
        <f>VLOOKUP(Table2[[#This Row],[Full Name]],Table2[[#This Row],[Full Name]],1,)</f>
        <v xml:space="preserve">  Elizabeth Ryan</v>
      </c>
      <c r="C1961" s="4">
        <f>VLOOKUP('Medical Examinations'!B1961,'Medical Examinations'!B1961:J4294,1,)</f>
        <v>34.770000000000003</v>
      </c>
      <c r="D1961" s="4">
        <f>VLOOKUP('Medical Examinations'!C1961,'Medical Examinations'!C1961:K4294,1,)</f>
        <v>6.23</v>
      </c>
      <c r="E1961" s="4" t="str">
        <f>VLOOKUP('Medical Examinations'!D1961,'Medical Examinations'!D1961:L4294,1,)</f>
        <v>No</v>
      </c>
      <c r="F1961" s="4" t="str">
        <f>VLOOKUP('Medical Examinations'!E1961,'Medical Examinations'!E1961:M4294,1,)</f>
        <v>No</v>
      </c>
      <c r="G1961" s="4" t="str">
        <f>VLOOKUP('Medical Examinations'!F1961,'Medical Examinations'!F1961:N4294,1,)</f>
        <v>No</v>
      </c>
      <c r="H1961" s="4">
        <f>VLOOKUP('Medical Examinations'!G1961,'Medical Examinations'!G1961:O4294,1,)</f>
        <v>0</v>
      </c>
      <c r="I1961" s="4" t="str">
        <f>VLOOKUP('Medical Examinations'!H1961,'Medical Examinations'!H1961:P4294,1,)</f>
        <v>No</v>
      </c>
      <c r="J1961" s="4" t="str">
        <f>VLOOKUP('Medical Examinations'!I1961,'Medical Examinations'!I1961:Q4294,1,)</f>
        <v>Obesity</v>
      </c>
      <c r="K1961" s="4" t="str">
        <f>VLOOKUP('Medical Examinations'!J1961,'Medical Examinations'!J1961:R4294,1,)</f>
        <v>Pre diabetes</v>
      </c>
      <c r="L1961" s="49">
        <f>VLOOKUP(Table3[[#This Row],[Charges]],Table3[[Charges]:[Age]],1,)</f>
        <v>27322.73</v>
      </c>
      <c r="M1961" s="23" t="str">
        <f>VLOOKUP(Table3[[#This Row],[Hospital tier]],Table3[[Hospital tier]:[Age]],1,)</f>
        <v>tier - 2</v>
      </c>
      <c r="N1961" s="4" t="str">
        <f>VLOOKUP(Table3[[#This Row],[City tier]],Table3[[Hospital tier]:[Age]],1,)</f>
        <v>tier - 2</v>
      </c>
      <c r="O1961" s="4" t="str">
        <f>VLOOKUP(Table3[[#This Row],[State ID]],Table3[[State ID]:[Age]],1,)</f>
        <v>R1013</v>
      </c>
      <c r="P1961" s="4" t="str">
        <f>VLOOKUP(Table3[[#This Row],[Hospitalasion Details]],Table3[[Hospitalasion Details]:[Age]],1,)</f>
        <v>6-Jun-1968</v>
      </c>
      <c r="Q1961" s="4">
        <f>VLOOKUP(Table3[[#This Row],[Age]],Table3[Age],1,)</f>
        <v>55</v>
      </c>
    </row>
    <row r="1962" spans="1:17" x14ac:dyDescent="0.25">
      <c r="A1962" s="4" t="str">
        <f>VLOOKUP(Table2[[#This Row],[Customer ID]],Table2[],1,)</f>
        <v>Id1961</v>
      </c>
      <c r="B1962" s="4" t="str">
        <f>VLOOKUP(Table2[[#This Row],[Full Name]],Table2[[#This Row],[Full Name]],1,)</f>
        <v xml:space="preserve">  Satomi Oka</v>
      </c>
      <c r="C1962" s="4">
        <f>VLOOKUP('Medical Examinations'!B1962,'Medical Examinations'!B1962:J4295,1,)</f>
        <v>27.7</v>
      </c>
      <c r="D1962" s="4">
        <f>VLOOKUP('Medical Examinations'!C1962,'Medical Examinations'!C1962:K4295,1,)</f>
        <v>5.6</v>
      </c>
      <c r="E1962" s="4" t="str">
        <f>VLOOKUP('Medical Examinations'!D1962,'Medical Examinations'!D1962:L4295,1,)</f>
        <v>No</v>
      </c>
      <c r="F1962" s="4" t="str">
        <f>VLOOKUP('Medical Examinations'!E1962,'Medical Examinations'!E1962:M4295,1,)</f>
        <v>No</v>
      </c>
      <c r="G1962" s="4" t="str">
        <f>VLOOKUP('Medical Examinations'!F1962,'Medical Examinations'!F1962:N4295,1,)</f>
        <v>No</v>
      </c>
      <c r="H1962" s="4">
        <f>VLOOKUP('Medical Examinations'!G1962,'Medical Examinations'!G1962:O4295,1,)</f>
        <v>1</v>
      </c>
      <c r="I1962" s="4" t="str">
        <f>VLOOKUP('Medical Examinations'!H1962,'Medical Examinations'!H1962:P4295,1,)</f>
        <v>No</v>
      </c>
      <c r="J1962" s="4" t="str">
        <f>VLOOKUP('Medical Examinations'!I1962,'Medical Examinations'!I1962:Q4295,1,)</f>
        <v>Over Weight</v>
      </c>
      <c r="K1962" s="4" t="str">
        <f>VLOOKUP('Medical Examinations'!J1962,'Medical Examinations'!J1962:R4295,1,)</f>
        <v>Normal</v>
      </c>
      <c r="L1962" s="49">
        <f>VLOOKUP(Table3[[#This Row],[Charges]],Table3[[Charges]:[Age]],1,)</f>
        <v>27346.04</v>
      </c>
      <c r="M1962" s="23" t="str">
        <f>VLOOKUP(Table3[[#This Row],[Hospital tier]],Table3[[Hospital tier]:[Age]],1,)</f>
        <v>tier - 2</v>
      </c>
      <c r="N1962" s="4" t="str">
        <f>VLOOKUP(Table3[[#This Row],[City tier]],Table3[[Hospital tier]:[Age]],1,)</f>
        <v>tier - 2</v>
      </c>
      <c r="O1962" s="4" t="str">
        <f>VLOOKUP(Table3[[#This Row],[State ID]],Table3[[State ID]:[Age]],1,)</f>
        <v>R1013</v>
      </c>
      <c r="P1962" s="4" t="str">
        <f>VLOOKUP(Table3[[#This Row],[Hospitalasion Details]],Table3[[Hospitalasion Details]:[Age]],1,)</f>
        <v>16-Oct-1969</v>
      </c>
      <c r="Q1962" s="4">
        <f>VLOOKUP(Table3[[#This Row],[Age]],Table3[Age],1,)</f>
        <v>53</v>
      </c>
    </row>
    <row r="1963" spans="1:17" x14ac:dyDescent="0.25">
      <c r="A1963" s="4" t="str">
        <f>VLOOKUP(Table2[[#This Row],[Customer ID]],Table2[],1,)</f>
        <v>Id1962</v>
      </c>
      <c r="B1963" s="4" t="str">
        <f>VLOOKUP(Table2[[#This Row],[Full Name]],Table2[[#This Row],[Full Name]],1,)</f>
        <v xml:space="preserve">  Matthew D Newman</v>
      </c>
      <c r="C1963" s="4">
        <f>VLOOKUP('Medical Examinations'!B1963,'Medical Examinations'!B1963:J4296,1,)</f>
        <v>19.12</v>
      </c>
      <c r="D1963" s="4">
        <f>VLOOKUP('Medical Examinations'!C1963,'Medical Examinations'!C1963:K4296,1,)</f>
        <v>4.72</v>
      </c>
      <c r="E1963" s="4" t="str">
        <f>VLOOKUP('Medical Examinations'!D1963,'Medical Examinations'!D1963:L4296,1,)</f>
        <v>Yes</v>
      </c>
      <c r="F1963" s="4" t="str">
        <f>VLOOKUP('Medical Examinations'!E1963,'Medical Examinations'!E1963:M4296,1,)</f>
        <v>No</v>
      </c>
      <c r="G1963" s="4" t="str">
        <f>VLOOKUP('Medical Examinations'!F1963,'Medical Examinations'!F1963:N4296,1,)</f>
        <v>No</v>
      </c>
      <c r="H1963" s="4">
        <f>VLOOKUP('Medical Examinations'!G1963,'Medical Examinations'!G1963:O4296,1,)</f>
        <v>1</v>
      </c>
      <c r="I1963" s="4" t="str">
        <f>VLOOKUP('Medical Examinations'!H1963,'Medical Examinations'!H1963:P4296,1,)</f>
        <v>No</v>
      </c>
      <c r="J1963" s="4" t="str">
        <f>VLOOKUP('Medical Examinations'!I1963,'Medical Examinations'!I1963:Q4296,1,)</f>
        <v>Normal Weight</v>
      </c>
      <c r="K1963" s="4" t="str">
        <f>VLOOKUP('Medical Examinations'!J1963,'Medical Examinations'!J1963:R4296,1,)</f>
        <v>Normal</v>
      </c>
      <c r="L1963" s="49">
        <f>VLOOKUP(Table3[[#This Row],[Charges]],Table3[[Charges]:[Age]],1,)</f>
        <v>27375.9</v>
      </c>
      <c r="M1963" s="23" t="str">
        <f>VLOOKUP(Table3[[#This Row],[Hospital tier]],Table3[[Hospital tier]:[Age]],1,)</f>
        <v>tier - 2</v>
      </c>
      <c r="N1963" s="4" t="str">
        <f>VLOOKUP(Table3[[#This Row],[City tier]],Table3[[Hospital tier]:[Age]],1,)</f>
        <v>tier - 3</v>
      </c>
      <c r="O1963" s="4" t="str">
        <f>VLOOKUP(Table3[[#This Row],[State ID]],Table3[[State ID]:[Age]],1,)</f>
        <v>R1015</v>
      </c>
      <c r="P1963" s="4" t="str">
        <f>VLOOKUP(Table3[[#This Row],[Hospitalasion Details]],Table3[[Hospitalasion Details]:[Age]],1,)</f>
        <v>15-Sep-1988</v>
      </c>
      <c r="Q1963" s="4">
        <f>VLOOKUP(Table3[[#This Row],[Age]],Table3[Age],1,)</f>
        <v>34</v>
      </c>
    </row>
    <row r="1964" spans="1:17" x14ac:dyDescent="0.25">
      <c r="A1964" s="4" t="str">
        <f>VLOOKUP(Table2[[#This Row],[Customer ID]],Table2[],1,)</f>
        <v>Id1963</v>
      </c>
      <c r="B1964" s="4" t="str">
        <f>VLOOKUP(Table2[[#This Row],[Full Name]],Table2[[#This Row],[Full Name]],1,)</f>
        <v xml:space="preserve">  Peter T II Metzger</v>
      </c>
      <c r="C1964" s="4">
        <f>VLOOKUP('Medical Examinations'!B1964,'Medical Examinations'!B1964:J4297,1,)</f>
        <v>32.67</v>
      </c>
      <c r="D1964" s="4">
        <f>VLOOKUP('Medical Examinations'!C1964,'Medical Examinations'!C1964:K4297,1,)</f>
        <v>4.67</v>
      </c>
      <c r="E1964" s="4" t="str">
        <f>VLOOKUP('Medical Examinations'!D1964,'Medical Examinations'!D1964:L4297,1,)</f>
        <v>No</v>
      </c>
      <c r="F1964" s="4" t="str">
        <f>VLOOKUP('Medical Examinations'!E1964,'Medical Examinations'!E1964:M4297,1,)</f>
        <v>No</v>
      </c>
      <c r="G1964" s="4" t="str">
        <f>VLOOKUP('Medical Examinations'!F1964,'Medical Examinations'!F1964:N4297,1,)</f>
        <v>Yes</v>
      </c>
      <c r="H1964" s="4">
        <f>VLOOKUP('Medical Examinations'!G1964,'Medical Examinations'!G1964:O4297,1,)</f>
        <v>1</v>
      </c>
      <c r="I1964" s="4" t="str">
        <f>VLOOKUP('Medical Examinations'!H1964,'Medical Examinations'!H1964:P4297,1,)</f>
        <v>No</v>
      </c>
      <c r="J1964" s="4" t="str">
        <f>VLOOKUP('Medical Examinations'!I1964,'Medical Examinations'!I1964:Q4297,1,)</f>
        <v>Obesity</v>
      </c>
      <c r="K1964" s="4" t="str">
        <f>VLOOKUP('Medical Examinations'!J1964,'Medical Examinations'!J1964:R4297,1,)</f>
        <v>Normal</v>
      </c>
      <c r="L1964" s="49">
        <f>VLOOKUP(Table3[[#This Row],[Charges]],Table3[[Charges]:[Age]],1,)</f>
        <v>27432.73</v>
      </c>
      <c r="M1964" s="23" t="str">
        <f>VLOOKUP(Table3[[#This Row],[Hospital tier]],Table3[[Hospital tier]:[Age]],1,)</f>
        <v>tier - 2</v>
      </c>
      <c r="N1964" s="4" t="str">
        <f>VLOOKUP(Table3[[#This Row],[City tier]],Table3[[Hospital tier]:[Age]],1,)</f>
        <v>tier - 1</v>
      </c>
      <c r="O1964" s="4" t="str">
        <f>VLOOKUP(Table3[[#This Row],[State ID]],Table3[[State ID]:[Age]],1,)</f>
        <v>R1011</v>
      </c>
      <c r="P1964" s="4" t="str">
        <f>VLOOKUP(Table3[[#This Row],[Hospitalasion Details]],Table3[[Hospitalasion Details]:[Age]],1,)</f>
        <v>5-Dec-1985</v>
      </c>
      <c r="Q1964" s="4">
        <f>VLOOKUP(Table3[[#This Row],[Age]],Table3[Age],1,)</f>
        <v>37</v>
      </c>
    </row>
    <row r="1965" spans="1:17" x14ac:dyDescent="0.25">
      <c r="A1965" s="4" t="str">
        <f>VLOOKUP(Table2[[#This Row],[Customer ID]],Table2[],1,)</f>
        <v>Id1964</v>
      </c>
      <c r="B1965" s="4" t="str">
        <f>VLOOKUP(Table2[[#This Row],[Full Name]],Table2[[#This Row],[Full Name]],1,)</f>
        <v xml:space="preserve">  Manuel Gonzalez</v>
      </c>
      <c r="C1965" s="4">
        <f>VLOOKUP('Medical Examinations'!B1965,'Medical Examinations'!B1965:J4298,1,)</f>
        <v>28.5</v>
      </c>
      <c r="D1965" s="4">
        <f>VLOOKUP('Medical Examinations'!C1965,'Medical Examinations'!C1965:K4298,1,)</f>
        <v>6.11</v>
      </c>
      <c r="E1965" s="4" t="str">
        <f>VLOOKUP('Medical Examinations'!D1965,'Medical Examinations'!D1965:L4298,1,)</f>
        <v>No</v>
      </c>
      <c r="F1965" s="4" t="str">
        <f>VLOOKUP('Medical Examinations'!E1965,'Medical Examinations'!E1965:M4298,1,)</f>
        <v>No</v>
      </c>
      <c r="G1965" s="4" t="str">
        <f>VLOOKUP('Medical Examinations'!F1965,'Medical Examinations'!F1965:N4298,1,)</f>
        <v>No</v>
      </c>
      <c r="H1965" s="4">
        <f>VLOOKUP('Medical Examinations'!G1965,'Medical Examinations'!G1965:O4298,1,)</f>
        <v>1</v>
      </c>
      <c r="I1965" s="4" t="str">
        <f>VLOOKUP('Medical Examinations'!H1965,'Medical Examinations'!H1965:P4298,1,)</f>
        <v>No</v>
      </c>
      <c r="J1965" s="4" t="str">
        <f>VLOOKUP('Medical Examinations'!I1965,'Medical Examinations'!I1965:Q4298,1,)</f>
        <v>Over Weight</v>
      </c>
      <c r="K1965" s="4" t="str">
        <f>VLOOKUP('Medical Examinations'!J1965,'Medical Examinations'!J1965:R4298,1,)</f>
        <v>Pre diabetes</v>
      </c>
      <c r="L1965" s="49">
        <f>VLOOKUP(Table3[[#This Row],[Charges]],Table3[[Charges]:[Age]],1,)</f>
        <v>27495.59</v>
      </c>
      <c r="M1965" s="23" t="str">
        <f>VLOOKUP(Table3[[#This Row],[Hospital tier]],Table3[[Hospital tier]:[Age]],1,)</f>
        <v>tier - 2</v>
      </c>
      <c r="N1965" s="4" t="str">
        <f>VLOOKUP(Table3[[#This Row],[City tier]],Table3[[Hospital tier]:[Age]],1,)</f>
        <v>tier - 1</v>
      </c>
      <c r="O1965" s="4" t="str">
        <f>VLOOKUP(Table3[[#This Row],[State ID]],Table3[[State ID]:[Age]],1,)</f>
        <v>R1011</v>
      </c>
      <c r="P1965" s="4" t="str">
        <f>VLOOKUP(Table3[[#This Row],[Hospitalasion Details]],Table3[[Hospitalasion Details]:[Age]],1,)</f>
        <v>3-Oct-1981</v>
      </c>
      <c r="Q1965" s="4">
        <f>VLOOKUP(Table3[[#This Row],[Age]],Table3[Age],1,)</f>
        <v>41</v>
      </c>
    </row>
    <row r="1966" spans="1:17" x14ac:dyDescent="0.25">
      <c r="A1966" s="4" t="str">
        <f>VLOOKUP(Table2[[#This Row],[Customer ID]],Table2[],1,)</f>
        <v>Id1965</v>
      </c>
      <c r="B1966" s="4" t="str">
        <f>VLOOKUP(Table2[[#This Row],[Full Name]],Table2[[#This Row],[Full Name]],1,)</f>
        <v xml:space="preserve">  Kindsey P Vaughn</v>
      </c>
      <c r="C1966" s="4">
        <f>VLOOKUP('Medical Examinations'!B1966,'Medical Examinations'!B1966:J4299,1,)</f>
        <v>39.270000000000003</v>
      </c>
      <c r="D1966" s="4">
        <f>VLOOKUP('Medical Examinations'!C1966,'Medical Examinations'!C1966:K4299,1,)</f>
        <v>6.25</v>
      </c>
      <c r="E1966" s="4" t="str">
        <f>VLOOKUP('Medical Examinations'!D1966,'Medical Examinations'!D1966:L4299,1,)</f>
        <v>No</v>
      </c>
      <c r="F1966" s="4" t="str">
        <f>VLOOKUP('Medical Examinations'!E1966,'Medical Examinations'!E1966:M4299,1,)</f>
        <v>No</v>
      </c>
      <c r="G1966" s="4" t="str">
        <f>VLOOKUP('Medical Examinations'!F1966,'Medical Examinations'!F1966:N4299,1,)</f>
        <v>No</v>
      </c>
      <c r="H1966" s="4">
        <f>VLOOKUP('Medical Examinations'!G1966,'Medical Examinations'!G1966:O4299,1,)</f>
        <v>0</v>
      </c>
      <c r="I1966" s="4" t="str">
        <f>VLOOKUP('Medical Examinations'!H1966,'Medical Examinations'!H1966:P4299,1,)</f>
        <v>No</v>
      </c>
      <c r="J1966" s="4" t="str">
        <f>VLOOKUP('Medical Examinations'!I1966,'Medical Examinations'!I1966:Q4299,1,)</f>
        <v>Obesity</v>
      </c>
      <c r="K1966" s="4" t="str">
        <f>VLOOKUP('Medical Examinations'!J1966,'Medical Examinations'!J1966:R4299,1,)</f>
        <v>Pre diabetes</v>
      </c>
      <c r="L1966" s="49">
        <f>VLOOKUP(Table3[[#This Row],[Charges]],Table3[[Charges]:[Age]],1,)</f>
        <v>27533.91</v>
      </c>
      <c r="M1966" s="23" t="str">
        <f>VLOOKUP(Table3[[#This Row],[Hospital tier]],Table3[[Hospital tier]:[Age]],1,)</f>
        <v>tier - 2</v>
      </c>
      <c r="N1966" s="4" t="str">
        <f>VLOOKUP(Table3[[#This Row],[City tier]],Table3[[Hospital tier]:[Age]],1,)</f>
        <v>tier - 3</v>
      </c>
      <c r="O1966" s="4" t="str">
        <f>VLOOKUP(Table3[[#This Row],[State ID]],Table3[[State ID]:[Age]],1,)</f>
        <v>R1013</v>
      </c>
      <c r="P1966" s="4" t="str">
        <f>VLOOKUP(Table3[[#This Row],[Hospitalasion Details]],Table3[[Hospitalasion Details]:[Age]],1,)</f>
        <v>19-Oct-1965</v>
      </c>
      <c r="Q1966" s="4">
        <f>VLOOKUP(Table3[[#This Row],[Age]],Table3[Age],1,)</f>
        <v>57</v>
      </c>
    </row>
    <row r="1967" spans="1:17" x14ac:dyDescent="0.25">
      <c r="A1967" s="4" t="str">
        <f>VLOOKUP(Table2[[#This Row],[Customer ID]],Table2[],1,)</f>
        <v>Id1966</v>
      </c>
      <c r="B1967" s="4" t="str">
        <f>VLOOKUP(Table2[[#This Row],[Full Name]],Table2[[#This Row],[Full Name]],1,)</f>
        <v xml:space="preserve">  Thomas G Clifford</v>
      </c>
      <c r="C1967" s="4">
        <f>VLOOKUP('Medical Examinations'!B1967,'Medical Examinations'!B1967:J4300,1,)</f>
        <v>32.49</v>
      </c>
      <c r="D1967" s="4">
        <f>VLOOKUP('Medical Examinations'!C1967,'Medical Examinations'!C1967:K4300,1,)</f>
        <v>4</v>
      </c>
      <c r="E1967" s="4" t="str">
        <f>VLOOKUP('Medical Examinations'!D1967,'Medical Examinations'!D1967:L4300,1,)</f>
        <v>Yes</v>
      </c>
      <c r="F1967" s="4" t="str">
        <f>VLOOKUP('Medical Examinations'!E1967,'Medical Examinations'!E1967:M4300,1,)</f>
        <v>No</v>
      </c>
      <c r="G1967" s="4" t="str">
        <f>VLOOKUP('Medical Examinations'!F1967,'Medical Examinations'!F1967:N4300,1,)</f>
        <v>No</v>
      </c>
      <c r="H1967" s="4">
        <f>VLOOKUP('Medical Examinations'!G1967,'Medical Examinations'!G1967:O4300,1,)</f>
        <v>0</v>
      </c>
      <c r="I1967" s="4" t="str">
        <f>VLOOKUP('Medical Examinations'!H1967,'Medical Examinations'!H1967:P4300,1,)</f>
        <v>No</v>
      </c>
      <c r="J1967" s="4" t="str">
        <f>VLOOKUP('Medical Examinations'!I1967,'Medical Examinations'!I1967:Q4300,1,)</f>
        <v>Obesity</v>
      </c>
      <c r="K1967" s="4" t="str">
        <f>VLOOKUP('Medical Examinations'!J1967,'Medical Examinations'!J1967:R4300,1,)</f>
        <v>Normal</v>
      </c>
      <c r="L1967" s="49">
        <f>VLOOKUP(Table3[[#This Row],[Charges]],Table3[[Charges]:[Age]],1,)</f>
        <v>27534.53</v>
      </c>
      <c r="M1967" s="23" t="str">
        <f>VLOOKUP(Table3[[#This Row],[Hospital tier]],Table3[[Hospital tier]:[Age]],1,)</f>
        <v>tier - 2</v>
      </c>
      <c r="N1967" s="4" t="str">
        <f>VLOOKUP(Table3[[#This Row],[City tier]],Table3[[Hospital tier]:[Age]],1,)</f>
        <v>tier - 2</v>
      </c>
      <c r="O1967" s="4" t="str">
        <f>VLOOKUP(Table3[[#This Row],[State ID]],Table3[[State ID]:[Age]],1,)</f>
        <v>R1011</v>
      </c>
      <c r="P1967" s="4" t="str">
        <f>VLOOKUP(Table3[[#This Row],[Hospitalasion Details]],Table3[[Hospitalasion Details]:[Age]],1,)</f>
        <v>22-Jul-1984</v>
      </c>
      <c r="Q1967" s="4">
        <f>VLOOKUP(Table3[[#This Row],[Age]],Table3[Age],1,)</f>
        <v>38</v>
      </c>
    </row>
    <row r="1968" spans="1:17" x14ac:dyDescent="0.25">
      <c r="A1968" s="4" t="str">
        <f>VLOOKUP(Table2[[#This Row],[Customer ID]],Table2[],1,)</f>
        <v>Id1967</v>
      </c>
      <c r="B1968" s="4" t="str">
        <f>VLOOKUP(Table2[[#This Row],[Full Name]],Table2[[#This Row],[Full Name]],1,)</f>
        <v xml:space="preserve">  Kyle S Petty</v>
      </c>
      <c r="C1968" s="4">
        <f>VLOOKUP('Medical Examinations'!B1968,'Medical Examinations'!B1968:J4301,1,)</f>
        <v>23.7</v>
      </c>
      <c r="D1968" s="4">
        <f>VLOOKUP('Medical Examinations'!C1968,'Medical Examinations'!C1968:K4301,1,)</f>
        <v>5.55</v>
      </c>
      <c r="E1968" s="4" t="str">
        <f>VLOOKUP('Medical Examinations'!D1968,'Medical Examinations'!D1968:L4301,1,)</f>
        <v>Yes</v>
      </c>
      <c r="F1968" s="4" t="str">
        <f>VLOOKUP('Medical Examinations'!E1968,'Medical Examinations'!E1968:M4301,1,)</f>
        <v>No</v>
      </c>
      <c r="G1968" s="4" t="str">
        <f>VLOOKUP('Medical Examinations'!F1968,'Medical Examinations'!F1968:N4301,1,)</f>
        <v>No</v>
      </c>
      <c r="H1968" s="4">
        <f>VLOOKUP('Medical Examinations'!G1968,'Medical Examinations'!G1968:O4301,1,)</f>
        <v>0</v>
      </c>
      <c r="I1968" s="4" t="str">
        <f>VLOOKUP('Medical Examinations'!H1968,'Medical Examinations'!H1968:P4301,1,)</f>
        <v>No</v>
      </c>
      <c r="J1968" s="4" t="str">
        <f>VLOOKUP('Medical Examinations'!I1968,'Medical Examinations'!I1968:Q4301,1,)</f>
        <v>Normal Weight</v>
      </c>
      <c r="K1968" s="4" t="str">
        <f>VLOOKUP('Medical Examinations'!J1968,'Medical Examinations'!J1968:R4301,1,)</f>
        <v>Normal</v>
      </c>
      <c r="L1968" s="49">
        <f>VLOOKUP(Table3[[#This Row],[Charges]],Table3[[Charges]:[Age]],1,)</f>
        <v>27598.93</v>
      </c>
      <c r="M1968" s="23" t="str">
        <f>VLOOKUP(Table3[[#This Row],[Hospital tier]],Table3[[Hospital tier]:[Age]],1,)</f>
        <v>tier - 2</v>
      </c>
      <c r="N1968" s="4" t="str">
        <f>VLOOKUP(Table3[[#This Row],[City tier]],Table3[[Hospital tier]:[Age]],1,)</f>
        <v>tier - 1</v>
      </c>
      <c r="O1968" s="4" t="str">
        <f>VLOOKUP(Table3[[#This Row],[State ID]],Table3[[State ID]:[Age]],1,)</f>
        <v>R1011</v>
      </c>
      <c r="P1968" s="4" t="str">
        <f>VLOOKUP(Table3[[#This Row],[Hospitalasion Details]],Table3[[Hospitalasion Details]:[Age]],1,)</f>
        <v>6-Nov-1985</v>
      </c>
      <c r="Q1968" s="4">
        <f>VLOOKUP(Table3[[#This Row],[Age]],Table3[Age],1,)</f>
        <v>37</v>
      </c>
    </row>
    <row r="1969" spans="1:17" x14ac:dyDescent="0.25">
      <c r="A1969" s="4" t="str">
        <f>VLOOKUP(Table2[[#This Row],[Customer ID]],Table2[],1,)</f>
        <v>Id1968</v>
      </c>
      <c r="B1969" s="4" t="str">
        <f>VLOOKUP(Table2[[#This Row],[Full Name]],Table2[[#This Row],[Full Name]],1,)</f>
        <v xml:space="preserve">  Alexander J Sanford</v>
      </c>
      <c r="C1969" s="4">
        <f>VLOOKUP('Medical Examinations'!B1969,'Medical Examinations'!B1969:J4302,1,)</f>
        <v>30.4</v>
      </c>
      <c r="D1969" s="4">
        <f>VLOOKUP('Medical Examinations'!C1969,'Medical Examinations'!C1969:K4302,1,)</f>
        <v>5.95</v>
      </c>
      <c r="E1969" s="4" t="str">
        <f>VLOOKUP('Medical Examinations'!D1969,'Medical Examinations'!D1969:L4302,1,)</f>
        <v>No</v>
      </c>
      <c r="F1969" s="4" t="str">
        <f>VLOOKUP('Medical Examinations'!E1969,'Medical Examinations'!E1969:M4302,1,)</f>
        <v>yes</v>
      </c>
      <c r="G1969" s="4" t="str">
        <f>VLOOKUP('Medical Examinations'!F1969,'Medical Examinations'!F1969:N4302,1,)</f>
        <v>No</v>
      </c>
      <c r="H1969" s="4">
        <f>VLOOKUP('Medical Examinations'!G1969,'Medical Examinations'!G1969:O4302,1,)</f>
        <v>1</v>
      </c>
      <c r="I1969" s="4" t="str">
        <f>VLOOKUP('Medical Examinations'!H1969,'Medical Examinations'!H1969:P4302,1,)</f>
        <v>No</v>
      </c>
      <c r="J1969" s="4" t="str">
        <f>VLOOKUP('Medical Examinations'!I1969,'Medical Examinations'!I1969:Q4302,1,)</f>
        <v>Obesity</v>
      </c>
      <c r="K1969" s="4" t="str">
        <f>VLOOKUP('Medical Examinations'!J1969,'Medical Examinations'!J1969:R4302,1,)</f>
        <v>Pre diabetes</v>
      </c>
      <c r="L1969" s="49">
        <f>VLOOKUP(Table3[[#This Row],[Charges]],Table3[[Charges]:[Age]],1,)</f>
        <v>27614.71</v>
      </c>
      <c r="M1969" s="23" t="str">
        <f>VLOOKUP(Table3[[#This Row],[Hospital tier]],Table3[[Hospital tier]:[Age]],1,)</f>
        <v>tier - 2</v>
      </c>
      <c r="N1969" s="4" t="str">
        <f>VLOOKUP(Table3[[#This Row],[City tier]],Table3[[Hospital tier]:[Age]],1,)</f>
        <v>tier - 3</v>
      </c>
      <c r="O1969" s="4" t="str">
        <f>VLOOKUP(Table3[[#This Row],[State ID]],Table3[[State ID]:[Age]],1,)</f>
        <v>R1011</v>
      </c>
      <c r="P1969" s="4" t="str">
        <f>VLOOKUP(Table3[[#This Row],[Hospitalasion Details]],Table3[[Hospitalasion Details]:[Age]],1,)</f>
        <v>11-Jun-1992</v>
      </c>
      <c r="Q1969" s="4">
        <f>VLOOKUP(Table3[[#This Row],[Age]],Table3[Age],1,)</f>
        <v>30</v>
      </c>
    </row>
    <row r="1970" spans="1:17" x14ac:dyDescent="0.25">
      <c r="A1970" s="4" t="str">
        <f>VLOOKUP(Table2[[#This Row],[Customer ID]],Table2[],1,)</f>
        <v>Id1969</v>
      </c>
      <c r="B1970" s="4" t="str">
        <f>VLOOKUP(Table2[[#This Row],[Full Name]],Table2[[#This Row],[Full Name]],1,)</f>
        <v xml:space="preserve">  Dustin L Sprague</v>
      </c>
      <c r="C1970" s="4">
        <f>VLOOKUP('Medical Examinations'!B1970,'Medical Examinations'!B1970:J4303,1,)</f>
        <v>38.94</v>
      </c>
      <c r="D1970" s="4">
        <f>VLOOKUP('Medical Examinations'!C1970,'Medical Examinations'!C1970:K4303,1,)</f>
        <v>4.3600000000000003</v>
      </c>
      <c r="E1970" s="4" t="str">
        <f>VLOOKUP('Medical Examinations'!D1970,'Medical Examinations'!D1970:L4303,1,)</f>
        <v>No</v>
      </c>
      <c r="F1970" s="4" t="str">
        <f>VLOOKUP('Medical Examinations'!E1970,'Medical Examinations'!E1970:M4303,1,)</f>
        <v>No</v>
      </c>
      <c r="G1970" s="4" t="str">
        <f>VLOOKUP('Medical Examinations'!F1970,'Medical Examinations'!F1970:N4303,1,)</f>
        <v>Yes</v>
      </c>
      <c r="H1970" s="4">
        <f>VLOOKUP('Medical Examinations'!G1970,'Medical Examinations'!G1970:O4303,1,)</f>
        <v>1</v>
      </c>
      <c r="I1970" s="4" t="str">
        <f>VLOOKUP('Medical Examinations'!H1970,'Medical Examinations'!H1970:P4303,1,)</f>
        <v>No</v>
      </c>
      <c r="J1970" s="4" t="str">
        <f>VLOOKUP('Medical Examinations'!I1970,'Medical Examinations'!I1970:Q4303,1,)</f>
        <v>Obesity</v>
      </c>
      <c r="K1970" s="4" t="str">
        <f>VLOOKUP('Medical Examinations'!J1970,'Medical Examinations'!J1970:R4303,1,)</f>
        <v>Normal</v>
      </c>
      <c r="L1970" s="49">
        <f>VLOOKUP(Table3[[#This Row],[Charges]],Table3[[Charges]:[Age]],1,)</f>
        <v>27619.360000000001</v>
      </c>
      <c r="M1970" s="23" t="str">
        <f>VLOOKUP(Table3[[#This Row],[Hospital tier]],Table3[[Hospital tier]:[Age]],1,)</f>
        <v>tier - 2</v>
      </c>
      <c r="N1970" s="4" t="str">
        <f>VLOOKUP(Table3[[#This Row],[City tier]],Table3[[Hospital tier]:[Age]],1,)</f>
        <v>tier - 3</v>
      </c>
      <c r="O1970" s="4" t="str">
        <f>VLOOKUP(Table3[[#This Row],[State ID]],Table3[[State ID]:[Age]],1,)</f>
        <v>R1011</v>
      </c>
      <c r="P1970" s="4" t="str">
        <f>VLOOKUP(Table3[[#This Row],[Hospitalasion Details]],Table3[[Hospitalasion Details]:[Age]],1,)</f>
        <v>9-Sep-1997</v>
      </c>
      <c r="Q1970" s="4">
        <f>VLOOKUP(Table3[[#This Row],[Age]],Table3[Age],1,)</f>
        <v>25</v>
      </c>
    </row>
    <row r="1971" spans="1:17" x14ac:dyDescent="0.25">
      <c r="A1971" s="4" t="str">
        <f>VLOOKUP(Table2[[#This Row],[Customer ID]],Table2[],1,)</f>
        <v>Id1970</v>
      </c>
      <c r="B1971" s="4" t="str">
        <f>VLOOKUP(Table2[[#This Row],[Full Name]],Table2[[#This Row],[Full Name]],1,)</f>
        <v xml:space="preserve">  Chloe Lasseron</v>
      </c>
      <c r="C1971" s="4">
        <f>VLOOKUP('Medical Examinations'!B1971,'Medical Examinations'!B1971:J4304,1,)</f>
        <v>31.02</v>
      </c>
      <c r="D1971" s="4">
        <f>VLOOKUP('Medical Examinations'!C1971,'Medical Examinations'!C1971:K4304,1,)</f>
        <v>4.84</v>
      </c>
      <c r="E1971" s="4" t="str">
        <f>VLOOKUP('Medical Examinations'!D1971,'Medical Examinations'!D1971:L4304,1,)</f>
        <v>No</v>
      </c>
      <c r="F1971" s="4" t="str">
        <f>VLOOKUP('Medical Examinations'!E1971,'Medical Examinations'!E1971:M4304,1,)</f>
        <v>No</v>
      </c>
      <c r="G1971" s="4" t="str">
        <f>VLOOKUP('Medical Examinations'!F1971,'Medical Examinations'!F1971:N4304,1,)</f>
        <v>Yes</v>
      </c>
      <c r="H1971" s="4">
        <f>VLOOKUP('Medical Examinations'!G1971,'Medical Examinations'!G1971:O4304,1,)</f>
        <v>1</v>
      </c>
      <c r="I1971" s="4" t="str">
        <f>VLOOKUP('Medical Examinations'!H1971,'Medical Examinations'!H1971:P4304,1,)</f>
        <v>No</v>
      </c>
      <c r="J1971" s="4" t="str">
        <f>VLOOKUP('Medical Examinations'!I1971,'Medical Examinations'!I1971:Q4304,1,)</f>
        <v>Obesity</v>
      </c>
      <c r="K1971" s="4" t="str">
        <f>VLOOKUP('Medical Examinations'!J1971,'Medical Examinations'!J1971:R4304,1,)</f>
        <v>Normal</v>
      </c>
      <c r="L1971" s="49">
        <f>VLOOKUP(Table3[[#This Row],[Charges]],Table3[[Charges]:[Age]],1,)</f>
        <v>27625.17</v>
      </c>
      <c r="M1971" s="23" t="str">
        <f>VLOOKUP(Table3[[#This Row],[Hospital tier]],Table3[[Hospital tier]:[Age]],1,)</f>
        <v>tier - 1</v>
      </c>
      <c r="N1971" s="4" t="str">
        <f>VLOOKUP(Table3[[#This Row],[City tier]],Table3[[Hospital tier]:[Age]],1,)</f>
        <v>tier - 1</v>
      </c>
      <c r="O1971" s="4" t="str">
        <f>VLOOKUP(Table3[[#This Row],[State ID]],Table3[[State ID]:[Age]],1,)</f>
        <v>R1011</v>
      </c>
      <c r="P1971" s="4" t="str">
        <f>VLOOKUP(Table3[[#This Row],[Hospitalasion Details]],Table3[[Hospitalasion Details]:[Age]],1,)</f>
        <v>7-Oct-1997</v>
      </c>
      <c r="Q1971" s="4">
        <f>VLOOKUP(Table3[[#This Row],[Age]],Table3[Age],1,)</f>
        <v>25</v>
      </c>
    </row>
    <row r="1972" spans="1:17" x14ac:dyDescent="0.25">
      <c r="A1972" s="4" t="str">
        <f>VLOOKUP(Table2[[#This Row],[Customer ID]],Table2[],1,)</f>
        <v>Id1971</v>
      </c>
      <c r="B1972" s="4" t="str">
        <f>VLOOKUP(Table2[[#This Row],[Full Name]],Table2[[#This Row],[Full Name]],1,)</f>
        <v xml:space="preserve">  Cailtlin Bushong</v>
      </c>
      <c r="C1972" s="4">
        <f>VLOOKUP('Medical Examinations'!B1972,'Medical Examinations'!B1972:J4305,1,)</f>
        <v>17.5</v>
      </c>
      <c r="D1972" s="4">
        <f>VLOOKUP('Medical Examinations'!C1972,'Medical Examinations'!C1972:K4305,1,)</f>
        <v>4.5599999999999996</v>
      </c>
      <c r="E1972" s="4" t="str">
        <f>VLOOKUP('Medical Examinations'!D1972,'Medical Examinations'!D1972:L4305,1,)</f>
        <v>No</v>
      </c>
      <c r="F1972" s="4" t="str">
        <f>VLOOKUP('Medical Examinations'!E1972,'Medical Examinations'!E1972:M4305,1,)</f>
        <v>No</v>
      </c>
      <c r="G1972" s="4" t="str">
        <f>VLOOKUP('Medical Examinations'!F1972,'Medical Examinations'!F1972:N4305,1,)</f>
        <v>No</v>
      </c>
      <c r="H1972" s="4">
        <f>VLOOKUP('Medical Examinations'!G1972,'Medical Examinations'!G1972:O4305,1,)</f>
        <v>1</v>
      </c>
      <c r="I1972" s="4" t="str">
        <f>VLOOKUP('Medical Examinations'!H1972,'Medical Examinations'!H1972:P4305,1,)</f>
        <v>No</v>
      </c>
      <c r="J1972" s="4" t="str">
        <f>VLOOKUP('Medical Examinations'!I1972,'Medical Examinations'!I1972:Q4305,1,)</f>
        <v>Underweight</v>
      </c>
      <c r="K1972" s="4" t="str">
        <f>VLOOKUP('Medical Examinations'!J1972,'Medical Examinations'!J1972:R4305,1,)</f>
        <v>Normal</v>
      </c>
      <c r="L1972" s="49">
        <f>VLOOKUP(Table3[[#This Row],[Charges]],Table3[[Charges]:[Age]],1,)</f>
        <v>27696.11</v>
      </c>
      <c r="M1972" s="23" t="str">
        <f>VLOOKUP(Table3[[#This Row],[Hospital tier]],Table3[[Hospital tier]:[Age]],1,)</f>
        <v>tier - 1</v>
      </c>
      <c r="N1972" s="4" t="str">
        <f>VLOOKUP(Table3[[#This Row],[City tier]],Table3[[Hospital tier]:[Age]],1,)</f>
        <v>tier - 2</v>
      </c>
      <c r="O1972" s="4" t="str">
        <f>VLOOKUP(Table3[[#This Row],[State ID]],Table3[[State ID]:[Age]],1,)</f>
        <v>R1011</v>
      </c>
      <c r="P1972" s="4" t="str">
        <f>VLOOKUP(Table3[[#This Row],[Hospitalasion Details]],Table3[[Hospitalasion Details]:[Age]],1,)</f>
        <v>3-Jul-1992</v>
      </c>
      <c r="Q1972" s="4">
        <f>VLOOKUP(Table3[[#This Row],[Age]],Table3[Age],1,)</f>
        <v>30</v>
      </c>
    </row>
    <row r="1973" spans="1:17" x14ac:dyDescent="0.25">
      <c r="A1973" s="4" t="str">
        <f>VLOOKUP(Table2[[#This Row],[Customer ID]],Table2[],1,)</f>
        <v>Id1972</v>
      </c>
      <c r="B1973" s="4" t="str">
        <f>VLOOKUP(Table2[[#This Row],[Full Name]],Table2[[#This Row],[Full Name]],1,)</f>
        <v xml:space="preserve">  Joshua Dennison</v>
      </c>
      <c r="C1973" s="4">
        <f>VLOOKUP('Medical Examinations'!B1973,'Medical Examinations'!B1973:J4306,1,)</f>
        <v>34.799999999999997</v>
      </c>
      <c r="D1973" s="4">
        <f>VLOOKUP('Medical Examinations'!C1973,'Medical Examinations'!C1973:K4306,1,)</f>
        <v>4.42</v>
      </c>
      <c r="E1973" s="4" t="str">
        <f>VLOOKUP('Medical Examinations'!D1973,'Medical Examinations'!D1973:L4306,1,)</f>
        <v>Yes</v>
      </c>
      <c r="F1973" s="4" t="str">
        <f>VLOOKUP('Medical Examinations'!E1973,'Medical Examinations'!E1973:M4306,1,)</f>
        <v>yes</v>
      </c>
      <c r="G1973" s="4" t="str">
        <f>VLOOKUP('Medical Examinations'!F1973,'Medical Examinations'!F1973:N4306,1,)</f>
        <v>No</v>
      </c>
      <c r="H1973" s="4">
        <f>VLOOKUP('Medical Examinations'!G1973,'Medical Examinations'!G1973:O4306,1,)</f>
        <v>2</v>
      </c>
      <c r="I1973" s="4" t="str">
        <f>VLOOKUP('Medical Examinations'!H1973,'Medical Examinations'!H1973:P4306,1,)</f>
        <v>No</v>
      </c>
      <c r="J1973" s="4" t="str">
        <f>VLOOKUP('Medical Examinations'!I1973,'Medical Examinations'!I1973:Q4306,1,)</f>
        <v>Obesity</v>
      </c>
      <c r="K1973" s="4" t="str">
        <f>VLOOKUP('Medical Examinations'!J1973,'Medical Examinations'!J1973:R4306,1,)</f>
        <v>Normal</v>
      </c>
      <c r="L1973" s="49">
        <f>VLOOKUP(Table3[[#This Row],[Charges]],Table3[[Charges]:[Age]],1,)</f>
        <v>27724.29</v>
      </c>
      <c r="M1973" s="23" t="str">
        <f>VLOOKUP(Table3[[#This Row],[Hospital tier]],Table3[[Hospital tier]:[Age]],1,)</f>
        <v>tier - 1</v>
      </c>
      <c r="N1973" s="4" t="str">
        <f>VLOOKUP(Table3[[#This Row],[City tier]],Table3[[Hospital tier]:[Age]],1,)</f>
        <v>tier - 3</v>
      </c>
      <c r="O1973" s="4" t="str">
        <f>VLOOKUP(Table3[[#This Row],[State ID]],Table3[[State ID]:[Age]],1,)</f>
        <v>R1013</v>
      </c>
      <c r="P1973" s="4" t="str">
        <f>VLOOKUP(Table3[[#This Row],[Hospitalasion Details]],Table3[[Hospitalasion Details]:[Age]],1,)</f>
        <v>6-Dec-2002</v>
      </c>
      <c r="Q1973" s="4">
        <f>VLOOKUP(Table3[[#This Row],[Age]],Table3[Age],1,)</f>
        <v>20</v>
      </c>
    </row>
    <row r="1974" spans="1:17" x14ac:dyDescent="0.25">
      <c r="A1974" s="4" t="str">
        <f>VLOOKUP(Table2[[#This Row],[Customer ID]],Table2[],1,)</f>
        <v>Id1973</v>
      </c>
      <c r="B1974" s="4" t="str">
        <f>VLOOKUP(Table2[[#This Row],[Full Name]],Table2[[#This Row],[Full Name]],1,)</f>
        <v xml:space="preserve">  Chuy Lira</v>
      </c>
      <c r="C1974" s="4">
        <f>VLOOKUP('Medical Examinations'!B1974,'Medical Examinations'!B1974:J4307,1,)</f>
        <v>17.3</v>
      </c>
      <c r="D1974" s="4">
        <f>VLOOKUP('Medical Examinations'!C1974,'Medical Examinations'!C1974:K4307,1,)</f>
        <v>7.66</v>
      </c>
      <c r="E1974" s="4" t="str">
        <f>VLOOKUP('Medical Examinations'!D1974,'Medical Examinations'!D1974:L4307,1,)</f>
        <v>Yes</v>
      </c>
      <c r="F1974" s="4" t="str">
        <f>VLOOKUP('Medical Examinations'!E1974,'Medical Examinations'!E1974:M4307,1,)</f>
        <v>No</v>
      </c>
      <c r="G1974" s="4" t="str">
        <f>VLOOKUP('Medical Examinations'!F1974,'Medical Examinations'!F1974:N4307,1,)</f>
        <v>No</v>
      </c>
      <c r="H1974" s="4">
        <f>VLOOKUP('Medical Examinations'!G1974,'Medical Examinations'!G1974:O4307,1,)</f>
        <v>1</v>
      </c>
      <c r="I1974" s="4" t="str">
        <f>VLOOKUP('Medical Examinations'!H1974,'Medical Examinations'!H1974:P4307,1,)</f>
        <v>No</v>
      </c>
      <c r="J1974" s="4" t="str">
        <f>VLOOKUP('Medical Examinations'!I1974,'Medical Examinations'!I1974:Q4307,1,)</f>
        <v>Underweight</v>
      </c>
      <c r="K1974" s="4" t="str">
        <f>VLOOKUP('Medical Examinations'!J1974,'Medical Examinations'!J1974:R4307,1,)</f>
        <v>Diabetes</v>
      </c>
      <c r="L1974" s="49">
        <f>VLOOKUP(Table3[[#This Row],[Charges]],Table3[[Charges]:[Age]],1,)</f>
        <v>27808.73</v>
      </c>
      <c r="M1974" s="23" t="str">
        <f>VLOOKUP(Table3[[#This Row],[Hospital tier]],Table3[[Hospital tier]:[Age]],1,)</f>
        <v>tier - 1</v>
      </c>
      <c r="N1974" s="4" t="str">
        <f>VLOOKUP(Table3[[#This Row],[City tier]],Table3[[Hospital tier]:[Age]],1,)</f>
        <v>tier - 1</v>
      </c>
      <c r="O1974" s="4" t="str">
        <f>VLOOKUP(Table3[[#This Row],[State ID]],Table3[[State ID]:[Age]],1,)</f>
        <v>R1013</v>
      </c>
      <c r="P1974" s="4" t="str">
        <f>VLOOKUP(Table3[[#This Row],[Hospitalasion Details]],Table3[[Hospitalasion Details]:[Age]],1,)</f>
        <v>6-Jul-1960</v>
      </c>
      <c r="Q1974" s="4">
        <f>VLOOKUP(Table3[[#This Row],[Age]],Table3[Age],1,)</f>
        <v>62</v>
      </c>
    </row>
    <row r="1975" spans="1:17" x14ac:dyDescent="0.25">
      <c r="A1975" s="4" t="str">
        <f>VLOOKUP(Table2[[#This Row],[Customer ID]],Table2[],1,)</f>
        <v>Id1974</v>
      </c>
      <c r="B1975" s="4" t="str">
        <f>VLOOKUP(Table2[[#This Row],[Full Name]],Table2[[#This Row],[Full Name]],1,)</f>
        <v xml:space="preserve">  Laurie B Nahigian</v>
      </c>
      <c r="C1975" s="4">
        <f>VLOOKUP('Medical Examinations'!B1975,'Medical Examinations'!B1975:J4308,1,)</f>
        <v>32.25</v>
      </c>
      <c r="D1975" s="4">
        <f>VLOOKUP('Medical Examinations'!C1975,'Medical Examinations'!C1975:K4308,1,)</f>
        <v>5.2</v>
      </c>
      <c r="E1975" s="4" t="str">
        <f>VLOOKUP('Medical Examinations'!D1975,'Medical Examinations'!D1975:L4308,1,)</f>
        <v>Yes</v>
      </c>
      <c r="F1975" s="4" t="str">
        <f>VLOOKUP('Medical Examinations'!E1975,'Medical Examinations'!E1975:M4308,1,)</f>
        <v>No</v>
      </c>
      <c r="G1975" s="4" t="str">
        <f>VLOOKUP('Medical Examinations'!F1975,'Medical Examinations'!F1975:N4308,1,)</f>
        <v>No</v>
      </c>
      <c r="H1975" s="4">
        <f>VLOOKUP('Medical Examinations'!G1975,'Medical Examinations'!G1975:O4308,1,)</f>
        <v>0</v>
      </c>
      <c r="I1975" s="4" t="str">
        <f>VLOOKUP('Medical Examinations'!H1975,'Medical Examinations'!H1975:P4308,1,)</f>
        <v>No</v>
      </c>
      <c r="J1975" s="4" t="str">
        <f>VLOOKUP('Medical Examinations'!I1975,'Medical Examinations'!I1975:Q4308,1,)</f>
        <v>Obesity</v>
      </c>
      <c r="K1975" s="4" t="str">
        <f>VLOOKUP('Medical Examinations'!J1975,'Medical Examinations'!J1975:R4308,1,)</f>
        <v>Normal</v>
      </c>
      <c r="L1975" s="49">
        <f>VLOOKUP(Table3[[#This Row],[Charges]],Table3[[Charges]:[Age]],1,)</f>
        <v>27849.94</v>
      </c>
      <c r="M1975" s="23" t="str">
        <f>VLOOKUP(Table3[[#This Row],[Hospital tier]],Table3[[Hospital tier]:[Age]],1,)</f>
        <v>tier - 1</v>
      </c>
      <c r="N1975" s="4" t="str">
        <f>VLOOKUP(Table3[[#This Row],[City tier]],Table3[[Hospital tier]:[Age]],1,)</f>
        <v>tier - 1</v>
      </c>
      <c r="O1975" s="4" t="str">
        <f>VLOOKUP(Table3[[#This Row],[State ID]],Table3[[State ID]:[Age]],1,)</f>
        <v>R1011</v>
      </c>
      <c r="P1975" s="4" t="str">
        <f>VLOOKUP(Table3[[#This Row],[Hospitalasion Details]],Table3[[Hospitalasion Details]:[Age]],1,)</f>
        <v>4-Dec-1985</v>
      </c>
      <c r="Q1975" s="4">
        <f>VLOOKUP(Table3[[#This Row],[Age]],Table3[Age],1,)</f>
        <v>37</v>
      </c>
    </row>
    <row r="1976" spans="1:17" x14ac:dyDescent="0.25">
      <c r="A1976" s="4" t="str">
        <f>VLOOKUP(Table2[[#This Row],[Customer ID]],Table2[],1,)</f>
        <v>Id1975</v>
      </c>
      <c r="B1976" s="4" t="str">
        <f>VLOOKUP(Table2[[#This Row],[Full Name]],Table2[[#This Row],[Full Name]],1,)</f>
        <v xml:space="preserve">  Rachel B Cackett</v>
      </c>
      <c r="C1976" s="4">
        <f>VLOOKUP('Medical Examinations'!B1976,'Medical Examinations'!B1976:J4309,1,)</f>
        <v>42.4</v>
      </c>
      <c r="D1976" s="4">
        <f>VLOOKUP('Medical Examinations'!C1976,'Medical Examinations'!C1976:K4309,1,)</f>
        <v>5.53</v>
      </c>
      <c r="E1976" s="4" t="str">
        <f>VLOOKUP('Medical Examinations'!D1976,'Medical Examinations'!D1976:L4309,1,)</f>
        <v>Yes</v>
      </c>
      <c r="F1976" s="4" t="str">
        <f>VLOOKUP('Medical Examinations'!E1976,'Medical Examinations'!E1976:M4309,1,)</f>
        <v>No</v>
      </c>
      <c r="G1976" s="4" t="str">
        <f>VLOOKUP('Medical Examinations'!F1976,'Medical Examinations'!F1976:N4309,1,)</f>
        <v>No</v>
      </c>
      <c r="H1976" s="4">
        <f>VLOOKUP('Medical Examinations'!G1976,'Medical Examinations'!G1976:O4309,1,)</f>
        <v>0</v>
      </c>
      <c r="I1976" s="4" t="str">
        <f>VLOOKUP('Medical Examinations'!H1976,'Medical Examinations'!H1976:P4309,1,)</f>
        <v>No</v>
      </c>
      <c r="J1976" s="4" t="str">
        <f>VLOOKUP('Medical Examinations'!I1976,'Medical Examinations'!I1976:Q4309,1,)</f>
        <v>Obesity</v>
      </c>
      <c r="K1976" s="4" t="str">
        <f>VLOOKUP('Medical Examinations'!J1976,'Medical Examinations'!J1976:R4309,1,)</f>
        <v>Normal</v>
      </c>
      <c r="L1976" s="49">
        <f>VLOOKUP(Table3[[#This Row],[Charges]],Table3[[Charges]:[Age]],1,)</f>
        <v>27925.86</v>
      </c>
      <c r="M1976" s="23" t="str">
        <f>VLOOKUP(Table3[[#This Row],[Hospital tier]],Table3[[Hospital tier]:[Age]],1,)</f>
        <v>tier - 1</v>
      </c>
      <c r="N1976" s="4" t="str">
        <f>VLOOKUP(Table3[[#This Row],[City tier]],Table3[[Hospital tier]:[Age]],1,)</f>
        <v>tier - 2</v>
      </c>
      <c r="O1976" s="4" t="str">
        <f>VLOOKUP(Table3[[#This Row],[State ID]],Table3[[State ID]:[Age]],1,)</f>
        <v>R1011</v>
      </c>
      <c r="P1976" s="4" t="str">
        <f>VLOOKUP(Table3[[#This Row],[Hospitalasion Details]],Table3[[Hospitalasion Details]:[Age]],1,)</f>
        <v>21-Nov-1989</v>
      </c>
      <c r="Q1976" s="4">
        <f>VLOOKUP(Table3[[#This Row],[Age]],Table3[Age],1,)</f>
        <v>33</v>
      </c>
    </row>
    <row r="1977" spans="1:17" x14ac:dyDescent="0.25">
      <c r="A1977" s="4" t="str">
        <f>VLOOKUP(Table2[[#This Row],[Customer ID]],Table2[],1,)</f>
        <v>Id1976</v>
      </c>
      <c r="B1977" s="4" t="str">
        <f>VLOOKUP(Table2[[#This Row],[Full Name]],Table2[[#This Row],[Full Name]],1,)</f>
        <v xml:space="preserve">  Liza Hunter-Galvan</v>
      </c>
      <c r="C1977" s="4">
        <f>VLOOKUP('Medical Examinations'!B1977,'Medical Examinations'!B1977:J4310,1,)</f>
        <v>38.664999999999999</v>
      </c>
      <c r="D1977" s="4">
        <f>VLOOKUP('Medical Examinations'!C1977,'Medical Examinations'!C1977:K4310,1,)</f>
        <v>4.8600000000000003</v>
      </c>
      <c r="E1977" s="4" t="str">
        <f>VLOOKUP('Medical Examinations'!D1977,'Medical Examinations'!D1977:L4310,1,)</f>
        <v>No</v>
      </c>
      <c r="F1977" s="4" t="str">
        <f>VLOOKUP('Medical Examinations'!E1977,'Medical Examinations'!E1977:M4310,1,)</f>
        <v>yes</v>
      </c>
      <c r="G1977" s="4" t="str">
        <f>VLOOKUP('Medical Examinations'!F1977,'Medical Examinations'!F1977:N4310,1,)</f>
        <v>No</v>
      </c>
      <c r="H1977" s="4">
        <f>VLOOKUP('Medical Examinations'!G1977,'Medical Examinations'!G1977:O4310,1,)</f>
        <v>1</v>
      </c>
      <c r="I1977" s="4" t="str">
        <f>VLOOKUP('Medical Examinations'!H1977,'Medical Examinations'!H1977:P4310,1,)</f>
        <v>No</v>
      </c>
      <c r="J1977" s="4" t="str">
        <f>VLOOKUP('Medical Examinations'!I1977,'Medical Examinations'!I1977:Q4310,1,)</f>
        <v>Obesity</v>
      </c>
      <c r="K1977" s="4" t="str">
        <f>VLOOKUP('Medical Examinations'!J1977,'Medical Examinations'!J1977:R4310,1,)</f>
        <v>Normal</v>
      </c>
      <c r="L1977" s="49">
        <f>VLOOKUP(Table3[[#This Row],[Charges]],Table3[[Charges]:[Age]],1,)</f>
        <v>27931.11</v>
      </c>
      <c r="M1977" s="23" t="str">
        <f>VLOOKUP(Table3[[#This Row],[Hospital tier]],Table3[[Hospital tier]:[Age]],1,)</f>
        <v>tier - 1</v>
      </c>
      <c r="N1977" s="4" t="str">
        <f>VLOOKUP(Table3[[#This Row],[City tier]],Table3[[Hospital tier]:[Age]],1,)</f>
        <v>tier - 3</v>
      </c>
      <c r="O1977" s="4" t="str">
        <f>VLOOKUP(Table3[[#This Row],[State ID]],Table3[[State ID]:[Age]],1,)</f>
        <v>R1011</v>
      </c>
      <c r="P1977" s="4" t="str">
        <f>VLOOKUP(Table3[[#This Row],[Hospitalasion Details]],Table3[[Hospitalasion Details]:[Age]],1,)</f>
        <v>4-Jun-1991</v>
      </c>
      <c r="Q1977" s="4">
        <f>VLOOKUP(Table3[[#This Row],[Age]],Table3[Age],1,)</f>
        <v>32</v>
      </c>
    </row>
    <row r="1978" spans="1:17" x14ac:dyDescent="0.25">
      <c r="A1978" s="4" t="str">
        <f>VLOOKUP(Table2[[#This Row],[Customer ID]],Table2[],1,)</f>
        <v>Id1977</v>
      </c>
      <c r="B1978" s="4" t="str">
        <f>VLOOKUP(Table2[[#This Row],[Full Name]],Table2[[#This Row],[Full Name]],1,)</f>
        <v xml:space="preserve">  Lindsey Pierret</v>
      </c>
      <c r="C1978" s="4">
        <f>VLOOKUP('Medical Examinations'!B1978,'Medical Examinations'!B1978:J4311,1,)</f>
        <v>29.92</v>
      </c>
      <c r="D1978" s="4">
        <f>VLOOKUP('Medical Examinations'!C1978,'Medical Examinations'!C1978:K4311,1,)</f>
        <v>5.49</v>
      </c>
      <c r="E1978" s="4" t="str">
        <f>VLOOKUP('Medical Examinations'!D1978,'Medical Examinations'!D1978:L4311,1,)</f>
        <v>Yes</v>
      </c>
      <c r="F1978" s="4" t="str">
        <f>VLOOKUP('Medical Examinations'!E1978,'Medical Examinations'!E1978:M4311,1,)</f>
        <v>No</v>
      </c>
      <c r="G1978" s="4" t="str">
        <f>VLOOKUP('Medical Examinations'!F1978,'Medical Examinations'!F1978:N4311,1,)</f>
        <v>No</v>
      </c>
      <c r="H1978" s="4">
        <f>VLOOKUP('Medical Examinations'!G1978,'Medical Examinations'!G1978:O4311,1,)</f>
        <v>0</v>
      </c>
      <c r="I1978" s="4" t="str">
        <f>VLOOKUP('Medical Examinations'!H1978,'Medical Examinations'!H1978:P4311,1,)</f>
        <v>No</v>
      </c>
      <c r="J1978" s="4" t="str">
        <f>VLOOKUP('Medical Examinations'!I1978,'Medical Examinations'!I1978:Q4311,1,)</f>
        <v>Obesity</v>
      </c>
      <c r="K1978" s="4" t="str">
        <f>VLOOKUP('Medical Examinations'!J1978,'Medical Examinations'!J1978:R4311,1,)</f>
        <v>Normal</v>
      </c>
      <c r="L1978" s="49">
        <f>VLOOKUP(Table3[[#This Row],[Charges]],Table3[[Charges]:[Age]],1,)</f>
        <v>27941.29</v>
      </c>
      <c r="M1978" s="23" t="str">
        <f>VLOOKUP(Table3[[#This Row],[Hospital tier]],Table3[[Hospital tier]:[Age]],1,)</f>
        <v>tier - 1</v>
      </c>
      <c r="N1978" s="4" t="str">
        <f>VLOOKUP(Table3[[#This Row],[City tier]],Table3[[Hospital tier]:[Age]],1,)</f>
        <v>tier - 3</v>
      </c>
      <c r="O1978" s="4" t="str">
        <f>VLOOKUP(Table3[[#This Row],[State ID]],Table3[[State ID]:[Age]],1,)</f>
        <v>R1011</v>
      </c>
      <c r="P1978" s="4" t="str">
        <f>VLOOKUP(Table3[[#This Row],[Hospitalasion Details]],Table3[[Hospitalasion Details]:[Age]],1,)</f>
        <v>28-Jul-1961</v>
      </c>
      <c r="Q1978" s="4">
        <f>VLOOKUP(Table3[[#This Row],[Age]],Table3[Age],1,)</f>
        <v>61</v>
      </c>
    </row>
    <row r="1979" spans="1:17" x14ac:dyDescent="0.25">
      <c r="A1979" s="4" t="str">
        <f>VLOOKUP(Table2[[#This Row],[Customer ID]],Table2[],1,)</f>
        <v>Id1978</v>
      </c>
      <c r="B1979" s="4" t="str">
        <f>VLOOKUP(Table2[[#This Row],[Full Name]],Table2[[#This Row],[Full Name]],1,)</f>
        <v xml:space="preserve">  Lindsay E White</v>
      </c>
      <c r="C1979" s="4">
        <f>VLOOKUP('Medical Examinations'!B1979,'Medical Examinations'!B1979:J4312,1,)</f>
        <v>29.48</v>
      </c>
      <c r="D1979" s="4">
        <f>VLOOKUP('Medical Examinations'!C1979,'Medical Examinations'!C1979:K4312,1,)</f>
        <v>4.09</v>
      </c>
      <c r="E1979" s="4" t="str">
        <f>VLOOKUP('Medical Examinations'!D1979,'Medical Examinations'!D1979:L4312,1,)</f>
        <v>Yes</v>
      </c>
      <c r="F1979" s="4" t="str">
        <f>VLOOKUP('Medical Examinations'!E1979,'Medical Examinations'!E1979:M4312,1,)</f>
        <v>No</v>
      </c>
      <c r="G1979" s="4" t="str">
        <f>VLOOKUP('Medical Examinations'!F1979,'Medical Examinations'!F1979:N4312,1,)</f>
        <v>No</v>
      </c>
      <c r="H1979" s="4">
        <f>VLOOKUP('Medical Examinations'!G1979,'Medical Examinations'!G1979:O4312,1,)</f>
        <v>0</v>
      </c>
      <c r="I1979" s="4" t="str">
        <f>VLOOKUP('Medical Examinations'!H1979,'Medical Examinations'!H1979:P4312,1,)</f>
        <v>No</v>
      </c>
      <c r="J1979" s="4" t="str">
        <f>VLOOKUP('Medical Examinations'!I1979,'Medical Examinations'!I1979:Q4312,1,)</f>
        <v>Over Weight</v>
      </c>
      <c r="K1979" s="4" t="str">
        <f>VLOOKUP('Medical Examinations'!J1979,'Medical Examinations'!J1979:R4312,1,)</f>
        <v>Normal</v>
      </c>
      <c r="L1979" s="49">
        <f>VLOOKUP(Table3[[#This Row],[Charges]],Table3[[Charges]:[Age]],1,)</f>
        <v>27980.77</v>
      </c>
      <c r="M1979" s="23" t="str">
        <f>VLOOKUP(Table3[[#This Row],[Hospital tier]],Table3[[Hospital tier]:[Age]],1,)</f>
        <v>tier - 1</v>
      </c>
      <c r="N1979" s="4" t="str">
        <f>VLOOKUP(Table3[[#This Row],[City tier]],Table3[[Hospital tier]:[Age]],1,)</f>
        <v>tier - 1</v>
      </c>
      <c r="O1979" s="4" t="str">
        <f>VLOOKUP(Table3[[#This Row],[State ID]],Table3[[State ID]:[Age]],1,)</f>
        <v>R1011</v>
      </c>
      <c r="P1979" s="4" t="str">
        <f>VLOOKUP(Table3[[#This Row],[Hospitalasion Details]],Table3[[Hospitalasion Details]:[Age]],1,)</f>
        <v>21-Dec-1999</v>
      </c>
      <c r="Q1979" s="4">
        <f>VLOOKUP(Table3[[#This Row],[Age]],Table3[Age],1,)</f>
        <v>23</v>
      </c>
    </row>
    <row r="1980" spans="1:17" x14ac:dyDescent="0.25">
      <c r="A1980" s="4" t="str">
        <f>VLOOKUP(Table2[[#This Row],[Customer ID]],Table2[],1,)</f>
        <v>Id1979</v>
      </c>
      <c r="B1980" s="4" t="str">
        <f>VLOOKUP(Table2[[#This Row],[Full Name]],Table2[[#This Row],[Full Name]],1,)</f>
        <v xml:space="preserve">  Kathleen M O'Neil</v>
      </c>
      <c r="C1980" s="4">
        <f>VLOOKUP('Medical Examinations'!B1980,'Medical Examinations'!B1980:J4313,1,)</f>
        <v>28.785</v>
      </c>
      <c r="D1980" s="4">
        <f>VLOOKUP('Medical Examinations'!C1980,'Medical Examinations'!C1980:K4313,1,)</f>
        <v>4.3099999999999996</v>
      </c>
      <c r="E1980" s="4" t="str">
        <f>VLOOKUP('Medical Examinations'!D1980,'Medical Examinations'!D1980:L4313,1,)</f>
        <v>Yes</v>
      </c>
      <c r="F1980" s="4" t="str">
        <f>VLOOKUP('Medical Examinations'!E1980,'Medical Examinations'!E1980:M4313,1,)</f>
        <v>No</v>
      </c>
      <c r="G1980" s="4" t="str">
        <f>VLOOKUP('Medical Examinations'!F1980,'Medical Examinations'!F1980:N4313,1,)</f>
        <v>No</v>
      </c>
      <c r="H1980" s="4">
        <f>VLOOKUP('Medical Examinations'!G1980,'Medical Examinations'!G1980:O4313,1,)</f>
        <v>0</v>
      </c>
      <c r="I1980" s="4" t="str">
        <f>VLOOKUP('Medical Examinations'!H1980,'Medical Examinations'!H1980:P4313,1,)</f>
        <v>No</v>
      </c>
      <c r="J1980" s="4" t="str">
        <f>VLOOKUP('Medical Examinations'!I1980,'Medical Examinations'!I1980:Q4313,1,)</f>
        <v>Over Weight</v>
      </c>
      <c r="K1980" s="4" t="str">
        <f>VLOOKUP('Medical Examinations'!J1980,'Medical Examinations'!J1980:R4313,1,)</f>
        <v>Normal</v>
      </c>
      <c r="L1980" s="49">
        <f>VLOOKUP(Table3[[#This Row],[Charges]],Table3[[Charges]:[Age]],1,)</f>
        <v>28006.94</v>
      </c>
      <c r="M1980" s="23" t="str">
        <f>VLOOKUP(Table3[[#This Row],[Hospital tier]],Table3[[Hospital tier]:[Age]],1,)</f>
        <v>tier - 1</v>
      </c>
      <c r="N1980" s="4" t="str">
        <f>VLOOKUP(Table3[[#This Row],[City tier]],Table3[[Hospital tier]:[Age]],1,)</f>
        <v>tier - 2</v>
      </c>
      <c r="O1980" s="4" t="str">
        <f>VLOOKUP(Table3[[#This Row],[State ID]],Table3[[State ID]:[Age]],1,)</f>
        <v>R1011</v>
      </c>
      <c r="P1980" s="4" t="str">
        <f>VLOOKUP(Table3[[#This Row],[Hospitalasion Details]],Table3[[Hospitalasion Details]:[Age]],1,)</f>
        <v>29-Nov-1985</v>
      </c>
      <c r="Q1980" s="4">
        <f>VLOOKUP(Table3[[#This Row],[Age]],Table3[Age],1,)</f>
        <v>37</v>
      </c>
    </row>
    <row r="1981" spans="1:17" x14ac:dyDescent="0.25">
      <c r="A1981" s="4" t="str">
        <f>VLOOKUP(Table2[[#This Row],[Customer ID]],Table2[],1,)</f>
        <v>Id1980</v>
      </c>
      <c r="B1981" s="4" t="str">
        <f>VLOOKUP(Table2[[#This Row],[Full Name]],Table2[[#This Row],[Full Name]],1,)</f>
        <v xml:space="preserve">  Aya Leitz</v>
      </c>
      <c r="C1981" s="4">
        <f>VLOOKUP('Medical Examinations'!B1981,'Medical Examinations'!B1981:J4314,1,)</f>
        <v>19.8</v>
      </c>
      <c r="D1981" s="4">
        <f>VLOOKUP('Medical Examinations'!C1981,'Medical Examinations'!C1981:K4314,1,)</f>
        <v>4</v>
      </c>
      <c r="E1981" s="4" t="str">
        <f>VLOOKUP('Medical Examinations'!D1981,'Medical Examinations'!D1981:L4314,1,)</f>
        <v>Yes</v>
      </c>
      <c r="F1981" s="4" t="str">
        <f>VLOOKUP('Medical Examinations'!E1981,'Medical Examinations'!E1981:M4314,1,)</f>
        <v>No</v>
      </c>
      <c r="G1981" s="4" t="str">
        <f>VLOOKUP('Medical Examinations'!F1981,'Medical Examinations'!F1981:N4314,1,)</f>
        <v>No</v>
      </c>
      <c r="H1981" s="4">
        <f>VLOOKUP('Medical Examinations'!G1981,'Medical Examinations'!G1981:O4314,1,)</f>
        <v>0</v>
      </c>
      <c r="I1981" s="4" t="str">
        <f>VLOOKUP('Medical Examinations'!H1981,'Medical Examinations'!H1981:P4314,1,)</f>
        <v>No</v>
      </c>
      <c r="J1981" s="4" t="str">
        <f>VLOOKUP('Medical Examinations'!I1981,'Medical Examinations'!I1981:Q4314,1,)</f>
        <v>Normal Weight</v>
      </c>
      <c r="K1981" s="4" t="str">
        <f>VLOOKUP('Medical Examinations'!J1981,'Medical Examinations'!J1981:R4314,1,)</f>
        <v>Normal</v>
      </c>
      <c r="L1981" s="49">
        <f>VLOOKUP(Table3[[#This Row],[Charges]],Table3[[Charges]:[Age]],1,)</f>
        <v>28101.33</v>
      </c>
      <c r="M1981" s="23" t="str">
        <f>VLOOKUP(Table3[[#This Row],[Hospital tier]],Table3[[Hospital tier]:[Age]],1,)</f>
        <v>tier - 1</v>
      </c>
      <c r="N1981" s="4" t="str">
        <f>VLOOKUP(Table3[[#This Row],[City tier]],Table3[[Hospital tier]:[Age]],1,)</f>
        <v>tier - 2</v>
      </c>
      <c r="O1981" s="4" t="str">
        <f>VLOOKUP(Table3[[#This Row],[State ID]],Table3[[State ID]:[Age]],1,)</f>
        <v>R1019</v>
      </c>
      <c r="P1981" s="4" t="str">
        <f>VLOOKUP(Table3[[#This Row],[Hospitalasion Details]],Table3[[Hospitalasion Details]:[Age]],1,)</f>
        <v>22-Nov-1960</v>
      </c>
      <c r="Q1981" s="4">
        <f>VLOOKUP(Table3[[#This Row],[Age]],Table3[Age],1,)</f>
        <v>62</v>
      </c>
    </row>
    <row r="1982" spans="1:17" x14ac:dyDescent="0.25">
      <c r="A1982" s="4" t="str">
        <f>VLOOKUP(Table2[[#This Row],[Customer ID]],Table2[],1,)</f>
        <v>Id1981</v>
      </c>
      <c r="B1982" s="4" t="str">
        <f>VLOOKUP(Table2[[#This Row],[Full Name]],Table2[[#This Row],[Full Name]],1,)</f>
        <v xml:space="preserve">  Carolyn R Durfee</v>
      </c>
      <c r="C1982" s="4">
        <f>VLOOKUP('Medical Examinations'!B1982,'Medical Examinations'!B1982:J4315,1,)</f>
        <v>35.53</v>
      </c>
      <c r="D1982" s="4">
        <f>VLOOKUP('Medical Examinations'!C1982,'Medical Examinations'!C1982:K4315,1,)</f>
        <v>4.68</v>
      </c>
      <c r="E1982" s="4" t="str">
        <f>VLOOKUP('Medical Examinations'!D1982,'Medical Examinations'!D1982:L4315,1,)</f>
        <v>No</v>
      </c>
      <c r="F1982" s="4" t="str">
        <f>VLOOKUP('Medical Examinations'!E1982,'Medical Examinations'!E1982:M4315,1,)</f>
        <v>No</v>
      </c>
      <c r="G1982" s="4" t="str">
        <f>VLOOKUP('Medical Examinations'!F1982,'Medical Examinations'!F1982:N4315,1,)</f>
        <v>Yes</v>
      </c>
      <c r="H1982" s="4">
        <f>VLOOKUP('Medical Examinations'!G1982,'Medical Examinations'!G1982:O4315,1,)</f>
        <v>1</v>
      </c>
      <c r="I1982" s="4" t="str">
        <f>VLOOKUP('Medical Examinations'!H1982,'Medical Examinations'!H1982:P4315,1,)</f>
        <v>No</v>
      </c>
      <c r="J1982" s="4" t="str">
        <f>VLOOKUP('Medical Examinations'!I1982,'Medical Examinations'!I1982:Q4315,1,)</f>
        <v>Obesity</v>
      </c>
      <c r="K1982" s="4" t="str">
        <f>VLOOKUP('Medical Examinations'!J1982,'Medical Examinations'!J1982:R4315,1,)</f>
        <v>Normal</v>
      </c>
      <c r="L1982" s="49">
        <f>VLOOKUP(Table3[[#This Row],[Charges]],Table3[[Charges]:[Age]],1,)</f>
        <v>28245.34</v>
      </c>
      <c r="M1982" s="23" t="str">
        <f>VLOOKUP(Table3[[#This Row],[Hospital tier]],Table3[[Hospital tier]:[Age]],1,)</f>
        <v>tier - 1</v>
      </c>
      <c r="N1982" s="4" t="str">
        <f>VLOOKUP(Table3[[#This Row],[City tier]],Table3[[Hospital tier]:[Age]],1,)</f>
        <v>tier - 3</v>
      </c>
      <c r="O1982" s="4" t="str">
        <f>VLOOKUP(Table3[[#This Row],[State ID]],Table3[[State ID]:[Age]],1,)</f>
        <v>R1011</v>
      </c>
      <c r="P1982" s="4" t="str">
        <f>VLOOKUP(Table3[[#This Row],[Hospitalasion Details]],Table3[[Hospitalasion Details]:[Age]],1,)</f>
        <v>6-Sep-1999</v>
      </c>
      <c r="Q1982" s="4">
        <f>VLOOKUP(Table3[[#This Row],[Age]],Table3[Age],1,)</f>
        <v>23</v>
      </c>
    </row>
    <row r="1983" spans="1:17" x14ac:dyDescent="0.25">
      <c r="A1983" s="4" t="str">
        <f>VLOOKUP(Table2[[#This Row],[Customer ID]],Table2[],1,)</f>
        <v>Id1982</v>
      </c>
      <c r="B1983" s="4" t="str">
        <f>VLOOKUP(Table2[[#This Row],[Full Name]],Table2[[#This Row],[Full Name]],1,)</f>
        <v xml:space="preserve">  Bethany Maylone</v>
      </c>
      <c r="C1983" s="4">
        <f>VLOOKUP('Medical Examinations'!B1983,'Medical Examinations'!B1983:J4316,1,)</f>
        <v>21.47</v>
      </c>
      <c r="D1983" s="4">
        <f>VLOOKUP('Medical Examinations'!C1983,'Medical Examinations'!C1983:K4316,1,)</f>
        <v>4.0199999999999996</v>
      </c>
      <c r="E1983" s="4" t="str">
        <f>VLOOKUP('Medical Examinations'!D1983,'Medical Examinations'!D1983:L4316,1,)</f>
        <v>Yes</v>
      </c>
      <c r="F1983" s="4" t="str">
        <f>VLOOKUP('Medical Examinations'!E1983,'Medical Examinations'!E1983:M4316,1,)</f>
        <v>No</v>
      </c>
      <c r="G1983" s="4" t="str">
        <f>VLOOKUP('Medical Examinations'!F1983,'Medical Examinations'!F1983:N4316,1,)</f>
        <v>No</v>
      </c>
      <c r="H1983" s="4">
        <f>VLOOKUP('Medical Examinations'!G1983,'Medical Examinations'!G1983:O4316,1,)</f>
        <v>1</v>
      </c>
      <c r="I1983" s="4" t="str">
        <f>VLOOKUP('Medical Examinations'!H1983,'Medical Examinations'!H1983:P4316,1,)</f>
        <v>No</v>
      </c>
      <c r="J1983" s="4" t="str">
        <f>VLOOKUP('Medical Examinations'!I1983,'Medical Examinations'!I1983:Q4316,1,)</f>
        <v>Normal Weight</v>
      </c>
      <c r="K1983" s="4" t="str">
        <f>VLOOKUP('Medical Examinations'!J1983,'Medical Examinations'!J1983:R4316,1,)</f>
        <v>Normal</v>
      </c>
      <c r="L1983" s="49">
        <f>VLOOKUP(Table3[[#This Row],[Charges]],Table3[[Charges]:[Age]],1,)</f>
        <v>28287.9</v>
      </c>
      <c r="M1983" s="23" t="str">
        <f>VLOOKUP(Table3[[#This Row],[Hospital tier]],Table3[[Hospital tier]:[Age]],1,)</f>
        <v>tier - 1</v>
      </c>
      <c r="N1983" s="4" t="str">
        <f>VLOOKUP(Table3[[#This Row],[City tier]],Table3[[Hospital tier]:[Age]],1,)</f>
        <v>tier - 1</v>
      </c>
      <c r="O1983" s="4" t="str">
        <f>VLOOKUP(Table3[[#This Row],[State ID]],Table3[[State ID]:[Age]],1,)</f>
        <v>R1013</v>
      </c>
      <c r="P1983" s="4" t="str">
        <f>VLOOKUP(Table3[[#This Row],[Hospitalasion Details]],Table3[[Hospitalasion Details]:[Age]],1,)</f>
        <v>25-Nov-1963</v>
      </c>
      <c r="Q1983" s="4">
        <f>VLOOKUP(Table3[[#This Row],[Age]],Table3[Age],1,)</f>
        <v>59</v>
      </c>
    </row>
    <row r="1984" spans="1:17" x14ac:dyDescent="0.25">
      <c r="A1984" s="4" t="str">
        <f>VLOOKUP(Table2[[#This Row],[Customer ID]],Table2[],1,)</f>
        <v>Id1983</v>
      </c>
      <c r="B1984" s="4" t="str">
        <f>VLOOKUP(Table2[[#This Row],[Full Name]],Table2[[#This Row],[Full Name]],1,)</f>
        <v xml:space="preserve">  Holly A Reiland</v>
      </c>
      <c r="C1984" s="4">
        <f>VLOOKUP('Medical Examinations'!B1984,'Medical Examinations'!B1984:J4317,1,)</f>
        <v>25.9</v>
      </c>
      <c r="D1984" s="4">
        <f>VLOOKUP('Medical Examinations'!C1984,'Medical Examinations'!C1984:K4317,1,)</f>
        <v>5.12</v>
      </c>
      <c r="E1984" s="4" t="str">
        <f>VLOOKUP('Medical Examinations'!D1984,'Medical Examinations'!D1984:L4317,1,)</f>
        <v>No</v>
      </c>
      <c r="F1984" s="4" t="str">
        <f>VLOOKUP('Medical Examinations'!E1984,'Medical Examinations'!E1984:M4317,1,)</f>
        <v>No</v>
      </c>
      <c r="G1984" s="4" t="str">
        <f>VLOOKUP('Medical Examinations'!F1984,'Medical Examinations'!F1984:N4317,1,)</f>
        <v>Yes</v>
      </c>
      <c r="H1984" s="4">
        <f>VLOOKUP('Medical Examinations'!G1984,'Medical Examinations'!G1984:O4317,1,)</f>
        <v>1</v>
      </c>
      <c r="I1984" s="4" t="str">
        <f>VLOOKUP('Medical Examinations'!H1984,'Medical Examinations'!H1984:P4317,1,)</f>
        <v>No</v>
      </c>
      <c r="J1984" s="4" t="str">
        <f>VLOOKUP('Medical Examinations'!I1984,'Medical Examinations'!I1984:Q4317,1,)</f>
        <v>Over Weight</v>
      </c>
      <c r="K1984" s="4" t="str">
        <f>VLOOKUP('Medical Examinations'!J1984,'Medical Examinations'!J1984:R4317,1,)</f>
        <v>Normal</v>
      </c>
      <c r="L1984" s="49">
        <f>VLOOKUP(Table3[[#This Row],[Charges]],Table3[[Charges]:[Age]],1,)</f>
        <v>28302.33</v>
      </c>
      <c r="M1984" s="23" t="str">
        <f>VLOOKUP(Table3[[#This Row],[Hospital tier]],Table3[[Hospital tier]:[Age]],1,)</f>
        <v>tier - 1</v>
      </c>
      <c r="N1984" s="4" t="str">
        <f>VLOOKUP(Table3[[#This Row],[City tier]],Table3[[Hospital tier]:[Age]],1,)</f>
        <v>tier - 2</v>
      </c>
      <c r="O1984" s="4" t="str">
        <f>VLOOKUP(Table3[[#This Row],[State ID]],Table3[[State ID]:[Age]],1,)</f>
        <v>R1011</v>
      </c>
      <c r="P1984" s="4" t="str">
        <f>VLOOKUP(Table3[[#This Row],[Hospitalasion Details]],Table3[[Hospitalasion Details]:[Age]],1,)</f>
        <v>24-Dec-1990</v>
      </c>
      <c r="Q1984" s="4">
        <f>VLOOKUP(Table3[[#This Row],[Age]],Table3[Age],1,)</f>
        <v>32</v>
      </c>
    </row>
    <row r="1985" spans="1:17" x14ac:dyDescent="0.25">
      <c r="A1985" s="4" t="str">
        <f>VLOOKUP(Table2[[#This Row],[Customer ID]],Table2[],1,)</f>
        <v>Id1984</v>
      </c>
      <c r="B1985" s="4" t="str">
        <f>VLOOKUP(Table2[[#This Row],[Full Name]],Table2[[#This Row],[Full Name]],1,)</f>
        <v xml:space="preserve">  Ping Hu</v>
      </c>
      <c r="C1985" s="4">
        <f>VLOOKUP('Medical Examinations'!B1985,'Medical Examinations'!B1985:J4318,1,)</f>
        <v>20.81</v>
      </c>
      <c r="D1985" s="4">
        <f>VLOOKUP('Medical Examinations'!C1985,'Medical Examinations'!C1985:K4318,1,)</f>
        <v>5.52</v>
      </c>
      <c r="E1985" s="4" t="str">
        <f>VLOOKUP('Medical Examinations'!D1985,'Medical Examinations'!D1985:L4318,1,)</f>
        <v>No</v>
      </c>
      <c r="F1985" s="4" t="str">
        <f>VLOOKUP('Medical Examinations'!E1985,'Medical Examinations'!E1985:M4318,1,)</f>
        <v>No</v>
      </c>
      <c r="G1985" s="4" t="str">
        <f>VLOOKUP('Medical Examinations'!F1985,'Medical Examinations'!F1985:N4318,1,)</f>
        <v>No</v>
      </c>
      <c r="H1985" s="4">
        <f>VLOOKUP('Medical Examinations'!G1985,'Medical Examinations'!G1985:O4318,1,)</f>
        <v>0</v>
      </c>
      <c r="I1985" s="4" t="str">
        <f>VLOOKUP('Medical Examinations'!H1985,'Medical Examinations'!H1985:P4318,1,)</f>
        <v>No</v>
      </c>
      <c r="J1985" s="4" t="str">
        <f>VLOOKUP('Medical Examinations'!I1985,'Medical Examinations'!I1985:Q4318,1,)</f>
        <v>Normal Weight</v>
      </c>
      <c r="K1985" s="4" t="str">
        <f>VLOOKUP('Medical Examinations'!J1985,'Medical Examinations'!J1985:R4318,1,)</f>
        <v>Normal</v>
      </c>
      <c r="L1985" s="49">
        <f>VLOOKUP(Table3[[#This Row],[Charges]],Table3[[Charges]:[Age]],1,)</f>
        <v>28340.19</v>
      </c>
      <c r="M1985" s="23" t="str">
        <f>VLOOKUP(Table3[[#This Row],[Hospital tier]],Table3[[Hospital tier]:[Age]],1,)</f>
        <v>tier - 1</v>
      </c>
      <c r="N1985" s="4" t="str">
        <f>VLOOKUP(Table3[[#This Row],[City tier]],Table3[[Hospital tier]:[Age]],1,)</f>
        <v>tier - 2</v>
      </c>
      <c r="O1985" s="4" t="str">
        <f>VLOOKUP(Table3[[#This Row],[State ID]],Table3[[State ID]:[Age]],1,)</f>
        <v>R1012</v>
      </c>
      <c r="P1985" s="4" t="str">
        <f>VLOOKUP(Table3[[#This Row],[Hospitalasion Details]],Table3[[Hospitalasion Details]:[Age]],1,)</f>
        <v>2-Dec-1977</v>
      </c>
      <c r="Q1985" s="4">
        <f>VLOOKUP(Table3[[#This Row],[Age]],Table3[Age],1,)</f>
        <v>45</v>
      </c>
    </row>
    <row r="1986" spans="1:17" x14ac:dyDescent="0.25">
      <c r="A1986" s="4" t="str">
        <f>VLOOKUP(Table2[[#This Row],[Customer ID]],Table2[],1,)</f>
        <v>Id1985</v>
      </c>
      <c r="B1986" s="4" t="str">
        <f>VLOOKUP(Table2[[#This Row],[Full Name]],Table2[[#This Row],[Full Name]],1,)</f>
        <v xml:space="preserve">  Tim Lessek</v>
      </c>
      <c r="C1986" s="4">
        <f>VLOOKUP('Medical Examinations'!B1986,'Medical Examinations'!B1986:J4319,1,)</f>
        <v>25.84</v>
      </c>
      <c r="D1986" s="4">
        <f>VLOOKUP('Medical Examinations'!C1986,'Medical Examinations'!C1986:K4319,1,)</f>
        <v>5.81</v>
      </c>
      <c r="E1986" s="4" t="str">
        <f>VLOOKUP('Medical Examinations'!D1986,'Medical Examinations'!D1986:L4319,1,)</f>
        <v>Yes</v>
      </c>
      <c r="F1986" s="4" t="str">
        <f>VLOOKUP('Medical Examinations'!E1986,'Medical Examinations'!E1986:M4319,1,)</f>
        <v>No</v>
      </c>
      <c r="G1986" s="4" t="str">
        <f>VLOOKUP('Medical Examinations'!F1986,'Medical Examinations'!F1986:N4319,1,)</f>
        <v>Yes</v>
      </c>
      <c r="H1986" s="4">
        <f>VLOOKUP('Medical Examinations'!G1986,'Medical Examinations'!G1986:O4319,1,)</f>
        <v>1</v>
      </c>
      <c r="I1986" s="4" t="str">
        <f>VLOOKUP('Medical Examinations'!H1986,'Medical Examinations'!H1986:P4319,1,)</f>
        <v>No</v>
      </c>
      <c r="J1986" s="4" t="str">
        <f>VLOOKUP('Medical Examinations'!I1986,'Medical Examinations'!I1986:Q4319,1,)</f>
        <v>Over Weight</v>
      </c>
      <c r="K1986" s="4" t="str">
        <f>VLOOKUP('Medical Examinations'!J1986,'Medical Examinations'!J1986:R4319,1,)</f>
        <v>Pre diabetes</v>
      </c>
      <c r="L1986" s="49">
        <f>VLOOKUP(Table3[[#This Row],[Charges]],Table3[[Charges]:[Age]],1,)</f>
        <v>28468.92</v>
      </c>
      <c r="M1986" s="23" t="str">
        <f>VLOOKUP(Table3[[#This Row],[Hospital tier]],Table3[[Hospital tier]:[Age]],1,)</f>
        <v>tier - 1</v>
      </c>
      <c r="N1986" s="4" t="str">
        <f>VLOOKUP(Table3[[#This Row],[City tier]],Table3[[Hospital tier]:[Age]],1,)</f>
        <v>tier - 1</v>
      </c>
      <c r="O1986" s="4" t="str">
        <f>VLOOKUP(Table3[[#This Row],[State ID]],Table3[[State ID]:[Age]],1,)</f>
        <v>R1012</v>
      </c>
      <c r="P1986" s="4" t="str">
        <f>VLOOKUP(Table3[[#This Row],[Hospitalasion Details]],Table3[[Hospitalasion Details]:[Age]],1,)</f>
        <v>16-Sep-1974</v>
      </c>
      <c r="Q1986" s="4">
        <f>VLOOKUP(Table3[[#This Row],[Age]],Table3[Age],1,)</f>
        <v>48</v>
      </c>
    </row>
    <row r="1987" spans="1:17" x14ac:dyDescent="0.25">
      <c r="A1987" s="4" t="str">
        <f>VLOOKUP(Table2[[#This Row],[Customer ID]],Table2[],1,)</f>
        <v>Id1986</v>
      </c>
      <c r="B1987" s="4" t="str">
        <f>VLOOKUP(Table2[[#This Row],[Full Name]],Table2[[#This Row],[Full Name]],1,)</f>
        <v xml:space="preserve">  John Colavincenzo</v>
      </c>
      <c r="C1987" s="4">
        <f>VLOOKUP('Medical Examinations'!B1987,'Medical Examinations'!B1987:J4320,1,)</f>
        <v>30.95</v>
      </c>
      <c r="D1987" s="4">
        <f>VLOOKUP('Medical Examinations'!C1987,'Medical Examinations'!C1987:K4320,1,)</f>
        <v>5.16</v>
      </c>
      <c r="E1987" s="4" t="str">
        <f>VLOOKUP('Medical Examinations'!D1987,'Medical Examinations'!D1987:L4320,1,)</f>
        <v>No</v>
      </c>
      <c r="F1987" s="4" t="str">
        <f>VLOOKUP('Medical Examinations'!E1987,'Medical Examinations'!E1987:M4320,1,)</f>
        <v>No</v>
      </c>
      <c r="G1987" s="4" t="str">
        <f>VLOOKUP('Medical Examinations'!F1987,'Medical Examinations'!F1987:N4320,1,)</f>
        <v>Yes</v>
      </c>
      <c r="H1987" s="4">
        <f>VLOOKUP('Medical Examinations'!G1987,'Medical Examinations'!G1987:O4320,1,)</f>
        <v>1</v>
      </c>
      <c r="I1987" s="4" t="str">
        <f>VLOOKUP('Medical Examinations'!H1987,'Medical Examinations'!H1987:P4320,1,)</f>
        <v>No</v>
      </c>
      <c r="J1987" s="4" t="str">
        <f>VLOOKUP('Medical Examinations'!I1987,'Medical Examinations'!I1987:Q4320,1,)</f>
        <v>Obesity</v>
      </c>
      <c r="K1987" s="4" t="str">
        <f>VLOOKUP('Medical Examinations'!J1987,'Medical Examinations'!J1987:R4320,1,)</f>
        <v>Normal</v>
      </c>
      <c r="L1987" s="49">
        <f>VLOOKUP(Table3[[#This Row],[Charges]],Table3[[Charges]:[Age]],1,)</f>
        <v>28476.73</v>
      </c>
      <c r="M1987" s="23" t="str">
        <f>VLOOKUP(Table3[[#This Row],[Hospital tier]],Table3[[Hospital tier]:[Age]],1,)</f>
        <v>tier - 1</v>
      </c>
      <c r="N1987" s="4" t="str">
        <f>VLOOKUP(Table3[[#This Row],[City tier]],Table3[[Hospital tier]:[Age]],1,)</f>
        <v>tier - 2</v>
      </c>
      <c r="O1987" s="4" t="str">
        <f>VLOOKUP(Table3[[#This Row],[State ID]],Table3[[State ID]:[Age]],1,)</f>
        <v>R1012</v>
      </c>
      <c r="P1987" s="4" t="str">
        <f>VLOOKUP(Table3[[#This Row],[Hospitalasion Details]],Table3[[Hospitalasion Details]:[Age]],1,)</f>
        <v>11-Dec-1982</v>
      </c>
      <c r="Q1987" s="4">
        <f>VLOOKUP(Table3[[#This Row],[Age]],Table3[Age],1,)</f>
        <v>40</v>
      </c>
    </row>
    <row r="1988" spans="1:17" x14ac:dyDescent="0.25">
      <c r="A1988" s="4" t="str">
        <f>VLOOKUP(Table2[[#This Row],[Customer ID]],Table2[],1,)</f>
        <v>Id1987</v>
      </c>
      <c r="B1988" s="4" t="str">
        <f>VLOOKUP(Table2[[#This Row],[Full Name]],Table2[[#This Row],[Full Name]],1,)</f>
        <v xml:space="preserve">  Cynthia Mendez-Karr</v>
      </c>
      <c r="C1988" s="4">
        <f>VLOOKUP('Medical Examinations'!B1988,'Medical Examinations'!B1988:J4321,1,)</f>
        <v>30.54</v>
      </c>
      <c r="D1988" s="4">
        <f>VLOOKUP('Medical Examinations'!C1988,'Medical Examinations'!C1988:K4321,1,)</f>
        <v>5</v>
      </c>
      <c r="E1988" s="4" t="str">
        <f>VLOOKUP('Medical Examinations'!D1988,'Medical Examinations'!D1988:L4321,1,)</f>
        <v>No</v>
      </c>
      <c r="F1988" s="4" t="str">
        <f>VLOOKUP('Medical Examinations'!E1988,'Medical Examinations'!E1988:M4321,1,)</f>
        <v>No</v>
      </c>
      <c r="G1988" s="4" t="str">
        <f>VLOOKUP('Medical Examinations'!F1988,'Medical Examinations'!F1988:N4321,1,)</f>
        <v>Yes</v>
      </c>
      <c r="H1988" s="4">
        <f>VLOOKUP('Medical Examinations'!G1988,'Medical Examinations'!G1988:O4321,1,)</f>
        <v>1</v>
      </c>
      <c r="I1988" s="4" t="str">
        <f>VLOOKUP('Medical Examinations'!H1988,'Medical Examinations'!H1988:P4321,1,)</f>
        <v>No</v>
      </c>
      <c r="J1988" s="4" t="str">
        <f>VLOOKUP('Medical Examinations'!I1988,'Medical Examinations'!I1988:Q4321,1,)</f>
        <v>Obesity</v>
      </c>
      <c r="K1988" s="4" t="str">
        <f>VLOOKUP('Medical Examinations'!J1988,'Medical Examinations'!J1988:R4321,1,)</f>
        <v>Normal</v>
      </c>
      <c r="L1988" s="49">
        <f>VLOOKUP(Table3[[#This Row],[Charges]],Table3[[Charges]:[Age]],1,)</f>
        <v>28542.86</v>
      </c>
      <c r="M1988" s="23" t="str">
        <f>VLOOKUP(Table3[[#This Row],[Hospital tier]],Table3[[Hospital tier]:[Age]],1,)</f>
        <v>tier - 1</v>
      </c>
      <c r="N1988" s="4" t="str">
        <f>VLOOKUP(Table3[[#This Row],[City tier]],Table3[[Hospital tier]:[Age]],1,)</f>
        <v>tier - 3</v>
      </c>
      <c r="O1988" s="4" t="str">
        <f>VLOOKUP(Table3[[#This Row],[State ID]],Table3[[State ID]:[Age]],1,)</f>
        <v>R1011</v>
      </c>
      <c r="P1988" s="4" t="str">
        <f>VLOOKUP(Table3[[#This Row],[Hospitalasion Details]],Table3[[Hospitalasion Details]:[Age]],1,)</f>
        <v>27-Sep-1985</v>
      </c>
      <c r="Q1988" s="4">
        <f>VLOOKUP(Table3[[#This Row],[Age]],Table3[Age],1,)</f>
        <v>37</v>
      </c>
    </row>
    <row r="1989" spans="1:17" x14ac:dyDescent="0.25">
      <c r="A1989" s="4" t="str">
        <f>VLOOKUP(Table2[[#This Row],[Customer ID]],Table2[],1,)</f>
        <v>Id1988</v>
      </c>
      <c r="B1989" s="4" t="str">
        <f>VLOOKUP(Table2[[#This Row],[Full Name]],Table2[[#This Row],[Full Name]],1,)</f>
        <v xml:space="preserve">  Emmett Saulnier</v>
      </c>
      <c r="C1989" s="4">
        <f>VLOOKUP('Medical Examinations'!B1989,'Medical Examinations'!B1989:J4322,1,)</f>
        <v>33.914999999999999</v>
      </c>
      <c r="D1989" s="4">
        <f>VLOOKUP('Medical Examinations'!C1989,'Medical Examinations'!C1989:K4322,1,)</f>
        <v>5.84</v>
      </c>
      <c r="E1989" s="4" t="str">
        <f>VLOOKUP('Medical Examinations'!D1989,'Medical Examinations'!D1989:L4322,1,)</f>
        <v>Yes</v>
      </c>
      <c r="F1989" s="4" t="str">
        <f>VLOOKUP('Medical Examinations'!E1989,'Medical Examinations'!E1989:M4322,1,)</f>
        <v>No</v>
      </c>
      <c r="G1989" s="4" t="str">
        <f>VLOOKUP('Medical Examinations'!F1989,'Medical Examinations'!F1989:N4322,1,)</f>
        <v>No</v>
      </c>
      <c r="H1989" s="4">
        <f>VLOOKUP('Medical Examinations'!G1989,'Medical Examinations'!G1989:O4322,1,)</f>
        <v>0</v>
      </c>
      <c r="I1989" s="4" t="str">
        <f>VLOOKUP('Medical Examinations'!H1989,'Medical Examinations'!H1989:P4322,1,)</f>
        <v>No</v>
      </c>
      <c r="J1989" s="4" t="str">
        <f>VLOOKUP('Medical Examinations'!I1989,'Medical Examinations'!I1989:Q4322,1,)</f>
        <v>Obesity</v>
      </c>
      <c r="K1989" s="4" t="str">
        <f>VLOOKUP('Medical Examinations'!J1989,'Medical Examinations'!J1989:R4322,1,)</f>
        <v>Pre diabetes</v>
      </c>
      <c r="L1989" s="49">
        <f>VLOOKUP(Table3[[#This Row],[Charges]],Table3[[Charges]:[Age]],1,)</f>
        <v>28716.14</v>
      </c>
      <c r="M1989" s="23" t="str">
        <f>VLOOKUP(Table3[[#This Row],[Hospital tier]],Table3[[Hospital tier]:[Age]],1,)</f>
        <v>tier - 1</v>
      </c>
      <c r="N1989" s="4" t="str">
        <f>VLOOKUP(Table3[[#This Row],[City tier]],Table3[[Hospital tier]:[Age]],1,)</f>
        <v>tier - 3</v>
      </c>
      <c r="O1989" s="4" t="str">
        <f>VLOOKUP(Table3[[#This Row],[State ID]],Table3[[State ID]:[Age]],1,)</f>
        <v>R1011</v>
      </c>
      <c r="P1989" s="4" t="str">
        <f>VLOOKUP(Table3[[#This Row],[Hospitalasion Details]],Table3[[Hospitalasion Details]:[Age]],1,)</f>
        <v>5-Dec-1990</v>
      </c>
      <c r="Q1989" s="4">
        <f>VLOOKUP(Table3[[#This Row],[Age]],Table3[Age],1,)</f>
        <v>32</v>
      </c>
    </row>
    <row r="1990" spans="1:17" x14ac:dyDescent="0.25">
      <c r="A1990" s="4" t="str">
        <f>VLOOKUP(Table2[[#This Row],[Customer ID]],Table2[],1,)</f>
        <v>Id1989</v>
      </c>
      <c r="B1990" s="4" t="str">
        <f>VLOOKUP(Table2[[#This Row],[Full Name]],Table2[[#This Row],[Full Name]],1,)</f>
        <v xml:space="preserve">  Kate Schoonover</v>
      </c>
      <c r="C1990" s="4">
        <f>VLOOKUP('Medical Examinations'!B1990,'Medical Examinations'!B1990:J4323,1,)</f>
        <v>33.31</v>
      </c>
      <c r="D1990" s="4">
        <f>VLOOKUP('Medical Examinations'!C1990,'Medical Examinations'!C1990:K4323,1,)</f>
        <v>4.1900000000000004</v>
      </c>
      <c r="E1990" s="4" t="str">
        <f>VLOOKUP('Medical Examinations'!D1990,'Medical Examinations'!D1990:L4323,1,)</f>
        <v>No</v>
      </c>
      <c r="F1990" s="4" t="str">
        <f>VLOOKUP('Medical Examinations'!E1990,'Medical Examinations'!E1990:M4323,1,)</f>
        <v>No</v>
      </c>
      <c r="G1990" s="4" t="str">
        <f>VLOOKUP('Medical Examinations'!F1990,'Medical Examinations'!F1990:N4323,1,)</f>
        <v>Yes</v>
      </c>
      <c r="H1990" s="4">
        <f>VLOOKUP('Medical Examinations'!G1990,'Medical Examinations'!G1990:O4323,1,)</f>
        <v>1</v>
      </c>
      <c r="I1990" s="4" t="str">
        <f>VLOOKUP('Medical Examinations'!H1990,'Medical Examinations'!H1990:P4323,1,)</f>
        <v>No</v>
      </c>
      <c r="J1990" s="4" t="str">
        <f>VLOOKUP('Medical Examinations'!I1990,'Medical Examinations'!I1990:Q4323,1,)</f>
        <v>Obesity</v>
      </c>
      <c r="K1990" s="4" t="str">
        <f>VLOOKUP('Medical Examinations'!J1990,'Medical Examinations'!J1990:R4323,1,)</f>
        <v>Normal</v>
      </c>
      <c r="L1990" s="49">
        <f>VLOOKUP(Table3[[#This Row],[Charges]],Table3[[Charges]:[Age]],1,)</f>
        <v>28868.66</v>
      </c>
      <c r="M1990" s="23" t="str">
        <f>VLOOKUP(Table3[[#This Row],[Hospital tier]],Table3[[Hospital tier]:[Age]],1,)</f>
        <v>tier - 1</v>
      </c>
      <c r="N1990" s="4" t="str">
        <f>VLOOKUP(Table3[[#This Row],[City tier]],Table3[[Hospital tier]:[Age]],1,)</f>
        <v>tier - 2</v>
      </c>
      <c r="O1990" s="4" t="str">
        <f>VLOOKUP(Table3[[#This Row],[State ID]],Table3[[State ID]:[Age]],1,)</f>
        <v>R1012</v>
      </c>
      <c r="P1990" s="4" t="str">
        <f>VLOOKUP(Table3[[#This Row],[Hospitalasion Details]],Table3[[Hospitalasion Details]:[Age]],1,)</f>
        <v>3-Aug-1961</v>
      </c>
      <c r="Q1990" s="4">
        <f>VLOOKUP(Table3[[#This Row],[Age]],Table3[Age],1,)</f>
        <v>61</v>
      </c>
    </row>
    <row r="1991" spans="1:17" x14ac:dyDescent="0.25">
      <c r="A1991" s="4" t="str">
        <f>VLOOKUP(Table2[[#This Row],[Customer ID]],Table2[],1,)</f>
        <v>Id1990</v>
      </c>
      <c r="B1991" s="4" t="str">
        <f>VLOOKUP(Table2[[#This Row],[Full Name]],Table2[[#This Row],[Full Name]],1,)</f>
        <v xml:space="preserve">  Christopher L Hass</v>
      </c>
      <c r="C1991" s="4">
        <f>VLOOKUP('Medical Examinations'!B1991,'Medical Examinations'!B1991:J4324,1,)</f>
        <v>25.745000000000001</v>
      </c>
      <c r="D1991" s="4">
        <f>VLOOKUP('Medical Examinations'!C1991,'Medical Examinations'!C1991:K4324,1,)</f>
        <v>4.62</v>
      </c>
      <c r="E1991" s="4" t="str">
        <f>VLOOKUP('Medical Examinations'!D1991,'Medical Examinations'!D1991:L4324,1,)</f>
        <v>Yes</v>
      </c>
      <c r="F1991" s="4" t="str">
        <f>VLOOKUP('Medical Examinations'!E1991,'Medical Examinations'!E1991:M4324,1,)</f>
        <v>No</v>
      </c>
      <c r="G1991" s="4" t="str">
        <f>VLOOKUP('Medical Examinations'!F1991,'Medical Examinations'!F1991:N4324,1,)</f>
        <v>No</v>
      </c>
      <c r="H1991" s="4">
        <f>VLOOKUP('Medical Examinations'!G1991,'Medical Examinations'!G1991:O4324,1,)</f>
        <v>0</v>
      </c>
      <c r="I1991" s="4" t="str">
        <f>VLOOKUP('Medical Examinations'!H1991,'Medical Examinations'!H1991:P4324,1,)</f>
        <v>No</v>
      </c>
      <c r="J1991" s="4" t="str">
        <f>VLOOKUP('Medical Examinations'!I1991,'Medical Examinations'!I1991:Q4324,1,)</f>
        <v>Over Weight</v>
      </c>
      <c r="K1991" s="4" t="str">
        <f>VLOOKUP('Medical Examinations'!J1991,'Medical Examinations'!J1991:R4324,1,)</f>
        <v>Normal</v>
      </c>
      <c r="L1991" s="49">
        <f>VLOOKUP(Table3[[#This Row],[Charges]],Table3[[Charges]:[Age]],1,)</f>
        <v>28923.14</v>
      </c>
      <c r="M1991" s="23" t="str">
        <f>VLOOKUP(Table3[[#This Row],[Hospital tier]],Table3[[Hospital tier]:[Age]],1,)</f>
        <v>tier - 1</v>
      </c>
      <c r="N1991" s="4" t="str">
        <f>VLOOKUP(Table3[[#This Row],[City tier]],Table3[[Hospital tier]:[Age]],1,)</f>
        <v>tier - 1</v>
      </c>
      <c r="O1991" s="4" t="str">
        <f>VLOOKUP(Table3[[#This Row],[State ID]],Table3[[State ID]:[Age]],1,)</f>
        <v>R1012</v>
      </c>
      <c r="P1991" s="4" t="str">
        <f>VLOOKUP(Table3[[#This Row],[Hospitalasion Details]],Table3[[Hospitalasion Details]:[Age]],1,)</f>
        <v>25-Jul-1962</v>
      </c>
      <c r="Q1991" s="4">
        <f>VLOOKUP(Table3[[#This Row],[Age]],Table3[Age],1,)</f>
        <v>60</v>
      </c>
    </row>
    <row r="1992" spans="1:17" x14ac:dyDescent="0.25">
      <c r="A1992" s="4" t="str">
        <f>VLOOKUP(Table2[[#This Row],[Customer ID]],Table2[],1,)</f>
        <v>Id1991</v>
      </c>
      <c r="B1992" s="4" t="str">
        <f>VLOOKUP(Table2[[#This Row],[Full Name]],Table2[[#This Row],[Full Name]],1,)</f>
        <v xml:space="preserve">  Christopher P Cadotte</v>
      </c>
      <c r="C1992" s="4">
        <f>VLOOKUP('Medical Examinations'!B1992,'Medical Examinations'!B1992:J4325,1,)</f>
        <v>37.1</v>
      </c>
      <c r="D1992" s="4">
        <f>VLOOKUP('Medical Examinations'!C1992,'Medical Examinations'!C1992:K4325,1,)</f>
        <v>6.24</v>
      </c>
      <c r="E1992" s="4" t="str">
        <f>VLOOKUP('Medical Examinations'!D1992,'Medical Examinations'!D1992:L4325,1,)</f>
        <v>No</v>
      </c>
      <c r="F1992" s="4" t="str">
        <f>VLOOKUP('Medical Examinations'!E1992,'Medical Examinations'!E1992:M4325,1,)</f>
        <v>No</v>
      </c>
      <c r="G1992" s="4" t="str">
        <f>VLOOKUP('Medical Examinations'!F1992,'Medical Examinations'!F1992:N4325,1,)</f>
        <v>No</v>
      </c>
      <c r="H1992" s="4">
        <f>VLOOKUP('Medical Examinations'!G1992,'Medical Examinations'!G1992:O4325,1,)</f>
        <v>0</v>
      </c>
      <c r="I1992" s="4" t="str">
        <f>VLOOKUP('Medical Examinations'!H1992,'Medical Examinations'!H1992:P4325,1,)</f>
        <v>No</v>
      </c>
      <c r="J1992" s="4" t="str">
        <f>VLOOKUP('Medical Examinations'!I1992,'Medical Examinations'!I1992:Q4325,1,)</f>
        <v>Obesity</v>
      </c>
      <c r="K1992" s="4" t="str">
        <f>VLOOKUP('Medical Examinations'!J1992,'Medical Examinations'!J1992:R4325,1,)</f>
        <v>Pre diabetes</v>
      </c>
      <c r="L1992" s="49">
        <f>VLOOKUP(Table3[[#This Row],[Charges]],Table3[[Charges]:[Age]],1,)</f>
        <v>28950.47</v>
      </c>
      <c r="M1992" s="23" t="str">
        <f>VLOOKUP(Table3[[#This Row],[Hospital tier]],Table3[[Hospital tier]:[Age]],1,)</f>
        <v>tier - 1</v>
      </c>
      <c r="N1992" s="4" t="str">
        <f>VLOOKUP(Table3[[#This Row],[City tier]],Table3[[Hospital tier]:[Age]],1,)</f>
        <v>tier - 1</v>
      </c>
      <c r="O1992" s="4" t="str">
        <f>VLOOKUP(Table3[[#This Row],[State ID]],Table3[[State ID]:[Age]],1,)</f>
        <v>R1012</v>
      </c>
      <c r="P1992" s="4" t="str">
        <f>VLOOKUP(Table3[[#This Row],[Hospitalasion Details]],Table3[[Hospitalasion Details]:[Age]],1,)</f>
        <v>5-Dec-1959</v>
      </c>
      <c r="Q1992" s="4">
        <f>VLOOKUP(Table3[[#This Row],[Age]],Table3[Age],1,)</f>
        <v>63</v>
      </c>
    </row>
    <row r="1993" spans="1:17" x14ac:dyDescent="0.25">
      <c r="A1993" s="4" t="str">
        <f>VLOOKUP(Table2[[#This Row],[Customer ID]],Table2[],1,)</f>
        <v>Id1992</v>
      </c>
      <c r="B1993" s="4" t="str">
        <f>VLOOKUP(Table2[[#This Row],[Full Name]],Table2[[#This Row],[Full Name]],1,)</f>
        <v xml:space="preserve">  Christopher W Cacciapaglia</v>
      </c>
      <c r="C1993" s="4">
        <f>VLOOKUP('Medical Examinations'!B1993,'Medical Examinations'!B1993:J4326,1,)</f>
        <v>35.435000000000002</v>
      </c>
      <c r="D1993" s="4">
        <f>VLOOKUP('Medical Examinations'!C1993,'Medical Examinations'!C1993:K4326,1,)</f>
        <v>5.81</v>
      </c>
      <c r="E1993" s="4" t="str">
        <f>VLOOKUP('Medical Examinations'!D1993,'Medical Examinations'!D1993:L4326,1,)</f>
        <v>No</v>
      </c>
      <c r="F1993" s="4" t="str">
        <f>VLOOKUP('Medical Examinations'!E1993,'Medical Examinations'!E1993:M4326,1,)</f>
        <v>No</v>
      </c>
      <c r="G1993" s="4" t="str">
        <f>VLOOKUP('Medical Examinations'!F1993,'Medical Examinations'!F1993:N4326,1,)</f>
        <v>No</v>
      </c>
      <c r="H1993" s="4">
        <f>VLOOKUP('Medical Examinations'!G1993,'Medical Examinations'!G1993:O4326,1,)</f>
        <v>0</v>
      </c>
      <c r="I1993" s="4" t="str">
        <f>VLOOKUP('Medical Examinations'!H1993,'Medical Examinations'!H1993:P4326,1,)</f>
        <v>No</v>
      </c>
      <c r="J1993" s="4" t="str">
        <f>VLOOKUP('Medical Examinations'!I1993,'Medical Examinations'!I1993:Q4326,1,)</f>
        <v>Obesity</v>
      </c>
      <c r="K1993" s="4" t="str">
        <f>VLOOKUP('Medical Examinations'!J1993,'Medical Examinations'!J1993:R4326,1,)</f>
        <v>Pre diabetes</v>
      </c>
      <c r="L1993" s="49">
        <f>VLOOKUP(Table3[[#This Row],[Charges]],Table3[[Charges]:[Age]],1,)</f>
        <v>28998.68</v>
      </c>
      <c r="M1993" s="23" t="str">
        <f>VLOOKUP(Table3[[#This Row],[Hospital tier]],Table3[[Hospital tier]:[Age]],1,)</f>
        <v>tier - 1</v>
      </c>
      <c r="N1993" s="4" t="str">
        <f>VLOOKUP(Table3[[#This Row],[City tier]],Table3[[Hospital tier]:[Age]],1,)</f>
        <v>tier - 3</v>
      </c>
      <c r="O1993" s="4" t="str">
        <f>VLOOKUP(Table3[[#This Row],[State ID]],Table3[[State ID]:[Age]],1,)</f>
        <v>R1011</v>
      </c>
      <c r="P1993" s="4" t="str">
        <f>VLOOKUP(Table3[[#This Row],[Hospitalasion Details]],Table3[[Hospitalasion Details]:[Age]],1,)</f>
        <v>1-Sep-2003</v>
      </c>
      <c r="Q1993" s="4">
        <f>VLOOKUP(Table3[[#This Row],[Age]],Table3[Age],1,)</f>
        <v>19</v>
      </c>
    </row>
    <row r="1994" spans="1:17" x14ac:dyDescent="0.25">
      <c r="A1994" s="4" t="str">
        <f>VLOOKUP(Table2[[#This Row],[Customer ID]],Table2[],1,)</f>
        <v>Id1993</v>
      </c>
      <c r="B1994" s="4" t="str">
        <f>VLOOKUP(Table2[[#This Row],[Full Name]],Table2[[#This Row],[Full Name]],1,)</f>
        <v xml:space="preserve">  Norman H Mininger</v>
      </c>
      <c r="C1994" s="4">
        <f>VLOOKUP('Medical Examinations'!B1994,'Medical Examinations'!B1994:J4327,1,)</f>
        <v>20.399999999999999</v>
      </c>
      <c r="D1994" s="4">
        <f>VLOOKUP('Medical Examinations'!C1994,'Medical Examinations'!C1994:K4327,1,)</f>
        <v>4.83</v>
      </c>
      <c r="E1994" s="4" t="str">
        <f>VLOOKUP('Medical Examinations'!D1994,'Medical Examinations'!D1994:L4327,1,)</f>
        <v>No</v>
      </c>
      <c r="F1994" s="4" t="str">
        <f>VLOOKUP('Medical Examinations'!E1994,'Medical Examinations'!E1994:M4327,1,)</f>
        <v>No</v>
      </c>
      <c r="G1994" s="4" t="str">
        <f>VLOOKUP('Medical Examinations'!F1994,'Medical Examinations'!F1994:N4327,1,)</f>
        <v>No</v>
      </c>
      <c r="H1994" s="4">
        <f>VLOOKUP('Medical Examinations'!G1994,'Medical Examinations'!G1994:O4327,1,)</f>
        <v>0</v>
      </c>
      <c r="I1994" s="4" t="str">
        <f>VLOOKUP('Medical Examinations'!H1994,'Medical Examinations'!H1994:P4327,1,)</f>
        <v>No</v>
      </c>
      <c r="J1994" s="4" t="str">
        <f>VLOOKUP('Medical Examinations'!I1994,'Medical Examinations'!I1994:Q4327,1,)</f>
        <v>Normal Weight</v>
      </c>
      <c r="K1994" s="4" t="str">
        <f>VLOOKUP('Medical Examinations'!J1994,'Medical Examinations'!J1994:R4327,1,)</f>
        <v>Normal</v>
      </c>
      <c r="L1994" s="49">
        <f>VLOOKUP(Table3[[#This Row],[Charges]],Table3[[Charges]:[Age]],1,)</f>
        <v>29007.82</v>
      </c>
      <c r="M1994" s="23" t="str">
        <f>VLOOKUP(Table3[[#This Row],[Hospital tier]],Table3[[Hospital tier]:[Age]],1,)</f>
        <v>tier - 1</v>
      </c>
      <c r="N1994" s="4" t="str">
        <f>VLOOKUP(Table3[[#This Row],[City tier]],Table3[[Hospital tier]:[Age]],1,)</f>
        <v>tier - 3</v>
      </c>
      <c r="O1994" s="4" t="str">
        <f>VLOOKUP(Table3[[#This Row],[State ID]],Table3[[State ID]:[Age]],1,)</f>
        <v>R1011</v>
      </c>
      <c r="P1994" s="4" t="str">
        <f>VLOOKUP(Table3[[#This Row],[Hospitalasion Details]],Table3[[Hospitalasion Details]:[Age]],1,)</f>
        <v>7-Jul-1992</v>
      </c>
      <c r="Q1994" s="4">
        <f>VLOOKUP(Table3[[#This Row],[Age]],Table3[Age],1,)</f>
        <v>30</v>
      </c>
    </row>
    <row r="1995" spans="1:17" x14ac:dyDescent="0.25">
      <c r="A1995" s="4" t="str">
        <f>VLOOKUP(Table2[[#This Row],[Customer ID]],Table2[],1,)</f>
        <v>Id1994</v>
      </c>
      <c r="B1995" s="4" t="str">
        <f>VLOOKUP(Table2[[#This Row],[Full Name]],Table2[[#This Row],[Full Name]],1,)</f>
        <v xml:space="preserve">  Susan Mayo</v>
      </c>
      <c r="C1995" s="4">
        <f>VLOOKUP('Medical Examinations'!B1995,'Medical Examinations'!B1995:J4328,1,)</f>
        <v>42.13</v>
      </c>
      <c r="D1995" s="4">
        <f>VLOOKUP('Medical Examinations'!C1995,'Medical Examinations'!C1995:K4328,1,)</f>
        <v>5.72</v>
      </c>
      <c r="E1995" s="4" t="str">
        <f>VLOOKUP('Medical Examinations'!D1995,'Medical Examinations'!D1995:L4328,1,)</f>
        <v>Yes</v>
      </c>
      <c r="F1995" s="4" t="str">
        <f>VLOOKUP('Medical Examinations'!E1995,'Medical Examinations'!E1995:M4328,1,)</f>
        <v>No</v>
      </c>
      <c r="G1995" s="4" t="str">
        <f>VLOOKUP('Medical Examinations'!F1995,'Medical Examinations'!F1995:N4328,1,)</f>
        <v>Yes</v>
      </c>
      <c r="H1995" s="4">
        <f>VLOOKUP('Medical Examinations'!G1995,'Medical Examinations'!G1995:O4328,1,)</f>
        <v>1</v>
      </c>
      <c r="I1995" s="4" t="str">
        <f>VLOOKUP('Medical Examinations'!H1995,'Medical Examinations'!H1995:P4328,1,)</f>
        <v>No</v>
      </c>
      <c r="J1995" s="4" t="str">
        <f>VLOOKUP('Medical Examinations'!I1995,'Medical Examinations'!I1995:Q4328,1,)</f>
        <v>Obesity</v>
      </c>
      <c r="K1995" s="4" t="str">
        <f>VLOOKUP('Medical Examinations'!J1995,'Medical Examinations'!J1995:R4328,1,)</f>
        <v>Pre diabetes</v>
      </c>
      <c r="L1995" s="49">
        <f>VLOOKUP(Table3[[#This Row],[Charges]],Table3[[Charges]:[Age]],1,)</f>
        <v>29114.21</v>
      </c>
      <c r="M1995" s="23" t="str">
        <f>VLOOKUP(Table3[[#This Row],[Hospital tier]],Table3[[Hospital tier]:[Age]],1,)</f>
        <v>tier - 1</v>
      </c>
      <c r="N1995" s="4" t="str">
        <f>VLOOKUP(Table3[[#This Row],[City tier]],Table3[[Hospital tier]:[Age]],1,)</f>
        <v>tier - 3</v>
      </c>
      <c r="O1995" s="4" t="str">
        <f>VLOOKUP(Table3[[#This Row],[State ID]],Table3[[State ID]:[Age]],1,)</f>
        <v>R1011</v>
      </c>
      <c r="P1995" s="4" t="str">
        <f>VLOOKUP(Table3[[#This Row],[Hospitalasion Details]],Table3[[Hospitalasion Details]:[Age]],1,)</f>
        <v>14-Jul-1980</v>
      </c>
      <c r="Q1995" s="4">
        <f>VLOOKUP(Table3[[#This Row],[Age]],Table3[Age],1,)</f>
        <v>42</v>
      </c>
    </row>
    <row r="1996" spans="1:17" x14ac:dyDescent="0.25">
      <c r="A1996" s="4" t="str">
        <f>VLOOKUP(Table2[[#This Row],[Customer ID]],Table2[],1,)</f>
        <v>Id1995</v>
      </c>
      <c r="B1996" s="4" t="str">
        <f>VLOOKUP(Table2[[#This Row],[Full Name]],Table2[[#This Row],[Full Name]],1,)</f>
        <v xml:space="preserve">  Tatyana K Zicko</v>
      </c>
      <c r="C1996" s="4">
        <f>VLOOKUP('Medical Examinations'!B1996,'Medical Examinations'!B1996:J4329,1,)</f>
        <v>33.99</v>
      </c>
      <c r="D1996" s="4">
        <f>VLOOKUP('Medical Examinations'!C1996,'Medical Examinations'!C1996:K4329,1,)</f>
        <v>4.83</v>
      </c>
      <c r="E1996" s="4" t="str">
        <f>VLOOKUP('Medical Examinations'!D1996,'Medical Examinations'!D1996:L4329,1,)</f>
        <v>Yes</v>
      </c>
      <c r="F1996" s="4" t="str">
        <f>VLOOKUP('Medical Examinations'!E1996,'Medical Examinations'!E1996:M4329,1,)</f>
        <v>No</v>
      </c>
      <c r="G1996" s="4" t="str">
        <f>VLOOKUP('Medical Examinations'!F1996,'Medical Examinations'!F1996:N4329,1,)</f>
        <v>Yes</v>
      </c>
      <c r="H1996" s="4">
        <f>VLOOKUP('Medical Examinations'!G1996,'Medical Examinations'!G1996:O4329,1,)</f>
        <v>1</v>
      </c>
      <c r="I1996" s="4" t="str">
        <f>VLOOKUP('Medical Examinations'!H1996,'Medical Examinations'!H1996:P4329,1,)</f>
        <v>No</v>
      </c>
      <c r="J1996" s="4" t="str">
        <f>VLOOKUP('Medical Examinations'!I1996,'Medical Examinations'!I1996:Q4329,1,)</f>
        <v>Obesity</v>
      </c>
      <c r="K1996" s="4" t="str">
        <f>VLOOKUP('Medical Examinations'!J1996,'Medical Examinations'!J1996:R4329,1,)</f>
        <v>Normal</v>
      </c>
      <c r="L1996" s="49">
        <f>VLOOKUP(Table3[[#This Row],[Charges]],Table3[[Charges]:[Age]],1,)</f>
        <v>29114.77</v>
      </c>
      <c r="M1996" s="23" t="str">
        <f>VLOOKUP(Table3[[#This Row],[Hospital tier]],Table3[[Hospital tier]:[Age]],1,)</f>
        <v>tier - 1</v>
      </c>
      <c r="N1996" s="4" t="str">
        <f>VLOOKUP(Table3[[#This Row],[City tier]],Table3[[Hospital tier]:[Age]],1,)</f>
        <v>tier - 1</v>
      </c>
      <c r="O1996" s="4" t="str">
        <f>VLOOKUP(Table3[[#This Row],[State ID]],Table3[[State ID]:[Age]],1,)</f>
        <v>R1011</v>
      </c>
      <c r="P1996" s="4" t="str">
        <f>VLOOKUP(Table3[[#This Row],[Hospitalasion Details]],Table3[[Hospitalasion Details]:[Age]],1,)</f>
        <v>29-Nov-1978</v>
      </c>
      <c r="Q1996" s="4">
        <f>VLOOKUP(Table3[[#This Row],[Age]],Table3[Age],1,)</f>
        <v>44</v>
      </c>
    </row>
    <row r="1997" spans="1:17" x14ac:dyDescent="0.25">
      <c r="A1997" s="4" t="str">
        <f>VLOOKUP(Table2[[#This Row],[Customer ID]],Table2[],1,)</f>
        <v>Id1996</v>
      </c>
      <c r="B1997" s="4" t="str">
        <f>VLOOKUP(Table2[[#This Row],[Full Name]],Table2[[#This Row],[Full Name]],1,)</f>
        <v xml:space="preserve">  Chrissy Graham</v>
      </c>
      <c r="C1997" s="4">
        <f>VLOOKUP('Medical Examinations'!B1997,'Medical Examinations'!B1997:J4330,1,)</f>
        <v>28.594999999999999</v>
      </c>
      <c r="D1997" s="4">
        <f>VLOOKUP('Medical Examinations'!C1997,'Medical Examinations'!C1997:K4330,1,)</f>
        <v>4.1399999999999997</v>
      </c>
      <c r="E1997" s="4" t="str">
        <f>VLOOKUP('Medical Examinations'!D1997,'Medical Examinations'!D1997:L4330,1,)</f>
        <v>Yes</v>
      </c>
      <c r="F1997" s="4" t="str">
        <f>VLOOKUP('Medical Examinations'!E1997,'Medical Examinations'!E1997:M4330,1,)</f>
        <v>No</v>
      </c>
      <c r="G1997" s="4" t="str">
        <f>VLOOKUP('Medical Examinations'!F1997,'Medical Examinations'!F1997:N4330,1,)</f>
        <v>Yes</v>
      </c>
      <c r="H1997" s="4">
        <f>VLOOKUP('Medical Examinations'!G1997,'Medical Examinations'!G1997:O4330,1,)</f>
        <v>1</v>
      </c>
      <c r="I1997" s="4" t="str">
        <f>VLOOKUP('Medical Examinations'!H1997,'Medical Examinations'!H1997:P4330,1,)</f>
        <v>No</v>
      </c>
      <c r="J1997" s="4" t="str">
        <f>VLOOKUP('Medical Examinations'!I1997,'Medical Examinations'!I1997:Q4330,1,)</f>
        <v>Over Weight</v>
      </c>
      <c r="K1997" s="4" t="str">
        <f>VLOOKUP('Medical Examinations'!J1997,'Medical Examinations'!J1997:R4330,1,)</f>
        <v>Normal</v>
      </c>
      <c r="L1997" s="49">
        <f>VLOOKUP(Table3[[#This Row],[Charges]],Table3[[Charges]:[Age]],1,)</f>
        <v>29141.360000000001</v>
      </c>
      <c r="M1997" s="23" t="str">
        <f>VLOOKUP(Table3[[#This Row],[Hospital tier]],Table3[[Hospital tier]:[Age]],1,)</f>
        <v>tier - 1</v>
      </c>
      <c r="N1997" s="4" t="str">
        <f>VLOOKUP(Table3[[#This Row],[City tier]],Table3[[Hospital tier]:[Age]],1,)</f>
        <v>tier - 3</v>
      </c>
      <c r="O1997" s="4" t="str">
        <f>VLOOKUP(Table3[[#This Row],[State ID]],Table3[[State ID]:[Age]],1,)</f>
        <v>R1012</v>
      </c>
      <c r="P1997" s="4" t="str">
        <f>VLOOKUP(Table3[[#This Row],[Hospitalasion Details]],Table3[[Hospitalasion Details]:[Age]],1,)</f>
        <v>24-Dec-1961</v>
      </c>
      <c r="Q1997" s="4">
        <f>VLOOKUP(Table3[[#This Row],[Age]],Table3[Age],1,)</f>
        <v>61</v>
      </c>
    </row>
    <row r="1998" spans="1:17" x14ac:dyDescent="0.25">
      <c r="A1998" s="4" t="str">
        <f>VLOOKUP(Table2[[#This Row],[Customer ID]],Table2[],1,)</f>
        <v>Id1997</v>
      </c>
      <c r="B1998" s="4" t="str">
        <f>VLOOKUP(Table2[[#This Row],[Full Name]],Table2[[#This Row],[Full Name]],1,)</f>
        <v xml:space="preserve">  Carrie Boland</v>
      </c>
      <c r="C1998" s="4">
        <f>VLOOKUP('Medical Examinations'!B1998,'Medical Examinations'!B1998:J4331,1,)</f>
        <v>20.8</v>
      </c>
      <c r="D1998" s="4">
        <f>VLOOKUP('Medical Examinations'!C1998,'Medical Examinations'!C1998:K4331,1,)</f>
        <v>4.07</v>
      </c>
      <c r="E1998" s="4" t="str">
        <f>VLOOKUP('Medical Examinations'!D1998,'Medical Examinations'!D1998:L4331,1,)</f>
        <v>Yes</v>
      </c>
      <c r="F1998" s="4" t="str">
        <f>VLOOKUP('Medical Examinations'!E1998,'Medical Examinations'!E1998:M4331,1,)</f>
        <v>No</v>
      </c>
      <c r="G1998" s="4" t="str">
        <f>VLOOKUP('Medical Examinations'!F1998,'Medical Examinations'!F1998:N4331,1,)</f>
        <v>Yes</v>
      </c>
      <c r="H1998" s="4">
        <f>VLOOKUP('Medical Examinations'!G1998,'Medical Examinations'!G1998:O4331,1,)</f>
        <v>1</v>
      </c>
      <c r="I1998" s="4" t="str">
        <f>VLOOKUP('Medical Examinations'!H1998,'Medical Examinations'!H1998:P4331,1,)</f>
        <v>No</v>
      </c>
      <c r="J1998" s="4" t="str">
        <f>VLOOKUP('Medical Examinations'!I1998,'Medical Examinations'!I1998:Q4331,1,)</f>
        <v>Normal Weight</v>
      </c>
      <c r="K1998" s="4" t="str">
        <f>VLOOKUP('Medical Examinations'!J1998,'Medical Examinations'!J1998:R4331,1,)</f>
        <v>Normal</v>
      </c>
      <c r="L1998" s="49">
        <f>VLOOKUP(Table3[[#This Row],[Charges]],Table3[[Charges]:[Age]],1,)</f>
        <v>29160.39</v>
      </c>
      <c r="M1998" s="23" t="str">
        <f>VLOOKUP(Table3[[#This Row],[Hospital tier]],Table3[[Hospital tier]:[Age]],1,)</f>
        <v>tier - 1</v>
      </c>
      <c r="N1998" s="4" t="str">
        <f>VLOOKUP(Table3[[#This Row],[City tier]],Table3[[Hospital tier]:[Age]],1,)</f>
        <v>tier - 2</v>
      </c>
      <c r="O1998" s="4" t="str">
        <f>VLOOKUP(Table3[[#This Row],[State ID]],Table3[[State ID]:[Age]],1,)</f>
        <v>R1011</v>
      </c>
      <c r="P1998" s="4" t="str">
        <f>VLOOKUP(Table3[[#This Row],[Hospitalasion Details]],Table3[[Hospitalasion Details]:[Age]],1,)</f>
        <v>8-Nov-1976</v>
      </c>
      <c r="Q1998" s="4">
        <f>VLOOKUP(Table3[[#This Row],[Age]],Table3[Age],1,)</f>
        <v>46</v>
      </c>
    </row>
    <row r="1999" spans="1:17" x14ac:dyDescent="0.25">
      <c r="A1999" s="4" t="str">
        <f>VLOOKUP(Table2[[#This Row],[Customer ID]],Table2[],1,)</f>
        <v>Id1998</v>
      </c>
      <c r="B1999" s="4" t="str">
        <f>VLOOKUP(Table2[[#This Row],[Full Name]],Table2[[#This Row],[Full Name]],1,)</f>
        <v xml:space="preserve">  Halle Cupp</v>
      </c>
      <c r="C1999" s="4">
        <f>VLOOKUP('Medical Examinations'!B1999,'Medical Examinations'!B1999:J4332,1,)</f>
        <v>23.465</v>
      </c>
      <c r="D1999" s="4">
        <f>VLOOKUP('Medical Examinations'!C1999,'Medical Examinations'!C1999:K4332,1,)</f>
        <v>6.26</v>
      </c>
      <c r="E1999" s="4" t="str">
        <f>VLOOKUP('Medical Examinations'!D1999,'Medical Examinations'!D1999:L4332,1,)</f>
        <v>Yes</v>
      </c>
      <c r="F1999" s="4" t="str">
        <f>VLOOKUP('Medical Examinations'!E1999,'Medical Examinations'!E1999:M4332,1,)</f>
        <v>No</v>
      </c>
      <c r="G1999" s="4" t="str">
        <f>VLOOKUP('Medical Examinations'!F1999,'Medical Examinations'!F1999:N4332,1,)</f>
        <v>Yes</v>
      </c>
      <c r="H1999" s="4">
        <f>VLOOKUP('Medical Examinations'!G1999,'Medical Examinations'!G1999:O4332,1,)</f>
        <v>1</v>
      </c>
      <c r="I1999" s="4" t="str">
        <f>VLOOKUP('Medical Examinations'!H1999,'Medical Examinations'!H1999:P4332,1,)</f>
        <v>No</v>
      </c>
      <c r="J1999" s="4" t="str">
        <f>VLOOKUP('Medical Examinations'!I1999,'Medical Examinations'!I1999:Q4332,1,)</f>
        <v>Normal Weight</v>
      </c>
      <c r="K1999" s="4" t="str">
        <f>VLOOKUP('Medical Examinations'!J1999,'Medical Examinations'!J1999:R4332,1,)</f>
        <v>Pre diabetes</v>
      </c>
      <c r="L1999" s="49">
        <f>VLOOKUP(Table3[[#This Row],[Charges]],Table3[[Charges]:[Age]],1,)</f>
        <v>29186.48</v>
      </c>
      <c r="M1999" s="23" t="str">
        <f>VLOOKUP(Table3[[#This Row],[Hospital tier]],Table3[[Hospital tier]:[Age]],1,)</f>
        <v>tier - 1</v>
      </c>
      <c r="N1999" s="4" t="str">
        <f>VLOOKUP(Table3[[#This Row],[City tier]],Table3[[Hospital tier]:[Age]],1,)</f>
        <v>tier - 3</v>
      </c>
      <c r="O1999" s="4" t="str">
        <f>VLOOKUP(Table3[[#This Row],[State ID]],Table3[[State ID]:[Age]],1,)</f>
        <v>R1024</v>
      </c>
      <c r="P1999" s="4" t="str">
        <f>VLOOKUP(Table3[[#This Row],[Hospitalasion Details]],Table3[[Hospitalasion Details]:[Age]],1,)</f>
        <v>9-Jul-1969</v>
      </c>
      <c r="Q1999" s="4">
        <f>VLOOKUP(Table3[[#This Row],[Age]],Table3[Age],1,)</f>
        <v>53</v>
      </c>
    </row>
    <row r="2000" spans="1:17" x14ac:dyDescent="0.25">
      <c r="A2000" s="4" t="str">
        <f>VLOOKUP(Table2[[#This Row],[Customer ID]],Table2[],1,)</f>
        <v>Id1999</v>
      </c>
      <c r="B2000" s="4" t="str">
        <f>VLOOKUP(Table2[[#This Row],[Full Name]],Table2[[#This Row],[Full Name]],1,)</f>
        <v xml:space="preserve">  Carolyn Shaw</v>
      </c>
      <c r="C2000" s="4">
        <f>VLOOKUP('Medical Examinations'!B2000,'Medical Examinations'!B2000:J4333,1,)</f>
        <v>40.185000000000002</v>
      </c>
      <c r="D2000" s="4">
        <f>VLOOKUP('Medical Examinations'!C2000,'Medical Examinations'!C2000:K4333,1,)</f>
        <v>5.88</v>
      </c>
      <c r="E2000" s="4" t="str">
        <f>VLOOKUP('Medical Examinations'!D2000,'Medical Examinations'!D2000:L4333,1,)</f>
        <v>Yes</v>
      </c>
      <c r="F2000" s="4" t="str">
        <f>VLOOKUP('Medical Examinations'!E2000,'Medical Examinations'!E2000:M4333,1,)</f>
        <v>No</v>
      </c>
      <c r="G2000" s="4" t="str">
        <f>VLOOKUP('Medical Examinations'!F2000,'Medical Examinations'!F2000:N4333,1,)</f>
        <v>No</v>
      </c>
      <c r="H2000" s="4">
        <f>VLOOKUP('Medical Examinations'!G2000,'Medical Examinations'!G2000:O4333,1,)</f>
        <v>0</v>
      </c>
      <c r="I2000" s="4" t="str">
        <f>VLOOKUP('Medical Examinations'!H2000,'Medical Examinations'!H2000:P4333,1,)</f>
        <v>No</v>
      </c>
      <c r="J2000" s="4" t="str">
        <f>VLOOKUP('Medical Examinations'!I2000,'Medical Examinations'!I2000:Q4333,1,)</f>
        <v>Obesity</v>
      </c>
      <c r="K2000" s="4" t="str">
        <f>VLOOKUP('Medical Examinations'!J2000,'Medical Examinations'!J2000:R4333,1,)</f>
        <v>Pre diabetes</v>
      </c>
      <c r="L2000" s="49">
        <f>VLOOKUP(Table3[[#This Row],[Charges]],Table3[[Charges]:[Age]],1,)</f>
        <v>29227.599999999999</v>
      </c>
      <c r="M2000" s="23" t="str">
        <f>VLOOKUP(Table3[[#This Row],[Hospital tier]],Table3[[Hospital tier]:[Age]],1,)</f>
        <v>tier - 1</v>
      </c>
      <c r="N2000" s="4" t="str">
        <f>VLOOKUP(Table3[[#This Row],[City tier]],Table3[[Hospital tier]:[Age]],1,)</f>
        <v>tier - 3</v>
      </c>
      <c r="O2000" s="4" t="str">
        <f>VLOOKUP(Table3[[#This Row],[State ID]],Table3[[State ID]:[Age]],1,)</f>
        <v>R1012</v>
      </c>
      <c r="P2000" s="4" t="str">
        <f>VLOOKUP(Table3[[#This Row],[Hospitalasion Details]],Table3[[Hospitalasion Details]:[Age]],1,)</f>
        <v>21-Jul-1978</v>
      </c>
      <c r="Q2000" s="4">
        <f>VLOOKUP(Table3[[#This Row],[Age]],Table3[Age],1,)</f>
        <v>44</v>
      </c>
    </row>
    <row r="2001" spans="1:17" x14ac:dyDescent="0.25">
      <c r="A2001" s="4" t="str">
        <f>VLOOKUP(Table2[[#This Row],[Customer ID]],Table2[],1,)</f>
        <v>Id2000</v>
      </c>
      <c r="B2001" s="4" t="str">
        <f>VLOOKUP(Table2[[#This Row],[Full Name]],Table2[[#This Row],[Full Name]],1,)</f>
        <v xml:space="preserve">  Tara D Klassen</v>
      </c>
      <c r="C2001" s="4">
        <f>VLOOKUP('Medical Examinations'!B2001,'Medical Examinations'!B2001:J4334,1,)</f>
        <v>21.89</v>
      </c>
      <c r="D2001" s="4">
        <f>VLOOKUP('Medical Examinations'!C2001,'Medical Examinations'!C2001:K4334,1,)</f>
        <v>5.72</v>
      </c>
      <c r="E2001" s="4" t="str">
        <f>VLOOKUP('Medical Examinations'!D2001,'Medical Examinations'!D2001:L4334,1,)</f>
        <v>Yes</v>
      </c>
      <c r="F2001" s="4" t="str">
        <f>VLOOKUP('Medical Examinations'!E2001,'Medical Examinations'!E2001:M4334,1,)</f>
        <v>No</v>
      </c>
      <c r="G2001" s="4" t="str">
        <f>VLOOKUP('Medical Examinations'!F2001,'Medical Examinations'!F2001:N4334,1,)</f>
        <v>No</v>
      </c>
      <c r="H2001" s="4">
        <f>VLOOKUP('Medical Examinations'!G2001,'Medical Examinations'!G2001:O4334,1,)</f>
        <v>0</v>
      </c>
      <c r="I2001" s="4" t="str">
        <f>VLOOKUP('Medical Examinations'!H2001,'Medical Examinations'!H2001:P4334,1,)</f>
        <v>No</v>
      </c>
      <c r="J2001" s="4" t="str">
        <f>VLOOKUP('Medical Examinations'!I2001,'Medical Examinations'!I2001:Q4334,1,)</f>
        <v>Normal Weight</v>
      </c>
      <c r="K2001" s="4" t="str">
        <f>VLOOKUP('Medical Examinations'!J2001,'Medical Examinations'!J2001:R4334,1,)</f>
        <v>Pre diabetes</v>
      </c>
      <c r="L2001" s="49">
        <f>VLOOKUP(Table3[[#This Row],[Charges]],Table3[[Charges]:[Age]],1,)</f>
        <v>29330.98</v>
      </c>
      <c r="M2001" s="23" t="str">
        <f>VLOOKUP(Table3[[#This Row],[Hospital tier]],Table3[[Hospital tier]:[Age]],1,)</f>
        <v>tier - 1</v>
      </c>
      <c r="N2001" s="4" t="str">
        <f>VLOOKUP(Table3[[#This Row],[City tier]],Table3[[Hospital tier]:[Age]],1,)</f>
        <v>tier - 2</v>
      </c>
      <c r="O2001" s="4" t="str">
        <f>VLOOKUP(Table3[[#This Row],[State ID]],Table3[[State ID]:[Age]],1,)</f>
        <v>R1012</v>
      </c>
      <c r="P2001" s="4" t="str">
        <f>VLOOKUP(Table3[[#This Row],[Hospitalasion Details]],Table3[[Hospitalasion Details]:[Age]],1,)</f>
        <v>5-Jun-1958</v>
      </c>
      <c r="Q2001" s="4">
        <f>VLOOKUP(Table3[[#This Row],[Age]],Table3[Age],1,)</f>
        <v>65</v>
      </c>
    </row>
    <row r="2002" spans="1:17" x14ac:dyDescent="0.25">
      <c r="A2002" s="4" t="str">
        <f>VLOOKUP(Table2[[#This Row],[Customer ID]],Table2[],1,)</f>
        <v>Id2001</v>
      </c>
      <c r="B2002" s="4" t="str">
        <f>VLOOKUP(Table2[[#This Row],[Full Name]],Table2[[#This Row],[Full Name]],1,)</f>
        <v xml:space="preserve">  Rasim M Musal</v>
      </c>
      <c r="C2002" s="4">
        <f>VLOOKUP('Medical Examinations'!B2002,'Medical Examinations'!B2002:J4335,1,)</f>
        <v>29.34</v>
      </c>
      <c r="D2002" s="4">
        <f>VLOOKUP('Medical Examinations'!C2002,'Medical Examinations'!C2002:K4335,1,)</f>
        <v>6.09</v>
      </c>
      <c r="E2002" s="4" t="str">
        <f>VLOOKUP('Medical Examinations'!D2002,'Medical Examinations'!D2002:L4335,1,)</f>
        <v>Yes</v>
      </c>
      <c r="F2002" s="4" t="str">
        <f>VLOOKUP('Medical Examinations'!E2002,'Medical Examinations'!E2002:M4335,1,)</f>
        <v>yes</v>
      </c>
      <c r="G2002" s="4" t="str">
        <f>VLOOKUP('Medical Examinations'!F2002,'Medical Examinations'!F2002:N4335,1,)</f>
        <v>No</v>
      </c>
      <c r="H2002" s="4">
        <f>VLOOKUP('Medical Examinations'!G2002,'Medical Examinations'!G2002:O4335,1,)</f>
        <v>2</v>
      </c>
      <c r="I2002" s="4" t="str">
        <f>VLOOKUP('Medical Examinations'!H2002,'Medical Examinations'!H2002:P4335,1,)</f>
        <v>No</v>
      </c>
      <c r="J2002" s="4" t="str">
        <f>VLOOKUP('Medical Examinations'!I2002,'Medical Examinations'!I2002:Q4335,1,)</f>
        <v>Over Weight</v>
      </c>
      <c r="K2002" s="4" t="str">
        <f>VLOOKUP('Medical Examinations'!J2002,'Medical Examinations'!J2002:R4335,1,)</f>
        <v>Pre diabetes</v>
      </c>
      <c r="L2002" s="49">
        <f>VLOOKUP(Table3[[#This Row],[Charges]],Table3[[Charges]:[Age]],1,)</f>
        <v>29352.560000000001</v>
      </c>
      <c r="M2002" s="23" t="str">
        <f>VLOOKUP(Table3[[#This Row],[Hospital tier]],Table3[[Hospital tier]:[Age]],1,)</f>
        <v>tier - 1</v>
      </c>
      <c r="N2002" s="4" t="str">
        <f>VLOOKUP(Table3[[#This Row],[City tier]],Table3[[Hospital tier]:[Age]],1,)</f>
        <v>tier - 1</v>
      </c>
      <c r="O2002" s="4" t="str">
        <f>VLOOKUP(Table3[[#This Row],[State ID]],Table3[[State ID]:[Age]],1,)</f>
        <v>R1011</v>
      </c>
      <c r="P2002" s="4" t="str">
        <f>VLOOKUP(Table3[[#This Row],[Hospitalasion Details]],Table3[[Hospitalasion Details]:[Age]],1,)</f>
        <v>7-Nov-1985</v>
      </c>
      <c r="Q2002" s="4">
        <f>VLOOKUP(Table3[[#This Row],[Age]],Table3[Age],1,)</f>
        <v>37</v>
      </c>
    </row>
    <row r="2003" spans="1:17" x14ac:dyDescent="0.25">
      <c r="A2003" s="4" t="str">
        <f>VLOOKUP(Table2[[#This Row],[Customer ID]],Table2[],1,)</f>
        <v>Id2002</v>
      </c>
      <c r="B2003" s="4" t="str">
        <f>VLOOKUP(Table2[[#This Row],[Full Name]],Table2[[#This Row],[Full Name]],1,)</f>
        <v xml:space="preserve">  Dina Kitayama</v>
      </c>
      <c r="C2003" s="4">
        <f>VLOOKUP('Medical Examinations'!B2003,'Medical Examinations'!B2003:J4336,1,)</f>
        <v>22.61</v>
      </c>
      <c r="D2003" s="4">
        <f>VLOOKUP('Medical Examinations'!C2003,'Medical Examinations'!C2003:K4336,1,)</f>
        <v>4.25</v>
      </c>
      <c r="E2003" s="4" t="str">
        <f>VLOOKUP('Medical Examinations'!D2003,'Medical Examinations'!D2003:L4336,1,)</f>
        <v>Yes</v>
      </c>
      <c r="F2003" s="4" t="str">
        <f>VLOOKUP('Medical Examinations'!E2003,'Medical Examinations'!E2003:M4336,1,)</f>
        <v>No</v>
      </c>
      <c r="G2003" s="4" t="str">
        <f>VLOOKUP('Medical Examinations'!F2003,'Medical Examinations'!F2003:N4336,1,)</f>
        <v>No</v>
      </c>
      <c r="H2003" s="4">
        <f>VLOOKUP('Medical Examinations'!G2003,'Medical Examinations'!G2003:O4336,1,)</f>
        <v>0</v>
      </c>
      <c r="I2003" s="4" t="str">
        <f>VLOOKUP('Medical Examinations'!H2003,'Medical Examinations'!H2003:P4336,1,)</f>
        <v>No</v>
      </c>
      <c r="J2003" s="4" t="str">
        <f>VLOOKUP('Medical Examinations'!I2003,'Medical Examinations'!I2003:Q4336,1,)</f>
        <v>Normal Weight</v>
      </c>
      <c r="K2003" s="4" t="str">
        <f>VLOOKUP('Medical Examinations'!J2003,'Medical Examinations'!J2003:R4336,1,)</f>
        <v>Normal</v>
      </c>
      <c r="L2003" s="49">
        <f>VLOOKUP(Table3[[#This Row],[Charges]],Table3[[Charges]:[Age]],1,)</f>
        <v>29443.59</v>
      </c>
      <c r="M2003" s="23" t="str">
        <f>VLOOKUP(Table3[[#This Row],[Hospital tier]],Table3[[Hospital tier]:[Age]],1,)</f>
        <v>tier - 1</v>
      </c>
      <c r="N2003" s="4" t="str">
        <f>VLOOKUP(Table3[[#This Row],[City tier]],Table3[[Hospital tier]:[Age]],1,)</f>
        <v>tier - 1</v>
      </c>
      <c r="O2003" s="4" t="str">
        <f>VLOOKUP(Table3[[#This Row],[State ID]],Table3[[State ID]:[Age]],1,)</f>
        <v>R1011</v>
      </c>
      <c r="P2003" s="4" t="str">
        <f>VLOOKUP(Table3[[#This Row],[Hospitalasion Details]],Table3[[Hospitalasion Details]:[Age]],1,)</f>
        <v>16-Jul-1987</v>
      </c>
      <c r="Q2003" s="4">
        <f>VLOOKUP(Table3[[#This Row],[Age]],Table3[Age],1,)</f>
        <v>35</v>
      </c>
    </row>
    <row r="2004" spans="1:17" x14ac:dyDescent="0.25">
      <c r="A2004" s="4" t="str">
        <f>VLOOKUP(Table2[[#This Row],[Customer ID]],Table2[],1,)</f>
        <v>Id2003</v>
      </c>
      <c r="B2004" s="4" t="str">
        <f>VLOOKUP(Table2[[#This Row],[Full Name]],Table2[[#This Row],[Full Name]],1,)</f>
        <v xml:space="preserve">  Lisa Altman</v>
      </c>
      <c r="C2004" s="4">
        <f>VLOOKUP('Medical Examinations'!B2004,'Medical Examinations'!B2004:J4337,1,)</f>
        <v>22.23</v>
      </c>
      <c r="D2004" s="4">
        <f>VLOOKUP('Medical Examinations'!C2004,'Medical Examinations'!C2004:K4337,1,)</f>
        <v>6.09</v>
      </c>
      <c r="E2004" s="4" t="str">
        <f>VLOOKUP('Medical Examinations'!D2004,'Medical Examinations'!D2004:L4337,1,)</f>
        <v>Yes</v>
      </c>
      <c r="F2004" s="4" t="str">
        <f>VLOOKUP('Medical Examinations'!E2004,'Medical Examinations'!E2004:M4337,1,)</f>
        <v>No</v>
      </c>
      <c r="G2004" s="4" t="str">
        <f>VLOOKUP('Medical Examinations'!F2004,'Medical Examinations'!F2004:N4337,1,)</f>
        <v>No</v>
      </c>
      <c r="H2004" s="4">
        <f>VLOOKUP('Medical Examinations'!G2004,'Medical Examinations'!G2004:O4337,1,)</f>
        <v>0</v>
      </c>
      <c r="I2004" s="4" t="str">
        <f>VLOOKUP('Medical Examinations'!H2004,'Medical Examinations'!H2004:P4337,1,)</f>
        <v>No</v>
      </c>
      <c r="J2004" s="4" t="str">
        <f>VLOOKUP('Medical Examinations'!I2004,'Medical Examinations'!I2004:Q4337,1,)</f>
        <v>Normal Weight</v>
      </c>
      <c r="K2004" s="4" t="str">
        <f>VLOOKUP('Medical Examinations'!J2004,'Medical Examinations'!J2004:R4337,1,)</f>
        <v>Pre diabetes</v>
      </c>
      <c r="L2004" s="49">
        <f>VLOOKUP(Table3[[#This Row],[Charges]],Table3[[Charges]:[Age]],1,)</f>
        <v>29523.17</v>
      </c>
      <c r="M2004" s="23" t="str">
        <f>VLOOKUP(Table3[[#This Row],[Hospital tier]],Table3[[Hospital tier]:[Age]],1,)</f>
        <v>tier - 1</v>
      </c>
      <c r="N2004" s="4" t="str">
        <f>VLOOKUP(Table3[[#This Row],[City tier]],Table3[[Hospital tier]:[Age]],1,)</f>
        <v>tier - 2</v>
      </c>
      <c r="O2004" s="4" t="str">
        <f>VLOOKUP(Table3[[#This Row],[State ID]],Table3[[State ID]:[Age]],1,)</f>
        <v>R1024</v>
      </c>
      <c r="P2004" s="4" t="str">
        <f>VLOOKUP(Table3[[#This Row],[Hospitalasion Details]],Table3[[Hospitalasion Details]:[Age]],1,)</f>
        <v>20-Oct-1959</v>
      </c>
      <c r="Q2004" s="4">
        <f>VLOOKUP(Table3[[#This Row],[Age]],Table3[Age],1,)</f>
        <v>63</v>
      </c>
    </row>
    <row r="2005" spans="1:17" x14ac:dyDescent="0.25">
      <c r="A2005" s="4" t="str">
        <f>VLOOKUP(Table2[[#This Row],[Customer ID]],Table2[],1,)</f>
        <v>Id2004</v>
      </c>
      <c r="B2005" s="4" t="str">
        <f>VLOOKUP(Table2[[#This Row],[Full Name]],Table2[[#This Row],[Full Name]],1,)</f>
        <v xml:space="preserve">  Caitrin Demchko</v>
      </c>
      <c r="C2005" s="4">
        <f>VLOOKUP('Medical Examinations'!B2005,'Medical Examinations'!B2005:J4338,1,)</f>
        <v>33.4</v>
      </c>
      <c r="D2005" s="4">
        <f>VLOOKUP('Medical Examinations'!C2005,'Medical Examinations'!C2005:K4338,1,)</f>
        <v>5.51</v>
      </c>
      <c r="E2005" s="4" t="str">
        <f>VLOOKUP('Medical Examinations'!D2005,'Medical Examinations'!D2005:L4338,1,)</f>
        <v>No</v>
      </c>
      <c r="F2005" s="4" t="str">
        <f>VLOOKUP('Medical Examinations'!E2005,'Medical Examinations'!E2005:M4338,1,)</f>
        <v>No</v>
      </c>
      <c r="G2005" s="4" t="str">
        <f>VLOOKUP('Medical Examinations'!F2005,'Medical Examinations'!F2005:N4338,1,)</f>
        <v>No</v>
      </c>
      <c r="H2005" s="4">
        <f>VLOOKUP('Medical Examinations'!G2005,'Medical Examinations'!G2005:O4338,1,)</f>
        <v>0</v>
      </c>
      <c r="I2005" s="4" t="str">
        <f>VLOOKUP('Medical Examinations'!H2005,'Medical Examinations'!H2005:P4338,1,)</f>
        <v>No</v>
      </c>
      <c r="J2005" s="4" t="str">
        <f>VLOOKUP('Medical Examinations'!I2005,'Medical Examinations'!I2005:Q4338,1,)</f>
        <v>Obesity</v>
      </c>
      <c r="K2005" s="4" t="str">
        <f>VLOOKUP('Medical Examinations'!J2005,'Medical Examinations'!J2005:R4338,1,)</f>
        <v>Normal</v>
      </c>
      <c r="L2005" s="49">
        <f>VLOOKUP(Table3[[#This Row],[Charges]],Table3[[Charges]:[Age]],1,)</f>
        <v>29583.8</v>
      </c>
      <c r="M2005" s="23" t="str">
        <f>VLOOKUP(Table3[[#This Row],[Hospital tier]],Table3[[Hospital tier]:[Age]],1,)</f>
        <v>tier - 1</v>
      </c>
      <c r="N2005" s="4" t="str">
        <f>VLOOKUP(Table3[[#This Row],[City tier]],Table3[[Hospital tier]:[Age]],1,)</f>
        <v>tier - 1</v>
      </c>
      <c r="O2005" s="4" t="str">
        <f>VLOOKUP(Table3[[#This Row],[State ID]],Table3[[State ID]:[Age]],1,)</f>
        <v>R1011</v>
      </c>
      <c r="P2005" s="4" t="str">
        <f>VLOOKUP(Table3[[#This Row],[Hospitalasion Details]],Table3[[Hospitalasion Details]:[Age]],1,)</f>
        <v>3-Nov-1975</v>
      </c>
      <c r="Q2005" s="4">
        <f>VLOOKUP(Table3[[#This Row],[Age]],Table3[Age],1,)</f>
        <v>47</v>
      </c>
    </row>
    <row r="2006" spans="1:17" x14ac:dyDescent="0.25">
      <c r="A2006" s="4" t="str">
        <f>VLOOKUP(Table2[[#This Row],[Customer ID]],Table2[],1,)</f>
        <v>Id2005</v>
      </c>
      <c r="B2006" s="4" t="str">
        <f>VLOOKUP(Table2[[#This Row],[Full Name]],Table2[[#This Row],[Full Name]],1,)</f>
        <v xml:space="preserve">  Adriana S Wild</v>
      </c>
      <c r="C2006" s="4">
        <f>VLOOKUP('Medical Examinations'!B2006,'Medical Examinations'!B2006:J4339,1,)</f>
        <v>33.11</v>
      </c>
      <c r="D2006" s="4">
        <f>VLOOKUP('Medical Examinations'!C2006,'Medical Examinations'!C2006:K4339,1,)</f>
        <v>5.63</v>
      </c>
      <c r="E2006" s="4" t="str">
        <f>VLOOKUP('Medical Examinations'!D2006,'Medical Examinations'!D2006:L4339,1,)</f>
        <v>No</v>
      </c>
      <c r="F2006" s="4" t="str">
        <f>VLOOKUP('Medical Examinations'!E2006,'Medical Examinations'!E2006:M4339,1,)</f>
        <v>No</v>
      </c>
      <c r="G2006" s="4" t="str">
        <f>VLOOKUP('Medical Examinations'!F2006,'Medical Examinations'!F2006:N4339,1,)</f>
        <v>No</v>
      </c>
      <c r="H2006" s="4">
        <f>VLOOKUP('Medical Examinations'!G2006,'Medical Examinations'!G2006:O4339,1,)</f>
        <v>0</v>
      </c>
      <c r="I2006" s="4" t="str">
        <f>VLOOKUP('Medical Examinations'!H2006,'Medical Examinations'!H2006:P4339,1,)</f>
        <v>No</v>
      </c>
      <c r="J2006" s="4" t="str">
        <f>VLOOKUP('Medical Examinations'!I2006,'Medical Examinations'!I2006:Q4339,1,)</f>
        <v>Obesity</v>
      </c>
      <c r="K2006" s="4" t="str">
        <f>VLOOKUP('Medical Examinations'!J2006,'Medical Examinations'!J2006:R4339,1,)</f>
        <v>Normal</v>
      </c>
      <c r="L2006" s="49">
        <f>VLOOKUP(Table3[[#This Row],[Charges]],Table3[[Charges]:[Age]],1,)</f>
        <v>29622.69</v>
      </c>
      <c r="M2006" s="23" t="str">
        <f>VLOOKUP(Table3[[#This Row],[Hospital tier]],Table3[[Hospital tier]:[Age]],1,)</f>
        <v>tier - 1</v>
      </c>
      <c r="N2006" s="4" t="str">
        <f>VLOOKUP(Table3[[#This Row],[City tier]],Table3[[Hospital tier]:[Age]],1,)</f>
        <v>tier - 1</v>
      </c>
      <c r="O2006" s="4" t="str">
        <f>VLOOKUP(Table3[[#This Row],[State ID]],Table3[[State ID]:[Age]],1,)</f>
        <v>R1011</v>
      </c>
      <c r="P2006" s="4" t="str">
        <f>VLOOKUP(Table3[[#This Row],[Hospitalasion Details]],Table3[[Hospitalasion Details]:[Age]],1,)</f>
        <v>27-Jul-1993</v>
      </c>
      <c r="Q2006" s="4">
        <f>VLOOKUP(Table3[[#This Row],[Age]],Table3[Age],1,)</f>
        <v>29</v>
      </c>
    </row>
    <row r="2007" spans="1:17" x14ac:dyDescent="0.25">
      <c r="A2007" s="4" t="str">
        <f>VLOOKUP(Table2[[#This Row],[Customer ID]],Table2[],1,)</f>
        <v>Id2006</v>
      </c>
      <c r="B2007" s="4" t="str">
        <f>VLOOKUP(Table2[[#This Row],[Full Name]],Table2[[#This Row],[Full Name]],1,)</f>
        <v xml:space="preserve">  Megan Betts</v>
      </c>
      <c r="C2007" s="4">
        <f>VLOOKUP('Medical Examinations'!B2007,'Medical Examinations'!B2007:J4340,1,)</f>
        <v>16.815000000000001</v>
      </c>
      <c r="D2007" s="4">
        <f>VLOOKUP('Medical Examinations'!C2007,'Medical Examinations'!C2007:K4340,1,)</f>
        <v>5.29</v>
      </c>
      <c r="E2007" s="4" t="str">
        <f>VLOOKUP('Medical Examinations'!D2007,'Medical Examinations'!D2007:L4340,1,)</f>
        <v>Yes</v>
      </c>
      <c r="F2007" s="4" t="str">
        <f>VLOOKUP('Medical Examinations'!E2007,'Medical Examinations'!E2007:M4340,1,)</f>
        <v>No</v>
      </c>
      <c r="G2007" s="4" t="str">
        <f>VLOOKUP('Medical Examinations'!F2007,'Medical Examinations'!F2007:N4340,1,)</f>
        <v>No</v>
      </c>
      <c r="H2007" s="4">
        <f>VLOOKUP('Medical Examinations'!G2007,'Medical Examinations'!G2007:O4340,1,)</f>
        <v>0</v>
      </c>
      <c r="I2007" s="4" t="str">
        <f>VLOOKUP('Medical Examinations'!H2007,'Medical Examinations'!H2007:P4340,1,)</f>
        <v>No</v>
      </c>
      <c r="J2007" s="4" t="str">
        <f>VLOOKUP('Medical Examinations'!I2007,'Medical Examinations'!I2007:Q4340,1,)</f>
        <v>Underweight</v>
      </c>
      <c r="K2007" s="4" t="str">
        <f>VLOOKUP('Medical Examinations'!J2007,'Medical Examinations'!J2007:R4340,1,)</f>
        <v>Normal</v>
      </c>
      <c r="L2007" s="49">
        <f>VLOOKUP(Table3[[#This Row],[Charges]],Table3[[Charges]:[Age]],1,)</f>
        <v>29757.69</v>
      </c>
      <c r="M2007" s="23" t="str">
        <f>VLOOKUP(Table3[[#This Row],[Hospital tier]],Table3[[Hospital tier]:[Age]],1,)</f>
        <v>tier - 1</v>
      </c>
      <c r="N2007" s="4" t="str">
        <f>VLOOKUP(Table3[[#This Row],[City tier]],Table3[[Hospital tier]:[Age]],1,)</f>
        <v>tier - 3</v>
      </c>
      <c r="O2007" s="4" t="str">
        <f>VLOOKUP(Table3[[#This Row],[State ID]],Table3[[State ID]:[Age]],1,)</f>
        <v>R1011</v>
      </c>
      <c r="P2007" s="4" t="str">
        <f>VLOOKUP(Table3[[#This Row],[Hospitalasion Details]],Table3[[Hospitalasion Details]:[Age]],1,)</f>
        <v>23-Aug-1973</v>
      </c>
      <c r="Q2007" s="4">
        <f>VLOOKUP(Table3[[#This Row],[Age]],Table3[Age],1,)</f>
        <v>49</v>
      </c>
    </row>
    <row r="2008" spans="1:17" x14ac:dyDescent="0.25">
      <c r="A2008" s="4" t="str">
        <f>VLOOKUP(Table2[[#This Row],[Customer ID]],Table2[],1,)</f>
        <v>Id2007</v>
      </c>
      <c r="B2008" s="4" t="str">
        <f>VLOOKUP(Table2[[#This Row],[Full Name]],Table2[[#This Row],[Full Name]],1,)</f>
        <v xml:space="preserve">  Kristen M Martin</v>
      </c>
      <c r="C2008" s="4">
        <f>VLOOKUP('Medical Examinations'!B2008,'Medical Examinations'!B2008:J4341,1,)</f>
        <v>25.61</v>
      </c>
      <c r="D2008" s="4">
        <f>VLOOKUP('Medical Examinations'!C2008,'Medical Examinations'!C2008:K4341,1,)</f>
        <v>4</v>
      </c>
      <c r="E2008" s="4" t="str">
        <f>VLOOKUP('Medical Examinations'!D2008,'Medical Examinations'!D2008:L4341,1,)</f>
        <v>No</v>
      </c>
      <c r="F2008" s="4" t="str">
        <f>VLOOKUP('Medical Examinations'!E2008,'Medical Examinations'!E2008:M4341,1,)</f>
        <v>No</v>
      </c>
      <c r="G2008" s="4" t="str">
        <f>VLOOKUP('Medical Examinations'!F2008,'Medical Examinations'!F2008:N4341,1,)</f>
        <v>Yes</v>
      </c>
      <c r="H2008" s="4">
        <f>VLOOKUP('Medical Examinations'!G2008,'Medical Examinations'!G2008:O4341,1,)</f>
        <v>1</v>
      </c>
      <c r="I2008" s="4" t="str">
        <f>VLOOKUP('Medical Examinations'!H2008,'Medical Examinations'!H2008:P4341,1,)</f>
        <v>No</v>
      </c>
      <c r="J2008" s="4" t="str">
        <f>VLOOKUP('Medical Examinations'!I2008,'Medical Examinations'!I2008:Q4341,1,)</f>
        <v>Over Weight</v>
      </c>
      <c r="K2008" s="4" t="str">
        <f>VLOOKUP('Medical Examinations'!J2008,'Medical Examinations'!J2008:R4341,1,)</f>
        <v>Normal</v>
      </c>
      <c r="L2008" s="49">
        <f>VLOOKUP(Table3[[#This Row],[Charges]],Table3[[Charges]:[Age]],1,)</f>
        <v>29760.6</v>
      </c>
      <c r="M2008" s="23" t="str">
        <f>VLOOKUP(Table3[[#This Row],[Hospital tier]],Table3[[Hospital tier]:[Age]],1,)</f>
        <v>tier - 1</v>
      </c>
      <c r="N2008" s="4" t="str">
        <f>VLOOKUP(Table3[[#This Row],[City tier]],Table3[[Hospital tier]:[Age]],1,)</f>
        <v>tier - 2</v>
      </c>
      <c r="O2008" s="4" t="str">
        <f>VLOOKUP(Table3[[#This Row],[State ID]],Table3[[State ID]:[Age]],1,)</f>
        <v>R1011</v>
      </c>
      <c r="P2008" s="4" t="str">
        <f>VLOOKUP(Table3[[#This Row],[Hospitalasion Details]],Table3[[Hospitalasion Details]:[Age]],1,)</f>
        <v>20-Jun-1998</v>
      </c>
      <c r="Q2008" s="4">
        <f>VLOOKUP(Table3[[#This Row],[Age]],Table3[Age],1,)</f>
        <v>24</v>
      </c>
    </row>
    <row r="2009" spans="1:17" x14ac:dyDescent="0.25">
      <c r="A2009" s="4" t="str">
        <f>VLOOKUP(Table2[[#This Row],[Customer ID]],Table2[],1,)</f>
        <v>Id2008</v>
      </c>
      <c r="B2009" s="4" t="str">
        <f>VLOOKUP(Table2[[#This Row],[Full Name]],Table2[[#This Row],[Full Name]],1,)</f>
        <v xml:space="preserve">  Alix Vandeventer</v>
      </c>
      <c r="C2009" s="4">
        <f>VLOOKUP('Medical Examinations'!B2009,'Medical Examinations'!B2009:J4342,1,)</f>
        <v>25.8</v>
      </c>
      <c r="D2009" s="4">
        <f>VLOOKUP('Medical Examinations'!C2009,'Medical Examinations'!C2009:K4342,1,)</f>
        <v>5.49</v>
      </c>
      <c r="E2009" s="4" t="str">
        <f>VLOOKUP('Medical Examinations'!D2009,'Medical Examinations'!D2009:L4342,1,)</f>
        <v>No</v>
      </c>
      <c r="F2009" s="4" t="str">
        <f>VLOOKUP('Medical Examinations'!E2009,'Medical Examinations'!E2009:M4342,1,)</f>
        <v>No</v>
      </c>
      <c r="G2009" s="4" t="str">
        <f>VLOOKUP('Medical Examinations'!F2009,'Medical Examinations'!F2009:N4342,1,)</f>
        <v>No</v>
      </c>
      <c r="H2009" s="4">
        <f>VLOOKUP('Medical Examinations'!G2009,'Medical Examinations'!G2009:O4342,1,)</f>
        <v>0</v>
      </c>
      <c r="I2009" s="4" t="str">
        <f>VLOOKUP('Medical Examinations'!H2009,'Medical Examinations'!H2009:P4342,1,)</f>
        <v>No</v>
      </c>
      <c r="J2009" s="4" t="str">
        <f>VLOOKUP('Medical Examinations'!I2009,'Medical Examinations'!I2009:Q4342,1,)</f>
        <v>Over Weight</v>
      </c>
      <c r="K2009" s="4" t="str">
        <f>VLOOKUP('Medical Examinations'!J2009,'Medical Examinations'!J2009:R4342,1,)</f>
        <v>Normal</v>
      </c>
      <c r="L2009" s="49">
        <f>VLOOKUP(Table3[[#This Row],[Charges]],Table3[[Charges]:[Age]],1,)</f>
        <v>29816.639999999999</v>
      </c>
      <c r="M2009" s="23" t="str">
        <f>VLOOKUP(Table3[[#This Row],[Hospital tier]],Table3[[Hospital tier]:[Age]],1,)</f>
        <v>tier - 1</v>
      </c>
      <c r="N2009" s="4" t="str">
        <f>VLOOKUP(Table3[[#This Row],[City tier]],Table3[[Hospital tier]:[Age]],1,)</f>
        <v>tier - 2</v>
      </c>
      <c r="O2009" s="4" t="str">
        <f>VLOOKUP(Table3[[#This Row],[State ID]],Table3[[State ID]:[Age]],1,)</f>
        <v>R1011</v>
      </c>
      <c r="P2009" s="4" t="str">
        <f>VLOOKUP(Table3[[#This Row],[Hospitalasion Details]],Table3[[Hospitalasion Details]:[Age]],1,)</f>
        <v>13-Aug-1981</v>
      </c>
      <c r="Q2009" s="4">
        <f>VLOOKUP(Table3[[#This Row],[Age]],Table3[Age],1,)</f>
        <v>41</v>
      </c>
    </row>
    <row r="2010" spans="1:17" x14ac:dyDescent="0.25">
      <c r="A2010" s="4" t="str">
        <f>VLOOKUP(Table2[[#This Row],[Customer ID]],Table2[],1,)</f>
        <v>Id2009</v>
      </c>
      <c r="B2010" s="4" t="str">
        <f>VLOOKUP(Table2[[#This Row],[Full Name]],Table2[[#This Row],[Full Name]],1,)</f>
        <v xml:space="preserve">  Kakushin Hirano</v>
      </c>
      <c r="C2010" s="4">
        <f>VLOOKUP('Medical Examinations'!B2010,'Medical Examinations'!B2010:J4343,1,)</f>
        <v>27.39</v>
      </c>
      <c r="D2010" s="4">
        <f>VLOOKUP('Medical Examinations'!C2010,'Medical Examinations'!C2010:K4343,1,)</f>
        <v>5.34</v>
      </c>
      <c r="E2010" s="4" t="str">
        <f>VLOOKUP('Medical Examinations'!D2010,'Medical Examinations'!D2010:L4343,1,)</f>
        <v>No</v>
      </c>
      <c r="F2010" s="4" t="str">
        <f>VLOOKUP('Medical Examinations'!E2010,'Medical Examinations'!E2010:M4343,1,)</f>
        <v>No</v>
      </c>
      <c r="G2010" s="4" t="str">
        <f>VLOOKUP('Medical Examinations'!F2010,'Medical Examinations'!F2010:N4343,1,)</f>
        <v>No</v>
      </c>
      <c r="H2010" s="4">
        <f>VLOOKUP('Medical Examinations'!G2010,'Medical Examinations'!G2010:O4343,1,)</f>
        <v>0</v>
      </c>
      <c r="I2010" s="4" t="str">
        <f>VLOOKUP('Medical Examinations'!H2010,'Medical Examinations'!H2010:P4343,1,)</f>
        <v>No</v>
      </c>
      <c r="J2010" s="4" t="str">
        <f>VLOOKUP('Medical Examinations'!I2010,'Medical Examinations'!I2010:Q4343,1,)</f>
        <v>Over Weight</v>
      </c>
      <c r="K2010" s="4" t="str">
        <f>VLOOKUP('Medical Examinations'!J2010,'Medical Examinations'!J2010:R4343,1,)</f>
        <v>Normal</v>
      </c>
      <c r="L2010" s="49">
        <f>VLOOKUP(Table3[[#This Row],[Charges]],Table3[[Charges]:[Age]],1,)</f>
        <v>29818.76</v>
      </c>
      <c r="M2010" s="23" t="str">
        <f>VLOOKUP(Table3[[#This Row],[Hospital tier]],Table3[[Hospital tier]:[Age]],1,)</f>
        <v>tier - 1</v>
      </c>
      <c r="N2010" s="4" t="str">
        <f>VLOOKUP(Table3[[#This Row],[City tier]],Table3[[Hospital tier]:[Age]],1,)</f>
        <v>tier - 1</v>
      </c>
      <c r="O2010" s="4" t="str">
        <f>VLOOKUP(Table3[[#This Row],[State ID]],Table3[[State ID]:[Age]],1,)</f>
        <v>R1012</v>
      </c>
      <c r="P2010" s="4" t="str">
        <f>VLOOKUP(Table3[[#This Row],[Hospitalasion Details]],Table3[[Hospitalasion Details]:[Age]],1,)</f>
        <v>29-Oct-1982</v>
      </c>
      <c r="Q2010" s="4">
        <f>VLOOKUP(Table3[[#This Row],[Age]],Table3[Age],1,)</f>
        <v>40</v>
      </c>
    </row>
    <row r="2011" spans="1:17" x14ac:dyDescent="0.25">
      <c r="A2011" s="4" t="str">
        <f>VLOOKUP(Table2[[#This Row],[Customer ID]],Table2[],1,)</f>
        <v>Id2010</v>
      </c>
      <c r="B2011" s="4" t="str">
        <f>VLOOKUP(Table2[[#This Row],[Full Name]],Table2[[#This Row],[Full Name]],1,)</f>
        <v xml:space="preserve">  Michael J Davi</v>
      </c>
      <c r="C2011" s="4">
        <f>VLOOKUP('Medical Examinations'!B2011,'Medical Examinations'!B2011:J4344,1,)</f>
        <v>17.03</v>
      </c>
      <c r="D2011" s="4">
        <f>VLOOKUP('Medical Examinations'!C2011,'Medical Examinations'!C2011:K4344,1,)</f>
        <v>4.12</v>
      </c>
      <c r="E2011" s="4" t="str">
        <f>VLOOKUP('Medical Examinations'!D2011,'Medical Examinations'!D2011:L4344,1,)</f>
        <v>No</v>
      </c>
      <c r="F2011" s="4" t="str">
        <f>VLOOKUP('Medical Examinations'!E2011,'Medical Examinations'!E2011:M4344,1,)</f>
        <v>No</v>
      </c>
      <c r="G2011" s="4" t="str">
        <f>VLOOKUP('Medical Examinations'!F2011,'Medical Examinations'!F2011:N4344,1,)</f>
        <v>No</v>
      </c>
      <c r="H2011" s="4">
        <f>VLOOKUP('Medical Examinations'!G2011,'Medical Examinations'!G2011:O4344,1,)</f>
        <v>1</v>
      </c>
      <c r="I2011" s="4" t="str">
        <f>VLOOKUP('Medical Examinations'!H2011,'Medical Examinations'!H2011:P4344,1,)</f>
        <v>No</v>
      </c>
      <c r="J2011" s="4" t="str">
        <f>VLOOKUP('Medical Examinations'!I2011,'Medical Examinations'!I2011:Q4344,1,)</f>
        <v>Underweight</v>
      </c>
      <c r="K2011" s="4" t="str">
        <f>VLOOKUP('Medical Examinations'!J2011,'Medical Examinations'!J2011:R4344,1,)</f>
        <v>Normal</v>
      </c>
      <c r="L2011" s="49">
        <f>VLOOKUP(Table3[[#This Row],[Charges]],Table3[[Charges]:[Age]],1,)</f>
        <v>29852.48</v>
      </c>
      <c r="M2011" s="23" t="str">
        <f>VLOOKUP(Table3[[#This Row],[Hospital tier]],Table3[[Hospital tier]:[Age]],1,)</f>
        <v>tier - 1</v>
      </c>
      <c r="N2011" s="4" t="str">
        <f>VLOOKUP(Table3[[#This Row],[City tier]],Table3[[Hospital tier]:[Age]],1,)</f>
        <v>tier - 3</v>
      </c>
      <c r="O2011" s="4" t="str">
        <f>VLOOKUP(Table3[[#This Row],[State ID]],Table3[[State ID]:[Age]],1,)</f>
        <v>R1011</v>
      </c>
      <c r="P2011" s="4" t="str">
        <f>VLOOKUP(Table3[[#This Row],[Hospitalasion Details]],Table3[[Hospitalasion Details]:[Age]],1,)</f>
        <v>30-Dec-1989</v>
      </c>
      <c r="Q2011" s="4">
        <f>VLOOKUP(Table3[[#This Row],[Age]],Table3[Age],1,)</f>
        <v>33</v>
      </c>
    </row>
    <row r="2012" spans="1:17" x14ac:dyDescent="0.25">
      <c r="A2012" s="4" t="str">
        <f>VLOOKUP(Table2[[#This Row],[Customer ID]],Table2[],1,)</f>
        <v>Id2011</v>
      </c>
      <c r="B2012" s="4" t="str">
        <f>VLOOKUP(Table2[[#This Row],[Full Name]],Table2[[#This Row],[Full Name]],1,)</f>
        <v xml:space="preserve">  Bradley Sloan</v>
      </c>
      <c r="C2012" s="4">
        <f>VLOOKUP('Medical Examinations'!B2012,'Medical Examinations'!B2012:J4345,1,)</f>
        <v>23.75</v>
      </c>
      <c r="D2012" s="4">
        <f>VLOOKUP('Medical Examinations'!C2012,'Medical Examinations'!C2012:K4345,1,)</f>
        <v>5.49</v>
      </c>
      <c r="E2012" s="4" t="str">
        <f>VLOOKUP('Medical Examinations'!D2012,'Medical Examinations'!D2012:L4345,1,)</f>
        <v>Yes</v>
      </c>
      <c r="F2012" s="4" t="str">
        <f>VLOOKUP('Medical Examinations'!E2012,'Medical Examinations'!E2012:M4345,1,)</f>
        <v>No</v>
      </c>
      <c r="G2012" s="4" t="str">
        <f>VLOOKUP('Medical Examinations'!F2012,'Medical Examinations'!F2012:N4345,1,)</f>
        <v>No</v>
      </c>
      <c r="H2012" s="4">
        <f>VLOOKUP('Medical Examinations'!G2012,'Medical Examinations'!G2012:O4345,1,)</f>
        <v>0</v>
      </c>
      <c r="I2012" s="4" t="str">
        <f>VLOOKUP('Medical Examinations'!H2012,'Medical Examinations'!H2012:P4345,1,)</f>
        <v>No</v>
      </c>
      <c r="J2012" s="4" t="str">
        <f>VLOOKUP('Medical Examinations'!I2012,'Medical Examinations'!I2012:Q4345,1,)</f>
        <v>Normal Weight</v>
      </c>
      <c r="K2012" s="4" t="str">
        <f>VLOOKUP('Medical Examinations'!J2012,'Medical Examinations'!J2012:R4345,1,)</f>
        <v>Normal</v>
      </c>
      <c r="L2012" s="49">
        <f>VLOOKUP(Table3[[#This Row],[Charges]],Table3[[Charges]:[Age]],1,)</f>
        <v>29899.25</v>
      </c>
      <c r="M2012" s="23" t="str">
        <f>VLOOKUP(Table3[[#This Row],[Hospital tier]],Table3[[Hospital tier]:[Age]],1,)</f>
        <v>tier - 1</v>
      </c>
      <c r="N2012" s="4" t="str">
        <f>VLOOKUP(Table3[[#This Row],[City tier]],Table3[[Hospital tier]:[Age]],1,)</f>
        <v>tier - 3</v>
      </c>
      <c r="O2012" s="4" t="str">
        <f>VLOOKUP(Table3[[#This Row],[State ID]],Table3[[State ID]:[Age]],1,)</f>
        <v>R1011</v>
      </c>
      <c r="P2012" s="4" t="str">
        <f>VLOOKUP(Table3[[#This Row],[Hospitalasion Details]],Table3[[Hospitalasion Details]:[Age]],1,)</f>
        <v>19-Aug-1975</v>
      </c>
      <c r="Q2012" s="4">
        <f>VLOOKUP(Table3[[#This Row],[Age]],Table3[Age],1,)</f>
        <v>47</v>
      </c>
    </row>
    <row r="2013" spans="1:17" x14ac:dyDescent="0.25">
      <c r="A2013" s="4" t="str">
        <f>VLOOKUP(Table2[[#This Row],[Customer ID]],Table2[],1,)</f>
        <v>Id2012</v>
      </c>
      <c r="B2013" s="4" t="str">
        <f>VLOOKUP(Table2[[#This Row],[Full Name]],Table2[[#This Row],[Full Name]],1,)</f>
        <v xml:space="preserve">  Matt Homich</v>
      </c>
      <c r="C2013" s="4">
        <f>VLOOKUP('Medical Examinations'!B2013,'Medical Examinations'!B2013:J4346,1,)</f>
        <v>26.03</v>
      </c>
      <c r="D2013" s="4">
        <f>VLOOKUP('Medical Examinations'!C2013,'Medical Examinations'!C2013:K4346,1,)</f>
        <v>5.1100000000000003</v>
      </c>
      <c r="E2013" s="4" t="str">
        <f>VLOOKUP('Medical Examinations'!D2013,'Medical Examinations'!D2013:L4346,1,)</f>
        <v>Yes</v>
      </c>
      <c r="F2013" s="4" t="str">
        <f>VLOOKUP('Medical Examinations'!E2013,'Medical Examinations'!E2013:M4346,1,)</f>
        <v>No</v>
      </c>
      <c r="G2013" s="4" t="str">
        <f>VLOOKUP('Medical Examinations'!F2013,'Medical Examinations'!F2013:N4346,1,)</f>
        <v>No</v>
      </c>
      <c r="H2013" s="4">
        <f>VLOOKUP('Medical Examinations'!G2013,'Medical Examinations'!G2013:O4346,1,)</f>
        <v>1</v>
      </c>
      <c r="I2013" s="4" t="str">
        <f>VLOOKUP('Medical Examinations'!H2013,'Medical Examinations'!H2013:P4346,1,)</f>
        <v>No</v>
      </c>
      <c r="J2013" s="4" t="str">
        <f>VLOOKUP('Medical Examinations'!I2013,'Medical Examinations'!I2013:Q4346,1,)</f>
        <v>Over Weight</v>
      </c>
      <c r="K2013" s="4" t="str">
        <f>VLOOKUP('Medical Examinations'!J2013,'Medical Examinations'!J2013:R4346,1,)</f>
        <v>Normal</v>
      </c>
      <c r="L2013" s="49">
        <f>VLOOKUP(Table3[[#This Row],[Charges]],Table3[[Charges]:[Age]],1,)</f>
        <v>29929.56</v>
      </c>
      <c r="M2013" s="23" t="str">
        <f>VLOOKUP(Table3[[#This Row],[Hospital tier]],Table3[[Hospital tier]:[Age]],1,)</f>
        <v>tier - 1</v>
      </c>
      <c r="N2013" s="4" t="str">
        <f>VLOOKUP(Table3[[#This Row],[City tier]],Table3[[Hospital tier]:[Age]],1,)</f>
        <v>tier - 1</v>
      </c>
      <c r="O2013" s="4" t="str">
        <f>VLOOKUP(Table3[[#This Row],[State ID]],Table3[[State ID]:[Age]],1,)</f>
        <v>R1011</v>
      </c>
      <c r="P2013" s="4" t="str">
        <f>VLOOKUP(Table3[[#This Row],[Hospitalasion Details]],Table3[[Hospitalasion Details]:[Age]],1,)</f>
        <v>30-Dec-1988</v>
      </c>
      <c r="Q2013" s="4">
        <f>VLOOKUP(Table3[[#This Row],[Age]],Table3[Age],1,)</f>
        <v>34</v>
      </c>
    </row>
    <row r="2014" spans="1:17" x14ac:dyDescent="0.25">
      <c r="A2014" s="4" t="str">
        <f>VLOOKUP(Table2[[#This Row],[Customer ID]],Table2[],1,)</f>
        <v>Id2013</v>
      </c>
      <c r="B2014" s="4" t="str">
        <f>VLOOKUP(Table2[[#This Row],[Full Name]],Table2[[#This Row],[Full Name]],1,)</f>
        <v xml:space="preserve">  Amanda C Bell</v>
      </c>
      <c r="C2014" s="4">
        <f>VLOOKUP('Medical Examinations'!B2014,'Medical Examinations'!B2014:J4347,1,)</f>
        <v>16.079999999999998</v>
      </c>
      <c r="D2014" s="4">
        <f>VLOOKUP('Medical Examinations'!C2014,'Medical Examinations'!C2014:K4347,1,)</f>
        <v>5.94</v>
      </c>
      <c r="E2014" s="4" t="str">
        <f>VLOOKUP('Medical Examinations'!D2014,'Medical Examinations'!D2014:L4347,1,)</f>
        <v>No</v>
      </c>
      <c r="F2014" s="4" t="str">
        <f>VLOOKUP('Medical Examinations'!E2014,'Medical Examinations'!E2014:M4347,1,)</f>
        <v>No</v>
      </c>
      <c r="G2014" s="4" t="str">
        <f>VLOOKUP('Medical Examinations'!F2014,'Medical Examinations'!F2014:N4347,1,)</f>
        <v>No</v>
      </c>
      <c r="H2014" s="4">
        <f>VLOOKUP('Medical Examinations'!G2014,'Medical Examinations'!G2014:O4347,1,)</f>
        <v>0</v>
      </c>
      <c r="I2014" s="4" t="str">
        <f>VLOOKUP('Medical Examinations'!H2014,'Medical Examinations'!H2014:P4347,1,)</f>
        <v>No</v>
      </c>
      <c r="J2014" s="4" t="str">
        <f>VLOOKUP('Medical Examinations'!I2014,'Medical Examinations'!I2014:Q4347,1,)</f>
        <v>Underweight</v>
      </c>
      <c r="K2014" s="4" t="str">
        <f>VLOOKUP('Medical Examinations'!J2014,'Medical Examinations'!J2014:R4347,1,)</f>
        <v>Pre diabetes</v>
      </c>
      <c r="L2014" s="49">
        <f>VLOOKUP(Table3[[#This Row],[Charges]],Table3[[Charges]:[Age]],1,)</f>
        <v>29933.75</v>
      </c>
      <c r="M2014" s="23" t="str">
        <f>VLOOKUP(Table3[[#This Row],[Hospital tier]],Table3[[Hospital tier]:[Age]],1,)</f>
        <v>tier - 1</v>
      </c>
      <c r="N2014" s="4" t="str">
        <f>VLOOKUP(Table3[[#This Row],[City tier]],Table3[[Hospital tier]:[Age]],1,)</f>
        <v>tier - 1</v>
      </c>
      <c r="O2014" s="4" t="str">
        <f>VLOOKUP(Table3[[#This Row],[State ID]],Table3[[State ID]:[Age]],1,)</f>
        <v>R1011</v>
      </c>
      <c r="P2014" s="4" t="str">
        <f>VLOOKUP(Table3[[#This Row],[Hospitalasion Details]],Table3[[Hospitalasion Details]:[Age]],1,)</f>
        <v>12-Jun-1976</v>
      </c>
      <c r="Q2014" s="4">
        <f>VLOOKUP(Table3[[#This Row],[Age]],Table3[Age],1,)</f>
        <v>46</v>
      </c>
    </row>
    <row r="2015" spans="1:17" x14ac:dyDescent="0.25">
      <c r="A2015" s="4" t="str">
        <f>VLOOKUP(Table2[[#This Row],[Customer ID]],Table2[],1,)</f>
        <v>Id2014</v>
      </c>
      <c r="B2015" s="4" t="str">
        <f>VLOOKUP(Table2[[#This Row],[Full Name]],Table2[[#This Row],[Full Name]],1,)</f>
        <v xml:space="preserve">  Valur Kristjansson</v>
      </c>
      <c r="C2015" s="4">
        <f>VLOOKUP('Medical Examinations'!B2015,'Medical Examinations'!B2015:J4348,1,)</f>
        <v>30.875</v>
      </c>
      <c r="D2015" s="4">
        <f>VLOOKUP('Medical Examinations'!C2015,'Medical Examinations'!C2015:K4348,1,)</f>
        <v>5.54</v>
      </c>
      <c r="E2015" s="4" t="str">
        <f>VLOOKUP('Medical Examinations'!D2015,'Medical Examinations'!D2015:L4348,1,)</f>
        <v>No</v>
      </c>
      <c r="F2015" s="4" t="str">
        <f>VLOOKUP('Medical Examinations'!E2015,'Medical Examinations'!E2015:M4348,1,)</f>
        <v>No</v>
      </c>
      <c r="G2015" s="4" t="str">
        <f>VLOOKUP('Medical Examinations'!F2015,'Medical Examinations'!F2015:N4348,1,)</f>
        <v>No</v>
      </c>
      <c r="H2015" s="4">
        <f>VLOOKUP('Medical Examinations'!G2015,'Medical Examinations'!G2015:O4348,1,)</f>
        <v>0</v>
      </c>
      <c r="I2015" s="4" t="str">
        <f>VLOOKUP('Medical Examinations'!H2015,'Medical Examinations'!H2015:P4348,1,)</f>
        <v>No</v>
      </c>
      <c r="J2015" s="4" t="str">
        <f>VLOOKUP('Medical Examinations'!I2015,'Medical Examinations'!I2015:Q4348,1,)</f>
        <v>Obesity</v>
      </c>
      <c r="K2015" s="4" t="str">
        <f>VLOOKUP('Medical Examinations'!J2015,'Medical Examinations'!J2015:R4348,1,)</f>
        <v>Normal</v>
      </c>
      <c r="L2015" s="49">
        <f>VLOOKUP(Table3[[#This Row],[Charges]],Table3[[Charges]:[Age]],1,)</f>
        <v>29969.67</v>
      </c>
      <c r="M2015" s="23" t="str">
        <f>VLOOKUP(Table3[[#This Row],[Hospital tier]],Table3[[Hospital tier]:[Age]],1,)</f>
        <v>tier - 1</v>
      </c>
      <c r="N2015" s="4" t="str">
        <f>VLOOKUP(Table3[[#This Row],[City tier]],Table3[[Hospital tier]:[Age]],1,)</f>
        <v>tier - 1</v>
      </c>
      <c r="O2015" s="4" t="str">
        <f>VLOOKUP(Table3[[#This Row],[State ID]],Table3[[State ID]:[Age]],1,)</f>
        <v>R1011</v>
      </c>
      <c r="P2015" s="4" t="str">
        <f>VLOOKUP(Table3[[#This Row],[Hospitalasion Details]],Table3[[Hospitalasion Details]:[Age]],1,)</f>
        <v>5-Oct-1991</v>
      </c>
      <c r="Q2015" s="4">
        <f>VLOOKUP(Table3[[#This Row],[Age]],Table3[Age],1,)</f>
        <v>31</v>
      </c>
    </row>
    <row r="2016" spans="1:17" x14ac:dyDescent="0.25">
      <c r="A2016" s="4" t="str">
        <f>VLOOKUP(Table2[[#This Row],[Customer ID]],Table2[],1,)</f>
        <v>Id2015</v>
      </c>
      <c r="B2016" s="4" t="str">
        <f>VLOOKUP(Table2[[#This Row],[Full Name]],Table2[[#This Row],[Full Name]],1,)</f>
        <v xml:space="preserve">  Erica J Pitman</v>
      </c>
      <c r="C2016" s="4">
        <f>VLOOKUP('Medical Examinations'!B2016,'Medical Examinations'!B2016:J4349,1,)</f>
        <v>31.79</v>
      </c>
      <c r="D2016" s="4">
        <f>VLOOKUP('Medical Examinations'!C2016,'Medical Examinations'!C2016:K4349,1,)</f>
        <v>7.09</v>
      </c>
      <c r="E2016" s="4" t="str">
        <f>VLOOKUP('Medical Examinations'!D2016,'Medical Examinations'!D2016:L4349,1,)</f>
        <v>No</v>
      </c>
      <c r="F2016" s="4" t="str">
        <f>VLOOKUP('Medical Examinations'!E2016,'Medical Examinations'!E2016:M4349,1,)</f>
        <v>No</v>
      </c>
      <c r="G2016" s="4" t="str">
        <f>VLOOKUP('Medical Examinations'!F2016,'Medical Examinations'!F2016:N4349,1,)</f>
        <v>No</v>
      </c>
      <c r="H2016" s="4">
        <f>VLOOKUP('Medical Examinations'!G2016,'Medical Examinations'!G2016:O4349,1,)</f>
        <v>0</v>
      </c>
      <c r="I2016" s="4" t="str">
        <f>VLOOKUP('Medical Examinations'!H2016,'Medical Examinations'!H2016:P4349,1,)</f>
        <v>No</v>
      </c>
      <c r="J2016" s="4" t="str">
        <f>VLOOKUP('Medical Examinations'!I2016,'Medical Examinations'!I2016:Q4349,1,)</f>
        <v>Obesity</v>
      </c>
      <c r="K2016" s="4" t="str">
        <f>VLOOKUP('Medical Examinations'!J2016,'Medical Examinations'!J2016:R4349,1,)</f>
        <v>Diabetes</v>
      </c>
      <c r="L2016" s="49">
        <f>VLOOKUP(Table3[[#This Row],[Charges]],Table3[[Charges]:[Age]],1,)</f>
        <v>30026.87</v>
      </c>
      <c r="M2016" s="23" t="str">
        <f>VLOOKUP(Table3[[#This Row],[Hospital tier]],Table3[[Hospital tier]:[Age]],1,)</f>
        <v>tier - 2</v>
      </c>
      <c r="N2016" s="4" t="str">
        <f>VLOOKUP(Table3[[#This Row],[City tier]],Table3[[Hospital tier]:[Age]],1,)</f>
        <v>tier - 3</v>
      </c>
      <c r="O2016" s="4" t="str">
        <f>VLOOKUP(Table3[[#This Row],[State ID]],Table3[[State ID]:[Age]],1,)</f>
        <v>R1012</v>
      </c>
      <c r="P2016" s="4" t="str">
        <f>VLOOKUP(Table3[[#This Row],[Hospitalasion Details]],Table3[[Hospitalasion Details]:[Age]],1,)</f>
        <v>4-Aug-1981</v>
      </c>
      <c r="Q2016" s="4">
        <f>VLOOKUP(Table3[[#This Row],[Age]],Table3[Age],1,)</f>
        <v>41</v>
      </c>
    </row>
    <row r="2017" spans="1:17" x14ac:dyDescent="0.25">
      <c r="A2017" s="4" t="str">
        <f>VLOOKUP(Table2[[#This Row],[Customer ID]],Table2[],1,)</f>
        <v>Id2016</v>
      </c>
      <c r="B2017" s="4" t="str">
        <f>VLOOKUP(Table2[[#This Row],[Full Name]],Table2[[#This Row],[Full Name]],1,)</f>
        <v xml:space="preserve">  Stephen F Curley</v>
      </c>
      <c r="C2017" s="4">
        <f>VLOOKUP('Medical Examinations'!B2017,'Medical Examinations'!B2017:J4350,1,)</f>
        <v>28.48</v>
      </c>
      <c r="D2017" s="4">
        <f>VLOOKUP('Medical Examinations'!C2017,'Medical Examinations'!C2017:K4350,1,)</f>
        <v>6.22</v>
      </c>
      <c r="E2017" s="4" t="str">
        <f>VLOOKUP('Medical Examinations'!D2017,'Medical Examinations'!D2017:L4350,1,)</f>
        <v>Yes</v>
      </c>
      <c r="F2017" s="4" t="str">
        <f>VLOOKUP('Medical Examinations'!E2017,'Medical Examinations'!E2017:M4350,1,)</f>
        <v>No</v>
      </c>
      <c r="G2017" s="4" t="str">
        <f>VLOOKUP('Medical Examinations'!F2017,'Medical Examinations'!F2017:N4350,1,)</f>
        <v>Yes</v>
      </c>
      <c r="H2017" s="4">
        <f>VLOOKUP('Medical Examinations'!G2017,'Medical Examinations'!G2017:O4350,1,)</f>
        <v>1</v>
      </c>
      <c r="I2017" s="4" t="str">
        <f>VLOOKUP('Medical Examinations'!H2017,'Medical Examinations'!H2017:P4350,1,)</f>
        <v>No</v>
      </c>
      <c r="J2017" s="4" t="str">
        <f>VLOOKUP('Medical Examinations'!I2017,'Medical Examinations'!I2017:Q4350,1,)</f>
        <v>Over Weight</v>
      </c>
      <c r="K2017" s="4" t="str">
        <f>VLOOKUP('Medical Examinations'!J2017,'Medical Examinations'!J2017:R4350,1,)</f>
        <v>Pre diabetes</v>
      </c>
      <c r="L2017" s="49">
        <f>VLOOKUP(Table3[[#This Row],[Charges]],Table3[[Charges]:[Age]],1,)</f>
        <v>30063.58</v>
      </c>
      <c r="M2017" s="23" t="str">
        <f>VLOOKUP(Table3[[#This Row],[Hospital tier]],Table3[[Hospital tier]:[Age]],1,)</f>
        <v>tier - 1</v>
      </c>
      <c r="N2017" s="4" t="str">
        <f>VLOOKUP(Table3[[#This Row],[City tier]],Table3[[Hospital tier]:[Age]],1,)</f>
        <v>tier - 1</v>
      </c>
      <c r="O2017" s="4" t="str">
        <f>VLOOKUP(Table3[[#This Row],[State ID]],Table3[[State ID]:[Age]],1,)</f>
        <v>R1012</v>
      </c>
      <c r="P2017" s="4" t="str">
        <f>VLOOKUP(Table3[[#This Row],[Hospitalasion Details]],Table3[[Hospitalasion Details]:[Age]],1,)</f>
        <v>16-Jun-1967</v>
      </c>
      <c r="Q2017" s="4">
        <f>VLOOKUP(Table3[[#This Row],[Age]],Table3[Age],1,)</f>
        <v>55</v>
      </c>
    </row>
    <row r="2018" spans="1:17" x14ac:dyDescent="0.25">
      <c r="A2018" s="4" t="str">
        <f>VLOOKUP(Table2[[#This Row],[Customer ID]],Table2[],1,)</f>
        <v>Id2017</v>
      </c>
      <c r="B2018" s="4" t="str">
        <f>VLOOKUP(Table2[[#This Row],[Full Name]],Table2[[#This Row],[Full Name]],1,)</f>
        <v xml:space="preserve">  Lissa Zimmer</v>
      </c>
      <c r="C2018" s="4">
        <f>VLOOKUP('Medical Examinations'!B2018,'Medical Examinations'!B2018:J4351,1,)</f>
        <v>26.6</v>
      </c>
      <c r="D2018" s="4">
        <f>VLOOKUP('Medical Examinations'!C2018,'Medical Examinations'!C2018:K4351,1,)</f>
        <v>4.33</v>
      </c>
      <c r="E2018" s="4" t="str">
        <f>VLOOKUP('Medical Examinations'!D2018,'Medical Examinations'!D2018:L4351,1,)</f>
        <v>No</v>
      </c>
      <c r="F2018" s="4" t="str">
        <f>VLOOKUP('Medical Examinations'!E2018,'Medical Examinations'!E2018:M4351,1,)</f>
        <v>No</v>
      </c>
      <c r="G2018" s="4" t="str">
        <f>VLOOKUP('Medical Examinations'!F2018,'Medical Examinations'!F2018:N4351,1,)</f>
        <v>No</v>
      </c>
      <c r="H2018" s="4">
        <f>VLOOKUP('Medical Examinations'!G2018,'Medical Examinations'!G2018:O4351,1,)</f>
        <v>1</v>
      </c>
      <c r="I2018" s="4" t="str">
        <f>VLOOKUP('Medical Examinations'!H2018,'Medical Examinations'!H2018:P4351,1,)</f>
        <v>No</v>
      </c>
      <c r="J2018" s="4" t="str">
        <f>VLOOKUP('Medical Examinations'!I2018,'Medical Examinations'!I2018:Q4351,1,)</f>
        <v>Over Weight</v>
      </c>
      <c r="K2018" s="4" t="str">
        <f>VLOOKUP('Medical Examinations'!J2018,'Medical Examinations'!J2018:R4351,1,)</f>
        <v>Normal</v>
      </c>
      <c r="L2018" s="49">
        <f>VLOOKUP(Table3[[#This Row],[Charges]],Table3[[Charges]:[Age]],1,)</f>
        <v>30095.97</v>
      </c>
      <c r="M2018" s="23" t="str">
        <f>VLOOKUP(Table3[[#This Row],[Hospital tier]],Table3[[Hospital tier]:[Age]],1,)</f>
        <v>tier - 2</v>
      </c>
      <c r="N2018" s="4" t="str">
        <f>VLOOKUP(Table3[[#This Row],[City tier]],Table3[[Hospital tier]:[Age]],1,)</f>
        <v>tier - 3</v>
      </c>
      <c r="O2018" s="4" t="str">
        <f>VLOOKUP(Table3[[#This Row],[State ID]],Table3[[State ID]:[Age]],1,)</f>
        <v>R1011</v>
      </c>
      <c r="P2018" s="4" t="str">
        <f>VLOOKUP(Table3[[#This Row],[Hospitalasion Details]],Table3[[Hospitalasion Details]:[Age]],1,)</f>
        <v>2-Sep-1979</v>
      </c>
      <c r="Q2018" s="4">
        <f>VLOOKUP(Table3[[#This Row],[Age]],Table3[Age],1,)</f>
        <v>43</v>
      </c>
    </row>
    <row r="2019" spans="1:17" x14ac:dyDescent="0.25">
      <c r="A2019" s="4" t="str">
        <f>VLOOKUP(Table2[[#This Row],[Customer ID]],Table2[],1,)</f>
        <v>Id2018</v>
      </c>
      <c r="B2019" s="4" t="str">
        <f>VLOOKUP(Table2[[#This Row],[Full Name]],Table2[[#This Row],[Full Name]],1,)</f>
        <v xml:space="preserve">  Megan Granski</v>
      </c>
      <c r="C2019" s="4">
        <f>VLOOKUP('Medical Examinations'!B2019,'Medical Examinations'!B2019:J4352,1,)</f>
        <v>25.27</v>
      </c>
      <c r="D2019" s="4">
        <f>VLOOKUP('Medical Examinations'!C2019,'Medical Examinations'!C2019:K4352,1,)</f>
        <v>5.83</v>
      </c>
      <c r="E2019" s="4" t="str">
        <f>VLOOKUP('Medical Examinations'!D2019,'Medical Examinations'!D2019:L4352,1,)</f>
        <v>No</v>
      </c>
      <c r="F2019" s="4" t="str">
        <f>VLOOKUP('Medical Examinations'!E2019,'Medical Examinations'!E2019:M4352,1,)</f>
        <v>No</v>
      </c>
      <c r="G2019" s="4" t="str">
        <f>VLOOKUP('Medical Examinations'!F2019,'Medical Examinations'!F2019:N4352,1,)</f>
        <v>No</v>
      </c>
      <c r="H2019" s="4">
        <f>VLOOKUP('Medical Examinations'!G2019,'Medical Examinations'!G2019:O4352,1,)</f>
        <v>1</v>
      </c>
      <c r="I2019" s="4" t="str">
        <f>VLOOKUP('Medical Examinations'!H2019,'Medical Examinations'!H2019:P4352,1,)</f>
        <v>No</v>
      </c>
      <c r="J2019" s="4" t="str">
        <f>VLOOKUP('Medical Examinations'!I2019,'Medical Examinations'!I2019:Q4352,1,)</f>
        <v>Over Weight</v>
      </c>
      <c r="K2019" s="4" t="str">
        <f>VLOOKUP('Medical Examinations'!J2019,'Medical Examinations'!J2019:R4352,1,)</f>
        <v>Pre diabetes</v>
      </c>
      <c r="L2019" s="49">
        <f>VLOOKUP(Table3[[#This Row],[Charges]],Table3[[Charges]:[Age]],1,)</f>
        <v>30134.75</v>
      </c>
      <c r="M2019" s="23" t="str">
        <f>VLOOKUP(Table3[[#This Row],[Hospital tier]],Table3[[Hospital tier]:[Age]],1,)</f>
        <v>tier - 2</v>
      </c>
      <c r="N2019" s="4" t="str">
        <f>VLOOKUP(Table3[[#This Row],[City tier]],Table3[[Hospital tier]:[Age]],1,)</f>
        <v>tier - 3</v>
      </c>
      <c r="O2019" s="4" t="str">
        <f>VLOOKUP(Table3[[#This Row],[State ID]],Table3[[State ID]:[Age]],1,)</f>
        <v>R1011</v>
      </c>
      <c r="P2019" s="4" t="str">
        <f>VLOOKUP(Table3[[#This Row],[Hospitalasion Details]],Table3[[Hospitalasion Details]:[Age]],1,)</f>
        <v>25-Dec-1971</v>
      </c>
      <c r="Q2019" s="4">
        <f>VLOOKUP(Table3[[#This Row],[Age]],Table3[Age],1,)</f>
        <v>51</v>
      </c>
    </row>
    <row r="2020" spans="1:17" x14ac:dyDescent="0.25">
      <c r="A2020" s="4" t="str">
        <f>VLOOKUP(Table2[[#This Row],[Customer ID]],Table2[],1,)</f>
        <v>Id2019</v>
      </c>
      <c r="B2020" s="4" t="str">
        <f>VLOOKUP(Table2[[#This Row],[Full Name]],Table2[[#This Row],[Full Name]],1,)</f>
        <v xml:space="preserve">  Alyson Dunn</v>
      </c>
      <c r="C2020" s="4">
        <f>VLOOKUP('Medical Examinations'!B2020,'Medical Examinations'!B2020:J4353,1,)</f>
        <v>34.484999999999999</v>
      </c>
      <c r="D2020" s="4">
        <f>VLOOKUP('Medical Examinations'!C2020,'Medical Examinations'!C2020:K4353,1,)</f>
        <v>4.7</v>
      </c>
      <c r="E2020" s="4" t="str">
        <f>VLOOKUP('Medical Examinations'!D2020,'Medical Examinations'!D2020:L4353,1,)</f>
        <v>Yes</v>
      </c>
      <c r="F2020" s="4" t="str">
        <f>VLOOKUP('Medical Examinations'!E2020,'Medical Examinations'!E2020:M4353,1,)</f>
        <v>No</v>
      </c>
      <c r="G2020" s="4" t="str">
        <f>VLOOKUP('Medical Examinations'!F2020,'Medical Examinations'!F2020:N4353,1,)</f>
        <v>Yes</v>
      </c>
      <c r="H2020" s="4">
        <f>VLOOKUP('Medical Examinations'!G2020,'Medical Examinations'!G2020:O4353,1,)</f>
        <v>1</v>
      </c>
      <c r="I2020" s="4" t="str">
        <f>VLOOKUP('Medical Examinations'!H2020,'Medical Examinations'!H2020:P4353,1,)</f>
        <v>No</v>
      </c>
      <c r="J2020" s="4" t="str">
        <f>VLOOKUP('Medical Examinations'!I2020,'Medical Examinations'!I2020:Q4353,1,)</f>
        <v>Obesity</v>
      </c>
      <c r="K2020" s="4" t="str">
        <f>VLOOKUP('Medical Examinations'!J2020,'Medical Examinations'!J2020:R4353,1,)</f>
        <v>Normal</v>
      </c>
      <c r="L2020" s="49">
        <f>VLOOKUP(Table3[[#This Row],[Charges]],Table3[[Charges]:[Age]],1,)</f>
        <v>30166.62</v>
      </c>
      <c r="M2020" s="23" t="str">
        <f>VLOOKUP(Table3[[#This Row],[Hospital tier]],Table3[[Hospital tier]:[Age]],1,)</f>
        <v>tier - 1</v>
      </c>
      <c r="N2020" s="4" t="str">
        <f>VLOOKUP(Table3[[#This Row],[City tier]],Table3[[Hospital tier]:[Age]],1,)</f>
        <v>tier - 3</v>
      </c>
      <c r="O2020" s="4" t="str">
        <f>VLOOKUP(Table3[[#This Row],[State ID]],Table3[[State ID]:[Age]],1,)</f>
        <v>R1012</v>
      </c>
      <c r="P2020" s="4" t="str">
        <f>VLOOKUP(Table3[[#This Row],[Hospitalasion Details]],Table3[[Hospitalasion Details]:[Age]],1,)</f>
        <v>11-Aug-1958</v>
      </c>
      <c r="Q2020" s="4">
        <f>VLOOKUP(Table3[[#This Row],[Age]],Table3[Age],1,)</f>
        <v>64</v>
      </c>
    </row>
    <row r="2021" spans="1:17" x14ac:dyDescent="0.25">
      <c r="A2021" s="4" t="str">
        <f>VLOOKUP(Table2[[#This Row],[Customer ID]],Table2[],1,)</f>
        <v>Id2020</v>
      </c>
      <c r="B2021" s="4" t="str">
        <f>VLOOKUP(Table2[[#This Row],[Full Name]],Table2[[#This Row],[Full Name]],1,)</f>
        <v xml:space="preserve">  Chance B Regina</v>
      </c>
      <c r="C2021" s="4">
        <f>VLOOKUP('Medical Examinations'!B2021,'Medical Examinations'!B2021:J4354,1,)</f>
        <v>15.57</v>
      </c>
      <c r="D2021" s="4">
        <f>VLOOKUP('Medical Examinations'!C2021,'Medical Examinations'!C2021:K4354,1,)</f>
        <v>4.07</v>
      </c>
      <c r="E2021" s="4" t="str">
        <f>VLOOKUP('Medical Examinations'!D2021,'Medical Examinations'!D2021:L4354,1,)</f>
        <v>Yes</v>
      </c>
      <c r="F2021" s="4" t="str">
        <f>VLOOKUP('Medical Examinations'!E2021,'Medical Examinations'!E2021:M4354,1,)</f>
        <v>No</v>
      </c>
      <c r="G2021" s="4" t="str">
        <f>VLOOKUP('Medical Examinations'!F2021,'Medical Examinations'!F2021:N4354,1,)</f>
        <v>No</v>
      </c>
      <c r="H2021" s="4">
        <f>VLOOKUP('Medical Examinations'!G2021,'Medical Examinations'!G2021:O4354,1,)</f>
        <v>1</v>
      </c>
      <c r="I2021" s="4" t="str">
        <f>VLOOKUP('Medical Examinations'!H2021,'Medical Examinations'!H2021:P4354,1,)</f>
        <v>No</v>
      </c>
      <c r="J2021" s="4" t="str">
        <f>VLOOKUP('Medical Examinations'!I2021,'Medical Examinations'!I2021:Q4354,1,)</f>
        <v>Underweight</v>
      </c>
      <c r="K2021" s="4" t="str">
        <f>VLOOKUP('Medical Examinations'!J2021,'Medical Examinations'!J2021:R4354,1,)</f>
        <v>Normal</v>
      </c>
      <c r="L2021" s="49">
        <f>VLOOKUP(Table3[[#This Row],[Charges]],Table3[[Charges]:[Age]],1,)</f>
        <v>30184.94</v>
      </c>
      <c r="M2021" s="23" t="str">
        <f>VLOOKUP(Table3[[#This Row],[Hospital tier]],Table3[[Hospital tier]:[Age]],1,)</f>
        <v>tier - 1</v>
      </c>
      <c r="N2021" s="4" t="str">
        <f>VLOOKUP(Table3[[#This Row],[City tier]],Table3[[Hospital tier]:[Age]],1,)</f>
        <v>tier - 1</v>
      </c>
      <c r="O2021" s="4" t="str">
        <f>VLOOKUP(Table3[[#This Row],[State ID]],Table3[[State ID]:[Age]],1,)</f>
        <v>R1014</v>
      </c>
      <c r="P2021" s="4" t="str">
        <f>VLOOKUP(Table3[[#This Row],[Hospitalasion Details]],Table3[[Hospitalasion Details]:[Age]],1,)</f>
        <v>13-Sep-1963</v>
      </c>
      <c r="Q2021" s="4">
        <f>VLOOKUP(Table3[[#This Row],[Age]],Table3[Age],1,)</f>
        <v>59</v>
      </c>
    </row>
    <row r="2022" spans="1:17" x14ac:dyDescent="0.25">
      <c r="A2022" s="4" t="str">
        <f>VLOOKUP(Table2[[#This Row],[Customer ID]],Table2[],1,)</f>
        <v>Id2021</v>
      </c>
      <c r="B2022" s="4" t="str">
        <f>VLOOKUP(Table2[[#This Row],[Full Name]],Table2[[#This Row],[Full Name]],1,)</f>
        <v xml:space="preserve">  Sean P O'Connor</v>
      </c>
      <c r="C2022" s="4">
        <f>VLOOKUP('Medical Examinations'!B2022,'Medical Examinations'!B2022:J4355,1,)</f>
        <v>30.36</v>
      </c>
      <c r="D2022" s="4">
        <f>VLOOKUP('Medical Examinations'!C2022,'Medical Examinations'!C2022:K4355,1,)</f>
        <v>9.39</v>
      </c>
      <c r="E2022" s="4" t="str">
        <f>VLOOKUP('Medical Examinations'!D2022,'Medical Examinations'!D2022:L4355,1,)</f>
        <v>No</v>
      </c>
      <c r="F2022" s="4" t="str">
        <f>VLOOKUP('Medical Examinations'!E2022,'Medical Examinations'!E2022:M4355,1,)</f>
        <v>No</v>
      </c>
      <c r="G2022" s="4" t="str">
        <f>VLOOKUP('Medical Examinations'!F2022,'Medical Examinations'!F2022:N4355,1,)</f>
        <v>No</v>
      </c>
      <c r="H2022" s="4">
        <f>VLOOKUP('Medical Examinations'!G2022,'Medical Examinations'!G2022:O4355,1,)</f>
        <v>0</v>
      </c>
      <c r="I2022" s="4" t="str">
        <f>VLOOKUP('Medical Examinations'!H2022,'Medical Examinations'!H2022:P4355,1,)</f>
        <v>No</v>
      </c>
      <c r="J2022" s="4" t="str">
        <f>VLOOKUP('Medical Examinations'!I2022,'Medical Examinations'!I2022:Q4355,1,)</f>
        <v>Obesity</v>
      </c>
      <c r="K2022" s="4" t="str">
        <f>VLOOKUP('Medical Examinations'!J2022,'Medical Examinations'!J2022:R4355,1,)</f>
        <v>Diabetes</v>
      </c>
      <c r="L2022" s="49">
        <f>VLOOKUP(Table3[[#This Row],[Charges]],Table3[[Charges]:[Age]],1,)</f>
        <v>30260</v>
      </c>
      <c r="M2022" s="23" t="str">
        <f>VLOOKUP(Table3[[#This Row],[Hospital tier]],Table3[[Hospital tier]:[Age]],1,)</f>
        <v>tier - 1</v>
      </c>
      <c r="N2022" s="4" t="str">
        <f>VLOOKUP(Table3[[#This Row],[City tier]],Table3[[Hospital tier]:[Age]],1,)</f>
        <v>tier - 1</v>
      </c>
      <c r="O2022" s="4" t="str">
        <f>VLOOKUP(Table3[[#This Row],[State ID]],Table3[[State ID]:[Age]],1,)</f>
        <v>R1014</v>
      </c>
      <c r="P2022" s="4" t="str">
        <f>VLOOKUP(Table3[[#This Row],[Hospitalasion Details]],Table3[[Hospitalasion Details]:[Age]],1,)</f>
        <v>15-Sep-1962</v>
      </c>
      <c r="Q2022" s="4">
        <f>VLOOKUP(Table3[[#This Row],[Age]],Table3[Age],1,)</f>
        <v>60</v>
      </c>
    </row>
    <row r="2023" spans="1:17" x14ac:dyDescent="0.25">
      <c r="A2023" s="4" t="str">
        <f>VLOOKUP(Table2[[#This Row],[Customer ID]],Table2[],1,)</f>
        <v>Id2022</v>
      </c>
      <c r="B2023" s="4" t="str">
        <f>VLOOKUP(Table2[[#This Row],[Full Name]],Table2[[#This Row],[Full Name]],1,)</f>
        <v xml:space="preserve">  Therese Howe</v>
      </c>
      <c r="C2023" s="4">
        <f>VLOOKUP('Medical Examinations'!B2023,'Medical Examinations'!B2023:J4356,1,)</f>
        <v>19.37</v>
      </c>
      <c r="D2023" s="4">
        <f>VLOOKUP('Medical Examinations'!C2023,'Medical Examinations'!C2023:K4356,1,)</f>
        <v>4.18</v>
      </c>
      <c r="E2023" s="4" t="str">
        <f>VLOOKUP('Medical Examinations'!D2023,'Medical Examinations'!D2023:L4356,1,)</f>
        <v>No</v>
      </c>
      <c r="F2023" s="4" t="str">
        <f>VLOOKUP('Medical Examinations'!E2023,'Medical Examinations'!E2023:M4356,1,)</f>
        <v>No</v>
      </c>
      <c r="G2023" s="4" t="str">
        <f>VLOOKUP('Medical Examinations'!F2023,'Medical Examinations'!F2023:N4356,1,)</f>
        <v>No</v>
      </c>
      <c r="H2023" s="4">
        <f>VLOOKUP('Medical Examinations'!G2023,'Medical Examinations'!G2023:O4356,1,)</f>
        <v>0</v>
      </c>
      <c r="I2023" s="4" t="str">
        <f>VLOOKUP('Medical Examinations'!H2023,'Medical Examinations'!H2023:P4356,1,)</f>
        <v>No</v>
      </c>
      <c r="J2023" s="4" t="str">
        <f>VLOOKUP('Medical Examinations'!I2023,'Medical Examinations'!I2023:Q4356,1,)</f>
        <v>Normal Weight</v>
      </c>
      <c r="K2023" s="4" t="str">
        <f>VLOOKUP('Medical Examinations'!J2023,'Medical Examinations'!J2023:R4356,1,)</f>
        <v>Normal</v>
      </c>
      <c r="L2023" s="49">
        <f>VLOOKUP(Table3[[#This Row],[Charges]],Table3[[Charges]:[Age]],1,)</f>
        <v>30284.639999999999</v>
      </c>
      <c r="M2023" s="23" t="str">
        <f>VLOOKUP(Table3[[#This Row],[Hospital tier]],Table3[[Hospital tier]:[Age]],1,)</f>
        <v>tier - 1</v>
      </c>
      <c r="N2023" s="4" t="str">
        <f>VLOOKUP(Table3[[#This Row],[City tier]],Table3[[Hospital tier]:[Age]],1,)</f>
        <v>tier - 1</v>
      </c>
      <c r="O2023" s="4" t="str">
        <f>VLOOKUP(Table3[[#This Row],[State ID]],Table3[[State ID]:[Age]],1,)</f>
        <v>R1012</v>
      </c>
      <c r="P2023" s="4" t="str">
        <f>VLOOKUP(Table3[[#This Row],[Hospitalasion Details]],Table3[[Hospitalasion Details]:[Age]],1,)</f>
        <v>24-Jul-1972</v>
      </c>
      <c r="Q2023" s="4">
        <f>VLOOKUP(Table3[[#This Row],[Age]],Table3[Age],1,)</f>
        <v>50</v>
      </c>
    </row>
    <row r="2024" spans="1:17" x14ac:dyDescent="0.25">
      <c r="A2024" s="4" t="str">
        <f>VLOOKUP(Table2[[#This Row],[Customer ID]],Table2[],1,)</f>
        <v>Id2023</v>
      </c>
      <c r="B2024" s="4" t="str">
        <f>VLOOKUP(Table2[[#This Row],[Full Name]],Table2[[#This Row],[Full Name]],1,)</f>
        <v xml:space="preserve">  Beau Atwater</v>
      </c>
      <c r="C2024" s="4">
        <f>VLOOKUP('Medical Examinations'!B2024,'Medical Examinations'!B2024:J4357,1,)</f>
        <v>16.71</v>
      </c>
      <c r="D2024" s="4">
        <f>VLOOKUP('Medical Examinations'!C2024,'Medical Examinations'!C2024:K4357,1,)</f>
        <v>4.18</v>
      </c>
      <c r="E2024" s="4" t="str">
        <f>VLOOKUP('Medical Examinations'!D2024,'Medical Examinations'!D2024:L4357,1,)</f>
        <v>No</v>
      </c>
      <c r="F2024" s="4" t="str">
        <f>VLOOKUP('Medical Examinations'!E2024,'Medical Examinations'!E2024:M4357,1,)</f>
        <v>No</v>
      </c>
      <c r="G2024" s="4" t="str">
        <f>VLOOKUP('Medical Examinations'!F2024,'Medical Examinations'!F2024:N4357,1,)</f>
        <v>No</v>
      </c>
      <c r="H2024" s="4">
        <f>VLOOKUP('Medical Examinations'!G2024,'Medical Examinations'!G2024:O4357,1,)</f>
        <v>1</v>
      </c>
      <c r="I2024" s="4" t="str">
        <f>VLOOKUP('Medical Examinations'!H2024,'Medical Examinations'!H2024:P4357,1,)</f>
        <v>No</v>
      </c>
      <c r="J2024" s="4" t="str">
        <f>VLOOKUP('Medical Examinations'!I2024,'Medical Examinations'!I2024:Q4357,1,)</f>
        <v>Underweight</v>
      </c>
      <c r="K2024" s="4" t="str">
        <f>VLOOKUP('Medical Examinations'!J2024,'Medical Examinations'!J2024:R4357,1,)</f>
        <v>Normal</v>
      </c>
      <c r="L2024" s="49">
        <f>VLOOKUP(Table3[[#This Row],[Charges]],Table3[[Charges]:[Age]],1,)</f>
        <v>30328.27</v>
      </c>
      <c r="M2024" s="23" t="str">
        <f>VLOOKUP(Table3[[#This Row],[Hospital tier]],Table3[[Hospital tier]:[Age]],1,)</f>
        <v>tier - 2</v>
      </c>
      <c r="N2024" s="4" t="str">
        <f>VLOOKUP(Table3[[#This Row],[City tier]],Table3[[Hospital tier]:[Age]],1,)</f>
        <v>tier - 2</v>
      </c>
      <c r="O2024" s="4" t="str">
        <f>VLOOKUP(Table3[[#This Row],[State ID]],Table3[[State ID]:[Age]],1,)</f>
        <v>R1011</v>
      </c>
      <c r="P2024" s="4" t="str">
        <f>VLOOKUP(Table3[[#This Row],[Hospitalasion Details]],Table3[[Hospitalasion Details]:[Age]],1,)</f>
        <v>1-Jun-2004</v>
      </c>
      <c r="Q2024" s="4">
        <f>VLOOKUP(Table3[[#This Row],[Age]],Table3[Age],1,)</f>
        <v>19</v>
      </c>
    </row>
    <row r="2025" spans="1:17" x14ac:dyDescent="0.25">
      <c r="A2025" s="4" t="str">
        <f>VLOOKUP(Table2[[#This Row],[Customer ID]],Table2[],1,)</f>
        <v>Id2024</v>
      </c>
      <c r="B2025" s="4" t="str">
        <f>VLOOKUP(Table2[[#This Row],[Full Name]],Table2[[#This Row],[Full Name]],1,)</f>
        <v xml:space="preserve">  Kelsey M Gurganus</v>
      </c>
      <c r="C2025" s="4">
        <f>VLOOKUP('Medical Examinations'!B2025,'Medical Examinations'!B2025:J4358,1,)</f>
        <v>24.1</v>
      </c>
      <c r="D2025" s="4">
        <f>VLOOKUP('Medical Examinations'!C2025,'Medical Examinations'!C2025:K4358,1,)</f>
        <v>4.4000000000000004</v>
      </c>
      <c r="E2025" s="4" t="str">
        <f>VLOOKUP('Medical Examinations'!D2025,'Medical Examinations'!D2025:L4358,1,)</f>
        <v>Yes</v>
      </c>
      <c r="F2025" s="4" t="str">
        <f>VLOOKUP('Medical Examinations'!E2025,'Medical Examinations'!E2025:M4358,1,)</f>
        <v>No</v>
      </c>
      <c r="G2025" s="4" t="str">
        <f>VLOOKUP('Medical Examinations'!F2025,'Medical Examinations'!F2025:N4358,1,)</f>
        <v>No</v>
      </c>
      <c r="H2025" s="4">
        <f>VLOOKUP('Medical Examinations'!G2025,'Medical Examinations'!G2025:O4358,1,)</f>
        <v>1</v>
      </c>
      <c r="I2025" s="4" t="str">
        <f>VLOOKUP('Medical Examinations'!H2025,'Medical Examinations'!H2025:P4358,1,)</f>
        <v>No</v>
      </c>
      <c r="J2025" s="4" t="str">
        <f>VLOOKUP('Medical Examinations'!I2025,'Medical Examinations'!I2025:Q4358,1,)</f>
        <v>Normal Weight</v>
      </c>
      <c r="K2025" s="4" t="str">
        <f>VLOOKUP('Medical Examinations'!J2025,'Medical Examinations'!J2025:R4358,1,)</f>
        <v>Normal</v>
      </c>
      <c r="L2025" s="49">
        <f>VLOOKUP(Table3[[#This Row],[Charges]],Table3[[Charges]:[Age]],1,)</f>
        <v>30366.93</v>
      </c>
      <c r="M2025" s="23" t="str">
        <f>VLOOKUP(Table3[[#This Row],[Hospital tier]],Table3[[Hospital tier]:[Age]],1,)</f>
        <v>tier - 2</v>
      </c>
      <c r="N2025" s="4" t="str">
        <f>VLOOKUP(Table3[[#This Row],[City tier]],Table3[[Hospital tier]:[Age]],1,)</f>
        <v>tier - 2</v>
      </c>
      <c r="O2025" s="4" t="str">
        <f>VLOOKUP(Table3[[#This Row],[State ID]],Table3[[State ID]:[Age]],1,)</f>
        <v>R1011</v>
      </c>
      <c r="P2025" s="4" t="str">
        <f>VLOOKUP(Table3[[#This Row],[Hospitalasion Details]],Table3[[Hospitalasion Details]:[Age]],1,)</f>
        <v>30-Jul-1969</v>
      </c>
      <c r="Q2025" s="4">
        <f>VLOOKUP(Table3[[#This Row],[Age]],Table3[Age],1,)</f>
        <v>53</v>
      </c>
    </row>
    <row r="2026" spans="1:17" x14ac:dyDescent="0.25">
      <c r="A2026" s="4" t="str">
        <f>VLOOKUP(Table2[[#This Row],[Customer ID]],Table2[],1,)</f>
        <v>Id2025</v>
      </c>
      <c r="B2026" s="4" t="str">
        <f>VLOOKUP(Table2[[#This Row],[Full Name]],Table2[[#This Row],[Full Name]],1,)</f>
        <v xml:space="preserve">  Gretchen Holden</v>
      </c>
      <c r="C2026" s="4">
        <f>VLOOKUP('Medical Examinations'!B2026,'Medical Examinations'!B2026:J4359,1,)</f>
        <v>29.77</v>
      </c>
      <c r="D2026" s="4">
        <f>VLOOKUP('Medical Examinations'!C2026,'Medical Examinations'!C2026:K4359,1,)</f>
        <v>9.9</v>
      </c>
      <c r="E2026" s="4" t="str">
        <f>VLOOKUP('Medical Examinations'!D2026,'Medical Examinations'!D2026:L4359,1,)</f>
        <v>No</v>
      </c>
      <c r="F2026" s="4" t="str">
        <f>VLOOKUP('Medical Examinations'!E2026,'Medical Examinations'!E2026:M4359,1,)</f>
        <v>No</v>
      </c>
      <c r="G2026" s="4" t="str">
        <f>VLOOKUP('Medical Examinations'!F2026,'Medical Examinations'!F2026:N4359,1,)</f>
        <v>No</v>
      </c>
      <c r="H2026" s="4">
        <f>VLOOKUP('Medical Examinations'!G2026,'Medical Examinations'!G2026:O4359,1,)</f>
        <v>0</v>
      </c>
      <c r="I2026" s="4" t="str">
        <f>VLOOKUP('Medical Examinations'!H2026,'Medical Examinations'!H2026:P4359,1,)</f>
        <v>No</v>
      </c>
      <c r="J2026" s="4" t="str">
        <f>VLOOKUP('Medical Examinations'!I2026,'Medical Examinations'!I2026:Q4359,1,)</f>
        <v>Over Weight</v>
      </c>
      <c r="K2026" s="4" t="str">
        <f>VLOOKUP('Medical Examinations'!J2026,'Medical Examinations'!J2026:R4359,1,)</f>
        <v>Diabetes</v>
      </c>
      <c r="L2026" s="49">
        <f>VLOOKUP(Table3[[#This Row],[Charges]],Table3[[Charges]:[Age]],1,)</f>
        <v>30409.53</v>
      </c>
      <c r="M2026" s="23" t="str">
        <f>VLOOKUP(Table3[[#This Row],[Hospital tier]],Table3[[Hospital tier]:[Age]],1,)</f>
        <v>tier - 2</v>
      </c>
      <c r="N2026" s="4" t="str">
        <f>VLOOKUP(Table3[[#This Row],[City tier]],Table3[[Hospital tier]:[Age]],1,)</f>
        <v>tier - 3</v>
      </c>
      <c r="O2026" s="4" t="str">
        <f>VLOOKUP(Table3[[#This Row],[State ID]],Table3[[State ID]:[Age]],1,)</f>
        <v>R1012</v>
      </c>
      <c r="P2026" s="4" t="str">
        <f>VLOOKUP(Table3[[#This Row],[Hospitalasion Details]],Table3[[Hospitalasion Details]:[Age]],1,)</f>
        <v>3-Sep-1976</v>
      </c>
      <c r="Q2026" s="4">
        <f>VLOOKUP(Table3[[#This Row],[Age]],Table3[Age],1,)</f>
        <v>46</v>
      </c>
    </row>
    <row r="2027" spans="1:17" x14ac:dyDescent="0.25">
      <c r="A2027" s="4" t="str">
        <f>VLOOKUP(Table2[[#This Row],[Customer ID]],Table2[],1,)</f>
        <v>Id2026</v>
      </c>
      <c r="B2027" s="4" t="str">
        <f>VLOOKUP(Table2[[#This Row],[Full Name]],Table2[[#This Row],[Full Name]],1,)</f>
        <v xml:space="preserve">  Nicholas E Parton</v>
      </c>
      <c r="C2027" s="4">
        <f>VLOOKUP('Medical Examinations'!B2027,'Medical Examinations'!B2027:J4360,1,)</f>
        <v>46.53</v>
      </c>
      <c r="D2027" s="4">
        <f>VLOOKUP('Medical Examinations'!C2027,'Medical Examinations'!C2027:K4360,1,)</f>
        <v>4.84</v>
      </c>
      <c r="E2027" s="4" t="str">
        <f>VLOOKUP('Medical Examinations'!D2027,'Medical Examinations'!D2027:L4360,1,)</f>
        <v>Yes</v>
      </c>
      <c r="F2027" s="4" t="str">
        <f>VLOOKUP('Medical Examinations'!E2027,'Medical Examinations'!E2027:M4360,1,)</f>
        <v>No</v>
      </c>
      <c r="G2027" s="4" t="str">
        <f>VLOOKUP('Medical Examinations'!F2027,'Medical Examinations'!F2027:N4360,1,)</f>
        <v>No</v>
      </c>
      <c r="H2027" s="4">
        <f>VLOOKUP('Medical Examinations'!G2027,'Medical Examinations'!G2027:O4360,1,)</f>
        <v>0</v>
      </c>
      <c r="I2027" s="4" t="str">
        <f>VLOOKUP('Medical Examinations'!H2027,'Medical Examinations'!H2027:P4360,1,)</f>
        <v>No</v>
      </c>
      <c r="J2027" s="4" t="str">
        <f>VLOOKUP('Medical Examinations'!I2027,'Medical Examinations'!I2027:Q4360,1,)</f>
        <v>Obesity</v>
      </c>
      <c r="K2027" s="4" t="str">
        <f>VLOOKUP('Medical Examinations'!J2027,'Medical Examinations'!J2027:R4360,1,)</f>
        <v>Normal</v>
      </c>
      <c r="L2027" s="49">
        <f>VLOOKUP(Table3[[#This Row],[Charges]],Table3[[Charges]:[Age]],1,)</f>
        <v>30422.03</v>
      </c>
      <c r="M2027" s="23" t="str">
        <f>VLOOKUP(Table3[[#This Row],[Hospital tier]],Table3[[Hospital tier]:[Age]],1,)</f>
        <v>tier - 2</v>
      </c>
      <c r="N2027" s="4" t="str">
        <f>VLOOKUP(Table3[[#This Row],[City tier]],Table3[[Hospital tier]:[Age]],1,)</f>
        <v>tier - 3</v>
      </c>
      <c r="O2027" s="4" t="str">
        <f>VLOOKUP(Table3[[#This Row],[State ID]],Table3[[State ID]:[Age]],1,)</f>
        <v>R1011</v>
      </c>
      <c r="P2027" s="4" t="str">
        <f>VLOOKUP(Table3[[#This Row],[Hospitalasion Details]],Table3[[Hospitalasion Details]:[Age]],1,)</f>
        <v>28-Oct-1998</v>
      </c>
      <c r="Q2027" s="4">
        <f>VLOOKUP(Table3[[#This Row],[Age]],Table3[Age],1,)</f>
        <v>24</v>
      </c>
    </row>
    <row r="2028" spans="1:17" x14ac:dyDescent="0.25">
      <c r="A2028" s="4" t="str">
        <f>VLOOKUP(Table2[[#This Row],[Customer ID]],Table2[],1,)</f>
        <v>Id2027</v>
      </c>
      <c r="B2028" s="4" t="str">
        <f>VLOOKUP(Table2[[#This Row],[Full Name]],Table2[[#This Row],[Full Name]],1,)</f>
        <v xml:space="preserve">  Deborah Downs</v>
      </c>
      <c r="C2028" s="4">
        <f>VLOOKUP('Medical Examinations'!B2028,'Medical Examinations'!B2028:J4361,1,)</f>
        <v>23.4</v>
      </c>
      <c r="D2028" s="4">
        <f>VLOOKUP('Medical Examinations'!C2028,'Medical Examinations'!C2028:K4361,1,)</f>
        <v>5.53</v>
      </c>
      <c r="E2028" s="4" t="str">
        <f>VLOOKUP('Medical Examinations'!D2028,'Medical Examinations'!D2028:L4361,1,)</f>
        <v>No</v>
      </c>
      <c r="F2028" s="4" t="str">
        <f>VLOOKUP('Medical Examinations'!E2028,'Medical Examinations'!E2028:M4361,1,)</f>
        <v>No</v>
      </c>
      <c r="G2028" s="4" t="str">
        <f>VLOOKUP('Medical Examinations'!F2028,'Medical Examinations'!F2028:N4361,1,)</f>
        <v>Yes</v>
      </c>
      <c r="H2028" s="4">
        <f>VLOOKUP('Medical Examinations'!G2028,'Medical Examinations'!G2028:O4361,1,)</f>
        <v>1</v>
      </c>
      <c r="I2028" s="4" t="str">
        <f>VLOOKUP('Medical Examinations'!H2028,'Medical Examinations'!H2028:P4361,1,)</f>
        <v>No</v>
      </c>
      <c r="J2028" s="4" t="str">
        <f>VLOOKUP('Medical Examinations'!I2028,'Medical Examinations'!I2028:Q4361,1,)</f>
        <v>Normal Weight</v>
      </c>
      <c r="K2028" s="4" t="str">
        <f>VLOOKUP('Medical Examinations'!J2028,'Medical Examinations'!J2028:R4361,1,)</f>
        <v>Normal</v>
      </c>
      <c r="L2028" s="49">
        <f>VLOOKUP(Table3[[#This Row],[Charges]],Table3[[Charges]:[Age]],1,)</f>
        <v>30457.37</v>
      </c>
      <c r="M2028" s="23" t="str">
        <f>VLOOKUP(Table3[[#This Row],[Hospital tier]],Table3[[Hospital tier]:[Age]],1,)</f>
        <v>tier - 2</v>
      </c>
      <c r="N2028" s="4" t="str">
        <f>VLOOKUP(Table3[[#This Row],[City tier]],Table3[[Hospital tier]:[Age]],1,)</f>
        <v>tier - 1</v>
      </c>
      <c r="O2028" s="4" t="str">
        <f>VLOOKUP(Table3[[#This Row],[State ID]],Table3[[State ID]:[Age]],1,)</f>
        <v>R1012</v>
      </c>
      <c r="P2028" s="4" t="str">
        <f>VLOOKUP(Table3[[#This Row],[Hospitalasion Details]],Table3[[Hospitalasion Details]:[Age]],1,)</f>
        <v>3-Sep-1983</v>
      </c>
      <c r="Q2028" s="4">
        <f>VLOOKUP(Table3[[#This Row],[Age]],Table3[Age],1,)</f>
        <v>39</v>
      </c>
    </row>
    <row r="2029" spans="1:17" x14ac:dyDescent="0.25">
      <c r="A2029" s="4" t="str">
        <f>VLOOKUP(Table2[[#This Row],[Customer ID]],Table2[],1,)</f>
        <v>Id2028</v>
      </c>
      <c r="B2029" s="4" t="str">
        <f>VLOOKUP(Table2[[#This Row],[Full Name]],Table2[[#This Row],[Full Name]],1,)</f>
        <v xml:space="preserve">  Chuck W Jr Dent</v>
      </c>
      <c r="C2029" s="4">
        <f>VLOOKUP('Medical Examinations'!B2029,'Medical Examinations'!B2029:J4362,1,)</f>
        <v>30</v>
      </c>
      <c r="D2029" s="4">
        <f>VLOOKUP('Medical Examinations'!C2029,'Medical Examinations'!C2029:K4362,1,)</f>
        <v>4.33</v>
      </c>
      <c r="E2029" s="4" t="str">
        <f>VLOOKUP('Medical Examinations'!D2029,'Medical Examinations'!D2029:L4362,1,)</f>
        <v>Yes</v>
      </c>
      <c r="F2029" s="4" t="str">
        <f>VLOOKUP('Medical Examinations'!E2029,'Medical Examinations'!E2029:M4362,1,)</f>
        <v>No</v>
      </c>
      <c r="G2029" s="4" t="str">
        <f>VLOOKUP('Medical Examinations'!F2029,'Medical Examinations'!F2029:N4362,1,)</f>
        <v>No</v>
      </c>
      <c r="H2029" s="4">
        <f>VLOOKUP('Medical Examinations'!G2029,'Medical Examinations'!G2029:O4362,1,)</f>
        <v>0</v>
      </c>
      <c r="I2029" s="4" t="str">
        <f>VLOOKUP('Medical Examinations'!H2029,'Medical Examinations'!H2029:P4362,1,)</f>
        <v>No</v>
      </c>
      <c r="J2029" s="4" t="str">
        <f>VLOOKUP('Medical Examinations'!I2029,'Medical Examinations'!I2029:Q4362,1,)</f>
        <v>Obesity</v>
      </c>
      <c r="K2029" s="4" t="str">
        <f>VLOOKUP('Medical Examinations'!J2029,'Medical Examinations'!J2029:R4362,1,)</f>
        <v>Normal</v>
      </c>
      <c r="L2029" s="49">
        <f>VLOOKUP(Table3[[#This Row],[Charges]],Table3[[Charges]:[Age]],1,)</f>
        <v>30530.5</v>
      </c>
      <c r="M2029" s="23" t="str">
        <f>VLOOKUP(Table3[[#This Row],[Hospital tier]],Table3[[Hospital tier]:[Age]],1,)</f>
        <v>tier - 2</v>
      </c>
      <c r="N2029" s="4" t="str">
        <f>VLOOKUP(Table3[[#This Row],[City tier]],Table3[[Hospital tier]:[Age]],1,)</f>
        <v>tier - 1</v>
      </c>
      <c r="O2029" s="4" t="str">
        <f>VLOOKUP(Table3[[#This Row],[State ID]],Table3[[State ID]:[Age]],1,)</f>
        <v>R1011</v>
      </c>
      <c r="P2029" s="4" t="str">
        <f>VLOOKUP(Table3[[#This Row],[Hospitalasion Details]],Table3[[Hospitalasion Details]:[Age]],1,)</f>
        <v>10-Aug-1986</v>
      </c>
      <c r="Q2029" s="4">
        <f>VLOOKUP(Table3[[#This Row],[Age]],Table3[Age],1,)</f>
        <v>36</v>
      </c>
    </row>
    <row r="2030" spans="1:17" x14ac:dyDescent="0.25">
      <c r="A2030" s="4" t="str">
        <f>VLOOKUP(Table2[[#This Row],[Customer ID]],Table2[],1,)</f>
        <v>Id2029</v>
      </c>
      <c r="B2030" s="4" t="str">
        <f>VLOOKUP(Table2[[#This Row],[Full Name]],Table2[[#This Row],[Full Name]],1,)</f>
        <v xml:space="preserve">  Daniel Ranti</v>
      </c>
      <c r="C2030" s="4">
        <f>VLOOKUP('Medical Examinations'!B2030,'Medical Examinations'!B2030:J4363,1,)</f>
        <v>29.15</v>
      </c>
      <c r="D2030" s="4">
        <f>VLOOKUP('Medical Examinations'!C2030,'Medical Examinations'!C2030:K4363,1,)</f>
        <v>4.91</v>
      </c>
      <c r="E2030" s="4" t="str">
        <f>VLOOKUP('Medical Examinations'!D2030,'Medical Examinations'!D2030:L4363,1,)</f>
        <v>Yes</v>
      </c>
      <c r="F2030" s="4" t="str">
        <f>VLOOKUP('Medical Examinations'!E2030,'Medical Examinations'!E2030:M4363,1,)</f>
        <v>No</v>
      </c>
      <c r="G2030" s="4" t="str">
        <f>VLOOKUP('Medical Examinations'!F2030,'Medical Examinations'!F2030:N4363,1,)</f>
        <v>No</v>
      </c>
      <c r="H2030" s="4">
        <f>VLOOKUP('Medical Examinations'!G2030,'Medical Examinations'!G2030:O4363,1,)</f>
        <v>0</v>
      </c>
      <c r="I2030" s="4" t="str">
        <f>VLOOKUP('Medical Examinations'!H2030,'Medical Examinations'!H2030:P4363,1,)</f>
        <v>No</v>
      </c>
      <c r="J2030" s="4" t="str">
        <f>VLOOKUP('Medical Examinations'!I2030,'Medical Examinations'!I2030:Q4363,1,)</f>
        <v>Over Weight</v>
      </c>
      <c r="K2030" s="4" t="str">
        <f>VLOOKUP('Medical Examinations'!J2030,'Medical Examinations'!J2030:R4363,1,)</f>
        <v>Normal</v>
      </c>
      <c r="L2030" s="49">
        <f>VLOOKUP(Table3[[#This Row],[Charges]],Table3[[Charges]:[Age]],1,)</f>
        <v>30625.65</v>
      </c>
      <c r="M2030" s="23" t="str">
        <f>VLOOKUP(Table3[[#This Row],[Hospital tier]],Table3[[Hospital tier]:[Age]],1,)</f>
        <v>tier - 2</v>
      </c>
      <c r="N2030" s="4" t="str">
        <f>VLOOKUP(Table3[[#This Row],[City tier]],Table3[[Hospital tier]:[Age]],1,)</f>
        <v>tier - 3</v>
      </c>
      <c r="O2030" s="4" t="str">
        <f>VLOOKUP(Table3[[#This Row],[State ID]],Table3[[State ID]:[Age]],1,)</f>
        <v>R1011</v>
      </c>
      <c r="P2030" s="4" t="str">
        <f>VLOOKUP(Table3[[#This Row],[Hospitalasion Details]],Table3[[Hospitalasion Details]:[Age]],1,)</f>
        <v>11-Nov-1970</v>
      </c>
      <c r="Q2030" s="4">
        <f>VLOOKUP(Table3[[#This Row],[Age]],Table3[Age],1,)</f>
        <v>52</v>
      </c>
    </row>
    <row r="2031" spans="1:17" x14ac:dyDescent="0.25">
      <c r="A2031" s="4" t="str">
        <f>VLOOKUP(Table2[[#This Row],[Customer ID]],Table2[],1,)</f>
        <v>Id2030</v>
      </c>
      <c r="B2031" s="4" t="str">
        <f>VLOOKUP(Table2[[#This Row],[Full Name]],Table2[[#This Row],[Full Name]],1,)</f>
        <v xml:space="preserve">  Amany Ishaq</v>
      </c>
      <c r="C2031" s="4">
        <f>VLOOKUP('Medical Examinations'!B2031,'Medical Examinations'!B2031:J4364,1,)</f>
        <v>34.865000000000002</v>
      </c>
      <c r="D2031" s="4">
        <f>VLOOKUP('Medical Examinations'!C2031,'Medical Examinations'!C2031:K4364,1,)</f>
        <v>4.8</v>
      </c>
      <c r="E2031" s="4" t="str">
        <f>VLOOKUP('Medical Examinations'!D2031,'Medical Examinations'!D2031:L4364,1,)</f>
        <v>No</v>
      </c>
      <c r="F2031" s="4" t="str">
        <f>VLOOKUP('Medical Examinations'!E2031,'Medical Examinations'!E2031:M4364,1,)</f>
        <v>No</v>
      </c>
      <c r="G2031" s="4" t="str">
        <f>VLOOKUP('Medical Examinations'!F2031,'Medical Examinations'!F2031:N4364,1,)</f>
        <v>No</v>
      </c>
      <c r="H2031" s="4">
        <f>VLOOKUP('Medical Examinations'!G2031,'Medical Examinations'!G2031:O4364,1,)</f>
        <v>0</v>
      </c>
      <c r="I2031" s="4" t="str">
        <f>VLOOKUP('Medical Examinations'!H2031,'Medical Examinations'!H2031:P4364,1,)</f>
        <v>No</v>
      </c>
      <c r="J2031" s="4" t="str">
        <f>VLOOKUP('Medical Examinations'!I2031,'Medical Examinations'!I2031:Q4364,1,)</f>
        <v>Obesity</v>
      </c>
      <c r="K2031" s="4" t="str">
        <f>VLOOKUP('Medical Examinations'!J2031,'Medical Examinations'!J2031:R4364,1,)</f>
        <v>Normal</v>
      </c>
      <c r="L2031" s="49">
        <f>VLOOKUP(Table3[[#This Row],[Charges]],Table3[[Charges]:[Age]],1,)</f>
        <v>30697.71</v>
      </c>
      <c r="M2031" s="23" t="str">
        <f>VLOOKUP(Table3[[#This Row],[Hospital tier]],Table3[[Hospital tier]:[Age]],1,)</f>
        <v>tier - 1</v>
      </c>
      <c r="N2031" s="4" t="str">
        <f>VLOOKUP(Table3[[#This Row],[City tier]],Table3[[Hospital tier]:[Age]],1,)</f>
        <v>tier - 2</v>
      </c>
      <c r="O2031" s="4" t="str">
        <f>VLOOKUP(Table3[[#This Row],[State ID]],Table3[[State ID]:[Age]],1,)</f>
        <v>R1011</v>
      </c>
      <c r="P2031" s="4" t="str">
        <f>VLOOKUP(Table3[[#This Row],[Hospitalasion Details]],Table3[[Hospitalasion Details]:[Age]],1,)</f>
        <v>21-Sep-1999</v>
      </c>
      <c r="Q2031" s="4">
        <f>VLOOKUP(Table3[[#This Row],[Age]],Table3[Age],1,)</f>
        <v>23</v>
      </c>
    </row>
    <row r="2032" spans="1:17" x14ac:dyDescent="0.25">
      <c r="A2032" s="4" t="str">
        <f>VLOOKUP(Table2[[#This Row],[Customer ID]],Table2[],1,)</f>
        <v>Id2031</v>
      </c>
      <c r="B2032" s="4" t="str">
        <f>VLOOKUP(Table2[[#This Row],[Full Name]],Table2[[#This Row],[Full Name]],1,)</f>
        <v xml:space="preserve">  Kipling Wiles</v>
      </c>
      <c r="C2032" s="4">
        <f>VLOOKUP('Medical Examinations'!B2032,'Medical Examinations'!B2032:J4365,1,)</f>
        <v>28.12</v>
      </c>
      <c r="D2032" s="4">
        <f>VLOOKUP('Medical Examinations'!C2032,'Medical Examinations'!C2032:K4365,1,)</f>
        <v>5.55</v>
      </c>
      <c r="E2032" s="4" t="str">
        <f>VLOOKUP('Medical Examinations'!D2032,'Medical Examinations'!D2032:L4365,1,)</f>
        <v>Yes</v>
      </c>
      <c r="F2032" s="4" t="str">
        <f>VLOOKUP('Medical Examinations'!E2032,'Medical Examinations'!E2032:M4365,1,)</f>
        <v>yes</v>
      </c>
      <c r="G2032" s="4" t="str">
        <f>VLOOKUP('Medical Examinations'!F2032,'Medical Examinations'!F2032:N4365,1,)</f>
        <v>No</v>
      </c>
      <c r="H2032" s="4">
        <f>VLOOKUP('Medical Examinations'!G2032,'Medical Examinations'!G2032:O4365,1,)</f>
        <v>2</v>
      </c>
      <c r="I2032" s="4" t="str">
        <f>VLOOKUP('Medical Examinations'!H2032,'Medical Examinations'!H2032:P4365,1,)</f>
        <v>No</v>
      </c>
      <c r="J2032" s="4" t="str">
        <f>VLOOKUP('Medical Examinations'!I2032,'Medical Examinations'!I2032:Q4365,1,)</f>
        <v>Over Weight</v>
      </c>
      <c r="K2032" s="4" t="str">
        <f>VLOOKUP('Medical Examinations'!J2032,'Medical Examinations'!J2032:R4365,1,)</f>
        <v>Normal</v>
      </c>
      <c r="L2032" s="49">
        <f>VLOOKUP(Table3[[#This Row],[Charges]],Table3[[Charges]:[Age]],1,)</f>
        <v>30724.44</v>
      </c>
      <c r="M2032" s="23" t="str">
        <f>VLOOKUP(Table3[[#This Row],[Hospital tier]],Table3[[Hospital tier]:[Age]],1,)</f>
        <v>tier - 2</v>
      </c>
      <c r="N2032" s="4" t="str">
        <f>VLOOKUP(Table3[[#This Row],[City tier]],Table3[[Hospital tier]:[Age]],1,)</f>
        <v>tier - 3</v>
      </c>
      <c r="O2032" s="4" t="str">
        <f>VLOOKUP(Table3[[#This Row],[State ID]],Table3[[State ID]:[Age]],1,)</f>
        <v>R1011</v>
      </c>
      <c r="P2032" s="4" t="str">
        <f>VLOOKUP(Table3[[#This Row],[Hospitalasion Details]],Table3[[Hospitalasion Details]:[Age]],1,)</f>
        <v>21-Dec-1983</v>
      </c>
      <c r="Q2032" s="4">
        <f>VLOOKUP(Table3[[#This Row],[Age]],Table3[Age],1,)</f>
        <v>39</v>
      </c>
    </row>
    <row r="2033" spans="1:17" x14ac:dyDescent="0.25">
      <c r="A2033" s="4" t="str">
        <f>VLOOKUP(Table2[[#This Row],[Customer ID]],Table2[],1,)</f>
        <v>Id2032</v>
      </c>
      <c r="B2033" s="4" t="str">
        <f>VLOOKUP(Table2[[#This Row],[Full Name]],Table2[[#This Row],[Full Name]],1,)</f>
        <v xml:space="preserve">  Duncan Roberts</v>
      </c>
      <c r="C2033" s="4">
        <f>VLOOKUP('Medical Examinations'!B2033,'Medical Examinations'!B2033:J4366,1,)</f>
        <v>29.45</v>
      </c>
      <c r="D2033" s="4">
        <f>VLOOKUP('Medical Examinations'!C2033,'Medical Examinations'!C2033:K4366,1,)</f>
        <v>5.24</v>
      </c>
      <c r="E2033" s="4" t="str">
        <f>VLOOKUP('Medical Examinations'!D2033,'Medical Examinations'!D2033:L4366,1,)</f>
        <v>Yes</v>
      </c>
      <c r="F2033" s="4" t="str">
        <f>VLOOKUP('Medical Examinations'!E2033,'Medical Examinations'!E2033:M4366,1,)</f>
        <v>No</v>
      </c>
      <c r="G2033" s="4" t="str">
        <f>VLOOKUP('Medical Examinations'!F2033,'Medical Examinations'!F2033:N4366,1,)</f>
        <v>No</v>
      </c>
      <c r="H2033" s="4">
        <f>VLOOKUP('Medical Examinations'!G2033,'Medical Examinations'!G2033:O4366,1,)</f>
        <v>0</v>
      </c>
      <c r="I2033" s="4" t="str">
        <f>VLOOKUP('Medical Examinations'!H2033,'Medical Examinations'!H2033:P4366,1,)</f>
        <v>No</v>
      </c>
      <c r="J2033" s="4" t="str">
        <f>VLOOKUP('Medical Examinations'!I2033,'Medical Examinations'!I2033:Q4366,1,)</f>
        <v>Over Weight</v>
      </c>
      <c r="K2033" s="4" t="str">
        <f>VLOOKUP('Medical Examinations'!J2033,'Medical Examinations'!J2033:R4366,1,)</f>
        <v>Normal</v>
      </c>
      <c r="L2033" s="49">
        <f>VLOOKUP(Table3[[#This Row],[Charges]],Table3[[Charges]:[Age]],1,)</f>
        <v>30763.01</v>
      </c>
      <c r="M2033" s="23" t="str">
        <f>VLOOKUP(Table3[[#This Row],[Hospital tier]],Table3[[Hospital tier]:[Age]],1,)</f>
        <v>tier - 2</v>
      </c>
      <c r="N2033" s="4" t="str">
        <f>VLOOKUP(Table3[[#This Row],[City tier]],Table3[[Hospital tier]:[Age]],1,)</f>
        <v>tier - 1</v>
      </c>
      <c r="O2033" s="4" t="str">
        <f>VLOOKUP(Table3[[#This Row],[State ID]],Table3[[State ID]:[Age]],1,)</f>
        <v>R1011</v>
      </c>
      <c r="P2033" s="4" t="str">
        <f>VLOOKUP(Table3[[#This Row],[Hospitalasion Details]],Table3[[Hospitalasion Details]:[Age]],1,)</f>
        <v>5-Sep-1988</v>
      </c>
      <c r="Q2033" s="4">
        <f>VLOOKUP(Table3[[#This Row],[Age]],Table3[Age],1,)</f>
        <v>34</v>
      </c>
    </row>
    <row r="2034" spans="1:17" x14ac:dyDescent="0.25">
      <c r="A2034" s="4" t="str">
        <f>VLOOKUP(Table2[[#This Row],[Customer ID]],Table2[],1,)</f>
        <v>Id2033</v>
      </c>
      <c r="B2034" s="4" t="str">
        <f>VLOOKUP(Table2[[#This Row],[Full Name]],Table2[[#This Row],[Full Name]],1,)</f>
        <v xml:space="preserve">  Louis C Serafini</v>
      </c>
      <c r="C2034" s="4">
        <f>VLOOKUP('Medical Examinations'!B2034,'Medical Examinations'!B2034:J4367,1,)</f>
        <v>27.94</v>
      </c>
      <c r="D2034" s="4">
        <f>VLOOKUP('Medical Examinations'!C2034,'Medical Examinations'!C2034:K4367,1,)</f>
        <v>6.08</v>
      </c>
      <c r="E2034" s="4" t="str">
        <f>VLOOKUP('Medical Examinations'!D2034,'Medical Examinations'!D2034:L4367,1,)</f>
        <v>No</v>
      </c>
      <c r="F2034" s="4" t="str">
        <f>VLOOKUP('Medical Examinations'!E2034,'Medical Examinations'!E2034:M4367,1,)</f>
        <v>No</v>
      </c>
      <c r="G2034" s="4" t="str">
        <f>VLOOKUP('Medical Examinations'!F2034,'Medical Examinations'!F2034:N4367,1,)</f>
        <v>Yes</v>
      </c>
      <c r="H2034" s="4">
        <f>VLOOKUP('Medical Examinations'!G2034,'Medical Examinations'!G2034:O4367,1,)</f>
        <v>1</v>
      </c>
      <c r="I2034" s="4" t="str">
        <f>VLOOKUP('Medical Examinations'!H2034,'Medical Examinations'!H2034:P4367,1,)</f>
        <v>No</v>
      </c>
      <c r="J2034" s="4" t="str">
        <f>VLOOKUP('Medical Examinations'!I2034,'Medical Examinations'!I2034:Q4367,1,)</f>
        <v>Over Weight</v>
      </c>
      <c r="K2034" s="4" t="str">
        <f>VLOOKUP('Medical Examinations'!J2034,'Medical Examinations'!J2034:R4367,1,)</f>
        <v>Pre diabetes</v>
      </c>
      <c r="L2034" s="49">
        <f>VLOOKUP(Table3[[#This Row],[Charges]],Table3[[Charges]:[Age]],1,)</f>
        <v>30942.19</v>
      </c>
      <c r="M2034" s="23" t="str">
        <f>VLOOKUP(Table3[[#This Row],[Hospital tier]],Table3[[Hospital tier]:[Age]],1,)</f>
        <v>tier - 2</v>
      </c>
      <c r="N2034" s="4" t="str">
        <f>VLOOKUP(Table3[[#This Row],[City tier]],Table3[[Hospital tier]:[Age]],1,)</f>
        <v>tier - 2</v>
      </c>
      <c r="O2034" s="4" t="str">
        <f>VLOOKUP(Table3[[#This Row],[State ID]],Table3[[State ID]:[Age]],1,)</f>
        <v>R1013</v>
      </c>
      <c r="P2034" s="4" t="str">
        <f>VLOOKUP(Table3[[#This Row],[Hospitalasion Details]],Table3[[Hospitalasion Details]:[Age]],1,)</f>
        <v>9-Sep-1961</v>
      </c>
      <c r="Q2034" s="4">
        <f>VLOOKUP(Table3[[#This Row],[Age]],Table3[Age],1,)</f>
        <v>61</v>
      </c>
    </row>
    <row r="2035" spans="1:17" x14ac:dyDescent="0.25">
      <c r="A2035" s="4" t="str">
        <f>VLOOKUP(Table2[[#This Row],[Customer ID]],Table2[],1,)</f>
        <v>Id2034</v>
      </c>
      <c r="B2035" s="4" t="str">
        <f>VLOOKUP(Table2[[#This Row],[Full Name]],Table2[[#This Row],[Full Name]],1,)</f>
        <v xml:space="preserve">  Daniel J Button</v>
      </c>
      <c r="C2035" s="4">
        <f>VLOOKUP('Medical Examinations'!B2035,'Medical Examinations'!B2035:J4368,1,)</f>
        <v>27.2</v>
      </c>
      <c r="D2035" s="4">
        <f>VLOOKUP('Medical Examinations'!C2035,'Medical Examinations'!C2035:K4368,1,)</f>
        <v>5.83</v>
      </c>
      <c r="E2035" s="4" t="str">
        <f>VLOOKUP('Medical Examinations'!D2035,'Medical Examinations'!D2035:L4368,1,)</f>
        <v>No</v>
      </c>
      <c r="F2035" s="4" t="str">
        <f>VLOOKUP('Medical Examinations'!E2035,'Medical Examinations'!E2035:M4368,1,)</f>
        <v>No</v>
      </c>
      <c r="G2035" s="4" t="str">
        <f>VLOOKUP('Medical Examinations'!F2035,'Medical Examinations'!F2035:N4368,1,)</f>
        <v>Yes</v>
      </c>
      <c r="H2035" s="4">
        <f>VLOOKUP('Medical Examinations'!G2035,'Medical Examinations'!G2035:O4368,1,)</f>
        <v>1</v>
      </c>
      <c r="I2035" s="4" t="str">
        <f>VLOOKUP('Medical Examinations'!H2035,'Medical Examinations'!H2035:P4368,1,)</f>
        <v>No</v>
      </c>
      <c r="J2035" s="4" t="str">
        <f>VLOOKUP('Medical Examinations'!I2035,'Medical Examinations'!I2035:Q4368,1,)</f>
        <v>Over Weight</v>
      </c>
      <c r="K2035" s="4" t="str">
        <f>VLOOKUP('Medical Examinations'!J2035,'Medical Examinations'!J2035:R4368,1,)</f>
        <v>Pre diabetes</v>
      </c>
      <c r="L2035" s="49">
        <f>VLOOKUP(Table3[[#This Row],[Charges]],Table3[[Charges]:[Age]],1,)</f>
        <v>31196.61</v>
      </c>
      <c r="M2035" s="23" t="str">
        <f>VLOOKUP(Table3[[#This Row],[Hospital tier]],Table3[[Hospital tier]:[Age]],1,)</f>
        <v>tier - 2</v>
      </c>
      <c r="N2035" s="4" t="str">
        <f>VLOOKUP(Table3[[#This Row],[City tier]],Table3[[Hospital tier]:[Age]],1,)</f>
        <v>tier - 1</v>
      </c>
      <c r="O2035" s="4" t="str">
        <f>VLOOKUP(Table3[[#This Row],[State ID]],Table3[[State ID]:[Age]],1,)</f>
        <v>R1011</v>
      </c>
      <c r="P2035" s="4" t="str">
        <f>VLOOKUP(Table3[[#This Row],[Hospitalasion Details]],Table3[[Hospitalasion Details]:[Age]],1,)</f>
        <v>9-Nov-2004</v>
      </c>
      <c r="Q2035" s="4">
        <f>VLOOKUP(Table3[[#This Row],[Age]],Table3[Age],1,)</f>
        <v>18</v>
      </c>
    </row>
    <row r="2036" spans="1:17" x14ac:dyDescent="0.25">
      <c r="A2036" s="4" t="str">
        <f>VLOOKUP(Table2[[#This Row],[Customer ID]],Table2[],1,)</f>
        <v>Id2035</v>
      </c>
      <c r="B2036" s="4" t="str">
        <f>VLOOKUP(Table2[[#This Row],[Full Name]],Table2[[#This Row],[Full Name]],1,)</f>
        <v xml:space="preserve">  Ildiko M Gaal</v>
      </c>
      <c r="C2036" s="4">
        <f>VLOOKUP('Medical Examinations'!B2036,'Medical Examinations'!B2036:J4369,1,)</f>
        <v>33.344999999999999</v>
      </c>
      <c r="D2036" s="4">
        <f>VLOOKUP('Medical Examinations'!C2036,'Medical Examinations'!C2036:K4369,1,)</f>
        <v>4.29</v>
      </c>
      <c r="E2036" s="4" t="str">
        <f>VLOOKUP('Medical Examinations'!D2036,'Medical Examinations'!D2036:L4369,1,)</f>
        <v>No</v>
      </c>
      <c r="F2036" s="4" t="str">
        <f>VLOOKUP('Medical Examinations'!E2036,'Medical Examinations'!E2036:M4369,1,)</f>
        <v>No</v>
      </c>
      <c r="G2036" s="4" t="str">
        <f>VLOOKUP('Medical Examinations'!F2036,'Medical Examinations'!F2036:N4369,1,)</f>
        <v>No</v>
      </c>
      <c r="H2036" s="4">
        <f>VLOOKUP('Medical Examinations'!G2036,'Medical Examinations'!G2036:O4369,1,)</f>
        <v>1</v>
      </c>
      <c r="I2036" s="4" t="str">
        <f>VLOOKUP('Medical Examinations'!H2036,'Medical Examinations'!H2036:P4369,1,)</f>
        <v>No</v>
      </c>
      <c r="J2036" s="4" t="str">
        <f>VLOOKUP('Medical Examinations'!I2036,'Medical Examinations'!I2036:Q4369,1,)</f>
        <v>Obesity</v>
      </c>
      <c r="K2036" s="4" t="str">
        <f>VLOOKUP('Medical Examinations'!J2036,'Medical Examinations'!J2036:R4369,1,)</f>
        <v>Normal</v>
      </c>
      <c r="L2036" s="49">
        <f>VLOOKUP(Table3[[#This Row],[Charges]],Table3[[Charges]:[Age]],1,)</f>
        <v>31234.560000000001</v>
      </c>
      <c r="M2036" s="23" t="str">
        <f>VLOOKUP(Table3[[#This Row],[Hospital tier]],Table3[[Hospital tier]:[Age]],1,)</f>
        <v>tier - 1</v>
      </c>
      <c r="N2036" s="4" t="str">
        <f>VLOOKUP(Table3[[#This Row],[City tier]],Table3[[Hospital tier]:[Age]],1,)</f>
        <v>tier - 1</v>
      </c>
      <c r="O2036" s="4" t="str">
        <f>VLOOKUP(Table3[[#This Row],[State ID]],Table3[[State ID]:[Age]],1,)</f>
        <v>R1011</v>
      </c>
      <c r="P2036" s="4" t="str">
        <f>VLOOKUP(Table3[[#This Row],[Hospitalasion Details]],Table3[[Hospitalasion Details]:[Age]],1,)</f>
        <v>22-Jul-2000</v>
      </c>
      <c r="Q2036" s="4">
        <f>VLOOKUP(Table3[[#This Row],[Age]],Table3[Age],1,)</f>
        <v>22</v>
      </c>
    </row>
    <row r="2037" spans="1:17" x14ac:dyDescent="0.25">
      <c r="A2037" s="4" t="str">
        <f>VLOOKUP(Table2[[#This Row],[Customer ID]],Table2[],1,)</f>
        <v>Id2036</v>
      </c>
      <c r="B2037" s="4" t="str">
        <f>VLOOKUP(Table2[[#This Row],[Full Name]],Table2[[#This Row],[Full Name]],1,)</f>
        <v xml:space="preserve">  Melinda E Liptak</v>
      </c>
      <c r="C2037" s="4">
        <f>VLOOKUP('Medical Examinations'!B2037,'Medical Examinations'!B2037:J4370,1,)</f>
        <v>29.925000000000001</v>
      </c>
      <c r="D2037" s="4">
        <f>VLOOKUP('Medical Examinations'!C2037,'Medical Examinations'!C2037:K4370,1,)</f>
        <v>5.3</v>
      </c>
      <c r="E2037" s="4" t="str">
        <f>VLOOKUP('Medical Examinations'!D2037,'Medical Examinations'!D2037:L4370,1,)</f>
        <v>No</v>
      </c>
      <c r="F2037" s="4" t="str">
        <f>VLOOKUP('Medical Examinations'!E2037,'Medical Examinations'!E2037:M4370,1,)</f>
        <v>No</v>
      </c>
      <c r="G2037" s="4" t="str">
        <f>VLOOKUP('Medical Examinations'!F2037,'Medical Examinations'!F2037:N4370,1,)</f>
        <v>No</v>
      </c>
      <c r="H2037" s="4">
        <f>VLOOKUP('Medical Examinations'!G2037,'Medical Examinations'!G2037:O4370,1,)</f>
        <v>1</v>
      </c>
      <c r="I2037" s="4" t="str">
        <f>VLOOKUP('Medical Examinations'!H2037,'Medical Examinations'!H2037:P4370,1,)</f>
        <v>No</v>
      </c>
      <c r="J2037" s="4" t="str">
        <f>VLOOKUP('Medical Examinations'!I2037,'Medical Examinations'!I2037:Q4370,1,)</f>
        <v>Obesity</v>
      </c>
      <c r="K2037" s="4" t="str">
        <f>VLOOKUP('Medical Examinations'!J2037,'Medical Examinations'!J2037:R4370,1,)</f>
        <v>Normal</v>
      </c>
      <c r="L2037" s="49">
        <f>VLOOKUP(Table3[[#This Row],[Charges]],Table3[[Charges]:[Age]],1,)</f>
        <v>31322.53</v>
      </c>
      <c r="M2037" s="23" t="str">
        <f>VLOOKUP(Table3[[#This Row],[Hospital tier]],Table3[[Hospital tier]:[Age]],1,)</f>
        <v>tier - 2</v>
      </c>
      <c r="N2037" s="4" t="str">
        <f>VLOOKUP(Table3[[#This Row],[City tier]],Table3[[Hospital tier]:[Age]],1,)</f>
        <v>tier - 1</v>
      </c>
      <c r="O2037" s="4" t="str">
        <f>VLOOKUP(Table3[[#This Row],[State ID]],Table3[[State ID]:[Age]],1,)</f>
        <v>R1011</v>
      </c>
      <c r="P2037" s="4" t="str">
        <f>VLOOKUP(Table3[[#This Row],[Hospitalasion Details]],Table3[[Hospitalasion Details]:[Age]],1,)</f>
        <v>9-Jul-1968</v>
      </c>
      <c r="Q2037" s="4">
        <f>VLOOKUP(Table3[[#This Row],[Age]],Table3[Age],1,)</f>
        <v>54</v>
      </c>
    </row>
    <row r="2038" spans="1:17" x14ac:dyDescent="0.25">
      <c r="A2038" s="4" t="str">
        <f>VLOOKUP(Table2[[#This Row],[Customer ID]],Table2[],1,)</f>
        <v>Id2037</v>
      </c>
      <c r="B2038" s="4" t="str">
        <f>VLOOKUP(Table2[[#This Row],[Full Name]],Table2[[#This Row],[Full Name]],1,)</f>
        <v xml:space="preserve">  Ashley M Kellam</v>
      </c>
      <c r="C2038" s="4">
        <f>VLOOKUP('Medical Examinations'!B2038,'Medical Examinations'!B2038:J4371,1,)</f>
        <v>24.225000000000001</v>
      </c>
      <c r="D2038" s="4">
        <f>VLOOKUP('Medical Examinations'!C2038,'Medical Examinations'!C2038:K4371,1,)</f>
        <v>4.42</v>
      </c>
      <c r="E2038" s="4" t="str">
        <f>VLOOKUP('Medical Examinations'!D2038,'Medical Examinations'!D2038:L4371,1,)</f>
        <v>No</v>
      </c>
      <c r="F2038" s="4" t="str">
        <f>VLOOKUP('Medical Examinations'!E2038,'Medical Examinations'!E2038:M4371,1,)</f>
        <v>No</v>
      </c>
      <c r="G2038" s="4" t="str">
        <f>VLOOKUP('Medical Examinations'!F2038,'Medical Examinations'!F2038:N4371,1,)</f>
        <v>No</v>
      </c>
      <c r="H2038" s="4">
        <f>VLOOKUP('Medical Examinations'!G2038,'Medical Examinations'!G2038:O4371,1,)</f>
        <v>1</v>
      </c>
      <c r="I2038" s="4" t="str">
        <f>VLOOKUP('Medical Examinations'!H2038,'Medical Examinations'!H2038:P4371,1,)</f>
        <v>No</v>
      </c>
      <c r="J2038" s="4" t="str">
        <f>VLOOKUP('Medical Examinations'!I2038,'Medical Examinations'!I2038:Q4371,1,)</f>
        <v>Normal Weight</v>
      </c>
      <c r="K2038" s="4" t="str">
        <f>VLOOKUP('Medical Examinations'!J2038,'Medical Examinations'!J2038:R4371,1,)</f>
        <v>Normal</v>
      </c>
      <c r="L2038" s="49">
        <f>VLOOKUP(Table3[[#This Row],[Charges]],Table3[[Charges]:[Age]],1,)</f>
        <v>31328.27</v>
      </c>
      <c r="M2038" s="23" t="str">
        <f>VLOOKUP(Table3[[#This Row],[Hospital tier]],Table3[[Hospital tier]:[Age]],1,)</f>
        <v>tier - 2</v>
      </c>
      <c r="N2038" s="4" t="str">
        <f>VLOOKUP(Table3[[#This Row],[City tier]],Table3[[Hospital tier]:[Age]],1,)</f>
        <v>tier - 2</v>
      </c>
      <c r="O2038" s="4" t="str">
        <f>VLOOKUP(Table3[[#This Row],[State ID]],Table3[[State ID]:[Age]],1,)</f>
        <v>R1011</v>
      </c>
      <c r="P2038" s="4" t="str">
        <f>VLOOKUP(Table3[[#This Row],[Hospitalasion Details]],Table3[[Hospitalasion Details]:[Age]],1,)</f>
        <v>27-Sep-1995</v>
      </c>
      <c r="Q2038" s="4">
        <f>VLOOKUP(Table3[[#This Row],[Age]],Table3[Age],1,)</f>
        <v>27</v>
      </c>
    </row>
    <row r="2039" spans="1:17" x14ac:dyDescent="0.25">
      <c r="A2039" s="4" t="str">
        <f>VLOOKUP(Table2[[#This Row],[Customer ID]],Table2[],1,)</f>
        <v>Id2038</v>
      </c>
      <c r="B2039" s="4" t="str">
        <f>VLOOKUP(Table2[[#This Row],[Full Name]],Table2[[#This Row],[Full Name]],1,)</f>
        <v xml:space="preserve">  Stephanie Gordon</v>
      </c>
      <c r="C2039" s="4">
        <f>VLOOKUP('Medical Examinations'!B2039,'Medical Examinations'!B2039:J4372,1,)</f>
        <v>29.68</v>
      </c>
      <c r="D2039" s="4">
        <f>VLOOKUP('Medical Examinations'!C2039,'Medical Examinations'!C2039:K4372,1,)</f>
        <v>5.68</v>
      </c>
      <c r="E2039" s="4" t="str">
        <f>VLOOKUP('Medical Examinations'!D2039,'Medical Examinations'!D2039:L4372,1,)</f>
        <v>No</v>
      </c>
      <c r="F2039" s="4" t="str">
        <f>VLOOKUP('Medical Examinations'!E2039,'Medical Examinations'!E2039:M4372,1,)</f>
        <v>yes</v>
      </c>
      <c r="G2039" s="4" t="str">
        <f>VLOOKUP('Medical Examinations'!F2039,'Medical Examinations'!F2039:N4372,1,)</f>
        <v>No</v>
      </c>
      <c r="H2039" s="4">
        <f>VLOOKUP('Medical Examinations'!G2039,'Medical Examinations'!G2039:O4372,1,)</f>
        <v>1</v>
      </c>
      <c r="I2039" s="4" t="str">
        <f>VLOOKUP('Medical Examinations'!H2039,'Medical Examinations'!H2039:P4372,1,)</f>
        <v>No</v>
      </c>
      <c r="J2039" s="4" t="str">
        <f>VLOOKUP('Medical Examinations'!I2039,'Medical Examinations'!I2039:Q4372,1,)</f>
        <v>Over Weight</v>
      </c>
      <c r="K2039" s="4" t="str">
        <f>VLOOKUP('Medical Examinations'!J2039,'Medical Examinations'!J2039:R4372,1,)</f>
        <v>Normal</v>
      </c>
      <c r="L2039" s="49">
        <f>VLOOKUP(Table3[[#This Row],[Charges]],Table3[[Charges]:[Age]],1,)</f>
        <v>31368.81</v>
      </c>
      <c r="M2039" s="23" t="str">
        <f>VLOOKUP(Table3[[#This Row],[Hospital tier]],Table3[[Hospital tier]:[Age]],1,)</f>
        <v>tier - 2</v>
      </c>
      <c r="N2039" s="4" t="str">
        <f>VLOOKUP(Table3[[#This Row],[City tier]],Table3[[Hospital tier]:[Age]],1,)</f>
        <v>tier - 3</v>
      </c>
      <c r="O2039" s="4" t="str">
        <f>VLOOKUP(Table3[[#This Row],[State ID]],Table3[[State ID]:[Age]],1,)</f>
        <v>R1011</v>
      </c>
      <c r="P2039" s="4" t="str">
        <f>VLOOKUP(Table3[[#This Row],[Hospitalasion Details]],Table3[[Hospitalasion Details]:[Age]],1,)</f>
        <v>8-Oct-1974</v>
      </c>
      <c r="Q2039" s="4">
        <f>VLOOKUP(Table3[[#This Row],[Age]],Table3[Age],1,)</f>
        <v>48</v>
      </c>
    </row>
    <row r="2040" spans="1:17" x14ac:dyDescent="0.25">
      <c r="A2040" s="4" t="str">
        <f>VLOOKUP(Table2[[#This Row],[Customer ID]],Table2[],1,)</f>
        <v>Id2039</v>
      </c>
      <c r="B2040" s="4" t="str">
        <f>VLOOKUP(Table2[[#This Row],[Full Name]],Table2[[#This Row],[Full Name]],1,)</f>
        <v xml:space="preserve">  Sean P Hyland</v>
      </c>
      <c r="C2040" s="4">
        <f>VLOOKUP('Medical Examinations'!B2040,'Medical Examinations'!B2040:J4373,1,)</f>
        <v>20.614999999999998</v>
      </c>
      <c r="D2040" s="4">
        <f>VLOOKUP('Medical Examinations'!C2040,'Medical Examinations'!C2040:K4373,1,)</f>
        <v>6.05</v>
      </c>
      <c r="E2040" s="4" t="str">
        <f>VLOOKUP('Medical Examinations'!D2040,'Medical Examinations'!D2040:L4373,1,)</f>
        <v>No</v>
      </c>
      <c r="F2040" s="4" t="str">
        <f>VLOOKUP('Medical Examinations'!E2040,'Medical Examinations'!E2040:M4373,1,)</f>
        <v>No</v>
      </c>
      <c r="G2040" s="4" t="str">
        <f>VLOOKUP('Medical Examinations'!F2040,'Medical Examinations'!F2040:N4373,1,)</f>
        <v>Yes</v>
      </c>
      <c r="H2040" s="4">
        <f>VLOOKUP('Medical Examinations'!G2040,'Medical Examinations'!G2040:O4373,1,)</f>
        <v>1</v>
      </c>
      <c r="I2040" s="4" t="str">
        <f>VLOOKUP('Medical Examinations'!H2040,'Medical Examinations'!H2040:P4373,1,)</f>
        <v>No</v>
      </c>
      <c r="J2040" s="4" t="str">
        <f>VLOOKUP('Medical Examinations'!I2040,'Medical Examinations'!I2040:Q4373,1,)</f>
        <v>Normal Weight</v>
      </c>
      <c r="K2040" s="4" t="str">
        <f>VLOOKUP('Medical Examinations'!J2040,'Medical Examinations'!J2040:R4373,1,)</f>
        <v>Pre diabetes</v>
      </c>
      <c r="L2040" s="49">
        <f>VLOOKUP(Table3[[#This Row],[Charges]],Table3[[Charges]:[Age]],1,)</f>
        <v>31591.82</v>
      </c>
      <c r="M2040" s="23" t="str">
        <f>VLOOKUP(Table3[[#This Row],[Hospital tier]],Table3[[Hospital tier]:[Age]],1,)</f>
        <v>tier - 2</v>
      </c>
      <c r="N2040" s="4" t="str">
        <f>VLOOKUP(Table3[[#This Row],[City tier]],Table3[[Hospital tier]:[Age]],1,)</f>
        <v>tier - 1</v>
      </c>
      <c r="O2040" s="4" t="str">
        <f>VLOOKUP(Table3[[#This Row],[State ID]],Table3[[State ID]:[Age]],1,)</f>
        <v>R1011</v>
      </c>
      <c r="P2040" s="4" t="str">
        <f>VLOOKUP(Table3[[#This Row],[Hospitalasion Details]],Table3[[Hospitalasion Details]:[Age]],1,)</f>
        <v>29-Oct-1975</v>
      </c>
      <c r="Q2040" s="4">
        <f>VLOOKUP(Table3[[#This Row],[Age]],Table3[Age],1,)</f>
        <v>47</v>
      </c>
    </row>
    <row r="2041" spans="1:17" x14ac:dyDescent="0.25">
      <c r="A2041" s="4" t="str">
        <f>VLOOKUP(Table2[[#This Row],[Customer ID]],Table2[],1,)</f>
        <v>Id2040</v>
      </c>
      <c r="B2041" s="4" t="str">
        <f>VLOOKUP(Table2[[#This Row],[Full Name]],Table2[[#This Row],[Full Name]],1,)</f>
        <v xml:space="preserve">  Emily G Wagoner</v>
      </c>
      <c r="C2041" s="4">
        <f>VLOOKUP('Medical Examinations'!B2041,'Medical Examinations'!B2041:J4374,1,)</f>
        <v>32.119999999999997</v>
      </c>
      <c r="D2041" s="4">
        <f>VLOOKUP('Medical Examinations'!C2041,'Medical Examinations'!C2041:K4374,1,)</f>
        <v>5.33</v>
      </c>
      <c r="E2041" s="4" t="str">
        <f>VLOOKUP('Medical Examinations'!D2041,'Medical Examinations'!D2041:L4374,1,)</f>
        <v>No</v>
      </c>
      <c r="F2041" s="4" t="str">
        <f>VLOOKUP('Medical Examinations'!E2041,'Medical Examinations'!E2041:M4374,1,)</f>
        <v>yes</v>
      </c>
      <c r="G2041" s="4" t="str">
        <f>VLOOKUP('Medical Examinations'!F2041,'Medical Examinations'!F2041:N4374,1,)</f>
        <v>No</v>
      </c>
      <c r="H2041" s="4">
        <f>VLOOKUP('Medical Examinations'!G2041,'Medical Examinations'!G2041:O4374,1,)</f>
        <v>1</v>
      </c>
      <c r="I2041" s="4" t="str">
        <f>VLOOKUP('Medical Examinations'!H2041,'Medical Examinations'!H2041:P4374,1,)</f>
        <v>No</v>
      </c>
      <c r="J2041" s="4" t="str">
        <f>VLOOKUP('Medical Examinations'!I2041,'Medical Examinations'!I2041:Q4374,1,)</f>
        <v>Obesity</v>
      </c>
      <c r="K2041" s="4" t="str">
        <f>VLOOKUP('Medical Examinations'!J2041,'Medical Examinations'!J2041:R4374,1,)</f>
        <v>Normal</v>
      </c>
      <c r="L2041" s="49">
        <f>VLOOKUP(Table3[[#This Row],[Charges]],Table3[[Charges]:[Age]],1,)</f>
        <v>31620</v>
      </c>
      <c r="M2041" s="23" t="str">
        <f>VLOOKUP(Table3[[#This Row],[Hospital tier]],Table3[[Hospital tier]:[Age]],1,)</f>
        <v>tier - 2</v>
      </c>
      <c r="N2041" s="4" t="str">
        <f>VLOOKUP(Table3[[#This Row],[City tier]],Table3[[Hospital tier]:[Age]],1,)</f>
        <v>tier - 1</v>
      </c>
      <c r="O2041" s="4" t="str">
        <f>VLOOKUP(Table3[[#This Row],[State ID]],Table3[[State ID]:[Age]],1,)</f>
        <v>R1024</v>
      </c>
      <c r="P2041" s="4" t="str">
        <f>VLOOKUP(Table3[[#This Row],[Hospitalasion Details]],Table3[[Hospitalasion Details]:[Age]],1,)</f>
        <v>13-Dec-1960</v>
      </c>
      <c r="Q2041" s="4">
        <f>VLOOKUP(Table3[[#This Row],[Age]],Table3[Age],1,)</f>
        <v>62</v>
      </c>
    </row>
    <row r="2042" spans="1:17" x14ac:dyDescent="0.25">
      <c r="A2042" s="4" t="str">
        <f>VLOOKUP(Table2[[#This Row],[Customer ID]],Table2[],1,)</f>
        <v>Id2041</v>
      </c>
      <c r="B2042" s="4" t="str">
        <f>VLOOKUP(Table2[[#This Row],[Full Name]],Table2[[#This Row],[Full Name]],1,)</f>
        <v xml:space="preserve">  Malcolm Thomas</v>
      </c>
      <c r="C2042" s="4">
        <f>VLOOKUP('Medical Examinations'!B2042,'Medical Examinations'!B2042:J4375,1,)</f>
        <v>27.36</v>
      </c>
      <c r="D2042" s="4">
        <f>VLOOKUP('Medical Examinations'!C2042,'Medical Examinations'!C2042:K4375,1,)</f>
        <v>6.22</v>
      </c>
      <c r="E2042" s="4" t="str">
        <f>VLOOKUP('Medical Examinations'!D2042,'Medical Examinations'!D2042:L4375,1,)</f>
        <v>No</v>
      </c>
      <c r="F2042" s="4" t="str">
        <f>VLOOKUP('Medical Examinations'!E2042,'Medical Examinations'!E2042:M4375,1,)</f>
        <v>No</v>
      </c>
      <c r="G2042" s="4" t="str">
        <f>VLOOKUP('Medical Examinations'!F2042,'Medical Examinations'!F2042:N4375,1,)</f>
        <v>No</v>
      </c>
      <c r="H2042" s="4">
        <f>VLOOKUP('Medical Examinations'!G2042,'Medical Examinations'!G2042:O4375,1,)</f>
        <v>0</v>
      </c>
      <c r="I2042" s="4" t="str">
        <f>VLOOKUP('Medical Examinations'!H2042,'Medical Examinations'!H2042:P4375,1,)</f>
        <v>No</v>
      </c>
      <c r="J2042" s="4" t="str">
        <f>VLOOKUP('Medical Examinations'!I2042,'Medical Examinations'!I2042:Q4375,1,)</f>
        <v>Over Weight</v>
      </c>
      <c r="K2042" s="4" t="str">
        <f>VLOOKUP('Medical Examinations'!J2042,'Medical Examinations'!J2042:R4375,1,)</f>
        <v>Pre diabetes</v>
      </c>
      <c r="L2042" s="49">
        <f>VLOOKUP(Table3[[#This Row],[Charges]],Table3[[Charges]:[Age]],1,)</f>
        <v>31736.7</v>
      </c>
      <c r="M2042" s="23" t="str">
        <f>VLOOKUP(Table3[[#This Row],[Hospital tier]],Table3[[Hospital tier]:[Age]],1,)</f>
        <v>tier - 2</v>
      </c>
      <c r="N2042" s="4" t="str">
        <f>VLOOKUP(Table3[[#This Row],[City tier]],Table3[[Hospital tier]:[Age]],1,)</f>
        <v>tier - 2</v>
      </c>
      <c r="O2042" s="4" t="str">
        <f>VLOOKUP(Table3[[#This Row],[State ID]],Table3[[State ID]:[Age]],1,)</f>
        <v>R1012</v>
      </c>
      <c r="P2042" s="4" t="str">
        <f>VLOOKUP(Table3[[#This Row],[Hospitalasion Details]],Table3[[Hospitalasion Details]:[Age]],1,)</f>
        <v>14-Oct-1977</v>
      </c>
      <c r="Q2042" s="4">
        <f>VLOOKUP(Table3[[#This Row],[Age]],Table3[Age],1,)</f>
        <v>45</v>
      </c>
    </row>
    <row r="2043" spans="1:17" x14ac:dyDescent="0.25">
      <c r="A2043" s="4" t="str">
        <f>VLOOKUP(Table2[[#This Row],[Customer ID]],Table2[],1,)</f>
        <v>Id2042</v>
      </c>
      <c r="B2043" s="4" t="str">
        <f>VLOOKUP(Table2[[#This Row],[Full Name]],Table2[[#This Row],[Full Name]],1,)</f>
        <v xml:space="preserve">  Danilo Goffi</v>
      </c>
      <c r="C2043" s="4">
        <f>VLOOKUP('Medical Examinations'!B2043,'Medical Examinations'!B2043:J4376,1,)</f>
        <v>17.385000000000002</v>
      </c>
      <c r="D2043" s="4">
        <f>VLOOKUP('Medical Examinations'!C2043,'Medical Examinations'!C2043:K4376,1,)</f>
        <v>5.84</v>
      </c>
      <c r="E2043" s="4" t="str">
        <f>VLOOKUP('Medical Examinations'!D2043,'Medical Examinations'!D2043:L4376,1,)</f>
        <v>No</v>
      </c>
      <c r="F2043" s="4" t="str">
        <f>VLOOKUP('Medical Examinations'!E2043,'Medical Examinations'!E2043:M4376,1,)</f>
        <v>No</v>
      </c>
      <c r="G2043" s="4" t="str">
        <f>VLOOKUP('Medical Examinations'!F2043,'Medical Examinations'!F2043:N4376,1,)</f>
        <v>No</v>
      </c>
      <c r="H2043" s="4">
        <f>VLOOKUP('Medical Examinations'!G2043,'Medical Examinations'!G2043:O4376,1,)</f>
        <v>0</v>
      </c>
      <c r="I2043" s="4" t="str">
        <f>VLOOKUP('Medical Examinations'!H2043,'Medical Examinations'!H2043:P4376,1,)</f>
        <v>No</v>
      </c>
      <c r="J2043" s="4" t="str">
        <f>VLOOKUP('Medical Examinations'!I2043,'Medical Examinations'!I2043:Q4376,1,)</f>
        <v>Underweight</v>
      </c>
      <c r="K2043" s="4" t="str">
        <f>VLOOKUP('Medical Examinations'!J2043,'Medical Examinations'!J2043:R4376,1,)</f>
        <v>Pre diabetes</v>
      </c>
      <c r="L2043" s="49">
        <f>VLOOKUP(Table3[[#This Row],[Charges]],Table3[[Charges]:[Age]],1,)</f>
        <v>31743.919999999998</v>
      </c>
      <c r="M2043" s="23" t="str">
        <f>VLOOKUP(Table3[[#This Row],[Hospital tier]],Table3[[Hospital tier]:[Age]],1,)</f>
        <v>tier - 2</v>
      </c>
      <c r="N2043" s="4" t="str">
        <f>VLOOKUP(Table3[[#This Row],[City tier]],Table3[[Hospital tier]:[Age]],1,)</f>
        <v>tier - 1</v>
      </c>
      <c r="O2043" s="4" t="str">
        <f>VLOOKUP(Table3[[#This Row],[State ID]],Table3[[State ID]:[Age]],1,)</f>
        <v>R1011</v>
      </c>
      <c r="P2043" s="4" t="str">
        <f>VLOOKUP(Table3[[#This Row],[Hospitalasion Details]],Table3[[Hospitalasion Details]:[Age]],1,)</f>
        <v>10-Sep-1984</v>
      </c>
      <c r="Q2043" s="4">
        <f>VLOOKUP(Table3[[#This Row],[Age]],Table3[Age],1,)</f>
        <v>38</v>
      </c>
    </row>
    <row r="2044" spans="1:17" x14ac:dyDescent="0.25">
      <c r="A2044" s="4" t="str">
        <f>VLOOKUP(Table2[[#This Row],[Customer ID]],Table2[],1,)</f>
        <v>Id2043</v>
      </c>
      <c r="B2044" s="4" t="str">
        <f>VLOOKUP(Table2[[#This Row],[Full Name]],Table2[[#This Row],[Full Name]],1,)</f>
        <v xml:space="preserve">  Mikko Salovaara</v>
      </c>
      <c r="C2044" s="4">
        <f>VLOOKUP('Medical Examinations'!B2044,'Medical Examinations'!B2044:J4377,1,)</f>
        <v>30.13</v>
      </c>
      <c r="D2044" s="4">
        <f>VLOOKUP('Medical Examinations'!C2044,'Medical Examinations'!C2044:K4377,1,)</f>
        <v>5.71</v>
      </c>
      <c r="E2044" s="4" t="str">
        <f>VLOOKUP('Medical Examinations'!D2044,'Medical Examinations'!D2044:L4377,1,)</f>
        <v>No</v>
      </c>
      <c r="F2044" s="4" t="str">
        <f>VLOOKUP('Medical Examinations'!E2044,'Medical Examinations'!E2044:M4377,1,)</f>
        <v>yes</v>
      </c>
      <c r="G2044" s="4" t="str">
        <f>VLOOKUP('Medical Examinations'!F2044,'Medical Examinations'!F2044:N4377,1,)</f>
        <v>No</v>
      </c>
      <c r="H2044" s="4">
        <f>VLOOKUP('Medical Examinations'!G2044,'Medical Examinations'!G2044:O4377,1,)</f>
        <v>1</v>
      </c>
      <c r="I2044" s="4" t="str">
        <f>VLOOKUP('Medical Examinations'!H2044,'Medical Examinations'!H2044:P4377,1,)</f>
        <v>No</v>
      </c>
      <c r="J2044" s="4" t="str">
        <f>VLOOKUP('Medical Examinations'!I2044,'Medical Examinations'!I2044:Q4377,1,)</f>
        <v>Obesity</v>
      </c>
      <c r="K2044" s="4" t="str">
        <f>VLOOKUP('Medical Examinations'!J2044,'Medical Examinations'!J2044:R4377,1,)</f>
        <v>Pre diabetes</v>
      </c>
      <c r="L2044" s="49">
        <f>VLOOKUP(Table3[[#This Row],[Charges]],Table3[[Charges]:[Age]],1,)</f>
        <v>31897.1</v>
      </c>
      <c r="M2044" s="23" t="str">
        <f>VLOOKUP(Table3[[#This Row],[Hospital tier]],Table3[[Hospital tier]:[Age]],1,)</f>
        <v>tier - 2</v>
      </c>
      <c r="N2044" s="4" t="str">
        <f>VLOOKUP(Table3[[#This Row],[City tier]],Table3[[Hospital tier]:[Age]],1,)</f>
        <v>tier - 3</v>
      </c>
      <c r="O2044" s="4" t="str">
        <f>VLOOKUP(Table3[[#This Row],[State ID]],Table3[[State ID]:[Age]],1,)</f>
        <v>R1011</v>
      </c>
      <c r="P2044" s="4" t="str">
        <f>VLOOKUP(Table3[[#This Row],[Hospitalasion Details]],Table3[[Hospitalasion Details]:[Age]],1,)</f>
        <v>25-Sep-1975</v>
      </c>
      <c r="Q2044" s="4">
        <f>VLOOKUP(Table3[[#This Row],[Age]],Table3[Age],1,)</f>
        <v>47</v>
      </c>
    </row>
    <row r="2045" spans="1:17" x14ac:dyDescent="0.25">
      <c r="A2045" s="4" t="str">
        <f>VLOOKUP(Table2[[#This Row],[Customer ID]],Table2[],1,)</f>
        <v>Id2044</v>
      </c>
      <c r="B2045" s="4" t="str">
        <f>VLOOKUP(Table2[[#This Row],[Full Name]],Table2[[#This Row],[Full Name]],1,)</f>
        <v xml:space="preserve">  Paula C Reid</v>
      </c>
      <c r="C2045" s="4">
        <f>VLOOKUP('Medical Examinations'!B2045,'Medical Examinations'!B2045:J4378,1,)</f>
        <v>25.44</v>
      </c>
      <c r="D2045" s="4">
        <f>VLOOKUP('Medical Examinations'!C2045,'Medical Examinations'!C2045:K4378,1,)</f>
        <v>6.04</v>
      </c>
      <c r="E2045" s="4" t="str">
        <f>VLOOKUP('Medical Examinations'!D2045,'Medical Examinations'!D2045:L4378,1,)</f>
        <v>Yes</v>
      </c>
      <c r="F2045" s="4" t="str">
        <f>VLOOKUP('Medical Examinations'!E2045,'Medical Examinations'!E2045:M4378,1,)</f>
        <v>No</v>
      </c>
      <c r="G2045" s="4" t="str">
        <f>VLOOKUP('Medical Examinations'!F2045,'Medical Examinations'!F2045:N4378,1,)</f>
        <v>Yes</v>
      </c>
      <c r="H2045" s="4">
        <f>VLOOKUP('Medical Examinations'!G2045,'Medical Examinations'!G2045:O4378,1,)</f>
        <v>1</v>
      </c>
      <c r="I2045" s="4" t="str">
        <f>VLOOKUP('Medical Examinations'!H2045,'Medical Examinations'!H2045:P4378,1,)</f>
        <v>No</v>
      </c>
      <c r="J2045" s="4" t="str">
        <f>VLOOKUP('Medical Examinations'!I2045,'Medical Examinations'!I2045:Q4378,1,)</f>
        <v>Over Weight</v>
      </c>
      <c r="K2045" s="4" t="str">
        <f>VLOOKUP('Medical Examinations'!J2045,'Medical Examinations'!J2045:R4378,1,)</f>
        <v>Pre diabetes</v>
      </c>
      <c r="L2045" s="49">
        <f>VLOOKUP(Table3[[#This Row],[Charges]],Table3[[Charges]:[Age]],1,)</f>
        <v>31980.89</v>
      </c>
      <c r="M2045" s="23" t="str">
        <f>VLOOKUP(Table3[[#This Row],[Hospital tier]],Table3[[Hospital tier]:[Age]],1,)</f>
        <v>tier - 2</v>
      </c>
      <c r="N2045" s="4" t="str">
        <f>VLOOKUP(Table3[[#This Row],[City tier]],Table3[[Hospital tier]:[Age]],1,)</f>
        <v>tier - 1</v>
      </c>
      <c r="O2045" s="4" t="str">
        <f>VLOOKUP(Table3[[#This Row],[State ID]],Table3[[State ID]:[Age]],1,)</f>
        <v>R1011</v>
      </c>
      <c r="P2045" s="4" t="str">
        <f>VLOOKUP(Table3[[#This Row],[Hospitalasion Details]],Table3[[Hospitalasion Details]:[Age]],1,)</f>
        <v>21-Sep-1972</v>
      </c>
      <c r="Q2045" s="4">
        <f>VLOOKUP(Table3[[#This Row],[Age]],Table3[Age],1,)</f>
        <v>50</v>
      </c>
    </row>
    <row r="2046" spans="1:17" x14ac:dyDescent="0.25">
      <c r="A2046" s="4" t="str">
        <f>VLOOKUP(Table2[[#This Row],[Customer ID]],Table2[],1,)</f>
        <v>Id2045</v>
      </c>
      <c r="B2046" s="4" t="str">
        <f>VLOOKUP(Table2[[#This Row],[Full Name]],Table2[[#This Row],[Full Name]],1,)</f>
        <v xml:space="preserve">  Kirsten N Allan</v>
      </c>
      <c r="C2046" s="4">
        <f>VLOOKUP('Medical Examinations'!B2046,'Medical Examinations'!B2046:J4379,1,)</f>
        <v>39.805</v>
      </c>
      <c r="D2046" s="4">
        <f>VLOOKUP('Medical Examinations'!C2046,'Medical Examinations'!C2046:K4379,1,)</f>
        <v>4.38</v>
      </c>
      <c r="E2046" s="4" t="str">
        <f>VLOOKUP('Medical Examinations'!D2046,'Medical Examinations'!D2046:L4379,1,)</f>
        <v>No</v>
      </c>
      <c r="F2046" s="4" t="str">
        <f>VLOOKUP('Medical Examinations'!E2046,'Medical Examinations'!E2046:M4379,1,)</f>
        <v>yes</v>
      </c>
      <c r="G2046" s="4" t="str">
        <f>VLOOKUP('Medical Examinations'!F2046,'Medical Examinations'!F2046:N4379,1,)</f>
        <v>No</v>
      </c>
      <c r="H2046" s="4">
        <f>VLOOKUP('Medical Examinations'!G2046,'Medical Examinations'!G2046:O4379,1,)</f>
        <v>1</v>
      </c>
      <c r="I2046" s="4" t="str">
        <f>VLOOKUP('Medical Examinations'!H2046,'Medical Examinations'!H2046:P4379,1,)</f>
        <v>No</v>
      </c>
      <c r="J2046" s="4" t="str">
        <f>VLOOKUP('Medical Examinations'!I2046,'Medical Examinations'!I2046:Q4379,1,)</f>
        <v>Obesity</v>
      </c>
      <c r="K2046" s="4" t="str">
        <f>VLOOKUP('Medical Examinations'!J2046,'Medical Examinations'!J2046:R4379,1,)</f>
        <v>Normal</v>
      </c>
      <c r="L2046" s="49">
        <f>VLOOKUP(Table3[[#This Row],[Charges]],Table3[[Charges]:[Age]],1,)</f>
        <v>32086.21</v>
      </c>
      <c r="M2046" s="23" t="str">
        <f>VLOOKUP(Table3[[#This Row],[Hospital tier]],Table3[[Hospital tier]:[Age]],1,)</f>
        <v>tier - 1</v>
      </c>
      <c r="N2046" s="4" t="str">
        <f>VLOOKUP(Table3[[#This Row],[City tier]],Table3[[Hospital tier]:[Age]],1,)</f>
        <v>tier - 3</v>
      </c>
      <c r="O2046" s="4" t="str">
        <f>VLOOKUP(Table3[[#This Row],[State ID]],Table3[[State ID]:[Age]],1,)</f>
        <v>R1011</v>
      </c>
      <c r="P2046" s="4" t="str">
        <f>VLOOKUP(Table3[[#This Row],[Hospitalasion Details]],Table3[[Hospitalasion Details]:[Age]],1,)</f>
        <v>13-Sep-1993</v>
      </c>
      <c r="Q2046" s="4">
        <f>VLOOKUP(Table3[[#This Row],[Age]],Table3[Age],1,)</f>
        <v>29</v>
      </c>
    </row>
    <row r="2047" spans="1:17" x14ac:dyDescent="0.25">
      <c r="A2047" s="4" t="str">
        <f>VLOOKUP(Table2[[#This Row],[Customer ID]],Table2[],1,)</f>
        <v>Id2046</v>
      </c>
      <c r="B2047" s="4" t="str">
        <f>VLOOKUP(Table2[[#This Row],[Full Name]],Table2[[#This Row],[Full Name]],1,)</f>
        <v xml:space="preserve">  Christy McLaughlin</v>
      </c>
      <c r="C2047" s="4">
        <f>VLOOKUP('Medical Examinations'!B2047,'Medical Examinations'!B2047:J4380,1,)</f>
        <v>30.4</v>
      </c>
      <c r="D2047" s="4">
        <f>VLOOKUP('Medical Examinations'!C2047,'Medical Examinations'!C2047:K4380,1,)</f>
        <v>5.56</v>
      </c>
      <c r="E2047" s="4" t="str">
        <f>VLOOKUP('Medical Examinations'!D2047,'Medical Examinations'!D2047:L4380,1,)</f>
        <v>Yes</v>
      </c>
      <c r="F2047" s="4" t="str">
        <f>VLOOKUP('Medical Examinations'!E2047,'Medical Examinations'!E2047:M4380,1,)</f>
        <v>yes</v>
      </c>
      <c r="G2047" s="4" t="str">
        <f>VLOOKUP('Medical Examinations'!F2047,'Medical Examinations'!F2047:N4380,1,)</f>
        <v>No</v>
      </c>
      <c r="H2047" s="4">
        <f>VLOOKUP('Medical Examinations'!G2047,'Medical Examinations'!G2047:O4380,1,)</f>
        <v>1</v>
      </c>
      <c r="I2047" s="4" t="str">
        <f>VLOOKUP('Medical Examinations'!H2047,'Medical Examinations'!H2047:P4380,1,)</f>
        <v>No</v>
      </c>
      <c r="J2047" s="4" t="str">
        <f>VLOOKUP('Medical Examinations'!I2047,'Medical Examinations'!I2047:Q4380,1,)</f>
        <v>Obesity</v>
      </c>
      <c r="K2047" s="4" t="str">
        <f>VLOOKUP('Medical Examinations'!J2047,'Medical Examinations'!J2047:R4380,1,)</f>
        <v>Normal</v>
      </c>
      <c r="L2047" s="49">
        <f>VLOOKUP(Table3[[#This Row],[Charges]],Table3[[Charges]:[Age]],1,)</f>
        <v>32108.66</v>
      </c>
      <c r="M2047" s="23" t="str">
        <f>VLOOKUP(Table3[[#This Row],[Hospital tier]],Table3[[Hospital tier]:[Age]],1,)</f>
        <v>tier - 1</v>
      </c>
      <c r="N2047" s="4" t="str">
        <f>VLOOKUP(Table3[[#This Row],[City tier]],Table3[[Hospital tier]:[Age]],1,)</f>
        <v>tier - 3</v>
      </c>
      <c r="O2047" s="4" t="str">
        <f>VLOOKUP(Table3[[#This Row],[State ID]],Table3[[State ID]:[Age]],1,)</f>
        <v>R1017</v>
      </c>
      <c r="P2047" s="4" t="str">
        <f>VLOOKUP(Table3[[#This Row],[Hospitalasion Details]],Table3[[Hospitalasion Details]:[Age]],1,)</f>
        <v>10-Nov-1978</v>
      </c>
      <c r="Q2047" s="4">
        <f>VLOOKUP(Table3[[#This Row],[Age]],Table3[Age],1,)</f>
        <v>44</v>
      </c>
    </row>
    <row r="2048" spans="1:17" x14ac:dyDescent="0.25">
      <c r="A2048" s="4" t="str">
        <f>VLOOKUP(Table2[[#This Row],[Customer ID]],Table2[],1,)</f>
        <v>Id2047</v>
      </c>
      <c r="B2048" s="4" t="str">
        <f>VLOOKUP(Table2[[#This Row],[Full Name]],Table2[[#This Row],[Full Name]],1,)</f>
        <v xml:space="preserve">  Jennifer Lee</v>
      </c>
      <c r="C2048" s="4">
        <f>VLOOKUP('Medical Examinations'!B2048,'Medical Examinations'!B2048:J4381,1,)</f>
        <v>23.18</v>
      </c>
      <c r="D2048" s="4">
        <f>VLOOKUP('Medical Examinations'!C2048,'Medical Examinations'!C2048:K4381,1,)</f>
        <v>4.24</v>
      </c>
      <c r="E2048" s="4" t="str">
        <f>VLOOKUP('Medical Examinations'!D2048,'Medical Examinations'!D2048:L4381,1,)</f>
        <v>No</v>
      </c>
      <c r="F2048" s="4" t="str">
        <f>VLOOKUP('Medical Examinations'!E2048,'Medical Examinations'!E2048:M4381,1,)</f>
        <v>yes</v>
      </c>
      <c r="G2048" s="4" t="str">
        <f>VLOOKUP('Medical Examinations'!F2048,'Medical Examinations'!F2048:N4381,1,)</f>
        <v>No</v>
      </c>
      <c r="H2048" s="4">
        <f>VLOOKUP('Medical Examinations'!G2048,'Medical Examinations'!G2048:O4381,1,)</f>
        <v>1</v>
      </c>
      <c r="I2048" s="4" t="str">
        <f>VLOOKUP('Medical Examinations'!H2048,'Medical Examinations'!H2048:P4381,1,)</f>
        <v>No</v>
      </c>
      <c r="J2048" s="4" t="str">
        <f>VLOOKUP('Medical Examinations'!I2048,'Medical Examinations'!I2048:Q4381,1,)</f>
        <v>Normal Weight</v>
      </c>
      <c r="K2048" s="4" t="str">
        <f>VLOOKUP('Medical Examinations'!J2048,'Medical Examinations'!J2048:R4381,1,)</f>
        <v>Normal</v>
      </c>
      <c r="L2048" s="49">
        <f>VLOOKUP(Table3[[#This Row],[Charges]],Table3[[Charges]:[Age]],1,)</f>
        <v>32192.76</v>
      </c>
      <c r="M2048" s="23" t="str">
        <f>VLOOKUP(Table3[[#This Row],[Hospital tier]],Table3[[Hospital tier]:[Age]],1,)</f>
        <v>tier - 1</v>
      </c>
      <c r="N2048" s="4" t="str">
        <f>VLOOKUP(Table3[[#This Row],[City tier]],Table3[[Hospital tier]:[Age]],1,)</f>
        <v>tier - 2</v>
      </c>
      <c r="O2048" s="4" t="str">
        <f>VLOOKUP(Table3[[#This Row],[State ID]],Table3[[State ID]:[Age]],1,)</f>
        <v>R1011</v>
      </c>
      <c r="P2048" s="4" t="str">
        <f>VLOOKUP(Table3[[#This Row],[Hospitalasion Details]],Table3[[Hospitalasion Details]:[Age]],1,)</f>
        <v>11-Sep-1969</v>
      </c>
      <c r="Q2048" s="4">
        <f>VLOOKUP(Table3[[#This Row],[Age]],Table3[Age],1,)</f>
        <v>53</v>
      </c>
    </row>
    <row r="2049" spans="1:17" x14ac:dyDescent="0.25">
      <c r="A2049" s="4" t="str">
        <f>VLOOKUP(Table2[[#This Row],[Customer ID]],Table2[],1,)</f>
        <v>Id2048</v>
      </c>
      <c r="B2049" s="4" t="str">
        <f>VLOOKUP(Table2[[#This Row],[Full Name]],Table2[[#This Row],[Full Name]],1,)</f>
        <v xml:space="preserve">  Jingjing Tang</v>
      </c>
      <c r="C2049" s="4">
        <f>VLOOKUP('Medical Examinations'!B2049,'Medical Examinations'!B2049:J4382,1,)</f>
        <v>39.615000000000002</v>
      </c>
      <c r="D2049" s="4">
        <f>VLOOKUP('Medical Examinations'!C2049,'Medical Examinations'!C2049:K4382,1,)</f>
        <v>6.32</v>
      </c>
      <c r="E2049" s="4" t="str">
        <f>VLOOKUP('Medical Examinations'!D2049,'Medical Examinations'!D2049:L4382,1,)</f>
        <v>No</v>
      </c>
      <c r="F2049" s="4" t="str">
        <f>VLOOKUP('Medical Examinations'!E2049,'Medical Examinations'!E2049:M4382,1,)</f>
        <v>No</v>
      </c>
      <c r="G2049" s="4" t="str">
        <f>VLOOKUP('Medical Examinations'!F2049,'Medical Examinations'!F2049:N4382,1,)</f>
        <v>Yes</v>
      </c>
      <c r="H2049" s="4">
        <f>VLOOKUP('Medical Examinations'!G2049,'Medical Examinations'!G2049:O4382,1,)</f>
        <v>1</v>
      </c>
      <c r="I2049" s="4" t="str">
        <f>VLOOKUP('Medical Examinations'!H2049,'Medical Examinations'!H2049:P4382,1,)</f>
        <v>No</v>
      </c>
      <c r="J2049" s="4" t="str">
        <f>VLOOKUP('Medical Examinations'!I2049,'Medical Examinations'!I2049:Q4382,1,)</f>
        <v>Obesity</v>
      </c>
      <c r="K2049" s="4" t="str">
        <f>VLOOKUP('Medical Examinations'!J2049,'Medical Examinations'!J2049:R4382,1,)</f>
        <v>Pre diabetes</v>
      </c>
      <c r="L2049" s="49">
        <f>VLOOKUP(Table3[[#This Row],[Charges]],Table3[[Charges]:[Age]],1,)</f>
        <v>32222.81</v>
      </c>
      <c r="M2049" s="23" t="str">
        <f>VLOOKUP(Table3[[#This Row],[Hospital tier]],Table3[[Hospital tier]:[Age]],1,)</f>
        <v>tier - 2</v>
      </c>
      <c r="N2049" s="4" t="str">
        <f>VLOOKUP(Table3[[#This Row],[City tier]],Table3[[Hospital tier]:[Age]],1,)</f>
        <v>tier - 1</v>
      </c>
      <c r="O2049" s="4" t="str">
        <f>VLOOKUP(Table3[[#This Row],[State ID]],Table3[[State ID]:[Age]],1,)</f>
        <v>R1011</v>
      </c>
      <c r="P2049" s="4" t="str">
        <f>VLOOKUP(Table3[[#This Row],[Hospitalasion Details]],Table3[[Hospitalasion Details]:[Age]],1,)</f>
        <v>8-Sep-1994</v>
      </c>
      <c r="Q2049" s="4">
        <f>VLOOKUP(Table3[[#This Row],[Age]],Table3[Age],1,)</f>
        <v>28</v>
      </c>
    </row>
    <row r="2050" spans="1:17" x14ac:dyDescent="0.25">
      <c r="A2050" s="4" t="str">
        <f>VLOOKUP(Table2[[#This Row],[Customer ID]],Table2[],1,)</f>
        <v>Id2049</v>
      </c>
      <c r="B2050" s="4" t="str">
        <f>VLOOKUP(Table2[[#This Row],[Full Name]],Table2[[#This Row],[Full Name]],1,)</f>
        <v xml:space="preserve">  Morgan Kennedy</v>
      </c>
      <c r="C2050" s="4">
        <f>VLOOKUP('Medical Examinations'!B2050,'Medical Examinations'!B2050:J4383,1,)</f>
        <v>30.59</v>
      </c>
      <c r="D2050" s="4">
        <f>VLOOKUP('Medical Examinations'!C2050,'Medical Examinations'!C2050:K4383,1,)</f>
        <v>6.3</v>
      </c>
      <c r="E2050" s="4" t="str">
        <f>VLOOKUP('Medical Examinations'!D2050,'Medical Examinations'!D2050:L4383,1,)</f>
        <v>Yes</v>
      </c>
      <c r="F2050" s="4" t="str">
        <f>VLOOKUP('Medical Examinations'!E2050,'Medical Examinations'!E2050:M4383,1,)</f>
        <v>No</v>
      </c>
      <c r="G2050" s="4" t="str">
        <f>VLOOKUP('Medical Examinations'!F2050,'Medical Examinations'!F2050:N4383,1,)</f>
        <v>Yes</v>
      </c>
      <c r="H2050" s="4">
        <f>VLOOKUP('Medical Examinations'!G2050,'Medical Examinations'!G2050:O4383,1,)</f>
        <v>1</v>
      </c>
      <c r="I2050" s="4" t="str">
        <f>VLOOKUP('Medical Examinations'!H2050,'Medical Examinations'!H2050:P4383,1,)</f>
        <v>No</v>
      </c>
      <c r="J2050" s="4" t="str">
        <f>VLOOKUP('Medical Examinations'!I2050,'Medical Examinations'!I2050:Q4383,1,)</f>
        <v>Obesity</v>
      </c>
      <c r="K2050" s="4" t="str">
        <f>VLOOKUP('Medical Examinations'!J2050,'Medical Examinations'!J2050:R4383,1,)</f>
        <v>Pre diabetes</v>
      </c>
      <c r="L2050" s="49">
        <f>VLOOKUP(Table3[[#This Row],[Charges]],Table3[[Charges]:[Age]],1,)</f>
        <v>32259.96</v>
      </c>
      <c r="M2050" s="23" t="str">
        <f>VLOOKUP(Table3[[#This Row],[Hospital tier]],Table3[[Hospital tier]:[Age]],1,)</f>
        <v>tier - 2</v>
      </c>
      <c r="N2050" s="4" t="str">
        <f>VLOOKUP(Table3[[#This Row],[City tier]],Table3[[Hospital tier]:[Age]],1,)</f>
        <v>tier - 3</v>
      </c>
      <c r="O2050" s="4" t="str">
        <f>VLOOKUP(Table3[[#This Row],[State ID]],Table3[[State ID]:[Age]],1,)</f>
        <v>R1012</v>
      </c>
      <c r="P2050" s="4" t="str">
        <f>VLOOKUP(Table3[[#This Row],[Hospitalasion Details]],Table3[[Hospitalasion Details]:[Age]],1,)</f>
        <v>17-Dec-1975</v>
      </c>
      <c r="Q2050" s="4">
        <f>VLOOKUP(Table3[[#This Row],[Age]],Table3[Age],1,)</f>
        <v>47</v>
      </c>
    </row>
    <row r="2051" spans="1:17" x14ac:dyDescent="0.25">
      <c r="A2051" s="4" t="str">
        <f>VLOOKUP(Table2[[#This Row],[Customer ID]],Table2[],1,)</f>
        <v>Id2050</v>
      </c>
      <c r="B2051" s="4" t="str">
        <f>VLOOKUP(Table2[[#This Row],[Full Name]],Table2[[#This Row],[Full Name]],1,)</f>
        <v xml:space="preserve">  Patrick J Condon</v>
      </c>
      <c r="C2051" s="4">
        <f>VLOOKUP('Medical Examinations'!B2051,'Medical Examinations'!B2051:J4384,1,)</f>
        <v>16.72</v>
      </c>
      <c r="D2051" s="4">
        <f>VLOOKUP('Medical Examinations'!C2051,'Medical Examinations'!C2051:K4384,1,)</f>
        <v>4.38</v>
      </c>
      <c r="E2051" s="4" t="str">
        <f>VLOOKUP('Medical Examinations'!D2051,'Medical Examinations'!D2051:L4384,1,)</f>
        <v>Yes</v>
      </c>
      <c r="F2051" s="4" t="str">
        <f>VLOOKUP('Medical Examinations'!E2051,'Medical Examinations'!E2051:M4384,1,)</f>
        <v>No</v>
      </c>
      <c r="G2051" s="4" t="str">
        <f>VLOOKUP('Medical Examinations'!F2051,'Medical Examinations'!F2051:N4384,1,)</f>
        <v>No</v>
      </c>
      <c r="H2051" s="4">
        <f>VLOOKUP('Medical Examinations'!G2051,'Medical Examinations'!G2051:O4384,1,)</f>
        <v>1</v>
      </c>
      <c r="I2051" s="4" t="str">
        <f>VLOOKUP('Medical Examinations'!H2051,'Medical Examinations'!H2051:P4384,1,)</f>
        <v>No</v>
      </c>
      <c r="J2051" s="4" t="str">
        <f>VLOOKUP('Medical Examinations'!I2051,'Medical Examinations'!I2051:Q4384,1,)</f>
        <v>Underweight</v>
      </c>
      <c r="K2051" s="4" t="str">
        <f>VLOOKUP('Medical Examinations'!J2051,'Medical Examinations'!J2051:R4384,1,)</f>
        <v>Normal</v>
      </c>
      <c r="L2051" s="49">
        <f>VLOOKUP(Table3[[#This Row],[Charges]],Table3[[Charges]:[Age]],1,)</f>
        <v>32288.49</v>
      </c>
      <c r="M2051" s="23" t="str">
        <f>VLOOKUP(Table3[[#This Row],[Hospital tier]],Table3[[Hospital tier]:[Age]],1,)</f>
        <v>tier - 2</v>
      </c>
      <c r="N2051" s="4" t="str">
        <f>VLOOKUP(Table3[[#This Row],[City tier]],Table3[[Hospital tier]:[Age]],1,)</f>
        <v>tier - 2</v>
      </c>
      <c r="O2051" s="4" t="str">
        <f>VLOOKUP(Table3[[#This Row],[State ID]],Table3[[State ID]:[Age]],1,)</f>
        <v>R1011</v>
      </c>
      <c r="P2051" s="4" t="str">
        <f>VLOOKUP(Table3[[#This Row],[Hospitalasion Details]],Table3[[Hospitalasion Details]:[Age]],1,)</f>
        <v>2-Dec-1986</v>
      </c>
      <c r="Q2051" s="4">
        <f>VLOOKUP(Table3[[#This Row],[Age]],Table3[Age],1,)</f>
        <v>36</v>
      </c>
    </row>
    <row r="2052" spans="1:17" x14ac:dyDescent="0.25">
      <c r="A2052" s="4" t="str">
        <f>VLOOKUP(Table2[[#This Row],[Customer ID]],Table2[],1,)</f>
        <v>Id2051</v>
      </c>
      <c r="B2052" s="4" t="str">
        <f>VLOOKUP(Table2[[#This Row],[Full Name]],Table2[[#This Row],[Full Name]],1,)</f>
        <v xml:space="preserve">  Frankline Chepkwony</v>
      </c>
      <c r="C2052" s="4">
        <f>VLOOKUP('Medical Examinations'!B2052,'Medical Examinations'!B2052:J4385,1,)</f>
        <v>26.22</v>
      </c>
      <c r="D2052" s="4">
        <f>VLOOKUP('Medical Examinations'!C2052,'Medical Examinations'!C2052:K4385,1,)</f>
        <v>4.6500000000000004</v>
      </c>
      <c r="E2052" s="4" t="str">
        <f>VLOOKUP('Medical Examinations'!D2052,'Medical Examinations'!D2052:L4385,1,)</f>
        <v>Yes</v>
      </c>
      <c r="F2052" s="4" t="str">
        <f>VLOOKUP('Medical Examinations'!E2052,'Medical Examinations'!E2052:M4385,1,)</f>
        <v>No</v>
      </c>
      <c r="G2052" s="4" t="str">
        <f>VLOOKUP('Medical Examinations'!F2052,'Medical Examinations'!F2052:N4385,1,)</f>
        <v>Yes</v>
      </c>
      <c r="H2052" s="4">
        <f>VLOOKUP('Medical Examinations'!G2052,'Medical Examinations'!G2052:O4385,1,)</f>
        <v>1</v>
      </c>
      <c r="I2052" s="4" t="str">
        <f>VLOOKUP('Medical Examinations'!H2052,'Medical Examinations'!H2052:P4385,1,)</f>
        <v>No</v>
      </c>
      <c r="J2052" s="4" t="str">
        <f>VLOOKUP('Medical Examinations'!I2052,'Medical Examinations'!I2052:Q4385,1,)</f>
        <v>Over Weight</v>
      </c>
      <c r="K2052" s="4" t="str">
        <f>VLOOKUP('Medical Examinations'!J2052,'Medical Examinations'!J2052:R4385,1,)</f>
        <v>Normal</v>
      </c>
      <c r="L2052" s="49">
        <f>VLOOKUP(Table3[[#This Row],[Charges]],Table3[[Charges]:[Age]],1,)</f>
        <v>32428.63</v>
      </c>
      <c r="M2052" s="23" t="str">
        <f>VLOOKUP(Table3[[#This Row],[Hospital tier]],Table3[[Hospital tier]:[Age]],1,)</f>
        <v>tier - 2</v>
      </c>
      <c r="N2052" s="4" t="str">
        <f>VLOOKUP(Table3[[#This Row],[City tier]],Table3[[Hospital tier]:[Age]],1,)</f>
        <v>tier - 2</v>
      </c>
      <c r="O2052" s="4" t="str">
        <f>VLOOKUP(Table3[[#This Row],[State ID]],Table3[[State ID]:[Age]],1,)</f>
        <v>R1011</v>
      </c>
      <c r="P2052" s="4" t="str">
        <f>VLOOKUP(Table3[[#This Row],[Hospitalasion Details]],Table3[[Hospitalasion Details]:[Age]],1,)</f>
        <v>19-Oct-1972</v>
      </c>
      <c r="Q2052" s="4">
        <f>VLOOKUP(Table3[[#This Row],[Age]],Table3[Age],1,)</f>
        <v>50</v>
      </c>
    </row>
    <row r="2053" spans="1:17" x14ac:dyDescent="0.25">
      <c r="A2053" s="4" t="str">
        <f>VLOOKUP(Table2[[#This Row],[Customer ID]],Table2[],1,)</f>
        <v>Id2052</v>
      </c>
      <c r="B2053" s="4" t="str">
        <f>VLOOKUP(Table2[[#This Row],[Full Name]],Table2[[#This Row],[Full Name]],1,)</f>
        <v xml:space="preserve">  Laura T Rodriguez</v>
      </c>
      <c r="C2053" s="4">
        <f>VLOOKUP('Medical Examinations'!B2053,'Medical Examinations'!B2053:J4386,1,)</f>
        <v>31.824999999999999</v>
      </c>
      <c r="D2053" s="4">
        <f>VLOOKUP('Medical Examinations'!C2053,'Medical Examinations'!C2053:K4386,1,)</f>
        <v>4.7</v>
      </c>
      <c r="E2053" s="4" t="str">
        <f>VLOOKUP('Medical Examinations'!D2053,'Medical Examinations'!D2053:L4386,1,)</f>
        <v>No</v>
      </c>
      <c r="F2053" s="4" t="str">
        <f>VLOOKUP('Medical Examinations'!E2053,'Medical Examinations'!E2053:M4386,1,)</f>
        <v>No</v>
      </c>
      <c r="G2053" s="4" t="str">
        <f>VLOOKUP('Medical Examinations'!F2053,'Medical Examinations'!F2053:N4386,1,)</f>
        <v>Yes</v>
      </c>
      <c r="H2053" s="4">
        <f>VLOOKUP('Medical Examinations'!G2053,'Medical Examinations'!G2053:O4386,1,)</f>
        <v>1</v>
      </c>
      <c r="I2053" s="4" t="str">
        <f>VLOOKUP('Medical Examinations'!H2053,'Medical Examinations'!H2053:P4386,1,)</f>
        <v>No</v>
      </c>
      <c r="J2053" s="4" t="str">
        <f>VLOOKUP('Medical Examinations'!I2053,'Medical Examinations'!I2053:Q4386,1,)</f>
        <v>Obesity</v>
      </c>
      <c r="K2053" s="4" t="str">
        <f>VLOOKUP('Medical Examinations'!J2053,'Medical Examinations'!J2053:R4386,1,)</f>
        <v>Normal</v>
      </c>
      <c r="L2053" s="49">
        <f>VLOOKUP(Table3[[#This Row],[Charges]],Table3[[Charges]:[Age]],1,)</f>
        <v>32430.22</v>
      </c>
      <c r="M2053" s="23" t="str">
        <f>VLOOKUP(Table3[[#This Row],[Hospital tier]],Table3[[Hospital tier]:[Age]],1,)</f>
        <v>tier - 2</v>
      </c>
      <c r="N2053" s="4" t="str">
        <f>VLOOKUP(Table3[[#This Row],[City tier]],Table3[[Hospital tier]:[Age]],1,)</f>
        <v>tier - 3</v>
      </c>
      <c r="O2053" s="4" t="str">
        <f>VLOOKUP(Table3[[#This Row],[State ID]],Table3[[State ID]:[Age]],1,)</f>
        <v>R1011</v>
      </c>
      <c r="P2053" s="4" t="str">
        <f>VLOOKUP(Table3[[#This Row],[Hospitalasion Details]],Table3[[Hospitalasion Details]:[Age]],1,)</f>
        <v>9-Aug-1976</v>
      </c>
      <c r="Q2053" s="4">
        <f>VLOOKUP(Table3[[#This Row],[Age]],Table3[Age],1,)</f>
        <v>46</v>
      </c>
    </row>
    <row r="2054" spans="1:17" x14ac:dyDescent="0.25">
      <c r="A2054" s="4" t="str">
        <f>VLOOKUP(Table2[[#This Row],[Customer ID]],Table2[],1,)</f>
        <v>Id2053</v>
      </c>
      <c r="B2054" s="4" t="str">
        <f>VLOOKUP(Table2[[#This Row],[Full Name]],Table2[[#This Row],[Full Name]],1,)</f>
        <v xml:space="preserve">  Natalia Szynkarczuk</v>
      </c>
      <c r="C2054" s="4">
        <f>VLOOKUP('Medical Examinations'!B2054,'Medical Examinations'!B2054:J4387,1,)</f>
        <v>25.745000000000001</v>
      </c>
      <c r="D2054" s="4">
        <f>VLOOKUP('Medical Examinations'!C2054,'Medical Examinations'!C2054:K4387,1,)</f>
        <v>4.34</v>
      </c>
      <c r="E2054" s="4" t="str">
        <f>VLOOKUP('Medical Examinations'!D2054,'Medical Examinations'!D2054:L4387,1,)</f>
        <v>No</v>
      </c>
      <c r="F2054" s="4" t="str">
        <f>VLOOKUP('Medical Examinations'!E2054,'Medical Examinations'!E2054:M4387,1,)</f>
        <v>No</v>
      </c>
      <c r="G2054" s="4" t="str">
        <f>VLOOKUP('Medical Examinations'!F2054,'Medical Examinations'!F2054:N4387,1,)</f>
        <v>Yes</v>
      </c>
      <c r="H2054" s="4">
        <f>VLOOKUP('Medical Examinations'!G2054,'Medical Examinations'!G2054:O4387,1,)</f>
        <v>1</v>
      </c>
      <c r="I2054" s="4" t="str">
        <f>VLOOKUP('Medical Examinations'!H2054,'Medical Examinations'!H2054:P4387,1,)</f>
        <v>No</v>
      </c>
      <c r="J2054" s="4" t="str">
        <f>VLOOKUP('Medical Examinations'!I2054,'Medical Examinations'!I2054:Q4387,1,)</f>
        <v>Over Weight</v>
      </c>
      <c r="K2054" s="4" t="str">
        <f>VLOOKUP('Medical Examinations'!J2054,'Medical Examinations'!J2054:R4387,1,)</f>
        <v>Normal</v>
      </c>
      <c r="L2054" s="49">
        <f>VLOOKUP(Table3[[#This Row],[Charges]],Table3[[Charges]:[Age]],1,)</f>
        <v>32462.35</v>
      </c>
      <c r="M2054" s="23" t="str">
        <f>VLOOKUP(Table3[[#This Row],[Hospital tier]],Table3[[Hospital tier]:[Age]],1,)</f>
        <v>tier - 2</v>
      </c>
      <c r="N2054" s="4" t="str">
        <f>VLOOKUP(Table3[[#This Row],[City tier]],Table3[[Hospital tier]:[Age]],1,)</f>
        <v>tier - 2</v>
      </c>
      <c r="O2054" s="4" t="str">
        <f>VLOOKUP(Table3[[#This Row],[State ID]],Table3[[State ID]:[Age]],1,)</f>
        <v>R1011</v>
      </c>
      <c r="P2054" s="4" t="str">
        <f>VLOOKUP(Table3[[#This Row],[Hospitalasion Details]],Table3[[Hospitalasion Details]:[Age]],1,)</f>
        <v>27-Sep-1981</v>
      </c>
      <c r="Q2054" s="4">
        <f>VLOOKUP(Table3[[#This Row],[Age]],Table3[Age],1,)</f>
        <v>41</v>
      </c>
    </row>
    <row r="2055" spans="1:17" x14ac:dyDescent="0.25">
      <c r="A2055" s="4" t="str">
        <f>VLOOKUP(Table2[[#This Row],[Customer ID]],Table2[],1,)</f>
        <v>Id2054</v>
      </c>
      <c r="B2055" s="4" t="str">
        <f>VLOOKUP(Table2[[#This Row],[Full Name]],Table2[[#This Row],[Full Name]],1,)</f>
        <v xml:space="preserve">  Jennifer L Brill</v>
      </c>
      <c r="C2055" s="4">
        <f>VLOOKUP('Medical Examinations'!B2055,'Medical Examinations'!B2055:J4388,1,)</f>
        <v>24.605</v>
      </c>
      <c r="D2055" s="4">
        <f>VLOOKUP('Medical Examinations'!C2055,'Medical Examinations'!C2055:K4388,1,)</f>
        <v>5.62</v>
      </c>
      <c r="E2055" s="4" t="str">
        <f>VLOOKUP('Medical Examinations'!D2055,'Medical Examinations'!D2055:L4388,1,)</f>
        <v>No</v>
      </c>
      <c r="F2055" s="4" t="str">
        <f>VLOOKUP('Medical Examinations'!E2055,'Medical Examinations'!E2055:M4388,1,)</f>
        <v>No</v>
      </c>
      <c r="G2055" s="4" t="str">
        <f>VLOOKUP('Medical Examinations'!F2055,'Medical Examinations'!F2055:N4388,1,)</f>
        <v>Yes</v>
      </c>
      <c r="H2055" s="4">
        <f>VLOOKUP('Medical Examinations'!G2055,'Medical Examinations'!G2055:O4388,1,)</f>
        <v>1</v>
      </c>
      <c r="I2055" s="4" t="str">
        <f>VLOOKUP('Medical Examinations'!H2055,'Medical Examinations'!H2055:P4388,1,)</f>
        <v>No</v>
      </c>
      <c r="J2055" s="4" t="str">
        <f>VLOOKUP('Medical Examinations'!I2055,'Medical Examinations'!I2055:Q4388,1,)</f>
        <v>Normal Weight</v>
      </c>
      <c r="K2055" s="4" t="str">
        <f>VLOOKUP('Medical Examinations'!J2055,'Medical Examinations'!J2055:R4388,1,)</f>
        <v>Normal</v>
      </c>
      <c r="L2055" s="49">
        <f>VLOOKUP(Table3[[#This Row],[Charges]],Table3[[Charges]:[Age]],1,)</f>
        <v>32485.46</v>
      </c>
      <c r="M2055" s="23" t="str">
        <f>VLOOKUP(Table3[[#This Row],[Hospital tier]],Table3[[Hospital tier]:[Age]],1,)</f>
        <v>tier - 2</v>
      </c>
      <c r="N2055" s="4" t="str">
        <f>VLOOKUP(Table3[[#This Row],[City tier]],Table3[[Hospital tier]:[Age]],1,)</f>
        <v>tier - 1</v>
      </c>
      <c r="O2055" s="4" t="str">
        <f>VLOOKUP(Table3[[#This Row],[State ID]],Table3[[State ID]:[Age]],1,)</f>
        <v>R1011</v>
      </c>
      <c r="P2055" s="4" t="str">
        <f>VLOOKUP(Table3[[#This Row],[Hospitalasion Details]],Table3[[Hospitalasion Details]:[Age]],1,)</f>
        <v>19-Sep-1976</v>
      </c>
      <c r="Q2055" s="4">
        <f>VLOOKUP(Table3[[#This Row],[Age]],Table3[Age],1,)</f>
        <v>46</v>
      </c>
    </row>
    <row r="2056" spans="1:17" x14ac:dyDescent="0.25">
      <c r="A2056" s="4" t="str">
        <f>VLOOKUP(Table2[[#This Row],[Customer ID]],Table2[],1,)</f>
        <v>Id2055</v>
      </c>
      <c r="B2056" s="4" t="str">
        <f>VLOOKUP(Table2[[#This Row],[Full Name]],Table2[[#This Row],[Full Name]],1,)</f>
        <v xml:space="preserve">  Brooke Adams</v>
      </c>
      <c r="C2056" s="4">
        <f>VLOOKUP('Medical Examinations'!B2056,'Medical Examinations'!B2056:J4389,1,)</f>
        <v>24.51</v>
      </c>
      <c r="D2056" s="4">
        <f>VLOOKUP('Medical Examinations'!C2056,'Medical Examinations'!C2056:K4389,1,)</f>
        <v>4.24</v>
      </c>
      <c r="E2056" s="4" t="str">
        <f>VLOOKUP('Medical Examinations'!D2056,'Medical Examinations'!D2056:L4389,1,)</f>
        <v>No</v>
      </c>
      <c r="F2056" s="4" t="str">
        <f>VLOOKUP('Medical Examinations'!E2056,'Medical Examinations'!E2056:M4389,1,)</f>
        <v>No</v>
      </c>
      <c r="G2056" s="4" t="str">
        <f>VLOOKUP('Medical Examinations'!F2056,'Medical Examinations'!F2056:N4389,1,)</f>
        <v>Yes</v>
      </c>
      <c r="H2056" s="4">
        <f>VLOOKUP('Medical Examinations'!G2056,'Medical Examinations'!G2056:O4389,1,)</f>
        <v>1</v>
      </c>
      <c r="I2056" s="4" t="str">
        <f>VLOOKUP('Medical Examinations'!H2056,'Medical Examinations'!H2056:P4389,1,)</f>
        <v>No</v>
      </c>
      <c r="J2056" s="4" t="str">
        <f>VLOOKUP('Medical Examinations'!I2056,'Medical Examinations'!I2056:Q4389,1,)</f>
        <v>Normal Weight</v>
      </c>
      <c r="K2056" s="4" t="str">
        <f>VLOOKUP('Medical Examinations'!J2056,'Medical Examinations'!J2056:R4389,1,)</f>
        <v>Normal</v>
      </c>
      <c r="L2056" s="49">
        <f>VLOOKUP(Table3[[#This Row],[Charges]],Table3[[Charges]:[Age]],1,)</f>
        <v>32548.34</v>
      </c>
      <c r="M2056" s="23" t="str">
        <f>VLOOKUP(Table3[[#This Row],[Hospital tier]],Table3[[Hospital tier]:[Age]],1,)</f>
        <v>tier - 1</v>
      </c>
      <c r="N2056" s="4" t="str">
        <f>VLOOKUP(Table3[[#This Row],[City tier]],Table3[[Hospital tier]:[Age]],1,)</f>
        <v>tier - 2</v>
      </c>
      <c r="O2056" s="4" t="str">
        <f>VLOOKUP(Table3[[#This Row],[State ID]],Table3[[State ID]:[Age]],1,)</f>
        <v>R1013</v>
      </c>
      <c r="P2056" s="4" t="str">
        <f>VLOOKUP(Table3[[#This Row],[Hospitalasion Details]],Table3[[Hospitalasion Details]:[Age]],1,)</f>
        <v>8-Oct-2003</v>
      </c>
      <c r="Q2056" s="4">
        <f>VLOOKUP(Table3[[#This Row],[Age]],Table3[Age],1,)</f>
        <v>19</v>
      </c>
    </row>
    <row r="2057" spans="1:17" x14ac:dyDescent="0.25">
      <c r="A2057" s="4" t="str">
        <f>VLOOKUP(Table2[[#This Row],[Customer ID]],Table2[],1,)</f>
        <v>Id2056</v>
      </c>
      <c r="B2057" s="4" t="str">
        <f>VLOOKUP(Table2[[#This Row],[Full Name]],Table2[[#This Row],[Full Name]],1,)</f>
        <v xml:space="preserve">  Jeremy M Nunn</v>
      </c>
      <c r="C2057" s="4">
        <f>VLOOKUP('Medical Examinations'!B2057,'Medical Examinations'!B2057:J4390,1,)</f>
        <v>31.065000000000001</v>
      </c>
      <c r="D2057" s="4">
        <f>VLOOKUP('Medical Examinations'!C2057,'Medical Examinations'!C2057:K4390,1,)</f>
        <v>4.57</v>
      </c>
      <c r="E2057" s="4" t="str">
        <f>VLOOKUP('Medical Examinations'!D2057,'Medical Examinations'!D2057:L4390,1,)</f>
        <v>Yes</v>
      </c>
      <c r="F2057" s="4" t="str">
        <f>VLOOKUP('Medical Examinations'!E2057,'Medical Examinations'!E2057:M4390,1,)</f>
        <v>No</v>
      </c>
      <c r="G2057" s="4" t="str">
        <f>VLOOKUP('Medical Examinations'!F2057,'Medical Examinations'!F2057:N4390,1,)</f>
        <v>No</v>
      </c>
      <c r="H2057" s="4">
        <f>VLOOKUP('Medical Examinations'!G2057,'Medical Examinations'!G2057:O4390,1,)</f>
        <v>0</v>
      </c>
      <c r="I2057" s="4" t="str">
        <f>VLOOKUP('Medical Examinations'!H2057,'Medical Examinations'!H2057:P4390,1,)</f>
        <v>No</v>
      </c>
      <c r="J2057" s="4" t="str">
        <f>VLOOKUP('Medical Examinations'!I2057,'Medical Examinations'!I2057:Q4390,1,)</f>
        <v>Obesity</v>
      </c>
      <c r="K2057" s="4" t="str">
        <f>VLOOKUP('Medical Examinations'!J2057,'Medical Examinations'!J2057:R4390,1,)</f>
        <v>Normal</v>
      </c>
      <c r="L2057" s="49">
        <f>VLOOKUP(Table3[[#This Row],[Charges]],Table3[[Charges]:[Age]],1,)</f>
        <v>32672.11</v>
      </c>
      <c r="M2057" s="23" t="str">
        <f>VLOOKUP(Table3[[#This Row],[Hospital tier]],Table3[[Hospital tier]:[Age]],1,)</f>
        <v>tier - 1</v>
      </c>
      <c r="N2057" s="4" t="str">
        <f>VLOOKUP(Table3[[#This Row],[City tier]],Table3[[Hospital tier]:[Age]],1,)</f>
        <v>tier - 1</v>
      </c>
      <c r="O2057" s="4" t="str">
        <f>VLOOKUP(Table3[[#This Row],[State ID]],Table3[[State ID]:[Age]],1,)</f>
        <v>R1011</v>
      </c>
      <c r="P2057" s="4" t="str">
        <f>VLOOKUP(Table3[[#This Row],[Hospitalasion Details]],Table3[[Hospitalasion Details]:[Age]],1,)</f>
        <v>13-Jul-1990</v>
      </c>
      <c r="Q2057" s="4">
        <f>VLOOKUP(Table3[[#This Row],[Age]],Table3[Age],1,)</f>
        <v>32</v>
      </c>
    </row>
    <row r="2058" spans="1:17" x14ac:dyDescent="0.25">
      <c r="A2058" s="4" t="str">
        <f>VLOOKUP(Table2[[#This Row],[Customer ID]],Table2[],1,)</f>
        <v>Id2057</v>
      </c>
      <c r="B2058" s="4" t="str">
        <f>VLOOKUP(Table2[[#This Row],[Full Name]],Table2[[#This Row],[Full Name]],1,)</f>
        <v xml:space="preserve">  Megan L Blair</v>
      </c>
      <c r="C2058" s="4">
        <f>VLOOKUP('Medical Examinations'!B2058,'Medical Examinations'!B2058:J4391,1,)</f>
        <v>28.12</v>
      </c>
      <c r="D2058" s="4">
        <f>VLOOKUP('Medical Examinations'!C2058,'Medical Examinations'!C2058:K4391,1,)</f>
        <v>5.05</v>
      </c>
      <c r="E2058" s="4" t="str">
        <f>VLOOKUP('Medical Examinations'!D2058,'Medical Examinations'!D2058:L4391,1,)</f>
        <v>No</v>
      </c>
      <c r="F2058" s="4" t="str">
        <f>VLOOKUP('Medical Examinations'!E2058,'Medical Examinations'!E2058:M4391,1,)</f>
        <v>No</v>
      </c>
      <c r="G2058" s="4" t="str">
        <f>VLOOKUP('Medical Examinations'!F2058,'Medical Examinations'!F2058:N4391,1,)</f>
        <v>No</v>
      </c>
      <c r="H2058" s="4">
        <f>VLOOKUP('Medical Examinations'!G2058,'Medical Examinations'!G2058:O4391,1,)</f>
        <v>0</v>
      </c>
      <c r="I2058" s="4" t="str">
        <f>VLOOKUP('Medical Examinations'!H2058,'Medical Examinations'!H2058:P4391,1,)</f>
        <v>No</v>
      </c>
      <c r="J2058" s="4" t="str">
        <f>VLOOKUP('Medical Examinations'!I2058,'Medical Examinations'!I2058:Q4391,1,)</f>
        <v>Over Weight</v>
      </c>
      <c r="K2058" s="4" t="str">
        <f>VLOOKUP('Medical Examinations'!J2058,'Medical Examinations'!J2058:R4391,1,)</f>
        <v>Normal</v>
      </c>
      <c r="L2058" s="49">
        <f>VLOOKUP(Table3[[#This Row],[Charges]],Table3[[Charges]:[Age]],1,)</f>
        <v>32686.080000000002</v>
      </c>
      <c r="M2058" s="23" t="str">
        <f>VLOOKUP(Table3[[#This Row],[Hospital tier]],Table3[[Hospital tier]:[Age]],1,)</f>
        <v>tier - 2</v>
      </c>
      <c r="N2058" s="4" t="str">
        <f>VLOOKUP(Table3[[#This Row],[City tier]],Table3[[Hospital tier]:[Age]],1,)</f>
        <v>tier - 3</v>
      </c>
      <c r="O2058" s="4" t="str">
        <f>VLOOKUP(Table3[[#This Row],[State ID]],Table3[[State ID]:[Age]],1,)</f>
        <v>R1011</v>
      </c>
      <c r="P2058" s="4" t="str">
        <f>VLOOKUP(Table3[[#This Row],[Hospitalasion Details]],Table3[[Hospitalasion Details]:[Age]],1,)</f>
        <v>1-Nov-1968</v>
      </c>
      <c r="Q2058" s="4">
        <f>VLOOKUP(Table3[[#This Row],[Age]],Table3[Age],1,)</f>
        <v>54</v>
      </c>
    </row>
    <row r="2059" spans="1:17" x14ac:dyDescent="0.25">
      <c r="A2059" s="4" t="str">
        <f>VLOOKUP(Table2[[#This Row],[Customer ID]],Table2[],1,)</f>
        <v>Id2058</v>
      </c>
      <c r="B2059" s="4" t="str">
        <f>VLOOKUP(Table2[[#This Row],[Full Name]],Table2[[#This Row],[Full Name]],1,)</f>
        <v xml:space="preserve">  Bryan Sharkey</v>
      </c>
      <c r="C2059" s="4">
        <f>VLOOKUP('Medical Examinations'!B2059,'Medical Examinations'!B2059:J4392,1,)</f>
        <v>38.06</v>
      </c>
      <c r="D2059" s="4">
        <f>VLOOKUP('Medical Examinations'!C2059,'Medical Examinations'!C2059:K4392,1,)</f>
        <v>6.16</v>
      </c>
      <c r="E2059" s="4" t="str">
        <f>VLOOKUP('Medical Examinations'!D2059,'Medical Examinations'!D2059:L4392,1,)</f>
        <v>No</v>
      </c>
      <c r="F2059" s="4" t="str">
        <f>VLOOKUP('Medical Examinations'!E2059,'Medical Examinations'!E2059:M4392,1,)</f>
        <v>No</v>
      </c>
      <c r="G2059" s="4" t="str">
        <f>VLOOKUP('Medical Examinations'!F2059,'Medical Examinations'!F2059:N4392,1,)</f>
        <v>No</v>
      </c>
      <c r="H2059" s="4">
        <f>VLOOKUP('Medical Examinations'!G2059,'Medical Examinations'!G2059:O4392,1,)</f>
        <v>0</v>
      </c>
      <c r="I2059" s="4" t="str">
        <f>VLOOKUP('Medical Examinations'!H2059,'Medical Examinations'!H2059:P4392,1,)</f>
        <v>No</v>
      </c>
      <c r="J2059" s="4" t="str">
        <f>VLOOKUP('Medical Examinations'!I2059,'Medical Examinations'!I2059:Q4392,1,)</f>
        <v>Obesity</v>
      </c>
      <c r="K2059" s="4" t="str">
        <f>VLOOKUP('Medical Examinations'!J2059,'Medical Examinations'!J2059:R4392,1,)</f>
        <v>Pre diabetes</v>
      </c>
      <c r="L2059" s="49">
        <f>VLOOKUP(Table3[[#This Row],[Charges]],Table3[[Charges]:[Age]],1,)</f>
        <v>32716.2</v>
      </c>
      <c r="M2059" s="23" t="str">
        <f>VLOOKUP(Table3[[#This Row],[Hospital tier]],Table3[[Hospital tier]:[Age]],1,)</f>
        <v>tier - 1</v>
      </c>
      <c r="N2059" s="4" t="str">
        <f>VLOOKUP(Table3[[#This Row],[City tier]],Table3[[Hospital tier]:[Age]],1,)</f>
        <v>tier - 2</v>
      </c>
      <c r="O2059" s="4" t="str">
        <f>VLOOKUP(Table3[[#This Row],[State ID]],Table3[[State ID]:[Age]],1,)</f>
        <v>R1011</v>
      </c>
      <c r="P2059" s="4" t="str">
        <f>VLOOKUP(Table3[[#This Row],[Hospitalasion Details]],Table3[[Hospitalasion Details]:[Age]],1,)</f>
        <v>30-Sep-1990</v>
      </c>
      <c r="Q2059" s="4">
        <f>VLOOKUP(Table3[[#This Row],[Age]],Table3[Age],1,)</f>
        <v>32</v>
      </c>
    </row>
    <row r="2060" spans="1:17" x14ac:dyDescent="0.25">
      <c r="A2060" s="4" t="str">
        <f>VLOOKUP(Table2[[#This Row],[Customer ID]],Table2[],1,)</f>
        <v>Id2059</v>
      </c>
      <c r="B2060" s="4" t="str">
        <f>VLOOKUP(Table2[[#This Row],[Full Name]],Table2[[#This Row],[Full Name]],1,)</f>
        <v xml:space="preserve">  Marny Scalard</v>
      </c>
      <c r="C2060" s="4">
        <f>VLOOKUP('Medical Examinations'!B2060,'Medical Examinations'!B2060:J4393,1,)</f>
        <v>24.96</v>
      </c>
      <c r="D2060" s="4">
        <f>VLOOKUP('Medical Examinations'!C2060,'Medical Examinations'!C2060:K4393,1,)</f>
        <v>4.57</v>
      </c>
      <c r="E2060" s="4" t="str">
        <f>VLOOKUP('Medical Examinations'!D2060,'Medical Examinations'!D2060:L4393,1,)</f>
        <v>No</v>
      </c>
      <c r="F2060" s="4" t="str">
        <f>VLOOKUP('Medical Examinations'!E2060,'Medical Examinations'!E2060:M4393,1,)</f>
        <v>No</v>
      </c>
      <c r="G2060" s="4" t="str">
        <f>VLOOKUP('Medical Examinations'!F2060,'Medical Examinations'!F2060:N4393,1,)</f>
        <v>No</v>
      </c>
      <c r="H2060" s="4">
        <f>VLOOKUP('Medical Examinations'!G2060,'Medical Examinations'!G2060:O4393,1,)</f>
        <v>0</v>
      </c>
      <c r="I2060" s="4" t="str">
        <f>VLOOKUP('Medical Examinations'!H2060,'Medical Examinations'!H2060:P4393,1,)</f>
        <v>No</v>
      </c>
      <c r="J2060" s="4" t="str">
        <f>VLOOKUP('Medical Examinations'!I2060,'Medical Examinations'!I2060:Q4393,1,)</f>
        <v>Over Weight</v>
      </c>
      <c r="K2060" s="4" t="str">
        <f>VLOOKUP('Medical Examinations'!J2060,'Medical Examinations'!J2060:R4393,1,)</f>
        <v>Normal</v>
      </c>
      <c r="L2060" s="49">
        <f>VLOOKUP(Table3[[#This Row],[Charges]],Table3[[Charges]:[Age]],1,)</f>
        <v>32734.19</v>
      </c>
      <c r="M2060" s="23" t="str">
        <f>VLOOKUP(Table3[[#This Row],[Hospital tier]],Table3[[Hospital tier]:[Age]],1,)</f>
        <v>tier - 2</v>
      </c>
      <c r="N2060" s="4" t="str">
        <f>VLOOKUP(Table3[[#This Row],[City tier]],Table3[[Hospital tier]:[Age]],1,)</f>
        <v>tier - 1</v>
      </c>
      <c r="O2060" s="4" t="str">
        <f>VLOOKUP(Table3[[#This Row],[State ID]],Table3[[State ID]:[Age]],1,)</f>
        <v>R1012</v>
      </c>
      <c r="P2060" s="4" t="str">
        <f>VLOOKUP(Table3[[#This Row],[Hospitalasion Details]],Table3[[Hospitalasion Details]:[Age]],1,)</f>
        <v>9-Jul-1990</v>
      </c>
      <c r="Q2060" s="4">
        <f>VLOOKUP(Table3[[#This Row],[Age]],Table3[Age],1,)</f>
        <v>32</v>
      </c>
    </row>
    <row r="2061" spans="1:17" x14ac:dyDescent="0.25">
      <c r="A2061" s="4" t="str">
        <f>VLOOKUP(Table2[[#This Row],[Customer ID]],Table2[],1,)</f>
        <v>Id2060</v>
      </c>
      <c r="B2061" s="4" t="str">
        <f>VLOOKUP(Table2[[#This Row],[Full Name]],Table2[[#This Row],[Full Name]],1,)</f>
        <v xml:space="preserve">  Marc Burget</v>
      </c>
      <c r="C2061" s="4">
        <f>VLOOKUP('Medical Examinations'!B2061,'Medical Examinations'!B2061:J4394,1,)</f>
        <v>17.670000000000002</v>
      </c>
      <c r="D2061" s="4">
        <f>VLOOKUP('Medical Examinations'!C2061,'Medical Examinations'!C2061:K4394,1,)</f>
        <v>5.53</v>
      </c>
      <c r="E2061" s="4" t="str">
        <f>VLOOKUP('Medical Examinations'!D2061,'Medical Examinations'!D2061:L4394,1,)</f>
        <v>Yes</v>
      </c>
      <c r="F2061" s="4" t="str">
        <f>VLOOKUP('Medical Examinations'!E2061,'Medical Examinations'!E2061:M4394,1,)</f>
        <v>No</v>
      </c>
      <c r="G2061" s="4" t="str">
        <f>VLOOKUP('Medical Examinations'!F2061,'Medical Examinations'!F2061:N4394,1,)</f>
        <v>No</v>
      </c>
      <c r="H2061" s="4">
        <f>VLOOKUP('Medical Examinations'!G2061,'Medical Examinations'!G2061:O4394,1,)</f>
        <v>0</v>
      </c>
      <c r="I2061" s="4" t="str">
        <f>VLOOKUP('Medical Examinations'!H2061,'Medical Examinations'!H2061:P4394,1,)</f>
        <v>No</v>
      </c>
      <c r="J2061" s="4" t="str">
        <f>VLOOKUP('Medical Examinations'!I2061,'Medical Examinations'!I2061:Q4394,1,)</f>
        <v>Underweight</v>
      </c>
      <c r="K2061" s="4" t="str">
        <f>VLOOKUP('Medical Examinations'!J2061,'Medical Examinations'!J2061:R4394,1,)</f>
        <v>Normal</v>
      </c>
      <c r="L2061" s="49">
        <f>VLOOKUP(Table3[[#This Row],[Charges]],Table3[[Charges]:[Age]],1,)</f>
        <v>32760.48</v>
      </c>
      <c r="M2061" s="23" t="str">
        <f>VLOOKUP(Table3[[#This Row],[Hospital tier]],Table3[[Hospital tier]:[Age]],1,)</f>
        <v>tier - 1</v>
      </c>
      <c r="N2061" s="4" t="str">
        <f>VLOOKUP(Table3[[#This Row],[City tier]],Table3[[Hospital tier]:[Age]],1,)</f>
        <v>tier - 1</v>
      </c>
      <c r="O2061" s="4" t="str">
        <f>VLOOKUP(Table3[[#This Row],[State ID]],Table3[[State ID]:[Age]],1,)</f>
        <v>R1011</v>
      </c>
      <c r="P2061" s="4" t="str">
        <f>VLOOKUP(Table3[[#This Row],[Hospitalasion Details]],Table3[[Hospitalasion Details]:[Age]],1,)</f>
        <v>6-Dec-1974</v>
      </c>
      <c r="Q2061" s="4">
        <f>VLOOKUP(Table3[[#This Row],[Age]],Table3[Age],1,)</f>
        <v>48</v>
      </c>
    </row>
    <row r="2062" spans="1:17" x14ac:dyDescent="0.25">
      <c r="A2062" s="4" t="str">
        <f>VLOOKUP(Table2[[#This Row],[Customer ID]],Table2[],1,)</f>
        <v>Id2061</v>
      </c>
      <c r="B2062" s="4" t="str">
        <f>VLOOKUP(Table2[[#This Row],[Full Name]],Table2[[#This Row],[Full Name]],1,)</f>
        <v xml:space="preserve">  Benjamin L English</v>
      </c>
      <c r="C2062" s="4">
        <f>VLOOKUP('Medical Examinations'!B2062,'Medical Examinations'!B2062:J4395,1,)</f>
        <v>31.35</v>
      </c>
      <c r="D2062" s="4">
        <f>VLOOKUP('Medical Examinations'!C2062,'Medical Examinations'!C2062:K4395,1,)</f>
        <v>5.84</v>
      </c>
      <c r="E2062" s="4" t="str">
        <f>VLOOKUP('Medical Examinations'!D2062,'Medical Examinations'!D2062:L4395,1,)</f>
        <v>No</v>
      </c>
      <c r="F2062" s="4" t="str">
        <f>VLOOKUP('Medical Examinations'!E2062,'Medical Examinations'!E2062:M4395,1,)</f>
        <v>yes</v>
      </c>
      <c r="G2062" s="4" t="str">
        <f>VLOOKUP('Medical Examinations'!F2062,'Medical Examinations'!F2062:N4395,1,)</f>
        <v>No</v>
      </c>
      <c r="H2062" s="4">
        <f>VLOOKUP('Medical Examinations'!G2062,'Medical Examinations'!G2062:O4395,1,)</f>
        <v>1</v>
      </c>
      <c r="I2062" s="4" t="str">
        <f>VLOOKUP('Medical Examinations'!H2062,'Medical Examinations'!H2062:P4395,1,)</f>
        <v>No</v>
      </c>
      <c r="J2062" s="4" t="str">
        <f>VLOOKUP('Medical Examinations'!I2062,'Medical Examinations'!I2062:Q4395,1,)</f>
        <v>Obesity</v>
      </c>
      <c r="K2062" s="4" t="str">
        <f>VLOOKUP('Medical Examinations'!J2062,'Medical Examinations'!J2062:R4395,1,)</f>
        <v>Pre diabetes</v>
      </c>
      <c r="L2062" s="49">
        <f>VLOOKUP(Table3[[#This Row],[Charges]],Table3[[Charges]:[Age]],1,)</f>
        <v>32765.33</v>
      </c>
      <c r="M2062" s="23" t="str">
        <f>VLOOKUP(Table3[[#This Row],[Hospital tier]],Table3[[Hospital tier]:[Age]],1,)</f>
        <v>tier - 2</v>
      </c>
      <c r="N2062" s="4" t="str">
        <f>VLOOKUP(Table3[[#This Row],[City tier]],Table3[[Hospital tier]:[Age]],1,)</f>
        <v>tier - 2</v>
      </c>
      <c r="O2062" s="4" t="str">
        <f>VLOOKUP(Table3[[#This Row],[State ID]],Table3[[State ID]:[Age]],1,)</f>
        <v>R1012</v>
      </c>
      <c r="P2062" s="4" t="str">
        <f>VLOOKUP(Table3[[#This Row],[Hospitalasion Details]],Table3[[Hospitalasion Details]:[Age]],1,)</f>
        <v>7-Nov-1972</v>
      </c>
      <c r="Q2062" s="4">
        <f>VLOOKUP(Table3[[#This Row],[Age]],Table3[Age],1,)</f>
        <v>50</v>
      </c>
    </row>
    <row r="2063" spans="1:17" x14ac:dyDescent="0.25">
      <c r="A2063" s="4" t="str">
        <f>VLOOKUP(Table2[[#This Row],[Customer ID]],Table2[],1,)</f>
        <v>Id2062</v>
      </c>
      <c r="B2063" s="4" t="str">
        <f>VLOOKUP(Table2[[#This Row],[Full Name]],Table2[[#This Row],[Full Name]],1,)</f>
        <v xml:space="preserve">  Rob G Hampton</v>
      </c>
      <c r="C2063" s="4">
        <f>VLOOKUP('Medical Examinations'!B2063,'Medical Examinations'!B2063:J4396,1,)</f>
        <v>28.31</v>
      </c>
      <c r="D2063" s="4">
        <f>VLOOKUP('Medical Examinations'!C2063,'Medical Examinations'!C2063:K4396,1,)</f>
        <v>6.41</v>
      </c>
      <c r="E2063" s="4" t="str">
        <f>VLOOKUP('Medical Examinations'!D2063,'Medical Examinations'!D2063:L4396,1,)</f>
        <v>No</v>
      </c>
      <c r="F2063" s="4" t="str">
        <f>VLOOKUP('Medical Examinations'!E2063,'Medical Examinations'!E2063:M4396,1,)</f>
        <v>yes</v>
      </c>
      <c r="G2063" s="4" t="str">
        <f>VLOOKUP('Medical Examinations'!F2063,'Medical Examinations'!F2063:N4396,1,)</f>
        <v>No</v>
      </c>
      <c r="H2063" s="4">
        <f>VLOOKUP('Medical Examinations'!G2063,'Medical Examinations'!G2063:O4396,1,)</f>
        <v>1</v>
      </c>
      <c r="I2063" s="4" t="str">
        <f>VLOOKUP('Medical Examinations'!H2063,'Medical Examinations'!H2063:P4396,1,)</f>
        <v>No</v>
      </c>
      <c r="J2063" s="4" t="str">
        <f>VLOOKUP('Medical Examinations'!I2063,'Medical Examinations'!I2063:Q4396,1,)</f>
        <v>Over Weight</v>
      </c>
      <c r="K2063" s="4" t="str">
        <f>VLOOKUP('Medical Examinations'!J2063,'Medical Examinations'!J2063:R4396,1,)</f>
        <v>Diabetes</v>
      </c>
      <c r="L2063" s="49">
        <f>VLOOKUP(Table3[[#This Row],[Charges]],Table3[[Charges]:[Age]],1,)</f>
        <v>32787.46</v>
      </c>
      <c r="M2063" s="23" t="str">
        <f>VLOOKUP(Table3[[#This Row],[Hospital tier]],Table3[[Hospital tier]:[Age]],1,)</f>
        <v>tier - 1</v>
      </c>
      <c r="N2063" s="4" t="str">
        <f>VLOOKUP(Table3[[#This Row],[City tier]],Table3[[Hospital tier]:[Age]],1,)</f>
        <v>tier - 3</v>
      </c>
      <c r="O2063" s="4" t="str">
        <f>VLOOKUP(Table3[[#This Row],[State ID]],Table3[[State ID]:[Age]],1,)</f>
        <v>R1012</v>
      </c>
      <c r="P2063" s="4" t="str">
        <f>VLOOKUP(Table3[[#This Row],[Hospitalasion Details]],Table3[[Hospitalasion Details]:[Age]],1,)</f>
        <v>12-Dec-1980</v>
      </c>
      <c r="Q2063" s="4">
        <f>VLOOKUP(Table3[[#This Row],[Age]],Table3[Age],1,)</f>
        <v>42</v>
      </c>
    </row>
    <row r="2064" spans="1:17" x14ac:dyDescent="0.25">
      <c r="A2064" s="4" t="str">
        <f>VLOOKUP(Table2[[#This Row],[Customer ID]],Table2[],1,)</f>
        <v>Id2063</v>
      </c>
      <c r="B2064" s="4" t="str">
        <f>VLOOKUP(Table2[[#This Row],[Full Name]],Table2[[#This Row],[Full Name]],1,)</f>
        <v xml:space="preserve">  Stefanie A Flynn</v>
      </c>
      <c r="C2064" s="4">
        <f>VLOOKUP('Medical Examinations'!B2064,'Medical Examinations'!B2064:J4397,1,)</f>
        <v>30.3</v>
      </c>
      <c r="D2064" s="4">
        <f>VLOOKUP('Medical Examinations'!C2064,'Medical Examinations'!C2064:K4397,1,)</f>
        <v>4.7300000000000004</v>
      </c>
      <c r="E2064" s="4" t="str">
        <f>VLOOKUP('Medical Examinations'!D2064,'Medical Examinations'!D2064:L4397,1,)</f>
        <v>Yes</v>
      </c>
      <c r="F2064" s="4" t="str">
        <f>VLOOKUP('Medical Examinations'!E2064,'Medical Examinations'!E2064:M4397,1,)</f>
        <v>No</v>
      </c>
      <c r="G2064" s="4" t="str">
        <f>VLOOKUP('Medical Examinations'!F2064,'Medical Examinations'!F2064:N4397,1,)</f>
        <v>Yes</v>
      </c>
      <c r="H2064" s="4">
        <f>VLOOKUP('Medical Examinations'!G2064,'Medical Examinations'!G2064:O4397,1,)</f>
        <v>1</v>
      </c>
      <c r="I2064" s="4" t="str">
        <f>VLOOKUP('Medical Examinations'!H2064,'Medical Examinations'!H2064:P4397,1,)</f>
        <v>No</v>
      </c>
      <c r="J2064" s="4" t="str">
        <f>VLOOKUP('Medical Examinations'!I2064,'Medical Examinations'!I2064:Q4397,1,)</f>
        <v>Obesity</v>
      </c>
      <c r="K2064" s="4" t="str">
        <f>VLOOKUP('Medical Examinations'!J2064,'Medical Examinations'!J2064:R4397,1,)</f>
        <v>Normal</v>
      </c>
      <c r="L2064" s="49">
        <f>VLOOKUP(Table3[[#This Row],[Charges]],Table3[[Charges]:[Age]],1,)</f>
        <v>32827.51</v>
      </c>
      <c r="M2064" s="23" t="str">
        <f>VLOOKUP(Table3[[#This Row],[Hospital tier]],Table3[[Hospital tier]:[Age]],1,)</f>
        <v>tier - 1</v>
      </c>
      <c r="N2064" s="4" t="str">
        <f>VLOOKUP(Table3[[#This Row],[City tier]],Table3[[Hospital tier]:[Age]],1,)</f>
        <v>tier - 2</v>
      </c>
      <c r="O2064" s="4" t="str">
        <f>VLOOKUP(Table3[[#This Row],[State ID]],Table3[[State ID]:[Age]],1,)</f>
        <v>R1011</v>
      </c>
      <c r="P2064" s="4" t="str">
        <f>VLOOKUP(Table3[[#This Row],[Hospitalasion Details]],Table3[[Hospitalasion Details]:[Age]],1,)</f>
        <v>4-Dec-1995</v>
      </c>
      <c r="Q2064" s="4">
        <f>VLOOKUP(Table3[[#This Row],[Age]],Table3[Age],1,)</f>
        <v>27</v>
      </c>
    </row>
    <row r="2065" spans="1:17" x14ac:dyDescent="0.25">
      <c r="A2065" s="4" t="str">
        <f>VLOOKUP(Table2[[#This Row],[Customer ID]],Table2[],1,)</f>
        <v>Id2064</v>
      </c>
      <c r="B2065" s="4" t="str">
        <f>VLOOKUP(Table2[[#This Row],[Full Name]],Table2[[#This Row],[Full Name]],1,)</f>
        <v xml:space="preserve">  Stephanie Knast</v>
      </c>
      <c r="C2065" s="4">
        <f>VLOOKUP('Medical Examinations'!B2065,'Medical Examinations'!B2065:J4398,1,)</f>
        <v>26.4</v>
      </c>
      <c r="D2065" s="4">
        <f>VLOOKUP('Medical Examinations'!C2065,'Medical Examinations'!C2065:K4398,1,)</f>
        <v>6.22</v>
      </c>
      <c r="E2065" s="4" t="str">
        <f>VLOOKUP('Medical Examinations'!D2065,'Medical Examinations'!D2065:L4398,1,)</f>
        <v>Yes</v>
      </c>
      <c r="F2065" s="4" t="str">
        <f>VLOOKUP('Medical Examinations'!E2065,'Medical Examinations'!E2065:M4398,1,)</f>
        <v>No</v>
      </c>
      <c r="G2065" s="4" t="str">
        <f>VLOOKUP('Medical Examinations'!F2065,'Medical Examinations'!F2065:N4398,1,)</f>
        <v>No</v>
      </c>
      <c r="H2065" s="4">
        <f>VLOOKUP('Medical Examinations'!G2065,'Medical Examinations'!G2065:O4398,1,)</f>
        <v>0</v>
      </c>
      <c r="I2065" s="4" t="str">
        <f>VLOOKUP('Medical Examinations'!H2065,'Medical Examinations'!H2065:P4398,1,)</f>
        <v>No</v>
      </c>
      <c r="J2065" s="4" t="str">
        <f>VLOOKUP('Medical Examinations'!I2065,'Medical Examinations'!I2065:Q4398,1,)</f>
        <v>Over Weight</v>
      </c>
      <c r="K2065" s="4" t="str">
        <f>VLOOKUP('Medical Examinations'!J2065,'Medical Examinations'!J2065:R4398,1,)</f>
        <v>Pre diabetes</v>
      </c>
      <c r="L2065" s="49">
        <f>VLOOKUP(Table3[[#This Row],[Charges]],Table3[[Charges]:[Age]],1,)</f>
        <v>32906.69</v>
      </c>
      <c r="M2065" s="23" t="str">
        <f>VLOOKUP(Table3[[#This Row],[Hospital tier]],Table3[[Hospital tier]:[Age]],1,)</f>
        <v>tier - 2</v>
      </c>
      <c r="N2065" s="4" t="str">
        <f>VLOOKUP(Table3[[#This Row],[City tier]],Table3[[Hospital tier]:[Age]],1,)</f>
        <v>tier - 3</v>
      </c>
      <c r="O2065" s="4" t="str">
        <f>VLOOKUP(Table3[[#This Row],[State ID]],Table3[[State ID]:[Age]],1,)</f>
        <v>R1011</v>
      </c>
      <c r="P2065" s="4" t="str">
        <f>VLOOKUP(Table3[[#This Row],[Hospitalasion Details]],Table3[[Hospitalasion Details]:[Age]],1,)</f>
        <v>17-Nov-1981</v>
      </c>
      <c r="Q2065" s="4">
        <f>VLOOKUP(Table3[[#This Row],[Age]],Table3[Age],1,)</f>
        <v>41</v>
      </c>
    </row>
    <row r="2066" spans="1:17" x14ac:dyDescent="0.25">
      <c r="A2066" s="4" t="str">
        <f>VLOOKUP(Table2[[#This Row],[Customer ID]],Table2[],1,)</f>
        <v>Id2065</v>
      </c>
      <c r="B2066" s="4" t="str">
        <f>VLOOKUP(Table2[[#This Row],[Full Name]],Table2[[#This Row],[Full Name]],1,)</f>
        <v xml:space="preserve">  Caroline F Lucas</v>
      </c>
      <c r="C2066" s="4">
        <f>VLOOKUP('Medical Examinations'!B2066,'Medical Examinations'!B2066:J4399,1,)</f>
        <v>22.135000000000002</v>
      </c>
      <c r="D2066" s="4">
        <f>VLOOKUP('Medical Examinations'!C2066,'Medical Examinations'!C2066:K4399,1,)</f>
        <v>4.46</v>
      </c>
      <c r="E2066" s="4" t="str">
        <f>VLOOKUP('Medical Examinations'!D2066,'Medical Examinations'!D2066:L4399,1,)</f>
        <v>Yes</v>
      </c>
      <c r="F2066" s="4" t="str">
        <f>VLOOKUP('Medical Examinations'!E2066,'Medical Examinations'!E2066:M4399,1,)</f>
        <v>No</v>
      </c>
      <c r="G2066" s="4" t="str">
        <f>VLOOKUP('Medical Examinations'!F2066,'Medical Examinations'!F2066:N4399,1,)</f>
        <v>No</v>
      </c>
      <c r="H2066" s="4">
        <f>VLOOKUP('Medical Examinations'!G2066,'Medical Examinations'!G2066:O4399,1,)</f>
        <v>0</v>
      </c>
      <c r="I2066" s="4" t="str">
        <f>VLOOKUP('Medical Examinations'!H2066,'Medical Examinations'!H2066:P4399,1,)</f>
        <v>No</v>
      </c>
      <c r="J2066" s="4" t="str">
        <f>VLOOKUP('Medical Examinations'!I2066,'Medical Examinations'!I2066:Q4399,1,)</f>
        <v>Normal Weight</v>
      </c>
      <c r="K2066" s="4" t="str">
        <f>VLOOKUP('Medical Examinations'!J2066,'Medical Examinations'!J2066:R4399,1,)</f>
        <v>Normal</v>
      </c>
      <c r="L2066" s="49">
        <f>VLOOKUP(Table3[[#This Row],[Charges]],Table3[[Charges]:[Age]],1,)</f>
        <v>32947.629999999997</v>
      </c>
      <c r="M2066" s="23" t="str">
        <f>VLOOKUP(Table3[[#This Row],[Hospital tier]],Table3[[Hospital tier]:[Age]],1,)</f>
        <v>tier - 2</v>
      </c>
      <c r="N2066" s="4" t="str">
        <f>VLOOKUP(Table3[[#This Row],[City tier]],Table3[[Hospital tier]:[Age]],1,)</f>
        <v>tier - 1</v>
      </c>
      <c r="O2066" s="4" t="str">
        <f>VLOOKUP(Table3[[#This Row],[State ID]],Table3[[State ID]:[Age]],1,)</f>
        <v>R1011</v>
      </c>
      <c r="P2066" s="4" t="str">
        <f>VLOOKUP(Table3[[#This Row],[Hospitalasion Details]],Table3[[Hospitalasion Details]:[Age]],1,)</f>
        <v>24-Aug-1971</v>
      </c>
      <c r="Q2066" s="4">
        <f>VLOOKUP(Table3[[#This Row],[Age]],Table3[Age],1,)</f>
        <v>51</v>
      </c>
    </row>
    <row r="2067" spans="1:17" x14ac:dyDescent="0.25">
      <c r="A2067" s="4" t="str">
        <f>VLOOKUP(Table2[[#This Row],[Customer ID]],Table2[],1,)</f>
        <v>Id2066</v>
      </c>
      <c r="B2067" s="4" t="str">
        <f>VLOOKUP(Table2[[#This Row],[Full Name]],Table2[[#This Row],[Full Name]],1,)</f>
        <v xml:space="preserve">  Julia J Thomas</v>
      </c>
      <c r="C2067" s="4">
        <f>VLOOKUP('Medical Examinations'!B2067,'Medical Examinations'!B2067:J4400,1,)</f>
        <v>17.399999999999999</v>
      </c>
      <c r="D2067" s="4">
        <f>VLOOKUP('Medical Examinations'!C2067,'Medical Examinations'!C2067:K4400,1,)</f>
        <v>4.5</v>
      </c>
      <c r="E2067" s="4" t="str">
        <f>VLOOKUP('Medical Examinations'!D2067,'Medical Examinations'!D2067:L4400,1,)</f>
        <v>Yes</v>
      </c>
      <c r="F2067" s="4" t="str">
        <f>VLOOKUP('Medical Examinations'!E2067,'Medical Examinations'!E2067:M4400,1,)</f>
        <v>No</v>
      </c>
      <c r="G2067" s="4" t="str">
        <f>VLOOKUP('Medical Examinations'!F2067,'Medical Examinations'!F2067:N4400,1,)</f>
        <v>No</v>
      </c>
      <c r="H2067" s="4">
        <f>VLOOKUP('Medical Examinations'!G2067,'Medical Examinations'!G2067:O4400,1,)</f>
        <v>0</v>
      </c>
      <c r="I2067" s="4" t="str">
        <f>VLOOKUP('Medical Examinations'!H2067,'Medical Examinations'!H2067:P4400,1,)</f>
        <v>No</v>
      </c>
      <c r="J2067" s="4" t="str">
        <f>VLOOKUP('Medical Examinations'!I2067,'Medical Examinations'!I2067:Q4400,1,)</f>
        <v>Underweight</v>
      </c>
      <c r="K2067" s="4" t="str">
        <f>VLOOKUP('Medical Examinations'!J2067,'Medical Examinations'!J2067:R4400,1,)</f>
        <v>Normal</v>
      </c>
      <c r="L2067" s="49">
        <f>VLOOKUP(Table3[[#This Row],[Charges]],Table3[[Charges]:[Age]],1,)</f>
        <v>33017.46</v>
      </c>
      <c r="M2067" s="23" t="str">
        <f>VLOOKUP(Table3[[#This Row],[Hospital tier]],Table3[[Hospital tier]:[Age]],1,)</f>
        <v>tier - 1</v>
      </c>
      <c r="N2067" s="4" t="str">
        <f>VLOOKUP(Table3[[#This Row],[City tier]],Table3[[Hospital tier]:[Age]],1,)</f>
        <v>tier - 1</v>
      </c>
      <c r="O2067" s="4" t="str">
        <f>VLOOKUP(Table3[[#This Row],[State ID]],Table3[[State ID]:[Age]],1,)</f>
        <v>R1011</v>
      </c>
      <c r="P2067" s="4" t="str">
        <f>VLOOKUP(Table3[[#This Row],[Hospitalasion Details]],Table3[[Hospitalasion Details]:[Age]],1,)</f>
        <v>8-Jul-1995</v>
      </c>
      <c r="Q2067" s="4">
        <f>VLOOKUP(Table3[[#This Row],[Age]],Table3[Age],1,)</f>
        <v>27</v>
      </c>
    </row>
    <row r="2068" spans="1:17" x14ac:dyDescent="0.25">
      <c r="A2068" s="4" t="str">
        <f>VLOOKUP(Table2[[#This Row],[Customer ID]],Table2[],1,)</f>
        <v>Id2067</v>
      </c>
      <c r="B2068" s="4" t="str">
        <f>VLOOKUP(Table2[[#This Row],[Full Name]],Table2[[#This Row],[Full Name]],1,)</f>
        <v xml:space="preserve">  Jack Cherewatti</v>
      </c>
      <c r="C2068" s="4">
        <f>VLOOKUP('Medical Examinations'!B2068,'Medical Examinations'!B2068:J4401,1,)</f>
        <v>28.06</v>
      </c>
      <c r="D2068" s="4">
        <f>VLOOKUP('Medical Examinations'!C2068,'Medical Examinations'!C2068:K4401,1,)</f>
        <v>8.93</v>
      </c>
      <c r="E2068" s="4" t="str">
        <f>VLOOKUP('Medical Examinations'!D2068,'Medical Examinations'!D2068:L4401,1,)</f>
        <v>No</v>
      </c>
      <c r="F2068" s="4" t="str">
        <f>VLOOKUP('Medical Examinations'!E2068,'Medical Examinations'!E2068:M4401,1,)</f>
        <v>No</v>
      </c>
      <c r="G2068" s="4" t="str">
        <f>VLOOKUP('Medical Examinations'!F2068,'Medical Examinations'!F2068:N4401,1,)</f>
        <v>No</v>
      </c>
      <c r="H2068" s="4">
        <f>VLOOKUP('Medical Examinations'!G2068,'Medical Examinations'!G2068:O4401,1,)</f>
        <v>0</v>
      </c>
      <c r="I2068" s="4" t="str">
        <f>VLOOKUP('Medical Examinations'!H2068,'Medical Examinations'!H2068:P4401,1,)</f>
        <v>No</v>
      </c>
      <c r="J2068" s="4" t="str">
        <f>VLOOKUP('Medical Examinations'!I2068,'Medical Examinations'!I2068:Q4401,1,)</f>
        <v>Over Weight</v>
      </c>
      <c r="K2068" s="4" t="str">
        <f>VLOOKUP('Medical Examinations'!J2068,'Medical Examinations'!J2068:R4401,1,)</f>
        <v>Diabetes</v>
      </c>
      <c r="L2068" s="49">
        <f>VLOOKUP(Table3[[#This Row],[Charges]],Table3[[Charges]:[Age]],1,)</f>
        <v>33025.32</v>
      </c>
      <c r="M2068" s="23" t="str">
        <f>VLOOKUP(Table3[[#This Row],[Hospital tier]],Table3[[Hospital tier]:[Age]],1,)</f>
        <v>tier - 2</v>
      </c>
      <c r="N2068" s="4" t="str">
        <f>VLOOKUP(Table3[[#This Row],[City tier]],Table3[[Hospital tier]:[Age]],1,)</f>
        <v>tier - 3</v>
      </c>
      <c r="O2068" s="4" t="str">
        <f>VLOOKUP(Table3[[#This Row],[State ID]],Table3[[State ID]:[Age]],1,)</f>
        <v>R1011</v>
      </c>
      <c r="P2068" s="4" t="str">
        <f>VLOOKUP(Table3[[#This Row],[Hospitalasion Details]],Table3[[Hospitalasion Details]:[Age]],1,)</f>
        <v>10-Jul-1967</v>
      </c>
      <c r="Q2068" s="4">
        <f>VLOOKUP(Table3[[#This Row],[Age]],Table3[Age],1,)</f>
        <v>55</v>
      </c>
    </row>
    <row r="2069" spans="1:17" x14ac:dyDescent="0.25">
      <c r="A2069" s="4" t="str">
        <f>VLOOKUP(Table2[[#This Row],[Customer ID]],Table2[],1,)</f>
        <v>Id2068</v>
      </c>
      <c r="B2069" s="4" t="str">
        <f>VLOOKUP(Table2[[#This Row],[Full Name]],Table2[[#This Row],[Full Name]],1,)</f>
        <v xml:space="preserve">  Bernat Olle</v>
      </c>
      <c r="C2069" s="4">
        <f>VLOOKUP('Medical Examinations'!B2069,'Medical Examinations'!B2069:J4402,1,)</f>
        <v>31.13</v>
      </c>
      <c r="D2069" s="4">
        <f>VLOOKUP('Medical Examinations'!C2069,'Medical Examinations'!C2069:K4402,1,)</f>
        <v>11.02</v>
      </c>
      <c r="E2069" s="4" t="str">
        <f>VLOOKUP('Medical Examinations'!D2069,'Medical Examinations'!D2069:L4402,1,)</f>
        <v>No</v>
      </c>
      <c r="F2069" s="4" t="str">
        <f>VLOOKUP('Medical Examinations'!E2069,'Medical Examinations'!E2069:M4402,1,)</f>
        <v>No</v>
      </c>
      <c r="G2069" s="4" t="str">
        <f>VLOOKUP('Medical Examinations'!F2069,'Medical Examinations'!F2069:N4402,1,)</f>
        <v>No</v>
      </c>
      <c r="H2069" s="4">
        <f>VLOOKUP('Medical Examinations'!G2069,'Medical Examinations'!G2069:O4402,1,)</f>
        <v>0</v>
      </c>
      <c r="I2069" s="4" t="str">
        <f>VLOOKUP('Medical Examinations'!H2069,'Medical Examinations'!H2069:P4402,1,)</f>
        <v>No</v>
      </c>
      <c r="J2069" s="4" t="str">
        <f>VLOOKUP('Medical Examinations'!I2069,'Medical Examinations'!I2069:Q4402,1,)</f>
        <v>Obesity</v>
      </c>
      <c r="K2069" s="4" t="str">
        <f>VLOOKUP('Medical Examinations'!J2069,'Medical Examinations'!J2069:R4402,1,)</f>
        <v>Diabetes</v>
      </c>
      <c r="L2069" s="49">
        <f>VLOOKUP(Table3[[#This Row],[Charges]],Table3[[Charges]:[Age]],1,)</f>
        <v>33057.230000000003</v>
      </c>
      <c r="M2069" s="23" t="str">
        <f>VLOOKUP(Table3[[#This Row],[Hospital tier]],Table3[[Hospital tier]:[Age]],1,)</f>
        <v>tier - 1</v>
      </c>
      <c r="N2069" s="4" t="str">
        <f>VLOOKUP(Table3[[#This Row],[City tier]],Table3[[Hospital tier]:[Age]],1,)</f>
        <v>tier - 2</v>
      </c>
      <c r="O2069" s="4" t="str">
        <f>VLOOKUP(Table3[[#This Row],[State ID]],Table3[[State ID]:[Age]],1,)</f>
        <v>R1011</v>
      </c>
      <c r="P2069" s="4" t="str">
        <f>VLOOKUP(Table3[[#This Row],[Hospitalasion Details]],Table3[[Hospitalasion Details]:[Age]],1,)</f>
        <v>28-Jul-1994</v>
      </c>
      <c r="Q2069" s="4">
        <f>VLOOKUP(Table3[[#This Row],[Age]],Table3[Age],1,)</f>
        <v>28</v>
      </c>
    </row>
    <row r="2070" spans="1:17" x14ac:dyDescent="0.25">
      <c r="A2070" s="4" t="str">
        <f>VLOOKUP(Table2[[#This Row],[Customer ID]],Table2[],1,)</f>
        <v>Id2069</v>
      </c>
      <c r="B2070" s="4" t="str">
        <f>VLOOKUP(Table2[[#This Row],[Full Name]],Table2[[#This Row],[Full Name]],1,)</f>
        <v xml:space="preserve">  Hicham Hamsi</v>
      </c>
      <c r="C2070" s="4">
        <f>VLOOKUP('Medical Examinations'!B2070,'Medical Examinations'!B2070:J4403,1,)</f>
        <v>18.46</v>
      </c>
      <c r="D2070" s="4">
        <f>VLOOKUP('Medical Examinations'!C2070,'Medical Examinations'!C2070:K4403,1,)</f>
        <v>5.25</v>
      </c>
      <c r="E2070" s="4" t="str">
        <f>VLOOKUP('Medical Examinations'!D2070,'Medical Examinations'!D2070:L4403,1,)</f>
        <v>No</v>
      </c>
      <c r="F2070" s="4" t="str">
        <f>VLOOKUP('Medical Examinations'!E2070,'Medical Examinations'!E2070:M4403,1,)</f>
        <v>No</v>
      </c>
      <c r="G2070" s="4" t="str">
        <f>VLOOKUP('Medical Examinations'!F2070,'Medical Examinations'!F2070:N4403,1,)</f>
        <v>No</v>
      </c>
      <c r="H2070" s="4">
        <f>VLOOKUP('Medical Examinations'!G2070,'Medical Examinations'!G2070:O4403,1,)</f>
        <v>0</v>
      </c>
      <c r="I2070" s="4" t="str">
        <f>VLOOKUP('Medical Examinations'!H2070,'Medical Examinations'!H2070:P4403,1,)</f>
        <v>No</v>
      </c>
      <c r="J2070" s="4" t="str">
        <f>VLOOKUP('Medical Examinations'!I2070,'Medical Examinations'!I2070:Q4403,1,)</f>
        <v>Underweight</v>
      </c>
      <c r="K2070" s="4" t="str">
        <f>VLOOKUP('Medical Examinations'!J2070,'Medical Examinations'!J2070:R4403,1,)</f>
        <v>Normal</v>
      </c>
      <c r="L2070" s="49">
        <f>VLOOKUP(Table3[[#This Row],[Charges]],Table3[[Charges]:[Age]],1,)</f>
        <v>33074.94</v>
      </c>
      <c r="M2070" s="23" t="str">
        <f>VLOOKUP(Table3[[#This Row],[Hospital tier]],Table3[[Hospital tier]:[Age]],1,)</f>
        <v>tier - 1</v>
      </c>
      <c r="N2070" s="4" t="str">
        <f>VLOOKUP(Table3[[#This Row],[City tier]],Table3[[Hospital tier]:[Age]],1,)</f>
        <v>tier - 2</v>
      </c>
      <c r="O2070" s="4" t="str">
        <f>VLOOKUP(Table3[[#This Row],[State ID]],Table3[[State ID]:[Age]],1,)</f>
        <v>R1011</v>
      </c>
      <c r="P2070" s="4" t="str">
        <f>VLOOKUP(Table3[[#This Row],[Hospitalasion Details]],Table3[[Hospitalasion Details]:[Age]],1,)</f>
        <v>1-Jul-1962</v>
      </c>
      <c r="Q2070" s="4">
        <f>VLOOKUP(Table3[[#This Row],[Age]],Table3[Age],1,)</f>
        <v>60</v>
      </c>
    </row>
    <row r="2071" spans="1:17" x14ac:dyDescent="0.25">
      <c r="A2071" s="4" t="str">
        <f>VLOOKUP(Table2[[#This Row],[Customer ID]],Table2[],1,)</f>
        <v>Id2070</v>
      </c>
      <c r="B2071" s="4" t="str">
        <f>VLOOKUP(Table2[[#This Row],[Full Name]],Table2[[#This Row],[Full Name]],1,)</f>
        <v xml:space="preserve">  Sarah Finnegan</v>
      </c>
      <c r="C2071" s="4">
        <f>VLOOKUP('Medical Examinations'!B2071,'Medical Examinations'!B2071:J4404,1,)</f>
        <v>17.3</v>
      </c>
      <c r="D2071" s="4">
        <f>VLOOKUP('Medical Examinations'!C2071,'Medical Examinations'!C2071:K4404,1,)</f>
        <v>4.75</v>
      </c>
      <c r="E2071" s="4" t="str">
        <f>VLOOKUP('Medical Examinations'!D2071,'Medical Examinations'!D2071:L4404,1,)</f>
        <v>No</v>
      </c>
      <c r="F2071" s="4" t="str">
        <f>VLOOKUP('Medical Examinations'!E2071,'Medical Examinations'!E2071:M4404,1,)</f>
        <v>No</v>
      </c>
      <c r="G2071" s="4" t="str">
        <f>VLOOKUP('Medical Examinations'!F2071,'Medical Examinations'!F2071:N4404,1,)</f>
        <v>No</v>
      </c>
      <c r="H2071" s="4">
        <f>VLOOKUP('Medical Examinations'!G2071,'Medical Examinations'!G2071:O4404,1,)</f>
        <v>0</v>
      </c>
      <c r="I2071" s="4" t="str">
        <f>VLOOKUP('Medical Examinations'!H2071,'Medical Examinations'!H2071:P4404,1,)</f>
        <v>No</v>
      </c>
      <c r="J2071" s="4" t="str">
        <f>VLOOKUP('Medical Examinations'!I2071,'Medical Examinations'!I2071:Q4404,1,)</f>
        <v>Underweight</v>
      </c>
      <c r="K2071" s="4" t="str">
        <f>VLOOKUP('Medical Examinations'!J2071,'Medical Examinations'!J2071:R4404,1,)</f>
        <v>Normal</v>
      </c>
      <c r="L2071" s="49">
        <f>VLOOKUP(Table3[[#This Row],[Charges]],Table3[[Charges]:[Age]],1,)</f>
        <v>33090.660000000003</v>
      </c>
      <c r="M2071" s="23" t="str">
        <f>VLOOKUP(Table3[[#This Row],[Hospital tier]],Table3[[Hospital tier]:[Age]],1,)</f>
        <v>tier - 2</v>
      </c>
      <c r="N2071" s="4" t="str">
        <f>VLOOKUP(Table3[[#This Row],[City tier]],Table3[[Hospital tier]:[Age]],1,)</f>
        <v>tier - 2</v>
      </c>
      <c r="O2071" s="4" t="str">
        <f>VLOOKUP(Table3[[#This Row],[State ID]],Table3[[State ID]:[Age]],1,)</f>
        <v>R1011</v>
      </c>
      <c r="P2071" s="4" t="str">
        <f>VLOOKUP(Table3[[#This Row],[Hospitalasion Details]],Table3[[Hospitalasion Details]:[Age]],1,)</f>
        <v>30-Oct-1969</v>
      </c>
      <c r="Q2071" s="4">
        <f>VLOOKUP(Table3[[#This Row],[Age]],Table3[Age],1,)</f>
        <v>53</v>
      </c>
    </row>
    <row r="2072" spans="1:17" x14ac:dyDescent="0.25">
      <c r="A2072" s="4" t="str">
        <f>VLOOKUP(Table2[[#This Row],[Customer ID]],Table2[],1,)</f>
        <v>Id2071</v>
      </c>
      <c r="B2072" s="4" t="str">
        <f>VLOOKUP(Table2[[#This Row],[Full Name]],Table2[[#This Row],[Full Name]],1,)</f>
        <v xml:space="preserve">  Anthony S Walsh</v>
      </c>
      <c r="C2072" s="4">
        <f>VLOOKUP('Medical Examinations'!B2072,'Medical Examinations'!B2072:J4405,1,)</f>
        <v>35.625</v>
      </c>
      <c r="D2072" s="4">
        <f>VLOOKUP('Medical Examinations'!C2072,'Medical Examinations'!C2072:K4405,1,)</f>
        <v>4.68</v>
      </c>
      <c r="E2072" s="4" t="str">
        <f>VLOOKUP('Medical Examinations'!D2072,'Medical Examinations'!D2072:L4405,1,)</f>
        <v>Yes</v>
      </c>
      <c r="F2072" s="4" t="str">
        <f>VLOOKUP('Medical Examinations'!E2072,'Medical Examinations'!E2072:M4405,1,)</f>
        <v>No</v>
      </c>
      <c r="G2072" s="4" t="str">
        <f>VLOOKUP('Medical Examinations'!F2072,'Medical Examinations'!F2072:N4405,1,)</f>
        <v>Yes</v>
      </c>
      <c r="H2072" s="4">
        <f>VLOOKUP('Medical Examinations'!G2072,'Medical Examinations'!G2072:O4405,1,)</f>
        <v>1</v>
      </c>
      <c r="I2072" s="4" t="str">
        <f>VLOOKUP('Medical Examinations'!H2072,'Medical Examinations'!H2072:P4405,1,)</f>
        <v>No</v>
      </c>
      <c r="J2072" s="4" t="str">
        <f>VLOOKUP('Medical Examinations'!I2072,'Medical Examinations'!I2072:Q4405,1,)</f>
        <v>Obesity</v>
      </c>
      <c r="K2072" s="4" t="str">
        <f>VLOOKUP('Medical Examinations'!J2072,'Medical Examinations'!J2072:R4405,1,)</f>
        <v>Normal</v>
      </c>
      <c r="L2072" s="49">
        <f>VLOOKUP(Table3[[#This Row],[Charges]],Table3[[Charges]:[Age]],1,)</f>
        <v>33121</v>
      </c>
      <c r="M2072" s="23" t="str">
        <f>VLOOKUP(Table3[[#This Row],[Hospital tier]],Table3[[Hospital tier]:[Age]],1,)</f>
        <v>tier - 2</v>
      </c>
      <c r="N2072" s="4" t="str">
        <f>VLOOKUP(Table3[[#This Row],[City tier]],Table3[[Hospital tier]:[Age]],1,)</f>
        <v>tier - 1</v>
      </c>
      <c r="O2072" s="4" t="str">
        <f>VLOOKUP(Table3[[#This Row],[State ID]],Table3[[State ID]:[Age]],1,)</f>
        <v>R1011</v>
      </c>
      <c r="P2072" s="4" t="str">
        <f>VLOOKUP(Table3[[#This Row],[Hospitalasion Details]],Table3[[Hospitalasion Details]:[Age]],1,)</f>
        <v>15-Jul-1985</v>
      </c>
      <c r="Q2072" s="4">
        <f>VLOOKUP(Table3[[#This Row],[Age]],Table3[Age],1,)</f>
        <v>37</v>
      </c>
    </row>
    <row r="2073" spans="1:17" x14ac:dyDescent="0.25">
      <c r="A2073" s="4" t="str">
        <f>VLOOKUP(Table2[[#This Row],[Customer ID]],Table2[],1,)</f>
        <v>Id2072</v>
      </c>
      <c r="B2073" s="4" t="str">
        <f>VLOOKUP(Table2[[#This Row],[Full Name]],Table2[[#This Row],[Full Name]],1,)</f>
        <v xml:space="preserve">  Elisabetta Villa</v>
      </c>
      <c r="C2073" s="4">
        <f>VLOOKUP('Medical Examinations'!B2073,'Medical Examinations'!B2073:J4406,1,)</f>
        <v>20.234999999999999</v>
      </c>
      <c r="D2073" s="4">
        <f>VLOOKUP('Medical Examinations'!C2073,'Medical Examinations'!C2073:K4406,1,)</f>
        <v>6.17</v>
      </c>
      <c r="E2073" s="4" t="str">
        <f>VLOOKUP('Medical Examinations'!D2073,'Medical Examinations'!D2073:L4406,1,)</f>
        <v>Yes</v>
      </c>
      <c r="F2073" s="4" t="str">
        <f>VLOOKUP('Medical Examinations'!E2073,'Medical Examinations'!E2073:M4406,1,)</f>
        <v>yes</v>
      </c>
      <c r="G2073" s="4" t="str">
        <f>VLOOKUP('Medical Examinations'!F2073,'Medical Examinations'!F2073:N4406,1,)</f>
        <v>No</v>
      </c>
      <c r="H2073" s="4">
        <f>VLOOKUP('Medical Examinations'!G2073,'Medical Examinations'!G2073:O4406,1,)</f>
        <v>2</v>
      </c>
      <c r="I2073" s="4" t="str">
        <f>VLOOKUP('Medical Examinations'!H2073,'Medical Examinations'!H2073:P4406,1,)</f>
        <v>No</v>
      </c>
      <c r="J2073" s="4" t="str">
        <f>VLOOKUP('Medical Examinations'!I2073,'Medical Examinations'!I2073:Q4406,1,)</f>
        <v>Normal Weight</v>
      </c>
      <c r="K2073" s="4" t="str">
        <f>VLOOKUP('Medical Examinations'!J2073,'Medical Examinations'!J2073:R4406,1,)</f>
        <v>Pre diabetes</v>
      </c>
      <c r="L2073" s="49">
        <f>VLOOKUP(Table3[[#This Row],[Charges]],Table3[[Charges]:[Age]],1,)</f>
        <v>33292.83</v>
      </c>
      <c r="M2073" s="23" t="str">
        <f>VLOOKUP(Table3[[#This Row],[Hospital tier]],Table3[[Hospital tier]:[Age]],1,)</f>
        <v>tier - 2</v>
      </c>
      <c r="N2073" s="4" t="str">
        <f>VLOOKUP(Table3[[#This Row],[City tier]],Table3[[Hospital tier]:[Age]],1,)</f>
        <v>tier - 1</v>
      </c>
      <c r="O2073" s="4" t="str">
        <f>VLOOKUP(Table3[[#This Row],[State ID]],Table3[[State ID]:[Age]],1,)</f>
        <v>R1011</v>
      </c>
      <c r="P2073" s="4" t="str">
        <f>VLOOKUP(Table3[[#This Row],[Hospitalasion Details]],Table3[[Hospitalasion Details]:[Age]],1,)</f>
        <v>12-Oct-1990</v>
      </c>
      <c r="Q2073" s="4">
        <f>VLOOKUP(Table3[[#This Row],[Age]],Table3[Age],1,)</f>
        <v>32</v>
      </c>
    </row>
    <row r="2074" spans="1:17" x14ac:dyDescent="0.25">
      <c r="A2074" s="4" t="str">
        <f>VLOOKUP(Table2[[#This Row],[Customer ID]],Table2[],1,)</f>
        <v>Id2073</v>
      </c>
      <c r="B2074" s="4" t="str">
        <f>VLOOKUP(Table2[[#This Row],[Full Name]],Table2[[#This Row],[Full Name]],1,)</f>
        <v xml:space="preserve">  Trevor N Cable</v>
      </c>
      <c r="C2074" s="4">
        <f>VLOOKUP('Medical Examinations'!B2074,'Medical Examinations'!B2074:J4407,1,)</f>
        <v>27.55</v>
      </c>
      <c r="D2074" s="4">
        <f>VLOOKUP('Medical Examinations'!C2074,'Medical Examinations'!C2074:K4407,1,)</f>
        <v>4.5599999999999996</v>
      </c>
      <c r="E2074" s="4" t="str">
        <f>VLOOKUP('Medical Examinations'!D2074,'Medical Examinations'!D2074:L4407,1,)</f>
        <v>Yes</v>
      </c>
      <c r="F2074" s="4" t="str">
        <f>VLOOKUP('Medical Examinations'!E2074,'Medical Examinations'!E2074:M4407,1,)</f>
        <v>No</v>
      </c>
      <c r="G2074" s="4" t="str">
        <f>VLOOKUP('Medical Examinations'!F2074,'Medical Examinations'!F2074:N4407,1,)</f>
        <v>Yes</v>
      </c>
      <c r="H2074" s="4">
        <f>VLOOKUP('Medical Examinations'!G2074,'Medical Examinations'!G2074:O4407,1,)</f>
        <v>1</v>
      </c>
      <c r="I2074" s="4" t="str">
        <f>VLOOKUP('Medical Examinations'!H2074,'Medical Examinations'!H2074:P4407,1,)</f>
        <v>No</v>
      </c>
      <c r="J2074" s="4" t="str">
        <f>VLOOKUP('Medical Examinations'!I2074,'Medical Examinations'!I2074:Q4407,1,)</f>
        <v>Over Weight</v>
      </c>
      <c r="K2074" s="4" t="str">
        <f>VLOOKUP('Medical Examinations'!J2074,'Medical Examinations'!J2074:R4407,1,)</f>
        <v>Normal</v>
      </c>
      <c r="L2074" s="49">
        <f>VLOOKUP(Table3[[#This Row],[Charges]],Table3[[Charges]:[Age]],1,)</f>
        <v>33307.550000000003</v>
      </c>
      <c r="M2074" s="23" t="str">
        <f>VLOOKUP(Table3[[#This Row],[Hospital tier]],Table3[[Hospital tier]:[Age]],1,)</f>
        <v>tier - 2</v>
      </c>
      <c r="N2074" s="4" t="str">
        <f>VLOOKUP(Table3[[#This Row],[City tier]],Table3[[Hospital tier]:[Age]],1,)</f>
        <v>tier - 3</v>
      </c>
      <c r="O2074" s="4" t="str">
        <f>VLOOKUP(Table3[[#This Row],[State ID]],Table3[[State ID]:[Age]],1,)</f>
        <v>R1012</v>
      </c>
      <c r="P2074" s="4" t="str">
        <f>VLOOKUP(Table3[[#This Row],[Hospitalasion Details]],Table3[[Hospitalasion Details]:[Age]],1,)</f>
        <v>28-Nov-2003</v>
      </c>
      <c r="Q2074" s="4">
        <f>VLOOKUP(Table3[[#This Row],[Age]],Table3[Age],1,)</f>
        <v>19</v>
      </c>
    </row>
    <row r="2075" spans="1:17" x14ac:dyDescent="0.25">
      <c r="A2075" s="4" t="str">
        <f>VLOOKUP(Table2[[#This Row],[Customer ID]],Table2[],1,)</f>
        <v>Id2074</v>
      </c>
      <c r="B2075" s="4" t="str">
        <f>VLOOKUP(Table2[[#This Row],[Full Name]],Table2[[#This Row],[Full Name]],1,)</f>
        <v xml:space="preserve">  Nancy Eiring</v>
      </c>
      <c r="C2075" s="4">
        <f>VLOOKUP('Medical Examinations'!B2075,'Medical Examinations'!B2075:J4408,1,)</f>
        <v>17.97</v>
      </c>
      <c r="D2075" s="4">
        <f>VLOOKUP('Medical Examinations'!C2075,'Medical Examinations'!C2075:K4408,1,)</f>
        <v>6.3</v>
      </c>
      <c r="E2075" s="4" t="str">
        <f>VLOOKUP('Medical Examinations'!D2075,'Medical Examinations'!D2075:L4408,1,)</f>
        <v>No</v>
      </c>
      <c r="F2075" s="4" t="str">
        <f>VLOOKUP('Medical Examinations'!E2075,'Medical Examinations'!E2075:M4408,1,)</f>
        <v>No</v>
      </c>
      <c r="G2075" s="4" t="str">
        <f>VLOOKUP('Medical Examinations'!F2075,'Medical Examinations'!F2075:N4408,1,)</f>
        <v>No</v>
      </c>
      <c r="H2075" s="4">
        <f>VLOOKUP('Medical Examinations'!G2075,'Medical Examinations'!G2075:O4408,1,)</f>
        <v>0</v>
      </c>
      <c r="I2075" s="4" t="str">
        <f>VLOOKUP('Medical Examinations'!H2075,'Medical Examinations'!H2075:P4408,1,)</f>
        <v>No</v>
      </c>
      <c r="J2075" s="4" t="str">
        <f>VLOOKUP('Medical Examinations'!I2075,'Medical Examinations'!I2075:Q4408,1,)</f>
        <v>Underweight</v>
      </c>
      <c r="K2075" s="4" t="str">
        <f>VLOOKUP('Medical Examinations'!J2075,'Medical Examinations'!J2075:R4408,1,)</f>
        <v>Pre diabetes</v>
      </c>
      <c r="L2075" s="49">
        <f>VLOOKUP(Table3[[#This Row],[Charges]],Table3[[Charges]:[Age]],1,)</f>
        <v>33344.449999999997</v>
      </c>
      <c r="M2075" s="23" t="str">
        <f>VLOOKUP(Table3[[#This Row],[Hospital tier]],Table3[[Hospital tier]:[Age]],1,)</f>
        <v>tier - 2</v>
      </c>
      <c r="N2075" s="4" t="str">
        <f>VLOOKUP(Table3[[#This Row],[City tier]],Table3[[Hospital tier]:[Age]],1,)</f>
        <v>tier - 3</v>
      </c>
      <c r="O2075" s="4" t="str">
        <f>VLOOKUP(Table3[[#This Row],[State ID]],Table3[[State ID]:[Age]],1,)</f>
        <v>R1011</v>
      </c>
      <c r="P2075" s="4" t="str">
        <f>VLOOKUP(Table3[[#This Row],[Hospitalasion Details]],Table3[[Hospitalasion Details]:[Age]],1,)</f>
        <v>5-Sep-1972</v>
      </c>
      <c r="Q2075" s="4">
        <f>VLOOKUP(Table3[[#This Row],[Age]],Table3[Age],1,)</f>
        <v>50</v>
      </c>
    </row>
    <row r="2076" spans="1:17" x14ac:dyDescent="0.25">
      <c r="A2076" s="4" t="str">
        <f>VLOOKUP(Table2[[#This Row],[Customer ID]],Table2[],1,)</f>
        <v>Id2075</v>
      </c>
      <c r="B2076" s="4" t="str">
        <f>VLOOKUP(Table2[[#This Row],[Full Name]],Table2[[#This Row],[Full Name]],1,)</f>
        <v xml:space="preserve">  Allison R Connor</v>
      </c>
      <c r="C2076" s="4">
        <f>VLOOKUP('Medical Examinations'!B2076,'Medical Examinations'!B2076:J4409,1,)</f>
        <v>29.98</v>
      </c>
      <c r="D2076" s="4">
        <f>VLOOKUP('Medical Examinations'!C2076,'Medical Examinations'!C2076:K4409,1,)</f>
        <v>6.03</v>
      </c>
      <c r="E2076" s="4" t="str">
        <f>VLOOKUP('Medical Examinations'!D2076,'Medical Examinations'!D2076:L4409,1,)</f>
        <v>No</v>
      </c>
      <c r="F2076" s="4" t="str">
        <f>VLOOKUP('Medical Examinations'!E2076,'Medical Examinations'!E2076:M4409,1,)</f>
        <v>yes</v>
      </c>
      <c r="G2076" s="4" t="str">
        <f>VLOOKUP('Medical Examinations'!F2076,'Medical Examinations'!F2076:N4409,1,)</f>
        <v>No</v>
      </c>
      <c r="H2076" s="4">
        <f>VLOOKUP('Medical Examinations'!G2076,'Medical Examinations'!G2076:O4409,1,)</f>
        <v>1</v>
      </c>
      <c r="I2076" s="4" t="str">
        <f>VLOOKUP('Medical Examinations'!H2076,'Medical Examinations'!H2076:P4409,1,)</f>
        <v>No</v>
      </c>
      <c r="J2076" s="4" t="str">
        <f>VLOOKUP('Medical Examinations'!I2076,'Medical Examinations'!I2076:Q4409,1,)</f>
        <v>Obesity</v>
      </c>
      <c r="K2076" s="4" t="str">
        <f>VLOOKUP('Medical Examinations'!J2076,'Medical Examinations'!J2076:R4409,1,)</f>
        <v>Pre diabetes</v>
      </c>
      <c r="L2076" s="49">
        <f>VLOOKUP(Table3[[#This Row],[Charges]],Table3[[Charges]:[Age]],1,)</f>
        <v>33450.99</v>
      </c>
      <c r="M2076" s="23" t="str">
        <f>VLOOKUP(Table3[[#This Row],[Hospital tier]],Table3[[Hospital tier]:[Age]],1,)</f>
        <v>tier - 2</v>
      </c>
      <c r="N2076" s="4" t="str">
        <f>VLOOKUP(Table3[[#This Row],[City tier]],Table3[[Hospital tier]:[Age]],1,)</f>
        <v>tier - 2</v>
      </c>
      <c r="O2076" s="4" t="str">
        <f>VLOOKUP(Table3[[#This Row],[State ID]],Table3[[State ID]:[Age]],1,)</f>
        <v>R1011</v>
      </c>
      <c r="P2076" s="4" t="str">
        <f>VLOOKUP(Table3[[#This Row],[Hospitalasion Details]],Table3[[Hospitalasion Details]:[Age]],1,)</f>
        <v>7-Dec-1985</v>
      </c>
      <c r="Q2076" s="4">
        <f>VLOOKUP(Table3[[#This Row],[Age]],Table3[Age],1,)</f>
        <v>37</v>
      </c>
    </row>
    <row r="2077" spans="1:17" x14ac:dyDescent="0.25">
      <c r="A2077" s="4" t="str">
        <f>VLOOKUP(Table2[[#This Row],[Customer ID]],Table2[],1,)</f>
        <v>Id2076</v>
      </c>
      <c r="B2077" s="4" t="str">
        <f>VLOOKUP(Table2[[#This Row],[Full Name]],Table2[[#This Row],[Full Name]],1,)</f>
        <v xml:space="preserve">  Robert J Friedman</v>
      </c>
      <c r="C2077" s="4">
        <f>VLOOKUP('Medical Examinations'!B2077,'Medical Examinations'!B2077:J4410,1,)</f>
        <v>33.659999999999997</v>
      </c>
      <c r="D2077" s="4">
        <f>VLOOKUP('Medical Examinations'!C2077,'Medical Examinations'!C2077:K4410,1,)</f>
        <v>4.2</v>
      </c>
      <c r="E2077" s="4" t="str">
        <f>VLOOKUP('Medical Examinations'!D2077,'Medical Examinations'!D2077:L4410,1,)</f>
        <v>Yes</v>
      </c>
      <c r="F2077" s="4" t="str">
        <f>VLOOKUP('Medical Examinations'!E2077,'Medical Examinations'!E2077:M4410,1,)</f>
        <v>No</v>
      </c>
      <c r="G2077" s="4" t="str">
        <f>VLOOKUP('Medical Examinations'!F2077,'Medical Examinations'!F2077:N4410,1,)</f>
        <v>No</v>
      </c>
      <c r="H2077" s="4">
        <f>VLOOKUP('Medical Examinations'!G2077,'Medical Examinations'!G2077:O4410,1,)</f>
        <v>1</v>
      </c>
      <c r="I2077" s="4" t="str">
        <f>VLOOKUP('Medical Examinations'!H2077,'Medical Examinations'!H2077:P4410,1,)</f>
        <v>No</v>
      </c>
      <c r="J2077" s="4" t="str">
        <f>VLOOKUP('Medical Examinations'!I2077,'Medical Examinations'!I2077:Q4410,1,)</f>
        <v>Obesity</v>
      </c>
      <c r="K2077" s="4" t="str">
        <f>VLOOKUP('Medical Examinations'!J2077,'Medical Examinations'!J2077:R4410,1,)</f>
        <v>Normal</v>
      </c>
      <c r="L2077" s="49">
        <f>VLOOKUP(Table3[[#This Row],[Charges]],Table3[[Charges]:[Age]],1,)</f>
        <v>33471.97</v>
      </c>
      <c r="M2077" s="23" t="str">
        <f>VLOOKUP(Table3[[#This Row],[Hospital tier]],Table3[[Hospital tier]:[Age]],1,)</f>
        <v>tier - 2</v>
      </c>
      <c r="N2077" s="4" t="str">
        <f>VLOOKUP(Table3[[#This Row],[City tier]],Table3[[Hospital tier]:[Age]],1,)</f>
        <v>tier - 2</v>
      </c>
      <c r="O2077" s="4" t="str">
        <f>VLOOKUP(Table3[[#This Row],[State ID]],Table3[[State ID]:[Age]],1,)</f>
        <v>R1012</v>
      </c>
      <c r="P2077" s="4" t="str">
        <f>VLOOKUP(Table3[[#This Row],[Hospitalasion Details]],Table3[[Hospitalasion Details]:[Age]],1,)</f>
        <v>18-Jun-1970</v>
      </c>
      <c r="Q2077" s="4">
        <f>VLOOKUP(Table3[[#This Row],[Age]],Table3[Age],1,)</f>
        <v>52</v>
      </c>
    </row>
    <row r="2078" spans="1:17" x14ac:dyDescent="0.25">
      <c r="A2078" s="4" t="str">
        <f>VLOOKUP(Table2[[#This Row],[Customer ID]],Table2[],1,)</f>
        <v>Id2077</v>
      </c>
      <c r="B2078" s="4" t="str">
        <f>VLOOKUP(Table2[[#This Row],[Full Name]],Table2[[#This Row],[Full Name]],1,)</f>
        <v xml:space="preserve">  Nicholas Croker</v>
      </c>
      <c r="C2078" s="4">
        <f>VLOOKUP('Medical Examinations'!B2078,'Medical Examinations'!B2078:J4411,1,)</f>
        <v>32.67</v>
      </c>
      <c r="D2078" s="4">
        <f>VLOOKUP('Medical Examinations'!C2078,'Medical Examinations'!C2078:K4411,1,)</f>
        <v>5.61</v>
      </c>
      <c r="E2078" s="4" t="str">
        <f>VLOOKUP('Medical Examinations'!D2078,'Medical Examinations'!D2078:L4411,1,)</f>
        <v>Yes</v>
      </c>
      <c r="F2078" s="4" t="str">
        <f>VLOOKUP('Medical Examinations'!E2078,'Medical Examinations'!E2078:M4411,1,)</f>
        <v>No</v>
      </c>
      <c r="G2078" s="4" t="str">
        <f>VLOOKUP('Medical Examinations'!F2078,'Medical Examinations'!F2078:N4411,1,)</f>
        <v>No</v>
      </c>
      <c r="H2078" s="4">
        <f>VLOOKUP('Medical Examinations'!G2078,'Medical Examinations'!G2078:O4411,1,)</f>
        <v>1</v>
      </c>
      <c r="I2078" s="4" t="str">
        <f>VLOOKUP('Medical Examinations'!H2078,'Medical Examinations'!H2078:P4411,1,)</f>
        <v>No</v>
      </c>
      <c r="J2078" s="4" t="str">
        <f>VLOOKUP('Medical Examinations'!I2078,'Medical Examinations'!I2078:Q4411,1,)</f>
        <v>Obesity</v>
      </c>
      <c r="K2078" s="4" t="str">
        <f>VLOOKUP('Medical Examinations'!J2078,'Medical Examinations'!J2078:R4411,1,)</f>
        <v>Normal</v>
      </c>
      <c r="L2078" s="49">
        <f>VLOOKUP(Table3[[#This Row],[Charges]],Table3[[Charges]:[Age]],1,)</f>
        <v>33475.82</v>
      </c>
      <c r="M2078" s="23" t="str">
        <f>VLOOKUP(Table3[[#This Row],[Hospital tier]],Table3[[Hospital tier]:[Age]],1,)</f>
        <v>tier - 1</v>
      </c>
      <c r="N2078" s="4" t="str">
        <f>VLOOKUP(Table3[[#This Row],[City tier]],Table3[[Hospital tier]:[Age]],1,)</f>
        <v>tier - 1</v>
      </c>
      <c r="O2078" s="4" t="str">
        <f>VLOOKUP(Table3[[#This Row],[State ID]],Table3[[State ID]:[Age]],1,)</f>
        <v>R1018</v>
      </c>
      <c r="P2078" s="4" t="str">
        <f>VLOOKUP(Table3[[#This Row],[Hospitalasion Details]],Table3[[Hospitalasion Details]:[Age]],1,)</f>
        <v>25-Aug-2002</v>
      </c>
      <c r="Q2078" s="4">
        <f>VLOOKUP(Table3[[#This Row],[Age]],Table3[Age],1,)</f>
        <v>20</v>
      </c>
    </row>
    <row r="2079" spans="1:17" x14ac:dyDescent="0.25">
      <c r="A2079" s="4" t="str">
        <f>VLOOKUP(Table2[[#This Row],[Customer ID]],Table2[],1,)</f>
        <v>Id2078</v>
      </c>
      <c r="B2079" s="4" t="str">
        <f>VLOOKUP(Table2[[#This Row],[Full Name]],Table2[[#This Row],[Full Name]],1,)</f>
        <v xml:space="preserve">  Kevin L Beganics</v>
      </c>
      <c r="C2079" s="4">
        <f>VLOOKUP('Medical Examinations'!B2079,'Medical Examinations'!B2079:J4412,1,)</f>
        <v>30.5</v>
      </c>
      <c r="D2079" s="4">
        <f>VLOOKUP('Medical Examinations'!C2079,'Medical Examinations'!C2079:K4412,1,)</f>
        <v>5.88</v>
      </c>
      <c r="E2079" s="4" t="str">
        <f>VLOOKUP('Medical Examinations'!D2079,'Medical Examinations'!D2079:L4412,1,)</f>
        <v>Yes</v>
      </c>
      <c r="F2079" s="4" t="str">
        <f>VLOOKUP('Medical Examinations'!E2079,'Medical Examinations'!E2079:M4412,1,)</f>
        <v>No</v>
      </c>
      <c r="G2079" s="4" t="str">
        <f>VLOOKUP('Medical Examinations'!F2079,'Medical Examinations'!F2079:N4412,1,)</f>
        <v>No</v>
      </c>
      <c r="H2079" s="4">
        <f>VLOOKUP('Medical Examinations'!G2079,'Medical Examinations'!G2079:O4412,1,)</f>
        <v>1</v>
      </c>
      <c r="I2079" s="4" t="str">
        <f>VLOOKUP('Medical Examinations'!H2079,'Medical Examinations'!H2079:P4412,1,)</f>
        <v>No</v>
      </c>
      <c r="J2079" s="4" t="str">
        <f>VLOOKUP('Medical Examinations'!I2079,'Medical Examinations'!I2079:Q4412,1,)</f>
        <v>Obesity</v>
      </c>
      <c r="K2079" s="4" t="str">
        <f>VLOOKUP('Medical Examinations'!J2079,'Medical Examinations'!J2079:R4412,1,)</f>
        <v>Pre diabetes</v>
      </c>
      <c r="L2079" s="49">
        <f>VLOOKUP(Table3[[#This Row],[Charges]],Table3[[Charges]:[Age]],1,)</f>
        <v>33527.1</v>
      </c>
      <c r="M2079" s="23" t="str">
        <f>VLOOKUP(Table3[[#This Row],[Hospital tier]],Table3[[Hospital tier]:[Age]],1,)</f>
        <v>tier - 2</v>
      </c>
      <c r="N2079" s="4" t="str">
        <f>VLOOKUP(Table3[[#This Row],[City tier]],Table3[[Hospital tier]:[Age]],1,)</f>
        <v>tier - 3</v>
      </c>
      <c r="O2079" s="4" t="str">
        <f>VLOOKUP(Table3[[#This Row],[State ID]],Table3[[State ID]:[Age]],1,)</f>
        <v>R1011</v>
      </c>
      <c r="P2079" s="4" t="str">
        <f>VLOOKUP(Table3[[#This Row],[Hospitalasion Details]],Table3[[Hospitalasion Details]:[Age]],1,)</f>
        <v>22-Jul-1984</v>
      </c>
      <c r="Q2079" s="4">
        <f>VLOOKUP(Table3[[#This Row],[Age]],Table3[Age],1,)</f>
        <v>38</v>
      </c>
    </row>
    <row r="2080" spans="1:17" x14ac:dyDescent="0.25">
      <c r="A2080" s="4" t="str">
        <f>VLOOKUP(Table2[[#This Row],[Customer ID]],Table2[],1,)</f>
        <v>Id2079</v>
      </c>
      <c r="B2080" s="4" t="str">
        <f>VLOOKUP(Table2[[#This Row],[Full Name]],Table2[[#This Row],[Full Name]],1,)</f>
        <v xml:space="preserve">  Bryan Huberty</v>
      </c>
      <c r="C2080" s="4">
        <f>VLOOKUP('Medical Examinations'!B2080,'Medical Examinations'!B2080:J4413,1,)</f>
        <v>23.1</v>
      </c>
      <c r="D2080" s="4">
        <f>VLOOKUP('Medical Examinations'!C2080,'Medical Examinations'!C2080:K4413,1,)</f>
        <v>5.92</v>
      </c>
      <c r="E2080" s="4" t="str">
        <f>VLOOKUP('Medical Examinations'!D2080,'Medical Examinations'!D2080:L4413,1,)</f>
        <v>Yes</v>
      </c>
      <c r="F2080" s="4" t="str">
        <f>VLOOKUP('Medical Examinations'!E2080,'Medical Examinations'!E2080:M4413,1,)</f>
        <v>No</v>
      </c>
      <c r="G2080" s="4" t="str">
        <f>VLOOKUP('Medical Examinations'!F2080,'Medical Examinations'!F2080:N4413,1,)</f>
        <v>No</v>
      </c>
      <c r="H2080" s="4">
        <f>VLOOKUP('Medical Examinations'!G2080,'Medical Examinations'!G2080:O4413,1,)</f>
        <v>1</v>
      </c>
      <c r="I2080" s="4" t="str">
        <f>VLOOKUP('Medical Examinations'!H2080,'Medical Examinations'!H2080:P4413,1,)</f>
        <v>No</v>
      </c>
      <c r="J2080" s="4" t="str">
        <f>VLOOKUP('Medical Examinations'!I2080,'Medical Examinations'!I2080:Q4413,1,)</f>
        <v>Normal Weight</v>
      </c>
      <c r="K2080" s="4" t="str">
        <f>VLOOKUP('Medical Examinations'!J2080,'Medical Examinations'!J2080:R4413,1,)</f>
        <v>Pre diabetes</v>
      </c>
      <c r="L2080" s="49">
        <f>VLOOKUP(Table3[[#This Row],[Charges]],Table3[[Charges]:[Age]],1,)</f>
        <v>33611.71</v>
      </c>
      <c r="M2080" s="23" t="str">
        <f>VLOOKUP(Table3[[#This Row],[Hospital tier]],Table3[[Hospital tier]:[Age]],1,)</f>
        <v>tier - 1</v>
      </c>
      <c r="N2080" s="4" t="str">
        <f>VLOOKUP(Table3[[#This Row],[City tier]],Table3[[Hospital tier]:[Age]],1,)</f>
        <v>tier - 2</v>
      </c>
      <c r="O2080" s="4" t="str">
        <f>VLOOKUP(Table3[[#This Row],[State ID]],Table3[[State ID]:[Age]],1,)</f>
        <v>R1011</v>
      </c>
      <c r="P2080" s="4" t="str">
        <f>VLOOKUP(Table3[[#This Row],[Hospitalasion Details]],Table3[[Hospitalasion Details]:[Age]],1,)</f>
        <v>9-Sep-2003</v>
      </c>
      <c r="Q2080" s="4">
        <f>VLOOKUP(Table3[[#This Row],[Age]],Table3[Age],1,)</f>
        <v>19</v>
      </c>
    </row>
    <row r="2081" spans="1:17" x14ac:dyDescent="0.25">
      <c r="A2081" s="4" t="str">
        <f>VLOOKUP(Table2[[#This Row],[Customer ID]],Table2[],1,)</f>
        <v>Id2080</v>
      </c>
      <c r="B2081" s="4" t="str">
        <f>VLOOKUP(Table2[[#This Row],[Full Name]],Table2[[#This Row],[Full Name]],1,)</f>
        <v xml:space="preserve">  Janae N Jacobs</v>
      </c>
      <c r="C2081" s="4">
        <f>VLOOKUP('Medical Examinations'!B2081,'Medical Examinations'!B2081:J4414,1,)</f>
        <v>39.49</v>
      </c>
      <c r="D2081" s="4">
        <f>VLOOKUP('Medical Examinations'!C2081,'Medical Examinations'!C2081:K4414,1,)</f>
        <v>4.8099999999999996</v>
      </c>
      <c r="E2081" s="4" t="str">
        <f>VLOOKUP('Medical Examinations'!D2081,'Medical Examinations'!D2081:L4414,1,)</f>
        <v>No</v>
      </c>
      <c r="F2081" s="4" t="str">
        <f>VLOOKUP('Medical Examinations'!E2081,'Medical Examinations'!E2081:M4414,1,)</f>
        <v>No</v>
      </c>
      <c r="G2081" s="4" t="str">
        <f>VLOOKUP('Medical Examinations'!F2081,'Medical Examinations'!F2081:N4414,1,)</f>
        <v>No</v>
      </c>
      <c r="H2081" s="4">
        <f>VLOOKUP('Medical Examinations'!G2081,'Medical Examinations'!G2081:O4414,1,)</f>
        <v>1</v>
      </c>
      <c r="I2081" s="4" t="str">
        <f>VLOOKUP('Medical Examinations'!H2081,'Medical Examinations'!H2081:P4414,1,)</f>
        <v>No</v>
      </c>
      <c r="J2081" s="4" t="str">
        <f>VLOOKUP('Medical Examinations'!I2081,'Medical Examinations'!I2081:Q4414,1,)</f>
        <v>Obesity</v>
      </c>
      <c r="K2081" s="4" t="str">
        <f>VLOOKUP('Medical Examinations'!J2081,'Medical Examinations'!J2081:R4414,1,)</f>
        <v>Normal</v>
      </c>
      <c r="L2081" s="49">
        <f>VLOOKUP(Table3[[#This Row],[Charges]],Table3[[Charges]:[Age]],1,)</f>
        <v>33707.550000000003</v>
      </c>
      <c r="M2081" s="23" t="str">
        <f>VLOOKUP(Table3[[#This Row],[Hospital tier]],Table3[[Hospital tier]:[Age]],1,)</f>
        <v>tier - 2</v>
      </c>
      <c r="N2081" s="4" t="str">
        <f>VLOOKUP(Table3[[#This Row],[City tier]],Table3[[Hospital tier]:[Age]],1,)</f>
        <v>tier - 2</v>
      </c>
      <c r="O2081" s="4" t="str">
        <f>VLOOKUP(Table3[[#This Row],[State ID]],Table3[[State ID]:[Age]],1,)</f>
        <v>R1011</v>
      </c>
      <c r="P2081" s="4" t="str">
        <f>VLOOKUP(Table3[[#This Row],[Hospitalasion Details]],Table3[[Hospitalasion Details]:[Age]],1,)</f>
        <v>28-Nov-1993</v>
      </c>
      <c r="Q2081" s="4">
        <f>VLOOKUP(Table3[[#This Row],[Age]],Table3[Age],1,)</f>
        <v>29</v>
      </c>
    </row>
    <row r="2082" spans="1:17" x14ac:dyDescent="0.25">
      <c r="A2082" s="4" t="str">
        <f>VLOOKUP(Table2[[#This Row],[Customer ID]],Table2[],1,)</f>
        <v>Id2081</v>
      </c>
      <c r="B2082" s="4" t="str">
        <f>VLOOKUP(Table2[[#This Row],[Full Name]],Table2[[#This Row],[Full Name]],1,)</f>
        <v xml:space="preserve">  Audrey Hazlehurst</v>
      </c>
      <c r="C2082" s="4">
        <f>VLOOKUP('Medical Examinations'!B2082,'Medical Examinations'!B2082:J4415,1,)</f>
        <v>33.99</v>
      </c>
      <c r="D2082" s="4">
        <f>VLOOKUP('Medical Examinations'!C2082,'Medical Examinations'!C2082:K4415,1,)</f>
        <v>4.55</v>
      </c>
      <c r="E2082" s="4" t="str">
        <f>VLOOKUP('Medical Examinations'!D2082,'Medical Examinations'!D2082:L4415,1,)</f>
        <v>No</v>
      </c>
      <c r="F2082" s="4" t="str">
        <f>VLOOKUP('Medical Examinations'!E2082,'Medical Examinations'!E2082:M4415,1,)</f>
        <v>No</v>
      </c>
      <c r="G2082" s="4" t="str">
        <f>VLOOKUP('Medical Examinations'!F2082,'Medical Examinations'!F2082:N4415,1,)</f>
        <v>No</v>
      </c>
      <c r="H2082" s="4">
        <f>VLOOKUP('Medical Examinations'!G2082,'Medical Examinations'!G2082:O4415,1,)</f>
        <v>1</v>
      </c>
      <c r="I2082" s="4" t="str">
        <f>VLOOKUP('Medical Examinations'!H2082,'Medical Examinations'!H2082:P4415,1,)</f>
        <v>No</v>
      </c>
      <c r="J2082" s="4" t="str">
        <f>VLOOKUP('Medical Examinations'!I2082,'Medical Examinations'!I2082:Q4415,1,)</f>
        <v>Obesity</v>
      </c>
      <c r="K2082" s="4" t="str">
        <f>VLOOKUP('Medical Examinations'!J2082,'Medical Examinations'!J2082:R4415,1,)</f>
        <v>Normal</v>
      </c>
      <c r="L2082" s="49">
        <f>VLOOKUP(Table3[[#This Row],[Charges]],Table3[[Charges]:[Age]],1,)</f>
        <v>33732.69</v>
      </c>
      <c r="M2082" s="23" t="str">
        <f>VLOOKUP(Table3[[#This Row],[Hospital tier]],Table3[[Hospital tier]:[Age]],1,)</f>
        <v>tier - 1</v>
      </c>
      <c r="N2082" s="4" t="str">
        <f>VLOOKUP(Table3[[#This Row],[City tier]],Table3[[Hospital tier]:[Age]],1,)</f>
        <v>tier - 1</v>
      </c>
      <c r="O2082" s="4" t="str">
        <f>VLOOKUP(Table3[[#This Row],[State ID]],Table3[[State ID]:[Age]],1,)</f>
        <v>R1017</v>
      </c>
      <c r="P2082" s="4" t="str">
        <f>VLOOKUP(Table3[[#This Row],[Hospitalasion Details]],Table3[[Hospitalasion Details]:[Age]],1,)</f>
        <v>1-Nov-2004</v>
      </c>
      <c r="Q2082" s="4">
        <f>VLOOKUP(Table3[[#This Row],[Age]],Table3[Age],1,)</f>
        <v>18</v>
      </c>
    </row>
    <row r="2083" spans="1:17" x14ac:dyDescent="0.25">
      <c r="A2083" s="4" t="str">
        <f>VLOOKUP(Table2[[#This Row],[Customer ID]],Table2[],1,)</f>
        <v>Id2082</v>
      </c>
      <c r="B2083" s="4" t="str">
        <f>VLOOKUP(Table2[[#This Row],[Full Name]],Table2[[#This Row],[Full Name]],1,)</f>
        <v xml:space="preserve">  Laura Marin</v>
      </c>
      <c r="C2083" s="4">
        <f>VLOOKUP('Medical Examinations'!B2083,'Medical Examinations'!B2083:J4416,1,)</f>
        <v>27.72</v>
      </c>
      <c r="D2083" s="4">
        <f>VLOOKUP('Medical Examinations'!C2083,'Medical Examinations'!C2083:K4416,1,)</f>
        <v>6.43</v>
      </c>
      <c r="E2083" s="4" t="str">
        <f>VLOOKUP('Medical Examinations'!D2083,'Medical Examinations'!D2083:L4416,1,)</f>
        <v>No</v>
      </c>
      <c r="F2083" s="4" t="str">
        <f>VLOOKUP('Medical Examinations'!E2083,'Medical Examinations'!E2083:M4416,1,)</f>
        <v>No</v>
      </c>
      <c r="G2083" s="4" t="str">
        <f>VLOOKUP('Medical Examinations'!F2083,'Medical Examinations'!F2083:N4416,1,)</f>
        <v>No</v>
      </c>
      <c r="H2083" s="4">
        <f>VLOOKUP('Medical Examinations'!G2083,'Medical Examinations'!G2083:O4416,1,)</f>
        <v>1</v>
      </c>
      <c r="I2083" s="4" t="str">
        <f>VLOOKUP('Medical Examinations'!H2083,'Medical Examinations'!H2083:P4416,1,)</f>
        <v>No</v>
      </c>
      <c r="J2083" s="4" t="str">
        <f>VLOOKUP('Medical Examinations'!I2083,'Medical Examinations'!I2083:Q4416,1,)</f>
        <v>Over Weight</v>
      </c>
      <c r="K2083" s="4" t="str">
        <f>VLOOKUP('Medical Examinations'!J2083,'Medical Examinations'!J2083:R4416,1,)</f>
        <v>Diabetes</v>
      </c>
      <c r="L2083" s="49">
        <f>VLOOKUP(Table3[[#This Row],[Charges]],Table3[[Charges]:[Age]],1,)</f>
        <v>33750.29</v>
      </c>
      <c r="M2083" s="23" t="str">
        <f>VLOOKUP(Table3[[#This Row],[Hospital tier]],Table3[[Hospital tier]:[Age]],1,)</f>
        <v>tier - 1</v>
      </c>
      <c r="N2083" s="4" t="str">
        <f>VLOOKUP(Table3[[#This Row],[City tier]],Table3[[Hospital tier]:[Age]],1,)</f>
        <v>tier - 3</v>
      </c>
      <c r="O2083" s="4" t="str">
        <f>VLOOKUP(Table3[[#This Row],[State ID]],Table3[[State ID]:[Age]],1,)</f>
        <v>R1012</v>
      </c>
      <c r="P2083" s="4" t="str">
        <f>VLOOKUP(Table3[[#This Row],[Hospitalasion Details]],Table3[[Hospitalasion Details]:[Age]],1,)</f>
        <v>12-Sep-2003</v>
      </c>
      <c r="Q2083" s="4">
        <f>VLOOKUP(Table3[[#This Row],[Age]],Table3[Age],1,)</f>
        <v>19</v>
      </c>
    </row>
    <row r="2084" spans="1:17" x14ac:dyDescent="0.25">
      <c r="A2084" s="4" t="str">
        <f>VLOOKUP(Table2[[#This Row],[Customer ID]],Table2[],1,)</f>
        <v>Id2083</v>
      </c>
      <c r="B2084" s="4" t="str">
        <f>VLOOKUP(Table2[[#This Row],[Full Name]],Table2[[#This Row],[Full Name]],1,)</f>
        <v xml:space="preserve">  Nicole F Dear</v>
      </c>
      <c r="C2084" s="4">
        <f>VLOOKUP('Medical Examinations'!B2084,'Medical Examinations'!B2084:J4417,1,)</f>
        <v>30.59</v>
      </c>
      <c r="D2084" s="4">
        <f>VLOOKUP('Medical Examinations'!C2084,'Medical Examinations'!C2084:K4417,1,)</f>
        <v>11.62</v>
      </c>
      <c r="E2084" s="4" t="str">
        <f>VLOOKUP('Medical Examinations'!D2084,'Medical Examinations'!D2084:L4417,1,)</f>
        <v>No</v>
      </c>
      <c r="F2084" s="4" t="str">
        <f>VLOOKUP('Medical Examinations'!E2084,'Medical Examinations'!E2084:M4417,1,)</f>
        <v>No</v>
      </c>
      <c r="G2084" s="4" t="str">
        <f>VLOOKUP('Medical Examinations'!F2084,'Medical Examinations'!F2084:N4417,1,)</f>
        <v>No</v>
      </c>
      <c r="H2084" s="4">
        <f>VLOOKUP('Medical Examinations'!G2084,'Medical Examinations'!G2084:O4417,1,)</f>
        <v>0</v>
      </c>
      <c r="I2084" s="4" t="str">
        <f>VLOOKUP('Medical Examinations'!H2084,'Medical Examinations'!H2084:P4417,1,)</f>
        <v>No</v>
      </c>
      <c r="J2084" s="4" t="str">
        <f>VLOOKUP('Medical Examinations'!I2084,'Medical Examinations'!I2084:Q4417,1,)</f>
        <v>Obesity</v>
      </c>
      <c r="K2084" s="4" t="str">
        <f>VLOOKUP('Medical Examinations'!J2084,'Medical Examinations'!J2084:R4417,1,)</f>
        <v>Diabetes</v>
      </c>
      <c r="L2084" s="49">
        <f>VLOOKUP(Table3[[#This Row],[Charges]],Table3[[Charges]:[Age]],1,)</f>
        <v>33753.32</v>
      </c>
      <c r="M2084" s="23" t="str">
        <f>VLOOKUP(Table3[[#This Row],[Hospital tier]],Table3[[Hospital tier]:[Age]],1,)</f>
        <v>tier - 1</v>
      </c>
      <c r="N2084" s="4" t="str">
        <f>VLOOKUP(Table3[[#This Row],[City tier]],Table3[[Hospital tier]:[Age]],1,)</f>
        <v>tier - 3</v>
      </c>
      <c r="O2084" s="4" t="str">
        <f>VLOOKUP(Table3[[#This Row],[State ID]],Table3[[State ID]:[Age]],1,)</f>
        <v>R1011</v>
      </c>
      <c r="P2084" s="4" t="str">
        <f>VLOOKUP(Table3[[#This Row],[Hospitalasion Details]],Table3[[Hospitalasion Details]:[Age]],1,)</f>
        <v>11-Dec-1962</v>
      </c>
      <c r="Q2084" s="4">
        <f>VLOOKUP(Table3[[#This Row],[Age]],Table3[Age],1,)</f>
        <v>60</v>
      </c>
    </row>
    <row r="2085" spans="1:17" x14ac:dyDescent="0.25">
      <c r="A2085" s="4" t="str">
        <f>VLOOKUP(Table2[[#This Row],[Customer ID]],Table2[],1,)</f>
        <v>Id2084</v>
      </c>
      <c r="B2085" s="4" t="str">
        <f>VLOOKUP(Table2[[#This Row],[Full Name]],Table2[[#This Row],[Full Name]],1,)</f>
        <v xml:space="preserve">  Krista L Lederer</v>
      </c>
      <c r="C2085" s="4">
        <f>VLOOKUP('Medical Examinations'!B2085,'Medical Examinations'!B2085:J4418,1,)</f>
        <v>22.6</v>
      </c>
      <c r="D2085" s="4">
        <f>VLOOKUP('Medical Examinations'!C2085,'Medical Examinations'!C2085:K4418,1,)</f>
        <v>6.04</v>
      </c>
      <c r="E2085" s="4" t="str">
        <f>VLOOKUP('Medical Examinations'!D2085,'Medical Examinations'!D2085:L4418,1,)</f>
        <v>No</v>
      </c>
      <c r="F2085" s="4" t="str">
        <f>VLOOKUP('Medical Examinations'!E2085,'Medical Examinations'!E2085:M4418,1,)</f>
        <v>No</v>
      </c>
      <c r="G2085" s="4" t="str">
        <f>VLOOKUP('Medical Examinations'!F2085,'Medical Examinations'!F2085:N4418,1,)</f>
        <v>No</v>
      </c>
      <c r="H2085" s="4">
        <f>VLOOKUP('Medical Examinations'!G2085,'Medical Examinations'!G2085:O4418,1,)</f>
        <v>1</v>
      </c>
      <c r="I2085" s="4" t="str">
        <f>VLOOKUP('Medical Examinations'!H2085,'Medical Examinations'!H2085:P4418,1,)</f>
        <v>No</v>
      </c>
      <c r="J2085" s="4" t="str">
        <f>VLOOKUP('Medical Examinations'!I2085,'Medical Examinations'!I2085:Q4418,1,)</f>
        <v>Normal Weight</v>
      </c>
      <c r="K2085" s="4" t="str">
        <f>VLOOKUP('Medical Examinations'!J2085,'Medical Examinations'!J2085:R4418,1,)</f>
        <v>Pre diabetes</v>
      </c>
      <c r="L2085" s="49">
        <f>VLOOKUP(Table3[[#This Row],[Charges]],Table3[[Charges]:[Age]],1,)</f>
        <v>33829.39</v>
      </c>
      <c r="M2085" s="23" t="str">
        <f>VLOOKUP(Table3[[#This Row],[Hospital tier]],Table3[[Hospital tier]:[Age]],1,)</f>
        <v>tier - 2</v>
      </c>
      <c r="N2085" s="4" t="str">
        <f>VLOOKUP(Table3[[#This Row],[City tier]],Table3[[Hospital tier]:[Age]],1,)</f>
        <v>tier - 3</v>
      </c>
      <c r="O2085" s="4" t="str">
        <f>VLOOKUP(Table3[[#This Row],[State ID]],Table3[[State ID]:[Age]],1,)</f>
        <v>R1011</v>
      </c>
      <c r="P2085" s="4" t="str">
        <f>VLOOKUP(Table3[[#This Row],[Hospitalasion Details]],Table3[[Hospitalasion Details]:[Age]],1,)</f>
        <v>26-Oct-2000</v>
      </c>
      <c r="Q2085" s="4">
        <f>VLOOKUP(Table3[[#This Row],[Age]],Table3[Age],1,)</f>
        <v>22</v>
      </c>
    </row>
    <row r="2086" spans="1:17" x14ac:dyDescent="0.25">
      <c r="A2086" s="4" t="str">
        <f>VLOOKUP(Table2[[#This Row],[Customer ID]],Table2[],1,)</f>
        <v>Id2085</v>
      </c>
      <c r="B2086" s="4" t="str">
        <f>VLOOKUP(Table2[[#This Row],[Full Name]],Table2[[#This Row],[Full Name]],1,)</f>
        <v xml:space="preserve">  Denise Robson</v>
      </c>
      <c r="C2086" s="4">
        <f>VLOOKUP('Medical Examinations'!B2086,'Medical Examinations'!B2086:J4419,1,)</f>
        <v>28.785</v>
      </c>
      <c r="D2086" s="4">
        <f>VLOOKUP('Medical Examinations'!C2086,'Medical Examinations'!C2086:K4419,1,)</f>
        <v>8.82</v>
      </c>
      <c r="E2086" s="4" t="str">
        <f>VLOOKUP('Medical Examinations'!D2086,'Medical Examinations'!D2086:L4419,1,)</f>
        <v>No</v>
      </c>
      <c r="F2086" s="4" t="str">
        <f>VLOOKUP('Medical Examinations'!E2086,'Medical Examinations'!E2086:M4419,1,)</f>
        <v>No</v>
      </c>
      <c r="G2086" s="4" t="str">
        <f>VLOOKUP('Medical Examinations'!F2086,'Medical Examinations'!F2086:N4419,1,)</f>
        <v>No</v>
      </c>
      <c r="H2086" s="4">
        <f>VLOOKUP('Medical Examinations'!G2086,'Medical Examinations'!G2086:O4419,1,)</f>
        <v>0</v>
      </c>
      <c r="I2086" s="4" t="str">
        <f>VLOOKUP('Medical Examinations'!H2086,'Medical Examinations'!H2086:P4419,1,)</f>
        <v>No</v>
      </c>
      <c r="J2086" s="4" t="str">
        <f>VLOOKUP('Medical Examinations'!I2086,'Medical Examinations'!I2086:Q4419,1,)</f>
        <v>Over Weight</v>
      </c>
      <c r="K2086" s="4" t="str">
        <f>VLOOKUP('Medical Examinations'!J2086,'Medical Examinations'!J2086:R4419,1,)</f>
        <v>Diabetes</v>
      </c>
      <c r="L2086" s="49">
        <f>VLOOKUP(Table3[[#This Row],[Charges]],Table3[[Charges]:[Age]],1,)</f>
        <v>33900.65</v>
      </c>
      <c r="M2086" s="23" t="str">
        <f>VLOOKUP(Table3[[#This Row],[Hospital tier]],Table3[[Hospital tier]:[Age]],1,)</f>
        <v>tier - 2</v>
      </c>
      <c r="N2086" s="4" t="str">
        <f>VLOOKUP(Table3[[#This Row],[City tier]],Table3[[Hospital tier]:[Age]],1,)</f>
        <v>tier - 3</v>
      </c>
      <c r="O2086" s="4" t="str">
        <f>VLOOKUP(Table3[[#This Row],[State ID]],Table3[[State ID]:[Age]],1,)</f>
        <v>R1011</v>
      </c>
      <c r="P2086" s="4" t="str">
        <f>VLOOKUP(Table3[[#This Row],[Hospitalasion Details]],Table3[[Hospitalasion Details]:[Age]],1,)</f>
        <v>9-Aug-1997</v>
      </c>
      <c r="Q2086" s="4">
        <f>VLOOKUP(Table3[[#This Row],[Age]],Table3[Age],1,)</f>
        <v>25</v>
      </c>
    </row>
    <row r="2087" spans="1:17" x14ac:dyDescent="0.25">
      <c r="A2087" s="4" t="str">
        <f>VLOOKUP(Table2[[#This Row],[Customer ID]],Table2[],1,)</f>
        <v>Id2086</v>
      </c>
      <c r="B2087" s="4" t="str">
        <f>VLOOKUP(Table2[[#This Row],[Full Name]],Table2[[#This Row],[Full Name]],1,)</f>
        <v xml:space="preserve">  Ariel Galvan</v>
      </c>
      <c r="C2087" s="4">
        <f>VLOOKUP('Medical Examinations'!B2087,'Medical Examinations'!B2087:J4420,1,)</f>
        <v>50.38</v>
      </c>
      <c r="D2087" s="4">
        <f>VLOOKUP('Medical Examinations'!C2087,'Medical Examinations'!C2087:K4420,1,)</f>
        <v>5.8</v>
      </c>
      <c r="E2087" s="4" t="str">
        <f>VLOOKUP('Medical Examinations'!D2087,'Medical Examinations'!D2087:L4420,1,)</f>
        <v>No</v>
      </c>
      <c r="F2087" s="4" t="str">
        <f>VLOOKUP('Medical Examinations'!E2087,'Medical Examinations'!E2087:M4420,1,)</f>
        <v>No</v>
      </c>
      <c r="G2087" s="4" t="str">
        <f>VLOOKUP('Medical Examinations'!F2087,'Medical Examinations'!F2087:N4420,1,)</f>
        <v>No</v>
      </c>
      <c r="H2087" s="4">
        <f>VLOOKUP('Medical Examinations'!G2087,'Medical Examinations'!G2087:O4420,1,)</f>
        <v>0</v>
      </c>
      <c r="I2087" s="4" t="str">
        <f>VLOOKUP('Medical Examinations'!H2087,'Medical Examinations'!H2087:P4420,1,)</f>
        <v>No</v>
      </c>
      <c r="J2087" s="4" t="str">
        <f>VLOOKUP('Medical Examinations'!I2087,'Medical Examinations'!I2087:Q4420,1,)</f>
        <v>Obesity</v>
      </c>
      <c r="K2087" s="4" t="str">
        <f>VLOOKUP('Medical Examinations'!J2087,'Medical Examinations'!J2087:R4420,1,)</f>
        <v>Pre diabetes</v>
      </c>
      <c r="L2087" s="49">
        <f>VLOOKUP(Table3[[#This Row],[Charges]],Table3[[Charges]:[Age]],1,)</f>
        <v>33907.550000000003</v>
      </c>
      <c r="M2087" s="23" t="str">
        <f>VLOOKUP(Table3[[#This Row],[Hospital tier]],Table3[[Hospital tier]:[Age]],1,)</f>
        <v>tier - 2</v>
      </c>
      <c r="N2087" s="4" t="str">
        <f>VLOOKUP(Table3[[#This Row],[City tier]],Table3[[Hospital tier]:[Age]],1,)</f>
        <v>tier - 2</v>
      </c>
      <c r="O2087" s="4" t="str">
        <f>VLOOKUP(Table3[[#This Row],[State ID]],Table3[[State ID]:[Age]],1,)</f>
        <v>R1012</v>
      </c>
      <c r="P2087" s="4" t="str">
        <f>VLOOKUP(Table3[[#This Row],[Hospitalasion Details]],Table3[[Hospitalasion Details]:[Age]],1,)</f>
        <v>27-Dec-2000</v>
      </c>
      <c r="Q2087" s="4">
        <f>VLOOKUP(Table3[[#This Row],[Age]],Table3[Age],1,)</f>
        <v>22</v>
      </c>
    </row>
    <row r="2088" spans="1:17" x14ac:dyDescent="0.25">
      <c r="A2088" s="4" t="str">
        <f>VLOOKUP(Table2[[#This Row],[Customer ID]],Table2[],1,)</f>
        <v>Id2087</v>
      </c>
      <c r="B2088" s="4" t="str">
        <f>VLOOKUP(Table2[[#This Row],[Full Name]],Table2[[#This Row],[Full Name]],1,)</f>
        <v xml:space="preserve">  Jeremy Walsh</v>
      </c>
      <c r="C2088" s="4">
        <f>VLOOKUP('Medical Examinations'!B2088,'Medical Examinations'!B2088:J4421,1,)</f>
        <v>35.200000000000003</v>
      </c>
      <c r="D2088" s="4">
        <f>VLOOKUP('Medical Examinations'!C2088,'Medical Examinations'!C2088:K4421,1,)</f>
        <v>4.28</v>
      </c>
      <c r="E2088" s="4" t="str">
        <f>VLOOKUP('Medical Examinations'!D2088,'Medical Examinations'!D2088:L4421,1,)</f>
        <v>No</v>
      </c>
      <c r="F2088" s="4" t="str">
        <f>VLOOKUP('Medical Examinations'!E2088,'Medical Examinations'!E2088:M4421,1,)</f>
        <v>No</v>
      </c>
      <c r="G2088" s="4" t="str">
        <f>VLOOKUP('Medical Examinations'!F2088,'Medical Examinations'!F2088:N4421,1,)</f>
        <v>No</v>
      </c>
      <c r="H2088" s="4">
        <f>VLOOKUP('Medical Examinations'!G2088,'Medical Examinations'!G2088:O4421,1,)</f>
        <v>0</v>
      </c>
      <c r="I2088" s="4" t="str">
        <f>VLOOKUP('Medical Examinations'!H2088,'Medical Examinations'!H2088:P4421,1,)</f>
        <v>No</v>
      </c>
      <c r="J2088" s="4" t="str">
        <f>VLOOKUP('Medical Examinations'!I2088,'Medical Examinations'!I2088:Q4421,1,)</f>
        <v>Obesity</v>
      </c>
      <c r="K2088" s="4" t="str">
        <f>VLOOKUP('Medical Examinations'!J2088,'Medical Examinations'!J2088:R4421,1,)</f>
        <v>Normal</v>
      </c>
      <c r="L2088" s="49">
        <f>VLOOKUP(Table3[[#This Row],[Charges]],Table3[[Charges]:[Age]],1,)</f>
        <v>33975.47</v>
      </c>
      <c r="M2088" s="23" t="str">
        <f>VLOOKUP(Table3[[#This Row],[Hospital tier]],Table3[[Hospital tier]:[Age]],1,)</f>
        <v>tier - 2</v>
      </c>
      <c r="N2088" s="4" t="str">
        <f>VLOOKUP(Table3[[#This Row],[City tier]],Table3[[Hospital tier]:[Age]],1,)</f>
        <v>tier - 2</v>
      </c>
      <c r="O2088" s="4" t="str">
        <f>VLOOKUP(Table3[[#This Row],[State ID]],Table3[[State ID]:[Age]],1,)</f>
        <v>R1011</v>
      </c>
      <c r="P2088" s="4" t="str">
        <f>VLOOKUP(Table3[[#This Row],[Hospitalasion Details]],Table3[[Hospitalasion Details]:[Age]],1,)</f>
        <v>25-Sep-1994</v>
      </c>
      <c r="Q2088" s="4">
        <f>VLOOKUP(Table3[[#This Row],[Age]],Table3[Age],1,)</f>
        <v>28</v>
      </c>
    </row>
    <row r="2089" spans="1:17" x14ac:dyDescent="0.25">
      <c r="A2089" s="4" t="str">
        <f>VLOOKUP(Table2[[#This Row],[Customer ID]],Table2[],1,)</f>
        <v>Id2088</v>
      </c>
      <c r="B2089" s="4" t="str">
        <f>VLOOKUP(Table2[[#This Row],[Full Name]],Table2[[#This Row],[Full Name]],1,)</f>
        <v xml:space="preserve">  Rosalie Teeuwen</v>
      </c>
      <c r="C2089" s="4">
        <f>VLOOKUP('Medical Examinations'!B2089,'Medical Examinations'!B2089:J4422,1,)</f>
        <v>35.72</v>
      </c>
      <c r="D2089" s="4">
        <f>VLOOKUP('Medical Examinations'!C2089,'Medical Examinations'!C2089:K4422,1,)</f>
        <v>5.5</v>
      </c>
      <c r="E2089" s="4" t="str">
        <f>VLOOKUP('Medical Examinations'!D2089,'Medical Examinations'!D2089:L4422,1,)</f>
        <v>Yes</v>
      </c>
      <c r="F2089" s="4" t="str">
        <f>VLOOKUP('Medical Examinations'!E2089,'Medical Examinations'!E2089:M4422,1,)</f>
        <v>No</v>
      </c>
      <c r="G2089" s="4" t="str">
        <f>VLOOKUP('Medical Examinations'!F2089,'Medical Examinations'!F2089:N4422,1,)</f>
        <v>No</v>
      </c>
      <c r="H2089" s="4">
        <f>VLOOKUP('Medical Examinations'!G2089,'Medical Examinations'!G2089:O4422,1,)</f>
        <v>0</v>
      </c>
      <c r="I2089" s="4" t="str">
        <f>VLOOKUP('Medical Examinations'!H2089,'Medical Examinations'!H2089:P4422,1,)</f>
        <v>No</v>
      </c>
      <c r="J2089" s="4" t="str">
        <f>VLOOKUP('Medical Examinations'!I2089,'Medical Examinations'!I2089:Q4422,1,)</f>
        <v>Obesity</v>
      </c>
      <c r="K2089" s="4" t="str">
        <f>VLOOKUP('Medical Examinations'!J2089,'Medical Examinations'!J2089:R4422,1,)</f>
        <v>Normal</v>
      </c>
      <c r="L2089" s="49">
        <f>VLOOKUP(Table3[[#This Row],[Charges]],Table3[[Charges]:[Age]],1,)</f>
        <v>34053.360000000001</v>
      </c>
      <c r="M2089" s="23" t="str">
        <f>VLOOKUP(Table3[[#This Row],[Hospital tier]],Table3[[Hospital tier]:[Age]],1,)</f>
        <v>tier - 2</v>
      </c>
      <c r="N2089" s="4" t="str">
        <f>VLOOKUP(Table3[[#This Row],[City tier]],Table3[[Hospital tier]:[Age]],1,)</f>
        <v>tier - 2</v>
      </c>
      <c r="O2089" s="4" t="str">
        <f>VLOOKUP(Table3[[#This Row],[State ID]],Table3[[State ID]:[Age]],1,)</f>
        <v>R1011</v>
      </c>
      <c r="P2089" s="4" t="str">
        <f>VLOOKUP(Table3[[#This Row],[Hospitalasion Details]],Table3[[Hospitalasion Details]:[Age]],1,)</f>
        <v>26-Jul-1972</v>
      </c>
      <c r="Q2089" s="4">
        <f>VLOOKUP(Table3[[#This Row],[Age]],Table3[Age],1,)</f>
        <v>50</v>
      </c>
    </row>
    <row r="2090" spans="1:17" x14ac:dyDescent="0.25">
      <c r="A2090" s="4" t="str">
        <f>VLOOKUP(Table2[[#This Row],[Customer ID]],Table2[],1,)</f>
        <v>Id2089</v>
      </c>
      <c r="B2090" s="4" t="str">
        <f>VLOOKUP(Table2[[#This Row],[Full Name]],Table2[[#This Row],[Full Name]],1,)</f>
        <v xml:space="preserve">  Jay List</v>
      </c>
      <c r="C2090" s="4">
        <f>VLOOKUP('Medical Examinations'!B2090,'Medical Examinations'!B2090:J4423,1,)</f>
        <v>24.51</v>
      </c>
      <c r="D2090" s="4">
        <f>VLOOKUP('Medical Examinations'!C2090,'Medical Examinations'!C2090:K4423,1,)</f>
        <v>4.6900000000000004</v>
      </c>
      <c r="E2090" s="4" t="str">
        <f>VLOOKUP('Medical Examinations'!D2090,'Medical Examinations'!D2090:L4423,1,)</f>
        <v>No</v>
      </c>
      <c r="F2090" s="4" t="str">
        <f>VLOOKUP('Medical Examinations'!E2090,'Medical Examinations'!E2090:M4423,1,)</f>
        <v>No</v>
      </c>
      <c r="G2090" s="4" t="str">
        <f>VLOOKUP('Medical Examinations'!F2090,'Medical Examinations'!F2090:N4423,1,)</f>
        <v>No</v>
      </c>
      <c r="H2090" s="4">
        <f>VLOOKUP('Medical Examinations'!G2090,'Medical Examinations'!G2090:O4423,1,)</f>
        <v>0</v>
      </c>
      <c r="I2090" s="4" t="str">
        <f>VLOOKUP('Medical Examinations'!H2090,'Medical Examinations'!H2090:P4423,1,)</f>
        <v>No</v>
      </c>
      <c r="J2090" s="4" t="str">
        <f>VLOOKUP('Medical Examinations'!I2090,'Medical Examinations'!I2090:Q4423,1,)</f>
        <v>Normal Weight</v>
      </c>
      <c r="K2090" s="4" t="str">
        <f>VLOOKUP('Medical Examinations'!J2090,'Medical Examinations'!J2090:R4423,1,)</f>
        <v>Normal</v>
      </c>
      <c r="L2090" s="49">
        <f>VLOOKUP(Table3[[#This Row],[Charges]],Table3[[Charges]:[Age]],1,)</f>
        <v>34084.68</v>
      </c>
      <c r="M2090" s="23" t="str">
        <f>VLOOKUP(Table3[[#This Row],[Hospital tier]],Table3[[Hospital tier]:[Age]],1,)</f>
        <v>tier - 2</v>
      </c>
      <c r="N2090" s="4" t="str">
        <f>VLOOKUP(Table3[[#This Row],[City tier]],Table3[[Hospital tier]:[Age]],1,)</f>
        <v>tier - 3</v>
      </c>
      <c r="O2090" s="4" t="str">
        <f>VLOOKUP(Table3[[#This Row],[State ID]],Table3[[State ID]:[Age]],1,)</f>
        <v>R1011</v>
      </c>
      <c r="P2090" s="4" t="str">
        <f>VLOOKUP(Table3[[#This Row],[Hospitalasion Details]],Table3[[Hospitalasion Details]:[Age]],1,)</f>
        <v>26-Dec-2002</v>
      </c>
      <c r="Q2090" s="4">
        <f>VLOOKUP(Table3[[#This Row],[Age]],Table3[Age],1,)</f>
        <v>20</v>
      </c>
    </row>
    <row r="2091" spans="1:17" x14ac:dyDescent="0.25">
      <c r="A2091" s="4" t="str">
        <f>VLOOKUP(Table2[[#This Row],[Customer ID]],Table2[],1,)</f>
        <v>Id2090</v>
      </c>
      <c r="B2091" s="4" t="str">
        <f>VLOOKUP(Table2[[#This Row],[Full Name]],Table2[[#This Row],[Full Name]],1,)</f>
        <v xml:space="preserve">  Vitaliy Shafar</v>
      </c>
      <c r="C2091" s="4">
        <f>VLOOKUP('Medical Examinations'!B2091,'Medical Examinations'!B2091:J4424,1,)</f>
        <v>23.844999999999999</v>
      </c>
      <c r="D2091" s="4">
        <f>VLOOKUP('Medical Examinations'!C2091,'Medical Examinations'!C2091:K4424,1,)</f>
        <v>4.43</v>
      </c>
      <c r="E2091" s="4" t="str">
        <f>VLOOKUP('Medical Examinations'!D2091,'Medical Examinations'!D2091:L4424,1,)</f>
        <v>No</v>
      </c>
      <c r="F2091" s="4" t="str">
        <f>VLOOKUP('Medical Examinations'!E2091,'Medical Examinations'!E2091:M4424,1,)</f>
        <v>No</v>
      </c>
      <c r="G2091" s="4" t="str">
        <f>VLOOKUP('Medical Examinations'!F2091,'Medical Examinations'!F2091:N4424,1,)</f>
        <v>No</v>
      </c>
      <c r="H2091" s="4">
        <f>VLOOKUP('Medical Examinations'!G2091,'Medical Examinations'!G2091:O4424,1,)</f>
        <v>0</v>
      </c>
      <c r="I2091" s="4" t="str">
        <f>VLOOKUP('Medical Examinations'!H2091,'Medical Examinations'!H2091:P4424,1,)</f>
        <v>No</v>
      </c>
      <c r="J2091" s="4" t="str">
        <f>VLOOKUP('Medical Examinations'!I2091,'Medical Examinations'!I2091:Q4424,1,)</f>
        <v>Normal Weight</v>
      </c>
      <c r="K2091" s="4" t="str">
        <f>VLOOKUP('Medical Examinations'!J2091,'Medical Examinations'!J2091:R4424,1,)</f>
        <v>Normal</v>
      </c>
      <c r="L2091" s="49">
        <f>VLOOKUP(Table3[[#This Row],[Charges]],Table3[[Charges]:[Age]],1,)</f>
        <v>34166.269999999997</v>
      </c>
      <c r="M2091" s="23" t="str">
        <f>VLOOKUP(Table3[[#This Row],[Hospital tier]],Table3[[Hospital tier]:[Age]],1,)</f>
        <v>tier - 2</v>
      </c>
      <c r="N2091" s="4" t="str">
        <f>VLOOKUP(Table3[[#This Row],[City tier]],Table3[[Hospital tier]:[Age]],1,)</f>
        <v>tier - 3</v>
      </c>
      <c r="O2091" s="4" t="str">
        <f>VLOOKUP(Table3[[#This Row],[State ID]],Table3[[State ID]:[Age]],1,)</f>
        <v>R1011</v>
      </c>
      <c r="P2091" s="4" t="str">
        <f>VLOOKUP(Table3[[#This Row],[Hospitalasion Details]],Table3[[Hospitalasion Details]:[Age]],1,)</f>
        <v>6-Nov-1999</v>
      </c>
      <c r="Q2091" s="4">
        <f>VLOOKUP(Table3[[#This Row],[Age]],Table3[Age],1,)</f>
        <v>23</v>
      </c>
    </row>
    <row r="2092" spans="1:17" x14ac:dyDescent="0.25">
      <c r="A2092" s="4" t="str">
        <f>VLOOKUP(Table2[[#This Row],[Customer ID]],Table2[],1,)</f>
        <v>Id2091</v>
      </c>
      <c r="B2092" s="4" t="str">
        <f>VLOOKUP(Table2[[#This Row],[Full Name]],Table2[[#This Row],[Full Name]],1,)</f>
        <v xml:space="preserve">  Benjamin W Copenhaver</v>
      </c>
      <c r="C2092" s="4">
        <f>VLOOKUP('Medical Examinations'!B2092,'Medical Examinations'!B2092:J4425,1,)</f>
        <v>15.68</v>
      </c>
      <c r="D2092" s="4">
        <f>VLOOKUP('Medical Examinations'!C2092,'Medical Examinations'!C2092:K4425,1,)</f>
        <v>6.16</v>
      </c>
      <c r="E2092" s="4" t="str">
        <f>VLOOKUP('Medical Examinations'!D2092,'Medical Examinations'!D2092:L4425,1,)</f>
        <v>Yes</v>
      </c>
      <c r="F2092" s="4" t="str">
        <f>VLOOKUP('Medical Examinations'!E2092,'Medical Examinations'!E2092:M4425,1,)</f>
        <v>No</v>
      </c>
      <c r="G2092" s="4" t="str">
        <f>VLOOKUP('Medical Examinations'!F2092,'Medical Examinations'!F2092:N4425,1,)</f>
        <v>No</v>
      </c>
      <c r="H2092" s="4">
        <f>VLOOKUP('Medical Examinations'!G2092,'Medical Examinations'!G2092:O4425,1,)</f>
        <v>1</v>
      </c>
      <c r="I2092" s="4" t="str">
        <f>VLOOKUP('Medical Examinations'!H2092,'Medical Examinations'!H2092:P4425,1,)</f>
        <v>No</v>
      </c>
      <c r="J2092" s="4" t="str">
        <f>VLOOKUP('Medical Examinations'!I2092,'Medical Examinations'!I2092:Q4425,1,)</f>
        <v>Underweight</v>
      </c>
      <c r="K2092" s="4" t="str">
        <f>VLOOKUP('Medical Examinations'!J2092,'Medical Examinations'!J2092:R4425,1,)</f>
        <v>Pre diabetes</v>
      </c>
      <c r="L2092" s="49">
        <f>VLOOKUP(Table3[[#This Row],[Charges]],Table3[[Charges]:[Age]],1,)</f>
        <v>34205.07</v>
      </c>
      <c r="M2092" s="23" t="str">
        <f>VLOOKUP(Table3[[#This Row],[Hospital tier]],Table3[[Hospital tier]:[Age]],1,)</f>
        <v>tier - 2</v>
      </c>
      <c r="N2092" s="4" t="str">
        <f>VLOOKUP(Table3[[#This Row],[City tier]],Table3[[Hospital tier]:[Age]],1,)</f>
        <v>tier - 2</v>
      </c>
      <c r="O2092" s="4" t="str">
        <f>VLOOKUP(Table3[[#This Row],[State ID]],Table3[[State ID]:[Age]],1,)</f>
        <v>R1011</v>
      </c>
      <c r="P2092" s="4" t="str">
        <f>VLOOKUP(Table3[[#This Row],[Hospitalasion Details]],Table3[[Hospitalasion Details]:[Age]],1,)</f>
        <v>25-Aug-1971</v>
      </c>
      <c r="Q2092" s="4">
        <f>VLOOKUP(Table3[[#This Row],[Age]],Table3[Age],1,)</f>
        <v>51</v>
      </c>
    </row>
    <row r="2093" spans="1:17" x14ac:dyDescent="0.25">
      <c r="A2093" s="4" t="str">
        <f>VLOOKUP(Table2[[#This Row],[Customer ID]],Table2[],1,)</f>
        <v>Id2092</v>
      </c>
      <c r="B2093" s="4" t="str">
        <f>VLOOKUP(Table2[[#This Row],[Full Name]],Table2[[#This Row],[Full Name]],1,)</f>
        <v xml:space="preserve">  Jesse Stump</v>
      </c>
      <c r="C2093" s="4">
        <f>VLOOKUP('Medical Examinations'!B2093,'Medical Examinations'!B2093:J4426,1,)</f>
        <v>32.395000000000003</v>
      </c>
      <c r="D2093" s="4">
        <f>VLOOKUP('Medical Examinations'!C2093,'Medical Examinations'!C2093:K4426,1,)</f>
        <v>6.66</v>
      </c>
      <c r="E2093" s="4" t="str">
        <f>VLOOKUP('Medical Examinations'!D2093,'Medical Examinations'!D2093:L4426,1,)</f>
        <v>No</v>
      </c>
      <c r="F2093" s="4" t="str">
        <f>VLOOKUP('Medical Examinations'!E2093,'Medical Examinations'!E2093:M4426,1,)</f>
        <v>No</v>
      </c>
      <c r="G2093" s="4" t="str">
        <f>VLOOKUP('Medical Examinations'!F2093,'Medical Examinations'!F2093:N4426,1,)</f>
        <v>No</v>
      </c>
      <c r="H2093" s="4">
        <f>VLOOKUP('Medical Examinations'!G2093,'Medical Examinations'!G2093:O4426,1,)</f>
        <v>0</v>
      </c>
      <c r="I2093" s="4" t="str">
        <f>VLOOKUP('Medical Examinations'!H2093,'Medical Examinations'!H2093:P4426,1,)</f>
        <v>No</v>
      </c>
      <c r="J2093" s="4" t="str">
        <f>VLOOKUP('Medical Examinations'!I2093,'Medical Examinations'!I2093:Q4426,1,)</f>
        <v>Obesity</v>
      </c>
      <c r="K2093" s="4" t="str">
        <f>VLOOKUP('Medical Examinations'!J2093,'Medical Examinations'!J2093:R4426,1,)</f>
        <v>Diabetes</v>
      </c>
      <c r="L2093" s="49">
        <f>VLOOKUP(Table3[[#This Row],[Charges]],Table3[[Charges]:[Age]],1,)</f>
        <v>34210.33</v>
      </c>
      <c r="M2093" s="23" t="str">
        <f>VLOOKUP(Table3[[#This Row],[Hospital tier]],Table3[[Hospital tier]:[Age]],1,)</f>
        <v>tier - 2</v>
      </c>
      <c r="N2093" s="4" t="str">
        <f>VLOOKUP(Table3[[#This Row],[City tier]],Table3[[Hospital tier]:[Age]],1,)</f>
        <v>tier - 1</v>
      </c>
      <c r="O2093" s="4" t="str">
        <f>VLOOKUP(Table3[[#This Row],[State ID]],Table3[[State ID]:[Age]],1,)</f>
        <v>R1012</v>
      </c>
      <c r="P2093" s="4" t="str">
        <f>VLOOKUP(Table3[[#This Row],[Hospitalasion Details]],Table3[[Hospitalasion Details]:[Age]],1,)</f>
        <v>21-Jul-1975</v>
      </c>
      <c r="Q2093" s="4">
        <f>VLOOKUP(Table3[[#This Row],[Age]],Table3[Age],1,)</f>
        <v>47</v>
      </c>
    </row>
    <row r="2094" spans="1:17" x14ac:dyDescent="0.25">
      <c r="A2094" s="4" t="str">
        <f>VLOOKUP(Table2[[#This Row],[Customer ID]],Table2[],1,)</f>
        <v>Id2093</v>
      </c>
      <c r="B2094" s="4" t="str">
        <f>VLOOKUP(Table2[[#This Row],[Full Name]],Table2[[#This Row],[Full Name]],1,)</f>
        <v xml:space="preserve">  Mark Wehrman</v>
      </c>
      <c r="C2094" s="4">
        <f>VLOOKUP('Medical Examinations'!B2094,'Medical Examinations'!B2094:J4427,1,)</f>
        <v>23.655000000000001</v>
      </c>
      <c r="D2094" s="4">
        <f>VLOOKUP('Medical Examinations'!C2094,'Medical Examinations'!C2094:K4427,1,)</f>
        <v>5.92</v>
      </c>
      <c r="E2094" s="4" t="str">
        <f>VLOOKUP('Medical Examinations'!D2094,'Medical Examinations'!D2094:L4427,1,)</f>
        <v>No</v>
      </c>
      <c r="F2094" s="4" t="str">
        <f>VLOOKUP('Medical Examinations'!E2094,'Medical Examinations'!E2094:M4427,1,)</f>
        <v>No</v>
      </c>
      <c r="G2094" s="4" t="str">
        <f>VLOOKUP('Medical Examinations'!F2094,'Medical Examinations'!F2094:N4427,1,)</f>
        <v>No</v>
      </c>
      <c r="H2094" s="4">
        <f>VLOOKUP('Medical Examinations'!G2094,'Medical Examinations'!G2094:O4427,1,)</f>
        <v>1</v>
      </c>
      <c r="I2094" s="4" t="str">
        <f>VLOOKUP('Medical Examinations'!H2094,'Medical Examinations'!H2094:P4427,1,)</f>
        <v>No</v>
      </c>
      <c r="J2094" s="4" t="str">
        <f>VLOOKUP('Medical Examinations'!I2094,'Medical Examinations'!I2094:Q4427,1,)</f>
        <v>Normal Weight</v>
      </c>
      <c r="K2094" s="4" t="str">
        <f>VLOOKUP('Medical Examinations'!J2094,'Medical Examinations'!J2094:R4427,1,)</f>
        <v>Pre diabetes</v>
      </c>
      <c r="L2094" s="49">
        <f>VLOOKUP(Table3[[#This Row],[Charges]],Table3[[Charges]:[Age]],1,)</f>
        <v>34218.019999999997</v>
      </c>
      <c r="M2094" s="23" t="str">
        <f>VLOOKUP(Table3[[#This Row],[Hospital tier]],Table3[[Hospital tier]:[Age]],1,)</f>
        <v>tier - 1</v>
      </c>
      <c r="N2094" s="4" t="str">
        <f>VLOOKUP(Table3[[#This Row],[City tier]],Table3[[Hospital tier]:[Age]],1,)</f>
        <v>tier - 1</v>
      </c>
      <c r="O2094" s="4" t="str">
        <f>VLOOKUP(Table3[[#This Row],[State ID]],Table3[[State ID]:[Age]],1,)</f>
        <v>R1011</v>
      </c>
      <c r="P2094" s="4" t="str">
        <f>VLOOKUP(Table3[[#This Row],[Hospitalasion Details]],Table3[[Hospitalasion Details]:[Age]],1,)</f>
        <v>5-Jul-1962</v>
      </c>
      <c r="Q2094" s="4">
        <f>VLOOKUP(Table3[[#This Row],[Age]],Table3[Age],1,)</f>
        <v>60</v>
      </c>
    </row>
    <row r="2095" spans="1:17" x14ac:dyDescent="0.25">
      <c r="A2095" s="4" t="str">
        <f>VLOOKUP(Table2[[#This Row],[Customer ID]],Table2[],1,)</f>
        <v>Id2094</v>
      </c>
      <c r="B2095" s="4" t="str">
        <f>VLOOKUP(Table2[[#This Row],[Full Name]],Table2[[#This Row],[Full Name]],1,)</f>
        <v xml:space="preserve">  Lauren Sischo</v>
      </c>
      <c r="C2095" s="4">
        <f>VLOOKUP('Medical Examinations'!B2095,'Medical Examinations'!B2095:J4428,1,)</f>
        <v>28.4</v>
      </c>
      <c r="D2095" s="4">
        <f>VLOOKUP('Medical Examinations'!C2095,'Medical Examinations'!C2095:K4428,1,)</f>
        <v>5.97</v>
      </c>
      <c r="E2095" s="4" t="str">
        <f>VLOOKUP('Medical Examinations'!D2095,'Medical Examinations'!D2095:L4428,1,)</f>
        <v>No</v>
      </c>
      <c r="F2095" s="4" t="str">
        <f>VLOOKUP('Medical Examinations'!E2095,'Medical Examinations'!E2095:M4428,1,)</f>
        <v>No</v>
      </c>
      <c r="G2095" s="4" t="str">
        <f>VLOOKUP('Medical Examinations'!F2095,'Medical Examinations'!F2095:N4428,1,)</f>
        <v>Yes</v>
      </c>
      <c r="H2095" s="4">
        <f>VLOOKUP('Medical Examinations'!G2095,'Medical Examinations'!G2095:O4428,1,)</f>
        <v>1</v>
      </c>
      <c r="I2095" s="4" t="str">
        <f>VLOOKUP('Medical Examinations'!H2095,'Medical Examinations'!H2095:P4428,1,)</f>
        <v>No</v>
      </c>
      <c r="J2095" s="4" t="str">
        <f>VLOOKUP('Medical Examinations'!I2095,'Medical Examinations'!I2095:Q4428,1,)</f>
        <v>Over Weight</v>
      </c>
      <c r="K2095" s="4" t="str">
        <f>VLOOKUP('Medical Examinations'!J2095,'Medical Examinations'!J2095:R4428,1,)</f>
        <v>Pre diabetes</v>
      </c>
      <c r="L2095" s="49">
        <f>VLOOKUP(Table3[[#This Row],[Charges]],Table3[[Charges]:[Age]],1,)</f>
        <v>34254.050000000003</v>
      </c>
      <c r="M2095" s="23" t="str">
        <f>VLOOKUP(Table3[[#This Row],[Hospital tier]],Table3[[Hospital tier]:[Age]],1,)</f>
        <v>tier - 1</v>
      </c>
      <c r="N2095" s="4" t="str">
        <f>VLOOKUP(Table3[[#This Row],[City tier]],Table3[[Hospital tier]:[Age]],1,)</f>
        <v>tier - 3</v>
      </c>
      <c r="O2095" s="4" t="str">
        <f>VLOOKUP(Table3[[#This Row],[State ID]],Table3[[State ID]:[Age]],1,)</f>
        <v>R1019</v>
      </c>
      <c r="P2095" s="4" t="str">
        <f>VLOOKUP(Table3[[#This Row],[Hospitalasion Details]],Table3[[Hospitalasion Details]:[Age]],1,)</f>
        <v>11-Jun-1998</v>
      </c>
      <c r="Q2095" s="4">
        <f>VLOOKUP(Table3[[#This Row],[Age]],Table3[Age],1,)</f>
        <v>24</v>
      </c>
    </row>
    <row r="2096" spans="1:17" x14ac:dyDescent="0.25">
      <c r="A2096" s="4" t="str">
        <f>VLOOKUP(Table2[[#This Row],[Customer ID]],Table2[],1,)</f>
        <v>Id2095</v>
      </c>
      <c r="B2096" s="4" t="str">
        <f>VLOOKUP(Table2[[#This Row],[Full Name]],Table2[[#This Row],[Full Name]],1,)</f>
        <v xml:space="preserve">  Massimiliano Fonti</v>
      </c>
      <c r="C2096" s="4">
        <f>VLOOKUP('Medical Examinations'!B2096,'Medical Examinations'!B2096:J4429,1,)</f>
        <v>35.42</v>
      </c>
      <c r="D2096" s="4">
        <f>VLOOKUP('Medical Examinations'!C2096,'Medical Examinations'!C2096:K4429,1,)</f>
        <v>4.6399999999999997</v>
      </c>
      <c r="E2096" s="4" t="str">
        <f>VLOOKUP('Medical Examinations'!D2096,'Medical Examinations'!D2096:L4429,1,)</f>
        <v>Yes</v>
      </c>
      <c r="F2096" s="4" t="str">
        <f>VLOOKUP('Medical Examinations'!E2096,'Medical Examinations'!E2096:M4429,1,)</f>
        <v>No</v>
      </c>
      <c r="G2096" s="4" t="str">
        <f>VLOOKUP('Medical Examinations'!F2096,'Medical Examinations'!F2096:N4429,1,)</f>
        <v>No</v>
      </c>
      <c r="H2096" s="4">
        <f>VLOOKUP('Medical Examinations'!G2096,'Medical Examinations'!G2096:O4429,1,)</f>
        <v>0</v>
      </c>
      <c r="I2096" s="4" t="str">
        <f>VLOOKUP('Medical Examinations'!H2096,'Medical Examinations'!H2096:P4429,1,)</f>
        <v>No</v>
      </c>
      <c r="J2096" s="4" t="str">
        <f>VLOOKUP('Medical Examinations'!I2096,'Medical Examinations'!I2096:Q4429,1,)</f>
        <v>Obesity</v>
      </c>
      <c r="K2096" s="4" t="str">
        <f>VLOOKUP('Medical Examinations'!J2096,'Medical Examinations'!J2096:R4429,1,)</f>
        <v>Normal</v>
      </c>
      <c r="L2096" s="49">
        <f>VLOOKUP(Table3[[#This Row],[Charges]],Table3[[Charges]:[Age]],1,)</f>
        <v>34289.43</v>
      </c>
      <c r="M2096" s="23" t="str">
        <f>VLOOKUP(Table3[[#This Row],[Hospital tier]],Table3[[Hospital tier]:[Age]],1,)</f>
        <v>tier - 1</v>
      </c>
      <c r="N2096" s="4" t="str">
        <f>VLOOKUP(Table3[[#This Row],[City tier]],Table3[[Hospital tier]:[Age]],1,)</f>
        <v>tier - 1</v>
      </c>
      <c r="O2096" s="4" t="str">
        <f>VLOOKUP(Table3[[#This Row],[State ID]],Table3[[State ID]:[Age]],1,)</f>
        <v>R1011</v>
      </c>
      <c r="P2096" s="4" t="str">
        <f>VLOOKUP(Table3[[#This Row],[Hospitalasion Details]],Table3[[Hospitalasion Details]:[Age]],1,)</f>
        <v>30-Oct-1995</v>
      </c>
      <c r="Q2096" s="4">
        <f>VLOOKUP(Table3[[#This Row],[Age]],Table3[Age],1,)</f>
        <v>27</v>
      </c>
    </row>
    <row r="2097" spans="1:17" x14ac:dyDescent="0.25">
      <c r="A2097" s="4" t="str">
        <f>VLOOKUP(Table2[[#This Row],[Customer ID]],Table2[],1,)</f>
        <v>Id2096</v>
      </c>
      <c r="B2097" s="4" t="str">
        <f>VLOOKUP(Table2[[#This Row],[Full Name]],Table2[[#This Row],[Full Name]],1,)</f>
        <v xml:space="preserve">  Josh Merlis</v>
      </c>
      <c r="C2097" s="4">
        <f>VLOOKUP('Medical Examinations'!B2097,'Medical Examinations'!B2097:J4430,1,)</f>
        <v>26.18</v>
      </c>
      <c r="D2097" s="4">
        <f>VLOOKUP('Medical Examinations'!C2097,'Medical Examinations'!C2097:K4430,1,)</f>
        <v>6.12</v>
      </c>
      <c r="E2097" s="4" t="str">
        <f>VLOOKUP('Medical Examinations'!D2097,'Medical Examinations'!D2097:L4430,1,)</f>
        <v>No</v>
      </c>
      <c r="F2097" s="4" t="str">
        <f>VLOOKUP('Medical Examinations'!E2097,'Medical Examinations'!E2097:M4430,1,)</f>
        <v>yes</v>
      </c>
      <c r="G2097" s="4" t="str">
        <f>VLOOKUP('Medical Examinations'!F2097,'Medical Examinations'!F2097:N4430,1,)</f>
        <v>No</v>
      </c>
      <c r="H2097" s="4">
        <f>VLOOKUP('Medical Examinations'!G2097,'Medical Examinations'!G2097:O4430,1,)</f>
        <v>1</v>
      </c>
      <c r="I2097" s="4" t="str">
        <f>VLOOKUP('Medical Examinations'!H2097,'Medical Examinations'!H2097:P4430,1,)</f>
        <v>No</v>
      </c>
      <c r="J2097" s="4" t="str">
        <f>VLOOKUP('Medical Examinations'!I2097,'Medical Examinations'!I2097:Q4430,1,)</f>
        <v>Over Weight</v>
      </c>
      <c r="K2097" s="4" t="str">
        <f>VLOOKUP('Medical Examinations'!J2097,'Medical Examinations'!J2097:R4430,1,)</f>
        <v>Pre diabetes</v>
      </c>
      <c r="L2097" s="49">
        <f>VLOOKUP(Table3[[#This Row],[Charges]],Table3[[Charges]:[Age]],1,)</f>
        <v>34293.120000000003</v>
      </c>
      <c r="M2097" s="23" t="str">
        <f>VLOOKUP(Table3[[#This Row],[Hospital tier]],Table3[[Hospital tier]:[Age]],1,)</f>
        <v>tier - 1</v>
      </c>
      <c r="N2097" s="4" t="str">
        <f>VLOOKUP(Table3[[#This Row],[City tier]],Table3[[Hospital tier]:[Age]],1,)</f>
        <v>tier - 2</v>
      </c>
      <c r="O2097" s="4" t="str">
        <f>VLOOKUP(Table3[[#This Row],[State ID]],Table3[[State ID]:[Age]],1,)</f>
        <v>R1011</v>
      </c>
      <c r="P2097" s="4" t="str">
        <f>VLOOKUP(Table3[[#This Row],[Hospitalasion Details]],Table3[[Hospitalasion Details]:[Age]],1,)</f>
        <v>11-Oct-1986</v>
      </c>
      <c r="Q2097" s="4">
        <f>VLOOKUP(Table3[[#This Row],[Age]],Table3[Age],1,)</f>
        <v>36</v>
      </c>
    </row>
    <row r="2098" spans="1:17" x14ac:dyDescent="0.25">
      <c r="A2098" s="4" t="str">
        <f>VLOOKUP(Table2[[#This Row],[Customer ID]],Table2[],1,)</f>
        <v>Id2097</v>
      </c>
      <c r="B2098" s="4" t="str">
        <f>VLOOKUP(Table2[[#This Row],[Full Name]],Table2[[#This Row],[Full Name]],1,)</f>
        <v xml:space="preserve">  Kiyokatsu Hasegawa</v>
      </c>
      <c r="C2098" s="4">
        <f>VLOOKUP('Medical Examinations'!B2098,'Medical Examinations'!B2098:J4431,1,)</f>
        <v>20.8</v>
      </c>
      <c r="D2098" s="4">
        <f>VLOOKUP('Medical Examinations'!C2098,'Medical Examinations'!C2098:K4431,1,)</f>
        <v>4.87</v>
      </c>
      <c r="E2098" s="4" t="str">
        <f>VLOOKUP('Medical Examinations'!D2098,'Medical Examinations'!D2098:L4431,1,)</f>
        <v>Yes</v>
      </c>
      <c r="F2098" s="4" t="str">
        <f>VLOOKUP('Medical Examinations'!E2098,'Medical Examinations'!E2098:M4431,1,)</f>
        <v>No</v>
      </c>
      <c r="G2098" s="4" t="str">
        <f>VLOOKUP('Medical Examinations'!F2098,'Medical Examinations'!F2098:N4431,1,)</f>
        <v>No</v>
      </c>
      <c r="H2098" s="4">
        <f>VLOOKUP('Medical Examinations'!G2098,'Medical Examinations'!G2098:O4431,1,)</f>
        <v>0</v>
      </c>
      <c r="I2098" s="4" t="str">
        <f>VLOOKUP('Medical Examinations'!H2098,'Medical Examinations'!H2098:P4431,1,)</f>
        <v>No</v>
      </c>
      <c r="J2098" s="4" t="str">
        <f>VLOOKUP('Medical Examinations'!I2098,'Medical Examinations'!I2098:Q4431,1,)</f>
        <v>Normal Weight</v>
      </c>
      <c r="K2098" s="4" t="str">
        <f>VLOOKUP('Medical Examinations'!J2098,'Medical Examinations'!J2098:R4431,1,)</f>
        <v>Normal</v>
      </c>
      <c r="L2098" s="49">
        <f>VLOOKUP(Table3[[#This Row],[Charges]],Table3[[Charges]:[Age]],1,)</f>
        <v>34303.17</v>
      </c>
      <c r="M2098" s="23" t="str">
        <f>VLOOKUP(Table3[[#This Row],[Hospital tier]],Table3[[Hospital tier]:[Age]],1,)</f>
        <v>tier - 1</v>
      </c>
      <c r="N2098" s="4" t="str">
        <f>VLOOKUP(Table3[[#This Row],[City tier]],Table3[[Hospital tier]:[Age]],1,)</f>
        <v>tier - 3</v>
      </c>
      <c r="O2098" s="4" t="str">
        <f>VLOOKUP(Table3[[#This Row],[State ID]],Table3[[State ID]:[Age]],1,)</f>
        <v>R1013</v>
      </c>
      <c r="P2098" s="4" t="str">
        <f>VLOOKUP(Table3[[#This Row],[Hospitalasion Details]],Table3[[Hospitalasion Details]:[Age]],1,)</f>
        <v>1-Nov-2004</v>
      </c>
      <c r="Q2098" s="4">
        <f>VLOOKUP(Table3[[#This Row],[Age]],Table3[Age],1,)</f>
        <v>18</v>
      </c>
    </row>
    <row r="2099" spans="1:17" x14ac:dyDescent="0.25">
      <c r="A2099" s="4" t="str">
        <f>VLOOKUP(Table2[[#This Row],[Customer ID]],Table2[],1,)</f>
        <v>Id2098</v>
      </c>
      <c r="B2099" s="4" t="str">
        <f>VLOOKUP(Table2[[#This Row],[Full Name]],Table2[[#This Row],[Full Name]],1,)</f>
        <v xml:space="preserve">  Amanda L Haselden</v>
      </c>
      <c r="C2099" s="4">
        <f>VLOOKUP('Medical Examinations'!B2099,'Medical Examinations'!B2099:J4432,1,)</f>
        <v>15.82</v>
      </c>
      <c r="D2099" s="4">
        <f>VLOOKUP('Medical Examinations'!C2099,'Medical Examinations'!C2099:K4432,1,)</f>
        <v>4.5999999999999996</v>
      </c>
      <c r="E2099" s="4" t="str">
        <f>VLOOKUP('Medical Examinations'!D2099,'Medical Examinations'!D2099:L4432,1,)</f>
        <v>No</v>
      </c>
      <c r="F2099" s="4" t="str">
        <f>VLOOKUP('Medical Examinations'!E2099,'Medical Examinations'!E2099:M4432,1,)</f>
        <v>No</v>
      </c>
      <c r="G2099" s="4" t="str">
        <f>VLOOKUP('Medical Examinations'!F2099,'Medical Examinations'!F2099:N4432,1,)</f>
        <v>No</v>
      </c>
      <c r="H2099" s="4">
        <f>VLOOKUP('Medical Examinations'!G2099,'Medical Examinations'!G2099:O4432,1,)</f>
        <v>0</v>
      </c>
      <c r="I2099" s="4" t="str">
        <f>VLOOKUP('Medical Examinations'!H2099,'Medical Examinations'!H2099:P4432,1,)</f>
        <v>No</v>
      </c>
      <c r="J2099" s="4" t="str">
        <f>VLOOKUP('Medical Examinations'!I2099,'Medical Examinations'!I2099:Q4432,1,)</f>
        <v>Underweight</v>
      </c>
      <c r="K2099" s="4" t="str">
        <f>VLOOKUP('Medical Examinations'!J2099,'Medical Examinations'!J2099:R4432,1,)</f>
        <v>Normal</v>
      </c>
      <c r="L2099" s="49">
        <f>VLOOKUP(Table3[[#This Row],[Charges]],Table3[[Charges]:[Age]],1,)</f>
        <v>34307.22</v>
      </c>
      <c r="M2099" s="23" t="str">
        <f>VLOOKUP(Table3[[#This Row],[Hospital tier]],Table3[[Hospital tier]:[Age]],1,)</f>
        <v>tier - 2</v>
      </c>
      <c r="N2099" s="4" t="str">
        <f>VLOOKUP(Table3[[#This Row],[City tier]],Table3[[Hospital tier]:[Age]],1,)</f>
        <v>tier - 2</v>
      </c>
      <c r="O2099" s="4" t="str">
        <f>VLOOKUP(Table3[[#This Row],[State ID]],Table3[[State ID]:[Age]],1,)</f>
        <v>R1012</v>
      </c>
      <c r="P2099" s="4" t="str">
        <f>VLOOKUP(Table3[[#This Row],[Hospitalasion Details]],Table3[[Hospitalasion Details]:[Age]],1,)</f>
        <v>2-Oct-1983</v>
      </c>
      <c r="Q2099" s="4">
        <f>VLOOKUP(Table3[[#This Row],[Age]],Table3[Age],1,)</f>
        <v>39</v>
      </c>
    </row>
    <row r="2100" spans="1:17" x14ac:dyDescent="0.25">
      <c r="A2100" s="4" t="str">
        <f>VLOOKUP(Table2[[#This Row],[Customer ID]],Table2[],1,)</f>
        <v>Id2099</v>
      </c>
      <c r="B2100" s="4" t="str">
        <f>VLOOKUP(Table2[[#This Row],[Full Name]],Table2[[#This Row],[Full Name]],1,)</f>
        <v xml:space="preserve">  Matthew Simonson</v>
      </c>
      <c r="C2100" s="4">
        <f>VLOOKUP('Medical Examinations'!B2100,'Medical Examinations'!B2100:J4433,1,)</f>
        <v>17.670000000000002</v>
      </c>
      <c r="D2100" s="4">
        <f>VLOOKUP('Medical Examinations'!C2100,'Medical Examinations'!C2100:K4433,1,)</f>
        <v>4.78</v>
      </c>
      <c r="E2100" s="4" t="str">
        <f>VLOOKUP('Medical Examinations'!D2100,'Medical Examinations'!D2100:L4433,1,)</f>
        <v>No</v>
      </c>
      <c r="F2100" s="4" t="str">
        <f>VLOOKUP('Medical Examinations'!E2100,'Medical Examinations'!E2100:M4433,1,)</f>
        <v>No</v>
      </c>
      <c r="G2100" s="4" t="str">
        <f>VLOOKUP('Medical Examinations'!F2100,'Medical Examinations'!F2100:N4433,1,)</f>
        <v>No</v>
      </c>
      <c r="H2100" s="4">
        <f>VLOOKUP('Medical Examinations'!G2100,'Medical Examinations'!G2100:O4433,1,)</f>
        <v>0</v>
      </c>
      <c r="I2100" s="4" t="str">
        <f>VLOOKUP('Medical Examinations'!H2100,'Medical Examinations'!H2100:P4433,1,)</f>
        <v>No</v>
      </c>
      <c r="J2100" s="4" t="str">
        <f>VLOOKUP('Medical Examinations'!I2100,'Medical Examinations'!I2100:Q4433,1,)</f>
        <v>Underweight</v>
      </c>
      <c r="K2100" s="4" t="str">
        <f>VLOOKUP('Medical Examinations'!J2100,'Medical Examinations'!J2100:R4433,1,)</f>
        <v>Normal</v>
      </c>
      <c r="L2100" s="49">
        <f>VLOOKUP(Table3[[#This Row],[Charges]],Table3[[Charges]:[Age]],1,)</f>
        <v>34402.22</v>
      </c>
      <c r="M2100" s="23" t="str">
        <f>VLOOKUP(Table3[[#This Row],[Hospital tier]],Table3[[Hospital tier]:[Age]],1,)</f>
        <v>tier - 2</v>
      </c>
      <c r="N2100" s="4" t="str">
        <f>VLOOKUP(Table3[[#This Row],[City tier]],Table3[[Hospital tier]:[Age]],1,)</f>
        <v>tier - 3</v>
      </c>
      <c r="O2100" s="4" t="str">
        <f>VLOOKUP(Table3[[#This Row],[State ID]],Table3[[State ID]:[Age]],1,)</f>
        <v>R1011</v>
      </c>
      <c r="P2100" s="4" t="str">
        <f>VLOOKUP(Table3[[#This Row],[Hospitalasion Details]],Table3[[Hospitalasion Details]:[Age]],1,)</f>
        <v>1-Oct-1984</v>
      </c>
      <c r="Q2100" s="4">
        <f>VLOOKUP(Table3[[#This Row],[Age]],Table3[Age],1,)</f>
        <v>38</v>
      </c>
    </row>
    <row r="2101" spans="1:17" x14ac:dyDescent="0.25">
      <c r="A2101" s="4" t="str">
        <f>VLOOKUP(Table2[[#This Row],[Customer ID]],Table2[],1,)</f>
        <v>Id2100</v>
      </c>
      <c r="B2101" s="4" t="str">
        <f>VLOOKUP(Table2[[#This Row],[Full Name]],Table2[[#This Row],[Full Name]],1,)</f>
        <v xml:space="preserve">  Julia M Montag</v>
      </c>
      <c r="C2101" s="4">
        <f>VLOOKUP('Medical Examinations'!B2101,'Medical Examinations'!B2101:J4434,1,)</f>
        <v>31.92</v>
      </c>
      <c r="D2101" s="4">
        <f>VLOOKUP('Medical Examinations'!C2101,'Medical Examinations'!C2101:K4434,1,)</f>
        <v>11.05</v>
      </c>
      <c r="E2101" s="4" t="str">
        <f>VLOOKUP('Medical Examinations'!D2101,'Medical Examinations'!D2101:L4434,1,)</f>
        <v>No</v>
      </c>
      <c r="F2101" s="4" t="str">
        <f>VLOOKUP('Medical Examinations'!E2101,'Medical Examinations'!E2101:M4434,1,)</f>
        <v>No</v>
      </c>
      <c r="G2101" s="4" t="str">
        <f>VLOOKUP('Medical Examinations'!F2101,'Medical Examinations'!F2101:N4434,1,)</f>
        <v>No</v>
      </c>
      <c r="H2101" s="4">
        <f>VLOOKUP('Medical Examinations'!G2101,'Medical Examinations'!G2101:O4434,1,)</f>
        <v>0</v>
      </c>
      <c r="I2101" s="4" t="str">
        <f>VLOOKUP('Medical Examinations'!H2101,'Medical Examinations'!H2101:P4434,1,)</f>
        <v>No</v>
      </c>
      <c r="J2101" s="4" t="str">
        <f>VLOOKUP('Medical Examinations'!I2101,'Medical Examinations'!I2101:Q4434,1,)</f>
        <v>Obesity</v>
      </c>
      <c r="K2101" s="4" t="str">
        <f>VLOOKUP('Medical Examinations'!J2101,'Medical Examinations'!J2101:R4434,1,)</f>
        <v>Diabetes</v>
      </c>
      <c r="L2101" s="49">
        <f>VLOOKUP(Table3[[#This Row],[Charges]],Table3[[Charges]:[Age]],1,)</f>
        <v>34439.86</v>
      </c>
      <c r="M2101" s="23" t="str">
        <f>VLOOKUP(Table3[[#This Row],[Hospital tier]],Table3[[Hospital tier]:[Age]],1,)</f>
        <v>tier - 2</v>
      </c>
      <c r="N2101" s="4" t="str">
        <f>VLOOKUP(Table3[[#This Row],[City tier]],Table3[[Hospital tier]:[Age]],1,)</f>
        <v>tier - 1</v>
      </c>
      <c r="O2101" s="4" t="str">
        <f>VLOOKUP(Table3[[#This Row],[State ID]],Table3[[State ID]:[Age]],1,)</f>
        <v>R1013</v>
      </c>
      <c r="P2101" s="4" t="str">
        <f>VLOOKUP(Table3[[#This Row],[Hospitalasion Details]],Table3[[Hospitalasion Details]:[Age]],1,)</f>
        <v>5-Oct-2003</v>
      </c>
      <c r="Q2101" s="4">
        <f>VLOOKUP(Table3[[#This Row],[Age]],Table3[Age],1,)</f>
        <v>19</v>
      </c>
    </row>
    <row r="2102" spans="1:17" x14ac:dyDescent="0.25">
      <c r="A2102" s="4" t="str">
        <f>VLOOKUP(Table2[[#This Row],[Customer ID]],Table2[],1,)</f>
        <v>Id2101</v>
      </c>
      <c r="B2102" s="4" t="str">
        <f>VLOOKUP(Table2[[#This Row],[Full Name]],Table2[[#This Row],[Full Name]],1,)</f>
        <v xml:space="preserve">  Rhea Deroian</v>
      </c>
      <c r="C2102" s="4">
        <f>VLOOKUP('Medical Examinations'!B2102,'Medical Examinations'!B2102:J4435,1,)</f>
        <v>28.975000000000001</v>
      </c>
      <c r="D2102" s="4">
        <f>VLOOKUP('Medical Examinations'!C2102,'Medical Examinations'!C2102:K4435,1,)</f>
        <v>7.62</v>
      </c>
      <c r="E2102" s="4" t="str">
        <f>VLOOKUP('Medical Examinations'!D2102,'Medical Examinations'!D2102:L4435,1,)</f>
        <v>No</v>
      </c>
      <c r="F2102" s="4" t="str">
        <f>VLOOKUP('Medical Examinations'!E2102,'Medical Examinations'!E2102:M4435,1,)</f>
        <v>No</v>
      </c>
      <c r="G2102" s="4" t="str">
        <f>VLOOKUP('Medical Examinations'!F2102,'Medical Examinations'!F2102:N4435,1,)</f>
        <v>No</v>
      </c>
      <c r="H2102" s="4">
        <f>VLOOKUP('Medical Examinations'!G2102,'Medical Examinations'!G2102:O4435,1,)</f>
        <v>0</v>
      </c>
      <c r="I2102" s="4" t="str">
        <f>VLOOKUP('Medical Examinations'!H2102,'Medical Examinations'!H2102:P4435,1,)</f>
        <v>No</v>
      </c>
      <c r="J2102" s="4" t="str">
        <f>VLOOKUP('Medical Examinations'!I2102,'Medical Examinations'!I2102:Q4435,1,)</f>
        <v>Over Weight</v>
      </c>
      <c r="K2102" s="4" t="str">
        <f>VLOOKUP('Medical Examinations'!J2102,'Medical Examinations'!J2102:R4435,1,)</f>
        <v>Diabetes</v>
      </c>
      <c r="L2102" s="49">
        <f>VLOOKUP(Table3[[#This Row],[Charges]],Table3[[Charges]:[Age]],1,)</f>
        <v>34456.269999999997</v>
      </c>
      <c r="M2102" s="23" t="str">
        <f>VLOOKUP(Table3[[#This Row],[Hospital tier]],Table3[[Hospital tier]:[Age]],1,)</f>
        <v>tier - 1</v>
      </c>
      <c r="N2102" s="4" t="str">
        <f>VLOOKUP(Table3[[#This Row],[City tier]],Table3[[Hospital tier]:[Age]],1,)</f>
        <v>tier - 2</v>
      </c>
      <c r="O2102" s="4" t="str">
        <f>VLOOKUP(Table3[[#This Row],[State ID]],Table3[[State ID]:[Age]],1,)</f>
        <v>R1011</v>
      </c>
      <c r="P2102" s="4" t="str">
        <f>VLOOKUP(Table3[[#This Row],[Hospitalasion Details]],Table3[[Hospitalasion Details]:[Age]],1,)</f>
        <v>24-Sep-1990</v>
      </c>
      <c r="Q2102" s="4">
        <f>VLOOKUP(Table3[[#This Row],[Age]],Table3[Age],1,)</f>
        <v>32</v>
      </c>
    </row>
    <row r="2103" spans="1:17" x14ac:dyDescent="0.25">
      <c r="A2103" s="4" t="str">
        <f>VLOOKUP(Table2[[#This Row],[Customer ID]],Table2[],1,)</f>
        <v>Id2102</v>
      </c>
      <c r="B2103" s="4" t="str">
        <f>VLOOKUP(Table2[[#This Row],[Full Name]],Table2[[#This Row],[Full Name]],1,)</f>
        <v xml:space="preserve">  Justin Goetz</v>
      </c>
      <c r="C2103" s="4">
        <f>VLOOKUP('Medical Examinations'!B2103,'Medical Examinations'!B2103:J4436,1,)</f>
        <v>31.73</v>
      </c>
      <c r="D2103" s="4">
        <f>VLOOKUP('Medical Examinations'!C2103,'Medical Examinations'!C2103:K4436,1,)</f>
        <v>4.78</v>
      </c>
      <c r="E2103" s="4" t="str">
        <f>VLOOKUP('Medical Examinations'!D2103,'Medical Examinations'!D2103:L4436,1,)</f>
        <v>Yes</v>
      </c>
      <c r="F2103" s="4" t="str">
        <f>VLOOKUP('Medical Examinations'!E2103,'Medical Examinations'!E2103:M4436,1,)</f>
        <v>yes</v>
      </c>
      <c r="G2103" s="4" t="str">
        <f>VLOOKUP('Medical Examinations'!F2103,'Medical Examinations'!F2103:N4436,1,)</f>
        <v>No</v>
      </c>
      <c r="H2103" s="4">
        <f>VLOOKUP('Medical Examinations'!G2103,'Medical Examinations'!G2103:O4436,1,)</f>
        <v>2</v>
      </c>
      <c r="I2103" s="4" t="str">
        <f>VLOOKUP('Medical Examinations'!H2103,'Medical Examinations'!H2103:P4436,1,)</f>
        <v>No</v>
      </c>
      <c r="J2103" s="4" t="str">
        <f>VLOOKUP('Medical Examinations'!I2103,'Medical Examinations'!I2103:Q4436,1,)</f>
        <v>Obesity</v>
      </c>
      <c r="K2103" s="4" t="str">
        <f>VLOOKUP('Medical Examinations'!J2103,'Medical Examinations'!J2103:R4436,1,)</f>
        <v>Normal</v>
      </c>
      <c r="L2103" s="49">
        <f>VLOOKUP(Table3[[#This Row],[Charges]],Table3[[Charges]:[Age]],1,)</f>
        <v>34472.839999999997</v>
      </c>
      <c r="M2103" s="23" t="str">
        <f>VLOOKUP(Table3[[#This Row],[Hospital tier]],Table3[[Hospital tier]:[Age]],1,)</f>
        <v>tier - 1</v>
      </c>
      <c r="N2103" s="4" t="str">
        <f>VLOOKUP(Table3[[#This Row],[City tier]],Table3[[Hospital tier]:[Age]],1,)</f>
        <v>tier - 3</v>
      </c>
      <c r="O2103" s="4" t="str">
        <f>VLOOKUP(Table3[[#This Row],[State ID]],Table3[[State ID]:[Age]],1,)</f>
        <v>R1011</v>
      </c>
      <c r="P2103" s="4" t="str">
        <f>VLOOKUP(Table3[[#This Row],[Hospitalasion Details]],Table3[[Hospitalasion Details]:[Age]],1,)</f>
        <v>24-Jun-1998</v>
      </c>
      <c r="Q2103" s="4">
        <f>VLOOKUP(Table3[[#This Row],[Age]],Table3[Age],1,)</f>
        <v>24</v>
      </c>
    </row>
    <row r="2104" spans="1:17" x14ac:dyDescent="0.25">
      <c r="A2104" s="4" t="str">
        <f>VLOOKUP(Table2[[#This Row],[Customer ID]],Table2[],1,)</f>
        <v>Id2103</v>
      </c>
      <c r="B2104" s="4" t="str">
        <f>VLOOKUP(Table2[[#This Row],[Full Name]],Table2[[#This Row],[Full Name]],1,)</f>
        <v xml:space="preserve">  Shamus M Brady</v>
      </c>
      <c r="C2104" s="4">
        <f>VLOOKUP('Medical Examinations'!B2104,'Medical Examinations'!B2104:J4437,1,)</f>
        <v>28.88</v>
      </c>
      <c r="D2104" s="4">
        <f>VLOOKUP('Medical Examinations'!C2104,'Medical Examinations'!C2104:K4437,1,)</f>
        <v>6.09</v>
      </c>
      <c r="E2104" s="4" t="str">
        <f>VLOOKUP('Medical Examinations'!D2104,'Medical Examinations'!D2104:L4437,1,)</f>
        <v>Yes</v>
      </c>
      <c r="F2104" s="4" t="str">
        <f>VLOOKUP('Medical Examinations'!E2104,'Medical Examinations'!E2104:M4437,1,)</f>
        <v>yes</v>
      </c>
      <c r="G2104" s="4" t="str">
        <f>VLOOKUP('Medical Examinations'!F2104,'Medical Examinations'!F2104:N4437,1,)</f>
        <v>No</v>
      </c>
      <c r="H2104" s="4">
        <f>VLOOKUP('Medical Examinations'!G2104,'Medical Examinations'!G2104:O4437,1,)</f>
        <v>2</v>
      </c>
      <c r="I2104" s="4" t="str">
        <f>VLOOKUP('Medical Examinations'!H2104,'Medical Examinations'!H2104:P4437,1,)</f>
        <v>No</v>
      </c>
      <c r="J2104" s="4" t="str">
        <f>VLOOKUP('Medical Examinations'!I2104,'Medical Examinations'!I2104:Q4437,1,)</f>
        <v>Over Weight</v>
      </c>
      <c r="K2104" s="4" t="str">
        <f>VLOOKUP('Medical Examinations'!J2104,'Medical Examinations'!J2104:R4437,1,)</f>
        <v>Pre diabetes</v>
      </c>
      <c r="L2104" s="49">
        <f>VLOOKUP(Table3[[#This Row],[Charges]],Table3[[Charges]:[Age]],1,)</f>
        <v>34543.39</v>
      </c>
      <c r="M2104" s="23" t="str">
        <f>VLOOKUP(Table3[[#This Row],[Hospital tier]],Table3[[Hospital tier]:[Age]],1,)</f>
        <v>tier - 2</v>
      </c>
      <c r="N2104" s="4" t="str">
        <f>VLOOKUP(Table3[[#This Row],[City tier]],Table3[[Hospital tier]:[Age]],1,)</f>
        <v>tier - 3</v>
      </c>
      <c r="O2104" s="4" t="str">
        <f>VLOOKUP(Table3[[#This Row],[State ID]],Table3[[State ID]:[Age]],1,)</f>
        <v>R1011</v>
      </c>
      <c r="P2104" s="4" t="str">
        <f>VLOOKUP(Table3[[#This Row],[Hospitalasion Details]],Table3[[Hospitalasion Details]:[Age]],1,)</f>
        <v>25-Nov-1976</v>
      </c>
      <c r="Q2104" s="4">
        <f>VLOOKUP(Table3[[#This Row],[Age]],Table3[Age],1,)</f>
        <v>46</v>
      </c>
    </row>
    <row r="2105" spans="1:17" x14ac:dyDescent="0.25">
      <c r="A2105" s="4" t="str">
        <f>VLOOKUP(Table2[[#This Row],[Customer ID]],Table2[],1,)</f>
        <v>Id2104</v>
      </c>
      <c r="B2105" s="4" t="str">
        <f>VLOOKUP(Table2[[#This Row],[Full Name]],Table2[[#This Row],[Full Name]],1,)</f>
        <v xml:space="preserve">  Mike Moran</v>
      </c>
      <c r="C2105" s="4">
        <f>VLOOKUP('Medical Examinations'!B2105,'Medical Examinations'!B2105:J4438,1,)</f>
        <v>25.555</v>
      </c>
      <c r="D2105" s="4">
        <f>VLOOKUP('Medical Examinations'!C2105,'Medical Examinations'!C2105:K4438,1,)</f>
        <v>5.1100000000000003</v>
      </c>
      <c r="E2105" s="4" t="str">
        <f>VLOOKUP('Medical Examinations'!D2105,'Medical Examinations'!D2105:L4438,1,)</f>
        <v>No</v>
      </c>
      <c r="F2105" s="4" t="str">
        <f>VLOOKUP('Medical Examinations'!E2105,'Medical Examinations'!E2105:M4438,1,)</f>
        <v>No</v>
      </c>
      <c r="G2105" s="4" t="str">
        <f>VLOOKUP('Medical Examinations'!F2105,'Medical Examinations'!F2105:N4438,1,)</f>
        <v>Yes</v>
      </c>
      <c r="H2105" s="4">
        <f>VLOOKUP('Medical Examinations'!G2105,'Medical Examinations'!G2105:O4438,1,)</f>
        <v>1</v>
      </c>
      <c r="I2105" s="4" t="str">
        <f>VLOOKUP('Medical Examinations'!H2105,'Medical Examinations'!H2105:P4438,1,)</f>
        <v>No</v>
      </c>
      <c r="J2105" s="4" t="str">
        <f>VLOOKUP('Medical Examinations'!I2105,'Medical Examinations'!I2105:Q4438,1,)</f>
        <v>Over Weight</v>
      </c>
      <c r="K2105" s="4" t="str">
        <f>VLOOKUP('Medical Examinations'!J2105,'Medical Examinations'!J2105:R4438,1,)</f>
        <v>Normal</v>
      </c>
      <c r="L2105" s="49">
        <f>VLOOKUP(Table3[[#This Row],[Charges]],Table3[[Charges]:[Age]],1,)</f>
        <v>34617.839999999997</v>
      </c>
      <c r="M2105" s="23" t="str">
        <f>VLOOKUP(Table3[[#This Row],[Hospital tier]],Table3[[Hospital tier]:[Age]],1,)</f>
        <v>tier - 1</v>
      </c>
      <c r="N2105" s="4" t="str">
        <f>VLOOKUP(Table3[[#This Row],[City tier]],Table3[[Hospital tier]:[Age]],1,)</f>
        <v>tier - 3</v>
      </c>
      <c r="O2105" s="4" t="str">
        <f>VLOOKUP(Table3[[#This Row],[State ID]],Table3[[State ID]:[Age]],1,)</f>
        <v>R1016</v>
      </c>
      <c r="P2105" s="4" t="str">
        <f>VLOOKUP(Table3[[#This Row],[Hospitalasion Details]],Table3[[Hospitalasion Details]:[Age]],1,)</f>
        <v>9-Oct-2004</v>
      </c>
      <c r="Q2105" s="4">
        <f>VLOOKUP(Table3[[#This Row],[Age]],Table3[Age],1,)</f>
        <v>18</v>
      </c>
    </row>
    <row r="2106" spans="1:17" x14ac:dyDescent="0.25">
      <c r="A2106" s="4" t="str">
        <f>VLOOKUP(Table2[[#This Row],[Customer ID]],Table2[],1,)</f>
        <v>Id2105</v>
      </c>
      <c r="B2106" s="4" t="str">
        <f>VLOOKUP(Table2[[#This Row],[Full Name]],Table2[[#This Row],[Full Name]],1,)</f>
        <v xml:space="preserve">  Mary Beth Strickler</v>
      </c>
      <c r="C2106" s="4">
        <f>VLOOKUP('Medical Examinations'!B2106,'Medical Examinations'!B2106:J4439,1,)</f>
        <v>37.29</v>
      </c>
      <c r="D2106" s="4">
        <f>VLOOKUP('Medical Examinations'!C2106,'Medical Examinations'!C2106:K4439,1,)</f>
        <v>4.46</v>
      </c>
      <c r="E2106" s="4" t="str">
        <f>VLOOKUP('Medical Examinations'!D2106,'Medical Examinations'!D2106:L4439,1,)</f>
        <v>No</v>
      </c>
      <c r="F2106" s="4" t="str">
        <f>VLOOKUP('Medical Examinations'!E2106,'Medical Examinations'!E2106:M4439,1,)</f>
        <v>yes</v>
      </c>
      <c r="G2106" s="4" t="str">
        <f>VLOOKUP('Medical Examinations'!F2106,'Medical Examinations'!F2106:N4439,1,)</f>
        <v>No</v>
      </c>
      <c r="H2106" s="4">
        <f>VLOOKUP('Medical Examinations'!G2106,'Medical Examinations'!G2106:O4439,1,)</f>
        <v>1</v>
      </c>
      <c r="I2106" s="4" t="str">
        <f>VLOOKUP('Medical Examinations'!H2106,'Medical Examinations'!H2106:P4439,1,)</f>
        <v>No</v>
      </c>
      <c r="J2106" s="4" t="str">
        <f>VLOOKUP('Medical Examinations'!I2106,'Medical Examinations'!I2106:Q4439,1,)</f>
        <v>Obesity</v>
      </c>
      <c r="K2106" s="4" t="str">
        <f>VLOOKUP('Medical Examinations'!J2106,'Medical Examinations'!J2106:R4439,1,)</f>
        <v>Normal</v>
      </c>
      <c r="L2106" s="49">
        <f>VLOOKUP(Table3[[#This Row],[Charges]],Table3[[Charges]:[Age]],1,)</f>
        <v>34672.15</v>
      </c>
      <c r="M2106" s="23" t="str">
        <f>VLOOKUP(Table3[[#This Row],[Hospital tier]],Table3[[Hospital tier]:[Age]],1,)</f>
        <v>tier - 1</v>
      </c>
      <c r="N2106" s="4" t="str">
        <f>VLOOKUP(Table3[[#This Row],[City tier]],Table3[[Hospital tier]:[Age]],1,)</f>
        <v>tier - 3</v>
      </c>
      <c r="O2106" s="4" t="str">
        <f>VLOOKUP(Table3[[#This Row],[State ID]],Table3[[State ID]:[Age]],1,)</f>
        <v>R1013</v>
      </c>
      <c r="P2106" s="4" t="str">
        <f>VLOOKUP(Table3[[#This Row],[Hospitalasion Details]],Table3[[Hospitalasion Details]:[Age]],1,)</f>
        <v>7-Jul-1994</v>
      </c>
      <c r="Q2106" s="4">
        <f>VLOOKUP(Table3[[#This Row],[Age]],Table3[Age],1,)</f>
        <v>28</v>
      </c>
    </row>
    <row r="2107" spans="1:17" x14ac:dyDescent="0.25">
      <c r="A2107" s="4" t="str">
        <f>VLOOKUP(Table2[[#This Row],[Customer ID]],Table2[],1,)</f>
        <v>Id2106</v>
      </c>
      <c r="B2107" s="4" t="str">
        <f>VLOOKUP(Table2[[#This Row],[Full Name]],Table2[[#This Row],[Full Name]],1,)</f>
        <v xml:space="preserve">  Erin Simone</v>
      </c>
      <c r="C2107" s="4">
        <f>VLOOKUP('Medical Examinations'!B2107,'Medical Examinations'!B2107:J4440,1,)</f>
        <v>40.28</v>
      </c>
      <c r="D2107" s="4">
        <f>VLOOKUP('Medical Examinations'!C2107,'Medical Examinations'!C2107:K4440,1,)</f>
        <v>6.11</v>
      </c>
      <c r="E2107" s="4" t="str">
        <f>VLOOKUP('Medical Examinations'!D2107,'Medical Examinations'!D2107:L4440,1,)</f>
        <v>No</v>
      </c>
      <c r="F2107" s="4" t="str">
        <f>VLOOKUP('Medical Examinations'!E2107,'Medical Examinations'!E2107:M4440,1,)</f>
        <v>yes</v>
      </c>
      <c r="G2107" s="4" t="str">
        <f>VLOOKUP('Medical Examinations'!F2107,'Medical Examinations'!F2107:N4440,1,)</f>
        <v>No</v>
      </c>
      <c r="H2107" s="4">
        <f>VLOOKUP('Medical Examinations'!G2107,'Medical Examinations'!G2107:O4440,1,)</f>
        <v>1</v>
      </c>
      <c r="I2107" s="4" t="str">
        <f>VLOOKUP('Medical Examinations'!H2107,'Medical Examinations'!H2107:P4440,1,)</f>
        <v>No</v>
      </c>
      <c r="J2107" s="4" t="str">
        <f>VLOOKUP('Medical Examinations'!I2107,'Medical Examinations'!I2107:Q4440,1,)</f>
        <v>Obesity</v>
      </c>
      <c r="K2107" s="4" t="str">
        <f>VLOOKUP('Medical Examinations'!J2107,'Medical Examinations'!J2107:R4440,1,)</f>
        <v>Pre diabetes</v>
      </c>
      <c r="L2107" s="49">
        <f>VLOOKUP(Table3[[#This Row],[Charges]],Table3[[Charges]:[Age]],1,)</f>
        <v>34779.620000000003</v>
      </c>
      <c r="M2107" s="23" t="str">
        <f>VLOOKUP(Table3[[#This Row],[Hospital tier]],Table3[[Hospital tier]:[Age]],1,)</f>
        <v>tier - 1</v>
      </c>
      <c r="N2107" s="4" t="str">
        <f>VLOOKUP(Table3[[#This Row],[City tier]],Table3[[Hospital tier]:[Age]],1,)</f>
        <v>tier - 2</v>
      </c>
      <c r="O2107" s="4" t="str">
        <f>VLOOKUP(Table3[[#This Row],[State ID]],Table3[[State ID]:[Age]],1,)</f>
        <v>R1011</v>
      </c>
      <c r="P2107" s="4" t="str">
        <f>VLOOKUP(Table3[[#This Row],[Hospitalasion Details]],Table3[[Hospitalasion Details]:[Age]],1,)</f>
        <v>3-Jul-2003</v>
      </c>
      <c r="Q2107" s="4">
        <f>VLOOKUP(Table3[[#This Row],[Age]],Table3[Age],1,)</f>
        <v>19</v>
      </c>
    </row>
    <row r="2108" spans="1:17" x14ac:dyDescent="0.25">
      <c r="A2108" s="4" t="str">
        <f>VLOOKUP(Table2[[#This Row],[Customer ID]],Table2[],1,)</f>
        <v>Id2107</v>
      </c>
      <c r="B2108" s="4" t="str">
        <f>VLOOKUP(Table2[[#This Row],[Full Name]],Table2[[#This Row],[Full Name]],1,)</f>
        <v xml:space="preserve">  Hallie Von Rock</v>
      </c>
      <c r="C2108" s="4">
        <f>VLOOKUP('Medical Examinations'!B2108,'Medical Examinations'!B2108:J4441,1,)</f>
        <v>40.185000000000002</v>
      </c>
      <c r="D2108" s="4">
        <f>VLOOKUP('Medical Examinations'!C2108,'Medical Examinations'!C2108:K4441,1,)</f>
        <v>4.66</v>
      </c>
      <c r="E2108" s="4" t="str">
        <f>VLOOKUP('Medical Examinations'!D2108,'Medical Examinations'!D2108:L4441,1,)</f>
        <v>No</v>
      </c>
      <c r="F2108" s="4" t="str">
        <f>VLOOKUP('Medical Examinations'!E2108,'Medical Examinations'!E2108:M4441,1,)</f>
        <v>yes</v>
      </c>
      <c r="G2108" s="4" t="str">
        <f>VLOOKUP('Medical Examinations'!F2108,'Medical Examinations'!F2108:N4441,1,)</f>
        <v>No</v>
      </c>
      <c r="H2108" s="4">
        <f>VLOOKUP('Medical Examinations'!G2108,'Medical Examinations'!G2108:O4441,1,)</f>
        <v>1</v>
      </c>
      <c r="I2108" s="4" t="str">
        <f>VLOOKUP('Medical Examinations'!H2108,'Medical Examinations'!H2108:P4441,1,)</f>
        <v>No</v>
      </c>
      <c r="J2108" s="4" t="str">
        <f>VLOOKUP('Medical Examinations'!I2108,'Medical Examinations'!I2108:Q4441,1,)</f>
        <v>Obesity</v>
      </c>
      <c r="K2108" s="4" t="str">
        <f>VLOOKUP('Medical Examinations'!J2108,'Medical Examinations'!J2108:R4441,1,)</f>
        <v>Normal</v>
      </c>
      <c r="L2108" s="49">
        <f>VLOOKUP(Table3[[#This Row],[Charges]],Table3[[Charges]:[Age]],1,)</f>
        <v>34806.47</v>
      </c>
      <c r="M2108" s="23" t="str">
        <f>VLOOKUP(Table3[[#This Row],[Hospital tier]],Table3[[Hospital tier]:[Age]],1,)</f>
        <v>tier - 1</v>
      </c>
      <c r="N2108" s="4" t="str">
        <f>VLOOKUP(Table3[[#This Row],[City tier]],Table3[[Hospital tier]:[Age]],1,)</f>
        <v>tier - 2</v>
      </c>
      <c r="O2108" s="4" t="str">
        <f>VLOOKUP(Table3[[#This Row],[State ID]],Table3[[State ID]:[Age]],1,)</f>
        <v>R1013</v>
      </c>
      <c r="P2108" s="4" t="str">
        <f>VLOOKUP(Table3[[#This Row],[Hospitalasion Details]],Table3[[Hospitalasion Details]:[Age]],1,)</f>
        <v>27-Dec-1995</v>
      </c>
      <c r="Q2108" s="4">
        <f>VLOOKUP(Table3[[#This Row],[Age]],Table3[Age],1,)</f>
        <v>27</v>
      </c>
    </row>
    <row r="2109" spans="1:17" x14ac:dyDescent="0.25">
      <c r="A2109" s="4" t="str">
        <f>VLOOKUP(Table2[[#This Row],[Customer ID]],Table2[],1,)</f>
        <v>Id2108</v>
      </c>
      <c r="B2109" s="4" t="str">
        <f>VLOOKUP(Table2[[#This Row],[Full Name]],Table2[[#This Row],[Full Name]],1,)</f>
        <v xml:space="preserve">  Paige P Woodard</v>
      </c>
      <c r="C2109" s="4">
        <f>VLOOKUP('Medical Examinations'!B2109,'Medical Examinations'!B2109:J4442,1,)</f>
        <v>23.57</v>
      </c>
      <c r="D2109" s="4">
        <f>VLOOKUP('Medical Examinations'!C2109,'Medical Examinations'!C2109:K4442,1,)</f>
        <v>6.14</v>
      </c>
      <c r="E2109" s="4" t="str">
        <f>VLOOKUP('Medical Examinations'!D2109,'Medical Examinations'!D2109:L4442,1,)</f>
        <v>No</v>
      </c>
      <c r="F2109" s="4" t="str">
        <f>VLOOKUP('Medical Examinations'!E2109,'Medical Examinations'!E2109:M4442,1,)</f>
        <v>No</v>
      </c>
      <c r="G2109" s="4" t="str">
        <f>VLOOKUP('Medical Examinations'!F2109,'Medical Examinations'!F2109:N4442,1,)</f>
        <v>No</v>
      </c>
      <c r="H2109" s="4">
        <f>VLOOKUP('Medical Examinations'!G2109,'Medical Examinations'!G2109:O4442,1,)</f>
        <v>0</v>
      </c>
      <c r="I2109" s="4" t="str">
        <f>VLOOKUP('Medical Examinations'!H2109,'Medical Examinations'!H2109:P4442,1,)</f>
        <v>No</v>
      </c>
      <c r="J2109" s="4" t="str">
        <f>VLOOKUP('Medical Examinations'!I2109,'Medical Examinations'!I2109:Q4442,1,)</f>
        <v>Normal Weight</v>
      </c>
      <c r="K2109" s="4" t="str">
        <f>VLOOKUP('Medical Examinations'!J2109,'Medical Examinations'!J2109:R4442,1,)</f>
        <v>Pre diabetes</v>
      </c>
      <c r="L2109" s="49">
        <f>VLOOKUP(Table3[[#This Row],[Charges]],Table3[[Charges]:[Age]],1,)</f>
        <v>34828.65</v>
      </c>
      <c r="M2109" s="23" t="str">
        <f>VLOOKUP(Table3[[#This Row],[Hospital tier]],Table3[[Hospital tier]:[Age]],1,)</f>
        <v>tier - 1</v>
      </c>
      <c r="N2109" s="4" t="str">
        <f>VLOOKUP(Table3[[#This Row],[City tier]],Table3[[Hospital tier]:[Age]],1,)</f>
        <v>tier - 3</v>
      </c>
      <c r="O2109" s="4" t="str">
        <f>VLOOKUP(Table3[[#This Row],[State ID]],Table3[[State ID]:[Age]],1,)</f>
        <v>R1011</v>
      </c>
      <c r="P2109" s="4" t="str">
        <f>VLOOKUP(Table3[[#This Row],[Hospitalasion Details]],Table3[[Hospitalasion Details]:[Age]],1,)</f>
        <v>17-Sep-2003</v>
      </c>
      <c r="Q2109" s="4">
        <f>VLOOKUP(Table3[[#This Row],[Age]],Table3[Age],1,)</f>
        <v>19</v>
      </c>
    </row>
    <row r="2110" spans="1:17" x14ac:dyDescent="0.25">
      <c r="A2110" s="4" t="str">
        <f>VLOOKUP(Table2[[#This Row],[Customer ID]],Table2[],1,)</f>
        <v>Id2109</v>
      </c>
      <c r="B2110" s="4" t="str">
        <f>VLOOKUP(Table2[[#This Row],[Full Name]],Table2[[#This Row],[Full Name]],1,)</f>
        <v xml:space="preserve">  Ji Li</v>
      </c>
      <c r="C2110" s="4">
        <f>VLOOKUP('Medical Examinations'!B2110,'Medical Examinations'!B2110:J4443,1,)</f>
        <v>35.625</v>
      </c>
      <c r="D2110" s="4">
        <f>VLOOKUP('Medical Examinations'!C2110,'Medical Examinations'!C2110:K4443,1,)</f>
        <v>6.21</v>
      </c>
      <c r="E2110" s="4" t="str">
        <f>VLOOKUP('Medical Examinations'!D2110,'Medical Examinations'!D2110:L4443,1,)</f>
        <v>No</v>
      </c>
      <c r="F2110" s="4" t="str">
        <f>VLOOKUP('Medical Examinations'!E2110,'Medical Examinations'!E2110:M4443,1,)</f>
        <v>yes</v>
      </c>
      <c r="G2110" s="4" t="str">
        <f>VLOOKUP('Medical Examinations'!F2110,'Medical Examinations'!F2110:N4443,1,)</f>
        <v>No</v>
      </c>
      <c r="H2110" s="4">
        <f>VLOOKUP('Medical Examinations'!G2110,'Medical Examinations'!G2110:O4443,1,)</f>
        <v>1</v>
      </c>
      <c r="I2110" s="4" t="str">
        <f>VLOOKUP('Medical Examinations'!H2110,'Medical Examinations'!H2110:P4443,1,)</f>
        <v>No</v>
      </c>
      <c r="J2110" s="4" t="str">
        <f>VLOOKUP('Medical Examinations'!I2110,'Medical Examinations'!I2110:Q4443,1,)</f>
        <v>Obesity</v>
      </c>
      <c r="K2110" s="4" t="str">
        <f>VLOOKUP('Medical Examinations'!J2110,'Medical Examinations'!J2110:R4443,1,)</f>
        <v>Pre diabetes</v>
      </c>
      <c r="L2110" s="49">
        <f>VLOOKUP(Table3[[#This Row],[Charges]],Table3[[Charges]:[Age]],1,)</f>
        <v>34838.870000000003</v>
      </c>
      <c r="M2110" s="23" t="str">
        <f>VLOOKUP(Table3[[#This Row],[Hospital tier]],Table3[[Hospital tier]:[Age]],1,)</f>
        <v>tier - 2</v>
      </c>
      <c r="N2110" s="4" t="str">
        <f>VLOOKUP(Table3[[#This Row],[City tier]],Table3[[Hospital tier]:[Age]],1,)</f>
        <v>tier - 3</v>
      </c>
      <c r="O2110" s="4" t="str">
        <f>VLOOKUP(Table3[[#This Row],[State ID]],Table3[[State ID]:[Age]],1,)</f>
        <v>R1011</v>
      </c>
      <c r="P2110" s="4" t="str">
        <f>VLOOKUP(Table3[[#This Row],[Hospitalasion Details]],Table3[[Hospitalasion Details]:[Age]],1,)</f>
        <v>17-Oct-1995</v>
      </c>
      <c r="Q2110" s="4">
        <f>VLOOKUP(Table3[[#This Row],[Age]],Table3[Age],1,)</f>
        <v>27</v>
      </c>
    </row>
    <row r="2111" spans="1:17" x14ac:dyDescent="0.25">
      <c r="A2111" s="4" t="str">
        <f>VLOOKUP(Table2[[#This Row],[Customer ID]],Table2[],1,)</f>
        <v>Id2110</v>
      </c>
      <c r="B2111" s="4" t="str">
        <f>VLOOKUP(Table2[[#This Row],[Full Name]],Table2[[#This Row],[Full Name]],1,)</f>
        <v xml:space="preserve">  Carissa A Sinda</v>
      </c>
      <c r="C2111" s="4">
        <f>VLOOKUP('Medical Examinations'!B2111,'Medical Examinations'!B2111:J4444,1,)</f>
        <v>33.155000000000001</v>
      </c>
      <c r="D2111" s="4">
        <f>VLOOKUP('Medical Examinations'!C2111,'Medical Examinations'!C2111:K4444,1,)</f>
        <v>4.5999999999999996</v>
      </c>
      <c r="E2111" s="4" t="str">
        <f>VLOOKUP('Medical Examinations'!D2111,'Medical Examinations'!D2111:L4444,1,)</f>
        <v>No</v>
      </c>
      <c r="F2111" s="4" t="str">
        <f>VLOOKUP('Medical Examinations'!E2111,'Medical Examinations'!E2111:M4444,1,)</f>
        <v>yes</v>
      </c>
      <c r="G2111" s="4" t="str">
        <f>VLOOKUP('Medical Examinations'!F2111,'Medical Examinations'!F2111:N4444,1,)</f>
        <v>No</v>
      </c>
      <c r="H2111" s="4">
        <f>VLOOKUP('Medical Examinations'!G2111,'Medical Examinations'!G2111:O4444,1,)</f>
        <v>1</v>
      </c>
      <c r="I2111" s="4" t="str">
        <f>VLOOKUP('Medical Examinations'!H2111,'Medical Examinations'!H2111:P4444,1,)</f>
        <v>No</v>
      </c>
      <c r="J2111" s="4" t="str">
        <f>VLOOKUP('Medical Examinations'!I2111,'Medical Examinations'!I2111:Q4444,1,)</f>
        <v>Obesity</v>
      </c>
      <c r="K2111" s="4" t="str">
        <f>VLOOKUP('Medical Examinations'!J2111,'Medical Examinations'!J2111:R4444,1,)</f>
        <v>Normal</v>
      </c>
      <c r="L2111" s="49">
        <f>VLOOKUP(Table3[[#This Row],[Charges]],Table3[[Charges]:[Age]],1,)</f>
        <v>34940.61</v>
      </c>
      <c r="M2111" s="23" t="str">
        <f>VLOOKUP(Table3[[#This Row],[Hospital tier]],Table3[[Hospital tier]:[Age]],1,)</f>
        <v>tier - 2</v>
      </c>
      <c r="N2111" s="4" t="str">
        <f>VLOOKUP(Table3[[#This Row],[City tier]],Table3[[Hospital tier]:[Age]],1,)</f>
        <v>tier - 3</v>
      </c>
      <c r="O2111" s="4" t="str">
        <f>VLOOKUP(Table3[[#This Row],[State ID]],Table3[[State ID]:[Age]],1,)</f>
        <v>R1011</v>
      </c>
      <c r="P2111" s="4" t="str">
        <f>VLOOKUP(Table3[[#This Row],[Hospitalasion Details]],Table3[[Hospitalasion Details]:[Age]],1,)</f>
        <v>29-Jul-1983</v>
      </c>
      <c r="Q2111" s="4">
        <f>VLOOKUP(Table3[[#This Row],[Age]],Table3[Age],1,)</f>
        <v>39</v>
      </c>
    </row>
    <row r="2112" spans="1:17" x14ac:dyDescent="0.25">
      <c r="A2112" s="4" t="str">
        <f>VLOOKUP(Table2[[#This Row],[Customer ID]],Table2[],1,)</f>
        <v>Id2111</v>
      </c>
      <c r="B2112" s="4" t="str">
        <f>VLOOKUP(Table2[[#This Row],[Full Name]],Table2[[#This Row],[Full Name]],1,)</f>
        <v xml:space="preserve">  Mona Rydland</v>
      </c>
      <c r="C2112" s="4">
        <f>VLOOKUP('Medical Examinations'!B2112,'Medical Examinations'!B2112:J4445,1,)</f>
        <v>31.92</v>
      </c>
      <c r="D2112" s="4">
        <f>VLOOKUP('Medical Examinations'!C2112,'Medical Examinations'!C2112:K4445,1,)</f>
        <v>5.04</v>
      </c>
      <c r="E2112" s="4" t="str">
        <f>VLOOKUP('Medical Examinations'!D2112,'Medical Examinations'!D2112:L4445,1,)</f>
        <v>No</v>
      </c>
      <c r="F2112" s="4" t="str">
        <f>VLOOKUP('Medical Examinations'!E2112,'Medical Examinations'!E2112:M4445,1,)</f>
        <v>yes</v>
      </c>
      <c r="G2112" s="4" t="str">
        <f>VLOOKUP('Medical Examinations'!F2112,'Medical Examinations'!F2112:N4445,1,)</f>
        <v>No</v>
      </c>
      <c r="H2112" s="4">
        <f>VLOOKUP('Medical Examinations'!G2112,'Medical Examinations'!G2112:O4445,1,)</f>
        <v>1</v>
      </c>
      <c r="I2112" s="4" t="str">
        <f>VLOOKUP('Medical Examinations'!H2112,'Medical Examinations'!H2112:P4445,1,)</f>
        <v>No</v>
      </c>
      <c r="J2112" s="4" t="str">
        <f>VLOOKUP('Medical Examinations'!I2112,'Medical Examinations'!I2112:Q4445,1,)</f>
        <v>Obesity</v>
      </c>
      <c r="K2112" s="4" t="str">
        <f>VLOOKUP('Medical Examinations'!J2112,'Medical Examinations'!J2112:R4445,1,)</f>
        <v>Normal</v>
      </c>
      <c r="L2112" s="49">
        <f>VLOOKUP(Table3[[#This Row],[Charges]],Table3[[Charges]:[Age]],1,)</f>
        <v>34975.68</v>
      </c>
      <c r="M2112" s="23" t="str">
        <f>VLOOKUP(Table3[[#This Row],[Hospital tier]],Table3[[Hospital tier]:[Age]],1,)</f>
        <v>tier - 2</v>
      </c>
      <c r="N2112" s="4" t="str">
        <f>VLOOKUP(Table3[[#This Row],[City tier]],Table3[[Hospital tier]:[Age]],1,)</f>
        <v>tier - 2</v>
      </c>
      <c r="O2112" s="4" t="str">
        <f>VLOOKUP(Table3[[#This Row],[State ID]],Table3[[State ID]:[Age]],1,)</f>
        <v>R1011</v>
      </c>
      <c r="P2112" s="4" t="str">
        <f>VLOOKUP(Table3[[#This Row],[Hospitalasion Details]],Table3[[Hospitalasion Details]:[Age]],1,)</f>
        <v>7-Oct-1967</v>
      </c>
      <c r="Q2112" s="4">
        <f>VLOOKUP(Table3[[#This Row],[Age]],Table3[Age],1,)</f>
        <v>55</v>
      </c>
    </row>
    <row r="2113" spans="1:17" x14ac:dyDescent="0.25">
      <c r="A2113" s="4" t="str">
        <f>VLOOKUP(Table2[[#This Row],[Customer ID]],Table2[],1,)</f>
        <v>Id2112</v>
      </c>
      <c r="B2113" s="4" t="str">
        <f>VLOOKUP(Table2[[#This Row],[Full Name]],Table2[[#This Row],[Full Name]],1,)</f>
        <v xml:space="preserve">  Kristin R Vespa</v>
      </c>
      <c r="C2113" s="4">
        <f>VLOOKUP('Medical Examinations'!B2113,'Medical Examinations'!B2113:J4446,1,)</f>
        <v>30.305</v>
      </c>
      <c r="D2113" s="4">
        <f>VLOOKUP('Medical Examinations'!C2113,'Medical Examinations'!C2113:K4446,1,)</f>
        <v>5.08</v>
      </c>
      <c r="E2113" s="4" t="str">
        <f>VLOOKUP('Medical Examinations'!D2113,'Medical Examinations'!D2113:L4446,1,)</f>
        <v>No</v>
      </c>
      <c r="F2113" s="4" t="str">
        <f>VLOOKUP('Medical Examinations'!E2113,'Medical Examinations'!E2113:M4446,1,)</f>
        <v>yes</v>
      </c>
      <c r="G2113" s="4" t="str">
        <f>VLOOKUP('Medical Examinations'!F2113,'Medical Examinations'!F2113:N4446,1,)</f>
        <v>No</v>
      </c>
      <c r="H2113" s="4">
        <f>VLOOKUP('Medical Examinations'!G2113,'Medical Examinations'!G2113:O4446,1,)</f>
        <v>1</v>
      </c>
      <c r="I2113" s="4" t="str">
        <f>VLOOKUP('Medical Examinations'!H2113,'Medical Examinations'!H2113:P4446,1,)</f>
        <v>No</v>
      </c>
      <c r="J2113" s="4" t="str">
        <f>VLOOKUP('Medical Examinations'!I2113,'Medical Examinations'!I2113:Q4446,1,)</f>
        <v>Obesity</v>
      </c>
      <c r="K2113" s="4" t="str">
        <f>VLOOKUP('Medical Examinations'!J2113,'Medical Examinations'!J2113:R4446,1,)</f>
        <v>Normal</v>
      </c>
      <c r="L2113" s="49">
        <f>VLOOKUP(Table3[[#This Row],[Charges]],Table3[[Charges]:[Age]],1,)</f>
        <v>34976.42</v>
      </c>
      <c r="M2113" s="23" t="str">
        <f>VLOOKUP(Table3[[#This Row],[Hospital tier]],Table3[[Hospital tier]:[Age]],1,)</f>
        <v>tier - 2</v>
      </c>
      <c r="N2113" s="4" t="str">
        <f>VLOOKUP(Table3[[#This Row],[City tier]],Table3[[Hospital tier]:[Age]],1,)</f>
        <v>tier - 1</v>
      </c>
      <c r="O2113" s="4" t="str">
        <f>VLOOKUP(Table3[[#This Row],[State ID]],Table3[[State ID]:[Age]],1,)</f>
        <v>R1011</v>
      </c>
      <c r="P2113" s="4" t="str">
        <f>VLOOKUP(Table3[[#This Row],[Hospitalasion Details]],Table3[[Hospitalasion Details]:[Age]],1,)</f>
        <v>22-Aug-1998</v>
      </c>
      <c r="Q2113" s="4">
        <f>VLOOKUP(Table3[[#This Row],[Age]],Table3[Age],1,)</f>
        <v>24</v>
      </c>
    </row>
    <row r="2114" spans="1:17" x14ac:dyDescent="0.25">
      <c r="A2114" s="4" t="str">
        <f>VLOOKUP(Table2[[#This Row],[Customer ID]],Table2[],1,)</f>
        <v>Id2113</v>
      </c>
      <c r="B2114" s="4" t="str">
        <f>VLOOKUP(Table2[[#This Row],[Full Name]],Table2[[#This Row],[Full Name]],1,)</f>
        <v xml:space="preserve">  Beth Meadows</v>
      </c>
      <c r="C2114" s="4">
        <f>VLOOKUP('Medical Examinations'!B2114,'Medical Examinations'!B2114:J4447,1,)</f>
        <v>30.114999999999998</v>
      </c>
      <c r="D2114" s="4">
        <f>VLOOKUP('Medical Examinations'!C2114,'Medical Examinations'!C2114:K4447,1,)</f>
        <v>4.38</v>
      </c>
      <c r="E2114" s="4" t="str">
        <f>VLOOKUP('Medical Examinations'!D2114,'Medical Examinations'!D2114:L4447,1,)</f>
        <v>No</v>
      </c>
      <c r="F2114" s="4" t="str">
        <f>VLOOKUP('Medical Examinations'!E2114,'Medical Examinations'!E2114:M4447,1,)</f>
        <v>yes</v>
      </c>
      <c r="G2114" s="4" t="str">
        <f>VLOOKUP('Medical Examinations'!F2114,'Medical Examinations'!F2114:N4447,1,)</f>
        <v>No</v>
      </c>
      <c r="H2114" s="4">
        <f>VLOOKUP('Medical Examinations'!G2114,'Medical Examinations'!G2114:O4447,1,)</f>
        <v>1</v>
      </c>
      <c r="I2114" s="4" t="str">
        <f>VLOOKUP('Medical Examinations'!H2114,'Medical Examinations'!H2114:P4447,1,)</f>
        <v>No</v>
      </c>
      <c r="J2114" s="4" t="str">
        <f>VLOOKUP('Medical Examinations'!I2114,'Medical Examinations'!I2114:Q4447,1,)</f>
        <v>Obesity</v>
      </c>
      <c r="K2114" s="4" t="str">
        <f>VLOOKUP('Medical Examinations'!J2114,'Medical Examinations'!J2114:R4447,1,)</f>
        <v>Normal</v>
      </c>
      <c r="L2114" s="49">
        <f>VLOOKUP(Table3[[#This Row],[Charges]],Table3[[Charges]:[Age]],1,)</f>
        <v>34979.86</v>
      </c>
      <c r="M2114" s="23" t="str">
        <f>VLOOKUP(Table3[[#This Row],[Hospital tier]],Table3[[Hospital tier]:[Age]],1,)</f>
        <v>tier - 2</v>
      </c>
      <c r="N2114" s="4" t="str">
        <f>VLOOKUP(Table3[[#This Row],[City tier]],Table3[[Hospital tier]:[Age]],1,)</f>
        <v>tier - 2</v>
      </c>
      <c r="O2114" s="4" t="str">
        <f>VLOOKUP(Table3[[#This Row],[State ID]],Table3[[State ID]:[Age]],1,)</f>
        <v>R1011</v>
      </c>
      <c r="P2114" s="4" t="str">
        <f>VLOOKUP(Table3[[#This Row],[Hospitalasion Details]],Table3[[Hospitalasion Details]:[Age]],1,)</f>
        <v>22-Aug-1997</v>
      </c>
      <c r="Q2114" s="4">
        <f>VLOOKUP(Table3[[#This Row],[Age]],Table3[Age],1,)</f>
        <v>25</v>
      </c>
    </row>
    <row r="2115" spans="1:17" x14ac:dyDescent="0.25">
      <c r="A2115" s="4" t="str">
        <f>VLOOKUP(Table2[[#This Row],[Customer ID]],Table2[],1,)</f>
        <v>Id2114</v>
      </c>
      <c r="B2115" s="4" t="str">
        <f>VLOOKUP(Table2[[#This Row],[Full Name]],Table2[[#This Row],[Full Name]],1,)</f>
        <v xml:space="preserve">  Allison Toppen</v>
      </c>
      <c r="C2115" s="4">
        <f>VLOOKUP('Medical Examinations'!B2115,'Medical Examinations'!B2115:J4448,1,)</f>
        <v>24.09</v>
      </c>
      <c r="D2115" s="4">
        <f>VLOOKUP('Medical Examinations'!C2115,'Medical Examinations'!C2115:K4448,1,)</f>
        <v>4.79</v>
      </c>
      <c r="E2115" s="4" t="str">
        <f>VLOOKUP('Medical Examinations'!D2115,'Medical Examinations'!D2115:L4448,1,)</f>
        <v>No</v>
      </c>
      <c r="F2115" s="4" t="str">
        <f>VLOOKUP('Medical Examinations'!E2115,'Medical Examinations'!E2115:M4448,1,)</f>
        <v>yes</v>
      </c>
      <c r="G2115" s="4" t="str">
        <f>VLOOKUP('Medical Examinations'!F2115,'Medical Examinations'!F2115:N4448,1,)</f>
        <v>No</v>
      </c>
      <c r="H2115" s="4">
        <f>VLOOKUP('Medical Examinations'!G2115,'Medical Examinations'!G2115:O4448,1,)</f>
        <v>1</v>
      </c>
      <c r="I2115" s="4" t="str">
        <f>VLOOKUP('Medical Examinations'!H2115,'Medical Examinations'!H2115:P4448,1,)</f>
        <v>No</v>
      </c>
      <c r="J2115" s="4" t="str">
        <f>VLOOKUP('Medical Examinations'!I2115,'Medical Examinations'!I2115:Q4448,1,)</f>
        <v>Normal Weight</v>
      </c>
      <c r="K2115" s="4" t="str">
        <f>VLOOKUP('Medical Examinations'!J2115,'Medical Examinations'!J2115:R4448,1,)</f>
        <v>Normal</v>
      </c>
      <c r="L2115" s="49">
        <f>VLOOKUP(Table3[[#This Row],[Charges]],Table3[[Charges]:[Age]],1,)</f>
        <v>35000.730000000003</v>
      </c>
      <c r="M2115" s="23" t="str">
        <f>VLOOKUP(Table3[[#This Row],[Hospital tier]],Table3[[Hospital tier]:[Age]],1,)</f>
        <v>tier - 2</v>
      </c>
      <c r="N2115" s="4" t="str">
        <f>VLOOKUP(Table3[[#This Row],[City tier]],Table3[[Hospital tier]:[Age]],1,)</f>
        <v>tier - 3</v>
      </c>
      <c r="O2115" s="4" t="str">
        <f>VLOOKUP(Table3[[#This Row],[State ID]],Table3[[State ID]:[Age]],1,)</f>
        <v>R1011</v>
      </c>
      <c r="P2115" s="4" t="str">
        <f>VLOOKUP(Table3[[#This Row],[Hospitalasion Details]],Table3[[Hospitalasion Details]:[Age]],1,)</f>
        <v>5-Jul-1982</v>
      </c>
      <c r="Q2115" s="4">
        <f>VLOOKUP(Table3[[#This Row],[Age]],Table3[Age],1,)</f>
        <v>40</v>
      </c>
    </row>
    <row r="2116" spans="1:17" x14ac:dyDescent="0.25">
      <c r="A2116" s="4" t="str">
        <f>VLOOKUP(Table2[[#This Row],[Customer ID]],Table2[],1,)</f>
        <v>Id2115</v>
      </c>
      <c r="B2116" s="4" t="str">
        <f>VLOOKUP(Table2[[#This Row],[Full Name]],Table2[[#This Row],[Full Name]],1,)</f>
        <v xml:space="preserve">  Ashley E Ermer</v>
      </c>
      <c r="C2116" s="4">
        <f>VLOOKUP('Medical Examinations'!B2116,'Medical Examinations'!B2116:J4449,1,)</f>
        <v>28.215</v>
      </c>
      <c r="D2116" s="4">
        <f>VLOOKUP('Medical Examinations'!C2116,'Medical Examinations'!C2116:K4449,1,)</f>
        <v>4.21</v>
      </c>
      <c r="E2116" s="4" t="str">
        <f>VLOOKUP('Medical Examinations'!D2116,'Medical Examinations'!D2116:L4449,1,)</f>
        <v>No</v>
      </c>
      <c r="F2116" s="4" t="str">
        <f>VLOOKUP('Medical Examinations'!E2116,'Medical Examinations'!E2116:M4449,1,)</f>
        <v>yes</v>
      </c>
      <c r="G2116" s="4" t="str">
        <f>VLOOKUP('Medical Examinations'!F2116,'Medical Examinations'!F2116:N4449,1,)</f>
        <v>No</v>
      </c>
      <c r="H2116" s="4">
        <f>VLOOKUP('Medical Examinations'!G2116,'Medical Examinations'!G2116:O4449,1,)</f>
        <v>1</v>
      </c>
      <c r="I2116" s="4" t="str">
        <f>VLOOKUP('Medical Examinations'!H2116,'Medical Examinations'!H2116:P4449,1,)</f>
        <v>No</v>
      </c>
      <c r="J2116" s="4" t="str">
        <f>VLOOKUP('Medical Examinations'!I2116,'Medical Examinations'!I2116:Q4449,1,)</f>
        <v>Over Weight</v>
      </c>
      <c r="K2116" s="4" t="str">
        <f>VLOOKUP('Medical Examinations'!J2116,'Medical Examinations'!J2116:R4449,1,)</f>
        <v>Normal</v>
      </c>
      <c r="L2116" s="49">
        <f>VLOOKUP(Table3[[#This Row],[Charges]],Table3[[Charges]:[Age]],1,)</f>
        <v>35050.620000000003</v>
      </c>
      <c r="M2116" s="23" t="str">
        <f>VLOOKUP(Table3[[#This Row],[Hospital tier]],Table3[[Hospital tier]:[Age]],1,)</f>
        <v>tier - 2</v>
      </c>
      <c r="N2116" s="4" t="str">
        <f>VLOOKUP(Table3[[#This Row],[City tier]],Table3[[Hospital tier]:[Age]],1,)</f>
        <v>tier - 1</v>
      </c>
      <c r="O2116" s="4" t="str">
        <f>VLOOKUP(Table3[[#This Row],[State ID]],Table3[[State ID]:[Age]],1,)</f>
        <v>R1011</v>
      </c>
      <c r="P2116" s="4" t="str">
        <f>VLOOKUP(Table3[[#This Row],[Hospitalasion Details]],Table3[[Hospitalasion Details]:[Age]],1,)</f>
        <v>29-Aug-1975</v>
      </c>
      <c r="Q2116" s="4">
        <f>VLOOKUP(Table3[[#This Row],[Age]],Table3[Age],1,)</f>
        <v>47</v>
      </c>
    </row>
    <row r="2117" spans="1:17" x14ac:dyDescent="0.25">
      <c r="A2117" s="4" t="str">
        <f>VLOOKUP(Table2[[#This Row],[Customer ID]],Table2[],1,)</f>
        <v>Id2116</v>
      </c>
      <c r="B2117" s="4" t="str">
        <f>VLOOKUP(Table2[[#This Row],[Full Name]],Table2[[#This Row],[Full Name]],1,)</f>
        <v xml:space="preserve">  Hilary K Dionne</v>
      </c>
      <c r="C2117" s="4">
        <f>VLOOKUP('Medical Examinations'!B2117,'Medical Examinations'!B2117:J4450,1,)</f>
        <v>26.315000000000001</v>
      </c>
      <c r="D2117" s="4">
        <f>VLOOKUP('Medical Examinations'!C2117,'Medical Examinations'!C2117:K4450,1,)</f>
        <v>5.47</v>
      </c>
      <c r="E2117" s="4" t="str">
        <f>VLOOKUP('Medical Examinations'!D2117,'Medical Examinations'!D2117:L4450,1,)</f>
        <v>No</v>
      </c>
      <c r="F2117" s="4" t="str">
        <f>VLOOKUP('Medical Examinations'!E2117,'Medical Examinations'!E2117:M4450,1,)</f>
        <v>yes</v>
      </c>
      <c r="G2117" s="4" t="str">
        <f>VLOOKUP('Medical Examinations'!F2117,'Medical Examinations'!F2117:N4450,1,)</f>
        <v>No</v>
      </c>
      <c r="H2117" s="4">
        <f>VLOOKUP('Medical Examinations'!G2117,'Medical Examinations'!G2117:O4450,1,)</f>
        <v>1</v>
      </c>
      <c r="I2117" s="4" t="str">
        <f>VLOOKUP('Medical Examinations'!H2117,'Medical Examinations'!H2117:P4450,1,)</f>
        <v>No</v>
      </c>
      <c r="J2117" s="4" t="str">
        <f>VLOOKUP('Medical Examinations'!I2117,'Medical Examinations'!I2117:Q4450,1,)</f>
        <v>Over Weight</v>
      </c>
      <c r="K2117" s="4" t="str">
        <f>VLOOKUP('Medical Examinations'!J2117,'Medical Examinations'!J2117:R4450,1,)</f>
        <v>Normal</v>
      </c>
      <c r="L2117" s="49">
        <f>VLOOKUP(Table3[[#This Row],[Charges]],Table3[[Charges]:[Age]],1,)</f>
        <v>35069.370000000003</v>
      </c>
      <c r="M2117" s="23" t="str">
        <f>VLOOKUP(Table3[[#This Row],[Hospital tier]],Table3[[Hospital tier]:[Age]],1,)</f>
        <v>tier - 1</v>
      </c>
      <c r="N2117" s="4" t="str">
        <f>VLOOKUP(Table3[[#This Row],[City tier]],Table3[[Hospital tier]:[Age]],1,)</f>
        <v>tier - 1</v>
      </c>
      <c r="O2117" s="4" t="str">
        <f>VLOOKUP(Table3[[#This Row],[State ID]],Table3[[State ID]:[Age]],1,)</f>
        <v>R1017</v>
      </c>
      <c r="P2117" s="4" t="str">
        <f>VLOOKUP(Table3[[#This Row],[Hospitalasion Details]],Table3[[Hospitalasion Details]:[Age]],1,)</f>
        <v>29-Jun-1977</v>
      </c>
      <c r="Q2117" s="4">
        <f>VLOOKUP(Table3[[#This Row],[Age]],Table3[Age],1,)</f>
        <v>45</v>
      </c>
    </row>
    <row r="2118" spans="1:17" x14ac:dyDescent="0.25">
      <c r="A2118" s="4" t="str">
        <f>VLOOKUP(Table2[[#This Row],[Customer ID]],Table2[],1,)</f>
        <v>Id2117</v>
      </c>
      <c r="B2118" s="4" t="str">
        <f>VLOOKUP(Table2[[#This Row],[Full Name]],Table2[[#This Row],[Full Name]],1,)</f>
        <v xml:space="preserve">  Dominique Stasulli</v>
      </c>
      <c r="C2118" s="4">
        <f>VLOOKUP('Medical Examinations'!B2118,'Medical Examinations'!B2118:J4451,1,)</f>
        <v>25.08</v>
      </c>
      <c r="D2118" s="4">
        <f>VLOOKUP('Medical Examinations'!C2118,'Medical Examinations'!C2118:K4451,1,)</f>
        <v>5.09</v>
      </c>
      <c r="E2118" s="4" t="str">
        <f>VLOOKUP('Medical Examinations'!D2118,'Medical Examinations'!D2118:L4451,1,)</f>
        <v>No</v>
      </c>
      <c r="F2118" s="4" t="str">
        <f>VLOOKUP('Medical Examinations'!E2118,'Medical Examinations'!E2118:M4451,1,)</f>
        <v>yes</v>
      </c>
      <c r="G2118" s="4" t="str">
        <f>VLOOKUP('Medical Examinations'!F2118,'Medical Examinations'!F2118:N4451,1,)</f>
        <v>No</v>
      </c>
      <c r="H2118" s="4">
        <f>VLOOKUP('Medical Examinations'!G2118,'Medical Examinations'!G2118:O4451,1,)</f>
        <v>1</v>
      </c>
      <c r="I2118" s="4" t="str">
        <f>VLOOKUP('Medical Examinations'!H2118,'Medical Examinations'!H2118:P4451,1,)</f>
        <v>No</v>
      </c>
      <c r="J2118" s="4" t="str">
        <f>VLOOKUP('Medical Examinations'!I2118,'Medical Examinations'!I2118:Q4451,1,)</f>
        <v>Over Weight</v>
      </c>
      <c r="K2118" s="4" t="str">
        <f>VLOOKUP('Medical Examinations'!J2118,'Medical Examinations'!J2118:R4451,1,)</f>
        <v>Normal</v>
      </c>
      <c r="L2118" s="49">
        <f>VLOOKUP(Table3[[#This Row],[Charges]],Table3[[Charges]:[Age]],1,)</f>
        <v>35147.53</v>
      </c>
      <c r="M2118" s="23" t="str">
        <f>VLOOKUP(Table3[[#This Row],[Hospital tier]],Table3[[Hospital tier]:[Age]],1,)</f>
        <v>tier - 1</v>
      </c>
      <c r="N2118" s="4" t="str">
        <f>VLOOKUP(Table3[[#This Row],[City tier]],Table3[[Hospital tier]:[Age]],1,)</f>
        <v>tier - 1</v>
      </c>
      <c r="O2118" s="4" t="str">
        <f>VLOOKUP(Table3[[#This Row],[State ID]],Table3[[State ID]:[Age]],1,)</f>
        <v>R1016</v>
      </c>
      <c r="P2118" s="4" t="str">
        <f>VLOOKUP(Table3[[#This Row],[Hospitalasion Details]],Table3[[Hospitalasion Details]:[Age]],1,)</f>
        <v>22-Dec-1998</v>
      </c>
      <c r="Q2118" s="4">
        <f>VLOOKUP(Table3[[#This Row],[Age]],Table3[Age],1,)</f>
        <v>24</v>
      </c>
    </row>
    <row r="2119" spans="1:17" x14ac:dyDescent="0.25">
      <c r="A2119" s="4" t="str">
        <f>VLOOKUP(Table2[[#This Row],[Customer ID]],Table2[],1,)</f>
        <v>Id2118</v>
      </c>
      <c r="B2119" s="4" t="str">
        <f>VLOOKUP(Table2[[#This Row],[Full Name]],Table2[[#This Row],[Full Name]],1,)</f>
        <v xml:space="preserve">  Carlos I Duran</v>
      </c>
      <c r="C2119" s="4">
        <f>VLOOKUP('Medical Examinations'!B2119,'Medical Examinations'!B2119:J4452,1,)</f>
        <v>15.41</v>
      </c>
      <c r="D2119" s="4">
        <f>VLOOKUP('Medical Examinations'!C2119,'Medical Examinations'!C2119:K4452,1,)</f>
        <v>5.08</v>
      </c>
      <c r="E2119" s="4" t="str">
        <f>VLOOKUP('Medical Examinations'!D2119,'Medical Examinations'!D2119:L4452,1,)</f>
        <v>No</v>
      </c>
      <c r="F2119" s="4" t="str">
        <f>VLOOKUP('Medical Examinations'!E2119,'Medical Examinations'!E2119:M4452,1,)</f>
        <v>No</v>
      </c>
      <c r="G2119" s="4" t="str">
        <f>VLOOKUP('Medical Examinations'!F2119,'Medical Examinations'!F2119:N4452,1,)</f>
        <v>No</v>
      </c>
      <c r="H2119" s="4">
        <f>VLOOKUP('Medical Examinations'!G2119,'Medical Examinations'!G2119:O4452,1,)</f>
        <v>0</v>
      </c>
      <c r="I2119" s="4" t="str">
        <f>VLOOKUP('Medical Examinations'!H2119,'Medical Examinations'!H2119:P4452,1,)</f>
        <v>No</v>
      </c>
      <c r="J2119" s="4" t="str">
        <f>VLOOKUP('Medical Examinations'!I2119,'Medical Examinations'!I2119:Q4452,1,)</f>
        <v>Underweight</v>
      </c>
      <c r="K2119" s="4" t="str">
        <f>VLOOKUP('Medical Examinations'!J2119,'Medical Examinations'!J2119:R4452,1,)</f>
        <v>Normal</v>
      </c>
      <c r="L2119" s="49">
        <f>VLOOKUP(Table3[[#This Row],[Charges]],Table3[[Charges]:[Age]],1,)</f>
        <v>35160.129999999997</v>
      </c>
      <c r="M2119" s="23" t="str">
        <f>VLOOKUP(Table3[[#This Row],[Hospital tier]],Table3[[Hospital tier]:[Age]],1,)</f>
        <v>tier - 2</v>
      </c>
      <c r="N2119" s="4" t="str">
        <f>VLOOKUP(Table3[[#This Row],[City tier]],Table3[[Hospital tier]:[Age]],1,)</f>
        <v>tier - 2</v>
      </c>
      <c r="O2119" s="4" t="str">
        <f>VLOOKUP(Table3[[#This Row],[State ID]],Table3[[State ID]:[Age]],1,)</f>
        <v>R1011</v>
      </c>
      <c r="P2119" s="4" t="str">
        <f>VLOOKUP(Table3[[#This Row],[Hospitalasion Details]],Table3[[Hospitalasion Details]:[Age]],1,)</f>
        <v>30-Dec-1967</v>
      </c>
      <c r="Q2119" s="4">
        <f>VLOOKUP(Table3[[#This Row],[Age]],Table3[Age],1,)</f>
        <v>55</v>
      </c>
    </row>
    <row r="2120" spans="1:17" x14ac:dyDescent="0.25">
      <c r="A2120" s="4" t="str">
        <f>VLOOKUP(Table2[[#This Row],[Customer ID]],Table2[],1,)</f>
        <v>Id2119</v>
      </c>
      <c r="B2120" s="4" t="str">
        <f>VLOOKUP(Table2[[#This Row],[Full Name]],Table2[[#This Row],[Full Name]],1,)</f>
        <v xml:space="preserve">  Matthew Klundt</v>
      </c>
      <c r="C2120" s="4">
        <f>VLOOKUP('Medical Examinations'!B2120,'Medical Examinations'!B2120:J4453,1,)</f>
        <v>23.83</v>
      </c>
      <c r="D2120" s="4">
        <f>VLOOKUP('Medical Examinations'!C2120,'Medical Examinations'!C2120:K4453,1,)</f>
        <v>5.68</v>
      </c>
      <c r="E2120" s="4" t="str">
        <f>VLOOKUP('Medical Examinations'!D2120,'Medical Examinations'!D2120:L4453,1,)</f>
        <v>No</v>
      </c>
      <c r="F2120" s="4" t="str">
        <f>VLOOKUP('Medical Examinations'!E2120,'Medical Examinations'!E2120:M4453,1,)</f>
        <v>No</v>
      </c>
      <c r="G2120" s="4" t="str">
        <f>VLOOKUP('Medical Examinations'!F2120,'Medical Examinations'!F2120:N4453,1,)</f>
        <v>No</v>
      </c>
      <c r="H2120" s="4">
        <f>VLOOKUP('Medical Examinations'!G2120,'Medical Examinations'!G2120:O4453,1,)</f>
        <v>0</v>
      </c>
      <c r="I2120" s="4" t="str">
        <f>VLOOKUP('Medical Examinations'!H2120,'Medical Examinations'!H2120:P4453,1,)</f>
        <v>No</v>
      </c>
      <c r="J2120" s="4" t="str">
        <f>VLOOKUP('Medical Examinations'!I2120,'Medical Examinations'!I2120:Q4453,1,)</f>
        <v>Normal Weight</v>
      </c>
      <c r="K2120" s="4" t="str">
        <f>VLOOKUP('Medical Examinations'!J2120,'Medical Examinations'!J2120:R4453,1,)</f>
        <v>Normal</v>
      </c>
      <c r="L2120" s="49">
        <f>VLOOKUP(Table3[[#This Row],[Charges]],Table3[[Charges]:[Age]],1,)</f>
        <v>35302.089999999997</v>
      </c>
      <c r="M2120" s="23" t="str">
        <f>VLOOKUP(Table3[[#This Row],[Hospital tier]],Table3[[Hospital tier]:[Age]],1,)</f>
        <v>tier - 1</v>
      </c>
      <c r="N2120" s="4" t="str">
        <f>VLOOKUP(Table3[[#This Row],[City tier]],Table3[[Hospital tier]:[Age]],1,)</f>
        <v>tier - 2</v>
      </c>
      <c r="O2120" s="4" t="str">
        <f>VLOOKUP(Table3[[#This Row],[State ID]],Table3[[State ID]:[Age]],1,)</f>
        <v>R1011</v>
      </c>
      <c r="P2120" s="4" t="str">
        <f>VLOOKUP(Table3[[#This Row],[Hospitalasion Details]],Table3[[Hospitalasion Details]:[Age]],1,)</f>
        <v>9-Jul-1997</v>
      </c>
      <c r="Q2120" s="4">
        <f>VLOOKUP(Table3[[#This Row],[Age]],Table3[Age],1,)</f>
        <v>25</v>
      </c>
    </row>
    <row r="2121" spans="1:17" x14ac:dyDescent="0.25">
      <c r="A2121" s="4" t="str">
        <f>VLOOKUP(Table2[[#This Row],[Customer ID]],Table2[],1,)</f>
        <v>Id2120</v>
      </c>
      <c r="B2121" s="4" t="str">
        <f>VLOOKUP(Table2[[#This Row],[Full Name]],Table2[[#This Row],[Full Name]],1,)</f>
        <v xml:space="preserve">  Kara Waters</v>
      </c>
      <c r="C2121" s="4">
        <f>VLOOKUP('Medical Examinations'!B2121,'Medical Examinations'!B2121:J4454,1,)</f>
        <v>36</v>
      </c>
      <c r="D2121" s="4">
        <f>VLOOKUP('Medical Examinations'!C2121,'Medical Examinations'!C2121:K4454,1,)</f>
        <v>4.66</v>
      </c>
      <c r="E2121" s="4" t="str">
        <f>VLOOKUP('Medical Examinations'!D2121,'Medical Examinations'!D2121:L4454,1,)</f>
        <v>No</v>
      </c>
      <c r="F2121" s="4" t="str">
        <f>VLOOKUP('Medical Examinations'!E2121,'Medical Examinations'!E2121:M4454,1,)</f>
        <v>yes</v>
      </c>
      <c r="G2121" s="4" t="str">
        <f>VLOOKUP('Medical Examinations'!F2121,'Medical Examinations'!F2121:N4454,1,)</f>
        <v>No</v>
      </c>
      <c r="H2121" s="4">
        <f>VLOOKUP('Medical Examinations'!G2121,'Medical Examinations'!G2121:O4454,1,)</f>
        <v>1</v>
      </c>
      <c r="I2121" s="4" t="str">
        <f>VLOOKUP('Medical Examinations'!H2121,'Medical Examinations'!H2121:P4454,1,)</f>
        <v>No</v>
      </c>
      <c r="J2121" s="4" t="str">
        <f>VLOOKUP('Medical Examinations'!I2121,'Medical Examinations'!I2121:Q4454,1,)</f>
        <v>Obesity</v>
      </c>
      <c r="K2121" s="4" t="str">
        <f>VLOOKUP('Medical Examinations'!J2121,'Medical Examinations'!J2121:R4454,1,)</f>
        <v>Normal</v>
      </c>
      <c r="L2121" s="49">
        <f>VLOOKUP(Table3[[#This Row],[Charges]],Table3[[Charges]:[Age]],1,)</f>
        <v>35315.96</v>
      </c>
      <c r="M2121" s="23" t="str">
        <f>VLOOKUP(Table3[[#This Row],[Hospital tier]],Table3[[Hospital tier]:[Age]],1,)</f>
        <v>tier - 2</v>
      </c>
      <c r="N2121" s="4" t="str">
        <f>VLOOKUP(Table3[[#This Row],[City tier]],Table3[[Hospital tier]:[Age]],1,)</f>
        <v>tier - 1</v>
      </c>
      <c r="O2121" s="4" t="str">
        <f>VLOOKUP(Table3[[#This Row],[State ID]],Table3[[State ID]:[Age]],1,)</f>
        <v>R1011</v>
      </c>
      <c r="P2121" s="4" t="str">
        <f>VLOOKUP(Table3[[#This Row],[Hospitalasion Details]],Table3[[Hospitalasion Details]:[Age]],1,)</f>
        <v>19-Sep-1988</v>
      </c>
      <c r="Q2121" s="4">
        <f>VLOOKUP(Table3[[#This Row],[Age]],Table3[Age],1,)</f>
        <v>34</v>
      </c>
    </row>
    <row r="2122" spans="1:17" x14ac:dyDescent="0.25">
      <c r="A2122" s="4" t="str">
        <f>VLOOKUP(Table2[[#This Row],[Customer ID]],Table2[],1,)</f>
        <v>Id2121</v>
      </c>
      <c r="B2122" s="4" t="str">
        <f>VLOOKUP(Table2[[#This Row],[Full Name]],Table2[[#This Row],[Full Name]],1,)</f>
        <v xml:space="preserve">  Sarah S Rusk</v>
      </c>
      <c r="C2122" s="4">
        <f>VLOOKUP('Medical Examinations'!B2122,'Medical Examinations'!B2122:J4455,1,)</f>
        <v>28.82</v>
      </c>
      <c r="D2122" s="4">
        <f>VLOOKUP('Medical Examinations'!C2122,'Medical Examinations'!C2122:K4455,1,)</f>
        <v>5.59</v>
      </c>
      <c r="E2122" s="4" t="str">
        <f>VLOOKUP('Medical Examinations'!D2122,'Medical Examinations'!D2122:L4455,1,)</f>
        <v>No</v>
      </c>
      <c r="F2122" s="4" t="str">
        <f>VLOOKUP('Medical Examinations'!E2122,'Medical Examinations'!E2122:M4455,1,)</f>
        <v>yes</v>
      </c>
      <c r="G2122" s="4" t="str">
        <f>VLOOKUP('Medical Examinations'!F2122,'Medical Examinations'!F2122:N4455,1,)</f>
        <v>No</v>
      </c>
      <c r="H2122" s="4">
        <f>VLOOKUP('Medical Examinations'!G2122,'Medical Examinations'!G2122:O4455,1,)</f>
        <v>1</v>
      </c>
      <c r="I2122" s="4" t="str">
        <f>VLOOKUP('Medical Examinations'!H2122,'Medical Examinations'!H2122:P4455,1,)</f>
        <v>No</v>
      </c>
      <c r="J2122" s="4" t="str">
        <f>VLOOKUP('Medical Examinations'!I2122,'Medical Examinations'!I2122:Q4455,1,)</f>
        <v>Over Weight</v>
      </c>
      <c r="K2122" s="4" t="str">
        <f>VLOOKUP('Medical Examinations'!J2122,'Medical Examinations'!J2122:R4455,1,)</f>
        <v>Normal</v>
      </c>
      <c r="L2122" s="49">
        <f>VLOOKUP(Table3[[#This Row],[Charges]],Table3[[Charges]:[Age]],1,)</f>
        <v>35345.730000000003</v>
      </c>
      <c r="M2122" s="23" t="str">
        <f>VLOOKUP(Table3[[#This Row],[Hospital tier]],Table3[[Hospital tier]:[Age]],1,)</f>
        <v>tier - 2</v>
      </c>
      <c r="N2122" s="4" t="str">
        <f>VLOOKUP(Table3[[#This Row],[City tier]],Table3[[Hospital tier]:[Age]],1,)</f>
        <v>tier - 3</v>
      </c>
      <c r="O2122" s="4" t="str">
        <f>VLOOKUP(Table3[[#This Row],[State ID]],Table3[[State ID]:[Age]],1,)</f>
        <v>R1011</v>
      </c>
      <c r="P2122" s="4" t="str">
        <f>VLOOKUP(Table3[[#This Row],[Hospitalasion Details]],Table3[[Hospitalasion Details]:[Age]],1,)</f>
        <v>22-Sep-1971</v>
      </c>
      <c r="Q2122" s="4">
        <f>VLOOKUP(Table3[[#This Row],[Age]],Table3[Age],1,)</f>
        <v>51</v>
      </c>
    </row>
    <row r="2123" spans="1:17" x14ac:dyDescent="0.25">
      <c r="A2123" s="4" t="str">
        <f>VLOOKUP(Table2[[#This Row],[Customer ID]],Table2[],1,)</f>
        <v>Id2122</v>
      </c>
      <c r="B2123" s="4" t="str">
        <f>VLOOKUP(Table2[[#This Row],[Full Name]],Table2[[#This Row],[Full Name]],1,)</f>
        <v xml:space="preserve">  Shauna R Gersbach</v>
      </c>
      <c r="C2123" s="4">
        <f>VLOOKUP('Medical Examinations'!B2123,'Medical Examinations'!B2123:J4456,1,)</f>
        <v>28.05</v>
      </c>
      <c r="D2123" s="4">
        <f>VLOOKUP('Medical Examinations'!C2123,'Medical Examinations'!C2123:K4456,1,)</f>
        <v>6.2</v>
      </c>
      <c r="E2123" s="4" t="str">
        <f>VLOOKUP('Medical Examinations'!D2123,'Medical Examinations'!D2123:L4456,1,)</f>
        <v>No</v>
      </c>
      <c r="F2123" s="4" t="str">
        <f>VLOOKUP('Medical Examinations'!E2123,'Medical Examinations'!E2123:M4456,1,)</f>
        <v>yes</v>
      </c>
      <c r="G2123" s="4" t="str">
        <f>VLOOKUP('Medical Examinations'!F2123,'Medical Examinations'!F2123:N4456,1,)</f>
        <v>No</v>
      </c>
      <c r="H2123" s="4">
        <f>VLOOKUP('Medical Examinations'!G2123,'Medical Examinations'!G2123:O4456,1,)</f>
        <v>1</v>
      </c>
      <c r="I2123" s="4" t="str">
        <f>VLOOKUP('Medical Examinations'!H2123,'Medical Examinations'!H2123:P4456,1,)</f>
        <v>No</v>
      </c>
      <c r="J2123" s="4" t="str">
        <f>VLOOKUP('Medical Examinations'!I2123,'Medical Examinations'!I2123:Q4456,1,)</f>
        <v>Over Weight</v>
      </c>
      <c r="K2123" s="4" t="str">
        <f>VLOOKUP('Medical Examinations'!J2123,'Medical Examinations'!J2123:R4456,1,)</f>
        <v>Pre diabetes</v>
      </c>
      <c r="L2123" s="49">
        <f>VLOOKUP(Table3[[#This Row],[Charges]],Table3[[Charges]:[Age]],1,)</f>
        <v>35491.64</v>
      </c>
      <c r="M2123" s="23" t="str">
        <f>VLOOKUP(Table3[[#This Row],[Hospital tier]],Table3[[Hospital tier]:[Age]],1,)</f>
        <v>tier - 1</v>
      </c>
      <c r="N2123" s="4" t="str">
        <f>VLOOKUP(Table3[[#This Row],[City tier]],Table3[[Hospital tier]:[Age]],1,)</f>
        <v>tier - 2</v>
      </c>
      <c r="O2123" s="4" t="str">
        <f>VLOOKUP(Table3[[#This Row],[State ID]],Table3[[State ID]:[Age]],1,)</f>
        <v>R1011</v>
      </c>
      <c r="P2123" s="4" t="str">
        <f>VLOOKUP(Table3[[#This Row],[Hospitalasion Details]],Table3[[Hospitalasion Details]:[Age]],1,)</f>
        <v>20-Nov-1988</v>
      </c>
      <c r="Q2123" s="4">
        <f>VLOOKUP(Table3[[#This Row],[Age]],Table3[Age],1,)</f>
        <v>34</v>
      </c>
    </row>
    <row r="2124" spans="1:17" x14ac:dyDescent="0.25">
      <c r="A2124" s="4" t="str">
        <f>VLOOKUP(Table2[[#This Row],[Customer ID]],Table2[],1,)</f>
        <v>Id2123</v>
      </c>
      <c r="B2124" s="4" t="str">
        <f>VLOOKUP(Table2[[#This Row],[Full Name]],Table2[[#This Row],[Full Name]],1,)</f>
        <v xml:space="preserve">  Lindsay J Taylor-Watson</v>
      </c>
      <c r="C2124" s="4">
        <f>VLOOKUP('Medical Examinations'!B2124,'Medical Examinations'!B2124:J4457,1,)</f>
        <v>27.1</v>
      </c>
      <c r="D2124" s="4">
        <f>VLOOKUP('Medical Examinations'!C2124,'Medical Examinations'!C2124:K4457,1,)</f>
        <v>4.45</v>
      </c>
      <c r="E2124" s="4" t="str">
        <f>VLOOKUP('Medical Examinations'!D2124,'Medical Examinations'!D2124:L4457,1,)</f>
        <v>No</v>
      </c>
      <c r="F2124" s="4" t="str">
        <f>VLOOKUP('Medical Examinations'!E2124,'Medical Examinations'!E2124:M4457,1,)</f>
        <v>yes</v>
      </c>
      <c r="G2124" s="4" t="str">
        <f>VLOOKUP('Medical Examinations'!F2124,'Medical Examinations'!F2124:N4457,1,)</f>
        <v>No</v>
      </c>
      <c r="H2124" s="4">
        <f>VLOOKUP('Medical Examinations'!G2124,'Medical Examinations'!G2124:O4457,1,)</f>
        <v>1</v>
      </c>
      <c r="I2124" s="4" t="str">
        <f>VLOOKUP('Medical Examinations'!H2124,'Medical Examinations'!H2124:P4457,1,)</f>
        <v>No</v>
      </c>
      <c r="J2124" s="4" t="str">
        <f>VLOOKUP('Medical Examinations'!I2124,'Medical Examinations'!I2124:Q4457,1,)</f>
        <v>Over Weight</v>
      </c>
      <c r="K2124" s="4" t="str">
        <f>VLOOKUP('Medical Examinations'!J2124,'Medical Examinations'!J2124:R4457,1,)</f>
        <v>Normal</v>
      </c>
      <c r="L2124" s="49">
        <f>VLOOKUP(Table3[[#This Row],[Charges]],Table3[[Charges]:[Age]],1,)</f>
        <v>35517.19</v>
      </c>
      <c r="M2124" s="23" t="str">
        <f>VLOOKUP(Table3[[#This Row],[Hospital tier]],Table3[[Hospital tier]:[Age]],1,)</f>
        <v>tier - 2</v>
      </c>
      <c r="N2124" s="4" t="str">
        <f>VLOOKUP(Table3[[#This Row],[City tier]],Table3[[Hospital tier]:[Age]],1,)</f>
        <v>tier - 2</v>
      </c>
      <c r="O2124" s="4" t="str">
        <f>VLOOKUP(Table3[[#This Row],[State ID]],Table3[[State ID]:[Age]],1,)</f>
        <v>R1011</v>
      </c>
      <c r="P2124" s="4" t="str">
        <f>VLOOKUP(Table3[[#This Row],[Hospitalasion Details]],Table3[[Hospitalasion Details]:[Age]],1,)</f>
        <v>16-Dec-1973</v>
      </c>
      <c r="Q2124" s="4">
        <f>VLOOKUP(Table3[[#This Row],[Age]],Table3[Age],1,)</f>
        <v>49</v>
      </c>
    </row>
    <row r="2125" spans="1:17" x14ac:dyDescent="0.25">
      <c r="A2125" s="4" t="str">
        <f>VLOOKUP(Table2[[#This Row],[Customer ID]],Table2[],1,)</f>
        <v>Id2124</v>
      </c>
      <c r="B2125" s="4" t="str">
        <f>VLOOKUP(Table2[[#This Row],[Full Name]],Table2[[#This Row],[Full Name]],1,)</f>
        <v xml:space="preserve">  Danya A Crawford</v>
      </c>
      <c r="C2125" s="4">
        <f>VLOOKUP('Medical Examinations'!B2125,'Medical Examinations'!B2125:J4458,1,)</f>
        <v>24.3</v>
      </c>
      <c r="D2125" s="4">
        <f>VLOOKUP('Medical Examinations'!C2125,'Medical Examinations'!C2125:K4458,1,)</f>
        <v>6.1</v>
      </c>
      <c r="E2125" s="4" t="str">
        <f>VLOOKUP('Medical Examinations'!D2125,'Medical Examinations'!D2125:L4458,1,)</f>
        <v>Yes</v>
      </c>
      <c r="F2125" s="4" t="str">
        <f>VLOOKUP('Medical Examinations'!E2125,'Medical Examinations'!E2125:M4458,1,)</f>
        <v>yes</v>
      </c>
      <c r="G2125" s="4" t="str">
        <f>VLOOKUP('Medical Examinations'!F2125,'Medical Examinations'!F2125:N4458,1,)</f>
        <v>No</v>
      </c>
      <c r="H2125" s="4">
        <f>VLOOKUP('Medical Examinations'!G2125,'Medical Examinations'!G2125:O4458,1,)</f>
        <v>1</v>
      </c>
      <c r="I2125" s="4" t="str">
        <f>VLOOKUP('Medical Examinations'!H2125,'Medical Examinations'!H2125:P4458,1,)</f>
        <v>No</v>
      </c>
      <c r="J2125" s="4" t="str">
        <f>VLOOKUP('Medical Examinations'!I2125,'Medical Examinations'!I2125:Q4458,1,)</f>
        <v>Normal Weight</v>
      </c>
      <c r="K2125" s="4" t="str">
        <f>VLOOKUP('Medical Examinations'!J2125,'Medical Examinations'!J2125:R4458,1,)</f>
        <v>Pre diabetes</v>
      </c>
      <c r="L2125" s="49">
        <f>VLOOKUP(Table3[[#This Row],[Charges]],Table3[[Charges]:[Age]],1,)</f>
        <v>35547.47</v>
      </c>
      <c r="M2125" s="23" t="str">
        <f>VLOOKUP(Table3[[#This Row],[Hospital tier]],Table3[[Hospital tier]:[Age]],1,)</f>
        <v>tier - 2</v>
      </c>
      <c r="N2125" s="4" t="str">
        <f>VLOOKUP(Table3[[#This Row],[City tier]],Table3[[Hospital tier]:[Age]],1,)</f>
        <v>tier - 3</v>
      </c>
      <c r="O2125" s="4" t="str">
        <f>VLOOKUP(Table3[[#This Row],[State ID]],Table3[[State ID]:[Age]],1,)</f>
        <v>R1011</v>
      </c>
      <c r="P2125" s="4" t="str">
        <f>VLOOKUP(Table3[[#This Row],[Hospitalasion Details]],Table3[[Hospitalasion Details]:[Age]],1,)</f>
        <v>13-Sep-1992</v>
      </c>
      <c r="Q2125" s="4">
        <f>VLOOKUP(Table3[[#This Row],[Age]],Table3[Age],1,)</f>
        <v>30</v>
      </c>
    </row>
    <row r="2126" spans="1:17" x14ac:dyDescent="0.25">
      <c r="A2126" s="4" t="str">
        <f>VLOOKUP(Table2[[#This Row],[Customer ID]],Table2[],1,)</f>
        <v>Id2125</v>
      </c>
      <c r="B2126" s="4" t="str">
        <f>VLOOKUP(Table2[[#This Row],[Full Name]],Table2[[#This Row],[Full Name]],1,)</f>
        <v xml:space="preserve">  Lorraine Levitsky</v>
      </c>
      <c r="C2126" s="4">
        <f>VLOOKUP('Medical Examinations'!B2126,'Medical Examinations'!B2126:J4459,1,)</f>
        <v>30.72</v>
      </c>
      <c r="D2126" s="4">
        <f>VLOOKUP('Medical Examinations'!C2126,'Medical Examinations'!C2126:K4459,1,)</f>
        <v>6.06</v>
      </c>
      <c r="E2126" s="4" t="str">
        <f>VLOOKUP('Medical Examinations'!D2126,'Medical Examinations'!D2126:L4459,1,)</f>
        <v>No</v>
      </c>
      <c r="F2126" s="4" t="str">
        <f>VLOOKUP('Medical Examinations'!E2126,'Medical Examinations'!E2126:M4459,1,)</f>
        <v>yes</v>
      </c>
      <c r="G2126" s="4" t="str">
        <f>VLOOKUP('Medical Examinations'!F2126,'Medical Examinations'!F2126:N4459,1,)</f>
        <v>No</v>
      </c>
      <c r="H2126" s="4">
        <f>VLOOKUP('Medical Examinations'!G2126,'Medical Examinations'!G2126:O4459,1,)</f>
        <v>1</v>
      </c>
      <c r="I2126" s="4" t="str">
        <f>VLOOKUP('Medical Examinations'!H2126,'Medical Examinations'!H2126:P4459,1,)</f>
        <v>No</v>
      </c>
      <c r="J2126" s="4" t="str">
        <f>VLOOKUP('Medical Examinations'!I2126,'Medical Examinations'!I2126:Q4459,1,)</f>
        <v>Obesity</v>
      </c>
      <c r="K2126" s="4" t="str">
        <f>VLOOKUP('Medical Examinations'!J2126,'Medical Examinations'!J2126:R4459,1,)</f>
        <v>Pre diabetes</v>
      </c>
      <c r="L2126" s="49">
        <f>VLOOKUP(Table3[[#This Row],[Charges]],Table3[[Charges]:[Age]],1,)</f>
        <v>35547.72</v>
      </c>
      <c r="M2126" s="23" t="str">
        <f>VLOOKUP(Table3[[#This Row],[Hospital tier]],Table3[[Hospital tier]:[Age]],1,)</f>
        <v>tier - 1</v>
      </c>
      <c r="N2126" s="4" t="str">
        <f>VLOOKUP(Table3[[#This Row],[City tier]],Table3[[Hospital tier]:[Age]],1,)</f>
        <v>tier - 1</v>
      </c>
      <c r="O2126" s="4" t="str">
        <f>VLOOKUP(Table3[[#This Row],[State ID]],Table3[[State ID]:[Age]],1,)</f>
        <v>R1011</v>
      </c>
      <c r="P2126" s="4" t="str">
        <f>VLOOKUP(Table3[[#This Row],[Hospitalasion Details]],Table3[[Hospitalasion Details]:[Age]],1,)</f>
        <v>27-Oct-1973</v>
      </c>
      <c r="Q2126" s="4">
        <f>VLOOKUP(Table3[[#This Row],[Age]],Table3[Age],1,)</f>
        <v>49</v>
      </c>
    </row>
    <row r="2127" spans="1:17" x14ac:dyDescent="0.25">
      <c r="A2127" s="4" t="str">
        <f>VLOOKUP(Table2[[#This Row],[Customer ID]],Table2[],1,)</f>
        <v>Id2126</v>
      </c>
      <c r="B2127" s="4" t="str">
        <f>VLOOKUP(Table2[[#This Row],[Full Name]],Table2[[#This Row],[Full Name]],1,)</f>
        <v xml:space="preserve">  Jennifer L Carroll</v>
      </c>
      <c r="C2127" s="4">
        <f>VLOOKUP('Medical Examinations'!B2127,'Medical Examinations'!B2127:J4460,1,)</f>
        <v>37.43</v>
      </c>
      <c r="D2127" s="4">
        <f>VLOOKUP('Medical Examinations'!C2127,'Medical Examinations'!C2127:K4460,1,)</f>
        <v>4.5599999999999996</v>
      </c>
      <c r="E2127" s="4" t="str">
        <f>VLOOKUP('Medical Examinations'!D2127,'Medical Examinations'!D2127:L4460,1,)</f>
        <v>No</v>
      </c>
      <c r="F2127" s="4" t="str">
        <f>VLOOKUP('Medical Examinations'!E2127,'Medical Examinations'!E2127:M4460,1,)</f>
        <v>No</v>
      </c>
      <c r="G2127" s="4" t="str">
        <f>VLOOKUP('Medical Examinations'!F2127,'Medical Examinations'!F2127:N4460,1,)</f>
        <v>Yes</v>
      </c>
      <c r="H2127" s="4">
        <f>VLOOKUP('Medical Examinations'!G2127,'Medical Examinations'!G2127:O4460,1,)</f>
        <v>1</v>
      </c>
      <c r="I2127" s="4" t="str">
        <f>VLOOKUP('Medical Examinations'!H2127,'Medical Examinations'!H2127:P4460,1,)</f>
        <v>No</v>
      </c>
      <c r="J2127" s="4" t="str">
        <f>VLOOKUP('Medical Examinations'!I2127,'Medical Examinations'!I2127:Q4460,1,)</f>
        <v>Obesity</v>
      </c>
      <c r="K2127" s="4" t="str">
        <f>VLOOKUP('Medical Examinations'!J2127,'Medical Examinations'!J2127:R4460,1,)</f>
        <v>Normal</v>
      </c>
      <c r="L2127" s="49">
        <f>VLOOKUP(Table3[[#This Row],[Charges]],Table3[[Charges]:[Age]],1,)</f>
        <v>35573.26</v>
      </c>
      <c r="M2127" s="23" t="str">
        <f>VLOOKUP(Table3[[#This Row],[Hospital tier]],Table3[[Hospital tier]:[Age]],1,)</f>
        <v>tier - 2</v>
      </c>
      <c r="N2127" s="4" t="str">
        <f>VLOOKUP(Table3[[#This Row],[City tier]],Table3[[Hospital tier]:[Age]],1,)</f>
        <v>tier - 1</v>
      </c>
      <c r="O2127" s="4" t="str">
        <f>VLOOKUP(Table3[[#This Row],[State ID]],Table3[[State ID]:[Age]],1,)</f>
        <v>R1011</v>
      </c>
      <c r="P2127" s="4" t="str">
        <f>VLOOKUP(Table3[[#This Row],[Hospitalasion Details]],Table3[[Hospitalasion Details]:[Age]],1,)</f>
        <v>29-Aug-1964</v>
      </c>
      <c r="Q2127" s="4">
        <f>VLOOKUP(Table3[[#This Row],[Age]],Table3[Age],1,)</f>
        <v>58</v>
      </c>
    </row>
    <row r="2128" spans="1:17" x14ac:dyDescent="0.25">
      <c r="A2128" s="4" t="str">
        <f>VLOOKUP(Table2[[#This Row],[Customer ID]],Table2[],1,)</f>
        <v>Id2127</v>
      </c>
      <c r="B2128" s="4" t="str">
        <f>VLOOKUP(Table2[[#This Row],[Full Name]],Table2[[#This Row],[Full Name]],1,)</f>
        <v xml:space="preserve">  Jesus Sr Campos</v>
      </c>
      <c r="C2128" s="4">
        <f>VLOOKUP('Medical Examinations'!B2128,'Medical Examinations'!B2128:J4461,1,)</f>
        <v>25.74</v>
      </c>
      <c r="D2128" s="4">
        <f>VLOOKUP('Medical Examinations'!C2128,'Medical Examinations'!C2128:K4461,1,)</f>
        <v>6.41</v>
      </c>
      <c r="E2128" s="4" t="str">
        <f>VLOOKUP('Medical Examinations'!D2128,'Medical Examinations'!D2128:L4461,1,)</f>
        <v>Yes</v>
      </c>
      <c r="F2128" s="4" t="str">
        <f>VLOOKUP('Medical Examinations'!E2128,'Medical Examinations'!E2128:M4461,1,)</f>
        <v>No</v>
      </c>
      <c r="G2128" s="4" t="str">
        <f>VLOOKUP('Medical Examinations'!F2128,'Medical Examinations'!F2128:N4461,1,)</f>
        <v>Yes</v>
      </c>
      <c r="H2128" s="4">
        <f>VLOOKUP('Medical Examinations'!G2128,'Medical Examinations'!G2128:O4461,1,)</f>
        <v>1</v>
      </c>
      <c r="I2128" s="4" t="str">
        <f>VLOOKUP('Medical Examinations'!H2128,'Medical Examinations'!H2128:P4461,1,)</f>
        <v>No</v>
      </c>
      <c r="J2128" s="4" t="str">
        <f>VLOOKUP('Medical Examinations'!I2128,'Medical Examinations'!I2128:Q4461,1,)</f>
        <v>Over Weight</v>
      </c>
      <c r="K2128" s="4" t="str">
        <f>VLOOKUP('Medical Examinations'!J2128,'Medical Examinations'!J2128:R4461,1,)</f>
        <v>Diabetes</v>
      </c>
      <c r="L2128" s="49">
        <f>VLOOKUP(Table3[[#This Row],[Charges]],Table3[[Charges]:[Age]],1,)</f>
        <v>35583.17</v>
      </c>
      <c r="M2128" s="23" t="str">
        <f>VLOOKUP(Table3[[#This Row],[Hospital tier]],Table3[[Hospital tier]:[Age]],1,)</f>
        <v>tier - 1</v>
      </c>
      <c r="N2128" s="4" t="str">
        <f>VLOOKUP(Table3[[#This Row],[City tier]],Table3[[Hospital tier]:[Age]],1,)</f>
        <v>tier - 3</v>
      </c>
      <c r="O2128" s="4" t="str">
        <f>VLOOKUP(Table3[[#This Row],[State ID]],Table3[[State ID]:[Age]],1,)</f>
        <v>R1011</v>
      </c>
      <c r="P2128" s="4" t="str">
        <f>VLOOKUP(Table3[[#This Row],[Hospitalasion Details]],Table3[[Hospitalasion Details]:[Age]],1,)</f>
        <v>10-Aug-1971</v>
      </c>
      <c r="Q2128" s="4">
        <f>VLOOKUP(Table3[[#This Row],[Age]],Table3[Age],1,)</f>
        <v>51</v>
      </c>
    </row>
    <row r="2129" spans="1:17" x14ac:dyDescent="0.25">
      <c r="A2129" s="4" t="str">
        <f>VLOOKUP(Table2[[#This Row],[Customer ID]],Table2[],1,)</f>
        <v>Id2128</v>
      </c>
      <c r="B2129" s="4" t="str">
        <f>VLOOKUP(Table2[[#This Row],[Full Name]],Table2[[#This Row],[Full Name]],1,)</f>
        <v xml:space="preserve">  Kristen Flajslik</v>
      </c>
      <c r="C2129" s="4">
        <f>VLOOKUP('Medical Examinations'!B2129,'Medical Examinations'!B2129:J4462,1,)</f>
        <v>36.575000000000003</v>
      </c>
      <c r="D2129" s="4">
        <f>VLOOKUP('Medical Examinations'!C2129,'Medical Examinations'!C2129:K4462,1,)</f>
        <v>5.57</v>
      </c>
      <c r="E2129" s="4" t="str">
        <f>VLOOKUP('Medical Examinations'!D2129,'Medical Examinations'!D2129:L4462,1,)</f>
        <v>No</v>
      </c>
      <c r="F2129" s="4" t="str">
        <f>VLOOKUP('Medical Examinations'!E2129,'Medical Examinations'!E2129:M4462,1,)</f>
        <v>No</v>
      </c>
      <c r="G2129" s="4" t="str">
        <f>VLOOKUP('Medical Examinations'!F2129,'Medical Examinations'!F2129:N4462,1,)</f>
        <v>Yes</v>
      </c>
      <c r="H2129" s="4">
        <f>VLOOKUP('Medical Examinations'!G2129,'Medical Examinations'!G2129:O4462,1,)</f>
        <v>1</v>
      </c>
      <c r="I2129" s="4" t="str">
        <f>VLOOKUP('Medical Examinations'!H2129,'Medical Examinations'!H2129:P4462,1,)</f>
        <v>No</v>
      </c>
      <c r="J2129" s="4" t="str">
        <f>VLOOKUP('Medical Examinations'!I2129,'Medical Examinations'!I2129:Q4462,1,)</f>
        <v>Obesity</v>
      </c>
      <c r="K2129" s="4" t="str">
        <f>VLOOKUP('Medical Examinations'!J2129,'Medical Examinations'!J2129:R4462,1,)</f>
        <v>Normal</v>
      </c>
      <c r="L2129" s="49">
        <f>VLOOKUP(Table3[[#This Row],[Charges]],Table3[[Charges]:[Age]],1,)</f>
        <v>35585.58</v>
      </c>
      <c r="M2129" s="23" t="str">
        <f>VLOOKUP(Table3[[#This Row],[Hospital tier]],Table3[[Hospital tier]:[Age]],1,)</f>
        <v>tier - 2</v>
      </c>
      <c r="N2129" s="4" t="str">
        <f>VLOOKUP(Table3[[#This Row],[City tier]],Table3[[Hospital tier]:[Age]],1,)</f>
        <v>tier - 3</v>
      </c>
      <c r="O2129" s="4" t="str">
        <f>VLOOKUP(Table3[[#This Row],[State ID]],Table3[[State ID]:[Age]],1,)</f>
        <v>R1011</v>
      </c>
      <c r="P2129" s="4" t="str">
        <f>VLOOKUP(Table3[[#This Row],[Hospitalasion Details]],Table3[[Hospitalasion Details]:[Age]],1,)</f>
        <v>19-Nov-2000</v>
      </c>
      <c r="Q2129" s="4">
        <f>VLOOKUP(Table3[[#This Row],[Age]],Table3[Age],1,)</f>
        <v>22</v>
      </c>
    </row>
    <row r="2130" spans="1:17" x14ac:dyDescent="0.25">
      <c r="A2130" s="4" t="str">
        <f>VLOOKUP(Table2[[#This Row],[Customer ID]],Table2[],1,)</f>
        <v>Id2129</v>
      </c>
      <c r="B2130" s="4" t="str">
        <f>VLOOKUP(Table2[[#This Row],[Full Name]],Table2[[#This Row],[Full Name]],1,)</f>
        <v xml:space="preserve">  Catherine C Chua</v>
      </c>
      <c r="C2130" s="4">
        <f>VLOOKUP('Medical Examinations'!B2130,'Medical Examinations'!B2130:J4463,1,)</f>
        <v>35.15</v>
      </c>
      <c r="D2130" s="4">
        <f>VLOOKUP('Medical Examinations'!C2130,'Medical Examinations'!C2130:K4463,1,)</f>
        <v>5.47</v>
      </c>
      <c r="E2130" s="4" t="str">
        <f>VLOOKUP('Medical Examinations'!D2130,'Medical Examinations'!D2130:L4463,1,)</f>
        <v>No</v>
      </c>
      <c r="F2130" s="4" t="str">
        <f>VLOOKUP('Medical Examinations'!E2130,'Medical Examinations'!E2130:M4463,1,)</f>
        <v>No</v>
      </c>
      <c r="G2130" s="4" t="str">
        <f>VLOOKUP('Medical Examinations'!F2130,'Medical Examinations'!F2130:N4463,1,)</f>
        <v>Yes</v>
      </c>
      <c r="H2130" s="4">
        <f>VLOOKUP('Medical Examinations'!G2130,'Medical Examinations'!G2130:O4463,1,)</f>
        <v>1</v>
      </c>
      <c r="I2130" s="4" t="str">
        <f>VLOOKUP('Medical Examinations'!H2130,'Medical Examinations'!H2130:P4463,1,)</f>
        <v>No</v>
      </c>
      <c r="J2130" s="4" t="str">
        <f>VLOOKUP('Medical Examinations'!I2130,'Medical Examinations'!I2130:Q4463,1,)</f>
        <v>Obesity</v>
      </c>
      <c r="K2130" s="4" t="str">
        <f>VLOOKUP('Medical Examinations'!J2130,'Medical Examinations'!J2130:R4463,1,)</f>
        <v>Normal</v>
      </c>
      <c r="L2130" s="49">
        <f>VLOOKUP(Table3[[#This Row],[Charges]],Table3[[Charges]:[Age]],1,)</f>
        <v>35595.589999999997</v>
      </c>
      <c r="M2130" s="23" t="str">
        <f>VLOOKUP(Table3[[#This Row],[Hospital tier]],Table3[[Hospital tier]:[Age]],1,)</f>
        <v>tier - 2</v>
      </c>
      <c r="N2130" s="4" t="str">
        <f>VLOOKUP(Table3[[#This Row],[City tier]],Table3[[Hospital tier]:[Age]],1,)</f>
        <v>tier - 3</v>
      </c>
      <c r="O2130" s="4" t="str">
        <f>VLOOKUP(Table3[[#This Row],[State ID]],Table3[[State ID]:[Age]],1,)</f>
        <v>R1013</v>
      </c>
      <c r="P2130" s="4" t="str">
        <f>VLOOKUP(Table3[[#This Row],[Hospitalasion Details]],Table3[[Hospitalasion Details]:[Age]],1,)</f>
        <v>17-Dec-2000</v>
      </c>
      <c r="Q2130" s="4">
        <f>VLOOKUP(Table3[[#This Row],[Age]],Table3[Age],1,)</f>
        <v>22</v>
      </c>
    </row>
    <row r="2131" spans="1:17" x14ac:dyDescent="0.25">
      <c r="A2131" s="4" t="str">
        <f>VLOOKUP(Table2[[#This Row],[Customer ID]],Table2[],1,)</f>
        <v>Id2130</v>
      </c>
      <c r="B2131" s="4" t="str">
        <f>VLOOKUP(Table2[[#This Row],[Full Name]],Table2[[#This Row],[Full Name]],1,)</f>
        <v xml:space="preserve">  Paula Wiltse</v>
      </c>
      <c r="C2131" s="4">
        <f>VLOOKUP('Medical Examinations'!B2131,'Medical Examinations'!B2131:J4464,1,)</f>
        <v>32.11</v>
      </c>
      <c r="D2131" s="4">
        <f>VLOOKUP('Medical Examinations'!C2131,'Medical Examinations'!C2131:K4464,1,)</f>
        <v>4.43</v>
      </c>
      <c r="E2131" s="4" t="str">
        <f>VLOOKUP('Medical Examinations'!D2131,'Medical Examinations'!D2131:L4464,1,)</f>
        <v>No</v>
      </c>
      <c r="F2131" s="4" t="str">
        <f>VLOOKUP('Medical Examinations'!E2131,'Medical Examinations'!E2131:M4464,1,)</f>
        <v>No</v>
      </c>
      <c r="G2131" s="4" t="str">
        <f>VLOOKUP('Medical Examinations'!F2131,'Medical Examinations'!F2131:N4464,1,)</f>
        <v>Yes</v>
      </c>
      <c r="H2131" s="4">
        <f>VLOOKUP('Medical Examinations'!G2131,'Medical Examinations'!G2131:O4464,1,)</f>
        <v>1</v>
      </c>
      <c r="I2131" s="4" t="str">
        <f>VLOOKUP('Medical Examinations'!H2131,'Medical Examinations'!H2131:P4464,1,)</f>
        <v>No</v>
      </c>
      <c r="J2131" s="4" t="str">
        <f>VLOOKUP('Medical Examinations'!I2131,'Medical Examinations'!I2131:Q4464,1,)</f>
        <v>Obesity</v>
      </c>
      <c r="K2131" s="4" t="str">
        <f>VLOOKUP('Medical Examinations'!J2131,'Medical Examinations'!J2131:R4464,1,)</f>
        <v>Normal</v>
      </c>
      <c r="L2131" s="49">
        <f>VLOOKUP(Table3[[#This Row],[Charges]],Table3[[Charges]:[Age]],1,)</f>
        <v>35701.9</v>
      </c>
      <c r="M2131" s="23" t="str">
        <f>VLOOKUP(Table3[[#This Row],[Hospital tier]],Table3[[Hospital tier]:[Age]],1,)</f>
        <v>tier - 2</v>
      </c>
      <c r="N2131" s="4" t="str">
        <f>VLOOKUP(Table3[[#This Row],[City tier]],Table3[[Hospital tier]:[Age]],1,)</f>
        <v>tier - 1</v>
      </c>
      <c r="O2131" s="4" t="str">
        <f>VLOOKUP(Table3[[#This Row],[State ID]],Table3[[State ID]:[Age]],1,)</f>
        <v>R1011</v>
      </c>
      <c r="P2131" s="4" t="str">
        <f>VLOOKUP(Table3[[#This Row],[Hospitalasion Details]],Table3[[Hospitalasion Details]:[Age]],1,)</f>
        <v>19-Dec-1978</v>
      </c>
      <c r="Q2131" s="4">
        <f>VLOOKUP(Table3[[#This Row],[Age]],Table3[Age],1,)</f>
        <v>44</v>
      </c>
    </row>
    <row r="2132" spans="1:17" x14ac:dyDescent="0.25">
      <c r="A2132" s="4" t="str">
        <f>VLOOKUP(Table2[[#This Row],[Customer ID]],Table2[],1,)</f>
        <v>Id2131</v>
      </c>
      <c r="B2132" s="4" t="str">
        <f>VLOOKUP(Table2[[#This Row],[Full Name]],Table2[[#This Row],[Full Name]],1,)</f>
        <v xml:space="preserve">  Evan Fisher</v>
      </c>
      <c r="C2132" s="4">
        <f>VLOOKUP('Medical Examinations'!B2132,'Medical Examinations'!B2132:J4465,1,)</f>
        <v>30.495000000000001</v>
      </c>
      <c r="D2132" s="4">
        <f>VLOOKUP('Medical Examinations'!C2132,'Medical Examinations'!C2132:K4465,1,)</f>
        <v>4.95</v>
      </c>
      <c r="E2132" s="4" t="str">
        <f>VLOOKUP('Medical Examinations'!D2132,'Medical Examinations'!D2132:L4465,1,)</f>
        <v>No</v>
      </c>
      <c r="F2132" s="4" t="str">
        <f>VLOOKUP('Medical Examinations'!E2132,'Medical Examinations'!E2132:M4465,1,)</f>
        <v>No</v>
      </c>
      <c r="G2132" s="4" t="str">
        <f>VLOOKUP('Medical Examinations'!F2132,'Medical Examinations'!F2132:N4465,1,)</f>
        <v>Yes</v>
      </c>
      <c r="H2132" s="4">
        <f>VLOOKUP('Medical Examinations'!G2132,'Medical Examinations'!G2132:O4465,1,)</f>
        <v>1</v>
      </c>
      <c r="I2132" s="4" t="str">
        <f>VLOOKUP('Medical Examinations'!H2132,'Medical Examinations'!H2132:P4465,1,)</f>
        <v>No</v>
      </c>
      <c r="J2132" s="4" t="str">
        <f>VLOOKUP('Medical Examinations'!I2132,'Medical Examinations'!I2132:Q4465,1,)</f>
        <v>Obesity</v>
      </c>
      <c r="K2132" s="4" t="str">
        <f>VLOOKUP('Medical Examinations'!J2132,'Medical Examinations'!J2132:R4465,1,)</f>
        <v>Normal</v>
      </c>
      <c r="L2132" s="49">
        <f>VLOOKUP(Table3[[#This Row],[Charges]],Table3[[Charges]:[Age]],1,)</f>
        <v>35711.39</v>
      </c>
      <c r="M2132" s="23" t="str">
        <f>VLOOKUP(Table3[[#This Row],[Hospital tier]],Table3[[Hospital tier]:[Age]],1,)</f>
        <v>tier - 2</v>
      </c>
      <c r="N2132" s="4" t="str">
        <f>VLOOKUP(Table3[[#This Row],[City tier]],Table3[[Hospital tier]:[Age]],1,)</f>
        <v>tier - 3</v>
      </c>
      <c r="O2132" s="4" t="str">
        <f>VLOOKUP(Table3[[#This Row],[State ID]],Table3[[State ID]:[Age]],1,)</f>
        <v>R1012</v>
      </c>
      <c r="P2132" s="4" t="str">
        <f>VLOOKUP(Table3[[#This Row],[Hospitalasion Details]],Table3[[Hospitalasion Details]:[Age]],1,)</f>
        <v>15-Jul-1974</v>
      </c>
      <c r="Q2132" s="4">
        <f>VLOOKUP(Table3[[#This Row],[Age]],Table3[Age],1,)</f>
        <v>48</v>
      </c>
    </row>
    <row r="2133" spans="1:17" x14ac:dyDescent="0.25">
      <c r="A2133" s="4" t="str">
        <f>VLOOKUP(Table2[[#This Row],[Customer ID]],Table2[],1,)</f>
        <v>Id2132</v>
      </c>
      <c r="B2133" s="4" t="str">
        <f>VLOOKUP(Table2[[#This Row],[Full Name]],Table2[[#This Row],[Full Name]],1,)</f>
        <v xml:space="preserve">  Nathan J Wilzbacher</v>
      </c>
      <c r="C2133" s="4">
        <f>VLOOKUP('Medical Examinations'!B2133,'Medical Examinations'!B2133:J4466,1,)</f>
        <v>29.24</v>
      </c>
      <c r="D2133" s="4">
        <f>VLOOKUP('Medical Examinations'!C2133,'Medical Examinations'!C2133:K4466,1,)</f>
        <v>4.04</v>
      </c>
      <c r="E2133" s="4" t="str">
        <f>VLOOKUP('Medical Examinations'!D2133,'Medical Examinations'!D2133:L4466,1,)</f>
        <v>No</v>
      </c>
      <c r="F2133" s="4" t="str">
        <f>VLOOKUP('Medical Examinations'!E2133,'Medical Examinations'!E2133:M4466,1,)</f>
        <v>yes</v>
      </c>
      <c r="G2133" s="4" t="str">
        <f>VLOOKUP('Medical Examinations'!F2133,'Medical Examinations'!F2133:N4466,1,)</f>
        <v>No</v>
      </c>
      <c r="H2133" s="4">
        <f>VLOOKUP('Medical Examinations'!G2133,'Medical Examinations'!G2133:O4466,1,)</f>
        <v>1</v>
      </c>
      <c r="I2133" s="4" t="str">
        <f>VLOOKUP('Medical Examinations'!H2133,'Medical Examinations'!H2133:P4466,1,)</f>
        <v>No</v>
      </c>
      <c r="J2133" s="4" t="str">
        <f>VLOOKUP('Medical Examinations'!I2133,'Medical Examinations'!I2133:Q4466,1,)</f>
        <v>Over Weight</v>
      </c>
      <c r="K2133" s="4" t="str">
        <f>VLOOKUP('Medical Examinations'!J2133,'Medical Examinations'!J2133:R4466,1,)</f>
        <v>Normal</v>
      </c>
      <c r="L2133" s="49">
        <f>VLOOKUP(Table3[[#This Row],[Charges]],Table3[[Charges]:[Age]],1,)</f>
        <v>35733.96</v>
      </c>
      <c r="M2133" s="23" t="str">
        <f>VLOOKUP(Table3[[#This Row],[Hospital tier]],Table3[[Hospital tier]:[Age]],1,)</f>
        <v>tier - 2</v>
      </c>
      <c r="N2133" s="4" t="str">
        <f>VLOOKUP(Table3[[#This Row],[City tier]],Table3[[Hospital tier]:[Age]],1,)</f>
        <v>tier - 2</v>
      </c>
      <c r="O2133" s="4" t="str">
        <f>VLOOKUP(Table3[[#This Row],[State ID]],Table3[[State ID]:[Age]],1,)</f>
        <v>R1011</v>
      </c>
      <c r="P2133" s="4" t="str">
        <f>VLOOKUP(Table3[[#This Row],[Hospitalasion Details]],Table3[[Hospitalasion Details]:[Age]],1,)</f>
        <v>4-Oct-1976</v>
      </c>
      <c r="Q2133" s="4">
        <f>VLOOKUP(Table3[[#This Row],[Age]],Table3[Age],1,)</f>
        <v>46</v>
      </c>
    </row>
    <row r="2134" spans="1:17" x14ac:dyDescent="0.25">
      <c r="A2134" s="4" t="str">
        <f>VLOOKUP(Table2[[#This Row],[Customer ID]],Table2[],1,)</f>
        <v>Id2133</v>
      </c>
      <c r="B2134" s="4" t="str">
        <f>VLOOKUP(Table2[[#This Row],[Full Name]],Table2[[#This Row],[Full Name]],1,)</f>
        <v xml:space="preserve">  Ashley M Thayer</v>
      </c>
      <c r="C2134" s="4">
        <f>VLOOKUP('Medical Examinations'!B2134,'Medical Examinations'!B2134:J4467,1,)</f>
        <v>22.515000000000001</v>
      </c>
      <c r="D2134" s="4">
        <f>VLOOKUP('Medical Examinations'!C2134,'Medical Examinations'!C2134:K4467,1,)</f>
        <v>5.93</v>
      </c>
      <c r="E2134" s="4" t="str">
        <f>VLOOKUP('Medical Examinations'!D2134,'Medical Examinations'!D2134:L4467,1,)</f>
        <v>No</v>
      </c>
      <c r="F2134" s="4" t="str">
        <f>VLOOKUP('Medical Examinations'!E2134,'Medical Examinations'!E2134:M4467,1,)</f>
        <v>No</v>
      </c>
      <c r="G2134" s="4" t="str">
        <f>VLOOKUP('Medical Examinations'!F2134,'Medical Examinations'!F2134:N4467,1,)</f>
        <v>Yes</v>
      </c>
      <c r="H2134" s="4">
        <f>VLOOKUP('Medical Examinations'!G2134,'Medical Examinations'!G2134:O4467,1,)</f>
        <v>1</v>
      </c>
      <c r="I2134" s="4" t="str">
        <f>VLOOKUP('Medical Examinations'!H2134,'Medical Examinations'!H2134:P4467,1,)</f>
        <v>No</v>
      </c>
      <c r="J2134" s="4" t="str">
        <f>VLOOKUP('Medical Examinations'!I2134,'Medical Examinations'!I2134:Q4467,1,)</f>
        <v>Normal Weight</v>
      </c>
      <c r="K2134" s="4" t="str">
        <f>VLOOKUP('Medical Examinations'!J2134,'Medical Examinations'!J2134:R4467,1,)</f>
        <v>Pre diabetes</v>
      </c>
      <c r="L2134" s="49">
        <f>VLOOKUP(Table3[[#This Row],[Charges]],Table3[[Charges]:[Age]],1,)</f>
        <v>35883.269999999997</v>
      </c>
      <c r="M2134" s="23" t="str">
        <f>VLOOKUP(Table3[[#This Row],[Hospital tier]],Table3[[Hospital tier]:[Age]],1,)</f>
        <v>tier - 2</v>
      </c>
      <c r="N2134" s="4" t="str">
        <f>VLOOKUP(Table3[[#This Row],[City tier]],Table3[[Hospital tier]:[Age]],1,)</f>
        <v>tier - 1</v>
      </c>
      <c r="O2134" s="4" t="str">
        <f>VLOOKUP(Table3[[#This Row],[State ID]],Table3[[State ID]:[Age]],1,)</f>
        <v>R1011</v>
      </c>
      <c r="P2134" s="4" t="str">
        <f>VLOOKUP(Table3[[#This Row],[Hospitalasion Details]],Table3[[Hospitalasion Details]:[Age]],1,)</f>
        <v>18-Jun-1992</v>
      </c>
      <c r="Q2134" s="4">
        <f>VLOOKUP(Table3[[#This Row],[Age]],Table3[Age],1,)</f>
        <v>30</v>
      </c>
    </row>
    <row r="2135" spans="1:17" x14ac:dyDescent="0.25">
      <c r="A2135" s="4" t="str">
        <f>VLOOKUP(Table2[[#This Row],[Customer ID]],Table2[],1,)</f>
        <v>Id2134</v>
      </c>
      <c r="B2135" s="4" t="str">
        <f>VLOOKUP(Table2[[#This Row],[Full Name]],Table2[[#This Row],[Full Name]],1,)</f>
        <v xml:space="preserve">  Jason Brosseau</v>
      </c>
      <c r="C2135" s="4">
        <f>VLOOKUP('Medical Examinations'!B2135,'Medical Examinations'!B2135:J4468,1,)</f>
        <v>15.65</v>
      </c>
      <c r="D2135" s="4">
        <f>VLOOKUP('Medical Examinations'!C2135,'Medical Examinations'!C2135:K4468,1,)</f>
        <v>4.2300000000000004</v>
      </c>
      <c r="E2135" s="4" t="str">
        <f>VLOOKUP('Medical Examinations'!D2135,'Medical Examinations'!D2135:L4468,1,)</f>
        <v>No</v>
      </c>
      <c r="F2135" s="4" t="str">
        <f>VLOOKUP('Medical Examinations'!E2135,'Medical Examinations'!E2135:M4468,1,)</f>
        <v>No</v>
      </c>
      <c r="G2135" s="4" t="str">
        <f>VLOOKUP('Medical Examinations'!F2135,'Medical Examinations'!F2135:N4468,1,)</f>
        <v>No</v>
      </c>
      <c r="H2135" s="4">
        <f>VLOOKUP('Medical Examinations'!G2135,'Medical Examinations'!G2135:O4468,1,)</f>
        <v>0</v>
      </c>
      <c r="I2135" s="4" t="str">
        <f>VLOOKUP('Medical Examinations'!H2135,'Medical Examinations'!H2135:P4468,1,)</f>
        <v>No</v>
      </c>
      <c r="J2135" s="4" t="str">
        <f>VLOOKUP('Medical Examinations'!I2135,'Medical Examinations'!I2135:Q4468,1,)</f>
        <v>Underweight</v>
      </c>
      <c r="K2135" s="4" t="str">
        <f>VLOOKUP('Medical Examinations'!J2135,'Medical Examinations'!J2135:R4468,1,)</f>
        <v>Normal</v>
      </c>
      <c r="L2135" s="49">
        <f>VLOOKUP(Table3[[#This Row],[Charges]],Table3[[Charges]:[Age]],1,)</f>
        <v>35952.65</v>
      </c>
      <c r="M2135" s="23" t="str">
        <f>VLOOKUP(Table3[[#This Row],[Hospital tier]],Table3[[Hospital tier]:[Age]],1,)</f>
        <v>tier - 1</v>
      </c>
      <c r="N2135" s="4" t="str">
        <f>VLOOKUP(Table3[[#This Row],[City tier]],Table3[[Hospital tier]:[Age]],1,)</f>
        <v>tier - 3</v>
      </c>
      <c r="O2135" s="4" t="str">
        <f>VLOOKUP(Table3[[#This Row],[State ID]],Table3[[State ID]:[Age]],1,)</f>
        <v>R1011</v>
      </c>
      <c r="P2135" s="4" t="str">
        <f>VLOOKUP(Table3[[#This Row],[Hospitalasion Details]],Table3[[Hospitalasion Details]:[Age]],1,)</f>
        <v>22-Nov-1981</v>
      </c>
      <c r="Q2135" s="4">
        <f>VLOOKUP(Table3[[#This Row],[Age]],Table3[Age],1,)</f>
        <v>41</v>
      </c>
    </row>
    <row r="2136" spans="1:17" x14ac:dyDescent="0.25">
      <c r="A2136" s="4" t="str">
        <f>VLOOKUP(Table2[[#This Row],[Customer ID]],Table2[],1,)</f>
        <v>Id2135</v>
      </c>
      <c r="B2136" s="4" t="str">
        <f>VLOOKUP(Table2[[#This Row],[Full Name]],Table2[[#This Row],[Full Name]],1,)</f>
        <v xml:space="preserve">  Marshall Phares</v>
      </c>
      <c r="C2136" s="4">
        <f>VLOOKUP('Medical Examinations'!B2136,'Medical Examinations'!B2136:J4469,1,)</f>
        <v>27.36</v>
      </c>
      <c r="D2136" s="4">
        <f>VLOOKUP('Medical Examinations'!C2136,'Medical Examinations'!C2136:K4469,1,)</f>
        <v>5.59</v>
      </c>
      <c r="E2136" s="4" t="str">
        <f>VLOOKUP('Medical Examinations'!D2136,'Medical Examinations'!D2136:L4469,1,)</f>
        <v>Yes</v>
      </c>
      <c r="F2136" s="4" t="str">
        <f>VLOOKUP('Medical Examinations'!E2136,'Medical Examinations'!E2136:M4469,1,)</f>
        <v>No</v>
      </c>
      <c r="G2136" s="4" t="str">
        <f>VLOOKUP('Medical Examinations'!F2136,'Medical Examinations'!F2136:N4469,1,)</f>
        <v>No</v>
      </c>
      <c r="H2136" s="4">
        <f>VLOOKUP('Medical Examinations'!G2136,'Medical Examinations'!G2136:O4469,1,)</f>
        <v>0</v>
      </c>
      <c r="I2136" s="4" t="str">
        <f>VLOOKUP('Medical Examinations'!H2136,'Medical Examinations'!H2136:P4469,1,)</f>
        <v>No</v>
      </c>
      <c r="J2136" s="4" t="str">
        <f>VLOOKUP('Medical Examinations'!I2136,'Medical Examinations'!I2136:Q4469,1,)</f>
        <v>Over Weight</v>
      </c>
      <c r="K2136" s="4" t="str">
        <f>VLOOKUP('Medical Examinations'!J2136,'Medical Examinations'!J2136:R4469,1,)</f>
        <v>Normal</v>
      </c>
      <c r="L2136" s="49">
        <f>VLOOKUP(Table3[[#This Row],[Charges]],Table3[[Charges]:[Age]],1,)</f>
        <v>36021.01</v>
      </c>
      <c r="M2136" s="23" t="str">
        <f>VLOOKUP(Table3[[#This Row],[Hospital tier]],Table3[[Hospital tier]:[Age]],1,)</f>
        <v>tier - 2</v>
      </c>
      <c r="N2136" s="4" t="str">
        <f>VLOOKUP(Table3[[#This Row],[City tier]],Table3[[Hospital tier]:[Age]],1,)</f>
        <v>tier - 3</v>
      </c>
      <c r="O2136" s="4" t="str">
        <f>VLOOKUP(Table3[[#This Row],[State ID]],Table3[[State ID]:[Age]],1,)</f>
        <v>R1013</v>
      </c>
      <c r="P2136" s="4" t="str">
        <f>VLOOKUP(Table3[[#This Row],[Hospitalasion Details]],Table3[[Hospitalasion Details]:[Age]],1,)</f>
        <v>4-Sep-1999</v>
      </c>
      <c r="Q2136" s="4">
        <f>VLOOKUP(Table3[[#This Row],[Age]],Table3[Age],1,)</f>
        <v>23</v>
      </c>
    </row>
    <row r="2137" spans="1:17" x14ac:dyDescent="0.25">
      <c r="A2137" s="4" t="str">
        <f>VLOOKUP(Table2[[#This Row],[Customer ID]],Table2[],1,)</f>
        <v>Id2136</v>
      </c>
      <c r="B2137" s="4" t="str">
        <f>VLOOKUP(Table2[[#This Row],[Full Name]],Table2[[#This Row],[Full Name]],1,)</f>
        <v xml:space="preserve">  Lavar Curley</v>
      </c>
      <c r="C2137" s="4">
        <f>VLOOKUP('Medical Examinations'!B2137,'Medical Examinations'!B2137:J4470,1,)</f>
        <v>22.3</v>
      </c>
      <c r="D2137" s="4">
        <f>VLOOKUP('Medical Examinations'!C2137,'Medical Examinations'!C2137:K4470,1,)</f>
        <v>4.8899999999999997</v>
      </c>
      <c r="E2137" s="4" t="str">
        <f>VLOOKUP('Medical Examinations'!D2137,'Medical Examinations'!D2137:L4470,1,)</f>
        <v>Yes</v>
      </c>
      <c r="F2137" s="4" t="str">
        <f>VLOOKUP('Medical Examinations'!E2137,'Medical Examinations'!E2137:M4470,1,)</f>
        <v>No</v>
      </c>
      <c r="G2137" s="4" t="str">
        <f>VLOOKUP('Medical Examinations'!F2137,'Medical Examinations'!F2137:N4470,1,)</f>
        <v>No</v>
      </c>
      <c r="H2137" s="4">
        <f>VLOOKUP('Medical Examinations'!G2137,'Medical Examinations'!G2137:O4470,1,)</f>
        <v>0</v>
      </c>
      <c r="I2137" s="4" t="str">
        <f>VLOOKUP('Medical Examinations'!H2137,'Medical Examinations'!H2137:P4470,1,)</f>
        <v>No</v>
      </c>
      <c r="J2137" s="4" t="str">
        <f>VLOOKUP('Medical Examinations'!I2137,'Medical Examinations'!I2137:Q4470,1,)</f>
        <v>Normal Weight</v>
      </c>
      <c r="K2137" s="4" t="str">
        <f>VLOOKUP('Medical Examinations'!J2137,'Medical Examinations'!J2137:R4470,1,)</f>
        <v>Normal</v>
      </c>
      <c r="L2137" s="49">
        <f>VLOOKUP(Table3[[#This Row],[Charges]],Table3[[Charges]:[Age]],1,)</f>
        <v>36074.339999999997</v>
      </c>
      <c r="M2137" s="23" t="str">
        <f>VLOOKUP(Table3[[#This Row],[Hospital tier]],Table3[[Hospital tier]:[Age]],1,)</f>
        <v>tier - 2</v>
      </c>
      <c r="N2137" s="4" t="str">
        <f>VLOOKUP(Table3[[#This Row],[City tier]],Table3[[Hospital tier]:[Age]],1,)</f>
        <v>tier - 1</v>
      </c>
      <c r="O2137" s="4" t="str">
        <f>VLOOKUP(Table3[[#This Row],[State ID]],Table3[[State ID]:[Age]],1,)</f>
        <v>R1011</v>
      </c>
      <c r="P2137" s="4" t="str">
        <f>VLOOKUP(Table3[[#This Row],[Hospitalasion Details]],Table3[[Hospitalasion Details]:[Age]],1,)</f>
        <v>22-Jul-1963</v>
      </c>
      <c r="Q2137" s="4">
        <f>VLOOKUP(Table3[[#This Row],[Age]],Table3[Age],1,)</f>
        <v>59</v>
      </c>
    </row>
    <row r="2138" spans="1:17" x14ac:dyDescent="0.25">
      <c r="A2138" s="4" t="str">
        <f>VLOOKUP(Table2[[#This Row],[Customer ID]],Table2[],1,)</f>
        <v>Id2137</v>
      </c>
      <c r="B2138" s="4" t="str">
        <f>VLOOKUP(Table2[[#This Row],[Full Name]],Table2[[#This Row],[Full Name]],1,)</f>
        <v xml:space="preserve">  Charlie T Johnston</v>
      </c>
      <c r="C2138" s="4">
        <f>VLOOKUP('Medical Examinations'!B2138,'Medical Examinations'!B2138:J4471,1,)</f>
        <v>26.03</v>
      </c>
      <c r="D2138" s="4">
        <f>VLOOKUP('Medical Examinations'!C2138,'Medical Examinations'!C2138:K4471,1,)</f>
        <v>5.81</v>
      </c>
      <c r="E2138" s="4" t="str">
        <f>VLOOKUP('Medical Examinations'!D2138,'Medical Examinations'!D2138:L4471,1,)</f>
        <v>Yes</v>
      </c>
      <c r="F2138" s="4" t="str">
        <f>VLOOKUP('Medical Examinations'!E2138,'Medical Examinations'!E2138:M4471,1,)</f>
        <v>No</v>
      </c>
      <c r="G2138" s="4" t="str">
        <f>VLOOKUP('Medical Examinations'!F2138,'Medical Examinations'!F2138:N4471,1,)</f>
        <v>No</v>
      </c>
      <c r="H2138" s="4">
        <f>VLOOKUP('Medical Examinations'!G2138,'Medical Examinations'!G2138:O4471,1,)</f>
        <v>0</v>
      </c>
      <c r="I2138" s="4" t="str">
        <f>VLOOKUP('Medical Examinations'!H2138,'Medical Examinations'!H2138:P4471,1,)</f>
        <v>No</v>
      </c>
      <c r="J2138" s="4" t="str">
        <f>VLOOKUP('Medical Examinations'!I2138,'Medical Examinations'!I2138:Q4471,1,)</f>
        <v>Over Weight</v>
      </c>
      <c r="K2138" s="4" t="str">
        <f>VLOOKUP('Medical Examinations'!J2138,'Medical Examinations'!J2138:R4471,1,)</f>
        <v>Pre diabetes</v>
      </c>
      <c r="L2138" s="49">
        <f>VLOOKUP(Table3[[#This Row],[Charges]],Table3[[Charges]:[Age]],1,)</f>
        <v>36085.22</v>
      </c>
      <c r="M2138" s="23" t="str">
        <f>VLOOKUP(Table3[[#This Row],[Hospital tier]],Table3[[Hospital tier]:[Age]],1,)</f>
        <v>tier - 1</v>
      </c>
      <c r="N2138" s="4" t="str">
        <f>VLOOKUP(Table3[[#This Row],[City tier]],Table3[[Hospital tier]:[Age]],1,)</f>
        <v>tier - 1</v>
      </c>
      <c r="O2138" s="4" t="str">
        <f>VLOOKUP(Table3[[#This Row],[State ID]],Table3[[State ID]:[Age]],1,)</f>
        <v>R1011</v>
      </c>
      <c r="P2138" s="4" t="str">
        <f>VLOOKUP(Table3[[#This Row],[Hospitalasion Details]],Table3[[Hospitalasion Details]:[Age]],1,)</f>
        <v>20-Aug-1996</v>
      </c>
      <c r="Q2138" s="4">
        <f>VLOOKUP(Table3[[#This Row],[Age]],Table3[Age],1,)</f>
        <v>26</v>
      </c>
    </row>
    <row r="2139" spans="1:17" x14ac:dyDescent="0.25">
      <c r="A2139" s="4" t="str">
        <f>VLOOKUP(Table2[[#This Row],[Customer ID]],Table2[],1,)</f>
        <v>Id2138</v>
      </c>
      <c r="B2139" s="4" t="str">
        <f>VLOOKUP(Table2[[#This Row],[Full Name]],Table2[[#This Row],[Full Name]],1,)</f>
        <v xml:space="preserve">  Lauren Padula</v>
      </c>
      <c r="C2139" s="4">
        <f>VLOOKUP('Medical Examinations'!B2139,'Medical Examinations'!B2139:J4472,1,)</f>
        <v>27.74</v>
      </c>
      <c r="D2139" s="4">
        <f>VLOOKUP('Medical Examinations'!C2139,'Medical Examinations'!C2139:K4472,1,)</f>
        <v>4.29</v>
      </c>
      <c r="E2139" s="4" t="str">
        <f>VLOOKUP('Medical Examinations'!D2139,'Medical Examinations'!D2139:L4472,1,)</f>
        <v>No</v>
      </c>
      <c r="F2139" s="4" t="str">
        <f>VLOOKUP('Medical Examinations'!E2139,'Medical Examinations'!E2139:M4472,1,)</f>
        <v>yes</v>
      </c>
      <c r="G2139" s="4" t="str">
        <f>VLOOKUP('Medical Examinations'!F2139,'Medical Examinations'!F2139:N4472,1,)</f>
        <v>No</v>
      </c>
      <c r="H2139" s="4">
        <f>VLOOKUP('Medical Examinations'!G2139,'Medical Examinations'!G2139:O4472,1,)</f>
        <v>1</v>
      </c>
      <c r="I2139" s="4" t="str">
        <f>VLOOKUP('Medical Examinations'!H2139,'Medical Examinations'!H2139:P4472,1,)</f>
        <v>No</v>
      </c>
      <c r="J2139" s="4" t="str">
        <f>VLOOKUP('Medical Examinations'!I2139,'Medical Examinations'!I2139:Q4472,1,)</f>
        <v>Over Weight</v>
      </c>
      <c r="K2139" s="4" t="str">
        <f>VLOOKUP('Medical Examinations'!J2139,'Medical Examinations'!J2139:R4472,1,)</f>
        <v>Normal</v>
      </c>
      <c r="L2139" s="49">
        <f>VLOOKUP(Table3[[#This Row],[Charges]],Table3[[Charges]:[Age]],1,)</f>
        <v>36090.49</v>
      </c>
      <c r="M2139" s="23" t="str">
        <f>VLOOKUP(Table3[[#This Row],[Hospital tier]],Table3[[Hospital tier]:[Age]],1,)</f>
        <v>tier - 2</v>
      </c>
      <c r="N2139" s="4" t="str">
        <f>VLOOKUP(Table3[[#This Row],[City tier]],Table3[[Hospital tier]:[Age]],1,)</f>
        <v>tier - 2</v>
      </c>
      <c r="O2139" s="4" t="str">
        <f>VLOOKUP(Table3[[#This Row],[State ID]],Table3[[State ID]:[Age]],1,)</f>
        <v>R1011</v>
      </c>
      <c r="P2139" s="4" t="str">
        <f>VLOOKUP(Table3[[#This Row],[Hospitalasion Details]],Table3[[Hospitalasion Details]:[Age]],1,)</f>
        <v>4-Nov-1979</v>
      </c>
      <c r="Q2139" s="4">
        <f>VLOOKUP(Table3[[#This Row],[Age]],Table3[Age],1,)</f>
        <v>43</v>
      </c>
    </row>
    <row r="2140" spans="1:17" x14ac:dyDescent="0.25">
      <c r="A2140" s="4" t="str">
        <f>VLOOKUP(Table2[[#This Row],[Customer ID]],Table2[],1,)</f>
        <v>Id2139</v>
      </c>
      <c r="B2140" s="4" t="str">
        <f>VLOOKUP(Table2[[#This Row],[Full Name]],Table2[[#This Row],[Full Name]],1,)</f>
        <v xml:space="preserve">  Arthur Gamirov</v>
      </c>
      <c r="C2140" s="4">
        <f>VLOOKUP('Medical Examinations'!B2140,'Medical Examinations'!B2140:J4473,1,)</f>
        <v>32.11</v>
      </c>
      <c r="D2140" s="4">
        <f>VLOOKUP('Medical Examinations'!C2140,'Medical Examinations'!C2140:K4473,1,)</f>
        <v>4.03</v>
      </c>
      <c r="E2140" s="4" t="str">
        <f>VLOOKUP('Medical Examinations'!D2140,'Medical Examinations'!D2140:L4473,1,)</f>
        <v>Yes</v>
      </c>
      <c r="F2140" s="4" t="str">
        <f>VLOOKUP('Medical Examinations'!E2140,'Medical Examinations'!E2140:M4473,1,)</f>
        <v>yes</v>
      </c>
      <c r="G2140" s="4" t="str">
        <f>VLOOKUP('Medical Examinations'!F2140,'Medical Examinations'!F2140:N4473,1,)</f>
        <v>No</v>
      </c>
      <c r="H2140" s="4">
        <f>VLOOKUP('Medical Examinations'!G2140,'Medical Examinations'!G2140:O4473,1,)</f>
        <v>2</v>
      </c>
      <c r="I2140" s="4" t="str">
        <f>VLOOKUP('Medical Examinations'!H2140,'Medical Examinations'!H2140:P4473,1,)</f>
        <v>No</v>
      </c>
      <c r="J2140" s="4" t="str">
        <f>VLOOKUP('Medical Examinations'!I2140,'Medical Examinations'!I2140:Q4473,1,)</f>
        <v>Obesity</v>
      </c>
      <c r="K2140" s="4" t="str">
        <f>VLOOKUP('Medical Examinations'!J2140,'Medical Examinations'!J2140:R4473,1,)</f>
        <v>Normal</v>
      </c>
      <c r="L2140" s="49">
        <f>VLOOKUP(Table3[[#This Row],[Charges]],Table3[[Charges]:[Age]],1,)</f>
        <v>36124.57</v>
      </c>
      <c r="M2140" s="23" t="str">
        <f>VLOOKUP(Table3[[#This Row],[Hospital tier]],Table3[[Hospital tier]:[Age]],1,)</f>
        <v>tier - 1</v>
      </c>
      <c r="N2140" s="4" t="str">
        <f>VLOOKUP(Table3[[#This Row],[City tier]],Table3[[Hospital tier]:[Age]],1,)</f>
        <v>tier - 3</v>
      </c>
      <c r="O2140" s="4" t="str">
        <f>VLOOKUP(Table3[[#This Row],[State ID]],Table3[[State ID]:[Age]],1,)</f>
        <v>R1013</v>
      </c>
      <c r="P2140" s="4" t="str">
        <f>VLOOKUP(Table3[[#This Row],[Hospitalasion Details]],Table3[[Hospitalasion Details]:[Age]],1,)</f>
        <v>12-Jun-1997</v>
      </c>
      <c r="Q2140" s="4">
        <f>VLOOKUP(Table3[[#This Row],[Age]],Table3[Age],1,)</f>
        <v>25</v>
      </c>
    </row>
    <row r="2141" spans="1:17" x14ac:dyDescent="0.25">
      <c r="A2141" s="4" t="str">
        <f>VLOOKUP(Table2[[#This Row],[Customer ID]],Table2[],1,)</f>
        <v>Id2140</v>
      </c>
      <c r="B2141" s="4" t="str">
        <f>VLOOKUP(Table2[[#This Row],[Full Name]],Table2[[#This Row],[Full Name]],1,)</f>
        <v xml:space="preserve">  Thomas Briot</v>
      </c>
      <c r="C2141" s="4">
        <f>VLOOKUP('Medical Examinations'!B2141,'Medical Examinations'!B2141:J4474,1,)</f>
        <v>25.175000000000001</v>
      </c>
      <c r="D2141" s="4">
        <f>VLOOKUP('Medical Examinations'!C2141,'Medical Examinations'!C2141:K4474,1,)</f>
        <v>6.29</v>
      </c>
      <c r="E2141" s="4" t="str">
        <f>VLOOKUP('Medical Examinations'!D2141,'Medical Examinations'!D2141:L4474,1,)</f>
        <v>Yes</v>
      </c>
      <c r="F2141" s="4" t="str">
        <f>VLOOKUP('Medical Examinations'!E2141,'Medical Examinations'!E2141:M4474,1,)</f>
        <v>yes</v>
      </c>
      <c r="G2141" s="4" t="str">
        <f>VLOOKUP('Medical Examinations'!F2141,'Medical Examinations'!F2141:N4474,1,)</f>
        <v>No</v>
      </c>
      <c r="H2141" s="4">
        <f>VLOOKUP('Medical Examinations'!G2141,'Medical Examinations'!G2141:O4474,1,)</f>
        <v>2</v>
      </c>
      <c r="I2141" s="4" t="str">
        <f>VLOOKUP('Medical Examinations'!H2141,'Medical Examinations'!H2141:P4474,1,)</f>
        <v>No</v>
      </c>
      <c r="J2141" s="4" t="str">
        <f>VLOOKUP('Medical Examinations'!I2141,'Medical Examinations'!I2141:Q4474,1,)</f>
        <v>Over Weight</v>
      </c>
      <c r="K2141" s="4" t="str">
        <f>VLOOKUP('Medical Examinations'!J2141,'Medical Examinations'!J2141:R4474,1,)</f>
        <v>Pre diabetes</v>
      </c>
      <c r="L2141" s="49">
        <f>VLOOKUP(Table3[[#This Row],[Charges]],Table3[[Charges]:[Age]],1,)</f>
        <v>36149.480000000003</v>
      </c>
      <c r="M2141" s="23" t="str">
        <f>VLOOKUP(Table3[[#This Row],[Hospital tier]],Table3[[Hospital tier]:[Age]],1,)</f>
        <v>tier - 2</v>
      </c>
      <c r="N2141" s="4" t="str">
        <f>VLOOKUP(Table3[[#This Row],[City tier]],Table3[[Hospital tier]:[Age]],1,)</f>
        <v>tier - 2</v>
      </c>
      <c r="O2141" s="4" t="str">
        <f>VLOOKUP(Table3[[#This Row],[State ID]],Table3[[State ID]:[Age]],1,)</f>
        <v>R1013</v>
      </c>
      <c r="P2141" s="4" t="str">
        <f>VLOOKUP(Table3[[#This Row],[Hospitalasion Details]],Table3[[Hospitalasion Details]:[Age]],1,)</f>
        <v>30-Aug-2004</v>
      </c>
      <c r="Q2141" s="4">
        <f>VLOOKUP(Table3[[#This Row],[Age]],Table3[Age],1,)</f>
        <v>18</v>
      </c>
    </row>
    <row r="2142" spans="1:17" x14ac:dyDescent="0.25">
      <c r="A2142" s="4" t="str">
        <f>VLOOKUP(Table2[[#This Row],[Customer ID]],Table2[],1,)</f>
        <v>Id2141</v>
      </c>
      <c r="B2142" s="4" t="str">
        <f>VLOOKUP(Table2[[#This Row],[Full Name]],Table2[[#This Row],[Full Name]],1,)</f>
        <v xml:space="preserve">  Jennifer De Hueck</v>
      </c>
      <c r="C2142" s="4">
        <f>VLOOKUP('Medical Examinations'!B2142,'Medical Examinations'!B2142:J4475,1,)</f>
        <v>39.49</v>
      </c>
      <c r="D2142" s="4">
        <f>VLOOKUP('Medical Examinations'!C2142,'Medical Examinations'!C2142:K4475,1,)</f>
        <v>4.4800000000000004</v>
      </c>
      <c r="E2142" s="4" t="str">
        <f>VLOOKUP('Medical Examinations'!D2142,'Medical Examinations'!D2142:L4475,1,)</f>
        <v>Yes</v>
      </c>
      <c r="F2142" s="4" t="str">
        <f>VLOOKUP('Medical Examinations'!E2142,'Medical Examinations'!E2142:M4475,1,)</f>
        <v>No</v>
      </c>
      <c r="G2142" s="4" t="str">
        <f>VLOOKUP('Medical Examinations'!F2142,'Medical Examinations'!F2142:N4475,1,)</f>
        <v>No</v>
      </c>
      <c r="H2142" s="4">
        <f>VLOOKUP('Medical Examinations'!G2142,'Medical Examinations'!G2142:O4475,1,)</f>
        <v>0</v>
      </c>
      <c r="I2142" s="4" t="str">
        <f>VLOOKUP('Medical Examinations'!H2142,'Medical Examinations'!H2142:P4475,1,)</f>
        <v>No</v>
      </c>
      <c r="J2142" s="4" t="str">
        <f>VLOOKUP('Medical Examinations'!I2142,'Medical Examinations'!I2142:Q4475,1,)</f>
        <v>Obesity</v>
      </c>
      <c r="K2142" s="4" t="str">
        <f>VLOOKUP('Medical Examinations'!J2142,'Medical Examinations'!J2142:R4475,1,)</f>
        <v>Normal</v>
      </c>
      <c r="L2142" s="49">
        <f>VLOOKUP(Table3[[#This Row],[Charges]],Table3[[Charges]:[Age]],1,)</f>
        <v>36182.870000000003</v>
      </c>
      <c r="M2142" s="23" t="str">
        <f>VLOOKUP(Table3[[#This Row],[Hospital tier]],Table3[[Hospital tier]:[Age]],1,)</f>
        <v>tier - 2</v>
      </c>
      <c r="N2142" s="4" t="str">
        <f>VLOOKUP(Table3[[#This Row],[City tier]],Table3[[Hospital tier]:[Age]],1,)</f>
        <v>tier - 3</v>
      </c>
      <c r="O2142" s="4" t="str">
        <f>VLOOKUP(Table3[[#This Row],[State ID]],Table3[[State ID]:[Age]],1,)</f>
        <v>R1012</v>
      </c>
      <c r="P2142" s="4" t="str">
        <f>VLOOKUP(Table3[[#This Row],[Hospitalasion Details]],Table3[[Hospitalasion Details]:[Age]],1,)</f>
        <v>6-Dec-1974</v>
      </c>
      <c r="Q2142" s="4">
        <f>VLOOKUP(Table3[[#This Row],[Age]],Table3[Age],1,)</f>
        <v>48</v>
      </c>
    </row>
    <row r="2143" spans="1:17" x14ac:dyDescent="0.25">
      <c r="A2143" s="4" t="str">
        <f>VLOOKUP(Table2[[#This Row],[Customer ID]],Table2[],1,)</f>
        <v>Id2142</v>
      </c>
      <c r="B2143" s="4" t="str">
        <f>VLOOKUP(Table2[[#This Row],[Full Name]],Table2[[#This Row],[Full Name]],1,)</f>
        <v xml:space="preserve">  Tammy Putt</v>
      </c>
      <c r="C2143" s="4">
        <f>VLOOKUP('Medical Examinations'!B2143,'Medical Examinations'!B2143:J4476,1,)</f>
        <v>34.869999999999997</v>
      </c>
      <c r="D2143" s="4">
        <f>VLOOKUP('Medical Examinations'!C2143,'Medical Examinations'!C2143:K4476,1,)</f>
        <v>5.51</v>
      </c>
      <c r="E2143" s="4" t="str">
        <f>VLOOKUP('Medical Examinations'!D2143,'Medical Examinations'!D2143:L4476,1,)</f>
        <v>Yes</v>
      </c>
      <c r="F2143" s="4" t="str">
        <f>VLOOKUP('Medical Examinations'!E2143,'Medical Examinations'!E2143:M4476,1,)</f>
        <v>No</v>
      </c>
      <c r="G2143" s="4" t="str">
        <f>VLOOKUP('Medical Examinations'!F2143,'Medical Examinations'!F2143:N4476,1,)</f>
        <v>No</v>
      </c>
      <c r="H2143" s="4">
        <f>VLOOKUP('Medical Examinations'!G2143,'Medical Examinations'!G2143:O4476,1,)</f>
        <v>0</v>
      </c>
      <c r="I2143" s="4" t="str">
        <f>VLOOKUP('Medical Examinations'!H2143,'Medical Examinations'!H2143:P4476,1,)</f>
        <v>No</v>
      </c>
      <c r="J2143" s="4" t="str">
        <f>VLOOKUP('Medical Examinations'!I2143,'Medical Examinations'!I2143:Q4476,1,)</f>
        <v>Obesity</v>
      </c>
      <c r="K2143" s="4" t="str">
        <f>VLOOKUP('Medical Examinations'!J2143,'Medical Examinations'!J2143:R4476,1,)</f>
        <v>Normal</v>
      </c>
      <c r="L2143" s="49">
        <f>VLOOKUP(Table3[[#This Row],[Charges]],Table3[[Charges]:[Age]],1,)</f>
        <v>36189.1</v>
      </c>
      <c r="M2143" s="23" t="str">
        <f>VLOOKUP(Table3[[#This Row],[Hospital tier]],Table3[[Hospital tier]:[Age]],1,)</f>
        <v>tier - 1</v>
      </c>
      <c r="N2143" s="4" t="str">
        <f>VLOOKUP(Table3[[#This Row],[City tier]],Table3[[Hospital tier]:[Age]],1,)</f>
        <v>tier - 3</v>
      </c>
      <c r="O2143" s="4" t="str">
        <f>VLOOKUP(Table3[[#This Row],[State ID]],Table3[[State ID]:[Age]],1,)</f>
        <v>R1016</v>
      </c>
      <c r="P2143" s="4" t="str">
        <f>VLOOKUP(Table3[[#This Row],[Hospitalasion Details]],Table3[[Hospitalasion Details]:[Age]],1,)</f>
        <v>1-Oct-1999</v>
      </c>
      <c r="Q2143" s="4">
        <f>VLOOKUP(Table3[[#This Row],[Age]],Table3[Age],1,)</f>
        <v>23</v>
      </c>
    </row>
    <row r="2144" spans="1:17" x14ac:dyDescent="0.25">
      <c r="A2144" s="4" t="str">
        <f>VLOOKUP(Table2[[#This Row],[Customer ID]],Table2[],1,)</f>
        <v>Id2143</v>
      </c>
      <c r="B2144" s="4" t="str">
        <f>VLOOKUP(Table2[[#This Row],[Full Name]],Table2[[#This Row],[Full Name]],1,)</f>
        <v xml:space="preserve">  Lena Deiman</v>
      </c>
      <c r="C2144" s="4">
        <f>VLOOKUP('Medical Examinations'!B2144,'Medical Examinations'!B2144:J4477,1,)</f>
        <v>34.6</v>
      </c>
      <c r="D2144" s="4">
        <f>VLOOKUP('Medical Examinations'!C2144,'Medical Examinations'!C2144:K4477,1,)</f>
        <v>4.5</v>
      </c>
      <c r="E2144" s="4" t="str">
        <f>VLOOKUP('Medical Examinations'!D2144,'Medical Examinations'!D2144:L4477,1,)</f>
        <v>Yes</v>
      </c>
      <c r="F2144" s="4" t="str">
        <f>VLOOKUP('Medical Examinations'!E2144,'Medical Examinations'!E2144:M4477,1,)</f>
        <v>No</v>
      </c>
      <c r="G2144" s="4" t="str">
        <f>VLOOKUP('Medical Examinations'!F2144,'Medical Examinations'!F2144:N4477,1,)</f>
        <v>No</v>
      </c>
      <c r="H2144" s="4">
        <f>VLOOKUP('Medical Examinations'!G2144,'Medical Examinations'!G2144:O4477,1,)</f>
        <v>0</v>
      </c>
      <c r="I2144" s="4" t="str">
        <f>VLOOKUP('Medical Examinations'!H2144,'Medical Examinations'!H2144:P4477,1,)</f>
        <v>No</v>
      </c>
      <c r="J2144" s="4" t="str">
        <f>VLOOKUP('Medical Examinations'!I2144,'Medical Examinations'!I2144:Q4477,1,)</f>
        <v>Obesity</v>
      </c>
      <c r="K2144" s="4" t="str">
        <f>VLOOKUP('Medical Examinations'!J2144,'Medical Examinations'!J2144:R4477,1,)</f>
        <v>Normal</v>
      </c>
      <c r="L2144" s="49">
        <f>VLOOKUP(Table3[[#This Row],[Charges]],Table3[[Charges]:[Age]],1,)</f>
        <v>36197.699999999997</v>
      </c>
      <c r="M2144" s="23" t="str">
        <f>VLOOKUP(Table3[[#This Row],[Hospital tier]],Table3[[Hospital tier]:[Age]],1,)</f>
        <v>tier - 1</v>
      </c>
      <c r="N2144" s="4" t="str">
        <f>VLOOKUP(Table3[[#This Row],[City tier]],Table3[[Hospital tier]:[Age]],1,)</f>
        <v>tier - 3</v>
      </c>
      <c r="O2144" s="4" t="str">
        <f>VLOOKUP(Table3[[#This Row],[State ID]],Table3[[State ID]:[Age]],1,)</f>
        <v>R1011</v>
      </c>
      <c r="P2144" s="4" t="str">
        <f>VLOOKUP(Table3[[#This Row],[Hospitalasion Details]],Table3[[Hospitalasion Details]:[Age]],1,)</f>
        <v>28-Dec-1993</v>
      </c>
      <c r="Q2144" s="4">
        <f>VLOOKUP(Table3[[#This Row],[Age]],Table3[Age],1,)</f>
        <v>29</v>
      </c>
    </row>
    <row r="2145" spans="1:17" x14ac:dyDescent="0.25">
      <c r="A2145" s="4" t="str">
        <f>VLOOKUP(Table2[[#This Row],[Customer ID]],Table2[],1,)</f>
        <v>Id2144</v>
      </c>
      <c r="B2145" s="4" t="str">
        <f>VLOOKUP(Table2[[#This Row],[Full Name]],Table2[[#This Row],[Full Name]],1,)</f>
        <v xml:space="preserve">  Valentina Bonanni</v>
      </c>
      <c r="C2145" s="4">
        <f>VLOOKUP('Medical Examinations'!B2145,'Medical Examinations'!B2145:J4478,1,)</f>
        <v>25.8</v>
      </c>
      <c r="D2145" s="4">
        <f>VLOOKUP('Medical Examinations'!C2145,'Medical Examinations'!C2145:K4478,1,)</f>
        <v>6.29</v>
      </c>
      <c r="E2145" s="4" t="str">
        <f>VLOOKUP('Medical Examinations'!D2145,'Medical Examinations'!D2145:L4478,1,)</f>
        <v>Yes</v>
      </c>
      <c r="F2145" s="4" t="str">
        <f>VLOOKUP('Medical Examinations'!E2145,'Medical Examinations'!E2145:M4478,1,)</f>
        <v>No</v>
      </c>
      <c r="G2145" s="4" t="str">
        <f>VLOOKUP('Medical Examinations'!F2145,'Medical Examinations'!F2145:N4478,1,)</f>
        <v>No</v>
      </c>
      <c r="H2145" s="4">
        <f>VLOOKUP('Medical Examinations'!G2145,'Medical Examinations'!G2145:O4478,1,)</f>
        <v>0</v>
      </c>
      <c r="I2145" s="4" t="str">
        <f>VLOOKUP('Medical Examinations'!H2145,'Medical Examinations'!H2145:P4478,1,)</f>
        <v>No</v>
      </c>
      <c r="J2145" s="4" t="str">
        <f>VLOOKUP('Medical Examinations'!I2145,'Medical Examinations'!I2145:Q4478,1,)</f>
        <v>Over Weight</v>
      </c>
      <c r="K2145" s="4" t="str">
        <f>VLOOKUP('Medical Examinations'!J2145,'Medical Examinations'!J2145:R4478,1,)</f>
        <v>Pre diabetes</v>
      </c>
      <c r="L2145" s="49">
        <f>VLOOKUP(Table3[[#This Row],[Charges]],Table3[[Charges]:[Age]],1,)</f>
        <v>36219.410000000003</v>
      </c>
      <c r="M2145" s="23" t="str">
        <f>VLOOKUP(Table3[[#This Row],[Hospital tier]],Table3[[Hospital tier]:[Age]],1,)</f>
        <v>tier - 1</v>
      </c>
      <c r="N2145" s="4" t="str">
        <f>VLOOKUP(Table3[[#This Row],[City tier]],Table3[[Hospital tier]:[Age]],1,)</f>
        <v>tier - 1</v>
      </c>
      <c r="O2145" s="4" t="str">
        <f>VLOOKUP(Table3[[#This Row],[State ID]],Table3[[State ID]:[Age]],1,)</f>
        <v>R1012</v>
      </c>
      <c r="P2145" s="4" t="str">
        <f>VLOOKUP(Table3[[#This Row],[Hospitalasion Details]],Table3[[Hospitalasion Details]:[Age]],1,)</f>
        <v>5-Sep-2003</v>
      </c>
      <c r="Q2145" s="4">
        <f>VLOOKUP(Table3[[#This Row],[Age]],Table3[Age],1,)</f>
        <v>19</v>
      </c>
    </row>
    <row r="2146" spans="1:17" x14ac:dyDescent="0.25">
      <c r="A2146" s="4" t="str">
        <f>VLOOKUP(Table2[[#This Row],[Customer ID]],Table2[],1,)</f>
        <v>Id2145</v>
      </c>
      <c r="B2146" s="4" t="str">
        <f>VLOOKUP(Table2[[#This Row],[Full Name]],Table2[[#This Row],[Full Name]],1,)</f>
        <v xml:space="preserve">  Russell N Stein</v>
      </c>
      <c r="C2146" s="4">
        <f>VLOOKUP('Medical Examinations'!B2146,'Medical Examinations'!B2146:J4479,1,)</f>
        <v>35.86</v>
      </c>
      <c r="D2146" s="4">
        <f>VLOOKUP('Medical Examinations'!C2146,'Medical Examinations'!C2146:K4479,1,)</f>
        <v>4.33</v>
      </c>
      <c r="E2146" s="4" t="str">
        <f>VLOOKUP('Medical Examinations'!D2146,'Medical Examinations'!D2146:L4479,1,)</f>
        <v>No</v>
      </c>
      <c r="F2146" s="4" t="str">
        <f>VLOOKUP('Medical Examinations'!E2146,'Medical Examinations'!E2146:M4479,1,)</f>
        <v>No</v>
      </c>
      <c r="G2146" s="4" t="str">
        <f>VLOOKUP('Medical Examinations'!F2146,'Medical Examinations'!F2146:N4479,1,)</f>
        <v>No</v>
      </c>
      <c r="H2146" s="4">
        <f>VLOOKUP('Medical Examinations'!G2146,'Medical Examinations'!G2146:O4479,1,)</f>
        <v>1</v>
      </c>
      <c r="I2146" s="4" t="str">
        <f>VLOOKUP('Medical Examinations'!H2146,'Medical Examinations'!H2146:P4479,1,)</f>
        <v>No</v>
      </c>
      <c r="J2146" s="4" t="str">
        <f>VLOOKUP('Medical Examinations'!I2146,'Medical Examinations'!I2146:Q4479,1,)</f>
        <v>Obesity</v>
      </c>
      <c r="K2146" s="4" t="str">
        <f>VLOOKUP('Medical Examinations'!J2146,'Medical Examinations'!J2146:R4479,1,)</f>
        <v>Normal</v>
      </c>
      <c r="L2146" s="49">
        <f>VLOOKUP(Table3[[#This Row],[Charges]],Table3[[Charges]:[Age]],1,)</f>
        <v>36307.800000000003</v>
      </c>
      <c r="M2146" s="23" t="str">
        <f>VLOOKUP(Table3[[#This Row],[Hospital tier]],Table3[[Hospital tier]:[Age]],1,)</f>
        <v>tier - 1</v>
      </c>
      <c r="N2146" s="4" t="str">
        <f>VLOOKUP(Table3[[#This Row],[City tier]],Table3[[Hospital tier]:[Age]],1,)</f>
        <v>tier - 2</v>
      </c>
      <c r="O2146" s="4" t="str">
        <f>VLOOKUP(Table3[[#This Row],[State ID]],Table3[[State ID]:[Age]],1,)</f>
        <v>R1013</v>
      </c>
      <c r="P2146" s="4" t="str">
        <f>VLOOKUP(Table3[[#This Row],[Hospitalasion Details]],Table3[[Hospitalasion Details]:[Age]],1,)</f>
        <v>25-Dec-2004</v>
      </c>
      <c r="Q2146" s="4">
        <f>VLOOKUP(Table3[[#This Row],[Age]],Table3[Age],1,)</f>
        <v>18</v>
      </c>
    </row>
    <row r="2147" spans="1:17" x14ac:dyDescent="0.25">
      <c r="A2147" s="4" t="str">
        <f>VLOOKUP(Table2[[#This Row],[Customer ID]],Table2[],1,)</f>
        <v>Id2146</v>
      </c>
      <c r="B2147" s="4" t="str">
        <f>VLOOKUP(Table2[[#This Row],[Full Name]],Table2[[#This Row],[Full Name]],1,)</f>
        <v xml:space="preserve">  Scott R Laumann</v>
      </c>
      <c r="C2147" s="4">
        <f>VLOOKUP('Medical Examinations'!B2147,'Medical Examinations'!B2147:J4480,1,)</f>
        <v>40.47</v>
      </c>
      <c r="D2147" s="4">
        <f>VLOOKUP('Medical Examinations'!C2147,'Medical Examinations'!C2147:K4480,1,)</f>
        <v>11.15</v>
      </c>
      <c r="E2147" s="4" t="str">
        <f>VLOOKUP('Medical Examinations'!D2147,'Medical Examinations'!D2147:L4480,1,)</f>
        <v>No</v>
      </c>
      <c r="F2147" s="4" t="str">
        <f>VLOOKUP('Medical Examinations'!E2147,'Medical Examinations'!E2147:M4480,1,)</f>
        <v>No</v>
      </c>
      <c r="G2147" s="4" t="str">
        <f>VLOOKUP('Medical Examinations'!F2147,'Medical Examinations'!F2147:N4480,1,)</f>
        <v>No</v>
      </c>
      <c r="H2147" s="4">
        <f>VLOOKUP('Medical Examinations'!G2147,'Medical Examinations'!G2147:O4480,1,)</f>
        <v>0</v>
      </c>
      <c r="I2147" s="4" t="str">
        <f>VLOOKUP('Medical Examinations'!H2147,'Medical Examinations'!H2147:P4480,1,)</f>
        <v>No</v>
      </c>
      <c r="J2147" s="4" t="str">
        <f>VLOOKUP('Medical Examinations'!I2147,'Medical Examinations'!I2147:Q4480,1,)</f>
        <v>Obesity</v>
      </c>
      <c r="K2147" s="4" t="str">
        <f>VLOOKUP('Medical Examinations'!J2147,'Medical Examinations'!J2147:R4480,1,)</f>
        <v>Diabetes</v>
      </c>
      <c r="L2147" s="49">
        <f>VLOOKUP(Table3[[#This Row],[Charges]],Table3[[Charges]:[Age]],1,)</f>
        <v>36314.050000000003</v>
      </c>
      <c r="M2147" s="23" t="str">
        <f>VLOOKUP(Table3[[#This Row],[Hospital tier]],Table3[[Hospital tier]:[Age]],1,)</f>
        <v>tier - 2</v>
      </c>
      <c r="N2147" s="4" t="str">
        <f>VLOOKUP(Table3[[#This Row],[City tier]],Table3[[Hospital tier]:[Age]],1,)</f>
        <v>tier - 2</v>
      </c>
      <c r="O2147" s="4" t="str">
        <f>VLOOKUP(Table3[[#This Row],[State ID]],Table3[[State ID]:[Age]],1,)</f>
        <v>R1011</v>
      </c>
      <c r="P2147" s="4" t="str">
        <f>VLOOKUP(Table3[[#This Row],[Hospitalasion Details]],Table3[[Hospitalasion Details]:[Age]],1,)</f>
        <v>16-Jun-1992</v>
      </c>
      <c r="Q2147" s="4">
        <f>VLOOKUP(Table3[[#This Row],[Age]],Table3[Age],1,)</f>
        <v>30</v>
      </c>
    </row>
    <row r="2148" spans="1:17" x14ac:dyDescent="0.25">
      <c r="A2148" s="4" t="str">
        <f>VLOOKUP(Table2[[#This Row],[Customer ID]],Table2[],1,)</f>
        <v>Id2147</v>
      </c>
      <c r="B2148" s="4" t="str">
        <f>VLOOKUP(Table2[[#This Row],[Full Name]],Table2[[#This Row],[Full Name]],1,)</f>
        <v xml:space="preserve">  Jose Francisco Sr Galaviz</v>
      </c>
      <c r="C2148" s="4">
        <f>VLOOKUP('Medical Examinations'!B2148,'Medical Examinations'!B2148:J4481,1,)</f>
        <v>32.01</v>
      </c>
      <c r="D2148" s="4">
        <f>VLOOKUP('Medical Examinations'!C2148,'Medical Examinations'!C2148:K4481,1,)</f>
        <v>6.45</v>
      </c>
      <c r="E2148" s="4" t="str">
        <f>VLOOKUP('Medical Examinations'!D2148,'Medical Examinations'!D2148:L4481,1,)</f>
        <v>No</v>
      </c>
      <c r="F2148" s="4" t="str">
        <f>VLOOKUP('Medical Examinations'!E2148,'Medical Examinations'!E2148:M4481,1,)</f>
        <v>No</v>
      </c>
      <c r="G2148" s="4" t="str">
        <f>VLOOKUP('Medical Examinations'!F2148,'Medical Examinations'!F2148:N4481,1,)</f>
        <v>No</v>
      </c>
      <c r="H2148" s="4">
        <f>VLOOKUP('Medical Examinations'!G2148,'Medical Examinations'!G2148:O4481,1,)</f>
        <v>1</v>
      </c>
      <c r="I2148" s="4" t="str">
        <f>VLOOKUP('Medical Examinations'!H2148,'Medical Examinations'!H2148:P4481,1,)</f>
        <v>No</v>
      </c>
      <c r="J2148" s="4" t="str">
        <f>VLOOKUP('Medical Examinations'!I2148,'Medical Examinations'!I2148:Q4481,1,)</f>
        <v>Obesity</v>
      </c>
      <c r="K2148" s="4" t="str">
        <f>VLOOKUP('Medical Examinations'!J2148,'Medical Examinations'!J2148:R4481,1,)</f>
        <v>Diabetes</v>
      </c>
      <c r="L2148" s="49">
        <f>VLOOKUP(Table3[[#This Row],[Charges]],Table3[[Charges]:[Age]],1,)</f>
        <v>36332.449999999997</v>
      </c>
      <c r="M2148" s="23" t="str">
        <f>VLOOKUP(Table3[[#This Row],[Hospital tier]],Table3[[Hospital tier]:[Age]],1,)</f>
        <v>tier - 1</v>
      </c>
      <c r="N2148" s="4" t="str">
        <f>VLOOKUP(Table3[[#This Row],[City tier]],Table3[[Hospital tier]:[Age]],1,)</f>
        <v>tier - 3</v>
      </c>
      <c r="O2148" s="4" t="str">
        <f>VLOOKUP(Table3[[#This Row],[State ID]],Table3[[State ID]:[Age]],1,)</f>
        <v>R1011</v>
      </c>
      <c r="P2148" s="4" t="str">
        <f>VLOOKUP(Table3[[#This Row],[Hospitalasion Details]],Table3[[Hospitalasion Details]:[Age]],1,)</f>
        <v>18-Oct-1967</v>
      </c>
      <c r="Q2148" s="4">
        <f>VLOOKUP(Table3[[#This Row],[Age]],Table3[Age],1,)</f>
        <v>55</v>
      </c>
    </row>
    <row r="2149" spans="1:17" x14ac:dyDescent="0.25">
      <c r="A2149" s="4" t="str">
        <f>VLOOKUP(Table2[[#This Row],[Customer ID]],Table2[],1,)</f>
        <v>Id2148</v>
      </c>
      <c r="B2149" s="4" t="str">
        <f>VLOOKUP(Table2[[#This Row],[Full Name]],Table2[[#This Row],[Full Name]],1,)</f>
        <v xml:space="preserve">  Paul J Piper</v>
      </c>
      <c r="C2149" s="4">
        <f>VLOOKUP('Medical Examinations'!B2149,'Medical Examinations'!B2149:J4482,1,)</f>
        <v>33</v>
      </c>
      <c r="D2149" s="4">
        <f>VLOOKUP('Medical Examinations'!C2149,'Medical Examinations'!C2149:K4482,1,)</f>
        <v>9.27</v>
      </c>
      <c r="E2149" s="4" t="str">
        <f>VLOOKUP('Medical Examinations'!D2149,'Medical Examinations'!D2149:L4482,1,)</f>
        <v>No</v>
      </c>
      <c r="F2149" s="4" t="str">
        <f>VLOOKUP('Medical Examinations'!E2149,'Medical Examinations'!E2149:M4482,1,)</f>
        <v>No</v>
      </c>
      <c r="G2149" s="4" t="str">
        <f>VLOOKUP('Medical Examinations'!F2149,'Medical Examinations'!F2149:N4482,1,)</f>
        <v>No</v>
      </c>
      <c r="H2149" s="4">
        <f>VLOOKUP('Medical Examinations'!G2149,'Medical Examinations'!G2149:O4482,1,)</f>
        <v>0</v>
      </c>
      <c r="I2149" s="4" t="str">
        <f>VLOOKUP('Medical Examinations'!H2149,'Medical Examinations'!H2149:P4482,1,)</f>
        <v>No</v>
      </c>
      <c r="J2149" s="4" t="str">
        <f>VLOOKUP('Medical Examinations'!I2149,'Medical Examinations'!I2149:Q4482,1,)</f>
        <v>Obesity</v>
      </c>
      <c r="K2149" s="4" t="str">
        <f>VLOOKUP('Medical Examinations'!J2149,'Medical Examinations'!J2149:R4482,1,)</f>
        <v>Diabetes</v>
      </c>
      <c r="L2149" s="49">
        <f>VLOOKUP(Table3[[#This Row],[Charges]],Table3[[Charges]:[Age]],1,)</f>
        <v>36350.71</v>
      </c>
      <c r="M2149" s="23" t="str">
        <f>VLOOKUP(Table3[[#This Row],[Hospital tier]],Table3[[Hospital tier]:[Age]],1,)</f>
        <v>tier - 1</v>
      </c>
      <c r="N2149" s="4" t="str">
        <f>VLOOKUP(Table3[[#This Row],[City tier]],Table3[[Hospital tier]:[Age]],1,)</f>
        <v>tier - 2</v>
      </c>
      <c r="O2149" s="4" t="str">
        <f>VLOOKUP(Table3[[#This Row],[State ID]],Table3[[State ID]:[Age]],1,)</f>
        <v>R1011</v>
      </c>
      <c r="P2149" s="4" t="str">
        <f>VLOOKUP(Table3[[#This Row],[Hospitalasion Details]],Table3[[Hospitalasion Details]:[Age]],1,)</f>
        <v>5-Jun-1975</v>
      </c>
      <c r="Q2149" s="4">
        <f>VLOOKUP(Table3[[#This Row],[Age]],Table3[Age],1,)</f>
        <v>48</v>
      </c>
    </row>
    <row r="2150" spans="1:17" x14ac:dyDescent="0.25">
      <c r="A2150" s="4" t="str">
        <f>VLOOKUP(Table2[[#This Row],[Customer ID]],Table2[],1,)</f>
        <v>Id2149</v>
      </c>
      <c r="B2150" s="4" t="str">
        <f>VLOOKUP(Table2[[#This Row],[Full Name]],Table2[[#This Row],[Full Name]],1,)</f>
        <v xml:space="preserve">  Adam Cantini</v>
      </c>
      <c r="C2150" s="4">
        <f>VLOOKUP('Medical Examinations'!B2150,'Medical Examinations'!B2150:J4483,1,)</f>
        <v>29.3</v>
      </c>
      <c r="D2150" s="4">
        <f>VLOOKUP('Medical Examinations'!C2150,'Medical Examinations'!C2150:K4483,1,)</f>
        <v>6.15</v>
      </c>
      <c r="E2150" s="4" t="str">
        <f>VLOOKUP('Medical Examinations'!D2150,'Medical Examinations'!D2150:L4483,1,)</f>
        <v>No</v>
      </c>
      <c r="F2150" s="4" t="str">
        <f>VLOOKUP('Medical Examinations'!E2150,'Medical Examinations'!E2150:M4483,1,)</f>
        <v>No</v>
      </c>
      <c r="G2150" s="4" t="str">
        <f>VLOOKUP('Medical Examinations'!F2150,'Medical Examinations'!F2150:N4483,1,)</f>
        <v>No</v>
      </c>
      <c r="H2150" s="4">
        <f>VLOOKUP('Medical Examinations'!G2150,'Medical Examinations'!G2150:O4483,1,)</f>
        <v>1</v>
      </c>
      <c r="I2150" s="4" t="str">
        <f>VLOOKUP('Medical Examinations'!H2150,'Medical Examinations'!H2150:P4483,1,)</f>
        <v>No</v>
      </c>
      <c r="J2150" s="4" t="str">
        <f>VLOOKUP('Medical Examinations'!I2150,'Medical Examinations'!I2150:Q4483,1,)</f>
        <v>Over Weight</v>
      </c>
      <c r="K2150" s="4" t="str">
        <f>VLOOKUP('Medical Examinations'!J2150,'Medical Examinations'!J2150:R4483,1,)</f>
        <v>Pre diabetes</v>
      </c>
      <c r="L2150" s="49">
        <f>VLOOKUP(Table3[[#This Row],[Charges]],Table3[[Charges]:[Age]],1,)</f>
        <v>36397.58</v>
      </c>
      <c r="M2150" s="23" t="str">
        <f>VLOOKUP(Table3[[#This Row],[Hospital tier]],Table3[[Hospital tier]:[Age]],1,)</f>
        <v>tier - 2</v>
      </c>
      <c r="N2150" s="4" t="str">
        <f>VLOOKUP(Table3[[#This Row],[City tier]],Table3[[Hospital tier]:[Age]],1,)</f>
        <v>tier - 3</v>
      </c>
      <c r="O2150" s="4" t="str">
        <f>VLOOKUP(Table3[[#This Row],[State ID]],Table3[[State ID]:[Age]],1,)</f>
        <v>R1011</v>
      </c>
      <c r="P2150" s="4" t="str">
        <f>VLOOKUP(Table3[[#This Row],[Hospitalasion Details]],Table3[[Hospitalasion Details]:[Age]],1,)</f>
        <v>9-Dec-2003</v>
      </c>
      <c r="Q2150" s="4">
        <f>VLOOKUP(Table3[[#This Row],[Age]],Table3[Age],1,)</f>
        <v>19</v>
      </c>
    </row>
    <row r="2151" spans="1:17" x14ac:dyDescent="0.25">
      <c r="A2151" s="4" t="str">
        <f>VLOOKUP(Table2[[#This Row],[Customer ID]],Table2[],1,)</f>
        <v>Id2150</v>
      </c>
      <c r="B2151" s="4" t="str">
        <f>VLOOKUP(Table2[[#This Row],[Full Name]],Table2[[#This Row],[Full Name]],1,)</f>
        <v xml:space="preserve">  Edward J Hartman</v>
      </c>
      <c r="C2151" s="4">
        <f>VLOOKUP('Medical Examinations'!B2151,'Medical Examinations'!B2151:J4484,1,)</f>
        <v>25.8</v>
      </c>
      <c r="D2151" s="4">
        <f>VLOOKUP('Medical Examinations'!C2151,'Medical Examinations'!C2151:K4484,1,)</f>
        <v>4.13</v>
      </c>
      <c r="E2151" s="4" t="str">
        <f>VLOOKUP('Medical Examinations'!D2151,'Medical Examinations'!D2151:L4484,1,)</f>
        <v>No</v>
      </c>
      <c r="F2151" s="4" t="str">
        <f>VLOOKUP('Medical Examinations'!E2151,'Medical Examinations'!E2151:M4484,1,)</f>
        <v>No</v>
      </c>
      <c r="G2151" s="4" t="str">
        <f>VLOOKUP('Medical Examinations'!F2151,'Medical Examinations'!F2151:N4484,1,)</f>
        <v>No</v>
      </c>
      <c r="H2151" s="4">
        <f>VLOOKUP('Medical Examinations'!G2151,'Medical Examinations'!G2151:O4484,1,)</f>
        <v>1</v>
      </c>
      <c r="I2151" s="4" t="str">
        <f>VLOOKUP('Medical Examinations'!H2151,'Medical Examinations'!H2151:P4484,1,)</f>
        <v>No</v>
      </c>
      <c r="J2151" s="4" t="str">
        <f>VLOOKUP('Medical Examinations'!I2151,'Medical Examinations'!I2151:Q4484,1,)</f>
        <v>Over Weight</v>
      </c>
      <c r="K2151" s="4" t="str">
        <f>VLOOKUP('Medical Examinations'!J2151,'Medical Examinations'!J2151:R4484,1,)</f>
        <v>Normal</v>
      </c>
      <c r="L2151" s="49">
        <f>VLOOKUP(Table3[[#This Row],[Charges]],Table3[[Charges]:[Age]],1,)</f>
        <v>36445.550000000003</v>
      </c>
      <c r="M2151" s="23" t="str">
        <f>VLOOKUP(Table3[[#This Row],[Hospital tier]],Table3[[Hospital tier]:[Age]],1,)</f>
        <v>tier - 2</v>
      </c>
      <c r="N2151" s="4" t="str">
        <f>VLOOKUP(Table3[[#This Row],[City tier]],Table3[[Hospital tier]:[Age]],1,)</f>
        <v>tier - 2</v>
      </c>
      <c r="O2151" s="4" t="str">
        <f>VLOOKUP(Table3[[#This Row],[State ID]],Table3[[State ID]:[Age]],1,)</f>
        <v>R1011</v>
      </c>
      <c r="P2151" s="4" t="str">
        <f>VLOOKUP(Table3[[#This Row],[Hospitalasion Details]],Table3[[Hospitalasion Details]:[Age]],1,)</f>
        <v>19-Nov-1962</v>
      </c>
      <c r="Q2151" s="4">
        <f>VLOOKUP(Table3[[#This Row],[Age]],Table3[Age],1,)</f>
        <v>60</v>
      </c>
    </row>
    <row r="2152" spans="1:17" x14ac:dyDescent="0.25">
      <c r="A2152" s="4" t="str">
        <f>VLOOKUP(Table2[[#This Row],[Customer ID]],Table2[],1,)</f>
        <v>Id2151</v>
      </c>
      <c r="B2152" s="4" t="str">
        <f>VLOOKUP(Table2[[#This Row],[Full Name]],Table2[[#This Row],[Full Name]],1,)</f>
        <v xml:space="preserve">  Patrick A Werhane</v>
      </c>
      <c r="C2152" s="4">
        <f>VLOOKUP('Medical Examinations'!B2152,'Medical Examinations'!B2152:J4485,1,)</f>
        <v>23.4</v>
      </c>
      <c r="D2152" s="4">
        <f>VLOOKUP('Medical Examinations'!C2152,'Medical Examinations'!C2152:K4485,1,)</f>
        <v>4.24</v>
      </c>
      <c r="E2152" s="4" t="str">
        <f>VLOOKUP('Medical Examinations'!D2152,'Medical Examinations'!D2152:L4485,1,)</f>
        <v>No</v>
      </c>
      <c r="F2152" s="4" t="str">
        <f>VLOOKUP('Medical Examinations'!E2152,'Medical Examinations'!E2152:M4485,1,)</f>
        <v>No</v>
      </c>
      <c r="G2152" s="4" t="str">
        <f>VLOOKUP('Medical Examinations'!F2152,'Medical Examinations'!F2152:N4485,1,)</f>
        <v>No</v>
      </c>
      <c r="H2152" s="4">
        <f>VLOOKUP('Medical Examinations'!G2152,'Medical Examinations'!G2152:O4485,1,)</f>
        <v>1</v>
      </c>
      <c r="I2152" s="4" t="str">
        <f>VLOOKUP('Medical Examinations'!H2152,'Medical Examinations'!H2152:P4485,1,)</f>
        <v>No</v>
      </c>
      <c r="J2152" s="4" t="str">
        <f>VLOOKUP('Medical Examinations'!I2152,'Medical Examinations'!I2152:Q4485,1,)</f>
        <v>Normal Weight</v>
      </c>
      <c r="K2152" s="4" t="str">
        <f>VLOOKUP('Medical Examinations'!J2152,'Medical Examinations'!J2152:R4485,1,)</f>
        <v>Normal</v>
      </c>
      <c r="L2152" s="49">
        <f>VLOOKUP(Table3[[#This Row],[Charges]],Table3[[Charges]:[Age]],1,)</f>
        <v>36541.550000000003</v>
      </c>
      <c r="M2152" s="23" t="str">
        <f>VLOOKUP(Table3[[#This Row],[Hospital tier]],Table3[[Hospital tier]:[Age]],1,)</f>
        <v>tier - 2</v>
      </c>
      <c r="N2152" s="4" t="str">
        <f>VLOOKUP(Table3[[#This Row],[City tier]],Table3[[Hospital tier]:[Age]],1,)</f>
        <v>tier - 3</v>
      </c>
      <c r="O2152" s="4" t="str">
        <f>VLOOKUP(Table3[[#This Row],[State ID]],Table3[[State ID]:[Age]],1,)</f>
        <v>R1011</v>
      </c>
      <c r="P2152" s="4" t="str">
        <f>VLOOKUP(Table3[[#This Row],[Hospitalasion Details]],Table3[[Hospitalasion Details]:[Age]],1,)</f>
        <v>9-Aug-1973</v>
      </c>
      <c r="Q2152" s="4">
        <f>VLOOKUP(Table3[[#This Row],[Age]],Table3[Age],1,)</f>
        <v>49</v>
      </c>
    </row>
    <row r="2153" spans="1:17" x14ac:dyDescent="0.25">
      <c r="A2153" s="4" t="str">
        <f>VLOOKUP(Table2[[#This Row],[Customer ID]],Table2[],1,)</f>
        <v>Id2152</v>
      </c>
      <c r="B2153" s="4" t="str">
        <f>VLOOKUP(Table2[[#This Row],[Full Name]],Table2[[#This Row],[Full Name]],1,)</f>
        <v xml:space="preserve">  Geraint H Davies</v>
      </c>
      <c r="C2153" s="4">
        <f>VLOOKUP('Medical Examinations'!B2153,'Medical Examinations'!B2153:J4486,1,)</f>
        <v>27.93</v>
      </c>
      <c r="D2153" s="4">
        <f>VLOOKUP('Medical Examinations'!C2153,'Medical Examinations'!C2153:K4486,1,)</f>
        <v>9.8800000000000008</v>
      </c>
      <c r="E2153" s="4" t="str">
        <f>VLOOKUP('Medical Examinations'!D2153,'Medical Examinations'!D2153:L4486,1,)</f>
        <v>No</v>
      </c>
      <c r="F2153" s="4" t="str">
        <f>VLOOKUP('Medical Examinations'!E2153,'Medical Examinations'!E2153:M4486,1,)</f>
        <v>No</v>
      </c>
      <c r="G2153" s="4" t="str">
        <f>VLOOKUP('Medical Examinations'!F2153,'Medical Examinations'!F2153:N4486,1,)</f>
        <v>No</v>
      </c>
      <c r="H2153" s="4">
        <f>VLOOKUP('Medical Examinations'!G2153,'Medical Examinations'!G2153:O4486,1,)</f>
        <v>0</v>
      </c>
      <c r="I2153" s="4" t="str">
        <f>VLOOKUP('Medical Examinations'!H2153,'Medical Examinations'!H2153:P4486,1,)</f>
        <v>No</v>
      </c>
      <c r="J2153" s="4" t="str">
        <f>VLOOKUP('Medical Examinations'!I2153,'Medical Examinations'!I2153:Q4486,1,)</f>
        <v>Over Weight</v>
      </c>
      <c r="K2153" s="4" t="str">
        <f>VLOOKUP('Medical Examinations'!J2153,'Medical Examinations'!J2153:R4486,1,)</f>
        <v>Diabetes</v>
      </c>
      <c r="L2153" s="49">
        <f>VLOOKUP(Table3[[#This Row],[Charges]],Table3[[Charges]:[Age]],1,)</f>
        <v>36572.800000000003</v>
      </c>
      <c r="M2153" s="23" t="str">
        <f>VLOOKUP(Table3[[#This Row],[Hospital tier]],Table3[[Hospital tier]:[Age]],1,)</f>
        <v>tier - 1</v>
      </c>
      <c r="N2153" s="4" t="str">
        <f>VLOOKUP(Table3[[#This Row],[City tier]],Table3[[Hospital tier]:[Age]],1,)</f>
        <v>tier - 2</v>
      </c>
      <c r="O2153" s="4" t="str">
        <f>VLOOKUP(Table3[[#This Row],[State ID]],Table3[[State ID]:[Age]],1,)</f>
        <v>R1011</v>
      </c>
      <c r="P2153" s="4" t="str">
        <f>VLOOKUP(Table3[[#This Row],[Hospitalasion Details]],Table3[[Hospitalasion Details]:[Age]],1,)</f>
        <v>9-Oct-1992</v>
      </c>
      <c r="Q2153" s="4">
        <f>VLOOKUP(Table3[[#This Row],[Age]],Table3[Age],1,)</f>
        <v>30</v>
      </c>
    </row>
    <row r="2154" spans="1:17" x14ac:dyDescent="0.25">
      <c r="A2154" s="4" t="str">
        <f>VLOOKUP(Table2[[#This Row],[Customer ID]],Table2[],1,)</f>
        <v>Id2153</v>
      </c>
      <c r="B2154" s="4" t="str">
        <f>VLOOKUP(Table2[[#This Row],[Full Name]],Table2[[#This Row],[Full Name]],1,)</f>
        <v xml:space="preserve">  Dj Hummel</v>
      </c>
      <c r="C2154" s="4">
        <f>VLOOKUP('Medical Examinations'!B2154,'Medical Examinations'!B2154:J4487,1,)</f>
        <v>22</v>
      </c>
      <c r="D2154" s="4">
        <f>VLOOKUP('Medical Examinations'!C2154,'Medical Examinations'!C2154:K4487,1,)</f>
        <v>9.5</v>
      </c>
      <c r="E2154" s="4" t="str">
        <f>VLOOKUP('Medical Examinations'!D2154,'Medical Examinations'!D2154:L4487,1,)</f>
        <v>No</v>
      </c>
      <c r="F2154" s="4" t="str">
        <f>VLOOKUP('Medical Examinations'!E2154,'Medical Examinations'!E2154:M4487,1,)</f>
        <v>No</v>
      </c>
      <c r="G2154" s="4" t="str">
        <f>VLOOKUP('Medical Examinations'!F2154,'Medical Examinations'!F2154:N4487,1,)</f>
        <v>No</v>
      </c>
      <c r="H2154" s="4">
        <f>VLOOKUP('Medical Examinations'!G2154,'Medical Examinations'!G2154:O4487,1,)</f>
        <v>0</v>
      </c>
      <c r="I2154" s="4" t="str">
        <f>VLOOKUP('Medical Examinations'!H2154,'Medical Examinations'!H2154:P4487,1,)</f>
        <v>No</v>
      </c>
      <c r="J2154" s="4" t="str">
        <f>VLOOKUP('Medical Examinations'!I2154,'Medical Examinations'!I2154:Q4487,1,)</f>
        <v>Normal Weight</v>
      </c>
      <c r="K2154" s="4" t="str">
        <f>VLOOKUP('Medical Examinations'!J2154,'Medical Examinations'!J2154:R4487,1,)</f>
        <v>Diabetes</v>
      </c>
      <c r="L2154" s="49">
        <f>VLOOKUP(Table3[[#This Row],[Charges]],Table3[[Charges]:[Age]],1,)</f>
        <v>36580.28</v>
      </c>
      <c r="M2154" s="23" t="str">
        <f>VLOOKUP(Table3[[#This Row],[Hospital tier]],Table3[[Hospital tier]:[Age]],1,)</f>
        <v>tier - 2</v>
      </c>
      <c r="N2154" s="4" t="str">
        <f>VLOOKUP(Table3[[#This Row],[City tier]],Table3[[Hospital tier]:[Age]],1,)</f>
        <v>tier - 2</v>
      </c>
      <c r="O2154" s="4" t="str">
        <f>VLOOKUP(Table3[[#This Row],[State ID]],Table3[[State ID]:[Age]],1,)</f>
        <v>R1013</v>
      </c>
      <c r="P2154" s="4" t="str">
        <f>VLOOKUP(Table3[[#This Row],[Hospitalasion Details]],Table3[[Hospitalasion Details]:[Age]],1,)</f>
        <v>29-Jul-1961</v>
      </c>
      <c r="Q2154" s="4">
        <f>VLOOKUP(Table3[[#This Row],[Age]],Table3[Age],1,)</f>
        <v>61</v>
      </c>
    </row>
    <row r="2155" spans="1:17" x14ac:dyDescent="0.25">
      <c r="A2155" s="4" t="str">
        <f>VLOOKUP(Table2[[#This Row],[Customer ID]],Table2[],1,)</f>
        <v>Id2154</v>
      </c>
      <c r="B2155" s="4" t="str">
        <f>VLOOKUP(Table2[[#This Row],[Full Name]],Table2[[#This Row],[Full Name]],1,)</f>
        <v xml:space="preserve">  Zachary A Lutz</v>
      </c>
      <c r="C2155" s="4">
        <f>VLOOKUP('Medical Examinations'!B2155,'Medical Examinations'!B2155:J4488,1,)</f>
        <v>36.86</v>
      </c>
      <c r="D2155" s="4">
        <f>VLOOKUP('Medical Examinations'!C2155,'Medical Examinations'!C2155:K4488,1,)</f>
        <v>4.97</v>
      </c>
      <c r="E2155" s="4" t="str">
        <f>VLOOKUP('Medical Examinations'!D2155,'Medical Examinations'!D2155:L4488,1,)</f>
        <v>Yes</v>
      </c>
      <c r="F2155" s="4" t="str">
        <f>VLOOKUP('Medical Examinations'!E2155,'Medical Examinations'!E2155:M4488,1,)</f>
        <v>No</v>
      </c>
      <c r="G2155" s="4" t="str">
        <f>VLOOKUP('Medical Examinations'!F2155,'Medical Examinations'!F2155:N4488,1,)</f>
        <v>No</v>
      </c>
      <c r="H2155" s="4">
        <f>VLOOKUP('Medical Examinations'!G2155,'Medical Examinations'!G2155:O4488,1,)</f>
        <v>0</v>
      </c>
      <c r="I2155" s="4" t="str">
        <f>VLOOKUP('Medical Examinations'!H2155,'Medical Examinations'!H2155:P4488,1,)</f>
        <v>No</v>
      </c>
      <c r="J2155" s="4" t="str">
        <f>VLOOKUP('Medical Examinations'!I2155,'Medical Examinations'!I2155:Q4488,1,)</f>
        <v>Obesity</v>
      </c>
      <c r="K2155" s="4" t="str">
        <f>VLOOKUP('Medical Examinations'!J2155,'Medical Examinations'!J2155:R4488,1,)</f>
        <v>Normal</v>
      </c>
      <c r="L2155" s="49">
        <f>VLOOKUP(Table3[[#This Row],[Charges]],Table3[[Charges]:[Age]],1,)</f>
        <v>36786.370000000003</v>
      </c>
      <c r="M2155" s="23" t="str">
        <f>VLOOKUP(Table3[[#This Row],[Hospital tier]],Table3[[Hospital tier]:[Age]],1,)</f>
        <v>tier - 1</v>
      </c>
      <c r="N2155" s="4" t="str">
        <f>VLOOKUP(Table3[[#This Row],[City tier]],Table3[[Hospital tier]:[Age]],1,)</f>
        <v>tier - 1</v>
      </c>
      <c r="O2155" s="4" t="str">
        <f>VLOOKUP(Table3[[#This Row],[State ID]],Table3[[State ID]:[Age]],1,)</f>
        <v>R1011</v>
      </c>
      <c r="P2155" s="4" t="str">
        <f>VLOOKUP(Table3[[#This Row],[Hospitalasion Details]],Table3[[Hospitalasion Details]:[Age]],1,)</f>
        <v>14-Jul-1970</v>
      </c>
      <c r="Q2155" s="4">
        <f>VLOOKUP(Table3[[#This Row],[Age]],Table3[Age],1,)</f>
        <v>52</v>
      </c>
    </row>
    <row r="2156" spans="1:17" x14ac:dyDescent="0.25">
      <c r="A2156" s="4" t="str">
        <f>VLOOKUP(Table2[[#This Row],[Customer ID]],Table2[],1,)</f>
        <v>Id2155</v>
      </c>
      <c r="B2156" s="4" t="str">
        <f>VLOOKUP(Table2[[#This Row],[Full Name]],Table2[[#This Row],[Full Name]],1,)</f>
        <v xml:space="preserve">  Brian W Waters</v>
      </c>
      <c r="C2156" s="4">
        <f>VLOOKUP('Medical Examinations'!B2156,'Medical Examinations'!B2156:J4489,1,)</f>
        <v>31.254999999999999</v>
      </c>
      <c r="D2156" s="4">
        <f>VLOOKUP('Medical Examinations'!C2156,'Medical Examinations'!C2156:K4489,1,)</f>
        <v>5.49</v>
      </c>
      <c r="E2156" s="4" t="str">
        <f>VLOOKUP('Medical Examinations'!D2156,'Medical Examinations'!D2156:L4489,1,)</f>
        <v>Yes</v>
      </c>
      <c r="F2156" s="4" t="str">
        <f>VLOOKUP('Medical Examinations'!E2156,'Medical Examinations'!E2156:M4489,1,)</f>
        <v>No</v>
      </c>
      <c r="G2156" s="4" t="str">
        <f>VLOOKUP('Medical Examinations'!F2156,'Medical Examinations'!F2156:N4489,1,)</f>
        <v>No</v>
      </c>
      <c r="H2156" s="4">
        <f>VLOOKUP('Medical Examinations'!G2156,'Medical Examinations'!G2156:O4489,1,)</f>
        <v>0</v>
      </c>
      <c r="I2156" s="4" t="str">
        <f>VLOOKUP('Medical Examinations'!H2156,'Medical Examinations'!H2156:P4489,1,)</f>
        <v>No</v>
      </c>
      <c r="J2156" s="4" t="str">
        <f>VLOOKUP('Medical Examinations'!I2156,'Medical Examinations'!I2156:Q4489,1,)</f>
        <v>Obesity</v>
      </c>
      <c r="K2156" s="4" t="str">
        <f>VLOOKUP('Medical Examinations'!J2156,'Medical Examinations'!J2156:R4489,1,)</f>
        <v>Normal</v>
      </c>
      <c r="L2156" s="49">
        <f>VLOOKUP(Table3[[#This Row],[Charges]],Table3[[Charges]:[Age]],1,)</f>
        <v>36795.29</v>
      </c>
      <c r="M2156" s="23" t="str">
        <f>VLOOKUP(Table3[[#This Row],[Hospital tier]],Table3[[Hospital tier]:[Age]],1,)</f>
        <v>tier - 2</v>
      </c>
      <c r="N2156" s="4" t="str">
        <f>VLOOKUP(Table3[[#This Row],[City tier]],Table3[[Hospital tier]:[Age]],1,)</f>
        <v>tier - 1</v>
      </c>
      <c r="O2156" s="4" t="str">
        <f>VLOOKUP(Table3[[#This Row],[State ID]],Table3[[State ID]:[Age]],1,)</f>
        <v>R1011</v>
      </c>
      <c r="P2156" s="4" t="str">
        <f>VLOOKUP(Table3[[#This Row],[Hospitalasion Details]],Table3[[Hospitalasion Details]:[Age]],1,)</f>
        <v>28-Dec-1965</v>
      </c>
      <c r="Q2156" s="4">
        <f>VLOOKUP(Table3[[#This Row],[Age]],Table3[Age],1,)</f>
        <v>57</v>
      </c>
    </row>
    <row r="2157" spans="1:17" x14ac:dyDescent="0.25">
      <c r="A2157" s="4" t="str">
        <f>VLOOKUP(Table2[[#This Row],[Customer ID]],Table2[],1,)</f>
        <v>Id2156</v>
      </c>
      <c r="B2157" s="4" t="str">
        <f>VLOOKUP(Table2[[#This Row],[Full Name]],Table2[[#This Row],[Full Name]],1,)</f>
        <v xml:space="preserve">  Joe Viglienzoni</v>
      </c>
      <c r="C2157" s="4">
        <f>VLOOKUP('Medical Examinations'!B2157,'Medical Examinations'!B2157:J4490,1,)</f>
        <v>23.06</v>
      </c>
      <c r="D2157" s="4">
        <f>VLOOKUP('Medical Examinations'!C2157,'Medical Examinations'!C2157:K4490,1,)</f>
        <v>4.47</v>
      </c>
      <c r="E2157" s="4" t="str">
        <f>VLOOKUP('Medical Examinations'!D2157,'Medical Examinations'!D2157:L4490,1,)</f>
        <v>No</v>
      </c>
      <c r="F2157" s="4" t="str">
        <f>VLOOKUP('Medical Examinations'!E2157,'Medical Examinations'!E2157:M4490,1,)</f>
        <v>No</v>
      </c>
      <c r="G2157" s="4" t="str">
        <f>VLOOKUP('Medical Examinations'!F2157,'Medical Examinations'!F2157:N4490,1,)</f>
        <v>No</v>
      </c>
      <c r="H2157" s="4">
        <f>VLOOKUP('Medical Examinations'!G2157,'Medical Examinations'!G2157:O4490,1,)</f>
        <v>0</v>
      </c>
      <c r="I2157" s="4" t="str">
        <f>VLOOKUP('Medical Examinations'!H2157,'Medical Examinations'!H2157:P4490,1,)</f>
        <v>No</v>
      </c>
      <c r="J2157" s="4" t="str">
        <f>VLOOKUP('Medical Examinations'!I2157,'Medical Examinations'!I2157:Q4490,1,)</f>
        <v>Normal Weight</v>
      </c>
      <c r="K2157" s="4" t="str">
        <f>VLOOKUP('Medical Examinations'!J2157,'Medical Examinations'!J2157:R4490,1,)</f>
        <v>Normal</v>
      </c>
      <c r="L2157" s="49">
        <f>VLOOKUP(Table3[[#This Row],[Charges]],Table3[[Charges]:[Age]],1,)</f>
        <v>36837.47</v>
      </c>
      <c r="M2157" s="23" t="str">
        <f>VLOOKUP(Table3[[#This Row],[Hospital tier]],Table3[[Hospital tier]:[Age]],1,)</f>
        <v>tier - 2</v>
      </c>
      <c r="N2157" s="4" t="str">
        <f>VLOOKUP(Table3[[#This Row],[City tier]],Table3[[Hospital tier]:[Age]],1,)</f>
        <v>tier - 3</v>
      </c>
      <c r="O2157" s="4" t="str">
        <f>VLOOKUP(Table3[[#This Row],[State ID]],Table3[[State ID]:[Age]],1,)</f>
        <v>R1011</v>
      </c>
      <c r="P2157" s="4" t="str">
        <f>VLOOKUP(Table3[[#This Row],[Hospitalasion Details]],Table3[[Hospitalasion Details]:[Age]],1,)</f>
        <v>4-Jul-1992</v>
      </c>
      <c r="Q2157" s="4">
        <f>VLOOKUP(Table3[[#This Row],[Age]],Table3[Age],1,)</f>
        <v>30</v>
      </c>
    </row>
    <row r="2158" spans="1:17" x14ac:dyDescent="0.25">
      <c r="A2158" s="4" t="str">
        <f>VLOOKUP(Table2[[#This Row],[Customer ID]],Table2[],1,)</f>
        <v>Id2157</v>
      </c>
      <c r="B2158" s="4" t="str">
        <f>VLOOKUP(Table2[[#This Row],[Full Name]],Table2[[#This Row],[Full Name]],1,)</f>
        <v xml:space="preserve">  Stephen Rathbun</v>
      </c>
      <c r="C2158" s="4">
        <f>VLOOKUP('Medical Examinations'!B2158,'Medical Examinations'!B2158:J4491,1,)</f>
        <v>28.975000000000001</v>
      </c>
      <c r="D2158" s="4">
        <f>VLOOKUP('Medical Examinations'!C2158,'Medical Examinations'!C2158:K4491,1,)</f>
        <v>4.34</v>
      </c>
      <c r="E2158" s="4" t="str">
        <f>VLOOKUP('Medical Examinations'!D2158,'Medical Examinations'!D2158:L4491,1,)</f>
        <v>Yes</v>
      </c>
      <c r="F2158" s="4" t="str">
        <f>VLOOKUP('Medical Examinations'!E2158,'Medical Examinations'!E2158:M4491,1,)</f>
        <v>No</v>
      </c>
      <c r="G2158" s="4" t="str">
        <f>VLOOKUP('Medical Examinations'!F2158,'Medical Examinations'!F2158:N4491,1,)</f>
        <v>No</v>
      </c>
      <c r="H2158" s="4">
        <f>VLOOKUP('Medical Examinations'!G2158,'Medical Examinations'!G2158:O4491,1,)</f>
        <v>0</v>
      </c>
      <c r="I2158" s="4" t="str">
        <f>VLOOKUP('Medical Examinations'!H2158,'Medical Examinations'!H2158:P4491,1,)</f>
        <v>No</v>
      </c>
      <c r="J2158" s="4" t="str">
        <f>VLOOKUP('Medical Examinations'!I2158,'Medical Examinations'!I2158:Q4491,1,)</f>
        <v>Over Weight</v>
      </c>
      <c r="K2158" s="4" t="str">
        <f>VLOOKUP('Medical Examinations'!J2158,'Medical Examinations'!J2158:R4491,1,)</f>
        <v>Normal</v>
      </c>
      <c r="L2158" s="49">
        <f>VLOOKUP(Table3[[#This Row],[Charges]],Table3[[Charges]:[Age]],1,)</f>
        <v>36889.99</v>
      </c>
      <c r="M2158" s="23" t="str">
        <f>VLOOKUP(Table3[[#This Row],[Hospital tier]],Table3[[Hospital tier]:[Age]],1,)</f>
        <v>tier - 1</v>
      </c>
      <c r="N2158" s="4" t="str">
        <f>VLOOKUP(Table3[[#This Row],[City tier]],Table3[[Hospital tier]:[Age]],1,)</f>
        <v>tier - 3</v>
      </c>
      <c r="O2158" s="4" t="str">
        <f>VLOOKUP(Table3[[#This Row],[State ID]],Table3[[State ID]:[Age]],1,)</f>
        <v>R1011</v>
      </c>
      <c r="P2158" s="4" t="str">
        <f>VLOOKUP(Table3[[#This Row],[Hospitalasion Details]],Table3[[Hospitalasion Details]:[Age]],1,)</f>
        <v>5-Dec-1972</v>
      </c>
      <c r="Q2158" s="4">
        <f>VLOOKUP(Table3[[#This Row],[Age]],Table3[Age],1,)</f>
        <v>50</v>
      </c>
    </row>
    <row r="2159" spans="1:17" x14ac:dyDescent="0.25">
      <c r="A2159" s="4" t="str">
        <f>VLOOKUP(Table2[[#This Row],[Customer ID]],Table2[],1,)</f>
        <v>Id2158</v>
      </c>
      <c r="B2159" s="4" t="str">
        <f>VLOOKUP(Table2[[#This Row],[Full Name]],Table2[[#This Row],[Full Name]],1,)</f>
        <v xml:space="preserve">  Ellen L crane</v>
      </c>
      <c r="C2159" s="4">
        <f>VLOOKUP('Medical Examinations'!B2159,'Medical Examinations'!B2159:J4492,1,)</f>
        <v>33.299999999999997</v>
      </c>
      <c r="D2159" s="4">
        <f>VLOOKUP('Medical Examinations'!C2159,'Medical Examinations'!C2159:K4492,1,)</f>
        <v>9.49</v>
      </c>
      <c r="E2159" s="4" t="str">
        <f>VLOOKUP('Medical Examinations'!D2159,'Medical Examinations'!D2159:L4492,1,)</f>
        <v>No</v>
      </c>
      <c r="F2159" s="4" t="str">
        <f>VLOOKUP('Medical Examinations'!E2159,'Medical Examinations'!E2159:M4492,1,)</f>
        <v>No</v>
      </c>
      <c r="G2159" s="4" t="str">
        <f>VLOOKUP('Medical Examinations'!F2159,'Medical Examinations'!F2159:N4492,1,)</f>
        <v>No</v>
      </c>
      <c r="H2159" s="4">
        <f>VLOOKUP('Medical Examinations'!G2159,'Medical Examinations'!G2159:O4492,1,)</f>
        <v>0</v>
      </c>
      <c r="I2159" s="4" t="str">
        <f>VLOOKUP('Medical Examinations'!H2159,'Medical Examinations'!H2159:P4492,1,)</f>
        <v>No</v>
      </c>
      <c r="J2159" s="4" t="str">
        <f>VLOOKUP('Medical Examinations'!I2159,'Medical Examinations'!I2159:Q4492,1,)</f>
        <v>Obesity</v>
      </c>
      <c r="K2159" s="4" t="str">
        <f>VLOOKUP('Medical Examinations'!J2159,'Medical Examinations'!J2159:R4492,1,)</f>
        <v>Diabetes</v>
      </c>
      <c r="L2159" s="49">
        <f>VLOOKUP(Table3[[#This Row],[Charges]],Table3[[Charges]:[Age]],1,)</f>
        <v>36898.730000000003</v>
      </c>
      <c r="M2159" s="23" t="str">
        <f>VLOOKUP(Table3[[#This Row],[Hospital tier]],Table3[[Hospital tier]:[Age]],1,)</f>
        <v>tier - 2</v>
      </c>
      <c r="N2159" s="4" t="str">
        <f>VLOOKUP(Table3[[#This Row],[City tier]],Table3[[Hospital tier]:[Age]],1,)</f>
        <v>tier - 1</v>
      </c>
      <c r="O2159" s="4" t="str">
        <f>VLOOKUP(Table3[[#This Row],[State ID]],Table3[[State ID]:[Age]],1,)</f>
        <v>R1012</v>
      </c>
      <c r="P2159" s="4" t="str">
        <f>VLOOKUP(Table3[[#This Row],[Hospitalasion Details]],Table3[[Hospitalasion Details]:[Age]],1,)</f>
        <v>21-Jun-2003</v>
      </c>
      <c r="Q2159" s="4">
        <f>VLOOKUP(Table3[[#This Row],[Age]],Table3[Age],1,)</f>
        <v>19</v>
      </c>
    </row>
    <row r="2160" spans="1:17" x14ac:dyDescent="0.25">
      <c r="A2160" s="4" t="str">
        <f>VLOOKUP(Table2[[#This Row],[Customer ID]],Table2[],1,)</f>
        <v>Id2159</v>
      </c>
      <c r="B2160" s="4" t="str">
        <f>VLOOKUP(Table2[[#This Row],[Full Name]],Table2[[#This Row],[Full Name]],1,)</f>
        <v xml:space="preserve">  Cindy Conant</v>
      </c>
      <c r="C2160" s="4">
        <f>VLOOKUP('Medical Examinations'!B2160,'Medical Examinations'!B2160:J4493,1,)</f>
        <v>33</v>
      </c>
      <c r="D2160" s="4">
        <f>VLOOKUP('Medical Examinations'!C2160,'Medical Examinations'!C2160:K4493,1,)</f>
        <v>10.16</v>
      </c>
      <c r="E2160" s="4" t="str">
        <f>VLOOKUP('Medical Examinations'!D2160,'Medical Examinations'!D2160:L4493,1,)</f>
        <v>No</v>
      </c>
      <c r="F2160" s="4" t="str">
        <f>VLOOKUP('Medical Examinations'!E2160,'Medical Examinations'!E2160:M4493,1,)</f>
        <v>No</v>
      </c>
      <c r="G2160" s="4" t="str">
        <f>VLOOKUP('Medical Examinations'!F2160,'Medical Examinations'!F2160:N4493,1,)</f>
        <v>No</v>
      </c>
      <c r="H2160" s="4">
        <f>VLOOKUP('Medical Examinations'!G2160,'Medical Examinations'!G2160:O4493,1,)</f>
        <v>0</v>
      </c>
      <c r="I2160" s="4" t="str">
        <f>VLOOKUP('Medical Examinations'!H2160,'Medical Examinations'!H2160:P4493,1,)</f>
        <v>No</v>
      </c>
      <c r="J2160" s="4" t="str">
        <f>VLOOKUP('Medical Examinations'!I2160,'Medical Examinations'!I2160:Q4493,1,)</f>
        <v>Obesity</v>
      </c>
      <c r="K2160" s="4" t="str">
        <f>VLOOKUP('Medical Examinations'!J2160,'Medical Examinations'!J2160:R4493,1,)</f>
        <v>Diabetes</v>
      </c>
      <c r="L2160" s="49">
        <f>VLOOKUP(Table3[[#This Row],[Charges]],Table3[[Charges]:[Age]],1,)</f>
        <v>36910.61</v>
      </c>
      <c r="M2160" s="23" t="str">
        <f>VLOOKUP(Table3[[#This Row],[Hospital tier]],Table3[[Hospital tier]:[Age]],1,)</f>
        <v>tier - 2</v>
      </c>
      <c r="N2160" s="4" t="str">
        <f>VLOOKUP(Table3[[#This Row],[City tier]],Table3[[Hospital tier]:[Age]],1,)</f>
        <v>tier - 2</v>
      </c>
      <c r="O2160" s="4" t="str">
        <f>VLOOKUP(Table3[[#This Row],[State ID]],Table3[[State ID]:[Age]],1,)</f>
        <v>R1011</v>
      </c>
      <c r="P2160" s="4" t="str">
        <f>VLOOKUP(Table3[[#This Row],[Hospitalasion Details]],Table3[[Hospitalasion Details]:[Age]],1,)</f>
        <v>24-Jul-1963</v>
      </c>
      <c r="Q2160" s="4">
        <f>VLOOKUP(Table3[[#This Row],[Age]],Table3[Age],1,)</f>
        <v>59</v>
      </c>
    </row>
    <row r="2161" spans="1:17" x14ac:dyDescent="0.25">
      <c r="A2161" s="4" t="str">
        <f>VLOOKUP(Table2[[#This Row],[Customer ID]],Table2[],1,)</f>
        <v>Id2160</v>
      </c>
      <c r="B2161" s="4" t="str">
        <f>VLOOKUP(Table2[[#This Row],[Full Name]],Table2[[#This Row],[Full Name]],1,)</f>
        <v xml:space="preserve">  Abigail R Huyser-Wierenga</v>
      </c>
      <c r="C2161" s="4">
        <f>VLOOKUP('Medical Examinations'!B2161,'Medical Examinations'!B2161:J4494,1,)</f>
        <v>31.46</v>
      </c>
      <c r="D2161" s="4">
        <f>VLOOKUP('Medical Examinations'!C2161,'Medical Examinations'!C2161:K4494,1,)</f>
        <v>11.19</v>
      </c>
      <c r="E2161" s="4" t="str">
        <f>VLOOKUP('Medical Examinations'!D2161,'Medical Examinations'!D2161:L4494,1,)</f>
        <v>No</v>
      </c>
      <c r="F2161" s="4" t="str">
        <f>VLOOKUP('Medical Examinations'!E2161,'Medical Examinations'!E2161:M4494,1,)</f>
        <v>No</v>
      </c>
      <c r="G2161" s="4" t="str">
        <f>VLOOKUP('Medical Examinations'!F2161,'Medical Examinations'!F2161:N4494,1,)</f>
        <v>No</v>
      </c>
      <c r="H2161" s="4">
        <f>VLOOKUP('Medical Examinations'!G2161,'Medical Examinations'!G2161:O4494,1,)</f>
        <v>0</v>
      </c>
      <c r="I2161" s="4" t="str">
        <f>VLOOKUP('Medical Examinations'!H2161,'Medical Examinations'!H2161:P4494,1,)</f>
        <v>No</v>
      </c>
      <c r="J2161" s="4" t="str">
        <f>VLOOKUP('Medical Examinations'!I2161,'Medical Examinations'!I2161:Q4494,1,)</f>
        <v>Obesity</v>
      </c>
      <c r="K2161" s="4" t="str">
        <f>VLOOKUP('Medical Examinations'!J2161,'Medical Examinations'!J2161:R4494,1,)</f>
        <v>Diabetes</v>
      </c>
      <c r="L2161" s="49">
        <f>VLOOKUP(Table3[[#This Row],[Charges]],Table3[[Charges]:[Age]],1,)</f>
        <v>36911.99</v>
      </c>
      <c r="M2161" s="23" t="str">
        <f>VLOOKUP(Table3[[#This Row],[Hospital tier]],Table3[[Hospital tier]:[Age]],1,)</f>
        <v>tier - 2</v>
      </c>
      <c r="N2161" s="4" t="str">
        <f>VLOOKUP(Table3[[#This Row],[City tier]],Table3[[Hospital tier]:[Age]],1,)</f>
        <v>tier - 2</v>
      </c>
      <c r="O2161" s="4" t="str">
        <f>VLOOKUP(Table3[[#This Row],[State ID]],Table3[[State ID]:[Age]],1,)</f>
        <v>R1011</v>
      </c>
      <c r="P2161" s="4" t="str">
        <f>VLOOKUP(Table3[[#This Row],[Hospitalasion Details]],Table3[[Hospitalasion Details]:[Age]],1,)</f>
        <v>10-Jun-1991</v>
      </c>
      <c r="Q2161" s="4">
        <f>VLOOKUP(Table3[[#This Row],[Age]],Table3[Age],1,)</f>
        <v>31</v>
      </c>
    </row>
    <row r="2162" spans="1:17" x14ac:dyDescent="0.25">
      <c r="A2162" s="4" t="str">
        <f>VLOOKUP(Table2[[#This Row],[Customer ID]],Table2[],1,)</f>
        <v>Id2161</v>
      </c>
      <c r="B2162" s="4" t="str">
        <f>VLOOKUP(Table2[[#This Row],[Full Name]],Table2[[#This Row],[Full Name]],1,)</f>
        <v xml:space="preserve">  Amy L Natalini</v>
      </c>
      <c r="C2162" s="4">
        <f>VLOOKUP('Medical Examinations'!B2162,'Medical Examinations'!B2162:J4495,1,)</f>
        <v>29.6</v>
      </c>
      <c r="D2162" s="4">
        <f>VLOOKUP('Medical Examinations'!C2162,'Medical Examinations'!C2162:K4495,1,)</f>
        <v>11.03</v>
      </c>
      <c r="E2162" s="4" t="str">
        <f>VLOOKUP('Medical Examinations'!D2162,'Medical Examinations'!D2162:L4495,1,)</f>
        <v>No</v>
      </c>
      <c r="F2162" s="4" t="str">
        <f>VLOOKUP('Medical Examinations'!E2162,'Medical Examinations'!E2162:M4495,1,)</f>
        <v>No</v>
      </c>
      <c r="G2162" s="4" t="str">
        <f>VLOOKUP('Medical Examinations'!F2162,'Medical Examinations'!F2162:N4495,1,)</f>
        <v>No</v>
      </c>
      <c r="H2162" s="4">
        <f>VLOOKUP('Medical Examinations'!G2162,'Medical Examinations'!G2162:O4495,1,)</f>
        <v>0</v>
      </c>
      <c r="I2162" s="4" t="str">
        <f>VLOOKUP('Medical Examinations'!H2162,'Medical Examinations'!H2162:P4495,1,)</f>
        <v>No</v>
      </c>
      <c r="J2162" s="4" t="str">
        <f>VLOOKUP('Medical Examinations'!I2162,'Medical Examinations'!I2162:Q4495,1,)</f>
        <v>Over Weight</v>
      </c>
      <c r="K2162" s="4" t="str">
        <f>VLOOKUP('Medical Examinations'!J2162,'Medical Examinations'!J2162:R4495,1,)</f>
        <v>Diabetes</v>
      </c>
      <c r="L2162" s="49">
        <f>VLOOKUP(Table3[[#This Row],[Charges]],Table3[[Charges]:[Age]],1,)</f>
        <v>36922.61</v>
      </c>
      <c r="M2162" s="23" t="str">
        <f>VLOOKUP(Table3[[#This Row],[Hospital tier]],Table3[[Hospital tier]:[Age]],1,)</f>
        <v>tier - 2</v>
      </c>
      <c r="N2162" s="4" t="str">
        <f>VLOOKUP(Table3[[#This Row],[City tier]],Table3[[Hospital tier]:[Age]],1,)</f>
        <v>tier - 1</v>
      </c>
      <c r="O2162" s="4" t="str">
        <f>VLOOKUP(Table3[[#This Row],[State ID]],Table3[[State ID]:[Age]],1,)</f>
        <v>R1011</v>
      </c>
      <c r="P2162" s="4" t="str">
        <f>VLOOKUP(Table3[[#This Row],[Hospitalasion Details]],Table3[[Hospitalasion Details]:[Age]],1,)</f>
        <v>22-Oct-1968</v>
      </c>
      <c r="Q2162" s="4">
        <f>VLOOKUP(Table3[[#This Row],[Age]],Table3[Age],1,)</f>
        <v>54</v>
      </c>
    </row>
    <row r="2163" spans="1:17" x14ac:dyDescent="0.25">
      <c r="A2163" s="4" t="str">
        <f>VLOOKUP(Table2[[#This Row],[Customer ID]],Table2[],1,)</f>
        <v>Id2162</v>
      </c>
      <c r="B2163" s="4" t="str">
        <f>VLOOKUP(Table2[[#This Row],[Full Name]],Table2[[#This Row],[Full Name]],1,)</f>
        <v xml:space="preserve">  Amy Robbins</v>
      </c>
      <c r="C2163" s="4">
        <f>VLOOKUP('Medical Examinations'!B2163,'Medical Examinations'!B2163:J4496,1,)</f>
        <v>22.05</v>
      </c>
      <c r="D2163" s="4">
        <f>VLOOKUP('Medical Examinations'!C2163,'Medical Examinations'!C2163:K4496,1,)</f>
        <v>4.43</v>
      </c>
      <c r="E2163" s="4" t="str">
        <f>VLOOKUP('Medical Examinations'!D2163,'Medical Examinations'!D2163:L4496,1,)</f>
        <v>Yes</v>
      </c>
      <c r="F2163" s="4" t="str">
        <f>VLOOKUP('Medical Examinations'!E2163,'Medical Examinations'!E2163:M4496,1,)</f>
        <v>No</v>
      </c>
      <c r="G2163" s="4" t="str">
        <f>VLOOKUP('Medical Examinations'!F2163,'Medical Examinations'!F2163:N4496,1,)</f>
        <v>No</v>
      </c>
      <c r="H2163" s="4">
        <f>VLOOKUP('Medical Examinations'!G2163,'Medical Examinations'!G2163:O4496,1,)</f>
        <v>0</v>
      </c>
      <c r="I2163" s="4" t="str">
        <f>VLOOKUP('Medical Examinations'!H2163,'Medical Examinations'!H2163:P4496,1,)</f>
        <v>No</v>
      </c>
      <c r="J2163" s="4" t="str">
        <f>VLOOKUP('Medical Examinations'!I2163,'Medical Examinations'!I2163:Q4496,1,)</f>
        <v>Normal Weight</v>
      </c>
      <c r="K2163" s="4" t="str">
        <f>VLOOKUP('Medical Examinations'!J2163,'Medical Examinations'!J2163:R4496,1,)</f>
        <v>Normal</v>
      </c>
      <c r="L2163" s="49">
        <f>VLOOKUP(Table3[[#This Row],[Charges]],Table3[[Charges]:[Age]],1,)</f>
        <v>36935.64</v>
      </c>
      <c r="M2163" s="23" t="str">
        <f>VLOOKUP(Table3[[#This Row],[Hospital tier]],Table3[[Hospital tier]:[Age]],1,)</f>
        <v>tier - 2</v>
      </c>
      <c r="N2163" s="4" t="str">
        <f>VLOOKUP(Table3[[#This Row],[City tier]],Table3[[Hospital tier]:[Age]],1,)</f>
        <v>tier - 1</v>
      </c>
      <c r="O2163" s="4" t="str">
        <f>VLOOKUP(Table3[[#This Row],[State ID]],Table3[[State ID]:[Age]],1,)</f>
        <v>R1011</v>
      </c>
      <c r="P2163" s="4" t="str">
        <f>VLOOKUP(Table3[[#This Row],[Hospitalasion Details]],Table3[[Hospitalasion Details]:[Age]],1,)</f>
        <v>13-Aug-1977</v>
      </c>
      <c r="Q2163" s="4">
        <f>VLOOKUP(Table3[[#This Row],[Age]],Table3[Age],1,)</f>
        <v>45</v>
      </c>
    </row>
    <row r="2164" spans="1:17" x14ac:dyDescent="0.25">
      <c r="A2164" s="4" t="str">
        <f>VLOOKUP(Table2[[#This Row],[Customer ID]],Table2[],1,)</f>
        <v>Id2163</v>
      </c>
      <c r="B2164" s="4" t="str">
        <f>VLOOKUP(Table2[[#This Row],[Full Name]],Table2[[#This Row],[Full Name]],1,)</f>
        <v xml:space="preserve">  Grace H Stanislav</v>
      </c>
      <c r="C2164" s="4">
        <f>VLOOKUP('Medical Examinations'!B2164,'Medical Examinations'!B2164:J4497,1,)</f>
        <v>27.06</v>
      </c>
      <c r="D2164" s="4">
        <f>VLOOKUP('Medical Examinations'!C2164,'Medical Examinations'!C2164:K4497,1,)</f>
        <v>6.14</v>
      </c>
      <c r="E2164" s="4" t="str">
        <f>VLOOKUP('Medical Examinations'!D2164,'Medical Examinations'!D2164:L4497,1,)</f>
        <v>No</v>
      </c>
      <c r="F2164" s="4" t="str">
        <f>VLOOKUP('Medical Examinations'!E2164,'Medical Examinations'!E2164:M4497,1,)</f>
        <v>yes</v>
      </c>
      <c r="G2164" s="4" t="str">
        <f>VLOOKUP('Medical Examinations'!F2164,'Medical Examinations'!F2164:N4497,1,)</f>
        <v>No</v>
      </c>
      <c r="H2164" s="4">
        <f>VLOOKUP('Medical Examinations'!G2164,'Medical Examinations'!G2164:O4497,1,)</f>
        <v>1</v>
      </c>
      <c r="I2164" s="4" t="str">
        <f>VLOOKUP('Medical Examinations'!H2164,'Medical Examinations'!H2164:P4497,1,)</f>
        <v>No</v>
      </c>
      <c r="J2164" s="4" t="str">
        <f>VLOOKUP('Medical Examinations'!I2164,'Medical Examinations'!I2164:Q4497,1,)</f>
        <v>Over Weight</v>
      </c>
      <c r="K2164" s="4" t="str">
        <f>VLOOKUP('Medical Examinations'!J2164,'Medical Examinations'!J2164:R4497,1,)</f>
        <v>Pre diabetes</v>
      </c>
      <c r="L2164" s="49">
        <f>VLOOKUP(Table3[[#This Row],[Charges]],Table3[[Charges]:[Age]],1,)</f>
        <v>36950.26</v>
      </c>
      <c r="M2164" s="23" t="str">
        <f>VLOOKUP(Table3[[#This Row],[Hospital tier]],Table3[[Hospital tier]:[Age]],1,)</f>
        <v>tier - 1</v>
      </c>
      <c r="N2164" s="4" t="str">
        <f>VLOOKUP(Table3[[#This Row],[City tier]],Table3[[Hospital tier]:[Age]],1,)</f>
        <v>tier - 1</v>
      </c>
      <c r="O2164" s="4" t="str">
        <f>VLOOKUP(Table3[[#This Row],[State ID]],Table3[[State ID]:[Age]],1,)</f>
        <v>R1013</v>
      </c>
      <c r="P2164" s="4" t="str">
        <f>VLOOKUP(Table3[[#This Row],[Hospitalasion Details]],Table3[[Hospitalasion Details]:[Age]],1,)</f>
        <v>25-Aug-1992</v>
      </c>
      <c r="Q2164" s="4">
        <f>VLOOKUP(Table3[[#This Row],[Age]],Table3[Age],1,)</f>
        <v>30</v>
      </c>
    </row>
    <row r="2165" spans="1:17" x14ac:dyDescent="0.25">
      <c r="A2165" s="4" t="str">
        <f>VLOOKUP(Table2[[#This Row],[Customer ID]],Table2[],1,)</f>
        <v>Id2164</v>
      </c>
      <c r="B2165" s="4" t="str">
        <f>VLOOKUP(Table2[[#This Row],[Full Name]],Table2[[#This Row],[Full Name]],1,)</f>
        <v xml:space="preserve">  Caitie J Meyer</v>
      </c>
      <c r="C2165" s="4">
        <f>VLOOKUP('Medical Examinations'!B2165,'Medical Examinations'!B2165:J4498,1,)</f>
        <v>20.49</v>
      </c>
      <c r="D2165" s="4">
        <f>VLOOKUP('Medical Examinations'!C2165,'Medical Examinations'!C2165:K4498,1,)</f>
        <v>4.87</v>
      </c>
      <c r="E2165" s="4" t="str">
        <f>VLOOKUP('Medical Examinations'!D2165,'Medical Examinations'!D2165:L4498,1,)</f>
        <v>No</v>
      </c>
      <c r="F2165" s="4" t="str">
        <f>VLOOKUP('Medical Examinations'!E2165,'Medical Examinations'!E2165:M4498,1,)</f>
        <v>No</v>
      </c>
      <c r="G2165" s="4" t="str">
        <f>VLOOKUP('Medical Examinations'!F2165,'Medical Examinations'!F2165:N4498,1,)</f>
        <v>No</v>
      </c>
      <c r="H2165" s="4">
        <f>VLOOKUP('Medical Examinations'!G2165,'Medical Examinations'!G2165:O4498,1,)</f>
        <v>0</v>
      </c>
      <c r="I2165" s="4" t="str">
        <f>VLOOKUP('Medical Examinations'!H2165,'Medical Examinations'!H2165:P4498,1,)</f>
        <v>No</v>
      </c>
      <c r="J2165" s="4" t="str">
        <f>VLOOKUP('Medical Examinations'!I2165,'Medical Examinations'!I2165:Q4498,1,)</f>
        <v>Normal Weight</v>
      </c>
      <c r="K2165" s="4" t="str">
        <f>VLOOKUP('Medical Examinations'!J2165,'Medical Examinations'!J2165:R4498,1,)</f>
        <v>Normal</v>
      </c>
      <c r="L2165" s="49">
        <f>VLOOKUP(Table3[[#This Row],[Charges]],Table3[[Charges]:[Age]],1,)</f>
        <v>36976.449999999997</v>
      </c>
      <c r="M2165" s="23" t="str">
        <f>VLOOKUP(Table3[[#This Row],[Hospital tier]],Table3[[Hospital tier]:[Age]],1,)</f>
        <v>tier - 2</v>
      </c>
      <c r="N2165" s="4" t="str">
        <f>VLOOKUP(Table3[[#This Row],[City tier]],Table3[[Hospital tier]:[Age]],1,)</f>
        <v>tier - 3</v>
      </c>
      <c r="O2165" s="4" t="str">
        <f>VLOOKUP(Table3[[#This Row],[State ID]],Table3[[State ID]:[Age]],1,)</f>
        <v>R1011</v>
      </c>
      <c r="P2165" s="4" t="str">
        <f>VLOOKUP(Table3[[#This Row],[Hospitalasion Details]],Table3[[Hospitalasion Details]:[Age]],1,)</f>
        <v>13-Sep-1992</v>
      </c>
      <c r="Q2165" s="4">
        <f>VLOOKUP(Table3[[#This Row],[Age]],Table3[Age],1,)</f>
        <v>30</v>
      </c>
    </row>
    <row r="2166" spans="1:17" x14ac:dyDescent="0.25">
      <c r="A2166" s="4" t="str">
        <f>VLOOKUP(Table2[[#This Row],[Customer ID]],Table2[],1,)</f>
        <v>Id2165</v>
      </c>
      <c r="B2166" s="4" t="str">
        <f>VLOOKUP(Table2[[#This Row],[Full Name]],Table2[[#This Row],[Full Name]],1,)</f>
        <v xml:space="preserve">  Benjamin Mears</v>
      </c>
      <c r="C2166" s="4">
        <f>VLOOKUP('Medical Examinations'!B2166,'Medical Examinations'!B2166:J4499,1,)</f>
        <v>28.4</v>
      </c>
      <c r="D2166" s="4">
        <f>VLOOKUP('Medical Examinations'!C2166,'Medical Examinations'!C2166:K4499,1,)</f>
        <v>4.3</v>
      </c>
      <c r="E2166" s="4" t="str">
        <f>VLOOKUP('Medical Examinations'!D2166,'Medical Examinations'!D2166:L4499,1,)</f>
        <v>No</v>
      </c>
      <c r="F2166" s="4" t="str">
        <f>VLOOKUP('Medical Examinations'!E2166,'Medical Examinations'!E2166:M4499,1,)</f>
        <v>No</v>
      </c>
      <c r="G2166" s="4" t="str">
        <f>VLOOKUP('Medical Examinations'!F2166,'Medical Examinations'!F2166:N4499,1,)</f>
        <v>Yes</v>
      </c>
      <c r="H2166" s="4">
        <f>VLOOKUP('Medical Examinations'!G2166,'Medical Examinations'!G2166:O4499,1,)</f>
        <v>1</v>
      </c>
      <c r="I2166" s="4" t="str">
        <f>VLOOKUP('Medical Examinations'!H2166,'Medical Examinations'!H2166:P4499,1,)</f>
        <v>No</v>
      </c>
      <c r="J2166" s="4" t="str">
        <f>VLOOKUP('Medical Examinations'!I2166,'Medical Examinations'!I2166:Q4499,1,)</f>
        <v>Over Weight</v>
      </c>
      <c r="K2166" s="4" t="str">
        <f>VLOOKUP('Medical Examinations'!J2166,'Medical Examinations'!J2166:R4499,1,)</f>
        <v>Normal</v>
      </c>
      <c r="L2166" s="49">
        <f>VLOOKUP(Table3[[#This Row],[Charges]],Table3[[Charges]:[Age]],1,)</f>
        <v>37040.879999999997</v>
      </c>
      <c r="M2166" s="23" t="str">
        <f>VLOOKUP(Table3[[#This Row],[Hospital tier]],Table3[[Hospital tier]:[Age]],1,)</f>
        <v>tier - 2</v>
      </c>
      <c r="N2166" s="4" t="str">
        <f>VLOOKUP(Table3[[#This Row],[City tier]],Table3[[Hospital tier]:[Age]],1,)</f>
        <v>tier - 2</v>
      </c>
      <c r="O2166" s="4" t="str">
        <f>VLOOKUP(Table3[[#This Row],[State ID]],Table3[[State ID]:[Age]],1,)</f>
        <v>R1011</v>
      </c>
      <c r="P2166" s="4" t="str">
        <f>VLOOKUP(Table3[[#This Row],[Hospitalasion Details]],Table3[[Hospitalasion Details]:[Age]],1,)</f>
        <v>1-Nov-1991</v>
      </c>
      <c r="Q2166" s="4">
        <f>VLOOKUP(Table3[[#This Row],[Age]],Table3[Age],1,)</f>
        <v>31</v>
      </c>
    </row>
    <row r="2167" spans="1:17" x14ac:dyDescent="0.25">
      <c r="A2167" s="4" t="str">
        <f>VLOOKUP(Table2[[#This Row],[Customer ID]],Table2[],1,)</f>
        <v>Id2166</v>
      </c>
      <c r="B2167" s="4" t="str">
        <f>VLOOKUP(Table2[[#This Row],[Full Name]],Table2[[#This Row],[Full Name]],1,)</f>
        <v xml:space="preserve">  Ian T Neill</v>
      </c>
      <c r="C2167" s="4">
        <f>VLOOKUP('Medical Examinations'!B2167,'Medical Examinations'!B2167:J4500,1,)</f>
        <v>41.91</v>
      </c>
      <c r="D2167" s="4">
        <f>VLOOKUP('Medical Examinations'!C2167,'Medical Examinations'!C2167:K4500,1,)</f>
        <v>6.19</v>
      </c>
      <c r="E2167" s="4" t="str">
        <f>VLOOKUP('Medical Examinations'!D2167,'Medical Examinations'!D2167:L4500,1,)</f>
        <v>No</v>
      </c>
      <c r="F2167" s="4" t="str">
        <f>VLOOKUP('Medical Examinations'!E2167,'Medical Examinations'!E2167:M4500,1,)</f>
        <v>No</v>
      </c>
      <c r="G2167" s="4" t="str">
        <f>VLOOKUP('Medical Examinations'!F2167,'Medical Examinations'!F2167:N4500,1,)</f>
        <v>No</v>
      </c>
      <c r="H2167" s="4">
        <f>VLOOKUP('Medical Examinations'!G2167,'Medical Examinations'!G2167:O4500,1,)</f>
        <v>0</v>
      </c>
      <c r="I2167" s="4" t="str">
        <f>VLOOKUP('Medical Examinations'!H2167,'Medical Examinations'!H2167:P4500,1,)</f>
        <v>No</v>
      </c>
      <c r="J2167" s="4" t="str">
        <f>VLOOKUP('Medical Examinations'!I2167,'Medical Examinations'!I2167:Q4500,1,)</f>
        <v>Obesity</v>
      </c>
      <c r="K2167" s="4" t="str">
        <f>VLOOKUP('Medical Examinations'!J2167,'Medical Examinations'!J2167:R4500,1,)</f>
        <v>Pre diabetes</v>
      </c>
      <c r="L2167" s="49">
        <f>VLOOKUP(Table3[[#This Row],[Charges]],Table3[[Charges]:[Age]],1,)</f>
        <v>37076.370000000003</v>
      </c>
      <c r="M2167" s="23" t="str">
        <f>VLOOKUP(Table3[[#This Row],[Hospital tier]],Table3[[Hospital tier]:[Age]],1,)</f>
        <v>tier - 2</v>
      </c>
      <c r="N2167" s="4" t="str">
        <f>VLOOKUP(Table3[[#This Row],[City tier]],Table3[[Hospital tier]:[Age]],1,)</f>
        <v>tier - 1</v>
      </c>
      <c r="O2167" s="4" t="str">
        <f>VLOOKUP(Table3[[#This Row],[State ID]],Table3[[State ID]:[Age]],1,)</f>
        <v>R1011</v>
      </c>
      <c r="P2167" s="4" t="str">
        <f>VLOOKUP(Table3[[#This Row],[Hospitalasion Details]],Table3[[Hospitalasion Details]:[Age]],1,)</f>
        <v>17-Dec-1988</v>
      </c>
      <c r="Q2167" s="4">
        <f>VLOOKUP(Table3[[#This Row],[Age]],Table3[Age],1,)</f>
        <v>34</v>
      </c>
    </row>
    <row r="2168" spans="1:17" x14ac:dyDescent="0.25">
      <c r="A2168" s="4" t="str">
        <f>VLOOKUP(Table2[[#This Row],[Customer ID]],Table2[],1,)</f>
        <v>Id2167</v>
      </c>
      <c r="B2168" s="4" t="str">
        <f>VLOOKUP(Table2[[#This Row],[Full Name]],Table2[[#This Row],[Full Name]],1,)</f>
        <v xml:space="preserve">  Tadese Tola</v>
      </c>
      <c r="C2168" s="4">
        <f>VLOOKUP('Medical Examinations'!B2168,'Medical Examinations'!B2168:J4501,1,)</f>
        <v>24.6</v>
      </c>
      <c r="D2168" s="4">
        <f>VLOOKUP('Medical Examinations'!C2168,'Medical Examinations'!C2168:K4501,1,)</f>
        <v>6.19</v>
      </c>
      <c r="E2168" s="4" t="str">
        <f>VLOOKUP('Medical Examinations'!D2168,'Medical Examinations'!D2168:L4501,1,)</f>
        <v>No</v>
      </c>
      <c r="F2168" s="4" t="str">
        <f>VLOOKUP('Medical Examinations'!E2168,'Medical Examinations'!E2168:M4501,1,)</f>
        <v>No</v>
      </c>
      <c r="G2168" s="4" t="str">
        <f>VLOOKUP('Medical Examinations'!F2168,'Medical Examinations'!F2168:N4501,1,)</f>
        <v>Yes</v>
      </c>
      <c r="H2168" s="4">
        <f>VLOOKUP('Medical Examinations'!G2168,'Medical Examinations'!G2168:O4501,1,)</f>
        <v>1</v>
      </c>
      <c r="I2168" s="4" t="str">
        <f>VLOOKUP('Medical Examinations'!H2168,'Medical Examinations'!H2168:P4501,1,)</f>
        <v>No</v>
      </c>
      <c r="J2168" s="4" t="str">
        <f>VLOOKUP('Medical Examinations'!I2168,'Medical Examinations'!I2168:Q4501,1,)</f>
        <v>Normal Weight</v>
      </c>
      <c r="K2168" s="4" t="str">
        <f>VLOOKUP('Medical Examinations'!J2168,'Medical Examinations'!J2168:R4501,1,)</f>
        <v>Pre diabetes</v>
      </c>
      <c r="L2168" s="49">
        <f>VLOOKUP(Table3[[#This Row],[Charges]],Table3[[Charges]:[Age]],1,)</f>
        <v>37079.370000000003</v>
      </c>
      <c r="M2168" s="23" t="str">
        <f>VLOOKUP(Table3[[#This Row],[Hospital tier]],Table3[[Hospital tier]:[Age]],1,)</f>
        <v>tier - 2</v>
      </c>
      <c r="N2168" s="4" t="str">
        <f>VLOOKUP(Table3[[#This Row],[City tier]],Table3[[Hospital tier]:[Age]],1,)</f>
        <v>tier - 3</v>
      </c>
      <c r="O2168" s="4" t="str">
        <f>VLOOKUP(Table3[[#This Row],[State ID]],Table3[[State ID]:[Age]],1,)</f>
        <v>R1011</v>
      </c>
      <c r="P2168" s="4" t="str">
        <f>VLOOKUP(Table3[[#This Row],[Hospitalasion Details]],Table3[[Hospitalasion Details]:[Age]],1,)</f>
        <v>10-Jun-1989</v>
      </c>
      <c r="Q2168" s="4">
        <f>VLOOKUP(Table3[[#This Row],[Age]],Table3[Age],1,)</f>
        <v>33</v>
      </c>
    </row>
    <row r="2169" spans="1:17" x14ac:dyDescent="0.25">
      <c r="A2169" s="4" t="str">
        <f>VLOOKUP(Table2[[#This Row],[Customer ID]],Table2[],1,)</f>
        <v>Id2168</v>
      </c>
      <c r="B2169" s="4" t="str">
        <f>VLOOKUP(Table2[[#This Row],[Full Name]],Table2[[#This Row],[Full Name]],1,)</f>
        <v xml:space="preserve">  Jonathan Briskman</v>
      </c>
      <c r="C2169" s="4">
        <f>VLOOKUP('Medical Examinations'!B2169,'Medical Examinations'!B2169:J4502,1,)</f>
        <v>20.9</v>
      </c>
      <c r="D2169" s="4">
        <f>VLOOKUP('Medical Examinations'!C2169,'Medical Examinations'!C2169:K4502,1,)</f>
        <v>5.12</v>
      </c>
      <c r="E2169" s="4" t="str">
        <f>VLOOKUP('Medical Examinations'!D2169,'Medical Examinations'!D2169:L4502,1,)</f>
        <v>No</v>
      </c>
      <c r="F2169" s="4" t="str">
        <f>VLOOKUP('Medical Examinations'!E2169,'Medical Examinations'!E2169:M4502,1,)</f>
        <v>No</v>
      </c>
      <c r="G2169" s="4" t="str">
        <f>VLOOKUP('Medical Examinations'!F2169,'Medical Examinations'!F2169:N4502,1,)</f>
        <v>Yes</v>
      </c>
      <c r="H2169" s="4">
        <f>VLOOKUP('Medical Examinations'!G2169,'Medical Examinations'!G2169:O4502,1,)</f>
        <v>1</v>
      </c>
      <c r="I2169" s="4" t="str">
        <f>VLOOKUP('Medical Examinations'!H2169,'Medical Examinations'!H2169:P4502,1,)</f>
        <v>No</v>
      </c>
      <c r="J2169" s="4" t="str">
        <f>VLOOKUP('Medical Examinations'!I2169,'Medical Examinations'!I2169:Q4502,1,)</f>
        <v>Normal Weight</v>
      </c>
      <c r="K2169" s="4" t="str">
        <f>VLOOKUP('Medical Examinations'!J2169,'Medical Examinations'!J2169:R4502,1,)</f>
        <v>Normal</v>
      </c>
      <c r="L2169" s="49">
        <f>VLOOKUP(Table3[[#This Row],[Charges]],Table3[[Charges]:[Age]],1,)</f>
        <v>37133.9</v>
      </c>
      <c r="M2169" s="23" t="str">
        <f>VLOOKUP(Table3[[#This Row],[Hospital tier]],Table3[[Hospital tier]:[Age]],1,)</f>
        <v>tier - 2</v>
      </c>
      <c r="N2169" s="4" t="str">
        <f>VLOOKUP(Table3[[#This Row],[City tier]],Table3[[Hospital tier]:[Age]],1,)</f>
        <v>tier - 2</v>
      </c>
      <c r="O2169" s="4" t="str">
        <f>VLOOKUP(Table3[[#This Row],[State ID]],Table3[[State ID]:[Age]],1,)</f>
        <v>R1013</v>
      </c>
      <c r="P2169" s="4" t="str">
        <f>VLOOKUP(Table3[[#This Row],[Hospitalasion Details]],Table3[[Hospitalasion Details]:[Age]],1,)</f>
        <v>30-Oct-1995</v>
      </c>
      <c r="Q2169" s="4">
        <f>VLOOKUP(Table3[[#This Row],[Age]],Table3[Age],1,)</f>
        <v>27</v>
      </c>
    </row>
    <row r="2170" spans="1:17" x14ac:dyDescent="0.25">
      <c r="A2170" s="4" t="str">
        <f>VLOOKUP(Table2[[#This Row],[Customer ID]],Table2[],1,)</f>
        <v>Id2169</v>
      </c>
      <c r="B2170" s="4" t="str">
        <f>VLOOKUP(Table2[[#This Row],[Full Name]],Table2[[#This Row],[Full Name]],1,)</f>
        <v xml:space="preserve">  Dathan Ritzenhein</v>
      </c>
      <c r="C2170" s="4">
        <f>VLOOKUP('Medical Examinations'!B2170,'Medical Examinations'!B2170:J4503,1,)</f>
        <v>34.4</v>
      </c>
      <c r="D2170" s="4">
        <f>VLOOKUP('Medical Examinations'!C2170,'Medical Examinations'!C2170:K4503,1,)</f>
        <v>4.04</v>
      </c>
      <c r="E2170" s="4" t="str">
        <f>VLOOKUP('Medical Examinations'!D2170,'Medical Examinations'!D2170:L4503,1,)</f>
        <v>No</v>
      </c>
      <c r="F2170" s="4" t="str">
        <f>VLOOKUP('Medical Examinations'!E2170,'Medical Examinations'!E2170:M4503,1,)</f>
        <v>No</v>
      </c>
      <c r="G2170" s="4" t="str">
        <f>VLOOKUP('Medical Examinations'!F2170,'Medical Examinations'!F2170:N4503,1,)</f>
        <v>No</v>
      </c>
      <c r="H2170" s="4">
        <f>VLOOKUP('Medical Examinations'!G2170,'Medical Examinations'!G2170:O4503,1,)</f>
        <v>0</v>
      </c>
      <c r="I2170" s="4" t="str">
        <f>VLOOKUP('Medical Examinations'!H2170,'Medical Examinations'!H2170:P4503,1,)</f>
        <v>No</v>
      </c>
      <c r="J2170" s="4" t="str">
        <f>VLOOKUP('Medical Examinations'!I2170,'Medical Examinations'!I2170:Q4503,1,)</f>
        <v>Obesity</v>
      </c>
      <c r="K2170" s="4" t="str">
        <f>VLOOKUP('Medical Examinations'!J2170,'Medical Examinations'!J2170:R4503,1,)</f>
        <v>Normal</v>
      </c>
      <c r="L2170" s="49">
        <f>VLOOKUP(Table3[[#This Row],[Charges]],Table3[[Charges]:[Age]],1,)</f>
        <v>37165.160000000003</v>
      </c>
      <c r="M2170" s="23" t="str">
        <f>VLOOKUP(Table3[[#This Row],[Hospital tier]],Table3[[Hospital tier]:[Age]],1,)</f>
        <v>tier - 1</v>
      </c>
      <c r="N2170" s="4" t="str">
        <f>VLOOKUP(Table3[[#This Row],[City tier]],Table3[[Hospital tier]:[Age]],1,)</f>
        <v>tier - 3</v>
      </c>
      <c r="O2170" s="4" t="str">
        <f>VLOOKUP(Table3[[#This Row],[State ID]],Table3[[State ID]:[Age]],1,)</f>
        <v>?</v>
      </c>
      <c r="P2170" s="4" t="str">
        <f>VLOOKUP(Table3[[#This Row],[Hospitalasion Details]],Table3[[Hospitalasion Details]:[Age]],1,)</f>
        <v>5-Sep-2000</v>
      </c>
      <c r="Q2170" s="4">
        <f>VLOOKUP(Table3[[#This Row],[Age]],Table3[Age],1,)</f>
        <v>22</v>
      </c>
    </row>
    <row r="2171" spans="1:17" x14ac:dyDescent="0.25">
      <c r="A2171" s="4" t="str">
        <f>VLOOKUP(Table2[[#This Row],[Customer ID]],Table2[],1,)</f>
        <v>Id2170</v>
      </c>
      <c r="B2171" s="4" t="str">
        <f>VLOOKUP(Table2[[#This Row],[Full Name]],Table2[[#This Row],[Full Name]],1,)</f>
        <v xml:space="preserve">  Eric Malkowski</v>
      </c>
      <c r="C2171" s="4">
        <f>VLOOKUP('Medical Examinations'!B2171,'Medical Examinations'!B2171:J4504,1,)</f>
        <v>32.56</v>
      </c>
      <c r="D2171" s="4">
        <f>VLOOKUP('Medical Examinations'!C2171,'Medical Examinations'!C2171:K4504,1,)</f>
        <v>5.36</v>
      </c>
      <c r="E2171" s="4" t="str">
        <f>VLOOKUP('Medical Examinations'!D2171,'Medical Examinations'!D2171:L4504,1,)</f>
        <v>No</v>
      </c>
      <c r="F2171" s="4" t="str">
        <f>VLOOKUP('Medical Examinations'!E2171,'Medical Examinations'!E2171:M4504,1,)</f>
        <v>No</v>
      </c>
      <c r="G2171" s="4" t="str">
        <f>VLOOKUP('Medical Examinations'!F2171,'Medical Examinations'!F2171:N4504,1,)</f>
        <v>No</v>
      </c>
      <c r="H2171" s="4">
        <f>VLOOKUP('Medical Examinations'!G2171,'Medical Examinations'!G2171:O4504,1,)</f>
        <v>0</v>
      </c>
      <c r="I2171" s="4" t="str">
        <f>VLOOKUP('Medical Examinations'!H2171,'Medical Examinations'!H2171:P4504,1,)</f>
        <v>No</v>
      </c>
      <c r="J2171" s="4" t="str">
        <f>VLOOKUP('Medical Examinations'!I2171,'Medical Examinations'!I2171:Q4504,1,)</f>
        <v>Obesity</v>
      </c>
      <c r="K2171" s="4" t="str">
        <f>VLOOKUP('Medical Examinations'!J2171,'Medical Examinations'!J2171:R4504,1,)</f>
        <v>Normal</v>
      </c>
      <c r="L2171" s="49">
        <f>VLOOKUP(Table3[[#This Row],[Charges]],Table3[[Charges]:[Age]],1,)</f>
        <v>37251.22</v>
      </c>
      <c r="M2171" s="23" t="str">
        <f>VLOOKUP(Table3[[#This Row],[Hospital tier]],Table3[[Hospital tier]:[Age]],1,)</f>
        <v>tier - 2</v>
      </c>
      <c r="N2171" s="4" t="str">
        <f>VLOOKUP(Table3[[#This Row],[City tier]],Table3[[Hospital tier]:[Age]],1,)</f>
        <v>tier - 2</v>
      </c>
      <c r="O2171" s="4" t="str">
        <f>VLOOKUP(Table3[[#This Row],[State ID]],Table3[[State ID]:[Age]],1,)</f>
        <v>R1011</v>
      </c>
      <c r="P2171" s="4" t="str">
        <f>VLOOKUP(Table3[[#This Row],[Hospitalasion Details]],Table3[[Hospitalasion Details]:[Age]],1,)</f>
        <v>17-Oct-1990</v>
      </c>
      <c r="Q2171" s="4">
        <f>VLOOKUP(Table3[[#This Row],[Age]],Table3[Age],1,)</f>
        <v>32</v>
      </c>
    </row>
    <row r="2172" spans="1:17" x14ac:dyDescent="0.25">
      <c r="A2172" s="4" t="str">
        <f>VLOOKUP(Table2[[#This Row],[Customer ID]],Table2[],1,)</f>
        <v>Id2171</v>
      </c>
      <c r="B2172" s="4" t="str">
        <f>VLOOKUP(Table2[[#This Row],[Full Name]],Table2[[#This Row],[Full Name]],1,)</f>
        <v xml:space="preserve">  Allison M Andreyko</v>
      </c>
      <c r="C2172" s="4">
        <f>VLOOKUP('Medical Examinations'!B2172,'Medical Examinations'!B2172:J4505,1,)</f>
        <v>27.98</v>
      </c>
      <c r="D2172" s="4">
        <f>VLOOKUP('Medical Examinations'!C2172,'Medical Examinations'!C2172:K4505,1,)</f>
        <v>4.38</v>
      </c>
      <c r="E2172" s="4" t="str">
        <f>VLOOKUP('Medical Examinations'!D2172,'Medical Examinations'!D2172:L4505,1,)</f>
        <v>No</v>
      </c>
      <c r="F2172" s="4" t="str">
        <f>VLOOKUP('Medical Examinations'!E2172,'Medical Examinations'!E2172:M4505,1,)</f>
        <v>yes</v>
      </c>
      <c r="G2172" s="4" t="str">
        <f>VLOOKUP('Medical Examinations'!F2172,'Medical Examinations'!F2172:N4505,1,)</f>
        <v>No</v>
      </c>
      <c r="H2172" s="4">
        <f>VLOOKUP('Medical Examinations'!G2172,'Medical Examinations'!G2172:O4505,1,)</f>
        <v>1</v>
      </c>
      <c r="I2172" s="4" t="str">
        <f>VLOOKUP('Medical Examinations'!H2172,'Medical Examinations'!H2172:P4505,1,)</f>
        <v>No</v>
      </c>
      <c r="J2172" s="4" t="str">
        <f>VLOOKUP('Medical Examinations'!I2172,'Medical Examinations'!I2172:Q4505,1,)</f>
        <v>Over Weight</v>
      </c>
      <c r="K2172" s="4" t="str">
        <f>VLOOKUP('Medical Examinations'!J2172,'Medical Examinations'!J2172:R4505,1,)</f>
        <v>Normal</v>
      </c>
      <c r="L2172" s="49">
        <f>VLOOKUP(Table3[[#This Row],[Charges]],Table3[[Charges]:[Age]],1,)</f>
        <v>37270.15</v>
      </c>
      <c r="M2172" s="23" t="str">
        <f>VLOOKUP(Table3[[#This Row],[Hospital tier]],Table3[[Hospital tier]:[Age]],1,)</f>
        <v>tier - 2</v>
      </c>
      <c r="N2172" s="4" t="str">
        <f>VLOOKUP(Table3[[#This Row],[City tier]],Table3[[Hospital tier]:[Age]],1,)</f>
        <v>tier - 1</v>
      </c>
      <c r="O2172" s="4" t="str">
        <f>VLOOKUP(Table3[[#This Row],[State ID]],Table3[[State ID]:[Age]],1,)</f>
        <v>R1024</v>
      </c>
      <c r="P2172" s="4" t="str">
        <f>VLOOKUP(Table3[[#This Row],[Hospitalasion Details]],Table3[[Hospitalasion Details]:[Age]],1,)</f>
        <v>17-Nov-1985</v>
      </c>
      <c r="Q2172" s="4">
        <f>VLOOKUP(Table3[[#This Row],[Age]],Table3[Age],1,)</f>
        <v>37</v>
      </c>
    </row>
    <row r="2173" spans="1:17" x14ac:dyDescent="0.25">
      <c r="A2173" s="4" t="str">
        <f>VLOOKUP(Table2[[#This Row],[Customer ID]],Table2[],1,)</f>
        <v>Id2172</v>
      </c>
      <c r="B2173" s="4" t="str">
        <f>VLOOKUP(Table2[[#This Row],[Full Name]],Table2[[#This Row],[Full Name]],1,)</f>
        <v xml:space="preserve">  Paul Landry</v>
      </c>
      <c r="C2173" s="4">
        <f>VLOOKUP('Medical Examinations'!B2173,'Medical Examinations'!B2173:J4506,1,)</f>
        <v>26.51</v>
      </c>
      <c r="D2173" s="4">
        <f>VLOOKUP('Medical Examinations'!C2173,'Medical Examinations'!C2173:K4506,1,)</f>
        <v>4.58</v>
      </c>
      <c r="E2173" s="4" t="str">
        <f>VLOOKUP('Medical Examinations'!D2173,'Medical Examinations'!D2173:L4506,1,)</f>
        <v>No</v>
      </c>
      <c r="F2173" s="4" t="str">
        <f>VLOOKUP('Medical Examinations'!E2173,'Medical Examinations'!E2173:M4506,1,)</f>
        <v>No</v>
      </c>
      <c r="G2173" s="4" t="str">
        <f>VLOOKUP('Medical Examinations'!F2173,'Medical Examinations'!F2173:N4506,1,)</f>
        <v>No</v>
      </c>
      <c r="H2173" s="4">
        <f>VLOOKUP('Medical Examinations'!G2173,'Medical Examinations'!G2173:O4506,1,)</f>
        <v>0</v>
      </c>
      <c r="I2173" s="4" t="str">
        <f>VLOOKUP('Medical Examinations'!H2173,'Medical Examinations'!H2173:P4506,1,)</f>
        <v>No</v>
      </c>
      <c r="J2173" s="4" t="str">
        <f>VLOOKUP('Medical Examinations'!I2173,'Medical Examinations'!I2173:Q4506,1,)</f>
        <v>Over Weight</v>
      </c>
      <c r="K2173" s="4" t="str">
        <f>VLOOKUP('Medical Examinations'!J2173,'Medical Examinations'!J2173:R4506,1,)</f>
        <v>Normal</v>
      </c>
      <c r="L2173" s="49">
        <f>VLOOKUP(Table3[[#This Row],[Charges]],Table3[[Charges]:[Age]],1,)</f>
        <v>37272.339999999997</v>
      </c>
      <c r="M2173" s="23" t="str">
        <f>VLOOKUP(Table3[[#This Row],[Hospital tier]],Table3[[Hospital tier]:[Age]],1,)</f>
        <v>tier - 2</v>
      </c>
      <c r="N2173" s="4" t="str">
        <f>VLOOKUP(Table3[[#This Row],[City tier]],Table3[[Hospital tier]:[Age]],1,)</f>
        <v>tier - 3</v>
      </c>
      <c r="O2173" s="4" t="str">
        <f>VLOOKUP(Table3[[#This Row],[State ID]],Table3[[State ID]:[Age]],1,)</f>
        <v>R1011</v>
      </c>
      <c r="P2173" s="4" t="str">
        <f>VLOOKUP(Table3[[#This Row],[Hospitalasion Details]],Table3[[Hospitalasion Details]:[Age]],1,)</f>
        <v>9-Nov-1975</v>
      </c>
      <c r="Q2173" s="4">
        <f>VLOOKUP(Table3[[#This Row],[Age]],Table3[Age],1,)</f>
        <v>47</v>
      </c>
    </row>
    <row r="2174" spans="1:17" x14ac:dyDescent="0.25">
      <c r="A2174" s="4" t="str">
        <f>VLOOKUP(Table2[[#This Row],[Customer ID]],Table2[],1,)</f>
        <v>Id2173</v>
      </c>
      <c r="B2174" s="4" t="str">
        <f>VLOOKUP(Table2[[#This Row],[Full Name]],Table2[[#This Row],[Full Name]],1,)</f>
        <v xml:space="preserve">  Aaron R Lozier</v>
      </c>
      <c r="C2174" s="4">
        <f>VLOOKUP('Medical Examinations'!B2174,'Medical Examinations'!B2174:J4507,1,)</f>
        <v>29.734999999999999</v>
      </c>
      <c r="D2174" s="4">
        <f>VLOOKUP('Medical Examinations'!C2174,'Medical Examinations'!C2174:K4507,1,)</f>
        <v>11.92</v>
      </c>
      <c r="E2174" s="4" t="str">
        <f>VLOOKUP('Medical Examinations'!D2174,'Medical Examinations'!D2174:L4507,1,)</f>
        <v>No</v>
      </c>
      <c r="F2174" s="4" t="str">
        <f>VLOOKUP('Medical Examinations'!E2174,'Medical Examinations'!E2174:M4507,1,)</f>
        <v>No</v>
      </c>
      <c r="G2174" s="4" t="str">
        <f>VLOOKUP('Medical Examinations'!F2174,'Medical Examinations'!F2174:N4507,1,)</f>
        <v>No</v>
      </c>
      <c r="H2174" s="4">
        <f>VLOOKUP('Medical Examinations'!G2174,'Medical Examinations'!G2174:O4507,1,)</f>
        <v>0</v>
      </c>
      <c r="I2174" s="4" t="str">
        <f>VLOOKUP('Medical Examinations'!H2174,'Medical Examinations'!H2174:P4507,1,)</f>
        <v>No</v>
      </c>
      <c r="J2174" s="4" t="str">
        <f>VLOOKUP('Medical Examinations'!I2174,'Medical Examinations'!I2174:Q4507,1,)</f>
        <v>Over Weight</v>
      </c>
      <c r="K2174" s="4" t="str">
        <f>VLOOKUP('Medical Examinations'!J2174,'Medical Examinations'!J2174:R4507,1,)</f>
        <v>Diabetes</v>
      </c>
      <c r="L2174" s="49">
        <f>VLOOKUP(Table3[[#This Row],[Charges]],Table3[[Charges]:[Age]],1,)</f>
        <v>37277.269999999997</v>
      </c>
      <c r="M2174" s="23" t="str">
        <f>VLOOKUP(Table3[[#This Row],[Hospital tier]],Table3[[Hospital tier]:[Age]],1,)</f>
        <v>tier - 1</v>
      </c>
      <c r="N2174" s="4" t="str">
        <f>VLOOKUP(Table3[[#This Row],[City tier]],Table3[[Hospital tier]:[Age]],1,)</f>
        <v>tier - 3</v>
      </c>
      <c r="O2174" s="4" t="str">
        <f>VLOOKUP(Table3[[#This Row],[State ID]],Table3[[State ID]:[Age]],1,)</f>
        <v>R1011</v>
      </c>
      <c r="P2174" s="4" t="str">
        <f>VLOOKUP(Table3[[#This Row],[Hospitalasion Details]],Table3[[Hospitalasion Details]:[Age]],1,)</f>
        <v>30-Oct-1969</v>
      </c>
      <c r="Q2174" s="4">
        <f>VLOOKUP(Table3[[#This Row],[Age]],Table3[Age],1,)</f>
        <v>53</v>
      </c>
    </row>
    <row r="2175" spans="1:17" x14ac:dyDescent="0.25">
      <c r="A2175" s="4" t="str">
        <f>VLOOKUP(Table2[[#This Row],[Customer ID]],Table2[],1,)</f>
        <v>Id2174</v>
      </c>
      <c r="B2175" s="4" t="str">
        <f>VLOOKUP(Table2[[#This Row],[Full Name]],Table2[[#This Row],[Full Name]],1,)</f>
        <v xml:space="preserve">  Caitlin H O'Brien</v>
      </c>
      <c r="C2175" s="4">
        <f>VLOOKUP('Medical Examinations'!B2175,'Medical Examinations'!B2175:J4508,1,)</f>
        <v>40.5</v>
      </c>
      <c r="D2175" s="4">
        <f>VLOOKUP('Medical Examinations'!C2175,'Medical Examinations'!C2175:K4508,1,)</f>
        <v>5.4</v>
      </c>
      <c r="E2175" s="4" t="str">
        <f>VLOOKUP('Medical Examinations'!D2175,'Medical Examinations'!D2175:L4508,1,)</f>
        <v>No</v>
      </c>
      <c r="F2175" s="4" t="str">
        <f>VLOOKUP('Medical Examinations'!E2175,'Medical Examinations'!E2175:M4508,1,)</f>
        <v>No</v>
      </c>
      <c r="G2175" s="4" t="str">
        <f>VLOOKUP('Medical Examinations'!F2175,'Medical Examinations'!F2175:N4508,1,)</f>
        <v>Yes</v>
      </c>
      <c r="H2175" s="4">
        <f>VLOOKUP('Medical Examinations'!G2175,'Medical Examinations'!G2175:O4508,1,)</f>
        <v>1</v>
      </c>
      <c r="I2175" s="4" t="str">
        <f>VLOOKUP('Medical Examinations'!H2175,'Medical Examinations'!H2175:P4508,1,)</f>
        <v>No</v>
      </c>
      <c r="J2175" s="4" t="str">
        <f>VLOOKUP('Medical Examinations'!I2175,'Medical Examinations'!I2175:Q4508,1,)</f>
        <v>Obesity</v>
      </c>
      <c r="K2175" s="4" t="str">
        <f>VLOOKUP('Medical Examinations'!J2175,'Medical Examinations'!J2175:R4508,1,)</f>
        <v>Normal</v>
      </c>
      <c r="L2175" s="49">
        <f>VLOOKUP(Table3[[#This Row],[Charges]],Table3[[Charges]:[Age]],1,)</f>
        <v>37425.94</v>
      </c>
      <c r="M2175" s="23" t="str">
        <f>VLOOKUP(Table3[[#This Row],[Hospital tier]],Table3[[Hospital tier]:[Age]],1,)</f>
        <v>tier - 2</v>
      </c>
      <c r="N2175" s="4" t="str">
        <f>VLOOKUP(Table3[[#This Row],[City tier]],Table3[[Hospital tier]:[Age]],1,)</f>
        <v>tier - 1</v>
      </c>
      <c r="O2175" s="4" t="str">
        <f>VLOOKUP(Table3[[#This Row],[State ID]],Table3[[State ID]:[Age]],1,)</f>
        <v>R1011</v>
      </c>
      <c r="P2175" s="4" t="str">
        <f>VLOOKUP(Table3[[#This Row],[Hospitalasion Details]],Table3[[Hospitalasion Details]:[Age]],1,)</f>
        <v>3-Aug-1979</v>
      </c>
      <c r="Q2175" s="4">
        <f>VLOOKUP(Table3[[#This Row],[Age]],Table3[Age],1,)</f>
        <v>43</v>
      </c>
    </row>
    <row r="2176" spans="1:17" x14ac:dyDescent="0.25">
      <c r="A2176" s="4" t="str">
        <f>VLOOKUP(Table2[[#This Row],[Customer ID]],Table2[],1,)</f>
        <v>Id2175</v>
      </c>
      <c r="B2176" s="4" t="str">
        <f>VLOOKUP(Table2[[#This Row],[Full Name]],Table2[[#This Row],[Full Name]],1,)</f>
        <v xml:space="preserve">  Harald E Rodas</v>
      </c>
      <c r="C2176" s="4">
        <f>VLOOKUP('Medical Examinations'!B2176,'Medical Examinations'!B2176:J4509,1,)</f>
        <v>25.64</v>
      </c>
      <c r="D2176" s="4">
        <f>VLOOKUP('Medical Examinations'!C2176,'Medical Examinations'!C2176:K4509,1,)</f>
        <v>4.76</v>
      </c>
      <c r="E2176" s="4" t="str">
        <f>VLOOKUP('Medical Examinations'!D2176,'Medical Examinations'!D2176:L4509,1,)</f>
        <v>No</v>
      </c>
      <c r="F2176" s="4" t="str">
        <f>VLOOKUP('Medical Examinations'!E2176,'Medical Examinations'!E2176:M4509,1,)</f>
        <v>No</v>
      </c>
      <c r="G2176" s="4" t="str">
        <f>VLOOKUP('Medical Examinations'!F2176,'Medical Examinations'!F2176:N4509,1,)</f>
        <v>No</v>
      </c>
      <c r="H2176" s="4">
        <f>VLOOKUP('Medical Examinations'!G2176,'Medical Examinations'!G2176:O4509,1,)</f>
        <v>1</v>
      </c>
      <c r="I2176" s="4" t="str">
        <f>VLOOKUP('Medical Examinations'!H2176,'Medical Examinations'!H2176:P4509,1,)</f>
        <v>No</v>
      </c>
      <c r="J2176" s="4" t="str">
        <f>VLOOKUP('Medical Examinations'!I2176,'Medical Examinations'!I2176:Q4509,1,)</f>
        <v>Over Weight</v>
      </c>
      <c r="K2176" s="4" t="str">
        <f>VLOOKUP('Medical Examinations'!J2176,'Medical Examinations'!J2176:R4509,1,)</f>
        <v>Normal</v>
      </c>
      <c r="L2176" s="49">
        <f>VLOOKUP(Table3[[#This Row],[Charges]],Table3[[Charges]:[Age]],1,)</f>
        <v>37465.339999999997</v>
      </c>
      <c r="M2176" s="23" t="str">
        <f>VLOOKUP(Table3[[#This Row],[Hospital tier]],Table3[[Hospital tier]:[Age]],1,)</f>
        <v>tier - 1</v>
      </c>
      <c r="N2176" s="4" t="str">
        <f>VLOOKUP(Table3[[#This Row],[City tier]],Table3[[Hospital tier]:[Age]],1,)</f>
        <v>tier - 2</v>
      </c>
      <c r="O2176" s="4" t="str">
        <f>VLOOKUP(Table3[[#This Row],[State ID]],Table3[[State ID]:[Age]],1,)</f>
        <v>R1012</v>
      </c>
      <c r="P2176" s="4" t="str">
        <f>VLOOKUP(Table3[[#This Row],[Hospitalasion Details]],Table3[[Hospitalasion Details]:[Age]],1,)</f>
        <v>27-Sep-2002</v>
      </c>
      <c r="Q2176" s="4">
        <f>VLOOKUP(Table3[[#This Row],[Age]],Table3[Age],1,)</f>
        <v>20</v>
      </c>
    </row>
    <row r="2177" spans="1:17" x14ac:dyDescent="0.25">
      <c r="A2177" s="4" t="str">
        <f>VLOOKUP(Table2[[#This Row],[Customer ID]],Table2[],1,)</f>
        <v>Id2176</v>
      </c>
      <c r="B2177" s="4" t="str">
        <f>VLOOKUP(Table2[[#This Row],[Full Name]],Table2[[#This Row],[Full Name]],1,)</f>
        <v xml:space="preserve">  Siobhan A O'Connor</v>
      </c>
      <c r="C2177" s="4">
        <f>VLOOKUP('Medical Examinations'!B2177,'Medical Examinations'!B2177:J4510,1,)</f>
        <v>32.9</v>
      </c>
      <c r="D2177" s="4">
        <f>VLOOKUP('Medical Examinations'!C2177,'Medical Examinations'!C2177:K4510,1,)</f>
        <v>4.78</v>
      </c>
      <c r="E2177" s="4" t="str">
        <f>VLOOKUP('Medical Examinations'!D2177,'Medical Examinations'!D2177:L4510,1,)</f>
        <v>No</v>
      </c>
      <c r="F2177" s="4" t="str">
        <f>VLOOKUP('Medical Examinations'!E2177,'Medical Examinations'!E2177:M4510,1,)</f>
        <v>No</v>
      </c>
      <c r="G2177" s="4" t="str">
        <f>VLOOKUP('Medical Examinations'!F2177,'Medical Examinations'!F2177:N4510,1,)</f>
        <v>Yes</v>
      </c>
      <c r="H2177" s="4">
        <f>VLOOKUP('Medical Examinations'!G2177,'Medical Examinations'!G2177:O4510,1,)</f>
        <v>1</v>
      </c>
      <c r="I2177" s="4" t="str">
        <f>VLOOKUP('Medical Examinations'!H2177,'Medical Examinations'!H2177:P4510,1,)</f>
        <v>No</v>
      </c>
      <c r="J2177" s="4" t="str">
        <f>VLOOKUP('Medical Examinations'!I2177,'Medical Examinations'!I2177:Q4510,1,)</f>
        <v>Obesity</v>
      </c>
      <c r="K2177" s="4" t="str">
        <f>VLOOKUP('Medical Examinations'!J2177,'Medical Examinations'!J2177:R4510,1,)</f>
        <v>Normal</v>
      </c>
      <c r="L2177" s="49">
        <f>VLOOKUP(Table3[[#This Row],[Charges]],Table3[[Charges]:[Age]],1,)</f>
        <v>37484.449999999997</v>
      </c>
      <c r="M2177" s="23" t="str">
        <f>VLOOKUP(Table3[[#This Row],[Hospital tier]],Table3[[Hospital tier]:[Age]],1,)</f>
        <v>tier - 1</v>
      </c>
      <c r="N2177" s="4" t="str">
        <f>VLOOKUP(Table3[[#This Row],[City tier]],Table3[[Hospital tier]:[Age]],1,)</f>
        <v>tier - 1</v>
      </c>
      <c r="O2177" s="4" t="str">
        <f>VLOOKUP(Table3[[#This Row],[State ID]],Table3[[State ID]:[Age]],1,)</f>
        <v>R1013</v>
      </c>
      <c r="P2177" s="4" t="str">
        <f>VLOOKUP(Table3[[#This Row],[Hospitalasion Details]],Table3[[Hospitalasion Details]:[Age]],1,)</f>
        <v>12-Oct-2000</v>
      </c>
      <c r="Q2177" s="4">
        <f>VLOOKUP(Table3[[#This Row],[Age]],Table3[Age],1,)</f>
        <v>22</v>
      </c>
    </row>
    <row r="2178" spans="1:17" x14ac:dyDescent="0.25">
      <c r="A2178" s="4" t="str">
        <f>VLOOKUP(Table2[[#This Row],[Customer ID]],Table2[],1,)</f>
        <v>Id2177</v>
      </c>
      <c r="B2178" s="4" t="str">
        <f>VLOOKUP(Table2[[#This Row],[Full Name]],Table2[[#This Row],[Full Name]],1,)</f>
        <v xml:space="preserve">  Andrea J White</v>
      </c>
      <c r="C2178" s="4">
        <f>VLOOKUP('Medical Examinations'!B2178,'Medical Examinations'!B2178:J4511,1,)</f>
        <v>29.8</v>
      </c>
      <c r="D2178" s="4">
        <f>VLOOKUP('Medical Examinations'!C2178,'Medical Examinations'!C2178:K4511,1,)</f>
        <v>4.26</v>
      </c>
      <c r="E2178" s="4" t="str">
        <f>VLOOKUP('Medical Examinations'!D2178,'Medical Examinations'!D2178:L4511,1,)</f>
        <v>No</v>
      </c>
      <c r="F2178" s="4" t="str">
        <f>VLOOKUP('Medical Examinations'!E2178,'Medical Examinations'!E2178:M4511,1,)</f>
        <v>No</v>
      </c>
      <c r="G2178" s="4" t="str">
        <f>VLOOKUP('Medical Examinations'!F2178,'Medical Examinations'!F2178:N4511,1,)</f>
        <v>Yes</v>
      </c>
      <c r="H2178" s="4">
        <f>VLOOKUP('Medical Examinations'!G2178,'Medical Examinations'!G2178:O4511,1,)</f>
        <v>1</v>
      </c>
      <c r="I2178" s="4" t="str">
        <f>VLOOKUP('Medical Examinations'!H2178,'Medical Examinations'!H2178:P4511,1,)</f>
        <v>No</v>
      </c>
      <c r="J2178" s="4" t="str">
        <f>VLOOKUP('Medical Examinations'!I2178,'Medical Examinations'!I2178:Q4511,1,)</f>
        <v>Over Weight</v>
      </c>
      <c r="K2178" s="4" t="str">
        <f>VLOOKUP('Medical Examinations'!J2178,'Medical Examinations'!J2178:R4511,1,)</f>
        <v>Normal</v>
      </c>
      <c r="L2178" s="49">
        <f>VLOOKUP(Table3[[#This Row],[Charges]],Table3[[Charges]:[Age]],1,)</f>
        <v>37607.53</v>
      </c>
      <c r="M2178" s="23" t="str">
        <f>VLOOKUP(Table3[[#This Row],[Hospital tier]],Table3[[Hospital tier]:[Age]],1,)</f>
        <v>tier - 1</v>
      </c>
      <c r="N2178" s="4" t="str">
        <f>VLOOKUP(Table3[[#This Row],[City tier]],Table3[[Hospital tier]:[Age]],1,)</f>
        <v>tier - 2</v>
      </c>
      <c r="O2178" s="4" t="str">
        <f>VLOOKUP(Table3[[#This Row],[State ID]],Table3[[State ID]:[Age]],1,)</f>
        <v>R1019</v>
      </c>
      <c r="P2178" s="4" t="str">
        <f>VLOOKUP(Table3[[#This Row],[Hospitalasion Details]],Table3[[Hospitalasion Details]:[Age]],1,)</f>
        <v>16-Nov-1990</v>
      </c>
      <c r="Q2178" s="4">
        <f>VLOOKUP(Table3[[#This Row],[Age]],Table3[Age],1,)</f>
        <v>32</v>
      </c>
    </row>
    <row r="2179" spans="1:17" x14ac:dyDescent="0.25">
      <c r="A2179" s="4" t="str">
        <f>VLOOKUP(Table2[[#This Row],[Customer ID]],Table2[],1,)</f>
        <v>Id2178</v>
      </c>
      <c r="B2179" s="4" t="str">
        <f>VLOOKUP(Table2[[#This Row],[Full Name]],Table2[[#This Row],[Full Name]],1,)</f>
        <v xml:space="preserve">  Marie Davenport</v>
      </c>
      <c r="C2179" s="4">
        <f>VLOOKUP('Medical Examinations'!B2179,'Medical Examinations'!B2179:J4512,1,)</f>
        <v>28.9</v>
      </c>
      <c r="D2179" s="4">
        <f>VLOOKUP('Medical Examinations'!C2179,'Medical Examinations'!C2179:K4512,1,)</f>
        <v>5.85</v>
      </c>
      <c r="E2179" s="4" t="str">
        <f>VLOOKUP('Medical Examinations'!D2179,'Medical Examinations'!D2179:L4512,1,)</f>
        <v>No</v>
      </c>
      <c r="F2179" s="4" t="str">
        <f>VLOOKUP('Medical Examinations'!E2179,'Medical Examinations'!E2179:M4512,1,)</f>
        <v>No</v>
      </c>
      <c r="G2179" s="4" t="str">
        <f>VLOOKUP('Medical Examinations'!F2179,'Medical Examinations'!F2179:N4512,1,)</f>
        <v>Yes</v>
      </c>
      <c r="H2179" s="4">
        <f>VLOOKUP('Medical Examinations'!G2179,'Medical Examinations'!G2179:O4512,1,)</f>
        <v>1</v>
      </c>
      <c r="I2179" s="4" t="str">
        <f>VLOOKUP('Medical Examinations'!H2179,'Medical Examinations'!H2179:P4512,1,)</f>
        <v>No</v>
      </c>
      <c r="J2179" s="4" t="str">
        <f>VLOOKUP('Medical Examinations'!I2179,'Medical Examinations'!I2179:Q4512,1,)</f>
        <v>Over Weight</v>
      </c>
      <c r="K2179" s="4" t="str">
        <f>VLOOKUP('Medical Examinations'!J2179,'Medical Examinations'!J2179:R4512,1,)</f>
        <v>Pre diabetes</v>
      </c>
      <c r="L2179" s="49">
        <f>VLOOKUP(Table3[[#This Row],[Charges]],Table3[[Charges]:[Age]],1,)</f>
        <v>37650.74</v>
      </c>
      <c r="M2179" s="23" t="str">
        <f>VLOOKUP(Table3[[#This Row],[Hospital tier]],Table3[[Hospital tier]:[Age]],1,)</f>
        <v>tier - 2</v>
      </c>
      <c r="N2179" s="4" t="str">
        <f>VLOOKUP(Table3[[#This Row],[City tier]],Table3[[Hospital tier]:[Age]],1,)</f>
        <v>tier - 2</v>
      </c>
      <c r="O2179" s="4" t="str">
        <f>VLOOKUP(Table3[[#This Row],[State ID]],Table3[[State ID]:[Age]],1,)</f>
        <v>R1012</v>
      </c>
      <c r="P2179" s="4" t="str">
        <f>VLOOKUP(Table3[[#This Row],[Hospitalasion Details]],Table3[[Hospitalasion Details]:[Age]],1,)</f>
        <v>20-Jun-1982</v>
      </c>
      <c r="Q2179" s="4">
        <f>VLOOKUP(Table3[[#This Row],[Age]],Table3[Age],1,)</f>
        <v>40</v>
      </c>
    </row>
    <row r="2180" spans="1:17" x14ac:dyDescent="0.25">
      <c r="A2180" s="4" t="str">
        <f>VLOOKUP(Table2[[#This Row],[Customer ID]],Table2[],1,)</f>
        <v>Id2179</v>
      </c>
      <c r="B2180" s="4" t="str">
        <f>VLOOKUP(Table2[[#This Row],[Full Name]],Table2[[#This Row],[Full Name]],1,)</f>
        <v xml:space="preserve">  Rachel A Karmen</v>
      </c>
      <c r="C2180" s="4">
        <f>VLOOKUP('Medical Examinations'!B2180,'Medical Examinations'!B2180:J4513,1,)</f>
        <v>24.7</v>
      </c>
      <c r="D2180" s="4">
        <f>VLOOKUP('Medical Examinations'!C2180,'Medical Examinations'!C2180:K4513,1,)</f>
        <v>5.32</v>
      </c>
      <c r="E2180" s="4" t="str">
        <f>VLOOKUP('Medical Examinations'!D2180,'Medical Examinations'!D2180:L4513,1,)</f>
        <v>No</v>
      </c>
      <c r="F2180" s="4" t="str">
        <f>VLOOKUP('Medical Examinations'!E2180,'Medical Examinations'!E2180:M4513,1,)</f>
        <v>No</v>
      </c>
      <c r="G2180" s="4" t="str">
        <f>VLOOKUP('Medical Examinations'!F2180,'Medical Examinations'!F2180:N4513,1,)</f>
        <v>Yes</v>
      </c>
      <c r="H2180" s="4">
        <f>VLOOKUP('Medical Examinations'!G2180,'Medical Examinations'!G2180:O4513,1,)</f>
        <v>1</v>
      </c>
      <c r="I2180" s="4" t="str">
        <f>VLOOKUP('Medical Examinations'!H2180,'Medical Examinations'!H2180:P4513,1,)</f>
        <v>No</v>
      </c>
      <c r="J2180" s="4" t="str">
        <f>VLOOKUP('Medical Examinations'!I2180,'Medical Examinations'!I2180:Q4513,1,)</f>
        <v>Normal Weight</v>
      </c>
      <c r="K2180" s="4" t="str">
        <f>VLOOKUP('Medical Examinations'!J2180,'Medical Examinations'!J2180:R4513,1,)</f>
        <v>Normal</v>
      </c>
      <c r="L2180" s="49">
        <f>VLOOKUP(Table3[[#This Row],[Charges]],Table3[[Charges]:[Age]],1,)</f>
        <v>37675.06</v>
      </c>
      <c r="M2180" s="23" t="str">
        <f>VLOOKUP(Table3[[#This Row],[Hospital tier]],Table3[[Hospital tier]:[Age]],1,)</f>
        <v>tier - 2</v>
      </c>
      <c r="N2180" s="4" t="str">
        <f>VLOOKUP(Table3[[#This Row],[City tier]],Table3[[Hospital tier]:[Age]],1,)</f>
        <v>tier - 3</v>
      </c>
      <c r="O2180" s="4" t="str">
        <f>VLOOKUP(Table3[[#This Row],[State ID]],Table3[[State ID]:[Age]],1,)</f>
        <v>R1011</v>
      </c>
      <c r="P2180" s="4" t="str">
        <f>VLOOKUP(Table3[[#This Row],[Hospitalasion Details]],Table3[[Hospitalasion Details]:[Age]],1,)</f>
        <v>28-Oct-1970</v>
      </c>
      <c r="Q2180" s="4">
        <f>VLOOKUP(Table3[[#This Row],[Age]],Table3[Age],1,)</f>
        <v>52</v>
      </c>
    </row>
    <row r="2181" spans="1:17" x14ac:dyDescent="0.25">
      <c r="A2181" s="4" t="str">
        <f>VLOOKUP(Table2[[#This Row],[Customer ID]],Table2[],1,)</f>
        <v>Id2180</v>
      </c>
      <c r="B2181" s="4" t="str">
        <f>VLOOKUP(Table2[[#This Row],[Full Name]],Table2[[#This Row],[Full Name]],1,)</f>
        <v xml:space="preserve">  Emma Miller</v>
      </c>
      <c r="C2181" s="4">
        <f>VLOOKUP('Medical Examinations'!B2181,'Medical Examinations'!B2181:J4514,1,)</f>
        <v>20.6</v>
      </c>
      <c r="D2181" s="4">
        <f>VLOOKUP('Medical Examinations'!C2181,'Medical Examinations'!C2181:K4514,1,)</f>
        <v>5.14</v>
      </c>
      <c r="E2181" s="4" t="str">
        <f>VLOOKUP('Medical Examinations'!D2181,'Medical Examinations'!D2181:L4514,1,)</f>
        <v>No</v>
      </c>
      <c r="F2181" s="4" t="str">
        <f>VLOOKUP('Medical Examinations'!E2181,'Medical Examinations'!E2181:M4514,1,)</f>
        <v>No</v>
      </c>
      <c r="G2181" s="4" t="str">
        <f>VLOOKUP('Medical Examinations'!F2181,'Medical Examinations'!F2181:N4514,1,)</f>
        <v>Yes</v>
      </c>
      <c r="H2181" s="4">
        <f>VLOOKUP('Medical Examinations'!G2181,'Medical Examinations'!G2181:O4514,1,)</f>
        <v>1</v>
      </c>
      <c r="I2181" s="4" t="str">
        <f>VLOOKUP('Medical Examinations'!H2181,'Medical Examinations'!H2181:P4514,1,)</f>
        <v>No</v>
      </c>
      <c r="J2181" s="4" t="str">
        <f>VLOOKUP('Medical Examinations'!I2181,'Medical Examinations'!I2181:Q4514,1,)</f>
        <v>Normal Weight</v>
      </c>
      <c r="K2181" s="4" t="str">
        <f>VLOOKUP('Medical Examinations'!J2181,'Medical Examinations'!J2181:R4514,1,)</f>
        <v>Normal</v>
      </c>
      <c r="L2181" s="49">
        <f>VLOOKUP(Table3[[#This Row],[Charges]],Table3[[Charges]:[Age]],1,)</f>
        <v>37701.879999999997</v>
      </c>
      <c r="M2181" s="23" t="str">
        <f>VLOOKUP(Table3[[#This Row],[Hospital tier]],Table3[[Hospital tier]:[Age]],1,)</f>
        <v>tier - 2</v>
      </c>
      <c r="N2181" s="4" t="str">
        <f>VLOOKUP(Table3[[#This Row],[City tier]],Table3[[Hospital tier]:[Age]],1,)</f>
        <v>tier - 3</v>
      </c>
      <c r="O2181" s="4" t="str">
        <f>VLOOKUP(Table3[[#This Row],[State ID]],Table3[[State ID]:[Age]],1,)</f>
        <v>R1023</v>
      </c>
      <c r="P2181" s="4" t="str">
        <f>VLOOKUP(Table3[[#This Row],[Hospitalasion Details]],Table3[[Hospitalasion Details]:[Age]],1,)</f>
        <v>10-Oct-1988</v>
      </c>
      <c r="Q2181" s="4">
        <f>VLOOKUP(Table3[[#This Row],[Age]],Table3[Age],1,)</f>
        <v>34</v>
      </c>
    </row>
    <row r="2182" spans="1:17" x14ac:dyDescent="0.25">
      <c r="A2182" s="4" t="str">
        <f>VLOOKUP(Table2[[#This Row],[Customer ID]],Table2[],1,)</f>
        <v>Id2181</v>
      </c>
      <c r="B2182" s="4" t="str">
        <f>VLOOKUP(Table2[[#This Row],[Full Name]],Table2[[#This Row],[Full Name]],1,)</f>
        <v xml:space="preserve">  Kiersten Lippmann</v>
      </c>
      <c r="C2182" s="4">
        <f>VLOOKUP('Medical Examinations'!B2182,'Medical Examinations'!B2182:J4515,1,)</f>
        <v>18.600000000000001</v>
      </c>
      <c r="D2182" s="4">
        <f>VLOOKUP('Medical Examinations'!C2182,'Medical Examinations'!C2182:K4515,1,)</f>
        <v>5</v>
      </c>
      <c r="E2182" s="4" t="str">
        <f>VLOOKUP('Medical Examinations'!D2182,'Medical Examinations'!D2182:L4515,1,)</f>
        <v>No</v>
      </c>
      <c r="F2182" s="4" t="str">
        <f>VLOOKUP('Medical Examinations'!E2182,'Medical Examinations'!E2182:M4515,1,)</f>
        <v>No</v>
      </c>
      <c r="G2182" s="4" t="str">
        <f>VLOOKUP('Medical Examinations'!F2182,'Medical Examinations'!F2182:N4515,1,)</f>
        <v>Yes</v>
      </c>
      <c r="H2182" s="4">
        <f>VLOOKUP('Medical Examinations'!G2182,'Medical Examinations'!G2182:O4515,1,)</f>
        <v>1</v>
      </c>
      <c r="I2182" s="4" t="str">
        <f>VLOOKUP('Medical Examinations'!H2182,'Medical Examinations'!H2182:P4515,1,)</f>
        <v>No</v>
      </c>
      <c r="J2182" s="4" t="str">
        <f>VLOOKUP('Medical Examinations'!I2182,'Medical Examinations'!I2182:Q4515,1,)</f>
        <v>Normal Weight</v>
      </c>
      <c r="K2182" s="4" t="str">
        <f>VLOOKUP('Medical Examinations'!J2182,'Medical Examinations'!J2182:R4515,1,)</f>
        <v>Normal</v>
      </c>
      <c r="L2182" s="49">
        <f>VLOOKUP(Table3[[#This Row],[Charges]],Table3[[Charges]:[Age]],1,)</f>
        <v>37735.199999999997</v>
      </c>
      <c r="M2182" s="23" t="str">
        <f>VLOOKUP(Table3[[#This Row],[Hospital tier]],Table3[[Hospital tier]:[Age]],1,)</f>
        <v>tier - 2</v>
      </c>
      <c r="N2182" s="4" t="str">
        <f>VLOOKUP(Table3[[#This Row],[City tier]],Table3[[Hospital tier]:[Age]],1,)</f>
        <v>tier - 2</v>
      </c>
      <c r="O2182" s="4" t="str">
        <f>VLOOKUP(Table3[[#This Row],[State ID]],Table3[[State ID]:[Age]],1,)</f>
        <v>R1011</v>
      </c>
      <c r="P2182" s="4" t="str">
        <f>VLOOKUP(Table3[[#This Row],[Hospitalasion Details]],Table3[[Hospitalasion Details]:[Age]],1,)</f>
        <v>18-Sep-1976</v>
      </c>
      <c r="Q2182" s="4">
        <f>VLOOKUP(Table3[[#This Row],[Age]],Table3[Age],1,)</f>
        <v>46</v>
      </c>
    </row>
    <row r="2183" spans="1:17" x14ac:dyDescent="0.25">
      <c r="A2183" s="4" t="str">
        <f>VLOOKUP(Table2[[#This Row],[Customer ID]],Table2[],1,)</f>
        <v>Id2182</v>
      </c>
      <c r="B2183" s="4" t="str">
        <f>VLOOKUP(Table2[[#This Row],[Full Name]],Table2[[#This Row],[Full Name]],1,)</f>
        <v xml:space="preserve">  Rachael Klehm</v>
      </c>
      <c r="C2183" s="4">
        <f>VLOOKUP('Medical Examinations'!B2183,'Medical Examinations'!B2183:J4516,1,)</f>
        <v>17.8</v>
      </c>
      <c r="D2183" s="4">
        <f>VLOOKUP('Medical Examinations'!C2183,'Medical Examinations'!C2183:K4516,1,)</f>
        <v>4.55</v>
      </c>
      <c r="E2183" s="4" t="str">
        <f>VLOOKUP('Medical Examinations'!D2183,'Medical Examinations'!D2183:L4516,1,)</f>
        <v>No</v>
      </c>
      <c r="F2183" s="4" t="str">
        <f>VLOOKUP('Medical Examinations'!E2183,'Medical Examinations'!E2183:M4516,1,)</f>
        <v>No</v>
      </c>
      <c r="G2183" s="4" t="str">
        <f>VLOOKUP('Medical Examinations'!F2183,'Medical Examinations'!F2183:N4516,1,)</f>
        <v>Yes</v>
      </c>
      <c r="H2183" s="4">
        <f>VLOOKUP('Medical Examinations'!G2183,'Medical Examinations'!G2183:O4516,1,)</f>
        <v>1</v>
      </c>
      <c r="I2183" s="4" t="str">
        <f>VLOOKUP('Medical Examinations'!H2183,'Medical Examinations'!H2183:P4516,1,)</f>
        <v>No</v>
      </c>
      <c r="J2183" s="4" t="str">
        <f>VLOOKUP('Medical Examinations'!I2183,'Medical Examinations'!I2183:Q4516,1,)</f>
        <v>Underweight</v>
      </c>
      <c r="K2183" s="4" t="str">
        <f>VLOOKUP('Medical Examinations'!J2183,'Medical Examinations'!J2183:R4516,1,)</f>
        <v>Normal</v>
      </c>
      <c r="L2183" s="49">
        <f>VLOOKUP(Table3[[#This Row],[Charges]],Table3[[Charges]:[Age]],1,)</f>
        <v>37742.58</v>
      </c>
      <c r="M2183" s="23" t="str">
        <f>VLOOKUP(Table3[[#This Row],[Hospital tier]],Table3[[Hospital tier]:[Age]],1,)</f>
        <v>tier - 1</v>
      </c>
      <c r="N2183" s="4" t="str">
        <f>VLOOKUP(Table3[[#This Row],[City tier]],Table3[[Hospital tier]:[Age]],1,)</f>
        <v>tier - 1</v>
      </c>
      <c r="O2183" s="4" t="str">
        <f>VLOOKUP(Table3[[#This Row],[State ID]],Table3[[State ID]:[Age]],1,)</f>
        <v>R1013</v>
      </c>
      <c r="P2183" s="4" t="str">
        <f>VLOOKUP(Table3[[#This Row],[Hospitalasion Details]],Table3[[Hospitalasion Details]:[Age]],1,)</f>
        <v>15-Aug-1986</v>
      </c>
      <c r="Q2183" s="4">
        <f>VLOOKUP(Table3[[#This Row],[Age]],Table3[Age],1,)</f>
        <v>36</v>
      </c>
    </row>
    <row r="2184" spans="1:17" x14ac:dyDescent="0.25">
      <c r="A2184" s="4" t="str">
        <f>VLOOKUP(Table2[[#This Row],[Customer ID]],Table2[],1,)</f>
        <v>Id2183</v>
      </c>
      <c r="B2184" s="4" t="str">
        <f>VLOOKUP(Table2[[#This Row],[Full Name]],Table2[[#This Row],[Full Name]],1,)</f>
        <v xml:space="preserve">  Timothy P Murphy</v>
      </c>
      <c r="C2184" s="4">
        <f>VLOOKUP('Medical Examinations'!B2184,'Medical Examinations'!B2184:J4517,1,)</f>
        <v>35.200000000000003</v>
      </c>
      <c r="D2184" s="4">
        <f>VLOOKUP('Medical Examinations'!C2184,'Medical Examinations'!C2184:K4517,1,)</f>
        <v>5.97</v>
      </c>
      <c r="E2184" s="4" t="str">
        <f>VLOOKUP('Medical Examinations'!D2184,'Medical Examinations'!D2184:L4517,1,)</f>
        <v>No</v>
      </c>
      <c r="F2184" s="4" t="str">
        <f>VLOOKUP('Medical Examinations'!E2184,'Medical Examinations'!E2184:M4517,1,)</f>
        <v>yes</v>
      </c>
      <c r="G2184" s="4" t="str">
        <f>VLOOKUP('Medical Examinations'!F2184,'Medical Examinations'!F2184:N4517,1,)</f>
        <v>No</v>
      </c>
      <c r="H2184" s="4">
        <f>VLOOKUP('Medical Examinations'!G2184,'Medical Examinations'!G2184:O4517,1,)</f>
        <v>1</v>
      </c>
      <c r="I2184" s="4" t="str">
        <f>VLOOKUP('Medical Examinations'!H2184,'Medical Examinations'!H2184:P4517,1,)</f>
        <v>No</v>
      </c>
      <c r="J2184" s="4" t="str">
        <f>VLOOKUP('Medical Examinations'!I2184,'Medical Examinations'!I2184:Q4517,1,)</f>
        <v>Obesity</v>
      </c>
      <c r="K2184" s="4" t="str">
        <f>VLOOKUP('Medical Examinations'!J2184,'Medical Examinations'!J2184:R4517,1,)</f>
        <v>Pre diabetes</v>
      </c>
      <c r="L2184" s="49">
        <f>VLOOKUP(Table3[[#This Row],[Charges]],Table3[[Charges]:[Age]],1,)</f>
        <v>37800.980000000003</v>
      </c>
      <c r="M2184" s="23" t="str">
        <f>VLOOKUP(Table3[[#This Row],[Hospital tier]],Table3[[Hospital tier]:[Age]],1,)</f>
        <v>tier - 2</v>
      </c>
      <c r="N2184" s="4" t="str">
        <f>VLOOKUP(Table3[[#This Row],[City tier]],Table3[[Hospital tier]:[Age]],1,)</f>
        <v>tier - 2</v>
      </c>
      <c r="O2184" s="4" t="str">
        <f>VLOOKUP(Table3[[#This Row],[State ID]],Table3[[State ID]:[Age]],1,)</f>
        <v>R1011</v>
      </c>
      <c r="P2184" s="4" t="str">
        <f>VLOOKUP(Table3[[#This Row],[Hospitalasion Details]],Table3[[Hospitalasion Details]:[Age]],1,)</f>
        <v>26-Jul-1983</v>
      </c>
      <c r="Q2184" s="4">
        <f>VLOOKUP(Table3[[#This Row],[Age]],Table3[Age],1,)</f>
        <v>39</v>
      </c>
    </row>
    <row r="2185" spans="1:17" x14ac:dyDescent="0.25">
      <c r="A2185" s="4" t="str">
        <f>VLOOKUP(Table2[[#This Row],[Customer ID]],Table2[],1,)</f>
        <v>Id2184</v>
      </c>
      <c r="B2185" s="4" t="str">
        <f>VLOOKUP(Table2[[#This Row],[Full Name]],Table2[[#This Row],[Full Name]],1,)</f>
        <v xml:space="preserve">  Lelisa Desisa</v>
      </c>
      <c r="C2185" s="4">
        <f>VLOOKUP('Medical Examinations'!B2185,'Medical Examinations'!B2185:J4518,1,)</f>
        <v>33.770000000000003</v>
      </c>
      <c r="D2185" s="4">
        <f>VLOOKUP('Medical Examinations'!C2185,'Medical Examinations'!C2185:K4518,1,)</f>
        <v>4.0199999999999996</v>
      </c>
      <c r="E2185" s="4" t="str">
        <f>VLOOKUP('Medical Examinations'!D2185,'Medical Examinations'!D2185:L4518,1,)</f>
        <v>No</v>
      </c>
      <c r="F2185" s="4" t="str">
        <f>VLOOKUP('Medical Examinations'!E2185,'Medical Examinations'!E2185:M4518,1,)</f>
        <v>yes</v>
      </c>
      <c r="G2185" s="4" t="str">
        <f>VLOOKUP('Medical Examinations'!F2185,'Medical Examinations'!F2185:N4518,1,)</f>
        <v>No</v>
      </c>
      <c r="H2185" s="4">
        <f>VLOOKUP('Medical Examinations'!G2185,'Medical Examinations'!G2185:O4518,1,)</f>
        <v>1</v>
      </c>
      <c r="I2185" s="4" t="str">
        <f>VLOOKUP('Medical Examinations'!H2185,'Medical Examinations'!H2185:P4518,1,)</f>
        <v>No</v>
      </c>
      <c r="J2185" s="4" t="str">
        <f>VLOOKUP('Medical Examinations'!I2185,'Medical Examinations'!I2185:Q4518,1,)</f>
        <v>Obesity</v>
      </c>
      <c r="K2185" s="4" t="str">
        <f>VLOOKUP('Medical Examinations'!J2185,'Medical Examinations'!J2185:R4518,1,)</f>
        <v>Normal</v>
      </c>
      <c r="L2185" s="49">
        <f>VLOOKUP(Table3[[#This Row],[Charges]],Table3[[Charges]:[Age]],1,)</f>
        <v>37829.72</v>
      </c>
      <c r="M2185" s="23" t="str">
        <f>VLOOKUP(Table3[[#This Row],[Hospital tier]],Table3[[Hospital tier]:[Age]],1,)</f>
        <v>tier - 1</v>
      </c>
      <c r="N2185" s="4" t="str">
        <f>VLOOKUP(Table3[[#This Row],[City tier]],Table3[[Hospital tier]:[Age]],1,)</f>
        <v>tier - 2</v>
      </c>
      <c r="O2185" s="4" t="str">
        <f>VLOOKUP(Table3[[#This Row],[State ID]],Table3[[State ID]:[Age]],1,)</f>
        <v>R1011</v>
      </c>
      <c r="P2185" s="4" t="str">
        <f>VLOOKUP(Table3[[#This Row],[Hospitalasion Details]],Table3[[Hospitalasion Details]:[Age]],1,)</f>
        <v>9-Sep-1979</v>
      </c>
      <c r="Q2185" s="4">
        <f>VLOOKUP(Table3[[#This Row],[Age]],Table3[Age],1,)</f>
        <v>43</v>
      </c>
    </row>
    <row r="2186" spans="1:17" x14ac:dyDescent="0.25">
      <c r="A2186" s="4" t="str">
        <f>VLOOKUP(Table2[[#This Row],[Customer ID]],Table2[],1,)</f>
        <v>Id2185</v>
      </c>
      <c r="B2186" s="4" t="str">
        <f>VLOOKUP(Table2[[#This Row],[Full Name]],Table2[[#This Row],[Full Name]],1,)</f>
        <v xml:space="preserve">  Nate Brooks</v>
      </c>
      <c r="C2186" s="4">
        <f>VLOOKUP('Medical Examinations'!B2186,'Medical Examinations'!B2186:J4519,1,)</f>
        <v>30.03</v>
      </c>
      <c r="D2186" s="4">
        <f>VLOOKUP('Medical Examinations'!C2186,'Medical Examinations'!C2186:K4519,1,)</f>
        <v>4.04</v>
      </c>
      <c r="E2186" s="4" t="str">
        <f>VLOOKUP('Medical Examinations'!D2186,'Medical Examinations'!D2186:L4519,1,)</f>
        <v>No</v>
      </c>
      <c r="F2186" s="4" t="str">
        <f>VLOOKUP('Medical Examinations'!E2186,'Medical Examinations'!E2186:M4519,1,)</f>
        <v>yes</v>
      </c>
      <c r="G2186" s="4" t="str">
        <f>VLOOKUP('Medical Examinations'!F2186,'Medical Examinations'!F2186:N4519,1,)</f>
        <v>No</v>
      </c>
      <c r="H2186" s="4">
        <f>VLOOKUP('Medical Examinations'!G2186,'Medical Examinations'!G2186:O4519,1,)</f>
        <v>1</v>
      </c>
      <c r="I2186" s="4" t="str">
        <f>VLOOKUP('Medical Examinations'!H2186,'Medical Examinations'!H2186:P4519,1,)</f>
        <v>No</v>
      </c>
      <c r="J2186" s="4" t="str">
        <f>VLOOKUP('Medical Examinations'!I2186,'Medical Examinations'!I2186:Q4519,1,)</f>
        <v>Obesity</v>
      </c>
      <c r="K2186" s="4" t="str">
        <f>VLOOKUP('Medical Examinations'!J2186,'Medical Examinations'!J2186:R4519,1,)</f>
        <v>Normal</v>
      </c>
      <c r="L2186" s="49">
        <f>VLOOKUP(Table3[[#This Row],[Charges]],Table3[[Charges]:[Age]],1,)</f>
        <v>38126.25</v>
      </c>
      <c r="M2186" s="23" t="str">
        <f>VLOOKUP(Table3[[#This Row],[Hospital tier]],Table3[[Hospital tier]:[Age]],1,)</f>
        <v>tier - 1</v>
      </c>
      <c r="N2186" s="4" t="str">
        <f>VLOOKUP(Table3[[#This Row],[City tier]],Table3[[Hospital tier]:[Age]],1,)</f>
        <v>tier - 3</v>
      </c>
      <c r="O2186" s="4" t="str">
        <f>VLOOKUP(Table3[[#This Row],[State ID]],Table3[[State ID]:[Age]],1,)</f>
        <v>R1013</v>
      </c>
      <c r="P2186" s="4" t="str">
        <f>VLOOKUP(Table3[[#This Row],[Hospitalasion Details]],Table3[[Hospitalasion Details]:[Age]],1,)</f>
        <v>29-Jul-1998</v>
      </c>
      <c r="Q2186" s="4">
        <f>VLOOKUP(Table3[[#This Row],[Age]],Table3[Age],1,)</f>
        <v>24</v>
      </c>
    </row>
    <row r="2187" spans="1:17" x14ac:dyDescent="0.25">
      <c r="A2187" s="4" t="str">
        <f>VLOOKUP(Table2[[#This Row],[Customer ID]],Table2[],1,)</f>
        <v>Id2186</v>
      </c>
      <c r="B2187" s="4" t="str">
        <f>VLOOKUP(Table2[[#This Row],[Full Name]],Table2[[#This Row],[Full Name]],1,)</f>
        <v xml:space="preserve">  Chris C Stone</v>
      </c>
      <c r="C2187" s="4">
        <f>VLOOKUP('Medical Examinations'!B2187,'Medical Examinations'!B2187:J4520,1,)</f>
        <v>29.37</v>
      </c>
      <c r="D2187" s="4">
        <f>VLOOKUP('Medical Examinations'!C2187,'Medical Examinations'!C2187:K4520,1,)</f>
        <v>5.54</v>
      </c>
      <c r="E2187" s="4" t="str">
        <f>VLOOKUP('Medical Examinations'!D2187,'Medical Examinations'!D2187:L4520,1,)</f>
        <v>No</v>
      </c>
      <c r="F2187" s="4" t="str">
        <f>VLOOKUP('Medical Examinations'!E2187,'Medical Examinations'!E2187:M4520,1,)</f>
        <v>yes</v>
      </c>
      <c r="G2187" s="4" t="str">
        <f>VLOOKUP('Medical Examinations'!F2187,'Medical Examinations'!F2187:N4520,1,)</f>
        <v>No</v>
      </c>
      <c r="H2187" s="4">
        <f>VLOOKUP('Medical Examinations'!G2187,'Medical Examinations'!G2187:O4520,1,)</f>
        <v>1</v>
      </c>
      <c r="I2187" s="4" t="str">
        <f>VLOOKUP('Medical Examinations'!H2187,'Medical Examinations'!H2187:P4520,1,)</f>
        <v>No</v>
      </c>
      <c r="J2187" s="4" t="str">
        <f>VLOOKUP('Medical Examinations'!I2187,'Medical Examinations'!I2187:Q4520,1,)</f>
        <v>Over Weight</v>
      </c>
      <c r="K2187" s="4" t="str">
        <f>VLOOKUP('Medical Examinations'!J2187,'Medical Examinations'!J2187:R4520,1,)</f>
        <v>Normal</v>
      </c>
      <c r="L2187" s="49">
        <f>VLOOKUP(Table3[[#This Row],[Charges]],Table3[[Charges]:[Age]],1,)</f>
        <v>38189.1</v>
      </c>
      <c r="M2187" s="23" t="str">
        <f>VLOOKUP(Table3[[#This Row],[Hospital tier]],Table3[[Hospital tier]:[Age]],1,)</f>
        <v>tier - 2</v>
      </c>
      <c r="N2187" s="4" t="str">
        <f>VLOOKUP(Table3[[#This Row],[City tier]],Table3[[Hospital tier]:[Age]],1,)</f>
        <v>tier - 2</v>
      </c>
      <c r="O2187" s="4" t="str">
        <f>VLOOKUP(Table3[[#This Row],[State ID]],Table3[[State ID]:[Age]],1,)</f>
        <v>R1011</v>
      </c>
      <c r="P2187" s="4" t="str">
        <f>VLOOKUP(Table3[[#This Row],[Hospitalasion Details]],Table3[[Hospitalasion Details]:[Age]],1,)</f>
        <v>19-Nov-1972</v>
      </c>
      <c r="Q2187" s="4">
        <f>VLOOKUP(Table3[[#This Row],[Age]],Table3[Age],1,)</f>
        <v>50</v>
      </c>
    </row>
    <row r="2188" spans="1:17" x14ac:dyDescent="0.25">
      <c r="A2188" s="4" t="str">
        <f>VLOOKUP(Table2[[#This Row],[Customer ID]],Table2[],1,)</f>
        <v>Id2187</v>
      </c>
      <c r="B2188" s="4" t="str">
        <f>VLOOKUP(Table2[[#This Row],[Full Name]],Table2[[#This Row],[Full Name]],1,)</f>
        <v xml:space="preserve">  Scott Weispfennig</v>
      </c>
      <c r="C2188" s="4">
        <f>VLOOKUP('Medical Examinations'!B2188,'Medical Examinations'!B2188:J4521,1,)</f>
        <v>28.5</v>
      </c>
      <c r="D2188" s="4">
        <f>VLOOKUP('Medical Examinations'!C2188,'Medical Examinations'!C2188:K4521,1,)</f>
        <v>4.03</v>
      </c>
      <c r="E2188" s="4" t="str">
        <f>VLOOKUP('Medical Examinations'!D2188,'Medical Examinations'!D2188:L4521,1,)</f>
        <v>No</v>
      </c>
      <c r="F2188" s="4" t="str">
        <f>VLOOKUP('Medical Examinations'!E2188,'Medical Examinations'!E2188:M4521,1,)</f>
        <v>yes</v>
      </c>
      <c r="G2188" s="4" t="str">
        <f>VLOOKUP('Medical Examinations'!F2188,'Medical Examinations'!F2188:N4521,1,)</f>
        <v>No</v>
      </c>
      <c r="H2188" s="4">
        <f>VLOOKUP('Medical Examinations'!G2188,'Medical Examinations'!G2188:O4521,1,)</f>
        <v>1</v>
      </c>
      <c r="I2188" s="4" t="str">
        <f>VLOOKUP('Medical Examinations'!H2188,'Medical Examinations'!H2188:P4521,1,)</f>
        <v>No</v>
      </c>
      <c r="J2188" s="4" t="str">
        <f>VLOOKUP('Medical Examinations'!I2188,'Medical Examinations'!I2188:Q4521,1,)</f>
        <v>Over Weight</v>
      </c>
      <c r="K2188" s="4" t="str">
        <f>VLOOKUP('Medical Examinations'!J2188,'Medical Examinations'!J2188:R4521,1,)</f>
        <v>Normal</v>
      </c>
      <c r="L2188" s="49">
        <f>VLOOKUP(Table3[[#This Row],[Charges]],Table3[[Charges]:[Age]],1,)</f>
        <v>38237.339999999997</v>
      </c>
      <c r="M2188" s="23" t="str">
        <f>VLOOKUP(Table3[[#This Row],[Hospital tier]],Table3[[Hospital tier]:[Age]],1,)</f>
        <v>tier - 2</v>
      </c>
      <c r="N2188" s="4" t="str">
        <f>VLOOKUP(Table3[[#This Row],[City tier]],Table3[[Hospital tier]:[Age]],1,)</f>
        <v>tier - 3</v>
      </c>
      <c r="O2188" s="4" t="str">
        <f>VLOOKUP(Table3[[#This Row],[State ID]],Table3[[State ID]:[Age]],1,)</f>
        <v>R1011</v>
      </c>
      <c r="P2188" s="4" t="str">
        <f>VLOOKUP(Table3[[#This Row],[Hospitalasion Details]],Table3[[Hospitalasion Details]:[Age]],1,)</f>
        <v>8-Sep-1989</v>
      </c>
      <c r="Q2188" s="4">
        <f>VLOOKUP(Table3[[#This Row],[Age]],Table3[Age],1,)</f>
        <v>33</v>
      </c>
    </row>
    <row r="2189" spans="1:17" x14ac:dyDescent="0.25">
      <c r="A2189" s="4" t="str">
        <f>VLOOKUP(Table2[[#This Row],[Customer ID]],Table2[],1,)</f>
        <v>Id2188</v>
      </c>
      <c r="B2189" s="4" t="str">
        <f>VLOOKUP(Table2[[#This Row],[Full Name]],Table2[[#This Row],[Full Name]],1,)</f>
        <v xml:space="preserve">  Kevin Sorrell</v>
      </c>
      <c r="C2189" s="4">
        <f>VLOOKUP('Medical Examinations'!B2189,'Medical Examinations'!B2189:J4522,1,)</f>
        <v>23.32</v>
      </c>
      <c r="D2189" s="4">
        <f>VLOOKUP('Medical Examinations'!C2189,'Medical Examinations'!C2189:K4522,1,)</f>
        <v>5.62</v>
      </c>
      <c r="E2189" s="4" t="str">
        <f>VLOOKUP('Medical Examinations'!D2189,'Medical Examinations'!D2189:L4522,1,)</f>
        <v>No</v>
      </c>
      <c r="F2189" s="4" t="str">
        <f>VLOOKUP('Medical Examinations'!E2189,'Medical Examinations'!E2189:M4522,1,)</f>
        <v>yes</v>
      </c>
      <c r="G2189" s="4" t="str">
        <f>VLOOKUP('Medical Examinations'!F2189,'Medical Examinations'!F2189:N4522,1,)</f>
        <v>No</v>
      </c>
      <c r="H2189" s="4">
        <f>VLOOKUP('Medical Examinations'!G2189,'Medical Examinations'!G2189:O4522,1,)</f>
        <v>1</v>
      </c>
      <c r="I2189" s="4" t="str">
        <f>VLOOKUP('Medical Examinations'!H2189,'Medical Examinations'!H2189:P4522,1,)</f>
        <v>No</v>
      </c>
      <c r="J2189" s="4" t="str">
        <f>VLOOKUP('Medical Examinations'!I2189,'Medical Examinations'!I2189:Q4522,1,)</f>
        <v>Normal Weight</v>
      </c>
      <c r="K2189" s="4" t="str">
        <f>VLOOKUP('Medical Examinations'!J2189,'Medical Examinations'!J2189:R4522,1,)</f>
        <v>Normal</v>
      </c>
      <c r="L2189" s="49">
        <f>VLOOKUP(Table3[[#This Row],[Charges]],Table3[[Charges]:[Age]],1,)</f>
        <v>38241.74</v>
      </c>
      <c r="M2189" s="23" t="str">
        <f>VLOOKUP(Table3[[#This Row],[Hospital tier]],Table3[[Hospital tier]:[Age]],1,)</f>
        <v>tier - 2</v>
      </c>
      <c r="N2189" s="4" t="str">
        <f>VLOOKUP(Table3[[#This Row],[City tier]],Table3[[Hospital tier]:[Age]],1,)</f>
        <v>tier - 3</v>
      </c>
      <c r="O2189" s="4" t="str">
        <f>VLOOKUP(Table3[[#This Row],[State ID]],Table3[[State ID]:[Age]],1,)</f>
        <v>R1011</v>
      </c>
      <c r="P2189" s="4" t="str">
        <f>VLOOKUP(Table3[[#This Row],[Hospitalasion Details]],Table3[[Hospitalasion Details]:[Age]],1,)</f>
        <v>16-Jun-1964</v>
      </c>
      <c r="Q2189" s="4">
        <f>VLOOKUP(Table3[[#This Row],[Age]],Table3[Age],1,)</f>
        <v>58</v>
      </c>
    </row>
    <row r="2190" spans="1:17" x14ac:dyDescent="0.25">
      <c r="A2190" s="4" t="str">
        <f>VLOOKUP(Table2[[#This Row],[Customer ID]],Table2[],1,)</f>
        <v>Id2189</v>
      </c>
      <c r="B2190" s="4" t="str">
        <f>VLOOKUP(Table2[[#This Row],[Full Name]],Table2[[#This Row],[Full Name]],1,)</f>
        <v xml:space="preserve">  Erik C Morris</v>
      </c>
      <c r="C2190" s="4">
        <f>VLOOKUP('Medical Examinations'!B2190,'Medical Examinations'!B2190:J4523,1,)</f>
        <v>26.125</v>
      </c>
      <c r="D2190" s="4">
        <f>VLOOKUP('Medical Examinations'!C2190,'Medical Examinations'!C2190:K4523,1,)</f>
        <v>5.27</v>
      </c>
      <c r="E2190" s="4" t="str">
        <f>VLOOKUP('Medical Examinations'!D2190,'Medical Examinations'!D2190:L4523,1,)</f>
        <v>No</v>
      </c>
      <c r="F2190" s="4" t="str">
        <f>VLOOKUP('Medical Examinations'!E2190,'Medical Examinations'!E2190:M4523,1,)</f>
        <v>yes</v>
      </c>
      <c r="G2190" s="4" t="str">
        <f>VLOOKUP('Medical Examinations'!F2190,'Medical Examinations'!F2190:N4523,1,)</f>
        <v>No</v>
      </c>
      <c r="H2190" s="4">
        <f>VLOOKUP('Medical Examinations'!G2190,'Medical Examinations'!G2190:O4523,1,)</f>
        <v>1</v>
      </c>
      <c r="I2190" s="4" t="str">
        <f>VLOOKUP('Medical Examinations'!H2190,'Medical Examinations'!H2190:P4523,1,)</f>
        <v>No</v>
      </c>
      <c r="J2190" s="4" t="str">
        <f>VLOOKUP('Medical Examinations'!I2190,'Medical Examinations'!I2190:Q4523,1,)</f>
        <v>Over Weight</v>
      </c>
      <c r="K2190" s="4" t="str">
        <f>VLOOKUP('Medical Examinations'!J2190,'Medical Examinations'!J2190:R4523,1,)</f>
        <v>Normal</v>
      </c>
      <c r="L2190" s="49">
        <f>VLOOKUP(Table3[[#This Row],[Charges]],Table3[[Charges]:[Age]],1,)</f>
        <v>38245.589999999997</v>
      </c>
      <c r="M2190" s="23" t="str">
        <f>VLOOKUP(Table3[[#This Row],[Hospital tier]],Table3[[Hospital tier]:[Age]],1,)</f>
        <v>tier - 1</v>
      </c>
      <c r="N2190" s="4" t="str">
        <f>VLOOKUP(Table3[[#This Row],[City tier]],Table3[[Hospital tier]:[Age]],1,)</f>
        <v>tier - 2</v>
      </c>
      <c r="O2190" s="4" t="str">
        <f>VLOOKUP(Table3[[#This Row],[State ID]],Table3[[State ID]:[Age]],1,)</f>
        <v>R1013</v>
      </c>
      <c r="P2190" s="4" t="str">
        <f>VLOOKUP(Table3[[#This Row],[Hospitalasion Details]],Table3[[Hospitalasion Details]:[Age]],1,)</f>
        <v>16-Aug-1980</v>
      </c>
      <c r="Q2190" s="4">
        <f>VLOOKUP(Table3[[#This Row],[Age]],Table3[Age],1,)</f>
        <v>42</v>
      </c>
    </row>
    <row r="2191" spans="1:17" x14ac:dyDescent="0.25">
      <c r="A2191" s="4" t="str">
        <f>VLOOKUP(Table2[[#This Row],[Customer ID]],Table2[],1,)</f>
        <v>Id2190</v>
      </c>
      <c r="B2191" s="4" t="str">
        <f>VLOOKUP(Table2[[#This Row],[Full Name]],Table2[[#This Row],[Full Name]],1,)</f>
        <v xml:space="preserve">  Shawn C Marek</v>
      </c>
      <c r="C2191" s="4">
        <f>VLOOKUP('Medical Examinations'!B2191,'Medical Examinations'!B2191:J4524,1,)</f>
        <v>25.46</v>
      </c>
      <c r="D2191" s="4">
        <f>VLOOKUP('Medical Examinations'!C2191,'Medical Examinations'!C2191:K4524,1,)</f>
        <v>5.18</v>
      </c>
      <c r="E2191" s="4" t="str">
        <f>VLOOKUP('Medical Examinations'!D2191,'Medical Examinations'!D2191:L4524,1,)</f>
        <v>No</v>
      </c>
      <c r="F2191" s="4" t="str">
        <f>VLOOKUP('Medical Examinations'!E2191,'Medical Examinations'!E2191:M4524,1,)</f>
        <v>yes</v>
      </c>
      <c r="G2191" s="4" t="str">
        <f>VLOOKUP('Medical Examinations'!F2191,'Medical Examinations'!F2191:N4524,1,)</f>
        <v>No</v>
      </c>
      <c r="H2191" s="4">
        <f>VLOOKUP('Medical Examinations'!G2191,'Medical Examinations'!G2191:O4524,1,)</f>
        <v>1</v>
      </c>
      <c r="I2191" s="4" t="str">
        <f>VLOOKUP('Medical Examinations'!H2191,'Medical Examinations'!H2191:P4524,1,)</f>
        <v>No</v>
      </c>
      <c r="J2191" s="4" t="str">
        <f>VLOOKUP('Medical Examinations'!I2191,'Medical Examinations'!I2191:Q4524,1,)</f>
        <v>Over Weight</v>
      </c>
      <c r="K2191" s="4" t="str">
        <f>VLOOKUP('Medical Examinations'!J2191,'Medical Examinations'!J2191:R4524,1,)</f>
        <v>Normal</v>
      </c>
      <c r="L2191" s="49">
        <f>VLOOKUP(Table3[[#This Row],[Charges]],Table3[[Charges]:[Age]],1,)</f>
        <v>38282.75</v>
      </c>
      <c r="M2191" s="23" t="str">
        <f>VLOOKUP(Table3[[#This Row],[Hospital tier]],Table3[[Hospital tier]:[Age]],1,)</f>
        <v>tier - 1</v>
      </c>
      <c r="N2191" s="4" t="str">
        <f>VLOOKUP(Table3[[#This Row],[City tier]],Table3[[Hospital tier]:[Age]],1,)</f>
        <v>tier - 2</v>
      </c>
      <c r="O2191" s="4" t="str">
        <f>VLOOKUP(Table3[[#This Row],[State ID]],Table3[[State ID]:[Age]],1,)</f>
        <v>R1013</v>
      </c>
      <c r="P2191" s="4" t="str">
        <f>VLOOKUP(Table3[[#This Row],[Hospitalasion Details]],Table3[[Hospitalasion Details]:[Age]],1,)</f>
        <v>30-Oct-1989</v>
      </c>
      <c r="Q2191" s="4">
        <f>VLOOKUP(Table3[[#This Row],[Age]],Table3[Age],1,)</f>
        <v>33</v>
      </c>
    </row>
    <row r="2192" spans="1:17" x14ac:dyDescent="0.25">
      <c r="A2192" s="4" t="str">
        <f>VLOOKUP(Table2[[#This Row],[Customer ID]],Table2[],1,)</f>
        <v>Id2191</v>
      </c>
      <c r="B2192" s="4" t="str">
        <f>VLOOKUP(Table2[[#This Row],[Full Name]],Table2[[#This Row],[Full Name]],1,)</f>
        <v xml:space="preserve">  Vajin L Armstrong</v>
      </c>
      <c r="C2192" s="4">
        <f>VLOOKUP('Medical Examinations'!B2192,'Medical Examinations'!B2192:J4525,1,)</f>
        <v>23.75</v>
      </c>
      <c r="D2192" s="4">
        <f>VLOOKUP('Medical Examinations'!C2192,'Medical Examinations'!C2192:K4525,1,)</f>
        <v>5.27</v>
      </c>
      <c r="E2192" s="4" t="str">
        <f>VLOOKUP('Medical Examinations'!D2192,'Medical Examinations'!D2192:L4525,1,)</f>
        <v>No</v>
      </c>
      <c r="F2192" s="4" t="str">
        <f>VLOOKUP('Medical Examinations'!E2192,'Medical Examinations'!E2192:M4525,1,)</f>
        <v>yes</v>
      </c>
      <c r="G2192" s="4" t="str">
        <f>VLOOKUP('Medical Examinations'!F2192,'Medical Examinations'!F2192:N4525,1,)</f>
        <v>No</v>
      </c>
      <c r="H2192" s="4">
        <f>VLOOKUP('Medical Examinations'!G2192,'Medical Examinations'!G2192:O4525,1,)</f>
        <v>1</v>
      </c>
      <c r="I2192" s="4" t="str">
        <f>VLOOKUP('Medical Examinations'!H2192,'Medical Examinations'!H2192:P4525,1,)</f>
        <v>No</v>
      </c>
      <c r="J2192" s="4" t="str">
        <f>VLOOKUP('Medical Examinations'!I2192,'Medical Examinations'!I2192:Q4525,1,)</f>
        <v>Normal Weight</v>
      </c>
      <c r="K2192" s="4" t="str">
        <f>VLOOKUP('Medical Examinations'!J2192,'Medical Examinations'!J2192:R4525,1,)</f>
        <v>Normal</v>
      </c>
      <c r="L2192" s="49">
        <f>VLOOKUP(Table3[[#This Row],[Charges]],Table3[[Charges]:[Age]],1,)</f>
        <v>38313.129999999997</v>
      </c>
      <c r="M2192" s="23" t="str">
        <f>VLOOKUP(Table3[[#This Row],[Hospital tier]],Table3[[Hospital tier]:[Age]],1,)</f>
        <v>tier - 1</v>
      </c>
      <c r="N2192" s="4" t="str">
        <f>VLOOKUP(Table3[[#This Row],[City tier]],Table3[[Hospital tier]:[Age]],1,)</f>
        <v>tier - 3</v>
      </c>
      <c r="O2192" s="4" t="str">
        <f>VLOOKUP(Table3[[#This Row],[State ID]],Table3[[State ID]:[Age]],1,)</f>
        <v>R1011</v>
      </c>
      <c r="P2192" s="4" t="str">
        <f>VLOOKUP(Table3[[#This Row],[Hospitalasion Details]],Table3[[Hospitalasion Details]:[Age]],1,)</f>
        <v>12-Jun-1980</v>
      </c>
      <c r="Q2192" s="4">
        <f>VLOOKUP(Table3[[#This Row],[Age]],Table3[Age],1,)</f>
        <v>42</v>
      </c>
    </row>
    <row r="2193" spans="1:17" x14ac:dyDescent="0.25">
      <c r="A2193" s="4" t="str">
        <f>VLOOKUP(Table2[[#This Row],[Customer ID]],Table2[],1,)</f>
        <v>Id2192</v>
      </c>
      <c r="B2193" s="4" t="str">
        <f>VLOOKUP(Table2[[#This Row],[Full Name]],Table2[[#This Row],[Full Name]],1,)</f>
        <v xml:space="preserve">  John K Jr Werner</v>
      </c>
      <c r="C2193" s="4">
        <f>VLOOKUP('Medical Examinations'!B2193,'Medical Examinations'!B2193:J4526,1,)</f>
        <v>23.085000000000001</v>
      </c>
      <c r="D2193" s="4">
        <f>VLOOKUP('Medical Examinations'!C2193,'Medical Examinations'!C2193:K4526,1,)</f>
        <v>5.62</v>
      </c>
      <c r="E2193" s="4" t="str">
        <f>VLOOKUP('Medical Examinations'!D2193,'Medical Examinations'!D2193:L4526,1,)</f>
        <v>No</v>
      </c>
      <c r="F2193" s="4" t="str">
        <f>VLOOKUP('Medical Examinations'!E2193,'Medical Examinations'!E2193:M4526,1,)</f>
        <v>yes</v>
      </c>
      <c r="G2193" s="4" t="str">
        <f>VLOOKUP('Medical Examinations'!F2193,'Medical Examinations'!F2193:N4526,1,)</f>
        <v>No</v>
      </c>
      <c r="H2193" s="4">
        <f>VLOOKUP('Medical Examinations'!G2193,'Medical Examinations'!G2193:O4526,1,)</f>
        <v>1</v>
      </c>
      <c r="I2193" s="4" t="str">
        <f>VLOOKUP('Medical Examinations'!H2193,'Medical Examinations'!H2193:P4526,1,)</f>
        <v>No</v>
      </c>
      <c r="J2193" s="4" t="str">
        <f>VLOOKUP('Medical Examinations'!I2193,'Medical Examinations'!I2193:Q4526,1,)</f>
        <v>Normal Weight</v>
      </c>
      <c r="K2193" s="4" t="str">
        <f>VLOOKUP('Medical Examinations'!J2193,'Medical Examinations'!J2193:R4526,1,)</f>
        <v>Normal</v>
      </c>
      <c r="L2193" s="49">
        <f>VLOOKUP(Table3[[#This Row],[Charges]],Table3[[Charges]:[Age]],1,)</f>
        <v>38344.57</v>
      </c>
      <c r="M2193" s="23" t="str">
        <f>VLOOKUP(Table3[[#This Row],[Hospital tier]],Table3[[Hospital tier]:[Age]],1,)</f>
        <v>tier - 1</v>
      </c>
      <c r="N2193" s="4" t="str">
        <f>VLOOKUP(Table3[[#This Row],[City tier]],Table3[[Hospital tier]:[Age]],1,)</f>
        <v>tier - 3</v>
      </c>
      <c r="O2193" s="4" t="str">
        <f>VLOOKUP(Table3[[#This Row],[State ID]],Table3[[State ID]:[Age]],1,)</f>
        <v>R1011</v>
      </c>
      <c r="P2193" s="4" t="str">
        <f>VLOOKUP(Table3[[#This Row],[Hospitalasion Details]],Table3[[Hospitalasion Details]:[Age]],1,)</f>
        <v>17-Sep-2002</v>
      </c>
      <c r="Q2193" s="4">
        <f>VLOOKUP(Table3[[#This Row],[Age]],Table3[Age],1,)</f>
        <v>20</v>
      </c>
    </row>
    <row r="2194" spans="1:17" x14ac:dyDescent="0.25">
      <c r="A2194" s="4" t="str">
        <f>VLOOKUP(Table2[[#This Row],[Customer ID]],Table2[],1,)</f>
        <v>Id2193</v>
      </c>
      <c r="B2194" s="4" t="str">
        <f>VLOOKUP(Table2[[#This Row],[Full Name]],Table2[[#This Row],[Full Name]],1,)</f>
        <v xml:space="preserve">  Kevin J Gries</v>
      </c>
      <c r="C2194" s="4">
        <f>VLOOKUP('Medical Examinations'!B2194,'Medical Examinations'!B2194:J4527,1,)</f>
        <v>22.99</v>
      </c>
      <c r="D2194" s="4">
        <f>VLOOKUP('Medical Examinations'!C2194,'Medical Examinations'!C2194:K4527,1,)</f>
        <v>5.0599999999999996</v>
      </c>
      <c r="E2194" s="4" t="str">
        <f>VLOOKUP('Medical Examinations'!D2194,'Medical Examinations'!D2194:L4527,1,)</f>
        <v>No</v>
      </c>
      <c r="F2194" s="4" t="str">
        <f>VLOOKUP('Medical Examinations'!E2194,'Medical Examinations'!E2194:M4527,1,)</f>
        <v>yes</v>
      </c>
      <c r="G2194" s="4" t="str">
        <f>VLOOKUP('Medical Examinations'!F2194,'Medical Examinations'!F2194:N4527,1,)</f>
        <v>No</v>
      </c>
      <c r="H2194" s="4">
        <f>VLOOKUP('Medical Examinations'!G2194,'Medical Examinations'!G2194:O4527,1,)</f>
        <v>1</v>
      </c>
      <c r="I2194" s="4" t="str">
        <f>VLOOKUP('Medical Examinations'!H2194,'Medical Examinations'!H2194:P4527,1,)</f>
        <v>No</v>
      </c>
      <c r="J2194" s="4" t="str">
        <f>VLOOKUP('Medical Examinations'!I2194,'Medical Examinations'!I2194:Q4527,1,)</f>
        <v>Normal Weight</v>
      </c>
      <c r="K2194" s="4" t="str">
        <f>VLOOKUP('Medical Examinations'!J2194,'Medical Examinations'!J2194:R4527,1,)</f>
        <v>Normal</v>
      </c>
      <c r="L2194" s="49">
        <f>VLOOKUP(Table3[[#This Row],[Charges]],Table3[[Charges]:[Age]],1,)</f>
        <v>38389.79</v>
      </c>
      <c r="M2194" s="23" t="str">
        <f>VLOOKUP(Table3[[#This Row],[Hospital tier]],Table3[[Hospital tier]:[Age]],1,)</f>
        <v>tier - 2</v>
      </c>
      <c r="N2194" s="4" t="str">
        <f>VLOOKUP(Table3[[#This Row],[City tier]],Table3[[Hospital tier]:[Age]],1,)</f>
        <v>tier - 3</v>
      </c>
      <c r="O2194" s="4" t="str">
        <f>VLOOKUP(Table3[[#This Row],[State ID]],Table3[[State ID]:[Age]],1,)</f>
        <v>R1011</v>
      </c>
      <c r="P2194" s="4" t="str">
        <f>VLOOKUP(Table3[[#This Row],[Hospitalasion Details]],Table3[[Hospitalasion Details]:[Age]],1,)</f>
        <v>22-Aug-1970</v>
      </c>
      <c r="Q2194" s="4">
        <f>VLOOKUP(Table3[[#This Row],[Age]],Table3[Age],1,)</f>
        <v>52</v>
      </c>
    </row>
    <row r="2195" spans="1:17" x14ac:dyDescent="0.25">
      <c r="A2195" s="4" t="str">
        <f>VLOOKUP(Table2[[#This Row],[Customer ID]],Table2[],1,)</f>
        <v>Id2194</v>
      </c>
      <c r="B2195" s="4" t="str">
        <f>VLOOKUP(Table2[[#This Row],[Full Name]],Table2[[#This Row],[Full Name]],1,)</f>
        <v xml:space="preserve">  Kirby W Mills</v>
      </c>
      <c r="C2195" s="4">
        <f>VLOOKUP('Medical Examinations'!B2195,'Medical Examinations'!B2195:J4528,1,)</f>
        <v>21.47</v>
      </c>
      <c r="D2195" s="4">
        <f>VLOOKUP('Medical Examinations'!C2195,'Medical Examinations'!C2195:K4528,1,)</f>
        <v>4.6900000000000004</v>
      </c>
      <c r="E2195" s="4" t="str">
        <f>VLOOKUP('Medical Examinations'!D2195,'Medical Examinations'!D2195:L4528,1,)</f>
        <v>No</v>
      </c>
      <c r="F2195" s="4" t="str">
        <f>VLOOKUP('Medical Examinations'!E2195,'Medical Examinations'!E2195:M4528,1,)</f>
        <v>yes</v>
      </c>
      <c r="G2195" s="4" t="str">
        <f>VLOOKUP('Medical Examinations'!F2195,'Medical Examinations'!F2195:N4528,1,)</f>
        <v>No</v>
      </c>
      <c r="H2195" s="4">
        <f>VLOOKUP('Medical Examinations'!G2195,'Medical Examinations'!G2195:O4528,1,)</f>
        <v>1</v>
      </c>
      <c r="I2195" s="4" t="str">
        <f>VLOOKUP('Medical Examinations'!H2195,'Medical Examinations'!H2195:P4528,1,)</f>
        <v>No</v>
      </c>
      <c r="J2195" s="4" t="str">
        <f>VLOOKUP('Medical Examinations'!I2195,'Medical Examinations'!I2195:Q4528,1,)</f>
        <v>Normal Weight</v>
      </c>
      <c r="K2195" s="4" t="str">
        <f>VLOOKUP('Medical Examinations'!J2195,'Medical Examinations'!J2195:R4528,1,)</f>
        <v>Normal</v>
      </c>
      <c r="L2195" s="49">
        <f>VLOOKUP(Table3[[#This Row],[Charges]],Table3[[Charges]:[Age]],1,)</f>
        <v>38405.26</v>
      </c>
      <c r="M2195" s="23" t="str">
        <f>VLOOKUP(Table3[[#This Row],[Hospital tier]],Table3[[Hospital tier]:[Age]],1,)</f>
        <v>tier - 2</v>
      </c>
      <c r="N2195" s="4" t="str">
        <f>VLOOKUP(Table3[[#This Row],[City tier]],Table3[[Hospital tier]:[Age]],1,)</f>
        <v>tier - 1</v>
      </c>
      <c r="O2195" s="4" t="str">
        <f>VLOOKUP(Table3[[#This Row],[State ID]],Table3[[State ID]:[Age]],1,)</f>
        <v>R1011</v>
      </c>
      <c r="P2195" s="4" t="str">
        <f>VLOOKUP(Table3[[#This Row],[Hospitalasion Details]],Table3[[Hospitalasion Details]:[Age]],1,)</f>
        <v>23-Dec-1971</v>
      </c>
      <c r="Q2195" s="4">
        <f>VLOOKUP(Table3[[#This Row],[Age]],Table3[Age],1,)</f>
        <v>51</v>
      </c>
    </row>
    <row r="2196" spans="1:17" x14ac:dyDescent="0.25">
      <c r="A2196" s="4" t="str">
        <f>VLOOKUP(Table2[[#This Row],[Customer ID]],Table2[],1,)</f>
        <v>Id2195</v>
      </c>
      <c r="B2196" s="4" t="str">
        <f>VLOOKUP(Table2[[#This Row],[Full Name]],Table2[[#This Row],[Full Name]],1,)</f>
        <v xml:space="preserve">  J A Penny</v>
      </c>
      <c r="C2196" s="4">
        <f>VLOOKUP('Medical Examinations'!B2196,'Medical Examinations'!B2196:J4529,1,)</f>
        <v>15.96</v>
      </c>
      <c r="D2196" s="4">
        <f>VLOOKUP('Medical Examinations'!C2196,'Medical Examinations'!C2196:K4529,1,)</f>
        <v>5.44</v>
      </c>
      <c r="E2196" s="4" t="str">
        <f>VLOOKUP('Medical Examinations'!D2196,'Medical Examinations'!D2196:L4529,1,)</f>
        <v>No</v>
      </c>
      <c r="F2196" s="4" t="str">
        <f>VLOOKUP('Medical Examinations'!E2196,'Medical Examinations'!E2196:M4529,1,)</f>
        <v>yes</v>
      </c>
      <c r="G2196" s="4" t="str">
        <f>VLOOKUP('Medical Examinations'!F2196,'Medical Examinations'!F2196:N4529,1,)</f>
        <v>No</v>
      </c>
      <c r="H2196" s="4">
        <f>VLOOKUP('Medical Examinations'!G2196,'Medical Examinations'!G2196:O4529,1,)</f>
        <v>1</v>
      </c>
      <c r="I2196" s="4" t="str">
        <f>VLOOKUP('Medical Examinations'!H2196,'Medical Examinations'!H2196:P4529,1,)</f>
        <v>No</v>
      </c>
      <c r="J2196" s="4" t="str">
        <f>VLOOKUP('Medical Examinations'!I2196,'Medical Examinations'!I2196:Q4529,1,)</f>
        <v>Underweight</v>
      </c>
      <c r="K2196" s="4" t="str">
        <f>VLOOKUP('Medical Examinations'!J2196,'Medical Examinations'!J2196:R4529,1,)</f>
        <v>Normal</v>
      </c>
      <c r="L2196" s="49">
        <f>VLOOKUP(Table3[[#This Row],[Charges]],Table3[[Charges]:[Age]],1,)</f>
        <v>38415.47</v>
      </c>
      <c r="M2196" s="23" t="str">
        <f>VLOOKUP(Table3[[#This Row],[Hospital tier]],Table3[[Hospital tier]:[Age]],1,)</f>
        <v>tier - 1</v>
      </c>
      <c r="N2196" s="4" t="str">
        <f>VLOOKUP(Table3[[#This Row],[City tier]],Table3[[Hospital tier]:[Age]],1,)</f>
        <v>tier - 2</v>
      </c>
      <c r="O2196" s="4" t="str">
        <f>VLOOKUP(Table3[[#This Row],[State ID]],Table3[[State ID]:[Age]],1,)</f>
        <v>R1011</v>
      </c>
      <c r="P2196" s="4" t="str">
        <f>VLOOKUP(Table3[[#This Row],[Hospitalasion Details]],Table3[[Hospitalasion Details]:[Age]],1,)</f>
        <v>21-Jun-1986</v>
      </c>
      <c r="Q2196" s="4">
        <f>VLOOKUP(Table3[[#This Row],[Age]],Table3[Age],1,)</f>
        <v>36</v>
      </c>
    </row>
    <row r="2197" spans="1:17" x14ac:dyDescent="0.25">
      <c r="A2197" s="4" t="str">
        <f>VLOOKUP(Table2[[#This Row],[Customer ID]],Table2[],1,)</f>
        <v>Id2196</v>
      </c>
      <c r="B2197" s="4" t="str">
        <f>VLOOKUP(Table2[[#This Row],[Full Name]],Table2[[#This Row],[Full Name]],1,)</f>
        <v xml:space="preserve">  Dustin G Hicks</v>
      </c>
      <c r="C2197" s="4">
        <f>VLOOKUP('Medical Examinations'!B2197,'Medical Examinations'!B2197:J4530,1,)</f>
        <v>39.5</v>
      </c>
      <c r="D2197" s="4">
        <f>VLOOKUP('Medical Examinations'!C2197,'Medical Examinations'!C2197:K4530,1,)</f>
        <v>5.05</v>
      </c>
      <c r="E2197" s="4" t="str">
        <f>VLOOKUP('Medical Examinations'!D2197,'Medical Examinations'!D2197:L4530,1,)</f>
        <v>No</v>
      </c>
      <c r="F2197" s="4" t="str">
        <f>VLOOKUP('Medical Examinations'!E2197,'Medical Examinations'!E2197:M4530,1,)</f>
        <v>yes</v>
      </c>
      <c r="G2197" s="4" t="str">
        <f>VLOOKUP('Medical Examinations'!F2197,'Medical Examinations'!F2197:N4530,1,)</f>
        <v>No</v>
      </c>
      <c r="H2197" s="4">
        <f>VLOOKUP('Medical Examinations'!G2197,'Medical Examinations'!G2197:O4530,1,)</f>
        <v>1</v>
      </c>
      <c r="I2197" s="4" t="str">
        <f>VLOOKUP('Medical Examinations'!H2197,'Medical Examinations'!H2197:P4530,1,)</f>
        <v>No</v>
      </c>
      <c r="J2197" s="4" t="str">
        <f>VLOOKUP('Medical Examinations'!I2197,'Medical Examinations'!I2197:Q4530,1,)</f>
        <v>Obesity</v>
      </c>
      <c r="K2197" s="4" t="str">
        <f>VLOOKUP('Medical Examinations'!J2197,'Medical Examinations'!J2197:R4530,1,)</f>
        <v>Normal</v>
      </c>
      <c r="L2197" s="49">
        <f>VLOOKUP(Table3[[#This Row],[Charges]],Table3[[Charges]:[Age]],1,)</f>
        <v>38511.629999999997</v>
      </c>
      <c r="M2197" s="23" t="str">
        <f>VLOOKUP(Table3[[#This Row],[Hospital tier]],Table3[[Hospital tier]:[Age]],1,)</f>
        <v>tier - 2</v>
      </c>
      <c r="N2197" s="4" t="str">
        <f>VLOOKUP(Table3[[#This Row],[City tier]],Table3[[Hospital tier]:[Age]],1,)</f>
        <v>tier - 2</v>
      </c>
      <c r="O2197" s="4" t="str">
        <f>VLOOKUP(Table3[[#This Row],[State ID]],Table3[[State ID]:[Age]],1,)</f>
        <v>R1024</v>
      </c>
      <c r="P2197" s="4" t="str">
        <f>VLOOKUP(Table3[[#This Row],[Hospitalasion Details]],Table3[[Hospitalasion Details]:[Age]],1,)</f>
        <v>12-Nov-1999</v>
      </c>
      <c r="Q2197" s="4">
        <f>VLOOKUP(Table3[[#This Row],[Age]],Table3[Age],1,)</f>
        <v>23</v>
      </c>
    </row>
    <row r="2198" spans="1:17" x14ac:dyDescent="0.25">
      <c r="A2198" s="4" t="str">
        <f>VLOOKUP(Table2[[#This Row],[Customer ID]],Table2[],1,)</f>
        <v>Id2197</v>
      </c>
      <c r="B2198" s="4" t="str">
        <f>VLOOKUP(Table2[[#This Row],[Full Name]],Table2[[#This Row],[Full Name]],1,)</f>
        <v xml:space="preserve">  Anthony G Masayesva</v>
      </c>
      <c r="C2198" s="4">
        <f>VLOOKUP('Medical Examinations'!B2198,'Medical Examinations'!B2198:J4531,1,)</f>
        <v>33.770000000000003</v>
      </c>
      <c r="D2198" s="4">
        <f>VLOOKUP('Medical Examinations'!C2198,'Medical Examinations'!C2198:K4531,1,)</f>
        <v>6</v>
      </c>
      <c r="E2198" s="4" t="str">
        <f>VLOOKUP('Medical Examinations'!D2198,'Medical Examinations'!D2198:L4531,1,)</f>
        <v>No</v>
      </c>
      <c r="F2198" s="4" t="str">
        <f>VLOOKUP('Medical Examinations'!E2198,'Medical Examinations'!E2198:M4531,1,)</f>
        <v>yes</v>
      </c>
      <c r="G2198" s="4" t="str">
        <f>VLOOKUP('Medical Examinations'!F2198,'Medical Examinations'!F2198:N4531,1,)</f>
        <v>No</v>
      </c>
      <c r="H2198" s="4">
        <f>VLOOKUP('Medical Examinations'!G2198,'Medical Examinations'!G2198:O4531,1,)</f>
        <v>1</v>
      </c>
      <c r="I2198" s="4" t="str">
        <f>VLOOKUP('Medical Examinations'!H2198,'Medical Examinations'!H2198:P4531,1,)</f>
        <v>No</v>
      </c>
      <c r="J2198" s="4" t="str">
        <f>VLOOKUP('Medical Examinations'!I2198,'Medical Examinations'!I2198:Q4531,1,)</f>
        <v>Obesity</v>
      </c>
      <c r="K2198" s="4" t="str">
        <f>VLOOKUP('Medical Examinations'!J2198,'Medical Examinations'!J2198:R4531,1,)</f>
        <v>Pre diabetes</v>
      </c>
      <c r="L2198" s="49">
        <f>VLOOKUP(Table3[[#This Row],[Charges]],Table3[[Charges]:[Age]],1,)</f>
        <v>38652.089999999997</v>
      </c>
      <c r="M2198" s="23" t="str">
        <f>VLOOKUP(Table3[[#This Row],[Hospital tier]],Table3[[Hospital tier]:[Age]],1,)</f>
        <v>tier - 2</v>
      </c>
      <c r="N2198" s="4" t="str">
        <f>VLOOKUP(Table3[[#This Row],[City tier]],Table3[[Hospital tier]:[Age]],1,)</f>
        <v>tier - 2</v>
      </c>
      <c r="O2198" s="4" t="str">
        <f>VLOOKUP(Table3[[#This Row],[State ID]],Table3[[State ID]:[Age]],1,)</f>
        <v>R1011</v>
      </c>
      <c r="P2198" s="4" t="str">
        <f>VLOOKUP(Table3[[#This Row],[Hospitalasion Details]],Table3[[Hospitalasion Details]:[Age]],1,)</f>
        <v>13-Jul-1990</v>
      </c>
      <c r="Q2198" s="4">
        <f>VLOOKUP(Table3[[#This Row],[Age]],Table3[Age],1,)</f>
        <v>32</v>
      </c>
    </row>
    <row r="2199" spans="1:17" x14ac:dyDescent="0.25">
      <c r="A2199" s="4" t="str">
        <f>VLOOKUP(Table2[[#This Row],[Customer ID]],Table2[],1,)</f>
        <v>Id2198</v>
      </c>
      <c r="B2199" s="4" t="str">
        <f>VLOOKUP(Table2[[#This Row],[Full Name]],Table2[[#This Row],[Full Name]],1,)</f>
        <v xml:space="preserve">  Ryan Paavola</v>
      </c>
      <c r="C2199" s="4">
        <f>VLOOKUP('Medical Examinations'!B2199,'Medical Examinations'!B2199:J4532,1,)</f>
        <v>26.84</v>
      </c>
      <c r="D2199" s="4">
        <f>VLOOKUP('Medical Examinations'!C2199,'Medical Examinations'!C2199:K4532,1,)</f>
        <v>5.99</v>
      </c>
      <c r="E2199" s="4" t="str">
        <f>VLOOKUP('Medical Examinations'!D2199,'Medical Examinations'!D2199:L4532,1,)</f>
        <v>Yes</v>
      </c>
      <c r="F2199" s="4" t="str">
        <f>VLOOKUP('Medical Examinations'!E2199,'Medical Examinations'!E2199:M4532,1,)</f>
        <v>yes</v>
      </c>
      <c r="G2199" s="4" t="str">
        <f>VLOOKUP('Medical Examinations'!F2199,'Medical Examinations'!F2199:N4532,1,)</f>
        <v>No</v>
      </c>
      <c r="H2199" s="4">
        <f>VLOOKUP('Medical Examinations'!G2199,'Medical Examinations'!G2199:O4532,1,)</f>
        <v>1</v>
      </c>
      <c r="I2199" s="4" t="str">
        <f>VLOOKUP('Medical Examinations'!H2199,'Medical Examinations'!H2199:P4532,1,)</f>
        <v>No</v>
      </c>
      <c r="J2199" s="4" t="str">
        <f>VLOOKUP('Medical Examinations'!I2199,'Medical Examinations'!I2199:Q4532,1,)</f>
        <v>Over Weight</v>
      </c>
      <c r="K2199" s="4" t="str">
        <f>VLOOKUP('Medical Examinations'!J2199,'Medical Examinations'!J2199:R4532,1,)</f>
        <v>Pre diabetes</v>
      </c>
      <c r="L2199" s="49">
        <f>VLOOKUP(Table3[[#This Row],[Charges]],Table3[[Charges]:[Age]],1,)</f>
        <v>38709.18</v>
      </c>
      <c r="M2199" s="23" t="str">
        <f>VLOOKUP(Table3[[#This Row],[Hospital tier]],Table3[[Hospital tier]:[Age]],1,)</f>
        <v>tier - 1</v>
      </c>
      <c r="N2199" s="4" t="str">
        <f>VLOOKUP(Table3[[#This Row],[City tier]],Table3[[Hospital tier]:[Age]],1,)</f>
        <v>tier - 3</v>
      </c>
      <c r="O2199" s="4" t="str">
        <f>VLOOKUP(Table3[[#This Row],[State ID]],Table3[[State ID]:[Age]],1,)</f>
        <v>R1013</v>
      </c>
      <c r="P2199" s="4" t="str">
        <f>VLOOKUP(Table3[[#This Row],[Hospitalasion Details]],Table3[[Hospitalasion Details]:[Age]],1,)</f>
        <v>20-Jul-1986</v>
      </c>
      <c r="Q2199" s="4">
        <f>VLOOKUP(Table3[[#This Row],[Age]],Table3[Age],1,)</f>
        <v>36</v>
      </c>
    </row>
    <row r="2200" spans="1:17" x14ac:dyDescent="0.25">
      <c r="A2200" s="4" t="str">
        <f>VLOOKUP(Table2[[#This Row],[Customer ID]],Table2[],1,)</f>
        <v>Id2199</v>
      </c>
      <c r="B2200" s="4" t="str">
        <f>VLOOKUP(Table2[[#This Row],[Full Name]],Table2[[#This Row],[Full Name]],1,)</f>
        <v xml:space="preserve">  Eric N Gehlsen</v>
      </c>
      <c r="C2200" s="4">
        <f>VLOOKUP('Medical Examinations'!B2200,'Medical Examinations'!B2200:J4533,1,)</f>
        <v>35.53</v>
      </c>
      <c r="D2200" s="4">
        <f>VLOOKUP('Medical Examinations'!C2200,'Medical Examinations'!C2200:K4533,1,)</f>
        <v>4.3600000000000003</v>
      </c>
      <c r="E2200" s="4" t="str">
        <f>VLOOKUP('Medical Examinations'!D2200,'Medical Examinations'!D2200:L4533,1,)</f>
        <v>No</v>
      </c>
      <c r="F2200" s="4" t="str">
        <f>VLOOKUP('Medical Examinations'!E2200,'Medical Examinations'!E2200:M4533,1,)</f>
        <v>No</v>
      </c>
      <c r="G2200" s="4" t="str">
        <f>VLOOKUP('Medical Examinations'!F2200,'Medical Examinations'!F2200:N4533,1,)</f>
        <v>Yes</v>
      </c>
      <c r="H2200" s="4">
        <f>VLOOKUP('Medical Examinations'!G2200,'Medical Examinations'!G2200:O4533,1,)</f>
        <v>1</v>
      </c>
      <c r="I2200" s="4" t="str">
        <f>VLOOKUP('Medical Examinations'!H2200,'Medical Examinations'!H2200:P4533,1,)</f>
        <v>No</v>
      </c>
      <c r="J2200" s="4" t="str">
        <f>VLOOKUP('Medical Examinations'!I2200,'Medical Examinations'!I2200:Q4533,1,)</f>
        <v>Obesity</v>
      </c>
      <c r="K2200" s="4" t="str">
        <f>VLOOKUP('Medical Examinations'!J2200,'Medical Examinations'!J2200:R4533,1,)</f>
        <v>Normal</v>
      </c>
      <c r="L2200" s="49">
        <f>VLOOKUP(Table3[[#This Row],[Charges]],Table3[[Charges]:[Age]],1,)</f>
        <v>38711</v>
      </c>
      <c r="M2200" s="23" t="str">
        <f>VLOOKUP(Table3[[#This Row],[Hospital tier]],Table3[[Hospital tier]:[Age]],1,)</f>
        <v>tier - 2</v>
      </c>
      <c r="N2200" s="4" t="str">
        <f>VLOOKUP(Table3[[#This Row],[City tier]],Table3[[Hospital tier]:[Age]],1,)</f>
        <v>tier - 2</v>
      </c>
      <c r="O2200" s="4" t="str">
        <f>VLOOKUP(Table3[[#This Row],[State ID]],Table3[[State ID]:[Age]],1,)</f>
        <v>R1011</v>
      </c>
      <c r="P2200" s="4" t="str">
        <f>VLOOKUP(Table3[[#This Row],[Hospitalasion Details]],Table3[[Hospitalasion Details]:[Age]],1,)</f>
        <v>2-Nov-1991</v>
      </c>
      <c r="Q2200" s="4">
        <f>VLOOKUP(Table3[[#This Row],[Age]],Table3[Age],1,)</f>
        <v>31</v>
      </c>
    </row>
    <row r="2201" spans="1:17" x14ac:dyDescent="0.25">
      <c r="A2201" s="4" t="str">
        <f>VLOOKUP(Table2[[#This Row],[Customer ID]],Table2[],1,)</f>
        <v>Id2200</v>
      </c>
      <c r="B2201" s="4" t="str">
        <f>VLOOKUP(Table2[[#This Row],[Full Name]],Table2[[#This Row],[Full Name]],1,)</f>
        <v xml:space="preserve">  Connor Roche</v>
      </c>
      <c r="C2201" s="4">
        <f>VLOOKUP('Medical Examinations'!B2201,'Medical Examinations'!B2201:J4534,1,)</f>
        <v>30.59</v>
      </c>
      <c r="D2201" s="4">
        <f>VLOOKUP('Medical Examinations'!C2201,'Medical Examinations'!C2201:K4534,1,)</f>
        <v>4.41</v>
      </c>
      <c r="E2201" s="4" t="str">
        <f>VLOOKUP('Medical Examinations'!D2201,'Medical Examinations'!D2201:L4534,1,)</f>
        <v>No</v>
      </c>
      <c r="F2201" s="4" t="str">
        <f>VLOOKUP('Medical Examinations'!E2201,'Medical Examinations'!E2201:M4534,1,)</f>
        <v>No</v>
      </c>
      <c r="G2201" s="4" t="str">
        <f>VLOOKUP('Medical Examinations'!F2201,'Medical Examinations'!F2201:N4534,1,)</f>
        <v>Yes</v>
      </c>
      <c r="H2201" s="4">
        <f>VLOOKUP('Medical Examinations'!G2201,'Medical Examinations'!G2201:O4534,1,)</f>
        <v>1</v>
      </c>
      <c r="I2201" s="4" t="str">
        <f>VLOOKUP('Medical Examinations'!H2201,'Medical Examinations'!H2201:P4534,1,)</f>
        <v>No</v>
      </c>
      <c r="J2201" s="4" t="str">
        <f>VLOOKUP('Medical Examinations'!I2201,'Medical Examinations'!I2201:Q4534,1,)</f>
        <v>Obesity</v>
      </c>
      <c r="K2201" s="4" t="str">
        <f>VLOOKUP('Medical Examinations'!J2201,'Medical Examinations'!J2201:R4534,1,)</f>
        <v>Normal</v>
      </c>
      <c r="L2201" s="49">
        <f>VLOOKUP(Table3[[#This Row],[Charges]],Table3[[Charges]:[Age]],1,)</f>
        <v>38740.120000000003</v>
      </c>
      <c r="M2201" s="23" t="str">
        <f>VLOOKUP(Table3[[#This Row],[Hospital tier]],Table3[[Hospital tier]:[Age]],1,)</f>
        <v>tier - 2</v>
      </c>
      <c r="N2201" s="4" t="str">
        <f>VLOOKUP(Table3[[#This Row],[City tier]],Table3[[Hospital tier]:[Age]],1,)</f>
        <v>tier - 2</v>
      </c>
      <c r="O2201" s="4" t="str">
        <f>VLOOKUP(Table3[[#This Row],[State ID]],Table3[[State ID]:[Age]],1,)</f>
        <v>R1012</v>
      </c>
      <c r="P2201" s="4" t="str">
        <f>VLOOKUP(Table3[[#This Row],[Hospitalasion Details]],Table3[[Hospitalasion Details]:[Age]],1,)</f>
        <v>15-Jun-1976</v>
      </c>
      <c r="Q2201" s="4">
        <f>VLOOKUP(Table3[[#This Row],[Age]],Table3[Age],1,)</f>
        <v>46</v>
      </c>
    </row>
    <row r="2202" spans="1:17" x14ac:dyDescent="0.25">
      <c r="A2202" s="4" t="str">
        <f>VLOOKUP(Table2[[#This Row],[Customer ID]],Table2[],1,)</f>
        <v>Id2201</v>
      </c>
      <c r="B2202" s="4" t="str">
        <f>VLOOKUP(Table2[[#This Row],[Full Name]],Table2[[#This Row],[Full Name]],1,)</f>
        <v xml:space="preserve">  Patrick H Hearn</v>
      </c>
      <c r="C2202" s="4">
        <f>VLOOKUP('Medical Examinations'!B2202,'Medical Examinations'!B2202:J4535,1,)</f>
        <v>30.59</v>
      </c>
      <c r="D2202" s="4">
        <f>VLOOKUP('Medical Examinations'!C2202,'Medical Examinations'!C2202:K4535,1,)</f>
        <v>4.17</v>
      </c>
      <c r="E2202" s="4" t="str">
        <f>VLOOKUP('Medical Examinations'!D2202,'Medical Examinations'!D2202:L4535,1,)</f>
        <v>No</v>
      </c>
      <c r="F2202" s="4" t="str">
        <f>VLOOKUP('Medical Examinations'!E2202,'Medical Examinations'!E2202:M4535,1,)</f>
        <v>No</v>
      </c>
      <c r="G2202" s="4" t="str">
        <f>VLOOKUP('Medical Examinations'!F2202,'Medical Examinations'!F2202:N4535,1,)</f>
        <v>Yes</v>
      </c>
      <c r="H2202" s="4">
        <f>VLOOKUP('Medical Examinations'!G2202,'Medical Examinations'!G2202:O4535,1,)</f>
        <v>1</v>
      </c>
      <c r="I2202" s="4" t="str">
        <f>VLOOKUP('Medical Examinations'!H2202,'Medical Examinations'!H2202:P4535,1,)</f>
        <v>No</v>
      </c>
      <c r="J2202" s="4" t="str">
        <f>VLOOKUP('Medical Examinations'!I2202,'Medical Examinations'!I2202:Q4535,1,)</f>
        <v>Obesity</v>
      </c>
      <c r="K2202" s="4" t="str">
        <f>VLOOKUP('Medical Examinations'!J2202,'Medical Examinations'!J2202:R4535,1,)</f>
        <v>Normal</v>
      </c>
      <c r="L2202" s="49">
        <f>VLOOKUP(Table3[[#This Row],[Charges]],Table3[[Charges]:[Age]],1,)</f>
        <v>38746.36</v>
      </c>
      <c r="M2202" s="23" t="str">
        <f>VLOOKUP(Table3[[#This Row],[Hospital tier]],Table3[[Hospital tier]:[Age]],1,)</f>
        <v>tier - 1</v>
      </c>
      <c r="N2202" s="4" t="str">
        <f>VLOOKUP(Table3[[#This Row],[City tier]],Table3[[Hospital tier]:[Age]],1,)</f>
        <v>tier - 2</v>
      </c>
      <c r="O2202" s="4" t="str">
        <f>VLOOKUP(Table3[[#This Row],[State ID]],Table3[[State ID]:[Age]],1,)</f>
        <v>R1012</v>
      </c>
      <c r="P2202" s="4" t="str">
        <f>VLOOKUP(Table3[[#This Row],[Hospitalasion Details]],Table3[[Hospitalasion Details]:[Age]],1,)</f>
        <v>8-Nov-1991</v>
      </c>
      <c r="Q2202" s="4">
        <f>VLOOKUP(Table3[[#This Row],[Age]],Table3[Age],1,)</f>
        <v>31</v>
      </c>
    </row>
    <row r="2203" spans="1:17" x14ac:dyDescent="0.25">
      <c r="A2203" s="4" t="str">
        <f>VLOOKUP(Table2[[#This Row],[Customer ID]],Table2[],1,)</f>
        <v>Id2202</v>
      </c>
      <c r="B2203" s="4" t="str">
        <f>VLOOKUP(Table2[[#This Row],[Full Name]],Table2[[#This Row],[Full Name]],1,)</f>
        <v xml:space="preserve">  Tyler Dimson</v>
      </c>
      <c r="C2203" s="4">
        <f>VLOOKUP('Medical Examinations'!B2203,'Medical Examinations'!B2203:J4536,1,)</f>
        <v>27.835000000000001</v>
      </c>
      <c r="D2203" s="4">
        <f>VLOOKUP('Medical Examinations'!C2203,'Medical Examinations'!C2203:K4536,1,)</f>
        <v>4.4400000000000004</v>
      </c>
      <c r="E2203" s="4" t="str">
        <f>VLOOKUP('Medical Examinations'!D2203,'Medical Examinations'!D2203:L4536,1,)</f>
        <v>No</v>
      </c>
      <c r="F2203" s="4" t="str">
        <f>VLOOKUP('Medical Examinations'!E2203,'Medical Examinations'!E2203:M4536,1,)</f>
        <v>No</v>
      </c>
      <c r="G2203" s="4" t="str">
        <f>VLOOKUP('Medical Examinations'!F2203,'Medical Examinations'!F2203:N4536,1,)</f>
        <v>Yes</v>
      </c>
      <c r="H2203" s="4">
        <f>VLOOKUP('Medical Examinations'!G2203,'Medical Examinations'!G2203:O4536,1,)</f>
        <v>1</v>
      </c>
      <c r="I2203" s="4" t="str">
        <f>VLOOKUP('Medical Examinations'!H2203,'Medical Examinations'!H2203:P4536,1,)</f>
        <v>No</v>
      </c>
      <c r="J2203" s="4" t="str">
        <f>VLOOKUP('Medical Examinations'!I2203,'Medical Examinations'!I2203:Q4536,1,)</f>
        <v>Over Weight</v>
      </c>
      <c r="K2203" s="4" t="str">
        <f>VLOOKUP('Medical Examinations'!J2203,'Medical Examinations'!J2203:R4536,1,)</f>
        <v>Normal</v>
      </c>
      <c r="L2203" s="49">
        <f>VLOOKUP(Table3[[#This Row],[Charges]],Table3[[Charges]:[Age]],1,)</f>
        <v>38792.69</v>
      </c>
      <c r="M2203" s="23" t="str">
        <f>VLOOKUP(Table3[[#This Row],[Hospital tier]],Table3[[Hospital tier]:[Age]],1,)</f>
        <v>tier - 2</v>
      </c>
      <c r="N2203" s="4" t="str">
        <f>VLOOKUP(Table3[[#This Row],[City tier]],Table3[[Hospital tier]:[Age]],1,)</f>
        <v>tier - 2</v>
      </c>
      <c r="O2203" s="4" t="str">
        <f>VLOOKUP(Table3[[#This Row],[State ID]],Table3[[State ID]:[Age]],1,)</f>
        <v>R1013</v>
      </c>
      <c r="P2203" s="4" t="str">
        <f>VLOOKUP(Table3[[#This Row],[Hospitalasion Details]],Table3[[Hospitalasion Details]:[Age]],1,)</f>
        <v>5-Dec-2004</v>
      </c>
      <c r="Q2203" s="4">
        <f>VLOOKUP(Table3[[#This Row],[Age]],Table3[Age],1,)</f>
        <v>18</v>
      </c>
    </row>
    <row r="2204" spans="1:17" x14ac:dyDescent="0.25">
      <c r="A2204" s="4" t="str">
        <f>VLOOKUP(Table2[[#This Row],[Customer ID]],Table2[],1,)</f>
        <v>Id2203</v>
      </c>
      <c r="B2204" s="4" t="str">
        <f>VLOOKUP(Table2[[#This Row],[Full Name]],Table2[[#This Row],[Full Name]],1,)</f>
        <v xml:space="preserve">  Deborah L Slason</v>
      </c>
      <c r="C2204" s="4">
        <f>VLOOKUP('Medical Examinations'!B2204,'Medical Examinations'!B2204:J4537,1,)</f>
        <v>40.26</v>
      </c>
      <c r="D2204" s="4">
        <f>VLOOKUP('Medical Examinations'!C2204,'Medical Examinations'!C2204:K4537,1,)</f>
        <v>5.52</v>
      </c>
      <c r="E2204" s="4" t="str">
        <f>VLOOKUP('Medical Examinations'!D2204,'Medical Examinations'!D2204:L4537,1,)</f>
        <v>No</v>
      </c>
      <c r="F2204" s="4" t="str">
        <f>VLOOKUP('Medical Examinations'!E2204,'Medical Examinations'!E2204:M4537,1,)</f>
        <v>yes</v>
      </c>
      <c r="G2204" s="4" t="str">
        <f>VLOOKUP('Medical Examinations'!F2204,'Medical Examinations'!F2204:N4537,1,)</f>
        <v>No</v>
      </c>
      <c r="H2204" s="4">
        <f>VLOOKUP('Medical Examinations'!G2204,'Medical Examinations'!G2204:O4537,1,)</f>
        <v>1</v>
      </c>
      <c r="I2204" s="4" t="str">
        <f>VLOOKUP('Medical Examinations'!H2204,'Medical Examinations'!H2204:P4537,1,)</f>
        <v>No</v>
      </c>
      <c r="J2204" s="4" t="str">
        <f>VLOOKUP('Medical Examinations'!I2204,'Medical Examinations'!I2204:Q4537,1,)</f>
        <v>Obesity</v>
      </c>
      <c r="K2204" s="4" t="str">
        <f>VLOOKUP('Medical Examinations'!J2204,'Medical Examinations'!J2204:R4537,1,)</f>
        <v>Normal</v>
      </c>
      <c r="L2204" s="49">
        <f>VLOOKUP(Table3[[#This Row],[Charges]],Table3[[Charges]:[Age]],1,)</f>
        <v>38836.980000000003</v>
      </c>
      <c r="M2204" s="23" t="str">
        <f>VLOOKUP(Table3[[#This Row],[Hospital tier]],Table3[[Hospital tier]:[Age]],1,)</f>
        <v>tier - 2</v>
      </c>
      <c r="N2204" s="4" t="str">
        <f>VLOOKUP(Table3[[#This Row],[City tier]],Table3[[Hospital tier]:[Age]],1,)</f>
        <v>tier - 1</v>
      </c>
      <c r="O2204" s="4" t="str">
        <f>VLOOKUP(Table3[[#This Row],[State ID]],Table3[[State ID]:[Age]],1,)</f>
        <v>R1011</v>
      </c>
      <c r="P2204" s="4" t="str">
        <f>VLOOKUP(Table3[[#This Row],[Hospitalasion Details]],Table3[[Hospitalasion Details]:[Age]],1,)</f>
        <v>3-Dec-1979</v>
      </c>
      <c r="Q2204" s="4">
        <f>VLOOKUP(Table3[[#This Row],[Age]],Table3[Age],1,)</f>
        <v>43</v>
      </c>
    </row>
    <row r="2205" spans="1:17" x14ac:dyDescent="0.25">
      <c r="A2205" s="4" t="str">
        <f>VLOOKUP(Table2[[#This Row],[Customer ID]],Table2[],1,)</f>
        <v>Id2204</v>
      </c>
      <c r="B2205" s="4" t="str">
        <f>VLOOKUP(Table2[[#This Row],[Full Name]],Table2[[#This Row],[Full Name]],1,)</f>
        <v xml:space="preserve">  Andrea K Gibson</v>
      </c>
      <c r="C2205" s="4">
        <f>VLOOKUP('Medical Examinations'!B2205,'Medical Examinations'!B2205:J4538,1,)</f>
        <v>39.82</v>
      </c>
      <c r="D2205" s="4">
        <f>VLOOKUP('Medical Examinations'!C2205,'Medical Examinations'!C2205:K4538,1,)</f>
        <v>6.01</v>
      </c>
      <c r="E2205" s="4" t="str">
        <f>VLOOKUP('Medical Examinations'!D2205,'Medical Examinations'!D2205:L4538,1,)</f>
        <v>No</v>
      </c>
      <c r="F2205" s="4" t="str">
        <f>VLOOKUP('Medical Examinations'!E2205,'Medical Examinations'!E2205:M4538,1,)</f>
        <v>yes</v>
      </c>
      <c r="G2205" s="4" t="str">
        <f>VLOOKUP('Medical Examinations'!F2205,'Medical Examinations'!F2205:N4538,1,)</f>
        <v>No</v>
      </c>
      <c r="H2205" s="4">
        <f>VLOOKUP('Medical Examinations'!G2205,'Medical Examinations'!G2205:O4538,1,)</f>
        <v>1</v>
      </c>
      <c r="I2205" s="4" t="str">
        <f>VLOOKUP('Medical Examinations'!H2205,'Medical Examinations'!H2205:P4538,1,)</f>
        <v>No</v>
      </c>
      <c r="J2205" s="4" t="str">
        <f>VLOOKUP('Medical Examinations'!I2205,'Medical Examinations'!I2205:Q4538,1,)</f>
        <v>Obesity</v>
      </c>
      <c r="K2205" s="4" t="str">
        <f>VLOOKUP('Medical Examinations'!J2205,'Medical Examinations'!J2205:R4538,1,)</f>
        <v>Pre diabetes</v>
      </c>
      <c r="L2205" s="49">
        <f>VLOOKUP(Table3[[#This Row],[Charges]],Table3[[Charges]:[Age]],1,)</f>
        <v>38869.25</v>
      </c>
      <c r="M2205" s="23" t="str">
        <f>VLOOKUP(Table3[[#This Row],[Hospital tier]],Table3[[Hospital tier]:[Age]],1,)</f>
        <v>tier - 2</v>
      </c>
      <c r="N2205" s="4" t="str">
        <f>VLOOKUP(Table3[[#This Row],[City tier]],Table3[[Hospital tier]:[Age]],1,)</f>
        <v>tier - 2</v>
      </c>
      <c r="O2205" s="4" t="str">
        <f>VLOOKUP(Table3[[#This Row],[State ID]],Table3[[State ID]:[Age]],1,)</f>
        <v>R1011</v>
      </c>
      <c r="P2205" s="4" t="str">
        <f>VLOOKUP(Table3[[#This Row],[Hospitalasion Details]],Table3[[Hospitalasion Details]:[Age]],1,)</f>
        <v>6-Jun-1964</v>
      </c>
      <c r="Q2205" s="4">
        <f>VLOOKUP(Table3[[#This Row],[Age]],Table3[Age],1,)</f>
        <v>59</v>
      </c>
    </row>
    <row r="2206" spans="1:17" x14ac:dyDescent="0.25">
      <c r="A2206" s="4" t="str">
        <f>VLOOKUP(Table2[[#This Row],[Customer ID]],Table2[],1,)</f>
        <v>Id2205</v>
      </c>
      <c r="B2206" s="4" t="str">
        <f>VLOOKUP(Table2[[#This Row],[Full Name]],Table2[[#This Row],[Full Name]],1,)</f>
        <v xml:space="preserve">  Elleree Erdos</v>
      </c>
      <c r="C2206" s="4">
        <f>VLOOKUP('Medical Examinations'!B2206,'Medical Examinations'!B2206:J4539,1,)</f>
        <v>39.159999999999997</v>
      </c>
      <c r="D2206" s="4">
        <f>VLOOKUP('Medical Examinations'!C2206,'Medical Examinations'!C2206:K4539,1,)</f>
        <v>5.81</v>
      </c>
      <c r="E2206" s="4" t="str">
        <f>VLOOKUP('Medical Examinations'!D2206,'Medical Examinations'!D2206:L4539,1,)</f>
        <v>No</v>
      </c>
      <c r="F2206" s="4" t="str">
        <f>VLOOKUP('Medical Examinations'!E2206,'Medical Examinations'!E2206:M4539,1,)</f>
        <v>yes</v>
      </c>
      <c r="G2206" s="4" t="str">
        <f>VLOOKUP('Medical Examinations'!F2206,'Medical Examinations'!F2206:N4539,1,)</f>
        <v>No</v>
      </c>
      <c r="H2206" s="4">
        <f>VLOOKUP('Medical Examinations'!G2206,'Medical Examinations'!G2206:O4539,1,)</f>
        <v>1</v>
      </c>
      <c r="I2206" s="4" t="str">
        <f>VLOOKUP('Medical Examinations'!H2206,'Medical Examinations'!H2206:P4539,1,)</f>
        <v>No</v>
      </c>
      <c r="J2206" s="4" t="str">
        <f>VLOOKUP('Medical Examinations'!I2206,'Medical Examinations'!I2206:Q4539,1,)</f>
        <v>Obesity</v>
      </c>
      <c r="K2206" s="4" t="str">
        <f>VLOOKUP('Medical Examinations'!J2206,'Medical Examinations'!J2206:R4539,1,)</f>
        <v>Pre diabetes</v>
      </c>
      <c r="L2206" s="49">
        <f>VLOOKUP(Table3[[#This Row],[Charges]],Table3[[Charges]:[Age]],1,)</f>
        <v>38893.360000000001</v>
      </c>
      <c r="M2206" s="23" t="str">
        <f>VLOOKUP(Table3[[#This Row],[Hospital tier]],Table3[[Hospital tier]:[Age]],1,)</f>
        <v>tier - 1</v>
      </c>
      <c r="N2206" s="4" t="str">
        <f>VLOOKUP(Table3[[#This Row],[City tier]],Table3[[Hospital tier]:[Age]],1,)</f>
        <v>tier - 2</v>
      </c>
      <c r="O2206" s="4" t="str">
        <f>VLOOKUP(Table3[[#This Row],[State ID]],Table3[[State ID]:[Age]],1,)</f>
        <v>R1011</v>
      </c>
      <c r="P2206" s="4" t="str">
        <f>VLOOKUP(Table3[[#This Row],[Hospitalasion Details]],Table3[[Hospitalasion Details]:[Age]],1,)</f>
        <v>30-Jul-1967</v>
      </c>
      <c r="Q2206" s="4">
        <f>VLOOKUP(Table3[[#This Row],[Age]],Table3[Age],1,)</f>
        <v>55</v>
      </c>
    </row>
    <row r="2207" spans="1:17" x14ac:dyDescent="0.25">
      <c r="A2207" s="4" t="str">
        <f>VLOOKUP(Table2[[#This Row],[Customer ID]],Table2[],1,)</f>
        <v>Id2206</v>
      </c>
      <c r="B2207" s="4" t="str">
        <f>VLOOKUP(Table2[[#This Row],[Full Name]],Table2[[#This Row],[Full Name]],1,)</f>
        <v xml:space="preserve">  Brandon J Cushman</v>
      </c>
      <c r="C2207" s="4">
        <f>VLOOKUP('Medical Examinations'!B2207,'Medical Examinations'!B2207:J4540,1,)</f>
        <v>25.555</v>
      </c>
      <c r="D2207" s="4">
        <f>VLOOKUP('Medical Examinations'!C2207,'Medical Examinations'!C2207:K4540,1,)</f>
        <v>4.37</v>
      </c>
      <c r="E2207" s="4" t="str">
        <f>VLOOKUP('Medical Examinations'!D2207,'Medical Examinations'!D2207:L4540,1,)</f>
        <v>No</v>
      </c>
      <c r="F2207" s="4" t="str">
        <f>VLOOKUP('Medical Examinations'!E2207,'Medical Examinations'!E2207:M4540,1,)</f>
        <v>No</v>
      </c>
      <c r="G2207" s="4" t="str">
        <f>VLOOKUP('Medical Examinations'!F2207,'Medical Examinations'!F2207:N4540,1,)</f>
        <v>Yes</v>
      </c>
      <c r="H2207" s="4">
        <f>VLOOKUP('Medical Examinations'!G2207,'Medical Examinations'!G2207:O4540,1,)</f>
        <v>1</v>
      </c>
      <c r="I2207" s="4" t="str">
        <f>VLOOKUP('Medical Examinations'!H2207,'Medical Examinations'!H2207:P4540,1,)</f>
        <v>No</v>
      </c>
      <c r="J2207" s="4" t="str">
        <f>VLOOKUP('Medical Examinations'!I2207,'Medical Examinations'!I2207:Q4540,1,)</f>
        <v>Over Weight</v>
      </c>
      <c r="K2207" s="4" t="str">
        <f>VLOOKUP('Medical Examinations'!J2207,'Medical Examinations'!J2207:R4540,1,)</f>
        <v>Normal</v>
      </c>
      <c r="L2207" s="49">
        <f>VLOOKUP(Table3[[#This Row],[Charges]],Table3[[Charges]:[Age]],1,)</f>
        <v>38924.04</v>
      </c>
      <c r="M2207" s="23" t="str">
        <f>VLOOKUP(Table3[[#This Row],[Hospital tier]],Table3[[Hospital tier]:[Age]],1,)</f>
        <v>tier - 2</v>
      </c>
      <c r="N2207" s="4" t="str">
        <f>VLOOKUP(Table3[[#This Row],[City tier]],Table3[[Hospital tier]:[Age]],1,)</f>
        <v>tier - 2</v>
      </c>
      <c r="O2207" s="4" t="str">
        <f>VLOOKUP(Table3[[#This Row],[State ID]],Table3[[State ID]:[Age]],1,)</f>
        <v>R1011</v>
      </c>
      <c r="P2207" s="4" t="str">
        <f>VLOOKUP(Table3[[#This Row],[Hospitalasion Details]],Table3[[Hospitalasion Details]:[Age]],1,)</f>
        <v>16-Jun-1987</v>
      </c>
      <c r="Q2207" s="4">
        <f>VLOOKUP(Table3[[#This Row],[Age]],Table3[Age],1,)</f>
        <v>35</v>
      </c>
    </row>
    <row r="2208" spans="1:17" x14ac:dyDescent="0.25">
      <c r="A2208" s="4" t="str">
        <f>VLOOKUP(Table2[[#This Row],[Customer ID]],Table2[],1,)</f>
        <v>Id2207</v>
      </c>
      <c r="B2208" s="4" t="str">
        <f>VLOOKUP(Table2[[#This Row],[Full Name]],Table2[[#This Row],[Full Name]],1,)</f>
        <v xml:space="preserve">  Steve Hammel</v>
      </c>
      <c r="C2208" s="4">
        <f>VLOOKUP('Medical Examinations'!B2208,'Medical Examinations'!B2208:J4541,1,)</f>
        <v>25.175000000000001</v>
      </c>
      <c r="D2208" s="4">
        <f>VLOOKUP('Medical Examinations'!C2208,'Medical Examinations'!C2208:K4541,1,)</f>
        <v>5.74</v>
      </c>
      <c r="E2208" s="4" t="str">
        <f>VLOOKUP('Medical Examinations'!D2208,'Medical Examinations'!D2208:L4541,1,)</f>
        <v>No</v>
      </c>
      <c r="F2208" s="4" t="str">
        <f>VLOOKUP('Medical Examinations'!E2208,'Medical Examinations'!E2208:M4541,1,)</f>
        <v>No</v>
      </c>
      <c r="G2208" s="4" t="str">
        <f>VLOOKUP('Medical Examinations'!F2208,'Medical Examinations'!F2208:N4541,1,)</f>
        <v>Yes</v>
      </c>
      <c r="H2208" s="4">
        <f>VLOOKUP('Medical Examinations'!G2208,'Medical Examinations'!G2208:O4541,1,)</f>
        <v>1</v>
      </c>
      <c r="I2208" s="4" t="str">
        <f>VLOOKUP('Medical Examinations'!H2208,'Medical Examinations'!H2208:P4541,1,)</f>
        <v>No</v>
      </c>
      <c r="J2208" s="4" t="str">
        <f>VLOOKUP('Medical Examinations'!I2208,'Medical Examinations'!I2208:Q4541,1,)</f>
        <v>Over Weight</v>
      </c>
      <c r="K2208" s="4" t="str">
        <f>VLOOKUP('Medical Examinations'!J2208,'Medical Examinations'!J2208:R4541,1,)</f>
        <v>Pre diabetes</v>
      </c>
      <c r="L2208" s="49">
        <f>VLOOKUP(Table3[[#This Row],[Charges]],Table3[[Charges]:[Age]],1,)</f>
        <v>38932.559999999998</v>
      </c>
      <c r="M2208" s="23" t="str">
        <f>VLOOKUP(Table3[[#This Row],[Hospital tier]],Table3[[Hospital tier]:[Age]],1,)</f>
        <v>tier - 2</v>
      </c>
      <c r="N2208" s="4" t="str">
        <f>VLOOKUP(Table3[[#This Row],[City tier]],Table3[[Hospital tier]:[Age]],1,)</f>
        <v>tier - 3</v>
      </c>
      <c r="O2208" s="4" t="str">
        <f>VLOOKUP(Table3[[#This Row],[State ID]],Table3[[State ID]:[Age]],1,)</f>
        <v>R1011</v>
      </c>
      <c r="P2208" s="4" t="str">
        <f>VLOOKUP(Table3[[#This Row],[Hospitalasion Details]],Table3[[Hospitalasion Details]:[Age]],1,)</f>
        <v>15-Dec-1976</v>
      </c>
      <c r="Q2208" s="4">
        <f>VLOOKUP(Table3[[#This Row],[Age]],Table3[Age],1,)</f>
        <v>46</v>
      </c>
    </row>
    <row r="2209" spans="1:17" x14ac:dyDescent="0.25">
      <c r="A2209" s="4" t="str">
        <f>VLOOKUP(Table2[[#This Row],[Customer ID]],Table2[],1,)</f>
        <v>Id2208</v>
      </c>
      <c r="B2209" s="4" t="str">
        <f>VLOOKUP(Table2[[#This Row],[Full Name]],Table2[[#This Row],[Full Name]],1,)</f>
        <v xml:space="preserve">  Nina Wavik Sr Ytterstad</v>
      </c>
      <c r="C2209" s="4">
        <f>VLOOKUP('Medical Examinations'!B2209,'Medical Examinations'!B2209:J4542,1,)</f>
        <v>38.28</v>
      </c>
      <c r="D2209" s="4">
        <f>VLOOKUP('Medical Examinations'!C2209,'Medical Examinations'!C2209:K4542,1,)</f>
        <v>5.39</v>
      </c>
      <c r="E2209" s="4" t="str">
        <f>VLOOKUP('Medical Examinations'!D2209,'Medical Examinations'!D2209:L4542,1,)</f>
        <v>No</v>
      </c>
      <c r="F2209" s="4" t="str">
        <f>VLOOKUP('Medical Examinations'!E2209,'Medical Examinations'!E2209:M4542,1,)</f>
        <v>yes</v>
      </c>
      <c r="G2209" s="4" t="str">
        <f>VLOOKUP('Medical Examinations'!F2209,'Medical Examinations'!F2209:N4542,1,)</f>
        <v>No</v>
      </c>
      <c r="H2209" s="4">
        <f>VLOOKUP('Medical Examinations'!G2209,'Medical Examinations'!G2209:O4542,1,)</f>
        <v>1</v>
      </c>
      <c r="I2209" s="4" t="str">
        <f>VLOOKUP('Medical Examinations'!H2209,'Medical Examinations'!H2209:P4542,1,)</f>
        <v>No</v>
      </c>
      <c r="J2209" s="4" t="str">
        <f>VLOOKUP('Medical Examinations'!I2209,'Medical Examinations'!I2209:Q4542,1,)</f>
        <v>Obesity</v>
      </c>
      <c r="K2209" s="4" t="str">
        <f>VLOOKUP('Medical Examinations'!J2209,'Medical Examinations'!J2209:R4542,1,)</f>
        <v>Normal</v>
      </c>
      <c r="L2209" s="49">
        <f>VLOOKUP(Table3[[#This Row],[Charges]],Table3[[Charges]:[Age]],1,)</f>
        <v>38947.43</v>
      </c>
      <c r="M2209" s="23" t="str">
        <f>VLOOKUP(Table3[[#This Row],[Hospital tier]],Table3[[Hospital tier]:[Age]],1,)</f>
        <v>tier - 2</v>
      </c>
      <c r="N2209" s="4" t="str">
        <f>VLOOKUP(Table3[[#This Row],[City tier]],Table3[[Hospital tier]:[Age]],1,)</f>
        <v>tier - 3</v>
      </c>
      <c r="O2209" s="4" t="str">
        <f>VLOOKUP(Table3[[#This Row],[State ID]],Table3[[State ID]:[Age]],1,)</f>
        <v>R1011</v>
      </c>
      <c r="P2209" s="4" t="str">
        <f>VLOOKUP(Table3[[#This Row],[Hospitalasion Details]],Table3[[Hospitalasion Details]:[Age]],1,)</f>
        <v>24-Sep-1980</v>
      </c>
      <c r="Q2209" s="4">
        <f>VLOOKUP(Table3[[#This Row],[Age]],Table3[Age],1,)</f>
        <v>42</v>
      </c>
    </row>
    <row r="2210" spans="1:17" x14ac:dyDescent="0.25">
      <c r="A2210" s="4" t="str">
        <f>VLOOKUP(Table2[[#This Row],[Customer ID]],Table2[],1,)</f>
        <v>Id2209</v>
      </c>
      <c r="B2210" s="4" t="str">
        <f>VLOOKUP(Table2[[#This Row],[Full Name]],Table2[[#This Row],[Full Name]],1,)</f>
        <v xml:space="preserve">  Dani Prince</v>
      </c>
      <c r="C2210" s="4">
        <f>VLOOKUP('Medical Examinations'!B2210,'Medical Examinations'!B2210:J4543,1,)</f>
        <v>38.17</v>
      </c>
      <c r="D2210" s="4">
        <f>VLOOKUP('Medical Examinations'!C2210,'Medical Examinations'!C2210:K4543,1,)</f>
        <v>4.07</v>
      </c>
      <c r="E2210" s="4" t="str">
        <f>VLOOKUP('Medical Examinations'!D2210,'Medical Examinations'!D2210:L4543,1,)</f>
        <v>No</v>
      </c>
      <c r="F2210" s="4" t="str">
        <f>VLOOKUP('Medical Examinations'!E2210,'Medical Examinations'!E2210:M4543,1,)</f>
        <v>yes</v>
      </c>
      <c r="G2210" s="4" t="str">
        <f>VLOOKUP('Medical Examinations'!F2210,'Medical Examinations'!F2210:N4543,1,)</f>
        <v>No</v>
      </c>
      <c r="H2210" s="4">
        <f>VLOOKUP('Medical Examinations'!G2210,'Medical Examinations'!G2210:O4543,1,)</f>
        <v>1</v>
      </c>
      <c r="I2210" s="4" t="str">
        <f>VLOOKUP('Medical Examinations'!H2210,'Medical Examinations'!H2210:P4543,1,)</f>
        <v>No</v>
      </c>
      <c r="J2210" s="4" t="str">
        <f>VLOOKUP('Medical Examinations'!I2210,'Medical Examinations'!I2210:Q4543,1,)</f>
        <v>Obesity</v>
      </c>
      <c r="K2210" s="4" t="str">
        <f>VLOOKUP('Medical Examinations'!J2210,'Medical Examinations'!J2210:R4543,1,)</f>
        <v>Normal</v>
      </c>
      <c r="L2210" s="49">
        <f>VLOOKUP(Table3[[#This Row],[Charges]],Table3[[Charges]:[Age]],1,)</f>
        <v>38998.550000000003</v>
      </c>
      <c r="M2210" s="23" t="str">
        <f>VLOOKUP(Table3[[#This Row],[Hospital tier]],Table3[[Hospital tier]:[Age]],1,)</f>
        <v>tier - 1</v>
      </c>
      <c r="N2210" s="4" t="str">
        <f>VLOOKUP(Table3[[#This Row],[City tier]],Table3[[Hospital tier]:[Age]],1,)</f>
        <v>tier - 1</v>
      </c>
      <c r="O2210" s="4" t="str">
        <f>VLOOKUP(Table3[[#This Row],[State ID]],Table3[[State ID]:[Age]],1,)</f>
        <v>R1011</v>
      </c>
      <c r="P2210" s="4" t="str">
        <f>VLOOKUP(Table3[[#This Row],[Hospitalasion Details]],Table3[[Hospitalasion Details]:[Age]],1,)</f>
        <v>12-Oct-1978</v>
      </c>
      <c r="Q2210" s="4">
        <f>VLOOKUP(Table3[[#This Row],[Age]],Table3[Age],1,)</f>
        <v>44</v>
      </c>
    </row>
    <row r="2211" spans="1:17" x14ac:dyDescent="0.25">
      <c r="A2211" s="4" t="str">
        <f>VLOOKUP(Table2[[#This Row],[Customer ID]],Table2[],1,)</f>
        <v>Id2210</v>
      </c>
      <c r="B2211" s="4" t="str">
        <f>VLOOKUP(Table2[[#This Row],[Full Name]],Table2[[#This Row],[Full Name]],1,)</f>
        <v xml:space="preserve">  Jennifer A Freeman</v>
      </c>
      <c r="C2211" s="4">
        <f>VLOOKUP('Medical Examinations'!B2211,'Medical Examinations'!B2211:J4544,1,)</f>
        <v>36.85</v>
      </c>
      <c r="D2211" s="4">
        <f>VLOOKUP('Medical Examinations'!C2211,'Medical Examinations'!C2211:K4544,1,)</f>
        <v>5.49</v>
      </c>
      <c r="E2211" s="4" t="str">
        <f>VLOOKUP('Medical Examinations'!D2211,'Medical Examinations'!D2211:L4544,1,)</f>
        <v>No</v>
      </c>
      <c r="F2211" s="4" t="str">
        <f>VLOOKUP('Medical Examinations'!E2211,'Medical Examinations'!E2211:M4544,1,)</f>
        <v>yes</v>
      </c>
      <c r="G2211" s="4" t="str">
        <f>VLOOKUP('Medical Examinations'!F2211,'Medical Examinations'!F2211:N4544,1,)</f>
        <v>No</v>
      </c>
      <c r="H2211" s="4">
        <f>VLOOKUP('Medical Examinations'!G2211,'Medical Examinations'!G2211:O4544,1,)</f>
        <v>1</v>
      </c>
      <c r="I2211" s="4" t="str">
        <f>VLOOKUP('Medical Examinations'!H2211,'Medical Examinations'!H2211:P4544,1,)</f>
        <v>No</v>
      </c>
      <c r="J2211" s="4" t="str">
        <f>VLOOKUP('Medical Examinations'!I2211,'Medical Examinations'!I2211:Q4544,1,)</f>
        <v>Obesity</v>
      </c>
      <c r="K2211" s="4" t="str">
        <f>VLOOKUP('Medical Examinations'!J2211,'Medical Examinations'!J2211:R4544,1,)</f>
        <v>Normal</v>
      </c>
      <c r="L2211" s="49">
        <f>VLOOKUP(Table3[[#This Row],[Charges]],Table3[[Charges]:[Age]],1,)</f>
        <v>39047.29</v>
      </c>
      <c r="M2211" s="23" t="str">
        <f>VLOOKUP(Table3[[#This Row],[Hospital tier]],Table3[[Hospital tier]:[Age]],1,)</f>
        <v>tier - 1</v>
      </c>
      <c r="N2211" s="4" t="str">
        <f>VLOOKUP(Table3[[#This Row],[City tier]],Table3[[Hospital tier]:[Age]],1,)</f>
        <v>tier - 3</v>
      </c>
      <c r="O2211" s="4" t="str">
        <f>VLOOKUP(Table3[[#This Row],[State ID]],Table3[[State ID]:[Age]],1,)</f>
        <v>R1017</v>
      </c>
      <c r="P2211" s="4" t="str">
        <f>VLOOKUP(Table3[[#This Row],[Hospitalasion Details]],Table3[[Hospitalasion Details]:[Age]],1,)</f>
        <v>20-Sep-1985</v>
      </c>
      <c r="Q2211" s="4">
        <f>VLOOKUP(Table3[[#This Row],[Age]],Table3[Age],1,)</f>
        <v>37</v>
      </c>
    </row>
    <row r="2212" spans="1:17" x14ac:dyDescent="0.25">
      <c r="A2212" s="4" t="str">
        <f>VLOOKUP(Table2[[#This Row],[Customer ID]],Table2[],1,)</f>
        <v>Id2211</v>
      </c>
      <c r="B2212" s="4" t="str">
        <f>VLOOKUP(Table2[[#This Row],[Full Name]],Table2[[#This Row],[Full Name]],1,)</f>
        <v xml:space="preserve">  Martin Petrulak</v>
      </c>
      <c r="C2212" s="4">
        <f>VLOOKUP('Medical Examinations'!B2212,'Medical Examinations'!B2212:J4545,1,)</f>
        <v>22.61</v>
      </c>
      <c r="D2212" s="4">
        <f>VLOOKUP('Medical Examinations'!C2212,'Medical Examinations'!C2212:K4545,1,)</f>
        <v>5.68</v>
      </c>
      <c r="E2212" s="4" t="str">
        <f>VLOOKUP('Medical Examinations'!D2212,'Medical Examinations'!D2212:L4545,1,)</f>
        <v>No</v>
      </c>
      <c r="F2212" s="4" t="str">
        <f>VLOOKUP('Medical Examinations'!E2212,'Medical Examinations'!E2212:M4545,1,)</f>
        <v>No</v>
      </c>
      <c r="G2212" s="4" t="str">
        <f>VLOOKUP('Medical Examinations'!F2212,'Medical Examinations'!F2212:N4545,1,)</f>
        <v>Yes</v>
      </c>
      <c r="H2212" s="4">
        <f>VLOOKUP('Medical Examinations'!G2212,'Medical Examinations'!G2212:O4545,1,)</f>
        <v>1</v>
      </c>
      <c r="I2212" s="4" t="str">
        <f>VLOOKUP('Medical Examinations'!H2212,'Medical Examinations'!H2212:P4545,1,)</f>
        <v>No</v>
      </c>
      <c r="J2212" s="4" t="str">
        <f>VLOOKUP('Medical Examinations'!I2212,'Medical Examinations'!I2212:Q4545,1,)</f>
        <v>Normal Weight</v>
      </c>
      <c r="K2212" s="4" t="str">
        <f>VLOOKUP('Medical Examinations'!J2212,'Medical Examinations'!J2212:R4545,1,)</f>
        <v>Normal</v>
      </c>
      <c r="L2212" s="49">
        <f>VLOOKUP(Table3[[#This Row],[Charges]],Table3[[Charges]:[Age]],1,)</f>
        <v>39125.33</v>
      </c>
      <c r="M2212" s="23" t="str">
        <f>VLOOKUP(Table3[[#This Row],[Hospital tier]],Table3[[Hospital tier]:[Age]],1,)</f>
        <v>tier - 1</v>
      </c>
      <c r="N2212" s="4" t="str">
        <f>VLOOKUP(Table3[[#This Row],[City tier]],Table3[[Hospital tier]:[Age]],1,)</f>
        <v>tier - 1</v>
      </c>
      <c r="O2212" s="4" t="str">
        <f>VLOOKUP(Table3[[#This Row],[State ID]],Table3[[State ID]:[Age]],1,)</f>
        <v>R1016</v>
      </c>
      <c r="P2212" s="4" t="str">
        <f>VLOOKUP(Table3[[#This Row],[Hospitalasion Details]],Table3[[Hospitalasion Details]:[Age]],1,)</f>
        <v>4-Aug-1982</v>
      </c>
      <c r="Q2212" s="4">
        <f>VLOOKUP(Table3[[#This Row],[Age]],Table3[Age],1,)</f>
        <v>40</v>
      </c>
    </row>
    <row r="2213" spans="1:17" x14ac:dyDescent="0.25">
      <c r="A2213" s="4" t="str">
        <f>VLOOKUP(Table2[[#This Row],[Customer ID]],Table2[],1,)</f>
        <v>Id2212</v>
      </c>
      <c r="B2213" s="4" t="str">
        <f>VLOOKUP(Table2[[#This Row],[Full Name]],Table2[[#This Row],[Full Name]],1,)</f>
        <v xml:space="preserve">  Steve Lloyd</v>
      </c>
      <c r="C2213" s="4">
        <f>VLOOKUP('Medical Examinations'!B2213,'Medical Examinations'!B2213:J4546,1,)</f>
        <v>21.754999999999999</v>
      </c>
      <c r="D2213" s="4">
        <f>VLOOKUP('Medical Examinations'!C2213,'Medical Examinations'!C2213:K4546,1,)</f>
        <v>6.09</v>
      </c>
      <c r="E2213" s="4" t="str">
        <f>VLOOKUP('Medical Examinations'!D2213,'Medical Examinations'!D2213:L4546,1,)</f>
        <v>No</v>
      </c>
      <c r="F2213" s="4" t="str">
        <f>VLOOKUP('Medical Examinations'!E2213,'Medical Examinations'!E2213:M4546,1,)</f>
        <v>No</v>
      </c>
      <c r="G2213" s="4" t="str">
        <f>VLOOKUP('Medical Examinations'!F2213,'Medical Examinations'!F2213:N4546,1,)</f>
        <v>Yes</v>
      </c>
      <c r="H2213" s="4">
        <f>VLOOKUP('Medical Examinations'!G2213,'Medical Examinations'!G2213:O4546,1,)</f>
        <v>1</v>
      </c>
      <c r="I2213" s="4" t="str">
        <f>VLOOKUP('Medical Examinations'!H2213,'Medical Examinations'!H2213:P4546,1,)</f>
        <v>No</v>
      </c>
      <c r="J2213" s="4" t="str">
        <f>VLOOKUP('Medical Examinations'!I2213,'Medical Examinations'!I2213:Q4546,1,)</f>
        <v>Normal Weight</v>
      </c>
      <c r="K2213" s="4" t="str">
        <f>VLOOKUP('Medical Examinations'!J2213,'Medical Examinations'!J2213:R4546,1,)</f>
        <v>Pre diabetes</v>
      </c>
      <c r="L2213" s="49">
        <f>VLOOKUP(Table3[[#This Row],[Charges]],Table3[[Charges]:[Age]],1,)</f>
        <v>39221.120000000003</v>
      </c>
      <c r="M2213" s="23" t="str">
        <f>VLOOKUP(Table3[[#This Row],[Hospital tier]],Table3[[Hospital tier]:[Age]],1,)</f>
        <v>tier - 2</v>
      </c>
      <c r="N2213" s="4" t="str">
        <f>VLOOKUP(Table3[[#This Row],[City tier]],Table3[[Hospital tier]:[Age]],1,)</f>
        <v>tier - 1</v>
      </c>
      <c r="O2213" s="4" t="str">
        <f>VLOOKUP(Table3[[#This Row],[State ID]],Table3[[State ID]:[Age]],1,)</f>
        <v>R1011</v>
      </c>
      <c r="P2213" s="4" t="str">
        <f>VLOOKUP(Table3[[#This Row],[Hospitalasion Details]],Table3[[Hospitalasion Details]:[Age]],1,)</f>
        <v>7-Jul-1962</v>
      </c>
      <c r="Q2213" s="4">
        <f>VLOOKUP(Table3[[#This Row],[Age]],Table3[Age],1,)</f>
        <v>60</v>
      </c>
    </row>
    <row r="2214" spans="1:17" x14ac:dyDescent="0.25">
      <c r="A2214" s="4" t="str">
        <f>VLOOKUP(Table2[[#This Row],[Customer ID]],Table2[],1,)</f>
        <v>Id2213</v>
      </c>
      <c r="B2214" s="4" t="str">
        <f>VLOOKUP(Table2[[#This Row],[Full Name]],Table2[[#This Row],[Full Name]],1,)</f>
        <v xml:space="preserve">  Christopher Zablocki</v>
      </c>
      <c r="C2214" s="4">
        <f>VLOOKUP('Medical Examinations'!B2214,'Medical Examinations'!B2214:J4547,1,)</f>
        <v>20.425000000000001</v>
      </c>
      <c r="D2214" s="4">
        <f>VLOOKUP('Medical Examinations'!C2214,'Medical Examinations'!C2214:K4547,1,)</f>
        <v>5.53</v>
      </c>
      <c r="E2214" s="4" t="str">
        <f>VLOOKUP('Medical Examinations'!D2214,'Medical Examinations'!D2214:L4547,1,)</f>
        <v>No</v>
      </c>
      <c r="F2214" s="4" t="str">
        <f>VLOOKUP('Medical Examinations'!E2214,'Medical Examinations'!E2214:M4547,1,)</f>
        <v>No</v>
      </c>
      <c r="G2214" s="4" t="str">
        <f>VLOOKUP('Medical Examinations'!F2214,'Medical Examinations'!F2214:N4547,1,)</f>
        <v>Yes</v>
      </c>
      <c r="H2214" s="4">
        <f>VLOOKUP('Medical Examinations'!G2214,'Medical Examinations'!G2214:O4547,1,)</f>
        <v>1</v>
      </c>
      <c r="I2214" s="4" t="str">
        <f>VLOOKUP('Medical Examinations'!H2214,'Medical Examinations'!H2214:P4547,1,)</f>
        <v>No</v>
      </c>
      <c r="J2214" s="4" t="str">
        <f>VLOOKUP('Medical Examinations'!I2214,'Medical Examinations'!I2214:Q4547,1,)</f>
        <v>Normal Weight</v>
      </c>
      <c r="K2214" s="4" t="str">
        <f>VLOOKUP('Medical Examinations'!J2214,'Medical Examinations'!J2214:R4547,1,)</f>
        <v>Normal</v>
      </c>
      <c r="L2214" s="49">
        <f>VLOOKUP(Table3[[#This Row],[Charges]],Table3[[Charges]:[Age]],1,)</f>
        <v>39241.440000000002</v>
      </c>
      <c r="M2214" s="23" t="str">
        <f>VLOOKUP(Table3[[#This Row],[Hospital tier]],Table3[[Hospital tier]:[Age]],1,)</f>
        <v>tier - 1</v>
      </c>
      <c r="N2214" s="4" t="str">
        <f>VLOOKUP(Table3[[#This Row],[City tier]],Table3[[Hospital tier]:[Age]],1,)</f>
        <v>tier - 3</v>
      </c>
      <c r="O2214" s="4" t="str">
        <f>VLOOKUP(Table3[[#This Row],[State ID]],Table3[[State ID]:[Age]],1,)</f>
        <v>R1011</v>
      </c>
      <c r="P2214" s="4" t="str">
        <f>VLOOKUP(Table3[[#This Row],[Hospitalasion Details]],Table3[[Hospitalasion Details]:[Age]],1,)</f>
        <v>30-Nov-1992</v>
      </c>
      <c r="Q2214" s="4">
        <f>VLOOKUP(Table3[[#This Row],[Age]],Table3[Age],1,)</f>
        <v>30</v>
      </c>
    </row>
    <row r="2215" spans="1:17" x14ac:dyDescent="0.25">
      <c r="A2215" s="4" t="str">
        <f>VLOOKUP(Table2[[#This Row],[Customer ID]],Table2[],1,)</f>
        <v>Id2214</v>
      </c>
      <c r="B2215" s="4" t="str">
        <f>VLOOKUP(Table2[[#This Row],[Full Name]],Table2[[#This Row],[Full Name]],1,)</f>
        <v xml:space="preserve">  Kathryn M Van Meter</v>
      </c>
      <c r="C2215" s="4">
        <f>VLOOKUP('Medical Examinations'!B2215,'Medical Examinations'!B2215:J4548,1,)</f>
        <v>31.35</v>
      </c>
      <c r="D2215" s="4">
        <f>VLOOKUP('Medical Examinations'!C2215,'Medical Examinations'!C2215:K4548,1,)</f>
        <v>4.28</v>
      </c>
      <c r="E2215" s="4" t="str">
        <f>VLOOKUP('Medical Examinations'!D2215,'Medical Examinations'!D2215:L4548,1,)</f>
        <v>No</v>
      </c>
      <c r="F2215" s="4" t="str">
        <f>VLOOKUP('Medical Examinations'!E2215,'Medical Examinations'!E2215:M4548,1,)</f>
        <v>yes</v>
      </c>
      <c r="G2215" s="4" t="str">
        <f>VLOOKUP('Medical Examinations'!F2215,'Medical Examinations'!F2215:N4548,1,)</f>
        <v>No</v>
      </c>
      <c r="H2215" s="4">
        <f>VLOOKUP('Medical Examinations'!G2215,'Medical Examinations'!G2215:O4548,1,)</f>
        <v>1</v>
      </c>
      <c r="I2215" s="4" t="str">
        <f>VLOOKUP('Medical Examinations'!H2215,'Medical Examinations'!H2215:P4548,1,)</f>
        <v>No</v>
      </c>
      <c r="J2215" s="4" t="str">
        <f>VLOOKUP('Medical Examinations'!I2215,'Medical Examinations'!I2215:Q4548,1,)</f>
        <v>Obesity</v>
      </c>
      <c r="K2215" s="4" t="str">
        <f>VLOOKUP('Medical Examinations'!J2215,'Medical Examinations'!J2215:R4548,1,)</f>
        <v>Normal</v>
      </c>
      <c r="L2215" s="49">
        <f>VLOOKUP(Table3[[#This Row],[Charges]],Table3[[Charges]:[Age]],1,)</f>
        <v>39315.279999999999</v>
      </c>
      <c r="M2215" s="23" t="str">
        <f>VLOOKUP(Table3[[#This Row],[Hospital tier]],Table3[[Hospital tier]:[Age]],1,)</f>
        <v>tier - 2</v>
      </c>
      <c r="N2215" s="4" t="str">
        <f>VLOOKUP(Table3[[#This Row],[City tier]],Table3[[Hospital tier]:[Age]],1,)</f>
        <v>tier - 3</v>
      </c>
      <c r="O2215" s="4" t="str">
        <f>VLOOKUP(Table3[[#This Row],[State ID]],Table3[[State ID]:[Age]],1,)</f>
        <v>R1011</v>
      </c>
      <c r="P2215" s="4" t="str">
        <f>VLOOKUP(Table3[[#This Row],[Hospitalasion Details]],Table3[[Hospitalasion Details]:[Age]],1,)</f>
        <v>16-Aug-1982</v>
      </c>
      <c r="Q2215" s="4">
        <f>VLOOKUP(Table3[[#This Row],[Age]],Table3[Age],1,)</f>
        <v>40</v>
      </c>
    </row>
    <row r="2216" spans="1:17" x14ac:dyDescent="0.25">
      <c r="A2216" s="4" t="str">
        <f>VLOOKUP(Table2[[#This Row],[Customer ID]],Table2[],1,)</f>
        <v>Id2215</v>
      </c>
      <c r="B2216" s="4" t="str">
        <f>VLOOKUP(Table2[[#This Row],[Full Name]],Table2[[#This Row],[Full Name]],1,)</f>
        <v xml:space="preserve">  Emily Babay</v>
      </c>
      <c r="C2216" s="4">
        <f>VLOOKUP('Medical Examinations'!B2216,'Medical Examinations'!B2216:J4549,1,)</f>
        <v>31.13</v>
      </c>
      <c r="D2216" s="4">
        <f>VLOOKUP('Medical Examinations'!C2216,'Medical Examinations'!C2216:K4549,1,)</f>
        <v>6.01</v>
      </c>
      <c r="E2216" s="4" t="str">
        <f>VLOOKUP('Medical Examinations'!D2216,'Medical Examinations'!D2216:L4549,1,)</f>
        <v>No</v>
      </c>
      <c r="F2216" s="4" t="str">
        <f>VLOOKUP('Medical Examinations'!E2216,'Medical Examinations'!E2216:M4549,1,)</f>
        <v>yes</v>
      </c>
      <c r="G2216" s="4" t="str">
        <f>VLOOKUP('Medical Examinations'!F2216,'Medical Examinations'!F2216:N4549,1,)</f>
        <v>No</v>
      </c>
      <c r="H2216" s="4">
        <f>VLOOKUP('Medical Examinations'!G2216,'Medical Examinations'!G2216:O4549,1,)</f>
        <v>1</v>
      </c>
      <c r="I2216" s="4" t="str">
        <f>VLOOKUP('Medical Examinations'!H2216,'Medical Examinations'!H2216:P4549,1,)</f>
        <v>No</v>
      </c>
      <c r="J2216" s="4" t="str">
        <f>VLOOKUP('Medical Examinations'!I2216,'Medical Examinations'!I2216:Q4549,1,)</f>
        <v>Obesity</v>
      </c>
      <c r="K2216" s="4" t="str">
        <f>VLOOKUP('Medical Examinations'!J2216,'Medical Examinations'!J2216:R4549,1,)</f>
        <v>Pre diabetes</v>
      </c>
      <c r="L2216" s="49">
        <f>VLOOKUP(Table3[[#This Row],[Charges]],Table3[[Charges]:[Age]],1,)</f>
        <v>39352.6</v>
      </c>
      <c r="M2216" s="23" t="str">
        <f>VLOOKUP(Table3[[#This Row],[Hospital tier]],Table3[[Hospital tier]:[Age]],1,)</f>
        <v>tier - 2</v>
      </c>
      <c r="N2216" s="4" t="str">
        <f>VLOOKUP(Table3[[#This Row],[City tier]],Table3[[Hospital tier]:[Age]],1,)</f>
        <v>tier - 3</v>
      </c>
      <c r="O2216" s="4" t="str">
        <f>VLOOKUP(Table3[[#This Row],[State ID]],Table3[[State ID]:[Age]],1,)</f>
        <v>R1011</v>
      </c>
      <c r="P2216" s="4" t="str">
        <f>VLOOKUP(Table3[[#This Row],[Hospitalasion Details]],Table3[[Hospitalasion Details]:[Age]],1,)</f>
        <v>5-Aug-1978</v>
      </c>
      <c r="Q2216" s="4">
        <f>VLOOKUP(Table3[[#This Row],[Age]],Table3[Age],1,)</f>
        <v>44</v>
      </c>
    </row>
    <row r="2217" spans="1:17" x14ac:dyDescent="0.25">
      <c r="A2217" s="4" t="str">
        <f>VLOOKUP(Table2[[#This Row],[Customer ID]],Table2[],1,)</f>
        <v>Id2216</v>
      </c>
      <c r="B2217" s="4" t="str">
        <f>VLOOKUP(Table2[[#This Row],[Full Name]],Table2[[#This Row],[Full Name]],1,)</f>
        <v xml:space="preserve">  Trent A Taylor</v>
      </c>
      <c r="C2217" s="4">
        <f>VLOOKUP('Medical Examinations'!B2217,'Medical Examinations'!B2217:J4550,1,)</f>
        <v>17.48</v>
      </c>
      <c r="D2217" s="4">
        <f>VLOOKUP('Medical Examinations'!C2217,'Medical Examinations'!C2217:K4550,1,)</f>
        <v>4.59</v>
      </c>
      <c r="E2217" s="4" t="str">
        <f>VLOOKUP('Medical Examinations'!D2217,'Medical Examinations'!D2217:L4550,1,)</f>
        <v>No</v>
      </c>
      <c r="F2217" s="4" t="str">
        <f>VLOOKUP('Medical Examinations'!E2217,'Medical Examinations'!E2217:M4550,1,)</f>
        <v>No</v>
      </c>
      <c r="G2217" s="4" t="str">
        <f>VLOOKUP('Medical Examinations'!F2217,'Medical Examinations'!F2217:N4550,1,)</f>
        <v>Yes</v>
      </c>
      <c r="H2217" s="4">
        <f>VLOOKUP('Medical Examinations'!G2217,'Medical Examinations'!G2217:O4550,1,)</f>
        <v>1</v>
      </c>
      <c r="I2217" s="4" t="str">
        <f>VLOOKUP('Medical Examinations'!H2217,'Medical Examinations'!H2217:P4550,1,)</f>
        <v>No</v>
      </c>
      <c r="J2217" s="4" t="str">
        <f>VLOOKUP('Medical Examinations'!I2217,'Medical Examinations'!I2217:Q4550,1,)</f>
        <v>Underweight</v>
      </c>
      <c r="K2217" s="4" t="str">
        <f>VLOOKUP('Medical Examinations'!J2217,'Medical Examinations'!J2217:R4550,1,)</f>
        <v>Normal</v>
      </c>
      <c r="L2217" s="49">
        <f>VLOOKUP(Table3[[#This Row],[Charges]],Table3[[Charges]:[Age]],1,)</f>
        <v>39396.86</v>
      </c>
      <c r="M2217" s="23" t="str">
        <f>VLOOKUP(Table3[[#This Row],[Hospital tier]],Table3[[Hospital tier]:[Age]],1,)</f>
        <v>tier - 2</v>
      </c>
      <c r="N2217" s="4" t="str">
        <f>VLOOKUP(Table3[[#This Row],[City tier]],Table3[[Hospital tier]:[Age]],1,)</f>
        <v>tier - 2</v>
      </c>
      <c r="O2217" s="4" t="str">
        <f>VLOOKUP(Table3[[#This Row],[State ID]],Table3[[State ID]:[Age]],1,)</f>
        <v>R1011</v>
      </c>
      <c r="P2217" s="4" t="str">
        <f>VLOOKUP(Table3[[#This Row],[Hospitalasion Details]],Table3[[Hospitalasion Details]:[Age]],1,)</f>
        <v>24-Jun-1966</v>
      </c>
      <c r="Q2217" s="4">
        <f>VLOOKUP(Table3[[#This Row],[Age]],Table3[Age],1,)</f>
        <v>56</v>
      </c>
    </row>
    <row r="2218" spans="1:17" x14ac:dyDescent="0.25">
      <c r="A2218" s="4" t="str">
        <f>VLOOKUP(Table2[[#This Row],[Customer ID]],Table2[],1,)</f>
        <v>Id2217</v>
      </c>
      <c r="B2218" s="4" t="str">
        <f>VLOOKUP(Table2[[#This Row],[Full Name]],Table2[[#This Row],[Full Name]],1,)</f>
        <v xml:space="preserve">  Jennifer E Smith</v>
      </c>
      <c r="C2218" s="4">
        <f>VLOOKUP('Medical Examinations'!B2218,'Medical Examinations'!B2218:J4551,1,)</f>
        <v>22.57</v>
      </c>
      <c r="D2218" s="4">
        <f>VLOOKUP('Medical Examinations'!C2218,'Medical Examinations'!C2218:K4551,1,)</f>
        <v>5.8</v>
      </c>
      <c r="E2218" s="4" t="str">
        <f>VLOOKUP('Medical Examinations'!D2218,'Medical Examinations'!D2218:L4551,1,)</f>
        <v>Yes</v>
      </c>
      <c r="F2218" s="4" t="str">
        <f>VLOOKUP('Medical Examinations'!E2218,'Medical Examinations'!E2218:M4551,1,)</f>
        <v>No</v>
      </c>
      <c r="G2218" s="4" t="str">
        <f>VLOOKUP('Medical Examinations'!F2218,'Medical Examinations'!F2218:N4551,1,)</f>
        <v>No</v>
      </c>
      <c r="H2218" s="4">
        <f>VLOOKUP('Medical Examinations'!G2218,'Medical Examinations'!G2218:O4551,1,)</f>
        <v>1</v>
      </c>
      <c r="I2218" s="4" t="str">
        <f>VLOOKUP('Medical Examinations'!H2218,'Medical Examinations'!H2218:P4551,1,)</f>
        <v>No</v>
      </c>
      <c r="J2218" s="4" t="str">
        <f>VLOOKUP('Medical Examinations'!I2218,'Medical Examinations'!I2218:Q4551,1,)</f>
        <v>Normal Weight</v>
      </c>
      <c r="K2218" s="4" t="str">
        <f>VLOOKUP('Medical Examinations'!J2218,'Medical Examinations'!J2218:R4551,1,)</f>
        <v>Pre diabetes</v>
      </c>
      <c r="L2218" s="49">
        <f>VLOOKUP(Table3[[#This Row],[Charges]],Table3[[Charges]:[Age]],1,)</f>
        <v>39556.49</v>
      </c>
      <c r="M2218" s="23" t="str">
        <f>VLOOKUP(Table3[[#This Row],[Hospital tier]],Table3[[Hospital tier]:[Age]],1,)</f>
        <v>tier - 1</v>
      </c>
      <c r="N2218" s="4" t="str">
        <f>VLOOKUP(Table3[[#This Row],[City tier]],Table3[[Hospital tier]:[Age]],1,)</f>
        <v>tier - 2</v>
      </c>
      <c r="O2218" s="4" t="str">
        <f>VLOOKUP(Table3[[#This Row],[State ID]],Table3[[State ID]:[Age]],1,)</f>
        <v>R1015</v>
      </c>
      <c r="P2218" s="4" t="str">
        <f>VLOOKUP(Table3[[#This Row],[Hospitalasion Details]],Table3[[Hospitalasion Details]:[Age]],1,)</f>
        <v>12-Jul-1978</v>
      </c>
      <c r="Q2218" s="4">
        <f>VLOOKUP(Table3[[#This Row],[Age]],Table3[Age],1,)</f>
        <v>44</v>
      </c>
    </row>
    <row r="2219" spans="1:17" x14ac:dyDescent="0.25">
      <c r="A2219" s="4" t="str">
        <f>VLOOKUP(Table2[[#This Row],[Customer ID]],Table2[],1,)</f>
        <v>Id2218</v>
      </c>
      <c r="B2219" s="4" t="str">
        <f>VLOOKUP(Table2[[#This Row],[Full Name]],Table2[[#This Row],[Full Name]],1,)</f>
        <v xml:space="preserve">  Polly Moody</v>
      </c>
      <c r="C2219" s="4">
        <f>VLOOKUP('Medical Examinations'!B2219,'Medical Examinations'!B2219:J4552,1,)</f>
        <v>26.73</v>
      </c>
      <c r="D2219" s="4">
        <f>VLOOKUP('Medical Examinations'!C2219,'Medical Examinations'!C2219:K4552,1,)</f>
        <v>5.08</v>
      </c>
      <c r="E2219" s="4" t="str">
        <f>VLOOKUP('Medical Examinations'!D2219,'Medical Examinations'!D2219:L4552,1,)</f>
        <v>No</v>
      </c>
      <c r="F2219" s="4" t="str">
        <f>VLOOKUP('Medical Examinations'!E2219,'Medical Examinations'!E2219:M4552,1,)</f>
        <v>yes</v>
      </c>
      <c r="G2219" s="4" t="str">
        <f>VLOOKUP('Medical Examinations'!F2219,'Medical Examinations'!F2219:N4552,1,)</f>
        <v>No</v>
      </c>
      <c r="H2219" s="4">
        <f>VLOOKUP('Medical Examinations'!G2219,'Medical Examinations'!G2219:O4552,1,)</f>
        <v>1</v>
      </c>
      <c r="I2219" s="4" t="str">
        <f>VLOOKUP('Medical Examinations'!H2219,'Medical Examinations'!H2219:P4552,1,)</f>
        <v>No</v>
      </c>
      <c r="J2219" s="4" t="str">
        <f>VLOOKUP('Medical Examinations'!I2219,'Medical Examinations'!I2219:Q4552,1,)</f>
        <v>Over Weight</v>
      </c>
      <c r="K2219" s="4" t="str">
        <f>VLOOKUP('Medical Examinations'!J2219,'Medical Examinations'!J2219:R4552,1,)</f>
        <v>Normal</v>
      </c>
      <c r="L2219" s="49">
        <f>VLOOKUP(Table3[[#This Row],[Charges]],Table3[[Charges]:[Age]],1,)</f>
        <v>39597.410000000003</v>
      </c>
      <c r="M2219" s="23" t="str">
        <f>VLOOKUP(Table3[[#This Row],[Hospital tier]],Table3[[Hospital tier]:[Age]],1,)</f>
        <v>tier - 1</v>
      </c>
      <c r="N2219" s="4" t="str">
        <f>VLOOKUP(Table3[[#This Row],[City tier]],Table3[[Hospital tier]:[Age]],1,)</f>
        <v>tier - 2</v>
      </c>
      <c r="O2219" s="4" t="str">
        <f>VLOOKUP(Table3[[#This Row],[State ID]],Table3[[State ID]:[Age]],1,)</f>
        <v>R1017</v>
      </c>
      <c r="P2219" s="4" t="str">
        <f>VLOOKUP(Table3[[#This Row],[Hospitalasion Details]],Table3[[Hospitalasion Details]:[Age]],1,)</f>
        <v>5-Jul-1981</v>
      </c>
      <c r="Q2219" s="4">
        <f>VLOOKUP(Table3[[#This Row],[Age]],Table3[Age],1,)</f>
        <v>41</v>
      </c>
    </row>
    <row r="2220" spans="1:17" x14ac:dyDescent="0.25">
      <c r="A2220" s="4" t="str">
        <f>VLOOKUP(Table2[[#This Row],[Customer ID]],Table2[],1,)</f>
        <v>Id2219</v>
      </c>
      <c r="B2220" s="4" t="str">
        <f>VLOOKUP(Table2[[#This Row],[Full Name]],Table2[[#This Row],[Full Name]],1,)</f>
        <v xml:space="preserve">  Elizabeth Swierzbinski</v>
      </c>
      <c r="C2220" s="4">
        <f>VLOOKUP('Medical Examinations'!B2220,'Medical Examinations'!B2220:J4553,1,)</f>
        <v>20.79</v>
      </c>
      <c r="D2220" s="4">
        <f>VLOOKUP('Medical Examinations'!C2220,'Medical Examinations'!C2220:K4553,1,)</f>
        <v>5.84</v>
      </c>
      <c r="E2220" s="4" t="str">
        <f>VLOOKUP('Medical Examinations'!D2220,'Medical Examinations'!D2220:L4553,1,)</f>
        <v>No</v>
      </c>
      <c r="F2220" s="4" t="str">
        <f>VLOOKUP('Medical Examinations'!E2220,'Medical Examinations'!E2220:M4553,1,)</f>
        <v>yes</v>
      </c>
      <c r="G2220" s="4" t="str">
        <f>VLOOKUP('Medical Examinations'!F2220,'Medical Examinations'!F2220:N4553,1,)</f>
        <v>No</v>
      </c>
      <c r="H2220" s="4">
        <f>VLOOKUP('Medical Examinations'!G2220,'Medical Examinations'!G2220:O4553,1,)</f>
        <v>1</v>
      </c>
      <c r="I2220" s="4" t="str">
        <f>VLOOKUP('Medical Examinations'!H2220,'Medical Examinations'!H2220:P4553,1,)</f>
        <v>No</v>
      </c>
      <c r="J2220" s="4" t="str">
        <f>VLOOKUP('Medical Examinations'!I2220,'Medical Examinations'!I2220:Q4553,1,)</f>
        <v>Normal Weight</v>
      </c>
      <c r="K2220" s="4" t="str">
        <f>VLOOKUP('Medical Examinations'!J2220,'Medical Examinations'!J2220:R4553,1,)</f>
        <v>Pre diabetes</v>
      </c>
      <c r="L2220" s="49">
        <f>VLOOKUP(Table3[[#This Row],[Charges]],Table3[[Charges]:[Age]],1,)</f>
        <v>39611.760000000002</v>
      </c>
      <c r="M2220" s="23" t="str">
        <f>VLOOKUP(Table3[[#This Row],[Hospital tier]],Table3[[Hospital tier]:[Age]],1,)</f>
        <v>tier - 1</v>
      </c>
      <c r="N2220" s="4" t="str">
        <f>VLOOKUP(Table3[[#This Row],[City tier]],Table3[[Hospital tier]:[Age]],1,)</f>
        <v>tier - 3</v>
      </c>
      <c r="O2220" s="4" t="str">
        <f>VLOOKUP(Table3[[#This Row],[State ID]],Table3[[State ID]:[Age]],1,)</f>
        <v>R1013</v>
      </c>
      <c r="P2220" s="4" t="str">
        <f>VLOOKUP(Table3[[#This Row],[Hospitalasion Details]],Table3[[Hospitalasion Details]:[Age]],1,)</f>
        <v>7-Aug-1995</v>
      </c>
      <c r="Q2220" s="4">
        <f>VLOOKUP(Table3[[#This Row],[Age]],Table3[Age],1,)</f>
        <v>27</v>
      </c>
    </row>
    <row r="2221" spans="1:17" x14ac:dyDescent="0.25">
      <c r="A2221" s="4" t="str">
        <f>VLOOKUP(Table2[[#This Row],[Customer ID]],Table2[],1,)</f>
        <v>Id2220</v>
      </c>
      <c r="B2221" s="4" t="str">
        <f>VLOOKUP(Table2[[#This Row],[Full Name]],Table2[[#This Row],[Full Name]],1,)</f>
        <v xml:space="preserve">  Tiffany A Schwartz</v>
      </c>
      <c r="C2221" s="4">
        <f>VLOOKUP('Medical Examinations'!B2221,'Medical Examinations'!B2221:J4554,1,)</f>
        <v>20.149999999999999</v>
      </c>
      <c r="D2221" s="4">
        <f>VLOOKUP('Medical Examinations'!C2221,'Medical Examinations'!C2221:K4554,1,)</f>
        <v>4.1500000000000004</v>
      </c>
      <c r="E2221" s="4" t="str">
        <f>VLOOKUP('Medical Examinations'!D2221,'Medical Examinations'!D2221:L4554,1,)</f>
        <v>No</v>
      </c>
      <c r="F2221" s="4" t="str">
        <f>VLOOKUP('Medical Examinations'!E2221,'Medical Examinations'!E2221:M4554,1,)</f>
        <v>No</v>
      </c>
      <c r="G2221" s="4" t="str">
        <f>VLOOKUP('Medical Examinations'!F2221,'Medical Examinations'!F2221:N4554,1,)</f>
        <v>No</v>
      </c>
      <c r="H2221" s="4">
        <f>VLOOKUP('Medical Examinations'!G2221,'Medical Examinations'!G2221:O4554,1,)</f>
        <v>1</v>
      </c>
      <c r="I2221" s="4" t="str">
        <f>VLOOKUP('Medical Examinations'!H2221,'Medical Examinations'!H2221:P4554,1,)</f>
        <v>No</v>
      </c>
      <c r="J2221" s="4" t="str">
        <f>VLOOKUP('Medical Examinations'!I2221,'Medical Examinations'!I2221:Q4554,1,)</f>
        <v>Normal Weight</v>
      </c>
      <c r="K2221" s="4" t="str">
        <f>VLOOKUP('Medical Examinations'!J2221,'Medical Examinations'!J2221:R4554,1,)</f>
        <v>Normal</v>
      </c>
      <c r="L2221" s="49">
        <f>VLOOKUP(Table3[[#This Row],[Charges]],Table3[[Charges]:[Age]],1,)</f>
        <v>39670.44</v>
      </c>
      <c r="M2221" s="23" t="str">
        <f>VLOOKUP(Table3[[#This Row],[Hospital tier]],Table3[[Hospital tier]:[Age]],1,)</f>
        <v>tier - 2</v>
      </c>
      <c r="N2221" s="4" t="str">
        <f>VLOOKUP(Table3[[#This Row],[City tier]],Table3[[Hospital tier]:[Age]],1,)</f>
        <v>tier - 1</v>
      </c>
      <c r="O2221" s="4" t="str">
        <f>VLOOKUP(Table3[[#This Row],[State ID]],Table3[[State ID]:[Age]],1,)</f>
        <v>R1012</v>
      </c>
      <c r="P2221" s="4" t="str">
        <f>VLOOKUP(Table3[[#This Row],[Hospitalasion Details]],Table3[[Hospitalasion Details]:[Age]],1,)</f>
        <v>17-Dec-1977</v>
      </c>
      <c r="Q2221" s="4">
        <f>VLOOKUP(Table3[[#This Row],[Age]],Table3[Age],1,)</f>
        <v>45</v>
      </c>
    </row>
    <row r="2222" spans="1:17" x14ac:dyDescent="0.25">
      <c r="A2222" s="4" t="str">
        <f>VLOOKUP(Table2[[#This Row],[Customer ID]],Table2[],1,)</f>
        <v>Id2221</v>
      </c>
      <c r="B2222" s="4" t="str">
        <f>VLOOKUP(Table2[[#This Row],[Full Name]],Table2[[#This Row],[Full Name]],1,)</f>
        <v xml:space="preserve">  Cole Sanseverino</v>
      </c>
      <c r="C2222" s="4">
        <f>VLOOKUP('Medical Examinations'!B2222,'Medical Examinations'!B2222:J4555,1,)</f>
        <v>36.85</v>
      </c>
      <c r="D2222" s="4">
        <f>VLOOKUP('Medical Examinations'!C2222,'Medical Examinations'!C2222:K4555,1,)</f>
        <v>4.3600000000000003</v>
      </c>
      <c r="E2222" s="4" t="str">
        <f>VLOOKUP('Medical Examinations'!D2222,'Medical Examinations'!D2222:L4555,1,)</f>
        <v>Yes</v>
      </c>
      <c r="F2222" s="4" t="str">
        <f>VLOOKUP('Medical Examinations'!E2222,'Medical Examinations'!E2222:M4555,1,)</f>
        <v>No</v>
      </c>
      <c r="G2222" s="4" t="str">
        <f>VLOOKUP('Medical Examinations'!F2222,'Medical Examinations'!F2222:N4555,1,)</f>
        <v>No</v>
      </c>
      <c r="H2222" s="4">
        <f>VLOOKUP('Medical Examinations'!G2222,'Medical Examinations'!G2222:O4555,1,)</f>
        <v>0</v>
      </c>
      <c r="I2222" s="4" t="str">
        <f>VLOOKUP('Medical Examinations'!H2222,'Medical Examinations'!H2222:P4555,1,)</f>
        <v>No</v>
      </c>
      <c r="J2222" s="4" t="str">
        <f>VLOOKUP('Medical Examinations'!I2222,'Medical Examinations'!I2222:Q4555,1,)</f>
        <v>Obesity</v>
      </c>
      <c r="K2222" s="4" t="str">
        <f>VLOOKUP('Medical Examinations'!J2222,'Medical Examinations'!J2222:R4555,1,)</f>
        <v>Normal</v>
      </c>
      <c r="L2222" s="49">
        <f>VLOOKUP(Table3[[#This Row],[Charges]],Table3[[Charges]:[Age]],1,)</f>
        <v>39721.93</v>
      </c>
      <c r="M2222" s="23" t="str">
        <f>VLOOKUP(Table3[[#This Row],[Hospital tier]],Table3[[Hospital tier]:[Age]],1,)</f>
        <v>tier - 2</v>
      </c>
      <c r="N2222" s="4" t="str">
        <f>VLOOKUP(Table3[[#This Row],[City tier]],Table3[[Hospital tier]:[Age]],1,)</f>
        <v>tier - 2</v>
      </c>
      <c r="O2222" s="4" t="str">
        <f>VLOOKUP(Table3[[#This Row],[State ID]],Table3[[State ID]:[Age]],1,)</f>
        <v>R1011</v>
      </c>
      <c r="P2222" s="4" t="str">
        <f>VLOOKUP(Table3[[#This Row],[Hospitalasion Details]],Table3[[Hospitalasion Details]:[Age]],1,)</f>
        <v>29-Sep-1968</v>
      </c>
      <c r="Q2222" s="4">
        <f>VLOOKUP(Table3[[#This Row],[Age]],Table3[Age],1,)</f>
        <v>54</v>
      </c>
    </row>
    <row r="2223" spans="1:17" x14ac:dyDescent="0.25">
      <c r="A2223" s="4" t="str">
        <f>VLOOKUP(Table2[[#This Row],[Customer ID]],Table2[],1,)</f>
        <v>Id2222</v>
      </c>
      <c r="B2223" s="4" t="str">
        <f>VLOOKUP(Table2[[#This Row],[Full Name]],Table2[[#This Row],[Full Name]],1,)</f>
        <v xml:space="preserve">  Matthew T Lawder</v>
      </c>
      <c r="C2223" s="4">
        <f>VLOOKUP('Medical Examinations'!B2223,'Medical Examinations'!B2223:J4556,1,)</f>
        <v>35.53</v>
      </c>
      <c r="D2223" s="4">
        <f>VLOOKUP('Medical Examinations'!C2223,'Medical Examinations'!C2223:K4556,1,)</f>
        <v>4.55</v>
      </c>
      <c r="E2223" s="4" t="str">
        <f>VLOOKUP('Medical Examinations'!D2223,'Medical Examinations'!D2223:L4556,1,)</f>
        <v>Yes</v>
      </c>
      <c r="F2223" s="4" t="str">
        <f>VLOOKUP('Medical Examinations'!E2223,'Medical Examinations'!E2223:M4556,1,)</f>
        <v>No</v>
      </c>
      <c r="G2223" s="4" t="str">
        <f>VLOOKUP('Medical Examinations'!F2223,'Medical Examinations'!F2223:N4556,1,)</f>
        <v>No</v>
      </c>
      <c r="H2223" s="4">
        <f>VLOOKUP('Medical Examinations'!G2223,'Medical Examinations'!G2223:O4556,1,)</f>
        <v>0</v>
      </c>
      <c r="I2223" s="4" t="str">
        <f>VLOOKUP('Medical Examinations'!H2223,'Medical Examinations'!H2223:P4556,1,)</f>
        <v>No</v>
      </c>
      <c r="J2223" s="4" t="str">
        <f>VLOOKUP('Medical Examinations'!I2223,'Medical Examinations'!I2223:Q4556,1,)</f>
        <v>Obesity</v>
      </c>
      <c r="K2223" s="4" t="str">
        <f>VLOOKUP('Medical Examinations'!J2223,'Medical Examinations'!J2223:R4556,1,)</f>
        <v>Normal</v>
      </c>
      <c r="L2223" s="49">
        <f>VLOOKUP(Table3[[#This Row],[Charges]],Table3[[Charges]:[Age]],1,)</f>
        <v>39722.75</v>
      </c>
      <c r="M2223" s="23" t="str">
        <f>VLOOKUP(Table3[[#This Row],[Hospital tier]],Table3[[Hospital tier]:[Age]],1,)</f>
        <v>tier - 1</v>
      </c>
      <c r="N2223" s="4" t="str">
        <f>VLOOKUP(Table3[[#This Row],[City tier]],Table3[[Hospital tier]:[Age]],1,)</f>
        <v>tier - 1</v>
      </c>
      <c r="O2223" s="4" t="str">
        <f>VLOOKUP(Table3[[#This Row],[State ID]],Table3[[State ID]:[Age]],1,)</f>
        <v>R1013</v>
      </c>
      <c r="P2223" s="4" t="str">
        <f>VLOOKUP(Table3[[#This Row],[Hospitalasion Details]],Table3[[Hospitalasion Details]:[Age]],1,)</f>
        <v>16-Jul-2003</v>
      </c>
      <c r="Q2223" s="4">
        <f>VLOOKUP(Table3[[#This Row],[Age]],Table3[Age],1,)</f>
        <v>19</v>
      </c>
    </row>
    <row r="2224" spans="1:17" x14ac:dyDescent="0.25">
      <c r="A2224" s="4" t="str">
        <f>VLOOKUP(Table2[[#This Row],[Customer ID]],Table2[],1,)</f>
        <v>Id2223</v>
      </c>
      <c r="B2224" s="4" t="str">
        <f>VLOOKUP(Table2[[#This Row],[Full Name]],Table2[[#This Row],[Full Name]],1,)</f>
        <v xml:space="preserve">  Zachary Young</v>
      </c>
      <c r="C2224" s="4">
        <f>VLOOKUP('Medical Examinations'!B2224,'Medical Examinations'!B2224:J4557,1,)</f>
        <v>31.1</v>
      </c>
      <c r="D2224" s="4">
        <f>VLOOKUP('Medical Examinations'!C2224,'Medical Examinations'!C2224:K4557,1,)</f>
        <v>4.37</v>
      </c>
      <c r="E2224" s="4" t="str">
        <f>VLOOKUP('Medical Examinations'!D2224,'Medical Examinations'!D2224:L4557,1,)</f>
        <v>Yes</v>
      </c>
      <c r="F2224" s="4" t="str">
        <f>VLOOKUP('Medical Examinations'!E2224,'Medical Examinations'!E2224:M4557,1,)</f>
        <v>No</v>
      </c>
      <c r="G2224" s="4" t="str">
        <f>VLOOKUP('Medical Examinations'!F2224,'Medical Examinations'!F2224:N4557,1,)</f>
        <v>No</v>
      </c>
      <c r="H2224" s="4">
        <f>VLOOKUP('Medical Examinations'!G2224,'Medical Examinations'!G2224:O4557,1,)</f>
        <v>0</v>
      </c>
      <c r="I2224" s="4" t="str">
        <f>VLOOKUP('Medical Examinations'!H2224,'Medical Examinations'!H2224:P4557,1,)</f>
        <v>No</v>
      </c>
      <c r="J2224" s="4" t="str">
        <f>VLOOKUP('Medical Examinations'!I2224,'Medical Examinations'!I2224:Q4557,1,)</f>
        <v>Obesity</v>
      </c>
      <c r="K2224" s="4" t="str">
        <f>VLOOKUP('Medical Examinations'!J2224,'Medical Examinations'!J2224:R4557,1,)</f>
        <v>Normal</v>
      </c>
      <c r="L2224" s="49">
        <f>VLOOKUP(Table3[[#This Row],[Charges]],Table3[[Charges]:[Age]],1,)</f>
        <v>39725.519999999997</v>
      </c>
      <c r="M2224" s="23" t="str">
        <f>VLOOKUP(Table3[[#This Row],[Hospital tier]],Table3[[Hospital tier]:[Age]],1,)</f>
        <v>tier - 2</v>
      </c>
      <c r="N2224" s="4" t="str">
        <f>VLOOKUP(Table3[[#This Row],[City tier]],Table3[[Hospital tier]:[Age]],1,)</f>
        <v>tier - 1</v>
      </c>
      <c r="O2224" s="4" t="str">
        <f>VLOOKUP(Table3[[#This Row],[State ID]],Table3[[State ID]:[Age]],1,)</f>
        <v>R1012</v>
      </c>
      <c r="P2224" s="4" t="str">
        <f>VLOOKUP(Table3[[#This Row],[Hospitalasion Details]],Table3[[Hospitalasion Details]:[Age]],1,)</f>
        <v>12-Aug-1977</v>
      </c>
      <c r="Q2224" s="4">
        <f>VLOOKUP(Table3[[#This Row],[Age]],Table3[Age],1,)</f>
        <v>45</v>
      </c>
    </row>
    <row r="2225" spans="1:17" x14ac:dyDescent="0.25">
      <c r="A2225" s="4" t="str">
        <f>VLOOKUP(Table2[[#This Row],[Customer ID]],Table2[],1,)</f>
        <v>Id2224</v>
      </c>
      <c r="B2225" s="4" t="str">
        <f>VLOOKUP(Table2[[#This Row],[Full Name]],Table2[[#This Row],[Full Name]],1,)</f>
        <v xml:space="preserve">  Matthew T Hoerner</v>
      </c>
      <c r="C2225" s="4">
        <f>VLOOKUP('Medical Examinations'!B2225,'Medical Examinations'!B2225:J4558,1,)</f>
        <v>23.21</v>
      </c>
      <c r="D2225" s="4">
        <f>VLOOKUP('Medical Examinations'!C2225,'Medical Examinations'!C2225:K4558,1,)</f>
        <v>5.24</v>
      </c>
      <c r="E2225" s="4" t="str">
        <f>VLOOKUP('Medical Examinations'!D2225,'Medical Examinations'!D2225:L4558,1,)</f>
        <v>Yes</v>
      </c>
      <c r="F2225" s="4" t="str">
        <f>VLOOKUP('Medical Examinations'!E2225,'Medical Examinations'!E2225:M4558,1,)</f>
        <v>No</v>
      </c>
      <c r="G2225" s="4" t="str">
        <f>VLOOKUP('Medical Examinations'!F2225,'Medical Examinations'!F2225:N4558,1,)</f>
        <v>No</v>
      </c>
      <c r="H2225" s="4">
        <f>VLOOKUP('Medical Examinations'!G2225,'Medical Examinations'!G2225:O4558,1,)</f>
        <v>0</v>
      </c>
      <c r="I2225" s="4" t="str">
        <f>VLOOKUP('Medical Examinations'!H2225,'Medical Examinations'!H2225:P4558,1,)</f>
        <v>No</v>
      </c>
      <c r="J2225" s="4" t="str">
        <f>VLOOKUP('Medical Examinations'!I2225,'Medical Examinations'!I2225:Q4558,1,)</f>
        <v>Normal Weight</v>
      </c>
      <c r="K2225" s="4" t="str">
        <f>VLOOKUP('Medical Examinations'!J2225,'Medical Examinations'!J2225:R4558,1,)</f>
        <v>Normal</v>
      </c>
      <c r="L2225" s="49">
        <f>VLOOKUP(Table3[[#This Row],[Charges]],Table3[[Charges]:[Age]],1,)</f>
        <v>39727.61</v>
      </c>
      <c r="M2225" s="23" t="str">
        <f>VLOOKUP(Table3[[#This Row],[Hospital tier]],Table3[[Hospital tier]:[Age]],1,)</f>
        <v>tier - 1</v>
      </c>
      <c r="N2225" s="4" t="str">
        <f>VLOOKUP(Table3[[#This Row],[City tier]],Table3[[Hospital tier]:[Age]],1,)</f>
        <v>tier - 2</v>
      </c>
      <c r="O2225" s="4" t="str">
        <f>VLOOKUP(Table3[[#This Row],[State ID]],Table3[[State ID]:[Age]],1,)</f>
        <v>R1011</v>
      </c>
      <c r="P2225" s="4" t="str">
        <f>VLOOKUP(Table3[[#This Row],[Hospitalasion Details]],Table3[[Hospitalasion Details]:[Age]],1,)</f>
        <v>17-Dec-1973</v>
      </c>
      <c r="Q2225" s="4">
        <f>VLOOKUP(Table3[[#This Row],[Age]],Table3[Age],1,)</f>
        <v>49</v>
      </c>
    </row>
    <row r="2226" spans="1:17" x14ac:dyDescent="0.25">
      <c r="A2226" s="4" t="str">
        <f>VLOOKUP(Table2[[#This Row],[Customer ID]],Table2[],1,)</f>
        <v>Id2225</v>
      </c>
      <c r="B2226" s="4" t="str">
        <f>VLOOKUP(Table2[[#This Row],[Full Name]],Table2[[#This Row],[Full Name]],1,)</f>
        <v xml:space="preserve">  Pat Benson</v>
      </c>
      <c r="C2226" s="4">
        <f>VLOOKUP('Medical Examinations'!B2226,'Medical Examinations'!B2226:J4559,1,)</f>
        <v>18.36</v>
      </c>
      <c r="D2226" s="4">
        <f>VLOOKUP('Medical Examinations'!C2226,'Medical Examinations'!C2226:K4559,1,)</f>
        <v>5.96</v>
      </c>
      <c r="E2226" s="4" t="str">
        <f>VLOOKUP('Medical Examinations'!D2226,'Medical Examinations'!D2226:L4559,1,)</f>
        <v>No</v>
      </c>
      <c r="F2226" s="4" t="str">
        <f>VLOOKUP('Medical Examinations'!E2226,'Medical Examinations'!E2226:M4559,1,)</f>
        <v>No</v>
      </c>
      <c r="G2226" s="4" t="str">
        <f>VLOOKUP('Medical Examinations'!F2226,'Medical Examinations'!F2226:N4559,1,)</f>
        <v>No</v>
      </c>
      <c r="H2226" s="4">
        <f>VLOOKUP('Medical Examinations'!G2226,'Medical Examinations'!G2226:O4559,1,)</f>
        <v>1</v>
      </c>
      <c r="I2226" s="4" t="str">
        <f>VLOOKUP('Medical Examinations'!H2226,'Medical Examinations'!H2226:P4559,1,)</f>
        <v>No</v>
      </c>
      <c r="J2226" s="4" t="str">
        <f>VLOOKUP('Medical Examinations'!I2226,'Medical Examinations'!I2226:Q4559,1,)</f>
        <v>Underweight</v>
      </c>
      <c r="K2226" s="4" t="str">
        <f>VLOOKUP('Medical Examinations'!J2226,'Medical Examinations'!J2226:R4559,1,)</f>
        <v>Pre diabetes</v>
      </c>
      <c r="L2226" s="49">
        <f>VLOOKUP(Table3[[#This Row],[Charges]],Table3[[Charges]:[Age]],1,)</f>
        <v>39774.28</v>
      </c>
      <c r="M2226" s="23" t="str">
        <f>VLOOKUP(Table3[[#This Row],[Hospital tier]],Table3[[Hospital tier]:[Age]],1,)</f>
        <v>tier - 1</v>
      </c>
      <c r="N2226" s="4" t="str">
        <f>VLOOKUP(Table3[[#This Row],[City tier]],Table3[[Hospital tier]:[Age]],1,)</f>
        <v>tier - 1</v>
      </c>
      <c r="O2226" s="4" t="str">
        <f>VLOOKUP(Table3[[#This Row],[State ID]],Table3[[State ID]:[Age]],1,)</f>
        <v>R1014</v>
      </c>
      <c r="P2226" s="4" t="str">
        <f>VLOOKUP(Table3[[#This Row],[Hospitalasion Details]],Table3[[Hospitalasion Details]:[Age]],1,)</f>
        <v>24-Jul-1987</v>
      </c>
      <c r="Q2226" s="4">
        <f>VLOOKUP(Table3[[#This Row],[Age]],Table3[Age],1,)</f>
        <v>35</v>
      </c>
    </row>
    <row r="2227" spans="1:17" x14ac:dyDescent="0.25">
      <c r="A2227" s="4" t="str">
        <f>VLOOKUP(Table2[[#This Row],[Customer ID]],Table2[],1,)</f>
        <v>Id2226</v>
      </c>
      <c r="B2227" s="4" t="str">
        <f>VLOOKUP(Table2[[#This Row],[Full Name]],Table2[[#This Row],[Full Name]],1,)</f>
        <v xml:space="preserve">  Ashley Horton</v>
      </c>
      <c r="C2227" s="4">
        <f>VLOOKUP('Medical Examinations'!B2227,'Medical Examinations'!B2227:J4560,1,)</f>
        <v>15.92</v>
      </c>
      <c r="D2227" s="4">
        <f>VLOOKUP('Medical Examinations'!C2227,'Medical Examinations'!C2227:K4560,1,)</f>
        <v>4.76</v>
      </c>
      <c r="E2227" s="4" t="str">
        <f>VLOOKUP('Medical Examinations'!D2227,'Medical Examinations'!D2227:L4560,1,)</f>
        <v>Yes</v>
      </c>
      <c r="F2227" s="4" t="str">
        <f>VLOOKUP('Medical Examinations'!E2227,'Medical Examinations'!E2227:M4560,1,)</f>
        <v>No</v>
      </c>
      <c r="G2227" s="4" t="str">
        <f>VLOOKUP('Medical Examinations'!F2227,'Medical Examinations'!F2227:N4560,1,)</f>
        <v>No</v>
      </c>
      <c r="H2227" s="4">
        <f>VLOOKUP('Medical Examinations'!G2227,'Medical Examinations'!G2227:O4560,1,)</f>
        <v>1</v>
      </c>
      <c r="I2227" s="4" t="str">
        <f>VLOOKUP('Medical Examinations'!H2227,'Medical Examinations'!H2227:P4560,1,)</f>
        <v>No</v>
      </c>
      <c r="J2227" s="4" t="str">
        <f>VLOOKUP('Medical Examinations'!I2227,'Medical Examinations'!I2227:Q4560,1,)</f>
        <v>Underweight</v>
      </c>
      <c r="K2227" s="4" t="str">
        <f>VLOOKUP('Medical Examinations'!J2227,'Medical Examinations'!J2227:R4560,1,)</f>
        <v>Normal</v>
      </c>
      <c r="L2227" s="49">
        <f>VLOOKUP(Table3[[#This Row],[Charges]],Table3[[Charges]:[Age]],1,)</f>
        <v>39836.519999999997</v>
      </c>
      <c r="M2227" s="23" t="str">
        <f>VLOOKUP(Table3[[#This Row],[Hospital tier]],Table3[[Hospital tier]:[Age]],1,)</f>
        <v>tier - 2</v>
      </c>
      <c r="N2227" s="4" t="str">
        <f>VLOOKUP(Table3[[#This Row],[City tier]],Table3[[Hospital tier]:[Age]],1,)</f>
        <v>tier - 1</v>
      </c>
      <c r="O2227" s="4" t="str">
        <f>VLOOKUP(Table3[[#This Row],[State ID]],Table3[[State ID]:[Age]],1,)</f>
        <v>R1011</v>
      </c>
      <c r="P2227" s="4" t="str">
        <f>VLOOKUP(Table3[[#This Row],[Hospitalasion Details]],Table3[[Hospitalasion Details]:[Age]],1,)</f>
        <v>17-Jul-1985</v>
      </c>
      <c r="Q2227" s="4">
        <f>VLOOKUP(Table3[[#This Row],[Age]],Table3[Age],1,)</f>
        <v>37</v>
      </c>
    </row>
    <row r="2228" spans="1:17" x14ac:dyDescent="0.25">
      <c r="A2228" s="4" t="str">
        <f>VLOOKUP(Table2[[#This Row],[Customer ID]],Table2[],1,)</f>
        <v>Id2227</v>
      </c>
      <c r="B2228" s="4" t="str">
        <f>VLOOKUP(Table2[[#This Row],[Full Name]],Table2[[#This Row],[Full Name]],1,)</f>
        <v xml:space="preserve">  Elizabeth A McGraw</v>
      </c>
      <c r="C2228" s="4">
        <f>VLOOKUP('Medical Examinations'!B2228,'Medical Examinations'!B2228:J4561,1,)</f>
        <v>15.17</v>
      </c>
      <c r="D2228" s="4">
        <f>VLOOKUP('Medical Examinations'!C2228,'Medical Examinations'!C2228:K4561,1,)</f>
        <v>4.3</v>
      </c>
      <c r="E2228" s="4" t="str">
        <f>VLOOKUP('Medical Examinations'!D2228,'Medical Examinations'!D2228:L4561,1,)</f>
        <v>Yes</v>
      </c>
      <c r="F2228" s="4" t="str">
        <f>VLOOKUP('Medical Examinations'!E2228,'Medical Examinations'!E2228:M4561,1,)</f>
        <v>No</v>
      </c>
      <c r="G2228" s="4" t="str">
        <f>VLOOKUP('Medical Examinations'!F2228,'Medical Examinations'!F2228:N4561,1,)</f>
        <v>Yes</v>
      </c>
      <c r="H2228" s="4">
        <f>VLOOKUP('Medical Examinations'!G2228,'Medical Examinations'!G2228:O4561,1,)</f>
        <v>1</v>
      </c>
      <c r="I2228" s="4" t="str">
        <f>VLOOKUP('Medical Examinations'!H2228,'Medical Examinations'!H2228:P4561,1,)</f>
        <v>No</v>
      </c>
      <c r="J2228" s="4" t="str">
        <f>VLOOKUP('Medical Examinations'!I2228,'Medical Examinations'!I2228:Q4561,1,)</f>
        <v>Underweight</v>
      </c>
      <c r="K2228" s="4" t="str">
        <f>VLOOKUP('Medical Examinations'!J2228,'Medical Examinations'!J2228:R4561,1,)</f>
        <v>Normal</v>
      </c>
      <c r="L2228" s="49">
        <f>VLOOKUP(Table3[[#This Row],[Charges]],Table3[[Charges]:[Age]],1,)</f>
        <v>39865.699999999997</v>
      </c>
      <c r="M2228" s="23" t="str">
        <f>VLOOKUP(Table3[[#This Row],[Hospital tier]],Table3[[Hospital tier]:[Age]],1,)</f>
        <v>tier - 2</v>
      </c>
      <c r="N2228" s="4" t="str">
        <f>VLOOKUP(Table3[[#This Row],[City tier]],Table3[[Hospital tier]:[Age]],1,)</f>
        <v>tier - 2</v>
      </c>
      <c r="O2228" s="4" t="str">
        <f>VLOOKUP(Table3[[#This Row],[State ID]],Table3[[State ID]:[Age]],1,)</f>
        <v>R1011</v>
      </c>
      <c r="P2228" s="4" t="str">
        <f>VLOOKUP(Table3[[#This Row],[Hospitalasion Details]],Table3[[Hospitalasion Details]:[Age]],1,)</f>
        <v>1-Jun-1983</v>
      </c>
      <c r="Q2228" s="4">
        <f>VLOOKUP(Table3[[#This Row],[Age]],Table3[Age],1,)</f>
        <v>40</v>
      </c>
    </row>
    <row r="2229" spans="1:17" x14ac:dyDescent="0.25">
      <c r="A2229" s="4" t="str">
        <f>VLOOKUP(Table2[[#This Row],[Customer ID]],Table2[],1,)</f>
        <v>Id2228</v>
      </c>
      <c r="B2229" s="4" t="str">
        <f>VLOOKUP(Table2[[#This Row],[Full Name]],Table2[[#This Row],[Full Name]],1,)</f>
        <v xml:space="preserve">  Rebecca M Beaulne</v>
      </c>
      <c r="C2229" s="4">
        <f>VLOOKUP('Medical Examinations'!B2229,'Medical Examinations'!B2229:J4562,1,)</f>
        <v>16.63</v>
      </c>
      <c r="D2229" s="4">
        <f>VLOOKUP('Medical Examinations'!C2229,'Medical Examinations'!C2229:K4562,1,)</f>
        <v>4.5</v>
      </c>
      <c r="E2229" s="4" t="str">
        <f>VLOOKUP('Medical Examinations'!D2229,'Medical Examinations'!D2229:L4562,1,)</f>
        <v>No</v>
      </c>
      <c r="F2229" s="4" t="str">
        <f>VLOOKUP('Medical Examinations'!E2229,'Medical Examinations'!E2229:M4562,1,)</f>
        <v>No</v>
      </c>
      <c r="G2229" s="4" t="str">
        <f>VLOOKUP('Medical Examinations'!F2229,'Medical Examinations'!F2229:N4562,1,)</f>
        <v>No</v>
      </c>
      <c r="H2229" s="4">
        <f>VLOOKUP('Medical Examinations'!G2229,'Medical Examinations'!G2229:O4562,1,)</f>
        <v>1</v>
      </c>
      <c r="I2229" s="4" t="str">
        <f>VLOOKUP('Medical Examinations'!H2229,'Medical Examinations'!H2229:P4562,1,)</f>
        <v>No</v>
      </c>
      <c r="J2229" s="4" t="str">
        <f>VLOOKUP('Medical Examinations'!I2229,'Medical Examinations'!I2229:Q4562,1,)</f>
        <v>Underweight</v>
      </c>
      <c r="K2229" s="4" t="str">
        <f>VLOOKUP('Medical Examinations'!J2229,'Medical Examinations'!J2229:R4562,1,)</f>
        <v>Normal</v>
      </c>
      <c r="L2229" s="49">
        <f>VLOOKUP(Table3[[#This Row],[Charges]],Table3[[Charges]:[Age]],1,)</f>
        <v>39871.699999999997</v>
      </c>
      <c r="M2229" s="23" t="str">
        <f>VLOOKUP(Table3[[#This Row],[Hospital tier]],Table3[[Hospital tier]:[Age]],1,)</f>
        <v>tier - 1</v>
      </c>
      <c r="N2229" s="4" t="str">
        <f>VLOOKUP(Table3[[#This Row],[City tier]],Table3[[Hospital tier]:[Age]],1,)</f>
        <v>tier - 2</v>
      </c>
      <c r="O2229" s="4" t="str">
        <f>VLOOKUP(Table3[[#This Row],[State ID]],Table3[[State ID]:[Age]],1,)</f>
        <v>R1013</v>
      </c>
      <c r="P2229" s="4" t="str">
        <f>VLOOKUP(Table3[[#This Row],[Hospitalasion Details]],Table3[[Hospitalasion Details]:[Age]],1,)</f>
        <v>22-Aug-1985</v>
      </c>
      <c r="Q2229" s="4">
        <f>VLOOKUP(Table3[[#This Row],[Age]],Table3[Age],1,)</f>
        <v>37</v>
      </c>
    </row>
    <row r="2230" spans="1:17" x14ac:dyDescent="0.25">
      <c r="A2230" s="4" t="str">
        <f>VLOOKUP(Table2[[#This Row],[Customer ID]],Table2[],1,)</f>
        <v>Id2229</v>
      </c>
      <c r="B2230" s="4" t="str">
        <f>VLOOKUP(Table2[[#This Row],[Full Name]],Table2[[#This Row],[Full Name]],1,)</f>
        <v xml:space="preserve">  Ruth Lunz</v>
      </c>
      <c r="C2230" s="4">
        <f>VLOOKUP('Medical Examinations'!B2230,'Medical Examinations'!B2230:J4563,1,)</f>
        <v>19.39</v>
      </c>
      <c r="D2230" s="4">
        <f>VLOOKUP('Medical Examinations'!C2230,'Medical Examinations'!C2230:K4563,1,)</f>
        <v>5.59</v>
      </c>
      <c r="E2230" s="4" t="str">
        <f>VLOOKUP('Medical Examinations'!D2230,'Medical Examinations'!D2230:L4563,1,)</f>
        <v>No</v>
      </c>
      <c r="F2230" s="4" t="str">
        <f>VLOOKUP('Medical Examinations'!E2230,'Medical Examinations'!E2230:M4563,1,)</f>
        <v>No</v>
      </c>
      <c r="G2230" s="4" t="str">
        <f>VLOOKUP('Medical Examinations'!F2230,'Medical Examinations'!F2230:N4563,1,)</f>
        <v>Yes</v>
      </c>
      <c r="H2230" s="4">
        <f>VLOOKUP('Medical Examinations'!G2230,'Medical Examinations'!G2230:O4563,1,)</f>
        <v>1</v>
      </c>
      <c r="I2230" s="4" t="str">
        <f>VLOOKUP('Medical Examinations'!H2230,'Medical Examinations'!H2230:P4563,1,)</f>
        <v>No</v>
      </c>
      <c r="J2230" s="4" t="str">
        <f>VLOOKUP('Medical Examinations'!I2230,'Medical Examinations'!I2230:Q4563,1,)</f>
        <v>Normal Weight</v>
      </c>
      <c r="K2230" s="4" t="str">
        <f>VLOOKUP('Medical Examinations'!J2230,'Medical Examinations'!J2230:R4563,1,)</f>
        <v>Normal</v>
      </c>
      <c r="L2230" s="49">
        <f>VLOOKUP(Table3[[#This Row],[Charges]],Table3[[Charges]:[Age]],1,)</f>
        <v>39963.120000000003</v>
      </c>
      <c r="M2230" s="23" t="str">
        <f>VLOOKUP(Table3[[#This Row],[Hospital tier]],Table3[[Hospital tier]:[Age]],1,)</f>
        <v>tier - 2</v>
      </c>
      <c r="N2230" s="4" t="str">
        <f>VLOOKUP(Table3[[#This Row],[City tier]],Table3[[Hospital tier]:[Age]],1,)</f>
        <v>tier - 2</v>
      </c>
      <c r="O2230" s="4" t="str">
        <f>VLOOKUP(Table3[[#This Row],[State ID]],Table3[[State ID]:[Age]],1,)</f>
        <v>R1011</v>
      </c>
      <c r="P2230" s="4" t="str">
        <f>VLOOKUP(Table3[[#This Row],[Hospitalasion Details]],Table3[[Hospitalasion Details]:[Age]],1,)</f>
        <v>2-Dec-1975</v>
      </c>
      <c r="Q2230" s="4">
        <f>VLOOKUP(Table3[[#This Row],[Age]],Table3[Age],1,)</f>
        <v>47</v>
      </c>
    </row>
    <row r="2231" spans="1:17" x14ac:dyDescent="0.25">
      <c r="A2231" s="4" t="str">
        <f>VLOOKUP(Table2[[#This Row],[Customer ID]],Table2[],1,)</f>
        <v>Id2230</v>
      </c>
      <c r="B2231" s="4" t="str">
        <f>VLOOKUP(Table2[[#This Row],[Full Name]],Table2[[#This Row],[Full Name]],1,)</f>
        <v xml:space="preserve">  Gregory S Kyle</v>
      </c>
      <c r="C2231" s="4">
        <f>VLOOKUP('Medical Examinations'!B2231,'Medical Examinations'!B2231:J4564,1,)</f>
        <v>17.34</v>
      </c>
      <c r="D2231" s="4">
        <f>VLOOKUP('Medical Examinations'!C2231,'Medical Examinations'!C2231:K4564,1,)</f>
        <v>6.29</v>
      </c>
      <c r="E2231" s="4" t="str">
        <f>VLOOKUP('Medical Examinations'!D2231,'Medical Examinations'!D2231:L4564,1,)</f>
        <v>Yes</v>
      </c>
      <c r="F2231" s="4" t="str">
        <f>VLOOKUP('Medical Examinations'!E2231,'Medical Examinations'!E2231:M4564,1,)</f>
        <v>No</v>
      </c>
      <c r="G2231" s="4" t="str">
        <f>VLOOKUP('Medical Examinations'!F2231,'Medical Examinations'!F2231:N4564,1,)</f>
        <v>Yes</v>
      </c>
      <c r="H2231" s="4">
        <f>VLOOKUP('Medical Examinations'!G2231,'Medical Examinations'!G2231:O4564,1,)</f>
        <v>1</v>
      </c>
      <c r="I2231" s="4" t="str">
        <f>VLOOKUP('Medical Examinations'!H2231,'Medical Examinations'!H2231:P4564,1,)</f>
        <v>No</v>
      </c>
      <c r="J2231" s="4" t="str">
        <f>VLOOKUP('Medical Examinations'!I2231,'Medical Examinations'!I2231:Q4564,1,)</f>
        <v>Underweight</v>
      </c>
      <c r="K2231" s="4" t="str">
        <f>VLOOKUP('Medical Examinations'!J2231,'Medical Examinations'!J2231:R4564,1,)</f>
        <v>Pre diabetes</v>
      </c>
      <c r="L2231" s="49">
        <f>VLOOKUP(Table3[[#This Row],[Charges]],Table3[[Charges]:[Age]],1,)</f>
        <v>39983.43</v>
      </c>
      <c r="M2231" s="23" t="str">
        <f>VLOOKUP(Table3[[#This Row],[Hospital tier]],Table3[[Hospital tier]:[Age]],1,)</f>
        <v>tier - 2</v>
      </c>
      <c r="N2231" s="4" t="str">
        <f>VLOOKUP(Table3[[#This Row],[City tier]],Table3[[Hospital tier]:[Age]],1,)</f>
        <v>tier - 3</v>
      </c>
      <c r="O2231" s="4" t="str">
        <f>VLOOKUP(Table3[[#This Row],[State ID]],Table3[[State ID]:[Age]],1,)</f>
        <v>R1012</v>
      </c>
      <c r="P2231" s="4" t="str">
        <f>VLOOKUP(Table3[[#This Row],[Hospitalasion Details]],Table3[[Hospitalasion Details]:[Age]],1,)</f>
        <v>8-Aug-1987</v>
      </c>
      <c r="Q2231" s="4">
        <f>VLOOKUP(Table3[[#This Row],[Age]],Table3[Age],1,)</f>
        <v>35</v>
      </c>
    </row>
    <row r="2232" spans="1:17" x14ac:dyDescent="0.25">
      <c r="A2232" s="4" t="str">
        <f>VLOOKUP(Table2[[#This Row],[Customer ID]],Table2[],1,)</f>
        <v>Id2231</v>
      </c>
      <c r="B2232" s="4" t="str">
        <f>VLOOKUP(Table2[[#This Row],[Full Name]],Table2[[#This Row],[Full Name]],1,)</f>
        <v xml:space="preserve">  Alexandra S Brackenwagen</v>
      </c>
      <c r="C2232" s="4">
        <f>VLOOKUP('Medical Examinations'!B2232,'Medical Examinations'!B2232:J4565,1,)</f>
        <v>17.940000000000001</v>
      </c>
      <c r="D2232" s="4">
        <f>VLOOKUP('Medical Examinations'!C2232,'Medical Examinations'!C2232:K4565,1,)</f>
        <v>4.1900000000000004</v>
      </c>
      <c r="E2232" s="4" t="str">
        <f>VLOOKUP('Medical Examinations'!D2232,'Medical Examinations'!D2232:L4565,1,)</f>
        <v>No</v>
      </c>
      <c r="F2232" s="4" t="str">
        <f>VLOOKUP('Medical Examinations'!E2232,'Medical Examinations'!E2232:M4565,1,)</f>
        <v>yes</v>
      </c>
      <c r="G2232" s="4" t="str">
        <f>VLOOKUP('Medical Examinations'!F2232,'Medical Examinations'!F2232:N4565,1,)</f>
        <v>No</v>
      </c>
      <c r="H2232" s="4">
        <f>VLOOKUP('Medical Examinations'!G2232,'Medical Examinations'!G2232:O4565,1,)</f>
        <v>1</v>
      </c>
      <c r="I2232" s="4" t="str">
        <f>VLOOKUP('Medical Examinations'!H2232,'Medical Examinations'!H2232:P4565,1,)</f>
        <v>No</v>
      </c>
      <c r="J2232" s="4" t="str">
        <f>VLOOKUP('Medical Examinations'!I2232,'Medical Examinations'!I2232:Q4565,1,)</f>
        <v>Underweight</v>
      </c>
      <c r="K2232" s="4" t="str">
        <f>VLOOKUP('Medical Examinations'!J2232,'Medical Examinations'!J2232:R4565,1,)</f>
        <v>Normal</v>
      </c>
      <c r="L2232" s="49">
        <f>VLOOKUP(Table3[[#This Row],[Charges]],Table3[[Charges]:[Age]],1,)</f>
        <v>40003.33</v>
      </c>
      <c r="M2232" s="23" t="str">
        <f>VLOOKUP(Table3[[#This Row],[Hospital tier]],Table3[[Hospital tier]:[Age]],1,)</f>
        <v>tier - 1</v>
      </c>
      <c r="N2232" s="4" t="str">
        <f>VLOOKUP(Table3[[#This Row],[City tier]],Table3[[Hospital tier]:[Age]],1,)</f>
        <v>tier - 1</v>
      </c>
      <c r="O2232" s="4" t="str">
        <f>VLOOKUP(Table3[[#This Row],[State ID]],Table3[[State ID]:[Age]],1,)</f>
        <v>R1012</v>
      </c>
      <c r="P2232" s="4" t="str">
        <f>VLOOKUP(Table3[[#This Row],[Hospitalasion Details]],Table3[[Hospitalasion Details]:[Age]],1,)</f>
        <v>25-Dec-1982</v>
      </c>
      <c r="Q2232" s="4">
        <f>VLOOKUP(Table3[[#This Row],[Age]],Table3[Age],1,)</f>
        <v>40</v>
      </c>
    </row>
    <row r="2233" spans="1:17" x14ac:dyDescent="0.25">
      <c r="A2233" s="4" t="str">
        <f>VLOOKUP(Table2[[#This Row],[Customer ID]],Table2[],1,)</f>
        <v>Id2232</v>
      </c>
      <c r="B2233" s="4" t="str">
        <f>VLOOKUP(Table2[[#This Row],[Full Name]],Table2[[#This Row],[Full Name]],1,)</f>
        <v xml:space="preserve">  Hillary Schmitt</v>
      </c>
      <c r="C2233" s="4">
        <f>VLOOKUP('Medical Examinations'!B2233,'Medical Examinations'!B2233:J4566,1,)</f>
        <v>16.670000000000002</v>
      </c>
      <c r="D2233" s="4">
        <f>VLOOKUP('Medical Examinations'!C2233,'Medical Examinations'!C2233:K4566,1,)</f>
        <v>4.7</v>
      </c>
      <c r="E2233" s="4" t="str">
        <f>VLOOKUP('Medical Examinations'!D2233,'Medical Examinations'!D2233:L4566,1,)</f>
        <v>Yes</v>
      </c>
      <c r="F2233" s="4" t="str">
        <f>VLOOKUP('Medical Examinations'!E2233,'Medical Examinations'!E2233:M4566,1,)</f>
        <v>No</v>
      </c>
      <c r="G2233" s="4" t="str">
        <f>VLOOKUP('Medical Examinations'!F2233,'Medical Examinations'!F2233:N4566,1,)</f>
        <v>Yes</v>
      </c>
      <c r="H2233" s="4">
        <f>VLOOKUP('Medical Examinations'!G2233,'Medical Examinations'!G2233:O4566,1,)</f>
        <v>1</v>
      </c>
      <c r="I2233" s="4" t="str">
        <f>VLOOKUP('Medical Examinations'!H2233,'Medical Examinations'!H2233:P4566,1,)</f>
        <v>No</v>
      </c>
      <c r="J2233" s="4" t="str">
        <f>VLOOKUP('Medical Examinations'!I2233,'Medical Examinations'!I2233:Q4566,1,)</f>
        <v>Underweight</v>
      </c>
      <c r="K2233" s="4" t="str">
        <f>VLOOKUP('Medical Examinations'!J2233,'Medical Examinations'!J2233:R4566,1,)</f>
        <v>Normal</v>
      </c>
      <c r="L2233" s="49">
        <f>VLOOKUP(Table3[[#This Row],[Charges]],Table3[[Charges]:[Age]],1,)</f>
        <v>40054.730000000003</v>
      </c>
      <c r="M2233" s="23" t="str">
        <f>VLOOKUP(Table3[[#This Row],[Hospital tier]],Table3[[Hospital tier]:[Age]],1,)</f>
        <v>tier - 1</v>
      </c>
      <c r="N2233" s="4" t="str">
        <f>VLOOKUP(Table3[[#This Row],[City tier]],Table3[[Hospital tier]:[Age]],1,)</f>
        <v>tier - 3</v>
      </c>
      <c r="O2233" s="4" t="str">
        <f>VLOOKUP(Table3[[#This Row],[State ID]],Table3[[State ID]:[Age]],1,)</f>
        <v>R1011</v>
      </c>
      <c r="P2233" s="4" t="str">
        <f>VLOOKUP(Table3[[#This Row],[Hospitalasion Details]],Table3[[Hospitalasion Details]:[Age]],1,)</f>
        <v>20-Dec-1978</v>
      </c>
      <c r="Q2233" s="4">
        <f>VLOOKUP(Table3[[#This Row],[Age]],Table3[Age],1,)</f>
        <v>44</v>
      </c>
    </row>
    <row r="2234" spans="1:17" x14ac:dyDescent="0.25">
      <c r="A2234" s="4" t="str">
        <f>VLOOKUP(Table2[[#This Row],[Customer ID]],Table2[],1,)</f>
        <v>Id2233</v>
      </c>
      <c r="B2234" s="4" t="str">
        <f>VLOOKUP(Table2[[#This Row],[Full Name]],Table2[[#This Row],[Full Name]],1,)</f>
        <v xml:space="preserve">  Amy K Borden</v>
      </c>
      <c r="C2234" s="4">
        <f>VLOOKUP('Medical Examinations'!B2234,'Medical Examinations'!B2234:J4567,1,)</f>
        <v>20.58</v>
      </c>
      <c r="D2234" s="4">
        <f>VLOOKUP('Medical Examinations'!C2234,'Medical Examinations'!C2234:K4567,1,)</f>
        <v>5.64</v>
      </c>
      <c r="E2234" s="4" t="str">
        <f>VLOOKUP('Medical Examinations'!D2234,'Medical Examinations'!D2234:L4567,1,)</f>
        <v>Yes</v>
      </c>
      <c r="F2234" s="4" t="str">
        <f>VLOOKUP('Medical Examinations'!E2234,'Medical Examinations'!E2234:M4567,1,)</f>
        <v>No</v>
      </c>
      <c r="G2234" s="4" t="str">
        <f>VLOOKUP('Medical Examinations'!F2234,'Medical Examinations'!F2234:N4567,1,)</f>
        <v>No</v>
      </c>
      <c r="H2234" s="4">
        <f>VLOOKUP('Medical Examinations'!G2234,'Medical Examinations'!G2234:O4567,1,)</f>
        <v>0</v>
      </c>
      <c r="I2234" s="4" t="str">
        <f>VLOOKUP('Medical Examinations'!H2234,'Medical Examinations'!H2234:P4567,1,)</f>
        <v>No</v>
      </c>
      <c r="J2234" s="4" t="str">
        <f>VLOOKUP('Medical Examinations'!I2234,'Medical Examinations'!I2234:Q4567,1,)</f>
        <v>Normal Weight</v>
      </c>
      <c r="K2234" s="4" t="str">
        <f>VLOOKUP('Medical Examinations'!J2234,'Medical Examinations'!J2234:R4567,1,)</f>
        <v>Normal</v>
      </c>
      <c r="L2234" s="49">
        <f>VLOOKUP(Table3[[#This Row],[Charges]],Table3[[Charges]:[Age]],1,)</f>
        <v>40069.440000000002</v>
      </c>
      <c r="M2234" s="23" t="str">
        <f>VLOOKUP(Table3[[#This Row],[Hospital tier]],Table3[[Hospital tier]:[Age]],1,)</f>
        <v>tier - 1</v>
      </c>
      <c r="N2234" s="4" t="str">
        <f>VLOOKUP(Table3[[#This Row],[City tier]],Table3[[Hospital tier]:[Age]],1,)</f>
        <v>tier - 3</v>
      </c>
      <c r="O2234" s="4" t="str">
        <f>VLOOKUP(Table3[[#This Row],[State ID]],Table3[[State ID]:[Age]],1,)</f>
        <v>R1011</v>
      </c>
      <c r="P2234" s="4" t="str">
        <f>VLOOKUP(Table3[[#This Row],[Hospitalasion Details]],Table3[[Hospitalasion Details]:[Age]],1,)</f>
        <v>12-Aug-1966</v>
      </c>
      <c r="Q2234" s="4">
        <f>VLOOKUP(Table3[[#This Row],[Age]],Table3[Age],1,)</f>
        <v>56</v>
      </c>
    </row>
    <row r="2235" spans="1:17" x14ac:dyDescent="0.25">
      <c r="A2235" s="4" t="str">
        <f>VLOOKUP(Table2[[#This Row],[Customer ID]],Table2[],1,)</f>
        <v>Id2234</v>
      </c>
      <c r="B2235" s="4" t="str">
        <f>VLOOKUP(Table2[[#This Row],[Full Name]],Table2[[#This Row],[Full Name]],1,)</f>
        <v xml:space="preserve">  Scott McLean</v>
      </c>
      <c r="C2235" s="4">
        <f>VLOOKUP('Medical Examinations'!B2235,'Medical Examinations'!B2235:J4568,1,)</f>
        <v>16.5</v>
      </c>
      <c r="D2235" s="4">
        <f>VLOOKUP('Medical Examinations'!C2235,'Medical Examinations'!C2235:K4568,1,)</f>
        <v>4.1100000000000003</v>
      </c>
      <c r="E2235" s="4" t="str">
        <f>VLOOKUP('Medical Examinations'!D2235,'Medical Examinations'!D2235:L4568,1,)</f>
        <v>Yes</v>
      </c>
      <c r="F2235" s="4" t="str">
        <f>VLOOKUP('Medical Examinations'!E2235,'Medical Examinations'!E2235:M4568,1,)</f>
        <v>No</v>
      </c>
      <c r="G2235" s="4" t="str">
        <f>VLOOKUP('Medical Examinations'!F2235,'Medical Examinations'!F2235:N4568,1,)</f>
        <v>No</v>
      </c>
      <c r="H2235" s="4">
        <f>VLOOKUP('Medical Examinations'!G2235,'Medical Examinations'!G2235:O4568,1,)</f>
        <v>0</v>
      </c>
      <c r="I2235" s="4" t="str">
        <f>VLOOKUP('Medical Examinations'!H2235,'Medical Examinations'!H2235:P4568,1,)</f>
        <v>No</v>
      </c>
      <c r="J2235" s="4" t="str">
        <f>VLOOKUP('Medical Examinations'!I2235,'Medical Examinations'!I2235:Q4568,1,)</f>
        <v>Underweight</v>
      </c>
      <c r="K2235" s="4" t="str">
        <f>VLOOKUP('Medical Examinations'!J2235,'Medical Examinations'!J2235:R4568,1,)</f>
        <v>Normal</v>
      </c>
      <c r="L2235" s="49">
        <f>VLOOKUP(Table3[[#This Row],[Charges]],Table3[[Charges]:[Age]],1,)</f>
        <v>40103.89</v>
      </c>
      <c r="M2235" s="23" t="str">
        <f>VLOOKUP(Table3[[#This Row],[Hospital tier]],Table3[[Hospital tier]:[Age]],1,)</f>
        <v>tier - 1</v>
      </c>
      <c r="N2235" s="4" t="str">
        <f>VLOOKUP(Table3[[#This Row],[City tier]],Table3[[Hospital tier]:[Age]],1,)</f>
        <v>tier - 2</v>
      </c>
      <c r="O2235" s="4" t="str">
        <f>VLOOKUP(Table3[[#This Row],[State ID]],Table3[[State ID]:[Age]],1,)</f>
        <v>R1011</v>
      </c>
      <c r="P2235" s="4" t="str">
        <f>VLOOKUP(Table3[[#This Row],[Hospitalasion Details]],Table3[[Hospitalasion Details]:[Age]],1,)</f>
        <v>14-Oct-1983</v>
      </c>
      <c r="Q2235" s="4">
        <f>VLOOKUP(Table3[[#This Row],[Age]],Table3[Age],1,)</f>
        <v>39</v>
      </c>
    </row>
    <row r="2236" spans="1:17" x14ac:dyDescent="0.25">
      <c r="A2236" s="4" t="str">
        <f>VLOOKUP(Table2[[#This Row],[Customer ID]],Table2[],1,)</f>
        <v>Id2235</v>
      </c>
      <c r="B2236" s="4" t="str">
        <f>VLOOKUP(Table2[[#This Row],[Full Name]],Table2[[#This Row],[Full Name]],1,)</f>
        <v xml:space="preserve">  John Regan</v>
      </c>
      <c r="C2236" s="4">
        <f>VLOOKUP('Medical Examinations'!B2236,'Medical Examinations'!B2236:J4569,1,)</f>
        <v>15.41</v>
      </c>
      <c r="D2236" s="4">
        <f>VLOOKUP('Medical Examinations'!C2236,'Medical Examinations'!C2236:K4569,1,)</f>
        <v>5.43</v>
      </c>
      <c r="E2236" s="4" t="str">
        <f>VLOOKUP('Medical Examinations'!D2236,'Medical Examinations'!D2236:L4569,1,)</f>
        <v>Yes</v>
      </c>
      <c r="F2236" s="4" t="str">
        <f>VLOOKUP('Medical Examinations'!E2236,'Medical Examinations'!E2236:M4569,1,)</f>
        <v>No</v>
      </c>
      <c r="G2236" s="4" t="str">
        <f>VLOOKUP('Medical Examinations'!F2236,'Medical Examinations'!F2236:N4569,1,)</f>
        <v>Yes</v>
      </c>
      <c r="H2236" s="4">
        <f>VLOOKUP('Medical Examinations'!G2236,'Medical Examinations'!G2236:O4569,1,)</f>
        <v>1</v>
      </c>
      <c r="I2236" s="4" t="str">
        <f>VLOOKUP('Medical Examinations'!H2236,'Medical Examinations'!H2236:P4569,1,)</f>
        <v>No</v>
      </c>
      <c r="J2236" s="4" t="str">
        <f>VLOOKUP('Medical Examinations'!I2236,'Medical Examinations'!I2236:Q4569,1,)</f>
        <v>Underweight</v>
      </c>
      <c r="K2236" s="4" t="str">
        <f>VLOOKUP('Medical Examinations'!J2236,'Medical Examinations'!J2236:R4569,1,)</f>
        <v>Normal</v>
      </c>
      <c r="L2236" s="49">
        <f>VLOOKUP(Table3[[#This Row],[Charges]],Table3[[Charges]:[Age]],1,)</f>
        <v>40182.25</v>
      </c>
      <c r="M2236" s="23" t="str">
        <f>VLOOKUP(Table3[[#This Row],[Hospital tier]],Table3[[Hospital tier]:[Age]],1,)</f>
        <v>tier - 1</v>
      </c>
      <c r="N2236" s="4" t="str">
        <f>VLOOKUP(Table3[[#This Row],[City tier]],Table3[[Hospital tier]:[Age]],1,)</f>
        <v>tier - 2</v>
      </c>
      <c r="O2236" s="4" t="str">
        <f>VLOOKUP(Table3[[#This Row],[State ID]],Table3[[State ID]:[Age]],1,)</f>
        <v>R1011</v>
      </c>
      <c r="P2236" s="4" t="str">
        <f>VLOOKUP(Table3[[#This Row],[Hospitalasion Details]],Table3[[Hospitalasion Details]:[Age]],1,)</f>
        <v>21-Oct-1985</v>
      </c>
      <c r="Q2236" s="4">
        <f>VLOOKUP(Table3[[#This Row],[Age]],Table3[Age],1,)</f>
        <v>37</v>
      </c>
    </row>
    <row r="2237" spans="1:17" x14ac:dyDescent="0.25">
      <c r="A2237" s="4" t="str">
        <f>VLOOKUP(Table2[[#This Row],[Customer ID]],Table2[],1,)</f>
        <v>Id2236</v>
      </c>
      <c r="B2237" s="4" t="str">
        <f>VLOOKUP(Table2[[#This Row],[Full Name]],Table2[[#This Row],[Full Name]],1,)</f>
        <v xml:space="preserve">  Maaikel Koenis</v>
      </c>
      <c r="C2237" s="4">
        <f>VLOOKUP('Medical Examinations'!B2237,'Medical Examinations'!B2237:J4570,1,)</f>
        <v>24.59</v>
      </c>
      <c r="D2237" s="4">
        <f>VLOOKUP('Medical Examinations'!C2237,'Medical Examinations'!C2237:K4570,1,)</f>
        <v>4.38</v>
      </c>
      <c r="E2237" s="4" t="str">
        <f>VLOOKUP('Medical Examinations'!D2237,'Medical Examinations'!D2237:L4570,1,)</f>
        <v>No</v>
      </c>
      <c r="F2237" s="4" t="str">
        <f>VLOOKUP('Medical Examinations'!E2237,'Medical Examinations'!E2237:M4570,1,)</f>
        <v>No</v>
      </c>
      <c r="G2237" s="4" t="str">
        <f>VLOOKUP('Medical Examinations'!F2237,'Medical Examinations'!F2237:N4570,1,)</f>
        <v>No</v>
      </c>
      <c r="H2237" s="4">
        <f>VLOOKUP('Medical Examinations'!G2237,'Medical Examinations'!G2237:O4570,1,)</f>
        <v>1</v>
      </c>
      <c r="I2237" s="4" t="str">
        <f>VLOOKUP('Medical Examinations'!H2237,'Medical Examinations'!H2237:P4570,1,)</f>
        <v>No</v>
      </c>
      <c r="J2237" s="4" t="str">
        <f>VLOOKUP('Medical Examinations'!I2237,'Medical Examinations'!I2237:Q4570,1,)</f>
        <v>Normal Weight</v>
      </c>
      <c r="K2237" s="4" t="str">
        <f>VLOOKUP('Medical Examinations'!J2237,'Medical Examinations'!J2237:R4570,1,)</f>
        <v>Normal</v>
      </c>
      <c r="L2237" s="49">
        <f>VLOOKUP(Table3[[#This Row],[Charges]],Table3[[Charges]:[Age]],1,)</f>
        <v>40204.83</v>
      </c>
      <c r="M2237" s="23" t="str">
        <f>VLOOKUP(Table3[[#This Row],[Hospital tier]],Table3[[Hospital tier]:[Age]],1,)</f>
        <v>tier - 1</v>
      </c>
      <c r="N2237" s="4" t="str">
        <f>VLOOKUP(Table3[[#This Row],[City tier]],Table3[[Hospital tier]:[Age]],1,)</f>
        <v>tier - 3</v>
      </c>
      <c r="O2237" s="4" t="str">
        <f>VLOOKUP(Table3[[#This Row],[State ID]],Table3[[State ID]:[Age]],1,)</f>
        <v>R1012</v>
      </c>
      <c r="P2237" s="4" t="str">
        <f>VLOOKUP(Table3[[#This Row],[Hospitalasion Details]],Table3[[Hospitalasion Details]:[Age]],1,)</f>
        <v>18-Aug-1979</v>
      </c>
      <c r="Q2237" s="4">
        <f>VLOOKUP(Table3[[#This Row],[Age]],Table3[Age],1,)</f>
        <v>43</v>
      </c>
    </row>
    <row r="2238" spans="1:17" x14ac:dyDescent="0.25">
      <c r="A2238" s="4" t="str">
        <f>VLOOKUP(Table2[[#This Row],[Customer ID]],Table2[],1,)</f>
        <v>Id2237</v>
      </c>
      <c r="B2238" s="4" t="str">
        <f>VLOOKUP(Table2[[#This Row],[Full Name]],Table2[[#This Row],[Full Name]],1,)</f>
        <v xml:space="preserve">  Daniel C Kittaka</v>
      </c>
      <c r="C2238" s="4">
        <f>VLOOKUP('Medical Examinations'!B2238,'Medical Examinations'!B2238:J4571,1,)</f>
        <v>33.33</v>
      </c>
      <c r="D2238" s="4">
        <f>VLOOKUP('Medical Examinations'!C2238,'Medical Examinations'!C2238:K4571,1,)</f>
        <v>9.7899999999999991</v>
      </c>
      <c r="E2238" s="4" t="str">
        <f>VLOOKUP('Medical Examinations'!D2238,'Medical Examinations'!D2238:L4571,1,)</f>
        <v>No</v>
      </c>
      <c r="F2238" s="4" t="str">
        <f>VLOOKUP('Medical Examinations'!E2238,'Medical Examinations'!E2238:M4571,1,)</f>
        <v>No</v>
      </c>
      <c r="G2238" s="4" t="str">
        <f>VLOOKUP('Medical Examinations'!F2238,'Medical Examinations'!F2238:N4571,1,)</f>
        <v>No</v>
      </c>
      <c r="H2238" s="4">
        <f>VLOOKUP('Medical Examinations'!G2238,'Medical Examinations'!G2238:O4571,1,)</f>
        <v>0</v>
      </c>
      <c r="I2238" s="4" t="str">
        <f>VLOOKUP('Medical Examinations'!H2238,'Medical Examinations'!H2238:P4571,1,)</f>
        <v>No</v>
      </c>
      <c r="J2238" s="4" t="str">
        <f>VLOOKUP('Medical Examinations'!I2238,'Medical Examinations'!I2238:Q4571,1,)</f>
        <v>Obesity</v>
      </c>
      <c r="K2238" s="4" t="str">
        <f>VLOOKUP('Medical Examinations'!J2238,'Medical Examinations'!J2238:R4571,1,)</f>
        <v>Diabetes</v>
      </c>
      <c r="L2238" s="49">
        <f>VLOOKUP(Table3[[#This Row],[Charges]],Table3[[Charges]:[Age]],1,)</f>
        <v>40208.559999999998</v>
      </c>
      <c r="M2238" s="23" t="str">
        <f>VLOOKUP(Table3[[#This Row],[Hospital tier]],Table3[[Hospital tier]:[Age]],1,)</f>
        <v>tier - 1</v>
      </c>
      <c r="N2238" s="4" t="str">
        <f>VLOOKUP(Table3[[#This Row],[City tier]],Table3[[Hospital tier]:[Age]],1,)</f>
        <v>tier - 2</v>
      </c>
      <c r="O2238" s="4" t="str">
        <f>VLOOKUP(Table3[[#This Row],[State ID]],Table3[[State ID]:[Age]],1,)</f>
        <v>R1011</v>
      </c>
      <c r="P2238" s="4" t="str">
        <f>VLOOKUP(Table3[[#This Row],[Hospitalasion Details]],Table3[[Hospitalasion Details]:[Age]],1,)</f>
        <v>28-Jul-1981</v>
      </c>
      <c r="Q2238" s="4">
        <f>VLOOKUP(Table3[[#This Row],[Age]],Table3[Age],1,)</f>
        <v>41</v>
      </c>
    </row>
    <row r="2239" spans="1:17" x14ac:dyDescent="0.25">
      <c r="A2239" s="4" t="str">
        <f>VLOOKUP(Table2[[#This Row],[Customer ID]],Table2[],1,)</f>
        <v>Id2238</v>
      </c>
      <c r="B2239" s="4" t="str">
        <f>VLOOKUP(Table2[[#This Row],[Full Name]],Table2[[#This Row],[Full Name]],1,)</f>
        <v xml:space="preserve">  Christopher S Concannon</v>
      </c>
      <c r="C2239" s="4">
        <f>VLOOKUP('Medical Examinations'!B2239,'Medical Examinations'!B2239:J4572,1,)</f>
        <v>18.5</v>
      </c>
      <c r="D2239" s="4">
        <f>VLOOKUP('Medical Examinations'!C2239,'Medical Examinations'!C2239:K4572,1,)</f>
        <v>11.84</v>
      </c>
      <c r="E2239" s="4" t="str">
        <f>VLOOKUP('Medical Examinations'!D2239,'Medical Examinations'!D2239:L4572,1,)</f>
        <v>No</v>
      </c>
      <c r="F2239" s="4" t="str">
        <f>VLOOKUP('Medical Examinations'!E2239,'Medical Examinations'!E2239:M4572,1,)</f>
        <v>No</v>
      </c>
      <c r="G2239" s="4" t="str">
        <f>VLOOKUP('Medical Examinations'!F2239,'Medical Examinations'!F2239:N4572,1,)</f>
        <v>No</v>
      </c>
      <c r="H2239" s="4">
        <f>VLOOKUP('Medical Examinations'!G2239,'Medical Examinations'!G2239:O4572,1,)</f>
        <v>0</v>
      </c>
      <c r="I2239" s="4" t="str">
        <f>VLOOKUP('Medical Examinations'!H2239,'Medical Examinations'!H2239:P4572,1,)</f>
        <v>No</v>
      </c>
      <c r="J2239" s="4" t="str">
        <f>VLOOKUP('Medical Examinations'!I2239,'Medical Examinations'!I2239:Q4572,1,)</f>
        <v>Normal Weight</v>
      </c>
      <c r="K2239" s="4" t="str">
        <f>VLOOKUP('Medical Examinations'!J2239,'Medical Examinations'!J2239:R4572,1,)</f>
        <v>Diabetes</v>
      </c>
      <c r="L2239" s="49">
        <f>VLOOKUP(Table3[[#This Row],[Charges]],Table3[[Charges]:[Age]],1,)</f>
        <v>40273.65</v>
      </c>
      <c r="M2239" s="23" t="str">
        <f>VLOOKUP(Table3[[#This Row],[Hospital tier]],Table3[[Hospital tier]:[Age]],1,)</f>
        <v>tier - 1</v>
      </c>
      <c r="N2239" s="4" t="str">
        <f>VLOOKUP(Table3[[#This Row],[City tier]],Table3[[Hospital tier]:[Age]],1,)</f>
        <v>tier - 3</v>
      </c>
      <c r="O2239" s="4" t="str">
        <f>VLOOKUP(Table3[[#This Row],[State ID]],Table3[[State ID]:[Age]],1,)</f>
        <v>R1013</v>
      </c>
      <c r="P2239" s="4" t="str">
        <f>VLOOKUP(Table3[[#This Row],[Hospitalasion Details]],Table3[[Hospitalasion Details]:[Age]],1,)</f>
        <v>4-Oct-1981</v>
      </c>
      <c r="Q2239" s="4">
        <f>VLOOKUP(Table3[[#This Row],[Age]],Table3[Age],1,)</f>
        <v>41</v>
      </c>
    </row>
    <row r="2240" spans="1:17" x14ac:dyDescent="0.25">
      <c r="A2240" s="4" t="str">
        <f>VLOOKUP(Table2[[#This Row],[Customer ID]],Table2[],1,)</f>
        <v>Id2239</v>
      </c>
      <c r="B2240" s="4" t="str">
        <f>VLOOKUP(Table2[[#This Row],[Full Name]],Table2[[#This Row],[Full Name]],1,)</f>
        <v xml:space="preserve">  William R Johnson</v>
      </c>
      <c r="C2240" s="4">
        <f>VLOOKUP('Medical Examinations'!B2240,'Medical Examinations'!B2240:J4573,1,)</f>
        <v>18.579999999999998</v>
      </c>
      <c r="D2240" s="4">
        <f>VLOOKUP('Medical Examinations'!C2240,'Medical Examinations'!C2240:K4573,1,)</f>
        <v>6.22</v>
      </c>
      <c r="E2240" s="4" t="str">
        <f>VLOOKUP('Medical Examinations'!D2240,'Medical Examinations'!D2240:L4573,1,)</f>
        <v>No</v>
      </c>
      <c r="F2240" s="4" t="str">
        <f>VLOOKUP('Medical Examinations'!E2240,'Medical Examinations'!E2240:M4573,1,)</f>
        <v>No</v>
      </c>
      <c r="G2240" s="4" t="str">
        <f>VLOOKUP('Medical Examinations'!F2240,'Medical Examinations'!F2240:N4573,1,)</f>
        <v>No</v>
      </c>
      <c r="H2240" s="4">
        <f>VLOOKUP('Medical Examinations'!G2240,'Medical Examinations'!G2240:O4573,1,)</f>
        <v>0</v>
      </c>
      <c r="I2240" s="4" t="str">
        <f>VLOOKUP('Medical Examinations'!H2240,'Medical Examinations'!H2240:P4573,1,)</f>
        <v>No</v>
      </c>
      <c r="J2240" s="4" t="str">
        <f>VLOOKUP('Medical Examinations'!I2240,'Medical Examinations'!I2240:Q4573,1,)</f>
        <v>Normal Weight</v>
      </c>
      <c r="K2240" s="4" t="str">
        <f>VLOOKUP('Medical Examinations'!J2240,'Medical Examinations'!J2240:R4573,1,)</f>
        <v>Pre diabetes</v>
      </c>
      <c r="L2240" s="49">
        <f>VLOOKUP(Table3[[#This Row],[Charges]],Table3[[Charges]:[Age]],1,)</f>
        <v>40284.379999999997</v>
      </c>
      <c r="M2240" s="23" t="str">
        <f>VLOOKUP(Table3[[#This Row],[Hospital tier]],Table3[[Hospital tier]:[Age]],1,)</f>
        <v>tier - 1</v>
      </c>
      <c r="N2240" s="4" t="str">
        <f>VLOOKUP(Table3[[#This Row],[City tier]],Table3[[Hospital tier]:[Age]],1,)</f>
        <v>tier - 3</v>
      </c>
      <c r="O2240" s="4" t="str">
        <f>VLOOKUP(Table3[[#This Row],[State ID]],Table3[[State ID]:[Age]],1,)</f>
        <v>R1012</v>
      </c>
      <c r="P2240" s="4" t="str">
        <f>VLOOKUP(Table3[[#This Row],[Hospitalasion Details]],Table3[[Hospitalasion Details]:[Age]],1,)</f>
        <v>27-Jun-1977</v>
      </c>
      <c r="Q2240" s="4">
        <f>VLOOKUP(Table3[[#This Row],[Age]],Table3[Age],1,)</f>
        <v>45</v>
      </c>
    </row>
    <row r="2241" spans="1:17" x14ac:dyDescent="0.25">
      <c r="A2241" s="4" t="str">
        <f>VLOOKUP(Table2[[#This Row],[Customer ID]],Table2[],1,)</f>
        <v>Id2240</v>
      </c>
      <c r="B2241" s="4" t="str">
        <f>VLOOKUP(Table2[[#This Row],[Full Name]],Table2[[#This Row],[Full Name]],1,)</f>
        <v xml:space="preserve">  Lyndsy Schultz</v>
      </c>
      <c r="C2241" s="4">
        <f>VLOOKUP('Medical Examinations'!B2241,'Medical Examinations'!B2241:J4574,1,)</f>
        <v>16.64</v>
      </c>
      <c r="D2241" s="4">
        <f>VLOOKUP('Medical Examinations'!C2241,'Medical Examinations'!C2241:K4574,1,)</f>
        <v>10.01</v>
      </c>
      <c r="E2241" s="4" t="str">
        <f>VLOOKUP('Medical Examinations'!D2241,'Medical Examinations'!D2241:L4574,1,)</f>
        <v>No</v>
      </c>
      <c r="F2241" s="4" t="str">
        <f>VLOOKUP('Medical Examinations'!E2241,'Medical Examinations'!E2241:M4574,1,)</f>
        <v>No</v>
      </c>
      <c r="G2241" s="4" t="str">
        <f>VLOOKUP('Medical Examinations'!F2241,'Medical Examinations'!F2241:N4574,1,)</f>
        <v>No</v>
      </c>
      <c r="H2241" s="4">
        <f>VLOOKUP('Medical Examinations'!G2241,'Medical Examinations'!G2241:O4574,1,)</f>
        <v>0</v>
      </c>
      <c r="I2241" s="4" t="str">
        <f>VLOOKUP('Medical Examinations'!H2241,'Medical Examinations'!H2241:P4574,1,)</f>
        <v>No</v>
      </c>
      <c r="J2241" s="4" t="str">
        <f>VLOOKUP('Medical Examinations'!I2241,'Medical Examinations'!I2241:Q4574,1,)</f>
        <v>Underweight</v>
      </c>
      <c r="K2241" s="4" t="str">
        <f>VLOOKUP('Medical Examinations'!J2241,'Medical Examinations'!J2241:R4574,1,)</f>
        <v>Diabetes</v>
      </c>
      <c r="L2241" s="49">
        <f>VLOOKUP(Table3[[#This Row],[Charges]],Table3[[Charges]:[Age]],1,)</f>
        <v>40309.93</v>
      </c>
      <c r="M2241" s="23" t="str">
        <f>VLOOKUP(Table3[[#This Row],[Hospital tier]],Table3[[Hospital tier]:[Age]],1,)</f>
        <v>tier - 1</v>
      </c>
      <c r="N2241" s="4" t="str">
        <f>VLOOKUP(Table3[[#This Row],[City tier]],Table3[[Hospital tier]:[Age]],1,)</f>
        <v>tier - 3</v>
      </c>
      <c r="O2241" s="4" t="str">
        <f>VLOOKUP(Table3[[#This Row],[State ID]],Table3[[State ID]:[Age]],1,)</f>
        <v>R1011</v>
      </c>
      <c r="P2241" s="4" t="str">
        <f>VLOOKUP(Table3[[#This Row],[Hospitalasion Details]],Table3[[Hospitalasion Details]:[Age]],1,)</f>
        <v>4-Sep-1962</v>
      </c>
      <c r="Q2241" s="4">
        <f>VLOOKUP(Table3[[#This Row],[Age]],Table3[Age],1,)</f>
        <v>60</v>
      </c>
    </row>
    <row r="2242" spans="1:17" x14ac:dyDescent="0.25">
      <c r="A2242" s="4" t="str">
        <f>VLOOKUP(Table2[[#This Row],[Customer ID]],Table2[],1,)</f>
        <v>Id2241</v>
      </c>
      <c r="B2242" s="4" t="str">
        <f>VLOOKUP(Table2[[#This Row],[Full Name]],Table2[[#This Row],[Full Name]],1,)</f>
        <v xml:space="preserve">  Jessica Brannigan</v>
      </c>
      <c r="C2242" s="4">
        <f>VLOOKUP('Medical Examinations'!B2242,'Medical Examinations'!B2242:J4575,1,)</f>
        <v>19.329999999999998</v>
      </c>
      <c r="D2242" s="4">
        <f>VLOOKUP('Medical Examinations'!C2242,'Medical Examinations'!C2242:K4575,1,)</f>
        <v>4.32</v>
      </c>
      <c r="E2242" s="4" t="str">
        <f>VLOOKUP('Medical Examinations'!D2242,'Medical Examinations'!D2242:L4575,1,)</f>
        <v>No</v>
      </c>
      <c r="F2242" s="4" t="str">
        <f>VLOOKUP('Medical Examinations'!E2242,'Medical Examinations'!E2242:M4575,1,)</f>
        <v>No</v>
      </c>
      <c r="G2242" s="4" t="str">
        <f>VLOOKUP('Medical Examinations'!F2242,'Medical Examinations'!F2242:N4575,1,)</f>
        <v>No</v>
      </c>
      <c r="H2242" s="4">
        <f>VLOOKUP('Medical Examinations'!G2242,'Medical Examinations'!G2242:O4575,1,)</f>
        <v>1</v>
      </c>
      <c r="I2242" s="4" t="str">
        <f>VLOOKUP('Medical Examinations'!H2242,'Medical Examinations'!H2242:P4575,1,)</f>
        <v>No</v>
      </c>
      <c r="J2242" s="4" t="str">
        <f>VLOOKUP('Medical Examinations'!I2242,'Medical Examinations'!I2242:Q4575,1,)</f>
        <v>Normal Weight</v>
      </c>
      <c r="K2242" s="4" t="str">
        <f>VLOOKUP('Medical Examinations'!J2242,'Medical Examinations'!J2242:R4575,1,)</f>
        <v>Normal</v>
      </c>
      <c r="L2242" s="49">
        <f>VLOOKUP(Table3[[#This Row],[Charges]],Table3[[Charges]:[Age]],1,)</f>
        <v>40373.74</v>
      </c>
      <c r="M2242" s="23" t="str">
        <f>VLOOKUP(Table3[[#This Row],[Hospital tier]],Table3[[Hospital tier]:[Age]],1,)</f>
        <v>tier - 1</v>
      </c>
      <c r="N2242" s="4" t="str">
        <f>VLOOKUP(Table3[[#This Row],[City tier]],Table3[[Hospital tier]:[Age]],1,)</f>
        <v>tier - 3</v>
      </c>
      <c r="O2242" s="4" t="str">
        <f>VLOOKUP(Table3[[#This Row],[State ID]],Table3[[State ID]:[Age]],1,)</f>
        <v>R1011</v>
      </c>
      <c r="P2242" s="4" t="str">
        <f>VLOOKUP(Table3[[#This Row],[Hospitalasion Details]],Table3[[Hospitalasion Details]:[Age]],1,)</f>
        <v>12-Aug-1966</v>
      </c>
      <c r="Q2242" s="4">
        <f>VLOOKUP(Table3[[#This Row],[Age]],Table3[Age],1,)</f>
        <v>56</v>
      </c>
    </row>
    <row r="2243" spans="1:17" x14ac:dyDescent="0.25">
      <c r="A2243" s="4" t="str">
        <f>VLOOKUP(Table2[[#This Row],[Customer ID]],Table2[],1,)</f>
        <v>Id2242</v>
      </c>
      <c r="B2243" s="4" t="str">
        <f>VLOOKUP(Table2[[#This Row],[Full Name]],Table2[[#This Row],[Full Name]],1,)</f>
        <v xml:space="preserve">  Anna Cavallo</v>
      </c>
      <c r="C2243" s="4">
        <f>VLOOKUP('Medical Examinations'!B2243,'Medical Examinations'!B2243:J4576,1,)</f>
        <v>21.26</v>
      </c>
      <c r="D2243" s="4">
        <f>VLOOKUP('Medical Examinations'!C2243,'Medical Examinations'!C2243:K4576,1,)</f>
        <v>5.65</v>
      </c>
      <c r="E2243" s="4" t="str">
        <f>VLOOKUP('Medical Examinations'!D2243,'Medical Examinations'!D2243:L4576,1,)</f>
        <v>Yes</v>
      </c>
      <c r="F2243" s="4" t="str">
        <f>VLOOKUP('Medical Examinations'!E2243,'Medical Examinations'!E2243:M4576,1,)</f>
        <v>No</v>
      </c>
      <c r="G2243" s="4" t="str">
        <f>VLOOKUP('Medical Examinations'!F2243,'Medical Examinations'!F2243:N4576,1,)</f>
        <v>Yes</v>
      </c>
      <c r="H2243" s="4">
        <f>VLOOKUP('Medical Examinations'!G2243,'Medical Examinations'!G2243:O4576,1,)</f>
        <v>1</v>
      </c>
      <c r="I2243" s="4" t="str">
        <f>VLOOKUP('Medical Examinations'!H2243,'Medical Examinations'!H2243:P4576,1,)</f>
        <v>No</v>
      </c>
      <c r="J2243" s="4" t="str">
        <f>VLOOKUP('Medical Examinations'!I2243,'Medical Examinations'!I2243:Q4576,1,)</f>
        <v>Normal Weight</v>
      </c>
      <c r="K2243" s="4" t="str">
        <f>VLOOKUP('Medical Examinations'!J2243,'Medical Examinations'!J2243:R4576,1,)</f>
        <v>Normal</v>
      </c>
      <c r="L2243" s="49">
        <f>VLOOKUP(Table3[[#This Row],[Charges]],Table3[[Charges]:[Age]],1,)</f>
        <v>40419.019999999997</v>
      </c>
      <c r="M2243" s="23" t="str">
        <f>VLOOKUP(Table3[[#This Row],[Hospital tier]],Table3[[Hospital tier]:[Age]],1,)</f>
        <v>tier - 1</v>
      </c>
      <c r="N2243" s="4" t="str">
        <f>VLOOKUP(Table3[[#This Row],[City tier]],Table3[[Hospital tier]:[Age]],1,)</f>
        <v>tier - 2</v>
      </c>
      <c r="O2243" s="4" t="str">
        <f>VLOOKUP(Table3[[#This Row],[State ID]],Table3[[State ID]:[Age]],1,)</f>
        <v>R1013</v>
      </c>
      <c r="P2243" s="4" t="str">
        <f>VLOOKUP(Table3[[#This Row],[Hospitalasion Details]],Table3[[Hospitalasion Details]:[Age]],1,)</f>
        <v>3-Nov-1985</v>
      </c>
      <c r="Q2243" s="4">
        <f>VLOOKUP(Table3[[#This Row],[Age]],Table3[Age],1,)</f>
        <v>37</v>
      </c>
    </row>
    <row r="2244" spans="1:17" x14ac:dyDescent="0.25">
      <c r="A2244" s="4" t="str">
        <f>VLOOKUP(Table2[[#This Row],[Customer ID]],Table2[],1,)</f>
        <v>Id2243</v>
      </c>
      <c r="B2244" s="4" t="str">
        <f>VLOOKUP(Table2[[#This Row],[Full Name]],Table2[[#This Row],[Full Name]],1,)</f>
        <v xml:space="preserve">  Jordan Chang</v>
      </c>
      <c r="C2244" s="4">
        <f>VLOOKUP('Medical Examinations'!B2244,'Medical Examinations'!B2244:J4577,1,)</f>
        <v>15.6</v>
      </c>
      <c r="D2244" s="4">
        <f>VLOOKUP('Medical Examinations'!C2244,'Medical Examinations'!C2244:K4577,1,)</f>
        <v>4.12</v>
      </c>
      <c r="E2244" s="4" t="str">
        <f>VLOOKUP('Medical Examinations'!D2244,'Medical Examinations'!D2244:L4577,1,)</f>
        <v>Yes</v>
      </c>
      <c r="F2244" s="4" t="str">
        <f>VLOOKUP('Medical Examinations'!E2244,'Medical Examinations'!E2244:M4577,1,)</f>
        <v>No</v>
      </c>
      <c r="G2244" s="4" t="str">
        <f>VLOOKUP('Medical Examinations'!F2244,'Medical Examinations'!F2244:N4577,1,)</f>
        <v>No</v>
      </c>
      <c r="H2244" s="4">
        <f>VLOOKUP('Medical Examinations'!G2244,'Medical Examinations'!G2244:O4577,1,)</f>
        <v>1</v>
      </c>
      <c r="I2244" s="4" t="str">
        <f>VLOOKUP('Medical Examinations'!H2244,'Medical Examinations'!H2244:P4577,1,)</f>
        <v>No</v>
      </c>
      <c r="J2244" s="4" t="str">
        <f>VLOOKUP('Medical Examinations'!I2244,'Medical Examinations'!I2244:Q4577,1,)</f>
        <v>Underweight</v>
      </c>
      <c r="K2244" s="4" t="str">
        <f>VLOOKUP('Medical Examinations'!J2244,'Medical Examinations'!J2244:R4577,1,)</f>
        <v>Normal</v>
      </c>
      <c r="L2244" s="49">
        <f>VLOOKUP(Table3[[#This Row],[Charges]],Table3[[Charges]:[Age]],1,)</f>
        <v>40590.550000000003</v>
      </c>
      <c r="M2244" s="23" t="str">
        <f>VLOOKUP(Table3[[#This Row],[Hospital tier]],Table3[[Hospital tier]:[Age]],1,)</f>
        <v>tier - 1</v>
      </c>
      <c r="N2244" s="4" t="str">
        <f>VLOOKUP(Table3[[#This Row],[City tier]],Table3[[Hospital tier]:[Age]],1,)</f>
        <v>tier - 3</v>
      </c>
      <c r="O2244" s="4" t="str">
        <f>VLOOKUP(Table3[[#This Row],[State ID]],Table3[[State ID]:[Age]],1,)</f>
        <v>R1012</v>
      </c>
      <c r="P2244" s="4" t="str">
        <f>VLOOKUP(Table3[[#This Row],[Hospitalasion Details]],Table3[[Hospitalasion Details]:[Age]],1,)</f>
        <v>10-Jul-1975</v>
      </c>
      <c r="Q2244" s="4">
        <f>VLOOKUP(Table3[[#This Row],[Age]],Table3[Age],1,)</f>
        <v>47</v>
      </c>
    </row>
    <row r="2245" spans="1:17" x14ac:dyDescent="0.25">
      <c r="A2245" s="4" t="str">
        <f>VLOOKUP(Table2[[#This Row],[Customer ID]],Table2[],1,)</f>
        <v>Id2244</v>
      </c>
      <c r="B2245" s="4" t="str">
        <f>VLOOKUP(Table2[[#This Row],[Full Name]],Table2[[#This Row],[Full Name]],1,)</f>
        <v xml:space="preserve">  Brian Axelrod</v>
      </c>
      <c r="C2245" s="4">
        <f>VLOOKUP('Medical Examinations'!B2245,'Medical Examinations'!B2245:J4578,1,)</f>
        <v>24.39</v>
      </c>
      <c r="D2245" s="4">
        <f>VLOOKUP('Medical Examinations'!C2245,'Medical Examinations'!C2245:K4578,1,)</f>
        <v>6.24</v>
      </c>
      <c r="E2245" s="4" t="str">
        <f>VLOOKUP('Medical Examinations'!D2245,'Medical Examinations'!D2245:L4578,1,)</f>
        <v>No</v>
      </c>
      <c r="F2245" s="4" t="str">
        <f>VLOOKUP('Medical Examinations'!E2245,'Medical Examinations'!E2245:M4578,1,)</f>
        <v>No</v>
      </c>
      <c r="G2245" s="4" t="str">
        <f>VLOOKUP('Medical Examinations'!F2245,'Medical Examinations'!F2245:N4578,1,)</f>
        <v>No</v>
      </c>
      <c r="H2245" s="4">
        <f>VLOOKUP('Medical Examinations'!G2245,'Medical Examinations'!G2245:O4578,1,)</f>
        <v>1</v>
      </c>
      <c r="I2245" s="4" t="str">
        <f>VLOOKUP('Medical Examinations'!H2245,'Medical Examinations'!H2245:P4578,1,)</f>
        <v>No</v>
      </c>
      <c r="J2245" s="4" t="str">
        <f>VLOOKUP('Medical Examinations'!I2245,'Medical Examinations'!I2245:Q4578,1,)</f>
        <v>Normal Weight</v>
      </c>
      <c r="K2245" s="4" t="str">
        <f>VLOOKUP('Medical Examinations'!J2245,'Medical Examinations'!J2245:R4578,1,)</f>
        <v>Pre diabetes</v>
      </c>
      <c r="L2245" s="49">
        <f>VLOOKUP(Table3[[#This Row],[Charges]],Table3[[Charges]:[Age]],1,)</f>
        <v>40692.910000000003</v>
      </c>
      <c r="M2245" s="23" t="str">
        <f>VLOOKUP(Table3[[#This Row],[Hospital tier]],Table3[[Hospital tier]:[Age]],1,)</f>
        <v>tier - 1</v>
      </c>
      <c r="N2245" s="4" t="str">
        <f>VLOOKUP(Table3[[#This Row],[City tier]],Table3[[Hospital tier]:[Age]],1,)</f>
        <v>tier - 1</v>
      </c>
      <c r="O2245" s="4" t="str">
        <f>VLOOKUP(Table3[[#This Row],[State ID]],Table3[[State ID]:[Age]],1,)</f>
        <v>R1011</v>
      </c>
      <c r="P2245" s="4" t="str">
        <f>VLOOKUP(Table3[[#This Row],[Hospitalasion Details]],Table3[[Hospitalasion Details]:[Age]],1,)</f>
        <v>25-Sep-1970</v>
      </c>
      <c r="Q2245" s="4">
        <f>VLOOKUP(Table3[[#This Row],[Age]],Table3[Age],1,)</f>
        <v>52</v>
      </c>
    </row>
    <row r="2246" spans="1:17" x14ac:dyDescent="0.25">
      <c r="A2246" s="4" t="str">
        <f>VLOOKUP(Table2[[#This Row],[Customer ID]],Table2[],1,)</f>
        <v>Id2245</v>
      </c>
      <c r="B2246" s="4" t="str">
        <f>VLOOKUP(Table2[[#This Row],[Full Name]],Table2[[#This Row],[Full Name]],1,)</f>
        <v xml:space="preserve">  Katherine A Davenport</v>
      </c>
      <c r="C2246" s="4">
        <f>VLOOKUP('Medical Examinations'!B2246,'Medical Examinations'!B2246:J4579,1,)</f>
        <v>24.75</v>
      </c>
      <c r="D2246" s="4">
        <f>VLOOKUP('Medical Examinations'!C2246,'Medical Examinations'!C2246:K4579,1,)</f>
        <v>4.83</v>
      </c>
      <c r="E2246" s="4" t="str">
        <f>VLOOKUP('Medical Examinations'!D2246,'Medical Examinations'!D2246:L4579,1,)</f>
        <v>No</v>
      </c>
      <c r="F2246" s="4" t="str">
        <f>VLOOKUP('Medical Examinations'!E2246,'Medical Examinations'!E2246:M4579,1,)</f>
        <v>No</v>
      </c>
      <c r="G2246" s="4" t="str">
        <f>VLOOKUP('Medical Examinations'!F2246,'Medical Examinations'!F2246:N4579,1,)</f>
        <v>No</v>
      </c>
      <c r="H2246" s="4">
        <f>VLOOKUP('Medical Examinations'!G2246,'Medical Examinations'!G2246:O4579,1,)</f>
        <v>0</v>
      </c>
      <c r="I2246" s="4" t="str">
        <f>VLOOKUP('Medical Examinations'!H2246,'Medical Examinations'!H2246:P4579,1,)</f>
        <v>No</v>
      </c>
      <c r="J2246" s="4" t="str">
        <f>VLOOKUP('Medical Examinations'!I2246,'Medical Examinations'!I2246:Q4579,1,)</f>
        <v>Normal Weight</v>
      </c>
      <c r="K2246" s="4" t="str">
        <f>VLOOKUP('Medical Examinations'!J2246,'Medical Examinations'!J2246:R4579,1,)</f>
        <v>Normal</v>
      </c>
      <c r="L2246" s="49">
        <f>VLOOKUP(Table3[[#This Row],[Charges]],Table3[[Charges]:[Age]],1,)</f>
        <v>40720.550000000003</v>
      </c>
      <c r="M2246" s="23" t="str">
        <f>VLOOKUP(Table3[[#This Row],[Hospital tier]],Table3[[Hospital tier]:[Age]],1,)</f>
        <v>tier - 1</v>
      </c>
      <c r="N2246" s="4" t="str">
        <f>VLOOKUP(Table3[[#This Row],[City tier]],Table3[[Hospital tier]:[Age]],1,)</f>
        <v>tier - 3</v>
      </c>
      <c r="O2246" s="4" t="str">
        <f>VLOOKUP(Table3[[#This Row],[State ID]],Table3[[State ID]:[Age]],1,)</f>
        <v>R1012</v>
      </c>
      <c r="P2246" s="4" t="str">
        <f>VLOOKUP(Table3[[#This Row],[Hospitalasion Details]],Table3[[Hospitalasion Details]:[Age]],1,)</f>
        <v>26-Dec-1976</v>
      </c>
      <c r="Q2246" s="4">
        <f>VLOOKUP(Table3[[#This Row],[Age]],Table3[Age],1,)</f>
        <v>46</v>
      </c>
    </row>
    <row r="2247" spans="1:17" x14ac:dyDescent="0.25">
      <c r="A2247" s="4" t="str">
        <f>VLOOKUP(Table2[[#This Row],[Customer ID]],Table2[],1,)</f>
        <v>Id2246</v>
      </c>
      <c r="B2247" s="4" t="str">
        <f>VLOOKUP(Table2[[#This Row],[Full Name]],Table2[[#This Row],[Full Name]],1,)</f>
        <v xml:space="preserve">  Melanie Roberge</v>
      </c>
      <c r="C2247" s="4">
        <f>VLOOKUP('Medical Examinations'!B2247,'Medical Examinations'!B2247:J4580,1,)</f>
        <v>20.88</v>
      </c>
      <c r="D2247" s="4">
        <f>VLOOKUP('Medical Examinations'!C2247,'Medical Examinations'!C2247:K4580,1,)</f>
        <v>7.4</v>
      </c>
      <c r="E2247" s="4" t="str">
        <f>VLOOKUP('Medical Examinations'!D2247,'Medical Examinations'!D2247:L4580,1,)</f>
        <v>No</v>
      </c>
      <c r="F2247" s="4" t="str">
        <f>VLOOKUP('Medical Examinations'!E2247,'Medical Examinations'!E2247:M4580,1,)</f>
        <v>No</v>
      </c>
      <c r="G2247" s="4" t="str">
        <f>VLOOKUP('Medical Examinations'!F2247,'Medical Examinations'!F2247:N4580,1,)</f>
        <v>No</v>
      </c>
      <c r="H2247" s="4">
        <f>VLOOKUP('Medical Examinations'!G2247,'Medical Examinations'!G2247:O4580,1,)</f>
        <v>0</v>
      </c>
      <c r="I2247" s="4" t="str">
        <f>VLOOKUP('Medical Examinations'!H2247,'Medical Examinations'!H2247:P4580,1,)</f>
        <v>No</v>
      </c>
      <c r="J2247" s="4" t="str">
        <f>VLOOKUP('Medical Examinations'!I2247,'Medical Examinations'!I2247:Q4580,1,)</f>
        <v>Normal Weight</v>
      </c>
      <c r="K2247" s="4" t="str">
        <f>VLOOKUP('Medical Examinations'!J2247,'Medical Examinations'!J2247:R4580,1,)</f>
        <v>Diabetes</v>
      </c>
      <c r="L2247" s="49">
        <f>VLOOKUP(Table3[[#This Row],[Charges]],Table3[[Charges]:[Age]],1,)</f>
        <v>40817.85</v>
      </c>
      <c r="M2247" s="23" t="str">
        <f>VLOOKUP(Table3[[#This Row],[Hospital tier]],Table3[[Hospital tier]:[Age]],1,)</f>
        <v>tier - 1</v>
      </c>
      <c r="N2247" s="4" t="str">
        <f>VLOOKUP(Table3[[#This Row],[City tier]],Table3[[Hospital tier]:[Age]],1,)</f>
        <v>tier - 3</v>
      </c>
      <c r="O2247" s="4" t="str">
        <f>VLOOKUP(Table3[[#This Row],[State ID]],Table3[[State ID]:[Age]],1,)</f>
        <v>R1011</v>
      </c>
      <c r="P2247" s="4" t="str">
        <f>VLOOKUP(Table3[[#This Row],[Hospitalasion Details]],Table3[[Hospitalasion Details]:[Age]],1,)</f>
        <v>10-Jun-1972</v>
      </c>
      <c r="Q2247" s="4">
        <f>VLOOKUP(Table3[[#This Row],[Age]],Table3[Age],1,)</f>
        <v>50</v>
      </c>
    </row>
    <row r="2248" spans="1:17" x14ac:dyDescent="0.25">
      <c r="A2248" s="4" t="str">
        <f>VLOOKUP(Table2[[#This Row],[Customer ID]],Table2[],1,)</f>
        <v>Id2247</v>
      </c>
      <c r="B2248" s="4" t="str">
        <f>VLOOKUP(Table2[[#This Row],[Full Name]],Table2[[#This Row],[Full Name]],1,)</f>
        <v xml:space="preserve">  Jessica Schmidt</v>
      </c>
      <c r="C2248" s="4">
        <f>VLOOKUP('Medical Examinations'!B2248,'Medical Examinations'!B2248:J4581,1,)</f>
        <v>20.43</v>
      </c>
      <c r="D2248" s="4">
        <f>VLOOKUP('Medical Examinations'!C2248,'Medical Examinations'!C2248:K4581,1,)</f>
        <v>4.54</v>
      </c>
      <c r="E2248" s="4" t="str">
        <f>VLOOKUP('Medical Examinations'!D2248,'Medical Examinations'!D2248:L4581,1,)</f>
        <v>No</v>
      </c>
      <c r="F2248" s="4" t="str">
        <f>VLOOKUP('Medical Examinations'!E2248,'Medical Examinations'!E2248:M4581,1,)</f>
        <v>No</v>
      </c>
      <c r="G2248" s="4" t="str">
        <f>VLOOKUP('Medical Examinations'!F2248,'Medical Examinations'!F2248:N4581,1,)</f>
        <v>No</v>
      </c>
      <c r="H2248" s="4">
        <f>VLOOKUP('Medical Examinations'!G2248,'Medical Examinations'!G2248:O4581,1,)</f>
        <v>0</v>
      </c>
      <c r="I2248" s="4" t="str">
        <f>VLOOKUP('Medical Examinations'!H2248,'Medical Examinations'!H2248:P4581,1,)</f>
        <v>No</v>
      </c>
      <c r="J2248" s="4" t="str">
        <f>VLOOKUP('Medical Examinations'!I2248,'Medical Examinations'!I2248:Q4581,1,)</f>
        <v>Normal Weight</v>
      </c>
      <c r="K2248" s="4" t="str">
        <f>VLOOKUP('Medical Examinations'!J2248,'Medical Examinations'!J2248:R4581,1,)</f>
        <v>Normal</v>
      </c>
      <c r="L2248" s="49">
        <f>VLOOKUP(Table3[[#This Row],[Charges]],Table3[[Charges]:[Age]],1,)</f>
        <v>40904.199999999997</v>
      </c>
      <c r="M2248" s="23" t="str">
        <f>VLOOKUP(Table3[[#This Row],[Hospital tier]],Table3[[Hospital tier]:[Age]],1,)</f>
        <v>tier - 1</v>
      </c>
      <c r="N2248" s="4" t="str">
        <f>VLOOKUP(Table3[[#This Row],[City tier]],Table3[[Hospital tier]:[Age]],1,)</f>
        <v>tier - 1</v>
      </c>
      <c r="O2248" s="4" t="str">
        <f>VLOOKUP(Table3[[#This Row],[State ID]],Table3[[State ID]:[Age]],1,)</f>
        <v>R1024</v>
      </c>
      <c r="P2248" s="4" t="str">
        <f>VLOOKUP(Table3[[#This Row],[Hospitalasion Details]],Table3[[Hospitalasion Details]:[Age]],1,)</f>
        <v>2-Jul-1999</v>
      </c>
      <c r="Q2248" s="4">
        <f>VLOOKUP(Table3[[#This Row],[Age]],Table3[Age],1,)</f>
        <v>23</v>
      </c>
    </row>
    <row r="2249" spans="1:17" x14ac:dyDescent="0.25">
      <c r="A2249" s="4" t="str">
        <f>VLOOKUP(Table2[[#This Row],[Customer ID]],Table2[],1,)</f>
        <v>Id2248</v>
      </c>
      <c r="B2249" s="4" t="str">
        <f>VLOOKUP(Table2[[#This Row],[Full Name]],Table2[[#This Row],[Full Name]],1,)</f>
        <v xml:space="preserve">  Eric S Kosters</v>
      </c>
      <c r="C2249" s="4">
        <f>VLOOKUP('Medical Examinations'!B2249,'Medical Examinations'!B2249:J4582,1,)</f>
        <v>15.18</v>
      </c>
      <c r="D2249" s="4">
        <f>VLOOKUP('Medical Examinations'!C2249,'Medical Examinations'!C2249:K4582,1,)</f>
        <v>11.11</v>
      </c>
      <c r="E2249" s="4" t="str">
        <f>VLOOKUP('Medical Examinations'!D2249,'Medical Examinations'!D2249:L4582,1,)</f>
        <v>No</v>
      </c>
      <c r="F2249" s="4" t="str">
        <f>VLOOKUP('Medical Examinations'!E2249,'Medical Examinations'!E2249:M4582,1,)</f>
        <v>No</v>
      </c>
      <c r="G2249" s="4" t="str">
        <f>VLOOKUP('Medical Examinations'!F2249,'Medical Examinations'!F2249:N4582,1,)</f>
        <v>No</v>
      </c>
      <c r="H2249" s="4">
        <f>VLOOKUP('Medical Examinations'!G2249,'Medical Examinations'!G2249:O4582,1,)</f>
        <v>0</v>
      </c>
      <c r="I2249" s="4" t="str">
        <f>VLOOKUP('Medical Examinations'!H2249,'Medical Examinations'!H2249:P4582,1,)</f>
        <v>No</v>
      </c>
      <c r="J2249" s="4" t="str">
        <f>VLOOKUP('Medical Examinations'!I2249,'Medical Examinations'!I2249:Q4582,1,)</f>
        <v>Underweight</v>
      </c>
      <c r="K2249" s="4" t="str">
        <f>VLOOKUP('Medical Examinations'!J2249,'Medical Examinations'!J2249:R4582,1,)</f>
        <v>Diabetes</v>
      </c>
      <c r="L2249" s="49">
        <f>VLOOKUP(Table3[[#This Row],[Charges]],Table3[[Charges]:[Age]],1,)</f>
        <v>40932.43</v>
      </c>
      <c r="M2249" s="23" t="str">
        <f>VLOOKUP(Table3[[#This Row],[Hospital tier]],Table3[[Hospital tier]:[Age]],1,)</f>
        <v>tier - 1</v>
      </c>
      <c r="N2249" s="4" t="str">
        <f>VLOOKUP(Table3[[#This Row],[City tier]],Table3[[Hospital tier]:[Age]],1,)</f>
        <v>tier - 2</v>
      </c>
      <c r="O2249" s="4" t="str">
        <f>VLOOKUP(Table3[[#This Row],[State ID]],Table3[[State ID]:[Age]],1,)</f>
        <v>R1013</v>
      </c>
      <c r="P2249" s="4" t="str">
        <f>VLOOKUP(Table3[[#This Row],[Hospitalasion Details]],Table3[[Hospitalasion Details]:[Age]],1,)</f>
        <v>4-Aug-1992</v>
      </c>
      <c r="Q2249" s="4">
        <f>VLOOKUP(Table3[[#This Row],[Age]],Table3[Age],1,)</f>
        <v>30</v>
      </c>
    </row>
    <row r="2250" spans="1:17" x14ac:dyDescent="0.25">
      <c r="A2250" s="4" t="str">
        <f>VLOOKUP(Table2[[#This Row],[Customer ID]],Table2[],1,)</f>
        <v>Id2249</v>
      </c>
      <c r="B2250" s="4" t="str">
        <f>VLOOKUP(Table2[[#This Row],[Full Name]],Table2[[#This Row],[Full Name]],1,)</f>
        <v xml:space="preserve">  Joseph Dykes</v>
      </c>
      <c r="C2250" s="4">
        <f>VLOOKUP('Medical Examinations'!B2250,'Medical Examinations'!B2250:J4583,1,)</f>
        <v>15.12</v>
      </c>
      <c r="D2250" s="4">
        <f>VLOOKUP('Medical Examinations'!C2250,'Medical Examinations'!C2250:K4583,1,)</f>
        <v>4.03</v>
      </c>
      <c r="E2250" s="4" t="str">
        <f>VLOOKUP('Medical Examinations'!D2250,'Medical Examinations'!D2250:L4583,1,)</f>
        <v>Yes</v>
      </c>
      <c r="F2250" s="4" t="str">
        <f>VLOOKUP('Medical Examinations'!E2250,'Medical Examinations'!E2250:M4583,1,)</f>
        <v>No</v>
      </c>
      <c r="G2250" s="4" t="str">
        <f>VLOOKUP('Medical Examinations'!F2250,'Medical Examinations'!F2250:N4583,1,)</f>
        <v>No</v>
      </c>
      <c r="H2250" s="4">
        <f>VLOOKUP('Medical Examinations'!G2250,'Medical Examinations'!G2250:O4583,1,)</f>
        <v>0</v>
      </c>
      <c r="I2250" s="4" t="str">
        <f>VLOOKUP('Medical Examinations'!H2250,'Medical Examinations'!H2250:P4583,1,)</f>
        <v>No</v>
      </c>
      <c r="J2250" s="4" t="str">
        <f>VLOOKUP('Medical Examinations'!I2250,'Medical Examinations'!I2250:Q4583,1,)</f>
        <v>Underweight</v>
      </c>
      <c r="K2250" s="4" t="str">
        <f>VLOOKUP('Medical Examinations'!J2250,'Medical Examinations'!J2250:R4583,1,)</f>
        <v>Normal</v>
      </c>
      <c r="L2250" s="49">
        <f>VLOOKUP(Table3[[#This Row],[Charges]],Table3[[Charges]:[Age]],1,)</f>
        <v>40941.29</v>
      </c>
      <c r="M2250" s="23" t="str">
        <f>VLOOKUP(Table3[[#This Row],[Hospital tier]],Table3[[Hospital tier]:[Age]],1,)</f>
        <v>tier - 1</v>
      </c>
      <c r="N2250" s="4" t="str">
        <f>VLOOKUP(Table3[[#This Row],[City tier]],Table3[[Hospital tier]:[Age]],1,)</f>
        <v>tier - 2</v>
      </c>
      <c r="O2250" s="4" t="str">
        <f>VLOOKUP(Table3[[#This Row],[State ID]],Table3[[State ID]:[Age]],1,)</f>
        <v>R1013</v>
      </c>
      <c r="P2250" s="4" t="str">
        <f>VLOOKUP(Table3[[#This Row],[Hospitalasion Details]],Table3[[Hospitalasion Details]:[Age]],1,)</f>
        <v>16-Sep-1979</v>
      </c>
      <c r="Q2250" s="4">
        <f>VLOOKUP(Table3[[#This Row],[Age]],Table3[Age],1,)</f>
        <v>43</v>
      </c>
    </row>
    <row r="2251" spans="1:17" x14ac:dyDescent="0.25">
      <c r="A2251" s="4" t="str">
        <f>VLOOKUP(Table2[[#This Row],[Customer ID]],Table2[],1,)</f>
        <v>Id2250</v>
      </c>
      <c r="B2251" s="4" t="str">
        <f>VLOOKUP(Table2[[#This Row],[Full Name]],Table2[[#This Row],[Full Name]],1,)</f>
        <v xml:space="preserve">  Mary Velan</v>
      </c>
      <c r="C2251" s="4">
        <f>VLOOKUP('Medical Examinations'!B2251,'Medical Examinations'!B2251:J4584,1,)</f>
        <v>23.88</v>
      </c>
      <c r="D2251" s="4">
        <f>VLOOKUP('Medical Examinations'!C2251,'Medical Examinations'!C2251:K4584,1,)</f>
        <v>4.51</v>
      </c>
      <c r="E2251" s="4" t="str">
        <f>VLOOKUP('Medical Examinations'!D2251,'Medical Examinations'!D2251:L4584,1,)</f>
        <v>No</v>
      </c>
      <c r="F2251" s="4" t="str">
        <f>VLOOKUP('Medical Examinations'!E2251,'Medical Examinations'!E2251:M4584,1,)</f>
        <v>No</v>
      </c>
      <c r="G2251" s="4" t="str">
        <f>VLOOKUP('Medical Examinations'!F2251,'Medical Examinations'!F2251:N4584,1,)</f>
        <v>No</v>
      </c>
      <c r="H2251" s="4">
        <f>VLOOKUP('Medical Examinations'!G2251,'Medical Examinations'!G2251:O4584,1,)</f>
        <v>1</v>
      </c>
      <c r="I2251" s="4" t="str">
        <f>VLOOKUP('Medical Examinations'!H2251,'Medical Examinations'!H2251:P4584,1,)</f>
        <v>No</v>
      </c>
      <c r="J2251" s="4" t="str">
        <f>VLOOKUP('Medical Examinations'!I2251,'Medical Examinations'!I2251:Q4584,1,)</f>
        <v>Normal Weight</v>
      </c>
      <c r="K2251" s="4" t="str">
        <f>VLOOKUP('Medical Examinations'!J2251,'Medical Examinations'!J2251:R4584,1,)</f>
        <v>Normal</v>
      </c>
      <c r="L2251" s="49">
        <f>VLOOKUP(Table3[[#This Row],[Charges]],Table3[[Charges]:[Age]],1,)</f>
        <v>40961.29</v>
      </c>
      <c r="M2251" s="23" t="str">
        <f>VLOOKUP(Table3[[#This Row],[Hospital tier]],Table3[[Hospital tier]:[Age]],1,)</f>
        <v>tier - 1</v>
      </c>
      <c r="N2251" s="4" t="str">
        <f>VLOOKUP(Table3[[#This Row],[City tier]],Table3[[Hospital tier]:[Age]],1,)</f>
        <v>tier - 2</v>
      </c>
      <c r="O2251" s="4" t="str">
        <f>VLOOKUP(Table3[[#This Row],[State ID]],Table3[[State ID]:[Age]],1,)</f>
        <v>R1011</v>
      </c>
      <c r="P2251" s="4" t="str">
        <f>VLOOKUP(Table3[[#This Row],[Hospitalasion Details]],Table3[[Hospitalasion Details]:[Age]],1,)</f>
        <v>8-Sep-1983</v>
      </c>
      <c r="Q2251" s="4">
        <f>VLOOKUP(Table3[[#This Row],[Age]],Table3[Age],1,)</f>
        <v>39</v>
      </c>
    </row>
    <row r="2252" spans="1:17" x14ac:dyDescent="0.25">
      <c r="A2252" s="4" t="str">
        <f>VLOOKUP(Table2[[#This Row],[Customer ID]],Table2[],1,)</f>
        <v>Id2251</v>
      </c>
      <c r="B2252" s="4" t="str">
        <f>VLOOKUP(Table2[[#This Row],[Full Name]],Table2[[#This Row],[Full Name]],1,)</f>
        <v xml:space="preserve">  Natalie Goolik</v>
      </c>
      <c r="C2252" s="4">
        <f>VLOOKUP('Medical Examinations'!B2252,'Medical Examinations'!B2252:J4585,1,)</f>
        <v>16.13</v>
      </c>
      <c r="D2252" s="4">
        <f>VLOOKUP('Medical Examinations'!C2252,'Medical Examinations'!C2252:K4585,1,)</f>
        <v>5.56</v>
      </c>
      <c r="E2252" s="4" t="str">
        <f>VLOOKUP('Medical Examinations'!D2252,'Medical Examinations'!D2252:L4585,1,)</f>
        <v>No</v>
      </c>
      <c r="F2252" s="4" t="str">
        <f>VLOOKUP('Medical Examinations'!E2252,'Medical Examinations'!E2252:M4585,1,)</f>
        <v>yes</v>
      </c>
      <c r="G2252" s="4" t="str">
        <f>VLOOKUP('Medical Examinations'!F2252,'Medical Examinations'!F2252:N4585,1,)</f>
        <v>No</v>
      </c>
      <c r="H2252" s="4">
        <f>VLOOKUP('Medical Examinations'!G2252,'Medical Examinations'!G2252:O4585,1,)</f>
        <v>1</v>
      </c>
      <c r="I2252" s="4" t="str">
        <f>VLOOKUP('Medical Examinations'!H2252,'Medical Examinations'!H2252:P4585,1,)</f>
        <v>No</v>
      </c>
      <c r="J2252" s="4" t="str">
        <f>VLOOKUP('Medical Examinations'!I2252,'Medical Examinations'!I2252:Q4585,1,)</f>
        <v>Underweight</v>
      </c>
      <c r="K2252" s="4" t="str">
        <f>VLOOKUP('Medical Examinations'!J2252,'Medical Examinations'!J2252:R4585,1,)</f>
        <v>Normal</v>
      </c>
      <c r="L2252" s="49">
        <f>VLOOKUP(Table3[[#This Row],[Charges]],Table3[[Charges]:[Age]],1,)</f>
        <v>40974.160000000003</v>
      </c>
      <c r="M2252" s="23" t="str">
        <f>VLOOKUP(Table3[[#This Row],[Hospital tier]],Table3[[Hospital tier]:[Age]],1,)</f>
        <v>tier - 1</v>
      </c>
      <c r="N2252" s="4" t="str">
        <f>VLOOKUP(Table3[[#This Row],[City tier]],Table3[[Hospital tier]:[Age]],1,)</f>
        <v>tier - 2</v>
      </c>
      <c r="O2252" s="4" t="str">
        <f>VLOOKUP(Table3[[#This Row],[State ID]],Table3[[State ID]:[Age]],1,)</f>
        <v>R1013</v>
      </c>
      <c r="P2252" s="4" t="str">
        <f>VLOOKUP(Table3[[#This Row],[Hospitalasion Details]],Table3[[Hospitalasion Details]:[Age]],1,)</f>
        <v>5-Jun-1974</v>
      </c>
      <c r="Q2252" s="4">
        <f>VLOOKUP(Table3[[#This Row],[Age]],Table3[Age],1,)</f>
        <v>49</v>
      </c>
    </row>
    <row r="2253" spans="1:17" x14ac:dyDescent="0.25">
      <c r="A2253" s="4" t="str">
        <f>VLOOKUP(Table2[[#This Row],[Customer ID]],Table2[],1,)</f>
        <v>Id2252</v>
      </c>
      <c r="B2253" s="4" t="str">
        <f>VLOOKUP(Table2[[#This Row],[Full Name]],Table2[[#This Row],[Full Name]],1,)</f>
        <v xml:space="preserve">  Christopher Bain</v>
      </c>
      <c r="C2253" s="4">
        <f>VLOOKUP('Medical Examinations'!B2253,'Medical Examinations'!B2253:J4586,1,)</f>
        <v>24.09</v>
      </c>
      <c r="D2253" s="4">
        <f>VLOOKUP('Medical Examinations'!C2253,'Medical Examinations'!C2253:K4586,1,)</f>
        <v>4.0999999999999996</v>
      </c>
      <c r="E2253" s="4" t="str">
        <f>VLOOKUP('Medical Examinations'!D2253,'Medical Examinations'!D2253:L4586,1,)</f>
        <v>No</v>
      </c>
      <c r="F2253" s="4" t="str">
        <f>VLOOKUP('Medical Examinations'!E2253,'Medical Examinations'!E2253:M4586,1,)</f>
        <v>yes</v>
      </c>
      <c r="G2253" s="4" t="str">
        <f>VLOOKUP('Medical Examinations'!F2253,'Medical Examinations'!F2253:N4586,1,)</f>
        <v>No</v>
      </c>
      <c r="H2253" s="4">
        <f>VLOOKUP('Medical Examinations'!G2253,'Medical Examinations'!G2253:O4586,1,)</f>
        <v>1</v>
      </c>
      <c r="I2253" s="4" t="str">
        <f>VLOOKUP('Medical Examinations'!H2253,'Medical Examinations'!H2253:P4586,1,)</f>
        <v>No</v>
      </c>
      <c r="J2253" s="4" t="str">
        <f>VLOOKUP('Medical Examinations'!I2253,'Medical Examinations'!I2253:Q4586,1,)</f>
        <v>Normal Weight</v>
      </c>
      <c r="K2253" s="4" t="str">
        <f>VLOOKUP('Medical Examinations'!J2253,'Medical Examinations'!J2253:R4586,1,)</f>
        <v>Normal</v>
      </c>
      <c r="L2253" s="49">
        <f>VLOOKUP(Table3[[#This Row],[Charges]],Table3[[Charges]:[Age]],1,)</f>
        <v>41034.22</v>
      </c>
      <c r="M2253" s="23" t="str">
        <f>VLOOKUP(Table3[[#This Row],[Hospital tier]],Table3[[Hospital tier]:[Age]],1,)</f>
        <v>tier - 1</v>
      </c>
      <c r="N2253" s="4" t="str">
        <f>VLOOKUP(Table3[[#This Row],[City tier]],Table3[[Hospital tier]:[Age]],1,)</f>
        <v>tier - 3</v>
      </c>
      <c r="O2253" s="4" t="str">
        <f>VLOOKUP(Table3[[#This Row],[State ID]],Table3[[State ID]:[Age]],1,)</f>
        <v>R1017</v>
      </c>
      <c r="P2253" s="4" t="str">
        <f>VLOOKUP(Table3[[#This Row],[Hospitalasion Details]],Table3[[Hospitalasion Details]:[Age]],1,)</f>
        <v>11-Oct-1979</v>
      </c>
      <c r="Q2253" s="4">
        <f>VLOOKUP(Table3[[#This Row],[Age]],Table3[Age],1,)</f>
        <v>43</v>
      </c>
    </row>
    <row r="2254" spans="1:17" x14ac:dyDescent="0.25">
      <c r="A2254" s="4" t="str">
        <f>VLOOKUP(Table2[[#This Row],[Customer ID]],Table2[],1,)</f>
        <v>Id2253</v>
      </c>
      <c r="B2254" s="4" t="str">
        <f>VLOOKUP(Table2[[#This Row],[Full Name]],Table2[[#This Row],[Full Name]],1,)</f>
        <v xml:space="preserve">  Sonja Wieck</v>
      </c>
      <c r="C2254" s="4">
        <f>VLOOKUP('Medical Examinations'!B2254,'Medical Examinations'!B2254:J4587,1,)</f>
        <v>19.43</v>
      </c>
      <c r="D2254" s="4">
        <f>VLOOKUP('Medical Examinations'!C2254,'Medical Examinations'!C2254:K4587,1,)</f>
        <v>5.85</v>
      </c>
      <c r="E2254" s="4" t="str">
        <f>VLOOKUP('Medical Examinations'!D2254,'Medical Examinations'!D2254:L4587,1,)</f>
        <v>No</v>
      </c>
      <c r="F2254" s="4" t="str">
        <f>VLOOKUP('Medical Examinations'!E2254,'Medical Examinations'!E2254:M4587,1,)</f>
        <v>yes</v>
      </c>
      <c r="G2254" s="4" t="str">
        <f>VLOOKUP('Medical Examinations'!F2254,'Medical Examinations'!F2254:N4587,1,)</f>
        <v>No</v>
      </c>
      <c r="H2254" s="4">
        <f>VLOOKUP('Medical Examinations'!G2254,'Medical Examinations'!G2254:O4587,1,)</f>
        <v>1</v>
      </c>
      <c r="I2254" s="4" t="str">
        <f>VLOOKUP('Medical Examinations'!H2254,'Medical Examinations'!H2254:P4587,1,)</f>
        <v>No</v>
      </c>
      <c r="J2254" s="4" t="str">
        <f>VLOOKUP('Medical Examinations'!I2254,'Medical Examinations'!I2254:Q4587,1,)</f>
        <v>Normal Weight</v>
      </c>
      <c r="K2254" s="4" t="str">
        <f>VLOOKUP('Medical Examinations'!J2254,'Medical Examinations'!J2254:R4587,1,)</f>
        <v>Pre diabetes</v>
      </c>
      <c r="L2254" s="49">
        <f>VLOOKUP(Table3[[#This Row],[Charges]],Table3[[Charges]:[Age]],1,)</f>
        <v>41055.29</v>
      </c>
      <c r="M2254" s="23" t="str">
        <f>VLOOKUP(Table3[[#This Row],[Hospital tier]],Table3[[Hospital tier]:[Age]],1,)</f>
        <v>tier - 1</v>
      </c>
      <c r="N2254" s="4" t="str">
        <f>VLOOKUP(Table3[[#This Row],[City tier]],Table3[[Hospital tier]:[Age]],1,)</f>
        <v>tier - 2</v>
      </c>
      <c r="O2254" s="4" t="str">
        <f>VLOOKUP(Table3[[#This Row],[State ID]],Table3[[State ID]:[Age]],1,)</f>
        <v>R1011</v>
      </c>
      <c r="P2254" s="4" t="str">
        <f>VLOOKUP(Table3[[#This Row],[Hospitalasion Details]],Table3[[Hospitalasion Details]:[Age]],1,)</f>
        <v>12-Aug-1972</v>
      </c>
      <c r="Q2254" s="4">
        <f>VLOOKUP(Table3[[#This Row],[Age]],Table3[Age],1,)</f>
        <v>50</v>
      </c>
    </row>
    <row r="2255" spans="1:17" x14ac:dyDescent="0.25">
      <c r="A2255" s="4" t="str">
        <f>VLOOKUP(Table2[[#This Row],[Customer ID]],Table2[],1,)</f>
        <v>Id2254</v>
      </c>
      <c r="B2255" s="4" t="str">
        <f>VLOOKUP(Table2[[#This Row],[Full Name]],Table2[[#This Row],[Full Name]],1,)</f>
        <v xml:space="preserve">  Alexandra Friel</v>
      </c>
      <c r="C2255" s="4">
        <f>VLOOKUP('Medical Examinations'!B2255,'Medical Examinations'!B2255:J4588,1,)</f>
        <v>15.22</v>
      </c>
      <c r="D2255" s="4">
        <f>VLOOKUP('Medical Examinations'!C2255,'Medical Examinations'!C2255:K4588,1,)</f>
        <v>4.92</v>
      </c>
      <c r="E2255" s="4" t="str">
        <f>VLOOKUP('Medical Examinations'!D2255,'Medical Examinations'!D2255:L4588,1,)</f>
        <v>Yes</v>
      </c>
      <c r="F2255" s="4" t="str">
        <f>VLOOKUP('Medical Examinations'!E2255,'Medical Examinations'!E2255:M4588,1,)</f>
        <v>No</v>
      </c>
      <c r="G2255" s="4" t="str">
        <f>VLOOKUP('Medical Examinations'!F2255,'Medical Examinations'!F2255:N4588,1,)</f>
        <v>Yes</v>
      </c>
      <c r="H2255" s="4">
        <f>VLOOKUP('Medical Examinations'!G2255,'Medical Examinations'!G2255:O4588,1,)</f>
        <v>1</v>
      </c>
      <c r="I2255" s="4" t="str">
        <f>VLOOKUP('Medical Examinations'!H2255,'Medical Examinations'!H2255:P4588,1,)</f>
        <v>No</v>
      </c>
      <c r="J2255" s="4" t="str">
        <f>VLOOKUP('Medical Examinations'!I2255,'Medical Examinations'!I2255:Q4588,1,)</f>
        <v>Underweight</v>
      </c>
      <c r="K2255" s="4" t="str">
        <f>VLOOKUP('Medical Examinations'!J2255,'Medical Examinations'!J2255:R4588,1,)</f>
        <v>Normal</v>
      </c>
      <c r="L2255" s="49">
        <f>VLOOKUP(Table3[[#This Row],[Charges]],Table3[[Charges]:[Age]],1,)</f>
        <v>41097.160000000003</v>
      </c>
      <c r="M2255" s="23" t="str">
        <f>VLOOKUP(Table3[[#This Row],[Hospital tier]],Table3[[Hospital tier]:[Age]],1,)</f>
        <v>tier - 1</v>
      </c>
      <c r="N2255" s="4" t="str">
        <f>VLOOKUP(Table3[[#This Row],[City tier]],Table3[[Hospital tier]:[Age]],1,)</f>
        <v>tier - 3</v>
      </c>
      <c r="O2255" s="4" t="str">
        <f>VLOOKUP(Table3[[#This Row],[State ID]],Table3[[State ID]:[Age]],1,)</f>
        <v>R1016</v>
      </c>
      <c r="P2255" s="4" t="str">
        <f>VLOOKUP(Table3[[#This Row],[Hospitalasion Details]],Table3[[Hospitalasion Details]:[Age]],1,)</f>
        <v>6-Sep-1972</v>
      </c>
      <c r="Q2255" s="4">
        <f>VLOOKUP(Table3[[#This Row],[Age]],Table3[Age],1,)</f>
        <v>50</v>
      </c>
    </row>
    <row r="2256" spans="1:17" x14ac:dyDescent="0.25">
      <c r="A2256" s="4" t="str">
        <f>VLOOKUP(Table2[[#This Row],[Customer ID]],Table2[],1,)</f>
        <v>Id2255</v>
      </c>
      <c r="B2256" s="4" t="str">
        <f>VLOOKUP(Table2[[#This Row],[Full Name]],Table2[[#This Row],[Full Name]],1,)</f>
        <v xml:space="preserve">  Martha L Santandreu</v>
      </c>
      <c r="C2256" s="4">
        <f>VLOOKUP('Medical Examinations'!B2256,'Medical Examinations'!B2256:J4589,1,)</f>
        <v>20.72</v>
      </c>
      <c r="D2256" s="4">
        <f>VLOOKUP('Medical Examinations'!C2256,'Medical Examinations'!C2256:K4589,1,)</f>
        <v>9.4600000000000009</v>
      </c>
      <c r="E2256" s="4" t="str">
        <f>VLOOKUP('Medical Examinations'!D2256,'Medical Examinations'!D2256:L4589,1,)</f>
        <v>No</v>
      </c>
      <c r="F2256" s="4" t="str">
        <f>VLOOKUP('Medical Examinations'!E2256,'Medical Examinations'!E2256:M4589,1,)</f>
        <v>No</v>
      </c>
      <c r="G2256" s="4" t="str">
        <f>VLOOKUP('Medical Examinations'!F2256,'Medical Examinations'!F2256:N4589,1,)</f>
        <v>No</v>
      </c>
      <c r="H2256" s="4">
        <f>VLOOKUP('Medical Examinations'!G2256,'Medical Examinations'!G2256:O4589,1,)</f>
        <v>0</v>
      </c>
      <c r="I2256" s="4" t="str">
        <f>VLOOKUP('Medical Examinations'!H2256,'Medical Examinations'!H2256:P4589,1,)</f>
        <v>No</v>
      </c>
      <c r="J2256" s="4" t="str">
        <f>VLOOKUP('Medical Examinations'!I2256,'Medical Examinations'!I2256:Q4589,1,)</f>
        <v>Normal Weight</v>
      </c>
      <c r="K2256" s="4" t="str">
        <f>VLOOKUP('Medical Examinations'!J2256,'Medical Examinations'!J2256:R4589,1,)</f>
        <v>Diabetes</v>
      </c>
      <c r="L2256" s="49">
        <f>VLOOKUP(Table3[[#This Row],[Charges]],Table3[[Charges]:[Age]],1,)</f>
        <v>41191.57</v>
      </c>
      <c r="M2256" s="23" t="str">
        <f>VLOOKUP(Table3[[#This Row],[Hospital tier]],Table3[[Hospital tier]:[Age]],1,)</f>
        <v>tier - 1</v>
      </c>
      <c r="N2256" s="4" t="str">
        <f>VLOOKUP(Table3[[#This Row],[City tier]],Table3[[Hospital tier]:[Age]],1,)</f>
        <v>tier - 2</v>
      </c>
      <c r="O2256" s="4" t="str">
        <f>VLOOKUP(Table3[[#This Row],[State ID]],Table3[[State ID]:[Age]],1,)</f>
        <v>R1011</v>
      </c>
      <c r="P2256" s="4" t="str">
        <f>VLOOKUP(Table3[[#This Row],[Hospitalasion Details]],Table3[[Hospitalasion Details]:[Age]],1,)</f>
        <v>8-Aug-1969</v>
      </c>
      <c r="Q2256" s="4">
        <f>VLOOKUP(Table3[[#This Row],[Age]],Table3[Age],1,)</f>
        <v>53</v>
      </c>
    </row>
    <row r="2257" spans="1:17" x14ac:dyDescent="0.25">
      <c r="A2257" s="4" t="str">
        <f>VLOOKUP(Table2[[#This Row],[Customer ID]],Table2[],1,)</f>
        <v>Id2256</v>
      </c>
      <c r="B2257" s="4" t="str">
        <f>VLOOKUP(Table2[[#This Row],[Full Name]],Table2[[#This Row],[Full Name]],1,)</f>
        <v xml:space="preserve">  Ryan C Johnson</v>
      </c>
      <c r="C2257" s="4">
        <f>VLOOKUP('Medical Examinations'!B2257,'Medical Examinations'!B2257:J4590,1,)</f>
        <v>35.4</v>
      </c>
      <c r="D2257" s="4">
        <f>VLOOKUP('Medical Examinations'!C2257,'Medical Examinations'!C2257:K4590,1,)</f>
        <v>5.94</v>
      </c>
      <c r="E2257" s="4" t="str">
        <f>VLOOKUP('Medical Examinations'!D2257,'Medical Examinations'!D2257:L4590,1,)</f>
        <v>No</v>
      </c>
      <c r="F2257" s="4" t="str">
        <f>VLOOKUP('Medical Examinations'!E2257,'Medical Examinations'!E2257:M4590,1,)</f>
        <v>No</v>
      </c>
      <c r="G2257" s="4" t="str">
        <f>VLOOKUP('Medical Examinations'!F2257,'Medical Examinations'!F2257:N4590,1,)</f>
        <v>Yes</v>
      </c>
      <c r="H2257" s="4">
        <f>VLOOKUP('Medical Examinations'!G2257,'Medical Examinations'!G2257:O4590,1,)</f>
        <v>1</v>
      </c>
      <c r="I2257" s="4" t="str">
        <f>VLOOKUP('Medical Examinations'!H2257,'Medical Examinations'!H2257:P4590,1,)</f>
        <v>No</v>
      </c>
      <c r="J2257" s="4" t="str">
        <f>VLOOKUP('Medical Examinations'!I2257,'Medical Examinations'!I2257:Q4590,1,)</f>
        <v>Obesity</v>
      </c>
      <c r="K2257" s="4" t="str">
        <f>VLOOKUP('Medical Examinations'!J2257,'Medical Examinations'!J2257:R4590,1,)</f>
        <v>Pre diabetes</v>
      </c>
      <c r="L2257" s="49">
        <f>VLOOKUP(Table3[[#This Row],[Charges]],Table3[[Charges]:[Age]],1,)</f>
        <v>41250.39</v>
      </c>
      <c r="M2257" s="23" t="str">
        <f>VLOOKUP(Table3[[#This Row],[Hospital tier]],Table3[[Hospital tier]:[Age]],1,)</f>
        <v>tier - 1</v>
      </c>
      <c r="N2257" s="4" t="str">
        <f>VLOOKUP(Table3[[#This Row],[City tier]],Table3[[Hospital tier]:[Age]],1,)</f>
        <v>tier - 3</v>
      </c>
      <c r="O2257" s="4" t="str">
        <f>VLOOKUP(Table3[[#This Row],[State ID]],Table3[[State ID]:[Age]],1,)</f>
        <v>R1011</v>
      </c>
      <c r="P2257" s="4" t="str">
        <f>VLOOKUP(Table3[[#This Row],[Hospitalasion Details]],Table3[[Hospitalasion Details]:[Age]],1,)</f>
        <v>6-Jun-1964</v>
      </c>
      <c r="Q2257" s="4">
        <f>VLOOKUP(Table3[[#This Row],[Age]],Table3[Age],1,)</f>
        <v>59</v>
      </c>
    </row>
    <row r="2258" spans="1:17" x14ac:dyDescent="0.25">
      <c r="A2258" s="4" t="str">
        <f>VLOOKUP(Table2[[#This Row],[Customer ID]],Table2[],1,)</f>
        <v>Id2257</v>
      </c>
      <c r="B2258" s="4" t="str">
        <f>VLOOKUP(Table2[[#This Row],[Full Name]],Table2[[#This Row],[Full Name]],1,)</f>
        <v xml:space="preserve">  Cliff Gerber</v>
      </c>
      <c r="C2258" s="4">
        <f>VLOOKUP('Medical Examinations'!B2258,'Medical Examinations'!B2258:J4591,1,)</f>
        <v>34.4</v>
      </c>
      <c r="D2258" s="4">
        <f>VLOOKUP('Medical Examinations'!C2258,'Medical Examinations'!C2258:K4591,1,)</f>
        <v>5.7</v>
      </c>
      <c r="E2258" s="4" t="str">
        <f>VLOOKUP('Medical Examinations'!D2258,'Medical Examinations'!D2258:L4591,1,)</f>
        <v>No</v>
      </c>
      <c r="F2258" s="4" t="str">
        <f>VLOOKUP('Medical Examinations'!E2258,'Medical Examinations'!E2258:M4591,1,)</f>
        <v>No</v>
      </c>
      <c r="G2258" s="4" t="str">
        <f>VLOOKUP('Medical Examinations'!F2258,'Medical Examinations'!F2258:N4591,1,)</f>
        <v>Yes</v>
      </c>
      <c r="H2258" s="4">
        <f>VLOOKUP('Medical Examinations'!G2258,'Medical Examinations'!G2258:O4591,1,)</f>
        <v>1</v>
      </c>
      <c r="I2258" s="4" t="str">
        <f>VLOOKUP('Medical Examinations'!H2258,'Medical Examinations'!H2258:P4591,1,)</f>
        <v>No</v>
      </c>
      <c r="J2258" s="4" t="str">
        <f>VLOOKUP('Medical Examinations'!I2258,'Medical Examinations'!I2258:Q4591,1,)</f>
        <v>Obesity</v>
      </c>
      <c r="K2258" s="4" t="str">
        <f>VLOOKUP('Medical Examinations'!J2258,'Medical Examinations'!J2258:R4591,1,)</f>
        <v>Pre diabetes</v>
      </c>
      <c r="L2258" s="49">
        <f>VLOOKUP(Table3[[#This Row],[Charges]],Table3[[Charges]:[Age]],1,)</f>
        <v>41271.5</v>
      </c>
      <c r="M2258" s="23" t="str">
        <f>VLOOKUP(Table3[[#This Row],[Hospital tier]],Table3[[Hospital tier]:[Age]],1,)</f>
        <v>tier - 1</v>
      </c>
      <c r="N2258" s="4" t="str">
        <f>VLOOKUP(Table3[[#This Row],[City tier]],Table3[[Hospital tier]:[Age]],1,)</f>
        <v>tier - 2</v>
      </c>
      <c r="O2258" s="4" t="str">
        <f>VLOOKUP(Table3[[#This Row],[State ID]],Table3[[State ID]:[Age]],1,)</f>
        <v>R1011</v>
      </c>
      <c r="P2258" s="4" t="str">
        <f>VLOOKUP(Table3[[#This Row],[Hospitalasion Details]],Table3[[Hospitalasion Details]:[Age]],1,)</f>
        <v>27-Aug-1977</v>
      </c>
      <c r="Q2258" s="4">
        <f>VLOOKUP(Table3[[#This Row],[Age]],Table3[Age],1,)</f>
        <v>45</v>
      </c>
    </row>
    <row r="2259" spans="1:17" x14ac:dyDescent="0.25">
      <c r="A2259" s="4" t="str">
        <f>VLOOKUP(Table2[[#This Row],[Customer ID]],Table2[],1,)</f>
        <v>Id2258</v>
      </c>
      <c r="B2259" s="4" t="str">
        <f>VLOOKUP(Table2[[#This Row],[Full Name]],Table2[[#This Row],[Full Name]],1,)</f>
        <v xml:space="preserve">  Blue Benadum</v>
      </c>
      <c r="C2259" s="4">
        <f>VLOOKUP('Medical Examinations'!B2259,'Medical Examinations'!B2259:J4592,1,)</f>
        <v>34.1</v>
      </c>
      <c r="D2259" s="4">
        <f>VLOOKUP('Medical Examinations'!C2259,'Medical Examinations'!C2259:K4592,1,)</f>
        <v>4.13</v>
      </c>
      <c r="E2259" s="4" t="str">
        <f>VLOOKUP('Medical Examinations'!D2259,'Medical Examinations'!D2259:L4592,1,)</f>
        <v>No</v>
      </c>
      <c r="F2259" s="4" t="str">
        <f>VLOOKUP('Medical Examinations'!E2259,'Medical Examinations'!E2259:M4592,1,)</f>
        <v>No</v>
      </c>
      <c r="G2259" s="4" t="str">
        <f>VLOOKUP('Medical Examinations'!F2259,'Medical Examinations'!F2259:N4592,1,)</f>
        <v>Yes</v>
      </c>
      <c r="H2259" s="4">
        <f>VLOOKUP('Medical Examinations'!G2259,'Medical Examinations'!G2259:O4592,1,)</f>
        <v>1</v>
      </c>
      <c r="I2259" s="4" t="str">
        <f>VLOOKUP('Medical Examinations'!H2259,'Medical Examinations'!H2259:P4592,1,)</f>
        <v>No</v>
      </c>
      <c r="J2259" s="4" t="str">
        <f>VLOOKUP('Medical Examinations'!I2259,'Medical Examinations'!I2259:Q4592,1,)</f>
        <v>Obesity</v>
      </c>
      <c r="K2259" s="4" t="str">
        <f>VLOOKUP('Medical Examinations'!J2259,'Medical Examinations'!J2259:R4592,1,)</f>
        <v>Normal</v>
      </c>
      <c r="L2259" s="49">
        <f>VLOOKUP(Table3[[#This Row],[Charges]],Table3[[Charges]:[Age]],1,)</f>
        <v>41331.79</v>
      </c>
      <c r="M2259" s="23" t="str">
        <f>VLOOKUP(Table3[[#This Row],[Hospital tier]],Table3[[Hospital tier]:[Age]],1,)</f>
        <v>tier - 1</v>
      </c>
      <c r="N2259" s="4" t="str">
        <f>VLOOKUP(Table3[[#This Row],[City tier]],Table3[[Hospital tier]:[Age]],1,)</f>
        <v>tier - 2</v>
      </c>
      <c r="O2259" s="4" t="str">
        <f>VLOOKUP(Table3[[#This Row],[State ID]],Table3[[State ID]:[Age]],1,)</f>
        <v>R1011</v>
      </c>
      <c r="P2259" s="4" t="str">
        <f>VLOOKUP(Table3[[#This Row],[Hospitalasion Details]],Table3[[Hospitalasion Details]:[Age]],1,)</f>
        <v>7-Oct-1964</v>
      </c>
      <c r="Q2259" s="4">
        <f>VLOOKUP(Table3[[#This Row],[Age]],Table3[Age],1,)</f>
        <v>58</v>
      </c>
    </row>
    <row r="2260" spans="1:17" x14ac:dyDescent="0.25">
      <c r="A2260" s="4" t="str">
        <f>VLOOKUP(Table2[[#This Row],[Customer ID]],Table2[],1,)</f>
        <v>Id2259</v>
      </c>
      <c r="B2260" s="4" t="str">
        <f>VLOOKUP(Table2[[#This Row],[Full Name]],Table2[[#This Row],[Full Name]],1,)</f>
        <v xml:space="preserve">  Jeffrey M Ragazzini</v>
      </c>
      <c r="C2260" s="4">
        <f>VLOOKUP('Medical Examinations'!B2260,'Medical Examinations'!B2260:J4593,1,)</f>
        <v>30.4</v>
      </c>
      <c r="D2260" s="4">
        <f>VLOOKUP('Medical Examinations'!C2260,'Medical Examinations'!C2260:K4593,1,)</f>
        <v>4.7699999999999996</v>
      </c>
      <c r="E2260" s="4" t="str">
        <f>VLOOKUP('Medical Examinations'!D2260,'Medical Examinations'!D2260:L4593,1,)</f>
        <v>No</v>
      </c>
      <c r="F2260" s="4" t="str">
        <f>VLOOKUP('Medical Examinations'!E2260,'Medical Examinations'!E2260:M4593,1,)</f>
        <v>No</v>
      </c>
      <c r="G2260" s="4" t="str">
        <f>VLOOKUP('Medical Examinations'!F2260,'Medical Examinations'!F2260:N4593,1,)</f>
        <v>Yes</v>
      </c>
      <c r="H2260" s="4">
        <f>VLOOKUP('Medical Examinations'!G2260,'Medical Examinations'!G2260:O4593,1,)</f>
        <v>1</v>
      </c>
      <c r="I2260" s="4" t="str">
        <f>VLOOKUP('Medical Examinations'!H2260,'Medical Examinations'!H2260:P4593,1,)</f>
        <v>No</v>
      </c>
      <c r="J2260" s="4" t="str">
        <f>VLOOKUP('Medical Examinations'!I2260,'Medical Examinations'!I2260:Q4593,1,)</f>
        <v>Obesity</v>
      </c>
      <c r="K2260" s="4" t="str">
        <f>VLOOKUP('Medical Examinations'!J2260,'Medical Examinations'!J2260:R4593,1,)</f>
        <v>Normal</v>
      </c>
      <c r="L2260" s="49">
        <f>VLOOKUP(Table3[[#This Row],[Charges]],Table3[[Charges]:[Age]],1,)</f>
        <v>41351.879999999997</v>
      </c>
      <c r="M2260" s="23" t="str">
        <f>VLOOKUP(Table3[[#This Row],[Hospital tier]],Table3[[Hospital tier]:[Age]],1,)</f>
        <v>tier - 1</v>
      </c>
      <c r="N2260" s="4" t="str">
        <f>VLOOKUP(Table3[[#This Row],[City tier]],Table3[[Hospital tier]:[Age]],1,)</f>
        <v>tier - 2</v>
      </c>
      <c r="O2260" s="4" t="str">
        <f>VLOOKUP(Table3[[#This Row],[State ID]],Table3[[State ID]:[Age]],1,)</f>
        <v>R1011</v>
      </c>
      <c r="P2260" s="4" t="str">
        <f>VLOOKUP(Table3[[#This Row],[Hospitalasion Details]],Table3[[Hospitalasion Details]:[Age]],1,)</f>
        <v>16-Oct-1971</v>
      </c>
      <c r="Q2260" s="4">
        <f>VLOOKUP(Table3[[#This Row],[Age]],Table3[Age],1,)</f>
        <v>51</v>
      </c>
    </row>
    <row r="2261" spans="1:17" x14ac:dyDescent="0.25">
      <c r="A2261" s="4" t="str">
        <f>VLOOKUP(Table2[[#This Row],[Customer ID]],Table2[],1,)</f>
        <v>Id2260</v>
      </c>
      <c r="B2261" s="4" t="str">
        <f>VLOOKUP(Table2[[#This Row],[Full Name]],Table2[[#This Row],[Full Name]],1,)</f>
        <v xml:space="preserve">  Andrew Kessinger</v>
      </c>
      <c r="C2261" s="4">
        <f>VLOOKUP('Medical Examinations'!B2261,'Medical Examinations'!B2261:J4594,1,)</f>
        <v>28.7</v>
      </c>
      <c r="D2261" s="4">
        <f>VLOOKUP('Medical Examinations'!C2261,'Medical Examinations'!C2261:K4594,1,)</f>
        <v>4.99</v>
      </c>
      <c r="E2261" s="4" t="str">
        <f>VLOOKUP('Medical Examinations'!D2261,'Medical Examinations'!D2261:L4594,1,)</f>
        <v>No</v>
      </c>
      <c r="F2261" s="4" t="str">
        <f>VLOOKUP('Medical Examinations'!E2261,'Medical Examinations'!E2261:M4594,1,)</f>
        <v>No</v>
      </c>
      <c r="G2261" s="4" t="str">
        <f>VLOOKUP('Medical Examinations'!F2261,'Medical Examinations'!F2261:N4594,1,)</f>
        <v>Yes</v>
      </c>
      <c r="H2261" s="4">
        <f>VLOOKUP('Medical Examinations'!G2261,'Medical Examinations'!G2261:O4594,1,)</f>
        <v>1</v>
      </c>
      <c r="I2261" s="4" t="str">
        <f>VLOOKUP('Medical Examinations'!H2261,'Medical Examinations'!H2261:P4594,1,)</f>
        <v>No</v>
      </c>
      <c r="J2261" s="4" t="str">
        <f>VLOOKUP('Medical Examinations'!I2261,'Medical Examinations'!I2261:Q4594,1,)</f>
        <v>Over Weight</v>
      </c>
      <c r="K2261" s="4" t="str">
        <f>VLOOKUP('Medical Examinations'!J2261,'Medical Examinations'!J2261:R4594,1,)</f>
        <v>Normal</v>
      </c>
      <c r="L2261" s="49">
        <f>VLOOKUP(Table3[[#This Row],[Charges]],Table3[[Charges]:[Age]],1,)</f>
        <v>41505.15</v>
      </c>
      <c r="M2261" s="23" t="str">
        <f>VLOOKUP(Table3[[#This Row],[Hospital tier]],Table3[[Hospital tier]:[Age]],1,)</f>
        <v>tier - 1</v>
      </c>
      <c r="N2261" s="4" t="str">
        <f>VLOOKUP(Table3[[#This Row],[City tier]],Table3[[Hospital tier]:[Age]],1,)</f>
        <v>tier - 2</v>
      </c>
      <c r="O2261" s="4" t="str">
        <f>VLOOKUP(Table3[[#This Row],[State ID]],Table3[[State ID]:[Age]],1,)</f>
        <v>R1011</v>
      </c>
      <c r="P2261" s="4" t="str">
        <f>VLOOKUP(Table3[[#This Row],[Hospitalasion Details]],Table3[[Hospitalasion Details]:[Age]],1,)</f>
        <v>22-Dec-1967</v>
      </c>
      <c r="Q2261" s="4">
        <f>VLOOKUP(Table3[[#This Row],[Age]],Table3[Age],1,)</f>
        <v>55</v>
      </c>
    </row>
    <row r="2262" spans="1:17" x14ac:dyDescent="0.25">
      <c r="A2262" s="4" t="str">
        <f>VLOOKUP(Table2[[#This Row],[Customer ID]],Table2[],1,)</f>
        <v>Id2261</v>
      </c>
      <c r="B2262" s="4" t="str">
        <f>VLOOKUP(Table2[[#This Row],[Full Name]],Table2[[#This Row],[Full Name]],1,)</f>
        <v xml:space="preserve">  Julia Bezgin</v>
      </c>
      <c r="C2262" s="4">
        <f>VLOOKUP('Medical Examinations'!B2262,'Medical Examinations'!B2262:J4595,1,)</f>
        <v>17.440000000000001</v>
      </c>
      <c r="D2262" s="4">
        <f>VLOOKUP('Medical Examinations'!C2262,'Medical Examinations'!C2262:K4595,1,)</f>
        <v>4.42</v>
      </c>
      <c r="E2262" s="4" t="str">
        <f>VLOOKUP('Medical Examinations'!D2262,'Medical Examinations'!D2262:L4595,1,)</f>
        <v>Yes</v>
      </c>
      <c r="F2262" s="4" t="str">
        <f>VLOOKUP('Medical Examinations'!E2262,'Medical Examinations'!E2262:M4595,1,)</f>
        <v>No</v>
      </c>
      <c r="G2262" s="4" t="str">
        <f>VLOOKUP('Medical Examinations'!F2262,'Medical Examinations'!F2262:N4595,1,)</f>
        <v>Yes</v>
      </c>
      <c r="H2262" s="4">
        <f>VLOOKUP('Medical Examinations'!G2262,'Medical Examinations'!G2262:O4595,1,)</f>
        <v>1</v>
      </c>
      <c r="I2262" s="4" t="str">
        <f>VLOOKUP('Medical Examinations'!H2262,'Medical Examinations'!H2262:P4595,1,)</f>
        <v>No</v>
      </c>
      <c r="J2262" s="4" t="str">
        <f>VLOOKUP('Medical Examinations'!I2262,'Medical Examinations'!I2262:Q4595,1,)</f>
        <v>Underweight</v>
      </c>
      <c r="K2262" s="4" t="str">
        <f>VLOOKUP('Medical Examinations'!J2262,'Medical Examinations'!J2262:R4595,1,)</f>
        <v>Normal</v>
      </c>
      <c r="L2262" s="49">
        <f>VLOOKUP(Table3[[#This Row],[Charges]],Table3[[Charges]:[Age]],1,)</f>
        <v>41636.199999999997</v>
      </c>
      <c r="M2262" s="23" t="str">
        <f>VLOOKUP(Table3[[#This Row],[Hospital tier]],Table3[[Hospital tier]:[Age]],1,)</f>
        <v>tier - 1</v>
      </c>
      <c r="N2262" s="4" t="str">
        <f>VLOOKUP(Table3[[#This Row],[City tier]],Table3[[Hospital tier]:[Age]],1,)</f>
        <v>tier - 1</v>
      </c>
      <c r="O2262" s="4" t="str">
        <f>VLOOKUP(Table3[[#This Row],[State ID]],Table3[[State ID]:[Age]],1,)</f>
        <v>R1011</v>
      </c>
      <c r="P2262" s="4" t="str">
        <f>VLOOKUP(Table3[[#This Row],[Hospitalasion Details]],Table3[[Hospitalasion Details]:[Age]],1,)</f>
        <v>24-Nov-1974</v>
      </c>
      <c r="Q2262" s="4">
        <f>VLOOKUP(Table3[[#This Row],[Age]],Table3[Age],1,)</f>
        <v>48</v>
      </c>
    </row>
    <row r="2263" spans="1:17" x14ac:dyDescent="0.25">
      <c r="A2263" s="4" t="str">
        <f>VLOOKUP(Table2[[#This Row],[Customer ID]],Table2[],1,)</f>
        <v>Id2262</v>
      </c>
      <c r="B2263" s="4" t="str">
        <f>VLOOKUP(Table2[[#This Row],[Full Name]],Table2[[#This Row],[Full Name]],1,)</f>
        <v xml:space="preserve">  Daniel Woldesilassie</v>
      </c>
      <c r="C2263" s="4">
        <f>VLOOKUP('Medical Examinations'!B2263,'Medical Examinations'!B2263:J4596,1,)</f>
        <v>27.6</v>
      </c>
      <c r="D2263" s="4">
        <f>VLOOKUP('Medical Examinations'!C2263,'Medical Examinations'!C2263:K4596,1,)</f>
        <v>4.01</v>
      </c>
      <c r="E2263" s="4" t="str">
        <f>VLOOKUP('Medical Examinations'!D2263,'Medical Examinations'!D2263:L4596,1,)</f>
        <v>No</v>
      </c>
      <c r="F2263" s="4" t="str">
        <f>VLOOKUP('Medical Examinations'!E2263,'Medical Examinations'!E2263:M4596,1,)</f>
        <v>No</v>
      </c>
      <c r="G2263" s="4" t="str">
        <f>VLOOKUP('Medical Examinations'!F2263,'Medical Examinations'!F2263:N4596,1,)</f>
        <v>Yes</v>
      </c>
      <c r="H2263" s="4">
        <f>VLOOKUP('Medical Examinations'!G2263,'Medical Examinations'!G2263:O4596,1,)</f>
        <v>1</v>
      </c>
      <c r="I2263" s="4" t="str">
        <f>VLOOKUP('Medical Examinations'!H2263,'Medical Examinations'!H2263:P4596,1,)</f>
        <v>No</v>
      </c>
      <c r="J2263" s="4" t="str">
        <f>VLOOKUP('Medical Examinations'!I2263,'Medical Examinations'!I2263:Q4596,1,)</f>
        <v>Over Weight</v>
      </c>
      <c r="K2263" s="4" t="str">
        <f>VLOOKUP('Medical Examinations'!J2263,'Medical Examinations'!J2263:R4596,1,)</f>
        <v>Normal</v>
      </c>
      <c r="L2263" s="49">
        <f>VLOOKUP(Table3[[#This Row],[Charges]],Table3[[Charges]:[Age]],1,)</f>
        <v>41661.599999999999</v>
      </c>
      <c r="M2263" s="23" t="str">
        <f>VLOOKUP(Table3[[#This Row],[Hospital tier]],Table3[[Hospital tier]:[Age]],1,)</f>
        <v>tier - 1</v>
      </c>
      <c r="N2263" s="4" t="str">
        <f>VLOOKUP(Table3[[#This Row],[City tier]],Table3[[Hospital tier]:[Age]],1,)</f>
        <v>tier - 3</v>
      </c>
      <c r="O2263" s="4" t="str">
        <f>VLOOKUP(Table3[[#This Row],[State ID]],Table3[[State ID]:[Age]],1,)</f>
        <v>R1011</v>
      </c>
      <c r="P2263" s="4" t="str">
        <f>VLOOKUP(Table3[[#This Row],[Hospitalasion Details]],Table3[[Hospitalasion Details]:[Age]],1,)</f>
        <v>29-Oct-1976</v>
      </c>
      <c r="Q2263" s="4">
        <f>VLOOKUP(Table3[[#This Row],[Age]],Table3[Age],1,)</f>
        <v>46</v>
      </c>
    </row>
    <row r="2264" spans="1:17" x14ac:dyDescent="0.25">
      <c r="A2264" s="4" t="str">
        <f>VLOOKUP(Table2[[#This Row],[Customer ID]],Table2[],1,)</f>
        <v>Id2263</v>
      </c>
      <c r="B2264" s="4" t="str">
        <f>VLOOKUP(Table2[[#This Row],[Full Name]],Table2[[#This Row],[Full Name]],1,)</f>
        <v xml:space="preserve">  Jaime Ruiz Herrero</v>
      </c>
      <c r="C2264" s="4">
        <f>VLOOKUP('Medical Examinations'!B2264,'Medical Examinations'!B2264:J4597,1,)</f>
        <v>20.7</v>
      </c>
      <c r="D2264" s="4">
        <f>VLOOKUP('Medical Examinations'!C2264,'Medical Examinations'!C2264:K4597,1,)</f>
        <v>4.49</v>
      </c>
      <c r="E2264" s="4" t="str">
        <f>VLOOKUP('Medical Examinations'!D2264,'Medical Examinations'!D2264:L4597,1,)</f>
        <v>No</v>
      </c>
      <c r="F2264" s="4" t="str">
        <f>VLOOKUP('Medical Examinations'!E2264,'Medical Examinations'!E2264:M4597,1,)</f>
        <v>No</v>
      </c>
      <c r="G2264" s="4" t="str">
        <f>VLOOKUP('Medical Examinations'!F2264,'Medical Examinations'!F2264:N4597,1,)</f>
        <v>Yes</v>
      </c>
      <c r="H2264" s="4">
        <f>VLOOKUP('Medical Examinations'!G2264,'Medical Examinations'!G2264:O4597,1,)</f>
        <v>1</v>
      </c>
      <c r="I2264" s="4" t="str">
        <f>VLOOKUP('Medical Examinations'!H2264,'Medical Examinations'!H2264:P4597,1,)</f>
        <v>No</v>
      </c>
      <c r="J2264" s="4" t="str">
        <f>VLOOKUP('Medical Examinations'!I2264,'Medical Examinations'!I2264:Q4597,1,)</f>
        <v>Normal Weight</v>
      </c>
      <c r="K2264" s="4" t="str">
        <f>VLOOKUP('Medical Examinations'!J2264,'Medical Examinations'!J2264:R4597,1,)</f>
        <v>Normal</v>
      </c>
      <c r="L2264" s="49">
        <f>VLOOKUP(Table3[[#This Row],[Charges]],Table3[[Charges]:[Age]],1,)</f>
        <v>41676.080000000002</v>
      </c>
      <c r="M2264" s="23" t="str">
        <f>VLOOKUP(Table3[[#This Row],[Hospital tier]],Table3[[Hospital tier]:[Age]],1,)</f>
        <v>tier - 1</v>
      </c>
      <c r="N2264" s="4" t="str">
        <f>VLOOKUP(Table3[[#This Row],[City tier]],Table3[[Hospital tier]:[Age]],1,)</f>
        <v>tier - 2</v>
      </c>
      <c r="O2264" s="4" t="str">
        <f>VLOOKUP(Table3[[#This Row],[State ID]],Table3[[State ID]:[Age]],1,)</f>
        <v>R1013</v>
      </c>
      <c r="P2264" s="4" t="str">
        <f>VLOOKUP(Table3[[#This Row],[Hospitalasion Details]],Table3[[Hospitalasion Details]:[Age]],1,)</f>
        <v>14-Nov-1975</v>
      </c>
      <c r="Q2264" s="4">
        <f>VLOOKUP(Table3[[#This Row],[Age]],Table3[Age],1,)</f>
        <v>47</v>
      </c>
    </row>
    <row r="2265" spans="1:17" x14ac:dyDescent="0.25">
      <c r="A2265" s="4" t="str">
        <f>VLOOKUP(Table2[[#This Row],[Customer ID]],Table2[],1,)</f>
        <v>Id2264</v>
      </c>
      <c r="B2265" s="4" t="str">
        <f>VLOOKUP(Table2[[#This Row],[Full Name]],Table2[[#This Row],[Full Name]],1,)</f>
        <v xml:space="preserve">  Mohd Syahidan Bin Alias</v>
      </c>
      <c r="C2265" s="4">
        <f>VLOOKUP('Medical Examinations'!B2265,'Medical Examinations'!B2265:J4598,1,)</f>
        <v>20.3</v>
      </c>
      <c r="D2265" s="4">
        <f>VLOOKUP('Medical Examinations'!C2265,'Medical Examinations'!C2265:K4598,1,)</f>
        <v>6.37</v>
      </c>
      <c r="E2265" s="4" t="str">
        <f>VLOOKUP('Medical Examinations'!D2265,'Medical Examinations'!D2265:L4598,1,)</f>
        <v>No</v>
      </c>
      <c r="F2265" s="4" t="str">
        <f>VLOOKUP('Medical Examinations'!E2265,'Medical Examinations'!E2265:M4598,1,)</f>
        <v>No</v>
      </c>
      <c r="G2265" s="4" t="str">
        <f>VLOOKUP('Medical Examinations'!F2265,'Medical Examinations'!F2265:N4598,1,)</f>
        <v>Yes</v>
      </c>
      <c r="H2265" s="4">
        <f>VLOOKUP('Medical Examinations'!G2265,'Medical Examinations'!G2265:O4598,1,)</f>
        <v>1</v>
      </c>
      <c r="I2265" s="4" t="str">
        <f>VLOOKUP('Medical Examinations'!H2265,'Medical Examinations'!H2265:P4598,1,)</f>
        <v>No</v>
      </c>
      <c r="J2265" s="4" t="str">
        <f>VLOOKUP('Medical Examinations'!I2265,'Medical Examinations'!I2265:Q4598,1,)</f>
        <v>Normal Weight</v>
      </c>
      <c r="K2265" s="4" t="str">
        <f>VLOOKUP('Medical Examinations'!J2265,'Medical Examinations'!J2265:R4598,1,)</f>
        <v>Pre diabetes</v>
      </c>
      <c r="L2265" s="49">
        <f>VLOOKUP(Table3[[#This Row],[Charges]],Table3[[Charges]:[Age]],1,)</f>
        <v>41681.86</v>
      </c>
      <c r="M2265" s="23" t="str">
        <f>VLOOKUP(Table3[[#This Row],[Hospital tier]],Table3[[Hospital tier]:[Age]],1,)</f>
        <v>tier - 1</v>
      </c>
      <c r="N2265" s="4" t="str">
        <f>VLOOKUP(Table3[[#This Row],[City tier]],Table3[[Hospital tier]:[Age]],1,)</f>
        <v>tier - 1</v>
      </c>
      <c r="O2265" s="4" t="str">
        <f>VLOOKUP(Table3[[#This Row],[State ID]],Table3[[State ID]:[Age]],1,)</f>
        <v>R1011</v>
      </c>
      <c r="P2265" s="4" t="str">
        <f>VLOOKUP(Table3[[#This Row],[Hospitalasion Details]],Table3[[Hospitalasion Details]:[Age]],1,)</f>
        <v>29-Sep-1975</v>
      </c>
      <c r="Q2265" s="4">
        <f>VLOOKUP(Table3[[#This Row],[Age]],Table3[Age],1,)</f>
        <v>47</v>
      </c>
    </row>
    <row r="2266" spans="1:17" x14ac:dyDescent="0.25">
      <c r="A2266" s="4" t="str">
        <f>VLOOKUP(Table2[[#This Row],[Customer ID]],Table2[],1,)</f>
        <v>Id2265</v>
      </c>
      <c r="B2266" s="4" t="str">
        <f>VLOOKUP(Table2[[#This Row],[Full Name]],Table2[[#This Row],[Full Name]],1,)</f>
        <v xml:space="preserve">  Matthew Fischer-Daly</v>
      </c>
      <c r="C2266" s="4">
        <f>VLOOKUP('Medical Examinations'!B2266,'Medical Examinations'!B2266:J4599,1,)</f>
        <v>19.8</v>
      </c>
      <c r="D2266" s="4">
        <f>VLOOKUP('Medical Examinations'!C2266,'Medical Examinations'!C2266:K4599,1,)</f>
        <v>5.12</v>
      </c>
      <c r="E2266" s="4" t="str">
        <f>VLOOKUP('Medical Examinations'!D2266,'Medical Examinations'!D2266:L4599,1,)</f>
        <v>No</v>
      </c>
      <c r="F2266" s="4" t="str">
        <f>VLOOKUP('Medical Examinations'!E2266,'Medical Examinations'!E2266:M4599,1,)</f>
        <v>No</v>
      </c>
      <c r="G2266" s="4" t="str">
        <f>VLOOKUP('Medical Examinations'!F2266,'Medical Examinations'!F2266:N4599,1,)</f>
        <v>Yes</v>
      </c>
      <c r="H2266" s="4">
        <f>VLOOKUP('Medical Examinations'!G2266,'Medical Examinations'!G2266:O4599,1,)</f>
        <v>1</v>
      </c>
      <c r="I2266" s="4" t="str">
        <f>VLOOKUP('Medical Examinations'!H2266,'Medical Examinations'!H2266:P4599,1,)</f>
        <v>No</v>
      </c>
      <c r="J2266" s="4" t="str">
        <f>VLOOKUP('Medical Examinations'!I2266,'Medical Examinations'!I2266:Q4599,1,)</f>
        <v>Normal Weight</v>
      </c>
      <c r="K2266" s="4" t="str">
        <f>VLOOKUP('Medical Examinations'!J2266,'Medical Examinations'!J2266:R4599,1,)</f>
        <v>Normal</v>
      </c>
      <c r="L2266" s="49">
        <f>VLOOKUP(Table3[[#This Row],[Charges]],Table3[[Charges]:[Age]],1,)</f>
        <v>41794.629999999997</v>
      </c>
      <c r="M2266" s="23" t="str">
        <f>VLOOKUP(Table3[[#This Row],[Hospital tier]],Table3[[Hospital tier]:[Age]],1,)</f>
        <v>tier - 1</v>
      </c>
      <c r="N2266" s="4" t="str">
        <f>VLOOKUP(Table3[[#This Row],[City tier]],Table3[[Hospital tier]:[Age]],1,)</f>
        <v>tier - 3</v>
      </c>
      <c r="O2266" s="4" t="str">
        <f>VLOOKUP(Table3[[#This Row],[State ID]],Table3[[State ID]:[Age]],1,)</f>
        <v>R1011</v>
      </c>
      <c r="P2266" s="4" t="str">
        <f>VLOOKUP(Table3[[#This Row],[Hospitalasion Details]],Table3[[Hospitalasion Details]:[Age]],1,)</f>
        <v>22-Sep-1962</v>
      </c>
      <c r="Q2266" s="4">
        <f>VLOOKUP(Table3[[#This Row],[Age]],Table3[Age],1,)</f>
        <v>60</v>
      </c>
    </row>
    <row r="2267" spans="1:17" x14ac:dyDescent="0.25">
      <c r="A2267" s="4" t="str">
        <f>VLOOKUP(Table2[[#This Row],[Customer ID]],Table2[],1,)</f>
        <v>Id2266</v>
      </c>
      <c r="B2267" s="4" t="str">
        <f>VLOOKUP(Table2[[#This Row],[Full Name]],Table2[[#This Row],[Full Name]],1,)</f>
        <v xml:space="preserve">  Elizabeth S Pulliam</v>
      </c>
      <c r="C2267" s="4">
        <f>VLOOKUP('Medical Examinations'!B2267,'Medical Examinations'!B2267:J4600,1,)</f>
        <v>21.87</v>
      </c>
      <c r="D2267" s="4">
        <f>VLOOKUP('Medical Examinations'!C2267,'Medical Examinations'!C2267:K4600,1,)</f>
        <v>8.59</v>
      </c>
      <c r="E2267" s="4" t="str">
        <f>VLOOKUP('Medical Examinations'!D2267,'Medical Examinations'!D2267:L4600,1,)</f>
        <v>No</v>
      </c>
      <c r="F2267" s="4" t="str">
        <f>VLOOKUP('Medical Examinations'!E2267,'Medical Examinations'!E2267:M4600,1,)</f>
        <v>No</v>
      </c>
      <c r="G2267" s="4" t="str">
        <f>VLOOKUP('Medical Examinations'!F2267,'Medical Examinations'!F2267:N4600,1,)</f>
        <v>No</v>
      </c>
      <c r="H2267" s="4">
        <f>VLOOKUP('Medical Examinations'!G2267,'Medical Examinations'!G2267:O4600,1,)</f>
        <v>0</v>
      </c>
      <c r="I2267" s="4" t="str">
        <f>VLOOKUP('Medical Examinations'!H2267,'Medical Examinations'!H2267:P4600,1,)</f>
        <v>No</v>
      </c>
      <c r="J2267" s="4" t="str">
        <f>VLOOKUP('Medical Examinations'!I2267,'Medical Examinations'!I2267:Q4600,1,)</f>
        <v>Normal Weight</v>
      </c>
      <c r="K2267" s="4" t="str">
        <f>VLOOKUP('Medical Examinations'!J2267,'Medical Examinations'!J2267:R4600,1,)</f>
        <v>Diabetes</v>
      </c>
      <c r="L2267" s="49">
        <f>VLOOKUP(Table3[[#This Row],[Charges]],Table3[[Charges]:[Age]],1,)</f>
        <v>41886.54</v>
      </c>
      <c r="M2267" s="23" t="str">
        <f>VLOOKUP(Table3[[#This Row],[Hospital tier]],Table3[[Hospital tier]:[Age]],1,)</f>
        <v>tier - 1</v>
      </c>
      <c r="N2267" s="4" t="str">
        <f>VLOOKUP(Table3[[#This Row],[City tier]],Table3[[Hospital tier]:[Age]],1,)</f>
        <v>tier - 3</v>
      </c>
      <c r="O2267" s="4" t="str">
        <f>VLOOKUP(Table3[[#This Row],[State ID]],Table3[[State ID]:[Age]],1,)</f>
        <v>R1011</v>
      </c>
      <c r="P2267" s="4" t="str">
        <f>VLOOKUP(Table3[[#This Row],[Hospitalasion Details]],Table3[[Hospitalasion Details]:[Age]],1,)</f>
        <v>21-Sep-1966</v>
      </c>
      <c r="Q2267" s="4">
        <f>VLOOKUP(Table3[[#This Row],[Age]],Table3[Age],1,)</f>
        <v>56</v>
      </c>
    </row>
    <row r="2268" spans="1:17" x14ac:dyDescent="0.25">
      <c r="A2268" s="4" t="str">
        <f>VLOOKUP(Table2[[#This Row],[Customer ID]],Table2[],1,)</f>
        <v>Id2267</v>
      </c>
      <c r="B2268" s="4" t="str">
        <f>VLOOKUP(Table2[[#This Row],[Full Name]],Table2[[#This Row],[Full Name]],1,)</f>
        <v xml:space="preserve">  Katie Guisinger</v>
      </c>
      <c r="C2268" s="4">
        <f>VLOOKUP('Medical Examinations'!B2268,'Medical Examinations'!B2268:J4601,1,)</f>
        <v>16.600000000000001</v>
      </c>
      <c r="D2268" s="4">
        <f>VLOOKUP('Medical Examinations'!C2268,'Medical Examinations'!C2268:K4601,1,)</f>
        <v>5.87</v>
      </c>
      <c r="E2268" s="4" t="str">
        <f>VLOOKUP('Medical Examinations'!D2268,'Medical Examinations'!D2268:L4601,1,)</f>
        <v>No</v>
      </c>
      <c r="F2268" s="4" t="str">
        <f>VLOOKUP('Medical Examinations'!E2268,'Medical Examinations'!E2268:M4601,1,)</f>
        <v>No</v>
      </c>
      <c r="G2268" s="4" t="str">
        <f>VLOOKUP('Medical Examinations'!F2268,'Medical Examinations'!F2268:N4601,1,)</f>
        <v>No</v>
      </c>
      <c r="H2268" s="4">
        <f>VLOOKUP('Medical Examinations'!G2268,'Medical Examinations'!G2268:O4601,1,)</f>
        <v>1</v>
      </c>
      <c r="I2268" s="4" t="str">
        <f>VLOOKUP('Medical Examinations'!H2268,'Medical Examinations'!H2268:P4601,1,)</f>
        <v>No</v>
      </c>
      <c r="J2268" s="4" t="str">
        <f>VLOOKUP('Medical Examinations'!I2268,'Medical Examinations'!I2268:Q4601,1,)</f>
        <v>Underweight</v>
      </c>
      <c r="K2268" s="4" t="str">
        <f>VLOOKUP('Medical Examinations'!J2268,'Medical Examinations'!J2268:R4601,1,)</f>
        <v>Pre diabetes</v>
      </c>
      <c r="L2268" s="49">
        <f>VLOOKUP(Table3[[#This Row],[Charges]],Table3[[Charges]:[Age]],1,)</f>
        <v>41919.1</v>
      </c>
      <c r="M2268" s="23" t="str">
        <f>VLOOKUP(Table3[[#This Row],[Hospital tier]],Table3[[Hospital tier]:[Age]],1,)</f>
        <v>tier - 1</v>
      </c>
      <c r="N2268" s="4" t="str">
        <f>VLOOKUP(Table3[[#This Row],[City tier]],Table3[[Hospital tier]:[Age]],1,)</f>
        <v>tier - 1</v>
      </c>
      <c r="O2268" s="4" t="str">
        <f>VLOOKUP(Table3[[#This Row],[State ID]],Table3[[State ID]:[Age]],1,)</f>
        <v>R1016</v>
      </c>
      <c r="P2268" s="4" t="str">
        <f>VLOOKUP(Table3[[#This Row],[Hospitalasion Details]],Table3[[Hospitalasion Details]:[Age]],1,)</f>
        <v>8-Jun-1972</v>
      </c>
      <c r="Q2268" s="4">
        <f>VLOOKUP(Table3[[#This Row],[Age]],Table3[Age],1,)</f>
        <v>51</v>
      </c>
    </row>
    <row r="2269" spans="1:17" x14ac:dyDescent="0.25">
      <c r="A2269" s="4" t="str">
        <f>VLOOKUP(Table2[[#This Row],[Customer ID]],Table2[],1,)</f>
        <v>Id2268</v>
      </c>
      <c r="B2269" s="4" t="str">
        <f>VLOOKUP(Table2[[#This Row],[Full Name]],Table2[[#This Row],[Full Name]],1,)</f>
        <v xml:space="preserve">  Christi A Arnerich</v>
      </c>
      <c r="C2269" s="4">
        <f>VLOOKUP('Medical Examinations'!B2269,'Medical Examinations'!B2269:J4602,1,)</f>
        <v>21.98</v>
      </c>
      <c r="D2269" s="4">
        <f>VLOOKUP('Medical Examinations'!C2269,'Medical Examinations'!C2269:K4602,1,)</f>
        <v>7.03</v>
      </c>
      <c r="E2269" s="4" t="str">
        <f>VLOOKUP('Medical Examinations'!D2269,'Medical Examinations'!D2269:L4602,1,)</f>
        <v>No</v>
      </c>
      <c r="F2269" s="4" t="str">
        <f>VLOOKUP('Medical Examinations'!E2269,'Medical Examinations'!E2269:M4602,1,)</f>
        <v>No</v>
      </c>
      <c r="G2269" s="4" t="str">
        <f>VLOOKUP('Medical Examinations'!F2269,'Medical Examinations'!F2269:N4602,1,)</f>
        <v>No</v>
      </c>
      <c r="H2269" s="4">
        <f>VLOOKUP('Medical Examinations'!G2269,'Medical Examinations'!G2269:O4602,1,)</f>
        <v>0</v>
      </c>
      <c r="I2269" s="4" t="str">
        <f>VLOOKUP('Medical Examinations'!H2269,'Medical Examinations'!H2269:P4602,1,)</f>
        <v>No</v>
      </c>
      <c r="J2269" s="4" t="str">
        <f>VLOOKUP('Medical Examinations'!I2269,'Medical Examinations'!I2269:Q4602,1,)</f>
        <v>Normal Weight</v>
      </c>
      <c r="K2269" s="4" t="str">
        <f>VLOOKUP('Medical Examinations'!J2269,'Medical Examinations'!J2269:R4602,1,)</f>
        <v>Diabetes</v>
      </c>
      <c r="L2269" s="49">
        <f>VLOOKUP(Table3[[#This Row],[Charges]],Table3[[Charges]:[Age]],1,)</f>
        <v>41949.24</v>
      </c>
      <c r="M2269" s="23" t="str">
        <f>VLOOKUP(Table3[[#This Row],[Hospital tier]],Table3[[Hospital tier]:[Age]],1,)</f>
        <v>tier - 1</v>
      </c>
      <c r="N2269" s="4" t="str">
        <f>VLOOKUP(Table3[[#This Row],[City tier]],Table3[[Hospital tier]:[Age]],1,)</f>
        <v>tier - 1</v>
      </c>
      <c r="O2269" s="4" t="str">
        <f>VLOOKUP(Table3[[#This Row],[State ID]],Table3[[State ID]:[Age]],1,)</f>
        <v>R1013</v>
      </c>
      <c r="P2269" s="4" t="str">
        <f>VLOOKUP(Table3[[#This Row],[Hospitalasion Details]],Table3[[Hospitalasion Details]:[Age]],1,)</f>
        <v>10-Nov-1984</v>
      </c>
      <c r="Q2269" s="4">
        <f>VLOOKUP(Table3[[#This Row],[Age]],Table3[Age],1,)</f>
        <v>38</v>
      </c>
    </row>
    <row r="2270" spans="1:17" x14ac:dyDescent="0.25">
      <c r="A2270" s="4" t="str">
        <f>VLOOKUP(Table2[[#This Row],[Customer ID]],Table2[],1,)</f>
        <v>Id2269</v>
      </c>
      <c r="B2270" s="4" t="str">
        <f>VLOOKUP(Table2[[#This Row],[Full Name]],Table2[[#This Row],[Full Name]],1,)</f>
        <v xml:space="preserve">  Sandra K Lynch</v>
      </c>
      <c r="C2270" s="4">
        <f>VLOOKUP('Medical Examinations'!B2270,'Medical Examinations'!B2270:J4603,1,)</f>
        <v>19.7</v>
      </c>
      <c r="D2270" s="4">
        <f>VLOOKUP('Medical Examinations'!C2270,'Medical Examinations'!C2270:K4603,1,)</f>
        <v>5.51</v>
      </c>
      <c r="E2270" s="4" t="str">
        <f>VLOOKUP('Medical Examinations'!D2270,'Medical Examinations'!D2270:L4603,1,)</f>
        <v>No</v>
      </c>
      <c r="F2270" s="4" t="str">
        <f>VLOOKUP('Medical Examinations'!E2270,'Medical Examinations'!E2270:M4603,1,)</f>
        <v>No</v>
      </c>
      <c r="G2270" s="4" t="str">
        <f>VLOOKUP('Medical Examinations'!F2270,'Medical Examinations'!F2270:N4603,1,)</f>
        <v>No</v>
      </c>
      <c r="H2270" s="4">
        <f>VLOOKUP('Medical Examinations'!G2270,'Medical Examinations'!G2270:O4603,1,)</f>
        <v>1</v>
      </c>
      <c r="I2270" s="4" t="str">
        <f>VLOOKUP('Medical Examinations'!H2270,'Medical Examinations'!H2270:P4603,1,)</f>
        <v>No</v>
      </c>
      <c r="J2270" s="4" t="str">
        <f>VLOOKUP('Medical Examinations'!I2270,'Medical Examinations'!I2270:Q4603,1,)</f>
        <v>Normal Weight</v>
      </c>
      <c r="K2270" s="4" t="str">
        <f>VLOOKUP('Medical Examinations'!J2270,'Medical Examinations'!J2270:R4603,1,)</f>
        <v>Normal</v>
      </c>
      <c r="L2270" s="49">
        <f>VLOOKUP(Table3[[#This Row],[Charges]],Table3[[Charges]:[Age]],1,)</f>
        <v>41999.519999999997</v>
      </c>
      <c r="M2270" s="23" t="str">
        <f>VLOOKUP(Table3[[#This Row],[Hospital tier]],Table3[[Hospital tier]:[Age]],1,)</f>
        <v>tier - 1</v>
      </c>
      <c r="N2270" s="4" t="str">
        <f>VLOOKUP(Table3[[#This Row],[City tier]],Table3[[Hospital tier]:[Age]],1,)</f>
        <v>tier - 3</v>
      </c>
      <c r="O2270" s="4" t="str">
        <f>VLOOKUP(Table3[[#This Row],[State ID]],Table3[[State ID]:[Age]],1,)</f>
        <v>R1013</v>
      </c>
      <c r="P2270" s="4" t="str">
        <f>VLOOKUP(Table3[[#This Row],[Hospitalasion Details]],Table3[[Hospitalasion Details]:[Age]],1,)</f>
        <v>19-Dec-1968</v>
      </c>
      <c r="Q2270" s="4">
        <f>VLOOKUP(Table3[[#This Row],[Age]],Table3[Age],1,)</f>
        <v>54</v>
      </c>
    </row>
    <row r="2271" spans="1:17" x14ac:dyDescent="0.25">
      <c r="A2271" s="4" t="str">
        <f>VLOOKUP(Table2[[#This Row],[Customer ID]],Table2[],1,)</f>
        <v>Id2270</v>
      </c>
      <c r="B2271" s="4" t="str">
        <f>VLOOKUP(Table2[[#This Row],[Full Name]],Table2[[#This Row],[Full Name]],1,)</f>
        <v xml:space="preserve">  Katharine Reilly</v>
      </c>
      <c r="C2271" s="4">
        <f>VLOOKUP('Medical Examinations'!B2271,'Medical Examinations'!B2271:J4604,1,)</f>
        <v>19.21</v>
      </c>
      <c r="D2271" s="4">
        <f>VLOOKUP('Medical Examinations'!C2271,'Medical Examinations'!C2271:K4604,1,)</f>
        <v>4.76</v>
      </c>
      <c r="E2271" s="4" t="str">
        <f>VLOOKUP('Medical Examinations'!D2271,'Medical Examinations'!D2271:L4604,1,)</f>
        <v>No</v>
      </c>
      <c r="F2271" s="4" t="str">
        <f>VLOOKUP('Medical Examinations'!E2271,'Medical Examinations'!E2271:M4604,1,)</f>
        <v>yes</v>
      </c>
      <c r="G2271" s="4" t="str">
        <f>VLOOKUP('Medical Examinations'!F2271,'Medical Examinations'!F2271:N4604,1,)</f>
        <v>No</v>
      </c>
      <c r="H2271" s="4">
        <f>VLOOKUP('Medical Examinations'!G2271,'Medical Examinations'!G2271:O4604,1,)</f>
        <v>1</v>
      </c>
      <c r="I2271" s="4" t="str">
        <f>VLOOKUP('Medical Examinations'!H2271,'Medical Examinations'!H2271:P4604,1,)</f>
        <v>No</v>
      </c>
      <c r="J2271" s="4" t="str">
        <f>VLOOKUP('Medical Examinations'!I2271,'Medical Examinations'!I2271:Q4604,1,)</f>
        <v>Normal Weight</v>
      </c>
      <c r="K2271" s="4" t="str">
        <f>VLOOKUP('Medical Examinations'!J2271,'Medical Examinations'!J2271:R4604,1,)</f>
        <v>Normal</v>
      </c>
      <c r="L2271" s="49">
        <f>VLOOKUP(Table3[[#This Row],[Charges]],Table3[[Charges]:[Age]],1,)</f>
        <v>42111.66</v>
      </c>
      <c r="M2271" s="23" t="str">
        <f>VLOOKUP(Table3[[#This Row],[Hospital tier]],Table3[[Hospital tier]:[Age]],1,)</f>
        <v>tier - 1</v>
      </c>
      <c r="N2271" s="4" t="str">
        <f>VLOOKUP(Table3[[#This Row],[City tier]],Table3[[Hospital tier]:[Age]],1,)</f>
        <v>tier - 1</v>
      </c>
      <c r="O2271" s="4" t="str">
        <f>VLOOKUP(Table3[[#This Row],[State ID]],Table3[[State ID]:[Age]],1,)</f>
        <v>R1024</v>
      </c>
      <c r="P2271" s="4" t="str">
        <f>VLOOKUP(Table3[[#This Row],[Hospitalasion Details]],Table3[[Hospitalasion Details]:[Age]],1,)</f>
        <v>28-Nov-1976</v>
      </c>
      <c r="Q2271" s="4">
        <f>VLOOKUP(Table3[[#This Row],[Age]],Table3[Age],1,)</f>
        <v>46</v>
      </c>
    </row>
    <row r="2272" spans="1:17" x14ac:dyDescent="0.25">
      <c r="A2272" s="4" t="str">
        <f>VLOOKUP(Table2[[#This Row],[Customer ID]],Table2[],1,)</f>
        <v>Id2271</v>
      </c>
      <c r="B2272" s="4" t="str">
        <f>VLOOKUP(Table2[[#This Row],[Full Name]],Table2[[#This Row],[Full Name]],1,)</f>
        <v xml:space="preserve">  Jerome Nolette</v>
      </c>
      <c r="C2272" s="4">
        <f>VLOOKUP('Medical Examinations'!B2272,'Medical Examinations'!B2272:J4605,1,)</f>
        <v>19.3</v>
      </c>
      <c r="D2272" s="4">
        <f>VLOOKUP('Medical Examinations'!C2272,'Medical Examinations'!C2272:K4605,1,)</f>
        <v>4.7</v>
      </c>
      <c r="E2272" s="4" t="str">
        <f>VLOOKUP('Medical Examinations'!D2272,'Medical Examinations'!D2272:L4605,1,)</f>
        <v>No</v>
      </c>
      <c r="F2272" s="4" t="str">
        <f>VLOOKUP('Medical Examinations'!E2272,'Medical Examinations'!E2272:M4605,1,)</f>
        <v>yes</v>
      </c>
      <c r="G2272" s="4" t="str">
        <f>VLOOKUP('Medical Examinations'!F2272,'Medical Examinations'!F2272:N4605,1,)</f>
        <v>No</v>
      </c>
      <c r="H2272" s="4">
        <f>VLOOKUP('Medical Examinations'!G2272,'Medical Examinations'!G2272:O4605,1,)</f>
        <v>1</v>
      </c>
      <c r="I2272" s="4" t="str">
        <f>VLOOKUP('Medical Examinations'!H2272,'Medical Examinations'!H2272:P4605,1,)</f>
        <v>No</v>
      </c>
      <c r="J2272" s="4" t="str">
        <f>VLOOKUP('Medical Examinations'!I2272,'Medical Examinations'!I2272:Q4605,1,)</f>
        <v>Normal Weight</v>
      </c>
      <c r="K2272" s="4" t="str">
        <f>VLOOKUP('Medical Examinations'!J2272,'Medical Examinations'!J2272:R4605,1,)</f>
        <v>Normal</v>
      </c>
      <c r="L2272" s="49">
        <f>VLOOKUP(Table3[[#This Row],[Charges]],Table3[[Charges]:[Age]],1,)</f>
        <v>42112.24</v>
      </c>
      <c r="M2272" s="23" t="str">
        <f>VLOOKUP(Table3[[#This Row],[Hospital tier]],Table3[[Hospital tier]:[Age]],1,)</f>
        <v>tier - 1</v>
      </c>
      <c r="N2272" s="4" t="str">
        <f>VLOOKUP(Table3[[#This Row],[City tier]],Table3[[Hospital tier]:[Age]],1,)</f>
        <v>tier - 3</v>
      </c>
      <c r="O2272" s="4" t="str">
        <f>VLOOKUP(Table3[[#This Row],[State ID]],Table3[[State ID]:[Age]],1,)</f>
        <v>R1013</v>
      </c>
      <c r="P2272" s="4" t="str">
        <f>VLOOKUP(Table3[[#This Row],[Hospitalasion Details]],Table3[[Hospitalasion Details]:[Age]],1,)</f>
        <v>9-Dec-1997</v>
      </c>
      <c r="Q2272" s="4">
        <f>VLOOKUP(Table3[[#This Row],[Age]],Table3[Age],1,)</f>
        <v>25</v>
      </c>
    </row>
    <row r="2273" spans="1:17" x14ac:dyDescent="0.25">
      <c r="A2273" s="4" t="str">
        <f>VLOOKUP(Table2[[#This Row],[Customer ID]],Table2[],1,)</f>
        <v>Id2272</v>
      </c>
      <c r="B2273" s="4" t="str">
        <f>VLOOKUP(Table2[[#This Row],[Full Name]],Table2[[#This Row],[Full Name]],1,)</f>
        <v xml:space="preserve">  Julia R Chabrier</v>
      </c>
      <c r="C2273" s="4">
        <f>VLOOKUP('Medical Examinations'!B2273,'Medical Examinations'!B2273:J4606,1,)</f>
        <v>16.22</v>
      </c>
      <c r="D2273" s="4">
        <f>VLOOKUP('Medical Examinations'!C2273,'Medical Examinations'!C2273:K4606,1,)</f>
        <v>6.21</v>
      </c>
      <c r="E2273" s="4" t="str">
        <f>VLOOKUP('Medical Examinations'!D2273,'Medical Examinations'!D2273:L4606,1,)</f>
        <v>Yes</v>
      </c>
      <c r="F2273" s="4" t="str">
        <f>VLOOKUP('Medical Examinations'!E2273,'Medical Examinations'!E2273:M4606,1,)</f>
        <v>No</v>
      </c>
      <c r="G2273" s="4" t="str">
        <f>VLOOKUP('Medical Examinations'!F2273,'Medical Examinations'!F2273:N4606,1,)</f>
        <v>No</v>
      </c>
      <c r="H2273" s="4">
        <f>VLOOKUP('Medical Examinations'!G2273,'Medical Examinations'!G2273:O4606,1,)</f>
        <v>0</v>
      </c>
      <c r="I2273" s="4" t="str">
        <f>VLOOKUP('Medical Examinations'!H2273,'Medical Examinations'!H2273:P4606,1,)</f>
        <v>No</v>
      </c>
      <c r="J2273" s="4" t="str">
        <f>VLOOKUP('Medical Examinations'!I2273,'Medical Examinations'!I2273:Q4606,1,)</f>
        <v>Underweight</v>
      </c>
      <c r="K2273" s="4" t="str">
        <f>VLOOKUP('Medical Examinations'!J2273,'Medical Examinations'!J2273:R4606,1,)</f>
        <v>Pre diabetes</v>
      </c>
      <c r="L2273" s="49">
        <f>VLOOKUP(Table3[[#This Row],[Charges]],Table3[[Charges]:[Age]],1,)</f>
        <v>42124.52</v>
      </c>
      <c r="M2273" s="23" t="str">
        <f>VLOOKUP(Table3[[#This Row],[Hospital tier]],Table3[[Hospital tier]:[Age]],1,)</f>
        <v>tier - 1</v>
      </c>
      <c r="N2273" s="4" t="str">
        <f>VLOOKUP(Table3[[#This Row],[City tier]],Table3[[Hospital tier]:[Age]],1,)</f>
        <v>tier - 1</v>
      </c>
      <c r="O2273" s="4" t="str">
        <f>VLOOKUP(Table3[[#This Row],[State ID]],Table3[[State ID]:[Age]],1,)</f>
        <v>R1013</v>
      </c>
      <c r="P2273" s="4" t="str">
        <f>VLOOKUP(Table3[[#This Row],[Hospitalasion Details]],Table3[[Hospitalasion Details]:[Age]],1,)</f>
        <v>3-Jul-1979</v>
      </c>
      <c r="Q2273" s="4">
        <f>VLOOKUP(Table3[[#This Row],[Age]],Table3[Age],1,)</f>
        <v>43</v>
      </c>
    </row>
    <row r="2274" spans="1:17" x14ac:dyDescent="0.25">
      <c r="A2274" s="4" t="str">
        <f>VLOOKUP(Table2[[#This Row],[Customer ID]],Table2[],1,)</f>
        <v>Id2273</v>
      </c>
      <c r="B2274" s="4" t="str">
        <f>VLOOKUP(Table2[[#This Row],[Full Name]],Table2[[#This Row],[Full Name]],1,)</f>
        <v xml:space="preserve">  Sean Henry Lee</v>
      </c>
      <c r="C2274" s="4">
        <f>VLOOKUP('Medical Examinations'!B2274,'Medical Examinations'!B2274:J4607,1,)</f>
        <v>17.12</v>
      </c>
      <c r="D2274" s="4">
        <f>VLOOKUP('Medical Examinations'!C2274,'Medical Examinations'!C2274:K4607,1,)</f>
        <v>4.5199999999999996</v>
      </c>
      <c r="E2274" s="4" t="str">
        <f>VLOOKUP('Medical Examinations'!D2274,'Medical Examinations'!D2274:L4607,1,)</f>
        <v>No</v>
      </c>
      <c r="F2274" s="4" t="str">
        <f>VLOOKUP('Medical Examinations'!E2274,'Medical Examinations'!E2274:M4607,1,)</f>
        <v>yes</v>
      </c>
      <c r="G2274" s="4" t="str">
        <f>VLOOKUP('Medical Examinations'!F2274,'Medical Examinations'!F2274:N4607,1,)</f>
        <v>No</v>
      </c>
      <c r="H2274" s="4">
        <f>VLOOKUP('Medical Examinations'!G2274,'Medical Examinations'!G2274:O4607,1,)</f>
        <v>1</v>
      </c>
      <c r="I2274" s="4" t="str">
        <f>VLOOKUP('Medical Examinations'!H2274,'Medical Examinations'!H2274:P4607,1,)</f>
        <v>No</v>
      </c>
      <c r="J2274" s="4" t="str">
        <f>VLOOKUP('Medical Examinations'!I2274,'Medical Examinations'!I2274:Q4607,1,)</f>
        <v>Underweight</v>
      </c>
      <c r="K2274" s="4" t="str">
        <f>VLOOKUP('Medical Examinations'!J2274,'Medical Examinations'!J2274:R4607,1,)</f>
        <v>Normal</v>
      </c>
      <c r="L2274" s="49">
        <f>VLOOKUP(Table3[[#This Row],[Charges]],Table3[[Charges]:[Age]],1,)</f>
        <v>42188.15</v>
      </c>
      <c r="M2274" s="23" t="str">
        <f>VLOOKUP(Table3[[#This Row],[Hospital tier]],Table3[[Hospital tier]:[Age]],1,)</f>
        <v>tier - 1</v>
      </c>
      <c r="N2274" s="4" t="str">
        <f>VLOOKUP(Table3[[#This Row],[City tier]],Table3[[Hospital tier]:[Age]],1,)</f>
        <v>tier - 1</v>
      </c>
      <c r="O2274" s="4" t="str">
        <f>VLOOKUP(Table3[[#This Row],[State ID]],Table3[[State ID]:[Age]],1,)</f>
        <v>R1011</v>
      </c>
      <c r="P2274" s="4" t="str">
        <f>VLOOKUP(Table3[[#This Row],[Hospitalasion Details]],Table3[[Hospitalasion Details]:[Age]],1,)</f>
        <v>18-Sep-1973</v>
      </c>
      <c r="Q2274" s="4">
        <f>VLOOKUP(Table3[[#This Row],[Age]],Table3[Age],1,)</f>
        <v>49</v>
      </c>
    </row>
    <row r="2275" spans="1:17" x14ac:dyDescent="0.25">
      <c r="A2275" s="4" t="str">
        <f>VLOOKUP(Table2[[#This Row],[Customer ID]],Table2[],1,)</f>
        <v>Id2274</v>
      </c>
      <c r="B2275" s="4" t="str">
        <f>VLOOKUP(Table2[[#This Row],[Full Name]],Table2[[#This Row],[Full Name]],1,)</f>
        <v xml:space="preserve">  Rachel A Knotts</v>
      </c>
      <c r="C2275" s="4">
        <f>VLOOKUP('Medical Examinations'!B2275,'Medical Examinations'!B2275:J4608,1,)</f>
        <v>19.07</v>
      </c>
      <c r="D2275" s="4">
        <f>VLOOKUP('Medical Examinations'!C2275,'Medical Examinations'!C2275:K4608,1,)</f>
        <v>5.45</v>
      </c>
      <c r="E2275" s="4" t="str">
        <f>VLOOKUP('Medical Examinations'!D2275,'Medical Examinations'!D2275:L4608,1,)</f>
        <v>No</v>
      </c>
      <c r="F2275" s="4" t="str">
        <f>VLOOKUP('Medical Examinations'!E2275,'Medical Examinations'!E2275:M4608,1,)</f>
        <v>No</v>
      </c>
      <c r="G2275" s="4" t="str">
        <f>VLOOKUP('Medical Examinations'!F2275,'Medical Examinations'!F2275:N4608,1,)</f>
        <v>No</v>
      </c>
      <c r="H2275" s="4">
        <f>VLOOKUP('Medical Examinations'!G2275,'Medical Examinations'!G2275:O4608,1,)</f>
        <v>1</v>
      </c>
      <c r="I2275" s="4" t="str">
        <f>VLOOKUP('Medical Examinations'!H2275,'Medical Examinations'!H2275:P4608,1,)</f>
        <v>No</v>
      </c>
      <c r="J2275" s="4" t="str">
        <f>VLOOKUP('Medical Examinations'!I2275,'Medical Examinations'!I2275:Q4608,1,)</f>
        <v>Normal Weight</v>
      </c>
      <c r="K2275" s="4" t="str">
        <f>VLOOKUP('Medical Examinations'!J2275,'Medical Examinations'!J2275:R4608,1,)</f>
        <v>Normal</v>
      </c>
      <c r="L2275" s="49">
        <f>VLOOKUP(Table3[[#This Row],[Charges]],Table3[[Charges]:[Age]],1,)</f>
        <v>42211.14</v>
      </c>
      <c r="M2275" s="23" t="str">
        <f>VLOOKUP(Table3[[#This Row],[Hospital tier]],Table3[[Hospital tier]:[Age]],1,)</f>
        <v>tier - 1</v>
      </c>
      <c r="N2275" s="4" t="str">
        <f>VLOOKUP(Table3[[#This Row],[City tier]],Table3[[Hospital tier]:[Age]],1,)</f>
        <v>tier - 3</v>
      </c>
      <c r="O2275" s="4" t="str">
        <f>VLOOKUP(Table3[[#This Row],[State ID]],Table3[[State ID]:[Age]],1,)</f>
        <v>R1013</v>
      </c>
      <c r="P2275" s="4" t="str">
        <f>VLOOKUP(Table3[[#This Row],[Hospitalasion Details]],Table3[[Hospitalasion Details]:[Age]],1,)</f>
        <v>15-Aug-1975</v>
      </c>
      <c r="Q2275" s="4">
        <f>VLOOKUP(Table3[[#This Row],[Age]],Table3[Age],1,)</f>
        <v>47</v>
      </c>
    </row>
    <row r="2276" spans="1:17" x14ac:dyDescent="0.25">
      <c r="A2276" s="4" t="str">
        <f>VLOOKUP(Table2[[#This Row],[Customer ID]],Table2[],1,)</f>
        <v>Id2275</v>
      </c>
      <c r="B2276" s="4" t="str">
        <f>VLOOKUP(Table2[[#This Row],[Full Name]],Table2[[#This Row],[Full Name]],1,)</f>
        <v xml:space="preserve">  Jim Pultorak</v>
      </c>
      <c r="C2276" s="4">
        <f>VLOOKUP('Medical Examinations'!B2276,'Medical Examinations'!B2276:J4609,1,)</f>
        <v>15.56</v>
      </c>
      <c r="D2276" s="4">
        <f>VLOOKUP('Medical Examinations'!C2276,'Medical Examinations'!C2276:K4609,1,)</f>
        <v>4.42</v>
      </c>
      <c r="E2276" s="4" t="str">
        <f>VLOOKUP('Medical Examinations'!D2276,'Medical Examinations'!D2276:L4609,1,)</f>
        <v>No</v>
      </c>
      <c r="F2276" s="4" t="str">
        <f>VLOOKUP('Medical Examinations'!E2276,'Medical Examinations'!E2276:M4609,1,)</f>
        <v>No</v>
      </c>
      <c r="G2276" s="4" t="str">
        <f>VLOOKUP('Medical Examinations'!F2276,'Medical Examinations'!F2276:N4609,1,)</f>
        <v>No</v>
      </c>
      <c r="H2276" s="4">
        <f>VLOOKUP('Medical Examinations'!G2276,'Medical Examinations'!G2276:O4609,1,)</f>
        <v>0</v>
      </c>
      <c r="I2276" s="4" t="str">
        <f>VLOOKUP('Medical Examinations'!H2276,'Medical Examinations'!H2276:P4609,1,)</f>
        <v>No</v>
      </c>
      <c r="J2276" s="4" t="str">
        <f>VLOOKUP('Medical Examinations'!I2276,'Medical Examinations'!I2276:Q4609,1,)</f>
        <v>Underweight</v>
      </c>
      <c r="K2276" s="4" t="str">
        <f>VLOOKUP('Medical Examinations'!J2276,'Medical Examinations'!J2276:R4609,1,)</f>
        <v>Normal</v>
      </c>
      <c r="L2276" s="49">
        <f>VLOOKUP(Table3[[#This Row],[Charges]],Table3[[Charges]:[Age]],1,)</f>
        <v>42303.69</v>
      </c>
      <c r="M2276" s="23" t="str">
        <f>VLOOKUP(Table3[[#This Row],[Hospital tier]],Table3[[Hospital tier]:[Age]],1,)</f>
        <v>tier - 1</v>
      </c>
      <c r="N2276" s="4" t="str">
        <f>VLOOKUP(Table3[[#This Row],[City tier]],Table3[[Hospital tier]:[Age]],1,)</f>
        <v>tier - 2</v>
      </c>
      <c r="O2276" s="4" t="str">
        <f>VLOOKUP(Table3[[#This Row],[State ID]],Table3[[State ID]:[Age]],1,)</f>
        <v>R1016</v>
      </c>
      <c r="P2276" s="4" t="str">
        <f>VLOOKUP(Table3[[#This Row],[Hospitalasion Details]],Table3[[Hospitalasion Details]:[Age]],1,)</f>
        <v>28-Jun-1967</v>
      </c>
      <c r="Q2276" s="4">
        <f>VLOOKUP(Table3[[#This Row],[Age]],Table3[Age],1,)</f>
        <v>55</v>
      </c>
    </row>
    <row r="2277" spans="1:17" x14ac:dyDescent="0.25">
      <c r="A2277" s="4" t="str">
        <f>VLOOKUP(Table2[[#This Row],[Customer ID]],Table2[],1,)</f>
        <v>Id2276</v>
      </c>
      <c r="B2277" s="4" t="str">
        <f>VLOOKUP(Table2[[#This Row],[Full Name]],Table2[[#This Row],[Full Name]],1,)</f>
        <v xml:space="preserve">  Tim Maxon</v>
      </c>
      <c r="C2277" s="4">
        <f>VLOOKUP('Medical Examinations'!B2277,'Medical Examinations'!B2277:J4610,1,)</f>
        <v>22.76</v>
      </c>
      <c r="D2277" s="4">
        <f>VLOOKUP('Medical Examinations'!C2277,'Medical Examinations'!C2277:K4610,1,)</f>
        <v>9.44</v>
      </c>
      <c r="E2277" s="4" t="str">
        <f>VLOOKUP('Medical Examinations'!D2277,'Medical Examinations'!D2277:L4610,1,)</f>
        <v>No</v>
      </c>
      <c r="F2277" s="4" t="str">
        <f>VLOOKUP('Medical Examinations'!E2277,'Medical Examinations'!E2277:M4610,1,)</f>
        <v>No</v>
      </c>
      <c r="G2277" s="4" t="str">
        <f>VLOOKUP('Medical Examinations'!F2277,'Medical Examinations'!F2277:N4610,1,)</f>
        <v>No</v>
      </c>
      <c r="H2277" s="4">
        <f>VLOOKUP('Medical Examinations'!G2277,'Medical Examinations'!G2277:O4610,1,)</f>
        <v>0</v>
      </c>
      <c r="I2277" s="4" t="str">
        <f>VLOOKUP('Medical Examinations'!H2277,'Medical Examinations'!H2277:P4610,1,)</f>
        <v>No</v>
      </c>
      <c r="J2277" s="4" t="str">
        <f>VLOOKUP('Medical Examinations'!I2277,'Medical Examinations'!I2277:Q4610,1,)</f>
        <v>Normal Weight</v>
      </c>
      <c r="K2277" s="4" t="str">
        <f>VLOOKUP('Medical Examinations'!J2277,'Medical Examinations'!J2277:R4610,1,)</f>
        <v>Diabetes</v>
      </c>
      <c r="L2277" s="49">
        <f>VLOOKUP(Table3[[#This Row],[Charges]],Table3[[Charges]:[Age]],1,)</f>
        <v>42478.6</v>
      </c>
      <c r="M2277" s="23" t="str">
        <f>VLOOKUP(Table3[[#This Row],[Hospital tier]],Table3[[Hospital tier]:[Age]],1,)</f>
        <v>tier - 1</v>
      </c>
      <c r="N2277" s="4" t="str">
        <f>VLOOKUP(Table3[[#This Row],[City tier]],Table3[[Hospital tier]:[Age]],1,)</f>
        <v>tier - 2</v>
      </c>
      <c r="O2277" s="4" t="str">
        <f>VLOOKUP(Table3[[#This Row],[State ID]],Table3[[State ID]:[Age]],1,)</f>
        <v>R1011</v>
      </c>
      <c r="P2277" s="4" t="str">
        <f>VLOOKUP(Table3[[#This Row],[Hospitalasion Details]],Table3[[Hospitalasion Details]:[Age]],1,)</f>
        <v>3-Aug-1968</v>
      </c>
      <c r="Q2277" s="4">
        <f>VLOOKUP(Table3[[#This Row],[Age]],Table3[Age],1,)</f>
        <v>54</v>
      </c>
    </row>
    <row r="2278" spans="1:17" x14ac:dyDescent="0.25">
      <c r="A2278" s="4" t="str">
        <f>VLOOKUP(Table2[[#This Row],[Customer ID]],Table2[],1,)</f>
        <v>Id2277</v>
      </c>
      <c r="B2278" s="4" t="str">
        <f>VLOOKUP(Table2[[#This Row],[Full Name]],Table2[[#This Row],[Full Name]],1,)</f>
        <v xml:space="preserve">  Abby L Kraai</v>
      </c>
      <c r="C2278" s="4">
        <f>VLOOKUP('Medical Examinations'!B2278,'Medical Examinations'!B2278:J4611,1,)</f>
        <v>22.79</v>
      </c>
      <c r="D2278" s="4">
        <f>VLOOKUP('Medical Examinations'!C2278,'Medical Examinations'!C2278:K4611,1,)</f>
        <v>6.15</v>
      </c>
      <c r="E2278" s="4" t="str">
        <f>VLOOKUP('Medical Examinations'!D2278,'Medical Examinations'!D2278:L4611,1,)</f>
        <v>Yes</v>
      </c>
      <c r="F2278" s="4" t="str">
        <f>VLOOKUP('Medical Examinations'!E2278,'Medical Examinations'!E2278:M4611,1,)</f>
        <v>No</v>
      </c>
      <c r="G2278" s="4" t="str">
        <f>VLOOKUP('Medical Examinations'!F2278,'Medical Examinations'!F2278:N4611,1,)</f>
        <v>Yes</v>
      </c>
      <c r="H2278" s="4">
        <f>VLOOKUP('Medical Examinations'!G2278,'Medical Examinations'!G2278:O4611,1,)</f>
        <v>1</v>
      </c>
      <c r="I2278" s="4" t="str">
        <f>VLOOKUP('Medical Examinations'!H2278,'Medical Examinations'!H2278:P4611,1,)</f>
        <v>No</v>
      </c>
      <c r="J2278" s="4" t="str">
        <f>VLOOKUP('Medical Examinations'!I2278,'Medical Examinations'!I2278:Q4611,1,)</f>
        <v>Normal Weight</v>
      </c>
      <c r="K2278" s="4" t="str">
        <f>VLOOKUP('Medical Examinations'!J2278,'Medical Examinations'!J2278:R4611,1,)</f>
        <v>Pre diabetes</v>
      </c>
      <c r="L2278" s="49">
        <f>VLOOKUP(Table3[[#This Row],[Charges]],Table3[[Charges]:[Age]],1,)</f>
        <v>42538.720000000001</v>
      </c>
      <c r="M2278" s="23" t="str">
        <f>VLOOKUP(Table3[[#This Row],[Hospital tier]],Table3[[Hospital tier]:[Age]],1,)</f>
        <v>tier - 1</v>
      </c>
      <c r="N2278" s="4" t="str">
        <f>VLOOKUP(Table3[[#This Row],[City tier]],Table3[[Hospital tier]:[Age]],1,)</f>
        <v>tier - 3</v>
      </c>
      <c r="O2278" s="4" t="str">
        <f>VLOOKUP(Table3[[#This Row],[State ID]],Table3[[State ID]:[Age]],1,)</f>
        <v>R1011</v>
      </c>
      <c r="P2278" s="4" t="str">
        <f>VLOOKUP(Table3[[#This Row],[Hospitalasion Details]],Table3[[Hospitalasion Details]:[Age]],1,)</f>
        <v>27-Jun-1967</v>
      </c>
      <c r="Q2278" s="4">
        <f>VLOOKUP(Table3[[#This Row],[Age]],Table3[Age],1,)</f>
        <v>55</v>
      </c>
    </row>
    <row r="2279" spans="1:17" x14ac:dyDescent="0.25">
      <c r="A2279" s="4" t="str">
        <f>VLOOKUP(Table2[[#This Row],[Customer ID]],Table2[],1,)</f>
        <v>Id2278</v>
      </c>
      <c r="B2279" s="4" t="str">
        <f>VLOOKUP(Table2[[#This Row],[Full Name]],Table2[[#This Row],[Full Name]],1,)</f>
        <v xml:space="preserve">  Mark Larosa</v>
      </c>
      <c r="C2279" s="4">
        <f>VLOOKUP('Medical Examinations'!B2279,'Medical Examinations'!B2279:J4612,1,)</f>
        <v>17.41</v>
      </c>
      <c r="D2279" s="4">
        <f>VLOOKUP('Medical Examinations'!C2279,'Medical Examinations'!C2279:K4612,1,)</f>
        <v>5.13</v>
      </c>
      <c r="E2279" s="4" t="str">
        <f>VLOOKUP('Medical Examinations'!D2279,'Medical Examinations'!D2279:L4612,1,)</f>
        <v>Yes</v>
      </c>
      <c r="F2279" s="4" t="str">
        <f>VLOOKUP('Medical Examinations'!E2279,'Medical Examinations'!E2279:M4612,1,)</f>
        <v>No</v>
      </c>
      <c r="G2279" s="4" t="str">
        <f>VLOOKUP('Medical Examinations'!F2279,'Medical Examinations'!F2279:N4612,1,)</f>
        <v>No</v>
      </c>
      <c r="H2279" s="4">
        <f>VLOOKUP('Medical Examinations'!G2279,'Medical Examinations'!G2279:O4612,1,)</f>
        <v>0</v>
      </c>
      <c r="I2279" s="4" t="str">
        <f>VLOOKUP('Medical Examinations'!H2279,'Medical Examinations'!H2279:P4612,1,)</f>
        <v>No</v>
      </c>
      <c r="J2279" s="4" t="str">
        <f>VLOOKUP('Medical Examinations'!I2279,'Medical Examinations'!I2279:Q4612,1,)</f>
        <v>Underweight</v>
      </c>
      <c r="K2279" s="4" t="str">
        <f>VLOOKUP('Medical Examinations'!J2279,'Medical Examinations'!J2279:R4612,1,)</f>
        <v>Normal</v>
      </c>
      <c r="L2279" s="49">
        <f>VLOOKUP(Table3[[#This Row],[Charges]],Table3[[Charges]:[Age]],1,)</f>
        <v>42560.43</v>
      </c>
      <c r="M2279" s="23" t="str">
        <f>VLOOKUP(Table3[[#This Row],[Hospital tier]],Table3[[Hospital tier]:[Age]],1,)</f>
        <v>tier - 1</v>
      </c>
      <c r="N2279" s="4" t="str">
        <f>VLOOKUP(Table3[[#This Row],[City tier]],Table3[[Hospital tier]:[Age]],1,)</f>
        <v>tier - 3</v>
      </c>
      <c r="O2279" s="4" t="str">
        <f>VLOOKUP(Table3[[#This Row],[State ID]],Table3[[State ID]:[Age]],1,)</f>
        <v>R1013</v>
      </c>
      <c r="P2279" s="4" t="str">
        <f>VLOOKUP(Table3[[#This Row],[Hospitalasion Details]],Table3[[Hospitalasion Details]:[Age]],1,)</f>
        <v>27-Dec-1979</v>
      </c>
      <c r="Q2279" s="4">
        <f>VLOOKUP(Table3[[#This Row],[Age]],Table3[Age],1,)</f>
        <v>43</v>
      </c>
    </row>
    <row r="2280" spans="1:17" x14ac:dyDescent="0.25">
      <c r="A2280" s="4" t="str">
        <f>VLOOKUP(Table2[[#This Row],[Customer ID]],Table2[],1,)</f>
        <v>Id2279</v>
      </c>
      <c r="B2280" s="4" t="str">
        <f>VLOOKUP(Table2[[#This Row],[Full Name]],Table2[[#This Row],[Full Name]],1,)</f>
        <v xml:space="preserve">  Ali King</v>
      </c>
      <c r="C2280" s="4">
        <f>VLOOKUP('Medical Examinations'!B2280,'Medical Examinations'!B2280:J4613,1,)</f>
        <v>19.32</v>
      </c>
      <c r="D2280" s="4">
        <f>VLOOKUP('Medical Examinations'!C2280,'Medical Examinations'!C2280:K4613,1,)</f>
        <v>4.96</v>
      </c>
      <c r="E2280" s="4" t="str">
        <f>VLOOKUP('Medical Examinations'!D2280,'Medical Examinations'!D2280:L4613,1,)</f>
        <v>Yes</v>
      </c>
      <c r="F2280" s="4" t="str">
        <f>VLOOKUP('Medical Examinations'!E2280,'Medical Examinations'!E2280:M4613,1,)</f>
        <v>No</v>
      </c>
      <c r="G2280" s="4" t="str">
        <f>VLOOKUP('Medical Examinations'!F2280,'Medical Examinations'!F2280:N4613,1,)</f>
        <v>No</v>
      </c>
      <c r="H2280" s="4">
        <f>VLOOKUP('Medical Examinations'!G2280,'Medical Examinations'!G2280:O4613,1,)</f>
        <v>0</v>
      </c>
      <c r="I2280" s="4" t="str">
        <f>VLOOKUP('Medical Examinations'!H2280,'Medical Examinations'!H2280:P4613,1,)</f>
        <v>No</v>
      </c>
      <c r="J2280" s="4" t="str">
        <f>VLOOKUP('Medical Examinations'!I2280,'Medical Examinations'!I2280:Q4613,1,)</f>
        <v>Normal Weight</v>
      </c>
      <c r="K2280" s="4" t="str">
        <f>VLOOKUP('Medical Examinations'!J2280,'Medical Examinations'!J2280:R4613,1,)</f>
        <v>Normal</v>
      </c>
      <c r="L2280" s="49">
        <f>VLOOKUP(Table3[[#This Row],[Charges]],Table3[[Charges]:[Age]],1,)</f>
        <v>42644.2</v>
      </c>
      <c r="M2280" s="23" t="str">
        <f>VLOOKUP(Table3[[#This Row],[Hospital tier]],Table3[[Hospital tier]:[Age]],1,)</f>
        <v>tier - 1</v>
      </c>
      <c r="N2280" s="4" t="str">
        <f>VLOOKUP(Table3[[#This Row],[City tier]],Table3[[Hospital tier]:[Age]],1,)</f>
        <v>tier - 3</v>
      </c>
      <c r="O2280" s="4" t="str">
        <f>VLOOKUP(Table3[[#This Row],[State ID]],Table3[[State ID]:[Age]],1,)</f>
        <v>R1011</v>
      </c>
      <c r="P2280" s="4" t="str">
        <f>VLOOKUP(Table3[[#This Row],[Hospitalasion Details]],Table3[[Hospitalasion Details]:[Age]],1,)</f>
        <v>3-Nov-1971</v>
      </c>
      <c r="Q2280" s="4">
        <f>VLOOKUP(Table3[[#This Row],[Age]],Table3[Age],1,)</f>
        <v>51</v>
      </c>
    </row>
    <row r="2281" spans="1:17" x14ac:dyDescent="0.25">
      <c r="A2281" s="4" t="str">
        <f>VLOOKUP(Table2[[#This Row],[Customer ID]],Table2[],1,)</f>
        <v>Id2280</v>
      </c>
      <c r="B2281" s="4" t="str">
        <f>VLOOKUP(Table2[[#This Row],[Full Name]],Table2[[#This Row],[Full Name]],1,)</f>
        <v xml:space="preserve">  Joshua Haney</v>
      </c>
      <c r="C2281" s="4">
        <f>VLOOKUP('Medical Examinations'!B2281,'Medical Examinations'!B2281:J4614,1,)</f>
        <v>18.25</v>
      </c>
      <c r="D2281" s="4">
        <f>VLOOKUP('Medical Examinations'!C2281,'Medical Examinations'!C2281:K4614,1,)</f>
        <v>10.95</v>
      </c>
      <c r="E2281" s="4" t="str">
        <f>VLOOKUP('Medical Examinations'!D2281,'Medical Examinations'!D2281:L4614,1,)</f>
        <v>No</v>
      </c>
      <c r="F2281" s="4" t="str">
        <f>VLOOKUP('Medical Examinations'!E2281,'Medical Examinations'!E2281:M4614,1,)</f>
        <v>No</v>
      </c>
      <c r="G2281" s="4" t="str">
        <f>VLOOKUP('Medical Examinations'!F2281,'Medical Examinations'!F2281:N4614,1,)</f>
        <v>No</v>
      </c>
      <c r="H2281" s="4">
        <f>VLOOKUP('Medical Examinations'!G2281,'Medical Examinations'!G2281:O4614,1,)</f>
        <v>0</v>
      </c>
      <c r="I2281" s="4" t="str">
        <f>VLOOKUP('Medical Examinations'!H2281,'Medical Examinations'!H2281:P4614,1,)</f>
        <v>No</v>
      </c>
      <c r="J2281" s="4" t="str">
        <f>VLOOKUP('Medical Examinations'!I2281,'Medical Examinations'!I2281:Q4614,1,)</f>
        <v>Underweight</v>
      </c>
      <c r="K2281" s="4" t="str">
        <f>VLOOKUP('Medical Examinations'!J2281,'Medical Examinations'!J2281:R4614,1,)</f>
        <v>Diabetes</v>
      </c>
      <c r="L2281" s="49">
        <f>VLOOKUP(Table3[[#This Row],[Charges]],Table3[[Charges]:[Age]],1,)</f>
        <v>42760.5</v>
      </c>
      <c r="M2281" s="23" t="str">
        <f>VLOOKUP(Table3[[#This Row],[Hospital tier]],Table3[[Hospital tier]:[Age]],1,)</f>
        <v>tier - 1</v>
      </c>
      <c r="N2281" s="4" t="str">
        <f>VLOOKUP(Table3[[#This Row],[City tier]],Table3[[Hospital tier]:[Age]],1,)</f>
        <v>tier - 2</v>
      </c>
      <c r="O2281" s="4" t="str">
        <f>VLOOKUP(Table3[[#This Row],[State ID]],Table3[[State ID]:[Age]],1,)</f>
        <v>R1012</v>
      </c>
      <c r="P2281" s="4" t="str">
        <f>VLOOKUP(Table3[[#This Row],[Hospitalasion Details]],Table3[[Hospitalasion Details]:[Age]],1,)</f>
        <v>21-Oct-1977</v>
      </c>
      <c r="Q2281" s="4">
        <f>VLOOKUP(Table3[[#This Row],[Age]],Table3[Age],1,)</f>
        <v>45</v>
      </c>
    </row>
    <row r="2282" spans="1:17" x14ac:dyDescent="0.25">
      <c r="A2282" s="4" t="str">
        <f>VLOOKUP(Table2[[#This Row],[Customer ID]],Table2[],1,)</f>
        <v>Id2281</v>
      </c>
      <c r="B2282" s="4" t="str">
        <f>VLOOKUP(Table2[[#This Row],[Full Name]],Table2[[#This Row],[Full Name]],1,)</f>
        <v xml:space="preserve">  Pierre Boulay</v>
      </c>
      <c r="C2282" s="4">
        <f>VLOOKUP('Medical Examinations'!B2282,'Medical Examinations'!B2282:J4615,1,)</f>
        <v>53.13</v>
      </c>
      <c r="D2282" s="4">
        <f>VLOOKUP('Medical Examinations'!C2282,'Medical Examinations'!C2282:K4615,1,)</f>
        <v>4.4400000000000004</v>
      </c>
      <c r="E2282" s="4" t="str">
        <f>VLOOKUP('Medical Examinations'!D2282,'Medical Examinations'!D2282:L4615,1,)</f>
        <v>No</v>
      </c>
      <c r="F2282" s="4" t="str">
        <f>VLOOKUP('Medical Examinations'!E2282,'Medical Examinations'!E2282:M4615,1,)</f>
        <v>yes</v>
      </c>
      <c r="G2282" s="4" t="str">
        <f>VLOOKUP('Medical Examinations'!F2282,'Medical Examinations'!F2282:N4615,1,)</f>
        <v>No</v>
      </c>
      <c r="H2282" s="4">
        <f>VLOOKUP('Medical Examinations'!G2282,'Medical Examinations'!G2282:O4615,1,)</f>
        <v>1</v>
      </c>
      <c r="I2282" s="4" t="str">
        <f>VLOOKUP('Medical Examinations'!H2282,'Medical Examinations'!H2282:P4615,1,)</f>
        <v>No</v>
      </c>
      <c r="J2282" s="4" t="str">
        <f>VLOOKUP('Medical Examinations'!I2282,'Medical Examinations'!I2282:Q4615,1,)</f>
        <v>Obesity</v>
      </c>
      <c r="K2282" s="4" t="str">
        <f>VLOOKUP('Medical Examinations'!J2282,'Medical Examinations'!J2282:R4615,1,)</f>
        <v>Normal</v>
      </c>
      <c r="L2282" s="49">
        <f>VLOOKUP(Table3[[#This Row],[Charges]],Table3[[Charges]:[Age]],1,)</f>
        <v>42764.12</v>
      </c>
      <c r="M2282" s="23" t="str">
        <f>VLOOKUP(Table3[[#This Row],[Hospital tier]],Table3[[Hospital tier]:[Age]],1,)</f>
        <v>tier - 1</v>
      </c>
      <c r="N2282" s="4" t="str">
        <f>VLOOKUP(Table3[[#This Row],[City tier]],Table3[[Hospital tier]:[Age]],1,)</f>
        <v>tier - 2</v>
      </c>
      <c r="O2282" s="4" t="str">
        <f>VLOOKUP(Table3[[#This Row],[State ID]],Table3[[State ID]:[Age]],1,)</f>
        <v>R1011</v>
      </c>
      <c r="P2282" s="4" t="str">
        <f>VLOOKUP(Table3[[#This Row],[Hospitalasion Details]],Table3[[Hospitalasion Details]:[Age]],1,)</f>
        <v>29-Oct-1965</v>
      </c>
      <c r="Q2282" s="4">
        <f>VLOOKUP(Table3[[#This Row],[Age]],Table3[Age],1,)</f>
        <v>57</v>
      </c>
    </row>
    <row r="2283" spans="1:17" x14ac:dyDescent="0.25">
      <c r="A2283" s="4" t="str">
        <f>VLOOKUP(Table2[[#This Row],[Customer ID]],Table2[],1,)</f>
        <v>Id2282</v>
      </c>
      <c r="B2283" s="4" t="str">
        <f>VLOOKUP(Table2[[#This Row],[Full Name]],Table2[[#This Row],[Full Name]],1,)</f>
        <v xml:space="preserve">  Kate Peters</v>
      </c>
      <c r="C2283" s="4">
        <f>VLOOKUP('Medical Examinations'!B2283,'Medical Examinations'!B2283:J4616,1,)</f>
        <v>20.46</v>
      </c>
      <c r="D2283" s="4">
        <f>VLOOKUP('Medical Examinations'!C2283,'Medical Examinations'!C2283:K4616,1,)</f>
        <v>4.0199999999999996</v>
      </c>
      <c r="E2283" s="4" t="str">
        <f>VLOOKUP('Medical Examinations'!D2283,'Medical Examinations'!D2283:L4616,1,)</f>
        <v>No</v>
      </c>
      <c r="F2283" s="4" t="str">
        <f>VLOOKUP('Medical Examinations'!E2283,'Medical Examinations'!E2283:M4616,1,)</f>
        <v>No</v>
      </c>
      <c r="G2283" s="4" t="str">
        <f>VLOOKUP('Medical Examinations'!F2283,'Medical Examinations'!F2283:N4616,1,)</f>
        <v>No</v>
      </c>
      <c r="H2283" s="4">
        <f>VLOOKUP('Medical Examinations'!G2283,'Medical Examinations'!G2283:O4616,1,)</f>
        <v>0</v>
      </c>
      <c r="I2283" s="4" t="str">
        <f>VLOOKUP('Medical Examinations'!H2283,'Medical Examinations'!H2283:P4616,1,)</f>
        <v>No</v>
      </c>
      <c r="J2283" s="4" t="str">
        <f>VLOOKUP('Medical Examinations'!I2283,'Medical Examinations'!I2283:Q4616,1,)</f>
        <v>Normal Weight</v>
      </c>
      <c r="K2283" s="4" t="str">
        <f>VLOOKUP('Medical Examinations'!J2283,'Medical Examinations'!J2283:R4616,1,)</f>
        <v>Normal</v>
      </c>
      <c r="L2283" s="49">
        <f>VLOOKUP(Table3[[#This Row],[Charges]],Table3[[Charges]:[Age]],1,)</f>
        <v>42856.84</v>
      </c>
      <c r="M2283" s="23" t="str">
        <f>VLOOKUP(Table3[[#This Row],[Hospital tier]],Table3[[Hospital tier]:[Age]],1,)</f>
        <v>tier - 1</v>
      </c>
      <c r="N2283" s="4" t="str">
        <f>VLOOKUP(Table3[[#This Row],[City tier]],Table3[[Hospital tier]:[Age]],1,)</f>
        <v>tier - 1</v>
      </c>
      <c r="O2283" s="4" t="str">
        <f>VLOOKUP(Table3[[#This Row],[State ID]],Table3[[State ID]:[Age]],1,)</f>
        <v>R1011</v>
      </c>
      <c r="P2283" s="4" t="str">
        <f>VLOOKUP(Table3[[#This Row],[Hospitalasion Details]],Table3[[Hospitalasion Details]:[Age]],1,)</f>
        <v>10-Sep-1972</v>
      </c>
      <c r="Q2283" s="4">
        <f>VLOOKUP(Table3[[#This Row],[Age]],Table3[Age],1,)</f>
        <v>50</v>
      </c>
    </row>
    <row r="2284" spans="1:17" x14ac:dyDescent="0.25">
      <c r="A2284" s="4" t="str">
        <f>VLOOKUP(Table2[[#This Row],[Customer ID]],Table2[],1,)</f>
        <v>Id2283</v>
      </c>
      <c r="B2284" s="4" t="str">
        <f>VLOOKUP(Table2[[#This Row],[Full Name]],Table2[[#This Row],[Full Name]],1,)</f>
        <v xml:space="preserve">  David Luy</v>
      </c>
      <c r="C2284" s="4">
        <f>VLOOKUP('Medical Examinations'!B2284,'Medical Examinations'!B2284:J4617,1,)</f>
        <v>43.01</v>
      </c>
      <c r="D2284" s="4">
        <f>VLOOKUP('Medical Examinations'!C2284,'Medical Examinations'!C2284:K4617,1,)</f>
        <v>5.44</v>
      </c>
      <c r="E2284" s="4" t="str">
        <f>VLOOKUP('Medical Examinations'!D2284,'Medical Examinations'!D2284:L4617,1,)</f>
        <v>No</v>
      </c>
      <c r="F2284" s="4" t="str">
        <f>VLOOKUP('Medical Examinations'!E2284,'Medical Examinations'!E2284:M4617,1,)</f>
        <v>yes</v>
      </c>
      <c r="G2284" s="4" t="str">
        <f>VLOOKUP('Medical Examinations'!F2284,'Medical Examinations'!F2284:N4617,1,)</f>
        <v>No</v>
      </c>
      <c r="H2284" s="4">
        <f>VLOOKUP('Medical Examinations'!G2284,'Medical Examinations'!G2284:O4617,1,)</f>
        <v>1</v>
      </c>
      <c r="I2284" s="4" t="str">
        <f>VLOOKUP('Medical Examinations'!H2284,'Medical Examinations'!H2284:P4617,1,)</f>
        <v>No</v>
      </c>
      <c r="J2284" s="4" t="str">
        <f>VLOOKUP('Medical Examinations'!I2284,'Medical Examinations'!I2284:Q4617,1,)</f>
        <v>Obesity</v>
      </c>
      <c r="K2284" s="4" t="str">
        <f>VLOOKUP('Medical Examinations'!J2284,'Medical Examinations'!J2284:R4617,1,)</f>
        <v>Normal</v>
      </c>
      <c r="L2284" s="49">
        <f>VLOOKUP(Table3[[#This Row],[Charges]],Table3[[Charges]:[Age]],1,)</f>
        <v>42969.85</v>
      </c>
      <c r="M2284" s="23" t="str">
        <f>VLOOKUP(Table3[[#This Row],[Hospital tier]],Table3[[Hospital tier]:[Age]],1,)</f>
        <v>tier - 1</v>
      </c>
      <c r="N2284" s="4" t="str">
        <f>VLOOKUP(Table3[[#This Row],[City tier]],Table3[[Hospital tier]:[Age]],1,)</f>
        <v>tier - 3</v>
      </c>
      <c r="O2284" s="4" t="str">
        <f>VLOOKUP(Table3[[#This Row],[State ID]],Table3[[State ID]:[Age]],1,)</f>
        <v>R1013</v>
      </c>
      <c r="P2284" s="4" t="str">
        <f>VLOOKUP(Table3[[#This Row],[Hospitalasion Details]],Table3[[Hospitalasion Details]:[Age]],1,)</f>
        <v>23-Oct-1975</v>
      </c>
      <c r="Q2284" s="4">
        <f>VLOOKUP(Table3[[#This Row],[Age]],Table3[Age],1,)</f>
        <v>47</v>
      </c>
    </row>
    <row r="2285" spans="1:17" x14ac:dyDescent="0.25">
      <c r="A2285" s="4" t="str">
        <f>VLOOKUP(Table2[[#This Row],[Customer ID]],Table2[],1,)</f>
        <v>Id2284</v>
      </c>
      <c r="B2285" s="4" t="str">
        <f>VLOOKUP(Table2[[#This Row],[Full Name]],Table2[[#This Row],[Full Name]],1,)</f>
        <v xml:space="preserve">  Carla Fava</v>
      </c>
      <c r="C2285" s="4">
        <f>VLOOKUP('Medical Examinations'!B2285,'Medical Examinations'!B2285:J4618,1,)</f>
        <v>15.01</v>
      </c>
      <c r="D2285" s="4">
        <f>VLOOKUP('Medical Examinations'!C2285,'Medical Examinations'!C2285:K4618,1,)</f>
        <v>4.1500000000000004</v>
      </c>
      <c r="E2285" s="4" t="str">
        <f>VLOOKUP('Medical Examinations'!D2285,'Medical Examinations'!D2285:L4618,1,)</f>
        <v>No</v>
      </c>
      <c r="F2285" s="4" t="str">
        <f>VLOOKUP('Medical Examinations'!E2285,'Medical Examinations'!E2285:M4618,1,)</f>
        <v>No</v>
      </c>
      <c r="G2285" s="4" t="str">
        <f>VLOOKUP('Medical Examinations'!F2285,'Medical Examinations'!F2285:N4618,1,)</f>
        <v>Yes</v>
      </c>
      <c r="H2285" s="4">
        <f>VLOOKUP('Medical Examinations'!G2285,'Medical Examinations'!G2285:O4618,1,)</f>
        <v>1</v>
      </c>
      <c r="I2285" s="4" t="str">
        <f>VLOOKUP('Medical Examinations'!H2285,'Medical Examinations'!H2285:P4618,1,)</f>
        <v>No</v>
      </c>
      <c r="J2285" s="4" t="str">
        <f>VLOOKUP('Medical Examinations'!I2285,'Medical Examinations'!I2285:Q4618,1,)</f>
        <v>Underweight</v>
      </c>
      <c r="K2285" s="4" t="str">
        <f>VLOOKUP('Medical Examinations'!J2285,'Medical Examinations'!J2285:R4618,1,)</f>
        <v>Normal</v>
      </c>
      <c r="L2285" s="49">
        <f>VLOOKUP(Table3[[#This Row],[Charges]],Table3[[Charges]:[Age]],1,)</f>
        <v>42983.46</v>
      </c>
      <c r="M2285" s="23" t="str">
        <f>VLOOKUP(Table3[[#This Row],[Hospital tier]],Table3[[Hospital tier]:[Age]],1,)</f>
        <v>tier - 1</v>
      </c>
      <c r="N2285" s="4" t="str">
        <f>VLOOKUP(Table3[[#This Row],[City tier]],Table3[[Hospital tier]:[Age]],1,)</f>
        <v>tier - 2</v>
      </c>
      <c r="O2285" s="4" t="str">
        <f>VLOOKUP(Table3[[#This Row],[State ID]],Table3[[State ID]:[Age]],1,)</f>
        <v>R1012</v>
      </c>
      <c r="P2285" s="4" t="str">
        <f>VLOOKUP(Table3[[#This Row],[Hospitalasion Details]],Table3[[Hospitalasion Details]:[Age]],1,)</f>
        <v>4-Nov-1978</v>
      </c>
      <c r="Q2285" s="4">
        <f>VLOOKUP(Table3[[#This Row],[Age]],Table3[Age],1,)</f>
        <v>44</v>
      </c>
    </row>
    <row r="2286" spans="1:17" x14ac:dyDescent="0.25">
      <c r="A2286" s="4" t="str">
        <f>VLOOKUP(Table2[[#This Row],[Customer ID]],Table2[],1,)</f>
        <v>Id2285</v>
      </c>
      <c r="B2286" s="4" t="str">
        <f>VLOOKUP(Table2[[#This Row],[Full Name]],Table2[[#This Row],[Full Name]],1,)</f>
        <v xml:space="preserve">  Alvaro Sr Montoya</v>
      </c>
      <c r="C2286" s="4">
        <f>VLOOKUP('Medical Examinations'!B2286,'Medical Examinations'!B2286:J4619,1,)</f>
        <v>41.14</v>
      </c>
      <c r="D2286" s="4">
        <f>VLOOKUP('Medical Examinations'!C2286,'Medical Examinations'!C2286:K4619,1,)</f>
        <v>6.02</v>
      </c>
      <c r="E2286" s="4" t="str">
        <f>VLOOKUP('Medical Examinations'!D2286,'Medical Examinations'!D2286:L4619,1,)</f>
        <v>No</v>
      </c>
      <c r="F2286" s="4" t="str">
        <f>VLOOKUP('Medical Examinations'!E2286,'Medical Examinations'!E2286:M4619,1,)</f>
        <v>yes</v>
      </c>
      <c r="G2286" s="4" t="str">
        <f>VLOOKUP('Medical Examinations'!F2286,'Medical Examinations'!F2286:N4619,1,)</f>
        <v>No</v>
      </c>
      <c r="H2286" s="4">
        <f>VLOOKUP('Medical Examinations'!G2286,'Medical Examinations'!G2286:O4619,1,)</f>
        <v>1</v>
      </c>
      <c r="I2286" s="4" t="str">
        <f>VLOOKUP('Medical Examinations'!H2286,'Medical Examinations'!H2286:P4619,1,)</f>
        <v>No</v>
      </c>
      <c r="J2286" s="4" t="str">
        <f>VLOOKUP('Medical Examinations'!I2286,'Medical Examinations'!I2286:Q4619,1,)</f>
        <v>Obesity</v>
      </c>
      <c r="K2286" s="4" t="str">
        <f>VLOOKUP('Medical Examinations'!J2286,'Medical Examinations'!J2286:R4619,1,)</f>
        <v>Pre diabetes</v>
      </c>
      <c r="L2286" s="49">
        <f>VLOOKUP(Table3[[#This Row],[Charges]],Table3[[Charges]:[Age]],1,)</f>
        <v>43073.760000000002</v>
      </c>
      <c r="M2286" s="23" t="str">
        <f>VLOOKUP(Table3[[#This Row],[Hospital tier]],Table3[[Hospital tier]:[Age]],1,)</f>
        <v>tier - 2</v>
      </c>
      <c r="N2286" s="4" t="str">
        <f>VLOOKUP(Table3[[#This Row],[City tier]],Table3[[Hospital tier]:[Age]],1,)</f>
        <v>tier - 2</v>
      </c>
      <c r="O2286" s="4" t="str">
        <f>VLOOKUP(Table3[[#This Row],[State ID]],Table3[[State ID]:[Age]],1,)</f>
        <v>R1011</v>
      </c>
      <c r="P2286" s="4" t="str">
        <f>VLOOKUP(Table3[[#This Row],[Hospitalasion Details]],Table3[[Hospitalasion Details]:[Age]],1,)</f>
        <v>29-Nov-1965</v>
      </c>
      <c r="Q2286" s="4">
        <f>VLOOKUP(Table3[[#This Row],[Age]],Table3[Age],1,)</f>
        <v>57</v>
      </c>
    </row>
    <row r="2287" spans="1:17" x14ac:dyDescent="0.25">
      <c r="A2287" s="4" t="str">
        <f>VLOOKUP(Table2[[#This Row],[Customer ID]],Table2[],1,)</f>
        <v>Id2286</v>
      </c>
      <c r="B2287" s="4" t="str">
        <f>VLOOKUP(Table2[[#This Row],[Full Name]],Table2[[#This Row],[Full Name]],1,)</f>
        <v xml:space="preserve">  Hope Bain</v>
      </c>
      <c r="C2287" s="4">
        <f>VLOOKUP('Medical Examinations'!B2287,'Medical Examinations'!B2287:J4620,1,)</f>
        <v>16.55</v>
      </c>
      <c r="D2287" s="4">
        <f>VLOOKUP('Medical Examinations'!C2287,'Medical Examinations'!C2287:K4620,1,)</f>
        <v>7.73</v>
      </c>
      <c r="E2287" s="4" t="str">
        <f>VLOOKUP('Medical Examinations'!D2287,'Medical Examinations'!D2287:L4620,1,)</f>
        <v>No</v>
      </c>
      <c r="F2287" s="4" t="str">
        <f>VLOOKUP('Medical Examinations'!E2287,'Medical Examinations'!E2287:M4620,1,)</f>
        <v>No</v>
      </c>
      <c r="G2287" s="4" t="str">
        <f>VLOOKUP('Medical Examinations'!F2287,'Medical Examinations'!F2287:N4620,1,)</f>
        <v>No</v>
      </c>
      <c r="H2287" s="4">
        <f>VLOOKUP('Medical Examinations'!G2287,'Medical Examinations'!G2287:O4620,1,)</f>
        <v>0</v>
      </c>
      <c r="I2287" s="4" t="str">
        <f>VLOOKUP('Medical Examinations'!H2287,'Medical Examinations'!H2287:P4620,1,)</f>
        <v>No</v>
      </c>
      <c r="J2287" s="4" t="str">
        <f>VLOOKUP('Medical Examinations'!I2287,'Medical Examinations'!I2287:Q4620,1,)</f>
        <v>Underweight</v>
      </c>
      <c r="K2287" s="4" t="str">
        <f>VLOOKUP('Medical Examinations'!J2287,'Medical Examinations'!J2287:R4620,1,)</f>
        <v>Diabetes</v>
      </c>
      <c r="L2287" s="49">
        <f>VLOOKUP(Table3[[#This Row],[Charges]],Table3[[Charges]:[Age]],1,)</f>
        <v>43254.42</v>
      </c>
      <c r="M2287" s="23" t="str">
        <f>VLOOKUP(Table3[[#This Row],[Hospital tier]],Table3[[Hospital tier]:[Age]],1,)</f>
        <v>tier - 2</v>
      </c>
      <c r="N2287" s="4" t="str">
        <f>VLOOKUP(Table3[[#This Row],[City tier]],Table3[[Hospital tier]:[Age]],1,)</f>
        <v>tier - 2</v>
      </c>
      <c r="O2287" s="4" t="str">
        <f>VLOOKUP(Table3[[#This Row],[State ID]],Table3[[State ID]:[Age]],1,)</f>
        <v>R1016</v>
      </c>
      <c r="P2287" s="4" t="str">
        <f>VLOOKUP(Table3[[#This Row],[Hospitalasion Details]],Table3[[Hospitalasion Details]:[Age]],1,)</f>
        <v>3-Dec-1969</v>
      </c>
      <c r="Q2287" s="4">
        <f>VLOOKUP(Table3[[#This Row],[Age]],Table3[Age],1,)</f>
        <v>53</v>
      </c>
    </row>
    <row r="2288" spans="1:17" x14ac:dyDescent="0.25">
      <c r="A2288" s="4" t="str">
        <f>VLOOKUP(Table2[[#This Row],[Customer ID]],Table2[],1,)</f>
        <v>Id2287</v>
      </c>
      <c r="B2288" s="4" t="str">
        <f>VLOOKUP(Table2[[#This Row],[Full Name]],Table2[[#This Row],[Full Name]],1,)</f>
        <v xml:space="preserve">  Mark P Albertson</v>
      </c>
      <c r="C2288" s="4">
        <f>VLOOKUP('Medical Examinations'!B2288,'Medical Examinations'!B2288:J4621,1,)</f>
        <v>37.29</v>
      </c>
      <c r="D2288" s="4">
        <f>VLOOKUP('Medical Examinations'!C2288,'Medical Examinations'!C2288:K4621,1,)</f>
        <v>5.03</v>
      </c>
      <c r="E2288" s="4" t="str">
        <f>VLOOKUP('Medical Examinations'!D2288,'Medical Examinations'!D2288:L4621,1,)</f>
        <v>No</v>
      </c>
      <c r="F2288" s="4" t="str">
        <f>VLOOKUP('Medical Examinations'!E2288,'Medical Examinations'!E2288:M4621,1,)</f>
        <v>yes</v>
      </c>
      <c r="G2288" s="4" t="str">
        <f>VLOOKUP('Medical Examinations'!F2288,'Medical Examinations'!F2288:N4621,1,)</f>
        <v>No</v>
      </c>
      <c r="H2288" s="4">
        <f>VLOOKUP('Medical Examinations'!G2288,'Medical Examinations'!G2288:O4621,1,)</f>
        <v>1</v>
      </c>
      <c r="I2288" s="4" t="str">
        <f>VLOOKUP('Medical Examinations'!H2288,'Medical Examinations'!H2288:P4621,1,)</f>
        <v>No</v>
      </c>
      <c r="J2288" s="4" t="str">
        <f>VLOOKUP('Medical Examinations'!I2288,'Medical Examinations'!I2288:Q4621,1,)</f>
        <v>Obesity</v>
      </c>
      <c r="K2288" s="4" t="str">
        <f>VLOOKUP('Medical Examinations'!J2288,'Medical Examinations'!J2288:R4621,1,)</f>
        <v>Normal</v>
      </c>
      <c r="L2288" s="49">
        <f>VLOOKUP(Table3[[#This Row],[Charges]],Table3[[Charges]:[Age]],1,)</f>
        <v>43578.94</v>
      </c>
      <c r="M2288" s="23" t="str">
        <f>VLOOKUP(Table3[[#This Row],[Hospital tier]],Table3[[Hospital tier]:[Age]],1,)</f>
        <v>tier - 2</v>
      </c>
      <c r="N2288" s="4" t="str">
        <f>VLOOKUP(Table3[[#This Row],[City tier]],Table3[[Hospital tier]:[Age]],1,)</f>
        <v>tier - 2</v>
      </c>
      <c r="O2288" s="4" t="str">
        <f>VLOOKUP(Table3[[#This Row],[State ID]],Table3[[State ID]:[Age]],1,)</f>
        <v>R1012</v>
      </c>
      <c r="P2288" s="4" t="str">
        <f>VLOOKUP(Table3[[#This Row],[Hospitalasion Details]],Table3[[Hospitalasion Details]:[Age]],1,)</f>
        <v>22-Aug-1965</v>
      </c>
      <c r="Q2288" s="4">
        <f>VLOOKUP(Table3[[#This Row],[Age]],Table3[Age],1,)</f>
        <v>57</v>
      </c>
    </row>
    <row r="2289" spans="1:17" x14ac:dyDescent="0.25">
      <c r="A2289" s="4" t="str">
        <f>VLOOKUP(Table2[[#This Row],[Customer ID]],Table2[],1,)</f>
        <v>Id2288</v>
      </c>
      <c r="B2289" s="4" t="str">
        <f>VLOOKUP(Table2[[#This Row],[Full Name]],Table2[[#This Row],[Full Name]],1,)</f>
        <v xml:space="preserve">  Desiree Barger</v>
      </c>
      <c r="C2289" s="4">
        <f>VLOOKUP('Medical Examinations'!B2289,'Medical Examinations'!B2289:J4622,1,)</f>
        <v>16.739999999999998</v>
      </c>
      <c r="D2289" s="4">
        <f>VLOOKUP('Medical Examinations'!C2289,'Medical Examinations'!C2289:K4622,1,)</f>
        <v>4.08</v>
      </c>
      <c r="E2289" s="4" t="str">
        <f>VLOOKUP('Medical Examinations'!D2289,'Medical Examinations'!D2289:L4622,1,)</f>
        <v>Yes</v>
      </c>
      <c r="F2289" s="4" t="str">
        <f>VLOOKUP('Medical Examinations'!E2289,'Medical Examinations'!E2289:M4622,1,)</f>
        <v>No</v>
      </c>
      <c r="G2289" s="4" t="str">
        <f>VLOOKUP('Medical Examinations'!F2289,'Medical Examinations'!F2289:N4622,1,)</f>
        <v>No</v>
      </c>
      <c r="H2289" s="4">
        <f>VLOOKUP('Medical Examinations'!G2289,'Medical Examinations'!G2289:O4622,1,)</f>
        <v>0</v>
      </c>
      <c r="I2289" s="4" t="str">
        <f>VLOOKUP('Medical Examinations'!H2289,'Medical Examinations'!H2289:P4622,1,)</f>
        <v>No</v>
      </c>
      <c r="J2289" s="4" t="str">
        <f>VLOOKUP('Medical Examinations'!I2289,'Medical Examinations'!I2289:Q4622,1,)</f>
        <v>Underweight</v>
      </c>
      <c r="K2289" s="4" t="str">
        <f>VLOOKUP('Medical Examinations'!J2289,'Medical Examinations'!J2289:R4622,1,)</f>
        <v>Normal</v>
      </c>
      <c r="L2289" s="49">
        <f>VLOOKUP(Table3[[#This Row],[Charges]],Table3[[Charges]:[Age]],1,)</f>
        <v>43753.34</v>
      </c>
      <c r="M2289" s="23" t="str">
        <f>VLOOKUP(Table3[[#This Row],[Hospital tier]],Table3[[Hospital tier]:[Age]],1,)</f>
        <v>tier - 2</v>
      </c>
      <c r="N2289" s="4" t="str">
        <f>VLOOKUP(Table3[[#This Row],[City tier]],Table3[[Hospital tier]:[Age]],1,)</f>
        <v>tier - 1</v>
      </c>
      <c r="O2289" s="4" t="str">
        <f>VLOOKUP(Table3[[#This Row],[State ID]],Table3[[State ID]:[Age]],1,)</f>
        <v>R1015</v>
      </c>
      <c r="P2289" s="4" t="str">
        <f>VLOOKUP(Table3[[#This Row],[Hospitalasion Details]],Table3[[Hospitalasion Details]:[Age]],1,)</f>
        <v>29-Dec-1986</v>
      </c>
      <c r="Q2289" s="4">
        <f>VLOOKUP(Table3[[#This Row],[Age]],Table3[Age],1,)</f>
        <v>36</v>
      </c>
    </row>
    <row r="2290" spans="1:17" x14ac:dyDescent="0.25">
      <c r="A2290" s="4" t="str">
        <f>VLOOKUP(Table2[[#This Row],[Customer ID]],Table2[],1,)</f>
        <v>Id2289</v>
      </c>
      <c r="B2290" s="4" t="str">
        <f>VLOOKUP(Table2[[#This Row],[Full Name]],Table2[[#This Row],[Full Name]],1,)</f>
        <v xml:space="preserve">  Mario Jr Fraioli</v>
      </c>
      <c r="C2290" s="4">
        <f>VLOOKUP('Medical Examinations'!B2290,'Medical Examinations'!B2290:J4623,1,)</f>
        <v>34.43</v>
      </c>
      <c r="D2290" s="4">
        <f>VLOOKUP('Medical Examinations'!C2290,'Medical Examinations'!C2290:K4623,1,)</f>
        <v>4.2699999999999996</v>
      </c>
      <c r="E2290" s="4" t="str">
        <f>VLOOKUP('Medical Examinations'!D2290,'Medical Examinations'!D2290:L4623,1,)</f>
        <v>No</v>
      </c>
      <c r="F2290" s="4" t="str">
        <f>VLOOKUP('Medical Examinations'!E2290,'Medical Examinations'!E2290:M4623,1,)</f>
        <v>yes</v>
      </c>
      <c r="G2290" s="4" t="str">
        <f>VLOOKUP('Medical Examinations'!F2290,'Medical Examinations'!F2290:N4623,1,)</f>
        <v>No</v>
      </c>
      <c r="H2290" s="4">
        <f>VLOOKUP('Medical Examinations'!G2290,'Medical Examinations'!G2290:O4623,1,)</f>
        <v>1</v>
      </c>
      <c r="I2290" s="4" t="str">
        <f>VLOOKUP('Medical Examinations'!H2290,'Medical Examinations'!H2290:P4623,1,)</f>
        <v>No</v>
      </c>
      <c r="J2290" s="4" t="str">
        <f>VLOOKUP('Medical Examinations'!I2290,'Medical Examinations'!I2290:Q4623,1,)</f>
        <v>Obesity</v>
      </c>
      <c r="K2290" s="4" t="str">
        <f>VLOOKUP('Medical Examinations'!J2290,'Medical Examinations'!J2290:R4623,1,)</f>
        <v>Normal</v>
      </c>
      <c r="L2290" s="49">
        <f>VLOOKUP(Table3[[#This Row],[Charges]],Table3[[Charges]:[Age]],1,)</f>
        <v>43813.87</v>
      </c>
      <c r="M2290" s="23" t="str">
        <f>VLOOKUP(Table3[[#This Row],[Hospital tier]],Table3[[Hospital tier]:[Age]],1,)</f>
        <v>tier - 2</v>
      </c>
      <c r="N2290" s="4" t="str">
        <f>VLOOKUP(Table3[[#This Row],[City tier]],Table3[[Hospital tier]:[Age]],1,)</f>
        <v>tier - 2</v>
      </c>
      <c r="O2290" s="4" t="str">
        <f>VLOOKUP(Table3[[#This Row],[State ID]],Table3[[State ID]:[Age]],1,)</f>
        <v>R1013</v>
      </c>
      <c r="P2290" s="4" t="str">
        <f>VLOOKUP(Table3[[#This Row],[Hospitalasion Details]],Table3[[Hospitalasion Details]:[Age]],1,)</f>
        <v>25-Oct-1966</v>
      </c>
      <c r="Q2290" s="4">
        <f>VLOOKUP(Table3[[#This Row],[Age]],Table3[Age],1,)</f>
        <v>56</v>
      </c>
    </row>
    <row r="2291" spans="1:17" x14ac:dyDescent="0.25">
      <c r="A2291" s="4" t="str">
        <f>VLOOKUP(Table2[[#This Row],[Customer ID]],Table2[],1,)</f>
        <v>Id2290</v>
      </c>
      <c r="B2291" s="4" t="str">
        <f>VLOOKUP(Table2[[#This Row],[Full Name]],Table2[[#This Row],[Full Name]],1,)</f>
        <v xml:space="preserve">  Lusapho April</v>
      </c>
      <c r="C2291" s="4">
        <f>VLOOKUP('Medical Examinations'!B2291,'Medical Examinations'!B2291:J4624,1,)</f>
        <v>34.1</v>
      </c>
      <c r="D2291" s="4">
        <f>VLOOKUP('Medical Examinations'!C2291,'Medical Examinations'!C2291:K4624,1,)</f>
        <v>4.07</v>
      </c>
      <c r="E2291" s="4" t="str">
        <f>VLOOKUP('Medical Examinations'!D2291,'Medical Examinations'!D2291:L4624,1,)</f>
        <v>No</v>
      </c>
      <c r="F2291" s="4" t="str">
        <f>VLOOKUP('Medical Examinations'!E2291,'Medical Examinations'!E2291:M4624,1,)</f>
        <v>yes</v>
      </c>
      <c r="G2291" s="4" t="str">
        <f>VLOOKUP('Medical Examinations'!F2291,'Medical Examinations'!F2291:N4624,1,)</f>
        <v>No</v>
      </c>
      <c r="H2291" s="4">
        <f>VLOOKUP('Medical Examinations'!G2291,'Medical Examinations'!G2291:O4624,1,)</f>
        <v>1</v>
      </c>
      <c r="I2291" s="4" t="str">
        <f>VLOOKUP('Medical Examinations'!H2291,'Medical Examinations'!H2291:P4624,1,)</f>
        <v>No</v>
      </c>
      <c r="J2291" s="4" t="str">
        <f>VLOOKUP('Medical Examinations'!I2291,'Medical Examinations'!I2291:Q4624,1,)</f>
        <v>Obesity</v>
      </c>
      <c r="K2291" s="4" t="str">
        <f>VLOOKUP('Medical Examinations'!J2291,'Medical Examinations'!J2291:R4624,1,)</f>
        <v>Normal</v>
      </c>
      <c r="L2291" s="49">
        <f>VLOOKUP(Table3[[#This Row],[Charges]],Table3[[Charges]:[Age]],1,)</f>
        <v>43817.45</v>
      </c>
      <c r="M2291" s="23" t="str">
        <f>VLOOKUP(Table3[[#This Row],[Hospital tier]],Table3[[Hospital tier]:[Age]],1,)</f>
        <v>tier - 2</v>
      </c>
      <c r="N2291" s="4" t="str">
        <f>VLOOKUP(Table3[[#This Row],[City tier]],Table3[[Hospital tier]:[Age]],1,)</f>
        <v>tier - 3</v>
      </c>
      <c r="O2291" s="4" t="str">
        <f>VLOOKUP(Table3[[#This Row],[State ID]],Table3[[State ID]:[Age]],1,)</f>
        <v>R1012</v>
      </c>
      <c r="P2291" s="4" t="str">
        <f>VLOOKUP(Table3[[#This Row],[Hospitalasion Details]],Table3[[Hospitalasion Details]:[Age]],1,)</f>
        <v>2-Jul-1966</v>
      </c>
      <c r="Q2291" s="4">
        <f>VLOOKUP(Table3[[#This Row],[Age]],Table3[Age],1,)</f>
        <v>56</v>
      </c>
    </row>
    <row r="2292" spans="1:17" x14ac:dyDescent="0.25">
      <c r="A2292" s="4" t="str">
        <f>VLOOKUP(Table2[[#This Row],[Customer ID]],Table2[],1,)</f>
        <v>Id2291</v>
      </c>
      <c r="B2292" s="4" t="str">
        <f>VLOOKUP(Table2[[#This Row],[Full Name]],Table2[[#This Row],[Full Name]],1,)</f>
        <v xml:space="preserve">  Erin C King</v>
      </c>
      <c r="C2292" s="4">
        <f>VLOOKUP('Medical Examinations'!B2292,'Medical Examinations'!B2292:J4625,1,)</f>
        <v>19.3</v>
      </c>
      <c r="D2292" s="4">
        <f>VLOOKUP('Medical Examinations'!C2292,'Medical Examinations'!C2292:K4625,1,)</f>
        <v>10.36</v>
      </c>
      <c r="E2292" s="4" t="str">
        <f>VLOOKUP('Medical Examinations'!D2292,'Medical Examinations'!D2292:L4625,1,)</f>
        <v>No</v>
      </c>
      <c r="F2292" s="4" t="str">
        <f>VLOOKUP('Medical Examinations'!E2292,'Medical Examinations'!E2292:M4625,1,)</f>
        <v>No</v>
      </c>
      <c r="G2292" s="4" t="str">
        <f>VLOOKUP('Medical Examinations'!F2292,'Medical Examinations'!F2292:N4625,1,)</f>
        <v>No</v>
      </c>
      <c r="H2292" s="4">
        <f>VLOOKUP('Medical Examinations'!G2292,'Medical Examinations'!G2292:O4625,1,)</f>
        <v>0</v>
      </c>
      <c r="I2292" s="4" t="str">
        <f>VLOOKUP('Medical Examinations'!H2292,'Medical Examinations'!H2292:P4625,1,)</f>
        <v>No</v>
      </c>
      <c r="J2292" s="4" t="str">
        <f>VLOOKUP('Medical Examinations'!I2292,'Medical Examinations'!I2292:Q4625,1,)</f>
        <v>Normal Weight</v>
      </c>
      <c r="K2292" s="4" t="str">
        <f>VLOOKUP('Medical Examinations'!J2292,'Medical Examinations'!J2292:R4625,1,)</f>
        <v>Diabetes</v>
      </c>
      <c r="L2292" s="49">
        <f>VLOOKUP(Table3[[#This Row],[Charges]],Table3[[Charges]:[Age]],1,)</f>
        <v>43896.38</v>
      </c>
      <c r="M2292" s="23" t="str">
        <f>VLOOKUP(Table3[[#This Row],[Hospital tier]],Table3[[Hospital tier]:[Age]],1,)</f>
        <v>tier - 2</v>
      </c>
      <c r="N2292" s="4" t="str">
        <f>VLOOKUP(Table3[[#This Row],[City tier]],Table3[[Hospital tier]:[Age]],1,)</f>
        <v>tier - 1</v>
      </c>
      <c r="O2292" s="4" t="str">
        <f>VLOOKUP(Table3[[#This Row],[State ID]],Table3[[State ID]:[Age]],1,)</f>
        <v>R1013</v>
      </c>
      <c r="P2292" s="4" t="str">
        <f>VLOOKUP(Table3[[#This Row],[Hospitalasion Details]],Table3[[Hospitalasion Details]:[Age]],1,)</f>
        <v>10-Nov-1980</v>
      </c>
      <c r="Q2292" s="4">
        <f>VLOOKUP(Table3[[#This Row],[Age]],Table3[Age],1,)</f>
        <v>42</v>
      </c>
    </row>
    <row r="2293" spans="1:17" x14ac:dyDescent="0.25">
      <c r="A2293" s="4" t="str">
        <f>VLOOKUP(Table2[[#This Row],[Customer ID]],Table2[],1,)</f>
        <v>Id2292</v>
      </c>
      <c r="B2293" s="4" t="str">
        <f>VLOOKUP(Table2[[#This Row],[Full Name]],Table2[[#This Row],[Full Name]],1,)</f>
        <v xml:space="preserve">  Alan F Talhelm</v>
      </c>
      <c r="C2293" s="4">
        <f>VLOOKUP('Medical Examinations'!B2293,'Medical Examinations'!B2293:J4626,1,)</f>
        <v>33.659999999999997</v>
      </c>
      <c r="D2293" s="4">
        <f>VLOOKUP('Medical Examinations'!C2293,'Medical Examinations'!C2293:K4626,1,)</f>
        <v>5.71</v>
      </c>
      <c r="E2293" s="4" t="str">
        <f>VLOOKUP('Medical Examinations'!D2293,'Medical Examinations'!D2293:L4626,1,)</f>
        <v>No</v>
      </c>
      <c r="F2293" s="4" t="str">
        <f>VLOOKUP('Medical Examinations'!E2293,'Medical Examinations'!E2293:M4626,1,)</f>
        <v>yes</v>
      </c>
      <c r="G2293" s="4" t="str">
        <f>VLOOKUP('Medical Examinations'!F2293,'Medical Examinations'!F2293:N4626,1,)</f>
        <v>No</v>
      </c>
      <c r="H2293" s="4">
        <f>VLOOKUP('Medical Examinations'!G2293,'Medical Examinations'!G2293:O4626,1,)</f>
        <v>1</v>
      </c>
      <c r="I2293" s="4" t="str">
        <f>VLOOKUP('Medical Examinations'!H2293,'Medical Examinations'!H2293:P4626,1,)</f>
        <v>No</v>
      </c>
      <c r="J2293" s="4" t="str">
        <f>VLOOKUP('Medical Examinations'!I2293,'Medical Examinations'!I2293:Q4626,1,)</f>
        <v>Obesity</v>
      </c>
      <c r="K2293" s="4" t="str">
        <f>VLOOKUP('Medical Examinations'!J2293,'Medical Examinations'!J2293:R4626,1,)</f>
        <v>Pre diabetes</v>
      </c>
      <c r="L2293" s="49">
        <f>VLOOKUP(Table3[[#This Row],[Charges]],Table3[[Charges]:[Age]],1,)</f>
        <v>43921.18</v>
      </c>
      <c r="M2293" s="23" t="str">
        <f>VLOOKUP(Table3[[#This Row],[Hospital tier]],Table3[[Hospital tier]:[Age]],1,)</f>
        <v>tier - 2</v>
      </c>
      <c r="N2293" s="4" t="str">
        <f>VLOOKUP(Table3[[#This Row],[City tier]],Table3[[Hospital tier]:[Age]],1,)</f>
        <v>tier - 2</v>
      </c>
      <c r="O2293" s="4" t="str">
        <f>VLOOKUP(Table3[[#This Row],[State ID]],Table3[[State ID]:[Age]],1,)</f>
        <v>R1012</v>
      </c>
      <c r="P2293" s="4" t="str">
        <f>VLOOKUP(Table3[[#This Row],[Hospitalasion Details]],Table3[[Hospitalasion Details]:[Age]],1,)</f>
        <v>5-Oct-1966</v>
      </c>
      <c r="Q2293" s="4">
        <f>VLOOKUP(Table3[[#This Row],[Age]],Table3[Age],1,)</f>
        <v>56</v>
      </c>
    </row>
    <row r="2294" spans="1:17" x14ac:dyDescent="0.25">
      <c r="A2294" s="4" t="str">
        <f>VLOOKUP(Table2[[#This Row],[Customer ID]],Table2[],1,)</f>
        <v>Id2293</v>
      </c>
      <c r="B2294" s="4" t="str">
        <f>VLOOKUP(Table2[[#This Row],[Full Name]],Table2[[#This Row],[Full Name]],1,)</f>
        <v xml:space="preserve">  Ryan Regnier</v>
      </c>
      <c r="C2294" s="4">
        <f>VLOOKUP('Medical Examinations'!B2294,'Medical Examinations'!B2294:J4627,1,)</f>
        <v>33.33</v>
      </c>
      <c r="D2294" s="4">
        <f>VLOOKUP('Medical Examinations'!C2294,'Medical Examinations'!C2294:K4627,1,)</f>
        <v>6.08</v>
      </c>
      <c r="E2294" s="4" t="str">
        <f>VLOOKUP('Medical Examinations'!D2294,'Medical Examinations'!D2294:L4627,1,)</f>
        <v>No</v>
      </c>
      <c r="F2294" s="4" t="str">
        <f>VLOOKUP('Medical Examinations'!E2294,'Medical Examinations'!E2294:M4627,1,)</f>
        <v>yes</v>
      </c>
      <c r="G2294" s="4" t="str">
        <f>VLOOKUP('Medical Examinations'!F2294,'Medical Examinations'!F2294:N4627,1,)</f>
        <v>No</v>
      </c>
      <c r="H2294" s="4">
        <f>VLOOKUP('Medical Examinations'!G2294,'Medical Examinations'!G2294:O4627,1,)</f>
        <v>1</v>
      </c>
      <c r="I2294" s="4" t="str">
        <f>VLOOKUP('Medical Examinations'!H2294,'Medical Examinations'!H2294:P4627,1,)</f>
        <v>No</v>
      </c>
      <c r="J2294" s="4" t="str">
        <f>VLOOKUP('Medical Examinations'!I2294,'Medical Examinations'!I2294:Q4627,1,)</f>
        <v>Obesity</v>
      </c>
      <c r="K2294" s="4" t="str">
        <f>VLOOKUP('Medical Examinations'!J2294,'Medical Examinations'!J2294:R4627,1,)</f>
        <v>Pre diabetes</v>
      </c>
      <c r="L2294" s="49">
        <f>VLOOKUP(Table3[[#This Row],[Charges]],Table3[[Charges]:[Age]],1,)</f>
        <v>43943.88</v>
      </c>
      <c r="M2294" s="23" t="str">
        <f>VLOOKUP(Table3[[#This Row],[Hospital tier]],Table3[[Hospital tier]:[Age]],1,)</f>
        <v>tier - 2</v>
      </c>
      <c r="N2294" s="4" t="str">
        <f>VLOOKUP(Table3[[#This Row],[City tier]],Table3[[Hospital tier]:[Age]],1,)</f>
        <v>tier - 1</v>
      </c>
      <c r="O2294" s="4" t="str">
        <f>VLOOKUP(Table3[[#This Row],[State ID]],Table3[[State ID]:[Age]],1,)</f>
        <v>R1012</v>
      </c>
      <c r="P2294" s="4" t="str">
        <f>VLOOKUP(Table3[[#This Row],[Hospitalasion Details]],Table3[[Hospitalasion Details]:[Age]],1,)</f>
        <v>16-Jul-1988</v>
      </c>
      <c r="Q2294" s="4">
        <f>VLOOKUP(Table3[[#This Row],[Age]],Table3[Age],1,)</f>
        <v>34</v>
      </c>
    </row>
    <row r="2295" spans="1:17" x14ac:dyDescent="0.25">
      <c r="A2295" s="4" t="str">
        <f>VLOOKUP(Table2[[#This Row],[Customer ID]],Table2[],1,)</f>
        <v>Id2294</v>
      </c>
      <c r="B2295" s="4" t="str">
        <f>VLOOKUP(Table2[[#This Row],[Full Name]],Table2[[#This Row],[Full Name]],1,)</f>
        <v xml:space="preserve">  Hope Treece</v>
      </c>
      <c r="C2295" s="4">
        <f>VLOOKUP('Medical Examinations'!B2295,'Medical Examinations'!B2295:J4628,1,)</f>
        <v>21.84</v>
      </c>
      <c r="D2295" s="4">
        <f>VLOOKUP('Medical Examinations'!C2295,'Medical Examinations'!C2295:K4628,1,)</f>
        <v>5.71</v>
      </c>
      <c r="E2295" s="4" t="str">
        <f>VLOOKUP('Medical Examinations'!D2295,'Medical Examinations'!D2295:L4628,1,)</f>
        <v>No</v>
      </c>
      <c r="F2295" s="4" t="str">
        <f>VLOOKUP('Medical Examinations'!E2295,'Medical Examinations'!E2295:M4628,1,)</f>
        <v>yes</v>
      </c>
      <c r="G2295" s="4" t="str">
        <f>VLOOKUP('Medical Examinations'!F2295,'Medical Examinations'!F2295:N4628,1,)</f>
        <v>No</v>
      </c>
      <c r="H2295" s="4">
        <f>VLOOKUP('Medical Examinations'!G2295,'Medical Examinations'!G2295:O4628,1,)</f>
        <v>1</v>
      </c>
      <c r="I2295" s="4" t="str">
        <f>VLOOKUP('Medical Examinations'!H2295,'Medical Examinations'!H2295:P4628,1,)</f>
        <v>No</v>
      </c>
      <c r="J2295" s="4" t="str">
        <f>VLOOKUP('Medical Examinations'!I2295,'Medical Examinations'!I2295:Q4628,1,)</f>
        <v>Normal Weight</v>
      </c>
      <c r="K2295" s="4" t="str">
        <f>VLOOKUP('Medical Examinations'!J2295,'Medical Examinations'!J2295:R4628,1,)</f>
        <v>Pre diabetes</v>
      </c>
      <c r="L2295" s="49">
        <f>VLOOKUP(Table3[[#This Row],[Charges]],Table3[[Charges]:[Age]],1,)</f>
        <v>44202.65</v>
      </c>
      <c r="M2295" s="23" t="str">
        <f>VLOOKUP(Table3[[#This Row],[Hospital tier]],Table3[[Hospital tier]:[Age]],1,)</f>
        <v>tier - 2</v>
      </c>
      <c r="N2295" s="4" t="str">
        <f>VLOOKUP(Table3[[#This Row],[City tier]],Table3[[Hospital tier]:[Age]],1,)</f>
        <v>tier - 2</v>
      </c>
      <c r="O2295" s="4" t="str">
        <f>VLOOKUP(Table3[[#This Row],[State ID]],Table3[[State ID]:[Age]],1,)</f>
        <v>R1013</v>
      </c>
      <c r="P2295" s="4" t="str">
        <f>VLOOKUP(Table3[[#This Row],[Hospitalasion Details]],Table3[[Hospitalasion Details]:[Age]],1,)</f>
        <v>1-Jun-1975</v>
      </c>
      <c r="Q2295" s="4">
        <f>VLOOKUP(Table3[[#This Row],[Age]],Table3[Age],1,)</f>
        <v>48</v>
      </c>
    </row>
    <row r="2296" spans="1:17" x14ac:dyDescent="0.25">
      <c r="A2296" s="4" t="str">
        <f>VLOOKUP(Table2[[#This Row],[Customer ID]],Table2[],1,)</f>
        <v>Id2295</v>
      </c>
      <c r="B2296" s="4" t="str">
        <f>VLOOKUP(Table2[[#This Row],[Full Name]],Table2[[#This Row],[Full Name]],1,)</f>
        <v xml:space="preserve">  Josh Beisel</v>
      </c>
      <c r="C2296" s="4">
        <f>VLOOKUP('Medical Examinations'!B2296,'Medical Examinations'!B2296:J4629,1,)</f>
        <v>16.87</v>
      </c>
      <c r="D2296" s="4">
        <f>VLOOKUP('Medical Examinations'!C2296,'Medical Examinations'!C2296:K4629,1,)</f>
        <v>9.1300000000000008</v>
      </c>
      <c r="E2296" s="4" t="str">
        <f>VLOOKUP('Medical Examinations'!D2296,'Medical Examinations'!D2296:L4629,1,)</f>
        <v>No</v>
      </c>
      <c r="F2296" s="4" t="str">
        <f>VLOOKUP('Medical Examinations'!E2296,'Medical Examinations'!E2296:M4629,1,)</f>
        <v>No</v>
      </c>
      <c r="G2296" s="4" t="str">
        <f>VLOOKUP('Medical Examinations'!F2296,'Medical Examinations'!F2296:N4629,1,)</f>
        <v>No</v>
      </c>
      <c r="H2296" s="4">
        <f>VLOOKUP('Medical Examinations'!G2296,'Medical Examinations'!G2296:O4629,1,)</f>
        <v>0</v>
      </c>
      <c r="I2296" s="4" t="str">
        <f>VLOOKUP('Medical Examinations'!H2296,'Medical Examinations'!H2296:P4629,1,)</f>
        <v>No</v>
      </c>
      <c r="J2296" s="4" t="str">
        <f>VLOOKUP('Medical Examinations'!I2296,'Medical Examinations'!I2296:Q4629,1,)</f>
        <v>Underweight</v>
      </c>
      <c r="K2296" s="4" t="str">
        <f>VLOOKUP('Medical Examinations'!J2296,'Medical Examinations'!J2296:R4629,1,)</f>
        <v>Diabetes</v>
      </c>
      <c r="L2296" s="49">
        <f>VLOOKUP(Table3[[#This Row],[Charges]],Table3[[Charges]:[Age]],1,)</f>
        <v>44260.75</v>
      </c>
      <c r="M2296" s="23" t="str">
        <f>VLOOKUP(Table3[[#This Row],[Hospital tier]],Table3[[Hospital tier]:[Age]],1,)</f>
        <v>tier - 2</v>
      </c>
      <c r="N2296" s="4" t="str">
        <f>VLOOKUP(Table3[[#This Row],[City tier]],Table3[[Hospital tier]:[Age]],1,)</f>
        <v>tier - 1</v>
      </c>
      <c r="O2296" s="4" t="str">
        <f>VLOOKUP(Table3[[#This Row],[State ID]],Table3[[State ID]:[Age]],1,)</f>
        <v>R1013</v>
      </c>
      <c r="P2296" s="4" t="str">
        <f>VLOOKUP(Table3[[#This Row],[Hospitalasion Details]],Table3[[Hospitalasion Details]:[Age]],1,)</f>
        <v>24-Nov-1968</v>
      </c>
      <c r="Q2296" s="4">
        <f>VLOOKUP(Table3[[#This Row],[Age]],Table3[Age],1,)</f>
        <v>54</v>
      </c>
    </row>
    <row r="2297" spans="1:17" x14ac:dyDescent="0.25">
      <c r="A2297" s="4" t="str">
        <f>VLOOKUP(Table2[[#This Row],[Customer ID]],Table2[],1,)</f>
        <v>Id2296</v>
      </c>
      <c r="B2297" s="4" t="str">
        <f>VLOOKUP(Table2[[#This Row],[Full Name]],Table2[[#This Row],[Full Name]],1,)</f>
        <v xml:space="preserve">  Jacob J Enke</v>
      </c>
      <c r="C2297" s="4">
        <f>VLOOKUP('Medical Examinations'!B2297,'Medical Examinations'!B2297:J4630,1,)</f>
        <v>30.14</v>
      </c>
      <c r="D2297" s="4">
        <f>VLOOKUP('Medical Examinations'!C2297,'Medical Examinations'!C2297:K4630,1,)</f>
        <v>5.49</v>
      </c>
      <c r="E2297" s="4" t="str">
        <f>VLOOKUP('Medical Examinations'!D2297,'Medical Examinations'!D2297:L4630,1,)</f>
        <v>No</v>
      </c>
      <c r="F2297" s="4" t="str">
        <f>VLOOKUP('Medical Examinations'!E2297,'Medical Examinations'!E2297:M4630,1,)</f>
        <v>yes</v>
      </c>
      <c r="G2297" s="4" t="str">
        <f>VLOOKUP('Medical Examinations'!F2297,'Medical Examinations'!F2297:N4630,1,)</f>
        <v>No</v>
      </c>
      <c r="H2297" s="4">
        <f>VLOOKUP('Medical Examinations'!G2297,'Medical Examinations'!G2297:O4630,1,)</f>
        <v>1</v>
      </c>
      <c r="I2297" s="4" t="str">
        <f>VLOOKUP('Medical Examinations'!H2297,'Medical Examinations'!H2297:P4630,1,)</f>
        <v>No</v>
      </c>
      <c r="J2297" s="4" t="str">
        <f>VLOOKUP('Medical Examinations'!I2297,'Medical Examinations'!I2297:Q4630,1,)</f>
        <v>Obesity</v>
      </c>
      <c r="K2297" s="4" t="str">
        <f>VLOOKUP('Medical Examinations'!J2297,'Medical Examinations'!J2297:R4630,1,)</f>
        <v>Normal</v>
      </c>
      <c r="L2297" s="49">
        <f>VLOOKUP(Table3[[#This Row],[Charges]],Table3[[Charges]:[Age]],1,)</f>
        <v>44400.41</v>
      </c>
      <c r="M2297" s="23" t="str">
        <f>VLOOKUP(Table3[[#This Row],[Hospital tier]],Table3[[Hospital tier]:[Age]],1,)</f>
        <v>tier - 2</v>
      </c>
      <c r="N2297" s="4" t="str">
        <f>VLOOKUP(Table3[[#This Row],[City tier]],Table3[[Hospital tier]:[Age]],1,)</f>
        <v>tier - 2</v>
      </c>
      <c r="O2297" s="4" t="str">
        <f>VLOOKUP(Table3[[#This Row],[State ID]],Table3[[State ID]:[Age]],1,)</f>
        <v>R1013</v>
      </c>
      <c r="P2297" s="4" t="str">
        <f>VLOOKUP(Table3[[#This Row],[Hospitalasion Details]],Table3[[Hospitalasion Details]:[Age]],1,)</f>
        <v>29-Oct-1971</v>
      </c>
      <c r="Q2297" s="4">
        <f>VLOOKUP(Table3[[#This Row],[Age]],Table3[Age],1,)</f>
        <v>51</v>
      </c>
    </row>
    <row r="2298" spans="1:17" x14ac:dyDescent="0.25">
      <c r="A2298" s="4" t="str">
        <f>VLOOKUP(Table2[[#This Row],[Customer ID]],Table2[],1,)</f>
        <v>Id2297</v>
      </c>
      <c r="B2298" s="4" t="str">
        <f>VLOOKUP(Table2[[#This Row],[Full Name]],Table2[[#This Row],[Full Name]],1,)</f>
        <v xml:space="preserve">  Jose Tomas Ruiz-Tagle Barros</v>
      </c>
      <c r="C2298" s="4">
        <f>VLOOKUP('Medical Examinations'!B2298,'Medical Examinations'!B2298:J4631,1,)</f>
        <v>23.21</v>
      </c>
      <c r="D2298" s="4">
        <f>VLOOKUP('Medical Examinations'!C2298,'Medical Examinations'!C2298:K4631,1,)</f>
        <v>4.37</v>
      </c>
      <c r="E2298" s="4" t="str">
        <f>VLOOKUP('Medical Examinations'!D2298,'Medical Examinations'!D2298:L4631,1,)</f>
        <v>No</v>
      </c>
      <c r="F2298" s="4" t="str">
        <f>VLOOKUP('Medical Examinations'!E2298,'Medical Examinations'!E2298:M4631,1,)</f>
        <v>yes</v>
      </c>
      <c r="G2298" s="4" t="str">
        <f>VLOOKUP('Medical Examinations'!F2298,'Medical Examinations'!F2298:N4631,1,)</f>
        <v>No</v>
      </c>
      <c r="H2298" s="4">
        <f>VLOOKUP('Medical Examinations'!G2298,'Medical Examinations'!G2298:O4631,1,)</f>
        <v>1</v>
      </c>
      <c r="I2298" s="4" t="str">
        <f>VLOOKUP('Medical Examinations'!H2298,'Medical Examinations'!H2298:P4631,1,)</f>
        <v>No</v>
      </c>
      <c r="J2298" s="4" t="str">
        <f>VLOOKUP('Medical Examinations'!I2298,'Medical Examinations'!I2298:Q4631,1,)</f>
        <v>Normal Weight</v>
      </c>
      <c r="K2298" s="4" t="str">
        <f>VLOOKUP('Medical Examinations'!J2298,'Medical Examinations'!J2298:R4631,1,)</f>
        <v>Normal</v>
      </c>
      <c r="L2298" s="49">
        <f>VLOOKUP(Table3[[#This Row],[Charges]],Table3[[Charges]:[Age]],1,)</f>
        <v>44423.8</v>
      </c>
      <c r="M2298" s="23" t="str">
        <f>VLOOKUP(Table3[[#This Row],[Hospital tier]],Table3[[Hospital tier]:[Age]],1,)</f>
        <v>tier - 2</v>
      </c>
      <c r="N2298" s="4" t="str">
        <f>VLOOKUP(Table3[[#This Row],[City tier]],Table3[[Hospital tier]:[Age]],1,)</f>
        <v>tier - 3</v>
      </c>
      <c r="O2298" s="4" t="str">
        <f>VLOOKUP(Table3[[#This Row],[State ID]],Table3[[State ID]:[Age]],1,)</f>
        <v>R1013</v>
      </c>
      <c r="P2298" s="4" t="str">
        <f>VLOOKUP(Table3[[#This Row],[Hospitalasion Details]],Table3[[Hospitalasion Details]:[Age]],1,)</f>
        <v>14-Sep-1967</v>
      </c>
      <c r="Q2298" s="4">
        <f>VLOOKUP(Table3[[#This Row],[Age]],Table3[Age],1,)</f>
        <v>55</v>
      </c>
    </row>
    <row r="2299" spans="1:17" x14ac:dyDescent="0.25">
      <c r="A2299" s="4" t="str">
        <f>VLOOKUP(Table2[[#This Row],[Customer ID]],Table2[],1,)</f>
        <v>Id2298</v>
      </c>
      <c r="B2299" s="4" t="str">
        <f>VLOOKUP(Table2[[#This Row],[Full Name]],Table2[[#This Row],[Full Name]],1,)</f>
        <v xml:space="preserve">  Mary Evan Ferrell</v>
      </c>
      <c r="C2299" s="4">
        <f>VLOOKUP('Medical Examinations'!B2299,'Medical Examinations'!B2299:J4632,1,)</f>
        <v>17.170000000000002</v>
      </c>
      <c r="D2299" s="4">
        <f>VLOOKUP('Medical Examinations'!C2299,'Medical Examinations'!C2299:K4632,1,)</f>
        <v>8.4600000000000009</v>
      </c>
      <c r="E2299" s="4" t="str">
        <f>VLOOKUP('Medical Examinations'!D2299,'Medical Examinations'!D2299:L4632,1,)</f>
        <v>No</v>
      </c>
      <c r="F2299" s="4" t="str">
        <f>VLOOKUP('Medical Examinations'!E2299,'Medical Examinations'!E2299:M4632,1,)</f>
        <v>No</v>
      </c>
      <c r="G2299" s="4" t="str">
        <f>VLOOKUP('Medical Examinations'!F2299,'Medical Examinations'!F2299:N4632,1,)</f>
        <v>No</v>
      </c>
      <c r="H2299" s="4">
        <f>VLOOKUP('Medical Examinations'!G2299,'Medical Examinations'!G2299:O4632,1,)</f>
        <v>0</v>
      </c>
      <c r="I2299" s="4" t="str">
        <f>VLOOKUP('Medical Examinations'!H2299,'Medical Examinations'!H2299:P4632,1,)</f>
        <v>No</v>
      </c>
      <c r="J2299" s="4" t="str">
        <f>VLOOKUP('Medical Examinations'!I2299,'Medical Examinations'!I2299:Q4632,1,)</f>
        <v>Underweight</v>
      </c>
      <c r="K2299" s="4" t="str">
        <f>VLOOKUP('Medical Examinations'!J2299,'Medical Examinations'!J2299:R4632,1,)</f>
        <v>Diabetes</v>
      </c>
      <c r="L2299" s="49">
        <f>VLOOKUP(Table3[[#This Row],[Charges]],Table3[[Charges]:[Age]],1,)</f>
        <v>44501.4</v>
      </c>
      <c r="M2299" s="23" t="str">
        <f>VLOOKUP(Table3[[#This Row],[Hospital tier]],Table3[[Hospital tier]:[Age]],1,)</f>
        <v>tier - 2</v>
      </c>
      <c r="N2299" s="4" t="str">
        <f>VLOOKUP(Table3[[#This Row],[City tier]],Table3[[Hospital tier]:[Age]],1,)</f>
        <v>tier - 3</v>
      </c>
      <c r="O2299" s="4" t="str">
        <f>VLOOKUP(Table3[[#This Row],[State ID]],Table3[[State ID]:[Age]],1,)</f>
        <v>R1013</v>
      </c>
      <c r="P2299" s="4" t="str">
        <f>VLOOKUP(Table3[[#This Row],[Hospitalasion Details]],Table3[[Hospitalasion Details]:[Age]],1,)</f>
        <v>2-Aug-2000</v>
      </c>
      <c r="Q2299" s="4">
        <f>VLOOKUP(Table3[[#This Row],[Age]],Table3[Age],1,)</f>
        <v>22</v>
      </c>
    </row>
    <row r="2300" spans="1:17" x14ac:dyDescent="0.25">
      <c r="A2300" s="4" t="str">
        <f>VLOOKUP(Table2[[#This Row],[Customer ID]],Table2[],1,)</f>
        <v>Id2299</v>
      </c>
      <c r="B2300" s="4" t="str">
        <f>VLOOKUP(Table2[[#This Row],[Full Name]],Table2[[#This Row],[Full Name]],1,)</f>
        <v xml:space="preserve">  Justin K Gates</v>
      </c>
      <c r="C2300" s="4">
        <f>VLOOKUP('Medical Examinations'!B2300,'Medical Examinations'!B2300:J4633,1,)</f>
        <v>15.61</v>
      </c>
      <c r="D2300" s="4">
        <f>VLOOKUP('Medical Examinations'!C2300,'Medical Examinations'!C2300:K4633,1,)</f>
        <v>5.28</v>
      </c>
      <c r="E2300" s="4" t="str">
        <f>VLOOKUP('Medical Examinations'!D2300,'Medical Examinations'!D2300:L4633,1,)</f>
        <v>No</v>
      </c>
      <c r="F2300" s="4" t="str">
        <f>VLOOKUP('Medical Examinations'!E2300,'Medical Examinations'!E2300:M4633,1,)</f>
        <v>No</v>
      </c>
      <c r="G2300" s="4" t="str">
        <f>VLOOKUP('Medical Examinations'!F2300,'Medical Examinations'!F2300:N4633,1,)</f>
        <v>No</v>
      </c>
      <c r="H2300" s="4">
        <f>VLOOKUP('Medical Examinations'!G2300,'Medical Examinations'!G2300:O4633,1,)</f>
        <v>1</v>
      </c>
      <c r="I2300" s="4" t="str">
        <f>VLOOKUP('Medical Examinations'!H2300,'Medical Examinations'!H2300:P4633,1,)</f>
        <v>No</v>
      </c>
      <c r="J2300" s="4" t="str">
        <f>VLOOKUP('Medical Examinations'!I2300,'Medical Examinations'!I2300:Q4633,1,)</f>
        <v>Underweight</v>
      </c>
      <c r="K2300" s="4" t="str">
        <f>VLOOKUP('Medical Examinations'!J2300,'Medical Examinations'!J2300:R4633,1,)</f>
        <v>Normal</v>
      </c>
      <c r="L2300" s="49">
        <f>VLOOKUP(Table3[[#This Row],[Charges]],Table3[[Charges]:[Age]],1,)</f>
        <v>44585.46</v>
      </c>
      <c r="M2300" s="23" t="str">
        <f>VLOOKUP(Table3[[#This Row],[Hospital tier]],Table3[[Hospital tier]:[Age]],1,)</f>
        <v>tier - 2</v>
      </c>
      <c r="N2300" s="4" t="str">
        <f>VLOOKUP(Table3[[#This Row],[City tier]],Table3[[Hospital tier]:[Age]],1,)</f>
        <v>tier - 2</v>
      </c>
      <c r="O2300" s="4" t="str">
        <f>VLOOKUP(Table3[[#This Row],[State ID]],Table3[[State ID]:[Age]],1,)</f>
        <v>R1011</v>
      </c>
      <c r="P2300" s="4" t="str">
        <f>VLOOKUP(Table3[[#This Row],[Hospitalasion Details]],Table3[[Hospitalasion Details]:[Age]],1,)</f>
        <v>11-Oct-1993</v>
      </c>
      <c r="Q2300" s="4">
        <f>VLOOKUP(Table3[[#This Row],[Age]],Table3[Age],1,)</f>
        <v>29</v>
      </c>
    </row>
    <row r="2301" spans="1:17" x14ac:dyDescent="0.25">
      <c r="A2301" s="4" t="str">
        <f>VLOOKUP(Table2[[#This Row],[Customer ID]],Table2[],1,)</f>
        <v>Id2300</v>
      </c>
      <c r="B2301" s="4" t="str">
        <f>VLOOKUP(Table2[[#This Row],[Full Name]],Table2[[#This Row],[Full Name]],1,)</f>
        <v xml:space="preserve">  Patrick Jeffers</v>
      </c>
      <c r="C2301" s="4">
        <f>VLOOKUP('Medical Examinations'!B2301,'Medical Examinations'!B2301:J4634,1,)</f>
        <v>17.98</v>
      </c>
      <c r="D2301" s="4">
        <f>VLOOKUP('Medical Examinations'!C2301,'Medical Examinations'!C2301:K4634,1,)</f>
        <v>5.33</v>
      </c>
      <c r="E2301" s="4" t="str">
        <f>VLOOKUP('Medical Examinations'!D2301,'Medical Examinations'!D2301:L4634,1,)</f>
        <v>Yes</v>
      </c>
      <c r="F2301" s="4" t="str">
        <f>VLOOKUP('Medical Examinations'!E2301,'Medical Examinations'!E2301:M4634,1,)</f>
        <v>No</v>
      </c>
      <c r="G2301" s="4" t="str">
        <f>VLOOKUP('Medical Examinations'!F2301,'Medical Examinations'!F2301:N4634,1,)</f>
        <v>Yes</v>
      </c>
      <c r="H2301" s="4">
        <f>VLOOKUP('Medical Examinations'!G2301,'Medical Examinations'!G2301:O4634,1,)</f>
        <v>1</v>
      </c>
      <c r="I2301" s="4" t="str">
        <f>VLOOKUP('Medical Examinations'!H2301,'Medical Examinations'!H2301:P4634,1,)</f>
        <v>No</v>
      </c>
      <c r="J2301" s="4" t="str">
        <f>VLOOKUP('Medical Examinations'!I2301,'Medical Examinations'!I2301:Q4634,1,)</f>
        <v>Underweight</v>
      </c>
      <c r="K2301" s="4" t="str">
        <f>VLOOKUP('Medical Examinations'!J2301,'Medical Examinations'!J2301:R4634,1,)</f>
        <v>Normal</v>
      </c>
      <c r="L2301" s="49">
        <f>VLOOKUP(Table3[[#This Row],[Charges]],Table3[[Charges]:[Age]],1,)</f>
        <v>44641.2</v>
      </c>
      <c r="M2301" s="23" t="str">
        <f>VLOOKUP(Table3[[#This Row],[Hospital tier]],Table3[[Hospital tier]:[Age]],1,)</f>
        <v>tier - 2</v>
      </c>
      <c r="N2301" s="4" t="str">
        <f>VLOOKUP(Table3[[#This Row],[City tier]],Table3[[Hospital tier]:[Age]],1,)</f>
        <v>tier - 3</v>
      </c>
      <c r="O2301" s="4" t="str">
        <f>VLOOKUP(Table3[[#This Row],[State ID]],Table3[[State ID]:[Age]],1,)</f>
        <v>R1024</v>
      </c>
      <c r="P2301" s="4" t="str">
        <f>VLOOKUP(Table3[[#This Row],[Hospitalasion Details]],Table3[[Hospitalasion Details]:[Age]],1,)</f>
        <v>13-Aug-1971</v>
      </c>
      <c r="Q2301" s="4">
        <f>VLOOKUP(Table3[[#This Row],[Age]],Table3[Age],1,)</f>
        <v>51</v>
      </c>
    </row>
    <row r="2302" spans="1:17" x14ac:dyDescent="0.25">
      <c r="A2302" s="4" t="str">
        <f>VLOOKUP(Table2[[#This Row],[Customer ID]],Table2[],1,)</f>
        <v>Id2301</v>
      </c>
      <c r="B2302" s="4" t="str">
        <f>VLOOKUP(Table2[[#This Row],[Full Name]],Table2[[#This Row],[Full Name]],1,)</f>
        <v xml:space="preserve">  Roman Sulhanek</v>
      </c>
      <c r="C2302" s="4">
        <f>VLOOKUP('Medical Examinations'!B2302,'Medical Examinations'!B2302:J4635,1,)</f>
        <v>21.64</v>
      </c>
      <c r="D2302" s="4">
        <f>VLOOKUP('Medical Examinations'!C2302,'Medical Examinations'!C2302:K4635,1,)</f>
        <v>5.5</v>
      </c>
      <c r="E2302" s="4" t="str">
        <f>VLOOKUP('Medical Examinations'!D2302,'Medical Examinations'!D2302:L4635,1,)</f>
        <v>No</v>
      </c>
      <c r="F2302" s="4" t="str">
        <f>VLOOKUP('Medical Examinations'!E2302,'Medical Examinations'!E2302:M4635,1,)</f>
        <v>yes</v>
      </c>
      <c r="G2302" s="4" t="str">
        <f>VLOOKUP('Medical Examinations'!F2302,'Medical Examinations'!F2302:N4635,1,)</f>
        <v>No</v>
      </c>
      <c r="H2302" s="4">
        <f>VLOOKUP('Medical Examinations'!G2302,'Medical Examinations'!G2302:O4635,1,)</f>
        <v>1</v>
      </c>
      <c r="I2302" s="4" t="str">
        <f>VLOOKUP('Medical Examinations'!H2302,'Medical Examinations'!H2302:P4635,1,)</f>
        <v>No</v>
      </c>
      <c r="J2302" s="4" t="str">
        <f>VLOOKUP('Medical Examinations'!I2302,'Medical Examinations'!I2302:Q4635,1,)</f>
        <v>Normal Weight</v>
      </c>
      <c r="K2302" s="4" t="str">
        <f>VLOOKUP('Medical Examinations'!J2302,'Medical Examinations'!J2302:R4635,1,)</f>
        <v>Normal</v>
      </c>
      <c r="L2302" s="49">
        <f>VLOOKUP(Table3[[#This Row],[Charges]],Table3[[Charges]:[Age]],1,)</f>
        <v>45008.959999999999</v>
      </c>
      <c r="M2302" s="23" t="str">
        <f>VLOOKUP(Table3[[#This Row],[Hospital tier]],Table3[[Hospital tier]:[Age]],1,)</f>
        <v>tier - 2</v>
      </c>
      <c r="N2302" s="4" t="str">
        <f>VLOOKUP(Table3[[#This Row],[City tier]],Table3[[Hospital tier]:[Age]],1,)</f>
        <v>tier - 2</v>
      </c>
      <c r="O2302" s="4" t="str">
        <f>VLOOKUP(Table3[[#This Row],[State ID]],Table3[[State ID]:[Age]],1,)</f>
        <v>R1013</v>
      </c>
      <c r="P2302" s="4" t="str">
        <f>VLOOKUP(Table3[[#This Row],[Hospitalasion Details]],Table3[[Hospitalasion Details]:[Age]],1,)</f>
        <v>17-Dec-1962</v>
      </c>
      <c r="Q2302" s="4">
        <f>VLOOKUP(Table3[[#This Row],[Age]],Table3[Age],1,)</f>
        <v>60</v>
      </c>
    </row>
    <row r="2303" spans="1:17" x14ac:dyDescent="0.25">
      <c r="A2303" s="4" t="str">
        <f>VLOOKUP(Table2[[#This Row],[Customer ID]],Table2[],1,)</f>
        <v>Id2302</v>
      </c>
      <c r="B2303" s="4" t="str">
        <f>VLOOKUP(Table2[[#This Row],[Full Name]],Table2[[#This Row],[Full Name]],1,)</f>
        <v xml:space="preserve">  David Ozahowski</v>
      </c>
      <c r="C2303" s="4">
        <f>VLOOKUP('Medical Examinations'!B2303,'Medical Examinations'!B2303:J4636,1,)</f>
        <v>16.399999999999999</v>
      </c>
      <c r="D2303" s="4">
        <f>VLOOKUP('Medical Examinations'!C2303,'Medical Examinations'!C2303:K4636,1,)</f>
        <v>5.4</v>
      </c>
      <c r="E2303" s="4" t="str">
        <f>VLOOKUP('Medical Examinations'!D2303,'Medical Examinations'!D2303:L4636,1,)</f>
        <v>No</v>
      </c>
      <c r="F2303" s="4" t="str">
        <f>VLOOKUP('Medical Examinations'!E2303,'Medical Examinations'!E2303:M4636,1,)</f>
        <v>No</v>
      </c>
      <c r="G2303" s="4" t="str">
        <f>VLOOKUP('Medical Examinations'!F2303,'Medical Examinations'!F2303:N4636,1,)</f>
        <v>Yes</v>
      </c>
      <c r="H2303" s="4">
        <f>VLOOKUP('Medical Examinations'!G2303,'Medical Examinations'!G2303:O4636,1,)</f>
        <v>1</v>
      </c>
      <c r="I2303" s="4" t="str">
        <f>VLOOKUP('Medical Examinations'!H2303,'Medical Examinations'!H2303:P4636,1,)</f>
        <v>No</v>
      </c>
      <c r="J2303" s="4" t="str">
        <f>VLOOKUP('Medical Examinations'!I2303,'Medical Examinations'!I2303:Q4636,1,)</f>
        <v>Underweight</v>
      </c>
      <c r="K2303" s="4" t="str">
        <f>VLOOKUP('Medical Examinations'!J2303,'Medical Examinations'!J2303:R4636,1,)</f>
        <v>Normal</v>
      </c>
      <c r="L2303" s="49">
        <f>VLOOKUP(Table3[[#This Row],[Charges]],Table3[[Charges]:[Age]],1,)</f>
        <v>45702.02</v>
      </c>
      <c r="M2303" s="23" t="str">
        <f>VLOOKUP(Table3[[#This Row],[Hospital tier]],Table3[[Hospital tier]:[Age]],1,)</f>
        <v>tier - 2</v>
      </c>
      <c r="N2303" s="4" t="str">
        <f>VLOOKUP(Table3[[#This Row],[City tier]],Table3[[Hospital tier]:[Age]],1,)</f>
        <v>tier - 2</v>
      </c>
      <c r="O2303" s="4" t="str">
        <f>VLOOKUP(Table3[[#This Row],[State ID]],Table3[[State ID]:[Age]],1,)</f>
        <v>R1012</v>
      </c>
      <c r="P2303" s="4" t="str">
        <f>VLOOKUP(Table3[[#This Row],[Hospitalasion Details]],Table3[[Hospitalasion Details]:[Age]],1,)</f>
        <v>9-Aug-1974</v>
      </c>
      <c r="Q2303" s="4">
        <f>VLOOKUP(Table3[[#This Row],[Age]],Table3[Age],1,)</f>
        <v>48</v>
      </c>
    </row>
    <row r="2304" spans="1:17" x14ac:dyDescent="0.25">
      <c r="A2304" s="4" t="str">
        <f>VLOOKUP(Table2[[#This Row],[Customer ID]],Table2[],1,)</f>
        <v>Id2303</v>
      </c>
      <c r="B2304" s="4" t="str">
        <f>VLOOKUP(Table2[[#This Row],[Full Name]],Table2[[#This Row],[Full Name]],1,)</f>
        <v xml:space="preserve">  Evelyn L Caron</v>
      </c>
      <c r="C2304" s="4">
        <f>VLOOKUP('Medical Examinations'!B2304,'Medical Examinations'!B2304:J4637,1,)</f>
        <v>15.77</v>
      </c>
      <c r="D2304" s="4">
        <f>VLOOKUP('Medical Examinations'!C2304,'Medical Examinations'!C2304:K4637,1,)</f>
        <v>6.05</v>
      </c>
      <c r="E2304" s="4" t="str">
        <f>VLOOKUP('Medical Examinations'!D2304,'Medical Examinations'!D2304:L4637,1,)</f>
        <v>Yes</v>
      </c>
      <c r="F2304" s="4" t="str">
        <f>VLOOKUP('Medical Examinations'!E2304,'Medical Examinations'!E2304:M4637,1,)</f>
        <v>No</v>
      </c>
      <c r="G2304" s="4" t="str">
        <f>VLOOKUP('Medical Examinations'!F2304,'Medical Examinations'!F2304:N4637,1,)</f>
        <v>No</v>
      </c>
      <c r="H2304" s="4">
        <f>VLOOKUP('Medical Examinations'!G2304,'Medical Examinations'!G2304:O4637,1,)</f>
        <v>1</v>
      </c>
      <c r="I2304" s="4" t="str">
        <f>VLOOKUP('Medical Examinations'!H2304,'Medical Examinations'!H2304:P4637,1,)</f>
        <v>No</v>
      </c>
      <c r="J2304" s="4" t="str">
        <f>VLOOKUP('Medical Examinations'!I2304,'Medical Examinations'!I2304:Q4637,1,)</f>
        <v>Underweight</v>
      </c>
      <c r="K2304" s="4" t="str">
        <f>VLOOKUP('Medical Examinations'!J2304,'Medical Examinations'!J2304:R4637,1,)</f>
        <v>Pre diabetes</v>
      </c>
      <c r="L2304" s="49">
        <f>VLOOKUP(Table3[[#This Row],[Charges]],Table3[[Charges]:[Age]],1,)</f>
        <v>45710.21</v>
      </c>
      <c r="M2304" s="23" t="str">
        <f>VLOOKUP(Table3[[#This Row],[Hospital tier]],Table3[[Hospital tier]:[Age]],1,)</f>
        <v>tier - 2</v>
      </c>
      <c r="N2304" s="4" t="str">
        <f>VLOOKUP(Table3[[#This Row],[City tier]],Table3[[Hospital tier]:[Age]],1,)</f>
        <v>tier - 2</v>
      </c>
      <c r="O2304" s="4" t="str">
        <f>VLOOKUP(Table3[[#This Row],[State ID]],Table3[[State ID]:[Age]],1,)</f>
        <v>R1016</v>
      </c>
      <c r="P2304" s="4" t="str">
        <f>VLOOKUP(Table3[[#This Row],[Hospitalasion Details]],Table3[[Hospitalasion Details]:[Age]],1,)</f>
        <v>21-Dec-1960</v>
      </c>
      <c r="Q2304" s="4">
        <f>VLOOKUP(Table3[[#This Row],[Age]],Table3[Age],1,)</f>
        <v>62</v>
      </c>
    </row>
    <row r="2305" spans="1:17" x14ac:dyDescent="0.25">
      <c r="A2305" s="4" t="str">
        <f>VLOOKUP(Table2[[#This Row],[Customer ID]],Table2[],1,)</f>
        <v>Id2304</v>
      </c>
      <c r="B2305" s="4" t="str">
        <f>VLOOKUP(Table2[[#This Row],[Full Name]],Table2[[#This Row],[Full Name]],1,)</f>
        <v xml:space="preserve">  Jim Fullarton</v>
      </c>
      <c r="C2305" s="4">
        <f>VLOOKUP('Medical Examinations'!B2305,'Medical Examinations'!B2305:J4638,1,)</f>
        <v>18.27</v>
      </c>
      <c r="D2305" s="4">
        <f>VLOOKUP('Medical Examinations'!C2305,'Medical Examinations'!C2305:K4638,1,)</f>
        <v>11.46</v>
      </c>
      <c r="E2305" s="4" t="str">
        <f>VLOOKUP('Medical Examinations'!D2305,'Medical Examinations'!D2305:L4638,1,)</f>
        <v>No</v>
      </c>
      <c r="F2305" s="4" t="str">
        <f>VLOOKUP('Medical Examinations'!E2305,'Medical Examinations'!E2305:M4638,1,)</f>
        <v>No</v>
      </c>
      <c r="G2305" s="4" t="str">
        <f>VLOOKUP('Medical Examinations'!F2305,'Medical Examinations'!F2305:N4638,1,)</f>
        <v>No</v>
      </c>
      <c r="H2305" s="4">
        <f>VLOOKUP('Medical Examinations'!G2305,'Medical Examinations'!G2305:O4638,1,)</f>
        <v>0</v>
      </c>
      <c r="I2305" s="4" t="str">
        <f>VLOOKUP('Medical Examinations'!H2305,'Medical Examinations'!H2305:P4638,1,)</f>
        <v>No</v>
      </c>
      <c r="J2305" s="4" t="str">
        <f>VLOOKUP('Medical Examinations'!I2305,'Medical Examinations'!I2305:Q4638,1,)</f>
        <v>Underweight</v>
      </c>
      <c r="K2305" s="4" t="str">
        <f>VLOOKUP('Medical Examinations'!J2305,'Medical Examinations'!J2305:R4638,1,)</f>
        <v>Diabetes</v>
      </c>
      <c r="L2305" s="49">
        <f>VLOOKUP(Table3[[#This Row],[Charges]],Table3[[Charges]:[Age]],1,)</f>
        <v>45863.21</v>
      </c>
      <c r="M2305" s="23" t="str">
        <f>VLOOKUP(Table3[[#This Row],[Hospital tier]],Table3[[Hospital tier]:[Age]],1,)</f>
        <v>tier - 2</v>
      </c>
      <c r="N2305" s="4" t="str">
        <f>VLOOKUP(Table3[[#This Row],[City tier]],Table3[[Hospital tier]:[Age]],1,)</f>
        <v>tier - 1</v>
      </c>
      <c r="O2305" s="4" t="str">
        <f>VLOOKUP(Table3[[#This Row],[State ID]],Table3[[State ID]:[Age]],1,)</f>
        <v>R1013</v>
      </c>
      <c r="P2305" s="4" t="str">
        <f>VLOOKUP(Table3[[#This Row],[Hospitalasion Details]],Table3[[Hospitalasion Details]:[Age]],1,)</f>
        <v>12-Aug-1979</v>
      </c>
      <c r="Q2305" s="4">
        <f>VLOOKUP(Table3[[#This Row],[Age]],Table3[Age],1,)</f>
        <v>43</v>
      </c>
    </row>
    <row r="2306" spans="1:17" x14ac:dyDescent="0.25">
      <c r="A2306" s="4" t="str">
        <f>VLOOKUP(Table2[[#This Row],[Customer ID]],Table2[],1,)</f>
        <v>Id2305</v>
      </c>
      <c r="B2306" s="4" t="str">
        <f>VLOOKUP(Table2[[#This Row],[Full Name]],Table2[[#This Row],[Full Name]],1,)</f>
        <v xml:space="preserve">  Matthew S Lindgren</v>
      </c>
      <c r="C2306" s="4">
        <f>VLOOKUP('Medical Examinations'!B2306,'Medical Examinations'!B2306:J4639,1,)</f>
        <v>16.489999999999998</v>
      </c>
      <c r="D2306" s="4">
        <f>VLOOKUP('Medical Examinations'!C2306,'Medical Examinations'!C2306:K4639,1,)</f>
        <v>8.48</v>
      </c>
      <c r="E2306" s="4" t="str">
        <f>VLOOKUP('Medical Examinations'!D2306,'Medical Examinations'!D2306:L4639,1,)</f>
        <v>No</v>
      </c>
      <c r="F2306" s="4" t="str">
        <f>VLOOKUP('Medical Examinations'!E2306,'Medical Examinations'!E2306:M4639,1,)</f>
        <v>No</v>
      </c>
      <c r="G2306" s="4" t="str">
        <f>VLOOKUP('Medical Examinations'!F2306,'Medical Examinations'!F2306:N4639,1,)</f>
        <v>No</v>
      </c>
      <c r="H2306" s="4">
        <f>VLOOKUP('Medical Examinations'!G2306,'Medical Examinations'!G2306:O4639,1,)</f>
        <v>0</v>
      </c>
      <c r="I2306" s="4" t="str">
        <f>VLOOKUP('Medical Examinations'!H2306,'Medical Examinations'!H2306:P4639,1,)</f>
        <v>No</v>
      </c>
      <c r="J2306" s="4" t="str">
        <f>VLOOKUP('Medical Examinations'!I2306,'Medical Examinations'!I2306:Q4639,1,)</f>
        <v>Underweight</v>
      </c>
      <c r="K2306" s="4" t="str">
        <f>VLOOKUP('Medical Examinations'!J2306,'Medical Examinations'!J2306:R4639,1,)</f>
        <v>Diabetes</v>
      </c>
      <c r="L2306" s="49">
        <f>VLOOKUP(Table3[[#This Row],[Charges]],Table3[[Charges]:[Age]],1,)</f>
        <v>46113.51</v>
      </c>
      <c r="M2306" s="23" t="str">
        <f>VLOOKUP(Table3[[#This Row],[Hospital tier]],Table3[[Hospital tier]:[Age]],1,)</f>
        <v>tier - 2</v>
      </c>
      <c r="N2306" s="4" t="str">
        <f>VLOOKUP(Table3[[#This Row],[City tier]],Table3[[Hospital tier]:[Age]],1,)</f>
        <v>tier - 3</v>
      </c>
      <c r="O2306" s="4" t="str">
        <f>VLOOKUP(Table3[[#This Row],[State ID]],Table3[[State ID]:[Age]],1,)</f>
        <v>R1011</v>
      </c>
      <c r="P2306" s="4" t="str">
        <f>VLOOKUP(Table3[[#This Row],[Hospitalasion Details]],Table3[[Hospitalasion Details]:[Age]],1,)</f>
        <v>30-Sep-1985</v>
      </c>
      <c r="Q2306" s="4">
        <f>VLOOKUP(Table3[[#This Row],[Age]],Table3[Age],1,)</f>
        <v>37</v>
      </c>
    </row>
    <row r="2307" spans="1:17" x14ac:dyDescent="0.25">
      <c r="A2307" s="4" t="str">
        <f>VLOOKUP(Table2[[#This Row],[Customer ID]],Table2[],1,)</f>
        <v>Id2306</v>
      </c>
      <c r="B2307" s="4" t="str">
        <f>VLOOKUP(Table2[[#This Row],[Full Name]],Table2[[#This Row],[Full Name]],1,)</f>
        <v xml:space="preserve">  Kenneth Akiha</v>
      </c>
      <c r="C2307" s="4">
        <f>VLOOKUP('Medical Examinations'!B2307,'Medical Examinations'!B2307:J4640,1,)</f>
        <v>16.14</v>
      </c>
      <c r="D2307" s="4">
        <f>VLOOKUP('Medical Examinations'!C2307,'Medical Examinations'!C2307:K4640,1,)</f>
        <v>4.8600000000000003</v>
      </c>
      <c r="E2307" s="4" t="str">
        <f>VLOOKUP('Medical Examinations'!D2307,'Medical Examinations'!D2307:L4640,1,)</f>
        <v>No</v>
      </c>
      <c r="F2307" s="4" t="str">
        <f>VLOOKUP('Medical Examinations'!E2307,'Medical Examinations'!E2307:M4640,1,)</f>
        <v>No</v>
      </c>
      <c r="G2307" s="4" t="str">
        <f>VLOOKUP('Medical Examinations'!F2307,'Medical Examinations'!F2307:N4640,1,)</f>
        <v>No</v>
      </c>
      <c r="H2307" s="4">
        <f>VLOOKUP('Medical Examinations'!G2307,'Medical Examinations'!G2307:O4640,1,)</f>
        <v>0</v>
      </c>
      <c r="I2307" s="4" t="str">
        <f>VLOOKUP('Medical Examinations'!H2307,'Medical Examinations'!H2307:P4640,1,)</f>
        <v>No</v>
      </c>
      <c r="J2307" s="4" t="str">
        <f>VLOOKUP('Medical Examinations'!I2307,'Medical Examinations'!I2307:Q4640,1,)</f>
        <v>Underweight</v>
      </c>
      <c r="K2307" s="4" t="str">
        <f>VLOOKUP('Medical Examinations'!J2307,'Medical Examinations'!J2307:R4640,1,)</f>
        <v>Normal</v>
      </c>
      <c r="L2307" s="49">
        <f>VLOOKUP(Table3[[#This Row],[Charges]],Table3[[Charges]:[Age]],1,)</f>
        <v>46130.53</v>
      </c>
      <c r="M2307" s="23" t="str">
        <f>VLOOKUP(Table3[[#This Row],[Hospital tier]],Table3[[Hospital tier]:[Age]],1,)</f>
        <v>tier - 1</v>
      </c>
      <c r="N2307" s="4" t="str">
        <f>VLOOKUP(Table3[[#This Row],[City tier]],Table3[[Hospital tier]:[Age]],1,)</f>
        <v>tier - 1</v>
      </c>
      <c r="O2307" s="4" t="str">
        <f>VLOOKUP(Table3[[#This Row],[State ID]],Table3[[State ID]:[Age]],1,)</f>
        <v>R1012</v>
      </c>
      <c r="P2307" s="4" t="str">
        <f>VLOOKUP(Table3[[#This Row],[Hospitalasion Details]],Table3[[Hospitalasion Details]:[Age]],1,)</f>
        <v>4-Dec-1962</v>
      </c>
      <c r="Q2307" s="4">
        <f>VLOOKUP(Table3[[#This Row],[Age]],Table3[Age],1,)</f>
        <v>60</v>
      </c>
    </row>
    <row r="2308" spans="1:17" x14ac:dyDescent="0.25">
      <c r="A2308" s="4" t="str">
        <f>VLOOKUP(Table2[[#This Row],[Customer ID]],Table2[],1,)</f>
        <v>Id2307</v>
      </c>
      <c r="B2308" s="4" t="str">
        <f>VLOOKUP(Table2[[#This Row],[Full Name]],Table2[[#This Row],[Full Name]],1,)</f>
        <v xml:space="preserve">  Andrea Sweny</v>
      </c>
      <c r="C2308" s="4">
        <f>VLOOKUP('Medical Examinations'!B2308,'Medical Examinations'!B2308:J4641,1,)</f>
        <v>20.85</v>
      </c>
      <c r="D2308" s="4">
        <f>VLOOKUP('Medical Examinations'!C2308,'Medical Examinations'!C2308:K4641,1,)</f>
        <v>4.45</v>
      </c>
      <c r="E2308" s="4" t="str">
        <f>VLOOKUP('Medical Examinations'!D2308,'Medical Examinations'!D2308:L4641,1,)</f>
        <v>Yes</v>
      </c>
      <c r="F2308" s="4" t="str">
        <f>VLOOKUP('Medical Examinations'!E2308,'Medical Examinations'!E2308:M4641,1,)</f>
        <v>No</v>
      </c>
      <c r="G2308" s="4" t="str">
        <f>VLOOKUP('Medical Examinations'!F2308,'Medical Examinations'!F2308:N4641,1,)</f>
        <v>No</v>
      </c>
      <c r="H2308" s="4">
        <f>VLOOKUP('Medical Examinations'!G2308,'Medical Examinations'!G2308:O4641,1,)</f>
        <v>1</v>
      </c>
      <c r="I2308" s="4" t="str">
        <f>VLOOKUP('Medical Examinations'!H2308,'Medical Examinations'!H2308:P4641,1,)</f>
        <v>No</v>
      </c>
      <c r="J2308" s="4" t="str">
        <f>VLOOKUP('Medical Examinations'!I2308,'Medical Examinations'!I2308:Q4641,1,)</f>
        <v>Normal Weight</v>
      </c>
      <c r="K2308" s="4" t="str">
        <f>VLOOKUP('Medical Examinations'!J2308,'Medical Examinations'!J2308:R4641,1,)</f>
        <v>Normal</v>
      </c>
      <c r="L2308" s="49">
        <f>VLOOKUP(Table3[[#This Row],[Charges]],Table3[[Charges]:[Age]],1,)</f>
        <v>46151.12</v>
      </c>
      <c r="M2308" s="23" t="str">
        <f>VLOOKUP(Table3[[#This Row],[Hospital tier]],Table3[[Hospital tier]:[Age]],1,)</f>
        <v>tier - 1</v>
      </c>
      <c r="N2308" s="4" t="str">
        <f>VLOOKUP(Table3[[#This Row],[City tier]],Table3[[Hospital tier]:[Age]],1,)</f>
        <v>tier - 3</v>
      </c>
      <c r="O2308" s="4" t="str">
        <f>VLOOKUP(Table3[[#This Row],[State ID]],Table3[[State ID]:[Age]],1,)</f>
        <v>R1013</v>
      </c>
      <c r="P2308" s="4" t="str">
        <f>VLOOKUP(Table3[[#This Row],[Hospitalasion Details]],Table3[[Hospitalasion Details]:[Age]],1,)</f>
        <v>2-Dec-1976</v>
      </c>
      <c r="Q2308" s="4">
        <f>VLOOKUP(Table3[[#This Row],[Age]],Table3[Age],1,)</f>
        <v>46</v>
      </c>
    </row>
    <row r="2309" spans="1:17" x14ac:dyDescent="0.25">
      <c r="A2309" s="4" t="str">
        <f>VLOOKUP(Table2[[#This Row],[Customer ID]],Table2[],1,)</f>
        <v>Id2308</v>
      </c>
      <c r="B2309" s="4" t="str">
        <f>VLOOKUP(Table2[[#This Row],[Full Name]],Table2[[#This Row],[Full Name]],1,)</f>
        <v xml:space="preserve">  Kristina Tobin</v>
      </c>
      <c r="C2309" s="4">
        <f>VLOOKUP('Medical Examinations'!B2309,'Medical Examinations'!B2309:J4642,1,)</f>
        <v>15.88</v>
      </c>
      <c r="D2309" s="4">
        <f>VLOOKUP('Medical Examinations'!C2309,'Medical Examinations'!C2309:K4642,1,)</f>
        <v>4.3600000000000003</v>
      </c>
      <c r="E2309" s="4" t="str">
        <f>VLOOKUP('Medical Examinations'!D2309,'Medical Examinations'!D2309:L4642,1,)</f>
        <v>No</v>
      </c>
      <c r="F2309" s="4" t="str">
        <f>VLOOKUP('Medical Examinations'!E2309,'Medical Examinations'!E2309:M4642,1,)</f>
        <v>No</v>
      </c>
      <c r="G2309" s="4" t="str">
        <f>VLOOKUP('Medical Examinations'!F2309,'Medical Examinations'!F2309:N4642,1,)</f>
        <v>No</v>
      </c>
      <c r="H2309" s="4">
        <f>VLOOKUP('Medical Examinations'!G2309,'Medical Examinations'!G2309:O4642,1,)</f>
        <v>0</v>
      </c>
      <c r="I2309" s="4" t="str">
        <f>VLOOKUP('Medical Examinations'!H2309,'Medical Examinations'!H2309:P4642,1,)</f>
        <v>No</v>
      </c>
      <c r="J2309" s="4" t="str">
        <f>VLOOKUP('Medical Examinations'!I2309,'Medical Examinations'!I2309:Q4642,1,)</f>
        <v>Underweight</v>
      </c>
      <c r="K2309" s="4" t="str">
        <f>VLOOKUP('Medical Examinations'!J2309,'Medical Examinations'!J2309:R4642,1,)</f>
        <v>Normal</v>
      </c>
      <c r="L2309" s="49">
        <f>VLOOKUP(Table3[[#This Row],[Charges]],Table3[[Charges]:[Age]],1,)</f>
        <v>46200.99</v>
      </c>
      <c r="M2309" s="23" t="str">
        <f>VLOOKUP(Table3[[#This Row],[Hospital tier]],Table3[[Hospital tier]:[Age]],1,)</f>
        <v>tier - 1</v>
      </c>
      <c r="N2309" s="4" t="str">
        <f>VLOOKUP(Table3[[#This Row],[City tier]],Table3[[Hospital tier]:[Age]],1,)</f>
        <v>tier - 1</v>
      </c>
      <c r="O2309" s="4" t="str">
        <f>VLOOKUP(Table3[[#This Row],[State ID]],Table3[[State ID]:[Age]],1,)</f>
        <v>R1013</v>
      </c>
      <c r="P2309" s="4" t="str">
        <f>VLOOKUP(Table3[[#This Row],[Hospitalasion Details]],Table3[[Hospitalasion Details]:[Age]],1,)</f>
        <v>17-Aug-1978</v>
      </c>
      <c r="Q2309" s="4">
        <f>VLOOKUP(Table3[[#This Row],[Age]],Table3[Age],1,)</f>
        <v>44</v>
      </c>
    </row>
    <row r="2310" spans="1:17" x14ac:dyDescent="0.25">
      <c r="A2310" s="4" t="str">
        <f>VLOOKUP(Table2[[#This Row],[Customer ID]],Table2[],1,)</f>
        <v>Id2309</v>
      </c>
      <c r="B2310" s="4" t="str">
        <f>VLOOKUP(Table2[[#This Row],[Full Name]],Table2[[#This Row],[Full Name]],1,)</f>
        <v xml:space="preserve">  Kristen Pedersen</v>
      </c>
      <c r="C2310" s="4">
        <f>VLOOKUP('Medical Examinations'!B2310,'Medical Examinations'!B2310:J4643,1,)</f>
        <v>20.66</v>
      </c>
      <c r="D2310" s="4">
        <f>VLOOKUP('Medical Examinations'!C2310,'Medical Examinations'!C2310:K4643,1,)</f>
        <v>5.8</v>
      </c>
      <c r="E2310" s="4" t="str">
        <f>VLOOKUP('Medical Examinations'!D2310,'Medical Examinations'!D2310:L4643,1,)</f>
        <v>No</v>
      </c>
      <c r="F2310" s="4" t="str">
        <f>VLOOKUP('Medical Examinations'!E2310,'Medical Examinations'!E2310:M4643,1,)</f>
        <v>yes</v>
      </c>
      <c r="G2310" s="4" t="str">
        <f>VLOOKUP('Medical Examinations'!F2310,'Medical Examinations'!F2310:N4643,1,)</f>
        <v>No</v>
      </c>
      <c r="H2310" s="4">
        <f>VLOOKUP('Medical Examinations'!G2310,'Medical Examinations'!G2310:O4643,1,)</f>
        <v>1</v>
      </c>
      <c r="I2310" s="4" t="str">
        <f>VLOOKUP('Medical Examinations'!H2310,'Medical Examinations'!H2310:P4643,1,)</f>
        <v>No</v>
      </c>
      <c r="J2310" s="4" t="str">
        <f>VLOOKUP('Medical Examinations'!I2310,'Medical Examinations'!I2310:Q4643,1,)</f>
        <v>Normal Weight</v>
      </c>
      <c r="K2310" s="4" t="str">
        <f>VLOOKUP('Medical Examinations'!J2310,'Medical Examinations'!J2310:R4643,1,)</f>
        <v>Pre diabetes</v>
      </c>
      <c r="L2310" s="49">
        <f>VLOOKUP(Table3[[#This Row],[Charges]],Table3[[Charges]:[Age]],1,)</f>
        <v>46255.11</v>
      </c>
      <c r="M2310" s="23" t="str">
        <f>VLOOKUP(Table3[[#This Row],[Hospital tier]],Table3[[Hospital tier]:[Age]],1,)</f>
        <v>tier - 1</v>
      </c>
      <c r="N2310" s="4" t="str">
        <f>VLOOKUP(Table3[[#This Row],[City tier]],Table3[[Hospital tier]:[Age]],1,)</f>
        <v>tier - 3</v>
      </c>
      <c r="O2310" s="4" t="str">
        <f>VLOOKUP(Table3[[#This Row],[State ID]],Table3[[State ID]:[Age]],1,)</f>
        <v>R1024</v>
      </c>
      <c r="P2310" s="4" t="str">
        <f>VLOOKUP(Table3[[#This Row],[Hospitalasion Details]],Table3[[Hospitalasion Details]:[Age]],1,)</f>
        <v>6-Dec-1971</v>
      </c>
      <c r="Q2310" s="4">
        <f>VLOOKUP(Table3[[#This Row],[Age]],Table3[Age],1,)</f>
        <v>51</v>
      </c>
    </row>
    <row r="2311" spans="1:17" x14ac:dyDescent="0.25">
      <c r="A2311" s="4" t="str">
        <f>VLOOKUP(Table2[[#This Row],[Customer ID]],Table2[],1,)</f>
        <v>Id2310</v>
      </c>
      <c r="B2311" s="4" t="str">
        <f>VLOOKUP(Table2[[#This Row],[Full Name]],Table2[[#This Row],[Full Name]],1,)</f>
        <v xml:space="preserve">  Matthew Lynch</v>
      </c>
      <c r="C2311" s="4">
        <f>VLOOKUP('Medical Examinations'!B2311,'Medical Examinations'!B2311:J4644,1,)</f>
        <v>20.399999999999999</v>
      </c>
      <c r="D2311" s="4">
        <f>VLOOKUP('Medical Examinations'!C2311,'Medical Examinations'!C2311:K4644,1,)</f>
        <v>5.27</v>
      </c>
      <c r="E2311" s="4" t="str">
        <f>VLOOKUP('Medical Examinations'!D2311,'Medical Examinations'!D2311:L4644,1,)</f>
        <v>No</v>
      </c>
      <c r="F2311" s="4" t="str">
        <f>VLOOKUP('Medical Examinations'!E2311,'Medical Examinations'!E2311:M4644,1,)</f>
        <v>No</v>
      </c>
      <c r="G2311" s="4" t="str">
        <f>VLOOKUP('Medical Examinations'!F2311,'Medical Examinations'!F2311:N4644,1,)</f>
        <v>No</v>
      </c>
      <c r="H2311" s="4">
        <f>VLOOKUP('Medical Examinations'!G2311,'Medical Examinations'!G2311:O4644,1,)</f>
        <v>0</v>
      </c>
      <c r="I2311" s="4" t="str">
        <f>VLOOKUP('Medical Examinations'!H2311,'Medical Examinations'!H2311:P4644,1,)</f>
        <v>No</v>
      </c>
      <c r="J2311" s="4" t="str">
        <f>VLOOKUP('Medical Examinations'!I2311,'Medical Examinations'!I2311:Q4644,1,)</f>
        <v>Normal Weight</v>
      </c>
      <c r="K2311" s="4" t="str">
        <f>VLOOKUP('Medical Examinations'!J2311,'Medical Examinations'!J2311:R4644,1,)</f>
        <v>Normal</v>
      </c>
      <c r="L2311" s="49">
        <f>VLOOKUP(Table3[[#This Row],[Charges]],Table3[[Charges]:[Age]],1,)</f>
        <v>46599.11</v>
      </c>
      <c r="M2311" s="23" t="str">
        <f>VLOOKUP(Table3[[#This Row],[Hospital tier]],Table3[[Hospital tier]:[Age]],1,)</f>
        <v>tier - 1</v>
      </c>
      <c r="N2311" s="4" t="str">
        <f>VLOOKUP(Table3[[#This Row],[City tier]],Table3[[Hospital tier]:[Age]],1,)</f>
        <v>tier - 1</v>
      </c>
      <c r="O2311" s="4" t="str">
        <f>VLOOKUP(Table3[[#This Row],[State ID]],Table3[[State ID]:[Age]],1,)</f>
        <v>R1013</v>
      </c>
      <c r="P2311" s="4" t="str">
        <f>VLOOKUP(Table3[[#This Row],[Hospitalasion Details]],Table3[[Hospitalasion Details]:[Age]],1,)</f>
        <v>8-Aug-1961</v>
      </c>
      <c r="Q2311" s="4">
        <f>VLOOKUP(Table3[[#This Row],[Age]],Table3[Age],1,)</f>
        <v>61</v>
      </c>
    </row>
    <row r="2312" spans="1:17" x14ac:dyDescent="0.25">
      <c r="A2312" s="4" t="str">
        <f>VLOOKUP(Table2[[#This Row],[Customer ID]],Table2[],1,)</f>
        <v>Id2311</v>
      </c>
      <c r="B2312" s="4" t="str">
        <f>VLOOKUP(Table2[[#This Row],[Full Name]],Table2[[#This Row],[Full Name]],1,)</f>
        <v xml:space="preserve">  Kathleen Keys</v>
      </c>
      <c r="C2312" s="4">
        <f>VLOOKUP('Medical Examinations'!B2312,'Medical Examinations'!B2312:J4645,1,)</f>
        <v>25.19</v>
      </c>
      <c r="D2312" s="4">
        <f>VLOOKUP('Medical Examinations'!C2312,'Medical Examinations'!C2312:K4645,1,)</f>
        <v>5.64</v>
      </c>
      <c r="E2312" s="4" t="str">
        <f>VLOOKUP('Medical Examinations'!D2312,'Medical Examinations'!D2312:L4645,1,)</f>
        <v>Yes</v>
      </c>
      <c r="F2312" s="4" t="str">
        <f>VLOOKUP('Medical Examinations'!E2312,'Medical Examinations'!E2312:M4645,1,)</f>
        <v>No</v>
      </c>
      <c r="G2312" s="4" t="str">
        <f>VLOOKUP('Medical Examinations'!F2312,'Medical Examinations'!F2312:N4645,1,)</f>
        <v>No</v>
      </c>
      <c r="H2312" s="4">
        <f>VLOOKUP('Medical Examinations'!G2312,'Medical Examinations'!G2312:O4645,1,)</f>
        <v>0</v>
      </c>
      <c r="I2312" s="4" t="str">
        <f>VLOOKUP('Medical Examinations'!H2312,'Medical Examinations'!H2312:P4645,1,)</f>
        <v>No</v>
      </c>
      <c r="J2312" s="4" t="str">
        <f>VLOOKUP('Medical Examinations'!I2312,'Medical Examinations'!I2312:Q4645,1,)</f>
        <v>Over Weight</v>
      </c>
      <c r="K2312" s="4" t="str">
        <f>VLOOKUP('Medical Examinations'!J2312,'Medical Examinations'!J2312:R4645,1,)</f>
        <v>Normal</v>
      </c>
      <c r="L2312" s="49">
        <f>VLOOKUP(Table3[[#This Row],[Charges]],Table3[[Charges]:[Age]],1,)</f>
        <v>46661.440000000002</v>
      </c>
      <c r="M2312" s="23" t="str">
        <f>VLOOKUP(Table3[[#This Row],[Hospital tier]],Table3[[Hospital tier]:[Age]],1,)</f>
        <v>tier - 1</v>
      </c>
      <c r="N2312" s="4" t="str">
        <f>VLOOKUP(Table3[[#This Row],[City tier]],Table3[[Hospital tier]:[Age]],1,)</f>
        <v>tier - 3</v>
      </c>
      <c r="O2312" s="4" t="str">
        <f>VLOOKUP(Table3[[#This Row],[State ID]],Table3[[State ID]:[Age]],1,)</f>
        <v>R1012</v>
      </c>
      <c r="P2312" s="4" t="str">
        <f>VLOOKUP(Table3[[#This Row],[Hospitalasion Details]],Table3[[Hospitalasion Details]:[Age]],1,)</f>
        <v>23-Jun-1969</v>
      </c>
      <c r="Q2312" s="4">
        <f>VLOOKUP(Table3[[#This Row],[Age]],Table3[Age],1,)</f>
        <v>53</v>
      </c>
    </row>
    <row r="2313" spans="1:17" x14ac:dyDescent="0.25">
      <c r="A2313" s="4" t="str">
        <f>VLOOKUP(Table2[[#This Row],[Customer ID]],Table2[],1,)</f>
        <v>Id2312</v>
      </c>
      <c r="B2313" s="4" t="str">
        <f>VLOOKUP(Table2[[#This Row],[Full Name]],Table2[[#This Row],[Full Name]],1,)</f>
        <v xml:space="preserve">  Lindsey Wilbur</v>
      </c>
      <c r="C2313" s="4">
        <f>VLOOKUP('Medical Examinations'!B2313,'Medical Examinations'!B2313:J4646,1,)</f>
        <v>20.54</v>
      </c>
      <c r="D2313" s="4">
        <f>VLOOKUP('Medical Examinations'!C2313,'Medical Examinations'!C2313:K4646,1,)</f>
        <v>4.2</v>
      </c>
      <c r="E2313" s="4" t="str">
        <f>VLOOKUP('Medical Examinations'!D2313,'Medical Examinations'!D2313:L4646,1,)</f>
        <v>Yes</v>
      </c>
      <c r="F2313" s="4" t="str">
        <f>VLOOKUP('Medical Examinations'!E2313,'Medical Examinations'!E2313:M4646,1,)</f>
        <v>No</v>
      </c>
      <c r="G2313" s="4" t="str">
        <f>VLOOKUP('Medical Examinations'!F2313,'Medical Examinations'!F2313:N4646,1,)</f>
        <v>No</v>
      </c>
      <c r="H2313" s="4">
        <f>VLOOKUP('Medical Examinations'!G2313,'Medical Examinations'!G2313:O4646,1,)</f>
        <v>1</v>
      </c>
      <c r="I2313" s="4" t="str">
        <f>VLOOKUP('Medical Examinations'!H2313,'Medical Examinations'!H2313:P4646,1,)</f>
        <v>No</v>
      </c>
      <c r="J2313" s="4" t="str">
        <f>VLOOKUP('Medical Examinations'!I2313,'Medical Examinations'!I2313:Q4646,1,)</f>
        <v>Normal Weight</v>
      </c>
      <c r="K2313" s="4" t="str">
        <f>VLOOKUP('Medical Examinations'!J2313,'Medical Examinations'!J2313:R4646,1,)</f>
        <v>Normal</v>
      </c>
      <c r="L2313" s="49">
        <f>VLOOKUP(Table3[[#This Row],[Charges]],Table3[[Charges]:[Age]],1,)</f>
        <v>46718.16</v>
      </c>
      <c r="M2313" s="23" t="str">
        <f>VLOOKUP(Table3[[#This Row],[Hospital tier]],Table3[[Hospital tier]:[Age]],1,)</f>
        <v>tier - 1</v>
      </c>
      <c r="N2313" s="4" t="str">
        <f>VLOOKUP(Table3[[#This Row],[City tier]],Table3[[Hospital tier]:[Age]],1,)</f>
        <v>tier - 1</v>
      </c>
      <c r="O2313" s="4" t="str">
        <f>VLOOKUP(Table3[[#This Row],[State ID]],Table3[[State ID]:[Age]],1,)</f>
        <v>R1012</v>
      </c>
      <c r="P2313" s="4" t="str">
        <f>VLOOKUP(Table3[[#This Row],[Hospitalasion Details]],Table3[[Hospitalasion Details]:[Age]],1,)</f>
        <v>17-Nov-1960</v>
      </c>
      <c r="Q2313" s="4">
        <f>VLOOKUP(Table3[[#This Row],[Age]],Table3[Age],1,)</f>
        <v>62</v>
      </c>
    </row>
    <row r="2314" spans="1:17" x14ac:dyDescent="0.25">
      <c r="A2314" s="4" t="str">
        <f>VLOOKUP(Table2[[#This Row],[Customer ID]],Table2[],1,)</f>
        <v>Id2313</v>
      </c>
      <c r="B2314" s="4" t="str">
        <f>VLOOKUP(Table2[[#This Row],[Full Name]],Table2[[#This Row],[Full Name]],1,)</f>
        <v xml:space="preserve">  Robert Ditota</v>
      </c>
      <c r="C2314" s="4">
        <f>VLOOKUP('Medical Examinations'!B2314,'Medical Examinations'!B2314:J4647,1,)</f>
        <v>20.13</v>
      </c>
      <c r="D2314" s="4">
        <f>VLOOKUP('Medical Examinations'!C2314,'Medical Examinations'!C2314:K4647,1,)</f>
        <v>5.42</v>
      </c>
      <c r="E2314" s="4" t="str">
        <f>VLOOKUP('Medical Examinations'!D2314,'Medical Examinations'!D2314:L4647,1,)</f>
        <v>No</v>
      </c>
      <c r="F2314" s="4" t="str">
        <f>VLOOKUP('Medical Examinations'!E2314,'Medical Examinations'!E2314:M4647,1,)</f>
        <v>No</v>
      </c>
      <c r="G2314" s="4" t="str">
        <f>VLOOKUP('Medical Examinations'!F2314,'Medical Examinations'!F2314:N4647,1,)</f>
        <v>No</v>
      </c>
      <c r="H2314" s="4">
        <f>VLOOKUP('Medical Examinations'!G2314,'Medical Examinations'!G2314:O4647,1,)</f>
        <v>0</v>
      </c>
      <c r="I2314" s="4" t="str">
        <f>VLOOKUP('Medical Examinations'!H2314,'Medical Examinations'!H2314:P4647,1,)</f>
        <v>No</v>
      </c>
      <c r="J2314" s="4" t="str">
        <f>VLOOKUP('Medical Examinations'!I2314,'Medical Examinations'!I2314:Q4647,1,)</f>
        <v>Normal Weight</v>
      </c>
      <c r="K2314" s="4" t="str">
        <f>VLOOKUP('Medical Examinations'!J2314,'Medical Examinations'!J2314:R4647,1,)</f>
        <v>Normal</v>
      </c>
      <c r="L2314" s="49">
        <f>VLOOKUP(Table3[[#This Row],[Charges]],Table3[[Charges]:[Age]],1,)</f>
        <v>46889.26</v>
      </c>
      <c r="M2314" s="23" t="str">
        <f>VLOOKUP(Table3[[#This Row],[Hospital tier]],Table3[[Hospital tier]:[Age]],1,)</f>
        <v>tier - 2</v>
      </c>
      <c r="N2314" s="4" t="str">
        <f>VLOOKUP(Table3[[#This Row],[City tier]],Table3[[Hospital tier]:[Age]],1,)</f>
        <v>tier - 3</v>
      </c>
      <c r="O2314" s="4" t="str">
        <f>VLOOKUP(Table3[[#This Row],[State ID]],Table3[[State ID]:[Age]],1,)</f>
        <v>R1013</v>
      </c>
      <c r="P2314" s="4" t="str">
        <f>VLOOKUP(Table3[[#This Row],[Hospitalasion Details]],Table3[[Hospitalasion Details]:[Age]],1,)</f>
        <v>15-Sep-1958</v>
      </c>
      <c r="Q2314" s="4">
        <f>VLOOKUP(Table3[[#This Row],[Age]],Table3[Age],1,)</f>
        <v>64</v>
      </c>
    </row>
    <row r="2315" spans="1:17" x14ac:dyDescent="0.25">
      <c r="A2315" s="4" t="str">
        <f>VLOOKUP(Table2[[#This Row],[Customer ID]],Table2[],1,)</f>
        <v>Id2314</v>
      </c>
      <c r="B2315" s="4" t="str">
        <f>VLOOKUP(Table2[[#This Row],[Full Name]],Table2[[#This Row],[Full Name]],1,)</f>
        <v xml:space="preserve">  Sarah E Horbol</v>
      </c>
      <c r="C2315" s="4">
        <f>VLOOKUP('Medical Examinations'!B2315,'Medical Examinations'!B2315:J4648,1,)</f>
        <v>18.93</v>
      </c>
      <c r="D2315" s="4">
        <f>VLOOKUP('Medical Examinations'!C2315,'Medical Examinations'!C2315:K4648,1,)</f>
        <v>6.11</v>
      </c>
      <c r="E2315" s="4" t="str">
        <f>VLOOKUP('Medical Examinations'!D2315,'Medical Examinations'!D2315:L4648,1,)</f>
        <v>No</v>
      </c>
      <c r="F2315" s="4" t="str">
        <f>VLOOKUP('Medical Examinations'!E2315,'Medical Examinations'!E2315:M4648,1,)</f>
        <v>No</v>
      </c>
      <c r="G2315" s="4" t="str">
        <f>VLOOKUP('Medical Examinations'!F2315,'Medical Examinations'!F2315:N4648,1,)</f>
        <v>Yes</v>
      </c>
      <c r="H2315" s="4">
        <f>VLOOKUP('Medical Examinations'!G2315,'Medical Examinations'!G2315:O4648,1,)</f>
        <v>1</v>
      </c>
      <c r="I2315" s="4" t="str">
        <f>VLOOKUP('Medical Examinations'!H2315,'Medical Examinations'!H2315:P4648,1,)</f>
        <v>No</v>
      </c>
      <c r="J2315" s="4" t="str">
        <f>VLOOKUP('Medical Examinations'!I2315,'Medical Examinations'!I2315:Q4648,1,)</f>
        <v>Normal Weight</v>
      </c>
      <c r="K2315" s="4" t="str">
        <f>VLOOKUP('Medical Examinations'!J2315,'Medical Examinations'!J2315:R4648,1,)</f>
        <v>Pre diabetes</v>
      </c>
      <c r="L2315" s="49">
        <f>VLOOKUP(Table3[[#This Row],[Charges]],Table3[[Charges]:[Age]],1,)</f>
        <v>47055.53</v>
      </c>
      <c r="M2315" s="23" t="str">
        <f>VLOOKUP(Table3[[#This Row],[Hospital tier]],Table3[[Hospital tier]:[Age]],1,)</f>
        <v>tier - 2</v>
      </c>
      <c r="N2315" s="4" t="str">
        <f>VLOOKUP(Table3[[#This Row],[City tier]],Table3[[Hospital tier]:[Age]],1,)</f>
        <v>tier - 1</v>
      </c>
      <c r="O2315" s="4" t="str">
        <f>VLOOKUP(Table3[[#This Row],[State ID]],Table3[[State ID]:[Age]],1,)</f>
        <v>R1013</v>
      </c>
      <c r="P2315" s="4" t="str">
        <f>VLOOKUP(Table3[[#This Row],[Hospitalasion Details]],Table3[[Hospitalasion Details]:[Age]],1,)</f>
        <v>14-Jul-1959</v>
      </c>
      <c r="Q2315" s="4">
        <f>VLOOKUP(Table3[[#This Row],[Age]],Table3[Age],1,)</f>
        <v>63</v>
      </c>
    </row>
    <row r="2316" spans="1:17" x14ac:dyDescent="0.25">
      <c r="A2316" s="4" t="str">
        <f>VLOOKUP(Table2[[#This Row],[Customer ID]],Table2[],1,)</f>
        <v>Id2315</v>
      </c>
      <c r="B2316" s="4" t="str">
        <f>VLOOKUP(Table2[[#This Row],[Full Name]],Table2[[#This Row],[Full Name]],1,)</f>
        <v xml:space="preserve">  Flannery O'Rourke</v>
      </c>
      <c r="C2316" s="4">
        <f>VLOOKUP('Medical Examinations'!B2316,'Medical Examinations'!B2316:J4649,1,)</f>
        <v>24.14</v>
      </c>
      <c r="D2316" s="4">
        <f>VLOOKUP('Medical Examinations'!C2316,'Medical Examinations'!C2316:K4649,1,)</f>
        <v>5.29</v>
      </c>
      <c r="E2316" s="4" t="str">
        <f>VLOOKUP('Medical Examinations'!D2316,'Medical Examinations'!D2316:L4649,1,)</f>
        <v>No</v>
      </c>
      <c r="F2316" s="4" t="str">
        <f>VLOOKUP('Medical Examinations'!E2316,'Medical Examinations'!E2316:M4649,1,)</f>
        <v>yes</v>
      </c>
      <c r="G2316" s="4" t="str">
        <f>VLOOKUP('Medical Examinations'!F2316,'Medical Examinations'!F2316:N4649,1,)</f>
        <v>No</v>
      </c>
      <c r="H2316" s="4">
        <f>VLOOKUP('Medical Examinations'!G2316,'Medical Examinations'!G2316:O4649,1,)</f>
        <v>1</v>
      </c>
      <c r="I2316" s="4" t="str">
        <f>VLOOKUP('Medical Examinations'!H2316,'Medical Examinations'!H2316:P4649,1,)</f>
        <v>No</v>
      </c>
      <c r="J2316" s="4" t="str">
        <f>VLOOKUP('Medical Examinations'!I2316,'Medical Examinations'!I2316:Q4649,1,)</f>
        <v>Normal Weight</v>
      </c>
      <c r="K2316" s="4" t="str">
        <f>VLOOKUP('Medical Examinations'!J2316,'Medical Examinations'!J2316:R4649,1,)</f>
        <v>Normal</v>
      </c>
      <c r="L2316" s="49">
        <f>VLOOKUP(Table3[[#This Row],[Charges]],Table3[[Charges]:[Age]],1,)</f>
        <v>47269.85</v>
      </c>
      <c r="M2316" s="23" t="str">
        <f>VLOOKUP(Table3[[#This Row],[Hospital tier]],Table3[[Hospital tier]:[Age]],1,)</f>
        <v>tier - 1</v>
      </c>
      <c r="N2316" s="4" t="str">
        <f>VLOOKUP(Table3[[#This Row],[City tier]],Table3[[Hospital tier]:[Age]],1,)</f>
        <v>tier - 2</v>
      </c>
      <c r="O2316" s="4" t="str">
        <f>VLOOKUP(Table3[[#This Row],[State ID]],Table3[[State ID]:[Age]],1,)</f>
        <v>R1013</v>
      </c>
      <c r="P2316" s="4" t="str">
        <f>VLOOKUP(Table3[[#This Row],[Hospitalasion Details]],Table3[[Hospitalasion Details]:[Age]],1,)</f>
        <v>28-Dec-1970</v>
      </c>
      <c r="Q2316" s="4">
        <f>VLOOKUP(Table3[[#This Row],[Age]],Table3[Age],1,)</f>
        <v>52</v>
      </c>
    </row>
    <row r="2317" spans="1:17" x14ac:dyDescent="0.25">
      <c r="A2317" s="4" t="str">
        <f>VLOOKUP(Table2[[#This Row],[Customer ID]],Table2[],1,)</f>
        <v>Id2316</v>
      </c>
      <c r="B2317" s="4" t="str">
        <f>VLOOKUP(Table2[[#This Row],[Full Name]],Table2[[#This Row],[Full Name]],1,)</f>
        <v xml:space="preserve">  John T Williams</v>
      </c>
      <c r="C2317" s="4">
        <f>VLOOKUP('Medical Examinations'!B2317,'Medical Examinations'!B2317:J4650,1,)</f>
        <v>25.03</v>
      </c>
      <c r="D2317" s="4">
        <f>VLOOKUP('Medical Examinations'!C2317,'Medical Examinations'!C2317:K4650,1,)</f>
        <v>5.91</v>
      </c>
      <c r="E2317" s="4" t="str">
        <f>VLOOKUP('Medical Examinations'!D2317,'Medical Examinations'!D2317:L4650,1,)</f>
        <v>No</v>
      </c>
      <c r="F2317" s="4" t="str">
        <f>VLOOKUP('Medical Examinations'!E2317,'Medical Examinations'!E2317:M4650,1,)</f>
        <v>yes</v>
      </c>
      <c r="G2317" s="4" t="str">
        <f>VLOOKUP('Medical Examinations'!F2317,'Medical Examinations'!F2317:N4650,1,)</f>
        <v>No</v>
      </c>
      <c r="H2317" s="4">
        <f>VLOOKUP('Medical Examinations'!G2317,'Medical Examinations'!G2317:O4650,1,)</f>
        <v>1</v>
      </c>
      <c r="I2317" s="4" t="str">
        <f>VLOOKUP('Medical Examinations'!H2317,'Medical Examinations'!H2317:P4650,1,)</f>
        <v>No</v>
      </c>
      <c r="J2317" s="4" t="str">
        <f>VLOOKUP('Medical Examinations'!I2317,'Medical Examinations'!I2317:Q4650,1,)</f>
        <v>Over Weight</v>
      </c>
      <c r="K2317" s="4" t="str">
        <f>VLOOKUP('Medical Examinations'!J2317,'Medical Examinations'!J2317:R4650,1,)</f>
        <v>Pre diabetes</v>
      </c>
      <c r="L2317" s="49">
        <f>VLOOKUP(Table3[[#This Row],[Charges]],Table3[[Charges]:[Age]],1,)</f>
        <v>47291.06</v>
      </c>
      <c r="M2317" s="23" t="str">
        <f>VLOOKUP(Table3[[#This Row],[Hospital tier]],Table3[[Hospital tier]:[Age]],1,)</f>
        <v>tier - 2</v>
      </c>
      <c r="N2317" s="4" t="str">
        <f>VLOOKUP(Table3[[#This Row],[City tier]],Table3[[Hospital tier]:[Age]],1,)</f>
        <v>tier - 1</v>
      </c>
      <c r="O2317" s="4" t="str">
        <f>VLOOKUP(Table3[[#This Row],[State ID]],Table3[[State ID]:[Age]],1,)</f>
        <v>R1011</v>
      </c>
      <c r="P2317" s="4" t="str">
        <f>VLOOKUP(Table3[[#This Row],[Hospitalasion Details]],Table3[[Hospitalasion Details]:[Age]],1,)</f>
        <v>3-Sep-1958</v>
      </c>
      <c r="Q2317" s="4">
        <f>VLOOKUP(Table3[[#This Row],[Age]],Table3[Age],1,)</f>
        <v>64</v>
      </c>
    </row>
    <row r="2318" spans="1:17" x14ac:dyDescent="0.25">
      <c r="A2318" s="4" t="str">
        <f>VLOOKUP(Table2[[#This Row],[Customer ID]],Table2[],1,)</f>
        <v>Id2317</v>
      </c>
      <c r="B2318" s="4" t="str">
        <f>VLOOKUP(Table2[[#This Row],[Full Name]],Table2[[#This Row],[Full Name]],1,)</f>
        <v xml:space="preserve">  Koji Murakami</v>
      </c>
      <c r="C2318" s="4">
        <f>VLOOKUP('Medical Examinations'!B2318,'Medical Examinations'!B2318:J4651,1,)</f>
        <v>20.47</v>
      </c>
      <c r="D2318" s="4">
        <f>VLOOKUP('Medical Examinations'!C2318,'Medical Examinations'!C2318:K4651,1,)</f>
        <v>5.81</v>
      </c>
      <c r="E2318" s="4" t="str">
        <f>VLOOKUP('Medical Examinations'!D2318,'Medical Examinations'!D2318:L4651,1,)</f>
        <v>Yes</v>
      </c>
      <c r="F2318" s="4" t="str">
        <f>VLOOKUP('Medical Examinations'!E2318,'Medical Examinations'!E2318:M4651,1,)</f>
        <v>No</v>
      </c>
      <c r="G2318" s="4" t="str">
        <f>VLOOKUP('Medical Examinations'!F2318,'Medical Examinations'!F2318:N4651,1,)</f>
        <v>No</v>
      </c>
      <c r="H2318" s="4">
        <f>VLOOKUP('Medical Examinations'!G2318,'Medical Examinations'!G2318:O4651,1,)</f>
        <v>1</v>
      </c>
      <c r="I2318" s="4" t="str">
        <f>VLOOKUP('Medical Examinations'!H2318,'Medical Examinations'!H2318:P4651,1,)</f>
        <v>No</v>
      </c>
      <c r="J2318" s="4" t="str">
        <f>VLOOKUP('Medical Examinations'!I2318,'Medical Examinations'!I2318:Q4651,1,)</f>
        <v>Normal Weight</v>
      </c>
      <c r="K2318" s="4" t="str">
        <f>VLOOKUP('Medical Examinations'!J2318,'Medical Examinations'!J2318:R4651,1,)</f>
        <v>Pre diabetes</v>
      </c>
      <c r="L2318" s="49">
        <f>VLOOKUP(Table3[[#This Row],[Charges]],Table3[[Charges]:[Age]],1,)</f>
        <v>47305.31</v>
      </c>
      <c r="M2318" s="23" t="str">
        <f>VLOOKUP(Table3[[#This Row],[Hospital tier]],Table3[[Hospital tier]:[Age]],1,)</f>
        <v>tier - 2</v>
      </c>
      <c r="N2318" s="4" t="str">
        <f>VLOOKUP(Table3[[#This Row],[City tier]],Table3[[Hospital tier]:[Age]],1,)</f>
        <v>tier - 1</v>
      </c>
      <c r="O2318" s="4" t="str">
        <f>VLOOKUP(Table3[[#This Row],[State ID]],Table3[[State ID]:[Age]],1,)</f>
        <v>R1011</v>
      </c>
      <c r="P2318" s="4" t="str">
        <f>VLOOKUP(Table3[[#This Row],[Hospitalasion Details]],Table3[[Hospitalasion Details]:[Age]],1,)</f>
        <v>4-Oct-1959</v>
      </c>
      <c r="Q2318" s="4">
        <f>VLOOKUP(Table3[[#This Row],[Age]],Table3[Age],1,)</f>
        <v>63</v>
      </c>
    </row>
    <row r="2319" spans="1:17" x14ac:dyDescent="0.25">
      <c r="A2319" s="4" t="str">
        <f>VLOOKUP(Table2[[#This Row],[Customer ID]],Table2[],1,)</f>
        <v>Id2318</v>
      </c>
      <c r="B2319" s="4" t="str">
        <f>VLOOKUP(Table2[[#This Row],[Full Name]],Table2[[#This Row],[Full Name]],1,)</f>
        <v xml:space="preserve">  Candice M Gagnon</v>
      </c>
      <c r="C2319" s="4">
        <f>VLOOKUP('Medical Examinations'!B2319,'Medical Examinations'!B2319:J4652,1,)</f>
        <v>18.82</v>
      </c>
      <c r="D2319" s="4">
        <f>VLOOKUP('Medical Examinations'!C2319,'Medical Examinations'!C2319:K4652,1,)</f>
        <v>5.51</v>
      </c>
      <c r="E2319" s="4" t="str">
        <f>VLOOKUP('Medical Examinations'!D2319,'Medical Examinations'!D2319:L4652,1,)</f>
        <v>Yes</v>
      </c>
      <c r="F2319" s="4" t="str">
        <f>VLOOKUP('Medical Examinations'!E2319,'Medical Examinations'!E2319:M4652,1,)</f>
        <v>No</v>
      </c>
      <c r="G2319" s="4" t="str">
        <f>VLOOKUP('Medical Examinations'!F2319,'Medical Examinations'!F2319:N4652,1,)</f>
        <v>No</v>
      </c>
      <c r="H2319" s="4">
        <f>VLOOKUP('Medical Examinations'!G2319,'Medical Examinations'!G2319:O4652,1,)</f>
        <v>0</v>
      </c>
      <c r="I2319" s="4" t="str">
        <f>VLOOKUP('Medical Examinations'!H2319,'Medical Examinations'!H2319:P4652,1,)</f>
        <v>No</v>
      </c>
      <c r="J2319" s="4" t="str">
        <f>VLOOKUP('Medical Examinations'!I2319,'Medical Examinations'!I2319:Q4652,1,)</f>
        <v>Normal Weight</v>
      </c>
      <c r="K2319" s="4" t="str">
        <f>VLOOKUP('Medical Examinations'!J2319,'Medical Examinations'!J2319:R4652,1,)</f>
        <v>Normal</v>
      </c>
      <c r="L2319" s="49">
        <f>VLOOKUP(Table3[[#This Row],[Charges]],Table3[[Charges]:[Age]],1,)</f>
        <v>47403.88</v>
      </c>
      <c r="M2319" s="23" t="str">
        <f>VLOOKUP(Table3[[#This Row],[Hospital tier]],Table3[[Hospital tier]:[Age]],1,)</f>
        <v>tier - 1</v>
      </c>
      <c r="N2319" s="4" t="str">
        <f>VLOOKUP(Table3[[#This Row],[City tier]],Table3[[Hospital tier]:[Age]],1,)</f>
        <v>tier - 3</v>
      </c>
      <c r="O2319" s="4" t="str">
        <f>VLOOKUP(Table3[[#This Row],[State ID]],Table3[[State ID]:[Age]],1,)</f>
        <v>R1011</v>
      </c>
      <c r="P2319" s="4" t="str">
        <f>VLOOKUP(Table3[[#This Row],[Hospitalasion Details]],Table3[[Hospitalasion Details]:[Age]],1,)</f>
        <v>13-Jun-1961</v>
      </c>
      <c r="Q2319" s="4">
        <f>VLOOKUP(Table3[[#This Row],[Age]],Table3[Age],1,)</f>
        <v>61</v>
      </c>
    </row>
    <row r="2320" spans="1:17" x14ac:dyDescent="0.25">
      <c r="A2320" s="4" t="str">
        <f>VLOOKUP(Table2[[#This Row],[Customer ID]],Table2[],1,)</f>
        <v>Id2319</v>
      </c>
      <c r="B2320" s="4" t="str">
        <f>VLOOKUP(Table2[[#This Row],[Full Name]],Table2[[#This Row],[Full Name]],1,)</f>
        <v xml:space="preserve">  Theodore A Petermann</v>
      </c>
      <c r="C2320" s="4">
        <f>VLOOKUP('Medical Examinations'!B2320,'Medical Examinations'!B2320:J4653,1,)</f>
        <v>17.079999999999998</v>
      </c>
      <c r="D2320" s="4">
        <f>VLOOKUP('Medical Examinations'!C2320,'Medical Examinations'!C2320:K4653,1,)</f>
        <v>5.73</v>
      </c>
      <c r="E2320" s="4" t="str">
        <f>VLOOKUP('Medical Examinations'!D2320,'Medical Examinations'!D2320:L4653,1,)</f>
        <v>No</v>
      </c>
      <c r="F2320" s="4" t="str">
        <f>VLOOKUP('Medical Examinations'!E2320,'Medical Examinations'!E2320:M4653,1,)</f>
        <v>No</v>
      </c>
      <c r="G2320" s="4" t="str">
        <f>VLOOKUP('Medical Examinations'!F2320,'Medical Examinations'!F2320:N4653,1,)</f>
        <v>Yes</v>
      </c>
      <c r="H2320" s="4">
        <f>VLOOKUP('Medical Examinations'!G2320,'Medical Examinations'!G2320:O4653,1,)</f>
        <v>1</v>
      </c>
      <c r="I2320" s="4" t="str">
        <f>VLOOKUP('Medical Examinations'!H2320,'Medical Examinations'!H2320:P4653,1,)</f>
        <v>No</v>
      </c>
      <c r="J2320" s="4" t="str">
        <f>VLOOKUP('Medical Examinations'!I2320,'Medical Examinations'!I2320:Q4653,1,)</f>
        <v>Underweight</v>
      </c>
      <c r="K2320" s="4" t="str">
        <f>VLOOKUP('Medical Examinations'!J2320,'Medical Examinations'!J2320:R4653,1,)</f>
        <v>Pre diabetes</v>
      </c>
      <c r="L2320" s="49">
        <f>VLOOKUP(Table3[[#This Row],[Charges]],Table3[[Charges]:[Age]],1,)</f>
        <v>47462.89</v>
      </c>
      <c r="M2320" s="23" t="str">
        <f>VLOOKUP(Table3[[#This Row],[Hospital tier]],Table3[[Hospital tier]:[Age]],1,)</f>
        <v>tier - 1</v>
      </c>
      <c r="N2320" s="4" t="str">
        <f>VLOOKUP(Table3[[#This Row],[City tier]],Table3[[Hospital tier]:[Age]],1,)</f>
        <v>tier - 2</v>
      </c>
      <c r="O2320" s="4" t="str">
        <f>VLOOKUP(Table3[[#This Row],[State ID]],Table3[[State ID]:[Age]],1,)</f>
        <v>R1013</v>
      </c>
      <c r="P2320" s="4" t="str">
        <f>VLOOKUP(Table3[[#This Row],[Hospitalasion Details]],Table3[[Hospitalasion Details]:[Age]],1,)</f>
        <v>27-Sep-1971</v>
      </c>
      <c r="Q2320" s="4">
        <f>VLOOKUP(Table3[[#This Row],[Age]],Table3[Age],1,)</f>
        <v>51</v>
      </c>
    </row>
    <row r="2321" spans="1:17" x14ac:dyDescent="0.25">
      <c r="A2321" s="4" t="str">
        <f>VLOOKUP(Table2[[#This Row],[Customer ID]],Table2[],1,)</f>
        <v>Id2320</v>
      </c>
      <c r="B2321" s="4" t="str">
        <f>VLOOKUP(Table2[[#This Row],[Full Name]],Table2[[#This Row],[Full Name]],1,)</f>
        <v xml:space="preserve">  Lindy Graves - Rostro</v>
      </c>
      <c r="C2321" s="4">
        <f>VLOOKUP('Medical Examinations'!B2321,'Medical Examinations'!B2321:J4654,1,)</f>
        <v>19.21</v>
      </c>
      <c r="D2321" s="4">
        <f>VLOOKUP('Medical Examinations'!C2321,'Medical Examinations'!C2321:K4654,1,)</f>
        <v>5.53</v>
      </c>
      <c r="E2321" s="4" t="str">
        <f>VLOOKUP('Medical Examinations'!D2321,'Medical Examinations'!D2321:L4654,1,)</f>
        <v>Yes</v>
      </c>
      <c r="F2321" s="4" t="str">
        <f>VLOOKUP('Medical Examinations'!E2321,'Medical Examinations'!E2321:M4654,1,)</f>
        <v>No</v>
      </c>
      <c r="G2321" s="4" t="str">
        <f>VLOOKUP('Medical Examinations'!F2321,'Medical Examinations'!F2321:N4654,1,)</f>
        <v>No</v>
      </c>
      <c r="H2321" s="4">
        <f>VLOOKUP('Medical Examinations'!G2321,'Medical Examinations'!G2321:O4654,1,)</f>
        <v>0</v>
      </c>
      <c r="I2321" s="4" t="str">
        <f>VLOOKUP('Medical Examinations'!H2321,'Medical Examinations'!H2321:P4654,1,)</f>
        <v>No</v>
      </c>
      <c r="J2321" s="4" t="str">
        <f>VLOOKUP('Medical Examinations'!I2321,'Medical Examinations'!I2321:Q4654,1,)</f>
        <v>Normal Weight</v>
      </c>
      <c r="K2321" s="4" t="str">
        <f>VLOOKUP('Medical Examinations'!J2321,'Medical Examinations'!J2321:R4654,1,)</f>
        <v>Normal</v>
      </c>
      <c r="L2321" s="49">
        <f>VLOOKUP(Table3[[#This Row],[Charges]],Table3[[Charges]:[Age]],1,)</f>
        <v>47496.49</v>
      </c>
      <c r="M2321" s="23" t="str">
        <f>VLOOKUP(Table3[[#This Row],[Hospital tier]],Table3[[Hospital tier]:[Age]],1,)</f>
        <v>tier - 1</v>
      </c>
      <c r="N2321" s="4" t="str">
        <f>VLOOKUP(Table3[[#This Row],[City tier]],Table3[[Hospital tier]:[Age]],1,)</f>
        <v>tier - 3</v>
      </c>
      <c r="O2321" s="4" t="str">
        <f>VLOOKUP(Table3[[#This Row],[State ID]],Table3[[State ID]:[Age]],1,)</f>
        <v>R1012</v>
      </c>
      <c r="P2321" s="4" t="str">
        <f>VLOOKUP(Table3[[#This Row],[Hospitalasion Details]],Table3[[Hospitalasion Details]:[Age]],1,)</f>
        <v>7-Nov-1964</v>
      </c>
      <c r="Q2321" s="4">
        <f>VLOOKUP(Table3[[#This Row],[Age]],Table3[Age],1,)</f>
        <v>58</v>
      </c>
    </row>
    <row r="2322" spans="1:17" x14ac:dyDescent="0.25">
      <c r="A2322" s="4" t="str">
        <f>VLOOKUP(Table2[[#This Row],[Customer ID]],Table2[],1,)</f>
        <v>Id2321</v>
      </c>
      <c r="B2322" s="4" t="str">
        <f>VLOOKUP(Table2[[#This Row],[Full Name]],Table2[[#This Row],[Full Name]],1,)</f>
        <v xml:space="preserve">  Thomas Danielson</v>
      </c>
      <c r="C2322" s="4">
        <f>VLOOKUP('Medical Examinations'!B2322,'Medical Examinations'!B2322:J4655,1,)</f>
        <v>17.86</v>
      </c>
      <c r="D2322" s="4">
        <f>VLOOKUP('Medical Examinations'!C2322,'Medical Examinations'!C2322:K4655,1,)</f>
        <v>5.43</v>
      </c>
      <c r="E2322" s="4" t="str">
        <f>VLOOKUP('Medical Examinations'!D2322,'Medical Examinations'!D2322:L4655,1,)</f>
        <v>No</v>
      </c>
      <c r="F2322" s="4" t="str">
        <f>VLOOKUP('Medical Examinations'!E2322,'Medical Examinations'!E2322:M4655,1,)</f>
        <v>No</v>
      </c>
      <c r="G2322" s="4" t="str">
        <f>VLOOKUP('Medical Examinations'!F2322,'Medical Examinations'!F2322:N4655,1,)</f>
        <v>Yes</v>
      </c>
      <c r="H2322" s="4">
        <f>VLOOKUP('Medical Examinations'!G2322,'Medical Examinations'!G2322:O4655,1,)</f>
        <v>1</v>
      </c>
      <c r="I2322" s="4" t="str">
        <f>VLOOKUP('Medical Examinations'!H2322,'Medical Examinations'!H2322:P4655,1,)</f>
        <v>No</v>
      </c>
      <c r="J2322" s="4" t="str">
        <f>VLOOKUP('Medical Examinations'!I2322,'Medical Examinations'!I2322:Q4655,1,)</f>
        <v>Underweight</v>
      </c>
      <c r="K2322" s="4" t="str">
        <f>VLOOKUP('Medical Examinations'!J2322,'Medical Examinations'!J2322:R4655,1,)</f>
        <v>Normal</v>
      </c>
      <c r="L2322" s="49">
        <f>VLOOKUP(Table3[[#This Row],[Charges]],Table3[[Charges]:[Age]],1,)</f>
        <v>47896.79</v>
      </c>
      <c r="M2322" s="23" t="str">
        <f>VLOOKUP(Table3[[#This Row],[Hospital tier]],Table3[[Hospital tier]:[Age]],1,)</f>
        <v>tier - 1</v>
      </c>
      <c r="N2322" s="4" t="str">
        <f>VLOOKUP(Table3[[#This Row],[City tier]],Table3[[Hospital tier]:[Age]],1,)</f>
        <v>tier - 3</v>
      </c>
      <c r="O2322" s="4" t="str">
        <f>VLOOKUP(Table3[[#This Row],[State ID]],Table3[[State ID]:[Age]],1,)</f>
        <v>R1024</v>
      </c>
      <c r="P2322" s="4" t="str">
        <f>VLOOKUP(Table3[[#This Row],[Hospitalasion Details]],Table3[[Hospitalasion Details]:[Age]],1,)</f>
        <v>5-Aug-1963</v>
      </c>
      <c r="Q2322" s="4">
        <f>VLOOKUP(Table3[[#This Row],[Age]],Table3[Age],1,)</f>
        <v>59</v>
      </c>
    </row>
    <row r="2323" spans="1:17" x14ac:dyDescent="0.25">
      <c r="A2323" s="4" t="str">
        <f>VLOOKUP(Table2[[#This Row],[Customer ID]],Table2[],1,)</f>
        <v>Id2322</v>
      </c>
      <c r="B2323" s="4" t="str">
        <f>VLOOKUP(Table2[[#This Row],[Full Name]],Table2[[#This Row],[Full Name]],1,)</f>
        <v xml:space="preserve">  Holly Street</v>
      </c>
      <c r="C2323" s="4">
        <f>VLOOKUP('Medical Examinations'!B2323,'Medical Examinations'!B2323:J4656,1,)</f>
        <v>21.38</v>
      </c>
      <c r="D2323" s="4">
        <f>VLOOKUP('Medical Examinations'!C2323,'Medical Examinations'!C2323:K4656,1,)</f>
        <v>8.01</v>
      </c>
      <c r="E2323" s="4" t="str">
        <f>VLOOKUP('Medical Examinations'!D2323,'Medical Examinations'!D2323:L4656,1,)</f>
        <v>No</v>
      </c>
      <c r="F2323" s="4" t="str">
        <f>VLOOKUP('Medical Examinations'!E2323,'Medical Examinations'!E2323:M4656,1,)</f>
        <v>No</v>
      </c>
      <c r="G2323" s="4" t="str">
        <f>VLOOKUP('Medical Examinations'!F2323,'Medical Examinations'!F2323:N4656,1,)</f>
        <v>No</v>
      </c>
      <c r="H2323" s="4">
        <f>VLOOKUP('Medical Examinations'!G2323,'Medical Examinations'!G2323:O4656,1,)</f>
        <v>0</v>
      </c>
      <c r="I2323" s="4" t="str">
        <f>VLOOKUP('Medical Examinations'!H2323,'Medical Examinations'!H2323:P4656,1,)</f>
        <v>No</v>
      </c>
      <c r="J2323" s="4" t="str">
        <f>VLOOKUP('Medical Examinations'!I2323,'Medical Examinations'!I2323:Q4656,1,)</f>
        <v>Normal Weight</v>
      </c>
      <c r="K2323" s="4" t="str">
        <f>VLOOKUP('Medical Examinations'!J2323,'Medical Examinations'!J2323:R4656,1,)</f>
        <v>Diabetes</v>
      </c>
      <c r="L2323" s="49">
        <f>VLOOKUP(Table3[[#This Row],[Charges]],Table3[[Charges]:[Age]],1,)</f>
        <v>47928.03</v>
      </c>
      <c r="M2323" s="23" t="str">
        <f>VLOOKUP(Table3[[#This Row],[Hospital tier]],Table3[[Hospital tier]:[Age]],1,)</f>
        <v>tier - 2</v>
      </c>
      <c r="N2323" s="4" t="str">
        <f>VLOOKUP(Table3[[#This Row],[City tier]],Table3[[Hospital tier]:[Age]],1,)</f>
        <v>tier - 3</v>
      </c>
      <c r="O2323" s="4" t="str">
        <f>VLOOKUP(Table3[[#This Row],[State ID]],Table3[[State ID]:[Age]],1,)</f>
        <v>R1011</v>
      </c>
      <c r="P2323" s="4" t="str">
        <f>VLOOKUP(Table3[[#This Row],[Hospitalasion Details]],Table3[[Hospitalasion Details]:[Age]],1,)</f>
        <v>16-Nov-1958</v>
      </c>
      <c r="Q2323" s="4">
        <f>VLOOKUP(Table3[[#This Row],[Age]],Table3[Age],1,)</f>
        <v>64</v>
      </c>
    </row>
    <row r="2324" spans="1:17" x14ac:dyDescent="0.25">
      <c r="A2324" s="4" t="str">
        <f>VLOOKUP(Table2[[#This Row],[Customer ID]],Table2[],1,)</f>
        <v>Id2323</v>
      </c>
      <c r="B2324" s="4" t="str">
        <f>VLOOKUP(Table2[[#This Row],[Full Name]],Table2[[#This Row],[Full Name]],1,)</f>
        <v xml:space="preserve">  Matthew Buss</v>
      </c>
      <c r="C2324" s="4">
        <f>VLOOKUP('Medical Examinations'!B2324,'Medical Examinations'!B2324:J4657,1,)</f>
        <v>23.35</v>
      </c>
      <c r="D2324" s="4">
        <f>VLOOKUP('Medical Examinations'!C2324,'Medical Examinations'!C2324:K4657,1,)</f>
        <v>5.94</v>
      </c>
      <c r="E2324" s="4" t="str">
        <f>VLOOKUP('Medical Examinations'!D2324,'Medical Examinations'!D2324:L4657,1,)</f>
        <v>No</v>
      </c>
      <c r="F2324" s="4" t="str">
        <f>VLOOKUP('Medical Examinations'!E2324,'Medical Examinations'!E2324:M4657,1,)</f>
        <v>No</v>
      </c>
      <c r="G2324" s="4" t="str">
        <f>VLOOKUP('Medical Examinations'!F2324,'Medical Examinations'!F2324:N4657,1,)</f>
        <v>No</v>
      </c>
      <c r="H2324" s="4">
        <f>VLOOKUP('Medical Examinations'!G2324,'Medical Examinations'!G2324:O4657,1,)</f>
        <v>0</v>
      </c>
      <c r="I2324" s="4" t="str">
        <f>VLOOKUP('Medical Examinations'!H2324,'Medical Examinations'!H2324:P4657,1,)</f>
        <v>No</v>
      </c>
      <c r="J2324" s="4" t="str">
        <f>VLOOKUP('Medical Examinations'!I2324,'Medical Examinations'!I2324:Q4657,1,)</f>
        <v>Normal Weight</v>
      </c>
      <c r="K2324" s="4" t="str">
        <f>VLOOKUP('Medical Examinations'!J2324,'Medical Examinations'!J2324:R4657,1,)</f>
        <v>Pre diabetes</v>
      </c>
      <c r="L2324" s="49">
        <f>VLOOKUP(Table3[[#This Row],[Charges]],Table3[[Charges]:[Age]],1,)</f>
        <v>48173.36</v>
      </c>
      <c r="M2324" s="23" t="str">
        <f>VLOOKUP(Table3[[#This Row],[Hospital tier]],Table3[[Hospital tier]:[Age]],1,)</f>
        <v>tier - 1</v>
      </c>
      <c r="N2324" s="4" t="str">
        <f>VLOOKUP(Table3[[#This Row],[City tier]],Table3[[Hospital tier]:[Age]],1,)</f>
        <v>tier - 3</v>
      </c>
      <c r="O2324" s="4" t="str">
        <f>VLOOKUP(Table3[[#This Row],[State ID]],Table3[[State ID]:[Age]],1,)</f>
        <v>R1011</v>
      </c>
      <c r="P2324" s="4" t="str">
        <f>VLOOKUP(Table3[[#This Row],[Hospitalasion Details]],Table3[[Hospitalasion Details]:[Age]],1,)</f>
        <v>27-Aug-1962</v>
      </c>
      <c r="Q2324" s="4">
        <f>VLOOKUP(Table3[[#This Row],[Age]],Table3[Age],1,)</f>
        <v>60</v>
      </c>
    </row>
    <row r="2325" spans="1:17" x14ac:dyDescent="0.25">
      <c r="A2325" s="4" t="str">
        <f>VLOOKUP(Table2[[#This Row],[Customer ID]],Table2[],1,)</f>
        <v>Id2324</v>
      </c>
      <c r="B2325" s="4" t="str">
        <f>VLOOKUP(Table2[[#This Row],[Full Name]],Table2[[#This Row],[Full Name]],1,)</f>
        <v xml:space="preserve">  Meghan K Duffy</v>
      </c>
      <c r="C2325" s="4">
        <f>VLOOKUP('Medical Examinations'!B2325,'Medical Examinations'!B2325:J4658,1,)</f>
        <v>22.24</v>
      </c>
      <c r="D2325" s="4">
        <f>VLOOKUP('Medical Examinations'!C2325,'Medical Examinations'!C2325:K4658,1,)</f>
        <v>5.04</v>
      </c>
      <c r="E2325" s="4" t="str">
        <f>VLOOKUP('Medical Examinations'!D2325,'Medical Examinations'!D2325:L4658,1,)</f>
        <v>No</v>
      </c>
      <c r="F2325" s="4" t="str">
        <f>VLOOKUP('Medical Examinations'!E2325,'Medical Examinations'!E2325:M4658,1,)</f>
        <v>No</v>
      </c>
      <c r="G2325" s="4" t="str">
        <f>VLOOKUP('Medical Examinations'!F2325,'Medical Examinations'!F2325:N4658,1,)</f>
        <v>No</v>
      </c>
      <c r="H2325" s="4">
        <f>VLOOKUP('Medical Examinations'!G2325,'Medical Examinations'!G2325:O4658,1,)</f>
        <v>0</v>
      </c>
      <c r="I2325" s="4" t="str">
        <f>VLOOKUP('Medical Examinations'!H2325,'Medical Examinations'!H2325:P4658,1,)</f>
        <v>No</v>
      </c>
      <c r="J2325" s="4" t="str">
        <f>VLOOKUP('Medical Examinations'!I2325,'Medical Examinations'!I2325:Q4658,1,)</f>
        <v>Normal Weight</v>
      </c>
      <c r="K2325" s="4" t="str">
        <f>VLOOKUP('Medical Examinations'!J2325,'Medical Examinations'!J2325:R4658,1,)</f>
        <v>Normal</v>
      </c>
      <c r="L2325" s="49">
        <f>VLOOKUP(Table3[[#This Row],[Charges]],Table3[[Charges]:[Age]],1,)</f>
        <v>48517.56</v>
      </c>
      <c r="M2325" s="23" t="str">
        <f>VLOOKUP(Table3[[#This Row],[Hospital tier]],Table3[[Hospital tier]:[Age]],1,)</f>
        <v>tier - 1</v>
      </c>
      <c r="N2325" s="4" t="str">
        <f>VLOOKUP(Table3[[#This Row],[City tier]],Table3[[Hospital tier]:[Age]],1,)</f>
        <v>tier - 3</v>
      </c>
      <c r="O2325" s="4" t="str">
        <f>VLOOKUP(Table3[[#This Row],[State ID]],Table3[[State ID]:[Age]],1,)</f>
        <v>R1024</v>
      </c>
      <c r="P2325" s="4" t="str">
        <f>VLOOKUP(Table3[[#This Row],[Hospitalasion Details]],Table3[[Hospitalasion Details]:[Age]],1,)</f>
        <v>21-Dec-1961</v>
      </c>
      <c r="Q2325" s="4">
        <f>VLOOKUP(Table3[[#This Row],[Age]],Table3[Age],1,)</f>
        <v>61</v>
      </c>
    </row>
    <row r="2326" spans="1:17" x14ac:dyDescent="0.25">
      <c r="A2326" s="4" t="str">
        <f>VLOOKUP(Table2[[#This Row],[Customer ID]],Table2[],1,)</f>
        <v>Id2325</v>
      </c>
      <c r="B2326" s="4" t="str">
        <f>VLOOKUP(Table2[[#This Row],[Full Name]],Table2[[#This Row],[Full Name]],1,)</f>
        <v xml:space="preserve">  Fred Hines</v>
      </c>
      <c r="C2326" s="4">
        <f>VLOOKUP('Medical Examinations'!B2326,'Medical Examinations'!B2326:J4659,1,)</f>
        <v>24.76</v>
      </c>
      <c r="D2326" s="4">
        <f>VLOOKUP('Medical Examinations'!C2326,'Medical Examinations'!C2326:K4659,1,)</f>
        <v>4.54</v>
      </c>
      <c r="E2326" s="4" t="str">
        <f>VLOOKUP('Medical Examinations'!D2326,'Medical Examinations'!D2326:L4659,1,)</f>
        <v>Yes</v>
      </c>
      <c r="F2326" s="4" t="str">
        <f>VLOOKUP('Medical Examinations'!E2326,'Medical Examinations'!E2326:M4659,1,)</f>
        <v>No</v>
      </c>
      <c r="G2326" s="4" t="str">
        <f>VLOOKUP('Medical Examinations'!F2326,'Medical Examinations'!F2326:N4659,1,)</f>
        <v>No</v>
      </c>
      <c r="H2326" s="4">
        <f>VLOOKUP('Medical Examinations'!G2326,'Medical Examinations'!G2326:O4659,1,)</f>
        <v>0</v>
      </c>
      <c r="I2326" s="4" t="str">
        <f>VLOOKUP('Medical Examinations'!H2326,'Medical Examinations'!H2326:P4659,1,)</f>
        <v>No</v>
      </c>
      <c r="J2326" s="4" t="str">
        <f>VLOOKUP('Medical Examinations'!I2326,'Medical Examinations'!I2326:Q4659,1,)</f>
        <v>Normal Weight</v>
      </c>
      <c r="K2326" s="4" t="str">
        <f>VLOOKUP('Medical Examinations'!J2326,'Medical Examinations'!J2326:R4659,1,)</f>
        <v>Normal</v>
      </c>
      <c r="L2326" s="49">
        <f>VLOOKUP(Table3[[#This Row],[Charges]],Table3[[Charges]:[Age]],1,)</f>
        <v>48549.18</v>
      </c>
      <c r="M2326" s="23" t="str">
        <f>VLOOKUP(Table3[[#This Row],[Hospital tier]],Table3[[Hospital tier]:[Age]],1,)</f>
        <v>tier - 1</v>
      </c>
      <c r="N2326" s="4" t="str">
        <f>VLOOKUP(Table3[[#This Row],[City tier]],Table3[[Hospital tier]:[Age]],1,)</f>
        <v>tier - 3</v>
      </c>
      <c r="O2326" s="4" t="str">
        <f>VLOOKUP(Table3[[#This Row],[State ID]],Table3[[State ID]:[Age]],1,)</f>
        <v>R1016</v>
      </c>
      <c r="P2326" s="4" t="str">
        <f>VLOOKUP(Table3[[#This Row],[Hospitalasion Details]],Table3[[Hospitalasion Details]:[Age]],1,)</f>
        <v>1-Dec-1968</v>
      </c>
      <c r="Q2326" s="4">
        <f>VLOOKUP(Table3[[#This Row],[Age]],Table3[Age],1,)</f>
        <v>54</v>
      </c>
    </row>
    <row r="2327" spans="1:17" x14ac:dyDescent="0.25">
      <c r="A2327" s="4" t="str">
        <f>VLOOKUP(Table2[[#This Row],[Customer ID]],Table2[],1,)</f>
        <v>Id2326</v>
      </c>
      <c r="B2327" s="4" t="str">
        <f>VLOOKUP(Table2[[#This Row],[Full Name]],Table2[[#This Row],[Full Name]],1,)</f>
        <v xml:space="preserve">  Sebastian Castro</v>
      </c>
      <c r="C2327" s="4">
        <f>VLOOKUP('Medical Examinations'!B2327,'Medical Examinations'!B2327:J4660,1,)</f>
        <v>20.100000000000001</v>
      </c>
      <c r="D2327" s="4">
        <f>VLOOKUP('Medical Examinations'!C2327,'Medical Examinations'!C2327:K4660,1,)</f>
        <v>5.6</v>
      </c>
      <c r="E2327" s="4" t="str">
        <f>VLOOKUP('Medical Examinations'!D2327,'Medical Examinations'!D2327:L4660,1,)</f>
        <v>Yes</v>
      </c>
      <c r="F2327" s="4" t="str">
        <f>VLOOKUP('Medical Examinations'!E2327,'Medical Examinations'!E2327:M4660,1,)</f>
        <v>No</v>
      </c>
      <c r="G2327" s="4" t="str">
        <f>VLOOKUP('Medical Examinations'!F2327,'Medical Examinations'!F2327:N4660,1,)</f>
        <v>Yes</v>
      </c>
      <c r="H2327" s="4">
        <f>VLOOKUP('Medical Examinations'!G2327,'Medical Examinations'!G2327:O4660,1,)</f>
        <v>1</v>
      </c>
      <c r="I2327" s="4" t="str">
        <f>VLOOKUP('Medical Examinations'!H2327,'Medical Examinations'!H2327:P4660,1,)</f>
        <v>No</v>
      </c>
      <c r="J2327" s="4" t="str">
        <f>VLOOKUP('Medical Examinations'!I2327,'Medical Examinations'!I2327:Q4660,1,)</f>
        <v>Normal Weight</v>
      </c>
      <c r="K2327" s="4" t="str">
        <f>VLOOKUP('Medical Examinations'!J2327,'Medical Examinations'!J2327:R4660,1,)</f>
        <v>Normal</v>
      </c>
      <c r="L2327" s="49">
        <f>VLOOKUP(Table3[[#This Row],[Charges]],Table3[[Charges]:[Age]],1,)</f>
        <v>48673.56</v>
      </c>
      <c r="M2327" s="23" t="str">
        <f>VLOOKUP(Table3[[#This Row],[Hospital tier]],Table3[[Hospital tier]:[Age]],1,)</f>
        <v>tier - 1</v>
      </c>
      <c r="N2327" s="4" t="str">
        <f>VLOOKUP(Table3[[#This Row],[City tier]],Table3[[Hospital tier]:[Age]],1,)</f>
        <v>tier - 2</v>
      </c>
      <c r="O2327" s="4" t="str">
        <f>VLOOKUP(Table3[[#This Row],[State ID]],Table3[[State ID]:[Age]],1,)</f>
        <v>R1013</v>
      </c>
      <c r="P2327" s="4" t="str">
        <f>VLOOKUP(Table3[[#This Row],[Hospitalasion Details]],Table3[[Hospitalasion Details]:[Age]],1,)</f>
        <v>11-Oct-1962</v>
      </c>
      <c r="Q2327" s="4">
        <f>VLOOKUP(Table3[[#This Row],[Age]],Table3[Age],1,)</f>
        <v>60</v>
      </c>
    </row>
    <row r="2328" spans="1:17" x14ac:dyDescent="0.25">
      <c r="A2328" s="4" t="str">
        <f>VLOOKUP(Table2[[#This Row],[Customer ID]],Table2[],1,)</f>
        <v>Id2327</v>
      </c>
      <c r="B2328" s="4" t="str">
        <f>VLOOKUP(Table2[[#This Row],[Full Name]],Table2[[#This Row],[Full Name]],1,)</f>
        <v xml:space="preserve">  Laura Howell</v>
      </c>
      <c r="C2328" s="4">
        <f>VLOOKUP('Medical Examinations'!B2328,'Medical Examinations'!B2328:J4661,1,)</f>
        <v>21.77</v>
      </c>
      <c r="D2328" s="4">
        <f>VLOOKUP('Medical Examinations'!C2328,'Medical Examinations'!C2328:K4661,1,)</f>
        <v>10.67</v>
      </c>
      <c r="E2328" s="4" t="str">
        <f>VLOOKUP('Medical Examinations'!D2328,'Medical Examinations'!D2328:L4661,1,)</f>
        <v>No</v>
      </c>
      <c r="F2328" s="4" t="str">
        <f>VLOOKUP('Medical Examinations'!E2328,'Medical Examinations'!E2328:M4661,1,)</f>
        <v>No</v>
      </c>
      <c r="G2328" s="4" t="str">
        <f>VLOOKUP('Medical Examinations'!F2328,'Medical Examinations'!F2328:N4661,1,)</f>
        <v>No</v>
      </c>
      <c r="H2328" s="4">
        <f>VLOOKUP('Medical Examinations'!G2328,'Medical Examinations'!G2328:O4661,1,)</f>
        <v>0</v>
      </c>
      <c r="I2328" s="4" t="str">
        <f>VLOOKUP('Medical Examinations'!H2328,'Medical Examinations'!H2328:P4661,1,)</f>
        <v>No</v>
      </c>
      <c r="J2328" s="4" t="str">
        <f>VLOOKUP('Medical Examinations'!I2328,'Medical Examinations'!I2328:Q4661,1,)</f>
        <v>Normal Weight</v>
      </c>
      <c r="K2328" s="4" t="str">
        <f>VLOOKUP('Medical Examinations'!J2328,'Medical Examinations'!J2328:R4661,1,)</f>
        <v>Diabetes</v>
      </c>
      <c r="L2328" s="49">
        <f>VLOOKUP(Table3[[#This Row],[Charges]],Table3[[Charges]:[Age]],1,)</f>
        <v>48675.519999999997</v>
      </c>
      <c r="M2328" s="23" t="str">
        <f>VLOOKUP(Table3[[#This Row],[Hospital tier]],Table3[[Hospital tier]:[Age]],1,)</f>
        <v>tier - 1</v>
      </c>
      <c r="N2328" s="4" t="str">
        <f>VLOOKUP(Table3[[#This Row],[City tier]],Table3[[Hospital tier]:[Age]],1,)</f>
        <v>tier - 2</v>
      </c>
      <c r="O2328" s="4" t="str">
        <f>VLOOKUP(Table3[[#This Row],[State ID]],Table3[[State ID]:[Age]],1,)</f>
        <v>R1013</v>
      </c>
      <c r="P2328" s="4" t="str">
        <f>VLOOKUP(Table3[[#This Row],[Hospitalasion Details]],Table3[[Hospitalasion Details]:[Age]],1,)</f>
        <v>27-Oct-1965</v>
      </c>
      <c r="Q2328" s="4">
        <f>VLOOKUP(Table3[[#This Row],[Age]],Table3[Age],1,)</f>
        <v>57</v>
      </c>
    </row>
    <row r="2329" spans="1:17" x14ac:dyDescent="0.25">
      <c r="A2329" s="4" t="str">
        <f>VLOOKUP(Table2[[#This Row],[Customer ID]],Table2[],1,)</f>
        <v>Id2328</v>
      </c>
      <c r="B2329" s="4" t="str">
        <f>VLOOKUP(Table2[[#This Row],[Full Name]],Table2[[#This Row],[Full Name]],1,)</f>
        <v xml:space="preserve">  Nicole Avery</v>
      </c>
      <c r="C2329" s="4">
        <f>VLOOKUP('Medical Examinations'!B2329,'Medical Examinations'!B2329:J4662,1,)</f>
        <v>17.82</v>
      </c>
      <c r="D2329" s="4">
        <f>VLOOKUP('Medical Examinations'!C2329,'Medical Examinations'!C2329:K4662,1,)</f>
        <v>5.26</v>
      </c>
      <c r="E2329" s="4" t="str">
        <f>VLOOKUP('Medical Examinations'!D2329,'Medical Examinations'!D2329:L4662,1,)</f>
        <v>Yes</v>
      </c>
      <c r="F2329" s="4" t="str">
        <f>VLOOKUP('Medical Examinations'!E2329,'Medical Examinations'!E2329:M4662,1,)</f>
        <v>No</v>
      </c>
      <c r="G2329" s="4" t="str">
        <f>VLOOKUP('Medical Examinations'!F2329,'Medical Examinations'!F2329:N4662,1,)</f>
        <v>No</v>
      </c>
      <c r="H2329" s="4">
        <f>VLOOKUP('Medical Examinations'!G2329,'Medical Examinations'!G2329:O4662,1,)</f>
        <v>1</v>
      </c>
      <c r="I2329" s="4" t="str">
        <f>VLOOKUP('Medical Examinations'!H2329,'Medical Examinations'!H2329:P4662,1,)</f>
        <v>No</v>
      </c>
      <c r="J2329" s="4" t="str">
        <f>VLOOKUP('Medical Examinations'!I2329,'Medical Examinations'!I2329:Q4662,1,)</f>
        <v>Underweight</v>
      </c>
      <c r="K2329" s="4" t="str">
        <f>VLOOKUP('Medical Examinations'!J2329,'Medical Examinations'!J2329:R4662,1,)</f>
        <v>Normal</v>
      </c>
      <c r="L2329" s="49">
        <f>VLOOKUP(Table3[[#This Row],[Charges]],Table3[[Charges]:[Age]],1,)</f>
        <v>48824.45</v>
      </c>
      <c r="M2329" s="23" t="str">
        <f>VLOOKUP(Table3[[#This Row],[Hospital tier]],Table3[[Hospital tier]:[Age]],1,)</f>
        <v>tier - 2</v>
      </c>
      <c r="N2329" s="4" t="str">
        <f>VLOOKUP(Table3[[#This Row],[City tier]],Table3[[Hospital tier]:[Age]],1,)</f>
        <v>tier - 1</v>
      </c>
      <c r="O2329" s="4" t="str">
        <f>VLOOKUP(Table3[[#This Row],[State ID]],Table3[[State ID]:[Age]],1,)</f>
        <v>R1011</v>
      </c>
      <c r="P2329" s="4" t="str">
        <f>VLOOKUP(Table3[[#This Row],[Hospitalasion Details]],Table3[[Hospitalasion Details]:[Age]],1,)</f>
        <v>22-Jul-1959</v>
      </c>
      <c r="Q2329" s="4">
        <f>VLOOKUP(Table3[[#This Row],[Age]],Table3[Age],1,)</f>
        <v>63</v>
      </c>
    </row>
    <row r="2330" spans="1:17" x14ac:dyDescent="0.25">
      <c r="A2330" s="4" t="str">
        <f>VLOOKUP(Table2[[#This Row],[Customer ID]],Table2[],1,)</f>
        <v>Id2329</v>
      </c>
      <c r="B2330" s="4" t="str">
        <f>VLOOKUP(Table2[[#This Row],[Full Name]],Table2[[#This Row],[Full Name]],1,)</f>
        <v xml:space="preserve">  Susan E Bohinski</v>
      </c>
      <c r="C2330" s="4">
        <f>VLOOKUP('Medical Examinations'!B2330,'Medical Examinations'!B2330:J4663,1,)</f>
        <v>17.07</v>
      </c>
      <c r="D2330" s="4">
        <f>VLOOKUP('Medical Examinations'!C2330,'Medical Examinations'!C2330:K4663,1,)</f>
        <v>5.22</v>
      </c>
      <c r="E2330" s="4" t="str">
        <f>VLOOKUP('Medical Examinations'!D2330,'Medical Examinations'!D2330:L4663,1,)</f>
        <v>No</v>
      </c>
      <c r="F2330" s="4" t="str">
        <f>VLOOKUP('Medical Examinations'!E2330,'Medical Examinations'!E2330:M4663,1,)</f>
        <v>No</v>
      </c>
      <c r="G2330" s="4" t="str">
        <f>VLOOKUP('Medical Examinations'!F2330,'Medical Examinations'!F2330:N4663,1,)</f>
        <v>Yes</v>
      </c>
      <c r="H2330" s="4">
        <f>VLOOKUP('Medical Examinations'!G2330,'Medical Examinations'!G2330:O4663,1,)</f>
        <v>1</v>
      </c>
      <c r="I2330" s="4" t="str">
        <f>VLOOKUP('Medical Examinations'!H2330,'Medical Examinations'!H2330:P4663,1,)</f>
        <v>No</v>
      </c>
      <c r="J2330" s="4" t="str">
        <f>VLOOKUP('Medical Examinations'!I2330,'Medical Examinations'!I2330:Q4663,1,)</f>
        <v>Underweight</v>
      </c>
      <c r="K2330" s="4" t="str">
        <f>VLOOKUP('Medical Examinations'!J2330,'Medical Examinations'!J2330:R4663,1,)</f>
        <v>Normal</v>
      </c>
      <c r="L2330" s="49">
        <f>VLOOKUP(Table3[[#This Row],[Charges]],Table3[[Charges]:[Age]],1,)</f>
        <v>48885.14</v>
      </c>
      <c r="M2330" s="23" t="str">
        <f>VLOOKUP(Table3[[#This Row],[Hospital tier]],Table3[[Hospital tier]:[Age]],1,)</f>
        <v>tier - 1</v>
      </c>
      <c r="N2330" s="4" t="str">
        <f>VLOOKUP(Table3[[#This Row],[City tier]],Table3[[Hospital tier]:[Age]],1,)</f>
        <v>tier - 2</v>
      </c>
      <c r="O2330" s="4" t="str">
        <f>VLOOKUP(Table3[[#This Row],[State ID]],Table3[[State ID]:[Age]],1,)</f>
        <v>R1013</v>
      </c>
      <c r="P2330" s="4" t="str">
        <f>VLOOKUP(Table3[[#This Row],[Hospitalasion Details]],Table3[[Hospitalasion Details]:[Age]],1,)</f>
        <v>29-Dec-1978</v>
      </c>
      <c r="Q2330" s="4">
        <f>VLOOKUP(Table3[[#This Row],[Age]],Table3[Age],1,)</f>
        <v>44</v>
      </c>
    </row>
    <row r="2331" spans="1:17" x14ac:dyDescent="0.25">
      <c r="A2331" s="4" t="str">
        <f>VLOOKUP(Table2[[#This Row],[Customer ID]],Table2[],1,)</f>
        <v>Id2330</v>
      </c>
      <c r="B2331" s="4" t="str">
        <f>VLOOKUP(Table2[[#This Row],[Full Name]],Table2[[#This Row],[Full Name]],1,)</f>
        <v xml:space="preserve">  Katy Kohls</v>
      </c>
      <c r="C2331" s="4">
        <f>VLOOKUP('Medical Examinations'!B2331,'Medical Examinations'!B2331:J4664,1,)</f>
        <v>22.24</v>
      </c>
      <c r="D2331" s="4">
        <f>VLOOKUP('Medical Examinations'!C2331,'Medical Examinations'!C2331:K4664,1,)</f>
        <v>4.29</v>
      </c>
      <c r="E2331" s="4" t="str">
        <f>VLOOKUP('Medical Examinations'!D2331,'Medical Examinations'!D2331:L4664,1,)</f>
        <v>Yes</v>
      </c>
      <c r="F2331" s="4" t="str">
        <f>VLOOKUP('Medical Examinations'!E2331,'Medical Examinations'!E2331:M4664,1,)</f>
        <v>No</v>
      </c>
      <c r="G2331" s="4" t="str">
        <f>VLOOKUP('Medical Examinations'!F2331,'Medical Examinations'!F2331:N4664,1,)</f>
        <v>No</v>
      </c>
      <c r="H2331" s="4">
        <f>VLOOKUP('Medical Examinations'!G2331,'Medical Examinations'!G2331:O4664,1,)</f>
        <v>0</v>
      </c>
      <c r="I2331" s="4" t="str">
        <f>VLOOKUP('Medical Examinations'!H2331,'Medical Examinations'!H2331:P4664,1,)</f>
        <v>No</v>
      </c>
      <c r="J2331" s="4" t="str">
        <f>VLOOKUP('Medical Examinations'!I2331,'Medical Examinations'!I2331:Q4664,1,)</f>
        <v>Normal Weight</v>
      </c>
      <c r="K2331" s="4" t="str">
        <f>VLOOKUP('Medical Examinations'!J2331,'Medical Examinations'!J2331:R4664,1,)</f>
        <v>Normal</v>
      </c>
      <c r="L2331" s="49">
        <f>VLOOKUP(Table3[[#This Row],[Charges]],Table3[[Charges]:[Age]],1,)</f>
        <v>48970.25</v>
      </c>
      <c r="M2331" s="23" t="str">
        <f>VLOOKUP(Table3[[#This Row],[Hospital tier]],Table3[[Hospital tier]:[Age]],1,)</f>
        <v>tier - 1</v>
      </c>
      <c r="N2331" s="4" t="str">
        <f>VLOOKUP(Table3[[#This Row],[City tier]],Table3[[Hospital tier]:[Age]],1,)</f>
        <v>tier - 2</v>
      </c>
      <c r="O2331" s="4" t="str">
        <f>VLOOKUP(Table3[[#This Row],[State ID]],Table3[[State ID]:[Age]],1,)</f>
        <v>R1013</v>
      </c>
      <c r="P2331" s="4" t="str">
        <f>VLOOKUP(Table3[[#This Row],[Hospitalasion Details]],Table3[[Hospitalasion Details]:[Age]],1,)</f>
        <v>4-Sep-1963</v>
      </c>
      <c r="Q2331" s="4">
        <f>VLOOKUP(Table3[[#This Row],[Age]],Table3[Age],1,)</f>
        <v>59</v>
      </c>
    </row>
    <row r="2332" spans="1:17" x14ac:dyDescent="0.25">
      <c r="A2332" s="4" t="str">
        <f>VLOOKUP(Table2[[#This Row],[Customer ID]],Table2[],1,)</f>
        <v>Id2331</v>
      </c>
      <c r="B2332" s="4" t="str">
        <f>VLOOKUP(Table2[[#This Row],[Full Name]],Table2[[#This Row],[Full Name]],1,)</f>
        <v xml:space="preserve">  Jordan Brietzke</v>
      </c>
      <c r="C2332" s="4">
        <f>VLOOKUP('Medical Examinations'!B2332,'Medical Examinations'!B2332:J4665,1,)</f>
        <v>22.34</v>
      </c>
      <c r="D2332" s="4">
        <f>VLOOKUP('Medical Examinations'!C2332,'Medical Examinations'!C2332:K4665,1,)</f>
        <v>5.57</v>
      </c>
      <c r="E2332" s="4" t="str">
        <f>VLOOKUP('Medical Examinations'!D2332,'Medical Examinations'!D2332:L4665,1,)</f>
        <v>No</v>
      </c>
      <c r="F2332" s="4" t="str">
        <f>VLOOKUP('Medical Examinations'!E2332,'Medical Examinations'!E2332:M4665,1,)</f>
        <v>No</v>
      </c>
      <c r="G2332" s="4" t="str">
        <f>VLOOKUP('Medical Examinations'!F2332,'Medical Examinations'!F2332:N4665,1,)</f>
        <v>No</v>
      </c>
      <c r="H2332" s="4">
        <f>VLOOKUP('Medical Examinations'!G2332,'Medical Examinations'!G2332:O4665,1,)</f>
        <v>1</v>
      </c>
      <c r="I2332" s="4" t="str">
        <f>VLOOKUP('Medical Examinations'!H2332,'Medical Examinations'!H2332:P4665,1,)</f>
        <v>No</v>
      </c>
      <c r="J2332" s="4" t="str">
        <f>VLOOKUP('Medical Examinations'!I2332,'Medical Examinations'!I2332:Q4665,1,)</f>
        <v>Normal Weight</v>
      </c>
      <c r="K2332" s="4" t="str">
        <f>VLOOKUP('Medical Examinations'!J2332,'Medical Examinations'!J2332:R4665,1,)</f>
        <v>Normal</v>
      </c>
      <c r="L2332" s="49">
        <f>VLOOKUP(Table3[[#This Row],[Charges]],Table3[[Charges]:[Age]],1,)</f>
        <v>49577.66</v>
      </c>
      <c r="M2332" s="23" t="str">
        <f>VLOOKUP(Table3[[#This Row],[Hospital tier]],Table3[[Hospital tier]:[Age]],1,)</f>
        <v>tier - 2</v>
      </c>
      <c r="N2332" s="4" t="str">
        <f>VLOOKUP(Table3[[#This Row],[City tier]],Table3[[Hospital tier]:[Age]],1,)</f>
        <v>tier - 2</v>
      </c>
      <c r="O2332" s="4" t="str">
        <f>VLOOKUP(Table3[[#This Row],[State ID]],Table3[[State ID]:[Age]],1,)</f>
        <v>R1013</v>
      </c>
      <c r="P2332" s="4" t="str">
        <f>VLOOKUP(Table3[[#This Row],[Hospitalasion Details]],Table3[[Hospitalasion Details]:[Age]],1,)</f>
        <v>27-Jun-1958</v>
      </c>
      <c r="Q2332" s="4">
        <f>VLOOKUP(Table3[[#This Row],[Age]],Table3[Age],1,)</f>
        <v>64</v>
      </c>
    </row>
    <row r="2333" spans="1:17" x14ac:dyDescent="0.25">
      <c r="A2333" s="4" t="str">
        <f>VLOOKUP(Table2[[#This Row],[Customer ID]],Table2[],1,)</f>
        <v>Id2332</v>
      </c>
      <c r="B2333" s="4" t="str">
        <f>VLOOKUP(Table2[[#This Row],[Full Name]],Table2[[#This Row],[Full Name]],1,)</f>
        <v xml:space="preserve">  Juan D Sr Riveros Gonzalez</v>
      </c>
      <c r="C2333" s="4">
        <f>VLOOKUP('Medical Examinations'!B2333,'Medical Examinations'!B2333:J4666,1,)</f>
        <v>17.7</v>
      </c>
      <c r="D2333" s="4">
        <f>VLOOKUP('Medical Examinations'!C2333,'Medical Examinations'!C2333:K4666,1,)</f>
        <v>6.28</v>
      </c>
      <c r="E2333" s="4" t="str">
        <f>VLOOKUP('Medical Examinations'!D2333,'Medical Examinations'!D2333:L4666,1,)</f>
        <v>No</v>
      </c>
      <c r="F2333" s="4" t="str">
        <f>VLOOKUP('Medical Examinations'!E2333,'Medical Examinations'!E2333:M4666,1,)</f>
        <v>No</v>
      </c>
      <c r="G2333" s="4" t="str">
        <f>VLOOKUP('Medical Examinations'!F2333,'Medical Examinations'!F2333:N4666,1,)</f>
        <v>No</v>
      </c>
      <c r="H2333" s="4">
        <f>VLOOKUP('Medical Examinations'!G2333,'Medical Examinations'!G2333:O4666,1,)</f>
        <v>1</v>
      </c>
      <c r="I2333" s="4" t="str">
        <f>VLOOKUP('Medical Examinations'!H2333,'Medical Examinations'!H2333:P4666,1,)</f>
        <v>No</v>
      </c>
      <c r="J2333" s="4" t="str">
        <f>VLOOKUP('Medical Examinations'!I2333,'Medical Examinations'!I2333:Q4666,1,)</f>
        <v>Underweight</v>
      </c>
      <c r="K2333" s="4" t="str">
        <f>VLOOKUP('Medical Examinations'!J2333,'Medical Examinations'!J2333:R4666,1,)</f>
        <v>Pre diabetes</v>
      </c>
      <c r="L2333" s="49">
        <f>VLOOKUP(Table3[[#This Row],[Charges]],Table3[[Charges]:[Age]],1,)</f>
        <v>51194.559999999998</v>
      </c>
      <c r="M2333" s="23" t="str">
        <f>VLOOKUP(Table3[[#This Row],[Hospital tier]],Table3[[Hospital tier]:[Age]],1,)</f>
        <v>tier - 1</v>
      </c>
      <c r="N2333" s="4" t="str">
        <f>VLOOKUP(Table3[[#This Row],[City tier]],Table3[[Hospital tier]:[Age]],1,)</f>
        <v>tier - 3</v>
      </c>
      <c r="O2333" s="4" t="str">
        <f>VLOOKUP(Table3[[#This Row],[State ID]],Table3[[State ID]:[Age]],1,)</f>
        <v>R1011</v>
      </c>
      <c r="P2333" s="4" t="str">
        <f>VLOOKUP(Table3[[#This Row],[Hospitalasion Details]],Table3[[Hospitalasion Details]:[Age]],1,)</f>
        <v>27-Oct-1994</v>
      </c>
      <c r="Q2333" s="4">
        <f>VLOOKUP(Table3[[#This Row],[Age]],Table3[Age],1,)</f>
        <v>28</v>
      </c>
    </row>
    <row r="2334" spans="1:17" x14ac:dyDescent="0.25">
      <c r="A2334" s="4" t="str">
        <f>VLOOKUP(Table2[[#This Row],[Customer ID]],Table2[],1,)</f>
        <v>Id2333</v>
      </c>
      <c r="B2334" s="4" t="str">
        <f>VLOOKUP(Table2[[#This Row],[Full Name]],Table2[[#This Row],[Full Name]],1,)</f>
        <v xml:space="preserve">  Julie Albano</v>
      </c>
      <c r="C2334" s="4">
        <f>VLOOKUP('Medical Examinations'!B2334,'Medical Examinations'!B2334:J4667,1,)</f>
        <v>16.47</v>
      </c>
      <c r="D2334" s="4">
        <f>VLOOKUP('Medical Examinations'!C2334,'Medical Examinations'!C2334:K4667,1,)</f>
        <v>6.35</v>
      </c>
      <c r="E2334" s="4" t="str">
        <f>VLOOKUP('Medical Examinations'!D2334,'Medical Examinations'!D2334:L4667,1,)</f>
        <v>No</v>
      </c>
      <c r="F2334" s="4" t="str">
        <f>VLOOKUP('Medical Examinations'!E2334,'Medical Examinations'!E2334:M4667,1,)</f>
        <v>No</v>
      </c>
      <c r="G2334" s="4" t="str">
        <f>VLOOKUP('Medical Examinations'!F2334,'Medical Examinations'!F2334:N4667,1,)</f>
        <v>Yes</v>
      </c>
      <c r="H2334" s="4">
        <f>VLOOKUP('Medical Examinations'!G2334,'Medical Examinations'!G2334:O4667,1,)</f>
        <v>1</v>
      </c>
      <c r="I2334" s="4" t="str">
        <f>VLOOKUP('Medical Examinations'!H2334,'Medical Examinations'!H2334:P4667,1,)</f>
        <v>No</v>
      </c>
      <c r="J2334" s="4" t="str">
        <f>VLOOKUP('Medical Examinations'!I2334,'Medical Examinations'!I2334:Q4667,1,)</f>
        <v>Underweight</v>
      </c>
      <c r="K2334" s="4" t="str">
        <f>VLOOKUP('Medical Examinations'!J2334,'Medical Examinations'!J2334:R4667,1,)</f>
        <v>Pre diabetes</v>
      </c>
      <c r="L2334" s="49">
        <f>VLOOKUP(Table3[[#This Row],[Charges]],Table3[[Charges]:[Age]],1,)</f>
        <v>52590.83</v>
      </c>
      <c r="M2334" s="23" t="str">
        <f>VLOOKUP(Table3[[#This Row],[Hospital tier]],Table3[[Hospital tier]:[Age]],1,)</f>
        <v>tier - 1</v>
      </c>
      <c r="N2334" s="4" t="str">
        <f>VLOOKUP(Table3[[#This Row],[City tier]],Table3[[Hospital tier]:[Age]],1,)</f>
        <v>tier - 3</v>
      </c>
      <c r="O2334" s="4" t="str">
        <f>VLOOKUP(Table3[[#This Row],[State ID]],Table3[[State ID]:[Age]],1,)</f>
        <v>R1011</v>
      </c>
      <c r="P2334" s="4" t="str">
        <f>VLOOKUP(Table3[[#This Row],[Hospitalasion Details]],Table3[[Hospitalasion Details]:[Age]],1,)</f>
        <v>4-Aug-1962</v>
      </c>
      <c r="Q2334" s="4">
        <f>VLOOKUP(Table3[[#This Row],[Age]],Table3[Age],1,)</f>
        <v>60</v>
      </c>
    </row>
    <row r="2335" spans="1:17" x14ac:dyDescent="0.25">
      <c r="A2335" s="4" t="str">
        <f>VLOOKUP(Table2[[#This Row],[Customer ID]],Table2[],1,)</f>
        <v>Id2334</v>
      </c>
      <c r="B2335" s="4" t="str">
        <f>VLOOKUP(Table2[[#This Row],[Full Name]],Table2[[#This Row],[Full Name]],1,)</f>
        <v xml:space="preserve">  Evan P Rosendahl</v>
      </c>
      <c r="C2335" s="4">
        <f>VLOOKUP('Medical Examinations'!B2335,'Medical Examinations'!B2335:J4668,1,)</f>
        <v>17.600000000000001</v>
      </c>
      <c r="D2335" s="4">
        <f>VLOOKUP('Medical Examinations'!C2335,'Medical Examinations'!C2335:K4668,1,)</f>
        <v>4.3899999999999997</v>
      </c>
      <c r="E2335" s="4" t="str">
        <f>VLOOKUP('Medical Examinations'!D2335,'Medical Examinations'!D2335:L4668,1,)</f>
        <v>No</v>
      </c>
      <c r="F2335" s="4" t="str">
        <f>VLOOKUP('Medical Examinations'!E2335,'Medical Examinations'!E2335:M4668,1,)</f>
        <v>No</v>
      </c>
      <c r="G2335" s="4" t="str">
        <f>VLOOKUP('Medical Examinations'!F2335,'Medical Examinations'!F2335:N4668,1,)</f>
        <v>No</v>
      </c>
      <c r="H2335" s="4">
        <f>VLOOKUP('Medical Examinations'!G2335,'Medical Examinations'!G2335:O4668,1,)</f>
        <v>1</v>
      </c>
      <c r="I2335" s="4" t="str">
        <f>VLOOKUP('Medical Examinations'!H2335,'Medical Examinations'!H2335:P4668,1,)</f>
        <v>No</v>
      </c>
      <c r="J2335" s="4" t="str">
        <f>VLOOKUP('Medical Examinations'!I2335,'Medical Examinations'!I2335:Q4668,1,)</f>
        <v>Underweight</v>
      </c>
      <c r="K2335" s="4" t="str">
        <f>VLOOKUP('Medical Examinations'!J2335,'Medical Examinations'!J2335:R4668,1,)</f>
        <v>Normal</v>
      </c>
      <c r="L2335" s="49">
        <f>VLOOKUP(Table3[[#This Row],[Charges]],Table3[[Charges]:[Age]],1,)</f>
        <v>55135.4</v>
      </c>
      <c r="M2335" s="23" t="str">
        <f>VLOOKUP(Table3[[#This Row],[Hospital tier]],Table3[[Hospital tier]:[Age]],1,)</f>
        <v>tier - 1</v>
      </c>
      <c r="N2335" s="4" t="str">
        <f>VLOOKUP(Table3[[#This Row],[City tier]],Table3[[Hospital tier]:[Age]],1,)</f>
        <v>tier - 2</v>
      </c>
      <c r="O2335" s="4" t="str">
        <f>VLOOKUP(Table3[[#This Row],[State ID]],Table3[[State ID]:[Age]],1,)</f>
        <v>R1012</v>
      </c>
      <c r="P2335" s="4" t="str">
        <f>VLOOKUP(Table3[[#This Row],[Hospitalasion Details]],Table3[[Hospitalasion Details]:[Age]],1,)</f>
        <v>19-Jun-1989</v>
      </c>
      <c r="Q2335" s="4">
        <f>VLOOKUP(Table3[[#This Row],[Age]],Table3[Age],1,)</f>
        <v>33</v>
      </c>
    </row>
    <row r="2336" spans="1:17" x14ac:dyDescent="0.25">
      <c r="A2336" s="41" t="str">
        <f>VLOOKUP(Table2[[#This Row],[Customer ID]],Table2[],1,)</f>
        <v>Id2335</v>
      </c>
      <c r="B2336" s="41" t="str">
        <f>VLOOKUP(Table2[[#This Row],[Full Name]],Table2[[#This Row],[Full Name]],1,)</f>
        <v xml:space="preserve">  Aaron K German</v>
      </c>
      <c r="C2336" s="41">
        <f>VLOOKUP('Medical Examinations'!B2336,'Medical Examinations'!B2336:J4669,1,)</f>
        <v>17.579999999999998</v>
      </c>
      <c r="D2336" s="41">
        <f>VLOOKUP('Medical Examinations'!C2336,'Medical Examinations'!C2336:K4669,1,)</f>
        <v>4.51</v>
      </c>
      <c r="E2336" s="41" t="str">
        <f>VLOOKUP('Medical Examinations'!D2336,'Medical Examinations'!D2336:L4669,1,)</f>
        <v>No</v>
      </c>
      <c r="F2336" s="41" t="str">
        <f>VLOOKUP('Medical Examinations'!E2336,'Medical Examinations'!E2336:M4669,1,)</f>
        <v>No</v>
      </c>
      <c r="G2336" s="41" t="str">
        <f>VLOOKUP('Medical Examinations'!F2336,'Medical Examinations'!F2336:N4669,1,)</f>
        <v>No</v>
      </c>
      <c r="H2336" s="41">
        <f>VLOOKUP('Medical Examinations'!G2336,'Medical Examinations'!G2336:O4669,1,)</f>
        <v>1</v>
      </c>
      <c r="I2336" s="41" t="str">
        <f>VLOOKUP('Medical Examinations'!H2336,'Medical Examinations'!H2336:P4669,1,)</f>
        <v>No</v>
      </c>
      <c r="J2336" s="41" t="str">
        <f>VLOOKUP('Medical Examinations'!I2336,'Medical Examinations'!I2336:Q4669,1,)</f>
        <v>Underweight</v>
      </c>
      <c r="K2336" s="41" t="str">
        <f>VLOOKUP('Medical Examinations'!J2336,'Medical Examinations'!J2336:R4669,1,)</f>
        <v>Normal</v>
      </c>
      <c r="L2336" s="49">
        <f>VLOOKUP(Table3[[#This Row],[Charges]],Table3[[Charges]:[Age]],1,)</f>
        <v>58571.07</v>
      </c>
      <c r="M2336" s="23" t="str">
        <f>VLOOKUP(Table3[[#This Row],[Hospital tier]],Table3[[Hospital tier]:[Age]],1,)</f>
        <v>tier - 1</v>
      </c>
      <c r="N2336" s="41" t="str">
        <f>VLOOKUP(Table3[[#This Row],[City tier]],Table3[[Hospital tier]:[Age]],1,)</f>
        <v>tier - 3</v>
      </c>
      <c r="O2336" s="41" t="str">
        <f>VLOOKUP(Table3[[#This Row],[State ID]],Table3[[State ID]:[Age]],1,)</f>
        <v>R1024</v>
      </c>
      <c r="P2336" s="41" t="str">
        <f>VLOOKUP(Table3[[#This Row],[Hospitalasion Details]],Table3[[Hospitalasion Details]:[Age]],1,)</f>
        <v>6-Jun-1991</v>
      </c>
      <c r="Q2336" s="41">
        <f>VLOOKUP(Table3[[#This Row],[Age]],Table3[Age],1,)</f>
        <v>32</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showGridLines="0" workbookViewId="0">
      <selection sqref="A1:Q2"/>
    </sheetView>
  </sheetViews>
  <sheetFormatPr defaultRowHeight="15" x14ac:dyDescent="0.25"/>
  <cols>
    <col min="1" max="1" width="13.140625" style="26" customWidth="1"/>
    <col min="2" max="2" width="15.85546875" style="26" customWidth="1"/>
    <col min="3" max="3" width="17" style="26" customWidth="1"/>
    <col min="4" max="6" width="12" style="26" customWidth="1"/>
    <col min="7" max="7" width="11.28515625" style="26" bestFit="1" customWidth="1"/>
    <col min="8" max="16384" width="9.140625" style="26"/>
  </cols>
  <sheetData>
    <row r="1" spans="1:17" s="24" customFormat="1" x14ac:dyDescent="0.25">
      <c r="A1" s="55" t="s">
        <v>6018</v>
      </c>
      <c r="B1" s="56"/>
      <c r="C1" s="56"/>
      <c r="D1" s="56"/>
      <c r="E1" s="56"/>
      <c r="F1" s="56"/>
      <c r="G1" s="56"/>
      <c r="H1" s="56"/>
      <c r="I1" s="56"/>
      <c r="J1" s="56"/>
      <c r="K1" s="56"/>
      <c r="L1" s="56"/>
      <c r="M1" s="56"/>
      <c r="N1" s="56"/>
      <c r="O1" s="56"/>
      <c r="P1" s="56"/>
      <c r="Q1" s="56"/>
    </row>
    <row r="2" spans="1:17" s="24" customFormat="1" x14ac:dyDescent="0.25">
      <c r="A2" s="56"/>
      <c r="B2" s="56"/>
      <c r="C2" s="56"/>
      <c r="D2" s="56"/>
      <c r="E2" s="56"/>
      <c r="F2" s="56"/>
      <c r="G2" s="56"/>
      <c r="H2" s="56"/>
      <c r="I2" s="56"/>
      <c r="J2" s="56"/>
      <c r="K2" s="56"/>
      <c r="L2" s="56"/>
      <c r="M2" s="56"/>
      <c r="N2" s="56"/>
      <c r="O2" s="56"/>
      <c r="P2" s="56"/>
      <c r="Q2" s="56"/>
    </row>
    <row r="4" spans="1:17" x14ac:dyDescent="0.25">
      <c r="A4" s="26" t="s">
        <v>6005</v>
      </c>
      <c r="B4" s="26" t="s">
        <v>6007</v>
      </c>
    </row>
    <row r="5" spans="1:17" x14ac:dyDescent="0.25">
      <c r="A5" s="33" t="s">
        <v>2373</v>
      </c>
      <c r="B5" s="34">
        <v>1</v>
      </c>
    </row>
    <row r="6" spans="1:17" x14ac:dyDescent="0.25">
      <c r="A6" s="33" t="s">
        <v>6006</v>
      </c>
      <c r="B6" s="34">
        <v>1</v>
      </c>
    </row>
    <row r="21" spans="1:3" x14ac:dyDescent="0.25">
      <c r="A21" s="26" t="s">
        <v>6005</v>
      </c>
      <c r="B21" s="26" t="s">
        <v>6009</v>
      </c>
      <c r="C21" s="26" t="s">
        <v>6008</v>
      </c>
    </row>
    <row r="22" spans="1:3" x14ac:dyDescent="0.25">
      <c r="A22" s="33" t="s">
        <v>2373</v>
      </c>
      <c r="B22" s="34">
        <v>2191</v>
      </c>
      <c r="C22" s="34">
        <v>6.6704427202190848</v>
      </c>
    </row>
    <row r="23" spans="1:3" x14ac:dyDescent="0.25">
      <c r="A23" s="33" t="s">
        <v>2374</v>
      </c>
      <c r="B23" s="34">
        <v>144</v>
      </c>
      <c r="C23" s="34">
        <v>5.1876388888888894</v>
      </c>
    </row>
    <row r="24" spans="1:3" x14ac:dyDescent="0.25">
      <c r="A24" s="33" t="s">
        <v>6006</v>
      </c>
      <c r="B24" s="34">
        <v>2335</v>
      </c>
      <c r="C24" s="34">
        <v>6.578997858672385</v>
      </c>
    </row>
  </sheetData>
  <mergeCells count="1">
    <mergeCell ref="A1:Q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77"/>
  <sheetViews>
    <sheetView workbookViewId="0">
      <selection activeCell="K5" sqref="K5"/>
    </sheetView>
  </sheetViews>
  <sheetFormatPr defaultRowHeight="15" x14ac:dyDescent="0.25"/>
  <cols>
    <col min="1" max="1" width="14.5703125" style="25" customWidth="1"/>
    <col min="2" max="2" width="23.140625" style="27" bestFit="1" customWidth="1"/>
    <col min="3" max="3" width="15" style="27" customWidth="1"/>
    <col min="4" max="4" width="12.140625" style="27" bestFit="1" customWidth="1"/>
    <col min="5" max="5" width="12" style="27" bestFit="1" customWidth="1"/>
    <col min="6" max="7" width="9.140625" style="27"/>
    <col min="8" max="8" width="13.140625" style="27" bestFit="1" customWidth="1"/>
    <col min="9" max="9" width="18.28515625" style="27" bestFit="1" customWidth="1"/>
    <col min="10" max="16384" width="9.140625" style="27"/>
  </cols>
  <sheetData>
    <row r="1" spans="1:19" customFormat="1" x14ac:dyDescent="0.25">
      <c r="A1" s="57" t="s">
        <v>6016</v>
      </c>
      <c r="B1" s="57"/>
      <c r="C1" s="57"/>
      <c r="D1" s="57"/>
      <c r="E1" s="57"/>
      <c r="F1" s="57"/>
      <c r="G1" s="57"/>
      <c r="H1" s="57"/>
      <c r="I1" s="57"/>
      <c r="J1" s="57"/>
      <c r="K1" s="57"/>
      <c r="L1" s="57"/>
      <c r="M1" s="57"/>
      <c r="N1" s="57"/>
      <c r="O1" s="57"/>
      <c r="P1" s="57"/>
      <c r="Q1" s="57"/>
      <c r="R1" s="57"/>
      <c r="S1" s="57"/>
    </row>
    <row r="2" spans="1:19" customFormat="1" x14ac:dyDescent="0.25">
      <c r="A2" s="57"/>
      <c r="B2" s="57"/>
      <c r="C2" s="57"/>
      <c r="D2" s="57"/>
      <c r="E2" s="57"/>
      <c r="F2" s="57"/>
      <c r="G2" s="57"/>
      <c r="H2" s="57"/>
      <c r="I2" s="57"/>
      <c r="J2" s="57"/>
      <c r="K2" s="57"/>
      <c r="L2" s="57"/>
      <c r="M2" s="57"/>
      <c r="N2" s="57"/>
      <c r="O2" s="57"/>
      <c r="P2" s="57"/>
      <c r="Q2" s="57"/>
      <c r="R2" s="57"/>
      <c r="S2" s="57"/>
    </row>
    <row r="3" spans="1:19" x14ac:dyDescent="0.25">
      <c r="A3" s="27" t="s">
        <v>6005</v>
      </c>
      <c r="B3" s="27" t="s">
        <v>6015</v>
      </c>
      <c r="C3" s="27" t="s">
        <v>6010</v>
      </c>
      <c r="H3" s="27" t="s">
        <v>6005</v>
      </c>
      <c r="I3" s="27" t="s">
        <v>6017</v>
      </c>
    </row>
    <row r="4" spans="1:19" x14ac:dyDescent="0.25">
      <c r="A4" s="27" t="s">
        <v>6011</v>
      </c>
      <c r="B4" s="28">
        <v>431</v>
      </c>
      <c r="C4" s="31">
        <v>31768896.02</v>
      </c>
      <c r="H4" s="29" t="s">
        <v>11</v>
      </c>
      <c r="I4" s="31">
        <v>30132.419061488679</v>
      </c>
    </row>
    <row r="5" spans="1:19" x14ac:dyDescent="0.25">
      <c r="A5" s="27" t="s">
        <v>6012</v>
      </c>
      <c r="B5" s="28">
        <v>1237</v>
      </c>
      <c r="C5" s="31">
        <v>31768896.02</v>
      </c>
      <c r="H5" s="32" t="s">
        <v>6</v>
      </c>
      <c r="I5" s="31">
        <v>11865.290216417903</v>
      </c>
    </row>
    <row r="6" spans="1:19" x14ac:dyDescent="0.25">
      <c r="A6" s="27" t="s">
        <v>6013</v>
      </c>
      <c r="B6" s="28">
        <v>491</v>
      </c>
      <c r="C6" s="31">
        <v>31768896.02</v>
      </c>
      <c r="H6" s="29" t="s">
        <v>7</v>
      </c>
      <c r="I6" s="31">
        <v>9450.2732564841408</v>
      </c>
    </row>
    <row r="7" spans="1:19" x14ac:dyDescent="0.25">
      <c r="A7" s="27" t="s">
        <v>6014</v>
      </c>
      <c r="B7" s="28">
        <v>176</v>
      </c>
      <c r="C7" s="31">
        <v>31768896.02</v>
      </c>
      <c r="H7" s="29" t="s">
        <v>6006</v>
      </c>
      <c r="I7" s="31">
        <v>13559.067870251809</v>
      </c>
    </row>
    <row r="8" spans="1:19" x14ac:dyDescent="0.25">
      <c r="A8" s="54" t="s">
        <v>6006</v>
      </c>
      <c r="B8" s="28">
        <v>2335</v>
      </c>
      <c r="C8" s="31">
        <v>31768896.02</v>
      </c>
    </row>
    <row r="9" spans="1:19" x14ac:dyDescent="0.25">
      <c r="A9" s="28"/>
    </row>
    <row r="10" spans="1:19" x14ac:dyDescent="0.25">
      <c r="H10" s="30"/>
    </row>
    <row r="29" spans="1:1" x14ac:dyDescent="0.25">
      <c r="A29" s="27"/>
    </row>
    <row r="30" spans="1:1" x14ac:dyDescent="0.25">
      <c r="A30" s="27"/>
    </row>
    <row r="31" spans="1:1" x14ac:dyDescent="0.25">
      <c r="A31" s="27"/>
    </row>
    <row r="32" spans="1:1" x14ac:dyDescent="0.25">
      <c r="A32" s="27"/>
    </row>
    <row r="33" spans="1:1" x14ac:dyDescent="0.25">
      <c r="A33" s="27"/>
    </row>
    <row r="34" spans="1:1" x14ac:dyDescent="0.25">
      <c r="A34" s="27"/>
    </row>
    <row r="35" spans="1:1" x14ac:dyDescent="0.25">
      <c r="A35" s="27"/>
    </row>
    <row r="36" spans="1:1" x14ac:dyDescent="0.25">
      <c r="A36" s="27"/>
    </row>
    <row r="37" spans="1:1" x14ac:dyDescent="0.25">
      <c r="A37" s="27"/>
    </row>
    <row r="38" spans="1:1" x14ac:dyDescent="0.25">
      <c r="A38" s="27"/>
    </row>
    <row r="39" spans="1:1" x14ac:dyDescent="0.25">
      <c r="A39" s="27"/>
    </row>
    <row r="40" spans="1:1" x14ac:dyDescent="0.25">
      <c r="A40" s="27"/>
    </row>
    <row r="41" spans="1:1" x14ac:dyDescent="0.25">
      <c r="A41" s="27"/>
    </row>
    <row r="42" spans="1:1" x14ac:dyDescent="0.25">
      <c r="A42" s="27"/>
    </row>
    <row r="43" spans="1:1" x14ac:dyDescent="0.25">
      <c r="A43" s="27"/>
    </row>
    <row r="44" spans="1:1" x14ac:dyDescent="0.25">
      <c r="A44" s="27"/>
    </row>
    <row r="45" spans="1:1" x14ac:dyDescent="0.25">
      <c r="A45" s="27"/>
    </row>
    <row r="46" spans="1:1" x14ac:dyDescent="0.25">
      <c r="A46" s="27"/>
    </row>
    <row r="47" spans="1:1" x14ac:dyDescent="0.25">
      <c r="A47" s="27"/>
    </row>
    <row r="48" spans="1:1" x14ac:dyDescent="0.25">
      <c r="A48" s="27"/>
    </row>
    <row r="49" spans="1:1" x14ac:dyDescent="0.25">
      <c r="A49" s="27"/>
    </row>
    <row r="50" spans="1:1" x14ac:dyDescent="0.25">
      <c r="A50" s="27"/>
    </row>
    <row r="51" spans="1:1" x14ac:dyDescent="0.25">
      <c r="A51" s="27"/>
    </row>
    <row r="52" spans="1:1" x14ac:dyDescent="0.25">
      <c r="A52" s="27"/>
    </row>
    <row r="53" spans="1:1" x14ac:dyDescent="0.25">
      <c r="A53" s="27"/>
    </row>
    <row r="54" spans="1:1" x14ac:dyDescent="0.25">
      <c r="A54" s="27"/>
    </row>
    <row r="55" spans="1:1" x14ac:dyDescent="0.25">
      <c r="A55" s="27"/>
    </row>
    <row r="56" spans="1:1" x14ac:dyDescent="0.25">
      <c r="A56" s="27"/>
    </row>
    <row r="57" spans="1:1" x14ac:dyDescent="0.25">
      <c r="A57" s="27"/>
    </row>
    <row r="58" spans="1:1" x14ac:dyDescent="0.25">
      <c r="A58" s="27"/>
    </row>
    <row r="59" spans="1:1" x14ac:dyDescent="0.25">
      <c r="A59" s="27"/>
    </row>
    <row r="60" spans="1:1" x14ac:dyDescent="0.25">
      <c r="A60" s="27"/>
    </row>
    <row r="61" spans="1:1" x14ac:dyDescent="0.25">
      <c r="A61" s="27"/>
    </row>
    <row r="62" spans="1:1" x14ac:dyDescent="0.25">
      <c r="A62" s="27"/>
    </row>
    <row r="63" spans="1:1" x14ac:dyDescent="0.25">
      <c r="A63" s="27"/>
    </row>
    <row r="64" spans="1:1" x14ac:dyDescent="0.25">
      <c r="A64" s="27"/>
    </row>
    <row r="65" spans="1:1" x14ac:dyDescent="0.25">
      <c r="A65" s="27"/>
    </row>
    <row r="66" spans="1:1" x14ac:dyDescent="0.25">
      <c r="A66" s="27"/>
    </row>
    <row r="67" spans="1:1" x14ac:dyDescent="0.25">
      <c r="A67" s="27"/>
    </row>
    <row r="68" spans="1:1" x14ac:dyDescent="0.25">
      <c r="A68" s="27"/>
    </row>
    <row r="69" spans="1:1" x14ac:dyDescent="0.25">
      <c r="A69" s="27"/>
    </row>
    <row r="70" spans="1:1" x14ac:dyDescent="0.25">
      <c r="A70" s="27"/>
    </row>
    <row r="71" spans="1:1" x14ac:dyDescent="0.25">
      <c r="A71" s="27"/>
    </row>
    <row r="72" spans="1:1" x14ac:dyDescent="0.25">
      <c r="A72" s="27"/>
    </row>
    <row r="73" spans="1:1" x14ac:dyDescent="0.25">
      <c r="A73" s="27"/>
    </row>
    <row r="74" spans="1:1" x14ac:dyDescent="0.25">
      <c r="A74" s="27"/>
    </row>
    <row r="75" spans="1:1" x14ac:dyDescent="0.25">
      <c r="A75" s="27"/>
    </row>
    <row r="76" spans="1:1" x14ac:dyDescent="0.25">
      <c r="A76" s="27"/>
    </row>
    <row r="77" spans="1:1" x14ac:dyDescent="0.25">
      <c r="A77" s="27"/>
    </row>
    <row r="78" spans="1:1" x14ac:dyDescent="0.25">
      <c r="A78" s="27"/>
    </row>
    <row r="79" spans="1:1" x14ac:dyDescent="0.25">
      <c r="A79" s="27"/>
    </row>
    <row r="80" spans="1:1" x14ac:dyDescent="0.25">
      <c r="A80" s="27"/>
    </row>
    <row r="81" spans="1:1" x14ac:dyDescent="0.25">
      <c r="A81" s="27"/>
    </row>
    <row r="82" spans="1:1" x14ac:dyDescent="0.25">
      <c r="A82" s="27"/>
    </row>
    <row r="83" spans="1:1" x14ac:dyDescent="0.25">
      <c r="A83" s="27"/>
    </row>
    <row r="84" spans="1:1" x14ac:dyDescent="0.25">
      <c r="A84" s="27"/>
    </row>
    <row r="85" spans="1:1" x14ac:dyDescent="0.25">
      <c r="A85" s="27"/>
    </row>
    <row r="86" spans="1:1" x14ac:dyDescent="0.25">
      <c r="A86" s="27"/>
    </row>
    <row r="87" spans="1:1" x14ac:dyDescent="0.25">
      <c r="A87" s="27"/>
    </row>
    <row r="88" spans="1:1" x14ac:dyDescent="0.25">
      <c r="A88" s="27"/>
    </row>
    <row r="89" spans="1:1" x14ac:dyDescent="0.25">
      <c r="A89" s="27"/>
    </row>
    <row r="90" spans="1:1" x14ac:dyDescent="0.25">
      <c r="A90" s="27"/>
    </row>
    <row r="91" spans="1:1" x14ac:dyDescent="0.25">
      <c r="A91" s="27"/>
    </row>
    <row r="92" spans="1:1" x14ac:dyDescent="0.25">
      <c r="A92" s="27"/>
    </row>
    <row r="93" spans="1:1" x14ac:dyDescent="0.25">
      <c r="A93" s="27"/>
    </row>
    <row r="94" spans="1:1" x14ac:dyDescent="0.25">
      <c r="A94" s="27"/>
    </row>
    <row r="95" spans="1:1" x14ac:dyDescent="0.25">
      <c r="A95" s="27"/>
    </row>
    <row r="96" spans="1:1" x14ac:dyDescent="0.25">
      <c r="A96" s="27"/>
    </row>
    <row r="97" spans="1:1" x14ac:dyDescent="0.25">
      <c r="A97" s="27"/>
    </row>
    <row r="98" spans="1:1" x14ac:dyDescent="0.25">
      <c r="A98" s="27"/>
    </row>
    <row r="99" spans="1:1" x14ac:dyDescent="0.25">
      <c r="A99" s="27"/>
    </row>
    <row r="100" spans="1:1" x14ac:dyDescent="0.25">
      <c r="A100" s="27"/>
    </row>
    <row r="101" spans="1:1" x14ac:dyDescent="0.25">
      <c r="A101" s="27"/>
    </row>
    <row r="102" spans="1:1" x14ac:dyDescent="0.25">
      <c r="A102" s="27"/>
    </row>
    <row r="103" spans="1:1" x14ac:dyDescent="0.25">
      <c r="A103" s="27"/>
    </row>
    <row r="104" spans="1:1" x14ac:dyDescent="0.25">
      <c r="A104" s="27"/>
    </row>
    <row r="105" spans="1:1" x14ac:dyDescent="0.25">
      <c r="A105" s="27"/>
    </row>
    <row r="106" spans="1:1" x14ac:dyDescent="0.25">
      <c r="A106" s="27"/>
    </row>
    <row r="107" spans="1:1" x14ac:dyDescent="0.25">
      <c r="A107" s="27"/>
    </row>
    <row r="108" spans="1:1" x14ac:dyDescent="0.25">
      <c r="A108" s="27"/>
    </row>
    <row r="109" spans="1:1" x14ac:dyDescent="0.25">
      <c r="A109" s="27"/>
    </row>
    <row r="110" spans="1:1" x14ac:dyDescent="0.25">
      <c r="A110" s="27"/>
    </row>
    <row r="111" spans="1:1" x14ac:dyDescent="0.25">
      <c r="A111" s="27"/>
    </row>
    <row r="112" spans="1:1" x14ac:dyDescent="0.25">
      <c r="A112" s="27"/>
    </row>
    <row r="113" spans="1:1" x14ac:dyDescent="0.25">
      <c r="A113" s="27"/>
    </row>
    <row r="114" spans="1:1" x14ac:dyDescent="0.25">
      <c r="A114" s="27"/>
    </row>
    <row r="115" spans="1:1" x14ac:dyDescent="0.25">
      <c r="A115" s="27"/>
    </row>
    <row r="116" spans="1:1" x14ac:dyDescent="0.25">
      <c r="A116" s="27"/>
    </row>
    <row r="117" spans="1:1" x14ac:dyDescent="0.25">
      <c r="A117" s="27"/>
    </row>
    <row r="118" spans="1:1" x14ac:dyDescent="0.25">
      <c r="A118" s="27"/>
    </row>
    <row r="119" spans="1:1" x14ac:dyDescent="0.25">
      <c r="A119" s="27"/>
    </row>
    <row r="120" spans="1:1" x14ac:dyDescent="0.25">
      <c r="A120" s="27"/>
    </row>
    <row r="121" spans="1:1" x14ac:dyDescent="0.25">
      <c r="A121" s="27"/>
    </row>
    <row r="122" spans="1:1" x14ac:dyDescent="0.25">
      <c r="A122" s="27"/>
    </row>
    <row r="123" spans="1:1" x14ac:dyDescent="0.25">
      <c r="A123" s="27"/>
    </row>
    <row r="124" spans="1:1" x14ac:dyDescent="0.25">
      <c r="A124" s="27"/>
    </row>
    <row r="125" spans="1:1" x14ac:dyDescent="0.25">
      <c r="A125" s="27"/>
    </row>
    <row r="126" spans="1:1" x14ac:dyDescent="0.25">
      <c r="A126" s="27"/>
    </row>
    <row r="127" spans="1:1" x14ac:dyDescent="0.25">
      <c r="A127" s="27"/>
    </row>
    <row r="128" spans="1:1" x14ac:dyDescent="0.25">
      <c r="A128" s="27"/>
    </row>
    <row r="129" spans="1:1" x14ac:dyDescent="0.25">
      <c r="A129" s="27"/>
    </row>
    <row r="130" spans="1:1" x14ac:dyDescent="0.25">
      <c r="A130" s="27"/>
    </row>
    <row r="131" spans="1:1" x14ac:dyDescent="0.25">
      <c r="A131" s="27"/>
    </row>
    <row r="132" spans="1:1" x14ac:dyDescent="0.25">
      <c r="A132" s="27"/>
    </row>
    <row r="133" spans="1:1" x14ac:dyDescent="0.25">
      <c r="A133" s="27"/>
    </row>
    <row r="134" spans="1:1" x14ac:dyDescent="0.25">
      <c r="A134" s="27"/>
    </row>
    <row r="135" spans="1:1" x14ac:dyDescent="0.25">
      <c r="A135" s="27"/>
    </row>
    <row r="136" spans="1:1" x14ac:dyDescent="0.25">
      <c r="A136" s="27"/>
    </row>
    <row r="137" spans="1:1" x14ac:dyDescent="0.25">
      <c r="A137" s="27"/>
    </row>
    <row r="138" spans="1:1" x14ac:dyDescent="0.25">
      <c r="A138" s="27"/>
    </row>
    <row r="139" spans="1:1" x14ac:dyDescent="0.25">
      <c r="A139" s="27"/>
    </row>
    <row r="140" spans="1:1" x14ac:dyDescent="0.25">
      <c r="A140" s="27"/>
    </row>
    <row r="141" spans="1:1" x14ac:dyDescent="0.25">
      <c r="A141" s="27"/>
    </row>
    <row r="142" spans="1:1" x14ac:dyDescent="0.25">
      <c r="A142" s="27"/>
    </row>
    <row r="143" spans="1:1" x14ac:dyDescent="0.25">
      <c r="A143" s="27"/>
    </row>
    <row r="144" spans="1:1" x14ac:dyDescent="0.25">
      <c r="A144" s="27"/>
    </row>
    <row r="145" spans="1:1" x14ac:dyDescent="0.25">
      <c r="A145" s="27"/>
    </row>
    <row r="146" spans="1:1" x14ac:dyDescent="0.25">
      <c r="A146" s="27"/>
    </row>
    <row r="147" spans="1:1" x14ac:dyDescent="0.25">
      <c r="A147" s="27"/>
    </row>
    <row r="148" spans="1:1" x14ac:dyDescent="0.25">
      <c r="A148" s="27"/>
    </row>
    <row r="149" spans="1:1" x14ac:dyDescent="0.25">
      <c r="A149" s="27"/>
    </row>
    <row r="150" spans="1:1" x14ac:dyDescent="0.25">
      <c r="A150" s="27"/>
    </row>
    <row r="151" spans="1:1" x14ac:dyDescent="0.25">
      <c r="A151" s="27"/>
    </row>
    <row r="152" spans="1:1" x14ac:dyDescent="0.25">
      <c r="A152" s="27"/>
    </row>
    <row r="153" spans="1:1" x14ac:dyDescent="0.25">
      <c r="A153" s="27"/>
    </row>
    <row r="154" spans="1:1" x14ac:dyDescent="0.25">
      <c r="A154" s="27"/>
    </row>
    <row r="155" spans="1:1" x14ac:dyDescent="0.25">
      <c r="A155" s="27"/>
    </row>
    <row r="156" spans="1:1" x14ac:dyDescent="0.25">
      <c r="A156" s="27"/>
    </row>
    <row r="157" spans="1:1" x14ac:dyDescent="0.25">
      <c r="A157" s="27"/>
    </row>
    <row r="158" spans="1:1" x14ac:dyDescent="0.25">
      <c r="A158" s="27"/>
    </row>
    <row r="159" spans="1:1" x14ac:dyDescent="0.25">
      <c r="A159" s="27"/>
    </row>
    <row r="160" spans="1:1" x14ac:dyDescent="0.25">
      <c r="A160" s="27"/>
    </row>
    <row r="161" spans="1:1" x14ac:dyDescent="0.25">
      <c r="A161" s="27"/>
    </row>
    <row r="162" spans="1:1" x14ac:dyDescent="0.25">
      <c r="A162" s="27"/>
    </row>
    <row r="163" spans="1:1" x14ac:dyDescent="0.25">
      <c r="A163" s="27"/>
    </row>
    <row r="164" spans="1:1" x14ac:dyDescent="0.25">
      <c r="A164" s="27"/>
    </row>
    <row r="165" spans="1:1" x14ac:dyDescent="0.25">
      <c r="A165" s="27"/>
    </row>
    <row r="166" spans="1:1" x14ac:dyDescent="0.25">
      <c r="A166" s="27"/>
    </row>
    <row r="167" spans="1:1" x14ac:dyDescent="0.25">
      <c r="A167" s="27"/>
    </row>
    <row r="168" spans="1:1" x14ac:dyDescent="0.25">
      <c r="A168" s="27"/>
    </row>
    <row r="169" spans="1:1" x14ac:dyDescent="0.25">
      <c r="A169" s="27"/>
    </row>
    <row r="170" spans="1:1" x14ac:dyDescent="0.25">
      <c r="A170" s="27"/>
    </row>
    <row r="171" spans="1:1" x14ac:dyDescent="0.25">
      <c r="A171" s="27"/>
    </row>
    <row r="172" spans="1:1" x14ac:dyDescent="0.25">
      <c r="A172" s="27"/>
    </row>
    <row r="173" spans="1:1" x14ac:dyDescent="0.25">
      <c r="A173" s="27"/>
    </row>
    <row r="174" spans="1:1" x14ac:dyDescent="0.25">
      <c r="A174" s="27"/>
    </row>
    <row r="175" spans="1:1" x14ac:dyDescent="0.25">
      <c r="A175" s="27"/>
    </row>
    <row r="176" spans="1:1" x14ac:dyDescent="0.25">
      <c r="A176" s="27"/>
    </row>
    <row r="177" spans="1:1" x14ac:dyDescent="0.25">
      <c r="A177" s="27"/>
    </row>
    <row r="178" spans="1:1" x14ac:dyDescent="0.25">
      <c r="A178" s="27"/>
    </row>
    <row r="179" spans="1:1" x14ac:dyDescent="0.25">
      <c r="A179" s="27"/>
    </row>
    <row r="180" spans="1:1" x14ac:dyDescent="0.25">
      <c r="A180" s="27"/>
    </row>
    <row r="181" spans="1:1" x14ac:dyDescent="0.25">
      <c r="A181" s="27"/>
    </row>
    <row r="182" spans="1:1" x14ac:dyDescent="0.25">
      <c r="A182" s="27"/>
    </row>
    <row r="183" spans="1:1" x14ac:dyDescent="0.25">
      <c r="A183" s="27"/>
    </row>
    <row r="184" spans="1:1" x14ac:dyDescent="0.25">
      <c r="A184" s="27"/>
    </row>
    <row r="185" spans="1:1" x14ac:dyDescent="0.25">
      <c r="A185" s="27"/>
    </row>
    <row r="186" spans="1:1" x14ac:dyDescent="0.25">
      <c r="A186" s="27"/>
    </row>
    <row r="187" spans="1:1" x14ac:dyDescent="0.25">
      <c r="A187" s="27"/>
    </row>
    <row r="188" spans="1:1" x14ac:dyDescent="0.25">
      <c r="A188" s="27"/>
    </row>
    <row r="189" spans="1:1" x14ac:dyDescent="0.25">
      <c r="A189" s="27"/>
    </row>
    <row r="190" spans="1:1" x14ac:dyDescent="0.25">
      <c r="A190" s="27"/>
    </row>
    <row r="191" spans="1:1" x14ac:dyDescent="0.25">
      <c r="A191" s="27"/>
    </row>
    <row r="192" spans="1:1" x14ac:dyDescent="0.25">
      <c r="A192" s="27"/>
    </row>
    <row r="193" spans="1:1" x14ac:dyDescent="0.25">
      <c r="A193" s="27"/>
    </row>
    <row r="194" spans="1:1" x14ac:dyDescent="0.25">
      <c r="A194" s="27"/>
    </row>
    <row r="195" spans="1:1" x14ac:dyDescent="0.25">
      <c r="A195" s="27"/>
    </row>
    <row r="196" spans="1:1" x14ac:dyDescent="0.25">
      <c r="A196" s="27"/>
    </row>
    <row r="197" spans="1:1" x14ac:dyDescent="0.25">
      <c r="A197" s="27"/>
    </row>
    <row r="198" spans="1:1" x14ac:dyDescent="0.25">
      <c r="A198" s="27"/>
    </row>
    <row r="199" spans="1:1" x14ac:dyDescent="0.25">
      <c r="A199" s="27"/>
    </row>
    <row r="200" spans="1:1" x14ac:dyDescent="0.25">
      <c r="A200" s="27"/>
    </row>
    <row r="201" spans="1:1" x14ac:dyDescent="0.25">
      <c r="A201" s="27"/>
    </row>
    <row r="202" spans="1:1" x14ac:dyDescent="0.25">
      <c r="A202" s="27"/>
    </row>
    <row r="203" spans="1:1" x14ac:dyDescent="0.25">
      <c r="A203" s="27"/>
    </row>
    <row r="204" spans="1:1" x14ac:dyDescent="0.25">
      <c r="A204" s="27"/>
    </row>
    <row r="205" spans="1:1" x14ac:dyDescent="0.25">
      <c r="A205" s="27"/>
    </row>
    <row r="206" spans="1:1" x14ac:dyDescent="0.25">
      <c r="A206" s="27"/>
    </row>
    <row r="207" spans="1:1" x14ac:dyDescent="0.25">
      <c r="A207" s="27"/>
    </row>
    <row r="208" spans="1:1" x14ac:dyDescent="0.25">
      <c r="A208" s="27"/>
    </row>
    <row r="209" spans="1:1" x14ac:dyDescent="0.25">
      <c r="A209" s="27"/>
    </row>
    <row r="210" spans="1:1" x14ac:dyDescent="0.25">
      <c r="A210" s="27"/>
    </row>
    <row r="211" spans="1:1" x14ac:dyDescent="0.25">
      <c r="A211" s="27"/>
    </row>
    <row r="212" spans="1:1" x14ac:dyDescent="0.25">
      <c r="A212" s="27"/>
    </row>
    <row r="213" spans="1:1" x14ac:dyDescent="0.25">
      <c r="A213" s="27"/>
    </row>
    <row r="214" spans="1:1" x14ac:dyDescent="0.25">
      <c r="A214" s="27"/>
    </row>
    <row r="215" spans="1:1" x14ac:dyDescent="0.25">
      <c r="A215" s="27"/>
    </row>
    <row r="216" spans="1:1" x14ac:dyDescent="0.25">
      <c r="A216" s="27"/>
    </row>
    <row r="217" spans="1:1" x14ac:dyDescent="0.25">
      <c r="A217" s="27"/>
    </row>
    <row r="218" spans="1:1" x14ac:dyDescent="0.25">
      <c r="A218" s="27"/>
    </row>
    <row r="219" spans="1:1" x14ac:dyDescent="0.25">
      <c r="A219" s="27"/>
    </row>
    <row r="220" spans="1:1" x14ac:dyDescent="0.25">
      <c r="A220" s="27"/>
    </row>
    <row r="221" spans="1:1" x14ac:dyDescent="0.25">
      <c r="A221" s="27"/>
    </row>
    <row r="222" spans="1:1" x14ac:dyDescent="0.25">
      <c r="A222" s="27"/>
    </row>
    <row r="223" spans="1:1" x14ac:dyDescent="0.25">
      <c r="A223" s="27"/>
    </row>
    <row r="224" spans="1:1" x14ac:dyDescent="0.25">
      <c r="A224" s="27"/>
    </row>
    <row r="225" spans="1:1" x14ac:dyDescent="0.25">
      <c r="A225" s="27"/>
    </row>
    <row r="226" spans="1:1" x14ac:dyDescent="0.25">
      <c r="A226" s="27"/>
    </row>
    <row r="227" spans="1:1" x14ac:dyDescent="0.25">
      <c r="A227" s="27"/>
    </row>
    <row r="228" spans="1:1" x14ac:dyDescent="0.25">
      <c r="A228" s="27"/>
    </row>
    <row r="229" spans="1:1" x14ac:dyDescent="0.25">
      <c r="A229" s="27"/>
    </row>
    <row r="230" spans="1:1" x14ac:dyDescent="0.25">
      <c r="A230" s="27"/>
    </row>
    <row r="231" spans="1:1" x14ac:dyDescent="0.25">
      <c r="A231" s="27"/>
    </row>
    <row r="232" spans="1:1" x14ac:dyDescent="0.25">
      <c r="A232" s="27"/>
    </row>
    <row r="233" spans="1:1" x14ac:dyDescent="0.25">
      <c r="A233" s="27"/>
    </row>
    <row r="234" spans="1:1" x14ac:dyDescent="0.25">
      <c r="A234" s="27"/>
    </row>
    <row r="235" spans="1:1" x14ac:dyDescent="0.25">
      <c r="A235" s="27"/>
    </row>
    <row r="236" spans="1:1" x14ac:dyDescent="0.25">
      <c r="A236" s="27"/>
    </row>
    <row r="237" spans="1:1" x14ac:dyDescent="0.25">
      <c r="A237" s="27"/>
    </row>
    <row r="238" spans="1:1" x14ac:dyDescent="0.25">
      <c r="A238" s="27"/>
    </row>
    <row r="239" spans="1:1" x14ac:dyDescent="0.25">
      <c r="A239" s="27"/>
    </row>
    <row r="240" spans="1:1" x14ac:dyDescent="0.25">
      <c r="A240" s="27"/>
    </row>
    <row r="241" spans="1:1" x14ac:dyDescent="0.25">
      <c r="A241" s="27"/>
    </row>
    <row r="242" spans="1:1" x14ac:dyDescent="0.25">
      <c r="A242" s="27"/>
    </row>
    <row r="243" spans="1:1" x14ac:dyDescent="0.25">
      <c r="A243" s="27"/>
    </row>
    <row r="244" spans="1:1" x14ac:dyDescent="0.25">
      <c r="A244" s="27"/>
    </row>
    <row r="245" spans="1:1" x14ac:dyDescent="0.25">
      <c r="A245" s="27"/>
    </row>
    <row r="246" spans="1:1" x14ac:dyDescent="0.25">
      <c r="A246" s="27"/>
    </row>
    <row r="247" spans="1:1" x14ac:dyDescent="0.25">
      <c r="A247" s="27"/>
    </row>
    <row r="248" spans="1:1" x14ac:dyDescent="0.25">
      <c r="A248" s="27"/>
    </row>
    <row r="249" spans="1:1" x14ac:dyDescent="0.25">
      <c r="A249" s="27"/>
    </row>
    <row r="250" spans="1:1" x14ac:dyDescent="0.25">
      <c r="A250" s="27"/>
    </row>
    <row r="251" spans="1:1" x14ac:dyDescent="0.25">
      <c r="A251" s="27"/>
    </row>
    <row r="252" spans="1:1" x14ac:dyDescent="0.25">
      <c r="A252" s="27"/>
    </row>
    <row r="253" spans="1:1" x14ac:dyDescent="0.25">
      <c r="A253" s="27"/>
    </row>
    <row r="254" spans="1:1" x14ac:dyDescent="0.25">
      <c r="A254" s="27"/>
    </row>
    <row r="255" spans="1:1" x14ac:dyDescent="0.25">
      <c r="A255" s="27"/>
    </row>
    <row r="256" spans="1:1" x14ac:dyDescent="0.25">
      <c r="A256" s="27"/>
    </row>
    <row r="257" spans="1:1" x14ac:dyDescent="0.25">
      <c r="A257" s="27"/>
    </row>
    <row r="258" spans="1:1" x14ac:dyDescent="0.25">
      <c r="A258" s="27"/>
    </row>
    <row r="259" spans="1:1" x14ac:dyDescent="0.25">
      <c r="A259" s="27"/>
    </row>
    <row r="260" spans="1:1" x14ac:dyDescent="0.25">
      <c r="A260" s="27"/>
    </row>
    <row r="261" spans="1:1" x14ac:dyDescent="0.25">
      <c r="A261" s="27"/>
    </row>
    <row r="262" spans="1:1" x14ac:dyDescent="0.25">
      <c r="A262" s="27"/>
    </row>
    <row r="263" spans="1:1" x14ac:dyDescent="0.25">
      <c r="A263" s="27"/>
    </row>
    <row r="264" spans="1:1" x14ac:dyDescent="0.25">
      <c r="A264" s="27"/>
    </row>
    <row r="265" spans="1:1" x14ac:dyDescent="0.25">
      <c r="A265" s="27"/>
    </row>
    <row r="266" spans="1:1" x14ac:dyDescent="0.25">
      <c r="A266" s="27"/>
    </row>
    <row r="267" spans="1:1" x14ac:dyDescent="0.25">
      <c r="A267" s="27"/>
    </row>
    <row r="268" spans="1:1" x14ac:dyDescent="0.25">
      <c r="A268" s="27"/>
    </row>
    <row r="269" spans="1:1" x14ac:dyDescent="0.25">
      <c r="A269" s="27"/>
    </row>
    <row r="270" spans="1:1" x14ac:dyDescent="0.25">
      <c r="A270" s="27"/>
    </row>
    <row r="271" spans="1:1" x14ac:dyDescent="0.25">
      <c r="A271" s="27"/>
    </row>
    <row r="272" spans="1:1" x14ac:dyDescent="0.25">
      <c r="A272" s="27"/>
    </row>
    <row r="273" spans="1:1" x14ac:dyDescent="0.25">
      <c r="A273" s="27"/>
    </row>
    <row r="274" spans="1:1" x14ac:dyDescent="0.25">
      <c r="A274" s="27"/>
    </row>
    <row r="275" spans="1:1" x14ac:dyDescent="0.25">
      <c r="A275" s="27"/>
    </row>
    <row r="276" spans="1:1" x14ac:dyDescent="0.25">
      <c r="A276" s="27"/>
    </row>
    <row r="277" spans="1:1" x14ac:dyDescent="0.25">
      <c r="A277" s="27"/>
    </row>
    <row r="278" spans="1:1" x14ac:dyDescent="0.25">
      <c r="A278" s="27"/>
    </row>
    <row r="279" spans="1:1" x14ac:dyDescent="0.25">
      <c r="A279" s="27"/>
    </row>
    <row r="280" spans="1:1" x14ac:dyDescent="0.25">
      <c r="A280" s="27"/>
    </row>
    <row r="281" spans="1:1" x14ac:dyDescent="0.25">
      <c r="A281" s="27"/>
    </row>
    <row r="282" spans="1:1" x14ac:dyDescent="0.25">
      <c r="A282" s="27"/>
    </row>
    <row r="283" spans="1:1" x14ac:dyDescent="0.25">
      <c r="A283" s="27"/>
    </row>
    <row r="284" spans="1:1" x14ac:dyDescent="0.25">
      <c r="A284" s="27"/>
    </row>
    <row r="285" spans="1:1" x14ac:dyDescent="0.25">
      <c r="A285" s="27"/>
    </row>
    <row r="286" spans="1:1" x14ac:dyDescent="0.25">
      <c r="A286" s="27"/>
    </row>
    <row r="287" spans="1:1" x14ac:dyDescent="0.25">
      <c r="A287" s="27"/>
    </row>
    <row r="288" spans="1:1" x14ac:dyDescent="0.25">
      <c r="A288" s="27"/>
    </row>
    <row r="289" spans="1:1" x14ac:dyDescent="0.25">
      <c r="A289" s="27"/>
    </row>
    <row r="290" spans="1:1" x14ac:dyDescent="0.25">
      <c r="A290" s="27"/>
    </row>
    <row r="291" spans="1:1" x14ac:dyDescent="0.25">
      <c r="A291" s="27"/>
    </row>
    <row r="292" spans="1:1" x14ac:dyDescent="0.25">
      <c r="A292" s="27"/>
    </row>
    <row r="293" spans="1:1" x14ac:dyDescent="0.25">
      <c r="A293" s="27"/>
    </row>
    <row r="294" spans="1:1" x14ac:dyDescent="0.25">
      <c r="A294" s="27"/>
    </row>
    <row r="295" spans="1:1" x14ac:dyDescent="0.25">
      <c r="A295" s="27"/>
    </row>
    <row r="296" spans="1:1" x14ac:dyDescent="0.25">
      <c r="A296" s="27"/>
    </row>
    <row r="297" spans="1:1" x14ac:dyDescent="0.25">
      <c r="A297" s="27"/>
    </row>
    <row r="298" spans="1:1" x14ac:dyDescent="0.25">
      <c r="A298" s="27"/>
    </row>
    <row r="299" spans="1:1" x14ac:dyDescent="0.25">
      <c r="A299" s="27"/>
    </row>
    <row r="300" spans="1:1" x14ac:dyDescent="0.25">
      <c r="A300" s="27"/>
    </row>
    <row r="301" spans="1:1" x14ac:dyDescent="0.25">
      <c r="A301" s="27"/>
    </row>
    <row r="302" spans="1:1" x14ac:dyDescent="0.25">
      <c r="A302" s="27"/>
    </row>
    <row r="303" spans="1:1" x14ac:dyDescent="0.25">
      <c r="A303" s="27"/>
    </row>
    <row r="304" spans="1:1" x14ac:dyDescent="0.25">
      <c r="A304" s="27"/>
    </row>
    <row r="305" spans="1:1" x14ac:dyDescent="0.25">
      <c r="A305" s="27"/>
    </row>
    <row r="306" spans="1:1" x14ac:dyDescent="0.25">
      <c r="A306" s="27"/>
    </row>
    <row r="307" spans="1:1" x14ac:dyDescent="0.25">
      <c r="A307" s="27"/>
    </row>
    <row r="308" spans="1:1" x14ac:dyDescent="0.25">
      <c r="A308" s="27"/>
    </row>
    <row r="309" spans="1:1" x14ac:dyDescent="0.25">
      <c r="A309" s="27"/>
    </row>
    <row r="310" spans="1:1" x14ac:dyDescent="0.25">
      <c r="A310" s="27"/>
    </row>
    <row r="311" spans="1:1" x14ac:dyDescent="0.25">
      <c r="A311" s="27"/>
    </row>
    <row r="312" spans="1:1" x14ac:dyDescent="0.25">
      <c r="A312" s="27"/>
    </row>
    <row r="313" spans="1:1" x14ac:dyDescent="0.25">
      <c r="A313" s="27"/>
    </row>
    <row r="314" spans="1:1" x14ac:dyDescent="0.25">
      <c r="A314" s="27"/>
    </row>
    <row r="315" spans="1:1" x14ac:dyDescent="0.25">
      <c r="A315" s="27"/>
    </row>
    <row r="316" spans="1:1" x14ac:dyDescent="0.25">
      <c r="A316" s="27"/>
    </row>
    <row r="317" spans="1:1" x14ac:dyDescent="0.25">
      <c r="A317" s="27"/>
    </row>
    <row r="318" spans="1:1" x14ac:dyDescent="0.25">
      <c r="A318" s="27"/>
    </row>
    <row r="319" spans="1:1" x14ac:dyDescent="0.25">
      <c r="A319" s="27"/>
    </row>
    <row r="320" spans="1:1" x14ac:dyDescent="0.25">
      <c r="A320" s="27"/>
    </row>
    <row r="321" spans="1:1" x14ac:dyDescent="0.25">
      <c r="A321" s="27"/>
    </row>
    <row r="322" spans="1:1" x14ac:dyDescent="0.25">
      <c r="A322" s="27"/>
    </row>
    <row r="323" spans="1:1" x14ac:dyDescent="0.25">
      <c r="A323" s="27"/>
    </row>
    <row r="324" spans="1:1" x14ac:dyDescent="0.25">
      <c r="A324" s="27"/>
    </row>
    <row r="325" spans="1:1" x14ac:dyDescent="0.25">
      <c r="A325" s="27"/>
    </row>
    <row r="326" spans="1:1" x14ac:dyDescent="0.25">
      <c r="A326" s="27"/>
    </row>
    <row r="327" spans="1:1" x14ac:dyDescent="0.25">
      <c r="A327" s="27"/>
    </row>
    <row r="328" spans="1:1" x14ac:dyDescent="0.25">
      <c r="A328" s="27"/>
    </row>
    <row r="329" spans="1:1" x14ac:dyDescent="0.25">
      <c r="A329" s="27"/>
    </row>
    <row r="330" spans="1:1" x14ac:dyDescent="0.25">
      <c r="A330" s="27"/>
    </row>
    <row r="331" spans="1:1" x14ac:dyDescent="0.25">
      <c r="A331" s="27"/>
    </row>
    <row r="332" spans="1:1" x14ac:dyDescent="0.25">
      <c r="A332" s="27"/>
    </row>
    <row r="333" spans="1:1" x14ac:dyDescent="0.25">
      <c r="A333" s="27"/>
    </row>
    <row r="334" spans="1:1" x14ac:dyDescent="0.25">
      <c r="A334" s="27"/>
    </row>
    <row r="335" spans="1:1" x14ac:dyDescent="0.25">
      <c r="A335" s="27"/>
    </row>
    <row r="336" spans="1:1" x14ac:dyDescent="0.25">
      <c r="A336" s="27"/>
    </row>
    <row r="337" spans="1:1" x14ac:dyDescent="0.25">
      <c r="A337" s="27"/>
    </row>
    <row r="338" spans="1:1" x14ac:dyDescent="0.25">
      <c r="A338" s="27"/>
    </row>
    <row r="339" spans="1:1" x14ac:dyDescent="0.25">
      <c r="A339" s="27"/>
    </row>
    <row r="340" spans="1:1" x14ac:dyDescent="0.25">
      <c r="A340" s="27"/>
    </row>
    <row r="341" spans="1:1" x14ac:dyDescent="0.25">
      <c r="A341" s="27"/>
    </row>
    <row r="342" spans="1:1" x14ac:dyDescent="0.25">
      <c r="A342" s="27"/>
    </row>
    <row r="343" spans="1:1" x14ac:dyDescent="0.25">
      <c r="A343" s="27"/>
    </row>
    <row r="344" spans="1:1" x14ac:dyDescent="0.25">
      <c r="A344" s="27"/>
    </row>
    <row r="345" spans="1:1" x14ac:dyDescent="0.25">
      <c r="A345" s="27"/>
    </row>
    <row r="346" spans="1:1" x14ac:dyDescent="0.25">
      <c r="A346" s="27"/>
    </row>
    <row r="347" spans="1:1" x14ac:dyDescent="0.25">
      <c r="A347" s="27"/>
    </row>
    <row r="348" spans="1:1" x14ac:dyDescent="0.25">
      <c r="A348" s="27"/>
    </row>
    <row r="349" spans="1:1" x14ac:dyDescent="0.25">
      <c r="A349" s="27"/>
    </row>
    <row r="350" spans="1:1" x14ac:dyDescent="0.25">
      <c r="A350" s="27"/>
    </row>
    <row r="351" spans="1:1" x14ac:dyDescent="0.25">
      <c r="A351" s="27"/>
    </row>
    <row r="352" spans="1:1" x14ac:dyDescent="0.25">
      <c r="A352" s="27"/>
    </row>
    <row r="353" spans="1:1" x14ac:dyDescent="0.25">
      <c r="A353" s="27"/>
    </row>
    <row r="354" spans="1:1" x14ac:dyDescent="0.25">
      <c r="A354" s="27"/>
    </row>
    <row r="355" spans="1:1" x14ac:dyDescent="0.25">
      <c r="A355" s="27"/>
    </row>
    <row r="356" spans="1:1" x14ac:dyDescent="0.25">
      <c r="A356" s="27"/>
    </row>
    <row r="357" spans="1:1" x14ac:dyDescent="0.25">
      <c r="A357" s="27"/>
    </row>
    <row r="358" spans="1:1" x14ac:dyDescent="0.25">
      <c r="A358" s="27"/>
    </row>
    <row r="359" spans="1:1" x14ac:dyDescent="0.25">
      <c r="A359" s="27"/>
    </row>
    <row r="360" spans="1:1" x14ac:dyDescent="0.25">
      <c r="A360" s="27"/>
    </row>
    <row r="361" spans="1:1" x14ac:dyDescent="0.25">
      <c r="A361" s="27"/>
    </row>
    <row r="362" spans="1:1" x14ac:dyDescent="0.25">
      <c r="A362" s="27"/>
    </row>
    <row r="363" spans="1:1" x14ac:dyDescent="0.25">
      <c r="A363" s="27"/>
    </row>
    <row r="364" spans="1:1" x14ac:dyDescent="0.25">
      <c r="A364" s="27"/>
    </row>
    <row r="365" spans="1:1" x14ac:dyDescent="0.25">
      <c r="A365" s="27"/>
    </row>
    <row r="366" spans="1:1" x14ac:dyDescent="0.25">
      <c r="A366" s="27"/>
    </row>
    <row r="367" spans="1:1" x14ac:dyDescent="0.25">
      <c r="A367" s="27"/>
    </row>
    <row r="368" spans="1:1" x14ac:dyDescent="0.25">
      <c r="A368" s="27"/>
    </row>
    <row r="369" spans="1:1" x14ac:dyDescent="0.25">
      <c r="A369" s="27"/>
    </row>
    <row r="370" spans="1:1" x14ac:dyDescent="0.25">
      <c r="A370" s="27"/>
    </row>
    <row r="371" spans="1:1" x14ac:dyDescent="0.25">
      <c r="A371" s="27"/>
    </row>
    <row r="372" spans="1:1" x14ac:dyDescent="0.25">
      <c r="A372" s="27"/>
    </row>
    <row r="373" spans="1:1" x14ac:dyDescent="0.25">
      <c r="A373" s="27"/>
    </row>
    <row r="374" spans="1:1" x14ac:dyDescent="0.25">
      <c r="A374" s="27"/>
    </row>
    <row r="375" spans="1:1" x14ac:dyDescent="0.25">
      <c r="A375" s="27"/>
    </row>
    <row r="376" spans="1:1" x14ac:dyDescent="0.25">
      <c r="A376" s="27"/>
    </row>
    <row r="377" spans="1:1" x14ac:dyDescent="0.25">
      <c r="A377" s="27"/>
    </row>
    <row r="378" spans="1:1" x14ac:dyDescent="0.25">
      <c r="A378" s="27"/>
    </row>
    <row r="379" spans="1:1" x14ac:dyDescent="0.25">
      <c r="A379" s="27"/>
    </row>
    <row r="380" spans="1:1" x14ac:dyDescent="0.25">
      <c r="A380" s="27"/>
    </row>
    <row r="381" spans="1:1" x14ac:dyDescent="0.25">
      <c r="A381" s="27"/>
    </row>
    <row r="382" spans="1:1" x14ac:dyDescent="0.25">
      <c r="A382" s="27"/>
    </row>
    <row r="383" spans="1:1" x14ac:dyDescent="0.25">
      <c r="A383" s="27"/>
    </row>
    <row r="384" spans="1:1" x14ac:dyDescent="0.25">
      <c r="A384" s="27"/>
    </row>
    <row r="385" spans="1:1" x14ac:dyDescent="0.25">
      <c r="A385" s="27"/>
    </row>
    <row r="386" spans="1:1" x14ac:dyDescent="0.25">
      <c r="A386" s="27"/>
    </row>
    <row r="387" spans="1:1" x14ac:dyDescent="0.25">
      <c r="A387" s="27"/>
    </row>
    <row r="388" spans="1:1" x14ac:dyDescent="0.25">
      <c r="A388" s="27"/>
    </row>
    <row r="389" spans="1:1" x14ac:dyDescent="0.25">
      <c r="A389" s="27"/>
    </row>
    <row r="390" spans="1:1" x14ac:dyDescent="0.25">
      <c r="A390" s="27"/>
    </row>
    <row r="391" spans="1:1" x14ac:dyDescent="0.25">
      <c r="A391" s="27"/>
    </row>
    <row r="392" spans="1:1" x14ac:dyDescent="0.25">
      <c r="A392" s="27"/>
    </row>
    <row r="393" spans="1:1" x14ac:dyDescent="0.25">
      <c r="A393" s="27"/>
    </row>
    <row r="394" spans="1:1" x14ac:dyDescent="0.25">
      <c r="A394" s="27"/>
    </row>
    <row r="395" spans="1:1" x14ac:dyDescent="0.25">
      <c r="A395" s="27"/>
    </row>
    <row r="396" spans="1:1" x14ac:dyDescent="0.25">
      <c r="A396" s="27"/>
    </row>
    <row r="397" spans="1:1" x14ac:dyDescent="0.25">
      <c r="A397" s="27"/>
    </row>
    <row r="398" spans="1:1" x14ac:dyDescent="0.25">
      <c r="A398" s="27"/>
    </row>
    <row r="399" spans="1:1" x14ac:dyDescent="0.25">
      <c r="A399" s="27"/>
    </row>
    <row r="400" spans="1:1" x14ac:dyDescent="0.25">
      <c r="A400" s="27"/>
    </row>
    <row r="401" spans="1:1" x14ac:dyDescent="0.25">
      <c r="A401" s="27"/>
    </row>
    <row r="402" spans="1:1" x14ac:dyDescent="0.25">
      <c r="A402" s="27"/>
    </row>
    <row r="403" spans="1:1" x14ac:dyDescent="0.25">
      <c r="A403" s="27"/>
    </row>
    <row r="404" spans="1:1" x14ac:dyDescent="0.25">
      <c r="A404" s="27"/>
    </row>
    <row r="405" spans="1:1" x14ac:dyDescent="0.25">
      <c r="A405" s="27"/>
    </row>
    <row r="406" spans="1:1" x14ac:dyDescent="0.25">
      <c r="A406" s="27"/>
    </row>
    <row r="407" spans="1:1" x14ac:dyDescent="0.25">
      <c r="A407" s="27"/>
    </row>
    <row r="408" spans="1:1" x14ac:dyDescent="0.25">
      <c r="A408" s="27"/>
    </row>
    <row r="409" spans="1:1" x14ac:dyDescent="0.25">
      <c r="A409" s="27"/>
    </row>
    <row r="410" spans="1:1" x14ac:dyDescent="0.25">
      <c r="A410" s="27"/>
    </row>
    <row r="411" spans="1:1" x14ac:dyDescent="0.25">
      <c r="A411" s="27"/>
    </row>
    <row r="412" spans="1:1" x14ac:dyDescent="0.25">
      <c r="A412" s="27"/>
    </row>
    <row r="413" spans="1:1" x14ac:dyDescent="0.25">
      <c r="A413" s="27"/>
    </row>
    <row r="414" spans="1:1" x14ac:dyDescent="0.25">
      <c r="A414" s="27"/>
    </row>
    <row r="415" spans="1:1" x14ac:dyDescent="0.25">
      <c r="A415" s="27"/>
    </row>
    <row r="416" spans="1:1" x14ac:dyDescent="0.25">
      <c r="A416" s="27"/>
    </row>
    <row r="417" spans="1:1" x14ac:dyDescent="0.25">
      <c r="A417" s="27"/>
    </row>
    <row r="418" spans="1:1" x14ac:dyDescent="0.25">
      <c r="A418" s="27"/>
    </row>
    <row r="419" spans="1:1" x14ac:dyDescent="0.25">
      <c r="A419" s="27"/>
    </row>
    <row r="420" spans="1:1" x14ac:dyDescent="0.25">
      <c r="A420" s="27"/>
    </row>
    <row r="421" spans="1:1" x14ac:dyDescent="0.25">
      <c r="A421" s="27"/>
    </row>
    <row r="422" spans="1:1" x14ac:dyDescent="0.25">
      <c r="A422" s="27"/>
    </row>
    <row r="423" spans="1:1" x14ac:dyDescent="0.25">
      <c r="A423" s="27"/>
    </row>
    <row r="424" spans="1:1" x14ac:dyDescent="0.25">
      <c r="A424" s="27"/>
    </row>
    <row r="425" spans="1:1" x14ac:dyDescent="0.25">
      <c r="A425" s="27"/>
    </row>
    <row r="426" spans="1:1" x14ac:dyDescent="0.25">
      <c r="A426" s="27"/>
    </row>
    <row r="427" spans="1:1" x14ac:dyDescent="0.25">
      <c r="A427" s="27"/>
    </row>
    <row r="428" spans="1:1" x14ac:dyDescent="0.25">
      <c r="A428" s="27"/>
    </row>
    <row r="429" spans="1:1" x14ac:dyDescent="0.25">
      <c r="A429" s="27"/>
    </row>
    <row r="430" spans="1:1" x14ac:dyDescent="0.25">
      <c r="A430" s="27"/>
    </row>
    <row r="431" spans="1:1" x14ac:dyDescent="0.25">
      <c r="A431" s="27"/>
    </row>
    <row r="432" spans="1:1" x14ac:dyDescent="0.25">
      <c r="A432" s="27"/>
    </row>
    <row r="433" spans="1:1" x14ac:dyDescent="0.25">
      <c r="A433" s="27"/>
    </row>
    <row r="434" spans="1:1" x14ac:dyDescent="0.25">
      <c r="A434" s="27"/>
    </row>
    <row r="435" spans="1:1" x14ac:dyDescent="0.25">
      <c r="A435" s="27"/>
    </row>
    <row r="436" spans="1:1" x14ac:dyDescent="0.25">
      <c r="A436" s="27"/>
    </row>
    <row r="437" spans="1:1" x14ac:dyDescent="0.25">
      <c r="A437" s="27"/>
    </row>
    <row r="438" spans="1:1" x14ac:dyDescent="0.25">
      <c r="A438" s="27"/>
    </row>
    <row r="439" spans="1:1" x14ac:dyDescent="0.25">
      <c r="A439" s="27"/>
    </row>
    <row r="440" spans="1:1" x14ac:dyDescent="0.25">
      <c r="A440" s="27"/>
    </row>
    <row r="441" spans="1:1" x14ac:dyDescent="0.25">
      <c r="A441" s="27"/>
    </row>
    <row r="442" spans="1:1" x14ac:dyDescent="0.25">
      <c r="A442" s="27"/>
    </row>
    <row r="443" spans="1:1" x14ac:dyDescent="0.25">
      <c r="A443" s="27"/>
    </row>
    <row r="444" spans="1:1" x14ac:dyDescent="0.25">
      <c r="A444" s="27"/>
    </row>
    <row r="445" spans="1:1" x14ac:dyDescent="0.25">
      <c r="A445" s="27"/>
    </row>
    <row r="446" spans="1:1" x14ac:dyDescent="0.25">
      <c r="A446" s="27"/>
    </row>
    <row r="447" spans="1:1" x14ac:dyDescent="0.25">
      <c r="A447" s="27"/>
    </row>
    <row r="448" spans="1:1" x14ac:dyDescent="0.25">
      <c r="A448" s="27"/>
    </row>
    <row r="449" spans="1:1" x14ac:dyDescent="0.25">
      <c r="A449" s="27"/>
    </row>
    <row r="450" spans="1:1" x14ac:dyDescent="0.25">
      <c r="A450" s="27"/>
    </row>
    <row r="451" spans="1:1" x14ac:dyDescent="0.25">
      <c r="A451" s="27"/>
    </row>
    <row r="452" spans="1:1" x14ac:dyDescent="0.25">
      <c r="A452" s="27"/>
    </row>
    <row r="453" spans="1:1" x14ac:dyDescent="0.25">
      <c r="A453" s="27"/>
    </row>
    <row r="454" spans="1:1" x14ac:dyDescent="0.25">
      <c r="A454" s="27"/>
    </row>
    <row r="455" spans="1:1" x14ac:dyDescent="0.25">
      <c r="A455" s="27"/>
    </row>
    <row r="456" spans="1:1" x14ac:dyDescent="0.25">
      <c r="A456" s="27"/>
    </row>
    <row r="457" spans="1:1" x14ac:dyDescent="0.25">
      <c r="A457" s="27"/>
    </row>
    <row r="458" spans="1:1" x14ac:dyDescent="0.25">
      <c r="A458" s="27"/>
    </row>
    <row r="459" spans="1:1" x14ac:dyDescent="0.25">
      <c r="A459" s="27"/>
    </row>
    <row r="460" spans="1:1" x14ac:dyDescent="0.25">
      <c r="A460" s="27"/>
    </row>
    <row r="461" spans="1:1" x14ac:dyDescent="0.25">
      <c r="A461" s="27"/>
    </row>
    <row r="462" spans="1:1" x14ac:dyDescent="0.25">
      <c r="A462" s="27"/>
    </row>
    <row r="463" spans="1:1" x14ac:dyDescent="0.25">
      <c r="A463" s="27"/>
    </row>
    <row r="464" spans="1:1" x14ac:dyDescent="0.25">
      <c r="A464" s="27"/>
    </row>
    <row r="465" spans="1:1" x14ac:dyDescent="0.25">
      <c r="A465" s="27"/>
    </row>
    <row r="466" spans="1:1" x14ac:dyDescent="0.25">
      <c r="A466" s="27"/>
    </row>
    <row r="467" spans="1:1" x14ac:dyDescent="0.25">
      <c r="A467" s="27"/>
    </row>
    <row r="468" spans="1:1" x14ac:dyDescent="0.25">
      <c r="A468" s="27"/>
    </row>
    <row r="469" spans="1:1" x14ac:dyDescent="0.25">
      <c r="A469" s="27"/>
    </row>
    <row r="470" spans="1:1" x14ac:dyDescent="0.25">
      <c r="A470" s="27"/>
    </row>
    <row r="471" spans="1:1" x14ac:dyDescent="0.25">
      <c r="A471" s="27"/>
    </row>
    <row r="472" spans="1:1" x14ac:dyDescent="0.25">
      <c r="A472" s="27"/>
    </row>
    <row r="473" spans="1:1" x14ac:dyDescent="0.25">
      <c r="A473" s="27"/>
    </row>
    <row r="474" spans="1:1" x14ac:dyDescent="0.25">
      <c r="A474" s="27"/>
    </row>
    <row r="475" spans="1:1" x14ac:dyDescent="0.25">
      <c r="A475" s="27"/>
    </row>
    <row r="476" spans="1:1" x14ac:dyDescent="0.25">
      <c r="A476" s="27"/>
    </row>
    <row r="477" spans="1:1" x14ac:dyDescent="0.25">
      <c r="A477" s="27"/>
    </row>
    <row r="478" spans="1:1" x14ac:dyDescent="0.25">
      <c r="A478" s="27"/>
    </row>
    <row r="479" spans="1:1" x14ac:dyDescent="0.25">
      <c r="A479" s="27"/>
    </row>
    <row r="480" spans="1:1" x14ac:dyDescent="0.25">
      <c r="A480" s="27"/>
    </row>
    <row r="481" spans="1:1" x14ac:dyDescent="0.25">
      <c r="A481" s="27"/>
    </row>
    <row r="482" spans="1:1" x14ac:dyDescent="0.25">
      <c r="A482" s="27"/>
    </row>
    <row r="483" spans="1:1" x14ac:dyDescent="0.25">
      <c r="A483" s="27"/>
    </row>
    <row r="484" spans="1:1" x14ac:dyDescent="0.25">
      <c r="A484" s="27"/>
    </row>
    <row r="485" spans="1:1" x14ac:dyDescent="0.25">
      <c r="A485" s="27"/>
    </row>
    <row r="486" spans="1:1" x14ac:dyDescent="0.25">
      <c r="A486" s="27"/>
    </row>
    <row r="487" spans="1:1" x14ac:dyDescent="0.25">
      <c r="A487" s="27"/>
    </row>
    <row r="488" spans="1:1" x14ac:dyDescent="0.25">
      <c r="A488" s="27"/>
    </row>
    <row r="489" spans="1:1" x14ac:dyDescent="0.25">
      <c r="A489" s="27"/>
    </row>
    <row r="490" spans="1:1" x14ac:dyDescent="0.25">
      <c r="A490" s="27"/>
    </row>
    <row r="491" spans="1:1" x14ac:dyDescent="0.25">
      <c r="A491" s="27"/>
    </row>
    <row r="492" spans="1:1" x14ac:dyDescent="0.25">
      <c r="A492" s="27"/>
    </row>
    <row r="493" spans="1:1" x14ac:dyDescent="0.25">
      <c r="A493" s="27"/>
    </row>
    <row r="494" spans="1:1" x14ac:dyDescent="0.25">
      <c r="A494" s="27"/>
    </row>
    <row r="495" spans="1:1" x14ac:dyDescent="0.25">
      <c r="A495" s="27"/>
    </row>
    <row r="496" spans="1:1" x14ac:dyDescent="0.25">
      <c r="A496" s="27"/>
    </row>
    <row r="497" spans="1:1" x14ac:dyDescent="0.25">
      <c r="A497" s="27"/>
    </row>
    <row r="498" spans="1:1" x14ac:dyDescent="0.25">
      <c r="A498" s="27"/>
    </row>
    <row r="499" spans="1:1" x14ac:dyDescent="0.25">
      <c r="A499" s="27"/>
    </row>
    <row r="500" spans="1:1" x14ac:dyDescent="0.25">
      <c r="A500" s="27"/>
    </row>
    <row r="501" spans="1:1" x14ac:dyDescent="0.25">
      <c r="A501" s="27"/>
    </row>
    <row r="502" spans="1:1" x14ac:dyDescent="0.25">
      <c r="A502" s="27"/>
    </row>
    <row r="503" spans="1:1" x14ac:dyDescent="0.25">
      <c r="A503" s="27"/>
    </row>
    <row r="504" spans="1:1" x14ac:dyDescent="0.25">
      <c r="A504" s="27"/>
    </row>
    <row r="505" spans="1:1" x14ac:dyDescent="0.25">
      <c r="A505" s="27"/>
    </row>
    <row r="506" spans="1:1" x14ac:dyDescent="0.25">
      <c r="A506" s="27"/>
    </row>
    <row r="507" spans="1:1" x14ac:dyDescent="0.25">
      <c r="A507" s="27"/>
    </row>
    <row r="508" spans="1:1" x14ac:dyDescent="0.25">
      <c r="A508" s="27"/>
    </row>
    <row r="509" spans="1:1" x14ac:dyDescent="0.25">
      <c r="A509" s="27"/>
    </row>
    <row r="510" spans="1:1" x14ac:dyDescent="0.25">
      <c r="A510" s="27"/>
    </row>
    <row r="511" spans="1:1" x14ac:dyDescent="0.25">
      <c r="A511" s="27"/>
    </row>
    <row r="512" spans="1:1" x14ac:dyDescent="0.25">
      <c r="A512" s="27"/>
    </row>
    <row r="513" spans="1:1" x14ac:dyDescent="0.25">
      <c r="A513" s="27"/>
    </row>
    <row r="514" spans="1:1" x14ac:dyDescent="0.25">
      <c r="A514" s="27"/>
    </row>
    <row r="515" spans="1:1" x14ac:dyDescent="0.25">
      <c r="A515" s="27"/>
    </row>
    <row r="516" spans="1:1" x14ac:dyDescent="0.25">
      <c r="A516" s="27"/>
    </row>
    <row r="517" spans="1:1" x14ac:dyDescent="0.25">
      <c r="A517" s="27"/>
    </row>
    <row r="518" spans="1:1" x14ac:dyDescent="0.25">
      <c r="A518" s="27"/>
    </row>
    <row r="519" spans="1:1" x14ac:dyDescent="0.25">
      <c r="A519" s="27"/>
    </row>
    <row r="520" spans="1:1" x14ac:dyDescent="0.25">
      <c r="A520" s="27"/>
    </row>
    <row r="521" spans="1:1" x14ac:dyDescent="0.25">
      <c r="A521" s="27"/>
    </row>
    <row r="522" spans="1:1" x14ac:dyDescent="0.25">
      <c r="A522" s="27"/>
    </row>
    <row r="523" spans="1:1" x14ac:dyDescent="0.25">
      <c r="A523" s="27"/>
    </row>
    <row r="524" spans="1:1" x14ac:dyDescent="0.25">
      <c r="A524" s="27"/>
    </row>
    <row r="525" spans="1:1" x14ac:dyDescent="0.25">
      <c r="A525" s="27"/>
    </row>
    <row r="526" spans="1:1" x14ac:dyDescent="0.25">
      <c r="A526" s="27"/>
    </row>
    <row r="527" spans="1:1" x14ac:dyDescent="0.25">
      <c r="A527" s="27"/>
    </row>
    <row r="528" spans="1:1" x14ac:dyDescent="0.25">
      <c r="A528" s="27"/>
    </row>
    <row r="529" spans="1:1" x14ac:dyDescent="0.25">
      <c r="A529" s="27"/>
    </row>
    <row r="530" spans="1:1" x14ac:dyDescent="0.25">
      <c r="A530" s="27"/>
    </row>
    <row r="531" spans="1:1" x14ac:dyDescent="0.25">
      <c r="A531" s="27"/>
    </row>
    <row r="532" spans="1:1" x14ac:dyDescent="0.25">
      <c r="A532" s="27"/>
    </row>
    <row r="533" spans="1:1" x14ac:dyDescent="0.25">
      <c r="A533" s="27"/>
    </row>
    <row r="534" spans="1:1" x14ac:dyDescent="0.25">
      <c r="A534" s="27"/>
    </row>
    <row r="535" spans="1:1" x14ac:dyDescent="0.25">
      <c r="A535" s="27"/>
    </row>
    <row r="536" spans="1:1" x14ac:dyDescent="0.25">
      <c r="A536" s="27"/>
    </row>
    <row r="537" spans="1:1" x14ac:dyDescent="0.25">
      <c r="A537" s="27"/>
    </row>
    <row r="538" spans="1:1" x14ac:dyDescent="0.25">
      <c r="A538" s="27"/>
    </row>
    <row r="539" spans="1:1" x14ac:dyDescent="0.25">
      <c r="A539" s="27"/>
    </row>
    <row r="540" spans="1:1" x14ac:dyDescent="0.25">
      <c r="A540" s="27"/>
    </row>
    <row r="541" spans="1:1" x14ac:dyDescent="0.25">
      <c r="A541" s="27"/>
    </row>
    <row r="542" spans="1:1" x14ac:dyDescent="0.25">
      <c r="A542" s="27"/>
    </row>
    <row r="543" spans="1:1" x14ac:dyDescent="0.25">
      <c r="A543" s="27"/>
    </row>
    <row r="544" spans="1:1" x14ac:dyDescent="0.25">
      <c r="A544" s="27"/>
    </row>
    <row r="545" spans="1:1" x14ac:dyDescent="0.25">
      <c r="A545" s="27"/>
    </row>
    <row r="546" spans="1:1" x14ac:dyDescent="0.25">
      <c r="A546" s="27"/>
    </row>
    <row r="547" spans="1:1" x14ac:dyDescent="0.25">
      <c r="A547" s="27"/>
    </row>
    <row r="548" spans="1:1" x14ac:dyDescent="0.25">
      <c r="A548" s="27"/>
    </row>
    <row r="549" spans="1:1" x14ac:dyDescent="0.25">
      <c r="A549" s="27"/>
    </row>
    <row r="550" spans="1:1" x14ac:dyDescent="0.25">
      <c r="A550" s="27"/>
    </row>
    <row r="551" spans="1:1" x14ac:dyDescent="0.25">
      <c r="A551" s="27"/>
    </row>
    <row r="552" spans="1:1" x14ac:dyDescent="0.25">
      <c r="A552" s="27"/>
    </row>
    <row r="553" spans="1:1" x14ac:dyDescent="0.25">
      <c r="A553" s="27"/>
    </row>
    <row r="554" spans="1:1" x14ac:dyDescent="0.25">
      <c r="A554" s="27"/>
    </row>
    <row r="555" spans="1:1" x14ac:dyDescent="0.25">
      <c r="A555" s="27"/>
    </row>
    <row r="556" spans="1:1" x14ac:dyDescent="0.25">
      <c r="A556" s="27"/>
    </row>
    <row r="557" spans="1:1" x14ac:dyDescent="0.25">
      <c r="A557" s="27"/>
    </row>
    <row r="558" spans="1:1" x14ac:dyDescent="0.25">
      <c r="A558" s="27"/>
    </row>
    <row r="559" spans="1:1" x14ac:dyDescent="0.25">
      <c r="A559" s="27"/>
    </row>
    <row r="560" spans="1:1" x14ac:dyDescent="0.25">
      <c r="A560" s="27"/>
    </row>
    <row r="561" spans="1:1" x14ac:dyDescent="0.25">
      <c r="A561" s="27"/>
    </row>
    <row r="562" spans="1:1" x14ac:dyDescent="0.25">
      <c r="A562" s="27"/>
    </row>
    <row r="563" spans="1:1" x14ac:dyDescent="0.25">
      <c r="A563" s="27"/>
    </row>
    <row r="564" spans="1:1" x14ac:dyDescent="0.25">
      <c r="A564" s="27"/>
    </row>
    <row r="565" spans="1:1" x14ac:dyDescent="0.25">
      <c r="A565" s="27"/>
    </row>
    <row r="566" spans="1:1" x14ac:dyDescent="0.25">
      <c r="A566" s="27"/>
    </row>
    <row r="567" spans="1:1" x14ac:dyDescent="0.25">
      <c r="A567" s="27"/>
    </row>
    <row r="568" spans="1:1" x14ac:dyDescent="0.25">
      <c r="A568" s="27"/>
    </row>
    <row r="569" spans="1:1" x14ac:dyDescent="0.25">
      <c r="A569" s="27"/>
    </row>
    <row r="570" spans="1:1" x14ac:dyDescent="0.25">
      <c r="A570" s="27"/>
    </row>
    <row r="571" spans="1:1" x14ac:dyDescent="0.25">
      <c r="A571" s="27"/>
    </row>
    <row r="572" spans="1:1" x14ac:dyDescent="0.25">
      <c r="A572" s="27"/>
    </row>
    <row r="573" spans="1:1" x14ac:dyDescent="0.25">
      <c r="A573" s="27"/>
    </row>
    <row r="574" spans="1:1" x14ac:dyDescent="0.25">
      <c r="A574" s="27"/>
    </row>
    <row r="575" spans="1:1" x14ac:dyDescent="0.25">
      <c r="A575" s="27"/>
    </row>
    <row r="576" spans="1:1" x14ac:dyDescent="0.25">
      <c r="A576" s="27"/>
    </row>
    <row r="577" spans="1:1" x14ac:dyDescent="0.25">
      <c r="A577" s="27"/>
    </row>
    <row r="578" spans="1:1" x14ac:dyDescent="0.25">
      <c r="A578" s="27"/>
    </row>
    <row r="579" spans="1:1" x14ac:dyDescent="0.25">
      <c r="A579" s="27"/>
    </row>
    <row r="580" spans="1:1" x14ac:dyDescent="0.25">
      <c r="A580" s="27"/>
    </row>
    <row r="581" spans="1:1" x14ac:dyDescent="0.25">
      <c r="A581" s="27"/>
    </row>
    <row r="582" spans="1:1" x14ac:dyDescent="0.25">
      <c r="A582" s="27"/>
    </row>
    <row r="583" spans="1:1" x14ac:dyDescent="0.25">
      <c r="A583" s="27"/>
    </row>
    <row r="584" spans="1:1" x14ac:dyDescent="0.25">
      <c r="A584" s="27"/>
    </row>
    <row r="585" spans="1:1" x14ac:dyDescent="0.25">
      <c r="A585" s="27"/>
    </row>
    <row r="586" spans="1:1" x14ac:dyDescent="0.25">
      <c r="A586" s="27"/>
    </row>
    <row r="587" spans="1:1" x14ac:dyDescent="0.25">
      <c r="A587" s="27"/>
    </row>
    <row r="588" spans="1:1" x14ac:dyDescent="0.25">
      <c r="A588" s="27"/>
    </row>
    <row r="589" spans="1:1" x14ac:dyDescent="0.25">
      <c r="A589" s="27"/>
    </row>
    <row r="590" spans="1:1" x14ac:dyDescent="0.25">
      <c r="A590" s="27"/>
    </row>
    <row r="591" spans="1:1" x14ac:dyDescent="0.25">
      <c r="A591" s="27"/>
    </row>
    <row r="592" spans="1:1" x14ac:dyDescent="0.25">
      <c r="A592" s="27"/>
    </row>
    <row r="593" spans="1:1" x14ac:dyDescent="0.25">
      <c r="A593" s="27"/>
    </row>
    <row r="594" spans="1:1" x14ac:dyDescent="0.25">
      <c r="A594" s="27"/>
    </row>
    <row r="595" spans="1:1" x14ac:dyDescent="0.25">
      <c r="A595" s="27"/>
    </row>
    <row r="596" spans="1:1" x14ac:dyDescent="0.25">
      <c r="A596" s="27"/>
    </row>
    <row r="597" spans="1:1" x14ac:dyDescent="0.25">
      <c r="A597" s="27"/>
    </row>
    <row r="598" spans="1:1" x14ac:dyDescent="0.25">
      <c r="A598" s="27"/>
    </row>
    <row r="599" spans="1:1" x14ac:dyDescent="0.25">
      <c r="A599" s="27"/>
    </row>
    <row r="600" spans="1:1" x14ac:dyDescent="0.25">
      <c r="A600" s="27"/>
    </row>
    <row r="601" spans="1:1" x14ac:dyDescent="0.25">
      <c r="A601" s="27"/>
    </row>
    <row r="602" spans="1:1" x14ac:dyDescent="0.25">
      <c r="A602" s="27"/>
    </row>
    <row r="603" spans="1:1" x14ac:dyDescent="0.25">
      <c r="A603" s="27"/>
    </row>
    <row r="604" spans="1:1" x14ac:dyDescent="0.25">
      <c r="A604" s="27"/>
    </row>
    <row r="605" spans="1:1" x14ac:dyDescent="0.25">
      <c r="A605" s="27"/>
    </row>
    <row r="606" spans="1:1" x14ac:dyDescent="0.25">
      <c r="A606" s="27"/>
    </row>
    <row r="607" spans="1:1" x14ac:dyDescent="0.25">
      <c r="A607" s="27"/>
    </row>
    <row r="608" spans="1:1" x14ac:dyDescent="0.25">
      <c r="A608" s="27"/>
    </row>
    <row r="609" spans="1:1" x14ac:dyDescent="0.25">
      <c r="A609" s="27"/>
    </row>
    <row r="610" spans="1:1" x14ac:dyDescent="0.25">
      <c r="A610" s="27"/>
    </row>
    <row r="611" spans="1:1" x14ac:dyDescent="0.25">
      <c r="A611" s="27"/>
    </row>
    <row r="612" spans="1:1" x14ac:dyDescent="0.25">
      <c r="A612" s="27"/>
    </row>
    <row r="613" spans="1:1" x14ac:dyDescent="0.25">
      <c r="A613" s="27"/>
    </row>
    <row r="614" spans="1:1" x14ac:dyDescent="0.25">
      <c r="A614" s="27"/>
    </row>
    <row r="615" spans="1:1" x14ac:dyDescent="0.25">
      <c r="A615" s="27"/>
    </row>
    <row r="616" spans="1:1" x14ac:dyDescent="0.25">
      <c r="A616" s="27"/>
    </row>
    <row r="617" spans="1:1" x14ac:dyDescent="0.25">
      <c r="A617" s="27"/>
    </row>
    <row r="618" spans="1:1" x14ac:dyDescent="0.25">
      <c r="A618" s="27"/>
    </row>
    <row r="619" spans="1:1" x14ac:dyDescent="0.25">
      <c r="A619" s="27"/>
    </row>
    <row r="620" spans="1:1" x14ac:dyDescent="0.25">
      <c r="A620" s="27"/>
    </row>
    <row r="621" spans="1:1" x14ac:dyDescent="0.25">
      <c r="A621" s="27"/>
    </row>
    <row r="622" spans="1:1" x14ac:dyDescent="0.25">
      <c r="A622" s="27"/>
    </row>
    <row r="623" spans="1:1" x14ac:dyDescent="0.25">
      <c r="A623" s="27"/>
    </row>
    <row r="624" spans="1:1" x14ac:dyDescent="0.25">
      <c r="A624" s="27"/>
    </row>
    <row r="625" spans="1:1" x14ac:dyDescent="0.25">
      <c r="A625" s="27"/>
    </row>
    <row r="626" spans="1:1" x14ac:dyDescent="0.25">
      <c r="A626" s="27"/>
    </row>
    <row r="627" spans="1:1" x14ac:dyDescent="0.25">
      <c r="A627" s="27"/>
    </row>
    <row r="628" spans="1:1" x14ac:dyDescent="0.25">
      <c r="A628" s="27"/>
    </row>
    <row r="629" spans="1:1" x14ac:dyDescent="0.25">
      <c r="A629" s="27"/>
    </row>
    <row r="630" spans="1:1" x14ac:dyDescent="0.25">
      <c r="A630" s="27"/>
    </row>
    <row r="631" spans="1:1" x14ac:dyDescent="0.25">
      <c r="A631" s="27"/>
    </row>
    <row r="632" spans="1:1" x14ac:dyDescent="0.25">
      <c r="A632" s="27"/>
    </row>
    <row r="633" spans="1:1" x14ac:dyDescent="0.25">
      <c r="A633" s="27"/>
    </row>
    <row r="634" spans="1:1" x14ac:dyDescent="0.25">
      <c r="A634" s="27"/>
    </row>
    <row r="635" spans="1:1" x14ac:dyDescent="0.25">
      <c r="A635" s="27"/>
    </row>
    <row r="636" spans="1:1" x14ac:dyDescent="0.25">
      <c r="A636" s="27"/>
    </row>
    <row r="637" spans="1:1" x14ac:dyDescent="0.25">
      <c r="A637" s="27"/>
    </row>
    <row r="638" spans="1:1" x14ac:dyDescent="0.25">
      <c r="A638" s="27"/>
    </row>
    <row r="639" spans="1:1" x14ac:dyDescent="0.25">
      <c r="A639" s="27"/>
    </row>
    <row r="640" spans="1:1" x14ac:dyDescent="0.25">
      <c r="A640" s="27"/>
    </row>
    <row r="641" spans="1:1" x14ac:dyDescent="0.25">
      <c r="A641" s="27"/>
    </row>
    <row r="642" spans="1:1" x14ac:dyDescent="0.25">
      <c r="A642" s="27"/>
    </row>
    <row r="643" spans="1:1" x14ac:dyDescent="0.25">
      <c r="A643" s="27"/>
    </row>
    <row r="644" spans="1:1" x14ac:dyDescent="0.25">
      <c r="A644" s="27"/>
    </row>
    <row r="645" spans="1:1" x14ac:dyDescent="0.25">
      <c r="A645" s="27"/>
    </row>
    <row r="646" spans="1:1" x14ac:dyDescent="0.25">
      <c r="A646" s="27"/>
    </row>
    <row r="647" spans="1:1" x14ac:dyDescent="0.25">
      <c r="A647" s="27"/>
    </row>
    <row r="648" spans="1:1" x14ac:dyDescent="0.25">
      <c r="A648" s="27"/>
    </row>
    <row r="649" spans="1:1" x14ac:dyDescent="0.25">
      <c r="A649" s="27"/>
    </row>
    <row r="650" spans="1:1" x14ac:dyDescent="0.25">
      <c r="A650" s="27"/>
    </row>
    <row r="651" spans="1:1" x14ac:dyDescent="0.25">
      <c r="A651" s="27"/>
    </row>
    <row r="652" spans="1:1" x14ac:dyDescent="0.25">
      <c r="A652" s="27"/>
    </row>
    <row r="653" spans="1:1" x14ac:dyDescent="0.25">
      <c r="A653" s="27"/>
    </row>
    <row r="654" spans="1:1" x14ac:dyDescent="0.25">
      <c r="A654" s="27"/>
    </row>
    <row r="655" spans="1:1" x14ac:dyDescent="0.25">
      <c r="A655" s="27"/>
    </row>
    <row r="656" spans="1:1" x14ac:dyDescent="0.25">
      <c r="A656" s="27"/>
    </row>
    <row r="657" spans="1:1" x14ac:dyDescent="0.25">
      <c r="A657" s="27"/>
    </row>
    <row r="658" spans="1:1" x14ac:dyDescent="0.25">
      <c r="A658" s="27"/>
    </row>
    <row r="659" spans="1:1" x14ac:dyDescent="0.25">
      <c r="A659" s="27"/>
    </row>
    <row r="660" spans="1:1" x14ac:dyDescent="0.25">
      <c r="A660" s="27"/>
    </row>
    <row r="661" spans="1:1" x14ac:dyDescent="0.25">
      <c r="A661" s="27"/>
    </row>
    <row r="662" spans="1:1" x14ac:dyDescent="0.25">
      <c r="A662" s="27"/>
    </row>
    <row r="663" spans="1:1" x14ac:dyDescent="0.25">
      <c r="A663" s="27"/>
    </row>
    <row r="664" spans="1:1" x14ac:dyDescent="0.25">
      <c r="A664" s="27"/>
    </row>
    <row r="665" spans="1:1" x14ac:dyDescent="0.25">
      <c r="A665" s="27"/>
    </row>
    <row r="666" spans="1:1" x14ac:dyDescent="0.25">
      <c r="A666" s="27"/>
    </row>
    <row r="667" spans="1:1" x14ac:dyDescent="0.25">
      <c r="A667" s="27"/>
    </row>
    <row r="668" spans="1:1" x14ac:dyDescent="0.25">
      <c r="A668" s="27"/>
    </row>
    <row r="669" spans="1:1" x14ac:dyDescent="0.25">
      <c r="A669" s="27"/>
    </row>
    <row r="670" spans="1:1" x14ac:dyDescent="0.25">
      <c r="A670" s="27"/>
    </row>
    <row r="671" spans="1:1" x14ac:dyDescent="0.25">
      <c r="A671" s="27"/>
    </row>
    <row r="672" spans="1:1" x14ac:dyDescent="0.25">
      <c r="A672" s="27"/>
    </row>
    <row r="673" spans="1:1" x14ac:dyDescent="0.25">
      <c r="A673" s="27"/>
    </row>
    <row r="674" spans="1:1" x14ac:dyDescent="0.25">
      <c r="A674" s="27"/>
    </row>
    <row r="675" spans="1:1" x14ac:dyDescent="0.25">
      <c r="A675" s="27"/>
    </row>
    <row r="676" spans="1:1" x14ac:dyDescent="0.25">
      <c r="A676" s="27"/>
    </row>
    <row r="677" spans="1:1" x14ac:dyDescent="0.25">
      <c r="A677" s="27"/>
    </row>
    <row r="678" spans="1:1" x14ac:dyDescent="0.25">
      <c r="A678" s="27"/>
    </row>
    <row r="679" spans="1:1" x14ac:dyDescent="0.25">
      <c r="A679" s="27"/>
    </row>
    <row r="680" spans="1:1" x14ac:dyDescent="0.25">
      <c r="A680" s="27"/>
    </row>
    <row r="681" spans="1:1" x14ac:dyDescent="0.25">
      <c r="A681" s="27"/>
    </row>
    <row r="682" spans="1:1" x14ac:dyDescent="0.25">
      <c r="A682" s="27"/>
    </row>
    <row r="683" spans="1:1" x14ac:dyDescent="0.25">
      <c r="A683" s="27"/>
    </row>
    <row r="684" spans="1:1" x14ac:dyDescent="0.25">
      <c r="A684" s="27"/>
    </row>
    <row r="685" spans="1:1" x14ac:dyDescent="0.25">
      <c r="A685" s="27"/>
    </row>
    <row r="686" spans="1:1" x14ac:dyDescent="0.25">
      <c r="A686" s="27"/>
    </row>
    <row r="687" spans="1:1" x14ac:dyDescent="0.25">
      <c r="A687" s="27"/>
    </row>
    <row r="688" spans="1:1" x14ac:dyDescent="0.25">
      <c r="A688" s="27"/>
    </row>
    <row r="689" spans="1:1" x14ac:dyDescent="0.25">
      <c r="A689" s="27"/>
    </row>
    <row r="690" spans="1:1" x14ac:dyDescent="0.25">
      <c r="A690" s="27"/>
    </row>
    <row r="691" spans="1:1" x14ac:dyDescent="0.25">
      <c r="A691" s="27"/>
    </row>
    <row r="692" spans="1:1" x14ac:dyDescent="0.25">
      <c r="A692" s="27"/>
    </row>
    <row r="693" spans="1:1" x14ac:dyDescent="0.25">
      <c r="A693" s="27"/>
    </row>
    <row r="694" spans="1:1" x14ac:dyDescent="0.25">
      <c r="A694" s="27"/>
    </row>
    <row r="695" spans="1:1" x14ac:dyDescent="0.25">
      <c r="A695" s="27"/>
    </row>
    <row r="696" spans="1:1" x14ac:dyDescent="0.25">
      <c r="A696" s="27"/>
    </row>
    <row r="697" spans="1:1" x14ac:dyDescent="0.25">
      <c r="A697" s="27"/>
    </row>
    <row r="698" spans="1:1" x14ac:dyDescent="0.25">
      <c r="A698" s="27"/>
    </row>
    <row r="699" spans="1:1" x14ac:dyDescent="0.25">
      <c r="A699" s="27"/>
    </row>
    <row r="700" spans="1:1" x14ac:dyDescent="0.25">
      <c r="A700" s="27"/>
    </row>
    <row r="701" spans="1:1" x14ac:dyDescent="0.25">
      <c r="A701" s="27"/>
    </row>
    <row r="702" spans="1:1" x14ac:dyDescent="0.25">
      <c r="A702" s="27"/>
    </row>
    <row r="703" spans="1:1" x14ac:dyDescent="0.25">
      <c r="A703" s="27"/>
    </row>
    <row r="704" spans="1:1" x14ac:dyDescent="0.25">
      <c r="A704" s="27"/>
    </row>
    <row r="705" spans="1:1" x14ac:dyDescent="0.25">
      <c r="A705" s="27"/>
    </row>
    <row r="706" spans="1:1" x14ac:dyDescent="0.25">
      <c r="A706" s="27"/>
    </row>
    <row r="707" spans="1:1" x14ac:dyDescent="0.25">
      <c r="A707" s="27"/>
    </row>
    <row r="708" spans="1:1" x14ac:dyDescent="0.25">
      <c r="A708" s="27"/>
    </row>
    <row r="709" spans="1:1" x14ac:dyDescent="0.25">
      <c r="A709" s="27"/>
    </row>
    <row r="710" spans="1:1" x14ac:dyDescent="0.25">
      <c r="A710" s="27"/>
    </row>
    <row r="711" spans="1:1" x14ac:dyDescent="0.25">
      <c r="A711" s="27"/>
    </row>
    <row r="712" spans="1:1" x14ac:dyDescent="0.25">
      <c r="A712" s="27"/>
    </row>
    <row r="713" spans="1:1" x14ac:dyDescent="0.25">
      <c r="A713" s="27"/>
    </row>
    <row r="714" spans="1:1" x14ac:dyDescent="0.25">
      <c r="A714" s="27"/>
    </row>
    <row r="715" spans="1:1" x14ac:dyDescent="0.25">
      <c r="A715" s="27"/>
    </row>
    <row r="716" spans="1:1" x14ac:dyDescent="0.25">
      <c r="A716" s="27"/>
    </row>
    <row r="717" spans="1:1" x14ac:dyDescent="0.25">
      <c r="A717" s="27"/>
    </row>
    <row r="718" spans="1:1" x14ac:dyDescent="0.25">
      <c r="A718" s="27"/>
    </row>
    <row r="719" spans="1:1" x14ac:dyDescent="0.25">
      <c r="A719" s="27"/>
    </row>
    <row r="720" spans="1:1" x14ac:dyDescent="0.25">
      <c r="A720" s="27"/>
    </row>
    <row r="721" spans="1:1" x14ac:dyDescent="0.25">
      <c r="A721" s="27"/>
    </row>
    <row r="722" spans="1:1" x14ac:dyDescent="0.25">
      <c r="A722" s="27"/>
    </row>
    <row r="723" spans="1:1" x14ac:dyDescent="0.25">
      <c r="A723" s="27"/>
    </row>
    <row r="724" spans="1:1" x14ac:dyDescent="0.25">
      <c r="A724" s="27"/>
    </row>
    <row r="725" spans="1:1" x14ac:dyDescent="0.25">
      <c r="A725" s="27"/>
    </row>
    <row r="726" spans="1:1" x14ac:dyDescent="0.25">
      <c r="A726" s="27"/>
    </row>
    <row r="727" spans="1:1" x14ac:dyDescent="0.25">
      <c r="A727" s="27"/>
    </row>
    <row r="728" spans="1:1" x14ac:dyDescent="0.25">
      <c r="A728" s="27"/>
    </row>
    <row r="729" spans="1:1" x14ac:dyDescent="0.25">
      <c r="A729" s="27"/>
    </row>
    <row r="730" spans="1:1" x14ac:dyDescent="0.25">
      <c r="A730" s="27"/>
    </row>
    <row r="731" spans="1:1" x14ac:dyDescent="0.25">
      <c r="A731" s="27"/>
    </row>
    <row r="732" spans="1:1" x14ac:dyDescent="0.25">
      <c r="A732" s="27"/>
    </row>
    <row r="733" spans="1:1" x14ac:dyDescent="0.25">
      <c r="A733" s="27"/>
    </row>
    <row r="734" spans="1:1" x14ac:dyDescent="0.25">
      <c r="A734" s="27"/>
    </row>
    <row r="735" spans="1:1" x14ac:dyDescent="0.25">
      <c r="A735" s="27"/>
    </row>
    <row r="736" spans="1:1" x14ac:dyDescent="0.25">
      <c r="A736" s="27"/>
    </row>
    <row r="737" spans="1:1" x14ac:dyDescent="0.25">
      <c r="A737" s="27"/>
    </row>
    <row r="738" spans="1:1" x14ac:dyDescent="0.25">
      <c r="A738" s="27"/>
    </row>
    <row r="739" spans="1:1" x14ac:dyDescent="0.25">
      <c r="A739" s="27"/>
    </row>
    <row r="740" spans="1:1" x14ac:dyDescent="0.25">
      <c r="A740" s="27"/>
    </row>
    <row r="741" spans="1:1" x14ac:dyDescent="0.25">
      <c r="A741" s="27"/>
    </row>
    <row r="742" spans="1:1" x14ac:dyDescent="0.25">
      <c r="A742" s="27"/>
    </row>
    <row r="743" spans="1:1" x14ac:dyDescent="0.25">
      <c r="A743" s="27"/>
    </row>
    <row r="744" spans="1:1" x14ac:dyDescent="0.25">
      <c r="A744" s="27"/>
    </row>
    <row r="745" spans="1:1" x14ac:dyDescent="0.25">
      <c r="A745" s="27"/>
    </row>
    <row r="746" spans="1:1" x14ac:dyDescent="0.25">
      <c r="A746" s="27"/>
    </row>
    <row r="747" spans="1:1" x14ac:dyDescent="0.25">
      <c r="A747" s="27"/>
    </row>
    <row r="748" spans="1:1" x14ac:dyDescent="0.25">
      <c r="A748" s="27"/>
    </row>
    <row r="749" spans="1:1" x14ac:dyDescent="0.25">
      <c r="A749" s="27"/>
    </row>
    <row r="750" spans="1:1" x14ac:dyDescent="0.25">
      <c r="A750" s="27"/>
    </row>
    <row r="751" spans="1:1" x14ac:dyDescent="0.25">
      <c r="A751" s="27"/>
    </row>
    <row r="752" spans="1:1" x14ac:dyDescent="0.25">
      <c r="A752" s="27"/>
    </row>
    <row r="753" spans="1:1" x14ac:dyDescent="0.25">
      <c r="A753" s="27"/>
    </row>
    <row r="754" spans="1:1" x14ac:dyDescent="0.25">
      <c r="A754" s="27"/>
    </row>
    <row r="755" spans="1:1" x14ac:dyDescent="0.25">
      <c r="A755" s="27"/>
    </row>
    <row r="756" spans="1:1" x14ac:dyDescent="0.25">
      <c r="A756" s="27"/>
    </row>
    <row r="757" spans="1:1" x14ac:dyDescent="0.25">
      <c r="A757" s="27"/>
    </row>
    <row r="758" spans="1:1" x14ac:dyDescent="0.25">
      <c r="A758" s="27"/>
    </row>
    <row r="759" spans="1:1" x14ac:dyDescent="0.25">
      <c r="A759" s="27"/>
    </row>
    <row r="760" spans="1:1" x14ac:dyDescent="0.25">
      <c r="A760" s="27"/>
    </row>
    <row r="761" spans="1:1" x14ac:dyDescent="0.25">
      <c r="A761" s="27"/>
    </row>
    <row r="762" spans="1:1" x14ac:dyDescent="0.25">
      <c r="A762" s="27"/>
    </row>
    <row r="763" spans="1:1" x14ac:dyDescent="0.25">
      <c r="A763" s="27"/>
    </row>
    <row r="764" spans="1:1" x14ac:dyDescent="0.25">
      <c r="A764" s="27"/>
    </row>
    <row r="765" spans="1:1" x14ac:dyDescent="0.25">
      <c r="A765" s="27"/>
    </row>
    <row r="766" spans="1:1" x14ac:dyDescent="0.25">
      <c r="A766" s="27"/>
    </row>
    <row r="767" spans="1:1" x14ac:dyDescent="0.25">
      <c r="A767" s="27"/>
    </row>
    <row r="768" spans="1:1" x14ac:dyDescent="0.25">
      <c r="A768" s="27"/>
    </row>
    <row r="769" spans="1:1" x14ac:dyDescent="0.25">
      <c r="A769" s="27"/>
    </row>
    <row r="770" spans="1:1" x14ac:dyDescent="0.25">
      <c r="A770" s="27"/>
    </row>
    <row r="771" spans="1:1" x14ac:dyDescent="0.25">
      <c r="A771" s="27"/>
    </row>
    <row r="772" spans="1:1" x14ac:dyDescent="0.25">
      <c r="A772" s="27"/>
    </row>
    <row r="773" spans="1:1" x14ac:dyDescent="0.25">
      <c r="A773" s="27"/>
    </row>
    <row r="774" spans="1:1" x14ac:dyDescent="0.25">
      <c r="A774" s="27"/>
    </row>
    <row r="775" spans="1:1" x14ac:dyDescent="0.25">
      <c r="A775" s="27"/>
    </row>
    <row r="776" spans="1:1" x14ac:dyDescent="0.25">
      <c r="A776" s="27"/>
    </row>
    <row r="777" spans="1:1" x14ac:dyDescent="0.25">
      <c r="A777" s="27"/>
    </row>
  </sheetData>
  <mergeCells count="1">
    <mergeCell ref="A1:S2"/>
  </mergeCells>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38"/>
  <sheetViews>
    <sheetView workbookViewId="0">
      <selection activeCell="G8" sqref="G8"/>
    </sheetView>
  </sheetViews>
  <sheetFormatPr defaultRowHeight="15" x14ac:dyDescent="0.25"/>
  <cols>
    <col min="1" max="1" width="11.85546875" style="26" bestFit="1" customWidth="1"/>
    <col min="2" max="3" width="9.140625" style="26"/>
    <col min="4" max="4" width="10.7109375" style="53" bestFit="1" customWidth="1"/>
    <col min="5" max="16384" width="9.140625" style="26"/>
  </cols>
  <sheetData>
    <row r="1" spans="1:24" customFormat="1" x14ac:dyDescent="0.25">
      <c r="A1" s="58" t="s">
        <v>6019</v>
      </c>
      <c r="B1" s="56"/>
      <c r="C1" s="56"/>
      <c r="D1" s="56"/>
      <c r="E1" s="56"/>
      <c r="F1" s="56"/>
      <c r="G1" s="56"/>
      <c r="H1" s="56"/>
      <c r="I1" s="56"/>
      <c r="J1" s="56"/>
      <c r="K1" s="56"/>
      <c r="L1" s="56"/>
      <c r="M1" s="56"/>
      <c r="N1" s="56"/>
      <c r="O1" s="56"/>
      <c r="P1" s="56"/>
      <c r="Q1" s="56"/>
      <c r="R1" s="56"/>
      <c r="S1" s="56"/>
      <c r="T1" s="56"/>
      <c r="U1" s="56"/>
      <c r="V1" s="56"/>
      <c r="W1" s="56"/>
      <c r="X1" s="56"/>
    </row>
    <row r="2" spans="1:24" customFormat="1" x14ac:dyDescent="0.25">
      <c r="A2" s="56"/>
      <c r="B2" s="56"/>
      <c r="C2" s="56"/>
      <c r="D2" s="56"/>
      <c r="E2" s="56"/>
      <c r="F2" s="56"/>
      <c r="G2" s="56"/>
      <c r="H2" s="56"/>
      <c r="I2" s="56"/>
      <c r="J2" s="56"/>
      <c r="K2" s="56"/>
      <c r="L2" s="56"/>
      <c r="M2" s="56"/>
      <c r="N2" s="56"/>
      <c r="O2" s="56"/>
      <c r="P2" s="56"/>
      <c r="Q2" s="56"/>
      <c r="R2" s="56"/>
      <c r="S2" s="56"/>
      <c r="T2" s="56"/>
      <c r="U2" s="56"/>
      <c r="V2" s="56"/>
      <c r="W2" s="56"/>
      <c r="X2" s="56"/>
    </row>
    <row r="3" spans="1:24" x14ac:dyDescent="0.25">
      <c r="A3" s="3" t="s">
        <v>0</v>
      </c>
      <c r="B3" s="3" t="s">
        <v>2368</v>
      </c>
      <c r="C3" s="3" t="s">
        <v>2369</v>
      </c>
      <c r="D3" s="50" t="s">
        <v>5996</v>
      </c>
      <c r="E3" s="3" t="s">
        <v>5994</v>
      </c>
    </row>
    <row r="4" spans="1:24" x14ac:dyDescent="0.25">
      <c r="A4" s="51" t="s">
        <v>2367</v>
      </c>
      <c r="B4" s="51">
        <v>47.41</v>
      </c>
      <c r="C4" s="51">
        <v>7.47</v>
      </c>
      <c r="D4" s="52">
        <v>563.84</v>
      </c>
      <c r="E4" s="51">
        <v>30</v>
      </c>
    </row>
    <row r="5" spans="1:24" x14ac:dyDescent="0.25">
      <c r="A5" s="51" t="s">
        <v>2366</v>
      </c>
      <c r="B5" s="51">
        <v>30.36</v>
      </c>
      <c r="C5" s="51">
        <v>5.77</v>
      </c>
      <c r="D5" s="52">
        <v>570.62</v>
      </c>
      <c r="E5" s="51">
        <v>30</v>
      </c>
    </row>
    <row r="6" spans="1:24" x14ac:dyDescent="0.25">
      <c r="A6" s="51" t="s">
        <v>2365</v>
      </c>
      <c r="B6" s="51">
        <v>34.484999999999999</v>
      </c>
      <c r="C6" s="51">
        <v>11.87</v>
      </c>
      <c r="D6" s="52">
        <v>600</v>
      </c>
      <c r="E6" s="51">
        <v>29</v>
      </c>
    </row>
    <row r="7" spans="1:24" x14ac:dyDescent="0.25">
      <c r="A7" s="51" t="s">
        <v>2364</v>
      </c>
      <c r="B7" s="51">
        <v>38.094999999999999</v>
      </c>
      <c r="C7" s="51">
        <v>6.05</v>
      </c>
      <c r="D7" s="52">
        <v>604.54</v>
      </c>
      <c r="E7" s="51">
        <v>30</v>
      </c>
    </row>
    <row r="8" spans="1:24" x14ac:dyDescent="0.25">
      <c r="A8" s="51" t="s">
        <v>2363</v>
      </c>
      <c r="B8" s="51">
        <v>35.53</v>
      </c>
      <c r="C8" s="51">
        <v>5.45</v>
      </c>
      <c r="D8" s="52">
        <v>637.26</v>
      </c>
      <c r="E8" s="51">
        <v>24</v>
      </c>
    </row>
    <row r="9" spans="1:24" x14ac:dyDescent="0.25">
      <c r="A9" s="51" t="s">
        <v>2362</v>
      </c>
      <c r="B9" s="51">
        <v>32.799999999999997</v>
      </c>
      <c r="C9" s="51">
        <v>6.59</v>
      </c>
      <c r="D9" s="52">
        <v>646.14</v>
      </c>
      <c r="E9" s="51">
        <v>21</v>
      </c>
    </row>
    <row r="10" spans="1:24" x14ac:dyDescent="0.25">
      <c r="A10" s="51" t="s">
        <v>2361</v>
      </c>
      <c r="B10" s="51">
        <v>36.4</v>
      </c>
      <c r="C10" s="51">
        <v>6.07</v>
      </c>
      <c r="D10" s="52">
        <v>650</v>
      </c>
      <c r="E10" s="51">
        <v>30</v>
      </c>
    </row>
    <row r="11" spans="1:24" x14ac:dyDescent="0.25">
      <c r="A11" s="51" t="s">
        <v>2360</v>
      </c>
      <c r="B11" s="51">
        <v>36.96</v>
      </c>
      <c r="C11" s="51">
        <v>7.93</v>
      </c>
      <c r="D11" s="52">
        <v>650</v>
      </c>
      <c r="E11" s="51">
        <v>27</v>
      </c>
    </row>
    <row r="12" spans="1:24" x14ac:dyDescent="0.25">
      <c r="A12" s="51" t="s">
        <v>2359</v>
      </c>
      <c r="B12" s="51">
        <v>41.14</v>
      </c>
      <c r="C12" s="51">
        <v>9.58</v>
      </c>
      <c r="D12" s="52">
        <v>668</v>
      </c>
      <c r="E12" s="51">
        <v>20</v>
      </c>
    </row>
    <row r="13" spans="1:24" x14ac:dyDescent="0.25">
      <c r="A13" s="51" t="s">
        <v>2358</v>
      </c>
      <c r="B13" s="51">
        <v>38.06</v>
      </c>
      <c r="C13" s="51">
        <v>10.79</v>
      </c>
      <c r="D13" s="52">
        <v>670</v>
      </c>
      <c r="E13" s="51">
        <v>25</v>
      </c>
    </row>
    <row r="14" spans="1:24" x14ac:dyDescent="0.25">
      <c r="A14" s="51" t="s">
        <v>2357</v>
      </c>
      <c r="B14" s="51">
        <v>37.700000000000003</v>
      </c>
      <c r="C14" s="51">
        <v>5.96</v>
      </c>
      <c r="D14" s="52">
        <v>687.54</v>
      </c>
      <c r="E14" s="51">
        <v>21</v>
      </c>
    </row>
    <row r="15" spans="1:24" x14ac:dyDescent="0.25">
      <c r="A15" s="51" t="s">
        <v>2356</v>
      </c>
      <c r="B15" s="51">
        <v>42.13</v>
      </c>
      <c r="C15" s="51">
        <v>11.9</v>
      </c>
      <c r="D15" s="52">
        <v>700</v>
      </c>
      <c r="E15" s="51">
        <v>23</v>
      </c>
    </row>
    <row r="16" spans="1:24" x14ac:dyDescent="0.25">
      <c r="A16" s="51" t="s">
        <v>2355</v>
      </c>
      <c r="B16" s="51">
        <v>40.92</v>
      </c>
      <c r="C16" s="51">
        <v>8.41</v>
      </c>
      <c r="D16" s="52">
        <v>722.99</v>
      </c>
      <c r="E16" s="51">
        <v>23</v>
      </c>
    </row>
    <row r="17" spans="1:5" x14ac:dyDescent="0.25">
      <c r="A17" s="51" t="s">
        <v>2354</v>
      </c>
      <c r="B17" s="51">
        <v>40.564999999999998</v>
      </c>
      <c r="C17" s="51">
        <v>7.02</v>
      </c>
      <c r="D17" s="52">
        <v>750</v>
      </c>
      <c r="E17" s="51">
        <v>20</v>
      </c>
    </row>
    <row r="18" spans="1:5" x14ac:dyDescent="0.25">
      <c r="A18" s="51" t="s">
        <v>2353</v>
      </c>
      <c r="B18" s="51">
        <v>36.384999999999998</v>
      </c>
      <c r="C18" s="51">
        <v>7.59</v>
      </c>
      <c r="D18" s="52">
        <v>760</v>
      </c>
      <c r="E18" s="51">
        <v>29</v>
      </c>
    </row>
    <row r="19" spans="1:5" x14ac:dyDescent="0.25">
      <c r="A19" s="51" t="s">
        <v>2352</v>
      </c>
      <c r="B19" s="51">
        <v>39.9</v>
      </c>
      <c r="C19" s="51">
        <v>11.32</v>
      </c>
      <c r="D19" s="52">
        <v>760</v>
      </c>
      <c r="E19" s="51">
        <v>26</v>
      </c>
    </row>
    <row r="20" spans="1:5" x14ac:dyDescent="0.25">
      <c r="A20" s="51" t="s">
        <v>2351</v>
      </c>
      <c r="B20" s="51">
        <v>33.799999999999997</v>
      </c>
      <c r="C20" s="51">
        <v>7.67</v>
      </c>
      <c r="D20" s="52">
        <v>770</v>
      </c>
      <c r="E20" s="51">
        <v>29</v>
      </c>
    </row>
    <row r="21" spans="1:5" x14ac:dyDescent="0.25">
      <c r="A21" s="51" t="s">
        <v>2350</v>
      </c>
      <c r="B21" s="51">
        <v>36.765000000000001</v>
      </c>
      <c r="C21" s="51">
        <v>7.29</v>
      </c>
      <c r="D21" s="52">
        <v>770.38</v>
      </c>
      <c r="E21" s="51">
        <v>26</v>
      </c>
    </row>
    <row r="22" spans="1:5" x14ac:dyDescent="0.25">
      <c r="A22" s="51" t="s">
        <v>2349</v>
      </c>
      <c r="B22" s="51">
        <v>36.954999999999998</v>
      </c>
      <c r="C22" s="51">
        <v>4.72</v>
      </c>
      <c r="D22" s="52">
        <v>773.54</v>
      </c>
      <c r="E22" s="51">
        <v>27</v>
      </c>
    </row>
    <row r="23" spans="1:5" x14ac:dyDescent="0.25">
      <c r="A23" s="51" t="s">
        <v>2348</v>
      </c>
      <c r="B23" s="51">
        <v>42.9</v>
      </c>
      <c r="C23" s="51">
        <v>11.41</v>
      </c>
      <c r="D23" s="52">
        <v>830.52</v>
      </c>
      <c r="E23" s="51">
        <v>18</v>
      </c>
    </row>
    <row r="24" spans="1:5" x14ac:dyDescent="0.25">
      <c r="A24" s="51" t="s">
        <v>2347</v>
      </c>
      <c r="B24" s="51">
        <v>36.299999999999997</v>
      </c>
      <c r="C24" s="51">
        <v>11.5</v>
      </c>
      <c r="D24" s="52">
        <v>865.41</v>
      </c>
      <c r="E24" s="51">
        <v>22</v>
      </c>
    </row>
    <row r="25" spans="1:5" x14ac:dyDescent="0.25">
      <c r="A25" s="51" t="s">
        <v>2346</v>
      </c>
      <c r="B25" s="51">
        <v>32.200000000000003</v>
      </c>
      <c r="C25" s="51">
        <v>6.22</v>
      </c>
      <c r="D25" s="52">
        <v>896.21</v>
      </c>
      <c r="E25" s="51">
        <v>29</v>
      </c>
    </row>
    <row r="26" spans="1:5" x14ac:dyDescent="0.25">
      <c r="A26" s="51" t="s">
        <v>2345</v>
      </c>
      <c r="B26" s="51">
        <v>31.3</v>
      </c>
      <c r="C26" s="51">
        <v>11.38</v>
      </c>
      <c r="D26" s="52">
        <v>915.07</v>
      </c>
      <c r="E26" s="51">
        <v>28</v>
      </c>
    </row>
    <row r="27" spans="1:5" x14ac:dyDescent="0.25">
      <c r="A27" s="51" t="s">
        <v>2344</v>
      </c>
      <c r="B27" s="51">
        <v>41.8</v>
      </c>
      <c r="C27" s="51">
        <v>7.89</v>
      </c>
      <c r="D27" s="52">
        <v>928.59</v>
      </c>
      <c r="E27" s="51">
        <v>27</v>
      </c>
    </row>
    <row r="28" spans="1:5" x14ac:dyDescent="0.25">
      <c r="A28" s="51" t="s">
        <v>2343</v>
      </c>
      <c r="B28" s="51">
        <v>35.090000000000003</v>
      </c>
      <c r="C28" s="51">
        <v>4.38</v>
      </c>
      <c r="D28" s="52">
        <v>964.71</v>
      </c>
      <c r="E28" s="51">
        <v>21</v>
      </c>
    </row>
    <row r="29" spans="1:5" x14ac:dyDescent="0.25">
      <c r="A29" s="51" t="s">
        <v>2342</v>
      </c>
      <c r="B29" s="51">
        <v>33.880000000000003</v>
      </c>
      <c r="C29" s="51">
        <v>7.01</v>
      </c>
      <c r="D29" s="52">
        <v>1006.65</v>
      </c>
      <c r="E29" s="51">
        <v>28</v>
      </c>
    </row>
    <row r="30" spans="1:5" x14ac:dyDescent="0.25">
      <c r="A30" s="51" t="s">
        <v>2341</v>
      </c>
      <c r="B30" s="51">
        <v>30.875</v>
      </c>
      <c r="C30" s="51">
        <v>11.88</v>
      </c>
      <c r="D30" s="52">
        <v>1012</v>
      </c>
      <c r="E30" s="51">
        <v>22</v>
      </c>
    </row>
    <row r="31" spans="1:5" x14ac:dyDescent="0.25">
      <c r="A31" s="51" t="s">
        <v>2340</v>
      </c>
      <c r="B31" s="51">
        <v>36.86</v>
      </c>
      <c r="C31" s="51">
        <v>5.19</v>
      </c>
      <c r="D31" s="52">
        <v>1019</v>
      </c>
      <c r="E31" s="51">
        <v>23</v>
      </c>
    </row>
    <row r="32" spans="1:5" x14ac:dyDescent="0.25">
      <c r="A32" s="51" t="s">
        <v>2339</v>
      </c>
      <c r="B32" s="51">
        <v>35.86</v>
      </c>
      <c r="C32" s="51">
        <v>6.74</v>
      </c>
      <c r="D32" s="52">
        <v>1033.74</v>
      </c>
      <c r="E32" s="51">
        <v>27</v>
      </c>
    </row>
    <row r="33" spans="1:5" x14ac:dyDescent="0.25">
      <c r="A33" s="51" t="s">
        <v>2338</v>
      </c>
      <c r="B33" s="51">
        <v>37.049999999999997</v>
      </c>
      <c r="C33" s="51">
        <v>8.44</v>
      </c>
      <c r="D33" s="52">
        <v>1044</v>
      </c>
      <c r="E33" s="51">
        <v>28</v>
      </c>
    </row>
    <row r="34" spans="1:5" x14ac:dyDescent="0.25">
      <c r="A34" s="51" t="s">
        <v>2337</v>
      </c>
      <c r="B34" s="51">
        <v>43.89</v>
      </c>
      <c r="C34" s="51">
        <v>8.7100000000000009</v>
      </c>
      <c r="D34" s="52">
        <v>1047</v>
      </c>
      <c r="E34" s="51">
        <v>20</v>
      </c>
    </row>
    <row r="35" spans="1:5" x14ac:dyDescent="0.25">
      <c r="A35" s="51" t="s">
        <v>2336</v>
      </c>
      <c r="B35" s="51">
        <v>42.35</v>
      </c>
      <c r="C35" s="51">
        <v>5.08</v>
      </c>
      <c r="D35" s="52">
        <v>1049</v>
      </c>
      <c r="E35" s="51">
        <v>20</v>
      </c>
    </row>
    <row r="36" spans="1:5" x14ac:dyDescent="0.25">
      <c r="A36" s="51" t="s">
        <v>2335</v>
      </c>
      <c r="B36" s="51">
        <v>31.35</v>
      </c>
      <c r="C36" s="51">
        <v>6.86</v>
      </c>
      <c r="D36" s="52">
        <v>1056</v>
      </c>
      <c r="E36" s="51">
        <v>28</v>
      </c>
    </row>
    <row r="37" spans="1:5" x14ac:dyDescent="0.25">
      <c r="A37" s="51" t="s">
        <v>2334</v>
      </c>
      <c r="B37" s="51">
        <v>47.6</v>
      </c>
      <c r="C37" s="51">
        <v>5.95</v>
      </c>
      <c r="D37" s="52">
        <v>1068</v>
      </c>
      <c r="E37" s="51">
        <v>29</v>
      </c>
    </row>
    <row r="38" spans="1:5" x14ac:dyDescent="0.25">
      <c r="A38" s="51" t="s">
        <v>2333</v>
      </c>
      <c r="B38" s="51">
        <v>46.2</v>
      </c>
      <c r="C38" s="51">
        <v>6.09</v>
      </c>
      <c r="D38" s="52">
        <v>1070</v>
      </c>
      <c r="E38" s="51">
        <v>18</v>
      </c>
    </row>
    <row r="39" spans="1:5" x14ac:dyDescent="0.25">
      <c r="A39" s="51" t="s">
        <v>2332</v>
      </c>
      <c r="B39" s="51">
        <v>32.015000000000001</v>
      </c>
      <c r="C39" s="51">
        <v>11.75</v>
      </c>
      <c r="D39" s="52">
        <v>1071</v>
      </c>
      <c r="E39" s="51">
        <v>25</v>
      </c>
    </row>
    <row r="40" spans="1:5" x14ac:dyDescent="0.25">
      <c r="A40" s="51" t="s">
        <v>2331</v>
      </c>
      <c r="B40" s="51">
        <v>40.564999999999998</v>
      </c>
      <c r="C40" s="51">
        <v>7.37</v>
      </c>
      <c r="D40" s="52">
        <v>1082</v>
      </c>
      <c r="E40" s="51">
        <v>24</v>
      </c>
    </row>
    <row r="41" spans="1:5" x14ac:dyDescent="0.25">
      <c r="A41" s="51" t="s">
        <v>2330</v>
      </c>
      <c r="B41" s="51">
        <v>32.450000000000003</v>
      </c>
      <c r="C41" s="51">
        <v>11.91</v>
      </c>
      <c r="D41" s="52">
        <v>1086</v>
      </c>
      <c r="E41" s="51">
        <v>20</v>
      </c>
    </row>
    <row r="42" spans="1:5" x14ac:dyDescent="0.25">
      <c r="A42" s="51" t="s">
        <v>2329</v>
      </c>
      <c r="B42" s="51">
        <v>34.96</v>
      </c>
      <c r="C42" s="51">
        <v>6.52</v>
      </c>
      <c r="D42" s="52">
        <v>1121.8699999999999</v>
      </c>
      <c r="E42" s="51">
        <v>18</v>
      </c>
    </row>
    <row r="43" spans="1:5" x14ac:dyDescent="0.25">
      <c r="A43" s="51" t="s">
        <v>2328</v>
      </c>
      <c r="B43" s="51">
        <v>35.5</v>
      </c>
      <c r="C43" s="51">
        <v>5.14</v>
      </c>
      <c r="D43" s="52">
        <v>1131.51</v>
      </c>
      <c r="E43" s="51">
        <v>18</v>
      </c>
    </row>
    <row r="44" spans="1:5" x14ac:dyDescent="0.25">
      <c r="A44" s="51" t="s">
        <v>2327</v>
      </c>
      <c r="B44" s="51">
        <v>52.58</v>
      </c>
      <c r="C44" s="51">
        <v>4.1900000000000004</v>
      </c>
      <c r="D44" s="52">
        <v>1132</v>
      </c>
      <c r="E44" s="51">
        <v>20</v>
      </c>
    </row>
    <row r="45" spans="1:5" x14ac:dyDescent="0.25">
      <c r="A45" s="51" t="s">
        <v>2326</v>
      </c>
      <c r="B45" s="51">
        <v>35.200000000000003</v>
      </c>
      <c r="C45" s="51">
        <v>11.68</v>
      </c>
      <c r="D45" s="52">
        <v>1135</v>
      </c>
      <c r="E45" s="51">
        <v>18</v>
      </c>
    </row>
    <row r="46" spans="1:5" x14ac:dyDescent="0.25">
      <c r="A46" s="51" t="s">
        <v>2325</v>
      </c>
      <c r="B46" s="51">
        <v>38.06</v>
      </c>
      <c r="C46" s="51">
        <v>6.98</v>
      </c>
      <c r="D46" s="52">
        <v>1135.94</v>
      </c>
      <c r="E46" s="51">
        <v>18</v>
      </c>
    </row>
    <row r="47" spans="1:5" x14ac:dyDescent="0.25">
      <c r="A47" s="51" t="s">
        <v>2324</v>
      </c>
      <c r="B47" s="51">
        <v>34.21</v>
      </c>
      <c r="C47" s="51">
        <v>8.34</v>
      </c>
      <c r="D47" s="52">
        <v>1136.4000000000001</v>
      </c>
      <c r="E47" s="51">
        <v>18</v>
      </c>
    </row>
    <row r="48" spans="1:5" x14ac:dyDescent="0.25">
      <c r="A48" s="51" t="s">
        <v>2323</v>
      </c>
      <c r="B48" s="51">
        <v>38.94</v>
      </c>
      <c r="C48" s="51">
        <v>8.49</v>
      </c>
      <c r="D48" s="52">
        <v>1137</v>
      </c>
      <c r="E48" s="51">
        <v>20</v>
      </c>
    </row>
    <row r="49" spans="1:5" x14ac:dyDescent="0.25">
      <c r="A49" s="51" t="s">
        <v>2322</v>
      </c>
      <c r="B49" s="51">
        <v>30.21</v>
      </c>
      <c r="C49" s="51">
        <v>5.34</v>
      </c>
      <c r="D49" s="52">
        <v>1137.01</v>
      </c>
      <c r="E49" s="51">
        <v>18</v>
      </c>
    </row>
    <row r="50" spans="1:5" x14ac:dyDescent="0.25">
      <c r="A50" s="51" t="s">
        <v>2321</v>
      </c>
      <c r="B50" s="51">
        <v>33.630000000000003</v>
      </c>
      <c r="C50" s="51">
        <v>4.43</v>
      </c>
      <c r="D50" s="52">
        <v>1137.01</v>
      </c>
      <c r="E50" s="51">
        <v>18</v>
      </c>
    </row>
    <row r="51" spans="1:5" x14ac:dyDescent="0.25">
      <c r="A51" s="51" t="s">
        <v>2320</v>
      </c>
      <c r="B51" s="51">
        <v>40.369999999999997</v>
      </c>
      <c r="C51" s="51">
        <v>4.47</v>
      </c>
      <c r="D51" s="52">
        <v>1137.47</v>
      </c>
      <c r="E51" s="51">
        <v>18</v>
      </c>
    </row>
    <row r="52" spans="1:5" x14ac:dyDescent="0.25">
      <c r="A52" s="51" t="s">
        <v>2319</v>
      </c>
      <c r="B52" s="51">
        <v>53.09</v>
      </c>
      <c r="C52" s="51">
        <v>4.82</v>
      </c>
      <c r="D52" s="52">
        <v>1141</v>
      </c>
      <c r="E52" s="51">
        <v>21</v>
      </c>
    </row>
    <row r="53" spans="1:5" x14ac:dyDescent="0.25">
      <c r="A53" s="51" t="s">
        <v>2318</v>
      </c>
      <c r="B53" s="51">
        <v>31.79</v>
      </c>
      <c r="C53" s="51">
        <v>5.51</v>
      </c>
      <c r="D53" s="52">
        <v>1141.45</v>
      </c>
      <c r="E53" s="51">
        <v>18</v>
      </c>
    </row>
    <row r="54" spans="1:5" x14ac:dyDescent="0.25">
      <c r="A54" s="51" t="s">
        <v>2317</v>
      </c>
      <c r="B54" s="51">
        <v>41.895000000000003</v>
      </c>
      <c r="C54" s="51">
        <v>10.87</v>
      </c>
      <c r="D54" s="52">
        <v>1142</v>
      </c>
      <c r="E54" s="51">
        <v>20</v>
      </c>
    </row>
    <row r="55" spans="1:5" x14ac:dyDescent="0.25">
      <c r="A55" s="51" t="s">
        <v>2316</v>
      </c>
      <c r="B55" s="51">
        <v>31.16</v>
      </c>
      <c r="C55" s="51">
        <v>9.34</v>
      </c>
      <c r="D55" s="52">
        <v>1146.8</v>
      </c>
      <c r="E55" s="51">
        <v>18</v>
      </c>
    </row>
    <row r="56" spans="1:5" x14ac:dyDescent="0.25">
      <c r="A56" s="51" t="s">
        <v>2315</v>
      </c>
      <c r="B56" s="51">
        <v>34.104999999999997</v>
      </c>
      <c r="C56" s="51">
        <v>5.03</v>
      </c>
      <c r="D56" s="52">
        <v>1149</v>
      </c>
      <c r="E56" s="51">
        <v>19</v>
      </c>
    </row>
    <row r="57" spans="1:5" x14ac:dyDescent="0.25">
      <c r="A57" s="51" t="s">
        <v>2314</v>
      </c>
      <c r="B57" s="51">
        <v>51.93</v>
      </c>
      <c r="C57" s="51">
        <v>11.05</v>
      </c>
      <c r="D57" s="52">
        <v>1149.4000000000001</v>
      </c>
      <c r="E57" s="51">
        <v>18</v>
      </c>
    </row>
    <row r="58" spans="1:5" x14ac:dyDescent="0.25">
      <c r="A58" s="51" t="s">
        <v>2313</v>
      </c>
      <c r="B58" s="51">
        <v>38.950000000000003</v>
      </c>
      <c r="C58" s="51">
        <v>11.95</v>
      </c>
      <c r="D58" s="52">
        <v>1158.32</v>
      </c>
      <c r="E58" s="51">
        <v>28</v>
      </c>
    </row>
    <row r="59" spans="1:5" x14ac:dyDescent="0.25">
      <c r="A59" s="51" t="s">
        <v>2312</v>
      </c>
      <c r="B59" s="51">
        <v>36.630000000000003</v>
      </c>
      <c r="C59" s="51">
        <v>7.72</v>
      </c>
      <c r="D59" s="52">
        <v>1163.46</v>
      </c>
      <c r="E59" s="51">
        <v>18</v>
      </c>
    </row>
    <row r="60" spans="1:5" x14ac:dyDescent="0.25">
      <c r="A60" s="51" t="s">
        <v>2311</v>
      </c>
      <c r="B60" s="51">
        <v>34.200000000000003</v>
      </c>
      <c r="C60" s="51">
        <v>5.75</v>
      </c>
      <c r="D60" s="52">
        <v>1165</v>
      </c>
      <c r="E60" s="51">
        <v>20</v>
      </c>
    </row>
    <row r="61" spans="1:5" x14ac:dyDescent="0.25">
      <c r="A61" s="51" t="s">
        <v>2310</v>
      </c>
      <c r="B61" s="51">
        <v>50.63</v>
      </c>
      <c r="C61" s="51">
        <v>11.89</v>
      </c>
      <c r="D61" s="52">
        <v>1167</v>
      </c>
      <c r="E61" s="51">
        <v>21</v>
      </c>
    </row>
    <row r="62" spans="1:5" x14ac:dyDescent="0.25">
      <c r="A62" s="51" t="s">
        <v>2309</v>
      </c>
      <c r="B62" s="51">
        <v>36.479999999999997</v>
      </c>
      <c r="C62" s="51">
        <v>6.2</v>
      </c>
      <c r="D62" s="52">
        <v>1178</v>
      </c>
      <c r="E62" s="51">
        <v>26</v>
      </c>
    </row>
    <row r="63" spans="1:5" x14ac:dyDescent="0.25">
      <c r="A63" s="51" t="s">
        <v>2308</v>
      </c>
      <c r="B63" s="51">
        <v>54.82</v>
      </c>
      <c r="C63" s="51">
        <v>10.61</v>
      </c>
      <c r="D63" s="52">
        <v>1178.07</v>
      </c>
      <c r="E63" s="51">
        <v>25</v>
      </c>
    </row>
    <row r="64" spans="1:5" x14ac:dyDescent="0.25">
      <c r="A64" s="51" t="s">
        <v>2307</v>
      </c>
      <c r="B64" s="51">
        <v>38.06</v>
      </c>
      <c r="C64" s="51">
        <v>6.04</v>
      </c>
      <c r="D64" s="52">
        <v>1191</v>
      </c>
      <c r="E64" s="51">
        <v>20</v>
      </c>
    </row>
    <row r="65" spans="1:5" x14ac:dyDescent="0.25">
      <c r="A65" s="51" t="s">
        <v>2306</v>
      </c>
      <c r="B65" s="51">
        <v>51.48</v>
      </c>
      <c r="C65" s="51">
        <v>9.33</v>
      </c>
      <c r="D65" s="52">
        <v>1200</v>
      </c>
      <c r="E65" s="51">
        <v>23</v>
      </c>
    </row>
    <row r="66" spans="1:5" x14ac:dyDescent="0.25">
      <c r="A66" s="51" t="s">
        <v>2305</v>
      </c>
      <c r="B66" s="51">
        <v>52.06</v>
      </c>
      <c r="C66" s="51">
        <v>11.47</v>
      </c>
      <c r="D66" s="52">
        <v>1200.55</v>
      </c>
      <c r="E66" s="51">
        <v>30</v>
      </c>
    </row>
    <row r="67" spans="1:5" x14ac:dyDescent="0.25">
      <c r="A67" s="51" t="s">
        <v>2304</v>
      </c>
      <c r="B67" s="51">
        <v>30.684999999999999</v>
      </c>
      <c r="C67" s="51">
        <v>7.02</v>
      </c>
      <c r="D67" s="52">
        <v>1210</v>
      </c>
      <c r="E67" s="51">
        <v>19</v>
      </c>
    </row>
    <row r="68" spans="1:5" x14ac:dyDescent="0.25">
      <c r="A68" s="51" t="s">
        <v>2303</v>
      </c>
      <c r="B68" s="51">
        <v>36.08</v>
      </c>
      <c r="C68" s="51">
        <v>8.8000000000000007</v>
      </c>
      <c r="D68" s="52">
        <v>1220</v>
      </c>
      <c r="E68" s="51">
        <v>26</v>
      </c>
    </row>
    <row r="69" spans="1:5" x14ac:dyDescent="0.25">
      <c r="A69" s="51" t="s">
        <v>2302</v>
      </c>
      <c r="B69" s="51">
        <v>54.99</v>
      </c>
      <c r="C69" s="51">
        <v>8.68</v>
      </c>
      <c r="D69" s="52">
        <v>1224</v>
      </c>
      <c r="E69" s="51">
        <v>18</v>
      </c>
    </row>
    <row r="70" spans="1:5" x14ac:dyDescent="0.25">
      <c r="A70" s="51" t="s">
        <v>2301</v>
      </c>
      <c r="B70" s="51">
        <v>35.97</v>
      </c>
      <c r="C70" s="51">
        <v>6.12</v>
      </c>
      <c r="D70" s="52">
        <v>1228</v>
      </c>
      <c r="E70" s="51">
        <v>18</v>
      </c>
    </row>
    <row r="71" spans="1:5" x14ac:dyDescent="0.25">
      <c r="A71" s="51" t="s">
        <v>2300</v>
      </c>
      <c r="B71" s="51">
        <v>45.54</v>
      </c>
      <c r="C71" s="51">
        <v>5.4</v>
      </c>
      <c r="D71" s="52">
        <v>1234</v>
      </c>
      <c r="E71" s="51">
        <v>24</v>
      </c>
    </row>
    <row r="72" spans="1:5" x14ac:dyDescent="0.25">
      <c r="A72" s="51" t="s">
        <v>2299</v>
      </c>
      <c r="B72" s="51">
        <v>35.53</v>
      </c>
      <c r="C72" s="51">
        <v>4.3600000000000003</v>
      </c>
      <c r="D72" s="52">
        <v>1237</v>
      </c>
      <c r="E72" s="51">
        <v>20</v>
      </c>
    </row>
    <row r="73" spans="1:5" x14ac:dyDescent="0.25">
      <c r="A73" s="51" t="s">
        <v>2298</v>
      </c>
      <c r="B73" s="51">
        <v>30.8</v>
      </c>
      <c r="C73" s="51">
        <v>9.77</v>
      </c>
      <c r="D73" s="52">
        <v>1240</v>
      </c>
      <c r="E73" s="51">
        <v>24</v>
      </c>
    </row>
    <row r="74" spans="1:5" x14ac:dyDescent="0.25">
      <c r="A74" s="51" t="s">
        <v>2297</v>
      </c>
      <c r="B74" s="51">
        <v>38.39</v>
      </c>
      <c r="C74" s="51">
        <v>4.25</v>
      </c>
      <c r="D74" s="52">
        <v>1241</v>
      </c>
      <c r="E74" s="51">
        <v>20</v>
      </c>
    </row>
    <row r="75" spans="1:5" x14ac:dyDescent="0.25">
      <c r="A75" s="51" t="s">
        <v>2296</v>
      </c>
      <c r="B75" s="51">
        <v>32.299999999999997</v>
      </c>
      <c r="C75" s="51">
        <v>4.76</v>
      </c>
      <c r="D75" s="52">
        <v>1241.57</v>
      </c>
      <c r="E75" s="51">
        <v>19</v>
      </c>
    </row>
    <row r="76" spans="1:5" x14ac:dyDescent="0.25">
      <c r="A76" s="51" t="s">
        <v>2295</v>
      </c>
      <c r="B76" s="51">
        <v>48.8</v>
      </c>
      <c r="C76" s="51">
        <v>6.22</v>
      </c>
      <c r="D76" s="52">
        <v>1242.26</v>
      </c>
      <c r="E76" s="51">
        <v>19</v>
      </c>
    </row>
    <row r="77" spans="1:5" x14ac:dyDescent="0.25">
      <c r="A77" s="51" t="s">
        <v>2294</v>
      </c>
      <c r="B77" s="51">
        <v>45.5</v>
      </c>
      <c r="C77" s="51">
        <v>7.96</v>
      </c>
      <c r="D77" s="52">
        <v>1242.82</v>
      </c>
      <c r="E77" s="51">
        <v>19</v>
      </c>
    </row>
    <row r="78" spans="1:5" x14ac:dyDescent="0.25">
      <c r="A78" s="51" t="s">
        <v>2293</v>
      </c>
      <c r="B78" s="51">
        <v>53.61</v>
      </c>
      <c r="C78" s="51">
        <v>10.92</v>
      </c>
      <c r="D78" s="52">
        <v>1252.4100000000001</v>
      </c>
      <c r="E78" s="51">
        <v>19</v>
      </c>
    </row>
    <row r="79" spans="1:5" x14ac:dyDescent="0.25">
      <c r="A79" s="51" t="s">
        <v>2292</v>
      </c>
      <c r="B79" s="51">
        <v>36.19</v>
      </c>
      <c r="C79" s="51">
        <v>11.51</v>
      </c>
      <c r="D79" s="52">
        <v>1253</v>
      </c>
      <c r="E79" s="51">
        <v>25</v>
      </c>
    </row>
    <row r="80" spans="1:5" x14ac:dyDescent="0.25">
      <c r="A80" s="51" t="s">
        <v>2291</v>
      </c>
      <c r="B80" s="51">
        <v>34.6</v>
      </c>
      <c r="C80" s="51">
        <v>5.99</v>
      </c>
      <c r="D80" s="52">
        <v>1253.94</v>
      </c>
      <c r="E80" s="51">
        <v>19</v>
      </c>
    </row>
    <row r="81" spans="1:5" x14ac:dyDescent="0.25">
      <c r="A81" s="51" t="s">
        <v>2290</v>
      </c>
      <c r="B81" s="51">
        <v>54.12</v>
      </c>
      <c r="C81" s="51">
        <v>11.57</v>
      </c>
      <c r="D81" s="52">
        <v>1256.3</v>
      </c>
      <c r="E81" s="51">
        <v>19</v>
      </c>
    </row>
    <row r="82" spans="1:5" x14ac:dyDescent="0.25">
      <c r="A82" s="51" t="s">
        <v>2289</v>
      </c>
      <c r="B82" s="51">
        <v>48.82</v>
      </c>
      <c r="C82" s="51">
        <v>6.67</v>
      </c>
      <c r="D82" s="52">
        <v>1261.44</v>
      </c>
      <c r="E82" s="51">
        <v>19</v>
      </c>
    </row>
    <row r="83" spans="1:5" x14ac:dyDescent="0.25">
      <c r="A83" s="51" t="s">
        <v>2288</v>
      </c>
      <c r="B83" s="51">
        <v>51.01</v>
      </c>
      <c r="C83" s="51">
        <v>9.1999999999999993</v>
      </c>
      <c r="D83" s="52">
        <v>1261.8599999999999</v>
      </c>
      <c r="E83" s="51">
        <v>19</v>
      </c>
    </row>
    <row r="84" spans="1:5" x14ac:dyDescent="0.25">
      <c r="A84" s="51" t="s">
        <v>2287</v>
      </c>
      <c r="B84" s="51">
        <v>45.65</v>
      </c>
      <c r="C84" s="51">
        <v>5.1100000000000003</v>
      </c>
      <c r="D84" s="52">
        <v>1263.25</v>
      </c>
      <c r="E84" s="51">
        <v>19</v>
      </c>
    </row>
    <row r="85" spans="1:5" x14ac:dyDescent="0.25">
      <c r="A85" s="51" t="s">
        <v>2286</v>
      </c>
      <c r="B85" s="51">
        <v>52.9</v>
      </c>
      <c r="C85" s="51">
        <v>5.34</v>
      </c>
      <c r="D85" s="52">
        <v>1267</v>
      </c>
      <c r="E85" s="51">
        <v>20</v>
      </c>
    </row>
    <row r="86" spans="1:5" x14ac:dyDescent="0.25">
      <c r="A86" s="51" t="s">
        <v>2285</v>
      </c>
      <c r="B86" s="51">
        <v>45.41</v>
      </c>
      <c r="C86" s="51">
        <v>4.03</v>
      </c>
      <c r="D86" s="52">
        <v>1276</v>
      </c>
      <c r="E86" s="51">
        <v>25</v>
      </c>
    </row>
    <row r="87" spans="1:5" x14ac:dyDescent="0.25">
      <c r="A87" s="51" t="s">
        <v>2284</v>
      </c>
      <c r="B87" s="51">
        <v>49.41</v>
      </c>
      <c r="C87" s="51">
        <v>4.2300000000000004</v>
      </c>
      <c r="D87" s="52">
        <v>1283</v>
      </c>
      <c r="E87" s="51">
        <v>18</v>
      </c>
    </row>
    <row r="88" spans="1:5" x14ac:dyDescent="0.25">
      <c r="A88" s="51" t="s">
        <v>2283</v>
      </c>
      <c r="B88" s="51">
        <v>31.824999999999999</v>
      </c>
      <c r="C88" s="51">
        <v>4.0599999999999996</v>
      </c>
      <c r="D88" s="52">
        <v>1285</v>
      </c>
      <c r="E88" s="51">
        <v>18</v>
      </c>
    </row>
    <row r="89" spans="1:5" x14ac:dyDescent="0.25">
      <c r="A89" s="51" t="s">
        <v>2282</v>
      </c>
      <c r="B89" s="51">
        <v>51.28</v>
      </c>
      <c r="C89" s="51">
        <v>4.68</v>
      </c>
      <c r="D89" s="52">
        <v>1286</v>
      </c>
      <c r="E89" s="51">
        <v>22</v>
      </c>
    </row>
    <row r="90" spans="1:5" x14ac:dyDescent="0.25">
      <c r="A90" s="51" t="s">
        <v>2281</v>
      </c>
      <c r="B90" s="51">
        <v>34.96</v>
      </c>
      <c r="C90" s="51">
        <v>4.34</v>
      </c>
      <c r="D90" s="52">
        <v>1290.93</v>
      </c>
      <c r="E90" s="51">
        <v>25</v>
      </c>
    </row>
    <row r="91" spans="1:5" x14ac:dyDescent="0.25">
      <c r="A91" s="51" t="s">
        <v>2280</v>
      </c>
      <c r="B91" s="51">
        <v>33.11</v>
      </c>
      <c r="C91" s="51">
        <v>10.51</v>
      </c>
      <c r="D91" s="52">
        <v>1293</v>
      </c>
      <c r="E91" s="51">
        <v>21</v>
      </c>
    </row>
    <row r="92" spans="1:5" x14ac:dyDescent="0.25">
      <c r="A92" s="51" t="s">
        <v>2279</v>
      </c>
      <c r="B92" s="51">
        <v>54.74</v>
      </c>
      <c r="C92" s="51">
        <v>5.84</v>
      </c>
      <c r="D92" s="52">
        <v>1304</v>
      </c>
      <c r="E92" s="51">
        <v>20</v>
      </c>
    </row>
    <row r="93" spans="1:5" x14ac:dyDescent="0.25">
      <c r="A93" s="51" t="s">
        <v>2278</v>
      </c>
      <c r="B93" s="51">
        <v>32.56</v>
      </c>
      <c r="C93" s="51">
        <v>5.41</v>
      </c>
      <c r="D93" s="52">
        <v>1304</v>
      </c>
      <c r="E93" s="51">
        <v>23</v>
      </c>
    </row>
    <row r="94" spans="1:5" x14ac:dyDescent="0.25">
      <c r="A94" s="51" t="s">
        <v>2277</v>
      </c>
      <c r="B94" s="51">
        <v>39.049999999999997</v>
      </c>
      <c r="C94" s="51">
        <v>6.06</v>
      </c>
      <c r="D94" s="52">
        <v>1315</v>
      </c>
      <c r="E94" s="51">
        <v>20</v>
      </c>
    </row>
    <row r="95" spans="1:5" x14ac:dyDescent="0.25">
      <c r="A95" s="51" t="s">
        <v>2276</v>
      </c>
      <c r="B95" s="51">
        <v>42.75</v>
      </c>
      <c r="C95" s="51">
        <v>4.22</v>
      </c>
      <c r="D95" s="52">
        <v>1329.17</v>
      </c>
      <c r="E95" s="51">
        <v>23</v>
      </c>
    </row>
    <row r="96" spans="1:5" x14ac:dyDescent="0.25">
      <c r="A96" s="51" t="s">
        <v>2275</v>
      </c>
      <c r="B96" s="51">
        <v>50.58</v>
      </c>
      <c r="C96" s="51">
        <v>5.12</v>
      </c>
      <c r="D96" s="52">
        <v>1332.61</v>
      </c>
      <c r="E96" s="51">
        <v>24</v>
      </c>
    </row>
    <row r="97" spans="1:5" x14ac:dyDescent="0.25">
      <c r="A97" s="51" t="s">
        <v>2274</v>
      </c>
      <c r="B97" s="51">
        <v>30.495000000000001</v>
      </c>
      <c r="C97" s="51">
        <v>4.57</v>
      </c>
      <c r="D97" s="52">
        <v>1338</v>
      </c>
      <c r="E97" s="51">
        <v>27</v>
      </c>
    </row>
    <row r="98" spans="1:5" x14ac:dyDescent="0.25">
      <c r="A98" s="51" t="s">
        <v>2273</v>
      </c>
      <c r="B98" s="51">
        <v>48.31</v>
      </c>
      <c r="C98" s="51">
        <v>9.58</v>
      </c>
      <c r="D98" s="52">
        <v>1341.16</v>
      </c>
      <c r="E98" s="51">
        <v>25</v>
      </c>
    </row>
    <row r="99" spans="1:5" x14ac:dyDescent="0.25">
      <c r="A99" s="51" t="s">
        <v>2272</v>
      </c>
      <c r="B99" s="51">
        <v>48.99</v>
      </c>
      <c r="C99" s="51">
        <v>9.7799999999999994</v>
      </c>
      <c r="D99" s="52">
        <v>1359</v>
      </c>
      <c r="E99" s="51">
        <v>24</v>
      </c>
    </row>
    <row r="100" spans="1:5" x14ac:dyDescent="0.25">
      <c r="A100" s="51" t="s">
        <v>2271</v>
      </c>
      <c r="B100" s="51">
        <v>38.39</v>
      </c>
      <c r="C100" s="51">
        <v>4.1100000000000003</v>
      </c>
      <c r="D100" s="52">
        <v>1382</v>
      </c>
      <c r="E100" s="51">
        <v>20</v>
      </c>
    </row>
    <row r="101" spans="1:5" x14ac:dyDescent="0.25">
      <c r="A101" s="51" t="s">
        <v>2270</v>
      </c>
      <c r="B101" s="51">
        <v>44.34</v>
      </c>
      <c r="C101" s="51">
        <v>4.0199999999999996</v>
      </c>
      <c r="D101" s="52">
        <v>1389</v>
      </c>
      <c r="E101" s="51">
        <v>23</v>
      </c>
    </row>
    <row r="102" spans="1:5" x14ac:dyDescent="0.25">
      <c r="A102" s="51" t="s">
        <v>2269</v>
      </c>
      <c r="B102" s="51">
        <v>41.51</v>
      </c>
      <c r="C102" s="51">
        <v>6.92</v>
      </c>
      <c r="D102" s="52">
        <v>1390</v>
      </c>
      <c r="E102" s="51">
        <v>20</v>
      </c>
    </row>
    <row r="103" spans="1:5" x14ac:dyDescent="0.25">
      <c r="A103" s="51" t="s">
        <v>2268</v>
      </c>
      <c r="B103" s="51">
        <v>48.2</v>
      </c>
      <c r="C103" s="51">
        <v>4.84</v>
      </c>
      <c r="D103" s="52">
        <v>1391.53</v>
      </c>
      <c r="E103" s="51">
        <v>20</v>
      </c>
    </row>
    <row r="104" spans="1:5" x14ac:dyDescent="0.25">
      <c r="A104" s="51" t="s">
        <v>2267</v>
      </c>
      <c r="B104" s="51">
        <v>35.75</v>
      </c>
      <c r="C104" s="51">
        <v>8</v>
      </c>
      <c r="D104" s="52">
        <v>1400.44</v>
      </c>
      <c r="E104" s="51">
        <v>24</v>
      </c>
    </row>
    <row r="105" spans="1:5" x14ac:dyDescent="0.25">
      <c r="A105" s="51" t="s">
        <v>2266</v>
      </c>
      <c r="B105" s="51">
        <v>53.81</v>
      </c>
      <c r="C105" s="51">
        <v>8.77</v>
      </c>
      <c r="D105" s="52">
        <v>1402</v>
      </c>
      <c r="E105" s="51">
        <v>25</v>
      </c>
    </row>
    <row r="106" spans="1:5" x14ac:dyDescent="0.25">
      <c r="A106" s="51" t="s">
        <v>2265</v>
      </c>
      <c r="B106" s="51">
        <v>49.48</v>
      </c>
      <c r="C106" s="51">
        <v>4.96</v>
      </c>
      <c r="D106" s="52">
        <v>1417</v>
      </c>
      <c r="E106" s="51">
        <v>26</v>
      </c>
    </row>
    <row r="107" spans="1:5" x14ac:dyDescent="0.25">
      <c r="A107" s="51" t="s">
        <v>2264</v>
      </c>
      <c r="B107" s="51">
        <v>34.1</v>
      </c>
      <c r="C107" s="51">
        <v>4.43</v>
      </c>
      <c r="D107" s="52">
        <v>1421</v>
      </c>
      <c r="E107" s="51">
        <v>21</v>
      </c>
    </row>
    <row r="108" spans="1:5" x14ac:dyDescent="0.25">
      <c r="A108" s="51" t="s">
        <v>2263</v>
      </c>
      <c r="B108" s="51">
        <v>35.299999999999997</v>
      </c>
      <c r="C108" s="51">
        <v>5.82</v>
      </c>
      <c r="D108" s="52">
        <v>1422</v>
      </c>
      <c r="E108" s="51">
        <v>25</v>
      </c>
    </row>
    <row r="109" spans="1:5" x14ac:dyDescent="0.25">
      <c r="A109" s="51" t="s">
        <v>2262</v>
      </c>
      <c r="B109" s="51">
        <v>43.83</v>
      </c>
      <c r="C109" s="51">
        <v>6.03</v>
      </c>
      <c r="D109" s="52">
        <v>1438</v>
      </c>
      <c r="E109" s="51">
        <v>22</v>
      </c>
    </row>
    <row r="110" spans="1:5" x14ac:dyDescent="0.25">
      <c r="A110" s="51" t="s">
        <v>2261</v>
      </c>
      <c r="B110" s="51">
        <v>50.07</v>
      </c>
      <c r="C110" s="51">
        <v>9.27</v>
      </c>
      <c r="D110" s="52">
        <v>1445</v>
      </c>
      <c r="E110" s="51">
        <v>25</v>
      </c>
    </row>
    <row r="111" spans="1:5" x14ac:dyDescent="0.25">
      <c r="A111" s="51" t="s">
        <v>2260</v>
      </c>
      <c r="B111" s="51">
        <v>32.774999999999999</v>
      </c>
      <c r="C111" s="51">
        <v>5.53</v>
      </c>
      <c r="D111" s="52">
        <v>1467</v>
      </c>
      <c r="E111" s="51">
        <v>19</v>
      </c>
    </row>
    <row r="112" spans="1:5" x14ac:dyDescent="0.25">
      <c r="A112" s="51" t="s">
        <v>2259</v>
      </c>
      <c r="B112" s="51">
        <v>34.104999999999997</v>
      </c>
      <c r="C112" s="51">
        <v>5.07</v>
      </c>
      <c r="D112" s="52">
        <v>1477</v>
      </c>
      <c r="E112" s="51">
        <v>24</v>
      </c>
    </row>
    <row r="113" spans="1:5" x14ac:dyDescent="0.25">
      <c r="A113" s="51" t="s">
        <v>2258</v>
      </c>
      <c r="B113" s="51">
        <v>48.93</v>
      </c>
      <c r="C113" s="51">
        <v>11.17</v>
      </c>
      <c r="D113" s="52">
        <v>1481</v>
      </c>
      <c r="E113" s="51">
        <v>25</v>
      </c>
    </row>
    <row r="114" spans="1:5" x14ac:dyDescent="0.25">
      <c r="A114" s="51" t="s">
        <v>2257</v>
      </c>
      <c r="B114" s="51">
        <v>37.07</v>
      </c>
      <c r="C114" s="51">
        <v>6.14</v>
      </c>
      <c r="D114" s="52">
        <v>1493</v>
      </c>
      <c r="E114" s="51">
        <v>27</v>
      </c>
    </row>
    <row r="115" spans="1:5" x14ac:dyDescent="0.25">
      <c r="A115" s="51" t="s">
        <v>2256</v>
      </c>
      <c r="B115" s="51">
        <v>51.51</v>
      </c>
      <c r="C115" s="51">
        <v>6.26</v>
      </c>
      <c r="D115" s="52">
        <v>1497</v>
      </c>
      <c r="E115" s="51">
        <v>24</v>
      </c>
    </row>
    <row r="116" spans="1:5" x14ac:dyDescent="0.25">
      <c r="A116" s="51" t="s">
        <v>2255</v>
      </c>
      <c r="B116" s="51">
        <v>34.799999999999997</v>
      </c>
      <c r="C116" s="51">
        <v>4.72</v>
      </c>
      <c r="D116" s="52">
        <v>1515.34</v>
      </c>
      <c r="E116" s="51">
        <v>21</v>
      </c>
    </row>
    <row r="117" spans="1:5" x14ac:dyDescent="0.25">
      <c r="A117" s="51" t="s">
        <v>2254</v>
      </c>
      <c r="B117" s="51">
        <v>36.67</v>
      </c>
      <c r="C117" s="51">
        <v>5.18</v>
      </c>
      <c r="D117" s="52">
        <v>1526.31</v>
      </c>
      <c r="E117" s="51">
        <v>21</v>
      </c>
    </row>
    <row r="118" spans="1:5" x14ac:dyDescent="0.25">
      <c r="A118" s="51" t="s">
        <v>2253</v>
      </c>
      <c r="B118" s="51">
        <v>30.9</v>
      </c>
      <c r="C118" s="51">
        <v>9.4</v>
      </c>
      <c r="D118" s="52">
        <v>1532.47</v>
      </c>
      <c r="E118" s="51">
        <v>22</v>
      </c>
    </row>
    <row r="119" spans="1:5" x14ac:dyDescent="0.25">
      <c r="A119" s="51" t="s">
        <v>2252</v>
      </c>
      <c r="B119" s="51">
        <v>30.495000000000001</v>
      </c>
      <c r="C119" s="51">
        <v>6.29</v>
      </c>
      <c r="D119" s="52">
        <v>1534.3</v>
      </c>
      <c r="E119" s="51">
        <v>21</v>
      </c>
    </row>
    <row r="120" spans="1:5" x14ac:dyDescent="0.25">
      <c r="A120" s="51" t="s">
        <v>2251</v>
      </c>
      <c r="B120" s="51">
        <v>44.88</v>
      </c>
      <c r="C120" s="51">
        <v>6.04</v>
      </c>
      <c r="D120" s="52">
        <v>1566.88</v>
      </c>
      <c r="E120" s="51">
        <v>30</v>
      </c>
    </row>
    <row r="121" spans="1:5" x14ac:dyDescent="0.25">
      <c r="A121" s="51" t="s">
        <v>2250</v>
      </c>
      <c r="B121" s="51">
        <v>44.32</v>
      </c>
      <c r="C121" s="51">
        <v>10.55</v>
      </c>
      <c r="D121" s="52">
        <v>1607.51</v>
      </c>
      <c r="E121" s="51">
        <v>18</v>
      </c>
    </row>
    <row r="122" spans="1:5" x14ac:dyDescent="0.25">
      <c r="A122" s="51" t="s">
        <v>2249</v>
      </c>
      <c r="B122" s="51">
        <v>46.39</v>
      </c>
      <c r="C122" s="51">
        <v>5.09</v>
      </c>
      <c r="D122" s="52">
        <v>1615.77</v>
      </c>
      <c r="E122" s="51">
        <v>18</v>
      </c>
    </row>
    <row r="123" spans="1:5" x14ac:dyDescent="0.25">
      <c r="A123" s="51" t="s">
        <v>2248</v>
      </c>
      <c r="B123" s="51">
        <v>42.13</v>
      </c>
      <c r="C123" s="51">
        <v>5.2</v>
      </c>
      <c r="D123" s="52">
        <v>1617.16</v>
      </c>
      <c r="E123" s="51">
        <v>27</v>
      </c>
    </row>
    <row r="124" spans="1:5" x14ac:dyDescent="0.25">
      <c r="A124" s="51" t="s">
        <v>2247</v>
      </c>
      <c r="B124" s="51">
        <v>30.78</v>
      </c>
      <c r="C124" s="51">
        <v>8.4499999999999993</v>
      </c>
      <c r="D124" s="52">
        <v>1621.34</v>
      </c>
      <c r="E124" s="51">
        <v>19</v>
      </c>
    </row>
    <row r="125" spans="1:5" x14ac:dyDescent="0.25">
      <c r="A125" s="51" t="s">
        <v>2246</v>
      </c>
      <c r="B125" s="51">
        <v>31.35</v>
      </c>
      <c r="C125" s="51">
        <v>9.5399999999999991</v>
      </c>
      <c r="D125" s="52">
        <v>1621.88</v>
      </c>
      <c r="E125" s="51">
        <v>18</v>
      </c>
    </row>
    <row r="126" spans="1:5" x14ac:dyDescent="0.25">
      <c r="A126" s="51" t="s">
        <v>2245</v>
      </c>
      <c r="B126" s="51">
        <v>41.46</v>
      </c>
      <c r="C126" s="51">
        <v>4.99</v>
      </c>
      <c r="D126" s="52">
        <v>1622.19</v>
      </c>
      <c r="E126" s="51">
        <v>18</v>
      </c>
    </row>
    <row r="127" spans="1:5" x14ac:dyDescent="0.25">
      <c r="A127" s="51" t="s">
        <v>2244</v>
      </c>
      <c r="B127" s="51">
        <v>48</v>
      </c>
      <c r="C127" s="51">
        <v>10.54</v>
      </c>
      <c r="D127" s="52">
        <v>1625.43</v>
      </c>
      <c r="E127" s="51">
        <v>19</v>
      </c>
    </row>
    <row r="128" spans="1:5" x14ac:dyDescent="0.25">
      <c r="A128" s="51" t="s">
        <v>2243</v>
      </c>
      <c r="B128" s="51">
        <v>49.13</v>
      </c>
      <c r="C128" s="51">
        <v>4.54</v>
      </c>
      <c r="D128" s="52">
        <v>1627.28</v>
      </c>
      <c r="E128" s="51">
        <v>19</v>
      </c>
    </row>
    <row r="129" spans="1:5" x14ac:dyDescent="0.25">
      <c r="A129" s="51" t="s">
        <v>2242</v>
      </c>
      <c r="B129" s="51">
        <v>37.799999999999997</v>
      </c>
      <c r="C129" s="51">
        <v>6.29</v>
      </c>
      <c r="D129" s="52">
        <v>1628.47</v>
      </c>
      <c r="E129" s="51">
        <v>19</v>
      </c>
    </row>
    <row r="130" spans="1:5" x14ac:dyDescent="0.25">
      <c r="A130" s="51" t="s">
        <v>2241</v>
      </c>
      <c r="B130" s="51">
        <v>38.299999999999997</v>
      </c>
      <c r="C130" s="51">
        <v>9.51</v>
      </c>
      <c r="D130" s="52">
        <v>1629.83</v>
      </c>
      <c r="E130" s="51">
        <v>18</v>
      </c>
    </row>
    <row r="131" spans="1:5" x14ac:dyDescent="0.25">
      <c r="A131" s="51" t="s">
        <v>2240</v>
      </c>
      <c r="B131" s="51">
        <v>32.774999999999999</v>
      </c>
      <c r="C131" s="51">
        <v>4.72</v>
      </c>
      <c r="D131" s="52">
        <v>1631.67</v>
      </c>
      <c r="E131" s="51">
        <v>18</v>
      </c>
    </row>
    <row r="132" spans="1:5" x14ac:dyDescent="0.25">
      <c r="A132" s="51" t="s">
        <v>2239</v>
      </c>
      <c r="B132" s="51">
        <v>34.200000000000003</v>
      </c>
      <c r="C132" s="51">
        <v>5.91</v>
      </c>
      <c r="D132" s="52">
        <v>1631.82</v>
      </c>
      <c r="E132" s="51">
        <v>18</v>
      </c>
    </row>
    <row r="133" spans="1:5" x14ac:dyDescent="0.25">
      <c r="A133" s="51" t="s">
        <v>2238</v>
      </c>
      <c r="B133" s="51">
        <v>30.2</v>
      </c>
      <c r="C133" s="51">
        <v>9.58</v>
      </c>
      <c r="D133" s="52">
        <v>1632.04</v>
      </c>
      <c r="E133" s="51">
        <v>19</v>
      </c>
    </row>
    <row r="134" spans="1:5" x14ac:dyDescent="0.25">
      <c r="A134" s="51" t="s">
        <v>2237</v>
      </c>
      <c r="B134" s="51">
        <v>48.32</v>
      </c>
      <c r="C134" s="51">
        <v>5.77</v>
      </c>
      <c r="D134" s="52">
        <v>1632.56</v>
      </c>
      <c r="E134" s="51">
        <v>19</v>
      </c>
    </row>
    <row r="135" spans="1:5" x14ac:dyDescent="0.25">
      <c r="A135" s="51" t="s">
        <v>2236</v>
      </c>
      <c r="B135" s="51">
        <v>44.86</v>
      </c>
      <c r="C135" s="51">
        <v>4.38</v>
      </c>
      <c r="D135" s="52">
        <v>1633.04</v>
      </c>
      <c r="E135" s="51">
        <v>18</v>
      </c>
    </row>
    <row r="136" spans="1:5" x14ac:dyDescent="0.25">
      <c r="A136" s="51" t="s">
        <v>2235</v>
      </c>
      <c r="B136" s="51">
        <v>52.15</v>
      </c>
      <c r="C136" s="51">
        <v>5.65</v>
      </c>
      <c r="D136" s="52">
        <v>1633.96</v>
      </c>
      <c r="E136" s="51">
        <v>18</v>
      </c>
    </row>
    <row r="137" spans="1:5" x14ac:dyDescent="0.25">
      <c r="A137" s="51" t="s">
        <v>2234</v>
      </c>
      <c r="B137" s="51">
        <v>41.12</v>
      </c>
      <c r="C137" s="51">
        <v>7.54</v>
      </c>
      <c r="D137" s="52">
        <v>1634.57</v>
      </c>
      <c r="E137" s="51">
        <v>18</v>
      </c>
    </row>
    <row r="138" spans="1:5" x14ac:dyDescent="0.25">
      <c r="A138" s="51" t="s">
        <v>2233</v>
      </c>
      <c r="B138" s="51">
        <v>38.39</v>
      </c>
      <c r="C138" s="51">
        <v>5.1100000000000003</v>
      </c>
      <c r="D138" s="52">
        <v>1635.73</v>
      </c>
      <c r="E138" s="51">
        <v>19</v>
      </c>
    </row>
    <row r="139" spans="1:5" x14ac:dyDescent="0.25">
      <c r="A139" s="51" t="s">
        <v>2232</v>
      </c>
      <c r="B139" s="51">
        <v>46.85</v>
      </c>
      <c r="C139" s="51">
        <v>4.25</v>
      </c>
      <c r="D139" s="52">
        <v>1639.56</v>
      </c>
      <c r="E139" s="51">
        <v>19</v>
      </c>
    </row>
    <row r="140" spans="1:5" x14ac:dyDescent="0.25">
      <c r="A140" s="51" t="s">
        <v>2231</v>
      </c>
      <c r="B140" s="51">
        <v>42.24</v>
      </c>
      <c r="C140" s="51">
        <v>5.55</v>
      </c>
      <c r="D140" s="52">
        <v>1639.56</v>
      </c>
      <c r="E140" s="51">
        <v>19</v>
      </c>
    </row>
    <row r="141" spans="1:5" x14ac:dyDescent="0.25">
      <c r="A141" s="51" t="s">
        <v>2230</v>
      </c>
      <c r="B141" s="51">
        <v>34.39</v>
      </c>
      <c r="C141" s="51">
        <v>5.78</v>
      </c>
      <c r="D141" s="52">
        <v>1646.43</v>
      </c>
      <c r="E141" s="51">
        <v>19</v>
      </c>
    </row>
    <row r="142" spans="1:5" x14ac:dyDescent="0.25">
      <c r="A142" s="51" t="s">
        <v>2229</v>
      </c>
      <c r="B142" s="51">
        <v>42.89</v>
      </c>
      <c r="C142" s="51">
        <v>5.28</v>
      </c>
      <c r="D142" s="52">
        <v>1665</v>
      </c>
      <c r="E142" s="51">
        <v>22</v>
      </c>
    </row>
    <row r="143" spans="1:5" x14ac:dyDescent="0.25">
      <c r="A143" s="51" t="s">
        <v>2228</v>
      </c>
      <c r="B143" s="51">
        <v>36.299999999999997</v>
      </c>
      <c r="C143" s="51">
        <v>5.39</v>
      </c>
      <c r="D143" s="52">
        <v>1674.63</v>
      </c>
      <c r="E143" s="51">
        <v>22</v>
      </c>
    </row>
    <row r="144" spans="1:5" x14ac:dyDescent="0.25">
      <c r="A144" s="51" t="s">
        <v>2227</v>
      </c>
      <c r="B144" s="51">
        <v>35.200000000000003</v>
      </c>
      <c r="C144" s="51">
        <v>8.01</v>
      </c>
      <c r="D144" s="52">
        <v>1682.6</v>
      </c>
      <c r="E144" s="51">
        <v>22</v>
      </c>
    </row>
    <row r="145" spans="1:5" x14ac:dyDescent="0.25">
      <c r="A145" s="51" t="s">
        <v>2226</v>
      </c>
      <c r="B145" s="51">
        <v>53.62</v>
      </c>
      <c r="C145" s="51">
        <v>5.21</v>
      </c>
      <c r="D145" s="52">
        <v>1694.8</v>
      </c>
      <c r="E145" s="51">
        <v>18</v>
      </c>
    </row>
    <row r="146" spans="1:5" x14ac:dyDescent="0.25">
      <c r="A146" s="51" t="s">
        <v>2225</v>
      </c>
      <c r="B146" s="51">
        <v>36.67</v>
      </c>
      <c r="C146" s="51">
        <v>6.27</v>
      </c>
      <c r="D146" s="52">
        <v>1702.46</v>
      </c>
      <c r="E146" s="51">
        <v>18</v>
      </c>
    </row>
    <row r="147" spans="1:5" x14ac:dyDescent="0.25">
      <c r="A147" s="51" t="s">
        <v>2224</v>
      </c>
      <c r="B147" s="51">
        <v>33.4</v>
      </c>
      <c r="C147" s="51">
        <v>10.73</v>
      </c>
      <c r="D147" s="52">
        <v>1704.57</v>
      </c>
      <c r="E147" s="51">
        <v>18</v>
      </c>
    </row>
    <row r="148" spans="1:5" x14ac:dyDescent="0.25">
      <c r="A148" s="51" t="s">
        <v>2223</v>
      </c>
      <c r="B148" s="51">
        <v>42.71</v>
      </c>
      <c r="C148" s="51">
        <v>10.52</v>
      </c>
      <c r="D148" s="52">
        <v>1704.7</v>
      </c>
      <c r="E148" s="51">
        <v>18</v>
      </c>
    </row>
    <row r="149" spans="1:5" x14ac:dyDescent="0.25">
      <c r="A149" s="51" t="s">
        <v>2222</v>
      </c>
      <c r="B149" s="51">
        <v>41.52</v>
      </c>
      <c r="C149" s="51">
        <v>11.82</v>
      </c>
      <c r="D149" s="52">
        <v>1705.62</v>
      </c>
      <c r="E149" s="51">
        <v>18</v>
      </c>
    </row>
    <row r="150" spans="1:5" x14ac:dyDescent="0.25">
      <c r="A150" s="51" t="s">
        <v>2221</v>
      </c>
      <c r="B150" s="51">
        <v>39.4</v>
      </c>
      <c r="C150" s="51">
        <v>6.76</v>
      </c>
      <c r="D150" s="52">
        <v>1708</v>
      </c>
      <c r="E150" s="51">
        <v>18</v>
      </c>
    </row>
    <row r="151" spans="1:5" x14ac:dyDescent="0.25">
      <c r="A151" s="51" t="s">
        <v>2220</v>
      </c>
      <c r="B151" s="51">
        <v>46.45</v>
      </c>
      <c r="C151" s="51">
        <v>5.62</v>
      </c>
      <c r="D151" s="52">
        <v>1708.93</v>
      </c>
      <c r="E151" s="51">
        <v>18</v>
      </c>
    </row>
    <row r="152" spans="1:5" x14ac:dyDescent="0.25">
      <c r="A152" s="51" t="s">
        <v>2219</v>
      </c>
      <c r="B152" s="51">
        <v>35.75</v>
      </c>
      <c r="C152" s="51">
        <v>4.1900000000000004</v>
      </c>
      <c r="D152" s="52">
        <v>1711.03</v>
      </c>
      <c r="E152" s="51">
        <v>18</v>
      </c>
    </row>
    <row r="153" spans="1:5" x14ac:dyDescent="0.25">
      <c r="A153" s="51" t="s">
        <v>2218</v>
      </c>
      <c r="B153" s="51">
        <v>26.07</v>
      </c>
      <c r="C153" s="51">
        <v>5.32</v>
      </c>
      <c r="D153" s="52">
        <v>1712.23</v>
      </c>
      <c r="E153" s="51">
        <v>18</v>
      </c>
    </row>
    <row r="154" spans="1:5" x14ac:dyDescent="0.25">
      <c r="A154" s="51" t="s">
        <v>2217</v>
      </c>
      <c r="B154" s="51">
        <v>36.54</v>
      </c>
      <c r="C154" s="51">
        <v>4.46</v>
      </c>
      <c r="D154" s="52">
        <v>1719.44</v>
      </c>
      <c r="E154" s="51">
        <v>18</v>
      </c>
    </row>
    <row r="155" spans="1:5" x14ac:dyDescent="0.25">
      <c r="A155" s="51" t="s">
        <v>2216</v>
      </c>
      <c r="B155" s="51">
        <v>51.64</v>
      </c>
      <c r="C155" s="51">
        <v>5.65</v>
      </c>
      <c r="D155" s="52">
        <v>1720.35</v>
      </c>
      <c r="E155" s="51">
        <v>18</v>
      </c>
    </row>
    <row r="156" spans="1:5" x14ac:dyDescent="0.25">
      <c r="A156" s="51" t="s">
        <v>2215</v>
      </c>
      <c r="B156" s="51">
        <v>42.83</v>
      </c>
      <c r="C156" s="51">
        <v>6.04</v>
      </c>
      <c r="D156" s="52">
        <v>1725.55</v>
      </c>
      <c r="E156" s="51">
        <v>18</v>
      </c>
    </row>
    <row r="157" spans="1:5" x14ac:dyDescent="0.25">
      <c r="A157" s="51" t="s">
        <v>2214</v>
      </c>
      <c r="B157" s="51">
        <v>40.15</v>
      </c>
      <c r="C157" s="51">
        <v>5.76</v>
      </c>
      <c r="D157" s="52">
        <v>1727.54</v>
      </c>
      <c r="E157" s="51">
        <v>18</v>
      </c>
    </row>
    <row r="158" spans="1:5" x14ac:dyDescent="0.25">
      <c r="A158" s="51" t="s">
        <v>2213</v>
      </c>
      <c r="B158" s="51">
        <v>27.8</v>
      </c>
      <c r="C158" s="51">
        <v>4.3600000000000003</v>
      </c>
      <c r="D158" s="52">
        <v>1727.79</v>
      </c>
      <c r="E158" s="51">
        <v>19</v>
      </c>
    </row>
    <row r="159" spans="1:5" x14ac:dyDescent="0.25">
      <c r="A159" s="51" t="s">
        <v>2212</v>
      </c>
      <c r="B159" s="51">
        <v>45.81</v>
      </c>
      <c r="C159" s="51">
        <v>4.76</v>
      </c>
      <c r="D159" s="52">
        <v>1728.9</v>
      </c>
      <c r="E159" s="51">
        <v>19</v>
      </c>
    </row>
    <row r="160" spans="1:5" x14ac:dyDescent="0.25">
      <c r="A160" s="51" t="s">
        <v>2211</v>
      </c>
      <c r="B160" s="51">
        <v>34.43</v>
      </c>
      <c r="C160" s="51">
        <v>10.82</v>
      </c>
      <c r="D160" s="52">
        <v>1731.68</v>
      </c>
      <c r="E160" s="51">
        <v>19</v>
      </c>
    </row>
    <row r="161" spans="1:5" x14ac:dyDescent="0.25">
      <c r="A161" s="51" t="s">
        <v>2210</v>
      </c>
      <c r="B161" s="51">
        <v>41.33</v>
      </c>
      <c r="C161" s="51">
        <v>4.01</v>
      </c>
      <c r="D161" s="52">
        <v>1737.38</v>
      </c>
      <c r="E161" s="51">
        <v>19</v>
      </c>
    </row>
    <row r="162" spans="1:5" x14ac:dyDescent="0.25">
      <c r="A162" s="51" t="s">
        <v>2209</v>
      </c>
      <c r="B162" s="51">
        <v>31.92</v>
      </c>
      <c r="C162" s="51">
        <v>5.12</v>
      </c>
      <c r="D162" s="52">
        <v>1743.21</v>
      </c>
      <c r="E162" s="51">
        <v>19</v>
      </c>
    </row>
    <row r="163" spans="1:5" x14ac:dyDescent="0.25">
      <c r="A163" s="51" t="s">
        <v>2208</v>
      </c>
      <c r="B163" s="51">
        <v>39.799999999999997</v>
      </c>
      <c r="C163" s="51">
        <v>10.54</v>
      </c>
      <c r="D163" s="52">
        <v>1744.47</v>
      </c>
      <c r="E163" s="51">
        <v>19</v>
      </c>
    </row>
    <row r="164" spans="1:5" x14ac:dyDescent="0.25">
      <c r="A164" s="51" t="s">
        <v>2207</v>
      </c>
      <c r="B164" s="51">
        <v>42.82</v>
      </c>
      <c r="C164" s="51">
        <v>4.21</v>
      </c>
      <c r="D164" s="52">
        <v>1748.77</v>
      </c>
      <c r="E164" s="51">
        <v>19</v>
      </c>
    </row>
    <row r="165" spans="1:5" x14ac:dyDescent="0.25">
      <c r="A165" s="51" t="s">
        <v>2206</v>
      </c>
      <c r="B165" s="51">
        <v>33.630000000000003</v>
      </c>
      <c r="C165" s="51">
        <v>5.42</v>
      </c>
      <c r="D165" s="52">
        <v>1756.6</v>
      </c>
      <c r="E165" s="51">
        <v>24</v>
      </c>
    </row>
    <row r="166" spans="1:5" x14ac:dyDescent="0.25">
      <c r="A166" s="51" t="s">
        <v>2205</v>
      </c>
      <c r="B166" s="51">
        <v>37.07</v>
      </c>
      <c r="C166" s="51">
        <v>4.28</v>
      </c>
      <c r="D166" s="52">
        <v>1759.34</v>
      </c>
      <c r="E166" s="51">
        <v>19</v>
      </c>
    </row>
    <row r="167" spans="1:5" x14ac:dyDescent="0.25">
      <c r="A167" s="51" t="s">
        <v>2204</v>
      </c>
      <c r="B167" s="51">
        <v>35.625</v>
      </c>
      <c r="C167" s="51">
        <v>8.9</v>
      </c>
      <c r="D167" s="52">
        <v>1769.53</v>
      </c>
      <c r="E167" s="51">
        <v>20</v>
      </c>
    </row>
    <row r="168" spans="1:5" x14ac:dyDescent="0.25">
      <c r="A168" s="51" t="s">
        <v>2203</v>
      </c>
      <c r="B168" s="51">
        <v>42.69</v>
      </c>
      <c r="C168" s="51">
        <v>4.8899999999999997</v>
      </c>
      <c r="D168" s="52">
        <v>1815.88</v>
      </c>
      <c r="E168" s="51">
        <v>23</v>
      </c>
    </row>
    <row r="169" spans="1:5" x14ac:dyDescent="0.25">
      <c r="A169" s="51" t="s">
        <v>2202</v>
      </c>
      <c r="B169" s="51">
        <v>37.869999999999997</v>
      </c>
      <c r="C169" s="51">
        <v>4.29</v>
      </c>
      <c r="D169" s="52">
        <v>1822.54</v>
      </c>
      <c r="E169" s="51">
        <v>18</v>
      </c>
    </row>
    <row r="170" spans="1:5" x14ac:dyDescent="0.25">
      <c r="A170" s="51" t="s">
        <v>2201</v>
      </c>
      <c r="B170" s="51">
        <v>40.61</v>
      </c>
      <c r="C170" s="51">
        <v>8</v>
      </c>
      <c r="D170" s="52">
        <v>1824.29</v>
      </c>
      <c r="E170" s="51">
        <v>23</v>
      </c>
    </row>
    <row r="171" spans="1:5" x14ac:dyDescent="0.25">
      <c r="A171" s="51" t="s">
        <v>2200</v>
      </c>
      <c r="B171" s="51">
        <v>30.78</v>
      </c>
      <c r="C171" s="51">
        <v>4.67</v>
      </c>
      <c r="D171" s="52">
        <v>1826.84</v>
      </c>
      <c r="E171" s="51">
        <v>23</v>
      </c>
    </row>
    <row r="172" spans="1:5" x14ac:dyDescent="0.25">
      <c r="A172" s="51" t="s">
        <v>2199</v>
      </c>
      <c r="B172" s="51">
        <v>49.49</v>
      </c>
      <c r="C172" s="51">
        <v>4.5</v>
      </c>
      <c r="D172" s="52">
        <v>1832.09</v>
      </c>
      <c r="E172" s="51">
        <v>19</v>
      </c>
    </row>
    <row r="173" spans="1:5" x14ac:dyDescent="0.25">
      <c r="A173" s="51" t="s">
        <v>2198</v>
      </c>
      <c r="B173" s="51">
        <v>37.619999999999997</v>
      </c>
      <c r="C173" s="51">
        <v>6.32</v>
      </c>
      <c r="D173" s="52">
        <v>1837.24</v>
      </c>
      <c r="E173" s="51">
        <v>19</v>
      </c>
    </row>
    <row r="174" spans="1:5" x14ac:dyDescent="0.25">
      <c r="A174" s="51" t="s">
        <v>2197</v>
      </c>
      <c r="B174" s="51">
        <v>36.08</v>
      </c>
      <c r="C174" s="51">
        <v>6.1</v>
      </c>
      <c r="D174" s="52">
        <v>1837.28</v>
      </c>
      <c r="E174" s="51">
        <v>23</v>
      </c>
    </row>
    <row r="175" spans="1:5" x14ac:dyDescent="0.25">
      <c r="A175" s="51" t="s">
        <v>2196</v>
      </c>
      <c r="B175" s="51">
        <v>33.5</v>
      </c>
      <c r="C175" s="51">
        <v>5.4</v>
      </c>
      <c r="D175" s="52">
        <v>1842.52</v>
      </c>
      <c r="E175" s="51">
        <v>19</v>
      </c>
    </row>
    <row r="176" spans="1:5" x14ac:dyDescent="0.25">
      <c r="A176" s="51" t="s">
        <v>2195</v>
      </c>
      <c r="B176" s="51">
        <v>47.46</v>
      </c>
      <c r="C176" s="51">
        <v>6.24</v>
      </c>
      <c r="D176" s="52">
        <v>1850.55</v>
      </c>
      <c r="E176" s="51">
        <v>28</v>
      </c>
    </row>
    <row r="177" spans="1:5" x14ac:dyDescent="0.25">
      <c r="A177" s="51" t="s">
        <v>2194</v>
      </c>
      <c r="B177" s="51">
        <v>49.24</v>
      </c>
      <c r="C177" s="51">
        <v>4.45</v>
      </c>
      <c r="D177" s="52">
        <v>1863.45</v>
      </c>
      <c r="E177" s="51">
        <v>18</v>
      </c>
    </row>
    <row r="178" spans="1:5" x14ac:dyDescent="0.25">
      <c r="A178" s="51" t="s">
        <v>2193</v>
      </c>
      <c r="B178" s="51">
        <v>54.4</v>
      </c>
      <c r="C178" s="51">
        <v>5.22</v>
      </c>
      <c r="D178" s="52">
        <v>1865.98</v>
      </c>
      <c r="E178" s="51">
        <v>26</v>
      </c>
    </row>
    <row r="179" spans="1:5" x14ac:dyDescent="0.25">
      <c r="A179" s="51" t="s">
        <v>2192</v>
      </c>
      <c r="B179" s="51">
        <v>35.53</v>
      </c>
      <c r="C179" s="51">
        <v>4.6100000000000003</v>
      </c>
      <c r="D179" s="52">
        <v>1875.34</v>
      </c>
      <c r="E179" s="51">
        <v>20</v>
      </c>
    </row>
    <row r="180" spans="1:5" x14ac:dyDescent="0.25">
      <c r="A180" s="51" t="s">
        <v>2191</v>
      </c>
      <c r="B180" s="51">
        <v>39.729999999999997</v>
      </c>
      <c r="C180" s="51">
        <v>6.24</v>
      </c>
      <c r="D180" s="52">
        <v>1877.93</v>
      </c>
      <c r="E180" s="51">
        <v>20</v>
      </c>
    </row>
    <row r="181" spans="1:5" x14ac:dyDescent="0.25">
      <c r="A181" s="51" t="s">
        <v>2190</v>
      </c>
      <c r="B181" s="51">
        <v>35.68</v>
      </c>
      <c r="C181" s="51">
        <v>10.039999999999999</v>
      </c>
      <c r="D181" s="52">
        <v>1880.07</v>
      </c>
      <c r="E181" s="51">
        <v>20</v>
      </c>
    </row>
    <row r="182" spans="1:5" x14ac:dyDescent="0.25">
      <c r="A182" s="51" t="s">
        <v>2189</v>
      </c>
      <c r="B182" s="51">
        <v>48.86</v>
      </c>
      <c r="C182" s="51">
        <v>6.09</v>
      </c>
      <c r="D182" s="52">
        <v>1880.49</v>
      </c>
      <c r="E182" s="51">
        <v>20</v>
      </c>
    </row>
    <row r="183" spans="1:5" x14ac:dyDescent="0.25">
      <c r="A183" s="51" t="s">
        <v>2188</v>
      </c>
      <c r="B183" s="51">
        <v>34.799999999999997</v>
      </c>
      <c r="C183" s="51">
        <v>11.4</v>
      </c>
      <c r="D183" s="52">
        <v>1906.36</v>
      </c>
      <c r="E183" s="51">
        <v>21</v>
      </c>
    </row>
    <row r="184" spans="1:5" x14ac:dyDescent="0.25">
      <c r="A184" s="51" t="s">
        <v>2187</v>
      </c>
      <c r="B184" s="51">
        <v>32.49</v>
      </c>
      <c r="C184" s="51">
        <v>4.29</v>
      </c>
      <c r="D184" s="52">
        <v>1908.9</v>
      </c>
      <c r="E184" s="51">
        <v>28</v>
      </c>
    </row>
    <row r="185" spans="1:5" x14ac:dyDescent="0.25">
      <c r="A185" s="51" t="s">
        <v>2186</v>
      </c>
      <c r="B185" s="51">
        <v>39</v>
      </c>
      <c r="C185" s="51">
        <v>5.7</v>
      </c>
      <c r="D185" s="52">
        <v>1909.53</v>
      </c>
      <c r="E185" s="51">
        <v>21</v>
      </c>
    </row>
    <row r="186" spans="1:5" x14ac:dyDescent="0.25">
      <c r="A186" s="51" t="s">
        <v>2185</v>
      </c>
      <c r="B186" s="51">
        <v>35.299999999999997</v>
      </c>
      <c r="C186" s="51">
        <v>6.09</v>
      </c>
      <c r="D186" s="52">
        <v>1917.32</v>
      </c>
      <c r="E186" s="51">
        <v>21</v>
      </c>
    </row>
    <row r="187" spans="1:5" x14ac:dyDescent="0.25">
      <c r="A187" s="51" t="s">
        <v>2184</v>
      </c>
      <c r="B187" s="51">
        <v>33.42</v>
      </c>
      <c r="C187" s="51">
        <v>10.67</v>
      </c>
      <c r="D187" s="52">
        <v>1964.78</v>
      </c>
      <c r="E187" s="51">
        <v>20</v>
      </c>
    </row>
    <row r="188" spans="1:5" x14ac:dyDescent="0.25">
      <c r="A188" s="51" t="s">
        <v>2183</v>
      </c>
      <c r="B188" s="51">
        <v>37.18</v>
      </c>
      <c r="C188" s="51">
        <v>6.75</v>
      </c>
      <c r="D188" s="52">
        <v>1967.02</v>
      </c>
      <c r="E188" s="51">
        <v>20</v>
      </c>
    </row>
    <row r="189" spans="1:5" x14ac:dyDescent="0.25">
      <c r="A189" s="51" t="s">
        <v>2182</v>
      </c>
      <c r="B189" s="51">
        <v>33.33</v>
      </c>
      <c r="C189" s="51">
        <v>9.26</v>
      </c>
      <c r="D189" s="52">
        <v>1969.61</v>
      </c>
      <c r="E189" s="51">
        <v>24</v>
      </c>
    </row>
    <row r="190" spans="1:5" x14ac:dyDescent="0.25">
      <c r="A190" s="51" t="s">
        <v>2181</v>
      </c>
      <c r="B190" s="51">
        <v>53.21</v>
      </c>
      <c r="C190" s="51">
        <v>4.2699999999999996</v>
      </c>
      <c r="D190" s="52">
        <v>1972.95</v>
      </c>
      <c r="E190" s="51">
        <v>24</v>
      </c>
    </row>
    <row r="191" spans="1:5" x14ac:dyDescent="0.25">
      <c r="A191" s="51" t="s">
        <v>2180</v>
      </c>
      <c r="B191" s="51">
        <v>38.729999999999997</v>
      </c>
      <c r="C191" s="51">
        <v>11.51</v>
      </c>
      <c r="D191" s="52">
        <v>1977.82</v>
      </c>
      <c r="E191" s="51">
        <v>24</v>
      </c>
    </row>
    <row r="192" spans="1:5" x14ac:dyDescent="0.25">
      <c r="A192" s="51" t="s">
        <v>2179</v>
      </c>
      <c r="B192" s="51">
        <v>29.73</v>
      </c>
      <c r="C192" s="51">
        <v>7.22</v>
      </c>
      <c r="D192" s="52">
        <v>1980.07</v>
      </c>
      <c r="E192" s="51">
        <v>20</v>
      </c>
    </row>
    <row r="193" spans="1:5" x14ac:dyDescent="0.25">
      <c r="A193" s="51" t="s">
        <v>2178</v>
      </c>
      <c r="B193" s="51">
        <v>34.700000000000003</v>
      </c>
      <c r="C193" s="51">
        <v>4.37</v>
      </c>
      <c r="D193" s="52">
        <v>1981.58</v>
      </c>
      <c r="E193" s="51">
        <v>24</v>
      </c>
    </row>
    <row r="194" spans="1:5" x14ac:dyDescent="0.25">
      <c r="A194" s="51" t="s">
        <v>2177</v>
      </c>
      <c r="B194" s="51">
        <v>38.28</v>
      </c>
      <c r="C194" s="51">
        <v>11.56</v>
      </c>
      <c r="D194" s="52">
        <v>1984.45</v>
      </c>
      <c r="E194" s="51">
        <v>20</v>
      </c>
    </row>
    <row r="195" spans="1:5" x14ac:dyDescent="0.25">
      <c r="A195" s="51" t="s">
        <v>2176</v>
      </c>
      <c r="B195" s="51">
        <v>33.57</v>
      </c>
      <c r="C195" s="51">
        <v>8.82</v>
      </c>
      <c r="D195" s="52">
        <v>1986.93</v>
      </c>
      <c r="E195" s="51">
        <v>24</v>
      </c>
    </row>
    <row r="196" spans="1:5" x14ac:dyDescent="0.25">
      <c r="A196" s="51" t="s">
        <v>2175</v>
      </c>
      <c r="B196" s="51">
        <v>52.06</v>
      </c>
      <c r="C196" s="51">
        <v>4.6900000000000004</v>
      </c>
      <c r="D196" s="52">
        <v>2007.95</v>
      </c>
      <c r="E196" s="51">
        <v>21</v>
      </c>
    </row>
    <row r="197" spans="1:5" x14ac:dyDescent="0.25">
      <c r="A197" s="51" t="s">
        <v>2174</v>
      </c>
      <c r="B197" s="51">
        <v>38.17</v>
      </c>
      <c r="C197" s="51">
        <v>4.53</v>
      </c>
      <c r="D197" s="52">
        <v>2020.18</v>
      </c>
      <c r="E197" s="51">
        <v>21</v>
      </c>
    </row>
    <row r="198" spans="1:5" x14ac:dyDescent="0.25">
      <c r="A198" s="51" t="s">
        <v>2173</v>
      </c>
      <c r="B198" s="51">
        <v>36.954999999999998</v>
      </c>
      <c r="C198" s="51">
        <v>5.84</v>
      </c>
      <c r="D198" s="52">
        <v>2020.55</v>
      </c>
      <c r="E198" s="51">
        <v>21</v>
      </c>
    </row>
    <row r="199" spans="1:5" x14ac:dyDescent="0.25">
      <c r="A199" s="51" t="s">
        <v>2172</v>
      </c>
      <c r="B199" s="51">
        <v>34.4</v>
      </c>
      <c r="C199" s="51">
        <v>4.9000000000000004</v>
      </c>
      <c r="D199" s="52">
        <v>2026.97</v>
      </c>
      <c r="E199" s="51">
        <v>21</v>
      </c>
    </row>
    <row r="200" spans="1:5" x14ac:dyDescent="0.25">
      <c r="A200" s="51" t="s">
        <v>2171</v>
      </c>
      <c r="B200" s="51">
        <v>31.73</v>
      </c>
      <c r="C200" s="51">
        <v>4.3</v>
      </c>
      <c r="D200" s="52">
        <v>2045.69</v>
      </c>
      <c r="E200" s="51">
        <v>22</v>
      </c>
    </row>
    <row r="201" spans="1:5" x14ac:dyDescent="0.25">
      <c r="A201" s="51" t="s">
        <v>2170</v>
      </c>
      <c r="B201" s="51">
        <v>36.64</v>
      </c>
      <c r="C201" s="51">
        <v>11.34</v>
      </c>
      <c r="D201" s="52">
        <v>2055.3200000000002</v>
      </c>
      <c r="E201" s="51">
        <v>22</v>
      </c>
    </row>
    <row r="202" spans="1:5" x14ac:dyDescent="0.25">
      <c r="A202" s="51" t="s">
        <v>2169</v>
      </c>
      <c r="B202" s="51">
        <v>36.85</v>
      </c>
      <c r="C202" s="51">
        <v>5.88</v>
      </c>
      <c r="D202" s="52">
        <v>2094.1</v>
      </c>
      <c r="E202" s="51">
        <v>18</v>
      </c>
    </row>
    <row r="203" spans="1:5" x14ac:dyDescent="0.25">
      <c r="A203" s="51" t="s">
        <v>2168</v>
      </c>
      <c r="B203" s="51">
        <v>33.33</v>
      </c>
      <c r="C203" s="51">
        <v>5.01</v>
      </c>
      <c r="D203" s="52">
        <v>2102.2600000000002</v>
      </c>
      <c r="E203" s="51">
        <v>21</v>
      </c>
    </row>
    <row r="204" spans="1:5" x14ac:dyDescent="0.25">
      <c r="A204" s="51" t="s">
        <v>2167</v>
      </c>
      <c r="B204" s="51">
        <v>39.14</v>
      </c>
      <c r="C204" s="51">
        <v>4.4000000000000004</v>
      </c>
      <c r="D204" s="52">
        <v>2103.08</v>
      </c>
      <c r="E204" s="51">
        <v>21</v>
      </c>
    </row>
    <row r="205" spans="1:5" x14ac:dyDescent="0.25">
      <c r="A205" s="51" t="s">
        <v>2166</v>
      </c>
      <c r="B205" s="51">
        <v>32.9</v>
      </c>
      <c r="C205" s="51">
        <v>6.26</v>
      </c>
      <c r="D205" s="52">
        <v>2104.11</v>
      </c>
      <c r="E205" s="51">
        <v>21</v>
      </c>
    </row>
    <row r="206" spans="1:5" x14ac:dyDescent="0.25">
      <c r="A206" s="51" t="s">
        <v>2165</v>
      </c>
      <c r="B206" s="51">
        <v>29.78</v>
      </c>
      <c r="C206" s="51">
        <v>10.27</v>
      </c>
      <c r="D206" s="52">
        <v>2106.2600000000002</v>
      </c>
      <c r="E206" s="51">
        <v>33</v>
      </c>
    </row>
    <row r="207" spans="1:5" x14ac:dyDescent="0.25">
      <c r="A207" s="51" t="s">
        <v>2164</v>
      </c>
      <c r="B207" s="51">
        <v>32.78</v>
      </c>
      <c r="C207" s="51">
        <v>5.27</v>
      </c>
      <c r="D207" s="52">
        <v>2117.34</v>
      </c>
      <c r="E207" s="51">
        <v>19</v>
      </c>
    </row>
    <row r="208" spans="1:5" x14ac:dyDescent="0.25">
      <c r="A208" s="51" t="s">
        <v>2163</v>
      </c>
      <c r="B208" s="51">
        <v>41.65</v>
      </c>
      <c r="C208" s="51">
        <v>10.73</v>
      </c>
      <c r="D208" s="52">
        <v>2118.61</v>
      </c>
      <c r="E208" s="51">
        <v>18</v>
      </c>
    </row>
    <row r="209" spans="1:5" x14ac:dyDescent="0.25">
      <c r="A209" s="51" t="s">
        <v>2162</v>
      </c>
      <c r="B209" s="51">
        <v>50.79</v>
      </c>
      <c r="C209" s="51">
        <v>4.45</v>
      </c>
      <c r="D209" s="52">
        <v>2128.4299999999998</v>
      </c>
      <c r="E209" s="51">
        <v>19</v>
      </c>
    </row>
    <row r="210" spans="1:5" x14ac:dyDescent="0.25">
      <c r="A210" s="51" t="s">
        <v>2161</v>
      </c>
      <c r="B210" s="51">
        <v>35.43</v>
      </c>
      <c r="C210" s="51">
        <v>5.25</v>
      </c>
      <c r="D210" s="52">
        <v>2130.6799999999998</v>
      </c>
      <c r="E210" s="51">
        <v>19</v>
      </c>
    </row>
    <row r="211" spans="1:5" x14ac:dyDescent="0.25">
      <c r="A211" s="51" t="s">
        <v>2160</v>
      </c>
      <c r="B211" s="51">
        <v>35.25</v>
      </c>
      <c r="C211" s="51">
        <v>9.51</v>
      </c>
      <c r="D211" s="52">
        <v>2134.9</v>
      </c>
      <c r="E211" s="51">
        <v>19</v>
      </c>
    </row>
    <row r="212" spans="1:5" x14ac:dyDescent="0.25">
      <c r="A212" s="51" t="s">
        <v>2159</v>
      </c>
      <c r="B212" s="51">
        <v>36.85</v>
      </c>
      <c r="C212" s="51">
        <v>11.12</v>
      </c>
      <c r="D212" s="52">
        <v>2136.88</v>
      </c>
      <c r="E212" s="51">
        <v>19</v>
      </c>
    </row>
    <row r="213" spans="1:5" x14ac:dyDescent="0.25">
      <c r="A213" s="51" t="s">
        <v>2158</v>
      </c>
      <c r="B213" s="51">
        <v>31.02</v>
      </c>
      <c r="C213" s="51">
        <v>4.5599999999999996</v>
      </c>
      <c r="D213" s="52">
        <v>2137.65</v>
      </c>
      <c r="E213" s="51">
        <v>25</v>
      </c>
    </row>
    <row r="214" spans="1:5" x14ac:dyDescent="0.25">
      <c r="A214" s="51" t="s">
        <v>2157</v>
      </c>
      <c r="B214" s="51">
        <v>35.6</v>
      </c>
      <c r="C214" s="51">
        <v>4.0199999999999996</v>
      </c>
      <c r="D214" s="52">
        <v>2138.0700000000002</v>
      </c>
      <c r="E214" s="51">
        <v>19</v>
      </c>
    </row>
    <row r="215" spans="1:5" x14ac:dyDescent="0.25">
      <c r="A215" s="51" t="s">
        <v>2156</v>
      </c>
      <c r="B215" s="51">
        <v>34.39</v>
      </c>
      <c r="C215" s="51">
        <v>8.7200000000000006</v>
      </c>
      <c r="D215" s="52">
        <v>2144.85</v>
      </c>
      <c r="E215" s="51">
        <v>18</v>
      </c>
    </row>
    <row r="216" spans="1:5" x14ac:dyDescent="0.25">
      <c r="A216" s="51" t="s">
        <v>2155</v>
      </c>
      <c r="B216" s="51">
        <v>29.06</v>
      </c>
      <c r="C216" s="51">
        <v>6.25</v>
      </c>
      <c r="D216" s="52">
        <v>2150.4699999999998</v>
      </c>
      <c r="E216" s="51">
        <v>22</v>
      </c>
    </row>
    <row r="217" spans="1:5" x14ac:dyDescent="0.25">
      <c r="A217" s="51" t="s">
        <v>2154</v>
      </c>
      <c r="B217" s="51">
        <v>35.799999999999997</v>
      </c>
      <c r="C217" s="51">
        <v>7.32</v>
      </c>
      <c r="D217" s="52">
        <v>2154.36</v>
      </c>
      <c r="E217" s="51">
        <v>22</v>
      </c>
    </row>
    <row r="218" spans="1:5" x14ac:dyDescent="0.25">
      <c r="A218" s="51" t="s">
        <v>2153</v>
      </c>
      <c r="B218" s="51">
        <v>49.8</v>
      </c>
      <c r="C218" s="51">
        <v>4.24</v>
      </c>
      <c r="D218" s="52">
        <v>2155.6799999999998</v>
      </c>
      <c r="E218" s="51">
        <v>22</v>
      </c>
    </row>
    <row r="219" spans="1:5" x14ac:dyDescent="0.25">
      <c r="A219" s="51" t="s">
        <v>2152</v>
      </c>
      <c r="B219" s="51">
        <v>35.71</v>
      </c>
      <c r="C219" s="51">
        <v>6.84</v>
      </c>
      <c r="D219" s="52">
        <v>2156.75</v>
      </c>
      <c r="E219" s="51">
        <v>22</v>
      </c>
    </row>
    <row r="220" spans="1:5" x14ac:dyDescent="0.25">
      <c r="A220" s="51" t="s">
        <v>2151</v>
      </c>
      <c r="B220" s="51">
        <v>30.8</v>
      </c>
      <c r="C220" s="51">
        <v>5.23</v>
      </c>
      <c r="D220" s="52">
        <v>2166.73</v>
      </c>
      <c r="E220" s="51">
        <v>22</v>
      </c>
    </row>
    <row r="221" spans="1:5" x14ac:dyDescent="0.25">
      <c r="A221" s="51" t="s">
        <v>2150</v>
      </c>
      <c r="B221" s="51">
        <v>33.69</v>
      </c>
      <c r="C221" s="51">
        <v>9.68</v>
      </c>
      <c r="D221" s="52">
        <v>2170.08</v>
      </c>
      <c r="E221" s="51">
        <v>28</v>
      </c>
    </row>
    <row r="222" spans="1:5" x14ac:dyDescent="0.25">
      <c r="A222" s="51" t="s">
        <v>2149</v>
      </c>
      <c r="B222" s="51">
        <v>42.27</v>
      </c>
      <c r="C222" s="51">
        <v>6.05</v>
      </c>
      <c r="D222" s="52">
        <v>2193.1999999999998</v>
      </c>
      <c r="E222" s="51">
        <v>31</v>
      </c>
    </row>
    <row r="223" spans="1:5" x14ac:dyDescent="0.25">
      <c r="A223" s="51" t="s">
        <v>2148</v>
      </c>
      <c r="B223" s="51">
        <v>53.25</v>
      </c>
      <c r="C223" s="51">
        <v>6.11</v>
      </c>
      <c r="D223" s="52">
        <v>2196.4699999999998</v>
      </c>
      <c r="E223" s="51">
        <v>18</v>
      </c>
    </row>
    <row r="224" spans="1:5" x14ac:dyDescent="0.25">
      <c r="A224" s="51" t="s">
        <v>2147</v>
      </c>
      <c r="B224" s="51">
        <v>26.8</v>
      </c>
      <c r="C224" s="51">
        <v>10.93</v>
      </c>
      <c r="D224" s="52">
        <v>2198.19</v>
      </c>
      <c r="E224" s="51">
        <v>18</v>
      </c>
    </row>
    <row r="225" spans="1:5" x14ac:dyDescent="0.25">
      <c r="A225" s="51" t="s">
        <v>2146</v>
      </c>
      <c r="B225" s="51">
        <v>28.5</v>
      </c>
      <c r="C225" s="51">
        <v>5.12</v>
      </c>
      <c r="D225" s="52">
        <v>2200.83</v>
      </c>
      <c r="E225" s="51">
        <v>18</v>
      </c>
    </row>
    <row r="226" spans="1:5" x14ac:dyDescent="0.25">
      <c r="A226" s="51" t="s">
        <v>2145</v>
      </c>
      <c r="B226" s="51">
        <v>22.895</v>
      </c>
      <c r="C226" s="51">
        <v>5.72</v>
      </c>
      <c r="D226" s="52">
        <v>2201.1</v>
      </c>
      <c r="E226" s="51">
        <v>18</v>
      </c>
    </row>
    <row r="227" spans="1:5" x14ac:dyDescent="0.25">
      <c r="A227" s="51" t="s">
        <v>2144</v>
      </c>
      <c r="B227" s="51">
        <v>34.06</v>
      </c>
      <c r="C227" s="51">
        <v>11.83</v>
      </c>
      <c r="D227" s="52">
        <v>2203.4699999999998</v>
      </c>
      <c r="E227" s="51">
        <v>18</v>
      </c>
    </row>
    <row r="228" spans="1:5" x14ac:dyDescent="0.25">
      <c r="A228" s="51" t="s">
        <v>2143</v>
      </c>
      <c r="B228" s="51">
        <v>36.409999999999997</v>
      </c>
      <c r="C228" s="51">
        <v>4.55</v>
      </c>
      <c r="D228" s="52">
        <v>2203.7399999999998</v>
      </c>
      <c r="E228" s="51">
        <v>18</v>
      </c>
    </row>
    <row r="229" spans="1:5" x14ac:dyDescent="0.25">
      <c r="A229" s="51" t="s">
        <v>2142</v>
      </c>
      <c r="B229" s="51">
        <v>52.3</v>
      </c>
      <c r="C229" s="51">
        <v>4.87</v>
      </c>
      <c r="D229" s="52">
        <v>2205.98</v>
      </c>
      <c r="E229" s="51">
        <v>18</v>
      </c>
    </row>
    <row r="230" spans="1:5" x14ac:dyDescent="0.25">
      <c r="A230" s="51" t="s">
        <v>2141</v>
      </c>
      <c r="B230" s="51">
        <v>52.66</v>
      </c>
      <c r="C230" s="51">
        <v>4.45</v>
      </c>
      <c r="D230" s="52">
        <v>2207.6999999999998</v>
      </c>
      <c r="E230" s="51">
        <v>18</v>
      </c>
    </row>
    <row r="231" spans="1:5" x14ac:dyDescent="0.25">
      <c r="A231" s="51" t="s">
        <v>2140</v>
      </c>
      <c r="B231" s="51">
        <v>29.57</v>
      </c>
      <c r="C231" s="51">
        <v>9.42</v>
      </c>
      <c r="D231" s="52">
        <v>2211.13</v>
      </c>
      <c r="E231" s="51">
        <v>18</v>
      </c>
    </row>
    <row r="232" spans="1:5" x14ac:dyDescent="0.25">
      <c r="A232" s="51" t="s">
        <v>2139</v>
      </c>
      <c r="B232" s="51">
        <v>36.99</v>
      </c>
      <c r="C232" s="51">
        <v>5.37</v>
      </c>
      <c r="D232" s="52">
        <v>2213.21</v>
      </c>
      <c r="E232" s="51">
        <v>28</v>
      </c>
    </row>
    <row r="233" spans="1:5" x14ac:dyDescent="0.25">
      <c r="A233" s="51" t="s">
        <v>2138</v>
      </c>
      <c r="B233" s="51">
        <v>31.4</v>
      </c>
      <c r="C233" s="51">
        <v>4.5999999999999996</v>
      </c>
      <c r="D233" s="52">
        <v>2217.4699999999998</v>
      </c>
      <c r="E233" s="51">
        <v>18</v>
      </c>
    </row>
    <row r="234" spans="1:5" x14ac:dyDescent="0.25">
      <c r="A234" s="51" t="s">
        <v>2137</v>
      </c>
      <c r="B234" s="51">
        <v>34.9</v>
      </c>
      <c r="C234" s="51">
        <v>6.22</v>
      </c>
      <c r="D234" s="52">
        <v>2217.6</v>
      </c>
      <c r="E234" s="51">
        <v>18</v>
      </c>
    </row>
    <row r="235" spans="1:5" x14ac:dyDescent="0.25">
      <c r="A235" s="51" t="s">
        <v>2136</v>
      </c>
      <c r="B235" s="51">
        <v>31.13</v>
      </c>
      <c r="C235" s="51">
        <v>4.5199999999999996</v>
      </c>
      <c r="D235" s="52">
        <v>2219.4499999999998</v>
      </c>
      <c r="E235" s="51">
        <v>18</v>
      </c>
    </row>
    <row r="236" spans="1:5" x14ac:dyDescent="0.25">
      <c r="A236" s="51" t="s">
        <v>2135</v>
      </c>
      <c r="B236" s="51">
        <v>34.799999999999997</v>
      </c>
      <c r="C236" s="51">
        <v>6.18</v>
      </c>
      <c r="D236" s="52">
        <v>2221.56</v>
      </c>
      <c r="E236" s="51">
        <v>19</v>
      </c>
    </row>
    <row r="237" spans="1:5" x14ac:dyDescent="0.25">
      <c r="A237" s="51" t="s">
        <v>2134</v>
      </c>
      <c r="B237" s="51">
        <v>31.68</v>
      </c>
      <c r="C237" s="51">
        <v>4.4000000000000004</v>
      </c>
      <c r="D237" s="52">
        <v>2250.84</v>
      </c>
      <c r="E237" s="51">
        <v>22</v>
      </c>
    </row>
    <row r="238" spans="1:5" x14ac:dyDescent="0.25">
      <c r="A238" s="51" t="s">
        <v>2133</v>
      </c>
      <c r="B238" s="51">
        <v>33.534999999999997</v>
      </c>
      <c r="C238" s="51">
        <v>6.23</v>
      </c>
      <c r="D238" s="52">
        <v>2254.8000000000002</v>
      </c>
      <c r="E238" s="51">
        <v>22</v>
      </c>
    </row>
    <row r="239" spans="1:5" x14ac:dyDescent="0.25">
      <c r="A239" s="51" t="s">
        <v>2132</v>
      </c>
      <c r="B239" s="51">
        <v>31.92</v>
      </c>
      <c r="C239" s="51">
        <v>5.33</v>
      </c>
      <c r="D239" s="52">
        <v>2257.48</v>
      </c>
      <c r="E239" s="51">
        <v>20</v>
      </c>
    </row>
    <row r="240" spans="1:5" x14ac:dyDescent="0.25">
      <c r="A240" s="51" t="s">
        <v>2131</v>
      </c>
      <c r="B240" s="51">
        <v>32.700000000000003</v>
      </c>
      <c r="C240" s="51">
        <v>4.09</v>
      </c>
      <c r="D240" s="52">
        <v>2261.5700000000002</v>
      </c>
      <c r="E240" s="51">
        <v>20</v>
      </c>
    </row>
    <row r="241" spans="1:5" x14ac:dyDescent="0.25">
      <c r="A241" s="51" t="s">
        <v>2130</v>
      </c>
      <c r="B241" s="51">
        <v>41.25</v>
      </c>
      <c r="C241" s="51">
        <v>5.19</v>
      </c>
      <c r="D241" s="52">
        <v>2277.7199999999998</v>
      </c>
      <c r="E241" s="51">
        <v>31</v>
      </c>
    </row>
    <row r="242" spans="1:5" x14ac:dyDescent="0.25">
      <c r="A242" s="51" t="s">
        <v>2129</v>
      </c>
      <c r="B242" s="51">
        <v>33.11</v>
      </c>
      <c r="C242" s="51">
        <v>4.12</v>
      </c>
      <c r="D242" s="52">
        <v>2295.2399999999998</v>
      </c>
      <c r="E242" s="51">
        <v>33</v>
      </c>
    </row>
    <row r="243" spans="1:5" x14ac:dyDescent="0.25">
      <c r="A243" s="51" t="s">
        <v>2128</v>
      </c>
      <c r="B243" s="51">
        <v>36.159999999999997</v>
      </c>
      <c r="C243" s="51">
        <v>5.0999999999999996</v>
      </c>
      <c r="D243" s="52">
        <v>2302.3000000000002</v>
      </c>
      <c r="E243" s="51">
        <v>26</v>
      </c>
    </row>
    <row r="244" spans="1:5" x14ac:dyDescent="0.25">
      <c r="A244" s="51" t="s">
        <v>2127</v>
      </c>
      <c r="B244" s="51">
        <v>33.72</v>
      </c>
      <c r="C244" s="51">
        <v>6.21</v>
      </c>
      <c r="D244" s="52">
        <v>2304</v>
      </c>
      <c r="E244" s="51">
        <v>18</v>
      </c>
    </row>
    <row r="245" spans="1:5" x14ac:dyDescent="0.25">
      <c r="A245" s="51" t="s">
        <v>2125</v>
      </c>
      <c r="B245" s="51">
        <v>37.74</v>
      </c>
      <c r="C245" s="51">
        <v>9.5299999999999994</v>
      </c>
      <c r="D245" s="52">
        <v>2322.62</v>
      </c>
      <c r="E245" s="51">
        <v>26</v>
      </c>
    </row>
    <row r="246" spans="1:5" x14ac:dyDescent="0.25">
      <c r="A246" s="51" t="s">
        <v>2124</v>
      </c>
      <c r="B246" s="51">
        <v>48.75</v>
      </c>
      <c r="C246" s="51">
        <v>4.6399999999999997</v>
      </c>
      <c r="D246" s="52">
        <v>2331.52</v>
      </c>
      <c r="E246" s="51">
        <v>19</v>
      </c>
    </row>
    <row r="247" spans="1:5" x14ac:dyDescent="0.25">
      <c r="A247" s="51" t="s">
        <v>2123</v>
      </c>
      <c r="B247" s="51">
        <v>31.065000000000001</v>
      </c>
      <c r="C247" s="51">
        <v>5.05</v>
      </c>
      <c r="D247" s="52">
        <v>2352.9699999999998</v>
      </c>
      <c r="E247" s="51">
        <v>24</v>
      </c>
    </row>
    <row r="248" spans="1:5" x14ac:dyDescent="0.25">
      <c r="A248" s="51" t="s">
        <v>2122</v>
      </c>
      <c r="B248" s="51">
        <v>23.55</v>
      </c>
      <c r="C248" s="51">
        <v>10.38</v>
      </c>
      <c r="D248" s="52">
        <v>2362.23</v>
      </c>
      <c r="E248" s="51">
        <v>20</v>
      </c>
    </row>
    <row r="249" spans="1:5" x14ac:dyDescent="0.25">
      <c r="A249" s="51" t="s">
        <v>2121</v>
      </c>
      <c r="B249" s="51">
        <v>30.18</v>
      </c>
      <c r="C249" s="51">
        <v>8.31</v>
      </c>
      <c r="D249" s="52">
        <v>2373.3000000000002</v>
      </c>
      <c r="E249" s="51">
        <v>34</v>
      </c>
    </row>
    <row r="250" spans="1:5" x14ac:dyDescent="0.25">
      <c r="A250" s="51" t="s">
        <v>2120</v>
      </c>
      <c r="B250" s="51">
        <v>29.94</v>
      </c>
      <c r="C250" s="51">
        <v>7.59</v>
      </c>
      <c r="D250" s="52">
        <v>2395.17</v>
      </c>
      <c r="E250" s="51">
        <v>23</v>
      </c>
    </row>
    <row r="251" spans="1:5" x14ac:dyDescent="0.25">
      <c r="A251" s="51" t="s">
        <v>2119</v>
      </c>
      <c r="B251" s="51">
        <v>31.4</v>
      </c>
      <c r="C251" s="51">
        <v>5.49</v>
      </c>
      <c r="D251" s="52">
        <v>2396.1</v>
      </c>
      <c r="E251" s="51">
        <v>23</v>
      </c>
    </row>
    <row r="252" spans="1:5" x14ac:dyDescent="0.25">
      <c r="A252" s="51" t="s">
        <v>2118</v>
      </c>
      <c r="B252" s="51">
        <v>53.06</v>
      </c>
      <c r="C252" s="51">
        <v>11.68</v>
      </c>
      <c r="D252" s="52">
        <v>2404.73</v>
      </c>
      <c r="E252" s="51">
        <v>22</v>
      </c>
    </row>
    <row r="253" spans="1:5" x14ac:dyDescent="0.25">
      <c r="A253" s="51" t="s">
        <v>2117</v>
      </c>
      <c r="B253" s="51">
        <v>30.25</v>
      </c>
      <c r="C253" s="51">
        <v>4.1900000000000004</v>
      </c>
      <c r="D253" s="52">
        <v>2416.96</v>
      </c>
      <c r="E253" s="51">
        <v>23</v>
      </c>
    </row>
    <row r="254" spans="1:5" x14ac:dyDescent="0.25">
      <c r="A254" s="51" t="s">
        <v>2116</v>
      </c>
      <c r="B254" s="51">
        <v>46.68</v>
      </c>
      <c r="C254" s="51">
        <v>4.01</v>
      </c>
      <c r="D254" s="52">
        <v>2438.06</v>
      </c>
      <c r="E254" s="51">
        <v>23</v>
      </c>
    </row>
    <row r="255" spans="1:5" x14ac:dyDescent="0.25">
      <c r="A255" s="51" t="s">
        <v>2115</v>
      </c>
      <c r="B255" s="51">
        <v>30.4</v>
      </c>
      <c r="C255" s="51">
        <v>5.91</v>
      </c>
      <c r="D255" s="52">
        <v>2457.21</v>
      </c>
      <c r="E255" s="51">
        <v>20</v>
      </c>
    </row>
    <row r="256" spans="1:5" x14ac:dyDescent="0.25">
      <c r="A256" s="51" t="s">
        <v>2114</v>
      </c>
      <c r="B256" s="51">
        <v>30.2</v>
      </c>
      <c r="C256" s="51">
        <v>4.47</v>
      </c>
      <c r="D256" s="52">
        <v>2457.5</v>
      </c>
      <c r="E256" s="51">
        <v>24</v>
      </c>
    </row>
    <row r="257" spans="1:5" x14ac:dyDescent="0.25">
      <c r="A257" s="51" t="s">
        <v>2113</v>
      </c>
      <c r="B257" s="51">
        <v>51.18</v>
      </c>
      <c r="C257" s="51">
        <v>4.5599999999999996</v>
      </c>
      <c r="D257" s="52">
        <v>2459.7199999999998</v>
      </c>
      <c r="E257" s="51">
        <v>20</v>
      </c>
    </row>
    <row r="258" spans="1:5" x14ac:dyDescent="0.25">
      <c r="A258" s="51" t="s">
        <v>2112</v>
      </c>
      <c r="B258" s="51">
        <v>22.18</v>
      </c>
      <c r="C258" s="51">
        <v>9.9</v>
      </c>
      <c r="D258" s="52">
        <v>2464.62</v>
      </c>
      <c r="E258" s="51">
        <v>24</v>
      </c>
    </row>
    <row r="259" spans="1:5" x14ac:dyDescent="0.25">
      <c r="A259" s="51" t="s">
        <v>2111</v>
      </c>
      <c r="B259" s="51">
        <v>31.92</v>
      </c>
      <c r="C259" s="51">
        <v>5.1100000000000003</v>
      </c>
      <c r="D259" s="52">
        <v>2473.33</v>
      </c>
      <c r="E259" s="51">
        <v>24</v>
      </c>
    </row>
    <row r="260" spans="1:5" x14ac:dyDescent="0.25">
      <c r="A260" s="51" t="s">
        <v>2110</v>
      </c>
      <c r="B260" s="51">
        <v>31.73</v>
      </c>
      <c r="C260" s="51">
        <v>5.73</v>
      </c>
      <c r="D260" s="52">
        <v>2480.98</v>
      </c>
      <c r="E260" s="51">
        <v>24</v>
      </c>
    </row>
    <row r="261" spans="1:5" x14ac:dyDescent="0.25">
      <c r="A261" s="51" t="s">
        <v>2109</v>
      </c>
      <c r="B261" s="51">
        <v>45.52</v>
      </c>
      <c r="C261" s="51">
        <v>6.04</v>
      </c>
      <c r="D261" s="52">
        <v>2483.7399999999998</v>
      </c>
      <c r="E261" s="51">
        <v>27</v>
      </c>
    </row>
    <row r="262" spans="1:5" x14ac:dyDescent="0.25">
      <c r="A262" s="51" t="s">
        <v>2108</v>
      </c>
      <c r="B262" s="51">
        <v>52.81</v>
      </c>
      <c r="C262" s="51">
        <v>5.19</v>
      </c>
      <c r="D262" s="52">
        <v>2494.02</v>
      </c>
      <c r="E262" s="51">
        <v>27</v>
      </c>
    </row>
    <row r="263" spans="1:5" x14ac:dyDescent="0.25">
      <c r="A263" s="51" t="s">
        <v>2107</v>
      </c>
      <c r="B263" s="51">
        <v>33.58</v>
      </c>
      <c r="C263" s="51">
        <v>5.56</v>
      </c>
      <c r="D263" s="52">
        <v>2497.04</v>
      </c>
      <c r="E263" s="51">
        <v>27</v>
      </c>
    </row>
    <row r="264" spans="1:5" x14ac:dyDescent="0.25">
      <c r="A264" s="51" t="s">
        <v>2106</v>
      </c>
      <c r="B264" s="51">
        <v>30.684999999999999</v>
      </c>
      <c r="C264" s="51">
        <v>8.23</v>
      </c>
      <c r="D264" s="52">
        <v>2498.41</v>
      </c>
      <c r="E264" s="51">
        <v>27</v>
      </c>
    </row>
    <row r="265" spans="1:5" x14ac:dyDescent="0.25">
      <c r="A265" s="51" t="s">
        <v>2105</v>
      </c>
      <c r="B265" s="51">
        <v>37.524999999999999</v>
      </c>
      <c r="C265" s="51">
        <v>9.0299999999999994</v>
      </c>
      <c r="D265" s="52">
        <v>2500.9299999999998</v>
      </c>
      <c r="E265" s="51">
        <v>18</v>
      </c>
    </row>
    <row r="266" spans="1:5" x14ac:dyDescent="0.25">
      <c r="A266" s="51" t="s">
        <v>2104</v>
      </c>
      <c r="B266" s="51">
        <v>34.5</v>
      </c>
      <c r="C266" s="51">
        <v>4.07</v>
      </c>
      <c r="D266" s="52">
        <v>2510.79</v>
      </c>
      <c r="E266" s="51">
        <v>31</v>
      </c>
    </row>
    <row r="267" spans="1:5" x14ac:dyDescent="0.25">
      <c r="A267" s="51" t="s">
        <v>2103</v>
      </c>
      <c r="B267" s="51">
        <v>28.16</v>
      </c>
      <c r="C267" s="51">
        <v>5.77</v>
      </c>
      <c r="D267" s="52">
        <v>2523.17</v>
      </c>
      <c r="E267" s="51">
        <v>25</v>
      </c>
    </row>
    <row r="268" spans="1:5" x14ac:dyDescent="0.25">
      <c r="A268" s="51" t="s">
        <v>2102</v>
      </c>
      <c r="B268" s="51">
        <v>30.02</v>
      </c>
      <c r="C268" s="51">
        <v>5.98</v>
      </c>
      <c r="D268" s="52">
        <v>2527.8200000000002</v>
      </c>
      <c r="E268" s="51">
        <v>22</v>
      </c>
    </row>
    <row r="269" spans="1:5" x14ac:dyDescent="0.25">
      <c r="A269" s="51" t="s">
        <v>2101</v>
      </c>
      <c r="B269" s="51">
        <v>37.82</v>
      </c>
      <c r="C269" s="51">
        <v>6.01</v>
      </c>
      <c r="D269" s="52">
        <v>2534.39</v>
      </c>
      <c r="E269" s="51">
        <v>25</v>
      </c>
    </row>
    <row r="270" spans="1:5" x14ac:dyDescent="0.25">
      <c r="A270" s="51" t="s">
        <v>2100</v>
      </c>
      <c r="B270" s="51">
        <v>33.14</v>
      </c>
      <c r="C270" s="51">
        <v>5.67</v>
      </c>
      <c r="D270" s="52">
        <v>2540.39</v>
      </c>
      <c r="E270" s="51">
        <v>32</v>
      </c>
    </row>
    <row r="271" spans="1:5" x14ac:dyDescent="0.25">
      <c r="A271" s="51" t="s">
        <v>2099</v>
      </c>
      <c r="B271" s="51">
        <v>25.14</v>
      </c>
      <c r="C271" s="51">
        <v>6.02</v>
      </c>
      <c r="D271" s="52">
        <v>2545.6799999999998</v>
      </c>
      <c r="E271" s="51">
        <v>31</v>
      </c>
    </row>
    <row r="272" spans="1:5" x14ac:dyDescent="0.25">
      <c r="A272" s="51" t="s">
        <v>2098</v>
      </c>
      <c r="B272" s="51">
        <v>20.18</v>
      </c>
      <c r="C272" s="51">
        <v>11.19</v>
      </c>
      <c r="D272" s="52">
        <v>2566.4699999999998</v>
      </c>
      <c r="E272" s="51">
        <v>20</v>
      </c>
    </row>
    <row r="273" spans="1:5" x14ac:dyDescent="0.25">
      <c r="A273" s="51" t="s">
        <v>2097</v>
      </c>
      <c r="B273" s="51">
        <v>44.36</v>
      </c>
      <c r="C273" s="51">
        <v>5.1100000000000003</v>
      </c>
      <c r="D273" s="52">
        <v>2585.04</v>
      </c>
      <c r="E273" s="51">
        <v>20</v>
      </c>
    </row>
    <row r="274" spans="1:5" x14ac:dyDescent="0.25">
      <c r="A274" s="51" t="s">
        <v>2096</v>
      </c>
      <c r="B274" s="51">
        <v>23.82</v>
      </c>
      <c r="C274" s="51">
        <v>10.85</v>
      </c>
      <c r="D274" s="52">
        <v>2585.27</v>
      </c>
      <c r="E274" s="51">
        <v>21</v>
      </c>
    </row>
    <row r="275" spans="1:5" x14ac:dyDescent="0.25">
      <c r="A275" s="51" t="s">
        <v>2095</v>
      </c>
      <c r="B275" s="51">
        <v>45</v>
      </c>
      <c r="C275" s="51">
        <v>5.24</v>
      </c>
      <c r="D275" s="52">
        <v>2585.85</v>
      </c>
      <c r="E275" s="51">
        <v>21</v>
      </c>
    </row>
    <row r="276" spans="1:5" x14ac:dyDescent="0.25">
      <c r="A276" s="51" t="s">
        <v>2094</v>
      </c>
      <c r="B276" s="51">
        <v>26.62</v>
      </c>
      <c r="C276" s="51">
        <v>10.08</v>
      </c>
      <c r="D276" s="52">
        <v>2597.7800000000002</v>
      </c>
      <c r="E276" s="51">
        <v>21</v>
      </c>
    </row>
    <row r="277" spans="1:5" x14ac:dyDescent="0.25">
      <c r="A277" s="51" t="s">
        <v>2093</v>
      </c>
      <c r="B277" s="51">
        <v>32.67</v>
      </c>
      <c r="C277" s="51">
        <v>10.97</v>
      </c>
      <c r="D277" s="52">
        <v>2632.99</v>
      </c>
      <c r="E277" s="51">
        <v>25</v>
      </c>
    </row>
    <row r="278" spans="1:5" x14ac:dyDescent="0.25">
      <c r="A278" s="51" t="s">
        <v>2092</v>
      </c>
      <c r="B278" s="51">
        <v>44.44</v>
      </c>
      <c r="C278" s="51">
        <v>4.9000000000000004</v>
      </c>
      <c r="D278" s="52">
        <v>2639.04</v>
      </c>
      <c r="E278" s="51">
        <v>22</v>
      </c>
    </row>
    <row r="279" spans="1:5" x14ac:dyDescent="0.25">
      <c r="A279" s="51" t="s">
        <v>2091</v>
      </c>
      <c r="B279" s="51">
        <v>28.31</v>
      </c>
      <c r="C279" s="51">
        <v>5.33</v>
      </c>
      <c r="D279" s="52">
        <v>2643.27</v>
      </c>
      <c r="E279" s="51">
        <v>22</v>
      </c>
    </row>
    <row r="280" spans="1:5" x14ac:dyDescent="0.25">
      <c r="A280" s="51" t="s">
        <v>2090</v>
      </c>
      <c r="B280" s="51">
        <v>25.05</v>
      </c>
      <c r="C280" s="51">
        <v>4.6100000000000003</v>
      </c>
      <c r="D280" s="52">
        <v>2680.95</v>
      </c>
      <c r="E280" s="51">
        <v>26</v>
      </c>
    </row>
    <row r="281" spans="1:5" x14ac:dyDescent="0.25">
      <c r="A281" s="51" t="s">
        <v>2089</v>
      </c>
      <c r="B281" s="51">
        <v>28.34</v>
      </c>
      <c r="C281" s="51">
        <v>8.18</v>
      </c>
      <c r="D281" s="52">
        <v>2684.69</v>
      </c>
      <c r="E281" s="51">
        <v>28</v>
      </c>
    </row>
    <row r="282" spans="1:5" x14ac:dyDescent="0.25">
      <c r="A282" s="51" t="s">
        <v>2088</v>
      </c>
      <c r="B282" s="51">
        <v>17.765000000000001</v>
      </c>
      <c r="C282" s="51">
        <v>5.62</v>
      </c>
      <c r="D282" s="52">
        <v>2689.5</v>
      </c>
      <c r="E282" s="51">
        <v>28</v>
      </c>
    </row>
    <row r="283" spans="1:5" x14ac:dyDescent="0.25">
      <c r="A283" s="51" t="s">
        <v>2087</v>
      </c>
      <c r="B283" s="51">
        <v>36.119999999999997</v>
      </c>
      <c r="C283" s="51">
        <v>5.82</v>
      </c>
      <c r="D283" s="52">
        <v>2690.11</v>
      </c>
      <c r="E283" s="51">
        <v>23</v>
      </c>
    </row>
    <row r="284" spans="1:5" x14ac:dyDescent="0.25">
      <c r="A284" s="51" t="s">
        <v>2086</v>
      </c>
      <c r="B284" s="51">
        <v>23.19</v>
      </c>
      <c r="C284" s="51">
        <v>7.66</v>
      </c>
      <c r="D284" s="52">
        <v>2699.57</v>
      </c>
      <c r="E284" s="51">
        <v>26</v>
      </c>
    </row>
    <row r="285" spans="1:5" x14ac:dyDescent="0.25">
      <c r="A285" s="51" t="s">
        <v>2085</v>
      </c>
      <c r="B285" s="51">
        <v>35.99</v>
      </c>
      <c r="C285" s="51">
        <v>4.2300000000000004</v>
      </c>
      <c r="D285" s="52">
        <v>2709.11</v>
      </c>
      <c r="E285" s="51">
        <v>19</v>
      </c>
    </row>
    <row r="286" spans="1:5" x14ac:dyDescent="0.25">
      <c r="A286" s="51" t="s">
        <v>2084</v>
      </c>
      <c r="B286" s="51">
        <v>30.25</v>
      </c>
      <c r="C286" s="51">
        <v>5.58</v>
      </c>
      <c r="D286" s="52">
        <v>2709.24</v>
      </c>
      <c r="E286" s="51">
        <v>19</v>
      </c>
    </row>
    <row r="287" spans="1:5" x14ac:dyDescent="0.25">
      <c r="A287" s="51" t="s">
        <v>2083</v>
      </c>
      <c r="B287" s="51">
        <v>26.24</v>
      </c>
      <c r="C287" s="51">
        <v>6.26</v>
      </c>
      <c r="D287" s="52">
        <v>2710.83</v>
      </c>
      <c r="E287" s="51">
        <v>19</v>
      </c>
    </row>
    <row r="288" spans="1:5" x14ac:dyDescent="0.25">
      <c r="A288" s="51" t="s">
        <v>2082</v>
      </c>
      <c r="B288" s="51">
        <v>31.36</v>
      </c>
      <c r="C288" s="51">
        <v>10.6</v>
      </c>
      <c r="D288" s="52">
        <v>2719.28</v>
      </c>
      <c r="E288" s="51">
        <v>19</v>
      </c>
    </row>
    <row r="289" spans="1:5" x14ac:dyDescent="0.25">
      <c r="A289" s="51" t="s">
        <v>2081</v>
      </c>
      <c r="B289" s="51">
        <v>25.69</v>
      </c>
      <c r="C289" s="51">
        <v>4.78</v>
      </c>
      <c r="D289" s="52">
        <v>2721.32</v>
      </c>
      <c r="E289" s="51">
        <v>25</v>
      </c>
    </row>
    <row r="290" spans="1:5" x14ac:dyDescent="0.25">
      <c r="A290" s="51" t="s">
        <v>2080</v>
      </c>
      <c r="B290" s="51">
        <v>25.46</v>
      </c>
      <c r="C290" s="51">
        <v>6.03</v>
      </c>
      <c r="D290" s="52">
        <v>2726.06</v>
      </c>
      <c r="E290" s="51">
        <v>34</v>
      </c>
    </row>
    <row r="291" spans="1:5" x14ac:dyDescent="0.25">
      <c r="A291" s="51" t="s">
        <v>2079</v>
      </c>
      <c r="B291" s="51">
        <v>31.83</v>
      </c>
      <c r="C291" s="51">
        <v>11.55</v>
      </c>
      <c r="D291" s="52">
        <v>2727.4</v>
      </c>
      <c r="E291" s="51">
        <v>25</v>
      </c>
    </row>
    <row r="292" spans="1:5" x14ac:dyDescent="0.25">
      <c r="A292" s="51" t="s">
        <v>2078</v>
      </c>
      <c r="B292" s="51">
        <v>24.43</v>
      </c>
      <c r="C292" s="51">
        <v>7.59</v>
      </c>
      <c r="D292" s="52">
        <v>2730.11</v>
      </c>
      <c r="E292" s="51">
        <v>19</v>
      </c>
    </row>
    <row r="293" spans="1:5" x14ac:dyDescent="0.25">
      <c r="A293" s="51" t="s">
        <v>2077</v>
      </c>
      <c r="B293" s="51">
        <v>41.9</v>
      </c>
      <c r="C293" s="51">
        <v>4.26</v>
      </c>
      <c r="D293" s="52">
        <v>2731.91</v>
      </c>
      <c r="E293" s="51">
        <v>22</v>
      </c>
    </row>
    <row r="294" spans="1:5" x14ac:dyDescent="0.25">
      <c r="A294" s="51" t="s">
        <v>2076</v>
      </c>
      <c r="B294" s="51">
        <v>22.88</v>
      </c>
      <c r="C294" s="51">
        <v>5.9</v>
      </c>
      <c r="D294" s="52">
        <v>2741.95</v>
      </c>
      <c r="E294" s="51">
        <v>22</v>
      </c>
    </row>
    <row r="295" spans="1:5" x14ac:dyDescent="0.25">
      <c r="A295" s="51" t="s">
        <v>2075</v>
      </c>
      <c r="B295" s="51">
        <v>29.734999999999999</v>
      </c>
      <c r="C295" s="51">
        <v>7.79</v>
      </c>
      <c r="D295" s="52">
        <v>2755.02</v>
      </c>
      <c r="E295" s="51">
        <v>22</v>
      </c>
    </row>
    <row r="296" spans="1:5" x14ac:dyDescent="0.25">
      <c r="A296" s="51" t="s">
        <v>2074</v>
      </c>
      <c r="B296" s="51">
        <v>40.74</v>
      </c>
      <c r="C296" s="51">
        <v>5.28</v>
      </c>
      <c r="D296" s="52">
        <v>2758.99</v>
      </c>
      <c r="E296" s="51">
        <v>25</v>
      </c>
    </row>
    <row r="297" spans="1:5" x14ac:dyDescent="0.25">
      <c r="A297" s="51" t="s">
        <v>2073</v>
      </c>
      <c r="B297" s="51">
        <v>24.14</v>
      </c>
      <c r="C297" s="51">
        <v>5.87</v>
      </c>
      <c r="D297" s="52">
        <v>2773.46</v>
      </c>
      <c r="E297" s="51">
        <v>18</v>
      </c>
    </row>
    <row r="298" spans="1:5" x14ac:dyDescent="0.25">
      <c r="A298" s="51" t="s">
        <v>2072</v>
      </c>
      <c r="B298" s="51">
        <v>25.15</v>
      </c>
      <c r="C298" s="51">
        <v>9.08</v>
      </c>
      <c r="D298" s="52">
        <v>2775.19</v>
      </c>
      <c r="E298" s="51">
        <v>23</v>
      </c>
    </row>
    <row r="299" spans="1:5" x14ac:dyDescent="0.25">
      <c r="A299" s="51" t="s">
        <v>2071</v>
      </c>
      <c r="B299" s="51">
        <v>28.71</v>
      </c>
      <c r="C299" s="51">
        <v>5.2</v>
      </c>
      <c r="D299" s="52">
        <v>2775.19</v>
      </c>
      <c r="E299" s="51">
        <v>23</v>
      </c>
    </row>
    <row r="300" spans="1:5" x14ac:dyDescent="0.25">
      <c r="A300" s="51" t="s">
        <v>2070</v>
      </c>
      <c r="B300" s="51">
        <v>23</v>
      </c>
      <c r="C300" s="51">
        <v>5.48</v>
      </c>
      <c r="D300" s="52">
        <v>2789.06</v>
      </c>
      <c r="E300" s="51">
        <v>23</v>
      </c>
    </row>
    <row r="301" spans="1:5" x14ac:dyDescent="0.25">
      <c r="A301" s="51" t="s">
        <v>2069</v>
      </c>
      <c r="B301" s="51">
        <v>36.86</v>
      </c>
      <c r="C301" s="51">
        <v>11.95</v>
      </c>
      <c r="D301" s="52">
        <v>2801.26</v>
      </c>
      <c r="E301" s="51">
        <v>18</v>
      </c>
    </row>
    <row r="302" spans="1:5" x14ac:dyDescent="0.25">
      <c r="A302" s="51" t="s">
        <v>2068</v>
      </c>
      <c r="B302" s="51">
        <v>24.25</v>
      </c>
      <c r="C302" s="51">
        <v>8.6999999999999993</v>
      </c>
      <c r="D302" s="52">
        <v>2803.7</v>
      </c>
      <c r="E302" s="51">
        <v>19</v>
      </c>
    </row>
    <row r="303" spans="1:5" x14ac:dyDescent="0.25">
      <c r="A303" s="51" t="s">
        <v>2067</v>
      </c>
      <c r="B303" s="51">
        <v>23.85</v>
      </c>
      <c r="C303" s="51">
        <v>7.84</v>
      </c>
      <c r="D303" s="52">
        <v>2819.51</v>
      </c>
      <c r="E303" s="51">
        <v>22</v>
      </c>
    </row>
    <row r="304" spans="1:5" x14ac:dyDescent="0.25">
      <c r="A304" s="51" t="s">
        <v>2066</v>
      </c>
      <c r="B304" s="51">
        <v>40.020000000000003</v>
      </c>
      <c r="C304" s="51">
        <v>5.19</v>
      </c>
      <c r="D304" s="52">
        <v>2842.76</v>
      </c>
      <c r="E304" s="51">
        <v>24</v>
      </c>
    </row>
    <row r="305" spans="1:5" x14ac:dyDescent="0.25">
      <c r="A305" s="51" t="s">
        <v>2065</v>
      </c>
      <c r="B305" s="51">
        <v>19.170000000000002</v>
      </c>
      <c r="C305" s="51">
        <v>8.41</v>
      </c>
      <c r="D305" s="52">
        <v>2850.68</v>
      </c>
      <c r="E305" s="51">
        <v>24</v>
      </c>
    </row>
    <row r="306" spans="1:5" x14ac:dyDescent="0.25">
      <c r="A306" s="51" t="s">
        <v>2064</v>
      </c>
      <c r="B306" s="51">
        <v>43.53</v>
      </c>
      <c r="C306" s="51">
        <v>5.86</v>
      </c>
      <c r="D306" s="52">
        <v>2855.44</v>
      </c>
      <c r="E306" s="51">
        <v>24</v>
      </c>
    </row>
    <row r="307" spans="1:5" x14ac:dyDescent="0.25">
      <c r="A307" s="51" t="s">
        <v>2063</v>
      </c>
      <c r="B307" s="51">
        <v>46.06</v>
      </c>
      <c r="C307" s="51">
        <v>4.18</v>
      </c>
      <c r="D307" s="52">
        <v>2866.09</v>
      </c>
      <c r="E307" s="51">
        <v>29</v>
      </c>
    </row>
    <row r="308" spans="1:5" x14ac:dyDescent="0.25">
      <c r="A308" s="51" t="s">
        <v>2062</v>
      </c>
      <c r="B308" s="51">
        <v>29.92</v>
      </c>
      <c r="C308" s="51">
        <v>11.99</v>
      </c>
      <c r="D308" s="52">
        <v>2867.12</v>
      </c>
      <c r="E308" s="51">
        <v>29</v>
      </c>
    </row>
    <row r="309" spans="1:5" x14ac:dyDescent="0.25">
      <c r="A309" s="51" t="s">
        <v>2061</v>
      </c>
      <c r="B309" s="51">
        <v>28.46</v>
      </c>
      <c r="C309" s="51">
        <v>4.8499999999999996</v>
      </c>
      <c r="D309" s="52">
        <v>2897.32</v>
      </c>
      <c r="E309" s="51">
        <v>26</v>
      </c>
    </row>
    <row r="310" spans="1:5" x14ac:dyDescent="0.25">
      <c r="A310" s="51" t="s">
        <v>2060</v>
      </c>
      <c r="B310" s="51">
        <v>24.56</v>
      </c>
      <c r="C310" s="51">
        <v>6.18</v>
      </c>
      <c r="D310" s="52">
        <v>2897.46</v>
      </c>
      <c r="E310" s="51">
        <v>22</v>
      </c>
    </row>
    <row r="311" spans="1:5" x14ac:dyDescent="0.25">
      <c r="A311" s="51" t="s">
        <v>2059</v>
      </c>
      <c r="B311" s="51">
        <v>41.19</v>
      </c>
      <c r="C311" s="51">
        <v>6.37</v>
      </c>
      <c r="D311" s="52">
        <v>2899.49</v>
      </c>
      <c r="E311" s="51">
        <v>23</v>
      </c>
    </row>
    <row r="312" spans="1:5" x14ac:dyDescent="0.25">
      <c r="A312" s="51" t="s">
        <v>2058</v>
      </c>
      <c r="B312" s="51">
        <v>18.63</v>
      </c>
      <c r="C312" s="51">
        <v>9.81</v>
      </c>
      <c r="D312" s="52">
        <v>2902.91</v>
      </c>
      <c r="E312" s="51">
        <v>26</v>
      </c>
    </row>
    <row r="313" spans="1:5" x14ac:dyDescent="0.25">
      <c r="A313" s="51" t="s">
        <v>2057</v>
      </c>
      <c r="B313" s="51">
        <v>26.26</v>
      </c>
      <c r="C313" s="51">
        <v>11.8</v>
      </c>
      <c r="D313" s="52">
        <v>2904.09</v>
      </c>
      <c r="E313" s="51">
        <v>26</v>
      </c>
    </row>
    <row r="314" spans="1:5" x14ac:dyDescent="0.25">
      <c r="A314" s="51" t="s">
        <v>2056</v>
      </c>
      <c r="B314" s="51">
        <v>22.37</v>
      </c>
      <c r="C314" s="51">
        <v>5.86</v>
      </c>
      <c r="D314" s="52">
        <v>2913.57</v>
      </c>
      <c r="E314" s="51">
        <v>20</v>
      </c>
    </row>
    <row r="315" spans="1:5" x14ac:dyDescent="0.25">
      <c r="A315" s="51" t="s">
        <v>2055</v>
      </c>
      <c r="B315" s="51">
        <v>39.619999999999997</v>
      </c>
      <c r="C315" s="51">
        <v>4.28</v>
      </c>
      <c r="D315" s="52">
        <v>2927.06</v>
      </c>
      <c r="E315" s="51">
        <v>26</v>
      </c>
    </row>
    <row r="316" spans="1:5" x14ac:dyDescent="0.25">
      <c r="A316" s="51" t="s">
        <v>2054</v>
      </c>
      <c r="B316" s="51">
        <v>18.329999999999998</v>
      </c>
      <c r="C316" s="51">
        <v>4.16</v>
      </c>
      <c r="D316" s="52">
        <v>2943.41</v>
      </c>
      <c r="E316" s="51">
        <v>20</v>
      </c>
    </row>
    <row r="317" spans="1:5" x14ac:dyDescent="0.25">
      <c r="A317" s="51" t="s">
        <v>2053</v>
      </c>
      <c r="B317" s="51">
        <v>17.11</v>
      </c>
      <c r="C317" s="51">
        <v>4.9800000000000004</v>
      </c>
      <c r="D317" s="52">
        <v>2974.13</v>
      </c>
      <c r="E317" s="51">
        <v>27</v>
      </c>
    </row>
    <row r="318" spans="1:5" x14ac:dyDescent="0.25">
      <c r="A318" s="51" t="s">
        <v>2052</v>
      </c>
      <c r="B318" s="51">
        <v>43.5</v>
      </c>
      <c r="C318" s="51">
        <v>6.38</v>
      </c>
      <c r="D318" s="52">
        <v>2979.52</v>
      </c>
      <c r="E318" s="51">
        <v>35</v>
      </c>
    </row>
    <row r="319" spans="1:5" x14ac:dyDescent="0.25">
      <c r="A319" s="51" t="s">
        <v>2051</v>
      </c>
      <c r="B319" s="51">
        <v>25.364999999999998</v>
      </c>
      <c r="C319" s="51">
        <v>5.19</v>
      </c>
      <c r="D319" s="52">
        <v>2985.67</v>
      </c>
      <c r="E319" s="51">
        <v>31</v>
      </c>
    </row>
    <row r="320" spans="1:5" x14ac:dyDescent="0.25">
      <c r="A320" s="51" t="s">
        <v>2050</v>
      </c>
      <c r="B320" s="51">
        <v>28.594999999999999</v>
      </c>
      <c r="C320" s="51">
        <v>10.210000000000001</v>
      </c>
      <c r="D320" s="52">
        <v>3012.22</v>
      </c>
      <c r="E320" s="51">
        <v>20</v>
      </c>
    </row>
    <row r="321" spans="1:5" x14ac:dyDescent="0.25">
      <c r="A321" s="51" t="s">
        <v>2049</v>
      </c>
      <c r="B321" s="51">
        <v>29.83</v>
      </c>
      <c r="C321" s="51">
        <v>9.6999999999999993</v>
      </c>
      <c r="D321" s="52">
        <v>3018.04</v>
      </c>
      <c r="E321" s="51">
        <v>34</v>
      </c>
    </row>
    <row r="322" spans="1:5" x14ac:dyDescent="0.25">
      <c r="A322" s="51" t="s">
        <v>2048</v>
      </c>
      <c r="B322" s="51">
        <v>24.7</v>
      </c>
      <c r="C322" s="51">
        <v>10.25</v>
      </c>
      <c r="D322" s="52">
        <v>3021.81</v>
      </c>
      <c r="E322" s="51">
        <v>25</v>
      </c>
    </row>
    <row r="323" spans="1:5" x14ac:dyDescent="0.25">
      <c r="A323" s="51" t="s">
        <v>2047</v>
      </c>
      <c r="B323" s="51">
        <v>17.940000000000001</v>
      </c>
      <c r="C323" s="51">
        <v>9.77</v>
      </c>
      <c r="D323" s="52">
        <v>3044.21</v>
      </c>
      <c r="E323" s="51">
        <v>24</v>
      </c>
    </row>
    <row r="324" spans="1:5" x14ac:dyDescent="0.25">
      <c r="A324" s="51" t="s">
        <v>2046</v>
      </c>
      <c r="B324" s="51">
        <v>21.08</v>
      </c>
      <c r="C324" s="51">
        <v>4.83</v>
      </c>
      <c r="D324" s="52">
        <v>3046.06</v>
      </c>
      <c r="E324" s="51">
        <v>24</v>
      </c>
    </row>
    <row r="325" spans="1:5" x14ac:dyDescent="0.25">
      <c r="A325" s="51" t="s">
        <v>2045</v>
      </c>
      <c r="B325" s="51">
        <v>37.715000000000003</v>
      </c>
      <c r="C325" s="51">
        <v>10.86</v>
      </c>
      <c r="D325" s="52">
        <v>3051.73</v>
      </c>
      <c r="E325" s="51">
        <v>25</v>
      </c>
    </row>
    <row r="326" spans="1:5" x14ac:dyDescent="0.25">
      <c r="A326" s="51" t="s">
        <v>2044</v>
      </c>
      <c r="B326" s="51">
        <v>22.39</v>
      </c>
      <c r="C326" s="51">
        <v>9.5299999999999994</v>
      </c>
      <c r="D326" s="52">
        <v>3056.39</v>
      </c>
      <c r="E326" s="51">
        <v>20</v>
      </c>
    </row>
    <row r="327" spans="1:5" x14ac:dyDescent="0.25">
      <c r="A327" s="51" t="s">
        <v>2043</v>
      </c>
      <c r="B327" s="51">
        <v>28.78</v>
      </c>
      <c r="C327" s="51">
        <v>5.68</v>
      </c>
      <c r="D327" s="52">
        <v>3062.51</v>
      </c>
      <c r="E327" s="51">
        <v>28</v>
      </c>
    </row>
    <row r="328" spans="1:5" x14ac:dyDescent="0.25">
      <c r="A328" s="51" t="s">
        <v>2042</v>
      </c>
      <c r="B328" s="51">
        <v>18.329999999999998</v>
      </c>
      <c r="C328" s="51">
        <v>5.57</v>
      </c>
      <c r="D328" s="52">
        <v>3065.49</v>
      </c>
      <c r="E328" s="51">
        <v>33</v>
      </c>
    </row>
    <row r="329" spans="1:5" x14ac:dyDescent="0.25">
      <c r="A329" s="51" t="s">
        <v>2041</v>
      </c>
      <c r="B329" s="51">
        <v>26.39</v>
      </c>
      <c r="C329" s="51">
        <v>4.58</v>
      </c>
      <c r="D329" s="52">
        <v>3070.81</v>
      </c>
      <c r="E329" s="51">
        <v>27</v>
      </c>
    </row>
    <row r="330" spans="1:5" x14ac:dyDescent="0.25">
      <c r="A330" s="51" t="s">
        <v>2040</v>
      </c>
      <c r="B330" s="51">
        <v>19.260000000000002</v>
      </c>
      <c r="C330" s="51">
        <v>8.9600000000000009</v>
      </c>
      <c r="D330" s="52">
        <v>3077.1</v>
      </c>
      <c r="E330" s="51">
        <v>21</v>
      </c>
    </row>
    <row r="331" spans="1:5" x14ac:dyDescent="0.25">
      <c r="A331" s="51" t="s">
        <v>2039</v>
      </c>
      <c r="B331" s="51">
        <v>26.92</v>
      </c>
      <c r="C331" s="51">
        <v>6.09</v>
      </c>
      <c r="D331" s="52">
        <v>3088.06</v>
      </c>
      <c r="E331" s="51">
        <v>35</v>
      </c>
    </row>
    <row r="332" spans="1:5" x14ac:dyDescent="0.25">
      <c r="A332" s="51" t="s">
        <v>2038</v>
      </c>
      <c r="B332" s="51">
        <v>19.73</v>
      </c>
      <c r="C332" s="51">
        <v>4.3600000000000003</v>
      </c>
      <c r="D332" s="52">
        <v>3128.35</v>
      </c>
      <c r="E332" s="51">
        <v>23</v>
      </c>
    </row>
    <row r="333" spans="1:5" x14ac:dyDescent="0.25">
      <c r="A333" s="51" t="s">
        <v>2037</v>
      </c>
      <c r="B333" s="51">
        <v>23.56</v>
      </c>
      <c r="C333" s="51">
        <v>11.74</v>
      </c>
      <c r="D333" s="52">
        <v>3161.45</v>
      </c>
      <c r="E333" s="51">
        <v>28</v>
      </c>
    </row>
    <row r="334" spans="1:5" x14ac:dyDescent="0.25">
      <c r="A334" s="51" t="s">
        <v>2036</v>
      </c>
      <c r="B334" s="51">
        <v>37.67</v>
      </c>
      <c r="C334" s="51">
        <v>5.89</v>
      </c>
      <c r="D334" s="52">
        <v>3162.02</v>
      </c>
      <c r="E334" s="51">
        <v>29</v>
      </c>
    </row>
    <row r="335" spans="1:5" x14ac:dyDescent="0.25">
      <c r="A335" s="51" t="s">
        <v>2035</v>
      </c>
      <c r="B335" s="51">
        <v>18.73</v>
      </c>
      <c r="C335" s="51">
        <v>10.64</v>
      </c>
      <c r="D335" s="52">
        <v>3167.46</v>
      </c>
      <c r="E335" s="51">
        <v>21</v>
      </c>
    </row>
    <row r="336" spans="1:5" x14ac:dyDescent="0.25">
      <c r="A336" s="51" t="s">
        <v>2034</v>
      </c>
      <c r="B336" s="51">
        <v>33.090000000000003</v>
      </c>
      <c r="C336" s="51">
        <v>6.06</v>
      </c>
      <c r="D336" s="52">
        <v>3171.61</v>
      </c>
      <c r="E336" s="51">
        <v>28</v>
      </c>
    </row>
    <row r="337" spans="1:5" x14ac:dyDescent="0.25">
      <c r="A337" s="51" t="s">
        <v>2033</v>
      </c>
      <c r="B337" s="51">
        <v>18.329999999999998</v>
      </c>
      <c r="C337" s="51">
        <v>7.46</v>
      </c>
      <c r="D337" s="52">
        <v>3172.02</v>
      </c>
      <c r="E337" s="51">
        <v>28</v>
      </c>
    </row>
    <row r="338" spans="1:5" x14ac:dyDescent="0.25">
      <c r="A338" s="51" t="s">
        <v>2032</v>
      </c>
      <c r="B338" s="51">
        <v>27.74</v>
      </c>
      <c r="C338" s="51">
        <v>4.68</v>
      </c>
      <c r="D338" s="52">
        <v>3176.29</v>
      </c>
      <c r="E338" s="51">
        <v>26</v>
      </c>
    </row>
    <row r="339" spans="1:5" x14ac:dyDescent="0.25">
      <c r="A339" s="51" t="s">
        <v>2031</v>
      </c>
      <c r="B339" s="51">
        <v>24.2</v>
      </c>
      <c r="C339" s="51">
        <v>6.15</v>
      </c>
      <c r="D339" s="52">
        <v>3176.82</v>
      </c>
      <c r="E339" s="51">
        <v>26</v>
      </c>
    </row>
    <row r="340" spans="1:5" x14ac:dyDescent="0.25">
      <c r="A340" s="51" t="s">
        <v>2030</v>
      </c>
      <c r="B340" s="51">
        <v>22.03</v>
      </c>
      <c r="C340" s="51">
        <v>4.28</v>
      </c>
      <c r="D340" s="52">
        <v>3179.96</v>
      </c>
      <c r="E340" s="51">
        <v>22</v>
      </c>
    </row>
    <row r="341" spans="1:5" x14ac:dyDescent="0.25">
      <c r="A341" s="51" t="s">
        <v>2029</v>
      </c>
      <c r="B341" s="51">
        <v>26.885000000000002</v>
      </c>
      <c r="C341" s="51">
        <v>9.86</v>
      </c>
      <c r="D341" s="52">
        <v>3180.51</v>
      </c>
      <c r="E341" s="51">
        <v>21</v>
      </c>
    </row>
    <row r="342" spans="1:5" x14ac:dyDescent="0.25">
      <c r="A342" s="51" t="s">
        <v>2028</v>
      </c>
      <c r="B342" s="51">
        <v>16.36</v>
      </c>
      <c r="C342" s="51">
        <v>11.19</v>
      </c>
      <c r="D342" s="52">
        <v>3201.25</v>
      </c>
      <c r="E342" s="51">
        <v>26</v>
      </c>
    </row>
    <row r="343" spans="1:5" x14ac:dyDescent="0.25">
      <c r="A343" s="51" t="s">
        <v>2027</v>
      </c>
      <c r="B343" s="51">
        <v>32.299999999999997</v>
      </c>
      <c r="C343" s="51">
        <v>4.8899999999999997</v>
      </c>
      <c r="D343" s="52">
        <v>3206.49</v>
      </c>
      <c r="E343" s="51">
        <v>25</v>
      </c>
    </row>
    <row r="344" spans="1:5" x14ac:dyDescent="0.25">
      <c r="A344" s="51" t="s">
        <v>2026</v>
      </c>
      <c r="B344" s="51">
        <v>16.05</v>
      </c>
      <c r="C344" s="51">
        <v>4.3499999999999996</v>
      </c>
      <c r="D344" s="52">
        <v>3208.79</v>
      </c>
      <c r="E344" s="51">
        <v>25</v>
      </c>
    </row>
    <row r="345" spans="1:5" x14ac:dyDescent="0.25">
      <c r="A345" s="51" t="s">
        <v>2025</v>
      </c>
      <c r="B345" s="51">
        <v>29.07</v>
      </c>
      <c r="C345" s="51">
        <v>8.66</v>
      </c>
      <c r="D345" s="52">
        <v>3213.62</v>
      </c>
      <c r="E345" s="51">
        <v>25</v>
      </c>
    </row>
    <row r="346" spans="1:5" x14ac:dyDescent="0.25">
      <c r="A346" s="51" t="s">
        <v>2024</v>
      </c>
      <c r="B346" s="51">
        <v>17.43</v>
      </c>
      <c r="C346" s="51">
        <v>8.64</v>
      </c>
      <c r="D346" s="52">
        <v>3227.12</v>
      </c>
      <c r="E346" s="51">
        <v>25</v>
      </c>
    </row>
    <row r="347" spans="1:5" x14ac:dyDescent="0.25">
      <c r="A347" s="51" t="s">
        <v>2023</v>
      </c>
      <c r="B347" s="51">
        <v>19.329999999999998</v>
      </c>
      <c r="C347" s="51">
        <v>4.2699999999999996</v>
      </c>
      <c r="D347" s="52">
        <v>3238.44</v>
      </c>
      <c r="E347" s="51">
        <v>25</v>
      </c>
    </row>
    <row r="348" spans="1:5" x14ac:dyDescent="0.25">
      <c r="A348" s="51" t="s">
        <v>2022</v>
      </c>
      <c r="B348" s="51">
        <v>30.52</v>
      </c>
      <c r="C348" s="51">
        <v>4.21</v>
      </c>
      <c r="D348" s="52">
        <v>3260.2</v>
      </c>
      <c r="E348" s="51">
        <v>31</v>
      </c>
    </row>
    <row r="349" spans="1:5" x14ac:dyDescent="0.25">
      <c r="A349" s="51" t="s">
        <v>2021</v>
      </c>
      <c r="B349" s="51">
        <v>39.21</v>
      </c>
      <c r="C349" s="51">
        <v>5.04</v>
      </c>
      <c r="D349" s="52">
        <v>3268.85</v>
      </c>
      <c r="E349" s="51">
        <v>28</v>
      </c>
    </row>
    <row r="350" spans="1:5" x14ac:dyDescent="0.25">
      <c r="A350" s="51" t="s">
        <v>2020</v>
      </c>
      <c r="B350" s="51">
        <v>26.98</v>
      </c>
      <c r="C350" s="51">
        <v>5.21</v>
      </c>
      <c r="D350" s="52">
        <v>3277.16</v>
      </c>
      <c r="E350" s="51">
        <v>28</v>
      </c>
    </row>
    <row r="351" spans="1:5" x14ac:dyDescent="0.25">
      <c r="A351" s="51" t="s">
        <v>2019</v>
      </c>
      <c r="B351" s="51">
        <v>25.84</v>
      </c>
      <c r="C351" s="51">
        <v>8.83</v>
      </c>
      <c r="D351" s="52">
        <v>3279.87</v>
      </c>
      <c r="E351" s="51">
        <v>21</v>
      </c>
    </row>
    <row r="352" spans="1:5" x14ac:dyDescent="0.25">
      <c r="A352" s="51" t="s">
        <v>2018</v>
      </c>
      <c r="B352" s="51">
        <v>28.31</v>
      </c>
      <c r="C352" s="51">
        <v>8.4700000000000006</v>
      </c>
      <c r="D352" s="52">
        <v>3280.22</v>
      </c>
      <c r="E352" s="51">
        <v>19</v>
      </c>
    </row>
    <row r="353" spans="1:5" x14ac:dyDescent="0.25">
      <c r="A353" s="51" t="s">
        <v>2017</v>
      </c>
      <c r="B353" s="51">
        <v>23.94</v>
      </c>
      <c r="C353" s="51">
        <v>4.2</v>
      </c>
      <c r="D353" s="52">
        <v>3292.53</v>
      </c>
      <c r="E353" s="51">
        <v>26</v>
      </c>
    </row>
    <row r="354" spans="1:5" x14ac:dyDescent="0.25">
      <c r="A354" s="51" t="s">
        <v>2016</v>
      </c>
      <c r="B354" s="51">
        <v>20.03</v>
      </c>
      <c r="C354" s="51">
        <v>6.14</v>
      </c>
      <c r="D354" s="52">
        <v>3300.7</v>
      </c>
      <c r="E354" s="51">
        <v>19</v>
      </c>
    </row>
    <row r="355" spans="1:5" x14ac:dyDescent="0.25">
      <c r="A355" s="51" t="s">
        <v>2015</v>
      </c>
      <c r="B355" s="51">
        <v>41.42</v>
      </c>
      <c r="C355" s="51">
        <v>6.07</v>
      </c>
      <c r="D355" s="52">
        <v>3308.46</v>
      </c>
      <c r="E355" s="51">
        <v>19</v>
      </c>
    </row>
    <row r="356" spans="1:5" x14ac:dyDescent="0.25">
      <c r="A356" s="51" t="s">
        <v>2014</v>
      </c>
      <c r="B356" s="51">
        <v>36.67</v>
      </c>
      <c r="C356" s="51">
        <v>10.210000000000001</v>
      </c>
      <c r="D356" s="52">
        <v>3309.79</v>
      </c>
      <c r="E356" s="51">
        <v>25</v>
      </c>
    </row>
    <row r="357" spans="1:5" x14ac:dyDescent="0.25">
      <c r="A357" s="51" t="s">
        <v>2013</v>
      </c>
      <c r="B357" s="51">
        <v>27.645</v>
      </c>
      <c r="C357" s="51">
        <v>4.6900000000000004</v>
      </c>
      <c r="D357" s="52">
        <v>3342.79</v>
      </c>
      <c r="E357" s="51">
        <v>31</v>
      </c>
    </row>
    <row r="358" spans="1:5" x14ac:dyDescent="0.25">
      <c r="A358" s="51" t="s">
        <v>2012</v>
      </c>
      <c r="B358" s="51">
        <v>22.72</v>
      </c>
      <c r="C358" s="51">
        <v>5.71</v>
      </c>
      <c r="D358" s="52">
        <v>3353.28</v>
      </c>
      <c r="E358" s="51">
        <v>29</v>
      </c>
    </row>
    <row r="359" spans="1:5" x14ac:dyDescent="0.25">
      <c r="A359" s="51" t="s">
        <v>2011</v>
      </c>
      <c r="B359" s="51">
        <v>36.520000000000003</v>
      </c>
      <c r="C359" s="51">
        <v>9.07</v>
      </c>
      <c r="D359" s="52">
        <v>3353.47</v>
      </c>
      <c r="E359" s="51">
        <v>27</v>
      </c>
    </row>
    <row r="360" spans="1:5" x14ac:dyDescent="0.25">
      <c r="A360" s="51" t="s">
        <v>2010</v>
      </c>
      <c r="B360" s="51">
        <v>33.96</v>
      </c>
      <c r="C360" s="51">
        <v>4.99</v>
      </c>
      <c r="D360" s="52">
        <v>3366.67</v>
      </c>
      <c r="E360" s="51">
        <v>29</v>
      </c>
    </row>
    <row r="361" spans="1:5" x14ac:dyDescent="0.25">
      <c r="A361" s="51" t="s">
        <v>2009</v>
      </c>
      <c r="B361" s="51">
        <v>26.695</v>
      </c>
      <c r="C361" s="51">
        <v>8.31</v>
      </c>
      <c r="D361" s="52">
        <v>3378.91</v>
      </c>
      <c r="E361" s="51">
        <v>26</v>
      </c>
    </row>
    <row r="362" spans="1:5" x14ac:dyDescent="0.25">
      <c r="A362" s="51" t="s">
        <v>2008</v>
      </c>
      <c r="B362" s="51">
        <v>18.45</v>
      </c>
      <c r="C362" s="51">
        <v>5.07</v>
      </c>
      <c r="D362" s="52">
        <v>3385.4</v>
      </c>
      <c r="E362" s="51">
        <v>26</v>
      </c>
    </row>
    <row r="363" spans="1:5" x14ac:dyDescent="0.25">
      <c r="A363" s="51" t="s">
        <v>2007</v>
      </c>
      <c r="B363" s="51">
        <v>33.18</v>
      </c>
      <c r="C363" s="51">
        <v>4.79</v>
      </c>
      <c r="D363" s="52">
        <v>3392.37</v>
      </c>
      <c r="E363" s="51">
        <v>26</v>
      </c>
    </row>
    <row r="364" spans="1:5" x14ac:dyDescent="0.25">
      <c r="A364" s="51" t="s">
        <v>2006</v>
      </c>
      <c r="B364" s="51">
        <v>36.1</v>
      </c>
      <c r="C364" s="51">
        <v>11.39</v>
      </c>
      <c r="D364" s="52">
        <v>3392.98</v>
      </c>
      <c r="E364" s="51">
        <v>26</v>
      </c>
    </row>
    <row r="365" spans="1:5" x14ac:dyDescent="0.25">
      <c r="A365" s="51" t="s">
        <v>2005</v>
      </c>
      <c r="B365" s="51">
        <v>22.77</v>
      </c>
      <c r="C365" s="51">
        <v>6</v>
      </c>
      <c r="D365" s="52">
        <v>3393.36</v>
      </c>
      <c r="E365" s="51">
        <v>18</v>
      </c>
    </row>
    <row r="366" spans="1:5" x14ac:dyDescent="0.25">
      <c r="A366" s="51" t="s">
        <v>2004</v>
      </c>
      <c r="B366" s="51">
        <v>21.24</v>
      </c>
      <c r="C366" s="51">
        <v>5.13</v>
      </c>
      <c r="D366" s="52">
        <v>3410.32</v>
      </c>
      <c r="E366" s="51">
        <v>26</v>
      </c>
    </row>
    <row r="367" spans="1:5" x14ac:dyDescent="0.25">
      <c r="A367" s="51" t="s">
        <v>2003</v>
      </c>
      <c r="B367" s="51">
        <v>17.600000000000001</v>
      </c>
      <c r="C367" s="51">
        <v>5.26</v>
      </c>
      <c r="D367" s="52">
        <v>3434.38</v>
      </c>
      <c r="E367" s="51">
        <v>21</v>
      </c>
    </row>
    <row r="368" spans="1:5" x14ac:dyDescent="0.25">
      <c r="A368" s="51" t="s">
        <v>2002</v>
      </c>
      <c r="B368" s="51">
        <v>26.29</v>
      </c>
      <c r="C368" s="51">
        <v>6.84</v>
      </c>
      <c r="D368" s="52">
        <v>3436.5</v>
      </c>
      <c r="E368" s="51">
        <v>36</v>
      </c>
    </row>
    <row r="369" spans="1:5" x14ac:dyDescent="0.25">
      <c r="A369" s="51" t="s">
        <v>2001</v>
      </c>
      <c r="B369" s="51">
        <v>35.31</v>
      </c>
      <c r="C369" s="51">
        <v>9.0399999999999991</v>
      </c>
      <c r="D369" s="52">
        <v>3443.06</v>
      </c>
      <c r="E369" s="51">
        <v>22</v>
      </c>
    </row>
    <row r="370" spans="1:5" x14ac:dyDescent="0.25">
      <c r="A370" s="51" t="s">
        <v>2000</v>
      </c>
      <c r="B370" s="51">
        <v>27.04</v>
      </c>
      <c r="C370" s="51">
        <v>4.0999999999999996</v>
      </c>
      <c r="D370" s="52">
        <v>3453.77</v>
      </c>
      <c r="E370" s="51">
        <v>35</v>
      </c>
    </row>
    <row r="371" spans="1:5" x14ac:dyDescent="0.25">
      <c r="A371" s="51" t="s">
        <v>1999</v>
      </c>
      <c r="B371" s="51">
        <v>30.23</v>
      </c>
      <c r="C371" s="51">
        <v>4.2300000000000004</v>
      </c>
      <c r="D371" s="52">
        <v>3463.51</v>
      </c>
      <c r="E371" s="51">
        <v>19</v>
      </c>
    </row>
    <row r="372" spans="1:5" x14ac:dyDescent="0.25">
      <c r="A372" s="51" t="s">
        <v>1998</v>
      </c>
      <c r="B372" s="51">
        <v>30.6</v>
      </c>
      <c r="C372" s="51">
        <v>6.48</v>
      </c>
      <c r="D372" s="52">
        <v>3471.41</v>
      </c>
      <c r="E372" s="51">
        <v>29</v>
      </c>
    </row>
    <row r="373" spans="1:5" x14ac:dyDescent="0.25">
      <c r="A373" s="51" t="s">
        <v>1997</v>
      </c>
      <c r="B373" s="51">
        <v>26.8</v>
      </c>
      <c r="C373" s="51">
        <v>5.53</v>
      </c>
      <c r="D373" s="52">
        <v>3481.87</v>
      </c>
      <c r="E373" s="51">
        <v>18</v>
      </c>
    </row>
    <row r="374" spans="1:5" x14ac:dyDescent="0.25">
      <c r="A374" s="51" t="s">
        <v>1996</v>
      </c>
      <c r="B374" s="51">
        <v>16.86</v>
      </c>
      <c r="C374" s="51">
        <v>4.07</v>
      </c>
      <c r="D374" s="52">
        <v>3484.33</v>
      </c>
      <c r="E374" s="51">
        <v>26</v>
      </c>
    </row>
    <row r="375" spans="1:5" x14ac:dyDescent="0.25">
      <c r="A375" s="51" t="s">
        <v>1995</v>
      </c>
      <c r="B375" s="51">
        <v>16.3</v>
      </c>
      <c r="C375" s="51">
        <v>5.51</v>
      </c>
      <c r="D375" s="52">
        <v>3490.55</v>
      </c>
      <c r="E375" s="51">
        <v>26</v>
      </c>
    </row>
    <row r="376" spans="1:5" x14ac:dyDescent="0.25">
      <c r="A376" s="51" t="s">
        <v>1994</v>
      </c>
      <c r="B376" s="51">
        <v>29.81</v>
      </c>
      <c r="C376" s="51">
        <v>11.66</v>
      </c>
      <c r="D376" s="52">
        <v>3500.61</v>
      </c>
      <c r="E376" s="51">
        <v>23</v>
      </c>
    </row>
    <row r="377" spans="1:5" x14ac:dyDescent="0.25">
      <c r="A377" s="51" t="s">
        <v>1993</v>
      </c>
      <c r="B377" s="51">
        <v>16.329999999999998</v>
      </c>
      <c r="C377" s="51">
        <v>7.26</v>
      </c>
      <c r="D377" s="52">
        <v>3537.7</v>
      </c>
      <c r="E377" s="51">
        <v>24</v>
      </c>
    </row>
    <row r="378" spans="1:5" x14ac:dyDescent="0.25">
      <c r="A378" s="51" t="s">
        <v>1992</v>
      </c>
      <c r="B378" s="51">
        <v>16.37</v>
      </c>
      <c r="C378" s="51">
        <v>4.79</v>
      </c>
      <c r="D378" s="52">
        <v>3538.9</v>
      </c>
      <c r="E378" s="51">
        <v>19</v>
      </c>
    </row>
    <row r="379" spans="1:5" x14ac:dyDescent="0.25">
      <c r="A379" s="51" t="s">
        <v>1991</v>
      </c>
      <c r="B379" s="51">
        <v>22.42</v>
      </c>
      <c r="C379" s="51">
        <v>4.68</v>
      </c>
      <c r="D379" s="52">
        <v>3540.12</v>
      </c>
      <c r="E379" s="51">
        <v>34</v>
      </c>
    </row>
    <row r="380" spans="1:5" x14ac:dyDescent="0.25">
      <c r="A380" s="51" t="s">
        <v>1990</v>
      </c>
      <c r="B380" s="51">
        <v>31.35</v>
      </c>
      <c r="C380" s="51">
        <v>4.33</v>
      </c>
      <c r="D380" s="52">
        <v>3554.2</v>
      </c>
      <c r="E380" s="51">
        <v>30</v>
      </c>
    </row>
    <row r="381" spans="1:5" x14ac:dyDescent="0.25">
      <c r="A381" s="51" t="s">
        <v>1989</v>
      </c>
      <c r="B381" s="51">
        <v>31.9</v>
      </c>
      <c r="C381" s="51">
        <v>11.89</v>
      </c>
      <c r="D381" s="52">
        <v>3556.92</v>
      </c>
      <c r="E381" s="51">
        <v>28</v>
      </c>
    </row>
    <row r="382" spans="1:5" x14ac:dyDescent="0.25">
      <c r="A382" s="51" t="s">
        <v>1988</v>
      </c>
      <c r="B382" s="51">
        <v>30.6</v>
      </c>
      <c r="C382" s="51">
        <v>5.24</v>
      </c>
      <c r="D382" s="52">
        <v>3558.62</v>
      </c>
      <c r="E382" s="51">
        <v>27</v>
      </c>
    </row>
    <row r="383" spans="1:5" x14ac:dyDescent="0.25">
      <c r="A383" s="51" t="s">
        <v>1987</v>
      </c>
      <c r="B383" s="51">
        <v>28.975000000000001</v>
      </c>
      <c r="C383" s="51">
        <v>7.63</v>
      </c>
      <c r="D383" s="52">
        <v>3561.89</v>
      </c>
      <c r="E383" s="51">
        <v>27</v>
      </c>
    </row>
    <row r="384" spans="1:5" x14ac:dyDescent="0.25">
      <c r="A384" s="51" t="s">
        <v>1986</v>
      </c>
      <c r="B384" s="51">
        <v>24.86</v>
      </c>
      <c r="C384" s="51">
        <v>8.92</v>
      </c>
      <c r="D384" s="52">
        <v>3562.87</v>
      </c>
      <c r="E384" s="51">
        <v>41</v>
      </c>
    </row>
    <row r="385" spans="1:5" x14ac:dyDescent="0.25">
      <c r="A385" s="51" t="s">
        <v>1985</v>
      </c>
      <c r="B385" s="51">
        <v>19.54</v>
      </c>
      <c r="C385" s="51">
        <v>5.37</v>
      </c>
      <c r="D385" s="52">
        <v>3569.96</v>
      </c>
      <c r="E385" s="51">
        <v>34</v>
      </c>
    </row>
    <row r="386" spans="1:5" x14ac:dyDescent="0.25">
      <c r="A386" s="51" t="s">
        <v>1984</v>
      </c>
      <c r="B386" s="51">
        <v>26.74</v>
      </c>
      <c r="C386" s="51">
        <v>4.3099999999999996</v>
      </c>
      <c r="D386" s="52">
        <v>3578</v>
      </c>
      <c r="E386" s="51">
        <v>27</v>
      </c>
    </row>
    <row r="387" spans="1:5" x14ac:dyDescent="0.25">
      <c r="A387" s="51" t="s">
        <v>1983</v>
      </c>
      <c r="B387" s="51">
        <v>22.99</v>
      </c>
      <c r="C387" s="51">
        <v>10.46</v>
      </c>
      <c r="D387" s="52">
        <v>3579.83</v>
      </c>
      <c r="E387" s="51">
        <v>21</v>
      </c>
    </row>
    <row r="388" spans="1:5" x14ac:dyDescent="0.25">
      <c r="A388" s="51" t="s">
        <v>1982</v>
      </c>
      <c r="B388" s="51">
        <v>31.46</v>
      </c>
      <c r="C388" s="51">
        <v>7.39</v>
      </c>
      <c r="D388" s="52">
        <v>3589.14</v>
      </c>
      <c r="E388" s="51">
        <v>36</v>
      </c>
    </row>
    <row r="389" spans="1:5" x14ac:dyDescent="0.25">
      <c r="A389" s="51" t="s">
        <v>1981</v>
      </c>
      <c r="B389" s="51">
        <v>30.86</v>
      </c>
      <c r="C389" s="51">
        <v>6.18</v>
      </c>
      <c r="D389" s="52">
        <v>3591.48</v>
      </c>
      <c r="E389" s="51">
        <v>24</v>
      </c>
    </row>
    <row r="390" spans="1:5" x14ac:dyDescent="0.25">
      <c r="A390" s="51" t="s">
        <v>1980</v>
      </c>
      <c r="B390" s="51">
        <v>31.96</v>
      </c>
      <c r="C390" s="51">
        <v>8.86</v>
      </c>
      <c r="D390" s="52">
        <v>3594.17</v>
      </c>
      <c r="E390" s="51">
        <v>25</v>
      </c>
    </row>
    <row r="391" spans="1:5" x14ac:dyDescent="0.25">
      <c r="A391" s="51" t="s">
        <v>1979</v>
      </c>
      <c r="B391" s="51">
        <v>23.76</v>
      </c>
      <c r="C391" s="51">
        <v>10.96</v>
      </c>
      <c r="D391" s="52">
        <v>3597.6</v>
      </c>
      <c r="E391" s="51">
        <v>23</v>
      </c>
    </row>
    <row r="392" spans="1:5" x14ac:dyDescent="0.25">
      <c r="A392" s="51" t="s">
        <v>1978</v>
      </c>
      <c r="B392" s="51">
        <v>19.38</v>
      </c>
      <c r="C392" s="51">
        <v>6.28</v>
      </c>
      <c r="D392" s="52">
        <v>3603.6</v>
      </c>
      <c r="E392" s="51">
        <v>34</v>
      </c>
    </row>
    <row r="393" spans="1:5" x14ac:dyDescent="0.25">
      <c r="A393" s="51" t="s">
        <v>1977</v>
      </c>
      <c r="B393" s="51">
        <v>16.21</v>
      </c>
      <c r="C393" s="51">
        <v>6.29</v>
      </c>
      <c r="D393" s="52">
        <v>3606.43</v>
      </c>
      <c r="E393" s="51">
        <v>32</v>
      </c>
    </row>
    <row r="394" spans="1:5" x14ac:dyDescent="0.25">
      <c r="A394" s="51" t="s">
        <v>1976</v>
      </c>
      <c r="B394" s="51">
        <v>32.54</v>
      </c>
      <c r="C394" s="51">
        <v>4.0199999999999996</v>
      </c>
      <c r="D394" s="52">
        <v>3622.13</v>
      </c>
      <c r="E394" s="51">
        <v>37</v>
      </c>
    </row>
    <row r="395" spans="1:5" x14ac:dyDescent="0.25">
      <c r="A395" s="51" t="s">
        <v>1975</v>
      </c>
      <c r="B395" s="51">
        <v>36.765000000000001</v>
      </c>
      <c r="C395" s="51">
        <v>11.95</v>
      </c>
      <c r="D395" s="52">
        <v>3645.09</v>
      </c>
      <c r="E395" s="51">
        <v>30</v>
      </c>
    </row>
    <row r="396" spans="1:5" x14ac:dyDescent="0.25">
      <c r="A396" s="51" t="s">
        <v>1974</v>
      </c>
      <c r="B396" s="51">
        <v>35.909999999999997</v>
      </c>
      <c r="C396" s="51">
        <v>8.7100000000000009</v>
      </c>
      <c r="D396" s="52">
        <v>3653.29</v>
      </c>
      <c r="E396" s="51">
        <v>32</v>
      </c>
    </row>
    <row r="397" spans="1:5" x14ac:dyDescent="0.25">
      <c r="A397" s="51" t="s">
        <v>1973</v>
      </c>
      <c r="B397" s="51">
        <v>32.06</v>
      </c>
      <c r="C397" s="51">
        <v>4.67</v>
      </c>
      <c r="D397" s="52">
        <v>3659.35</v>
      </c>
      <c r="E397" s="51">
        <v>30</v>
      </c>
    </row>
    <row r="398" spans="1:5" x14ac:dyDescent="0.25">
      <c r="A398" s="51" t="s">
        <v>1972</v>
      </c>
      <c r="B398" s="51">
        <v>24.1</v>
      </c>
      <c r="C398" s="51">
        <v>11.14</v>
      </c>
      <c r="D398" s="52">
        <v>3678.86</v>
      </c>
      <c r="E398" s="51">
        <v>38</v>
      </c>
    </row>
    <row r="399" spans="1:5" x14ac:dyDescent="0.25">
      <c r="A399" s="51" t="s">
        <v>1971</v>
      </c>
      <c r="B399" s="51">
        <v>27.1</v>
      </c>
      <c r="C399" s="51">
        <v>9.0500000000000007</v>
      </c>
      <c r="D399" s="52">
        <v>3688.35</v>
      </c>
      <c r="E399" s="51">
        <v>19</v>
      </c>
    </row>
    <row r="400" spans="1:5" x14ac:dyDescent="0.25">
      <c r="A400" s="51" t="s">
        <v>1970</v>
      </c>
      <c r="B400" s="51">
        <v>24.42</v>
      </c>
      <c r="C400" s="51">
        <v>11.31</v>
      </c>
      <c r="D400" s="52">
        <v>3688.38</v>
      </c>
      <c r="E400" s="51">
        <v>41</v>
      </c>
    </row>
    <row r="401" spans="1:5" x14ac:dyDescent="0.25">
      <c r="A401" s="51" t="s">
        <v>1969</v>
      </c>
      <c r="B401" s="51">
        <v>26.695</v>
      </c>
      <c r="C401" s="51">
        <v>4.68</v>
      </c>
      <c r="D401" s="52">
        <v>3693.43</v>
      </c>
      <c r="E401" s="51">
        <v>27</v>
      </c>
    </row>
    <row r="402" spans="1:5" x14ac:dyDescent="0.25">
      <c r="A402" s="51" t="s">
        <v>1968</v>
      </c>
      <c r="B402" s="51">
        <v>27.79</v>
      </c>
      <c r="C402" s="51">
        <v>6.05</v>
      </c>
      <c r="D402" s="52">
        <v>3699.54</v>
      </c>
      <c r="E402" s="51">
        <v>34</v>
      </c>
    </row>
    <row r="403" spans="1:5" x14ac:dyDescent="0.25">
      <c r="A403" s="51" t="s">
        <v>1967</v>
      </c>
      <c r="B403" s="51">
        <v>32.68</v>
      </c>
      <c r="C403" s="51">
        <v>4.68</v>
      </c>
      <c r="D403" s="52">
        <v>3704.35</v>
      </c>
      <c r="E403" s="51">
        <v>33</v>
      </c>
    </row>
    <row r="404" spans="1:5" x14ac:dyDescent="0.25">
      <c r="A404" s="51" t="s">
        <v>1966</v>
      </c>
      <c r="B404" s="51">
        <v>26.4</v>
      </c>
      <c r="C404" s="51">
        <v>9.5</v>
      </c>
      <c r="D404" s="52">
        <v>3722.23</v>
      </c>
      <c r="E404" s="51">
        <v>18</v>
      </c>
    </row>
    <row r="405" spans="1:5" x14ac:dyDescent="0.25">
      <c r="A405" s="51" t="s">
        <v>1965</v>
      </c>
      <c r="B405" s="51">
        <v>23.655000000000001</v>
      </c>
      <c r="C405" s="51">
        <v>10.84</v>
      </c>
      <c r="D405" s="52">
        <v>3731.6</v>
      </c>
      <c r="E405" s="51">
        <v>36</v>
      </c>
    </row>
    <row r="406" spans="1:5" x14ac:dyDescent="0.25">
      <c r="A406" s="51" t="s">
        <v>1964</v>
      </c>
      <c r="B406" s="51">
        <v>27.36</v>
      </c>
      <c r="C406" s="51">
        <v>5.88</v>
      </c>
      <c r="D406" s="52">
        <v>3732.63</v>
      </c>
      <c r="E406" s="51">
        <v>28</v>
      </c>
    </row>
    <row r="407" spans="1:5" x14ac:dyDescent="0.25">
      <c r="A407" s="51" t="s">
        <v>1963</v>
      </c>
      <c r="B407" s="51">
        <v>27.82</v>
      </c>
      <c r="C407" s="51">
        <v>5.24</v>
      </c>
      <c r="D407" s="52">
        <v>3736.46</v>
      </c>
      <c r="E407" s="51">
        <v>29</v>
      </c>
    </row>
    <row r="408" spans="1:5" x14ac:dyDescent="0.25">
      <c r="A408" s="51" t="s">
        <v>1962</v>
      </c>
      <c r="B408" s="51">
        <v>25.46</v>
      </c>
      <c r="C408" s="51">
        <v>11.75</v>
      </c>
      <c r="D408" s="52">
        <v>3748.56</v>
      </c>
      <c r="E408" s="51">
        <v>36</v>
      </c>
    </row>
    <row r="409" spans="1:5" x14ac:dyDescent="0.25">
      <c r="A409" s="51" t="s">
        <v>1961</v>
      </c>
      <c r="B409" s="51">
        <v>25.1</v>
      </c>
      <c r="C409" s="51">
        <v>6.97</v>
      </c>
      <c r="D409" s="52">
        <v>3756.62</v>
      </c>
      <c r="E409" s="51">
        <v>31</v>
      </c>
    </row>
    <row r="410" spans="1:5" x14ac:dyDescent="0.25">
      <c r="A410" s="51" t="s">
        <v>1960</v>
      </c>
      <c r="B410" s="51">
        <v>32.11</v>
      </c>
      <c r="C410" s="51">
        <v>4.76</v>
      </c>
      <c r="D410" s="52">
        <v>3757.84</v>
      </c>
      <c r="E410" s="51">
        <v>31</v>
      </c>
    </row>
    <row r="411" spans="1:5" x14ac:dyDescent="0.25">
      <c r="A411" s="51" t="s">
        <v>1959</v>
      </c>
      <c r="B411" s="51">
        <v>29.8</v>
      </c>
      <c r="C411" s="51">
        <v>8.24</v>
      </c>
      <c r="D411" s="52">
        <v>3761.29</v>
      </c>
      <c r="E411" s="51">
        <v>31</v>
      </c>
    </row>
    <row r="412" spans="1:5" x14ac:dyDescent="0.25">
      <c r="A412" s="51" t="s">
        <v>1958</v>
      </c>
      <c r="B412" s="51">
        <v>24.01</v>
      </c>
      <c r="C412" s="51">
        <v>4.76</v>
      </c>
      <c r="D412" s="52">
        <v>3766.88</v>
      </c>
      <c r="E412" s="51">
        <v>28</v>
      </c>
    </row>
    <row r="413" spans="1:5" x14ac:dyDescent="0.25">
      <c r="A413" s="51" t="s">
        <v>1957</v>
      </c>
      <c r="B413" s="51">
        <v>23.21</v>
      </c>
      <c r="C413" s="51">
        <v>6.03</v>
      </c>
      <c r="D413" s="52">
        <v>3773.23</v>
      </c>
      <c r="E413" s="51">
        <v>35</v>
      </c>
    </row>
    <row r="414" spans="1:5" x14ac:dyDescent="0.25">
      <c r="A414" s="51" t="s">
        <v>1956</v>
      </c>
      <c r="B414" s="51">
        <v>21.2</v>
      </c>
      <c r="C414" s="51">
        <v>4.07</v>
      </c>
      <c r="D414" s="52">
        <v>3785.77</v>
      </c>
      <c r="E414" s="51">
        <v>41</v>
      </c>
    </row>
    <row r="415" spans="1:5" x14ac:dyDescent="0.25">
      <c r="A415" s="51" t="s">
        <v>1955</v>
      </c>
      <c r="B415" s="51">
        <v>28.215</v>
      </c>
      <c r="C415" s="51">
        <v>8.26</v>
      </c>
      <c r="D415" s="52">
        <v>3793.55</v>
      </c>
      <c r="E415" s="51">
        <v>34</v>
      </c>
    </row>
    <row r="416" spans="1:5" x14ac:dyDescent="0.25">
      <c r="A416" s="51" t="s">
        <v>1954</v>
      </c>
      <c r="B416" s="51">
        <v>38.094999999999999</v>
      </c>
      <c r="C416" s="51">
        <v>4.76</v>
      </c>
      <c r="D416" s="52">
        <v>3796.36</v>
      </c>
      <c r="E416" s="51">
        <v>23</v>
      </c>
    </row>
    <row r="417" spans="1:5" x14ac:dyDescent="0.25">
      <c r="A417" s="51" t="s">
        <v>1953</v>
      </c>
      <c r="B417" s="51">
        <v>22.61</v>
      </c>
      <c r="C417" s="51">
        <v>6.13</v>
      </c>
      <c r="D417" s="52">
        <v>3797.2</v>
      </c>
      <c r="E417" s="51">
        <v>41</v>
      </c>
    </row>
    <row r="418" spans="1:5" x14ac:dyDescent="0.25">
      <c r="A418" s="51" t="s">
        <v>1952</v>
      </c>
      <c r="B418" s="51">
        <v>24.32</v>
      </c>
      <c r="C418" s="51">
        <v>10.47</v>
      </c>
      <c r="D418" s="52">
        <v>3847.67</v>
      </c>
      <c r="E418" s="51">
        <v>28</v>
      </c>
    </row>
    <row r="419" spans="1:5" x14ac:dyDescent="0.25">
      <c r="A419" s="51" t="s">
        <v>1951</v>
      </c>
      <c r="B419" s="51">
        <v>20.96</v>
      </c>
      <c r="C419" s="51">
        <v>4.04</v>
      </c>
      <c r="D419" s="52">
        <v>3857.76</v>
      </c>
      <c r="E419" s="51">
        <v>31</v>
      </c>
    </row>
    <row r="420" spans="1:5" x14ac:dyDescent="0.25">
      <c r="A420" s="51" t="s">
        <v>1950</v>
      </c>
      <c r="B420" s="51">
        <v>19.68</v>
      </c>
      <c r="C420" s="51">
        <v>5.74</v>
      </c>
      <c r="D420" s="52">
        <v>3858.51</v>
      </c>
      <c r="E420" s="51">
        <v>22</v>
      </c>
    </row>
    <row r="421" spans="1:5" x14ac:dyDescent="0.25">
      <c r="A421" s="51" t="s">
        <v>1949</v>
      </c>
      <c r="B421" s="51">
        <v>18.100000000000001</v>
      </c>
      <c r="C421" s="51">
        <v>6.33</v>
      </c>
      <c r="D421" s="52">
        <v>3861.21</v>
      </c>
      <c r="E421" s="51">
        <v>21</v>
      </c>
    </row>
    <row r="422" spans="1:5" x14ac:dyDescent="0.25">
      <c r="A422" s="51" t="s">
        <v>1948</v>
      </c>
      <c r="B422" s="51">
        <v>29.64</v>
      </c>
      <c r="C422" s="51">
        <v>4.28</v>
      </c>
      <c r="D422" s="52">
        <v>3866.86</v>
      </c>
      <c r="E422" s="51">
        <v>32</v>
      </c>
    </row>
    <row r="423" spans="1:5" x14ac:dyDescent="0.25">
      <c r="A423" s="51" t="s">
        <v>1947</v>
      </c>
      <c r="B423" s="51">
        <v>25.3</v>
      </c>
      <c r="C423" s="51">
        <v>9.4700000000000006</v>
      </c>
      <c r="D423" s="52">
        <v>3875.73</v>
      </c>
      <c r="E423" s="51">
        <v>31</v>
      </c>
    </row>
    <row r="424" spans="1:5" x14ac:dyDescent="0.25">
      <c r="A424" s="51" t="s">
        <v>1946</v>
      </c>
      <c r="B424" s="51">
        <v>27.6</v>
      </c>
      <c r="C424" s="51">
        <v>4.8499999999999996</v>
      </c>
      <c r="D424" s="52">
        <v>3877.3</v>
      </c>
      <c r="E424" s="51">
        <v>26</v>
      </c>
    </row>
    <row r="425" spans="1:5" x14ac:dyDescent="0.25">
      <c r="A425" s="51" t="s">
        <v>1945</v>
      </c>
      <c r="B425" s="51">
        <v>27.645</v>
      </c>
      <c r="C425" s="51">
        <v>11.03</v>
      </c>
      <c r="D425" s="52">
        <v>3889.2</v>
      </c>
      <c r="E425" s="51">
        <v>18</v>
      </c>
    </row>
    <row r="426" spans="1:5" x14ac:dyDescent="0.25">
      <c r="A426" s="51" t="s">
        <v>1944</v>
      </c>
      <c r="B426" s="51">
        <v>27.6</v>
      </c>
      <c r="C426" s="51">
        <v>5.22</v>
      </c>
      <c r="D426" s="52">
        <v>3898.35</v>
      </c>
      <c r="E426" s="51">
        <v>29</v>
      </c>
    </row>
    <row r="427" spans="1:5" x14ac:dyDescent="0.25">
      <c r="A427" s="51" t="s">
        <v>1943</v>
      </c>
      <c r="B427" s="51">
        <v>25.08</v>
      </c>
      <c r="C427" s="51">
        <v>9.52</v>
      </c>
      <c r="D427" s="52">
        <v>3902.07</v>
      </c>
      <c r="E427" s="51">
        <v>41</v>
      </c>
    </row>
    <row r="428" spans="1:5" x14ac:dyDescent="0.25">
      <c r="A428" s="51" t="s">
        <v>1942</v>
      </c>
      <c r="B428" s="51">
        <v>30.02</v>
      </c>
      <c r="C428" s="51">
        <v>11.09</v>
      </c>
      <c r="D428" s="52">
        <v>3906.13</v>
      </c>
      <c r="E428" s="51">
        <v>25</v>
      </c>
    </row>
    <row r="429" spans="1:5" x14ac:dyDescent="0.25">
      <c r="A429" s="51" t="s">
        <v>1941</v>
      </c>
      <c r="B429" s="51">
        <v>27.36</v>
      </c>
      <c r="C429" s="51">
        <v>9.4499999999999993</v>
      </c>
      <c r="D429" s="52">
        <v>3910.44</v>
      </c>
      <c r="E429" s="51">
        <v>37</v>
      </c>
    </row>
    <row r="430" spans="1:5" x14ac:dyDescent="0.25">
      <c r="A430" s="51" t="s">
        <v>1940</v>
      </c>
      <c r="B430" s="51">
        <v>22.2</v>
      </c>
      <c r="C430" s="51">
        <v>5.51</v>
      </c>
      <c r="D430" s="52">
        <v>3925.76</v>
      </c>
      <c r="E430" s="51">
        <v>22</v>
      </c>
    </row>
    <row r="431" spans="1:5" x14ac:dyDescent="0.25">
      <c r="A431" s="51" t="s">
        <v>1939</v>
      </c>
      <c r="B431" s="51">
        <v>25.71</v>
      </c>
      <c r="C431" s="51">
        <v>4.18</v>
      </c>
      <c r="D431" s="52">
        <v>3931.51</v>
      </c>
      <c r="E431" s="51">
        <v>20</v>
      </c>
    </row>
    <row r="432" spans="1:5" x14ac:dyDescent="0.25">
      <c r="A432" s="51" t="s">
        <v>1938</v>
      </c>
      <c r="B432" s="51">
        <v>41.91</v>
      </c>
      <c r="C432" s="51">
        <v>5.98</v>
      </c>
      <c r="D432" s="52">
        <v>3935.18</v>
      </c>
      <c r="E432" s="51">
        <v>34</v>
      </c>
    </row>
    <row r="433" spans="1:5" x14ac:dyDescent="0.25">
      <c r="A433" s="51" t="s">
        <v>1937</v>
      </c>
      <c r="B433" s="51">
        <v>25.85</v>
      </c>
      <c r="C433" s="51">
        <v>10.16</v>
      </c>
      <c r="D433" s="52">
        <v>3943.6</v>
      </c>
      <c r="E433" s="51">
        <v>29</v>
      </c>
    </row>
    <row r="434" spans="1:5" x14ac:dyDescent="0.25">
      <c r="A434" s="51" t="s">
        <v>1936</v>
      </c>
      <c r="B434" s="51">
        <v>23.844999999999999</v>
      </c>
      <c r="C434" s="51">
        <v>11.71</v>
      </c>
      <c r="D434" s="52">
        <v>3947.41</v>
      </c>
      <c r="E434" s="51">
        <v>29</v>
      </c>
    </row>
    <row r="435" spans="1:5" x14ac:dyDescent="0.25">
      <c r="A435" s="51" t="s">
        <v>1935</v>
      </c>
      <c r="B435" s="51">
        <v>30.59</v>
      </c>
      <c r="C435" s="51">
        <v>5.23</v>
      </c>
      <c r="D435" s="52">
        <v>3955.98</v>
      </c>
      <c r="E435" s="51">
        <v>23</v>
      </c>
    </row>
    <row r="436" spans="1:5" x14ac:dyDescent="0.25">
      <c r="A436" s="51" t="s">
        <v>1934</v>
      </c>
      <c r="B436" s="51">
        <v>24.795000000000002</v>
      </c>
      <c r="C436" s="51">
        <v>6.85</v>
      </c>
      <c r="D436" s="52">
        <v>3956.07</v>
      </c>
      <c r="E436" s="51">
        <v>27</v>
      </c>
    </row>
    <row r="437" spans="1:5" x14ac:dyDescent="0.25">
      <c r="A437" s="51" t="s">
        <v>1933</v>
      </c>
      <c r="B437" s="51">
        <v>24.13</v>
      </c>
      <c r="C437" s="51">
        <v>7.05</v>
      </c>
      <c r="D437" s="52">
        <v>3972.92</v>
      </c>
      <c r="E437" s="51">
        <v>32</v>
      </c>
    </row>
    <row r="438" spans="1:5" x14ac:dyDescent="0.25">
      <c r="A438" s="51" t="s">
        <v>1932</v>
      </c>
      <c r="B438" s="51">
        <v>25.84</v>
      </c>
      <c r="C438" s="51">
        <v>11.64</v>
      </c>
      <c r="D438" s="52">
        <v>3981.98</v>
      </c>
      <c r="E438" s="51">
        <v>26</v>
      </c>
    </row>
    <row r="439" spans="1:5" x14ac:dyDescent="0.25">
      <c r="A439" s="51" t="s">
        <v>1931</v>
      </c>
      <c r="B439" s="51">
        <v>28</v>
      </c>
      <c r="C439" s="51">
        <v>10.52</v>
      </c>
      <c r="D439" s="52">
        <v>3987.93</v>
      </c>
      <c r="E439" s="51">
        <v>26</v>
      </c>
    </row>
    <row r="440" spans="1:5" x14ac:dyDescent="0.25">
      <c r="A440" s="51" t="s">
        <v>1930</v>
      </c>
      <c r="B440" s="51">
        <v>34.1</v>
      </c>
      <c r="C440" s="51">
        <v>4.01</v>
      </c>
      <c r="D440" s="52">
        <v>3989.84</v>
      </c>
      <c r="E440" s="51">
        <v>32</v>
      </c>
    </row>
    <row r="441" spans="1:5" x14ac:dyDescent="0.25">
      <c r="A441" s="51" t="s">
        <v>1929</v>
      </c>
      <c r="B441" s="51">
        <v>26.125</v>
      </c>
      <c r="C441" s="51">
        <v>8.56</v>
      </c>
      <c r="D441" s="52">
        <v>3994.18</v>
      </c>
      <c r="E441" s="51">
        <v>32</v>
      </c>
    </row>
    <row r="442" spans="1:5" x14ac:dyDescent="0.25">
      <c r="A442" s="51" t="s">
        <v>1928</v>
      </c>
      <c r="B442" s="51">
        <v>25.6</v>
      </c>
      <c r="C442" s="51">
        <v>10.5</v>
      </c>
      <c r="D442" s="52">
        <v>4002.36</v>
      </c>
      <c r="E442" s="51">
        <v>33</v>
      </c>
    </row>
    <row r="443" spans="1:5" x14ac:dyDescent="0.25">
      <c r="A443" s="51" t="s">
        <v>1927</v>
      </c>
      <c r="B443" s="51">
        <v>24.32</v>
      </c>
      <c r="C443" s="51">
        <v>6.39</v>
      </c>
      <c r="D443" s="52">
        <v>4005.42</v>
      </c>
      <c r="E443" s="51">
        <v>22</v>
      </c>
    </row>
    <row r="444" spans="1:5" x14ac:dyDescent="0.25">
      <c r="A444" s="51" t="s">
        <v>1926</v>
      </c>
      <c r="B444" s="51">
        <v>22.88</v>
      </c>
      <c r="C444" s="51">
        <v>5.71</v>
      </c>
      <c r="D444" s="52">
        <v>4032.24</v>
      </c>
      <c r="E444" s="51">
        <v>30</v>
      </c>
    </row>
    <row r="445" spans="1:5" x14ac:dyDescent="0.25">
      <c r="A445" s="51" t="s">
        <v>1925</v>
      </c>
      <c r="B445" s="51">
        <v>24.984999999999999</v>
      </c>
      <c r="C445" s="51">
        <v>4.43</v>
      </c>
      <c r="D445" s="52">
        <v>4038.41</v>
      </c>
      <c r="E445" s="51">
        <v>38</v>
      </c>
    </row>
    <row r="446" spans="1:5" x14ac:dyDescent="0.25">
      <c r="A446" s="51" t="s">
        <v>1924</v>
      </c>
      <c r="B446" s="51">
        <v>33.1</v>
      </c>
      <c r="C446" s="51">
        <v>5.52</v>
      </c>
      <c r="D446" s="52">
        <v>4039.9</v>
      </c>
      <c r="E446" s="51">
        <v>39</v>
      </c>
    </row>
    <row r="447" spans="1:5" x14ac:dyDescent="0.25">
      <c r="A447" s="51" t="s">
        <v>1923</v>
      </c>
      <c r="B447" s="51">
        <v>27.83</v>
      </c>
      <c r="C447" s="51">
        <v>9.1999999999999993</v>
      </c>
      <c r="D447" s="52">
        <v>4040.56</v>
      </c>
      <c r="E447" s="51">
        <v>29</v>
      </c>
    </row>
    <row r="448" spans="1:5" x14ac:dyDescent="0.25">
      <c r="A448" s="51" t="s">
        <v>1922</v>
      </c>
      <c r="B448" s="51">
        <v>30.875</v>
      </c>
      <c r="C448" s="51">
        <v>10.97</v>
      </c>
      <c r="D448" s="52">
        <v>4047.94</v>
      </c>
      <c r="E448" s="51">
        <v>34</v>
      </c>
    </row>
    <row r="449" spans="1:5" x14ac:dyDescent="0.25">
      <c r="A449" s="51" t="s">
        <v>1921</v>
      </c>
      <c r="B449" s="51">
        <v>27.265000000000001</v>
      </c>
      <c r="C449" s="51">
        <v>4.25</v>
      </c>
      <c r="D449" s="52">
        <v>4058.12</v>
      </c>
      <c r="E449" s="51">
        <v>29</v>
      </c>
    </row>
    <row r="450" spans="1:5" x14ac:dyDescent="0.25">
      <c r="A450" s="51" t="s">
        <v>1920</v>
      </c>
      <c r="B450" s="51">
        <v>26.7</v>
      </c>
      <c r="C450" s="51">
        <v>5.23</v>
      </c>
      <c r="D450" s="52">
        <v>4058.71</v>
      </c>
      <c r="E450" s="51">
        <v>27</v>
      </c>
    </row>
    <row r="451" spans="1:5" x14ac:dyDescent="0.25">
      <c r="A451" s="51" t="s">
        <v>1919</v>
      </c>
      <c r="B451" s="51">
        <v>29.925000000000001</v>
      </c>
      <c r="C451" s="51">
        <v>5.96</v>
      </c>
      <c r="D451" s="52">
        <v>4070.42</v>
      </c>
      <c r="E451" s="51">
        <v>39</v>
      </c>
    </row>
    <row r="452" spans="1:5" x14ac:dyDescent="0.25">
      <c r="A452" s="51" t="s">
        <v>1918</v>
      </c>
      <c r="B452" s="51">
        <v>19.95</v>
      </c>
      <c r="C452" s="51">
        <v>4.29</v>
      </c>
      <c r="D452" s="52">
        <v>4070.51</v>
      </c>
      <c r="E452" s="51">
        <v>20</v>
      </c>
    </row>
    <row r="453" spans="1:5" x14ac:dyDescent="0.25">
      <c r="A453" s="51" t="s">
        <v>1917</v>
      </c>
      <c r="B453" s="51">
        <v>24.225000000000001</v>
      </c>
      <c r="C453" s="51">
        <v>4.09</v>
      </c>
      <c r="D453" s="52">
        <v>4074.45</v>
      </c>
      <c r="E453" s="51">
        <v>32</v>
      </c>
    </row>
    <row r="454" spans="1:5" x14ac:dyDescent="0.25">
      <c r="A454" s="51" t="s">
        <v>1916</v>
      </c>
      <c r="B454" s="51">
        <v>28.12</v>
      </c>
      <c r="C454" s="51">
        <v>4.88</v>
      </c>
      <c r="D454" s="52">
        <v>4076.5</v>
      </c>
      <c r="E454" s="51">
        <v>32</v>
      </c>
    </row>
    <row r="455" spans="1:5" x14ac:dyDescent="0.25">
      <c r="A455" s="51" t="s">
        <v>1915</v>
      </c>
      <c r="B455" s="51">
        <v>23.21</v>
      </c>
      <c r="C455" s="51">
        <v>6.76</v>
      </c>
      <c r="D455" s="52">
        <v>4133.6400000000003</v>
      </c>
      <c r="E455" s="51">
        <v>28</v>
      </c>
    </row>
    <row r="456" spans="1:5" x14ac:dyDescent="0.25">
      <c r="A456" s="51" t="s">
        <v>1914</v>
      </c>
      <c r="B456" s="51">
        <v>23.98</v>
      </c>
      <c r="C456" s="51">
        <v>10.67</v>
      </c>
      <c r="D456" s="52">
        <v>4134.08</v>
      </c>
      <c r="E456" s="51">
        <v>31</v>
      </c>
    </row>
    <row r="457" spans="1:5" x14ac:dyDescent="0.25">
      <c r="A457" s="51" t="s">
        <v>1913</v>
      </c>
      <c r="B457" s="51">
        <v>30</v>
      </c>
      <c r="C457" s="51">
        <v>6.21</v>
      </c>
      <c r="D457" s="52">
        <v>4137.5200000000004</v>
      </c>
      <c r="E457" s="51">
        <v>30</v>
      </c>
    </row>
    <row r="458" spans="1:5" x14ac:dyDescent="0.25">
      <c r="A458" s="51" t="s">
        <v>1912</v>
      </c>
      <c r="B458" s="51">
        <v>17.350000000000001</v>
      </c>
      <c r="C458" s="51">
        <v>5.03</v>
      </c>
      <c r="D458" s="52">
        <v>4149.74</v>
      </c>
      <c r="E458" s="51">
        <v>30</v>
      </c>
    </row>
    <row r="459" spans="1:5" x14ac:dyDescent="0.25">
      <c r="A459" s="51" t="s">
        <v>1911</v>
      </c>
      <c r="B459" s="51">
        <v>22.704999999999998</v>
      </c>
      <c r="C459" s="51">
        <v>5.27</v>
      </c>
      <c r="D459" s="52">
        <v>4151.03</v>
      </c>
      <c r="E459" s="51">
        <v>30</v>
      </c>
    </row>
    <row r="460" spans="1:5" x14ac:dyDescent="0.25">
      <c r="A460" s="51" t="s">
        <v>1910</v>
      </c>
      <c r="B460" s="51">
        <v>25.41</v>
      </c>
      <c r="C460" s="51">
        <v>10.53</v>
      </c>
      <c r="D460" s="52">
        <v>4154.97</v>
      </c>
      <c r="E460" s="51">
        <v>24</v>
      </c>
    </row>
    <row r="461" spans="1:5" x14ac:dyDescent="0.25">
      <c r="A461" s="51" t="s">
        <v>1909</v>
      </c>
      <c r="B461" s="51">
        <v>18.23</v>
      </c>
      <c r="C461" s="51">
        <v>5.78</v>
      </c>
      <c r="D461" s="52">
        <v>4163.21</v>
      </c>
      <c r="E461" s="51">
        <v>38</v>
      </c>
    </row>
    <row r="462" spans="1:5" x14ac:dyDescent="0.25">
      <c r="A462" s="51" t="s">
        <v>1908</v>
      </c>
      <c r="B462" s="51">
        <v>24.7</v>
      </c>
      <c r="C462" s="51">
        <v>4.3600000000000003</v>
      </c>
      <c r="D462" s="52">
        <v>4185.1000000000004</v>
      </c>
      <c r="E462" s="51">
        <v>33</v>
      </c>
    </row>
    <row r="463" spans="1:5" x14ac:dyDescent="0.25">
      <c r="A463" s="51" t="s">
        <v>1907</v>
      </c>
      <c r="B463" s="51">
        <v>37.4</v>
      </c>
      <c r="C463" s="51">
        <v>9.7200000000000006</v>
      </c>
      <c r="D463" s="52">
        <v>4188.7299999999996</v>
      </c>
      <c r="E463" s="51">
        <v>27</v>
      </c>
    </row>
    <row r="464" spans="1:5" x14ac:dyDescent="0.25">
      <c r="A464" s="51" t="s">
        <v>1906</v>
      </c>
      <c r="B464" s="51">
        <v>26.885000000000002</v>
      </c>
      <c r="C464" s="51">
        <v>5.18</v>
      </c>
      <c r="D464" s="52">
        <v>4189.1099999999997</v>
      </c>
      <c r="E464" s="51">
        <v>25</v>
      </c>
    </row>
    <row r="465" spans="1:5" x14ac:dyDescent="0.25">
      <c r="A465" s="51" t="s">
        <v>1905</v>
      </c>
      <c r="B465" s="51">
        <v>25.27</v>
      </c>
      <c r="C465" s="51">
        <v>5.29</v>
      </c>
      <c r="D465" s="52">
        <v>4234.93</v>
      </c>
      <c r="E465" s="51">
        <v>24</v>
      </c>
    </row>
    <row r="466" spans="1:5" x14ac:dyDescent="0.25">
      <c r="A466" s="51" t="s">
        <v>1904</v>
      </c>
      <c r="B466" s="51">
        <v>23.655000000000001</v>
      </c>
      <c r="C466" s="51">
        <v>4.8600000000000003</v>
      </c>
      <c r="D466" s="52">
        <v>4237.13</v>
      </c>
      <c r="E466" s="51">
        <v>30</v>
      </c>
    </row>
    <row r="467" spans="1:5" x14ac:dyDescent="0.25">
      <c r="A467" s="51" t="s">
        <v>1903</v>
      </c>
      <c r="B467" s="51">
        <v>55.05</v>
      </c>
      <c r="C467" s="51">
        <v>7.66</v>
      </c>
      <c r="D467" s="52">
        <v>4239.8900000000003</v>
      </c>
      <c r="E467" s="51">
        <v>31</v>
      </c>
    </row>
    <row r="468" spans="1:5" x14ac:dyDescent="0.25">
      <c r="A468" s="51" t="s">
        <v>1902</v>
      </c>
      <c r="B468" s="51">
        <v>24.89</v>
      </c>
      <c r="C468" s="51">
        <v>6.1</v>
      </c>
      <c r="D468" s="52">
        <v>4243.59</v>
      </c>
      <c r="E468" s="51">
        <v>31</v>
      </c>
    </row>
    <row r="469" spans="1:5" x14ac:dyDescent="0.25">
      <c r="A469" s="51" t="s">
        <v>1901</v>
      </c>
      <c r="B469" s="51">
        <v>18.715</v>
      </c>
      <c r="C469" s="51">
        <v>4.4400000000000004</v>
      </c>
      <c r="D469" s="52">
        <v>4250.24</v>
      </c>
      <c r="E469" s="51">
        <v>40</v>
      </c>
    </row>
    <row r="470" spans="1:5" x14ac:dyDescent="0.25">
      <c r="A470" s="51" t="s">
        <v>1900</v>
      </c>
      <c r="B470" s="51">
        <v>28.12</v>
      </c>
      <c r="C470" s="51">
        <v>6.15</v>
      </c>
      <c r="D470" s="52">
        <v>4260.74</v>
      </c>
      <c r="E470" s="51">
        <v>27</v>
      </c>
    </row>
    <row r="471" spans="1:5" x14ac:dyDescent="0.25">
      <c r="A471" s="51" t="s">
        <v>1899</v>
      </c>
      <c r="B471" s="51">
        <v>26.6</v>
      </c>
      <c r="C471" s="51">
        <v>4.53</v>
      </c>
      <c r="D471" s="52">
        <v>4265.01</v>
      </c>
      <c r="E471" s="51">
        <v>39</v>
      </c>
    </row>
    <row r="472" spans="1:5" x14ac:dyDescent="0.25">
      <c r="A472" s="51" t="s">
        <v>1898</v>
      </c>
      <c r="B472" s="51">
        <v>30.114999999999998</v>
      </c>
      <c r="C472" s="51">
        <v>5.48</v>
      </c>
      <c r="D472" s="52">
        <v>4266.17</v>
      </c>
      <c r="E472" s="51">
        <v>30</v>
      </c>
    </row>
    <row r="473" spans="1:5" x14ac:dyDescent="0.25">
      <c r="A473" s="51" t="s">
        <v>1897</v>
      </c>
      <c r="B473" s="51">
        <v>24.605</v>
      </c>
      <c r="C473" s="51">
        <v>5.48</v>
      </c>
      <c r="D473" s="52">
        <v>4278.55</v>
      </c>
      <c r="E473" s="51">
        <v>20</v>
      </c>
    </row>
    <row r="474" spans="1:5" x14ac:dyDescent="0.25">
      <c r="A474" s="51" t="s">
        <v>1896</v>
      </c>
      <c r="B474" s="51">
        <v>29.6</v>
      </c>
      <c r="C474" s="51">
        <v>8.1</v>
      </c>
      <c r="D474" s="52">
        <v>4296.2700000000004</v>
      </c>
      <c r="E474" s="51">
        <v>22</v>
      </c>
    </row>
    <row r="475" spans="1:5" x14ac:dyDescent="0.25">
      <c r="A475" s="51" t="s">
        <v>1895</v>
      </c>
      <c r="B475" s="51">
        <v>24.42</v>
      </c>
      <c r="C475" s="51">
        <v>7.16</v>
      </c>
      <c r="D475" s="52">
        <v>4320.41</v>
      </c>
      <c r="E475" s="51">
        <v>34</v>
      </c>
    </row>
    <row r="476" spans="1:5" x14ac:dyDescent="0.25">
      <c r="A476" s="51" t="s">
        <v>1894</v>
      </c>
      <c r="B476" s="51">
        <v>20.9</v>
      </c>
      <c r="C476" s="51">
        <v>4.55</v>
      </c>
      <c r="D476" s="52">
        <v>4337.74</v>
      </c>
      <c r="E476" s="51">
        <v>28</v>
      </c>
    </row>
    <row r="477" spans="1:5" x14ac:dyDescent="0.25">
      <c r="A477" s="51" t="s">
        <v>1893</v>
      </c>
      <c r="B477" s="51">
        <v>22.895</v>
      </c>
      <c r="C477" s="51">
        <v>6.03</v>
      </c>
      <c r="D477" s="52">
        <v>4340.4399999999996</v>
      </c>
      <c r="E477" s="51">
        <v>28</v>
      </c>
    </row>
    <row r="478" spans="1:5" x14ac:dyDescent="0.25">
      <c r="A478" s="51" t="s">
        <v>1892</v>
      </c>
      <c r="B478" s="51">
        <v>28.3</v>
      </c>
      <c r="C478" s="51">
        <v>5.47</v>
      </c>
      <c r="D478" s="52">
        <v>4347.0200000000004</v>
      </c>
      <c r="E478" s="51">
        <v>32</v>
      </c>
    </row>
    <row r="479" spans="1:5" x14ac:dyDescent="0.25">
      <c r="A479" s="51" t="s">
        <v>1890</v>
      </c>
      <c r="B479" s="51">
        <v>54.3</v>
      </c>
      <c r="C479" s="51">
        <v>4.1500000000000004</v>
      </c>
      <c r="D479" s="52">
        <v>4349.46</v>
      </c>
      <c r="E479" s="51">
        <v>28</v>
      </c>
    </row>
    <row r="480" spans="1:5" x14ac:dyDescent="0.25">
      <c r="A480" s="51" t="s">
        <v>1889</v>
      </c>
      <c r="B480" s="51">
        <v>33.344999999999999</v>
      </c>
      <c r="C480" s="51">
        <v>11.32</v>
      </c>
      <c r="D480" s="52">
        <v>4350.51</v>
      </c>
      <c r="E480" s="51">
        <v>31</v>
      </c>
    </row>
    <row r="481" spans="1:5" x14ac:dyDescent="0.25">
      <c r="A481" s="51" t="s">
        <v>1888</v>
      </c>
      <c r="B481" s="51">
        <v>33</v>
      </c>
      <c r="C481" s="51">
        <v>9.51</v>
      </c>
      <c r="D481" s="52">
        <v>4357.04</v>
      </c>
      <c r="E481" s="51">
        <v>32</v>
      </c>
    </row>
    <row r="482" spans="1:5" x14ac:dyDescent="0.25">
      <c r="A482" s="51" t="s">
        <v>1887</v>
      </c>
      <c r="B482" s="51">
        <v>28.024999999999999</v>
      </c>
      <c r="C482" s="51">
        <v>7.67</v>
      </c>
      <c r="D482" s="52">
        <v>4391.6499999999996</v>
      </c>
      <c r="E482" s="51">
        <v>25</v>
      </c>
    </row>
    <row r="483" spans="1:5" x14ac:dyDescent="0.25">
      <c r="A483" s="51" t="s">
        <v>1886</v>
      </c>
      <c r="B483" s="51">
        <v>28.69</v>
      </c>
      <c r="C483" s="51">
        <v>6.23</v>
      </c>
      <c r="D483" s="52">
        <v>4392.7</v>
      </c>
      <c r="E483" s="51">
        <v>40</v>
      </c>
    </row>
    <row r="484" spans="1:5" x14ac:dyDescent="0.25">
      <c r="A484" s="51" t="s">
        <v>1885</v>
      </c>
      <c r="B484" s="51">
        <v>40.28</v>
      </c>
      <c r="C484" s="51">
        <v>8.9</v>
      </c>
      <c r="D484" s="52">
        <v>4397.3100000000004</v>
      </c>
      <c r="E484" s="51">
        <v>34</v>
      </c>
    </row>
    <row r="485" spans="1:5" x14ac:dyDescent="0.25">
      <c r="A485" s="51" t="s">
        <v>1884</v>
      </c>
      <c r="B485" s="51">
        <v>37.299999999999997</v>
      </c>
      <c r="C485" s="51">
        <v>7.79</v>
      </c>
      <c r="D485" s="52">
        <v>4399.7299999999996</v>
      </c>
      <c r="E485" s="51">
        <v>36</v>
      </c>
    </row>
    <row r="486" spans="1:5" x14ac:dyDescent="0.25">
      <c r="A486" s="51" t="s">
        <v>1883</v>
      </c>
      <c r="B486" s="51">
        <v>54.47</v>
      </c>
      <c r="C486" s="51">
        <v>4.49</v>
      </c>
      <c r="D486" s="52">
        <v>4402.2299999999996</v>
      </c>
      <c r="E486" s="51">
        <v>36</v>
      </c>
    </row>
    <row r="487" spans="1:5" x14ac:dyDescent="0.25">
      <c r="A487" s="51" t="s">
        <v>1882</v>
      </c>
      <c r="B487" s="51">
        <v>38.06</v>
      </c>
      <c r="C487" s="51">
        <v>5.24</v>
      </c>
      <c r="D487" s="52">
        <v>4415.16</v>
      </c>
      <c r="E487" s="51">
        <v>34</v>
      </c>
    </row>
    <row r="488" spans="1:5" x14ac:dyDescent="0.25">
      <c r="A488" s="51" t="s">
        <v>1881</v>
      </c>
      <c r="B488" s="51">
        <v>51.47</v>
      </c>
      <c r="C488" s="51">
        <v>9.6</v>
      </c>
      <c r="D488" s="52">
        <v>4420.95</v>
      </c>
      <c r="E488" s="51">
        <v>30</v>
      </c>
    </row>
    <row r="489" spans="1:5" x14ac:dyDescent="0.25">
      <c r="A489" s="51" t="s">
        <v>1880</v>
      </c>
      <c r="B489" s="51">
        <v>29.8</v>
      </c>
      <c r="C489" s="51">
        <v>5.78</v>
      </c>
      <c r="D489" s="52">
        <v>4428.8900000000003</v>
      </c>
      <c r="E489" s="51">
        <v>28</v>
      </c>
    </row>
    <row r="490" spans="1:5" x14ac:dyDescent="0.25">
      <c r="A490" s="51" t="s">
        <v>1879</v>
      </c>
      <c r="B490" s="51">
        <v>49.77</v>
      </c>
      <c r="C490" s="51">
        <v>7.02</v>
      </c>
      <c r="D490" s="52">
        <v>4433.3900000000003</v>
      </c>
      <c r="E490" s="51">
        <v>29</v>
      </c>
    </row>
    <row r="491" spans="1:5" x14ac:dyDescent="0.25">
      <c r="A491" s="51" t="s">
        <v>1878</v>
      </c>
      <c r="B491" s="51">
        <v>25.555</v>
      </c>
      <c r="C491" s="51">
        <v>4.09</v>
      </c>
      <c r="D491" s="52">
        <v>4433.92</v>
      </c>
      <c r="E491" s="51">
        <v>29</v>
      </c>
    </row>
    <row r="492" spans="1:5" x14ac:dyDescent="0.25">
      <c r="A492" s="51" t="s">
        <v>1877</v>
      </c>
      <c r="B492" s="51">
        <v>29.64</v>
      </c>
      <c r="C492" s="51">
        <v>4.93</v>
      </c>
      <c r="D492" s="52">
        <v>4435.09</v>
      </c>
      <c r="E492" s="51">
        <v>28</v>
      </c>
    </row>
    <row r="493" spans="1:5" x14ac:dyDescent="0.25">
      <c r="A493" s="51" t="s">
        <v>1876</v>
      </c>
      <c r="B493" s="51">
        <v>53.93</v>
      </c>
      <c r="C493" s="51">
        <v>5.34</v>
      </c>
      <c r="D493" s="52">
        <v>4438.26</v>
      </c>
      <c r="E493" s="51">
        <v>28</v>
      </c>
    </row>
    <row r="494" spans="1:5" x14ac:dyDescent="0.25">
      <c r="A494" s="51" t="s">
        <v>1875</v>
      </c>
      <c r="B494" s="51">
        <v>28.024999999999999</v>
      </c>
      <c r="C494" s="51">
        <v>5.65</v>
      </c>
      <c r="D494" s="52">
        <v>4441.21</v>
      </c>
      <c r="E494" s="51">
        <v>31</v>
      </c>
    </row>
    <row r="495" spans="1:5" x14ac:dyDescent="0.25">
      <c r="A495" s="51" t="s">
        <v>1874</v>
      </c>
      <c r="B495" s="51">
        <v>27.5</v>
      </c>
      <c r="C495" s="51">
        <v>4.49</v>
      </c>
      <c r="D495" s="52">
        <v>4449.46</v>
      </c>
      <c r="E495" s="51">
        <v>28</v>
      </c>
    </row>
    <row r="496" spans="1:5" x14ac:dyDescent="0.25">
      <c r="A496" s="51" t="s">
        <v>1873</v>
      </c>
      <c r="B496" s="51">
        <v>21.8</v>
      </c>
      <c r="C496" s="51">
        <v>10.55</v>
      </c>
      <c r="D496" s="52">
        <v>4454.3999999999996</v>
      </c>
      <c r="E496" s="51">
        <v>32</v>
      </c>
    </row>
    <row r="497" spans="1:5" x14ac:dyDescent="0.25">
      <c r="A497" s="51" t="s">
        <v>1872</v>
      </c>
      <c r="B497" s="51">
        <v>26.41</v>
      </c>
      <c r="C497" s="51">
        <v>4.92</v>
      </c>
      <c r="D497" s="52">
        <v>4462.72</v>
      </c>
      <c r="E497" s="51">
        <v>32</v>
      </c>
    </row>
    <row r="498" spans="1:5" x14ac:dyDescent="0.25">
      <c r="A498" s="51" t="s">
        <v>1871</v>
      </c>
      <c r="B498" s="51">
        <v>27.835000000000001</v>
      </c>
      <c r="C498" s="51">
        <v>5.9</v>
      </c>
      <c r="D498" s="52">
        <v>4463.21</v>
      </c>
      <c r="E498" s="51">
        <v>31</v>
      </c>
    </row>
    <row r="499" spans="1:5" x14ac:dyDescent="0.25">
      <c r="A499" s="51" t="s">
        <v>1870</v>
      </c>
      <c r="B499" s="51">
        <v>51.74</v>
      </c>
      <c r="C499" s="51">
        <v>4.9800000000000004</v>
      </c>
      <c r="D499" s="52">
        <v>4466.62</v>
      </c>
      <c r="E499" s="51">
        <v>23</v>
      </c>
    </row>
    <row r="500" spans="1:5" x14ac:dyDescent="0.25">
      <c r="A500" s="51" t="s">
        <v>1869</v>
      </c>
      <c r="B500" s="51">
        <v>23.37</v>
      </c>
      <c r="C500" s="51">
        <v>5.8</v>
      </c>
      <c r="D500" s="52">
        <v>4468.25</v>
      </c>
      <c r="E500" s="51">
        <v>18</v>
      </c>
    </row>
    <row r="501" spans="1:5" x14ac:dyDescent="0.25">
      <c r="A501" s="51" t="s">
        <v>1868</v>
      </c>
      <c r="B501" s="51">
        <v>29.7</v>
      </c>
      <c r="C501" s="51">
        <v>6.21</v>
      </c>
      <c r="D501" s="52">
        <v>4488.58</v>
      </c>
      <c r="E501" s="51">
        <v>30</v>
      </c>
    </row>
    <row r="502" spans="1:5" x14ac:dyDescent="0.25">
      <c r="A502" s="51" t="s">
        <v>1867</v>
      </c>
      <c r="B502" s="51">
        <v>20.045000000000002</v>
      </c>
      <c r="C502" s="51">
        <v>6.17</v>
      </c>
      <c r="D502" s="52">
        <v>4500.34</v>
      </c>
      <c r="E502" s="51">
        <v>34</v>
      </c>
    </row>
    <row r="503" spans="1:5" x14ac:dyDescent="0.25">
      <c r="A503" s="51" t="s">
        <v>1866</v>
      </c>
      <c r="B503" s="51">
        <v>27.83</v>
      </c>
      <c r="C503" s="51">
        <v>5.36</v>
      </c>
      <c r="D503" s="52">
        <v>4504.66</v>
      </c>
      <c r="E503" s="51">
        <v>25</v>
      </c>
    </row>
    <row r="504" spans="1:5" x14ac:dyDescent="0.25">
      <c r="A504" s="51" t="s">
        <v>1865</v>
      </c>
      <c r="B504" s="51">
        <v>28.93</v>
      </c>
      <c r="C504" s="51">
        <v>5.2</v>
      </c>
      <c r="D504" s="52">
        <v>4511.41</v>
      </c>
      <c r="E504" s="51">
        <v>40</v>
      </c>
    </row>
    <row r="505" spans="1:5" x14ac:dyDescent="0.25">
      <c r="A505" s="51" t="s">
        <v>1864</v>
      </c>
      <c r="B505" s="51">
        <v>33.82</v>
      </c>
      <c r="C505" s="51">
        <v>5.42</v>
      </c>
      <c r="D505" s="52">
        <v>4515.71</v>
      </c>
      <c r="E505" s="51">
        <v>42</v>
      </c>
    </row>
    <row r="506" spans="1:5" x14ac:dyDescent="0.25">
      <c r="A506" s="51" t="s">
        <v>1863</v>
      </c>
      <c r="B506" s="51">
        <v>20.234999999999999</v>
      </c>
      <c r="C506" s="51">
        <v>6.84</v>
      </c>
      <c r="D506" s="52">
        <v>4518.3999999999996</v>
      </c>
      <c r="E506" s="51">
        <v>19</v>
      </c>
    </row>
    <row r="507" spans="1:5" x14ac:dyDescent="0.25">
      <c r="A507" s="51" t="s">
        <v>1862</v>
      </c>
      <c r="B507" s="51">
        <v>49.2</v>
      </c>
      <c r="C507" s="51">
        <v>10.9</v>
      </c>
      <c r="D507" s="52">
        <v>4518.7700000000004</v>
      </c>
      <c r="E507" s="51">
        <v>35</v>
      </c>
    </row>
    <row r="508" spans="1:5" x14ac:dyDescent="0.25">
      <c r="A508" s="51" t="s">
        <v>1861</v>
      </c>
      <c r="B508" s="51">
        <v>26.4</v>
      </c>
      <c r="C508" s="51">
        <v>4.87</v>
      </c>
      <c r="D508" s="52">
        <v>4518.83</v>
      </c>
      <c r="E508" s="51">
        <v>34</v>
      </c>
    </row>
    <row r="509" spans="1:5" x14ac:dyDescent="0.25">
      <c r="A509" s="51" t="s">
        <v>1860</v>
      </c>
      <c r="B509" s="51">
        <v>28.38</v>
      </c>
      <c r="C509" s="51">
        <v>6.07</v>
      </c>
      <c r="D509" s="52">
        <v>4527.18</v>
      </c>
      <c r="E509" s="51">
        <v>30</v>
      </c>
    </row>
    <row r="510" spans="1:5" x14ac:dyDescent="0.25">
      <c r="A510" s="51" t="s">
        <v>1859</v>
      </c>
      <c r="B510" s="51">
        <v>24.64</v>
      </c>
      <c r="C510" s="51">
        <v>4.33</v>
      </c>
      <c r="D510" s="52">
        <v>4529.4799999999996</v>
      </c>
      <c r="E510" s="51">
        <v>29</v>
      </c>
    </row>
    <row r="511" spans="1:5" x14ac:dyDescent="0.25">
      <c r="A511" s="51" t="s">
        <v>1858</v>
      </c>
      <c r="B511" s="51">
        <v>39.71</v>
      </c>
      <c r="C511" s="51">
        <v>5.83</v>
      </c>
      <c r="D511" s="52">
        <v>4536.26</v>
      </c>
      <c r="E511" s="51">
        <v>34</v>
      </c>
    </row>
    <row r="512" spans="1:5" x14ac:dyDescent="0.25">
      <c r="A512" s="51" t="s">
        <v>1857</v>
      </c>
      <c r="B512" s="51">
        <v>22.22</v>
      </c>
      <c r="C512" s="51">
        <v>5.5</v>
      </c>
      <c r="D512" s="52">
        <v>4544.2299999999996</v>
      </c>
      <c r="E512" s="51">
        <v>32</v>
      </c>
    </row>
    <row r="513" spans="1:5" x14ac:dyDescent="0.25">
      <c r="A513" s="51" t="s">
        <v>1856</v>
      </c>
      <c r="B513" s="51">
        <v>33.344999999999999</v>
      </c>
      <c r="C513" s="51">
        <v>4.79</v>
      </c>
      <c r="D513" s="52">
        <v>4561.1899999999996</v>
      </c>
      <c r="E513" s="51">
        <v>18</v>
      </c>
    </row>
    <row r="514" spans="1:5" x14ac:dyDescent="0.25">
      <c r="A514" s="51" t="s">
        <v>1855</v>
      </c>
      <c r="B514" s="51">
        <v>24.42</v>
      </c>
      <c r="C514" s="51">
        <v>5.81</v>
      </c>
      <c r="D514" s="52">
        <v>4562.84</v>
      </c>
      <c r="E514" s="51">
        <v>32</v>
      </c>
    </row>
    <row r="515" spans="1:5" x14ac:dyDescent="0.25">
      <c r="A515" s="51" t="s">
        <v>1854</v>
      </c>
      <c r="B515" s="51">
        <v>29.81</v>
      </c>
      <c r="C515" s="51">
        <v>5.58</v>
      </c>
      <c r="D515" s="52">
        <v>4564.1899999999996</v>
      </c>
      <c r="E515" s="51">
        <v>26</v>
      </c>
    </row>
    <row r="516" spans="1:5" x14ac:dyDescent="0.25">
      <c r="A516" s="51" t="s">
        <v>1853</v>
      </c>
      <c r="B516" s="51">
        <v>51.18</v>
      </c>
      <c r="C516" s="51">
        <v>4.4000000000000004</v>
      </c>
      <c r="D516" s="52">
        <v>4571.41</v>
      </c>
      <c r="E516" s="51">
        <v>33</v>
      </c>
    </row>
    <row r="517" spans="1:5" x14ac:dyDescent="0.25">
      <c r="A517" s="51" t="s">
        <v>1852</v>
      </c>
      <c r="B517" s="51">
        <v>51.37</v>
      </c>
      <c r="C517" s="51">
        <v>8.18</v>
      </c>
      <c r="D517" s="52">
        <v>4608.03</v>
      </c>
      <c r="E517" s="51">
        <v>22</v>
      </c>
    </row>
    <row r="518" spans="1:5" x14ac:dyDescent="0.25">
      <c r="A518" s="51" t="s">
        <v>1851</v>
      </c>
      <c r="B518" s="51">
        <v>36.19</v>
      </c>
      <c r="C518" s="51">
        <v>5.52</v>
      </c>
      <c r="D518" s="52">
        <v>4618.08</v>
      </c>
      <c r="E518" s="51">
        <v>24</v>
      </c>
    </row>
    <row r="519" spans="1:5" x14ac:dyDescent="0.25">
      <c r="A519" s="51" t="s">
        <v>1850</v>
      </c>
      <c r="B519" s="51">
        <v>25.9</v>
      </c>
      <c r="C519" s="51">
        <v>4.84</v>
      </c>
      <c r="D519" s="52">
        <v>4646.76</v>
      </c>
      <c r="E519" s="51">
        <v>37</v>
      </c>
    </row>
    <row r="520" spans="1:5" x14ac:dyDescent="0.25">
      <c r="A520" s="51" t="s">
        <v>1849</v>
      </c>
      <c r="B520" s="51">
        <v>35.72</v>
      </c>
      <c r="C520" s="51">
        <v>4.08</v>
      </c>
      <c r="D520" s="52">
        <v>4661.29</v>
      </c>
      <c r="E520" s="51">
        <v>26</v>
      </c>
    </row>
    <row r="521" spans="1:5" x14ac:dyDescent="0.25">
      <c r="A521" s="51" t="s">
        <v>1848</v>
      </c>
      <c r="B521" s="51">
        <v>27.94</v>
      </c>
      <c r="C521" s="51">
        <v>4.4800000000000004</v>
      </c>
      <c r="D521" s="52">
        <v>4667.6099999999997</v>
      </c>
      <c r="E521" s="51">
        <v>32</v>
      </c>
    </row>
    <row r="522" spans="1:5" x14ac:dyDescent="0.25">
      <c r="A522" s="51" t="s">
        <v>1847</v>
      </c>
      <c r="B522" s="51">
        <v>27.1</v>
      </c>
      <c r="C522" s="51">
        <v>5.73</v>
      </c>
      <c r="D522" s="52">
        <v>4670.6400000000003</v>
      </c>
      <c r="E522" s="51">
        <v>32</v>
      </c>
    </row>
    <row r="523" spans="1:5" x14ac:dyDescent="0.25">
      <c r="A523" s="51" t="s">
        <v>1846</v>
      </c>
      <c r="B523" s="51">
        <v>18.3</v>
      </c>
      <c r="C523" s="51">
        <v>5.46</v>
      </c>
      <c r="D523" s="52">
        <v>4673.3900000000003</v>
      </c>
      <c r="E523" s="51">
        <v>32</v>
      </c>
    </row>
    <row r="524" spans="1:5" x14ac:dyDescent="0.25">
      <c r="A524" s="51" t="s">
        <v>1845</v>
      </c>
      <c r="B524" s="51">
        <v>25.3</v>
      </c>
      <c r="C524" s="51">
        <v>5.0199999999999996</v>
      </c>
      <c r="D524" s="52">
        <v>4674.2</v>
      </c>
      <c r="E524" s="51">
        <v>43</v>
      </c>
    </row>
    <row r="525" spans="1:5" x14ac:dyDescent="0.25">
      <c r="A525" s="51" t="s">
        <v>1844</v>
      </c>
      <c r="B525" s="51">
        <v>38.83</v>
      </c>
      <c r="C525" s="51">
        <v>6.36</v>
      </c>
      <c r="D525" s="52">
        <v>4678.8</v>
      </c>
      <c r="E525" s="51">
        <v>19</v>
      </c>
    </row>
    <row r="526" spans="1:5" x14ac:dyDescent="0.25">
      <c r="A526" s="51" t="s">
        <v>1843</v>
      </c>
      <c r="B526" s="51">
        <v>27.6</v>
      </c>
      <c r="C526" s="51">
        <v>5.36</v>
      </c>
      <c r="D526" s="52">
        <v>4686.3900000000003</v>
      </c>
      <c r="E526" s="51">
        <v>32</v>
      </c>
    </row>
    <row r="527" spans="1:5" x14ac:dyDescent="0.25">
      <c r="A527" s="51" t="s">
        <v>1842</v>
      </c>
      <c r="B527" s="51">
        <v>46.4</v>
      </c>
      <c r="C527" s="51">
        <v>8.3699999999999992</v>
      </c>
      <c r="D527" s="52">
        <v>4687.8</v>
      </c>
      <c r="E527" s="51">
        <v>19</v>
      </c>
    </row>
    <row r="528" spans="1:5" x14ac:dyDescent="0.25">
      <c r="A528" s="51" t="s">
        <v>1841</v>
      </c>
      <c r="B528" s="51">
        <v>51.92</v>
      </c>
      <c r="C528" s="51">
        <v>5.18</v>
      </c>
      <c r="D528" s="52">
        <v>4699.47</v>
      </c>
      <c r="E528" s="51">
        <v>45</v>
      </c>
    </row>
    <row r="529" spans="1:5" x14ac:dyDescent="0.25">
      <c r="A529" s="51" t="s">
        <v>1840</v>
      </c>
      <c r="B529" s="51">
        <v>32.395000000000003</v>
      </c>
      <c r="C529" s="51">
        <v>5.68</v>
      </c>
      <c r="D529" s="52">
        <v>4712.12</v>
      </c>
      <c r="E529" s="51">
        <v>41</v>
      </c>
    </row>
    <row r="530" spans="1:5" x14ac:dyDescent="0.25">
      <c r="A530" s="51" t="s">
        <v>1839</v>
      </c>
      <c r="B530" s="51">
        <v>46.19</v>
      </c>
      <c r="C530" s="51">
        <v>7.31</v>
      </c>
      <c r="D530" s="52">
        <v>4718.2</v>
      </c>
      <c r="E530" s="51">
        <v>30</v>
      </c>
    </row>
    <row r="531" spans="1:5" x14ac:dyDescent="0.25">
      <c r="A531" s="51" t="s">
        <v>1838</v>
      </c>
      <c r="B531" s="51">
        <v>27.93</v>
      </c>
      <c r="C531" s="51">
        <v>4.67</v>
      </c>
      <c r="D531" s="52">
        <v>4719.5200000000004</v>
      </c>
      <c r="E531" s="51">
        <v>30</v>
      </c>
    </row>
    <row r="532" spans="1:5" x14ac:dyDescent="0.25">
      <c r="A532" s="51" t="s">
        <v>1837</v>
      </c>
      <c r="B532" s="51">
        <v>45.62</v>
      </c>
      <c r="C532" s="51">
        <v>6.87</v>
      </c>
      <c r="D532" s="52">
        <v>4719.74</v>
      </c>
      <c r="E532" s="51">
        <v>28</v>
      </c>
    </row>
    <row r="533" spans="1:5" x14ac:dyDescent="0.25">
      <c r="A533" s="51" t="s">
        <v>1836</v>
      </c>
      <c r="B533" s="51">
        <v>35.31</v>
      </c>
      <c r="C533" s="51">
        <v>5.87</v>
      </c>
      <c r="D533" s="52">
        <v>4728.71</v>
      </c>
      <c r="E533" s="51">
        <v>42</v>
      </c>
    </row>
    <row r="534" spans="1:5" x14ac:dyDescent="0.25">
      <c r="A534" s="51" t="s">
        <v>1835</v>
      </c>
      <c r="B534" s="51">
        <v>30.4</v>
      </c>
      <c r="C534" s="51">
        <v>4.07</v>
      </c>
      <c r="D534" s="52">
        <v>4734.6400000000003</v>
      </c>
      <c r="E534" s="51">
        <v>36</v>
      </c>
    </row>
    <row r="535" spans="1:5" x14ac:dyDescent="0.25">
      <c r="A535" s="51" t="s">
        <v>1834</v>
      </c>
      <c r="B535" s="51">
        <v>20.13</v>
      </c>
      <c r="C535" s="51">
        <v>6.47</v>
      </c>
      <c r="D535" s="52">
        <v>4738.2700000000004</v>
      </c>
      <c r="E535" s="51">
        <v>31</v>
      </c>
    </row>
    <row r="536" spans="1:5" x14ac:dyDescent="0.25">
      <c r="A536" s="51" t="s">
        <v>1833</v>
      </c>
      <c r="B536" s="51">
        <v>23.655000000000001</v>
      </c>
      <c r="C536" s="51">
        <v>5.14</v>
      </c>
      <c r="D536" s="52">
        <v>4740.78</v>
      </c>
      <c r="E536" s="51">
        <v>18</v>
      </c>
    </row>
    <row r="537" spans="1:5" x14ac:dyDescent="0.25">
      <c r="A537" s="51" t="s">
        <v>1832</v>
      </c>
      <c r="B537" s="51">
        <v>49.05</v>
      </c>
      <c r="C537" s="51">
        <v>9.77</v>
      </c>
      <c r="D537" s="52">
        <v>4746.34</v>
      </c>
      <c r="E537" s="51">
        <v>36</v>
      </c>
    </row>
    <row r="538" spans="1:5" x14ac:dyDescent="0.25">
      <c r="A538" s="51" t="s">
        <v>1831</v>
      </c>
      <c r="B538" s="51">
        <v>51.94</v>
      </c>
      <c r="C538" s="51">
        <v>8.8000000000000007</v>
      </c>
      <c r="D538" s="52">
        <v>4747.05</v>
      </c>
      <c r="E538" s="51">
        <v>35</v>
      </c>
    </row>
    <row r="539" spans="1:5" x14ac:dyDescent="0.25">
      <c r="A539" s="51" t="s">
        <v>1830</v>
      </c>
      <c r="B539" s="51">
        <v>29.83</v>
      </c>
      <c r="C539" s="51">
        <v>5.84</v>
      </c>
      <c r="D539" s="52">
        <v>4751.07</v>
      </c>
      <c r="E539" s="51">
        <v>35</v>
      </c>
    </row>
    <row r="540" spans="1:5" x14ac:dyDescent="0.25">
      <c r="A540" s="51" t="s">
        <v>1829</v>
      </c>
      <c r="B540" s="51">
        <v>22.6</v>
      </c>
      <c r="C540" s="51">
        <v>10.43</v>
      </c>
      <c r="D540" s="52">
        <v>4753.6400000000003</v>
      </c>
      <c r="E540" s="51">
        <v>30</v>
      </c>
    </row>
    <row r="541" spans="1:5" x14ac:dyDescent="0.25">
      <c r="A541" s="51" t="s">
        <v>1828</v>
      </c>
      <c r="B541" s="51">
        <v>46.69</v>
      </c>
      <c r="C541" s="51">
        <v>4.25</v>
      </c>
      <c r="D541" s="52">
        <v>4762.33</v>
      </c>
      <c r="E541" s="51">
        <v>35</v>
      </c>
    </row>
    <row r="542" spans="1:5" x14ac:dyDescent="0.25">
      <c r="A542" s="51" t="s">
        <v>1827</v>
      </c>
      <c r="B542" s="51">
        <v>28.49</v>
      </c>
      <c r="C542" s="51">
        <v>4.8899999999999997</v>
      </c>
      <c r="D542" s="52">
        <v>4766.0200000000004</v>
      </c>
      <c r="E542" s="51">
        <v>33</v>
      </c>
    </row>
    <row r="543" spans="1:5" x14ac:dyDescent="0.25">
      <c r="A543" s="51" t="s">
        <v>1826</v>
      </c>
      <c r="B543" s="51">
        <v>28.5</v>
      </c>
      <c r="C543" s="51">
        <v>5.55</v>
      </c>
      <c r="D543" s="52">
        <v>4779.6000000000004</v>
      </c>
      <c r="E543" s="51">
        <v>33</v>
      </c>
    </row>
    <row r="544" spans="1:5" x14ac:dyDescent="0.25">
      <c r="A544" s="51" t="s">
        <v>1825</v>
      </c>
      <c r="B544" s="51">
        <v>24.4</v>
      </c>
      <c r="C544" s="51">
        <v>4.5199999999999996</v>
      </c>
      <c r="D544" s="52">
        <v>4787.42</v>
      </c>
      <c r="E544" s="51">
        <v>35</v>
      </c>
    </row>
    <row r="545" spans="1:5" x14ac:dyDescent="0.25">
      <c r="A545" s="51" t="s">
        <v>1824</v>
      </c>
      <c r="B545" s="51">
        <v>29.15</v>
      </c>
      <c r="C545" s="51">
        <v>4.45</v>
      </c>
      <c r="D545" s="52">
        <v>4795.66</v>
      </c>
      <c r="E545" s="51">
        <v>33</v>
      </c>
    </row>
    <row r="546" spans="1:5" x14ac:dyDescent="0.25">
      <c r="A546" s="51" t="s">
        <v>1823</v>
      </c>
      <c r="B546" s="51">
        <v>27.28</v>
      </c>
      <c r="C546" s="51">
        <v>4.72</v>
      </c>
      <c r="D546" s="52">
        <v>4812.34</v>
      </c>
      <c r="E546" s="51">
        <v>44</v>
      </c>
    </row>
    <row r="547" spans="1:5" x14ac:dyDescent="0.25">
      <c r="A547" s="51" t="s">
        <v>1822</v>
      </c>
      <c r="B547" s="51">
        <v>32.229999999999997</v>
      </c>
      <c r="C547" s="51">
        <v>4.6500000000000004</v>
      </c>
      <c r="D547" s="52">
        <v>4827.1000000000004</v>
      </c>
      <c r="E547" s="51">
        <v>41</v>
      </c>
    </row>
    <row r="548" spans="1:5" x14ac:dyDescent="0.25">
      <c r="A548" s="51" t="s">
        <v>1821</v>
      </c>
      <c r="B548" s="51">
        <v>44.2</v>
      </c>
      <c r="C548" s="51">
        <v>11.34</v>
      </c>
      <c r="D548" s="52">
        <v>4827.8999999999996</v>
      </c>
      <c r="E548" s="51">
        <v>27</v>
      </c>
    </row>
    <row r="549" spans="1:5" x14ac:dyDescent="0.25">
      <c r="A549" s="51" t="s">
        <v>1820</v>
      </c>
      <c r="B549" s="51">
        <v>29.734999999999999</v>
      </c>
      <c r="C549" s="51">
        <v>4.53</v>
      </c>
      <c r="D549" s="52">
        <v>4830.63</v>
      </c>
      <c r="E549" s="51">
        <v>20</v>
      </c>
    </row>
    <row r="550" spans="1:5" x14ac:dyDescent="0.25">
      <c r="A550" s="51" t="s">
        <v>1819</v>
      </c>
      <c r="B550" s="51">
        <v>28.31</v>
      </c>
      <c r="C550" s="51">
        <v>6.35</v>
      </c>
      <c r="D550" s="52">
        <v>4835.43</v>
      </c>
      <c r="E550" s="51">
        <v>22</v>
      </c>
    </row>
    <row r="551" spans="1:5" x14ac:dyDescent="0.25">
      <c r="A551" s="51" t="s">
        <v>1818</v>
      </c>
      <c r="B551" s="51">
        <v>46.62</v>
      </c>
      <c r="C551" s="51">
        <v>8.51</v>
      </c>
      <c r="D551" s="52">
        <v>4837.58</v>
      </c>
      <c r="E551" s="51">
        <v>30</v>
      </c>
    </row>
    <row r="552" spans="1:5" x14ac:dyDescent="0.25">
      <c r="A552" s="51" t="s">
        <v>1817</v>
      </c>
      <c r="B552" s="51">
        <v>51.75</v>
      </c>
      <c r="C552" s="51">
        <v>8.59</v>
      </c>
      <c r="D552" s="52">
        <v>4839.18</v>
      </c>
      <c r="E552" s="51">
        <v>38</v>
      </c>
    </row>
    <row r="553" spans="1:5" x14ac:dyDescent="0.25">
      <c r="A553" s="51" t="s">
        <v>1816</v>
      </c>
      <c r="B553" s="51">
        <v>25.7</v>
      </c>
      <c r="C553" s="51">
        <v>4.13</v>
      </c>
      <c r="D553" s="52">
        <v>4840.95</v>
      </c>
      <c r="E553" s="51">
        <v>27</v>
      </c>
    </row>
    <row r="554" spans="1:5" x14ac:dyDescent="0.25">
      <c r="A554" s="51" t="s">
        <v>1815</v>
      </c>
      <c r="B554" s="51">
        <v>31.79</v>
      </c>
      <c r="C554" s="51">
        <v>4.55</v>
      </c>
      <c r="D554" s="52">
        <v>4843.79</v>
      </c>
      <c r="E554" s="51">
        <v>43</v>
      </c>
    </row>
    <row r="555" spans="1:5" x14ac:dyDescent="0.25">
      <c r="A555" s="51" t="s">
        <v>1814</v>
      </c>
      <c r="B555" s="51">
        <v>24.795000000000002</v>
      </c>
      <c r="C555" s="51">
        <v>4.5199999999999996</v>
      </c>
      <c r="D555" s="52">
        <v>4844.67</v>
      </c>
      <c r="E555" s="51">
        <v>48</v>
      </c>
    </row>
    <row r="556" spans="1:5" x14ac:dyDescent="0.25">
      <c r="A556" s="51" t="s">
        <v>1813</v>
      </c>
      <c r="B556" s="51">
        <v>53.98</v>
      </c>
      <c r="C556" s="51">
        <v>5.07</v>
      </c>
      <c r="D556" s="52">
        <v>4846.53</v>
      </c>
      <c r="E556" s="51">
        <v>22</v>
      </c>
    </row>
    <row r="557" spans="1:5" x14ac:dyDescent="0.25">
      <c r="A557" s="51" t="s">
        <v>1812</v>
      </c>
      <c r="B557" s="51">
        <v>41.325000000000003</v>
      </c>
      <c r="C557" s="51">
        <v>4.04</v>
      </c>
      <c r="D557" s="52">
        <v>4846.92</v>
      </c>
      <c r="E557" s="51">
        <v>27</v>
      </c>
    </row>
    <row r="558" spans="1:5" x14ac:dyDescent="0.25">
      <c r="A558" s="51" t="s">
        <v>1811</v>
      </c>
      <c r="B558" s="51">
        <v>51.65</v>
      </c>
      <c r="C558" s="51">
        <v>5.3</v>
      </c>
      <c r="D558" s="52">
        <v>4859.8900000000003</v>
      </c>
      <c r="E558" s="51">
        <v>33</v>
      </c>
    </row>
    <row r="559" spans="1:5" x14ac:dyDescent="0.25">
      <c r="A559" s="51" t="s">
        <v>1810</v>
      </c>
      <c r="B559" s="51">
        <v>44.52</v>
      </c>
      <c r="C559" s="51">
        <v>8.64</v>
      </c>
      <c r="D559" s="52">
        <v>4877.9799999999996</v>
      </c>
      <c r="E559" s="51">
        <v>25</v>
      </c>
    </row>
    <row r="560" spans="1:5" x14ac:dyDescent="0.25">
      <c r="A560" s="51" t="s">
        <v>1809</v>
      </c>
      <c r="B560" s="51">
        <v>53.29</v>
      </c>
      <c r="C560" s="51">
        <v>4.03</v>
      </c>
      <c r="D560" s="52">
        <v>4883.87</v>
      </c>
      <c r="E560" s="51">
        <v>36</v>
      </c>
    </row>
    <row r="561" spans="1:5" x14ac:dyDescent="0.25">
      <c r="A561" s="51" t="s">
        <v>1808</v>
      </c>
      <c r="B561" s="51">
        <v>46.63</v>
      </c>
      <c r="C561" s="51">
        <v>4.26</v>
      </c>
      <c r="D561" s="52">
        <v>4889.04</v>
      </c>
      <c r="E561" s="51">
        <v>36</v>
      </c>
    </row>
    <row r="562" spans="1:5" x14ac:dyDescent="0.25">
      <c r="A562" s="51" t="s">
        <v>1807</v>
      </c>
      <c r="B562" s="51">
        <v>28.88</v>
      </c>
      <c r="C562" s="51">
        <v>5.35</v>
      </c>
      <c r="D562" s="52">
        <v>4890</v>
      </c>
      <c r="E562" s="51">
        <v>33</v>
      </c>
    </row>
    <row r="563" spans="1:5" x14ac:dyDescent="0.25">
      <c r="A563" s="51" t="s">
        <v>1806</v>
      </c>
      <c r="B563" s="51">
        <v>23.98</v>
      </c>
      <c r="C563" s="51">
        <v>4.9000000000000004</v>
      </c>
      <c r="D563" s="52">
        <v>4894.3900000000003</v>
      </c>
      <c r="E563" s="51">
        <v>32</v>
      </c>
    </row>
    <row r="564" spans="1:5" x14ac:dyDescent="0.25">
      <c r="A564" s="51" t="s">
        <v>1805</v>
      </c>
      <c r="B564" s="51">
        <v>23.65</v>
      </c>
      <c r="C564" s="51">
        <v>4.5</v>
      </c>
      <c r="D564" s="52">
        <v>4894.75</v>
      </c>
      <c r="E564" s="51">
        <v>34</v>
      </c>
    </row>
    <row r="565" spans="1:5" x14ac:dyDescent="0.25">
      <c r="A565" s="51" t="s">
        <v>1804</v>
      </c>
      <c r="B565" s="51">
        <v>49.09</v>
      </c>
      <c r="C565" s="51">
        <v>8.3800000000000008</v>
      </c>
      <c r="D565" s="52">
        <v>4906.41</v>
      </c>
      <c r="E565" s="51">
        <v>29</v>
      </c>
    </row>
    <row r="566" spans="1:5" x14ac:dyDescent="0.25">
      <c r="A566" s="51" t="s">
        <v>1803</v>
      </c>
      <c r="B566" s="51">
        <v>28.024999999999999</v>
      </c>
      <c r="C566" s="51">
        <v>7.03</v>
      </c>
      <c r="D566" s="52">
        <v>4911.8900000000003</v>
      </c>
      <c r="E566" s="51">
        <v>41</v>
      </c>
    </row>
    <row r="567" spans="1:5" x14ac:dyDescent="0.25">
      <c r="A567" s="51" t="s">
        <v>1802</v>
      </c>
      <c r="B567" s="51">
        <v>43.32</v>
      </c>
      <c r="C567" s="51">
        <v>8.75</v>
      </c>
      <c r="D567" s="52">
        <v>4915.0600000000004</v>
      </c>
      <c r="E567" s="51">
        <v>20</v>
      </c>
    </row>
    <row r="568" spans="1:5" x14ac:dyDescent="0.25">
      <c r="A568" s="51" t="s">
        <v>1801</v>
      </c>
      <c r="B568" s="51">
        <v>45.92</v>
      </c>
      <c r="C568" s="51">
        <v>9.51</v>
      </c>
      <c r="D568" s="52">
        <v>4922.92</v>
      </c>
      <c r="E568" s="51">
        <v>29</v>
      </c>
    </row>
    <row r="569" spans="1:5" x14ac:dyDescent="0.25">
      <c r="A569" s="51" t="s">
        <v>1800</v>
      </c>
      <c r="B569" s="51">
        <v>44.03</v>
      </c>
      <c r="C569" s="51">
        <v>9.36</v>
      </c>
      <c r="D569" s="52">
        <v>4931.6499999999996</v>
      </c>
      <c r="E569" s="51">
        <v>31</v>
      </c>
    </row>
    <row r="570" spans="1:5" x14ac:dyDescent="0.25">
      <c r="A570" s="51" t="s">
        <v>1799</v>
      </c>
      <c r="B570" s="51">
        <v>24.6</v>
      </c>
      <c r="C570" s="51">
        <v>4.8099999999999996</v>
      </c>
      <c r="D570" s="52">
        <v>4934.71</v>
      </c>
      <c r="E570" s="51">
        <v>31</v>
      </c>
    </row>
    <row r="571" spans="1:5" x14ac:dyDescent="0.25">
      <c r="A571" s="51" t="s">
        <v>1798</v>
      </c>
      <c r="B571" s="51">
        <v>49.15</v>
      </c>
      <c r="C571" s="51">
        <v>8.08</v>
      </c>
      <c r="D571" s="52">
        <v>4942.0600000000004</v>
      </c>
      <c r="E571" s="51">
        <v>48</v>
      </c>
    </row>
    <row r="572" spans="1:5" x14ac:dyDescent="0.25">
      <c r="A572" s="51" t="s">
        <v>1797</v>
      </c>
      <c r="B572" s="51">
        <v>28.31</v>
      </c>
      <c r="C572" s="51">
        <v>6.29</v>
      </c>
      <c r="D572" s="52">
        <v>4949.76</v>
      </c>
      <c r="E572" s="51">
        <v>31</v>
      </c>
    </row>
    <row r="573" spans="1:5" x14ac:dyDescent="0.25">
      <c r="A573" s="51" t="s">
        <v>1796</v>
      </c>
      <c r="B573" s="51">
        <v>22.99</v>
      </c>
      <c r="C573" s="51">
        <v>6.29</v>
      </c>
      <c r="D573" s="52">
        <v>4985.22</v>
      </c>
      <c r="E573" s="51">
        <v>49</v>
      </c>
    </row>
    <row r="574" spans="1:5" x14ac:dyDescent="0.25">
      <c r="A574" s="51" t="s">
        <v>1795</v>
      </c>
      <c r="B574" s="51">
        <v>29.07</v>
      </c>
      <c r="C574" s="51">
        <v>5.12</v>
      </c>
      <c r="D574" s="52">
        <v>4992.38</v>
      </c>
      <c r="E574" s="51">
        <v>34</v>
      </c>
    </row>
    <row r="575" spans="1:5" x14ac:dyDescent="0.25">
      <c r="A575" s="51" t="s">
        <v>1794</v>
      </c>
      <c r="B575" s="51">
        <v>42.02</v>
      </c>
      <c r="C575" s="51">
        <v>9.9499999999999993</v>
      </c>
      <c r="D575" s="52">
        <v>4999.04</v>
      </c>
      <c r="E575" s="51">
        <v>21</v>
      </c>
    </row>
    <row r="576" spans="1:5" x14ac:dyDescent="0.25">
      <c r="A576" s="51" t="s">
        <v>1793</v>
      </c>
      <c r="B576" s="51">
        <v>49.07</v>
      </c>
      <c r="C576" s="51">
        <v>9.08</v>
      </c>
      <c r="D576" s="52">
        <v>5002.78</v>
      </c>
      <c r="E576" s="51">
        <v>34</v>
      </c>
    </row>
    <row r="577" spans="1:5" x14ac:dyDescent="0.25">
      <c r="A577" s="51" t="s">
        <v>1792</v>
      </c>
      <c r="B577" s="51">
        <v>19.8</v>
      </c>
      <c r="C577" s="51">
        <v>4.82</v>
      </c>
      <c r="D577" s="52">
        <v>5003.7700000000004</v>
      </c>
      <c r="E577" s="51">
        <v>45</v>
      </c>
    </row>
    <row r="578" spans="1:5" x14ac:dyDescent="0.25">
      <c r="A578" s="51" t="s">
        <v>1791</v>
      </c>
      <c r="B578" s="51">
        <v>27.36</v>
      </c>
      <c r="C578" s="51">
        <v>4.6500000000000004</v>
      </c>
      <c r="D578" s="52">
        <v>5003.8500000000004</v>
      </c>
      <c r="E578" s="51">
        <v>34</v>
      </c>
    </row>
    <row r="579" spans="1:5" x14ac:dyDescent="0.25">
      <c r="A579" s="51" t="s">
        <v>1790</v>
      </c>
      <c r="B579" s="51">
        <v>42.95</v>
      </c>
      <c r="C579" s="51">
        <v>5.16</v>
      </c>
      <c r="D579" s="52">
        <v>5012.47</v>
      </c>
      <c r="E579" s="51">
        <v>34</v>
      </c>
    </row>
    <row r="580" spans="1:5" x14ac:dyDescent="0.25">
      <c r="A580" s="51" t="s">
        <v>1789</v>
      </c>
      <c r="B580" s="51">
        <v>42.66</v>
      </c>
      <c r="C580" s="51">
        <v>10.44</v>
      </c>
      <c r="D580" s="52">
        <v>5028.1499999999996</v>
      </c>
      <c r="E580" s="51">
        <v>37</v>
      </c>
    </row>
    <row r="581" spans="1:5" x14ac:dyDescent="0.25">
      <c r="A581" s="51" t="s">
        <v>1788</v>
      </c>
      <c r="B581" s="51">
        <v>33.630000000000003</v>
      </c>
      <c r="C581" s="51">
        <v>5.69</v>
      </c>
      <c r="D581" s="52">
        <v>5031.2700000000004</v>
      </c>
      <c r="E581" s="51">
        <v>31</v>
      </c>
    </row>
    <row r="582" spans="1:5" x14ac:dyDescent="0.25">
      <c r="A582" s="51" t="s">
        <v>1787</v>
      </c>
      <c r="B582" s="51">
        <v>26.84</v>
      </c>
      <c r="C582" s="51">
        <v>6.5</v>
      </c>
      <c r="D582" s="52">
        <v>5034.1000000000004</v>
      </c>
      <c r="E582" s="51">
        <v>36</v>
      </c>
    </row>
    <row r="583" spans="1:5" x14ac:dyDescent="0.25">
      <c r="A583" s="51" t="s">
        <v>1786</v>
      </c>
      <c r="B583" s="51">
        <v>28.3</v>
      </c>
      <c r="C583" s="51">
        <v>5.73</v>
      </c>
      <c r="D583" s="52">
        <v>5038.57</v>
      </c>
      <c r="E583" s="51">
        <v>25</v>
      </c>
    </row>
    <row r="584" spans="1:5" x14ac:dyDescent="0.25">
      <c r="A584" s="51" t="s">
        <v>1785</v>
      </c>
      <c r="B584" s="51">
        <v>27.06</v>
      </c>
      <c r="C584" s="51">
        <v>5.74</v>
      </c>
      <c r="D584" s="52">
        <v>5043.13</v>
      </c>
      <c r="E584" s="51">
        <v>21</v>
      </c>
    </row>
    <row r="585" spans="1:5" x14ac:dyDescent="0.25">
      <c r="A585" s="51" t="s">
        <v>1784</v>
      </c>
      <c r="B585" s="51">
        <v>47.13</v>
      </c>
      <c r="C585" s="51">
        <v>8.6999999999999993</v>
      </c>
      <c r="D585" s="52">
        <v>5045.1499999999996</v>
      </c>
      <c r="E585" s="51">
        <v>25</v>
      </c>
    </row>
    <row r="586" spans="1:5" x14ac:dyDescent="0.25">
      <c r="A586" s="51" t="s">
        <v>1783</v>
      </c>
      <c r="B586" s="51">
        <v>51.72</v>
      </c>
      <c r="C586" s="51">
        <v>5.09</v>
      </c>
      <c r="D586" s="52">
        <v>5054.05</v>
      </c>
      <c r="E586" s="51">
        <v>42</v>
      </c>
    </row>
    <row r="587" spans="1:5" x14ac:dyDescent="0.25">
      <c r="A587" s="51" t="s">
        <v>1782</v>
      </c>
      <c r="B587" s="51">
        <v>48.59</v>
      </c>
      <c r="C587" s="51">
        <v>5.57</v>
      </c>
      <c r="D587" s="52">
        <v>5059.5600000000004</v>
      </c>
      <c r="E587" s="51">
        <v>29</v>
      </c>
    </row>
    <row r="588" spans="1:5" x14ac:dyDescent="0.25">
      <c r="A588" s="51" t="s">
        <v>1781</v>
      </c>
      <c r="B588" s="51">
        <v>45.18</v>
      </c>
      <c r="C588" s="51">
        <v>10.87</v>
      </c>
      <c r="D588" s="52">
        <v>5077.1899999999996</v>
      </c>
      <c r="E588" s="51">
        <v>44</v>
      </c>
    </row>
    <row r="589" spans="1:5" x14ac:dyDescent="0.25">
      <c r="A589" s="51" t="s">
        <v>1780</v>
      </c>
      <c r="B589" s="51">
        <v>27.9</v>
      </c>
      <c r="C589" s="51">
        <v>6.02</v>
      </c>
      <c r="D589" s="52">
        <v>5080.1000000000004</v>
      </c>
      <c r="E589" s="51">
        <v>25</v>
      </c>
    </row>
    <row r="590" spans="1:5" x14ac:dyDescent="0.25">
      <c r="A590" s="51" t="s">
        <v>1779</v>
      </c>
      <c r="B590" s="51">
        <v>51.33</v>
      </c>
      <c r="C590" s="51">
        <v>7</v>
      </c>
      <c r="D590" s="52">
        <v>5087.92</v>
      </c>
      <c r="E590" s="51">
        <v>23</v>
      </c>
    </row>
    <row r="591" spans="1:5" x14ac:dyDescent="0.25">
      <c r="A591" s="51" t="s">
        <v>1778</v>
      </c>
      <c r="B591" s="51">
        <v>30.59</v>
      </c>
      <c r="C591" s="51">
        <v>5.56</v>
      </c>
      <c r="D591" s="52">
        <v>5116.5</v>
      </c>
      <c r="E591" s="51">
        <v>35</v>
      </c>
    </row>
    <row r="592" spans="1:5" x14ac:dyDescent="0.25">
      <c r="A592" s="51" t="s">
        <v>1777</v>
      </c>
      <c r="B592" s="51">
        <v>39.229999999999997</v>
      </c>
      <c r="C592" s="51">
        <v>8.4499999999999993</v>
      </c>
      <c r="D592" s="52">
        <v>5124.1899999999996</v>
      </c>
      <c r="E592" s="51">
        <v>34</v>
      </c>
    </row>
    <row r="593" spans="1:5" x14ac:dyDescent="0.25">
      <c r="A593" s="51" t="s">
        <v>1776</v>
      </c>
      <c r="B593" s="51">
        <v>19.094999999999999</v>
      </c>
      <c r="C593" s="51">
        <v>6.19</v>
      </c>
      <c r="D593" s="52">
        <v>5125.22</v>
      </c>
      <c r="E593" s="51">
        <v>35</v>
      </c>
    </row>
    <row r="594" spans="1:5" x14ac:dyDescent="0.25">
      <c r="A594" s="51" t="s">
        <v>1775</v>
      </c>
      <c r="B594" s="51">
        <v>49.72</v>
      </c>
      <c r="C594" s="51">
        <v>7.71</v>
      </c>
      <c r="D594" s="52">
        <v>5136.75</v>
      </c>
      <c r="E594" s="51">
        <v>34</v>
      </c>
    </row>
    <row r="595" spans="1:5" x14ac:dyDescent="0.25">
      <c r="A595" s="51" t="s">
        <v>1774</v>
      </c>
      <c r="B595" s="51">
        <v>21.754999999999999</v>
      </c>
      <c r="C595" s="51">
        <v>4.63</v>
      </c>
      <c r="D595" s="52">
        <v>5138.26</v>
      </c>
      <c r="E595" s="51">
        <v>29</v>
      </c>
    </row>
    <row r="596" spans="1:5" x14ac:dyDescent="0.25">
      <c r="A596" s="51" t="s">
        <v>1773</v>
      </c>
      <c r="B596" s="51">
        <v>48.39</v>
      </c>
      <c r="C596" s="51">
        <v>4.6100000000000003</v>
      </c>
      <c r="D596" s="52">
        <v>5144.18</v>
      </c>
      <c r="E596" s="51">
        <v>38</v>
      </c>
    </row>
    <row r="597" spans="1:5" x14ac:dyDescent="0.25">
      <c r="A597" s="51" t="s">
        <v>1772</v>
      </c>
      <c r="B597" s="51">
        <v>47.15</v>
      </c>
      <c r="C597" s="51">
        <v>9.5299999999999994</v>
      </c>
      <c r="D597" s="52">
        <v>5148.55</v>
      </c>
      <c r="E597" s="51">
        <v>32</v>
      </c>
    </row>
    <row r="598" spans="1:5" x14ac:dyDescent="0.25">
      <c r="A598" s="51" t="s">
        <v>1771</v>
      </c>
      <c r="B598" s="51">
        <v>47.59</v>
      </c>
      <c r="C598" s="51">
        <v>11.43</v>
      </c>
      <c r="D598" s="52">
        <v>5152.13</v>
      </c>
      <c r="E598" s="51">
        <v>32</v>
      </c>
    </row>
    <row r="599" spans="1:5" x14ac:dyDescent="0.25">
      <c r="A599" s="51" t="s">
        <v>1770</v>
      </c>
      <c r="B599" s="51">
        <v>39.81</v>
      </c>
      <c r="C599" s="51">
        <v>7.65</v>
      </c>
      <c r="D599" s="52">
        <v>5166.96</v>
      </c>
      <c r="E599" s="51">
        <v>31</v>
      </c>
    </row>
    <row r="600" spans="1:5" x14ac:dyDescent="0.25">
      <c r="A600" s="51" t="s">
        <v>1769</v>
      </c>
      <c r="B600" s="51">
        <v>31.02</v>
      </c>
      <c r="C600" s="51">
        <v>5.87</v>
      </c>
      <c r="D600" s="52">
        <v>5177.12</v>
      </c>
      <c r="E600" s="51">
        <v>38</v>
      </c>
    </row>
    <row r="601" spans="1:5" x14ac:dyDescent="0.25">
      <c r="A601" s="51" t="s">
        <v>1768</v>
      </c>
      <c r="B601" s="51">
        <v>24.75</v>
      </c>
      <c r="C601" s="51">
        <v>4.3600000000000003</v>
      </c>
      <c r="D601" s="52">
        <v>5195.58</v>
      </c>
      <c r="E601" s="51">
        <v>43</v>
      </c>
    </row>
    <row r="602" spans="1:5" x14ac:dyDescent="0.25">
      <c r="A602" s="51" t="s">
        <v>1767</v>
      </c>
      <c r="B602" s="51">
        <v>30.114999999999998</v>
      </c>
      <c r="C602" s="51">
        <v>10.119999999999999</v>
      </c>
      <c r="D602" s="52">
        <v>5198.6899999999996</v>
      </c>
      <c r="E602" s="51">
        <v>19</v>
      </c>
    </row>
    <row r="603" spans="1:5" x14ac:dyDescent="0.25">
      <c r="A603" s="51" t="s">
        <v>1766</v>
      </c>
      <c r="B603" s="51">
        <v>26.03</v>
      </c>
      <c r="C603" s="51">
        <v>4.01</v>
      </c>
      <c r="D603" s="52">
        <v>5207.97</v>
      </c>
      <c r="E603" s="51">
        <v>39</v>
      </c>
    </row>
    <row r="604" spans="1:5" x14ac:dyDescent="0.25">
      <c r="A604" s="51" t="s">
        <v>1765</v>
      </c>
      <c r="B604" s="51">
        <v>20.045000000000002</v>
      </c>
      <c r="C604" s="51">
        <v>4.7699999999999996</v>
      </c>
      <c r="D604" s="52">
        <v>5209.58</v>
      </c>
      <c r="E604" s="51">
        <v>29</v>
      </c>
    </row>
    <row r="605" spans="1:5" x14ac:dyDescent="0.25">
      <c r="A605" s="51" t="s">
        <v>1764</v>
      </c>
      <c r="B605" s="51">
        <v>40.24</v>
      </c>
      <c r="C605" s="51">
        <v>6.83</v>
      </c>
      <c r="D605" s="52">
        <v>5213.22</v>
      </c>
      <c r="E605" s="51">
        <v>23</v>
      </c>
    </row>
    <row r="606" spans="1:5" x14ac:dyDescent="0.25">
      <c r="A606" s="51" t="s">
        <v>1763</v>
      </c>
      <c r="B606" s="51">
        <v>43.15</v>
      </c>
      <c r="C606" s="51">
        <v>6.14</v>
      </c>
      <c r="D606" s="52">
        <v>5216.4799999999996</v>
      </c>
      <c r="E606" s="51">
        <v>28</v>
      </c>
    </row>
    <row r="607" spans="1:5" x14ac:dyDescent="0.25">
      <c r="A607" s="51" t="s">
        <v>1762</v>
      </c>
      <c r="B607" s="51">
        <v>27.7</v>
      </c>
      <c r="C607" s="51">
        <v>5.6</v>
      </c>
      <c r="D607" s="52">
        <v>5227.99</v>
      </c>
      <c r="E607" s="51">
        <v>35</v>
      </c>
    </row>
    <row r="608" spans="1:5" x14ac:dyDescent="0.25">
      <c r="A608" s="51" t="s">
        <v>1761</v>
      </c>
      <c r="B608" s="51">
        <v>45.68</v>
      </c>
      <c r="C608" s="51">
        <v>4.8</v>
      </c>
      <c r="D608" s="52">
        <v>5240.7700000000004</v>
      </c>
      <c r="E608" s="51">
        <v>35</v>
      </c>
    </row>
    <row r="609" spans="1:5" x14ac:dyDescent="0.25">
      <c r="A609" s="51" t="s">
        <v>1760</v>
      </c>
      <c r="B609" s="51">
        <v>27.3</v>
      </c>
      <c r="C609" s="51">
        <v>11.89</v>
      </c>
      <c r="D609" s="52">
        <v>5245.23</v>
      </c>
      <c r="E609" s="51">
        <v>35</v>
      </c>
    </row>
    <row r="610" spans="1:5" x14ac:dyDescent="0.25">
      <c r="A610" s="51" t="s">
        <v>1759</v>
      </c>
      <c r="B610" s="51">
        <v>54.45</v>
      </c>
      <c r="C610" s="51">
        <v>4.7300000000000004</v>
      </c>
      <c r="D610" s="52">
        <v>5246.05</v>
      </c>
      <c r="E610" s="51">
        <v>35</v>
      </c>
    </row>
    <row r="611" spans="1:5" x14ac:dyDescent="0.25">
      <c r="A611" s="51" t="s">
        <v>1758</v>
      </c>
      <c r="B611" s="51">
        <v>54.43</v>
      </c>
      <c r="C611" s="51">
        <v>4.6100000000000003</v>
      </c>
      <c r="D611" s="52">
        <v>5253.52</v>
      </c>
      <c r="E611" s="51">
        <v>32</v>
      </c>
    </row>
    <row r="612" spans="1:5" x14ac:dyDescent="0.25">
      <c r="A612" s="51" t="s">
        <v>1757</v>
      </c>
      <c r="B612" s="51">
        <v>48.01</v>
      </c>
      <c r="C612" s="51">
        <v>7.3</v>
      </c>
      <c r="D612" s="52">
        <v>5257.51</v>
      </c>
      <c r="E612" s="51">
        <v>33</v>
      </c>
    </row>
    <row r="613" spans="1:5" x14ac:dyDescent="0.25">
      <c r="A613" s="51" t="s">
        <v>1756</v>
      </c>
      <c r="B613" s="51">
        <v>48.32</v>
      </c>
      <c r="C613" s="51">
        <v>5.88</v>
      </c>
      <c r="D613" s="52">
        <v>5261.47</v>
      </c>
      <c r="E613" s="51">
        <v>33</v>
      </c>
    </row>
    <row r="614" spans="1:5" x14ac:dyDescent="0.25">
      <c r="A614" s="51" t="s">
        <v>1755</v>
      </c>
      <c r="B614" s="51">
        <v>22.895</v>
      </c>
      <c r="C614" s="51">
        <v>4.0599999999999996</v>
      </c>
      <c r="D614" s="52">
        <v>5266.37</v>
      </c>
      <c r="E614" s="51">
        <v>36</v>
      </c>
    </row>
    <row r="615" spans="1:5" x14ac:dyDescent="0.25">
      <c r="A615" s="51" t="s">
        <v>1754</v>
      </c>
      <c r="B615" s="51">
        <v>54.85</v>
      </c>
      <c r="C615" s="51">
        <v>4.9000000000000004</v>
      </c>
      <c r="D615" s="52">
        <v>5267.82</v>
      </c>
      <c r="E615" s="51">
        <v>36</v>
      </c>
    </row>
    <row r="616" spans="1:5" x14ac:dyDescent="0.25">
      <c r="A616" s="51" t="s">
        <v>1753</v>
      </c>
      <c r="B616" s="51">
        <v>21.85</v>
      </c>
      <c r="C616" s="51">
        <v>5.52</v>
      </c>
      <c r="D616" s="52">
        <v>5272.18</v>
      </c>
      <c r="E616" s="51">
        <v>36</v>
      </c>
    </row>
    <row r="617" spans="1:5" x14ac:dyDescent="0.25">
      <c r="A617" s="51" t="s">
        <v>1752</v>
      </c>
      <c r="B617" s="51">
        <v>51.86</v>
      </c>
      <c r="C617" s="51">
        <v>5.2</v>
      </c>
      <c r="D617" s="52">
        <v>5275.86</v>
      </c>
      <c r="E617" s="51">
        <v>35</v>
      </c>
    </row>
    <row r="618" spans="1:5" x14ac:dyDescent="0.25">
      <c r="A618" s="51" t="s">
        <v>1751</v>
      </c>
      <c r="B618" s="51">
        <v>39.049999999999997</v>
      </c>
      <c r="C618" s="51">
        <v>7.59</v>
      </c>
      <c r="D618" s="52">
        <v>5291.71</v>
      </c>
      <c r="E618" s="51">
        <v>48</v>
      </c>
    </row>
    <row r="619" spans="1:5" x14ac:dyDescent="0.25">
      <c r="A619" s="51" t="s">
        <v>1750</v>
      </c>
      <c r="B619" s="51">
        <v>31.824999999999999</v>
      </c>
      <c r="C619" s="51">
        <v>8.2799999999999994</v>
      </c>
      <c r="D619" s="52">
        <v>5293.67</v>
      </c>
      <c r="E619" s="51">
        <v>18</v>
      </c>
    </row>
    <row r="620" spans="1:5" x14ac:dyDescent="0.25">
      <c r="A620" s="51" t="s">
        <v>1749</v>
      </c>
      <c r="B620" s="51">
        <v>46.43</v>
      </c>
      <c r="C620" s="51">
        <v>6.72</v>
      </c>
      <c r="D620" s="52">
        <v>5306.7</v>
      </c>
      <c r="E620" s="51">
        <v>22</v>
      </c>
    </row>
    <row r="621" spans="1:5" x14ac:dyDescent="0.25">
      <c r="A621" s="51" t="s">
        <v>1748</v>
      </c>
      <c r="B621" s="51">
        <v>53.63</v>
      </c>
      <c r="C621" s="51">
        <v>5.47</v>
      </c>
      <c r="D621" s="52">
        <v>5312.17</v>
      </c>
      <c r="E621" s="51">
        <v>28</v>
      </c>
    </row>
    <row r="622" spans="1:5" x14ac:dyDescent="0.25">
      <c r="A622" s="51" t="s">
        <v>1747</v>
      </c>
      <c r="B622" s="51">
        <v>48.7</v>
      </c>
      <c r="C622" s="51">
        <v>4.71</v>
      </c>
      <c r="D622" s="52">
        <v>5322.24</v>
      </c>
      <c r="E622" s="51">
        <v>48</v>
      </c>
    </row>
    <row r="623" spans="1:5" x14ac:dyDescent="0.25">
      <c r="A623" s="51" t="s">
        <v>1746</v>
      </c>
      <c r="B623" s="51">
        <v>48.81</v>
      </c>
      <c r="C623" s="51">
        <v>5.49</v>
      </c>
      <c r="D623" s="52">
        <v>5325.65</v>
      </c>
      <c r="E623" s="51">
        <v>30</v>
      </c>
    </row>
    <row r="624" spans="1:5" x14ac:dyDescent="0.25">
      <c r="A624" s="51" t="s">
        <v>1745</v>
      </c>
      <c r="B624" s="51">
        <v>47.53</v>
      </c>
      <c r="C624" s="51">
        <v>4.72</v>
      </c>
      <c r="D624" s="52">
        <v>5327.4</v>
      </c>
      <c r="E624" s="51">
        <v>31</v>
      </c>
    </row>
    <row r="625" spans="1:5" x14ac:dyDescent="0.25">
      <c r="A625" s="51" t="s">
        <v>1744</v>
      </c>
      <c r="B625" s="51">
        <v>36.85</v>
      </c>
      <c r="C625" s="51">
        <v>6.7</v>
      </c>
      <c r="D625" s="52">
        <v>5344.81</v>
      </c>
      <c r="E625" s="51">
        <v>50</v>
      </c>
    </row>
    <row r="626" spans="1:5" x14ac:dyDescent="0.25">
      <c r="A626" s="51" t="s">
        <v>1743</v>
      </c>
      <c r="B626" s="51">
        <v>29.3</v>
      </c>
      <c r="C626" s="51">
        <v>5.5</v>
      </c>
      <c r="D626" s="52">
        <v>5354.07</v>
      </c>
      <c r="E626" s="51">
        <v>33</v>
      </c>
    </row>
    <row r="627" spans="1:5" x14ac:dyDescent="0.25">
      <c r="A627" s="51" t="s">
        <v>1742</v>
      </c>
      <c r="B627" s="51">
        <v>19.3</v>
      </c>
      <c r="C627" s="51">
        <v>4.46</v>
      </c>
      <c r="D627" s="52">
        <v>5364.66</v>
      </c>
      <c r="E627" s="51">
        <v>28</v>
      </c>
    </row>
    <row r="628" spans="1:5" x14ac:dyDescent="0.25">
      <c r="A628" s="51" t="s">
        <v>1741</v>
      </c>
      <c r="B628" s="51">
        <v>24.13</v>
      </c>
      <c r="C628" s="51">
        <v>5.29</v>
      </c>
      <c r="D628" s="52">
        <v>5373.36</v>
      </c>
      <c r="E628" s="51">
        <v>37</v>
      </c>
    </row>
    <row r="629" spans="1:5" x14ac:dyDescent="0.25">
      <c r="A629" s="51" t="s">
        <v>1740</v>
      </c>
      <c r="B629" s="51">
        <v>46.7</v>
      </c>
      <c r="C629" s="51">
        <v>10.99</v>
      </c>
      <c r="D629" s="52">
        <v>5375.04</v>
      </c>
      <c r="E629" s="51">
        <v>33</v>
      </c>
    </row>
    <row r="630" spans="1:5" x14ac:dyDescent="0.25">
      <c r="A630" s="51" t="s">
        <v>1739</v>
      </c>
      <c r="B630" s="51">
        <v>45.27</v>
      </c>
      <c r="C630" s="51">
        <v>5.2</v>
      </c>
      <c r="D630" s="52">
        <v>5377.46</v>
      </c>
      <c r="E630" s="51">
        <v>36</v>
      </c>
    </row>
    <row r="631" spans="1:5" x14ac:dyDescent="0.25">
      <c r="A631" s="51" t="s">
        <v>1738</v>
      </c>
      <c r="B631" s="51">
        <v>44.29</v>
      </c>
      <c r="C631" s="51">
        <v>9.66</v>
      </c>
      <c r="D631" s="52">
        <v>5383.54</v>
      </c>
      <c r="E631" s="51">
        <v>39</v>
      </c>
    </row>
    <row r="632" spans="1:5" x14ac:dyDescent="0.25">
      <c r="A632" s="51" t="s">
        <v>1737</v>
      </c>
      <c r="B632" s="51">
        <v>54.59</v>
      </c>
      <c r="C632" s="51">
        <v>4.22</v>
      </c>
      <c r="D632" s="52">
        <v>5385.34</v>
      </c>
      <c r="E632" s="51">
        <v>34</v>
      </c>
    </row>
    <row r="633" spans="1:5" x14ac:dyDescent="0.25">
      <c r="A633" s="51" t="s">
        <v>1736</v>
      </c>
      <c r="B633" s="51">
        <v>32.965000000000003</v>
      </c>
      <c r="C633" s="51">
        <v>11.78</v>
      </c>
      <c r="D633" s="52">
        <v>5396.44</v>
      </c>
      <c r="E633" s="51">
        <v>33</v>
      </c>
    </row>
    <row r="634" spans="1:5" x14ac:dyDescent="0.25">
      <c r="A634" s="51" t="s">
        <v>1735</v>
      </c>
      <c r="B634" s="51">
        <v>38.049999999999997</v>
      </c>
      <c r="C634" s="51">
        <v>9.6199999999999992</v>
      </c>
      <c r="D634" s="52">
        <v>5397.62</v>
      </c>
      <c r="E634" s="51">
        <v>38</v>
      </c>
    </row>
    <row r="635" spans="1:5" x14ac:dyDescent="0.25">
      <c r="A635" s="51" t="s">
        <v>1734</v>
      </c>
      <c r="B635" s="51">
        <v>46.14</v>
      </c>
      <c r="C635" s="51">
        <v>10.78</v>
      </c>
      <c r="D635" s="52">
        <v>5400.98</v>
      </c>
      <c r="E635" s="51">
        <v>38</v>
      </c>
    </row>
    <row r="636" spans="1:5" x14ac:dyDescent="0.25">
      <c r="A636" s="51" t="s">
        <v>1733</v>
      </c>
      <c r="B636" s="51">
        <v>41.325000000000003</v>
      </c>
      <c r="C636" s="51">
        <v>5.1100000000000003</v>
      </c>
      <c r="D636" s="52">
        <v>5402.89</v>
      </c>
      <c r="E636" s="51">
        <v>37</v>
      </c>
    </row>
    <row r="637" spans="1:5" x14ac:dyDescent="0.25">
      <c r="A637" s="51" t="s">
        <v>1732</v>
      </c>
      <c r="B637" s="51">
        <v>44.64</v>
      </c>
      <c r="C637" s="51">
        <v>7.18</v>
      </c>
      <c r="D637" s="52">
        <v>5411.99</v>
      </c>
      <c r="E637" s="51">
        <v>47</v>
      </c>
    </row>
    <row r="638" spans="1:5" x14ac:dyDescent="0.25">
      <c r="A638" s="51" t="s">
        <v>1731</v>
      </c>
      <c r="B638" s="51">
        <v>25.175000000000001</v>
      </c>
      <c r="C638" s="51">
        <v>4.96</v>
      </c>
      <c r="D638" s="52">
        <v>5415.66</v>
      </c>
      <c r="E638" s="51">
        <v>40</v>
      </c>
    </row>
    <row r="639" spans="1:5" x14ac:dyDescent="0.25">
      <c r="A639" s="51" t="s">
        <v>1730</v>
      </c>
      <c r="B639" s="51">
        <v>43.11</v>
      </c>
      <c r="C639" s="51">
        <v>4.67</v>
      </c>
      <c r="D639" s="52">
        <v>5425.02</v>
      </c>
      <c r="E639" s="51">
        <v>31</v>
      </c>
    </row>
    <row r="640" spans="1:5" x14ac:dyDescent="0.25">
      <c r="A640" s="51" t="s">
        <v>1729</v>
      </c>
      <c r="B640" s="51">
        <v>53.32</v>
      </c>
      <c r="C640" s="51">
        <v>5.0599999999999996</v>
      </c>
      <c r="D640" s="52">
        <v>5428.73</v>
      </c>
      <c r="E640" s="51">
        <v>30</v>
      </c>
    </row>
    <row r="641" spans="1:5" x14ac:dyDescent="0.25">
      <c r="A641" s="51" t="s">
        <v>1728</v>
      </c>
      <c r="B641" s="51">
        <v>38.04</v>
      </c>
      <c r="C641" s="51">
        <v>5.0199999999999996</v>
      </c>
      <c r="D641" s="52">
        <v>5428.98</v>
      </c>
      <c r="E641" s="51">
        <v>45</v>
      </c>
    </row>
    <row r="642" spans="1:5" x14ac:dyDescent="0.25">
      <c r="A642" s="51" t="s">
        <v>1727</v>
      </c>
      <c r="B642" s="51">
        <v>37.9</v>
      </c>
      <c r="C642" s="51">
        <v>7.76</v>
      </c>
      <c r="D642" s="52">
        <v>5438.75</v>
      </c>
      <c r="E642" s="51">
        <v>40</v>
      </c>
    </row>
    <row r="643" spans="1:5" x14ac:dyDescent="0.25">
      <c r="A643" s="51" t="s">
        <v>1726</v>
      </c>
      <c r="B643" s="51">
        <v>39.6</v>
      </c>
      <c r="C643" s="51">
        <v>9.32</v>
      </c>
      <c r="D643" s="52">
        <v>5458.05</v>
      </c>
      <c r="E643" s="51">
        <v>36</v>
      </c>
    </row>
    <row r="644" spans="1:5" x14ac:dyDescent="0.25">
      <c r="A644" s="51" t="s">
        <v>1725</v>
      </c>
      <c r="B644" s="51">
        <v>50.92</v>
      </c>
      <c r="C644" s="51">
        <v>5.31</v>
      </c>
      <c r="D644" s="52">
        <v>5466.88</v>
      </c>
      <c r="E644" s="51">
        <v>49</v>
      </c>
    </row>
    <row r="645" spans="1:5" x14ac:dyDescent="0.25">
      <c r="A645" s="51" t="s">
        <v>1724</v>
      </c>
      <c r="B645" s="51">
        <v>21.85</v>
      </c>
      <c r="C645" s="51">
        <v>5.56</v>
      </c>
      <c r="D645" s="52">
        <v>5469.01</v>
      </c>
      <c r="E645" s="51">
        <v>36</v>
      </c>
    </row>
    <row r="646" spans="1:5" x14ac:dyDescent="0.25">
      <c r="A646" s="51" t="s">
        <v>1723</v>
      </c>
      <c r="B646" s="51">
        <v>36.08</v>
      </c>
      <c r="C646" s="51">
        <v>7.11</v>
      </c>
      <c r="D646" s="52">
        <v>5472.45</v>
      </c>
      <c r="E646" s="51">
        <v>36</v>
      </c>
    </row>
    <row r="647" spans="1:5" x14ac:dyDescent="0.25">
      <c r="A647" s="51" t="s">
        <v>1722</v>
      </c>
      <c r="B647" s="51">
        <v>40.44</v>
      </c>
      <c r="C647" s="51">
        <v>5.13</v>
      </c>
      <c r="D647" s="52">
        <v>5478.04</v>
      </c>
      <c r="E647" s="51">
        <v>36</v>
      </c>
    </row>
    <row r="648" spans="1:5" x14ac:dyDescent="0.25">
      <c r="A648" s="51" t="s">
        <v>1721</v>
      </c>
      <c r="B648" s="51">
        <v>38.094999999999999</v>
      </c>
      <c r="C648" s="51">
        <v>10.199999999999999</v>
      </c>
      <c r="D648" s="52">
        <v>5484.47</v>
      </c>
      <c r="E648" s="51">
        <v>38</v>
      </c>
    </row>
    <row r="649" spans="1:5" x14ac:dyDescent="0.25">
      <c r="A649" s="51" t="s">
        <v>1720</v>
      </c>
      <c r="B649" s="51">
        <v>44.95</v>
      </c>
      <c r="C649" s="51">
        <v>10.4</v>
      </c>
      <c r="D649" s="52">
        <v>5488.26</v>
      </c>
      <c r="E649" s="51">
        <v>38</v>
      </c>
    </row>
    <row r="650" spans="1:5" x14ac:dyDescent="0.25">
      <c r="A650" s="51" t="s">
        <v>1719</v>
      </c>
      <c r="B650" s="51">
        <v>35.54</v>
      </c>
      <c r="C650" s="51">
        <v>10.67</v>
      </c>
      <c r="D650" s="52">
        <v>5503.36</v>
      </c>
      <c r="E650" s="51">
        <v>34</v>
      </c>
    </row>
    <row r="651" spans="1:5" x14ac:dyDescent="0.25">
      <c r="A651" s="51" t="s">
        <v>1718</v>
      </c>
      <c r="B651" s="51">
        <v>39.799999999999997</v>
      </c>
      <c r="C651" s="51">
        <v>4.6500000000000004</v>
      </c>
      <c r="D651" s="52">
        <v>5539.4</v>
      </c>
      <c r="E651" s="51">
        <v>41</v>
      </c>
    </row>
    <row r="652" spans="1:5" x14ac:dyDescent="0.25">
      <c r="A652" s="51" t="s">
        <v>1717</v>
      </c>
      <c r="B652" s="51">
        <v>33.659999999999997</v>
      </c>
      <c r="C652" s="51">
        <v>5.65</v>
      </c>
      <c r="D652" s="52">
        <v>5540.35</v>
      </c>
      <c r="E652" s="51">
        <v>42</v>
      </c>
    </row>
    <row r="653" spans="1:5" x14ac:dyDescent="0.25">
      <c r="A653" s="51" t="s">
        <v>1716</v>
      </c>
      <c r="B653" s="51">
        <v>35.5</v>
      </c>
      <c r="C653" s="51">
        <v>11.97</v>
      </c>
      <c r="D653" s="52">
        <v>5552.61</v>
      </c>
      <c r="E653" s="51">
        <v>23</v>
      </c>
    </row>
    <row r="654" spans="1:5" x14ac:dyDescent="0.25">
      <c r="A654" s="51" t="s">
        <v>1715</v>
      </c>
      <c r="B654" s="51">
        <v>41.63</v>
      </c>
      <c r="C654" s="51">
        <v>6.71</v>
      </c>
      <c r="D654" s="52">
        <v>5576.35</v>
      </c>
      <c r="E654" s="51">
        <v>48</v>
      </c>
    </row>
    <row r="655" spans="1:5" x14ac:dyDescent="0.25">
      <c r="A655" s="51" t="s">
        <v>1714</v>
      </c>
      <c r="B655" s="51">
        <v>46.49</v>
      </c>
      <c r="C655" s="51">
        <v>11.92</v>
      </c>
      <c r="D655" s="52">
        <v>5582.95</v>
      </c>
      <c r="E655" s="51">
        <v>37</v>
      </c>
    </row>
    <row r="656" spans="1:5" x14ac:dyDescent="0.25">
      <c r="A656" s="51" t="s">
        <v>1713</v>
      </c>
      <c r="B656" s="51">
        <v>43.29</v>
      </c>
      <c r="C656" s="51">
        <v>5.35</v>
      </c>
      <c r="D656" s="52">
        <v>5584.31</v>
      </c>
      <c r="E656" s="51">
        <v>36</v>
      </c>
    </row>
    <row r="657" spans="1:5" x14ac:dyDescent="0.25">
      <c r="A657" s="51" t="s">
        <v>1712</v>
      </c>
      <c r="B657" s="51">
        <v>43.08</v>
      </c>
      <c r="C657" s="51">
        <v>8.9600000000000009</v>
      </c>
      <c r="D657" s="52">
        <v>5587.59</v>
      </c>
      <c r="E657" s="51">
        <v>39</v>
      </c>
    </row>
    <row r="658" spans="1:5" x14ac:dyDescent="0.25">
      <c r="A658" s="51" t="s">
        <v>1711</v>
      </c>
      <c r="B658" s="51">
        <v>39.07</v>
      </c>
      <c r="C658" s="51">
        <v>11.93</v>
      </c>
      <c r="D658" s="52">
        <v>5594.85</v>
      </c>
      <c r="E658" s="51">
        <v>34</v>
      </c>
    </row>
    <row r="659" spans="1:5" x14ac:dyDescent="0.25">
      <c r="A659" s="51" t="s">
        <v>1710</v>
      </c>
      <c r="B659" s="51">
        <v>41.3</v>
      </c>
      <c r="C659" s="51">
        <v>9.59</v>
      </c>
      <c r="D659" s="52">
        <v>5612.83</v>
      </c>
      <c r="E659" s="51">
        <v>44</v>
      </c>
    </row>
    <row r="660" spans="1:5" x14ac:dyDescent="0.25">
      <c r="A660" s="51" t="s">
        <v>1709</v>
      </c>
      <c r="B660" s="51">
        <v>42.95</v>
      </c>
      <c r="C660" s="51">
        <v>11.88</v>
      </c>
      <c r="D660" s="52">
        <v>5615.37</v>
      </c>
      <c r="E660" s="51">
        <v>28</v>
      </c>
    </row>
    <row r="661" spans="1:5" x14ac:dyDescent="0.25">
      <c r="A661" s="51" t="s">
        <v>1708</v>
      </c>
      <c r="B661" s="51">
        <v>46.96</v>
      </c>
      <c r="C661" s="51">
        <v>4.6399999999999997</v>
      </c>
      <c r="D661" s="52">
        <v>5630.46</v>
      </c>
      <c r="E661" s="51">
        <v>35</v>
      </c>
    </row>
    <row r="662" spans="1:5" x14ac:dyDescent="0.25">
      <c r="A662" s="51" t="s">
        <v>1707</v>
      </c>
      <c r="B662" s="51">
        <v>30.495000000000001</v>
      </c>
      <c r="C662" s="51">
        <v>9.5299999999999994</v>
      </c>
      <c r="D662" s="52">
        <v>5649.72</v>
      </c>
      <c r="E662" s="51">
        <v>40</v>
      </c>
    </row>
    <row r="663" spans="1:5" x14ac:dyDescent="0.25">
      <c r="A663" s="51" t="s">
        <v>1706</v>
      </c>
      <c r="B663" s="51">
        <v>17.954999999999998</v>
      </c>
      <c r="C663" s="51">
        <v>5.29</v>
      </c>
      <c r="D663" s="52">
        <v>5650.14</v>
      </c>
      <c r="E663" s="51">
        <v>44</v>
      </c>
    </row>
    <row r="664" spans="1:5" x14ac:dyDescent="0.25">
      <c r="A664" s="51" t="s">
        <v>1705</v>
      </c>
      <c r="B664" s="51">
        <v>25.6</v>
      </c>
      <c r="C664" s="51">
        <v>10.95</v>
      </c>
      <c r="D664" s="52">
        <v>5662.23</v>
      </c>
      <c r="E664" s="51">
        <v>39</v>
      </c>
    </row>
    <row r="665" spans="1:5" x14ac:dyDescent="0.25">
      <c r="A665" s="51" t="s">
        <v>1704</v>
      </c>
      <c r="B665" s="51">
        <v>34.21</v>
      </c>
      <c r="C665" s="51">
        <v>9.17</v>
      </c>
      <c r="D665" s="52">
        <v>5679.13</v>
      </c>
      <c r="E665" s="51">
        <v>38</v>
      </c>
    </row>
    <row r="666" spans="1:5" x14ac:dyDescent="0.25">
      <c r="A666" s="51" t="s">
        <v>1703</v>
      </c>
      <c r="B666" s="51">
        <v>39.74</v>
      </c>
      <c r="C666" s="51">
        <v>7.39</v>
      </c>
      <c r="D666" s="52">
        <v>5690.79</v>
      </c>
      <c r="E666" s="51">
        <v>50</v>
      </c>
    </row>
    <row r="667" spans="1:5" x14ac:dyDescent="0.25">
      <c r="A667" s="51" t="s">
        <v>1702</v>
      </c>
      <c r="B667" s="51">
        <v>49.53</v>
      </c>
      <c r="C667" s="51">
        <v>9.1300000000000008</v>
      </c>
      <c r="D667" s="52">
        <v>5693.43</v>
      </c>
      <c r="E667" s="51">
        <v>30</v>
      </c>
    </row>
    <row r="668" spans="1:5" x14ac:dyDescent="0.25">
      <c r="A668" s="51" t="s">
        <v>1701</v>
      </c>
      <c r="B668" s="51">
        <v>39.33</v>
      </c>
      <c r="C668" s="51">
        <v>10.4</v>
      </c>
      <c r="D668" s="52">
        <v>5698.74</v>
      </c>
      <c r="E668" s="51">
        <v>48</v>
      </c>
    </row>
    <row r="669" spans="1:5" x14ac:dyDescent="0.25">
      <c r="A669" s="51" t="s">
        <v>1700</v>
      </c>
      <c r="B669" s="51">
        <v>39.979999999999997</v>
      </c>
      <c r="C669" s="51">
        <v>9.4600000000000009</v>
      </c>
      <c r="D669" s="52">
        <v>5699.84</v>
      </c>
      <c r="E669" s="51">
        <v>41</v>
      </c>
    </row>
    <row r="670" spans="1:5" x14ac:dyDescent="0.25">
      <c r="A670" s="51" t="s">
        <v>1699</v>
      </c>
      <c r="B670" s="51">
        <v>46.51</v>
      </c>
      <c r="C670" s="51">
        <v>8.69</v>
      </c>
      <c r="D670" s="52">
        <v>5708.87</v>
      </c>
      <c r="E670" s="51">
        <v>29</v>
      </c>
    </row>
    <row r="671" spans="1:5" x14ac:dyDescent="0.25">
      <c r="A671" s="51" t="s">
        <v>1698</v>
      </c>
      <c r="B671" s="51">
        <v>43.58</v>
      </c>
      <c r="C671" s="51">
        <v>4.2300000000000004</v>
      </c>
      <c r="D671" s="52">
        <v>5709.16</v>
      </c>
      <c r="E671" s="51">
        <v>41</v>
      </c>
    </row>
    <row r="672" spans="1:5" x14ac:dyDescent="0.25">
      <c r="A672" s="51" t="s">
        <v>1697</v>
      </c>
      <c r="B672" s="51">
        <v>42.28</v>
      </c>
      <c r="C672" s="51">
        <v>9.16</v>
      </c>
      <c r="D672" s="52">
        <v>5720.38</v>
      </c>
      <c r="E672" s="51">
        <v>51</v>
      </c>
    </row>
    <row r="673" spans="1:5" x14ac:dyDescent="0.25">
      <c r="A673" s="51" t="s">
        <v>1696</v>
      </c>
      <c r="B673" s="51">
        <v>35.520000000000003</v>
      </c>
      <c r="C673" s="51">
        <v>8.26</v>
      </c>
      <c r="D673" s="52">
        <v>5729.01</v>
      </c>
      <c r="E673" s="51">
        <v>35</v>
      </c>
    </row>
    <row r="674" spans="1:5" x14ac:dyDescent="0.25">
      <c r="A674" s="51" t="s">
        <v>1695</v>
      </c>
      <c r="B674" s="51">
        <v>33.6</v>
      </c>
      <c r="C674" s="51">
        <v>11.25</v>
      </c>
      <c r="D674" s="52">
        <v>5741.67</v>
      </c>
      <c r="E674" s="51">
        <v>50</v>
      </c>
    </row>
    <row r="675" spans="1:5" x14ac:dyDescent="0.25">
      <c r="A675" s="51" t="s">
        <v>1694</v>
      </c>
      <c r="B675" s="51">
        <v>22.42</v>
      </c>
      <c r="C675" s="51">
        <v>6.74</v>
      </c>
      <c r="D675" s="52">
        <v>5748.13</v>
      </c>
      <c r="E675" s="51">
        <v>29</v>
      </c>
    </row>
    <row r="676" spans="1:5" x14ac:dyDescent="0.25">
      <c r="A676" s="51" t="s">
        <v>1693</v>
      </c>
      <c r="B676" s="51">
        <v>46.86</v>
      </c>
      <c r="C676" s="51">
        <v>4.87</v>
      </c>
      <c r="D676" s="52">
        <v>5757.41</v>
      </c>
      <c r="E676" s="51">
        <v>39</v>
      </c>
    </row>
    <row r="677" spans="1:5" x14ac:dyDescent="0.25">
      <c r="A677" s="51" t="s">
        <v>1692</v>
      </c>
      <c r="B677" s="51">
        <v>32.965000000000003</v>
      </c>
      <c r="C677" s="51">
        <v>6.68</v>
      </c>
      <c r="D677" s="52">
        <v>5778.71</v>
      </c>
      <c r="E677" s="51">
        <v>18</v>
      </c>
    </row>
    <row r="678" spans="1:5" x14ac:dyDescent="0.25">
      <c r="A678" s="51" t="s">
        <v>1691</v>
      </c>
      <c r="B678" s="51">
        <v>39.340000000000003</v>
      </c>
      <c r="C678" s="51">
        <v>5.0199999999999996</v>
      </c>
      <c r="D678" s="52">
        <v>5807.06</v>
      </c>
      <c r="E678" s="51">
        <v>42</v>
      </c>
    </row>
    <row r="679" spans="1:5" x14ac:dyDescent="0.25">
      <c r="A679" s="51" t="s">
        <v>1690</v>
      </c>
      <c r="B679" s="51">
        <v>47</v>
      </c>
      <c r="C679" s="51">
        <v>10.64</v>
      </c>
      <c r="D679" s="52">
        <v>5812.9</v>
      </c>
      <c r="E679" s="51">
        <v>50</v>
      </c>
    </row>
    <row r="680" spans="1:5" x14ac:dyDescent="0.25">
      <c r="A680" s="51" t="s">
        <v>1689</v>
      </c>
      <c r="B680" s="51">
        <v>36.71</v>
      </c>
      <c r="C680" s="51">
        <v>8.74</v>
      </c>
      <c r="D680" s="52">
        <v>5816.58</v>
      </c>
      <c r="E680" s="51">
        <v>20</v>
      </c>
    </row>
    <row r="681" spans="1:5" x14ac:dyDescent="0.25">
      <c r="A681" s="51" t="s">
        <v>1688</v>
      </c>
      <c r="B681" s="51">
        <v>53.48</v>
      </c>
      <c r="C681" s="51">
        <v>5.64</v>
      </c>
      <c r="D681" s="52">
        <v>5832.6</v>
      </c>
      <c r="E681" s="51">
        <v>51</v>
      </c>
    </row>
    <row r="682" spans="1:5" x14ac:dyDescent="0.25">
      <c r="A682" s="51" t="s">
        <v>1687</v>
      </c>
      <c r="B682" s="51">
        <v>35.5</v>
      </c>
      <c r="C682" s="51">
        <v>10.37</v>
      </c>
      <c r="D682" s="52">
        <v>5836.52</v>
      </c>
      <c r="E682" s="51">
        <v>35</v>
      </c>
    </row>
    <row r="683" spans="1:5" x14ac:dyDescent="0.25">
      <c r="A683" s="51" t="s">
        <v>1686</v>
      </c>
      <c r="B683" s="51">
        <v>36.979999999999997</v>
      </c>
      <c r="C683" s="51">
        <v>9.56</v>
      </c>
      <c r="D683" s="52">
        <v>5843.99</v>
      </c>
      <c r="E683" s="51">
        <v>27</v>
      </c>
    </row>
    <row r="684" spans="1:5" x14ac:dyDescent="0.25">
      <c r="A684" s="51" t="s">
        <v>1685</v>
      </c>
      <c r="B684" s="51">
        <v>32.395000000000003</v>
      </c>
      <c r="C684" s="51">
        <v>8.23</v>
      </c>
      <c r="D684" s="52">
        <v>5846.92</v>
      </c>
      <c r="E684" s="51">
        <v>35</v>
      </c>
    </row>
    <row r="685" spans="1:5" x14ac:dyDescent="0.25">
      <c r="A685" s="51" t="s">
        <v>1684</v>
      </c>
      <c r="B685" s="51">
        <v>32.729999999999997</v>
      </c>
      <c r="C685" s="51">
        <v>7.03</v>
      </c>
      <c r="D685" s="52">
        <v>5847.24</v>
      </c>
      <c r="E685" s="51">
        <v>37</v>
      </c>
    </row>
    <row r="686" spans="1:5" x14ac:dyDescent="0.25">
      <c r="A686" s="51" t="s">
        <v>1683</v>
      </c>
      <c r="B686" s="51">
        <v>20.52</v>
      </c>
      <c r="C686" s="51">
        <v>5.45</v>
      </c>
      <c r="D686" s="52">
        <v>5855.9</v>
      </c>
      <c r="E686" s="51">
        <v>38</v>
      </c>
    </row>
    <row r="687" spans="1:5" x14ac:dyDescent="0.25">
      <c r="A687" s="51" t="s">
        <v>1682</v>
      </c>
      <c r="B687" s="51">
        <v>51.72</v>
      </c>
      <c r="C687" s="51">
        <v>5.76</v>
      </c>
      <c r="D687" s="52">
        <v>5877.02</v>
      </c>
      <c r="E687" s="51">
        <v>29</v>
      </c>
    </row>
    <row r="688" spans="1:5" x14ac:dyDescent="0.25">
      <c r="A688" s="51" t="s">
        <v>1681</v>
      </c>
      <c r="B688" s="51">
        <v>50.2</v>
      </c>
      <c r="C688" s="51">
        <v>5.4</v>
      </c>
      <c r="D688" s="52">
        <v>5910.94</v>
      </c>
      <c r="E688" s="51">
        <v>40</v>
      </c>
    </row>
    <row r="689" spans="1:5" x14ac:dyDescent="0.25">
      <c r="A689" s="51" t="s">
        <v>1680</v>
      </c>
      <c r="B689" s="51">
        <v>25.52</v>
      </c>
      <c r="C689" s="51">
        <v>6.35</v>
      </c>
      <c r="D689" s="52">
        <v>5920.1</v>
      </c>
      <c r="E689" s="51">
        <v>40</v>
      </c>
    </row>
    <row r="690" spans="1:5" x14ac:dyDescent="0.25">
      <c r="A690" s="51" t="s">
        <v>1679</v>
      </c>
      <c r="B690" s="51">
        <v>35.200000000000003</v>
      </c>
      <c r="C690" s="51">
        <v>6.26</v>
      </c>
      <c r="D690" s="52">
        <v>5926.85</v>
      </c>
      <c r="E690" s="51">
        <v>35</v>
      </c>
    </row>
    <row r="691" spans="1:5" x14ac:dyDescent="0.25">
      <c r="A691" s="51" t="s">
        <v>1678</v>
      </c>
      <c r="B691" s="51">
        <v>41.26</v>
      </c>
      <c r="C691" s="51">
        <v>5.97</v>
      </c>
      <c r="D691" s="52">
        <v>5926.93</v>
      </c>
      <c r="E691" s="51">
        <v>29</v>
      </c>
    </row>
    <row r="692" spans="1:5" x14ac:dyDescent="0.25">
      <c r="A692" s="51" t="s">
        <v>1677</v>
      </c>
      <c r="B692" s="51">
        <v>17.195</v>
      </c>
      <c r="C692" s="51">
        <v>5.29</v>
      </c>
      <c r="D692" s="52">
        <v>5927.65</v>
      </c>
      <c r="E692" s="51">
        <v>28</v>
      </c>
    </row>
    <row r="693" spans="1:5" x14ac:dyDescent="0.25">
      <c r="A693" s="51" t="s">
        <v>1676</v>
      </c>
      <c r="B693" s="51">
        <v>23.085000000000001</v>
      </c>
      <c r="C693" s="51">
        <v>4.2699999999999996</v>
      </c>
      <c r="D693" s="52">
        <v>5934.38</v>
      </c>
      <c r="E693" s="51">
        <v>35</v>
      </c>
    </row>
    <row r="694" spans="1:5" x14ac:dyDescent="0.25">
      <c r="A694" s="51" t="s">
        <v>1675</v>
      </c>
      <c r="B694" s="51">
        <v>21.66</v>
      </c>
      <c r="C694" s="51">
        <v>5.2</v>
      </c>
      <c r="D694" s="52">
        <v>5957.35</v>
      </c>
      <c r="E694" s="51">
        <v>19</v>
      </c>
    </row>
    <row r="695" spans="1:5" x14ac:dyDescent="0.25">
      <c r="A695" s="51" t="s">
        <v>1674</v>
      </c>
      <c r="B695" s="51">
        <v>36.47</v>
      </c>
      <c r="C695" s="51">
        <v>8.23</v>
      </c>
      <c r="D695" s="52">
        <v>5960.91</v>
      </c>
      <c r="E695" s="51">
        <v>18</v>
      </c>
    </row>
    <row r="696" spans="1:5" x14ac:dyDescent="0.25">
      <c r="A696" s="51" t="s">
        <v>1673</v>
      </c>
      <c r="B696" s="51">
        <v>36.08</v>
      </c>
      <c r="C696" s="51">
        <v>10.33</v>
      </c>
      <c r="D696" s="52">
        <v>5966.89</v>
      </c>
      <c r="E696" s="51">
        <v>42</v>
      </c>
    </row>
    <row r="697" spans="1:5" x14ac:dyDescent="0.25">
      <c r="A697" s="51" t="s">
        <v>1672</v>
      </c>
      <c r="B697" s="51">
        <v>23.18</v>
      </c>
      <c r="C697" s="51">
        <v>6.13</v>
      </c>
      <c r="D697" s="52">
        <v>5969.72</v>
      </c>
      <c r="E697" s="51">
        <v>42</v>
      </c>
    </row>
    <row r="698" spans="1:5" x14ac:dyDescent="0.25">
      <c r="A698" s="51" t="s">
        <v>1671</v>
      </c>
      <c r="B698" s="51">
        <v>39.159999999999997</v>
      </c>
      <c r="C698" s="51">
        <v>8.08</v>
      </c>
      <c r="D698" s="52">
        <v>5972.38</v>
      </c>
      <c r="E698" s="51">
        <v>33</v>
      </c>
    </row>
    <row r="699" spans="1:5" x14ac:dyDescent="0.25">
      <c r="A699" s="51" t="s">
        <v>1670</v>
      </c>
      <c r="B699" s="51">
        <v>38.19</v>
      </c>
      <c r="C699" s="51">
        <v>10.49</v>
      </c>
      <c r="D699" s="52">
        <v>5974.38</v>
      </c>
      <c r="E699" s="51">
        <v>38</v>
      </c>
    </row>
    <row r="700" spans="1:5" x14ac:dyDescent="0.25">
      <c r="A700" s="51" t="s">
        <v>1669</v>
      </c>
      <c r="B700" s="51">
        <v>26.41</v>
      </c>
      <c r="C700" s="51">
        <v>8.11</v>
      </c>
      <c r="D700" s="52">
        <v>5976.83</v>
      </c>
      <c r="E700" s="51">
        <v>38</v>
      </c>
    </row>
    <row r="701" spans="1:5" x14ac:dyDescent="0.25">
      <c r="A701" s="51" t="s">
        <v>1668</v>
      </c>
      <c r="B701" s="51">
        <v>28.785</v>
      </c>
      <c r="C701" s="51">
        <v>6.6</v>
      </c>
      <c r="D701" s="52">
        <v>5979.66</v>
      </c>
      <c r="E701" s="51">
        <v>52</v>
      </c>
    </row>
    <row r="702" spans="1:5" x14ac:dyDescent="0.25">
      <c r="A702" s="51" t="s">
        <v>1667</v>
      </c>
      <c r="B702" s="51">
        <v>26.695</v>
      </c>
      <c r="C702" s="51">
        <v>10.14</v>
      </c>
      <c r="D702" s="52">
        <v>5979.73</v>
      </c>
      <c r="E702" s="51">
        <v>42</v>
      </c>
    </row>
    <row r="703" spans="1:5" x14ac:dyDescent="0.25">
      <c r="A703" s="51" t="s">
        <v>1666</v>
      </c>
      <c r="B703" s="51">
        <v>32.799999999999997</v>
      </c>
      <c r="C703" s="51">
        <v>6.06</v>
      </c>
      <c r="D703" s="52">
        <v>5979.99</v>
      </c>
      <c r="E703" s="51">
        <v>48</v>
      </c>
    </row>
    <row r="704" spans="1:5" x14ac:dyDescent="0.25">
      <c r="A704" s="51" t="s">
        <v>1665</v>
      </c>
      <c r="B704" s="51">
        <v>35.869999999999997</v>
      </c>
      <c r="C704" s="51">
        <v>9.91</v>
      </c>
      <c r="D704" s="52">
        <v>5989.52</v>
      </c>
      <c r="E704" s="51">
        <v>34</v>
      </c>
    </row>
    <row r="705" spans="1:5" x14ac:dyDescent="0.25">
      <c r="A705" s="51" t="s">
        <v>1664</v>
      </c>
      <c r="B705" s="51">
        <v>21.66</v>
      </c>
      <c r="C705" s="51">
        <v>4.1399999999999997</v>
      </c>
      <c r="D705" s="52">
        <v>5990.17</v>
      </c>
      <c r="E705" s="51">
        <v>48</v>
      </c>
    </row>
    <row r="706" spans="1:5" x14ac:dyDescent="0.25">
      <c r="A706" s="51" t="s">
        <v>1663</v>
      </c>
      <c r="B706" s="51">
        <v>37.72</v>
      </c>
      <c r="C706" s="51">
        <v>4.38</v>
      </c>
      <c r="D706" s="52">
        <v>5993.62</v>
      </c>
      <c r="E706" s="51">
        <v>42</v>
      </c>
    </row>
    <row r="707" spans="1:5" x14ac:dyDescent="0.25">
      <c r="A707" s="51" t="s">
        <v>1662</v>
      </c>
      <c r="B707" s="51">
        <v>39.700000000000003</v>
      </c>
      <c r="C707" s="51">
        <v>9.83</v>
      </c>
      <c r="D707" s="52">
        <v>6059.17</v>
      </c>
      <c r="E707" s="51">
        <v>33</v>
      </c>
    </row>
    <row r="708" spans="1:5" x14ac:dyDescent="0.25">
      <c r="A708" s="51" t="s">
        <v>1661</v>
      </c>
      <c r="B708" s="51">
        <v>35.97</v>
      </c>
      <c r="C708" s="51">
        <v>11.08</v>
      </c>
      <c r="D708" s="52">
        <v>6061.8</v>
      </c>
      <c r="E708" s="51">
        <v>26</v>
      </c>
    </row>
    <row r="709" spans="1:5" x14ac:dyDescent="0.25">
      <c r="A709" s="51" t="s">
        <v>1660</v>
      </c>
      <c r="B709" s="51">
        <v>37.85</v>
      </c>
      <c r="C709" s="51">
        <v>11.01</v>
      </c>
      <c r="D709" s="52">
        <v>6064.37</v>
      </c>
      <c r="E709" s="51">
        <v>28</v>
      </c>
    </row>
    <row r="710" spans="1:5" x14ac:dyDescent="0.25">
      <c r="A710" s="51" t="s">
        <v>1659</v>
      </c>
      <c r="B710" s="51">
        <v>21.66</v>
      </c>
      <c r="C710" s="51">
        <v>4.37</v>
      </c>
      <c r="D710" s="52">
        <v>6067.13</v>
      </c>
      <c r="E710" s="51">
        <v>38</v>
      </c>
    </row>
    <row r="711" spans="1:5" x14ac:dyDescent="0.25">
      <c r="A711" s="51" t="s">
        <v>1658</v>
      </c>
      <c r="B711" s="51">
        <v>39.369999999999997</v>
      </c>
      <c r="C711" s="51">
        <v>5.91</v>
      </c>
      <c r="D711" s="52">
        <v>6074.37</v>
      </c>
      <c r="E711" s="51">
        <v>43</v>
      </c>
    </row>
    <row r="712" spans="1:5" x14ac:dyDescent="0.25">
      <c r="A712" s="51" t="s">
        <v>1657</v>
      </c>
      <c r="B712" s="51">
        <v>40.880000000000003</v>
      </c>
      <c r="C712" s="51">
        <v>7.65</v>
      </c>
      <c r="D712" s="52">
        <v>6079.67</v>
      </c>
      <c r="E712" s="51">
        <v>38</v>
      </c>
    </row>
    <row r="713" spans="1:5" x14ac:dyDescent="0.25">
      <c r="A713" s="51" t="s">
        <v>1656</v>
      </c>
      <c r="B713" s="51">
        <v>26.22</v>
      </c>
      <c r="C713" s="51">
        <v>5.37</v>
      </c>
      <c r="D713" s="52">
        <v>6082.41</v>
      </c>
      <c r="E713" s="51">
        <v>38</v>
      </c>
    </row>
    <row r="714" spans="1:5" x14ac:dyDescent="0.25">
      <c r="A714" s="51" t="s">
        <v>1655</v>
      </c>
      <c r="B714" s="51">
        <v>25.08</v>
      </c>
      <c r="C714" s="51">
        <v>5.75</v>
      </c>
      <c r="D714" s="52">
        <v>6098.38</v>
      </c>
      <c r="E714" s="51">
        <v>52</v>
      </c>
    </row>
    <row r="715" spans="1:5" x14ac:dyDescent="0.25">
      <c r="A715" s="51" t="s">
        <v>1654</v>
      </c>
      <c r="B715" s="51">
        <v>39.1</v>
      </c>
      <c r="C715" s="51">
        <v>6.79</v>
      </c>
      <c r="D715" s="52">
        <v>6111.95</v>
      </c>
      <c r="E715" s="51">
        <v>27</v>
      </c>
    </row>
    <row r="716" spans="1:5" x14ac:dyDescent="0.25">
      <c r="A716" s="51" t="s">
        <v>1653</v>
      </c>
      <c r="B716" s="51">
        <v>37.905000000000001</v>
      </c>
      <c r="C716" s="51">
        <v>7.03</v>
      </c>
      <c r="D716" s="52">
        <v>6112.35</v>
      </c>
      <c r="E716" s="51">
        <v>37</v>
      </c>
    </row>
    <row r="717" spans="1:5" x14ac:dyDescent="0.25">
      <c r="A717" s="51" t="s">
        <v>1652</v>
      </c>
      <c r="B717" s="51">
        <v>43.35</v>
      </c>
      <c r="C717" s="51">
        <v>5.41</v>
      </c>
      <c r="D717" s="52">
        <v>6113.23</v>
      </c>
      <c r="E717" s="51">
        <v>31</v>
      </c>
    </row>
    <row r="718" spans="1:5" x14ac:dyDescent="0.25">
      <c r="A718" s="51" t="s">
        <v>1651</v>
      </c>
      <c r="B718" s="51">
        <v>36.15</v>
      </c>
      <c r="C718" s="51">
        <v>8.0500000000000007</v>
      </c>
      <c r="D718" s="52">
        <v>6117.49</v>
      </c>
      <c r="E718" s="51">
        <v>39</v>
      </c>
    </row>
    <row r="719" spans="1:5" x14ac:dyDescent="0.25">
      <c r="A719" s="51" t="s">
        <v>1650</v>
      </c>
      <c r="B719" s="51">
        <v>44.98</v>
      </c>
      <c r="C719" s="51">
        <v>5.94</v>
      </c>
      <c r="D719" s="52">
        <v>6123.57</v>
      </c>
      <c r="E719" s="51">
        <v>39</v>
      </c>
    </row>
    <row r="720" spans="1:5" x14ac:dyDescent="0.25">
      <c r="A720" s="51" t="s">
        <v>1649</v>
      </c>
      <c r="B720" s="51">
        <v>38.28</v>
      </c>
      <c r="C720" s="51">
        <v>5.51</v>
      </c>
      <c r="D720" s="52">
        <v>6128.8</v>
      </c>
      <c r="E720" s="51">
        <v>32</v>
      </c>
    </row>
    <row r="721" spans="1:5" x14ac:dyDescent="0.25">
      <c r="A721" s="51" t="s">
        <v>1648</v>
      </c>
      <c r="B721" s="51">
        <v>32.299999999999997</v>
      </c>
      <c r="C721" s="51">
        <v>6.55</v>
      </c>
      <c r="D721" s="52">
        <v>6138.5</v>
      </c>
      <c r="E721" s="51">
        <v>53</v>
      </c>
    </row>
    <row r="722" spans="1:5" x14ac:dyDescent="0.25">
      <c r="A722" s="51" t="s">
        <v>1647</v>
      </c>
      <c r="B722" s="51">
        <v>39.51</v>
      </c>
      <c r="C722" s="51">
        <v>5.79</v>
      </c>
      <c r="D722" s="52">
        <v>6138.58</v>
      </c>
      <c r="E722" s="51">
        <v>44</v>
      </c>
    </row>
    <row r="723" spans="1:5" x14ac:dyDescent="0.25">
      <c r="A723" s="51" t="s">
        <v>1646</v>
      </c>
      <c r="B723" s="51">
        <v>50.46</v>
      </c>
      <c r="C723" s="51">
        <v>4.5599999999999996</v>
      </c>
      <c r="D723" s="52">
        <v>6139.14</v>
      </c>
      <c r="E723" s="51">
        <v>46</v>
      </c>
    </row>
    <row r="724" spans="1:5" x14ac:dyDescent="0.25">
      <c r="A724" s="51" t="s">
        <v>1645</v>
      </c>
      <c r="B724" s="51">
        <v>31.73</v>
      </c>
      <c r="C724" s="51">
        <v>7</v>
      </c>
      <c r="D724" s="52">
        <v>6147.12</v>
      </c>
      <c r="E724" s="51">
        <v>52</v>
      </c>
    </row>
    <row r="725" spans="1:5" x14ac:dyDescent="0.25">
      <c r="A725" s="51" t="s">
        <v>1644</v>
      </c>
      <c r="B725" s="51">
        <v>32.1</v>
      </c>
      <c r="C725" s="51">
        <v>6.57</v>
      </c>
      <c r="D725" s="52">
        <v>6152.05</v>
      </c>
      <c r="E725" s="51">
        <v>49</v>
      </c>
    </row>
    <row r="726" spans="1:5" x14ac:dyDescent="0.25">
      <c r="A726" s="51" t="s">
        <v>1643</v>
      </c>
      <c r="B726" s="51">
        <v>27.83</v>
      </c>
      <c r="C726" s="51">
        <v>11.61</v>
      </c>
      <c r="D726" s="52">
        <v>6159.57</v>
      </c>
      <c r="E726" s="51">
        <v>37</v>
      </c>
    </row>
    <row r="727" spans="1:5" x14ac:dyDescent="0.25">
      <c r="A727" s="51" t="s">
        <v>1642</v>
      </c>
      <c r="B727" s="51">
        <v>27.72</v>
      </c>
      <c r="C727" s="51">
        <v>8.16</v>
      </c>
      <c r="D727" s="52">
        <v>6170.96</v>
      </c>
      <c r="E727" s="51">
        <v>38</v>
      </c>
    </row>
    <row r="728" spans="1:5" x14ac:dyDescent="0.25">
      <c r="A728" s="51" t="s">
        <v>1641</v>
      </c>
      <c r="B728" s="51">
        <v>36.765000000000001</v>
      </c>
      <c r="C728" s="51">
        <v>4.4800000000000004</v>
      </c>
      <c r="D728" s="52">
        <v>6183.32</v>
      </c>
      <c r="E728" s="51">
        <v>37</v>
      </c>
    </row>
    <row r="729" spans="1:5" x14ac:dyDescent="0.25">
      <c r="A729" s="51" t="s">
        <v>1640</v>
      </c>
      <c r="B729" s="51">
        <v>48.36</v>
      </c>
      <c r="C729" s="51">
        <v>4.08</v>
      </c>
      <c r="D729" s="52">
        <v>6183.46</v>
      </c>
      <c r="E729" s="51">
        <v>52</v>
      </c>
    </row>
    <row r="730" spans="1:5" x14ac:dyDescent="0.25">
      <c r="A730" s="51" t="s">
        <v>1639</v>
      </c>
      <c r="B730" s="51">
        <v>31.445</v>
      </c>
      <c r="C730" s="51">
        <v>4.4000000000000004</v>
      </c>
      <c r="D730" s="52">
        <v>6184.3</v>
      </c>
      <c r="E730" s="51">
        <v>34</v>
      </c>
    </row>
    <row r="731" spans="1:5" x14ac:dyDescent="0.25">
      <c r="A731" s="51" t="s">
        <v>1638</v>
      </c>
      <c r="B731" s="51">
        <v>27.55</v>
      </c>
      <c r="C731" s="51">
        <v>9.02</v>
      </c>
      <c r="D731" s="52">
        <v>6185.32</v>
      </c>
      <c r="E731" s="51">
        <v>41</v>
      </c>
    </row>
    <row r="732" spans="1:5" x14ac:dyDescent="0.25">
      <c r="A732" s="51" t="s">
        <v>1637</v>
      </c>
      <c r="B732" s="51">
        <v>33.11</v>
      </c>
      <c r="C732" s="51">
        <v>8.06</v>
      </c>
      <c r="D732" s="52">
        <v>6186.13</v>
      </c>
      <c r="E732" s="51">
        <v>41</v>
      </c>
    </row>
    <row r="733" spans="1:5" x14ac:dyDescent="0.25">
      <c r="A733" s="51" t="s">
        <v>1636</v>
      </c>
      <c r="B733" s="51">
        <v>36.85</v>
      </c>
      <c r="C733" s="51">
        <v>6.21</v>
      </c>
      <c r="D733" s="52">
        <v>6196.45</v>
      </c>
      <c r="E733" s="51">
        <v>34</v>
      </c>
    </row>
    <row r="734" spans="1:5" x14ac:dyDescent="0.25">
      <c r="A734" s="51" t="s">
        <v>1635</v>
      </c>
      <c r="B734" s="51">
        <v>36.299999999999997</v>
      </c>
      <c r="C734" s="51">
        <v>5.79</v>
      </c>
      <c r="D734" s="52">
        <v>6198.75</v>
      </c>
      <c r="E734" s="51">
        <v>37</v>
      </c>
    </row>
    <row r="735" spans="1:5" x14ac:dyDescent="0.25">
      <c r="A735" s="51" t="s">
        <v>1634</v>
      </c>
      <c r="B735" s="51">
        <v>45.34</v>
      </c>
      <c r="C735" s="51">
        <v>5.69</v>
      </c>
      <c r="D735" s="52">
        <v>6203.9</v>
      </c>
      <c r="E735" s="51">
        <v>37</v>
      </c>
    </row>
    <row r="736" spans="1:5" x14ac:dyDescent="0.25">
      <c r="A736" s="51" t="s">
        <v>1633</v>
      </c>
      <c r="B736" s="51">
        <v>31.8</v>
      </c>
      <c r="C736" s="51">
        <v>5.36</v>
      </c>
      <c r="D736" s="52">
        <v>6203.9</v>
      </c>
      <c r="E736" s="51">
        <v>37</v>
      </c>
    </row>
    <row r="737" spans="1:5" x14ac:dyDescent="0.25">
      <c r="A737" s="51" t="s">
        <v>1632</v>
      </c>
      <c r="B737" s="51">
        <v>41.02</v>
      </c>
      <c r="C737" s="51">
        <v>11.37</v>
      </c>
      <c r="D737" s="52">
        <v>6207.26</v>
      </c>
      <c r="E737" s="51">
        <v>23</v>
      </c>
    </row>
    <row r="738" spans="1:5" x14ac:dyDescent="0.25">
      <c r="A738" s="51" t="s">
        <v>1631</v>
      </c>
      <c r="B738" s="51">
        <v>32.68</v>
      </c>
      <c r="C738" s="51">
        <v>11.87</v>
      </c>
      <c r="D738" s="52">
        <v>6208.5</v>
      </c>
      <c r="E738" s="51">
        <v>30</v>
      </c>
    </row>
    <row r="739" spans="1:5" x14ac:dyDescent="0.25">
      <c r="A739" s="51" t="s">
        <v>1630</v>
      </c>
      <c r="B739" s="51">
        <v>21.7</v>
      </c>
      <c r="C739" s="51">
        <v>4.9000000000000004</v>
      </c>
      <c r="D739" s="52">
        <v>6219.93</v>
      </c>
      <c r="E739" s="51">
        <v>50</v>
      </c>
    </row>
    <row r="740" spans="1:5" x14ac:dyDescent="0.25">
      <c r="A740" s="51" t="s">
        <v>1629</v>
      </c>
      <c r="B740" s="51">
        <v>40.479999999999997</v>
      </c>
      <c r="C740" s="51">
        <v>6.7</v>
      </c>
      <c r="D740" s="52">
        <v>6236.95</v>
      </c>
      <c r="E740" s="51">
        <v>44</v>
      </c>
    </row>
    <row r="741" spans="1:5" x14ac:dyDescent="0.25">
      <c r="A741" s="51" t="s">
        <v>1628</v>
      </c>
      <c r="B741" s="51">
        <v>34.5</v>
      </c>
      <c r="C741" s="51">
        <v>10.3</v>
      </c>
      <c r="D741" s="52">
        <v>6238.3</v>
      </c>
      <c r="E741" s="51">
        <v>39</v>
      </c>
    </row>
    <row r="742" spans="1:5" x14ac:dyDescent="0.25">
      <c r="A742" s="51" t="s">
        <v>1627</v>
      </c>
      <c r="B742" s="51">
        <v>45.9</v>
      </c>
      <c r="C742" s="51">
        <v>11.14</v>
      </c>
      <c r="D742" s="52">
        <v>6250.44</v>
      </c>
      <c r="E742" s="51">
        <v>43</v>
      </c>
    </row>
    <row r="743" spans="1:5" x14ac:dyDescent="0.25">
      <c r="A743" s="51" t="s">
        <v>1626</v>
      </c>
      <c r="B743" s="51">
        <v>33.479999999999997</v>
      </c>
      <c r="C743" s="51">
        <v>4.74</v>
      </c>
      <c r="D743" s="52">
        <v>6253.85</v>
      </c>
      <c r="E743" s="51">
        <v>50</v>
      </c>
    </row>
    <row r="744" spans="1:5" x14ac:dyDescent="0.25">
      <c r="A744" s="51" t="s">
        <v>1625</v>
      </c>
      <c r="B744" s="51">
        <v>28.31</v>
      </c>
      <c r="C744" s="51">
        <v>5.96</v>
      </c>
      <c r="D744" s="52">
        <v>6254.13</v>
      </c>
      <c r="E744" s="51">
        <v>50</v>
      </c>
    </row>
    <row r="745" spans="1:5" x14ac:dyDescent="0.25">
      <c r="A745" s="51" t="s">
        <v>1624</v>
      </c>
      <c r="B745" s="51">
        <v>21.565000000000001</v>
      </c>
      <c r="C745" s="51">
        <v>4.95</v>
      </c>
      <c r="D745" s="52">
        <v>6255.38</v>
      </c>
      <c r="E745" s="51">
        <v>52</v>
      </c>
    </row>
    <row r="746" spans="1:5" x14ac:dyDescent="0.25">
      <c r="A746" s="51" t="s">
        <v>1623</v>
      </c>
      <c r="B746" s="51">
        <v>35.590000000000003</v>
      </c>
      <c r="C746" s="51">
        <v>5.21</v>
      </c>
      <c r="D746" s="52">
        <v>6261.2</v>
      </c>
      <c r="E746" s="51">
        <v>27</v>
      </c>
    </row>
    <row r="747" spans="1:5" x14ac:dyDescent="0.25">
      <c r="A747" s="51" t="s">
        <v>1622</v>
      </c>
      <c r="B747" s="51">
        <v>43.44</v>
      </c>
      <c r="C747" s="51">
        <v>4.8600000000000003</v>
      </c>
      <c r="D747" s="52">
        <v>6269.33</v>
      </c>
      <c r="E747" s="51">
        <v>38</v>
      </c>
    </row>
    <row r="748" spans="1:5" x14ac:dyDescent="0.25">
      <c r="A748" s="51" t="s">
        <v>1621</v>
      </c>
      <c r="B748" s="51">
        <v>21.754999999999999</v>
      </c>
      <c r="C748" s="51">
        <v>7.79</v>
      </c>
      <c r="D748" s="52">
        <v>6272.48</v>
      </c>
      <c r="E748" s="51">
        <v>41</v>
      </c>
    </row>
    <row r="749" spans="1:5" x14ac:dyDescent="0.25">
      <c r="A749" s="51" t="s">
        <v>1620</v>
      </c>
      <c r="B749" s="51">
        <v>44.55</v>
      </c>
      <c r="C749" s="51">
        <v>7.12</v>
      </c>
      <c r="D749" s="52">
        <v>6276.3</v>
      </c>
      <c r="E749" s="51">
        <v>29</v>
      </c>
    </row>
    <row r="750" spans="1:5" x14ac:dyDescent="0.25">
      <c r="A750" s="51" t="s">
        <v>1619</v>
      </c>
      <c r="B750" s="51">
        <v>43.32</v>
      </c>
      <c r="C750" s="51">
        <v>4.67</v>
      </c>
      <c r="D750" s="52">
        <v>6282.24</v>
      </c>
      <c r="E750" s="51">
        <v>41</v>
      </c>
    </row>
    <row r="751" spans="1:5" x14ac:dyDescent="0.25">
      <c r="A751" s="51" t="s">
        <v>1618</v>
      </c>
      <c r="B751" s="51">
        <v>31.23</v>
      </c>
      <c r="C751" s="51">
        <v>9.1199999999999992</v>
      </c>
      <c r="D751" s="52">
        <v>6289.75</v>
      </c>
      <c r="E751" s="51">
        <v>41</v>
      </c>
    </row>
    <row r="752" spans="1:5" x14ac:dyDescent="0.25">
      <c r="A752" s="51" t="s">
        <v>1617</v>
      </c>
      <c r="B752" s="51">
        <v>42.81</v>
      </c>
      <c r="C752" s="51">
        <v>4.1500000000000004</v>
      </c>
      <c r="D752" s="52">
        <v>6293.63</v>
      </c>
      <c r="E752" s="51">
        <v>26</v>
      </c>
    </row>
    <row r="753" spans="1:5" x14ac:dyDescent="0.25">
      <c r="A753" s="51" t="s">
        <v>1616</v>
      </c>
      <c r="B753" s="51">
        <v>35.909999999999997</v>
      </c>
      <c r="C753" s="51">
        <v>6.72</v>
      </c>
      <c r="D753" s="52">
        <v>6302.23</v>
      </c>
      <c r="E753" s="51">
        <v>48</v>
      </c>
    </row>
    <row r="754" spans="1:5" x14ac:dyDescent="0.25">
      <c r="A754" s="51" t="s">
        <v>1615</v>
      </c>
      <c r="B754" s="51">
        <v>36.65</v>
      </c>
      <c r="C754" s="51">
        <v>5.01</v>
      </c>
      <c r="D754" s="52">
        <v>6305.61</v>
      </c>
      <c r="E754" s="51">
        <v>53</v>
      </c>
    </row>
    <row r="755" spans="1:5" x14ac:dyDescent="0.25">
      <c r="A755" s="51" t="s">
        <v>1614</v>
      </c>
      <c r="B755" s="51">
        <v>22.04</v>
      </c>
      <c r="C755" s="51">
        <v>10.9</v>
      </c>
      <c r="D755" s="52">
        <v>6311.11</v>
      </c>
      <c r="E755" s="51">
        <v>18</v>
      </c>
    </row>
    <row r="756" spans="1:5" x14ac:dyDescent="0.25">
      <c r="A756" s="51" t="s">
        <v>1613</v>
      </c>
      <c r="B756" s="51">
        <v>31.824999999999999</v>
      </c>
      <c r="C756" s="51">
        <v>5.52</v>
      </c>
      <c r="D756" s="52">
        <v>6311.95</v>
      </c>
      <c r="E756" s="51">
        <v>37</v>
      </c>
    </row>
    <row r="757" spans="1:5" x14ac:dyDescent="0.25">
      <c r="A757" s="51" t="s">
        <v>1612</v>
      </c>
      <c r="B757" s="51">
        <v>53.58</v>
      </c>
      <c r="C757" s="51">
        <v>4.55</v>
      </c>
      <c r="D757" s="52">
        <v>6313.76</v>
      </c>
      <c r="E757" s="51">
        <v>37</v>
      </c>
    </row>
    <row r="758" spans="1:5" x14ac:dyDescent="0.25">
      <c r="A758" s="51" t="s">
        <v>1611</v>
      </c>
      <c r="B758" s="51">
        <v>34.299999999999997</v>
      </c>
      <c r="C758" s="51">
        <v>11.76</v>
      </c>
      <c r="D758" s="52">
        <v>6334.34</v>
      </c>
      <c r="E758" s="51">
        <v>32</v>
      </c>
    </row>
    <row r="759" spans="1:5" x14ac:dyDescent="0.25">
      <c r="A759" s="51" t="s">
        <v>1610</v>
      </c>
      <c r="B759" s="51">
        <v>32.11</v>
      </c>
      <c r="C759" s="51">
        <v>7.06</v>
      </c>
      <c r="D759" s="52">
        <v>6335.64</v>
      </c>
      <c r="E759" s="51">
        <v>36</v>
      </c>
    </row>
    <row r="760" spans="1:5" x14ac:dyDescent="0.25">
      <c r="A760" s="51" t="s">
        <v>1609</v>
      </c>
      <c r="B760" s="51">
        <v>31.78</v>
      </c>
      <c r="C760" s="51">
        <v>11.35</v>
      </c>
      <c r="D760" s="52">
        <v>6338.08</v>
      </c>
      <c r="E760" s="51">
        <v>39</v>
      </c>
    </row>
    <row r="761" spans="1:5" x14ac:dyDescent="0.25">
      <c r="A761" s="51" t="s">
        <v>1608</v>
      </c>
      <c r="B761" s="51">
        <v>46.89</v>
      </c>
      <c r="C761" s="51">
        <v>5.52</v>
      </c>
      <c r="D761" s="52">
        <v>6356.27</v>
      </c>
      <c r="E761" s="51">
        <v>39</v>
      </c>
    </row>
    <row r="762" spans="1:5" x14ac:dyDescent="0.25">
      <c r="A762" s="51" t="s">
        <v>1607</v>
      </c>
      <c r="B762" s="51">
        <v>39.35</v>
      </c>
      <c r="C762" s="51">
        <v>7.86</v>
      </c>
      <c r="D762" s="52">
        <v>6358.78</v>
      </c>
      <c r="E762" s="51">
        <v>42</v>
      </c>
    </row>
    <row r="763" spans="1:5" x14ac:dyDescent="0.25">
      <c r="A763" s="51" t="s">
        <v>1606</v>
      </c>
      <c r="B763" s="51">
        <v>39.200000000000003</v>
      </c>
      <c r="C763" s="51">
        <v>11.38</v>
      </c>
      <c r="D763" s="52">
        <v>6360.99</v>
      </c>
      <c r="E763" s="51">
        <v>33</v>
      </c>
    </row>
    <row r="764" spans="1:5" x14ac:dyDescent="0.25">
      <c r="A764" s="51" t="s">
        <v>1605</v>
      </c>
      <c r="B764" s="51">
        <v>39.159999999999997</v>
      </c>
      <c r="C764" s="51">
        <v>10.48</v>
      </c>
      <c r="D764" s="52">
        <v>6361.47</v>
      </c>
      <c r="E764" s="51">
        <v>26</v>
      </c>
    </row>
    <row r="765" spans="1:5" x14ac:dyDescent="0.25">
      <c r="A765" s="51" t="s">
        <v>1604</v>
      </c>
      <c r="B765" s="51">
        <v>44.1</v>
      </c>
      <c r="C765" s="51">
        <v>5.04</v>
      </c>
      <c r="D765" s="52">
        <v>6367.31</v>
      </c>
      <c r="E765" s="51">
        <v>52</v>
      </c>
    </row>
    <row r="766" spans="1:5" x14ac:dyDescent="0.25">
      <c r="A766" s="51" t="s">
        <v>1603</v>
      </c>
      <c r="B766" s="51">
        <v>33.200000000000003</v>
      </c>
      <c r="C766" s="51">
        <v>9.06</v>
      </c>
      <c r="D766" s="52">
        <v>6373.56</v>
      </c>
      <c r="E766" s="51">
        <v>38</v>
      </c>
    </row>
    <row r="767" spans="1:5" x14ac:dyDescent="0.25">
      <c r="A767" s="51" t="s">
        <v>1602</v>
      </c>
      <c r="B767" s="51">
        <v>29.92</v>
      </c>
      <c r="C767" s="51">
        <v>11.07</v>
      </c>
      <c r="D767" s="52">
        <v>6374.16</v>
      </c>
      <c r="E767" s="51">
        <v>46</v>
      </c>
    </row>
    <row r="768" spans="1:5" x14ac:dyDescent="0.25">
      <c r="A768" s="51" t="s">
        <v>1601</v>
      </c>
      <c r="B768" s="51">
        <v>25</v>
      </c>
      <c r="C768" s="51">
        <v>10.45</v>
      </c>
      <c r="D768" s="52">
        <v>6389.38</v>
      </c>
      <c r="E768" s="51">
        <v>40</v>
      </c>
    </row>
    <row r="769" spans="1:5" x14ac:dyDescent="0.25">
      <c r="A769" s="51" t="s">
        <v>1600</v>
      </c>
      <c r="B769" s="51">
        <v>38.869999999999997</v>
      </c>
      <c r="C769" s="51">
        <v>8.6300000000000008</v>
      </c>
      <c r="D769" s="52">
        <v>6389.53</v>
      </c>
      <c r="E769" s="51">
        <v>25</v>
      </c>
    </row>
    <row r="770" spans="1:5" x14ac:dyDescent="0.25">
      <c r="A770" s="51" t="s">
        <v>1599</v>
      </c>
      <c r="B770" s="51">
        <v>32.299999999999997</v>
      </c>
      <c r="C770" s="51">
        <v>5.28</v>
      </c>
      <c r="D770" s="52">
        <v>6393.6</v>
      </c>
      <c r="E770" s="51">
        <v>40</v>
      </c>
    </row>
    <row r="771" spans="1:5" x14ac:dyDescent="0.25">
      <c r="A771" s="51" t="s">
        <v>1598</v>
      </c>
      <c r="B771" s="51">
        <v>31.16</v>
      </c>
      <c r="C771" s="51">
        <v>7.49</v>
      </c>
      <c r="D771" s="52">
        <v>6402.29</v>
      </c>
      <c r="E771" s="51">
        <v>35</v>
      </c>
    </row>
    <row r="772" spans="1:5" x14ac:dyDescent="0.25">
      <c r="A772" s="51" t="s">
        <v>1597</v>
      </c>
      <c r="B772" s="51">
        <v>54.59</v>
      </c>
      <c r="C772" s="51">
        <v>4.2699999999999996</v>
      </c>
      <c r="D772" s="52">
        <v>6406.41</v>
      </c>
      <c r="E772" s="51">
        <v>37</v>
      </c>
    </row>
    <row r="773" spans="1:5" x14ac:dyDescent="0.25">
      <c r="A773" s="51" t="s">
        <v>1596</v>
      </c>
      <c r="B773" s="51">
        <v>21.09</v>
      </c>
      <c r="C773" s="51">
        <v>9.2200000000000006</v>
      </c>
      <c r="D773" s="52">
        <v>6407.05</v>
      </c>
      <c r="E773" s="51">
        <v>52</v>
      </c>
    </row>
    <row r="774" spans="1:5" x14ac:dyDescent="0.25">
      <c r="A774" s="51" t="s">
        <v>1595</v>
      </c>
      <c r="B774" s="51">
        <v>52.41</v>
      </c>
      <c r="C774" s="51">
        <v>5.99</v>
      </c>
      <c r="D774" s="52">
        <v>6412.34</v>
      </c>
      <c r="E774" s="51">
        <v>51</v>
      </c>
    </row>
    <row r="775" spans="1:5" x14ac:dyDescent="0.25">
      <c r="A775" s="51" t="s">
        <v>1594</v>
      </c>
      <c r="B775" s="51">
        <v>41.47</v>
      </c>
      <c r="C775" s="51">
        <v>5.86</v>
      </c>
      <c r="D775" s="52">
        <v>6414.18</v>
      </c>
      <c r="E775" s="51">
        <v>35</v>
      </c>
    </row>
    <row r="776" spans="1:5" x14ac:dyDescent="0.25">
      <c r="A776" s="51" t="s">
        <v>1593</v>
      </c>
      <c r="B776" s="51">
        <v>33.1</v>
      </c>
      <c r="C776" s="51">
        <v>5.19</v>
      </c>
      <c r="D776" s="52">
        <v>6417.28</v>
      </c>
      <c r="E776" s="51">
        <v>46</v>
      </c>
    </row>
    <row r="777" spans="1:5" x14ac:dyDescent="0.25">
      <c r="A777" s="51" t="s">
        <v>1592</v>
      </c>
      <c r="B777" s="51">
        <v>30.8</v>
      </c>
      <c r="C777" s="51">
        <v>4.37</v>
      </c>
      <c r="D777" s="52">
        <v>6423.48</v>
      </c>
      <c r="E777" s="51">
        <v>47</v>
      </c>
    </row>
    <row r="778" spans="1:5" x14ac:dyDescent="0.25">
      <c r="A778" s="51" t="s">
        <v>1591</v>
      </c>
      <c r="B778" s="51">
        <v>42.06</v>
      </c>
      <c r="C778" s="51">
        <v>5.32</v>
      </c>
      <c r="D778" s="52">
        <v>6435.62</v>
      </c>
      <c r="E778" s="51">
        <v>37</v>
      </c>
    </row>
    <row r="779" spans="1:5" x14ac:dyDescent="0.25">
      <c r="A779" s="51" t="s">
        <v>1590</v>
      </c>
      <c r="B779" s="51">
        <v>39.270000000000003</v>
      </c>
      <c r="C779" s="51">
        <v>5.64</v>
      </c>
      <c r="D779" s="52">
        <v>6455.86</v>
      </c>
      <c r="E779" s="51">
        <v>38</v>
      </c>
    </row>
    <row r="780" spans="1:5" x14ac:dyDescent="0.25">
      <c r="A780" s="51" t="s">
        <v>1589</v>
      </c>
      <c r="B780" s="51">
        <v>30.71</v>
      </c>
      <c r="C780" s="51">
        <v>5.59</v>
      </c>
      <c r="D780" s="52">
        <v>6457.84</v>
      </c>
      <c r="E780" s="51">
        <v>38</v>
      </c>
    </row>
    <row r="781" spans="1:5" x14ac:dyDescent="0.25">
      <c r="A781" s="51" t="s">
        <v>1588</v>
      </c>
      <c r="B781" s="51">
        <v>47.19</v>
      </c>
      <c r="C781" s="51">
        <v>5.29</v>
      </c>
      <c r="D781" s="52">
        <v>6473.15</v>
      </c>
      <c r="E781" s="51">
        <v>41</v>
      </c>
    </row>
    <row r="782" spans="1:5" x14ac:dyDescent="0.25">
      <c r="A782" s="51" t="s">
        <v>1587</v>
      </c>
      <c r="B782" s="51">
        <v>30.02</v>
      </c>
      <c r="C782" s="51">
        <v>6.65</v>
      </c>
      <c r="D782" s="52">
        <v>6474.01</v>
      </c>
      <c r="E782" s="51">
        <v>43</v>
      </c>
    </row>
    <row r="783" spans="1:5" x14ac:dyDescent="0.25">
      <c r="A783" s="51" t="s">
        <v>1586</v>
      </c>
      <c r="B783" s="51">
        <v>37.909999999999997</v>
      </c>
      <c r="C783" s="51">
        <v>5.68</v>
      </c>
      <c r="D783" s="52">
        <v>6481.67</v>
      </c>
      <c r="E783" s="51">
        <v>52</v>
      </c>
    </row>
    <row r="784" spans="1:5" x14ac:dyDescent="0.25">
      <c r="A784" s="51" t="s">
        <v>1585</v>
      </c>
      <c r="B784" s="51">
        <v>54.61</v>
      </c>
      <c r="C784" s="51">
        <v>4.49</v>
      </c>
      <c r="D784" s="52">
        <v>6496.89</v>
      </c>
      <c r="E784" s="51">
        <v>40</v>
      </c>
    </row>
    <row r="785" spans="1:5" x14ac:dyDescent="0.25">
      <c r="A785" s="51" t="s">
        <v>1584</v>
      </c>
      <c r="B785" s="51">
        <v>36.005000000000003</v>
      </c>
      <c r="C785" s="51">
        <v>6.9</v>
      </c>
      <c r="D785" s="52">
        <v>6500.24</v>
      </c>
      <c r="E785" s="51">
        <v>40</v>
      </c>
    </row>
    <row r="786" spans="1:5" x14ac:dyDescent="0.25">
      <c r="A786" s="51" t="s">
        <v>1583</v>
      </c>
      <c r="B786" s="51">
        <v>28.7</v>
      </c>
      <c r="C786" s="51">
        <v>11.52</v>
      </c>
      <c r="D786" s="52">
        <v>6512.24</v>
      </c>
      <c r="E786" s="51">
        <v>28</v>
      </c>
    </row>
    <row r="787" spans="1:5" x14ac:dyDescent="0.25">
      <c r="A787" s="51" t="s">
        <v>1582</v>
      </c>
      <c r="B787" s="51">
        <v>34.295000000000002</v>
      </c>
      <c r="C787" s="51">
        <v>11.24</v>
      </c>
      <c r="D787" s="52">
        <v>6529.21</v>
      </c>
      <c r="E787" s="51">
        <v>46</v>
      </c>
    </row>
    <row r="788" spans="1:5" x14ac:dyDescent="0.25">
      <c r="A788" s="51" t="s">
        <v>1581</v>
      </c>
      <c r="B788" s="51">
        <v>27.55</v>
      </c>
      <c r="C788" s="51">
        <v>10.98</v>
      </c>
      <c r="D788" s="52">
        <v>6532.04</v>
      </c>
      <c r="E788" s="51">
        <v>40</v>
      </c>
    </row>
    <row r="789" spans="1:5" x14ac:dyDescent="0.25">
      <c r="A789" s="51" t="s">
        <v>1580</v>
      </c>
      <c r="B789" s="51">
        <v>40.700000000000003</v>
      </c>
      <c r="C789" s="51">
        <v>5.42</v>
      </c>
      <c r="D789" s="52">
        <v>6536.68</v>
      </c>
      <c r="E789" s="51">
        <v>40</v>
      </c>
    </row>
    <row r="790" spans="1:5" x14ac:dyDescent="0.25">
      <c r="A790" s="51" t="s">
        <v>1579</v>
      </c>
      <c r="B790" s="51">
        <v>18.335000000000001</v>
      </c>
      <c r="C790" s="51">
        <v>10.97</v>
      </c>
      <c r="D790" s="52">
        <v>6546.16</v>
      </c>
      <c r="E790" s="51">
        <v>53</v>
      </c>
    </row>
    <row r="791" spans="1:5" x14ac:dyDescent="0.25">
      <c r="A791" s="51" t="s">
        <v>1578</v>
      </c>
      <c r="B791" s="51">
        <v>33.914999999999999</v>
      </c>
      <c r="C791" s="51">
        <v>9.56</v>
      </c>
      <c r="D791" s="52">
        <v>6548.2</v>
      </c>
      <c r="E791" s="51">
        <v>36</v>
      </c>
    </row>
    <row r="792" spans="1:5" x14ac:dyDescent="0.25">
      <c r="A792" s="51" t="s">
        <v>1577</v>
      </c>
      <c r="B792" s="51">
        <v>33.534999999999997</v>
      </c>
      <c r="C792" s="51">
        <v>9.4</v>
      </c>
      <c r="D792" s="52">
        <v>6551.75</v>
      </c>
      <c r="E792" s="51">
        <v>33</v>
      </c>
    </row>
    <row r="793" spans="1:5" x14ac:dyDescent="0.25">
      <c r="A793" s="51" t="s">
        <v>1576</v>
      </c>
      <c r="B793" s="51">
        <v>23.655000000000001</v>
      </c>
      <c r="C793" s="51">
        <v>8.48</v>
      </c>
      <c r="D793" s="52">
        <v>6552.01</v>
      </c>
      <c r="E793" s="51">
        <v>54</v>
      </c>
    </row>
    <row r="794" spans="1:5" x14ac:dyDescent="0.25">
      <c r="A794" s="51" t="s">
        <v>1575</v>
      </c>
      <c r="B794" s="51">
        <v>28</v>
      </c>
      <c r="C794" s="51">
        <v>5.57</v>
      </c>
      <c r="D794" s="52">
        <v>6555.07</v>
      </c>
      <c r="E794" s="51">
        <v>38</v>
      </c>
    </row>
    <row r="795" spans="1:5" x14ac:dyDescent="0.25">
      <c r="A795" s="51" t="s">
        <v>1574</v>
      </c>
      <c r="B795" s="51">
        <v>30.23</v>
      </c>
      <c r="C795" s="51">
        <v>6.94</v>
      </c>
      <c r="D795" s="52">
        <v>6571.02</v>
      </c>
      <c r="E795" s="51">
        <v>41</v>
      </c>
    </row>
    <row r="796" spans="1:5" x14ac:dyDescent="0.25">
      <c r="A796" s="51" t="s">
        <v>1573</v>
      </c>
      <c r="B796" s="51">
        <v>51.14</v>
      </c>
      <c r="C796" s="51">
        <v>4.05</v>
      </c>
      <c r="D796" s="52">
        <v>6571.54</v>
      </c>
      <c r="E796" s="51">
        <v>38</v>
      </c>
    </row>
    <row r="797" spans="1:5" x14ac:dyDescent="0.25">
      <c r="A797" s="51" t="s">
        <v>1572</v>
      </c>
      <c r="B797" s="51">
        <v>24.32</v>
      </c>
      <c r="C797" s="51">
        <v>10.220000000000001</v>
      </c>
      <c r="D797" s="52">
        <v>6593.51</v>
      </c>
      <c r="E797" s="51">
        <v>40</v>
      </c>
    </row>
    <row r="798" spans="1:5" x14ac:dyDescent="0.25">
      <c r="A798" s="51" t="s">
        <v>1571</v>
      </c>
      <c r="B798" s="51">
        <v>38.06</v>
      </c>
      <c r="C798" s="51">
        <v>9.24</v>
      </c>
      <c r="D798" s="52">
        <v>6600.21</v>
      </c>
      <c r="E798" s="51">
        <v>40</v>
      </c>
    </row>
    <row r="799" spans="1:5" x14ac:dyDescent="0.25">
      <c r="A799" s="51" t="s">
        <v>1570</v>
      </c>
      <c r="B799" s="51">
        <v>37.700000000000003</v>
      </c>
      <c r="C799" s="51">
        <v>8.6</v>
      </c>
      <c r="D799" s="52">
        <v>6600.36</v>
      </c>
      <c r="E799" s="51">
        <v>40</v>
      </c>
    </row>
    <row r="800" spans="1:5" x14ac:dyDescent="0.25">
      <c r="A800" s="51" t="s">
        <v>1569</v>
      </c>
      <c r="B800" s="51">
        <v>44</v>
      </c>
      <c r="C800" s="51">
        <v>9.32</v>
      </c>
      <c r="D800" s="52">
        <v>6610.11</v>
      </c>
      <c r="E800" s="51">
        <v>40</v>
      </c>
    </row>
    <row r="801" spans="1:5" x14ac:dyDescent="0.25">
      <c r="A801" s="51" t="s">
        <v>1568</v>
      </c>
      <c r="B801" s="51">
        <v>41.45</v>
      </c>
      <c r="C801" s="51">
        <v>6.12</v>
      </c>
      <c r="D801" s="52">
        <v>6630.31</v>
      </c>
      <c r="E801" s="51">
        <v>49</v>
      </c>
    </row>
    <row r="802" spans="1:5" x14ac:dyDescent="0.25">
      <c r="A802" s="51" t="s">
        <v>1567</v>
      </c>
      <c r="B802" s="51">
        <v>25.364999999999998</v>
      </c>
      <c r="C802" s="51">
        <v>9.19</v>
      </c>
      <c r="D802" s="52">
        <v>6638.16</v>
      </c>
      <c r="E802" s="51">
        <v>19</v>
      </c>
    </row>
    <row r="803" spans="1:5" x14ac:dyDescent="0.25">
      <c r="A803" s="51" t="s">
        <v>1566</v>
      </c>
      <c r="B803" s="51">
        <v>34.56</v>
      </c>
      <c r="C803" s="51">
        <v>5.84</v>
      </c>
      <c r="D803" s="52">
        <v>6639.3</v>
      </c>
      <c r="E803" s="51">
        <v>33</v>
      </c>
    </row>
    <row r="804" spans="1:5" x14ac:dyDescent="0.25">
      <c r="A804" s="51" t="s">
        <v>1565</v>
      </c>
      <c r="B804" s="51">
        <v>28.2</v>
      </c>
      <c r="C804" s="51">
        <v>7.19</v>
      </c>
      <c r="D804" s="52">
        <v>6640.54</v>
      </c>
      <c r="E804" s="51">
        <v>38</v>
      </c>
    </row>
    <row r="805" spans="1:5" x14ac:dyDescent="0.25">
      <c r="A805" s="51" t="s">
        <v>1564</v>
      </c>
      <c r="B805" s="51">
        <v>30.43</v>
      </c>
      <c r="C805" s="51">
        <v>9.39</v>
      </c>
      <c r="D805" s="52">
        <v>6651.26</v>
      </c>
      <c r="E805" s="51">
        <v>52</v>
      </c>
    </row>
    <row r="806" spans="1:5" x14ac:dyDescent="0.25">
      <c r="A806" s="51" t="s">
        <v>1563</v>
      </c>
      <c r="B806" s="51">
        <v>32.395000000000003</v>
      </c>
      <c r="C806" s="51">
        <v>4.2699999999999996</v>
      </c>
      <c r="D806" s="52">
        <v>6652.53</v>
      </c>
      <c r="E806" s="51">
        <v>38</v>
      </c>
    </row>
    <row r="807" spans="1:5" x14ac:dyDescent="0.25">
      <c r="A807" s="51" t="s">
        <v>1562</v>
      </c>
      <c r="B807" s="51">
        <v>24.035</v>
      </c>
      <c r="C807" s="51">
        <v>11.71</v>
      </c>
      <c r="D807" s="52">
        <v>6653.79</v>
      </c>
      <c r="E807" s="51">
        <v>33</v>
      </c>
    </row>
    <row r="808" spans="1:5" x14ac:dyDescent="0.25">
      <c r="A808" s="51" t="s">
        <v>1561</v>
      </c>
      <c r="B808" s="51">
        <v>37.119999999999997</v>
      </c>
      <c r="C808" s="51">
        <v>5.29</v>
      </c>
      <c r="D808" s="52">
        <v>6664.32</v>
      </c>
      <c r="E808" s="51">
        <v>40</v>
      </c>
    </row>
    <row r="809" spans="1:5" x14ac:dyDescent="0.25">
      <c r="A809" s="51" t="s">
        <v>1560</v>
      </c>
      <c r="B809" s="51">
        <v>34.840000000000003</v>
      </c>
      <c r="C809" s="51">
        <v>6</v>
      </c>
      <c r="D809" s="52">
        <v>6664.69</v>
      </c>
      <c r="E809" s="51">
        <v>41</v>
      </c>
    </row>
    <row r="810" spans="1:5" x14ac:dyDescent="0.25">
      <c r="A810" s="51" t="s">
        <v>1559</v>
      </c>
      <c r="B810" s="51">
        <v>29.53</v>
      </c>
      <c r="C810" s="51">
        <v>10.64</v>
      </c>
      <c r="D810" s="52">
        <v>6666.24</v>
      </c>
      <c r="E810" s="51">
        <v>33</v>
      </c>
    </row>
    <row r="811" spans="1:5" x14ac:dyDescent="0.25">
      <c r="A811" s="51" t="s">
        <v>1558</v>
      </c>
      <c r="B811" s="51">
        <v>42.51</v>
      </c>
      <c r="C811" s="51">
        <v>8.2100000000000009</v>
      </c>
      <c r="D811" s="52">
        <v>6686.43</v>
      </c>
      <c r="E811" s="51">
        <v>37</v>
      </c>
    </row>
    <row r="812" spans="1:5" x14ac:dyDescent="0.25">
      <c r="A812" s="51" t="s">
        <v>1557</v>
      </c>
      <c r="B812" s="51">
        <v>38.14</v>
      </c>
      <c r="C812" s="51">
        <v>5.58</v>
      </c>
      <c r="D812" s="52">
        <v>6700.56</v>
      </c>
      <c r="E812" s="51">
        <v>54</v>
      </c>
    </row>
    <row r="813" spans="1:5" x14ac:dyDescent="0.25">
      <c r="A813" s="51" t="s">
        <v>1556</v>
      </c>
      <c r="B813" s="51">
        <v>39.93</v>
      </c>
      <c r="C813" s="51">
        <v>8.75</v>
      </c>
      <c r="D813" s="52">
        <v>6706.47</v>
      </c>
      <c r="E813" s="51">
        <v>51</v>
      </c>
    </row>
    <row r="814" spans="1:5" x14ac:dyDescent="0.25">
      <c r="A814" s="51" t="s">
        <v>1555</v>
      </c>
      <c r="B814" s="51">
        <v>38.83</v>
      </c>
      <c r="C814" s="51">
        <v>11.86</v>
      </c>
      <c r="D814" s="52">
        <v>6710.19</v>
      </c>
      <c r="E814" s="51">
        <v>39</v>
      </c>
    </row>
    <row r="815" spans="1:5" x14ac:dyDescent="0.25">
      <c r="A815" s="51" t="s">
        <v>1554</v>
      </c>
      <c r="B815" s="51">
        <v>37.4</v>
      </c>
      <c r="C815" s="51">
        <v>11.46</v>
      </c>
      <c r="D815" s="52">
        <v>6721.37</v>
      </c>
      <c r="E815" s="51">
        <v>28</v>
      </c>
    </row>
    <row r="816" spans="1:5" x14ac:dyDescent="0.25">
      <c r="A816" s="51" t="s">
        <v>1553</v>
      </c>
      <c r="B816" s="51">
        <v>21.4</v>
      </c>
      <c r="C816" s="51">
        <v>9.0299999999999994</v>
      </c>
      <c r="D816" s="52">
        <v>6737.98</v>
      </c>
      <c r="E816" s="51">
        <v>44</v>
      </c>
    </row>
    <row r="817" spans="1:5" x14ac:dyDescent="0.25">
      <c r="A817" s="51" t="s">
        <v>1552</v>
      </c>
      <c r="B817" s="51">
        <v>38.380000000000003</v>
      </c>
      <c r="C817" s="51">
        <v>8.26</v>
      </c>
      <c r="D817" s="52">
        <v>6738.84</v>
      </c>
      <c r="E817" s="51">
        <v>54</v>
      </c>
    </row>
    <row r="818" spans="1:5" x14ac:dyDescent="0.25">
      <c r="A818" s="51" t="s">
        <v>1551</v>
      </c>
      <c r="B818" s="51">
        <v>33.659999999999997</v>
      </c>
      <c r="C818" s="51">
        <v>5.42</v>
      </c>
      <c r="D818" s="52">
        <v>6746.74</v>
      </c>
      <c r="E818" s="51">
        <v>36</v>
      </c>
    </row>
    <row r="819" spans="1:5" x14ac:dyDescent="0.25">
      <c r="A819" s="51" t="s">
        <v>1550</v>
      </c>
      <c r="B819" s="51">
        <v>31.79</v>
      </c>
      <c r="C819" s="51">
        <v>11.33</v>
      </c>
      <c r="D819" s="52">
        <v>6748.59</v>
      </c>
      <c r="E819" s="51">
        <v>37</v>
      </c>
    </row>
    <row r="820" spans="1:5" x14ac:dyDescent="0.25">
      <c r="A820" s="51" t="s">
        <v>1549</v>
      </c>
      <c r="B820" s="51">
        <v>29.7</v>
      </c>
      <c r="C820" s="51">
        <v>7.69</v>
      </c>
      <c r="D820" s="52">
        <v>6749.63</v>
      </c>
      <c r="E820" s="51">
        <v>52</v>
      </c>
    </row>
    <row r="821" spans="1:5" x14ac:dyDescent="0.25">
      <c r="A821" s="51" t="s">
        <v>1548</v>
      </c>
      <c r="B821" s="51">
        <v>25.46</v>
      </c>
      <c r="C821" s="51">
        <v>8.77</v>
      </c>
      <c r="D821" s="52">
        <v>6750.27</v>
      </c>
      <c r="E821" s="51">
        <v>56</v>
      </c>
    </row>
    <row r="822" spans="1:5" x14ac:dyDescent="0.25">
      <c r="A822" s="51" t="s">
        <v>1547</v>
      </c>
      <c r="B822" s="51">
        <v>39.14</v>
      </c>
      <c r="C822" s="51">
        <v>4.91</v>
      </c>
      <c r="D822" s="52">
        <v>6753.04</v>
      </c>
      <c r="E822" s="51">
        <v>34</v>
      </c>
    </row>
    <row r="823" spans="1:5" x14ac:dyDescent="0.25">
      <c r="A823" s="51" t="s">
        <v>1546</v>
      </c>
      <c r="B823" s="51">
        <v>41.2</v>
      </c>
      <c r="C823" s="51">
        <v>4.95</v>
      </c>
      <c r="D823" s="52">
        <v>6770.19</v>
      </c>
      <c r="E823" s="51">
        <v>41</v>
      </c>
    </row>
    <row r="824" spans="1:5" x14ac:dyDescent="0.25">
      <c r="A824" s="51" t="s">
        <v>1545</v>
      </c>
      <c r="B824" s="51">
        <v>28.81</v>
      </c>
      <c r="C824" s="51">
        <v>10.8</v>
      </c>
      <c r="D824" s="52">
        <v>6775.96</v>
      </c>
      <c r="E824" s="51">
        <v>41</v>
      </c>
    </row>
    <row r="825" spans="1:5" x14ac:dyDescent="0.25">
      <c r="A825" s="51" t="s">
        <v>1544</v>
      </c>
      <c r="B825" s="51">
        <v>37.409999999999997</v>
      </c>
      <c r="C825" s="51">
        <v>7.21</v>
      </c>
      <c r="D825" s="52">
        <v>6781.35</v>
      </c>
      <c r="E825" s="51">
        <v>41</v>
      </c>
    </row>
    <row r="826" spans="1:5" x14ac:dyDescent="0.25">
      <c r="A826" s="51" t="s">
        <v>1543</v>
      </c>
      <c r="B826" s="51">
        <v>52.54</v>
      </c>
      <c r="C826" s="51">
        <v>5.12</v>
      </c>
      <c r="D826" s="52">
        <v>6781.52</v>
      </c>
      <c r="E826" s="51">
        <v>42</v>
      </c>
    </row>
    <row r="827" spans="1:5" x14ac:dyDescent="0.25">
      <c r="A827" s="51" t="s">
        <v>1542</v>
      </c>
      <c r="B827" s="51">
        <v>17.29</v>
      </c>
      <c r="C827" s="51">
        <v>4.62</v>
      </c>
      <c r="D827" s="52">
        <v>6796.86</v>
      </c>
      <c r="E827" s="51">
        <v>37</v>
      </c>
    </row>
    <row r="828" spans="1:5" x14ac:dyDescent="0.25">
      <c r="A828" s="51" t="s">
        <v>1541</v>
      </c>
      <c r="B828" s="51">
        <v>31.74</v>
      </c>
      <c r="C828" s="51">
        <v>7.68</v>
      </c>
      <c r="D828" s="52">
        <v>6799.46</v>
      </c>
      <c r="E828" s="51">
        <v>31</v>
      </c>
    </row>
    <row r="829" spans="1:5" x14ac:dyDescent="0.25">
      <c r="A829" s="51" t="s">
        <v>1540</v>
      </c>
      <c r="B829" s="51">
        <v>26.504999999999999</v>
      </c>
      <c r="C829" s="51">
        <v>6.79</v>
      </c>
      <c r="D829" s="52">
        <v>6809.46</v>
      </c>
      <c r="E829" s="51">
        <v>47</v>
      </c>
    </row>
    <row r="830" spans="1:5" x14ac:dyDescent="0.25">
      <c r="A830" s="51" t="s">
        <v>1539</v>
      </c>
      <c r="B830" s="51">
        <v>36.479999999999997</v>
      </c>
      <c r="C830" s="51">
        <v>11.09</v>
      </c>
      <c r="D830" s="52">
        <v>6827.69</v>
      </c>
      <c r="E830" s="51">
        <v>28</v>
      </c>
    </row>
    <row r="831" spans="1:5" x14ac:dyDescent="0.25">
      <c r="A831" s="51" t="s">
        <v>1538</v>
      </c>
      <c r="B831" s="51">
        <v>39.159999999999997</v>
      </c>
      <c r="C831" s="51">
        <v>5.24</v>
      </c>
      <c r="D831" s="52">
        <v>6837.37</v>
      </c>
      <c r="E831" s="51">
        <v>43</v>
      </c>
    </row>
    <row r="832" spans="1:5" x14ac:dyDescent="0.25">
      <c r="A832" s="51" t="s">
        <v>1537</v>
      </c>
      <c r="B832" s="51">
        <v>28.22</v>
      </c>
      <c r="C832" s="51">
        <v>7.51</v>
      </c>
      <c r="D832" s="52">
        <v>6842.28</v>
      </c>
      <c r="E832" s="51">
        <v>22</v>
      </c>
    </row>
    <row r="833" spans="1:5" x14ac:dyDescent="0.25">
      <c r="A833" s="51" t="s">
        <v>1536</v>
      </c>
      <c r="B833" s="51">
        <v>35</v>
      </c>
      <c r="C833" s="51">
        <v>4.13</v>
      </c>
      <c r="D833" s="52">
        <v>6843.17</v>
      </c>
      <c r="E833" s="51">
        <v>45</v>
      </c>
    </row>
    <row r="834" spans="1:5" x14ac:dyDescent="0.25">
      <c r="A834" s="51" t="s">
        <v>1535</v>
      </c>
      <c r="B834" s="51">
        <v>36.24</v>
      </c>
      <c r="C834" s="51">
        <v>8.3800000000000008</v>
      </c>
      <c r="D834" s="52">
        <v>6849.03</v>
      </c>
      <c r="E834" s="51">
        <v>43</v>
      </c>
    </row>
    <row r="835" spans="1:5" x14ac:dyDescent="0.25">
      <c r="A835" s="51" t="s">
        <v>1534</v>
      </c>
      <c r="B835" s="51">
        <v>36.954999999999998</v>
      </c>
      <c r="C835" s="51">
        <v>8.07</v>
      </c>
      <c r="D835" s="52">
        <v>6858.48</v>
      </c>
      <c r="E835" s="51">
        <v>41</v>
      </c>
    </row>
    <row r="836" spans="1:5" x14ac:dyDescent="0.25">
      <c r="A836" s="51" t="s">
        <v>1533</v>
      </c>
      <c r="B836" s="51">
        <v>29.64</v>
      </c>
      <c r="C836" s="51">
        <v>8.9499999999999993</v>
      </c>
      <c r="D836" s="52">
        <v>6863.49</v>
      </c>
      <c r="E836" s="51">
        <v>44</v>
      </c>
    </row>
    <row r="837" spans="1:5" x14ac:dyDescent="0.25">
      <c r="A837" s="51" t="s">
        <v>1532</v>
      </c>
      <c r="B837" s="51">
        <v>42.74</v>
      </c>
      <c r="C837" s="51">
        <v>6.31</v>
      </c>
      <c r="D837" s="52">
        <v>6868.39</v>
      </c>
      <c r="E837" s="51">
        <v>53</v>
      </c>
    </row>
    <row r="838" spans="1:5" x14ac:dyDescent="0.25">
      <c r="A838" s="51" t="s">
        <v>1531</v>
      </c>
      <c r="B838" s="51">
        <v>36.130000000000003</v>
      </c>
      <c r="C838" s="51">
        <v>7.19</v>
      </c>
      <c r="D838" s="52">
        <v>6875.96</v>
      </c>
      <c r="E838" s="51">
        <v>41</v>
      </c>
    </row>
    <row r="839" spans="1:5" x14ac:dyDescent="0.25">
      <c r="A839" s="51" t="s">
        <v>1530</v>
      </c>
      <c r="B839" s="51">
        <v>31.55</v>
      </c>
      <c r="C839" s="51">
        <v>6.11</v>
      </c>
      <c r="D839" s="52">
        <v>6876.53</v>
      </c>
      <c r="E839" s="51">
        <v>18</v>
      </c>
    </row>
    <row r="840" spans="1:5" x14ac:dyDescent="0.25">
      <c r="A840" s="51" t="s">
        <v>1529</v>
      </c>
      <c r="B840" s="51">
        <v>52.75</v>
      </c>
      <c r="C840" s="51">
        <v>6.02</v>
      </c>
      <c r="D840" s="52">
        <v>6877.98</v>
      </c>
      <c r="E840" s="51">
        <v>37</v>
      </c>
    </row>
    <row r="841" spans="1:5" x14ac:dyDescent="0.25">
      <c r="A841" s="51" t="s">
        <v>1528</v>
      </c>
      <c r="B841" s="51">
        <v>36.67</v>
      </c>
      <c r="C841" s="51">
        <v>11.86</v>
      </c>
      <c r="D841" s="52">
        <v>6895.19</v>
      </c>
      <c r="E841" s="51">
        <v>33</v>
      </c>
    </row>
    <row r="842" spans="1:5" x14ac:dyDescent="0.25">
      <c r="A842" s="51" t="s">
        <v>1527</v>
      </c>
      <c r="B842" s="51">
        <v>38.06</v>
      </c>
      <c r="C842" s="51">
        <v>8.25</v>
      </c>
      <c r="D842" s="52">
        <v>6933.24</v>
      </c>
      <c r="E842" s="51">
        <v>38</v>
      </c>
    </row>
    <row r="843" spans="1:5" x14ac:dyDescent="0.25">
      <c r="A843" s="51" t="s">
        <v>1526</v>
      </c>
      <c r="B843" s="51">
        <v>38</v>
      </c>
      <c r="C843" s="51">
        <v>8.1300000000000008</v>
      </c>
      <c r="D843" s="52">
        <v>6938.11</v>
      </c>
      <c r="E843" s="51">
        <v>44</v>
      </c>
    </row>
    <row r="844" spans="1:5" x14ac:dyDescent="0.25">
      <c r="A844" s="51" t="s">
        <v>1525</v>
      </c>
      <c r="B844" s="51">
        <v>35.1</v>
      </c>
      <c r="C844" s="51">
        <v>10.1</v>
      </c>
      <c r="D844" s="52">
        <v>6940.91</v>
      </c>
      <c r="E844" s="51">
        <v>42</v>
      </c>
    </row>
    <row r="845" spans="1:5" x14ac:dyDescent="0.25">
      <c r="A845" s="51" t="s">
        <v>1524</v>
      </c>
      <c r="B845" s="51">
        <v>33.82</v>
      </c>
      <c r="C845" s="51">
        <v>5.89</v>
      </c>
      <c r="D845" s="52">
        <v>6940.94</v>
      </c>
      <c r="E845" s="51">
        <v>42</v>
      </c>
    </row>
    <row r="846" spans="1:5" x14ac:dyDescent="0.25">
      <c r="A846" s="51" t="s">
        <v>1523</v>
      </c>
      <c r="B846" s="51">
        <v>37.43</v>
      </c>
      <c r="C846" s="51">
        <v>4.97</v>
      </c>
      <c r="D846" s="52">
        <v>6948.7</v>
      </c>
      <c r="E846" s="51">
        <v>44</v>
      </c>
    </row>
    <row r="847" spans="1:5" x14ac:dyDescent="0.25">
      <c r="A847" s="51" t="s">
        <v>1522</v>
      </c>
      <c r="B847" s="51">
        <v>30.5</v>
      </c>
      <c r="C847" s="51">
        <v>9.9</v>
      </c>
      <c r="D847" s="52">
        <v>6951.12</v>
      </c>
      <c r="E847" s="51">
        <v>42</v>
      </c>
    </row>
    <row r="848" spans="1:5" x14ac:dyDescent="0.25">
      <c r="A848" s="51" t="s">
        <v>1521</v>
      </c>
      <c r="B848" s="51">
        <v>24.53</v>
      </c>
      <c r="C848" s="51">
        <v>9.0500000000000007</v>
      </c>
      <c r="D848" s="52">
        <v>6965.21</v>
      </c>
      <c r="E848" s="51">
        <v>48</v>
      </c>
    </row>
    <row r="849" spans="1:5" x14ac:dyDescent="0.25">
      <c r="A849" s="51" t="s">
        <v>1520</v>
      </c>
      <c r="B849" s="51">
        <v>25.74</v>
      </c>
      <c r="C849" s="51">
        <v>10.93</v>
      </c>
      <c r="D849" s="52">
        <v>6985.51</v>
      </c>
      <c r="E849" s="51">
        <v>37</v>
      </c>
    </row>
    <row r="850" spans="1:5" x14ac:dyDescent="0.25">
      <c r="A850" s="51" t="s">
        <v>1519</v>
      </c>
      <c r="B850" s="51">
        <v>34.08</v>
      </c>
      <c r="C850" s="51">
        <v>7.58</v>
      </c>
      <c r="D850" s="52">
        <v>6986.7</v>
      </c>
      <c r="E850" s="51">
        <v>40</v>
      </c>
    </row>
    <row r="851" spans="1:5" x14ac:dyDescent="0.25">
      <c r="A851" s="51" t="s">
        <v>1518</v>
      </c>
      <c r="B851" s="51">
        <v>31.35</v>
      </c>
      <c r="C851" s="51">
        <v>11</v>
      </c>
      <c r="D851" s="52">
        <v>6989.95</v>
      </c>
      <c r="E851" s="51">
        <v>40</v>
      </c>
    </row>
    <row r="852" spans="1:5" x14ac:dyDescent="0.25">
      <c r="A852" s="51" t="s">
        <v>1517</v>
      </c>
      <c r="B852" s="51">
        <v>26.79</v>
      </c>
      <c r="C852" s="51">
        <v>5.0599999999999996</v>
      </c>
      <c r="D852" s="52">
        <v>7003.1</v>
      </c>
      <c r="E852" s="51">
        <v>53</v>
      </c>
    </row>
    <row r="853" spans="1:5" x14ac:dyDescent="0.25">
      <c r="A853" s="51" t="s">
        <v>1516</v>
      </c>
      <c r="B853" s="51">
        <v>42.78</v>
      </c>
      <c r="C853" s="51">
        <v>6.11</v>
      </c>
      <c r="D853" s="52">
        <v>7033.08</v>
      </c>
      <c r="E853" s="51">
        <v>45</v>
      </c>
    </row>
    <row r="854" spans="1:5" x14ac:dyDescent="0.25">
      <c r="A854" s="51" t="s">
        <v>1515</v>
      </c>
      <c r="B854" s="51">
        <v>46.75</v>
      </c>
      <c r="C854" s="51">
        <v>6.66</v>
      </c>
      <c r="D854" s="52">
        <v>7042.11</v>
      </c>
      <c r="E854" s="51">
        <v>27</v>
      </c>
    </row>
    <row r="855" spans="1:5" x14ac:dyDescent="0.25">
      <c r="A855" s="51" t="s">
        <v>1514</v>
      </c>
      <c r="B855" s="51">
        <v>32.15</v>
      </c>
      <c r="C855" s="51">
        <v>4.0199999999999996</v>
      </c>
      <c r="D855" s="52">
        <v>7045.5</v>
      </c>
      <c r="E855" s="51">
        <v>42</v>
      </c>
    </row>
    <row r="856" spans="1:5" x14ac:dyDescent="0.25">
      <c r="A856" s="51" t="s">
        <v>1513</v>
      </c>
      <c r="B856" s="51">
        <v>43.4</v>
      </c>
      <c r="C856" s="51">
        <v>8.81</v>
      </c>
      <c r="D856" s="52">
        <v>7046.72</v>
      </c>
      <c r="E856" s="51">
        <v>42</v>
      </c>
    </row>
    <row r="857" spans="1:5" x14ac:dyDescent="0.25">
      <c r="A857" s="51" t="s">
        <v>1512</v>
      </c>
      <c r="B857" s="51">
        <v>31.57</v>
      </c>
      <c r="C857" s="51">
        <v>7.92</v>
      </c>
      <c r="D857" s="52">
        <v>7050.02</v>
      </c>
      <c r="E857" s="51">
        <v>42</v>
      </c>
    </row>
    <row r="858" spans="1:5" x14ac:dyDescent="0.25">
      <c r="A858" s="51" t="s">
        <v>1511</v>
      </c>
      <c r="B858" s="51">
        <v>24.32</v>
      </c>
      <c r="C858" s="51">
        <v>7.48</v>
      </c>
      <c r="D858" s="52">
        <v>7050.64</v>
      </c>
      <c r="E858" s="51">
        <v>42</v>
      </c>
    </row>
    <row r="859" spans="1:5" x14ac:dyDescent="0.25">
      <c r="A859" s="51" t="s">
        <v>1510</v>
      </c>
      <c r="B859" s="51">
        <v>31.07</v>
      </c>
      <c r="C859" s="51">
        <v>4.62</v>
      </c>
      <c r="D859" s="52">
        <v>7054.41</v>
      </c>
      <c r="E859" s="51">
        <v>44</v>
      </c>
    </row>
    <row r="860" spans="1:5" x14ac:dyDescent="0.25">
      <c r="A860" s="51" t="s">
        <v>1509</v>
      </c>
      <c r="B860" s="51">
        <v>35.814999999999998</v>
      </c>
      <c r="C860" s="51">
        <v>8.4700000000000006</v>
      </c>
      <c r="D860" s="52">
        <v>7077.19</v>
      </c>
      <c r="E860" s="51">
        <v>40</v>
      </c>
    </row>
    <row r="861" spans="1:5" x14ac:dyDescent="0.25">
      <c r="A861" s="51" t="s">
        <v>1508</v>
      </c>
      <c r="B861" s="51">
        <v>40.81</v>
      </c>
      <c r="C861" s="51">
        <v>10.58</v>
      </c>
      <c r="D861" s="52">
        <v>7096.98</v>
      </c>
      <c r="E861" s="51">
        <v>30</v>
      </c>
    </row>
    <row r="862" spans="1:5" x14ac:dyDescent="0.25">
      <c r="A862" s="51" t="s">
        <v>1507</v>
      </c>
      <c r="B862" s="51">
        <v>24.605</v>
      </c>
      <c r="C862" s="51">
        <v>7.48</v>
      </c>
      <c r="D862" s="52">
        <v>7106.81</v>
      </c>
      <c r="E862" s="51">
        <v>35</v>
      </c>
    </row>
    <row r="863" spans="1:5" x14ac:dyDescent="0.25">
      <c r="A863" s="51" t="s">
        <v>1506</v>
      </c>
      <c r="B863" s="51">
        <v>21.47</v>
      </c>
      <c r="C863" s="51">
        <v>7.82</v>
      </c>
      <c r="D863" s="52">
        <v>7125.25</v>
      </c>
      <c r="E863" s="51">
        <v>54</v>
      </c>
    </row>
    <row r="864" spans="1:5" x14ac:dyDescent="0.25">
      <c r="A864" s="51" t="s">
        <v>1505</v>
      </c>
      <c r="B864" s="51">
        <v>52.89</v>
      </c>
      <c r="C864" s="51">
        <v>4.96</v>
      </c>
      <c r="D864" s="52">
        <v>7128.64</v>
      </c>
      <c r="E864" s="51">
        <v>29</v>
      </c>
    </row>
    <row r="865" spans="1:5" x14ac:dyDescent="0.25">
      <c r="A865" s="51" t="s">
        <v>1504</v>
      </c>
      <c r="B865" s="51">
        <v>32.965000000000003</v>
      </c>
      <c r="C865" s="51">
        <v>6.15</v>
      </c>
      <c r="D865" s="52">
        <v>7133.9</v>
      </c>
      <c r="E865" s="51">
        <v>38</v>
      </c>
    </row>
    <row r="866" spans="1:5" x14ac:dyDescent="0.25">
      <c r="A866" s="51" t="s">
        <v>1503</v>
      </c>
      <c r="B866" s="51">
        <v>36.799999999999997</v>
      </c>
      <c r="C866" s="51">
        <v>4.62</v>
      </c>
      <c r="D866" s="52">
        <v>7144.4</v>
      </c>
      <c r="E866" s="51">
        <v>23</v>
      </c>
    </row>
    <row r="867" spans="1:5" x14ac:dyDescent="0.25">
      <c r="A867" s="51" t="s">
        <v>1502</v>
      </c>
      <c r="B867" s="51">
        <v>34.299999999999997</v>
      </c>
      <c r="C867" s="51">
        <v>4.87</v>
      </c>
      <c r="D867" s="52">
        <v>7144.86</v>
      </c>
      <c r="E867" s="51">
        <v>38</v>
      </c>
    </row>
    <row r="868" spans="1:5" x14ac:dyDescent="0.25">
      <c r="A868" s="51" t="s">
        <v>1501</v>
      </c>
      <c r="B868" s="51">
        <v>35.244999999999997</v>
      </c>
      <c r="C868" s="51">
        <v>4.63</v>
      </c>
      <c r="D868" s="52">
        <v>7147.11</v>
      </c>
      <c r="E868" s="51">
        <v>46</v>
      </c>
    </row>
    <row r="869" spans="1:5" x14ac:dyDescent="0.25">
      <c r="A869" s="51" t="s">
        <v>1500</v>
      </c>
      <c r="B869" s="51">
        <v>26.23</v>
      </c>
      <c r="C869" s="51">
        <v>11.93</v>
      </c>
      <c r="D869" s="52">
        <v>7147.47</v>
      </c>
      <c r="E869" s="51">
        <v>44</v>
      </c>
    </row>
    <row r="870" spans="1:5" x14ac:dyDescent="0.25">
      <c r="A870" s="51" t="s">
        <v>1499</v>
      </c>
      <c r="B870" s="51">
        <v>36.1</v>
      </c>
      <c r="C870" s="51">
        <v>5.65</v>
      </c>
      <c r="D870" s="52">
        <v>7151.09</v>
      </c>
      <c r="E870" s="51">
        <v>38</v>
      </c>
    </row>
    <row r="871" spans="1:5" x14ac:dyDescent="0.25">
      <c r="A871" s="51" t="s">
        <v>1498</v>
      </c>
      <c r="B871" s="51">
        <v>37.1</v>
      </c>
      <c r="C871" s="51">
        <v>11.21</v>
      </c>
      <c r="D871" s="52">
        <v>7152.67</v>
      </c>
      <c r="E871" s="51">
        <v>44</v>
      </c>
    </row>
    <row r="872" spans="1:5" x14ac:dyDescent="0.25">
      <c r="A872" s="51" t="s">
        <v>1497</v>
      </c>
      <c r="B872" s="51">
        <v>27.5</v>
      </c>
      <c r="C872" s="51">
        <v>10.62</v>
      </c>
      <c r="D872" s="52">
        <v>7153.55</v>
      </c>
      <c r="E872" s="51">
        <v>41</v>
      </c>
    </row>
    <row r="873" spans="1:5" x14ac:dyDescent="0.25">
      <c r="A873" s="51" t="s">
        <v>1496</v>
      </c>
      <c r="B873" s="51">
        <v>24.7</v>
      </c>
      <c r="C873" s="51">
        <v>10.7</v>
      </c>
      <c r="D873" s="52">
        <v>7160.09</v>
      </c>
      <c r="E873" s="51">
        <v>42</v>
      </c>
    </row>
    <row r="874" spans="1:5" x14ac:dyDescent="0.25">
      <c r="A874" s="51" t="s">
        <v>1495</v>
      </c>
      <c r="B874" s="51">
        <v>26.78</v>
      </c>
      <c r="C874" s="51">
        <v>10.02</v>
      </c>
      <c r="D874" s="52">
        <v>7160.33</v>
      </c>
      <c r="E874" s="51">
        <v>42</v>
      </c>
    </row>
    <row r="875" spans="1:5" x14ac:dyDescent="0.25">
      <c r="A875" s="51" t="s">
        <v>1494</v>
      </c>
      <c r="B875" s="51">
        <v>45.8</v>
      </c>
      <c r="C875" s="51">
        <v>4.8499999999999996</v>
      </c>
      <c r="D875" s="52">
        <v>7162.01</v>
      </c>
      <c r="E875" s="51">
        <v>42</v>
      </c>
    </row>
    <row r="876" spans="1:5" x14ac:dyDescent="0.25">
      <c r="A876" s="51" t="s">
        <v>1493</v>
      </c>
      <c r="B876" s="51">
        <v>29</v>
      </c>
      <c r="C876" s="51">
        <v>4.3899999999999997</v>
      </c>
      <c r="D876" s="52">
        <v>7173.36</v>
      </c>
      <c r="E876" s="51">
        <v>40</v>
      </c>
    </row>
    <row r="877" spans="1:5" x14ac:dyDescent="0.25">
      <c r="A877" s="51" t="s">
        <v>1492</v>
      </c>
      <c r="B877" s="51">
        <v>33.534999999999997</v>
      </c>
      <c r="C877" s="51">
        <v>8.24</v>
      </c>
      <c r="D877" s="52">
        <v>7175.51</v>
      </c>
      <c r="E877" s="51">
        <v>47</v>
      </c>
    </row>
    <row r="878" spans="1:5" x14ac:dyDescent="0.25">
      <c r="A878" s="51" t="s">
        <v>1491</v>
      </c>
      <c r="B878" s="51">
        <v>32.774999999999999</v>
      </c>
      <c r="C878" s="51">
        <v>9.77</v>
      </c>
      <c r="D878" s="52">
        <v>7179.52</v>
      </c>
      <c r="E878" s="51">
        <v>54</v>
      </c>
    </row>
    <row r="879" spans="1:5" x14ac:dyDescent="0.25">
      <c r="A879" s="51" t="s">
        <v>1490</v>
      </c>
      <c r="B879" s="51">
        <v>37.51</v>
      </c>
      <c r="C879" s="51">
        <v>5.5</v>
      </c>
      <c r="D879" s="52">
        <v>7196.87</v>
      </c>
      <c r="E879" s="51">
        <v>40</v>
      </c>
    </row>
    <row r="880" spans="1:5" x14ac:dyDescent="0.25">
      <c r="A880" s="51" t="s">
        <v>1489</v>
      </c>
      <c r="B880" s="51">
        <v>39.86</v>
      </c>
      <c r="C880" s="51">
        <v>11.84</v>
      </c>
      <c r="D880" s="52">
        <v>7201.7</v>
      </c>
      <c r="E880" s="51">
        <v>39</v>
      </c>
    </row>
    <row r="881" spans="1:5" x14ac:dyDescent="0.25">
      <c r="A881" s="51" t="s">
        <v>1488</v>
      </c>
      <c r="B881" s="51">
        <v>42.13</v>
      </c>
      <c r="C881" s="51">
        <v>4.66</v>
      </c>
      <c r="D881" s="52">
        <v>7209.49</v>
      </c>
      <c r="E881" s="51">
        <v>39</v>
      </c>
    </row>
    <row r="882" spans="1:5" x14ac:dyDescent="0.25">
      <c r="A882" s="51" t="s">
        <v>1487</v>
      </c>
      <c r="B882" s="51">
        <v>35.99</v>
      </c>
      <c r="C882" s="51">
        <v>11.11</v>
      </c>
      <c r="D882" s="52">
        <v>7220.25</v>
      </c>
      <c r="E882" s="51">
        <v>31</v>
      </c>
    </row>
    <row r="883" spans="1:5" x14ac:dyDescent="0.25">
      <c r="A883" s="51" t="s">
        <v>1486</v>
      </c>
      <c r="B883" s="51">
        <v>35.200000000000003</v>
      </c>
      <c r="C883" s="51">
        <v>7.72</v>
      </c>
      <c r="D883" s="52">
        <v>7222.79</v>
      </c>
      <c r="E883" s="51">
        <v>45</v>
      </c>
    </row>
    <row r="884" spans="1:5" x14ac:dyDescent="0.25">
      <c r="A884" s="51" t="s">
        <v>1485</v>
      </c>
      <c r="B884" s="51">
        <v>29.91</v>
      </c>
      <c r="C884" s="51">
        <v>5.55</v>
      </c>
      <c r="D884" s="52">
        <v>7228.22</v>
      </c>
      <c r="E884" s="51">
        <v>36</v>
      </c>
    </row>
    <row r="885" spans="1:5" x14ac:dyDescent="0.25">
      <c r="A885" s="51" t="s">
        <v>1484</v>
      </c>
      <c r="B885" s="51">
        <v>36.479999999999997</v>
      </c>
      <c r="C885" s="51">
        <v>5.05</v>
      </c>
      <c r="D885" s="52">
        <v>7243.81</v>
      </c>
      <c r="E885" s="51">
        <v>36</v>
      </c>
    </row>
    <row r="886" spans="1:5" x14ac:dyDescent="0.25">
      <c r="A886" s="51" t="s">
        <v>1483</v>
      </c>
      <c r="B886" s="51">
        <v>27.5</v>
      </c>
      <c r="C886" s="51">
        <v>8.69</v>
      </c>
      <c r="D886" s="52">
        <v>7248.71</v>
      </c>
      <c r="E886" s="51">
        <v>40</v>
      </c>
    </row>
    <row r="887" spans="1:5" x14ac:dyDescent="0.25">
      <c r="A887" s="51" t="s">
        <v>1482</v>
      </c>
      <c r="B887" s="51">
        <v>33.44</v>
      </c>
      <c r="C887" s="51">
        <v>5.9</v>
      </c>
      <c r="D887" s="52">
        <v>7256.72</v>
      </c>
      <c r="E887" s="51">
        <v>41</v>
      </c>
    </row>
    <row r="888" spans="1:5" x14ac:dyDescent="0.25">
      <c r="A888" s="51" t="s">
        <v>1481</v>
      </c>
      <c r="B888" s="51">
        <v>28.215</v>
      </c>
      <c r="C888" s="51">
        <v>6.29</v>
      </c>
      <c r="D888" s="52">
        <v>7261.74</v>
      </c>
      <c r="E888" s="51">
        <v>41</v>
      </c>
    </row>
    <row r="889" spans="1:5" x14ac:dyDescent="0.25">
      <c r="A889" s="51" t="s">
        <v>1480</v>
      </c>
      <c r="B889" s="51">
        <v>27.17</v>
      </c>
      <c r="C889" s="51">
        <v>5.84</v>
      </c>
      <c r="D889" s="52">
        <v>7265.58</v>
      </c>
      <c r="E889" s="51">
        <v>49</v>
      </c>
    </row>
    <row r="890" spans="1:5" x14ac:dyDescent="0.25">
      <c r="A890" s="51" t="s">
        <v>1479</v>
      </c>
      <c r="B890" s="51">
        <v>35.380000000000003</v>
      </c>
      <c r="C890" s="51">
        <v>6.12</v>
      </c>
      <c r="D890" s="52">
        <v>7265.7</v>
      </c>
      <c r="E890" s="51">
        <v>41</v>
      </c>
    </row>
    <row r="891" spans="1:5" x14ac:dyDescent="0.25">
      <c r="A891" s="51" t="s">
        <v>1478</v>
      </c>
      <c r="B891" s="51">
        <v>43.48</v>
      </c>
      <c r="C891" s="51">
        <v>6.24</v>
      </c>
      <c r="D891" s="52">
        <v>7273.02</v>
      </c>
      <c r="E891" s="51">
        <v>46</v>
      </c>
    </row>
    <row r="892" spans="1:5" x14ac:dyDescent="0.25">
      <c r="A892" s="51" t="s">
        <v>1477</v>
      </c>
      <c r="B892" s="51">
        <v>41.73</v>
      </c>
      <c r="C892" s="51">
        <v>6.25</v>
      </c>
      <c r="D892" s="52">
        <v>7281.51</v>
      </c>
      <c r="E892" s="51">
        <v>37</v>
      </c>
    </row>
    <row r="893" spans="1:5" x14ac:dyDescent="0.25">
      <c r="A893" s="51" t="s">
        <v>1476</v>
      </c>
      <c r="B893" s="51">
        <v>28.9</v>
      </c>
      <c r="C893" s="51">
        <v>11.96</v>
      </c>
      <c r="D893" s="52">
        <v>7302.46</v>
      </c>
      <c r="E893" s="51">
        <v>56</v>
      </c>
    </row>
    <row r="894" spans="1:5" x14ac:dyDescent="0.25">
      <c r="A894" s="51" t="s">
        <v>1475</v>
      </c>
      <c r="B894" s="51">
        <v>25.74</v>
      </c>
      <c r="C894" s="51">
        <v>7.69</v>
      </c>
      <c r="D894" s="52">
        <v>7304.65</v>
      </c>
      <c r="E894" s="51">
        <v>58</v>
      </c>
    </row>
    <row r="895" spans="1:5" x14ac:dyDescent="0.25">
      <c r="A895" s="51" t="s">
        <v>1474</v>
      </c>
      <c r="B895" s="51">
        <v>36.06</v>
      </c>
      <c r="C895" s="51">
        <v>8.83</v>
      </c>
      <c r="D895" s="52">
        <v>7318.21</v>
      </c>
      <c r="E895" s="51">
        <v>57</v>
      </c>
    </row>
    <row r="896" spans="1:5" x14ac:dyDescent="0.25">
      <c r="A896" s="51" t="s">
        <v>1473</v>
      </c>
      <c r="B896" s="51">
        <v>43.28</v>
      </c>
      <c r="C896" s="51">
        <v>4.41</v>
      </c>
      <c r="D896" s="52">
        <v>7318.22</v>
      </c>
      <c r="E896" s="51">
        <v>50</v>
      </c>
    </row>
    <row r="897" spans="1:5" x14ac:dyDescent="0.25">
      <c r="A897" s="51" t="s">
        <v>1472</v>
      </c>
      <c r="B897" s="51">
        <v>28.785</v>
      </c>
      <c r="C897" s="51">
        <v>9.1</v>
      </c>
      <c r="D897" s="52">
        <v>7322.86</v>
      </c>
      <c r="E897" s="51">
        <v>57</v>
      </c>
    </row>
    <row r="898" spans="1:5" x14ac:dyDescent="0.25">
      <c r="A898" s="51" t="s">
        <v>1471</v>
      </c>
      <c r="B898" s="51">
        <v>25.46</v>
      </c>
      <c r="C898" s="51">
        <v>11.52</v>
      </c>
      <c r="D898" s="52">
        <v>7323.73</v>
      </c>
      <c r="E898" s="51">
        <v>18</v>
      </c>
    </row>
    <row r="899" spans="1:5" x14ac:dyDescent="0.25">
      <c r="A899" s="51" t="s">
        <v>1470</v>
      </c>
      <c r="B899" s="51">
        <v>30.8</v>
      </c>
      <c r="C899" s="51">
        <v>10.95</v>
      </c>
      <c r="D899" s="52">
        <v>7325.05</v>
      </c>
      <c r="E899" s="51">
        <v>43</v>
      </c>
    </row>
    <row r="900" spans="1:5" x14ac:dyDescent="0.25">
      <c r="A900" s="51" t="s">
        <v>1469</v>
      </c>
      <c r="B900" s="51">
        <v>28.88</v>
      </c>
      <c r="C900" s="51">
        <v>11.5</v>
      </c>
      <c r="D900" s="52">
        <v>7325.47</v>
      </c>
      <c r="E900" s="51">
        <v>38</v>
      </c>
    </row>
    <row r="901" spans="1:5" x14ac:dyDescent="0.25">
      <c r="A901" s="51" t="s">
        <v>1468</v>
      </c>
      <c r="B901" s="51">
        <v>23</v>
      </c>
      <c r="C901" s="51">
        <v>9.8800000000000008</v>
      </c>
      <c r="D901" s="52">
        <v>7337.75</v>
      </c>
      <c r="E901" s="51">
        <v>43</v>
      </c>
    </row>
    <row r="902" spans="1:5" x14ac:dyDescent="0.25">
      <c r="A902" s="51" t="s">
        <v>1467</v>
      </c>
      <c r="B902" s="51">
        <v>38.25</v>
      </c>
      <c r="C902" s="51">
        <v>6.2</v>
      </c>
      <c r="D902" s="52">
        <v>7339.93</v>
      </c>
      <c r="E902" s="51">
        <v>36</v>
      </c>
    </row>
    <row r="903" spans="1:5" x14ac:dyDescent="0.25">
      <c r="A903" s="51" t="s">
        <v>1466</v>
      </c>
      <c r="B903" s="51">
        <v>39.25</v>
      </c>
      <c r="C903" s="51">
        <v>8.41</v>
      </c>
      <c r="D903" s="52">
        <v>7345.08</v>
      </c>
      <c r="E903" s="51">
        <v>45</v>
      </c>
    </row>
    <row r="904" spans="1:5" x14ac:dyDescent="0.25">
      <c r="A904" s="51" t="s">
        <v>1465</v>
      </c>
      <c r="B904" s="51">
        <v>26.6</v>
      </c>
      <c r="C904" s="51">
        <v>5.07</v>
      </c>
      <c r="D904" s="52">
        <v>7345.73</v>
      </c>
      <c r="E904" s="51">
        <v>43</v>
      </c>
    </row>
    <row r="905" spans="1:5" x14ac:dyDescent="0.25">
      <c r="A905" s="51" t="s">
        <v>1464</v>
      </c>
      <c r="B905" s="51">
        <v>35.700000000000003</v>
      </c>
      <c r="C905" s="51">
        <v>4.0599999999999996</v>
      </c>
      <c r="D905" s="52">
        <v>7348.14</v>
      </c>
      <c r="E905" s="51">
        <v>45</v>
      </c>
    </row>
    <row r="906" spans="1:5" x14ac:dyDescent="0.25">
      <c r="A906" s="51" t="s">
        <v>1463</v>
      </c>
      <c r="B906" s="51">
        <v>20.100000000000001</v>
      </c>
      <c r="C906" s="51">
        <v>10.52</v>
      </c>
      <c r="D906" s="52">
        <v>7349.12</v>
      </c>
      <c r="E906" s="51">
        <v>29</v>
      </c>
    </row>
    <row r="907" spans="1:5" x14ac:dyDescent="0.25">
      <c r="A907" s="51" t="s">
        <v>1462</v>
      </c>
      <c r="B907" s="51">
        <v>22.23</v>
      </c>
      <c r="C907" s="51">
        <v>9.65</v>
      </c>
      <c r="D907" s="52">
        <v>7357.49</v>
      </c>
      <c r="E907" s="51">
        <v>39</v>
      </c>
    </row>
    <row r="908" spans="1:5" x14ac:dyDescent="0.25">
      <c r="A908" s="51" t="s">
        <v>1461</v>
      </c>
      <c r="B908" s="51">
        <v>36.47</v>
      </c>
      <c r="C908" s="51">
        <v>6.21</v>
      </c>
      <c r="D908" s="52">
        <v>7358.18</v>
      </c>
      <c r="E908" s="51">
        <v>41</v>
      </c>
    </row>
    <row r="909" spans="1:5" x14ac:dyDescent="0.25">
      <c r="A909" s="51" t="s">
        <v>1460</v>
      </c>
      <c r="B909" s="51">
        <v>49.64</v>
      </c>
      <c r="C909" s="51">
        <v>4.76</v>
      </c>
      <c r="D909" s="52">
        <v>7362.31</v>
      </c>
      <c r="E909" s="51">
        <v>57</v>
      </c>
    </row>
    <row r="910" spans="1:5" x14ac:dyDescent="0.25">
      <c r="A910" s="51" t="s">
        <v>1459</v>
      </c>
      <c r="B910" s="51">
        <v>36.799999999999997</v>
      </c>
      <c r="C910" s="51">
        <v>5.73</v>
      </c>
      <c r="D910" s="52">
        <v>7371.77</v>
      </c>
      <c r="E910" s="51">
        <v>41</v>
      </c>
    </row>
    <row r="911" spans="1:5" x14ac:dyDescent="0.25">
      <c r="A911" s="51" t="s">
        <v>1458</v>
      </c>
      <c r="B911" s="51">
        <v>33.880000000000003</v>
      </c>
      <c r="C911" s="51">
        <v>10.78</v>
      </c>
      <c r="D911" s="52">
        <v>7388.85</v>
      </c>
      <c r="E911" s="51">
        <v>29</v>
      </c>
    </row>
    <row r="912" spans="1:5" x14ac:dyDescent="0.25">
      <c r="A912" s="51" t="s">
        <v>1457</v>
      </c>
      <c r="B912" s="51">
        <v>32.01</v>
      </c>
      <c r="C912" s="51">
        <v>5.08</v>
      </c>
      <c r="D912" s="52">
        <v>7403.98</v>
      </c>
      <c r="E912" s="51">
        <v>57</v>
      </c>
    </row>
    <row r="913" spans="1:5" x14ac:dyDescent="0.25">
      <c r="A913" s="51" t="s">
        <v>1456</v>
      </c>
      <c r="B913" s="51">
        <v>33.630000000000003</v>
      </c>
      <c r="C913" s="51">
        <v>11.39</v>
      </c>
      <c r="D913" s="52">
        <v>7418.52</v>
      </c>
      <c r="E913" s="51">
        <v>39</v>
      </c>
    </row>
    <row r="914" spans="1:5" x14ac:dyDescent="0.25">
      <c r="A914" s="51" t="s">
        <v>1455</v>
      </c>
      <c r="B914" s="51">
        <v>34.865000000000002</v>
      </c>
      <c r="C914" s="51">
        <v>5.35</v>
      </c>
      <c r="D914" s="52">
        <v>7419.48</v>
      </c>
      <c r="E914" s="51">
        <v>44</v>
      </c>
    </row>
    <row r="915" spans="1:5" x14ac:dyDescent="0.25">
      <c r="A915" s="51" t="s">
        <v>1454</v>
      </c>
      <c r="B915" s="51">
        <v>43.11</v>
      </c>
      <c r="C915" s="51">
        <v>5.6</v>
      </c>
      <c r="D915" s="52">
        <v>7421.19</v>
      </c>
      <c r="E915" s="51">
        <v>44</v>
      </c>
    </row>
    <row r="916" spans="1:5" x14ac:dyDescent="0.25">
      <c r="A916" s="51" t="s">
        <v>1453</v>
      </c>
      <c r="B916" s="51">
        <v>30.305</v>
      </c>
      <c r="C916" s="51">
        <v>4.2699999999999996</v>
      </c>
      <c r="D916" s="52">
        <v>7441.05</v>
      </c>
      <c r="E916" s="51">
        <v>45</v>
      </c>
    </row>
    <row r="917" spans="1:5" x14ac:dyDescent="0.25">
      <c r="A917" s="51" t="s">
        <v>1452</v>
      </c>
      <c r="B917" s="51">
        <v>25.175000000000001</v>
      </c>
      <c r="C917" s="51">
        <v>5.57</v>
      </c>
      <c r="D917" s="52">
        <v>7441.5</v>
      </c>
      <c r="E917" s="51">
        <v>43</v>
      </c>
    </row>
    <row r="918" spans="1:5" x14ac:dyDescent="0.25">
      <c r="A918" s="51" t="s">
        <v>1451</v>
      </c>
      <c r="B918" s="51">
        <v>26.8</v>
      </c>
      <c r="C918" s="51">
        <v>5.68</v>
      </c>
      <c r="D918" s="52">
        <v>7443.64</v>
      </c>
      <c r="E918" s="51">
        <v>42</v>
      </c>
    </row>
    <row r="919" spans="1:5" x14ac:dyDescent="0.25">
      <c r="A919" s="51" t="s">
        <v>1450</v>
      </c>
      <c r="B919" s="51">
        <v>21.78</v>
      </c>
      <c r="C919" s="51">
        <v>5.3</v>
      </c>
      <c r="D919" s="52">
        <v>7445.92</v>
      </c>
      <c r="E919" s="51">
        <v>45</v>
      </c>
    </row>
    <row r="920" spans="1:5" x14ac:dyDescent="0.25">
      <c r="A920" s="51" t="s">
        <v>1449</v>
      </c>
      <c r="B920" s="51">
        <v>30.14</v>
      </c>
      <c r="C920" s="51">
        <v>9.4499999999999993</v>
      </c>
      <c r="D920" s="52">
        <v>7448.4</v>
      </c>
      <c r="E920" s="51">
        <v>45</v>
      </c>
    </row>
    <row r="921" spans="1:5" x14ac:dyDescent="0.25">
      <c r="A921" s="51" t="s">
        <v>1448</v>
      </c>
      <c r="B921" s="51">
        <v>29.7</v>
      </c>
      <c r="C921" s="51">
        <v>6.79</v>
      </c>
      <c r="D921" s="52">
        <v>7450.36</v>
      </c>
      <c r="E921" s="51">
        <v>22</v>
      </c>
    </row>
    <row r="922" spans="1:5" x14ac:dyDescent="0.25">
      <c r="A922" s="51" t="s">
        <v>1447</v>
      </c>
      <c r="B922" s="51">
        <v>32.395000000000003</v>
      </c>
      <c r="C922" s="51">
        <v>11.1</v>
      </c>
      <c r="D922" s="52">
        <v>7463.51</v>
      </c>
      <c r="E922" s="51">
        <v>55</v>
      </c>
    </row>
    <row r="923" spans="1:5" x14ac:dyDescent="0.25">
      <c r="A923" s="51" t="s">
        <v>1446</v>
      </c>
      <c r="B923" s="51">
        <v>36.64</v>
      </c>
      <c r="C923" s="51">
        <v>7.26</v>
      </c>
      <c r="D923" s="52">
        <v>7487.38</v>
      </c>
      <c r="E923" s="51">
        <v>26</v>
      </c>
    </row>
    <row r="924" spans="1:5" x14ac:dyDescent="0.25">
      <c r="A924" s="51" t="s">
        <v>1445</v>
      </c>
      <c r="B924" s="51">
        <v>39.049999999999997</v>
      </c>
      <c r="C924" s="51">
        <v>5.27</v>
      </c>
      <c r="D924" s="52">
        <v>7494.63</v>
      </c>
      <c r="E924" s="51">
        <v>34</v>
      </c>
    </row>
    <row r="925" spans="1:5" x14ac:dyDescent="0.25">
      <c r="A925" s="51" t="s">
        <v>1444</v>
      </c>
      <c r="B925" s="51">
        <v>33.1</v>
      </c>
      <c r="C925" s="51">
        <v>5.46</v>
      </c>
      <c r="D925" s="52">
        <v>7504.3</v>
      </c>
      <c r="E925" s="51">
        <v>25</v>
      </c>
    </row>
    <row r="926" spans="1:5" x14ac:dyDescent="0.25">
      <c r="A926" s="51" t="s">
        <v>1443</v>
      </c>
      <c r="B926" s="51">
        <v>31.824999999999999</v>
      </c>
      <c r="C926" s="51">
        <v>8.1300000000000008</v>
      </c>
      <c r="D926" s="52">
        <v>7512.27</v>
      </c>
      <c r="E926" s="51">
        <v>39</v>
      </c>
    </row>
    <row r="927" spans="1:5" x14ac:dyDescent="0.25">
      <c r="A927" s="51" t="s">
        <v>1442</v>
      </c>
      <c r="B927" s="51">
        <v>29</v>
      </c>
      <c r="C927" s="51">
        <v>4.25</v>
      </c>
      <c r="D927" s="52">
        <v>7518.03</v>
      </c>
      <c r="E927" s="51">
        <v>44</v>
      </c>
    </row>
    <row r="928" spans="1:5" x14ac:dyDescent="0.25">
      <c r="A928" s="51" t="s">
        <v>1441</v>
      </c>
      <c r="B928" s="51">
        <v>30.495000000000001</v>
      </c>
      <c r="C928" s="51">
        <v>8.68</v>
      </c>
      <c r="D928" s="52">
        <v>7526.71</v>
      </c>
      <c r="E928" s="51">
        <v>46</v>
      </c>
    </row>
    <row r="929" spans="1:5" x14ac:dyDescent="0.25">
      <c r="A929" s="51" t="s">
        <v>1440</v>
      </c>
      <c r="B929" s="51">
        <v>25.2</v>
      </c>
      <c r="C929" s="51">
        <v>6.25</v>
      </c>
      <c r="D929" s="52">
        <v>7531.7</v>
      </c>
      <c r="E929" s="51">
        <v>44</v>
      </c>
    </row>
    <row r="930" spans="1:5" x14ac:dyDescent="0.25">
      <c r="A930" s="51" t="s">
        <v>1439</v>
      </c>
      <c r="B930" s="51">
        <v>22.77</v>
      </c>
      <c r="C930" s="51">
        <v>4.47</v>
      </c>
      <c r="D930" s="52">
        <v>7537.16</v>
      </c>
      <c r="E930" s="51">
        <v>38</v>
      </c>
    </row>
    <row r="931" spans="1:5" x14ac:dyDescent="0.25">
      <c r="A931" s="51" t="s">
        <v>1438</v>
      </c>
      <c r="B931" s="51">
        <v>23.18</v>
      </c>
      <c r="C931" s="51">
        <v>8.31</v>
      </c>
      <c r="D931" s="52">
        <v>7538.52</v>
      </c>
      <c r="E931" s="51">
        <v>34</v>
      </c>
    </row>
    <row r="932" spans="1:5" x14ac:dyDescent="0.25">
      <c r="A932" s="51" t="s">
        <v>1437</v>
      </c>
      <c r="B932" s="51">
        <v>35.409999999999997</v>
      </c>
      <c r="C932" s="51">
        <v>5.68</v>
      </c>
      <c r="D932" s="52">
        <v>7567.13</v>
      </c>
      <c r="E932" s="51">
        <v>28</v>
      </c>
    </row>
    <row r="933" spans="1:5" x14ac:dyDescent="0.25">
      <c r="A933" s="51" t="s">
        <v>1436</v>
      </c>
      <c r="B933" s="51">
        <v>32.11</v>
      </c>
      <c r="C933" s="51">
        <v>4.75</v>
      </c>
      <c r="D933" s="52">
        <v>7585.62</v>
      </c>
      <c r="E933" s="51">
        <v>55</v>
      </c>
    </row>
    <row r="934" spans="1:5" x14ac:dyDescent="0.25">
      <c r="A934" s="51" t="s">
        <v>1435</v>
      </c>
      <c r="B934" s="51">
        <v>34.479999999999997</v>
      </c>
      <c r="C934" s="51">
        <v>6.31</v>
      </c>
      <c r="D934" s="52">
        <v>7607.03</v>
      </c>
      <c r="E934" s="51">
        <v>25</v>
      </c>
    </row>
    <row r="935" spans="1:5" x14ac:dyDescent="0.25">
      <c r="A935" s="51" t="s">
        <v>1434</v>
      </c>
      <c r="B935" s="51">
        <v>34.39</v>
      </c>
      <c r="C935" s="51">
        <v>6.28</v>
      </c>
      <c r="D935" s="52">
        <v>7609.6</v>
      </c>
      <c r="E935" s="51">
        <v>54</v>
      </c>
    </row>
    <row r="936" spans="1:5" x14ac:dyDescent="0.25">
      <c r="A936" s="51" t="s">
        <v>1433</v>
      </c>
      <c r="B936" s="51">
        <v>26.4</v>
      </c>
      <c r="C936" s="51">
        <v>9.2899999999999991</v>
      </c>
      <c r="D936" s="52">
        <v>7623.13</v>
      </c>
      <c r="E936" s="51">
        <v>26</v>
      </c>
    </row>
    <row r="937" spans="1:5" x14ac:dyDescent="0.25">
      <c r="A937" s="51" t="s">
        <v>1432</v>
      </c>
      <c r="B937" s="51">
        <v>28.1</v>
      </c>
      <c r="C937" s="51">
        <v>5.79</v>
      </c>
      <c r="D937" s="52">
        <v>7623.52</v>
      </c>
      <c r="E937" s="51">
        <v>44</v>
      </c>
    </row>
    <row r="938" spans="1:5" x14ac:dyDescent="0.25">
      <c r="A938" s="51" t="s">
        <v>1431</v>
      </c>
      <c r="B938" s="51">
        <v>27</v>
      </c>
      <c r="C938" s="51">
        <v>4.54</v>
      </c>
      <c r="D938" s="52">
        <v>7624.63</v>
      </c>
      <c r="E938" s="51">
        <v>44</v>
      </c>
    </row>
    <row r="939" spans="1:5" x14ac:dyDescent="0.25">
      <c r="A939" s="51" t="s">
        <v>1430</v>
      </c>
      <c r="B939" s="51">
        <v>28.594999999999999</v>
      </c>
      <c r="C939" s="51">
        <v>4.68</v>
      </c>
      <c r="D939" s="52">
        <v>7626.99</v>
      </c>
      <c r="E939" s="51">
        <v>44</v>
      </c>
    </row>
    <row r="940" spans="1:5" x14ac:dyDescent="0.25">
      <c r="A940" s="51" t="s">
        <v>1429</v>
      </c>
      <c r="B940" s="51">
        <v>36.799999999999997</v>
      </c>
      <c r="C940" s="51">
        <v>5.88</v>
      </c>
      <c r="D940" s="52">
        <v>7633.72</v>
      </c>
      <c r="E940" s="51">
        <v>44</v>
      </c>
    </row>
    <row r="941" spans="1:5" x14ac:dyDescent="0.25">
      <c r="A941" s="51" t="s">
        <v>1428</v>
      </c>
      <c r="B941" s="51">
        <v>23.75</v>
      </c>
      <c r="C941" s="51">
        <v>5.42</v>
      </c>
      <c r="D941" s="52">
        <v>7636.92</v>
      </c>
      <c r="E941" s="51">
        <v>21</v>
      </c>
    </row>
    <row r="942" spans="1:5" x14ac:dyDescent="0.25">
      <c r="A942" s="51" t="s">
        <v>1427</v>
      </c>
      <c r="B942" s="51">
        <v>35.619999999999997</v>
      </c>
      <c r="C942" s="51">
        <v>4.16</v>
      </c>
      <c r="D942" s="52">
        <v>7639.42</v>
      </c>
      <c r="E942" s="51">
        <v>42</v>
      </c>
    </row>
    <row r="943" spans="1:5" x14ac:dyDescent="0.25">
      <c r="A943" s="51" t="s">
        <v>1426</v>
      </c>
      <c r="B943" s="51">
        <v>30.69</v>
      </c>
      <c r="C943" s="51">
        <v>7.05</v>
      </c>
      <c r="D943" s="52">
        <v>7640.31</v>
      </c>
      <c r="E943" s="51">
        <v>42</v>
      </c>
    </row>
    <row r="944" spans="1:5" x14ac:dyDescent="0.25">
      <c r="A944" s="51" t="s">
        <v>1425</v>
      </c>
      <c r="B944" s="51">
        <v>35.799999999999997</v>
      </c>
      <c r="C944" s="51">
        <v>5.63</v>
      </c>
      <c r="D944" s="52">
        <v>7642.05</v>
      </c>
      <c r="E944" s="51">
        <v>23</v>
      </c>
    </row>
    <row r="945" spans="1:5" x14ac:dyDescent="0.25">
      <c r="A945" s="51" t="s">
        <v>1424</v>
      </c>
      <c r="B945" s="51">
        <v>28.785</v>
      </c>
      <c r="C945" s="51">
        <v>4.24</v>
      </c>
      <c r="D945" s="52">
        <v>7650.77</v>
      </c>
      <c r="E945" s="51">
        <v>42</v>
      </c>
    </row>
    <row r="946" spans="1:5" x14ac:dyDescent="0.25">
      <c r="A946" s="51" t="s">
        <v>1423</v>
      </c>
      <c r="B946" s="51">
        <v>28.594999999999999</v>
      </c>
      <c r="C946" s="51">
        <v>4.96</v>
      </c>
      <c r="D946" s="52">
        <v>7650.8</v>
      </c>
      <c r="E946" s="51">
        <v>29</v>
      </c>
    </row>
    <row r="947" spans="1:5" x14ac:dyDescent="0.25">
      <c r="A947" s="51" t="s">
        <v>1422</v>
      </c>
      <c r="B947" s="51">
        <v>48.75</v>
      </c>
      <c r="C947" s="51">
        <v>4.34</v>
      </c>
      <c r="D947" s="52">
        <v>7652.26</v>
      </c>
      <c r="E947" s="51">
        <v>24</v>
      </c>
    </row>
    <row r="948" spans="1:5" x14ac:dyDescent="0.25">
      <c r="A948" s="51" t="s">
        <v>1421</v>
      </c>
      <c r="B948" s="51">
        <v>28.31</v>
      </c>
      <c r="C948" s="51">
        <v>5.43</v>
      </c>
      <c r="D948" s="52">
        <v>7657.69</v>
      </c>
      <c r="E948" s="51">
        <v>57</v>
      </c>
    </row>
    <row r="949" spans="1:5" x14ac:dyDescent="0.25">
      <c r="A949" s="51" t="s">
        <v>1420</v>
      </c>
      <c r="B949" s="51">
        <v>38.39</v>
      </c>
      <c r="C949" s="51">
        <v>8.33</v>
      </c>
      <c r="D949" s="52">
        <v>7662.47</v>
      </c>
      <c r="E949" s="51">
        <v>46</v>
      </c>
    </row>
    <row r="950" spans="1:5" x14ac:dyDescent="0.25">
      <c r="A950" s="51" t="s">
        <v>1419</v>
      </c>
      <c r="B950" s="51">
        <v>25.87</v>
      </c>
      <c r="C950" s="51">
        <v>5.63</v>
      </c>
      <c r="D950" s="52">
        <v>7670.75</v>
      </c>
      <c r="E950" s="51">
        <v>26</v>
      </c>
    </row>
    <row r="951" spans="1:5" x14ac:dyDescent="0.25">
      <c r="A951" s="51" t="s">
        <v>1418</v>
      </c>
      <c r="B951" s="51">
        <v>43.7</v>
      </c>
      <c r="C951" s="51">
        <v>7.23</v>
      </c>
      <c r="D951" s="52">
        <v>7676.4</v>
      </c>
      <c r="E951" s="51">
        <v>27</v>
      </c>
    </row>
    <row r="952" spans="1:5" x14ac:dyDescent="0.25">
      <c r="A952" s="51" t="s">
        <v>1417</v>
      </c>
      <c r="B952" s="51">
        <v>40.945</v>
      </c>
      <c r="C952" s="51">
        <v>10.57</v>
      </c>
      <c r="D952" s="52">
        <v>7680.92</v>
      </c>
      <c r="E952" s="51">
        <v>51</v>
      </c>
    </row>
    <row r="953" spans="1:5" x14ac:dyDescent="0.25">
      <c r="A953" s="51" t="s">
        <v>1416</v>
      </c>
      <c r="B953" s="51">
        <v>27.94</v>
      </c>
      <c r="C953" s="51">
        <v>7.92</v>
      </c>
      <c r="D953" s="52">
        <v>7681.17</v>
      </c>
      <c r="E953" s="51">
        <v>41</v>
      </c>
    </row>
    <row r="954" spans="1:5" x14ac:dyDescent="0.25">
      <c r="A954" s="51" t="s">
        <v>1415</v>
      </c>
      <c r="B954" s="51">
        <v>31.9</v>
      </c>
      <c r="C954" s="51">
        <v>10.119999999999999</v>
      </c>
      <c r="D954" s="52">
        <v>7682.67</v>
      </c>
      <c r="E954" s="51">
        <v>40</v>
      </c>
    </row>
    <row r="955" spans="1:5" x14ac:dyDescent="0.25">
      <c r="A955" s="51" t="s">
        <v>1414</v>
      </c>
      <c r="B955" s="51">
        <v>31.64</v>
      </c>
      <c r="C955" s="51">
        <v>7.91</v>
      </c>
      <c r="D955" s="52">
        <v>7684.62</v>
      </c>
      <c r="E955" s="51">
        <v>35</v>
      </c>
    </row>
    <row r="956" spans="1:5" x14ac:dyDescent="0.25">
      <c r="A956" s="51" t="s">
        <v>1413</v>
      </c>
      <c r="B956" s="51">
        <v>46.7</v>
      </c>
      <c r="C956" s="51">
        <v>10.9</v>
      </c>
      <c r="D956" s="52">
        <v>7726.85</v>
      </c>
      <c r="E956" s="51">
        <v>44</v>
      </c>
    </row>
    <row r="957" spans="1:5" x14ac:dyDescent="0.25">
      <c r="A957" s="51" t="s">
        <v>1412</v>
      </c>
      <c r="B957" s="51">
        <v>18.335000000000001</v>
      </c>
      <c r="C957" s="51">
        <v>11.83</v>
      </c>
      <c r="D957" s="52">
        <v>7727.25</v>
      </c>
      <c r="E957" s="51">
        <v>44</v>
      </c>
    </row>
    <row r="958" spans="1:5" x14ac:dyDescent="0.25">
      <c r="A958" s="51" t="s">
        <v>1411</v>
      </c>
      <c r="B958" s="51">
        <v>31.24</v>
      </c>
      <c r="C958" s="51">
        <v>7.42</v>
      </c>
      <c r="D958" s="52">
        <v>7729.65</v>
      </c>
      <c r="E958" s="51">
        <v>42</v>
      </c>
    </row>
    <row r="959" spans="1:5" x14ac:dyDescent="0.25">
      <c r="A959" s="51" t="s">
        <v>1410</v>
      </c>
      <c r="B959" s="51">
        <v>39.22</v>
      </c>
      <c r="C959" s="51">
        <v>5.62</v>
      </c>
      <c r="D959" s="52">
        <v>7731.43</v>
      </c>
      <c r="E959" s="51">
        <v>44</v>
      </c>
    </row>
    <row r="960" spans="1:5" x14ac:dyDescent="0.25">
      <c r="A960" s="51" t="s">
        <v>1409</v>
      </c>
      <c r="B960" s="51">
        <v>24.414999999999999</v>
      </c>
      <c r="C960" s="51">
        <v>7.16</v>
      </c>
      <c r="D960" s="52">
        <v>7731.86</v>
      </c>
      <c r="E960" s="51">
        <v>45</v>
      </c>
    </row>
    <row r="961" spans="1:5" x14ac:dyDescent="0.25">
      <c r="A961" s="51" t="s">
        <v>1408</v>
      </c>
      <c r="B961" s="51">
        <v>32.299999999999997</v>
      </c>
      <c r="C961" s="51">
        <v>9.89</v>
      </c>
      <c r="D961" s="52">
        <v>7736.39</v>
      </c>
      <c r="E961" s="51">
        <v>57</v>
      </c>
    </row>
    <row r="962" spans="1:5" x14ac:dyDescent="0.25">
      <c r="A962" s="51" t="s">
        <v>1407</v>
      </c>
      <c r="B962" s="51">
        <v>39.94</v>
      </c>
      <c r="C962" s="51">
        <v>5.14</v>
      </c>
      <c r="D962" s="52">
        <v>7740.34</v>
      </c>
      <c r="E962" s="51">
        <v>44</v>
      </c>
    </row>
    <row r="963" spans="1:5" x14ac:dyDescent="0.25">
      <c r="A963" s="51" t="s">
        <v>1406</v>
      </c>
      <c r="B963" s="51">
        <v>30</v>
      </c>
      <c r="C963" s="51">
        <v>5.61</v>
      </c>
      <c r="D963" s="52">
        <v>7742.11</v>
      </c>
      <c r="E963" s="51">
        <v>46</v>
      </c>
    </row>
    <row r="964" spans="1:5" x14ac:dyDescent="0.25">
      <c r="A964" s="51" t="s">
        <v>1405</v>
      </c>
      <c r="B964" s="51">
        <v>35.340000000000003</v>
      </c>
      <c r="C964" s="51">
        <v>5.51</v>
      </c>
      <c r="D964" s="52">
        <v>7749.16</v>
      </c>
      <c r="E964" s="51">
        <v>41</v>
      </c>
    </row>
    <row r="965" spans="1:5" x14ac:dyDescent="0.25">
      <c r="A965" s="51" t="s">
        <v>1404</v>
      </c>
      <c r="B965" s="51">
        <v>32.204999999999998</v>
      </c>
      <c r="C965" s="51">
        <v>8.3800000000000008</v>
      </c>
      <c r="D965" s="52">
        <v>7763.06</v>
      </c>
      <c r="E965" s="51">
        <v>25</v>
      </c>
    </row>
    <row r="966" spans="1:5" x14ac:dyDescent="0.25">
      <c r="A966" s="51" t="s">
        <v>1403</v>
      </c>
      <c r="B966" s="51">
        <v>33.880000000000003</v>
      </c>
      <c r="C966" s="51">
        <v>4.68</v>
      </c>
      <c r="D966" s="52">
        <v>7789.64</v>
      </c>
      <c r="E966" s="51">
        <v>48</v>
      </c>
    </row>
    <row r="967" spans="1:5" x14ac:dyDescent="0.25">
      <c r="A967" s="51" t="s">
        <v>1402</v>
      </c>
      <c r="B967" s="51">
        <v>26.63</v>
      </c>
      <c r="C967" s="51">
        <v>4.3600000000000003</v>
      </c>
      <c r="D967" s="52">
        <v>7794.68</v>
      </c>
      <c r="E967" s="51">
        <v>23</v>
      </c>
    </row>
    <row r="968" spans="1:5" x14ac:dyDescent="0.25">
      <c r="A968" s="51" t="s">
        <v>1401</v>
      </c>
      <c r="B968" s="51">
        <v>28.7</v>
      </c>
      <c r="C968" s="51">
        <v>7.74</v>
      </c>
      <c r="D968" s="52">
        <v>7803.77</v>
      </c>
      <c r="E968" s="51">
        <v>25</v>
      </c>
    </row>
    <row r="969" spans="1:5" x14ac:dyDescent="0.25">
      <c r="A969" s="51" t="s">
        <v>1400</v>
      </c>
      <c r="B969" s="51">
        <v>25.65</v>
      </c>
      <c r="C969" s="51">
        <v>4.05</v>
      </c>
      <c r="D969" s="52">
        <v>7804.16</v>
      </c>
      <c r="E969" s="51">
        <v>48</v>
      </c>
    </row>
    <row r="970" spans="1:5" x14ac:dyDescent="0.25">
      <c r="A970" s="51" t="s">
        <v>1399</v>
      </c>
      <c r="B970" s="51">
        <v>36.384999999999998</v>
      </c>
      <c r="C970" s="51">
        <v>11.49</v>
      </c>
      <c r="D970" s="52">
        <v>7812.67</v>
      </c>
      <c r="E970" s="51">
        <v>31</v>
      </c>
    </row>
    <row r="971" spans="1:5" x14ac:dyDescent="0.25">
      <c r="A971" s="51" t="s">
        <v>1398</v>
      </c>
      <c r="B971" s="51">
        <v>34.69</v>
      </c>
      <c r="C971" s="51">
        <v>5.65</v>
      </c>
      <c r="D971" s="52">
        <v>7824.37</v>
      </c>
      <c r="E971" s="51">
        <v>33</v>
      </c>
    </row>
    <row r="972" spans="1:5" x14ac:dyDescent="0.25">
      <c r="A972" s="51" t="s">
        <v>1397</v>
      </c>
      <c r="B972" s="51">
        <v>37.68</v>
      </c>
      <c r="C972" s="51">
        <v>4.29</v>
      </c>
      <c r="D972" s="52">
        <v>7844.8</v>
      </c>
      <c r="E972" s="51">
        <v>21</v>
      </c>
    </row>
    <row r="973" spans="1:5" x14ac:dyDescent="0.25">
      <c r="A973" s="51" t="s">
        <v>1396</v>
      </c>
      <c r="B973" s="51">
        <v>35.49</v>
      </c>
      <c r="C973" s="51">
        <v>4.74</v>
      </c>
      <c r="D973" s="52">
        <v>7851.85</v>
      </c>
      <c r="E973" s="51">
        <v>28</v>
      </c>
    </row>
    <row r="974" spans="1:5" x14ac:dyDescent="0.25">
      <c r="A974" s="51" t="s">
        <v>1395</v>
      </c>
      <c r="B974" s="51">
        <v>44.7</v>
      </c>
      <c r="C974" s="51">
        <v>7.6</v>
      </c>
      <c r="D974" s="52">
        <v>7896.41</v>
      </c>
      <c r="E974" s="51">
        <v>60</v>
      </c>
    </row>
    <row r="975" spans="1:5" x14ac:dyDescent="0.25">
      <c r="A975" s="51" t="s">
        <v>1394</v>
      </c>
      <c r="B975" s="51">
        <v>38.380000000000003</v>
      </c>
      <c r="C975" s="51">
        <v>8.5</v>
      </c>
      <c r="D975" s="52">
        <v>7935.29</v>
      </c>
      <c r="E975" s="51">
        <v>45</v>
      </c>
    </row>
    <row r="976" spans="1:5" x14ac:dyDescent="0.25">
      <c r="A976" s="51" t="s">
        <v>1393</v>
      </c>
      <c r="B976" s="51">
        <v>35.244999999999997</v>
      </c>
      <c r="C976" s="51">
        <v>11.22</v>
      </c>
      <c r="D976" s="52">
        <v>7948.22</v>
      </c>
      <c r="E976" s="51">
        <v>35</v>
      </c>
    </row>
    <row r="977" spans="1:5" x14ac:dyDescent="0.25">
      <c r="A977" s="51" t="s">
        <v>1392</v>
      </c>
      <c r="B977" s="51">
        <v>49.84</v>
      </c>
      <c r="C977" s="51">
        <v>5.0999999999999996</v>
      </c>
      <c r="D977" s="52">
        <v>7953.72</v>
      </c>
      <c r="E977" s="51">
        <v>56</v>
      </c>
    </row>
    <row r="978" spans="1:5" x14ac:dyDescent="0.25">
      <c r="A978" s="51" t="s">
        <v>1391</v>
      </c>
      <c r="B978" s="51">
        <v>49.06</v>
      </c>
      <c r="C978" s="51">
        <v>5.43</v>
      </c>
      <c r="D978" s="52">
        <v>7954.52</v>
      </c>
      <c r="E978" s="51">
        <v>41</v>
      </c>
    </row>
    <row r="979" spans="1:5" x14ac:dyDescent="0.25">
      <c r="A979" s="51" t="s">
        <v>1390</v>
      </c>
      <c r="B979" s="51">
        <v>30.88</v>
      </c>
      <c r="C979" s="51">
        <v>5.82</v>
      </c>
      <c r="D979" s="52">
        <v>7958.13</v>
      </c>
      <c r="E979" s="51">
        <v>52</v>
      </c>
    </row>
    <row r="980" spans="1:5" x14ac:dyDescent="0.25">
      <c r="A980" s="51" t="s">
        <v>1389</v>
      </c>
      <c r="B980" s="51">
        <v>33.35</v>
      </c>
      <c r="C980" s="51">
        <v>6.05</v>
      </c>
      <c r="D980" s="52">
        <v>7966.81</v>
      </c>
      <c r="E980" s="51">
        <v>47</v>
      </c>
    </row>
    <row r="981" spans="1:5" x14ac:dyDescent="0.25">
      <c r="A981" s="51" t="s">
        <v>1388</v>
      </c>
      <c r="B981" s="51">
        <v>38</v>
      </c>
      <c r="C981" s="51">
        <v>6.38</v>
      </c>
      <c r="D981" s="52">
        <v>7980.34</v>
      </c>
      <c r="E981" s="51">
        <v>50</v>
      </c>
    </row>
    <row r="982" spans="1:5" x14ac:dyDescent="0.25">
      <c r="A982" s="51" t="s">
        <v>1387</v>
      </c>
      <c r="B982" s="51">
        <v>36.08</v>
      </c>
      <c r="C982" s="51">
        <v>5.73</v>
      </c>
      <c r="D982" s="52">
        <v>7985.82</v>
      </c>
      <c r="E982" s="51">
        <v>39</v>
      </c>
    </row>
    <row r="983" spans="1:5" x14ac:dyDescent="0.25">
      <c r="A983" s="51" t="s">
        <v>1386</v>
      </c>
      <c r="B983" s="51">
        <v>35.700000000000003</v>
      </c>
      <c r="C983" s="51">
        <v>5.47</v>
      </c>
      <c r="D983" s="52">
        <v>7986.48</v>
      </c>
      <c r="E983" s="51">
        <v>39</v>
      </c>
    </row>
    <row r="984" spans="1:5" x14ac:dyDescent="0.25">
      <c r="A984" s="51" t="s">
        <v>1385</v>
      </c>
      <c r="B984" s="51">
        <v>34.01</v>
      </c>
      <c r="C984" s="51">
        <v>11.3</v>
      </c>
      <c r="D984" s="52">
        <v>8004.96</v>
      </c>
      <c r="E984" s="51">
        <v>60</v>
      </c>
    </row>
    <row r="985" spans="1:5" x14ac:dyDescent="0.25">
      <c r="A985" s="51" t="s">
        <v>1384</v>
      </c>
      <c r="B985" s="51">
        <v>31.54</v>
      </c>
      <c r="C985" s="51">
        <v>6.72</v>
      </c>
      <c r="D985" s="52">
        <v>8014.62</v>
      </c>
      <c r="E985" s="51">
        <v>27</v>
      </c>
    </row>
    <row r="986" spans="1:5" x14ac:dyDescent="0.25">
      <c r="A986" s="51" t="s">
        <v>1383</v>
      </c>
      <c r="B986" s="51">
        <v>23.3</v>
      </c>
      <c r="C986" s="51">
        <v>5.36</v>
      </c>
      <c r="D986" s="52">
        <v>8017.06</v>
      </c>
      <c r="E986" s="51">
        <v>42</v>
      </c>
    </row>
    <row r="987" spans="1:5" x14ac:dyDescent="0.25">
      <c r="A987" s="51" t="s">
        <v>1382</v>
      </c>
      <c r="B987" s="51">
        <v>27.75</v>
      </c>
      <c r="C987" s="51">
        <v>9.8800000000000008</v>
      </c>
      <c r="D987" s="52">
        <v>8021.11</v>
      </c>
      <c r="E987" s="51">
        <v>33</v>
      </c>
    </row>
    <row r="988" spans="1:5" x14ac:dyDescent="0.25">
      <c r="A988" s="51" t="s">
        <v>1381</v>
      </c>
      <c r="B988" s="51">
        <v>42.46</v>
      </c>
      <c r="C988" s="51">
        <v>4.1100000000000003</v>
      </c>
      <c r="D988" s="52">
        <v>8023.14</v>
      </c>
      <c r="E988" s="51">
        <v>44</v>
      </c>
    </row>
    <row r="989" spans="1:5" x14ac:dyDescent="0.25">
      <c r="A989" s="51" t="s">
        <v>1380</v>
      </c>
      <c r="B989" s="51">
        <v>54.47</v>
      </c>
      <c r="C989" s="51">
        <v>7.48</v>
      </c>
      <c r="D989" s="52">
        <v>8026.67</v>
      </c>
      <c r="E989" s="51">
        <v>46</v>
      </c>
    </row>
    <row r="990" spans="1:5" x14ac:dyDescent="0.25">
      <c r="A990" s="51" t="s">
        <v>1379</v>
      </c>
      <c r="B990" s="51">
        <v>24.93</v>
      </c>
      <c r="C990" s="51">
        <v>9.18</v>
      </c>
      <c r="D990" s="52">
        <v>8027.97</v>
      </c>
      <c r="E990" s="51">
        <v>45</v>
      </c>
    </row>
    <row r="991" spans="1:5" x14ac:dyDescent="0.25">
      <c r="A991" s="51" t="s">
        <v>1378</v>
      </c>
      <c r="B991" s="51">
        <v>48.12</v>
      </c>
      <c r="C991" s="51">
        <v>4.51</v>
      </c>
      <c r="D991" s="52">
        <v>8035.64</v>
      </c>
      <c r="E991" s="51">
        <v>19</v>
      </c>
    </row>
    <row r="992" spans="1:5" x14ac:dyDescent="0.25">
      <c r="A992" s="51" t="s">
        <v>1377</v>
      </c>
      <c r="B992" s="51">
        <v>24.91</v>
      </c>
      <c r="C992" s="51">
        <v>7.33</v>
      </c>
      <c r="D992" s="52">
        <v>8059.06</v>
      </c>
      <c r="E992" s="51">
        <v>37</v>
      </c>
    </row>
    <row r="993" spans="1:5" x14ac:dyDescent="0.25">
      <c r="A993" s="51" t="s">
        <v>1376</v>
      </c>
      <c r="B993" s="51">
        <v>27.645</v>
      </c>
      <c r="C993" s="51">
        <v>10.56</v>
      </c>
      <c r="D993" s="52">
        <v>8059.68</v>
      </c>
      <c r="E993" s="51">
        <v>40</v>
      </c>
    </row>
    <row r="994" spans="1:5" x14ac:dyDescent="0.25">
      <c r="A994" s="51" t="s">
        <v>1375</v>
      </c>
      <c r="B994" s="51">
        <v>33.700000000000003</v>
      </c>
      <c r="C994" s="51">
        <v>4.01</v>
      </c>
      <c r="D994" s="52">
        <v>8062.31</v>
      </c>
      <c r="E994" s="51">
        <v>52</v>
      </c>
    </row>
    <row r="995" spans="1:5" x14ac:dyDescent="0.25">
      <c r="A995" s="51" t="s">
        <v>1374</v>
      </c>
      <c r="B995" s="51">
        <v>38.93</v>
      </c>
      <c r="C995" s="51">
        <v>5.64</v>
      </c>
      <c r="D995" s="52">
        <v>8062.76</v>
      </c>
      <c r="E995" s="51">
        <v>47</v>
      </c>
    </row>
    <row r="996" spans="1:5" x14ac:dyDescent="0.25">
      <c r="A996" s="51" t="s">
        <v>1373</v>
      </c>
      <c r="B996" s="51">
        <v>32.774999999999999</v>
      </c>
      <c r="C996" s="51">
        <v>8.02</v>
      </c>
      <c r="D996" s="52">
        <v>8067.83</v>
      </c>
      <c r="E996" s="51">
        <v>57</v>
      </c>
    </row>
    <row r="997" spans="1:5" x14ac:dyDescent="0.25">
      <c r="A997" s="51" t="s">
        <v>1372</v>
      </c>
      <c r="B997" s="51">
        <v>29.83</v>
      </c>
      <c r="C997" s="51">
        <v>7.2</v>
      </c>
      <c r="D997" s="52">
        <v>8068.19</v>
      </c>
      <c r="E997" s="51">
        <v>47</v>
      </c>
    </row>
    <row r="998" spans="1:5" x14ac:dyDescent="0.25">
      <c r="A998" s="51" t="s">
        <v>1371</v>
      </c>
      <c r="B998" s="51">
        <v>28.31</v>
      </c>
      <c r="C998" s="51">
        <v>4.55</v>
      </c>
      <c r="D998" s="52">
        <v>8071.57</v>
      </c>
      <c r="E998" s="51">
        <v>57</v>
      </c>
    </row>
    <row r="999" spans="1:5" x14ac:dyDescent="0.25">
      <c r="A999" s="51" t="s">
        <v>1370</v>
      </c>
      <c r="B999" s="51">
        <v>29.79</v>
      </c>
      <c r="C999" s="51">
        <v>9.0299999999999994</v>
      </c>
      <c r="D999" s="52">
        <v>8077.41</v>
      </c>
      <c r="E999" s="51">
        <v>29</v>
      </c>
    </row>
    <row r="1000" spans="1:5" x14ac:dyDescent="0.25">
      <c r="A1000" s="51" t="s">
        <v>1369</v>
      </c>
      <c r="B1000" s="51">
        <v>36.6</v>
      </c>
      <c r="C1000" s="51">
        <v>5.2</v>
      </c>
      <c r="D1000" s="52">
        <v>8081.26</v>
      </c>
      <c r="E1000" s="51">
        <v>21</v>
      </c>
    </row>
    <row r="1001" spans="1:5" x14ac:dyDescent="0.25">
      <c r="A1001" s="51" t="s">
        <v>1368</v>
      </c>
      <c r="B1001" s="51">
        <v>35.93</v>
      </c>
      <c r="C1001" s="51">
        <v>8.3000000000000007</v>
      </c>
      <c r="D1001" s="52">
        <v>8081.74</v>
      </c>
      <c r="E1001" s="51">
        <v>28</v>
      </c>
    </row>
    <row r="1002" spans="1:5" x14ac:dyDescent="0.25">
      <c r="A1002" s="51" t="s">
        <v>1367</v>
      </c>
      <c r="B1002" s="51">
        <v>28.6</v>
      </c>
      <c r="C1002" s="51">
        <v>5.56</v>
      </c>
      <c r="D1002" s="52">
        <v>8083.92</v>
      </c>
      <c r="E1002" s="51">
        <v>47</v>
      </c>
    </row>
    <row r="1003" spans="1:5" x14ac:dyDescent="0.25">
      <c r="A1003" s="51" t="s">
        <v>1366</v>
      </c>
      <c r="B1003" s="51">
        <v>39.17</v>
      </c>
      <c r="C1003" s="51">
        <v>4.1500000000000004</v>
      </c>
      <c r="D1003" s="52">
        <v>8091.3</v>
      </c>
      <c r="E1003" s="51">
        <v>55</v>
      </c>
    </row>
    <row r="1004" spans="1:5" x14ac:dyDescent="0.25">
      <c r="A1004" s="51" t="s">
        <v>1365</v>
      </c>
      <c r="B1004" s="51">
        <v>26.41</v>
      </c>
      <c r="C1004" s="51">
        <v>5.99</v>
      </c>
      <c r="D1004" s="52">
        <v>8112.59</v>
      </c>
      <c r="E1004" s="51">
        <v>49</v>
      </c>
    </row>
    <row r="1005" spans="1:5" x14ac:dyDescent="0.25">
      <c r="A1005" s="51" t="s">
        <v>1364</v>
      </c>
      <c r="B1005" s="51">
        <v>30.63</v>
      </c>
      <c r="C1005" s="51">
        <v>5.8</v>
      </c>
      <c r="D1005" s="52">
        <v>8116.27</v>
      </c>
      <c r="E1005" s="51">
        <v>44</v>
      </c>
    </row>
    <row r="1006" spans="1:5" x14ac:dyDescent="0.25">
      <c r="A1006" s="51" t="s">
        <v>1363</v>
      </c>
      <c r="B1006" s="51">
        <v>31.73</v>
      </c>
      <c r="C1006" s="51">
        <v>7.32</v>
      </c>
      <c r="D1006" s="52">
        <v>8116.68</v>
      </c>
      <c r="E1006" s="51">
        <v>49</v>
      </c>
    </row>
    <row r="1007" spans="1:5" x14ac:dyDescent="0.25">
      <c r="A1007" s="51" t="s">
        <v>1362</v>
      </c>
      <c r="B1007" s="51">
        <v>30.7</v>
      </c>
      <c r="C1007" s="51">
        <v>5.16</v>
      </c>
      <c r="D1007" s="52">
        <v>8124.41</v>
      </c>
      <c r="E1007" s="51">
        <v>49</v>
      </c>
    </row>
    <row r="1008" spans="1:5" x14ac:dyDescent="0.25">
      <c r="A1008" s="51" t="s">
        <v>1361</v>
      </c>
      <c r="B1008" s="51">
        <v>25.934999999999999</v>
      </c>
      <c r="C1008" s="51">
        <v>5.96</v>
      </c>
      <c r="D1008" s="52">
        <v>8125.78</v>
      </c>
      <c r="E1008" s="51">
        <v>49</v>
      </c>
    </row>
    <row r="1009" spans="1:5" x14ac:dyDescent="0.25">
      <c r="A1009" s="51" t="s">
        <v>1360</v>
      </c>
      <c r="B1009" s="51">
        <v>35.9</v>
      </c>
      <c r="C1009" s="51">
        <v>4.8499999999999996</v>
      </c>
      <c r="D1009" s="52">
        <v>8157.92</v>
      </c>
      <c r="E1009" s="51">
        <v>32</v>
      </c>
    </row>
    <row r="1010" spans="1:5" x14ac:dyDescent="0.25">
      <c r="A1010" s="51" t="s">
        <v>1359</v>
      </c>
      <c r="B1010" s="51">
        <v>26.7</v>
      </c>
      <c r="C1010" s="51">
        <v>5.09</v>
      </c>
      <c r="D1010" s="52">
        <v>8162.72</v>
      </c>
      <c r="E1010" s="51">
        <v>40</v>
      </c>
    </row>
    <row r="1011" spans="1:5" x14ac:dyDescent="0.25">
      <c r="A1011" s="51" t="s">
        <v>1358</v>
      </c>
      <c r="B1011" s="51">
        <v>33.71</v>
      </c>
      <c r="C1011" s="51">
        <v>4.9400000000000004</v>
      </c>
      <c r="D1011" s="52">
        <v>8177.9</v>
      </c>
      <c r="E1011" s="51">
        <v>59</v>
      </c>
    </row>
    <row r="1012" spans="1:5" x14ac:dyDescent="0.25">
      <c r="A1012" s="51" t="s">
        <v>1357</v>
      </c>
      <c r="B1012" s="51">
        <v>41.91</v>
      </c>
      <c r="C1012" s="51">
        <v>4.92</v>
      </c>
      <c r="D1012" s="52">
        <v>8179.51</v>
      </c>
      <c r="E1012" s="51">
        <v>40</v>
      </c>
    </row>
    <row r="1013" spans="1:5" x14ac:dyDescent="0.25">
      <c r="A1013" s="51" t="s">
        <v>1356</v>
      </c>
      <c r="B1013" s="51">
        <v>39.82</v>
      </c>
      <c r="C1013" s="51">
        <v>6.05</v>
      </c>
      <c r="D1013" s="52">
        <v>8182.89</v>
      </c>
      <c r="E1013" s="51">
        <v>25</v>
      </c>
    </row>
    <row r="1014" spans="1:5" x14ac:dyDescent="0.25">
      <c r="A1014" s="51" t="s">
        <v>1355</v>
      </c>
      <c r="B1014" s="51">
        <v>28.12</v>
      </c>
      <c r="C1014" s="51">
        <v>4.67</v>
      </c>
      <c r="D1014" s="52">
        <v>8188.12</v>
      </c>
      <c r="E1014" s="51">
        <v>60</v>
      </c>
    </row>
    <row r="1015" spans="1:5" x14ac:dyDescent="0.25">
      <c r="A1015" s="51" t="s">
        <v>1354</v>
      </c>
      <c r="B1015" s="51">
        <v>26.98</v>
      </c>
      <c r="C1015" s="51">
        <v>9.81</v>
      </c>
      <c r="D1015" s="52">
        <v>8211.1</v>
      </c>
      <c r="E1015" s="51">
        <v>44</v>
      </c>
    </row>
    <row r="1016" spans="1:5" x14ac:dyDescent="0.25">
      <c r="A1016" s="51" t="s">
        <v>1353</v>
      </c>
      <c r="B1016" s="51">
        <v>27.2</v>
      </c>
      <c r="C1016" s="51">
        <v>6.06</v>
      </c>
      <c r="D1016" s="52">
        <v>8219.2000000000007</v>
      </c>
      <c r="E1016" s="51">
        <v>44</v>
      </c>
    </row>
    <row r="1017" spans="1:5" x14ac:dyDescent="0.25">
      <c r="A1017" s="51" t="s">
        <v>1352</v>
      </c>
      <c r="B1017" s="51">
        <v>25.3</v>
      </c>
      <c r="C1017" s="51">
        <v>5.19</v>
      </c>
      <c r="D1017" s="52">
        <v>8232.64</v>
      </c>
      <c r="E1017" s="51">
        <v>46</v>
      </c>
    </row>
    <row r="1018" spans="1:5" x14ac:dyDescent="0.25">
      <c r="A1018" s="51" t="s">
        <v>1351</v>
      </c>
      <c r="B1018" s="51">
        <v>30.25</v>
      </c>
      <c r="C1018" s="51">
        <v>10.16</v>
      </c>
      <c r="D1018" s="52">
        <v>8233.1</v>
      </c>
      <c r="E1018" s="51">
        <v>46</v>
      </c>
    </row>
    <row r="1019" spans="1:5" x14ac:dyDescent="0.25">
      <c r="A1019" s="51" t="s">
        <v>1350</v>
      </c>
      <c r="B1019" s="51">
        <v>54</v>
      </c>
      <c r="C1019" s="51">
        <v>4.68</v>
      </c>
      <c r="D1019" s="52">
        <v>8240.59</v>
      </c>
      <c r="E1019" s="51">
        <v>46</v>
      </c>
    </row>
    <row r="1020" spans="1:5" x14ac:dyDescent="0.25">
      <c r="A1020" s="51" t="s">
        <v>1349</v>
      </c>
      <c r="B1020" s="51">
        <v>51.86</v>
      </c>
      <c r="C1020" s="51">
        <v>5.32</v>
      </c>
      <c r="D1020" s="52">
        <v>8252.2800000000007</v>
      </c>
      <c r="E1020" s="51">
        <v>40</v>
      </c>
    </row>
    <row r="1021" spans="1:5" x14ac:dyDescent="0.25">
      <c r="A1021" s="51" t="s">
        <v>1348</v>
      </c>
      <c r="B1021" s="51">
        <v>31.39</v>
      </c>
      <c r="C1021" s="51">
        <v>6.99</v>
      </c>
      <c r="D1021" s="52">
        <v>8268</v>
      </c>
      <c r="E1021" s="51">
        <v>58</v>
      </c>
    </row>
    <row r="1022" spans="1:5" x14ac:dyDescent="0.25">
      <c r="A1022" s="51" t="s">
        <v>1347</v>
      </c>
      <c r="B1022" s="51">
        <v>39.97</v>
      </c>
      <c r="C1022" s="51">
        <v>5.55</v>
      </c>
      <c r="D1022" s="52">
        <v>8269.0400000000009</v>
      </c>
      <c r="E1022" s="51">
        <v>48</v>
      </c>
    </row>
    <row r="1023" spans="1:5" x14ac:dyDescent="0.25">
      <c r="A1023" s="51" t="s">
        <v>1346</v>
      </c>
      <c r="B1023" s="51">
        <v>41.23</v>
      </c>
      <c r="C1023" s="51">
        <v>6.94</v>
      </c>
      <c r="D1023" s="52">
        <v>8271.4599999999991</v>
      </c>
      <c r="E1023" s="51">
        <v>22</v>
      </c>
    </row>
    <row r="1024" spans="1:5" x14ac:dyDescent="0.25">
      <c r="A1024" s="51" t="s">
        <v>1345</v>
      </c>
      <c r="B1024" s="51">
        <v>49.45</v>
      </c>
      <c r="C1024" s="51">
        <v>4.2</v>
      </c>
      <c r="D1024" s="52">
        <v>8277.52</v>
      </c>
      <c r="E1024" s="51">
        <v>48</v>
      </c>
    </row>
    <row r="1025" spans="1:5" x14ac:dyDescent="0.25">
      <c r="A1025" s="51" t="s">
        <v>1344</v>
      </c>
      <c r="B1025" s="51">
        <v>41.04</v>
      </c>
      <c r="C1025" s="51">
        <v>5.59</v>
      </c>
      <c r="D1025" s="52">
        <v>8280.6200000000008</v>
      </c>
      <c r="E1025" s="51">
        <v>48</v>
      </c>
    </row>
    <row r="1026" spans="1:5" x14ac:dyDescent="0.25">
      <c r="A1026" s="51" t="s">
        <v>1343</v>
      </c>
      <c r="B1026" s="51">
        <v>27.93</v>
      </c>
      <c r="C1026" s="51">
        <v>9.9600000000000009</v>
      </c>
      <c r="D1026" s="52">
        <v>8283.68</v>
      </c>
      <c r="E1026" s="51">
        <v>49</v>
      </c>
    </row>
    <row r="1027" spans="1:5" x14ac:dyDescent="0.25">
      <c r="A1027" s="51" t="s">
        <v>1342</v>
      </c>
      <c r="B1027" s="51">
        <v>21.01</v>
      </c>
      <c r="C1027" s="51">
        <v>7.37</v>
      </c>
      <c r="D1027" s="52">
        <v>8302.5400000000009</v>
      </c>
      <c r="E1027" s="51">
        <v>44</v>
      </c>
    </row>
    <row r="1028" spans="1:5" x14ac:dyDescent="0.25">
      <c r="A1028" s="51" t="s">
        <v>1341</v>
      </c>
      <c r="B1028" s="51">
        <v>52.37</v>
      </c>
      <c r="C1028" s="51">
        <v>5.0599999999999996</v>
      </c>
      <c r="D1028" s="52">
        <v>8310.84</v>
      </c>
      <c r="E1028" s="51">
        <v>43</v>
      </c>
    </row>
    <row r="1029" spans="1:5" x14ac:dyDescent="0.25">
      <c r="A1029" s="51" t="s">
        <v>1340</v>
      </c>
      <c r="B1029" s="51">
        <v>40.369999999999997</v>
      </c>
      <c r="C1029" s="51">
        <v>8.2100000000000009</v>
      </c>
      <c r="D1029" s="52">
        <v>8314.65</v>
      </c>
      <c r="E1029" s="51">
        <v>29</v>
      </c>
    </row>
    <row r="1030" spans="1:5" x14ac:dyDescent="0.25">
      <c r="A1030" s="51" t="s">
        <v>1339</v>
      </c>
      <c r="B1030" s="51">
        <v>41.47</v>
      </c>
      <c r="C1030" s="51">
        <v>10.34</v>
      </c>
      <c r="D1030" s="52">
        <v>8334.4599999999991</v>
      </c>
      <c r="E1030" s="51">
        <v>46</v>
      </c>
    </row>
    <row r="1031" spans="1:5" x14ac:dyDescent="0.25">
      <c r="A1031" s="51" t="s">
        <v>1338</v>
      </c>
      <c r="B1031" s="51">
        <v>33.725000000000001</v>
      </c>
      <c r="C1031" s="51">
        <v>5.51</v>
      </c>
      <c r="D1031" s="52">
        <v>8334.59</v>
      </c>
      <c r="E1031" s="51">
        <v>46</v>
      </c>
    </row>
    <row r="1032" spans="1:5" x14ac:dyDescent="0.25">
      <c r="A1032" s="51" t="s">
        <v>1337</v>
      </c>
      <c r="B1032" s="51">
        <v>28.1</v>
      </c>
      <c r="C1032" s="51">
        <v>11.2</v>
      </c>
      <c r="D1032" s="52">
        <v>8342.91</v>
      </c>
      <c r="E1032" s="51">
        <v>46</v>
      </c>
    </row>
    <row r="1033" spans="1:5" x14ac:dyDescent="0.25">
      <c r="A1033" s="51" t="s">
        <v>1336</v>
      </c>
      <c r="B1033" s="51">
        <v>37.43</v>
      </c>
      <c r="C1033" s="51">
        <v>4.3499999999999996</v>
      </c>
      <c r="D1033" s="52">
        <v>8347.16</v>
      </c>
      <c r="E1033" s="51">
        <v>46</v>
      </c>
    </row>
    <row r="1034" spans="1:5" x14ac:dyDescent="0.25">
      <c r="A1034" s="51" t="s">
        <v>1335</v>
      </c>
      <c r="B1034" s="51">
        <v>23.7</v>
      </c>
      <c r="C1034" s="51">
        <v>10.45</v>
      </c>
      <c r="D1034" s="52">
        <v>8355.5400000000009</v>
      </c>
      <c r="E1034" s="51">
        <v>59</v>
      </c>
    </row>
    <row r="1035" spans="1:5" x14ac:dyDescent="0.25">
      <c r="A1035" s="51" t="s">
        <v>1334</v>
      </c>
      <c r="B1035" s="51">
        <v>24.795000000000002</v>
      </c>
      <c r="C1035" s="51">
        <v>4.07</v>
      </c>
      <c r="D1035" s="52">
        <v>8396.6200000000008</v>
      </c>
      <c r="E1035" s="51">
        <v>51</v>
      </c>
    </row>
    <row r="1036" spans="1:5" x14ac:dyDescent="0.25">
      <c r="A1036" s="51" t="s">
        <v>1333</v>
      </c>
      <c r="B1036" s="51">
        <v>31.9</v>
      </c>
      <c r="C1036" s="51">
        <v>8.34</v>
      </c>
      <c r="D1036" s="52">
        <v>8400.01</v>
      </c>
      <c r="E1036" s="51">
        <v>51</v>
      </c>
    </row>
    <row r="1037" spans="1:5" x14ac:dyDescent="0.25">
      <c r="A1037" s="51" t="s">
        <v>1332</v>
      </c>
      <c r="B1037" s="51">
        <v>32.68</v>
      </c>
      <c r="C1037" s="51">
        <v>7.41</v>
      </c>
      <c r="D1037" s="52">
        <v>8410.0499999999993</v>
      </c>
      <c r="E1037" s="51">
        <v>43</v>
      </c>
    </row>
    <row r="1038" spans="1:5" x14ac:dyDescent="0.25">
      <c r="A1038" s="51" t="s">
        <v>1331</v>
      </c>
      <c r="B1038" s="51">
        <v>47.13</v>
      </c>
      <c r="C1038" s="51">
        <v>4.3099999999999996</v>
      </c>
      <c r="D1038" s="52">
        <v>8413.4599999999991</v>
      </c>
      <c r="E1038" s="51">
        <v>45</v>
      </c>
    </row>
    <row r="1039" spans="1:5" x14ac:dyDescent="0.25">
      <c r="A1039" s="51" t="s">
        <v>1330</v>
      </c>
      <c r="B1039" s="51">
        <v>36.67</v>
      </c>
      <c r="C1039" s="51">
        <v>10.83</v>
      </c>
      <c r="D1039" s="52">
        <v>8428.07</v>
      </c>
      <c r="E1039" s="51">
        <v>47</v>
      </c>
    </row>
    <row r="1040" spans="1:5" x14ac:dyDescent="0.25">
      <c r="A1040" s="51" t="s">
        <v>1329</v>
      </c>
      <c r="B1040" s="51">
        <v>33.630000000000003</v>
      </c>
      <c r="C1040" s="51">
        <v>11.31</v>
      </c>
      <c r="D1040" s="52">
        <v>8440.0499999999993</v>
      </c>
      <c r="E1040" s="51">
        <v>59</v>
      </c>
    </row>
    <row r="1041" spans="1:5" x14ac:dyDescent="0.25">
      <c r="A1041" s="51" t="s">
        <v>1328</v>
      </c>
      <c r="B1041" s="51">
        <v>32.67</v>
      </c>
      <c r="C1041" s="51">
        <v>11.81</v>
      </c>
      <c r="D1041" s="52">
        <v>8442.67</v>
      </c>
      <c r="E1041" s="51">
        <v>50</v>
      </c>
    </row>
    <row r="1042" spans="1:5" x14ac:dyDescent="0.25">
      <c r="A1042" s="51" t="s">
        <v>1327</v>
      </c>
      <c r="B1042" s="51">
        <v>33.299999999999997</v>
      </c>
      <c r="C1042" s="51">
        <v>8.26</v>
      </c>
      <c r="D1042" s="52">
        <v>8444.4699999999993</v>
      </c>
      <c r="E1042" s="51">
        <v>50</v>
      </c>
    </row>
    <row r="1043" spans="1:5" x14ac:dyDescent="0.25">
      <c r="A1043" s="51" t="s">
        <v>1326</v>
      </c>
      <c r="B1043" s="51">
        <v>30.78</v>
      </c>
      <c r="C1043" s="51">
        <v>10.74</v>
      </c>
      <c r="D1043" s="52">
        <v>8448.66</v>
      </c>
      <c r="E1043" s="51">
        <v>56</v>
      </c>
    </row>
    <row r="1044" spans="1:5" x14ac:dyDescent="0.25">
      <c r="A1044" s="51" t="s">
        <v>1325</v>
      </c>
      <c r="B1044" s="51">
        <v>28.975000000000001</v>
      </c>
      <c r="C1044" s="51">
        <v>7.69</v>
      </c>
      <c r="D1044" s="52">
        <v>8450.82</v>
      </c>
      <c r="E1044" s="51">
        <v>38</v>
      </c>
    </row>
    <row r="1045" spans="1:5" x14ac:dyDescent="0.25">
      <c r="A1045" s="51" t="s">
        <v>1324</v>
      </c>
      <c r="B1045" s="51">
        <v>33.4</v>
      </c>
      <c r="C1045" s="51">
        <v>4.84</v>
      </c>
      <c r="D1045" s="52">
        <v>8457.82</v>
      </c>
      <c r="E1045" s="51">
        <v>50</v>
      </c>
    </row>
    <row r="1046" spans="1:5" x14ac:dyDescent="0.25">
      <c r="A1046" s="51" t="s">
        <v>1323</v>
      </c>
      <c r="B1046" s="51">
        <v>21.5</v>
      </c>
      <c r="C1046" s="51">
        <v>9.77</v>
      </c>
      <c r="D1046" s="52">
        <v>8466.35</v>
      </c>
      <c r="E1046" s="51">
        <v>30</v>
      </c>
    </row>
    <row r="1047" spans="1:5" x14ac:dyDescent="0.25">
      <c r="A1047" s="51" t="s">
        <v>1322</v>
      </c>
      <c r="B1047" s="51">
        <v>38.14</v>
      </c>
      <c r="C1047" s="51">
        <v>5.84</v>
      </c>
      <c r="D1047" s="52">
        <v>8471.65</v>
      </c>
      <c r="E1047" s="51">
        <v>29</v>
      </c>
    </row>
    <row r="1048" spans="1:5" x14ac:dyDescent="0.25">
      <c r="A1048" s="51" t="s">
        <v>1321</v>
      </c>
      <c r="B1048" s="51">
        <v>35.42</v>
      </c>
      <c r="C1048" s="51">
        <v>8.6999999999999993</v>
      </c>
      <c r="D1048" s="52">
        <v>8515.76</v>
      </c>
      <c r="E1048" s="51">
        <v>45</v>
      </c>
    </row>
    <row r="1049" spans="1:5" x14ac:dyDescent="0.25">
      <c r="A1049" s="51" t="s">
        <v>1320</v>
      </c>
      <c r="B1049" s="51">
        <v>35.625</v>
      </c>
      <c r="C1049" s="51">
        <v>10.79</v>
      </c>
      <c r="D1049" s="52">
        <v>8516.83</v>
      </c>
      <c r="E1049" s="51">
        <v>45</v>
      </c>
    </row>
    <row r="1050" spans="1:5" x14ac:dyDescent="0.25">
      <c r="A1050" s="51" t="s">
        <v>1319</v>
      </c>
      <c r="B1050" s="51">
        <v>45.51</v>
      </c>
      <c r="C1050" s="51">
        <v>4.32</v>
      </c>
      <c r="D1050" s="52">
        <v>8520.0300000000007</v>
      </c>
      <c r="E1050" s="51">
        <v>45</v>
      </c>
    </row>
    <row r="1051" spans="1:5" x14ac:dyDescent="0.25">
      <c r="A1051" s="51" t="s">
        <v>1318</v>
      </c>
      <c r="B1051" s="51">
        <v>37.1</v>
      </c>
      <c r="C1051" s="51">
        <v>7.19</v>
      </c>
      <c r="D1051" s="52">
        <v>8522</v>
      </c>
      <c r="E1051" s="51">
        <v>43</v>
      </c>
    </row>
    <row r="1052" spans="1:5" x14ac:dyDescent="0.25">
      <c r="A1052" s="51" t="s">
        <v>1317</v>
      </c>
      <c r="B1052" s="51">
        <v>30.5</v>
      </c>
      <c r="C1052" s="51">
        <v>11.94</v>
      </c>
      <c r="D1052" s="52">
        <v>8527.5300000000007</v>
      </c>
      <c r="E1052" s="51">
        <v>45</v>
      </c>
    </row>
    <row r="1053" spans="1:5" x14ac:dyDescent="0.25">
      <c r="A1053" s="51" t="s">
        <v>1316</v>
      </c>
      <c r="B1053" s="51">
        <v>28.16</v>
      </c>
      <c r="C1053" s="51">
        <v>5.56</v>
      </c>
      <c r="D1053" s="52">
        <v>8534.67</v>
      </c>
      <c r="E1053" s="51">
        <v>39</v>
      </c>
    </row>
    <row r="1054" spans="1:5" x14ac:dyDescent="0.25">
      <c r="A1054" s="51" t="s">
        <v>1315</v>
      </c>
      <c r="B1054" s="51">
        <v>29.1</v>
      </c>
      <c r="C1054" s="51">
        <v>5.64</v>
      </c>
      <c r="D1054" s="52">
        <v>8538.2900000000009</v>
      </c>
      <c r="E1054" s="51">
        <v>41</v>
      </c>
    </row>
    <row r="1055" spans="1:5" x14ac:dyDescent="0.25">
      <c r="A1055" s="51" t="s">
        <v>1314</v>
      </c>
      <c r="B1055" s="51">
        <v>30.22</v>
      </c>
      <c r="C1055" s="51">
        <v>4.6500000000000004</v>
      </c>
      <c r="D1055" s="52">
        <v>8539.67</v>
      </c>
      <c r="E1055" s="51">
        <v>47</v>
      </c>
    </row>
    <row r="1056" spans="1:5" x14ac:dyDescent="0.25">
      <c r="A1056" s="51" t="s">
        <v>1313</v>
      </c>
      <c r="B1056" s="51">
        <v>24.29</v>
      </c>
      <c r="C1056" s="51">
        <v>9.0500000000000007</v>
      </c>
      <c r="D1056" s="52">
        <v>8547.69</v>
      </c>
      <c r="E1056" s="51">
        <v>39</v>
      </c>
    </row>
    <row r="1057" spans="1:5" x14ac:dyDescent="0.25">
      <c r="A1057" s="51" t="s">
        <v>1312</v>
      </c>
      <c r="B1057" s="51">
        <v>29.39</v>
      </c>
      <c r="C1057" s="51">
        <v>4.5199999999999996</v>
      </c>
      <c r="D1057" s="52">
        <v>8551.35</v>
      </c>
      <c r="E1057" s="51">
        <v>47</v>
      </c>
    </row>
    <row r="1058" spans="1:5" x14ac:dyDescent="0.25">
      <c r="A1058" s="51" t="s">
        <v>1311</v>
      </c>
      <c r="B1058" s="51">
        <v>25.66</v>
      </c>
      <c r="C1058" s="51">
        <v>4.62</v>
      </c>
      <c r="D1058" s="52">
        <v>8556.91</v>
      </c>
      <c r="E1058" s="51">
        <v>47</v>
      </c>
    </row>
    <row r="1059" spans="1:5" x14ac:dyDescent="0.25">
      <c r="A1059" s="51" t="s">
        <v>1310</v>
      </c>
      <c r="B1059" s="51">
        <v>39.11</v>
      </c>
      <c r="C1059" s="51">
        <v>5.87</v>
      </c>
      <c r="D1059" s="52">
        <v>8567.25</v>
      </c>
      <c r="E1059" s="51">
        <v>34</v>
      </c>
    </row>
    <row r="1060" spans="1:5" x14ac:dyDescent="0.25">
      <c r="A1060" s="51" t="s">
        <v>1309</v>
      </c>
      <c r="B1060" s="51">
        <v>43.78</v>
      </c>
      <c r="C1060" s="51">
        <v>5.71</v>
      </c>
      <c r="D1060" s="52">
        <v>8569.86</v>
      </c>
      <c r="E1060" s="51">
        <v>47</v>
      </c>
    </row>
    <row r="1061" spans="1:5" x14ac:dyDescent="0.25">
      <c r="A1061" s="51" t="s">
        <v>1308</v>
      </c>
      <c r="B1061" s="51">
        <v>24.35</v>
      </c>
      <c r="C1061" s="51">
        <v>9.08</v>
      </c>
      <c r="D1061" s="52">
        <v>8572.0400000000009</v>
      </c>
      <c r="E1061" s="51">
        <v>40</v>
      </c>
    </row>
    <row r="1062" spans="1:5" x14ac:dyDescent="0.25">
      <c r="A1062" s="51" t="s">
        <v>1307</v>
      </c>
      <c r="B1062" s="51">
        <v>40.299999999999997</v>
      </c>
      <c r="C1062" s="51">
        <v>5.3</v>
      </c>
      <c r="D1062" s="52">
        <v>8573.2999999999993</v>
      </c>
      <c r="E1062" s="51">
        <v>35</v>
      </c>
    </row>
    <row r="1063" spans="1:5" x14ac:dyDescent="0.25">
      <c r="A1063" s="51" t="s">
        <v>1306</v>
      </c>
      <c r="B1063" s="51">
        <v>32.774999999999999</v>
      </c>
      <c r="C1063" s="51">
        <v>11.76</v>
      </c>
      <c r="D1063" s="52">
        <v>8582.2999999999993</v>
      </c>
      <c r="E1063" s="51">
        <v>39</v>
      </c>
    </row>
    <row r="1064" spans="1:5" x14ac:dyDescent="0.25">
      <c r="A1064" s="51" t="s">
        <v>1305</v>
      </c>
      <c r="B1064" s="51">
        <v>39.6</v>
      </c>
      <c r="C1064" s="51">
        <v>5.1100000000000003</v>
      </c>
      <c r="D1064" s="52">
        <v>8596.83</v>
      </c>
      <c r="E1064" s="51">
        <v>39</v>
      </c>
    </row>
    <row r="1065" spans="1:5" x14ac:dyDescent="0.25">
      <c r="A1065" s="51" t="s">
        <v>1304</v>
      </c>
      <c r="B1065" s="51">
        <v>30.97</v>
      </c>
      <c r="C1065" s="51">
        <v>5.54</v>
      </c>
      <c r="D1065" s="52">
        <v>8601.33</v>
      </c>
      <c r="E1065" s="51">
        <v>49</v>
      </c>
    </row>
    <row r="1066" spans="1:5" x14ac:dyDescent="0.25">
      <c r="A1066" s="51" t="s">
        <v>1303</v>
      </c>
      <c r="B1066" s="51">
        <v>27.645</v>
      </c>
      <c r="C1066" s="51">
        <v>8.8699999999999992</v>
      </c>
      <c r="D1066" s="52">
        <v>8603.82</v>
      </c>
      <c r="E1066" s="51">
        <v>45</v>
      </c>
    </row>
    <row r="1067" spans="1:5" x14ac:dyDescent="0.25">
      <c r="A1067" s="51" t="s">
        <v>1302</v>
      </c>
      <c r="B1067" s="51">
        <v>34.43</v>
      </c>
      <c r="C1067" s="51">
        <v>5.96</v>
      </c>
      <c r="D1067" s="52">
        <v>8604.48</v>
      </c>
      <c r="E1067" s="51">
        <v>45</v>
      </c>
    </row>
    <row r="1068" spans="1:5" x14ac:dyDescent="0.25">
      <c r="A1068" s="51" t="s">
        <v>1301</v>
      </c>
      <c r="B1068" s="51">
        <v>39.6</v>
      </c>
      <c r="C1068" s="51">
        <v>4.4400000000000004</v>
      </c>
      <c r="D1068" s="52">
        <v>8605.36</v>
      </c>
      <c r="E1068" s="51">
        <v>45</v>
      </c>
    </row>
    <row r="1069" spans="1:5" x14ac:dyDescent="0.25">
      <c r="A1069" s="51" t="s">
        <v>1300</v>
      </c>
      <c r="B1069" s="51">
        <v>22.1</v>
      </c>
      <c r="C1069" s="51">
        <v>4.6500000000000004</v>
      </c>
      <c r="D1069" s="52">
        <v>8606.2199999999993</v>
      </c>
      <c r="E1069" s="51">
        <v>43</v>
      </c>
    </row>
    <row r="1070" spans="1:5" x14ac:dyDescent="0.25">
      <c r="A1070" s="51" t="s">
        <v>1299</v>
      </c>
      <c r="B1070" s="51">
        <v>33.25</v>
      </c>
      <c r="C1070" s="51">
        <v>5.64</v>
      </c>
      <c r="D1070" s="52">
        <v>8615.2999999999993</v>
      </c>
      <c r="E1070" s="51">
        <v>45</v>
      </c>
    </row>
    <row r="1071" spans="1:5" x14ac:dyDescent="0.25">
      <c r="A1071" s="51" t="s">
        <v>1298</v>
      </c>
      <c r="B1071" s="51">
        <v>33.33</v>
      </c>
      <c r="C1071" s="51">
        <v>10.19</v>
      </c>
      <c r="D1071" s="52">
        <v>8627.5400000000009</v>
      </c>
      <c r="E1071" s="51">
        <v>47</v>
      </c>
    </row>
    <row r="1072" spans="1:5" x14ac:dyDescent="0.25">
      <c r="A1072" s="51" t="s">
        <v>1297</v>
      </c>
      <c r="B1072" s="51">
        <v>30.5</v>
      </c>
      <c r="C1072" s="51">
        <v>10.79</v>
      </c>
      <c r="D1072" s="52">
        <v>8665.09</v>
      </c>
      <c r="E1072" s="51">
        <v>57</v>
      </c>
    </row>
    <row r="1073" spans="1:5" x14ac:dyDescent="0.25">
      <c r="A1073" s="51" t="s">
        <v>1296</v>
      </c>
      <c r="B1073" s="51">
        <v>30.3</v>
      </c>
      <c r="C1073" s="51">
        <v>4.24</v>
      </c>
      <c r="D1073" s="52">
        <v>8665.14</v>
      </c>
      <c r="E1073" s="51">
        <v>53</v>
      </c>
    </row>
    <row r="1074" spans="1:5" x14ac:dyDescent="0.25">
      <c r="A1074" s="51" t="s">
        <v>1295</v>
      </c>
      <c r="B1074" s="51">
        <v>26.22</v>
      </c>
      <c r="C1074" s="51">
        <v>5.83</v>
      </c>
      <c r="D1074" s="52">
        <v>8671.19</v>
      </c>
      <c r="E1074" s="51">
        <v>48</v>
      </c>
    </row>
    <row r="1075" spans="1:5" x14ac:dyDescent="0.25">
      <c r="A1075" s="51" t="s">
        <v>1294</v>
      </c>
      <c r="B1075" s="51">
        <v>29.99</v>
      </c>
      <c r="C1075" s="51">
        <v>11.85</v>
      </c>
      <c r="D1075" s="52">
        <v>8688.86</v>
      </c>
      <c r="E1075" s="51">
        <v>49</v>
      </c>
    </row>
    <row r="1076" spans="1:5" x14ac:dyDescent="0.25">
      <c r="A1076" s="51" t="s">
        <v>1293</v>
      </c>
      <c r="B1076" s="51">
        <v>36.380000000000003</v>
      </c>
      <c r="C1076" s="51">
        <v>5.98</v>
      </c>
      <c r="D1076" s="52">
        <v>8701.84</v>
      </c>
      <c r="E1076" s="51">
        <v>42</v>
      </c>
    </row>
    <row r="1077" spans="1:5" x14ac:dyDescent="0.25">
      <c r="A1077" s="51" t="s">
        <v>1292</v>
      </c>
      <c r="B1077" s="51">
        <v>31.16</v>
      </c>
      <c r="C1077" s="51">
        <v>4.26</v>
      </c>
      <c r="D1077" s="52">
        <v>8703.4599999999991</v>
      </c>
      <c r="E1077" s="51">
        <v>49</v>
      </c>
    </row>
    <row r="1078" spans="1:5" x14ac:dyDescent="0.25">
      <c r="A1078" s="51" t="s">
        <v>1291</v>
      </c>
      <c r="B1078" s="51">
        <v>25.55</v>
      </c>
      <c r="C1078" s="51">
        <v>4.96</v>
      </c>
      <c r="D1078" s="52">
        <v>8733.23</v>
      </c>
      <c r="E1078" s="51">
        <v>46</v>
      </c>
    </row>
    <row r="1079" spans="1:5" x14ac:dyDescent="0.25">
      <c r="A1079" s="51" t="s">
        <v>1290</v>
      </c>
      <c r="B1079" s="51">
        <v>28.77</v>
      </c>
      <c r="C1079" s="51">
        <v>4</v>
      </c>
      <c r="D1079" s="52">
        <v>8747.68</v>
      </c>
      <c r="E1079" s="51">
        <v>23</v>
      </c>
    </row>
    <row r="1080" spans="1:5" x14ac:dyDescent="0.25">
      <c r="A1080" s="51" t="s">
        <v>1289</v>
      </c>
      <c r="B1080" s="51">
        <v>23.14</v>
      </c>
      <c r="C1080" s="51">
        <v>4.1500000000000004</v>
      </c>
      <c r="D1080" s="52">
        <v>8760.1200000000008</v>
      </c>
      <c r="E1080" s="51">
        <v>53</v>
      </c>
    </row>
    <row r="1081" spans="1:5" x14ac:dyDescent="0.25">
      <c r="A1081" s="51" t="s">
        <v>1288</v>
      </c>
      <c r="B1081" s="51">
        <v>39.6</v>
      </c>
      <c r="C1081" s="51">
        <v>11.36</v>
      </c>
      <c r="D1081" s="52">
        <v>8765.25</v>
      </c>
      <c r="E1081" s="51">
        <v>48</v>
      </c>
    </row>
    <row r="1082" spans="1:5" x14ac:dyDescent="0.25">
      <c r="A1082" s="51" t="s">
        <v>1287</v>
      </c>
      <c r="B1082" s="51">
        <v>29.2</v>
      </c>
      <c r="C1082" s="51">
        <v>7.53</v>
      </c>
      <c r="D1082" s="52">
        <v>8782.4699999999993</v>
      </c>
      <c r="E1082" s="51">
        <v>51</v>
      </c>
    </row>
    <row r="1083" spans="1:5" x14ac:dyDescent="0.25">
      <c r="A1083" s="51" t="s">
        <v>1286</v>
      </c>
      <c r="B1083" s="51">
        <v>32.774999999999999</v>
      </c>
      <c r="C1083" s="51">
        <v>7.95</v>
      </c>
      <c r="D1083" s="52">
        <v>8798.59</v>
      </c>
      <c r="E1083" s="51">
        <v>51</v>
      </c>
    </row>
    <row r="1084" spans="1:5" x14ac:dyDescent="0.25">
      <c r="A1084" s="51" t="s">
        <v>1285</v>
      </c>
      <c r="B1084" s="51">
        <v>24.035</v>
      </c>
      <c r="C1084" s="51">
        <v>8.5</v>
      </c>
      <c r="D1084" s="52">
        <v>8800.49</v>
      </c>
      <c r="E1084" s="51">
        <v>57</v>
      </c>
    </row>
    <row r="1085" spans="1:5" x14ac:dyDescent="0.25">
      <c r="A1085" s="51" t="s">
        <v>1284</v>
      </c>
      <c r="B1085" s="51">
        <v>30.55</v>
      </c>
      <c r="C1085" s="51">
        <v>5.89</v>
      </c>
      <c r="D1085" s="52">
        <v>8821.8799999999992</v>
      </c>
      <c r="E1085" s="51">
        <v>21</v>
      </c>
    </row>
    <row r="1086" spans="1:5" x14ac:dyDescent="0.25">
      <c r="A1086" s="51" t="s">
        <v>1283</v>
      </c>
      <c r="B1086" s="51">
        <v>28.81</v>
      </c>
      <c r="C1086" s="51">
        <v>8.76</v>
      </c>
      <c r="D1086" s="52">
        <v>8823.2800000000007</v>
      </c>
      <c r="E1086" s="51">
        <v>46</v>
      </c>
    </row>
    <row r="1087" spans="1:5" x14ac:dyDescent="0.25">
      <c r="A1087" s="51" t="s">
        <v>1282</v>
      </c>
      <c r="B1087" s="51">
        <v>31.66</v>
      </c>
      <c r="C1087" s="51">
        <v>4.1100000000000003</v>
      </c>
      <c r="D1087" s="52">
        <v>8823.99</v>
      </c>
      <c r="E1087" s="51">
        <v>46</v>
      </c>
    </row>
    <row r="1088" spans="1:5" x14ac:dyDescent="0.25">
      <c r="A1088" s="51" t="s">
        <v>1281</v>
      </c>
      <c r="B1088" s="51">
        <v>28.215</v>
      </c>
      <c r="C1088" s="51">
        <v>7.56</v>
      </c>
      <c r="D1088" s="52">
        <v>8824.27</v>
      </c>
      <c r="E1088" s="51">
        <v>34</v>
      </c>
    </row>
    <row r="1089" spans="1:5" x14ac:dyDescent="0.25">
      <c r="A1089" s="51" t="s">
        <v>1280</v>
      </c>
      <c r="B1089" s="51">
        <v>26.12</v>
      </c>
      <c r="C1089" s="51">
        <v>4.17</v>
      </c>
      <c r="D1089" s="52">
        <v>8825.09</v>
      </c>
      <c r="E1089" s="51">
        <v>46</v>
      </c>
    </row>
    <row r="1090" spans="1:5" x14ac:dyDescent="0.25">
      <c r="A1090" s="51" t="s">
        <v>1279</v>
      </c>
      <c r="B1090" s="51">
        <v>36.630000000000003</v>
      </c>
      <c r="C1090" s="51">
        <v>11.42</v>
      </c>
      <c r="D1090" s="52">
        <v>8827.2099999999991</v>
      </c>
      <c r="E1090" s="51">
        <v>50</v>
      </c>
    </row>
    <row r="1091" spans="1:5" x14ac:dyDescent="0.25">
      <c r="A1091" s="51" t="s">
        <v>1278</v>
      </c>
      <c r="B1091" s="51">
        <v>33.344999999999999</v>
      </c>
      <c r="C1091" s="51">
        <v>7.33</v>
      </c>
      <c r="D1091" s="52">
        <v>8835.26</v>
      </c>
      <c r="E1091" s="51">
        <v>50</v>
      </c>
    </row>
    <row r="1092" spans="1:5" x14ac:dyDescent="0.25">
      <c r="A1092" s="51" t="s">
        <v>1277</v>
      </c>
      <c r="B1092" s="51">
        <v>27.11</v>
      </c>
      <c r="C1092" s="51">
        <v>6.7</v>
      </c>
      <c r="D1092" s="52">
        <v>8871.15</v>
      </c>
      <c r="E1092" s="51">
        <v>48</v>
      </c>
    </row>
    <row r="1093" spans="1:5" x14ac:dyDescent="0.25">
      <c r="A1093" s="51" t="s">
        <v>1276</v>
      </c>
      <c r="B1093" s="51">
        <v>26.6</v>
      </c>
      <c r="C1093" s="51">
        <v>5.27</v>
      </c>
      <c r="D1093" s="52">
        <v>8890.59</v>
      </c>
      <c r="E1093" s="51">
        <v>49</v>
      </c>
    </row>
    <row r="1094" spans="1:5" x14ac:dyDescent="0.25">
      <c r="A1094" s="51" t="s">
        <v>1275</v>
      </c>
      <c r="B1094" s="51">
        <v>30.41</v>
      </c>
      <c r="C1094" s="51">
        <v>7.72</v>
      </c>
      <c r="D1094" s="52">
        <v>8891.14</v>
      </c>
      <c r="E1094" s="51">
        <v>44</v>
      </c>
    </row>
    <row r="1095" spans="1:5" x14ac:dyDescent="0.25">
      <c r="A1095" s="51" t="s">
        <v>1274</v>
      </c>
      <c r="B1095" s="51">
        <v>28.98</v>
      </c>
      <c r="C1095" s="51">
        <v>8.68</v>
      </c>
      <c r="D1095" s="52">
        <v>8906.14</v>
      </c>
      <c r="E1095" s="51">
        <v>25</v>
      </c>
    </row>
    <row r="1096" spans="1:5" x14ac:dyDescent="0.25">
      <c r="A1096" s="51" t="s">
        <v>1273</v>
      </c>
      <c r="B1096" s="51">
        <v>31.24</v>
      </c>
      <c r="C1096" s="51">
        <v>9.8000000000000007</v>
      </c>
      <c r="D1096" s="52">
        <v>8908.4699999999993</v>
      </c>
      <c r="E1096" s="51">
        <v>55</v>
      </c>
    </row>
    <row r="1097" spans="1:5" x14ac:dyDescent="0.25">
      <c r="A1097" s="51" t="s">
        <v>1272</v>
      </c>
      <c r="B1097" s="51">
        <v>31.54</v>
      </c>
      <c r="C1097" s="51">
        <v>4.4400000000000004</v>
      </c>
      <c r="D1097" s="52">
        <v>8930.93</v>
      </c>
      <c r="E1097" s="51">
        <v>47</v>
      </c>
    </row>
    <row r="1098" spans="1:5" x14ac:dyDescent="0.25">
      <c r="A1098" s="51" t="s">
        <v>1271</v>
      </c>
      <c r="B1098" s="51">
        <v>38.6</v>
      </c>
      <c r="C1098" s="51">
        <v>7.19</v>
      </c>
      <c r="D1098" s="52">
        <v>8932.08</v>
      </c>
      <c r="E1098" s="51">
        <v>51</v>
      </c>
    </row>
    <row r="1099" spans="1:5" x14ac:dyDescent="0.25">
      <c r="A1099" s="51" t="s">
        <v>1270</v>
      </c>
      <c r="B1099" s="51">
        <v>37.950000000000003</v>
      </c>
      <c r="C1099" s="51">
        <v>6.06</v>
      </c>
      <c r="D1099" s="52">
        <v>8944.1200000000008</v>
      </c>
      <c r="E1099" s="51">
        <v>46</v>
      </c>
    </row>
    <row r="1100" spans="1:5" x14ac:dyDescent="0.25">
      <c r="A1100" s="51" t="s">
        <v>1269</v>
      </c>
      <c r="B1100" s="51">
        <v>38.97</v>
      </c>
      <c r="C1100" s="51">
        <v>5.12</v>
      </c>
      <c r="D1100" s="52">
        <v>8954.99</v>
      </c>
      <c r="E1100" s="51">
        <v>30</v>
      </c>
    </row>
    <row r="1101" spans="1:5" x14ac:dyDescent="0.25">
      <c r="A1101" s="51" t="s">
        <v>1268</v>
      </c>
      <c r="B1101" s="51">
        <v>21.2</v>
      </c>
      <c r="C1101" s="51">
        <v>10.72</v>
      </c>
      <c r="D1101" s="52">
        <v>8964.06</v>
      </c>
      <c r="E1101" s="51">
        <v>48</v>
      </c>
    </row>
    <row r="1102" spans="1:5" x14ac:dyDescent="0.25">
      <c r="A1102" s="51" t="s">
        <v>1267</v>
      </c>
      <c r="B1102" s="51">
        <v>23.96</v>
      </c>
      <c r="C1102" s="51">
        <v>9.58</v>
      </c>
      <c r="D1102" s="52">
        <v>8965.7999999999993</v>
      </c>
      <c r="E1102" s="51">
        <v>39</v>
      </c>
    </row>
    <row r="1103" spans="1:5" x14ac:dyDescent="0.25">
      <c r="A1103" s="51" t="s">
        <v>1266</v>
      </c>
      <c r="B1103" s="51">
        <v>35.93</v>
      </c>
      <c r="C1103" s="51">
        <v>6.4</v>
      </c>
      <c r="D1103" s="52">
        <v>8968.33</v>
      </c>
      <c r="E1103" s="51">
        <v>48</v>
      </c>
    </row>
    <row r="1104" spans="1:5" x14ac:dyDescent="0.25">
      <c r="A1104" s="51" t="s">
        <v>1265</v>
      </c>
      <c r="B1104" s="51">
        <v>26.11</v>
      </c>
      <c r="C1104" s="51">
        <v>6.8</v>
      </c>
      <c r="D1104" s="52">
        <v>8978.19</v>
      </c>
      <c r="E1104" s="51">
        <v>48</v>
      </c>
    </row>
    <row r="1105" spans="1:5" x14ac:dyDescent="0.25">
      <c r="A1105" s="51" t="s">
        <v>1264</v>
      </c>
      <c r="B1105" s="51">
        <v>32.299999999999997</v>
      </c>
      <c r="C1105" s="51">
        <v>9.48</v>
      </c>
      <c r="D1105" s="52">
        <v>8988.16</v>
      </c>
      <c r="E1105" s="51">
        <v>49</v>
      </c>
    </row>
    <row r="1106" spans="1:5" x14ac:dyDescent="0.25">
      <c r="A1106" s="51" t="s">
        <v>1263</v>
      </c>
      <c r="B1106" s="51">
        <v>28.69</v>
      </c>
      <c r="C1106" s="51">
        <v>7.45</v>
      </c>
      <c r="D1106" s="52">
        <v>8998.43</v>
      </c>
      <c r="E1106" s="51">
        <v>43</v>
      </c>
    </row>
    <row r="1107" spans="1:5" x14ac:dyDescent="0.25">
      <c r="A1107" s="51" t="s">
        <v>1262</v>
      </c>
      <c r="B1107" s="51">
        <v>31.28</v>
      </c>
      <c r="C1107" s="51">
        <v>6.94</v>
      </c>
      <c r="D1107" s="52">
        <v>9010.2000000000007</v>
      </c>
      <c r="E1107" s="51">
        <v>29</v>
      </c>
    </row>
    <row r="1108" spans="1:5" x14ac:dyDescent="0.25">
      <c r="A1108" s="51" t="s">
        <v>1261</v>
      </c>
      <c r="B1108" s="51">
        <v>30.21</v>
      </c>
      <c r="C1108" s="51">
        <v>7.83</v>
      </c>
      <c r="D1108" s="52">
        <v>9048.0300000000007</v>
      </c>
      <c r="E1108" s="51">
        <v>50</v>
      </c>
    </row>
    <row r="1109" spans="1:5" x14ac:dyDescent="0.25">
      <c r="A1109" s="51" t="s">
        <v>1260</v>
      </c>
      <c r="B1109" s="51">
        <v>38.28</v>
      </c>
      <c r="C1109" s="51">
        <v>10.17</v>
      </c>
      <c r="D1109" s="52">
        <v>9058.73</v>
      </c>
      <c r="E1109" s="51">
        <v>50</v>
      </c>
    </row>
    <row r="1110" spans="1:5" x14ac:dyDescent="0.25">
      <c r="A1110" s="51" t="s">
        <v>1259</v>
      </c>
      <c r="B1110" s="51">
        <v>29.9</v>
      </c>
      <c r="C1110" s="51">
        <v>8.9600000000000009</v>
      </c>
      <c r="D1110" s="52">
        <v>9095.07</v>
      </c>
      <c r="E1110" s="51">
        <v>45</v>
      </c>
    </row>
    <row r="1111" spans="1:5" x14ac:dyDescent="0.25">
      <c r="A1111" s="51" t="s">
        <v>1258</v>
      </c>
      <c r="B1111" s="51">
        <v>23.18</v>
      </c>
      <c r="C1111" s="51">
        <v>6.96</v>
      </c>
      <c r="D1111" s="52">
        <v>9095.94</v>
      </c>
      <c r="E1111" s="51">
        <v>57</v>
      </c>
    </row>
    <row r="1112" spans="1:5" x14ac:dyDescent="0.25">
      <c r="A1112" s="51" t="s">
        <v>1257</v>
      </c>
      <c r="B1112" s="51">
        <v>33.020000000000003</v>
      </c>
      <c r="C1112" s="51">
        <v>5.07</v>
      </c>
      <c r="D1112" s="52">
        <v>9101.7999999999993</v>
      </c>
      <c r="E1112" s="51">
        <v>45</v>
      </c>
    </row>
    <row r="1113" spans="1:5" x14ac:dyDescent="0.25">
      <c r="A1113" s="51" t="s">
        <v>1256</v>
      </c>
      <c r="B1113" s="51">
        <v>27.29</v>
      </c>
      <c r="C1113" s="51">
        <v>5.85</v>
      </c>
      <c r="D1113" s="52">
        <v>9140.9500000000007</v>
      </c>
      <c r="E1113" s="51">
        <v>52</v>
      </c>
    </row>
    <row r="1114" spans="1:5" x14ac:dyDescent="0.25">
      <c r="A1114" s="51" t="s">
        <v>1255</v>
      </c>
      <c r="B1114" s="51">
        <v>23.18</v>
      </c>
      <c r="C1114" s="51">
        <v>10.56</v>
      </c>
      <c r="D1114" s="52">
        <v>9144.57</v>
      </c>
      <c r="E1114" s="51">
        <v>52</v>
      </c>
    </row>
    <row r="1115" spans="1:5" x14ac:dyDescent="0.25">
      <c r="A1115" s="51" t="s">
        <v>1254</v>
      </c>
      <c r="B1115" s="51">
        <v>32.659999999999997</v>
      </c>
      <c r="C1115" s="51">
        <v>8.92</v>
      </c>
      <c r="D1115" s="52">
        <v>9147.5</v>
      </c>
      <c r="E1115" s="51">
        <v>40</v>
      </c>
    </row>
    <row r="1116" spans="1:5" x14ac:dyDescent="0.25">
      <c r="A1116" s="51" t="s">
        <v>1253</v>
      </c>
      <c r="B1116" s="51">
        <v>30.78</v>
      </c>
      <c r="C1116" s="51">
        <v>8.6300000000000008</v>
      </c>
      <c r="D1116" s="52">
        <v>9159.51</v>
      </c>
      <c r="E1116" s="51">
        <v>32</v>
      </c>
    </row>
    <row r="1117" spans="1:5" x14ac:dyDescent="0.25">
      <c r="A1117" s="51" t="s">
        <v>1252</v>
      </c>
      <c r="B1117" s="51">
        <v>47.2</v>
      </c>
      <c r="C1117" s="51">
        <v>6.29</v>
      </c>
      <c r="D1117" s="52">
        <v>9171.75</v>
      </c>
      <c r="E1117" s="51">
        <v>52</v>
      </c>
    </row>
    <row r="1118" spans="1:5" x14ac:dyDescent="0.25">
      <c r="A1118" s="51" t="s">
        <v>1251</v>
      </c>
      <c r="B1118" s="51">
        <v>31.6</v>
      </c>
      <c r="C1118" s="51">
        <v>5.75</v>
      </c>
      <c r="D1118" s="52">
        <v>9174.14</v>
      </c>
      <c r="E1118" s="51">
        <v>51</v>
      </c>
    </row>
    <row r="1119" spans="1:5" x14ac:dyDescent="0.25">
      <c r="A1119" s="51" t="s">
        <v>1250</v>
      </c>
      <c r="B1119" s="51">
        <v>33.914999999999999</v>
      </c>
      <c r="C1119" s="51">
        <v>6.66</v>
      </c>
      <c r="D1119" s="52">
        <v>9182.17</v>
      </c>
      <c r="E1119" s="51">
        <v>49</v>
      </c>
    </row>
    <row r="1120" spans="1:5" x14ac:dyDescent="0.25">
      <c r="A1120" s="51" t="s">
        <v>1249</v>
      </c>
      <c r="B1120" s="51">
        <v>23.54</v>
      </c>
      <c r="C1120" s="51">
        <v>5.0999999999999996</v>
      </c>
      <c r="D1120" s="52">
        <v>9193.84</v>
      </c>
      <c r="E1120" s="51">
        <v>46</v>
      </c>
    </row>
    <row r="1121" spans="1:5" x14ac:dyDescent="0.25">
      <c r="A1121" s="51" t="s">
        <v>1248</v>
      </c>
      <c r="B1121" s="51">
        <v>27.074999999999999</v>
      </c>
      <c r="C1121" s="51">
        <v>4.41</v>
      </c>
      <c r="D1121" s="52">
        <v>9210.06</v>
      </c>
      <c r="E1121" s="51">
        <v>36</v>
      </c>
    </row>
    <row r="1122" spans="1:5" x14ac:dyDescent="0.25">
      <c r="A1122" s="51" t="s">
        <v>1247</v>
      </c>
      <c r="B1122" s="51">
        <v>25.8</v>
      </c>
      <c r="C1122" s="51">
        <v>5.52</v>
      </c>
      <c r="D1122" s="52">
        <v>9222.4</v>
      </c>
      <c r="E1122" s="51">
        <v>41</v>
      </c>
    </row>
    <row r="1123" spans="1:5" x14ac:dyDescent="0.25">
      <c r="A1123" s="51" t="s">
        <v>1246</v>
      </c>
      <c r="B1123" s="51">
        <v>36.1</v>
      </c>
      <c r="C1123" s="51">
        <v>4.62</v>
      </c>
      <c r="D1123" s="52">
        <v>9225.26</v>
      </c>
      <c r="E1123" s="51">
        <v>47</v>
      </c>
    </row>
    <row r="1124" spans="1:5" x14ac:dyDescent="0.25">
      <c r="A1124" s="51" t="s">
        <v>1245</v>
      </c>
      <c r="B1124" s="51">
        <v>30.495000000000001</v>
      </c>
      <c r="C1124" s="51">
        <v>5.74</v>
      </c>
      <c r="D1124" s="52">
        <v>9247.94</v>
      </c>
      <c r="E1124" s="51">
        <v>42</v>
      </c>
    </row>
    <row r="1125" spans="1:5" x14ac:dyDescent="0.25">
      <c r="A1125" s="51" t="s">
        <v>1244</v>
      </c>
      <c r="B1125" s="51">
        <v>21.4</v>
      </c>
      <c r="C1125" s="51">
        <v>6.3</v>
      </c>
      <c r="D1125" s="52">
        <v>9249.5</v>
      </c>
      <c r="E1125" s="51">
        <v>48</v>
      </c>
    </row>
    <row r="1126" spans="1:5" x14ac:dyDescent="0.25">
      <c r="A1126" s="51" t="s">
        <v>1243</v>
      </c>
      <c r="B1126" s="51">
        <v>32.299999999999997</v>
      </c>
      <c r="C1126" s="51">
        <v>10.27</v>
      </c>
      <c r="D1126" s="52">
        <v>9264.7999999999993</v>
      </c>
      <c r="E1126" s="51">
        <v>51</v>
      </c>
    </row>
    <row r="1127" spans="1:5" x14ac:dyDescent="0.25">
      <c r="A1127" s="51" t="s">
        <v>1242</v>
      </c>
      <c r="B1127" s="51">
        <v>29.78</v>
      </c>
      <c r="C1127" s="51">
        <v>5.85</v>
      </c>
      <c r="D1127" s="52">
        <v>9282.48</v>
      </c>
      <c r="E1127" s="51">
        <v>49</v>
      </c>
    </row>
    <row r="1128" spans="1:5" x14ac:dyDescent="0.25">
      <c r="A1128" s="51" t="s">
        <v>1241</v>
      </c>
      <c r="B1128" s="51">
        <v>34.76</v>
      </c>
      <c r="C1128" s="51">
        <v>5.92</v>
      </c>
      <c r="D1128" s="52">
        <v>9283.56</v>
      </c>
      <c r="E1128" s="51">
        <v>51</v>
      </c>
    </row>
    <row r="1129" spans="1:5" x14ac:dyDescent="0.25">
      <c r="A1129" s="51" t="s">
        <v>1240</v>
      </c>
      <c r="B1129" s="51">
        <v>18.335000000000001</v>
      </c>
      <c r="C1129" s="51">
        <v>10.01</v>
      </c>
      <c r="D1129" s="52">
        <v>9285.8700000000008</v>
      </c>
      <c r="E1129" s="51">
        <v>53</v>
      </c>
    </row>
    <row r="1130" spans="1:5" x14ac:dyDescent="0.25">
      <c r="A1130" s="51" t="s">
        <v>1239</v>
      </c>
      <c r="B1130" s="51">
        <v>32.299999999999997</v>
      </c>
      <c r="C1130" s="51">
        <v>9.59</v>
      </c>
      <c r="D1130" s="52">
        <v>9288.0300000000007</v>
      </c>
      <c r="E1130" s="51">
        <v>49</v>
      </c>
    </row>
    <row r="1131" spans="1:5" x14ac:dyDescent="0.25">
      <c r="A1131" s="51" t="s">
        <v>1238</v>
      </c>
      <c r="B1131" s="51">
        <v>27.74</v>
      </c>
      <c r="C1131" s="51">
        <v>10.37</v>
      </c>
      <c r="D1131" s="52">
        <v>9290.14</v>
      </c>
      <c r="E1131" s="51">
        <v>49</v>
      </c>
    </row>
    <row r="1132" spans="1:5" x14ac:dyDescent="0.25">
      <c r="A1132" s="51" t="s">
        <v>1237</v>
      </c>
      <c r="B1132" s="51">
        <v>24</v>
      </c>
      <c r="C1132" s="51">
        <v>4.01</v>
      </c>
      <c r="D1132" s="52">
        <v>9301.89</v>
      </c>
      <c r="E1132" s="51">
        <v>46</v>
      </c>
    </row>
    <row r="1133" spans="1:5" x14ac:dyDescent="0.25">
      <c r="A1133" s="51" t="s">
        <v>1236</v>
      </c>
      <c r="B1133" s="51">
        <v>31.78</v>
      </c>
      <c r="C1133" s="51">
        <v>4.24</v>
      </c>
      <c r="D1133" s="52">
        <v>9304.7000000000007</v>
      </c>
      <c r="E1133" s="51">
        <v>49</v>
      </c>
    </row>
    <row r="1134" spans="1:5" x14ac:dyDescent="0.25">
      <c r="A1134" s="51" t="s">
        <v>1235</v>
      </c>
      <c r="B1134" s="51">
        <v>32.25</v>
      </c>
      <c r="C1134" s="51">
        <v>5.36</v>
      </c>
      <c r="D1134" s="52">
        <v>9310.81</v>
      </c>
      <c r="E1134" s="51">
        <v>60</v>
      </c>
    </row>
    <row r="1135" spans="1:5" x14ac:dyDescent="0.25">
      <c r="A1135" s="51" t="s">
        <v>1234</v>
      </c>
      <c r="B1135" s="51">
        <v>30.114999999999998</v>
      </c>
      <c r="C1135" s="51">
        <v>4.99</v>
      </c>
      <c r="D1135" s="52">
        <v>9315.41</v>
      </c>
      <c r="E1135" s="51">
        <v>45</v>
      </c>
    </row>
    <row r="1136" spans="1:5" x14ac:dyDescent="0.25">
      <c r="A1136" s="51" t="s">
        <v>1233</v>
      </c>
      <c r="B1136" s="51">
        <v>22.41</v>
      </c>
      <c r="C1136" s="51">
        <v>8.68</v>
      </c>
      <c r="D1136" s="52">
        <v>9320.26</v>
      </c>
      <c r="E1136" s="51">
        <v>34</v>
      </c>
    </row>
    <row r="1137" spans="1:5" x14ac:dyDescent="0.25">
      <c r="A1137" s="51" t="s">
        <v>1232</v>
      </c>
      <c r="B1137" s="51">
        <v>45.72</v>
      </c>
      <c r="C1137" s="51">
        <v>4.2300000000000004</v>
      </c>
      <c r="D1137" s="52">
        <v>9338.61</v>
      </c>
      <c r="E1137" s="51">
        <v>26</v>
      </c>
    </row>
    <row r="1138" spans="1:5" x14ac:dyDescent="0.25">
      <c r="A1138" s="51" t="s">
        <v>1231</v>
      </c>
      <c r="B1138" s="51">
        <v>25</v>
      </c>
      <c r="C1138" s="51">
        <v>5.32</v>
      </c>
      <c r="D1138" s="52">
        <v>9344.2000000000007</v>
      </c>
      <c r="E1138" s="51">
        <v>34</v>
      </c>
    </row>
    <row r="1139" spans="1:5" x14ac:dyDescent="0.25">
      <c r="A1139" s="51" t="s">
        <v>1230</v>
      </c>
      <c r="B1139" s="51">
        <v>39.5</v>
      </c>
      <c r="C1139" s="51">
        <v>6.66</v>
      </c>
      <c r="D1139" s="52">
        <v>9361.33</v>
      </c>
      <c r="E1139" s="51">
        <v>51</v>
      </c>
    </row>
    <row r="1140" spans="1:5" x14ac:dyDescent="0.25">
      <c r="A1140" s="51" t="s">
        <v>1229</v>
      </c>
      <c r="B1140" s="51">
        <v>37.729999999999997</v>
      </c>
      <c r="C1140" s="51">
        <v>7.4</v>
      </c>
      <c r="D1140" s="52">
        <v>9377.4500000000007</v>
      </c>
      <c r="E1140" s="51">
        <v>53</v>
      </c>
    </row>
    <row r="1141" spans="1:5" x14ac:dyDescent="0.25">
      <c r="A1141" s="51" t="s">
        <v>1228</v>
      </c>
      <c r="B1141" s="51">
        <v>40.659999999999997</v>
      </c>
      <c r="C1141" s="51">
        <v>10.08</v>
      </c>
      <c r="D1141" s="52">
        <v>9377.9</v>
      </c>
      <c r="E1141" s="51">
        <v>51</v>
      </c>
    </row>
    <row r="1142" spans="1:5" x14ac:dyDescent="0.25">
      <c r="A1142" s="51" t="s">
        <v>1227</v>
      </c>
      <c r="B1142" s="51">
        <v>34.200000000000003</v>
      </c>
      <c r="C1142" s="51">
        <v>8.58</v>
      </c>
      <c r="D1142" s="52">
        <v>9380.75</v>
      </c>
      <c r="E1142" s="51">
        <v>47</v>
      </c>
    </row>
    <row r="1143" spans="1:5" x14ac:dyDescent="0.25">
      <c r="A1143" s="51" t="s">
        <v>1226</v>
      </c>
      <c r="B1143" s="51">
        <v>46.51</v>
      </c>
      <c r="C1143" s="51">
        <v>5.84</v>
      </c>
      <c r="D1143" s="52">
        <v>9386.16</v>
      </c>
      <c r="E1143" s="51">
        <v>51</v>
      </c>
    </row>
    <row r="1144" spans="1:5" x14ac:dyDescent="0.25">
      <c r="A1144" s="51" t="s">
        <v>1225</v>
      </c>
      <c r="B1144" s="51">
        <v>28.88</v>
      </c>
      <c r="C1144" s="51">
        <v>4.8600000000000003</v>
      </c>
      <c r="D1144" s="52">
        <v>9391.35</v>
      </c>
      <c r="E1144" s="51">
        <v>51</v>
      </c>
    </row>
    <row r="1145" spans="1:5" x14ac:dyDescent="0.25">
      <c r="A1145" s="51" t="s">
        <v>1224</v>
      </c>
      <c r="B1145" s="51">
        <v>33.914999999999999</v>
      </c>
      <c r="C1145" s="51">
        <v>11.52</v>
      </c>
      <c r="D1145" s="52">
        <v>9411.01</v>
      </c>
      <c r="E1145" s="51">
        <v>46</v>
      </c>
    </row>
    <row r="1146" spans="1:5" x14ac:dyDescent="0.25">
      <c r="A1146" s="51" t="s">
        <v>1223</v>
      </c>
      <c r="B1146" s="51">
        <v>24.32</v>
      </c>
      <c r="C1146" s="51">
        <v>6.15</v>
      </c>
      <c r="D1146" s="52">
        <v>9414.92</v>
      </c>
      <c r="E1146" s="51">
        <v>46</v>
      </c>
    </row>
    <row r="1147" spans="1:5" x14ac:dyDescent="0.25">
      <c r="A1147" s="51" t="s">
        <v>1222</v>
      </c>
      <c r="B1147" s="51">
        <v>25.8</v>
      </c>
      <c r="C1147" s="51">
        <v>9.94</v>
      </c>
      <c r="D1147" s="52">
        <v>9432.93</v>
      </c>
      <c r="E1147" s="51">
        <v>46</v>
      </c>
    </row>
    <row r="1148" spans="1:5" x14ac:dyDescent="0.25">
      <c r="A1148" s="51" t="s">
        <v>1221</v>
      </c>
      <c r="B1148" s="51">
        <v>21.56</v>
      </c>
      <c r="C1148" s="51">
        <v>10.56</v>
      </c>
      <c r="D1148" s="52">
        <v>9447.25</v>
      </c>
      <c r="E1148" s="51">
        <v>48</v>
      </c>
    </row>
    <row r="1149" spans="1:5" x14ac:dyDescent="0.25">
      <c r="A1149" s="51" t="s">
        <v>1220</v>
      </c>
      <c r="B1149" s="51">
        <v>31.6</v>
      </c>
      <c r="C1149" s="51">
        <v>6.79</v>
      </c>
      <c r="D1149" s="52">
        <v>9447.3799999999992</v>
      </c>
      <c r="E1149" s="51">
        <v>49</v>
      </c>
    </row>
    <row r="1150" spans="1:5" x14ac:dyDescent="0.25">
      <c r="A1150" s="51" t="s">
        <v>1219</v>
      </c>
      <c r="B1150" s="51">
        <v>42.93</v>
      </c>
      <c r="C1150" s="51">
        <v>4.8</v>
      </c>
      <c r="D1150" s="52">
        <v>9448.42</v>
      </c>
      <c r="E1150" s="51">
        <v>35</v>
      </c>
    </row>
    <row r="1151" spans="1:5" x14ac:dyDescent="0.25">
      <c r="A1151" s="51" t="s">
        <v>1218</v>
      </c>
      <c r="B1151" s="51">
        <v>26.72</v>
      </c>
      <c r="C1151" s="51">
        <v>5.75</v>
      </c>
      <c r="D1151" s="52">
        <v>9453.92</v>
      </c>
      <c r="E1151" s="51">
        <v>43</v>
      </c>
    </row>
    <row r="1152" spans="1:5" x14ac:dyDescent="0.25">
      <c r="A1152" s="51" t="s">
        <v>1217</v>
      </c>
      <c r="B1152" s="51">
        <v>26.67</v>
      </c>
      <c r="C1152" s="51">
        <v>5.81</v>
      </c>
      <c r="D1152" s="52">
        <v>9487.64</v>
      </c>
      <c r="E1152" s="51">
        <v>54</v>
      </c>
    </row>
    <row r="1153" spans="1:5" x14ac:dyDescent="0.25">
      <c r="A1153" s="51" t="s">
        <v>1216</v>
      </c>
      <c r="B1153" s="51">
        <v>42.68</v>
      </c>
      <c r="C1153" s="51">
        <v>9.2799999999999994</v>
      </c>
      <c r="D1153" s="52">
        <v>9500.57</v>
      </c>
      <c r="E1153" s="51">
        <v>46</v>
      </c>
    </row>
    <row r="1154" spans="1:5" x14ac:dyDescent="0.25">
      <c r="A1154" s="51" t="s">
        <v>1215</v>
      </c>
      <c r="B1154" s="51">
        <v>24.31</v>
      </c>
      <c r="C1154" s="51">
        <v>6.37</v>
      </c>
      <c r="D1154" s="52">
        <v>9504.31</v>
      </c>
      <c r="E1154" s="51">
        <v>53</v>
      </c>
    </row>
    <row r="1155" spans="1:5" x14ac:dyDescent="0.25">
      <c r="A1155" s="51" t="s">
        <v>1214</v>
      </c>
      <c r="B1155" s="51">
        <v>44.75</v>
      </c>
      <c r="C1155" s="51">
        <v>5.09</v>
      </c>
      <c r="D1155" s="52">
        <v>9507.68</v>
      </c>
      <c r="E1155" s="51">
        <v>30</v>
      </c>
    </row>
    <row r="1156" spans="1:5" x14ac:dyDescent="0.25">
      <c r="A1156" s="51" t="s">
        <v>1213</v>
      </c>
      <c r="B1156" s="51">
        <v>30.78</v>
      </c>
      <c r="C1156" s="51">
        <v>7.94</v>
      </c>
      <c r="D1156" s="52">
        <v>9528.9</v>
      </c>
      <c r="E1156" s="51">
        <v>51</v>
      </c>
    </row>
    <row r="1157" spans="1:5" x14ac:dyDescent="0.25">
      <c r="A1157" s="51" t="s">
        <v>1212</v>
      </c>
      <c r="B1157" s="51">
        <v>21.86</v>
      </c>
      <c r="C1157" s="51">
        <v>10.95</v>
      </c>
      <c r="D1157" s="52">
        <v>9538.65</v>
      </c>
      <c r="E1157" s="51">
        <v>49</v>
      </c>
    </row>
    <row r="1158" spans="1:5" x14ac:dyDescent="0.25">
      <c r="A1158" s="51" t="s">
        <v>1211</v>
      </c>
      <c r="B1158" s="51">
        <v>49.09</v>
      </c>
      <c r="C1158" s="51">
        <v>6.3</v>
      </c>
      <c r="D1158" s="52">
        <v>9540.17</v>
      </c>
      <c r="E1158" s="51">
        <v>47</v>
      </c>
    </row>
    <row r="1159" spans="1:5" x14ac:dyDescent="0.25">
      <c r="A1159" s="51" t="s">
        <v>1210</v>
      </c>
      <c r="B1159" s="51">
        <v>47.74</v>
      </c>
      <c r="C1159" s="51">
        <v>8.0500000000000007</v>
      </c>
      <c r="D1159" s="52">
        <v>9541.7000000000007</v>
      </c>
      <c r="E1159" s="51">
        <v>50</v>
      </c>
    </row>
    <row r="1160" spans="1:5" x14ac:dyDescent="0.25">
      <c r="A1160" s="51" t="s">
        <v>1209</v>
      </c>
      <c r="B1160" s="51">
        <v>30.2</v>
      </c>
      <c r="C1160" s="51">
        <v>9.8800000000000008</v>
      </c>
      <c r="D1160" s="52">
        <v>9549.57</v>
      </c>
      <c r="E1160" s="51">
        <v>50</v>
      </c>
    </row>
    <row r="1161" spans="1:5" x14ac:dyDescent="0.25">
      <c r="A1161" s="51" t="s">
        <v>1208</v>
      </c>
      <c r="B1161" s="51">
        <v>33.25</v>
      </c>
      <c r="C1161" s="51">
        <v>7.42</v>
      </c>
      <c r="D1161" s="52">
        <v>9563.0300000000007</v>
      </c>
      <c r="E1161" s="51">
        <v>48</v>
      </c>
    </row>
    <row r="1162" spans="1:5" x14ac:dyDescent="0.25">
      <c r="A1162" s="51" t="s">
        <v>1207</v>
      </c>
      <c r="B1162" s="51">
        <v>26.6</v>
      </c>
      <c r="C1162" s="51">
        <v>8.4499999999999993</v>
      </c>
      <c r="D1162" s="52">
        <v>9566.99</v>
      </c>
      <c r="E1162" s="51">
        <v>49</v>
      </c>
    </row>
    <row r="1163" spans="1:5" x14ac:dyDescent="0.25">
      <c r="A1163" s="51" t="s">
        <v>1206</v>
      </c>
      <c r="B1163" s="51">
        <v>26.35</v>
      </c>
      <c r="C1163" s="51">
        <v>6.21</v>
      </c>
      <c r="D1163" s="52">
        <v>9582.5400000000009</v>
      </c>
      <c r="E1163" s="51">
        <v>56</v>
      </c>
    </row>
    <row r="1164" spans="1:5" x14ac:dyDescent="0.25">
      <c r="A1164" s="51" t="s">
        <v>1205</v>
      </c>
      <c r="B1164" s="51">
        <v>39.994999999999997</v>
      </c>
      <c r="C1164" s="51">
        <v>4.6500000000000004</v>
      </c>
      <c r="D1164" s="52">
        <v>9583.89</v>
      </c>
      <c r="E1164" s="51">
        <v>49</v>
      </c>
    </row>
    <row r="1165" spans="1:5" x14ac:dyDescent="0.25">
      <c r="A1165" s="51" t="s">
        <v>1204</v>
      </c>
      <c r="B1165" s="51">
        <v>22.92</v>
      </c>
      <c r="C1165" s="51">
        <v>5.87</v>
      </c>
      <c r="D1165" s="52">
        <v>9584.0400000000009</v>
      </c>
      <c r="E1165" s="51">
        <v>41</v>
      </c>
    </row>
    <row r="1166" spans="1:5" x14ac:dyDescent="0.25">
      <c r="A1166" s="51" t="s">
        <v>1203</v>
      </c>
      <c r="B1166" s="51">
        <v>24.78</v>
      </c>
      <c r="C1166" s="51">
        <v>4.24</v>
      </c>
      <c r="D1166" s="52">
        <v>9597.6299999999992</v>
      </c>
      <c r="E1166" s="51">
        <v>58</v>
      </c>
    </row>
    <row r="1167" spans="1:5" x14ac:dyDescent="0.25">
      <c r="A1167" s="51" t="s">
        <v>1202</v>
      </c>
      <c r="B1167" s="51">
        <v>34.07</v>
      </c>
      <c r="C1167" s="51">
        <v>7.81</v>
      </c>
      <c r="D1167" s="52">
        <v>9617.66</v>
      </c>
      <c r="E1167" s="51">
        <v>50</v>
      </c>
    </row>
    <row r="1168" spans="1:5" x14ac:dyDescent="0.25">
      <c r="A1168" s="51" t="s">
        <v>1201</v>
      </c>
      <c r="B1168" s="51">
        <v>30.14</v>
      </c>
      <c r="C1168" s="51">
        <v>9.85</v>
      </c>
      <c r="D1168" s="52">
        <v>9619.18</v>
      </c>
      <c r="E1168" s="51">
        <v>40</v>
      </c>
    </row>
    <row r="1169" spans="1:5" x14ac:dyDescent="0.25">
      <c r="A1169" s="51" t="s">
        <v>1200</v>
      </c>
      <c r="B1169" s="51">
        <v>18.05</v>
      </c>
      <c r="C1169" s="51">
        <v>6.94</v>
      </c>
      <c r="D1169" s="52">
        <v>9620.33</v>
      </c>
      <c r="E1169" s="51">
        <v>47</v>
      </c>
    </row>
    <row r="1170" spans="1:5" x14ac:dyDescent="0.25">
      <c r="A1170" s="51" t="s">
        <v>1199</v>
      </c>
      <c r="B1170" s="51">
        <v>37.4</v>
      </c>
      <c r="C1170" s="51">
        <v>11.3</v>
      </c>
      <c r="D1170" s="52">
        <v>9625.92</v>
      </c>
      <c r="E1170" s="51">
        <v>52</v>
      </c>
    </row>
    <row r="1171" spans="1:5" x14ac:dyDescent="0.25">
      <c r="A1171" s="51" t="s">
        <v>1198</v>
      </c>
      <c r="B1171" s="51">
        <v>25.75</v>
      </c>
      <c r="C1171" s="51">
        <v>9.23</v>
      </c>
      <c r="D1171" s="52">
        <v>9628.7900000000009</v>
      </c>
      <c r="E1171" s="51">
        <v>24</v>
      </c>
    </row>
    <row r="1172" spans="1:5" x14ac:dyDescent="0.25">
      <c r="A1172" s="51" t="s">
        <v>1197</v>
      </c>
      <c r="B1172" s="51">
        <v>32.299999999999997</v>
      </c>
      <c r="C1172" s="51">
        <v>4.37</v>
      </c>
      <c r="D1172" s="52">
        <v>9630.2999999999993</v>
      </c>
      <c r="E1172" s="51">
        <v>43</v>
      </c>
    </row>
    <row r="1173" spans="1:5" x14ac:dyDescent="0.25">
      <c r="A1173" s="51" t="s">
        <v>1196</v>
      </c>
      <c r="B1173" s="51">
        <v>28.61</v>
      </c>
      <c r="C1173" s="51">
        <v>5.76</v>
      </c>
      <c r="D1173" s="52">
        <v>9630.4</v>
      </c>
      <c r="E1173" s="51">
        <v>50</v>
      </c>
    </row>
    <row r="1174" spans="1:5" x14ac:dyDescent="0.25">
      <c r="A1174" s="51" t="s">
        <v>1195</v>
      </c>
      <c r="B1174" s="51">
        <v>45.41</v>
      </c>
      <c r="C1174" s="51">
        <v>4.96</v>
      </c>
      <c r="D1174" s="52">
        <v>9630.91</v>
      </c>
      <c r="E1174" s="51">
        <v>54</v>
      </c>
    </row>
    <row r="1175" spans="1:5" x14ac:dyDescent="0.25">
      <c r="A1175" s="51" t="s">
        <v>1194</v>
      </c>
      <c r="B1175" s="51">
        <v>31.2</v>
      </c>
      <c r="C1175" s="51">
        <v>11.04</v>
      </c>
      <c r="D1175" s="52">
        <v>9634.5400000000009</v>
      </c>
      <c r="E1175" s="51">
        <v>52</v>
      </c>
    </row>
    <row r="1176" spans="1:5" x14ac:dyDescent="0.25">
      <c r="A1176" s="51" t="s">
        <v>1193</v>
      </c>
      <c r="B1176" s="51">
        <v>29.83</v>
      </c>
      <c r="C1176" s="51">
        <v>7.81</v>
      </c>
      <c r="D1176" s="52">
        <v>9644.25</v>
      </c>
      <c r="E1176" s="51">
        <v>51</v>
      </c>
    </row>
    <row r="1177" spans="1:5" x14ac:dyDescent="0.25">
      <c r="A1177" s="51" t="s">
        <v>1192</v>
      </c>
      <c r="B1177" s="51">
        <v>29.06</v>
      </c>
      <c r="C1177" s="51">
        <v>4.55</v>
      </c>
      <c r="D1177" s="52">
        <v>9653.81</v>
      </c>
      <c r="E1177" s="51">
        <v>48</v>
      </c>
    </row>
    <row r="1178" spans="1:5" x14ac:dyDescent="0.25">
      <c r="A1178" s="51" t="s">
        <v>1191</v>
      </c>
      <c r="B1178" s="51">
        <v>27.454999999999998</v>
      </c>
      <c r="C1178" s="51">
        <v>6.13</v>
      </c>
      <c r="D1178" s="52">
        <v>9664.34</v>
      </c>
      <c r="E1178" s="51">
        <v>41</v>
      </c>
    </row>
    <row r="1179" spans="1:5" x14ac:dyDescent="0.25">
      <c r="A1179" s="51" t="s">
        <v>1190</v>
      </c>
      <c r="B1179" s="51">
        <v>23.01</v>
      </c>
      <c r="C1179" s="51">
        <v>6.04</v>
      </c>
      <c r="D1179" s="52">
        <v>9684.2900000000009</v>
      </c>
      <c r="E1179" s="51">
        <v>56</v>
      </c>
    </row>
    <row r="1180" spans="1:5" x14ac:dyDescent="0.25">
      <c r="A1180" s="51" t="s">
        <v>1189</v>
      </c>
      <c r="B1180" s="51">
        <v>31.39</v>
      </c>
      <c r="C1180" s="51">
        <v>8.85</v>
      </c>
      <c r="D1180" s="52">
        <v>9698.42</v>
      </c>
      <c r="E1180" s="51">
        <v>58</v>
      </c>
    </row>
    <row r="1181" spans="1:5" x14ac:dyDescent="0.25">
      <c r="A1181" s="51" t="s">
        <v>1188</v>
      </c>
      <c r="B1181" s="51">
        <v>34.770000000000003</v>
      </c>
      <c r="C1181" s="51">
        <v>10.54</v>
      </c>
      <c r="D1181" s="52">
        <v>9704.67</v>
      </c>
      <c r="E1181" s="51">
        <v>45</v>
      </c>
    </row>
    <row r="1182" spans="1:5" x14ac:dyDescent="0.25">
      <c r="A1182" s="51" t="s">
        <v>1187</v>
      </c>
      <c r="B1182" s="51">
        <v>24.48</v>
      </c>
      <c r="C1182" s="51">
        <v>4.37</v>
      </c>
      <c r="D1182" s="52">
        <v>9710.7099999999991</v>
      </c>
      <c r="E1182" s="51">
        <v>50</v>
      </c>
    </row>
    <row r="1183" spans="1:5" x14ac:dyDescent="0.25">
      <c r="A1183" s="51" t="s">
        <v>1186</v>
      </c>
      <c r="B1183" s="51">
        <v>22.61</v>
      </c>
      <c r="C1183" s="51">
        <v>9.6300000000000008</v>
      </c>
      <c r="D1183" s="52">
        <v>9715.84</v>
      </c>
      <c r="E1183" s="51">
        <v>47</v>
      </c>
    </row>
    <row r="1184" spans="1:5" x14ac:dyDescent="0.25">
      <c r="A1184" s="51" t="s">
        <v>1185</v>
      </c>
      <c r="B1184" s="51">
        <v>34.299999999999997</v>
      </c>
      <c r="C1184" s="51">
        <v>10.37</v>
      </c>
      <c r="D1184" s="52">
        <v>9722.77</v>
      </c>
      <c r="E1184" s="51">
        <v>52</v>
      </c>
    </row>
    <row r="1185" spans="1:5" x14ac:dyDescent="0.25">
      <c r="A1185" s="51" t="s">
        <v>1184</v>
      </c>
      <c r="B1185" s="51">
        <v>46.09</v>
      </c>
      <c r="C1185" s="51">
        <v>5.44</v>
      </c>
      <c r="D1185" s="52">
        <v>9724.5300000000007</v>
      </c>
      <c r="E1185" s="51">
        <v>52</v>
      </c>
    </row>
    <row r="1186" spans="1:5" x14ac:dyDescent="0.25">
      <c r="A1186" s="51" t="s">
        <v>1183</v>
      </c>
      <c r="B1186" s="51">
        <v>44.744999999999997</v>
      </c>
      <c r="C1186" s="51">
        <v>5.19</v>
      </c>
      <c r="D1186" s="52">
        <v>9748.91</v>
      </c>
      <c r="E1186" s="51">
        <v>52</v>
      </c>
    </row>
    <row r="1187" spans="1:5" x14ac:dyDescent="0.25">
      <c r="A1187" s="51" t="s">
        <v>1182</v>
      </c>
      <c r="B1187" s="51">
        <v>26.33</v>
      </c>
      <c r="C1187" s="51">
        <v>11.8</v>
      </c>
      <c r="D1187" s="52">
        <v>9753.49</v>
      </c>
      <c r="E1187" s="51">
        <v>21</v>
      </c>
    </row>
    <row r="1188" spans="1:5" x14ac:dyDescent="0.25">
      <c r="A1188" s="51" t="s">
        <v>1181</v>
      </c>
      <c r="B1188" s="51">
        <v>26.6</v>
      </c>
      <c r="C1188" s="51">
        <v>8.3800000000000008</v>
      </c>
      <c r="D1188" s="52">
        <v>9764.08</v>
      </c>
      <c r="E1188" s="51">
        <v>57</v>
      </c>
    </row>
    <row r="1189" spans="1:5" x14ac:dyDescent="0.25">
      <c r="A1189" s="51" t="s">
        <v>1180</v>
      </c>
      <c r="B1189" s="51">
        <v>27.5</v>
      </c>
      <c r="C1189" s="51">
        <v>7.58</v>
      </c>
      <c r="D1189" s="52">
        <v>9778.35</v>
      </c>
      <c r="E1189" s="51">
        <v>49</v>
      </c>
    </row>
    <row r="1190" spans="1:5" x14ac:dyDescent="0.25">
      <c r="A1190" s="51" t="s">
        <v>1179</v>
      </c>
      <c r="B1190" s="51">
        <v>41.55</v>
      </c>
      <c r="C1190" s="51">
        <v>4.6100000000000003</v>
      </c>
      <c r="D1190" s="52">
        <v>9787.32</v>
      </c>
      <c r="E1190" s="51">
        <v>26</v>
      </c>
    </row>
    <row r="1191" spans="1:5" x14ac:dyDescent="0.25">
      <c r="A1191" s="51" t="s">
        <v>1178</v>
      </c>
      <c r="B1191" s="51">
        <v>41.47</v>
      </c>
      <c r="C1191" s="51">
        <v>4.7</v>
      </c>
      <c r="D1191" s="52">
        <v>9788.8700000000008</v>
      </c>
      <c r="E1191" s="51">
        <v>46</v>
      </c>
    </row>
    <row r="1192" spans="1:5" x14ac:dyDescent="0.25">
      <c r="A1192" s="51" t="s">
        <v>1177</v>
      </c>
      <c r="B1192" s="51">
        <v>24.795000000000002</v>
      </c>
      <c r="C1192" s="51">
        <v>6.05</v>
      </c>
      <c r="D1192" s="52">
        <v>9800.89</v>
      </c>
      <c r="E1192" s="51">
        <v>49</v>
      </c>
    </row>
    <row r="1193" spans="1:5" x14ac:dyDescent="0.25">
      <c r="A1193" s="51" t="s">
        <v>1176</v>
      </c>
      <c r="B1193" s="51">
        <v>29.48</v>
      </c>
      <c r="C1193" s="51">
        <v>5.63</v>
      </c>
      <c r="D1193" s="52">
        <v>9819.25</v>
      </c>
      <c r="E1193" s="51">
        <v>50</v>
      </c>
    </row>
    <row r="1194" spans="1:5" x14ac:dyDescent="0.25">
      <c r="A1194" s="51" t="s">
        <v>1175</v>
      </c>
      <c r="B1194" s="51">
        <v>28.09</v>
      </c>
      <c r="C1194" s="51">
        <v>6.06</v>
      </c>
      <c r="D1194" s="52">
        <v>9836.2099999999991</v>
      </c>
      <c r="E1194" s="51">
        <v>50</v>
      </c>
    </row>
    <row r="1195" spans="1:5" x14ac:dyDescent="0.25">
      <c r="A1195" s="51" t="s">
        <v>1174</v>
      </c>
      <c r="B1195" s="51">
        <v>32.729999999999997</v>
      </c>
      <c r="C1195" s="51">
        <v>5.19</v>
      </c>
      <c r="D1195" s="52">
        <v>9844.4500000000007</v>
      </c>
      <c r="E1195" s="51">
        <v>30</v>
      </c>
    </row>
    <row r="1196" spans="1:5" x14ac:dyDescent="0.25">
      <c r="A1196" s="51" t="s">
        <v>1173</v>
      </c>
      <c r="B1196" s="51">
        <v>27.36</v>
      </c>
      <c r="C1196" s="51">
        <v>8.9600000000000009</v>
      </c>
      <c r="D1196" s="52">
        <v>9850.43</v>
      </c>
      <c r="E1196" s="51">
        <v>54</v>
      </c>
    </row>
    <row r="1197" spans="1:5" x14ac:dyDescent="0.25">
      <c r="A1197" s="51" t="s">
        <v>1172</v>
      </c>
      <c r="B1197" s="51">
        <v>27.265000000000001</v>
      </c>
      <c r="C1197" s="51">
        <v>11.39</v>
      </c>
      <c r="D1197" s="52">
        <v>9855.1299999999992</v>
      </c>
      <c r="E1197" s="51">
        <v>51</v>
      </c>
    </row>
    <row r="1198" spans="1:5" x14ac:dyDescent="0.25">
      <c r="A1198" s="51" t="s">
        <v>1171</v>
      </c>
      <c r="B1198" s="51">
        <v>48.07</v>
      </c>
      <c r="C1198" s="51">
        <v>4.0599999999999996</v>
      </c>
      <c r="D1198" s="52">
        <v>9861.0300000000007</v>
      </c>
      <c r="E1198" s="51">
        <v>51</v>
      </c>
    </row>
    <row r="1199" spans="1:5" x14ac:dyDescent="0.25">
      <c r="A1199" s="51" t="s">
        <v>1170</v>
      </c>
      <c r="B1199" s="51">
        <v>30.8</v>
      </c>
      <c r="C1199" s="51">
        <v>5.23</v>
      </c>
      <c r="D1199" s="52">
        <v>9863.4699999999993</v>
      </c>
      <c r="E1199" s="51">
        <v>53</v>
      </c>
    </row>
    <row r="1200" spans="1:5" x14ac:dyDescent="0.25">
      <c r="A1200" s="51" t="s">
        <v>1169</v>
      </c>
      <c r="B1200" s="51">
        <v>32.299999999999997</v>
      </c>
      <c r="C1200" s="51">
        <v>5.05</v>
      </c>
      <c r="D1200" s="52">
        <v>9866.2999999999993</v>
      </c>
      <c r="E1200" s="51">
        <v>51</v>
      </c>
    </row>
    <row r="1201" spans="1:5" x14ac:dyDescent="0.25">
      <c r="A1201" s="51" t="s">
        <v>1168</v>
      </c>
      <c r="B1201" s="51">
        <v>39.700000000000003</v>
      </c>
      <c r="C1201" s="51">
        <v>7.34</v>
      </c>
      <c r="D1201" s="52">
        <v>9869.81</v>
      </c>
      <c r="E1201" s="51">
        <v>53</v>
      </c>
    </row>
    <row r="1202" spans="1:5" x14ac:dyDescent="0.25">
      <c r="A1202" s="51" t="s">
        <v>1167</v>
      </c>
      <c r="B1202" s="51">
        <v>35.97</v>
      </c>
      <c r="C1202" s="51">
        <v>8.1300000000000008</v>
      </c>
      <c r="D1202" s="52">
        <v>9870.59</v>
      </c>
      <c r="E1202" s="51">
        <v>24</v>
      </c>
    </row>
    <row r="1203" spans="1:5" x14ac:dyDescent="0.25">
      <c r="A1203" s="51" t="s">
        <v>1166</v>
      </c>
      <c r="B1203" s="51">
        <v>25.86</v>
      </c>
      <c r="C1203" s="51">
        <v>6.68</v>
      </c>
      <c r="D1203" s="52">
        <v>9872.7000000000007</v>
      </c>
      <c r="E1203" s="51">
        <v>51</v>
      </c>
    </row>
    <row r="1204" spans="1:5" x14ac:dyDescent="0.25">
      <c r="A1204" s="51" t="s">
        <v>1165</v>
      </c>
      <c r="B1204" s="51">
        <v>30.03</v>
      </c>
      <c r="C1204" s="51">
        <v>11.51</v>
      </c>
      <c r="D1204" s="52">
        <v>9875.68</v>
      </c>
      <c r="E1204" s="51">
        <v>51</v>
      </c>
    </row>
    <row r="1205" spans="1:5" x14ac:dyDescent="0.25">
      <c r="A1205" s="51" t="s">
        <v>1164</v>
      </c>
      <c r="B1205" s="51">
        <v>25.76</v>
      </c>
      <c r="C1205" s="51">
        <v>6.02</v>
      </c>
      <c r="D1205" s="52">
        <v>9877.61</v>
      </c>
      <c r="E1205" s="51">
        <v>51</v>
      </c>
    </row>
    <row r="1206" spans="1:5" x14ac:dyDescent="0.25">
      <c r="A1206" s="51" t="s">
        <v>1163</v>
      </c>
      <c r="B1206" s="51">
        <v>22.42</v>
      </c>
      <c r="C1206" s="51">
        <v>7.96</v>
      </c>
      <c r="D1206" s="52">
        <v>9880.07</v>
      </c>
      <c r="E1206" s="51">
        <v>51</v>
      </c>
    </row>
    <row r="1207" spans="1:5" x14ac:dyDescent="0.25">
      <c r="A1207" s="51" t="s">
        <v>1162</v>
      </c>
      <c r="B1207" s="51">
        <v>33.18</v>
      </c>
      <c r="C1207" s="51">
        <v>6.01</v>
      </c>
      <c r="D1207" s="52">
        <v>9890.23</v>
      </c>
      <c r="E1207" s="51">
        <v>56</v>
      </c>
    </row>
    <row r="1208" spans="1:5" x14ac:dyDescent="0.25">
      <c r="A1208" s="51" t="s">
        <v>1161</v>
      </c>
      <c r="B1208" s="51">
        <v>43.04</v>
      </c>
      <c r="C1208" s="51">
        <v>5.9</v>
      </c>
      <c r="D1208" s="52">
        <v>9894.69</v>
      </c>
      <c r="E1208" s="51">
        <v>26</v>
      </c>
    </row>
    <row r="1209" spans="1:5" x14ac:dyDescent="0.25">
      <c r="A1209" s="51" t="s">
        <v>1160</v>
      </c>
      <c r="B1209" s="51">
        <v>34.15</v>
      </c>
      <c r="C1209" s="51">
        <v>4.49</v>
      </c>
      <c r="D1209" s="52">
        <v>9907.83</v>
      </c>
      <c r="E1209" s="51">
        <v>60</v>
      </c>
    </row>
    <row r="1210" spans="1:5" x14ac:dyDescent="0.25">
      <c r="A1210" s="51" t="s">
        <v>1159</v>
      </c>
      <c r="B1210" s="51">
        <v>25.78</v>
      </c>
      <c r="C1210" s="51">
        <v>6.25</v>
      </c>
      <c r="D1210" s="52">
        <v>9910.36</v>
      </c>
      <c r="E1210" s="51">
        <v>50</v>
      </c>
    </row>
    <row r="1211" spans="1:5" x14ac:dyDescent="0.25">
      <c r="A1211" s="51" t="s">
        <v>1158</v>
      </c>
      <c r="B1211" s="51">
        <v>21.02</v>
      </c>
      <c r="C1211" s="51">
        <v>9.6199999999999992</v>
      </c>
      <c r="D1211" s="52">
        <v>9930.64</v>
      </c>
      <c r="E1211" s="51">
        <v>37</v>
      </c>
    </row>
    <row r="1212" spans="1:5" x14ac:dyDescent="0.25">
      <c r="A1212" s="51" t="s">
        <v>1157</v>
      </c>
      <c r="B1212" s="51">
        <v>37.51</v>
      </c>
      <c r="C1212" s="51">
        <v>11.06</v>
      </c>
      <c r="D1212" s="52">
        <v>9931.9599999999991</v>
      </c>
      <c r="E1212" s="51">
        <v>39</v>
      </c>
    </row>
    <row r="1213" spans="1:5" x14ac:dyDescent="0.25">
      <c r="A1213" s="51" t="s">
        <v>1156</v>
      </c>
      <c r="B1213" s="51">
        <v>25.745000000000001</v>
      </c>
      <c r="C1213" s="51">
        <v>6.11</v>
      </c>
      <c r="D1213" s="52">
        <v>9933.44</v>
      </c>
      <c r="E1213" s="51">
        <v>58</v>
      </c>
    </row>
    <row r="1214" spans="1:5" x14ac:dyDescent="0.25">
      <c r="A1214" s="51" t="s">
        <v>1155</v>
      </c>
      <c r="B1214" s="51">
        <v>31.35</v>
      </c>
      <c r="C1214" s="51">
        <v>11.49</v>
      </c>
      <c r="D1214" s="52">
        <v>9957.7199999999993</v>
      </c>
      <c r="E1214" s="51">
        <v>51</v>
      </c>
    </row>
    <row r="1215" spans="1:5" x14ac:dyDescent="0.25">
      <c r="A1215" s="51" t="s">
        <v>1154</v>
      </c>
      <c r="B1215" s="51">
        <v>29.83</v>
      </c>
      <c r="C1215" s="51">
        <v>8.68</v>
      </c>
      <c r="D1215" s="52">
        <v>9964.06</v>
      </c>
      <c r="E1215" s="51">
        <v>51</v>
      </c>
    </row>
    <row r="1216" spans="1:5" x14ac:dyDescent="0.25">
      <c r="A1216" s="51" t="s">
        <v>1153</v>
      </c>
      <c r="B1216" s="51">
        <v>25.49</v>
      </c>
      <c r="C1216" s="51">
        <v>5.68</v>
      </c>
      <c r="D1216" s="52">
        <v>9991.0400000000009</v>
      </c>
      <c r="E1216" s="51">
        <v>52</v>
      </c>
    </row>
    <row r="1217" spans="1:5" x14ac:dyDescent="0.25">
      <c r="A1217" s="51" t="s">
        <v>1152</v>
      </c>
      <c r="B1217" s="51">
        <v>34.1</v>
      </c>
      <c r="C1217" s="51">
        <v>8.4499999999999993</v>
      </c>
      <c r="D1217" s="52">
        <v>10011.44</v>
      </c>
      <c r="E1217" s="51">
        <v>34</v>
      </c>
    </row>
    <row r="1218" spans="1:5" x14ac:dyDescent="0.25">
      <c r="A1218" s="51" t="s">
        <v>1151</v>
      </c>
      <c r="B1218" s="51">
        <v>25.84</v>
      </c>
      <c r="C1218" s="51">
        <v>8.51</v>
      </c>
      <c r="D1218" s="52">
        <v>10027.15</v>
      </c>
      <c r="E1218" s="51">
        <v>43</v>
      </c>
    </row>
    <row r="1219" spans="1:5" x14ac:dyDescent="0.25">
      <c r="A1219" s="51" t="s">
        <v>1150</v>
      </c>
      <c r="B1219" s="51">
        <v>20.6</v>
      </c>
      <c r="C1219" s="51">
        <v>7.62</v>
      </c>
      <c r="D1219" s="52">
        <v>10043.25</v>
      </c>
      <c r="E1219" s="51">
        <v>48</v>
      </c>
    </row>
    <row r="1220" spans="1:5" x14ac:dyDescent="0.25">
      <c r="A1220" s="51" t="s">
        <v>1149</v>
      </c>
      <c r="B1220" s="51">
        <v>28.88</v>
      </c>
      <c r="C1220" s="51">
        <v>10.18</v>
      </c>
      <c r="D1220" s="52">
        <v>10065.41</v>
      </c>
      <c r="E1220" s="51">
        <v>53</v>
      </c>
    </row>
    <row r="1221" spans="1:5" x14ac:dyDescent="0.25">
      <c r="A1221" s="51" t="s">
        <v>1148</v>
      </c>
      <c r="B1221" s="51">
        <v>28.24</v>
      </c>
      <c r="C1221" s="51">
        <v>5.36</v>
      </c>
      <c r="D1221" s="52">
        <v>10072.06</v>
      </c>
      <c r="E1221" s="51">
        <v>53</v>
      </c>
    </row>
    <row r="1222" spans="1:5" x14ac:dyDescent="0.25">
      <c r="A1222" s="51" t="s">
        <v>1147</v>
      </c>
      <c r="B1222" s="51">
        <v>25.46</v>
      </c>
      <c r="C1222" s="51">
        <v>11.78</v>
      </c>
      <c r="D1222" s="52">
        <v>10085.85</v>
      </c>
      <c r="E1222" s="51">
        <v>53</v>
      </c>
    </row>
    <row r="1223" spans="1:5" x14ac:dyDescent="0.25">
      <c r="A1223" s="51" t="s">
        <v>1146</v>
      </c>
      <c r="B1223" s="51">
        <v>29.64</v>
      </c>
      <c r="C1223" s="51">
        <v>10.82</v>
      </c>
      <c r="D1223" s="52">
        <v>10096.969999999999</v>
      </c>
      <c r="E1223" s="51">
        <v>46</v>
      </c>
    </row>
    <row r="1224" spans="1:5" x14ac:dyDescent="0.25">
      <c r="A1224" s="51" t="s">
        <v>1145</v>
      </c>
      <c r="B1224" s="51">
        <v>31.27</v>
      </c>
      <c r="C1224" s="51">
        <v>7.73</v>
      </c>
      <c r="D1224" s="52">
        <v>10106.129999999999</v>
      </c>
      <c r="E1224" s="51">
        <v>50</v>
      </c>
    </row>
    <row r="1225" spans="1:5" x14ac:dyDescent="0.25">
      <c r="A1225" s="51" t="s">
        <v>1144</v>
      </c>
      <c r="B1225" s="51">
        <v>19.95</v>
      </c>
      <c r="C1225" s="51">
        <v>6.24</v>
      </c>
      <c r="D1225" s="52">
        <v>10107.219999999999</v>
      </c>
      <c r="E1225" s="51">
        <v>50</v>
      </c>
    </row>
    <row r="1226" spans="1:5" x14ac:dyDescent="0.25">
      <c r="A1226" s="51" t="s">
        <v>1143</v>
      </c>
      <c r="B1226" s="51">
        <v>21.3</v>
      </c>
      <c r="C1226" s="51">
        <v>10.42</v>
      </c>
      <c r="D1226" s="52">
        <v>10115.01</v>
      </c>
      <c r="E1226" s="51">
        <v>47</v>
      </c>
    </row>
    <row r="1227" spans="1:5" x14ac:dyDescent="0.25">
      <c r="A1227" s="51" t="s">
        <v>1142</v>
      </c>
      <c r="B1227" s="51">
        <v>31.635000000000002</v>
      </c>
      <c r="C1227" s="51">
        <v>11.11</v>
      </c>
      <c r="D1227" s="52">
        <v>10118.42</v>
      </c>
      <c r="E1227" s="51">
        <v>50</v>
      </c>
    </row>
    <row r="1228" spans="1:5" x14ac:dyDescent="0.25">
      <c r="A1228" s="51" t="s">
        <v>1141</v>
      </c>
      <c r="B1228" s="51">
        <v>23.9</v>
      </c>
      <c r="C1228" s="51">
        <v>7.67</v>
      </c>
      <c r="D1228" s="52">
        <v>10139.84</v>
      </c>
      <c r="E1228" s="51">
        <v>25</v>
      </c>
    </row>
    <row r="1229" spans="1:5" x14ac:dyDescent="0.25">
      <c r="A1229" s="51" t="s">
        <v>1140</v>
      </c>
      <c r="B1229" s="51">
        <v>34.15</v>
      </c>
      <c r="C1229" s="51">
        <v>6.15</v>
      </c>
      <c r="D1229" s="52">
        <v>10141.14</v>
      </c>
      <c r="E1229" s="51">
        <v>48</v>
      </c>
    </row>
    <row r="1230" spans="1:5" x14ac:dyDescent="0.25">
      <c r="A1230" s="51" t="s">
        <v>1139</v>
      </c>
      <c r="B1230" s="51">
        <v>28.71</v>
      </c>
      <c r="C1230" s="51">
        <v>5.71</v>
      </c>
      <c r="D1230" s="52">
        <v>10146.129999999999</v>
      </c>
      <c r="E1230" s="51">
        <v>41</v>
      </c>
    </row>
    <row r="1231" spans="1:5" x14ac:dyDescent="0.25">
      <c r="A1231" s="51" t="s">
        <v>1138</v>
      </c>
      <c r="B1231" s="51">
        <v>36.700000000000003</v>
      </c>
      <c r="C1231" s="51">
        <v>8.6999999999999993</v>
      </c>
      <c r="D1231" s="52">
        <v>10156.780000000001</v>
      </c>
      <c r="E1231" s="51">
        <v>49</v>
      </c>
    </row>
    <row r="1232" spans="1:5" x14ac:dyDescent="0.25">
      <c r="A1232" s="51" t="s">
        <v>1137</v>
      </c>
      <c r="B1232" s="51">
        <v>34.1</v>
      </c>
      <c r="C1232" s="51">
        <v>9.0399999999999991</v>
      </c>
      <c r="D1232" s="52">
        <v>10160.870000000001</v>
      </c>
      <c r="E1232" s="51">
        <v>50</v>
      </c>
    </row>
    <row r="1233" spans="1:5" x14ac:dyDescent="0.25">
      <c r="A1233" s="51" t="s">
        <v>1136</v>
      </c>
      <c r="B1233" s="51">
        <v>25.7</v>
      </c>
      <c r="C1233" s="51">
        <v>5.61</v>
      </c>
      <c r="D1233" s="52">
        <v>10191.82</v>
      </c>
      <c r="E1233" s="51">
        <v>37</v>
      </c>
    </row>
    <row r="1234" spans="1:5" x14ac:dyDescent="0.25">
      <c r="A1234" s="51" t="s">
        <v>1135</v>
      </c>
      <c r="B1234" s="51">
        <v>21.68</v>
      </c>
      <c r="C1234" s="51">
        <v>8.1199999999999992</v>
      </c>
      <c r="D1234" s="52">
        <v>10197.77</v>
      </c>
      <c r="E1234" s="51">
        <v>52</v>
      </c>
    </row>
    <row r="1235" spans="1:5" x14ac:dyDescent="0.25">
      <c r="A1235" s="51" t="s">
        <v>1134</v>
      </c>
      <c r="B1235" s="51">
        <v>25.175000000000001</v>
      </c>
      <c r="C1235" s="51">
        <v>4.74</v>
      </c>
      <c r="D1235" s="52">
        <v>10214.64</v>
      </c>
      <c r="E1235" s="51">
        <v>55</v>
      </c>
    </row>
    <row r="1236" spans="1:5" x14ac:dyDescent="0.25">
      <c r="A1236" s="51" t="s">
        <v>1133</v>
      </c>
      <c r="B1236" s="51">
        <v>44.77</v>
      </c>
      <c r="C1236" s="51">
        <v>4.0599999999999996</v>
      </c>
      <c r="D1236" s="52">
        <v>10226.280000000001</v>
      </c>
      <c r="E1236" s="51">
        <v>55</v>
      </c>
    </row>
    <row r="1237" spans="1:5" x14ac:dyDescent="0.25">
      <c r="A1237" s="51" t="s">
        <v>1132</v>
      </c>
      <c r="B1237" s="51">
        <v>37.07</v>
      </c>
      <c r="C1237" s="51">
        <v>5.69</v>
      </c>
      <c r="D1237" s="52">
        <v>10231.5</v>
      </c>
      <c r="E1237" s="51">
        <v>54</v>
      </c>
    </row>
    <row r="1238" spans="1:5" x14ac:dyDescent="0.25">
      <c r="A1238" s="51" t="s">
        <v>1131</v>
      </c>
      <c r="B1238" s="51">
        <v>39.799999999999997</v>
      </c>
      <c r="C1238" s="51">
        <v>5.66</v>
      </c>
      <c r="D1238" s="52">
        <v>10259.129999999999</v>
      </c>
      <c r="E1238" s="51">
        <v>47</v>
      </c>
    </row>
    <row r="1239" spans="1:5" x14ac:dyDescent="0.25">
      <c r="A1239" s="51" t="s">
        <v>1130</v>
      </c>
      <c r="B1239" s="51">
        <v>26.36</v>
      </c>
      <c r="C1239" s="51">
        <v>4.32</v>
      </c>
      <c r="D1239" s="52">
        <v>10264.44</v>
      </c>
      <c r="E1239" s="51">
        <v>49</v>
      </c>
    </row>
    <row r="1240" spans="1:5" x14ac:dyDescent="0.25">
      <c r="A1240" s="51" t="s">
        <v>1129</v>
      </c>
      <c r="B1240" s="51">
        <v>29.925000000000001</v>
      </c>
      <c r="C1240" s="51">
        <v>8.2899999999999991</v>
      </c>
      <c r="D1240" s="52">
        <v>10269.459999999999</v>
      </c>
      <c r="E1240" s="51">
        <v>49</v>
      </c>
    </row>
    <row r="1241" spans="1:5" x14ac:dyDescent="0.25">
      <c r="A1241" s="51" t="s">
        <v>1128</v>
      </c>
      <c r="B1241" s="51">
        <v>37.29</v>
      </c>
      <c r="C1241" s="51">
        <v>10.46</v>
      </c>
      <c r="D1241" s="52">
        <v>10274.33</v>
      </c>
      <c r="E1241" s="51">
        <v>52</v>
      </c>
    </row>
    <row r="1242" spans="1:5" x14ac:dyDescent="0.25">
      <c r="A1242" s="51" t="s">
        <v>1127</v>
      </c>
      <c r="B1242" s="51">
        <v>30.2</v>
      </c>
      <c r="C1242" s="51">
        <v>11.96</v>
      </c>
      <c r="D1242" s="52">
        <v>10276.99</v>
      </c>
      <c r="E1242" s="51">
        <v>34</v>
      </c>
    </row>
    <row r="1243" spans="1:5" x14ac:dyDescent="0.25">
      <c r="A1243" s="51" t="s">
        <v>1126</v>
      </c>
      <c r="B1243" s="51">
        <v>24.225000000000001</v>
      </c>
      <c r="C1243" s="51">
        <v>4.25</v>
      </c>
      <c r="D1243" s="52">
        <v>10308.040000000001</v>
      </c>
      <c r="E1243" s="51">
        <v>59</v>
      </c>
    </row>
    <row r="1244" spans="1:5" x14ac:dyDescent="0.25">
      <c r="A1244" s="51" t="s">
        <v>1125</v>
      </c>
      <c r="B1244" s="51">
        <v>31.445</v>
      </c>
      <c r="C1244" s="51">
        <v>8.33</v>
      </c>
      <c r="D1244" s="52">
        <v>10310.780000000001</v>
      </c>
      <c r="E1244" s="51">
        <v>60</v>
      </c>
    </row>
    <row r="1245" spans="1:5" x14ac:dyDescent="0.25">
      <c r="A1245" s="51" t="s">
        <v>1124</v>
      </c>
      <c r="B1245" s="51">
        <v>38.880000000000003</v>
      </c>
      <c r="C1245" s="51">
        <v>4.29</v>
      </c>
      <c r="D1245" s="52">
        <v>10315.91</v>
      </c>
      <c r="E1245" s="51">
        <v>31</v>
      </c>
    </row>
    <row r="1246" spans="1:5" x14ac:dyDescent="0.25">
      <c r="A1246" s="51" t="s">
        <v>1123</v>
      </c>
      <c r="B1246" s="51">
        <v>43.89</v>
      </c>
      <c r="C1246" s="51">
        <v>6.32</v>
      </c>
      <c r="D1246" s="52">
        <v>10322.9</v>
      </c>
      <c r="E1246" s="51">
        <v>31</v>
      </c>
    </row>
    <row r="1247" spans="1:5" x14ac:dyDescent="0.25">
      <c r="A1247" s="51" t="s">
        <v>1122</v>
      </c>
      <c r="B1247" s="51">
        <v>25.6</v>
      </c>
      <c r="C1247" s="51">
        <v>5.65</v>
      </c>
      <c r="D1247" s="52">
        <v>10325.209999999999</v>
      </c>
      <c r="E1247" s="51">
        <v>52</v>
      </c>
    </row>
    <row r="1248" spans="1:5" x14ac:dyDescent="0.25">
      <c r="A1248" s="51" t="s">
        <v>1121</v>
      </c>
      <c r="B1248" s="51">
        <v>29.545000000000002</v>
      </c>
      <c r="C1248" s="51">
        <v>8.41</v>
      </c>
      <c r="D1248" s="52">
        <v>10329.06</v>
      </c>
      <c r="E1248" s="51">
        <v>40</v>
      </c>
    </row>
    <row r="1249" spans="1:5" x14ac:dyDescent="0.25">
      <c r="A1249" s="51" t="s">
        <v>1120</v>
      </c>
      <c r="B1249" s="51">
        <v>23.25</v>
      </c>
      <c r="C1249" s="51">
        <v>11.96</v>
      </c>
      <c r="D1249" s="52">
        <v>10338.93</v>
      </c>
      <c r="E1249" s="51">
        <v>54</v>
      </c>
    </row>
    <row r="1250" spans="1:5" x14ac:dyDescent="0.25">
      <c r="A1250" s="51" t="s">
        <v>1119</v>
      </c>
      <c r="B1250" s="51">
        <v>43.95</v>
      </c>
      <c r="C1250" s="51">
        <v>5.17</v>
      </c>
      <c r="D1250" s="52">
        <v>10345.93</v>
      </c>
      <c r="E1250" s="51">
        <v>49</v>
      </c>
    </row>
    <row r="1251" spans="1:5" x14ac:dyDescent="0.25">
      <c r="A1251" s="51" t="s">
        <v>1118</v>
      </c>
      <c r="B1251" s="51">
        <v>21.85</v>
      </c>
      <c r="C1251" s="51">
        <v>8.76</v>
      </c>
      <c r="D1251" s="52">
        <v>10352.48</v>
      </c>
      <c r="E1251" s="51">
        <v>48</v>
      </c>
    </row>
    <row r="1252" spans="1:5" x14ac:dyDescent="0.25">
      <c r="A1252" s="51" t="s">
        <v>1117</v>
      </c>
      <c r="B1252" s="51">
        <v>25.73</v>
      </c>
      <c r="C1252" s="51">
        <v>7.99</v>
      </c>
      <c r="D1252" s="52">
        <v>10355.64</v>
      </c>
      <c r="E1252" s="51">
        <v>53</v>
      </c>
    </row>
    <row r="1253" spans="1:5" x14ac:dyDescent="0.25">
      <c r="A1253" s="51" t="s">
        <v>1116</v>
      </c>
      <c r="B1253" s="51">
        <v>32.229999999999997</v>
      </c>
      <c r="C1253" s="51">
        <v>8.59</v>
      </c>
      <c r="D1253" s="52">
        <v>10356.67</v>
      </c>
      <c r="E1253" s="51">
        <v>51</v>
      </c>
    </row>
    <row r="1254" spans="1:5" x14ac:dyDescent="0.25">
      <c r="A1254" s="51" t="s">
        <v>1115</v>
      </c>
      <c r="B1254" s="51">
        <v>32.204999999999998</v>
      </c>
      <c r="C1254" s="51">
        <v>6.14</v>
      </c>
      <c r="D1254" s="52">
        <v>10370.91</v>
      </c>
      <c r="E1254" s="51">
        <v>49</v>
      </c>
    </row>
    <row r="1255" spans="1:5" x14ac:dyDescent="0.25">
      <c r="A1255" s="51" t="s">
        <v>1114</v>
      </c>
      <c r="B1255" s="51">
        <v>26.41</v>
      </c>
      <c r="C1255" s="51">
        <v>4.08</v>
      </c>
      <c r="D1255" s="52">
        <v>10381.48</v>
      </c>
      <c r="E1255" s="51">
        <v>49</v>
      </c>
    </row>
    <row r="1256" spans="1:5" x14ac:dyDescent="0.25">
      <c r="A1256" s="51" t="s">
        <v>1113</v>
      </c>
      <c r="B1256" s="51">
        <v>30.2</v>
      </c>
      <c r="C1256" s="51">
        <v>6.25</v>
      </c>
      <c r="D1256" s="52">
        <v>10403.27</v>
      </c>
      <c r="E1256" s="51">
        <v>53</v>
      </c>
    </row>
    <row r="1257" spans="1:5" x14ac:dyDescent="0.25">
      <c r="A1257" s="51" t="s">
        <v>1112</v>
      </c>
      <c r="B1257" s="51">
        <v>31.26</v>
      </c>
      <c r="C1257" s="51">
        <v>5.94</v>
      </c>
      <c r="D1257" s="52">
        <v>10407.09</v>
      </c>
      <c r="E1257" s="51">
        <v>48</v>
      </c>
    </row>
    <row r="1258" spans="1:5" x14ac:dyDescent="0.25">
      <c r="A1258" s="51" t="s">
        <v>1111</v>
      </c>
      <c r="B1258" s="51">
        <v>33.725000000000001</v>
      </c>
      <c r="C1258" s="51">
        <v>6.45</v>
      </c>
      <c r="D1258" s="52">
        <v>10407.98</v>
      </c>
      <c r="E1258" s="51">
        <v>42</v>
      </c>
    </row>
    <row r="1259" spans="1:5" x14ac:dyDescent="0.25">
      <c r="A1259" s="51" t="s">
        <v>1110</v>
      </c>
      <c r="B1259" s="51">
        <v>28.9</v>
      </c>
      <c r="C1259" s="51">
        <v>5.74</v>
      </c>
      <c r="D1259" s="52">
        <v>10419.59</v>
      </c>
      <c r="E1259" s="51">
        <v>49</v>
      </c>
    </row>
    <row r="1260" spans="1:5" x14ac:dyDescent="0.25">
      <c r="A1260" s="51" t="s">
        <v>1109</v>
      </c>
      <c r="B1260" s="51">
        <v>45.69</v>
      </c>
      <c r="C1260" s="51">
        <v>4.43</v>
      </c>
      <c r="D1260" s="52">
        <v>10419.65</v>
      </c>
      <c r="E1260" s="51">
        <v>43</v>
      </c>
    </row>
    <row r="1261" spans="1:5" x14ac:dyDescent="0.25">
      <c r="A1261" s="51" t="s">
        <v>1108</v>
      </c>
      <c r="B1261" s="51">
        <v>21.03</v>
      </c>
      <c r="C1261" s="51">
        <v>6.5</v>
      </c>
      <c r="D1261" s="52">
        <v>10422.92</v>
      </c>
      <c r="E1261" s="51">
        <v>54</v>
      </c>
    </row>
    <row r="1262" spans="1:5" x14ac:dyDescent="0.25">
      <c r="A1262" s="51" t="s">
        <v>1107</v>
      </c>
      <c r="B1262" s="51">
        <v>37</v>
      </c>
      <c r="C1262" s="51">
        <v>8.75</v>
      </c>
      <c r="D1262" s="52">
        <v>10435.07</v>
      </c>
      <c r="E1262" s="51">
        <v>54</v>
      </c>
    </row>
    <row r="1263" spans="1:5" x14ac:dyDescent="0.25">
      <c r="A1263" s="51" t="s">
        <v>1106</v>
      </c>
      <c r="B1263" s="51">
        <v>25.4</v>
      </c>
      <c r="C1263" s="51">
        <v>11.96</v>
      </c>
      <c r="D1263" s="52">
        <v>10436.1</v>
      </c>
      <c r="E1263" s="51">
        <v>54</v>
      </c>
    </row>
    <row r="1264" spans="1:5" x14ac:dyDescent="0.25">
      <c r="A1264" s="51" t="s">
        <v>1105</v>
      </c>
      <c r="B1264" s="51">
        <v>32.299999999999997</v>
      </c>
      <c r="C1264" s="51">
        <v>10.54</v>
      </c>
      <c r="D1264" s="52">
        <v>10450.549999999999</v>
      </c>
      <c r="E1264" s="51">
        <v>54</v>
      </c>
    </row>
    <row r="1265" spans="1:5" x14ac:dyDescent="0.25">
      <c r="A1265" s="51" t="s">
        <v>1104</v>
      </c>
      <c r="B1265" s="51">
        <v>23.94</v>
      </c>
      <c r="C1265" s="51">
        <v>4.54</v>
      </c>
      <c r="D1265" s="52">
        <v>10455.1</v>
      </c>
      <c r="E1265" s="51">
        <v>58</v>
      </c>
    </row>
    <row r="1266" spans="1:5" x14ac:dyDescent="0.25">
      <c r="A1266" s="51" t="s">
        <v>1103</v>
      </c>
      <c r="B1266" s="51">
        <v>46.4</v>
      </c>
      <c r="C1266" s="51">
        <v>5.71</v>
      </c>
      <c r="D1266" s="52">
        <v>10455.14</v>
      </c>
      <c r="E1266" s="51">
        <v>46</v>
      </c>
    </row>
    <row r="1267" spans="1:5" x14ac:dyDescent="0.25">
      <c r="A1267" s="51" t="s">
        <v>1102</v>
      </c>
      <c r="B1267" s="51">
        <v>40.375</v>
      </c>
      <c r="C1267" s="51">
        <v>6.25</v>
      </c>
      <c r="D1267" s="52">
        <v>10459.19</v>
      </c>
      <c r="E1267" s="51">
        <v>58</v>
      </c>
    </row>
    <row r="1268" spans="1:5" x14ac:dyDescent="0.25">
      <c r="A1268" s="51" t="s">
        <v>1101</v>
      </c>
      <c r="B1268" s="51">
        <v>28.7</v>
      </c>
      <c r="C1268" s="51">
        <v>9.4700000000000006</v>
      </c>
      <c r="D1268" s="52">
        <v>10461.98</v>
      </c>
      <c r="E1268" s="51">
        <v>53</v>
      </c>
    </row>
    <row r="1269" spans="1:5" x14ac:dyDescent="0.25">
      <c r="A1269" s="51" t="s">
        <v>1100</v>
      </c>
      <c r="B1269" s="51">
        <v>26.63</v>
      </c>
      <c r="C1269" s="51">
        <v>5.7</v>
      </c>
      <c r="D1269" s="52">
        <v>10464.83</v>
      </c>
      <c r="E1269" s="51">
        <v>35</v>
      </c>
    </row>
    <row r="1270" spans="1:5" x14ac:dyDescent="0.25">
      <c r="A1270" s="51" t="s">
        <v>1099</v>
      </c>
      <c r="B1270" s="51">
        <v>22.515000000000001</v>
      </c>
      <c r="C1270" s="51">
        <v>11.18</v>
      </c>
      <c r="D1270" s="52">
        <v>10486.55</v>
      </c>
      <c r="E1270" s="51">
        <v>44</v>
      </c>
    </row>
    <row r="1271" spans="1:5" x14ac:dyDescent="0.25">
      <c r="A1271" s="51" t="s">
        <v>1098</v>
      </c>
      <c r="B1271" s="51">
        <v>36.575000000000003</v>
      </c>
      <c r="C1271" s="51">
        <v>10.98</v>
      </c>
      <c r="D1271" s="52">
        <v>10493.95</v>
      </c>
      <c r="E1271" s="51">
        <v>50</v>
      </c>
    </row>
    <row r="1272" spans="1:5" x14ac:dyDescent="0.25">
      <c r="A1272" s="51" t="s">
        <v>1097</v>
      </c>
      <c r="B1272" s="51">
        <v>23.66</v>
      </c>
      <c r="C1272" s="51">
        <v>5.1100000000000003</v>
      </c>
      <c r="D1272" s="52">
        <v>10495.6</v>
      </c>
      <c r="E1272" s="51">
        <v>45</v>
      </c>
    </row>
    <row r="1273" spans="1:5" x14ac:dyDescent="0.25">
      <c r="A1273" s="51" t="s">
        <v>1096</v>
      </c>
      <c r="B1273" s="51">
        <v>18.62</v>
      </c>
      <c r="C1273" s="51">
        <v>10.24</v>
      </c>
      <c r="D1273" s="52">
        <v>10546.48</v>
      </c>
      <c r="E1273" s="51">
        <v>51</v>
      </c>
    </row>
    <row r="1274" spans="1:5" x14ac:dyDescent="0.25">
      <c r="A1274" s="51" t="s">
        <v>1095</v>
      </c>
      <c r="B1274" s="51">
        <v>19.190000000000001</v>
      </c>
      <c r="C1274" s="51">
        <v>7.71</v>
      </c>
      <c r="D1274" s="52">
        <v>10560.49</v>
      </c>
      <c r="E1274" s="51">
        <v>51</v>
      </c>
    </row>
    <row r="1275" spans="1:5" x14ac:dyDescent="0.25">
      <c r="A1275" s="51" t="s">
        <v>1094</v>
      </c>
      <c r="B1275" s="51">
        <v>27.5</v>
      </c>
      <c r="C1275" s="51">
        <v>6.03</v>
      </c>
      <c r="D1275" s="52">
        <v>10564.88</v>
      </c>
      <c r="E1275" s="51">
        <v>53</v>
      </c>
    </row>
    <row r="1276" spans="1:5" x14ac:dyDescent="0.25">
      <c r="A1276" s="51" t="s">
        <v>1093</v>
      </c>
      <c r="B1276" s="51">
        <v>27.36</v>
      </c>
      <c r="C1276" s="51">
        <v>5.96</v>
      </c>
      <c r="D1276" s="52">
        <v>10577.09</v>
      </c>
      <c r="E1276" s="51">
        <v>56</v>
      </c>
    </row>
    <row r="1277" spans="1:5" x14ac:dyDescent="0.25">
      <c r="A1277" s="51" t="s">
        <v>1092</v>
      </c>
      <c r="B1277" s="51">
        <v>20.350000000000001</v>
      </c>
      <c r="C1277" s="51">
        <v>4.16</v>
      </c>
      <c r="D1277" s="52">
        <v>10579.71</v>
      </c>
      <c r="E1277" s="51">
        <v>53</v>
      </c>
    </row>
    <row r="1278" spans="1:5" x14ac:dyDescent="0.25">
      <c r="A1278" s="51" t="s">
        <v>1091</v>
      </c>
      <c r="B1278" s="51">
        <v>24.035</v>
      </c>
      <c r="C1278" s="51">
        <v>6.11</v>
      </c>
      <c r="D1278" s="52">
        <v>10594.23</v>
      </c>
      <c r="E1278" s="51">
        <v>56</v>
      </c>
    </row>
    <row r="1279" spans="1:5" x14ac:dyDescent="0.25">
      <c r="A1279" s="51" t="s">
        <v>1090</v>
      </c>
      <c r="B1279" s="51">
        <v>23.56</v>
      </c>
      <c r="C1279" s="51">
        <v>5.97</v>
      </c>
      <c r="D1279" s="52">
        <v>10594.5</v>
      </c>
      <c r="E1279" s="51">
        <v>55</v>
      </c>
    </row>
    <row r="1280" spans="1:5" x14ac:dyDescent="0.25">
      <c r="A1280" s="51" t="s">
        <v>1089</v>
      </c>
      <c r="B1280" s="51">
        <v>27.17</v>
      </c>
      <c r="C1280" s="51">
        <v>10.81</v>
      </c>
      <c r="D1280" s="52">
        <v>10600.55</v>
      </c>
      <c r="E1280" s="51">
        <v>50</v>
      </c>
    </row>
    <row r="1281" spans="1:5" x14ac:dyDescent="0.25">
      <c r="A1281" s="51" t="s">
        <v>1088</v>
      </c>
      <c r="B1281" s="51">
        <v>34.32</v>
      </c>
      <c r="C1281" s="51">
        <v>5.7</v>
      </c>
      <c r="D1281" s="52">
        <v>10601.41</v>
      </c>
      <c r="E1281" s="51">
        <v>56</v>
      </c>
    </row>
    <row r="1282" spans="1:5" x14ac:dyDescent="0.25">
      <c r="A1282" s="51" t="s">
        <v>1087</v>
      </c>
      <c r="B1282" s="51">
        <v>23.87</v>
      </c>
      <c r="C1282" s="51">
        <v>4.7699999999999996</v>
      </c>
      <c r="D1282" s="52">
        <v>10601.63</v>
      </c>
      <c r="E1282" s="51">
        <v>55</v>
      </c>
    </row>
    <row r="1283" spans="1:5" x14ac:dyDescent="0.25">
      <c r="A1283" s="51" t="s">
        <v>1086</v>
      </c>
      <c r="B1283" s="51">
        <v>30.15</v>
      </c>
      <c r="C1283" s="51">
        <v>4.25</v>
      </c>
      <c r="D1283" s="52">
        <v>10602.39</v>
      </c>
      <c r="E1283" s="51">
        <v>56</v>
      </c>
    </row>
    <row r="1284" spans="1:5" x14ac:dyDescent="0.25">
      <c r="A1284" s="51" t="s">
        <v>1085</v>
      </c>
      <c r="B1284" s="51">
        <v>26.36</v>
      </c>
      <c r="C1284" s="51">
        <v>5.52</v>
      </c>
      <c r="D1284" s="52">
        <v>10608.67</v>
      </c>
      <c r="E1284" s="51">
        <v>57</v>
      </c>
    </row>
    <row r="1285" spans="1:5" x14ac:dyDescent="0.25">
      <c r="A1285" s="51" t="s">
        <v>1084</v>
      </c>
      <c r="B1285" s="51">
        <v>45.32</v>
      </c>
      <c r="C1285" s="51">
        <v>6.53</v>
      </c>
      <c r="D1285" s="52">
        <v>10617.04</v>
      </c>
      <c r="E1285" s="51">
        <v>30</v>
      </c>
    </row>
    <row r="1286" spans="1:5" x14ac:dyDescent="0.25">
      <c r="A1286" s="51" t="s">
        <v>1083</v>
      </c>
      <c r="B1286" s="51">
        <v>31.93</v>
      </c>
      <c r="C1286" s="51">
        <v>4.82</v>
      </c>
      <c r="D1286" s="52">
        <v>10620.26</v>
      </c>
      <c r="E1286" s="51">
        <v>32</v>
      </c>
    </row>
    <row r="1287" spans="1:5" x14ac:dyDescent="0.25">
      <c r="A1287" s="51" t="s">
        <v>1082</v>
      </c>
      <c r="B1287" s="51">
        <v>36</v>
      </c>
      <c r="C1287" s="51">
        <v>11.94</v>
      </c>
      <c r="D1287" s="52">
        <v>10627.81</v>
      </c>
      <c r="E1287" s="51">
        <v>58</v>
      </c>
    </row>
    <row r="1288" spans="1:5" x14ac:dyDescent="0.25">
      <c r="A1288" s="51" t="s">
        <v>1081</v>
      </c>
      <c r="B1288" s="51">
        <v>32</v>
      </c>
      <c r="C1288" s="51">
        <v>7.85</v>
      </c>
      <c r="D1288" s="52">
        <v>10665.44</v>
      </c>
      <c r="E1288" s="51">
        <v>46</v>
      </c>
    </row>
    <row r="1289" spans="1:5" x14ac:dyDescent="0.25">
      <c r="A1289" s="51" t="s">
        <v>1080</v>
      </c>
      <c r="B1289" s="51">
        <v>29.37</v>
      </c>
      <c r="C1289" s="51">
        <v>8.01</v>
      </c>
      <c r="D1289" s="52">
        <v>10676.83</v>
      </c>
      <c r="E1289" s="51">
        <v>60</v>
      </c>
    </row>
    <row r="1290" spans="1:5" x14ac:dyDescent="0.25">
      <c r="A1290" s="51" t="s">
        <v>1079</v>
      </c>
      <c r="B1290" s="51">
        <v>23.6</v>
      </c>
      <c r="C1290" s="51">
        <v>7.4</v>
      </c>
      <c r="D1290" s="52">
        <v>10690.11</v>
      </c>
      <c r="E1290" s="51">
        <v>45</v>
      </c>
    </row>
    <row r="1291" spans="1:5" x14ac:dyDescent="0.25">
      <c r="A1291" s="51" t="s">
        <v>1078</v>
      </c>
      <c r="B1291" s="51">
        <v>33.155000000000001</v>
      </c>
      <c r="C1291" s="51">
        <v>8.3800000000000008</v>
      </c>
      <c r="D1291" s="52">
        <v>10698.38</v>
      </c>
      <c r="E1291" s="51">
        <v>46</v>
      </c>
    </row>
    <row r="1292" spans="1:5" x14ac:dyDescent="0.25">
      <c r="A1292" s="51" t="s">
        <v>1077</v>
      </c>
      <c r="B1292" s="51">
        <v>24.32</v>
      </c>
      <c r="C1292" s="51">
        <v>11.56</v>
      </c>
      <c r="D1292" s="52">
        <v>10702.64</v>
      </c>
      <c r="E1292" s="51">
        <v>50</v>
      </c>
    </row>
    <row r="1293" spans="1:5" x14ac:dyDescent="0.25">
      <c r="A1293" s="51" t="s">
        <v>1076</v>
      </c>
      <c r="B1293" s="51">
        <v>36.299999999999997</v>
      </c>
      <c r="C1293" s="51">
        <v>4.6100000000000003</v>
      </c>
      <c r="D1293" s="52">
        <v>10704.47</v>
      </c>
      <c r="E1293" s="51">
        <v>55</v>
      </c>
    </row>
    <row r="1294" spans="1:5" x14ac:dyDescent="0.25">
      <c r="A1294" s="51" t="s">
        <v>1075</v>
      </c>
      <c r="B1294" s="51">
        <v>34.4</v>
      </c>
      <c r="C1294" s="51">
        <v>4.95</v>
      </c>
      <c r="D1294" s="52">
        <v>10713.64</v>
      </c>
      <c r="E1294" s="51">
        <v>55</v>
      </c>
    </row>
    <row r="1295" spans="1:5" x14ac:dyDescent="0.25">
      <c r="A1295" s="51" t="s">
        <v>1074</v>
      </c>
      <c r="B1295" s="51">
        <v>30.9</v>
      </c>
      <c r="C1295" s="51">
        <v>5.04</v>
      </c>
      <c r="D1295" s="52">
        <v>10719.57</v>
      </c>
      <c r="E1295" s="51">
        <v>30</v>
      </c>
    </row>
    <row r="1296" spans="1:5" x14ac:dyDescent="0.25">
      <c r="A1296" s="51" t="s">
        <v>1073</v>
      </c>
      <c r="B1296" s="51">
        <v>28.6</v>
      </c>
      <c r="C1296" s="51">
        <v>5.42</v>
      </c>
      <c r="D1296" s="52">
        <v>10736.87</v>
      </c>
      <c r="E1296" s="51">
        <v>48</v>
      </c>
    </row>
    <row r="1297" spans="1:5" x14ac:dyDescent="0.25">
      <c r="A1297" s="51" t="s">
        <v>1072</v>
      </c>
      <c r="B1297" s="51">
        <v>27.83</v>
      </c>
      <c r="C1297" s="51">
        <v>5.39</v>
      </c>
      <c r="D1297" s="52">
        <v>10749.02</v>
      </c>
      <c r="E1297" s="51">
        <v>36</v>
      </c>
    </row>
    <row r="1298" spans="1:5" x14ac:dyDescent="0.25">
      <c r="A1298" s="51" t="s">
        <v>1071</v>
      </c>
      <c r="B1298" s="51">
        <v>39.64</v>
      </c>
      <c r="C1298" s="51">
        <v>6</v>
      </c>
      <c r="D1298" s="52">
        <v>10769.75</v>
      </c>
      <c r="E1298" s="51">
        <v>33</v>
      </c>
    </row>
    <row r="1299" spans="1:5" x14ac:dyDescent="0.25">
      <c r="A1299" s="51" t="s">
        <v>1070</v>
      </c>
      <c r="B1299" s="51">
        <v>38.479999999999997</v>
      </c>
      <c r="C1299" s="51">
        <v>6.02</v>
      </c>
      <c r="D1299" s="52">
        <v>10791.96</v>
      </c>
      <c r="E1299" s="51">
        <v>55</v>
      </c>
    </row>
    <row r="1300" spans="1:5" x14ac:dyDescent="0.25">
      <c r="A1300" s="51" t="s">
        <v>1069</v>
      </c>
      <c r="B1300" s="51">
        <v>36.200000000000003</v>
      </c>
      <c r="C1300" s="51">
        <v>4.62</v>
      </c>
      <c r="D1300" s="52">
        <v>10795.94</v>
      </c>
      <c r="E1300" s="51">
        <v>23</v>
      </c>
    </row>
    <row r="1301" spans="1:5" x14ac:dyDescent="0.25">
      <c r="A1301" s="51" t="s">
        <v>1068</v>
      </c>
      <c r="B1301" s="51">
        <v>27.13</v>
      </c>
      <c r="C1301" s="51">
        <v>5.59</v>
      </c>
      <c r="D1301" s="52">
        <v>10796.35</v>
      </c>
      <c r="E1301" s="51">
        <v>55</v>
      </c>
    </row>
    <row r="1302" spans="1:5" x14ac:dyDescent="0.25">
      <c r="A1302" s="51" t="s">
        <v>1067</v>
      </c>
      <c r="B1302" s="51">
        <v>20.75</v>
      </c>
      <c r="C1302" s="51">
        <v>5.18</v>
      </c>
      <c r="D1302" s="52">
        <v>10797.34</v>
      </c>
      <c r="E1302" s="51">
        <v>52</v>
      </c>
    </row>
    <row r="1303" spans="1:5" x14ac:dyDescent="0.25">
      <c r="A1303" s="51" t="s">
        <v>1066</v>
      </c>
      <c r="B1303" s="51">
        <v>26.6</v>
      </c>
      <c r="C1303" s="51">
        <v>6.29</v>
      </c>
      <c r="D1303" s="52">
        <v>10806.84</v>
      </c>
      <c r="E1303" s="51">
        <v>52</v>
      </c>
    </row>
    <row r="1304" spans="1:5" x14ac:dyDescent="0.25">
      <c r="A1304" s="51" t="s">
        <v>1065</v>
      </c>
      <c r="B1304" s="51">
        <v>25.3</v>
      </c>
      <c r="C1304" s="51">
        <v>4.49</v>
      </c>
      <c r="D1304" s="52">
        <v>10807.49</v>
      </c>
      <c r="E1304" s="51">
        <v>55</v>
      </c>
    </row>
    <row r="1305" spans="1:5" x14ac:dyDescent="0.25">
      <c r="A1305" s="51" t="s">
        <v>1064</v>
      </c>
      <c r="B1305" s="51">
        <v>18.84</v>
      </c>
      <c r="C1305" s="51">
        <v>11.82</v>
      </c>
      <c r="D1305" s="52">
        <v>10825.25</v>
      </c>
      <c r="E1305" s="51">
        <v>54</v>
      </c>
    </row>
    <row r="1306" spans="1:5" x14ac:dyDescent="0.25">
      <c r="A1306" s="51" t="s">
        <v>1063</v>
      </c>
      <c r="B1306" s="51">
        <v>19.57</v>
      </c>
      <c r="C1306" s="51">
        <v>7.41</v>
      </c>
      <c r="D1306" s="52">
        <v>10848.13</v>
      </c>
      <c r="E1306" s="51">
        <v>51</v>
      </c>
    </row>
    <row r="1307" spans="1:5" x14ac:dyDescent="0.25">
      <c r="A1307" s="51" t="s">
        <v>1062</v>
      </c>
      <c r="B1307" s="51">
        <v>30.495000000000001</v>
      </c>
      <c r="C1307" s="51">
        <v>5.97</v>
      </c>
      <c r="D1307" s="52">
        <v>10886.66</v>
      </c>
      <c r="E1307" s="51">
        <v>28</v>
      </c>
    </row>
    <row r="1308" spans="1:5" x14ac:dyDescent="0.25">
      <c r="A1308" s="51" t="s">
        <v>1061</v>
      </c>
      <c r="B1308" s="51">
        <v>30.114999999999998</v>
      </c>
      <c r="C1308" s="51">
        <v>5.74</v>
      </c>
      <c r="D1308" s="52">
        <v>10923.93</v>
      </c>
      <c r="E1308" s="51">
        <v>54</v>
      </c>
    </row>
    <row r="1309" spans="1:5" x14ac:dyDescent="0.25">
      <c r="A1309" s="51" t="s">
        <v>1060</v>
      </c>
      <c r="B1309" s="51">
        <v>24.78</v>
      </c>
      <c r="C1309" s="51">
        <v>9.85</v>
      </c>
      <c r="D1309" s="52">
        <v>10928.85</v>
      </c>
      <c r="E1309" s="51">
        <v>54</v>
      </c>
    </row>
    <row r="1310" spans="1:5" x14ac:dyDescent="0.25">
      <c r="A1310" s="51" t="s">
        <v>1059</v>
      </c>
      <c r="B1310" s="51">
        <v>24.77</v>
      </c>
      <c r="C1310" s="51">
        <v>7.59</v>
      </c>
      <c r="D1310" s="52">
        <v>10942.13</v>
      </c>
      <c r="E1310" s="51">
        <v>53</v>
      </c>
    </row>
    <row r="1311" spans="1:5" x14ac:dyDescent="0.25">
      <c r="A1311" s="51" t="s">
        <v>1058</v>
      </c>
      <c r="B1311" s="51">
        <v>16.579999999999998</v>
      </c>
      <c r="C1311" s="51">
        <v>6.98</v>
      </c>
      <c r="D1311" s="52">
        <v>10959.33</v>
      </c>
      <c r="E1311" s="51">
        <v>57</v>
      </c>
    </row>
    <row r="1312" spans="1:5" x14ac:dyDescent="0.25">
      <c r="A1312" s="51" t="s">
        <v>1057</v>
      </c>
      <c r="B1312" s="51">
        <v>38.17</v>
      </c>
      <c r="C1312" s="51">
        <v>4.7300000000000004</v>
      </c>
      <c r="D1312" s="52">
        <v>10959.69</v>
      </c>
      <c r="E1312" s="51">
        <v>53</v>
      </c>
    </row>
    <row r="1313" spans="1:5" x14ac:dyDescent="0.25">
      <c r="A1313" s="51" t="s">
        <v>1056</v>
      </c>
      <c r="B1313" s="51">
        <v>39.424999999999997</v>
      </c>
      <c r="C1313" s="51">
        <v>4.76</v>
      </c>
      <c r="D1313" s="52">
        <v>10965.45</v>
      </c>
      <c r="E1313" s="51">
        <v>57</v>
      </c>
    </row>
    <row r="1314" spans="1:5" x14ac:dyDescent="0.25">
      <c r="A1314" s="51" t="s">
        <v>1055</v>
      </c>
      <c r="B1314" s="51">
        <v>33.44</v>
      </c>
      <c r="C1314" s="51">
        <v>6.24</v>
      </c>
      <c r="D1314" s="52">
        <v>10976.25</v>
      </c>
      <c r="E1314" s="51">
        <v>56</v>
      </c>
    </row>
    <row r="1315" spans="1:5" x14ac:dyDescent="0.25">
      <c r="A1315" s="51" t="s">
        <v>1054</v>
      </c>
      <c r="B1315" s="51">
        <v>33.344999999999999</v>
      </c>
      <c r="C1315" s="51">
        <v>5.44</v>
      </c>
      <c r="D1315" s="52">
        <v>10977.21</v>
      </c>
      <c r="E1315" s="51">
        <v>49</v>
      </c>
    </row>
    <row r="1316" spans="1:5" x14ac:dyDescent="0.25">
      <c r="A1316" s="51" t="s">
        <v>1053</v>
      </c>
      <c r="B1316" s="51">
        <v>38.79</v>
      </c>
      <c r="C1316" s="51">
        <v>5.08</v>
      </c>
      <c r="D1316" s="52">
        <v>10982.5</v>
      </c>
      <c r="E1316" s="51">
        <v>57</v>
      </c>
    </row>
    <row r="1317" spans="1:5" x14ac:dyDescent="0.25">
      <c r="A1317" s="51" t="s">
        <v>1052</v>
      </c>
      <c r="B1317" s="51">
        <v>30.684999999999999</v>
      </c>
      <c r="C1317" s="51">
        <v>4.87</v>
      </c>
      <c r="D1317" s="52">
        <v>10991.58</v>
      </c>
      <c r="E1317" s="51">
        <v>22</v>
      </c>
    </row>
    <row r="1318" spans="1:5" x14ac:dyDescent="0.25">
      <c r="A1318" s="51" t="s">
        <v>1051</v>
      </c>
      <c r="B1318" s="51">
        <v>22.135000000000002</v>
      </c>
      <c r="C1318" s="51">
        <v>8.17</v>
      </c>
      <c r="D1318" s="52">
        <v>11013.71</v>
      </c>
      <c r="E1318" s="51">
        <v>54</v>
      </c>
    </row>
    <row r="1319" spans="1:5" x14ac:dyDescent="0.25">
      <c r="A1319" s="51" t="s">
        <v>1050</v>
      </c>
      <c r="B1319" s="51">
        <v>33.33</v>
      </c>
      <c r="C1319" s="51">
        <v>7.61</v>
      </c>
      <c r="D1319" s="52">
        <v>11015.17</v>
      </c>
      <c r="E1319" s="51">
        <v>48</v>
      </c>
    </row>
    <row r="1320" spans="1:5" x14ac:dyDescent="0.25">
      <c r="A1320" s="51" t="s">
        <v>1049</v>
      </c>
      <c r="B1320" s="51">
        <v>31.13</v>
      </c>
      <c r="C1320" s="51">
        <v>10.1</v>
      </c>
      <c r="D1320" s="52">
        <v>11018.05</v>
      </c>
      <c r="E1320" s="51">
        <v>31</v>
      </c>
    </row>
    <row r="1321" spans="1:5" x14ac:dyDescent="0.25">
      <c r="A1321" s="51" t="s">
        <v>1048</v>
      </c>
      <c r="B1321" s="51">
        <v>28.9</v>
      </c>
      <c r="C1321" s="51">
        <v>11.24</v>
      </c>
      <c r="D1321" s="52">
        <v>11028.56</v>
      </c>
      <c r="E1321" s="51">
        <v>26</v>
      </c>
    </row>
    <row r="1322" spans="1:5" x14ac:dyDescent="0.25">
      <c r="A1322" s="51" t="s">
        <v>1047</v>
      </c>
      <c r="B1322" s="51">
        <v>43.31</v>
      </c>
      <c r="C1322" s="51">
        <v>6.1</v>
      </c>
      <c r="D1322" s="52">
        <v>11033.66</v>
      </c>
      <c r="E1322" s="51">
        <v>48</v>
      </c>
    </row>
    <row r="1323" spans="1:5" x14ac:dyDescent="0.25">
      <c r="A1323" s="51" t="s">
        <v>1046</v>
      </c>
      <c r="B1323" s="51">
        <v>22.8</v>
      </c>
      <c r="C1323" s="51">
        <v>6.98</v>
      </c>
      <c r="D1323" s="52">
        <v>11037.51</v>
      </c>
      <c r="E1323" s="51">
        <v>33</v>
      </c>
    </row>
    <row r="1324" spans="1:5" x14ac:dyDescent="0.25">
      <c r="A1324" s="51" t="s">
        <v>1045</v>
      </c>
      <c r="B1324" s="51">
        <v>19.09</v>
      </c>
      <c r="C1324" s="51">
        <v>4</v>
      </c>
      <c r="D1324" s="52">
        <v>11037.85</v>
      </c>
      <c r="E1324" s="51">
        <v>48</v>
      </c>
    </row>
    <row r="1325" spans="1:5" x14ac:dyDescent="0.25">
      <c r="A1325" s="51" t="s">
        <v>1044</v>
      </c>
      <c r="B1325" s="51">
        <v>23.37</v>
      </c>
      <c r="C1325" s="51">
        <v>4.2300000000000004</v>
      </c>
      <c r="D1325" s="52">
        <v>11046.02</v>
      </c>
      <c r="E1325" s="51">
        <v>21</v>
      </c>
    </row>
    <row r="1326" spans="1:5" x14ac:dyDescent="0.25">
      <c r="A1326" s="51" t="s">
        <v>1043</v>
      </c>
      <c r="B1326" s="51">
        <v>33.44</v>
      </c>
      <c r="C1326" s="51">
        <v>4.72</v>
      </c>
      <c r="D1326" s="52">
        <v>11068.7</v>
      </c>
      <c r="E1326" s="51">
        <v>22</v>
      </c>
    </row>
    <row r="1327" spans="1:5" x14ac:dyDescent="0.25">
      <c r="A1327" s="51" t="s">
        <v>1042</v>
      </c>
      <c r="B1327" s="51">
        <v>28.05</v>
      </c>
      <c r="C1327" s="51">
        <v>5.63</v>
      </c>
      <c r="D1327" s="52">
        <v>11068.77</v>
      </c>
      <c r="E1327" s="51">
        <v>51</v>
      </c>
    </row>
    <row r="1328" spans="1:5" x14ac:dyDescent="0.25">
      <c r="A1328" s="51" t="s">
        <v>1041</v>
      </c>
      <c r="B1328" s="51">
        <v>27.72</v>
      </c>
      <c r="C1328" s="51">
        <v>5.83</v>
      </c>
      <c r="D1328" s="52">
        <v>11070.54</v>
      </c>
      <c r="E1328" s="51">
        <v>56</v>
      </c>
    </row>
    <row r="1329" spans="1:5" x14ac:dyDescent="0.25">
      <c r="A1329" s="51" t="s">
        <v>1040</v>
      </c>
      <c r="B1329" s="51">
        <v>29.81</v>
      </c>
      <c r="C1329" s="51">
        <v>9.23</v>
      </c>
      <c r="D1329" s="52">
        <v>11073.18</v>
      </c>
      <c r="E1329" s="51">
        <v>56</v>
      </c>
    </row>
    <row r="1330" spans="1:5" x14ac:dyDescent="0.25">
      <c r="A1330" s="51" t="s">
        <v>1039</v>
      </c>
      <c r="B1330" s="51">
        <v>23.98</v>
      </c>
      <c r="C1330" s="51">
        <v>9.89</v>
      </c>
      <c r="D1330" s="52">
        <v>11082.58</v>
      </c>
      <c r="E1330" s="51">
        <v>55</v>
      </c>
    </row>
    <row r="1331" spans="1:5" x14ac:dyDescent="0.25">
      <c r="A1331" s="51" t="s">
        <v>1038</v>
      </c>
      <c r="B1331" s="51">
        <v>17.34</v>
      </c>
      <c r="C1331" s="51">
        <v>12</v>
      </c>
      <c r="D1331" s="52">
        <v>11085.59</v>
      </c>
      <c r="E1331" s="51">
        <v>50</v>
      </c>
    </row>
    <row r="1332" spans="1:5" x14ac:dyDescent="0.25">
      <c r="A1332" s="51" t="s">
        <v>1037</v>
      </c>
      <c r="B1332" s="51">
        <v>40.39</v>
      </c>
      <c r="C1332" s="51">
        <v>4.24</v>
      </c>
      <c r="D1332" s="52">
        <v>11090.72</v>
      </c>
      <c r="E1332" s="51">
        <v>56</v>
      </c>
    </row>
    <row r="1333" spans="1:5" x14ac:dyDescent="0.25">
      <c r="A1333" s="51" t="s">
        <v>1036</v>
      </c>
      <c r="B1333" s="51">
        <v>25.96</v>
      </c>
      <c r="C1333" s="51">
        <v>4.68</v>
      </c>
      <c r="D1333" s="52">
        <v>11093.62</v>
      </c>
      <c r="E1333" s="51">
        <v>56</v>
      </c>
    </row>
    <row r="1334" spans="1:5" x14ac:dyDescent="0.25">
      <c r="A1334" s="51" t="s">
        <v>1035</v>
      </c>
      <c r="B1334" s="51">
        <v>17.68</v>
      </c>
      <c r="C1334" s="51">
        <v>8.57</v>
      </c>
      <c r="D1334" s="52">
        <v>11103.33</v>
      </c>
      <c r="E1334" s="51">
        <v>42</v>
      </c>
    </row>
    <row r="1335" spans="1:5" x14ac:dyDescent="0.25">
      <c r="A1335" s="51" t="s">
        <v>1034</v>
      </c>
      <c r="B1335" s="51">
        <v>30.875</v>
      </c>
      <c r="C1335" s="51">
        <v>4.0999999999999996</v>
      </c>
      <c r="D1335" s="52">
        <v>11150.78</v>
      </c>
      <c r="E1335" s="51">
        <v>53</v>
      </c>
    </row>
    <row r="1336" spans="1:5" x14ac:dyDescent="0.25">
      <c r="A1336" s="51" t="s">
        <v>1033</v>
      </c>
      <c r="B1336" s="51">
        <v>30.81</v>
      </c>
      <c r="C1336" s="51">
        <v>4.49</v>
      </c>
      <c r="D1336" s="52">
        <v>11163.57</v>
      </c>
      <c r="E1336" s="51">
        <v>53</v>
      </c>
    </row>
    <row r="1337" spans="1:5" x14ac:dyDescent="0.25">
      <c r="A1337" s="51" t="s">
        <v>1032</v>
      </c>
      <c r="B1337" s="51">
        <v>36.85</v>
      </c>
      <c r="C1337" s="51">
        <v>8.8000000000000007</v>
      </c>
      <c r="D1337" s="52">
        <v>11165.42</v>
      </c>
      <c r="E1337" s="51">
        <v>56</v>
      </c>
    </row>
    <row r="1338" spans="1:5" x14ac:dyDescent="0.25">
      <c r="A1338" s="51" t="s">
        <v>1031</v>
      </c>
      <c r="B1338" s="51">
        <v>35.86</v>
      </c>
      <c r="C1338" s="51">
        <v>7.93</v>
      </c>
      <c r="D1338" s="52">
        <v>11186.2</v>
      </c>
      <c r="E1338" s="51">
        <v>50</v>
      </c>
    </row>
    <row r="1339" spans="1:5" x14ac:dyDescent="0.25">
      <c r="A1339" s="51" t="s">
        <v>1030</v>
      </c>
      <c r="B1339" s="51">
        <v>30.3</v>
      </c>
      <c r="C1339" s="51">
        <v>9.4499999999999993</v>
      </c>
      <c r="D1339" s="52">
        <v>11187.66</v>
      </c>
      <c r="E1339" s="51">
        <v>52</v>
      </c>
    </row>
    <row r="1340" spans="1:5" x14ac:dyDescent="0.25">
      <c r="A1340" s="51" t="s">
        <v>1029</v>
      </c>
      <c r="B1340" s="51">
        <v>32.015000000000001</v>
      </c>
      <c r="C1340" s="51">
        <v>7.67</v>
      </c>
      <c r="D1340" s="52">
        <v>11217.35</v>
      </c>
      <c r="E1340" s="51">
        <v>46</v>
      </c>
    </row>
    <row r="1341" spans="1:5" x14ac:dyDescent="0.25">
      <c r="A1341" s="51" t="s">
        <v>1028</v>
      </c>
      <c r="B1341" s="51">
        <v>25.06</v>
      </c>
      <c r="C1341" s="51">
        <v>10.53</v>
      </c>
      <c r="D1341" s="52">
        <v>11244.38</v>
      </c>
      <c r="E1341" s="51">
        <v>53</v>
      </c>
    </row>
    <row r="1342" spans="1:5" x14ac:dyDescent="0.25">
      <c r="A1342" s="51" t="s">
        <v>1027</v>
      </c>
      <c r="B1342" s="51">
        <v>18.829999999999998</v>
      </c>
      <c r="C1342" s="51">
        <v>10.08</v>
      </c>
      <c r="D1342" s="52">
        <v>11250.43</v>
      </c>
      <c r="E1342" s="51">
        <v>33</v>
      </c>
    </row>
    <row r="1343" spans="1:5" x14ac:dyDescent="0.25">
      <c r="A1343" s="51" t="s">
        <v>1026</v>
      </c>
      <c r="B1343" s="51">
        <v>47.52</v>
      </c>
      <c r="C1343" s="51">
        <v>11.39</v>
      </c>
      <c r="D1343" s="52">
        <v>11253.42</v>
      </c>
      <c r="E1343" s="51">
        <v>53</v>
      </c>
    </row>
    <row r="1344" spans="1:5" x14ac:dyDescent="0.25">
      <c r="A1344" s="51" t="s">
        <v>1025</v>
      </c>
      <c r="B1344" s="51">
        <v>37.82</v>
      </c>
      <c r="C1344" s="51">
        <v>6.36</v>
      </c>
      <c r="D1344" s="52">
        <v>11255.29</v>
      </c>
      <c r="E1344" s="51">
        <v>41</v>
      </c>
    </row>
    <row r="1345" spans="1:5" x14ac:dyDescent="0.25">
      <c r="A1345" s="51" t="s">
        <v>1024</v>
      </c>
      <c r="B1345" s="51">
        <v>44.16</v>
      </c>
      <c r="C1345" s="51">
        <v>5.31</v>
      </c>
      <c r="D1345" s="52">
        <v>11264.54</v>
      </c>
      <c r="E1345" s="51">
        <v>53</v>
      </c>
    </row>
    <row r="1346" spans="1:5" x14ac:dyDescent="0.25">
      <c r="A1346" s="51" t="s">
        <v>1023</v>
      </c>
      <c r="B1346" s="51">
        <v>37.049999999999997</v>
      </c>
      <c r="C1346" s="51">
        <v>4.74</v>
      </c>
      <c r="D1346" s="52">
        <v>11265.71</v>
      </c>
      <c r="E1346" s="51">
        <v>51</v>
      </c>
    </row>
    <row r="1347" spans="1:5" x14ac:dyDescent="0.25">
      <c r="A1347" s="51" t="s">
        <v>1022</v>
      </c>
      <c r="B1347" s="51">
        <v>18.66</v>
      </c>
      <c r="C1347" s="51">
        <v>11.35</v>
      </c>
      <c r="D1347" s="52">
        <v>11272.33</v>
      </c>
      <c r="E1347" s="51">
        <v>18</v>
      </c>
    </row>
    <row r="1348" spans="1:5" x14ac:dyDescent="0.25">
      <c r="A1348" s="51" t="s">
        <v>1021</v>
      </c>
      <c r="B1348" s="51">
        <v>36.200000000000003</v>
      </c>
      <c r="C1348" s="51">
        <v>6.81</v>
      </c>
      <c r="D1348" s="52">
        <v>11286.54</v>
      </c>
      <c r="E1348" s="51">
        <v>55</v>
      </c>
    </row>
    <row r="1349" spans="1:5" x14ac:dyDescent="0.25">
      <c r="A1349" s="51" t="s">
        <v>1020</v>
      </c>
      <c r="B1349" s="51">
        <v>18.87</v>
      </c>
      <c r="C1349" s="51">
        <v>8.06</v>
      </c>
      <c r="D1349" s="52">
        <v>11289.11</v>
      </c>
      <c r="E1349" s="51">
        <v>52</v>
      </c>
    </row>
    <row r="1350" spans="1:5" x14ac:dyDescent="0.25">
      <c r="A1350" s="51" t="s">
        <v>1019</v>
      </c>
      <c r="B1350" s="51">
        <v>32.299999999999997</v>
      </c>
      <c r="C1350" s="51">
        <v>6.74</v>
      </c>
      <c r="D1350" s="52">
        <v>11294.57</v>
      </c>
      <c r="E1350" s="51">
        <v>34</v>
      </c>
    </row>
    <row r="1351" spans="1:5" x14ac:dyDescent="0.25">
      <c r="A1351" s="51" t="s">
        <v>1018</v>
      </c>
      <c r="B1351" s="51">
        <v>22.64</v>
      </c>
      <c r="C1351" s="51">
        <v>6.54</v>
      </c>
      <c r="D1351" s="52">
        <v>11299.34</v>
      </c>
      <c r="E1351" s="51">
        <v>50</v>
      </c>
    </row>
    <row r="1352" spans="1:5" x14ac:dyDescent="0.25">
      <c r="A1352" s="51" t="s">
        <v>1017</v>
      </c>
      <c r="B1352" s="51">
        <v>28.69</v>
      </c>
      <c r="C1352" s="51">
        <v>5.4</v>
      </c>
      <c r="D1352" s="52">
        <v>11305.93</v>
      </c>
      <c r="E1352" s="51">
        <v>54</v>
      </c>
    </row>
    <row r="1353" spans="1:5" x14ac:dyDescent="0.25">
      <c r="A1353" s="51" t="s">
        <v>1016</v>
      </c>
      <c r="B1353" s="51">
        <v>28.16</v>
      </c>
      <c r="C1353" s="51">
        <v>5.58</v>
      </c>
      <c r="D1353" s="52">
        <v>11312.33</v>
      </c>
      <c r="E1353" s="51">
        <v>59</v>
      </c>
    </row>
    <row r="1354" spans="1:5" x14ac:dyDescent="0.25">
      <c r="A1354" s="51" t="s">
        <v>1015</v>
      </c>
      <c r="B1354" s="51">
        <v>45.54</v>
      </c>
      <c r="C1354" s="51">
        <v>5.84</v>
      </c>
      <c r="D1354" s="52">
        <v>11318.57</v>
      </c>
      <c r="E1354" s="51">
        <v>27</v>
      </c>
    </row>
    <row r="1355" spans="1:5" x14ac:dyDescent="0.25">
      <c r="A1355" s="51" t="s">
        <v>1014</v>
      </c>
      <c r="B1355" s="51">
        <v>28.7</v>
      </c>
      <c r="C1355" s="51">
        <v>4.2</v>
      </c>
      <c r="D1355" s="52">
        <v>11319.12</v>
      </c>
      <c r="E1355" s="51">
        <v>59</v>
      </c>
    </row>
    <row r="1356" spans="1:5" x14ac:dyDescent="0.25">
      <c r="A1356" s="51" t="s">
        <v>1013</v>
      </c>
      <c r="B1356" s="51">
        <v>27.74</v>
      </c>
      <c r="C1356" s="51">
        <v>6.06</v>
      </c>
      <c r="D1356" s="52">
        <v>11321.49</v>
      </c>
      <c r="E1356" s="51">
        <v>20</v>
      </c>
    </row>
    <row r="1357" spans="1:5" x14ac:dyDescent="0.25">
      <c r="A1357" s="51" t="s">
        <v>1012</v>
      </c>
      <c r="B1357" s="51">
        <v>36.954999999999998</v>
      </c>
      <c r="C1357" s="51">
        <v>7.57</v>
      </c>
      <c r="D1357" s="52">
        <v>11326.71</v>
      </c>
      <c r="E1357" s="51">
        <v>33</v>
      </c>
    </row>
    <row r="1358" spans="1:5" x14ac:dyDescent="0.25">
      <c r="A1358" s="51" t="s">
        <v>1011</v>
      </c>
      <c r="B1358" s="51">
        <v>30.69</v>
      </c>
      <c r="C1358" s="51">
        <v>6.15</v>
      </c>
      <c r="D1358" s="52">
        <v>11344.32</v>
      </c>
      <c r="E1358" s="51">
        <v>54</v>
      </c>
    </row>
    <row r="1359" spans="1:5" x14ac:dyDescent="0.25">
      <c r="A1359" s="51" t="s">
        <v>1010</v>
      </c>
      <c r="B1359" s="51">
        <v>24.984999999999999</v>
      </c>
      <c r="C1359" s="51">
        <v>4.5599999999999996</v>
      </c>
      <c r="D1359" s="52">
        <v>11345.52</v>
      </c>
      <c r="E1359" s="51">
        <v>58</v>
      </c>
    </row>
    <row r="1360" spans="1:5" x14ac:dyDescent="0.25">
      <c r="A1360" s="51" t="s">
        <v>1009</v>
      </c>
      <c r="B1360" s="51">
        <v>39.42</v>
      </c>
      <c r="C1360" s="51">
        <v>4.72</v>
      </c>
      <c r="D1360" s="52">
        <v>11353.23</v>
      </c>
      <c r="E1360" s="51">
        <v>57</v>
      </c>
    </row>
    <row r="1361" spans="1:5" x14ac:dyDescent="0.25">
      <c r="A1361" s="51" t="s">
        <v>1008</v>
      </c>
      <c r="B1361" s="51">
        <v>16.8</v>
      </c>
      <c r="C1361" s="51">
        <v>7.98</v>
      </c>
      <c r="D1361" s="52">
        <v>11356.66</v>
      </c>
      <c r="E1361" s="51">
        <v>57</v>
      </c>
    </row>
    <row r="1362" spans="1:5" x14ac:dyDescent="0.25">
      <c r="A1362" s="51" t="s">
        <v>1007</v>
      </c>
      <c r="B1362" s="51">
        <v>23.274999999999999</v>
      </c>
      <c r="C1362" s="51">
        <v>6.26</v>
      </c>
      <c r="D1362" s="52">
        <v>11362.76</v>
      </c>
      <c r="E1362" s="51">
        <v>58</v>
      </c>
    </row>
    <row r="1363" spans="1:5" x14ac:dyDescent="0.25">
      <c r="A1363" s="51" t="s">
        <v>1006</v>
      </c>
      <c r="B1363" s="51">
        <v>22.8</v>
      </c>
      <c r="C1363" s="51">
        <v>4.29</v>
      </c>
      <c r="D1363" s="52">
        <v>11363.28</v>
      </c>
      <c r="E1363" s="51">
        <v>58</v>
      </c>
    </row>
    <row r="1364" spans="1:5" x14ac:dyDescent="0.25">
      <c r="A1364" s="51" t="s">
        <v>1005</v>
      </c>
      <c r="B1364" s="51">
        <v>24.3</v>
      </c>
      <c r="C1364" s="51">
        <v>5.43</v>
      </c>
      <c r="D1364" s="52">
        <v>11365.95</v>
      </c>
      <c r="E1364" s="51">
        <v>58</v>
      </c>
    </row>
    <row r="1365" spans="1:5" x14ac:dyDescent="0.25">
      <c r="A1365" s="51" t="s">
        <v>1004</v>
      </c>
      <c r="B1365" s="51">
        <v>25.13</v>
      </c>
      <c r="C1365" s="51">
        <v>8</v>
      </c>
      <c r="D1365" s="52">
        <v>11369.39</v>
      </c>
      <c r="E1365" s="51">
        <v>44</v>
      </c>
    </row>
    <row r="1366" spans="1:5" x14ac:dyDescent="0.25">
      <c r="A1366" s="51" t="s">
        <v>1003</v>
      </c>
      <c r="B1366" s="51">
        <v>22.72</v>
      </c>
      <c r="C1366" s="51">
        <v>9.9600000000000009</v>
      </c>
      <c r="D1366" s="52">
        <v>11378.57</v>
      </c>
      <c r="E1366" s="51">
        <v>50</v>
      </c>
    </row>
    <row r="1367" spans="1:5" x14ac:dyDescent="0.25">
      <c r="A1367" s="51" t="s">
        <v>1002</v>
      </c>
      <c r="B1367" s="51">
        <v>32.6</v>
      </c>
      <c r="C1367" s="51">
        <v>6.8</v>
      </c>
      <c r="D1367" s="52">
        <v>11381.33</v>
      </c>
      <c r="E1367" s="51">
        <v>58</v>
      </c>
    </row>
    <row r="1368" spans="1:5" x14ac:dyDescent="0.25">
      <c r="A1368" s="51" t="s">
        <v>1001</v>
      </c>
      <c r="B1368" s="51">
        <v>17.28</v>
      </c>
      <c r="C1368" s="51">
        <v>6.22</v>
      </c>
      <c r="D1368" s="52">
        <v>11388.27</v>
      </c>
      <c r="E1368" s="51">
        <v>25</v>
      </c>
    </row>
    <row r="1369" spans="1:5" x14ac:dyDescent="0.25">
      <c r="A1369" s="51" t="s">
        <v>1000</v>
      </c>
      <c r="B1369" s="51">
        <v>27.92</v>
      </c>
      <c r="C1369" s="51">
        <v>5.79</v>
      </c>
      <c r="D1369" s="52">
        <v>11394.07</v>
      </c>
      <c r="E1369" s="51">
        <v>55</v>
      </c>
    </row>
    <row r="1370" spans="1:5" x14ac:dyDescent="0.25">
      <c r="A1370" s="51" t="s">
        <v>999</v>
      </c>
      <c r="B1370" s="51">
        <v>38.284999999999997</v>
      </c>
      <c r="C1370" s="51">
        <v>5.41</v>
      </c>
      <c r="D1370" s="52">
        <v>11396.9</v>
      </c>
      <c r="E1370" s="51">
        <v>52</v>
      </c>
    </row>
    <row r="1371" spans="1:5" x14ac:dyDescent="0.25">
      <c r="A1371" s="51" t="s">
        <v>998</v>
      </c>
      <c r="B1371" s="51">
        <v>16.48</v>
      </c>
      <c r="C1371" s="51">
        <v>11.05</v>
      </c>
      <c r="D1371" s="52">
        <v>11411.69</v>
      </c>
      <c r="E1371" s="51">
        <v>52</v>
      </c>
    </row>
    <row r="1372" spans="1:5" x14ac:dyDescent="0.25">
      <c r="A1372" s="51" t="s">
        <v>997</v>
      </c>
      <c r="B1372" s="51">
        <v>38.57</v>
      </c>
      <c r="C1372" s="51">
        <v>6.27</v>
      </c>
      <c r="D1372" s="52">
        <v>11412.02</v>
      </c>
      <c r="E1372" s="51">
        <v>39</v>
      </c>
    </row>
    <row r="1373" spans="1:5" x14ac:dyDescent="0.25">
      <c r="A1373" s="51" t="s">
        <v>996</v>
      </c>
      <c r="B1373" s="51">
        <v>43.85</v>
      </c>
      <c r="C1373" s="51">
        <v>4.7699999999999996</v>
      </c>
      <c r="D1373" s="52">
        <v>11419.49</v>
      </c>
      <c r="E1373" s="51">
        <v>37</v>
      </c>
    </row>
    <row r="1374" spans="1:5" x14ac:dyDescent="0.25">
      <c r="A1374" s="51" t="s">
        <v>995</v>
      </c>
      <c r="B1374" s="51">
        <v>30.11</v>
      </c>
      <c r="C1374" s="51">
        <v>4.08</v>
      </c>
      <c r="D1374" s="52">
        <v>11435.74</v>
      </c>
      <c r="E1374" s="51">
        <v>42</v>
      </c>
    </row>
    <row r="1375" spans="1:5" x14ac:dyDescent="0.25">
      <c r="A1375" s="51" t="s">
        <v>994</v>
      </c>
      <c r="B1375" s="51">
        <v>31.59</v>
      </c>
      <c r="C1375" s="51">
        <v>6.01</v>
      </c>
      <c r="D1375" s="52">
        <v>11436.74</v>
      </c>
      <c r="E1375" s="51">
        <v>51</v>
      </c>
    </row>
    <row r="1376" spans="1:5" x14ac:dyDescent="0.25">
      <c r="A1376" s="51" t="s">
        <v>993</v>
      </c>
      <c r="B1376" s="51">
        <v>40.15</v>
      </c>
      <c r="C1376" s="51">
        <v>11.84</v>
      </c>
      <c r="D1376" s="52">
        <v>11454.02</v>
      </c>
      <c r="E1376" s="51">
        <v>56</v>
      </c>
    </row>
    <row r="1377" spans="1:5" x14ac:dyDescent="0.25">
      <c r="A1377" s="51" t="s">
        <v>992</v>
      </c>
      <c r="B1377" s="51">
        <v>40.700000000000003</v>
      </c>
      <c r="C1377" s="51">
        <v>6.27</v>
      </c>
      <c r="D1377" s="52">
        <v>11455.28</v>
      </c>
      <c r="E1377" s="51">
        <v>57</v>
      </c>
    </row>
    <row r="1378" spans="1:5" x14ac:dyDescent="0.25">
      <c r="A1378" s="51" t="s">
        <v>991</v>
      </c>
      <c r="B1378" s="51">
        <v>40.76</v>
      </c>
      <c r="C1378" s="51">
        <v>5.28</v>
      </c>
      <c r="D1378" s="52">
        <v>11478.14</v>
      </c>
      <c r="E1378" s="51">
        <v>56</v>
      </c>
    </row>
    <row r="1379" spans="1:5" x14ac:dyDescent="0.25">
      <c r="A1379" s="51" t="s">
        <v>990</v>
      </c>
      <c r="B1379" s="51">
        <v>29.7</v>
      </c>
      <c r="C1379" s="51">
        <v>7.03</v>
      </c>
      <c r="D1379" s="52">
        <v>11482.63</v>
      </c>
      <c r="E1379" s="51">
        <v>18</v>
      </c>
    </row>
    <row r="1380" spans="1:5" x14ac:dyDescent="0.25">
      <c r="A1380" s="51" t="s">
        <v>989</v>
      </c>
      <c r="B1380" s="51">
        <v>40.58</v>
      </c>
      <c r="C1380" s="51">
        <v>5.32</v>
      </c>
      <c r="D1380" s="52">
        <v>11488.32</v>
      </c>
      <c r="E1380" s="51">
        <v>52</v>
      </c>
    </row>
    <row r="1381" spans="1:5" x14ac:dyDescent="0.25">
      <c r="A1381" s="51" t="s">
        <v>988</v>
      </c>
      <c r="B1381" s="51">
        <v>33.06</v>
      </c>
      <c r="C1381" s="51">
        <v>9.59</v>
      </c>
      <c r="D1381" s="52">
        <v>11492.46</v>
      </c>
      <c r="E1381" s="51">
        <v>40</v>
      </c>
    </row>
    <row r="1382" spans="1:5" x14ac:dyDescent="0.25">
      <c r="A1382" s="51" t="s">
        <v>987</v>
      </c>
      <c r="B1382" s="51">
        <v>26.62</v>
      </c>
      <c r="C1382" s="51">
        <v>6.15</v>
      </c>
      <c r="D1382" s="52">
        <v>11497.69</v>
      </c>
      <c r="E1382" s="51">
        <v>53</v>
      </c>
    </row>
    <row r="1383" spans="1:5" x14ac:dyDescent="0.25">
      <c r="A1383" s="51" t="s">
        <v>986</v>
      </c>
      <c r="B1383" s="51">
        <v>37.1</v>
      </c>
      <c r="C1383" s="51">
        <v>11.08</v>
      </c>
      <c r="D1383" s="52">
        <v>11511.61</v>
      </c>
      <c r="E1383" s="51">
        <v>33</v>
      </c>
    </row>
    <row r="1384" spans="1:5" x14ac:dyDescent="0.25">
      <c r="A1384" s="51" t="s">
        <v>985</v>
      </c>
      <c r="B1384" s="51">
        <v>18.28</v>
      </c>
      <c r="C1384" s="51">
        <v>7.95</v>
      </c>
      <c r="D1384" s="52">
        <v>11512.41</v>
      </c>
      <c r="E1384" s="51">
        <v>54</v>
      </c>
    </row>
    <row r="1385" spans="1:5" x14ac:dyDescent="0.25">
      <c r="A1385" s="51" t="s">
        <v>984</v>
      </c>
      <c r="B1385" s="51">
        <v>35.814999999999998</v>
      </c>
      <c r="C1385" s="51">
        <v>6.23</v>
      </c>
      <c r="D1385" s="52">
        <v>11520.1</v>
      </c>
      <c r="E1385" s="51">
        <v>51</v>
      </c>
    </row>
    <row r="1386" spans="1:5" x14ac:dyDescent="0.25">
      <c r="A1386" s="51" t="s">
        <v>983</v>
      </c>
      <c r="B1386" s="51">
        <v>30.69</v>
      </c>
      <c r="C1386" s="51">
        <v>6.5</v>
      </c>
      <c r="D1386" s="52">
        <v>11524.25</v>
      </c>
      <c r="E1386" s="51">
        <v>34</v>
      </c>
    </row>
    <row r="1387" spans="1:5" x14ac:dyDescent="0.25">
      <c r="A1387" s="51" t="s">
        <v>982</v>
      </c>
      <c r="B1387" s="51">
        <v>26.125</v>
      </c>
      <c r="C1387" s="51">
        <v>5.22</v>
      </c>
      <c r="D1387" s="52">
        <v>11530.12</v>
      </c>
      <c r="E1387" s="51">
        <v>52</v>
      </c>
    </row>
    <row r="1388" spans="1:5" x14ac:dyDescent="0.25">
      <c r="A1388" s="51" t="s">
        <v>981</v>
      </c>
      <c r="B1388" s="51">
        <v>34.58</v>
      </c>
      <c r="C1388" s="51">
        <v>6.3</v>
      </c>
      <c r="D1388" s="52">
        <v>11534.87</v>
      </c>
      <c r="E1388" s="51">
        <v>57</v>
      </c>
    </row>
    <row r="1389" spans="1:5" x14ac:dyDescent="0.25">
      <c r="A1389" s="51" t="s">
        <v>980</v>
      </c>
      <c r="B1389" s="51">
        <v>27.4</v>
      </c>
      <c r="C1389" s="51">
        <v>8.84</v>
      </c>
      <c r="D1389" s="52">
        <v>11538.42</v>
      </c>
      <c r="E1389" s="51">
        <v>54</v>
      </c>
    </row>
    <row r="1390" spans="1:5" x14ac:dyDescent="0.25">
      <c r="A1390" s="51" t="s">
        <v>979</v>
      </c>
      <c r="B1390" s="51">
        <v>27.53</v>
      </c>
      <c r="C1390" s="51">
        <v>4.1100000000000003</v>
      </c>
      <c r="D1390" s="52">
        <v>11540.25</v>
      </c>
      <c r="E1390" s="51">
        <v>51</v>
      </c>
    </row>
    <row r="1391" spans="1:5" x14ac:dyDescent="0.25">
      <c r="A1391" s="51" t="s">
        <v>978</v>
      </c>
      <c r="B1391" s="51">
        <v>33</v>
      </c>
      <c r="C1391" s="51">
        <v>4.57</v>
      </c>
      <c r="D1391" s="52">
        <v>11552.9</v>
      </c>
      <c r="E1391" s="51">
        <v>49</v>
      </c>
    </row>
    <row r="1392" spans="1:5" x14ac:dyDescent="0.25">
      <c r="A1392" s="51" t="s">
        <v>977</v>
      </c>
      <c r="B1392" s="51">
        <v>25.78</v>
      </c>
      <c r="C1392" s="51">
        <v>11.06</v>
      </c>
      <c r="D1392" s="52">
        <v>11554.22</v>
      </c>
      <c r="E1392" s="51">
        <v>57</v>
      </c>
    </row>
    <row r="1393" spans="1:5" x14ac:dyDescent="0.25">
      <c r="A1393" s="51" t="s">
        <v>976</v>
      </c>
      <c r="B1393" s="51">
        <v>22.66</v>
      </c>
      <c r="C1393" s="51">
        <v>10.68</v>
      </c>
      <c r="D1393" s="52">
        <v>11566.3</v>
      </c>
      <c r="E1393" s="51">
        <v>57</v>
      </c>
    </row>
    <row r="1394" spans="1:5" x14ac:dyDescent="0.25">
      <c r="A1394" s="51" t="s">
        <v>975</v>
      </c>
      <c r="B1394" s="51">
        <v>38.81</v>
      </c>
      <c r="C1394" s="51">
        <v>6.14</v>
      </c>
      <c r="D1394" s="52">
        <v>11576.13</v>
      </c>
      <c r="E1394" s="51">
        <v>57</v>
      </c>
    </row>
    <row r="1395" spans="1:5" x14ac:dyDescent="0.25">
      <c r="A1395" s="51" t="s">
        <v>974</v>
      </c>
      <c r="B1395" s="51">
        <v>38.51</v>
      </c>
      <c r="C1395" s="51">
        <v>5.45</v>
      </c>
      <c r="D1395" s="52">
        <v>11602.75</v>
      </c>
      <c r="E1395" s="51">
        <v>58</v>
      </c>
    </row>
    <row r="1396" spans="1:5" x14ac:dyDescent="0.25">
      <c r="A1396" s="51" t="s">
        <v>973</v>
      </c>
      <c r="B1396" s="51">
        <v>22.98</v>
      </c>
      <c r="C1396" s="51">
        <v>6.14</v>
      </c>
      <c r="D1396" s="52">
        <v>11625.11</v>
      </c>
      <c r="E1396" s="51">
        <v>36</v>
      </c>
    </row>
    <row r="1397" spans="1:5" x14ac:dyDescent="0.25">
      <c r="A1397" s="51" t="s">
        <v>972</v>
      </c>
      <c r="B1397" s="51">
        <v>15.65</v>
      </c>
      <c r="C1397" s="51">
        <v>7.85</v>
      </c>
      <c r="D1397" s="52">
        <v>11657.72</v>
      </c>
      <c r="E1397" s="51">
        <v>56</v>
      </c>
    </row>
    <row r="1398" spans="1:5" x14ac:dyDescent="0.25">
      <c r="A1398" s="51" t="s">
        <v>971</v>
      </c>
      <c r="B1398" s="51">
        <v>39.97</v>
      </c>
      <c r="C1398" s="51">
        <v>4.09</v>
      </c>
      <c r="D1398" s="52">
        <v>11657.81</v>
      </c>
      <c r="E1398" s="51">
        <v>28</v>
      </c>
    </row>
    <row r="1399" spans="1:5" x14ac:dyDescent="0.25">
      <c r="A1399" s="51" t="s">
        <v>970</v>
      </c>
      <c r="B1399" s="51">
        <v>37.22</v>
      </c>
      <c r="C1399" s="51">
        <v>4.62</v>
      </c>
      <c r="D1399" s="52">
        <v>11658.12</v>
      </c>
      <c r="E1399" s="51">
        <v>56</v>
      </c>
    </row>
    <row r="1400" spans="1:5" x14ac:dyDescent="0.25">
      <c r="A1400" s="51" t="s">
        <v>969</v>
      </c>
      <c r="B1400" s="51">
        <v>41.325000000000003</v>
      </c>
      <c r="C1400" s="51">
        <v>5.77</v>
      </c>
      <c r="D1400" s="52">
        <v>11658.38</v>
      </c>
      <c r="E1400" s="51">
        <v>56</v>
      </c>
    </row>
    <row r="1401" spans="1:5" x14ac:dyDescent="0.25">
      <c r="A1401" s="51" t="s">
        <v>968</v>
      </c>
      <c r="B1401" s="51">
        <v>40.31</v>
      </c>
      <c r="C1401" s="51">
        <v>5.84</v>
      </c>
      <c r="D1401" s="52">
        <v>11674.13</v>
      </c>
      <c r="E1401" s="51">
        <v>56</v>
      </c>
    </row>
    <row r="1402" spans="1:5" x14ac:dyDescent="0.25">
      <c r="A1402" s="51" t="s">
        <v>967</v>
      </c>
      <c r="B1402" s="51">
        <v>29.48</v>
      </c>
      <c r="C1402" s="51">
        <v>4.91</v>
      </c>
      <c r="D1402" s="52">
        <v>11696.52</v>
      </c>
      <c r="E1402" s="51">
        <v>52</v>
      </c>
    </row>
    <row r="1403" spans="1:5" x14ac:dyDescent="0.25">
      <c r="A1403" s="51" t="s">
        <v>966</v>
      </c>
      <c r="B1403" s="51">
        <v>33.155000000000001</v>
      </c>
      <c r="C1403" s="51">
        <v>5.07</v>
      </c>
      <c r="D1403" s="52">
        <v>11712.97</v>
      </c>
      <c r="E1403" s="51">
        <v>40</v>
      </c>
    </row>
    <row r="1404" spans="1:5" x14ac:dyDescent="0.25">
      <c r="A1404" s="51" t="s">
        <v>965</v>
      </c>
      <c r="B1404" s="51">
        <v>42.85</v>
      </c>
      <c r="C1404" s="51">
        <v>5.81</v>
      </c>
      <c r="D1404" s="52">
        <v>11729.68</v>
      </c>
      <c r="E1404" s="51">
        <v>53</v>
      </c>
    </row>
    <row r="1405" spans="1:5" x14ac:dyDescent="0.25">
      <c r="A1405" s="51" t="s">
        <v>964</v>
      </c>
      <c r="B1405" s="51">
        <v>32.340000000000003</v>
      </c>
      <c r="C1405" s="51">
        <v>11.2</v>
      </c>
      <c r="D1405" s="52">
        <v>11730.82</v>
      </c>
      <c r="E1405" s="51">
        <v>38</v>
      </c>
    </row>
    <row r="1406" spans="1:5" x14ac:dyDescent="0.25">
      <c r="A1406" s="51" t="s">
        <v>963</v>
      </c>
      <c r="B1406" s="51">
        <v>27.5</v>
      </c>
      <c r="C1406" s="51">
        <v>10.75</v>
      </c>
      <c r="D1406" s="52">
        <v>11735.88</v>
      </c>
      <c r="E1406" s="51">
        <v>58</v>
      </c>
    </row>
    <row r="1407" spans="1:5" x14ac:dyDescent="0.25">
      <c r="A1407" s="51" t="s">
        <v>962</v>
      </c>
      <c r="B1407" s="51">
        <v>25.8</v>
      </c>
      <c r="C1407" s="51">
        <v>7.8</v>
      </c>
      <c r="D1407" s="52">
        <v>11737.85</v>
      </c>
      <c r="E1407" s="51">
        <v>34</v>
      </c>
    </row>
    <row r="1408" spans="1:5" x14ac:dyDescent="0.25">
      <c r="A1408" s="51" t="s">
        <v>961</v>
      </c>
      <c r="B1408" s="51">
        <v>25</v>
      </c>
      <c r="C1408" s="51">
        <v>7.04</v>
      </c>
      <c r="D1408" s="52">
        <v>11741.73</v>
      </c>
      <c r="E1408" s="51">
        <v>53</v>
      </c>
    </row>
    <row r="1409" spans="1:5" x14ac:dyDescent="0.25">
      <c r="A1409" s="51" t="s">
        <v>960</v>
      </c>
      <c r="B1409" s="51">
        <v>41.2</v>
      </c>
      <c r="C1409" s="51">
        <v>4.18</v>
      </c>
      <c r="D1409" s="52">
        <v>11743.3</v>
      </c>
      <c r="E1409" s="51">
        <v>59</v>
      </c>
    </row>
    <row r="1410" spans="1:5" x14ac:dyDescent="0.25">
      <c r="A1410" s="51" t="s">
        <v>959</v>
      </c>
      <c r="B1410" s="51">
        <v>17.78</v>
      </c>
      <c r="C1410" s="51">
        <v>8.19</v>
      </c>
      <c r="D1410" s="52">
        <v>11743.93</v>
      </c>
      <c r="E1410" s="51">
        <v>58</v>
      </c>
    </row>
    <row r="1411" spans="1:5" x14ac:dyDescent="0.25">
      <c r="A1411" s="51" t="s">
        <v>958</v>
      </c>
      <c r="B1411" s="51">
        <v>40.119999999999997</v>
      </c>
      <c r="C1411" s="51">
        <v>6.22</v>
      </c>
      <c r="D1411" s="52">
        <v>11752.68</v>
      </c>
      <c r="E1411" s="51">
        <v>43</v>
      </c>
    </row>
    <row r="1412" spans="1:5" x14ac:dyDescent="0.25">
      <c r="A1412" s="51" t="s">
        <v>957</v>
      </c>
      <c r="B1412" s="51">
        <v>19.350000000000001</v>
      </c>
      <c r="C1412" s="51">
        <v>8.2200000000000006</v>
      </c>
      <c r="D1412" s="52">
        <v>11763</v>
      </c>
      <c r="E1412" s="51">
        <v>56</v>
      </c>
    </row>
    <row r="1413" spans="1:5" x14ac:dyDescent="0.25">
      <c r="A1413" s="51" t="s">
        <v>956</v>
      </c>
      <c r="B1413" s="51">
        <v>36.69</v>
      </c>
      <c r="C1413" s="51">
        <v>6.15</v>
      </c>
      <c r="D1413" s="52">
        <v>11773.06</v>
      </c>
      <c r="E1413" s="51">
        <v>40</v>
      </c>
    </row>
    <row r="1414" spans="1:5" x14ac:dyDescent="0.25">
      <c r="A1414" s="51" t="s">
        <v>955</v>
      </c>
      <c r="B1414" s="51">
        <v>28.51</v>
      </c>
      <c r="C1414" s="51">
        <v>5.65</v>
      </c>
      <c r="D1414" s="52">
        <v>11830.61</v>
      </c>
      <c r="E1414" s="51">
        <v>57</v>
      </c>
    </row>
    <row r="1415" spans="1:5" x14ac:dyDescent="0.25">
      <c r="A1415" s="51" t="s">
        <v>954</v>
      </c>
      <c r="B1415" s="51">
        <v>30.21</v>
      </c>
      <c r="C1415" s="51">
        <v>5.5</v>
      </c>
      <c r="D1415" s="52">
        <v>11833.78</v>
      </c>
      <c r="E1415" s="51">
        <v>58</v>
      </c>
    </row>
    <row r="1416" spans="1:5" x14ac:dyDescent="0.25">
      <c r="A1416" s="51" t="s">
        <v>953</v>
      </c>
      <c r="B1416" s="51">
        <v>24.33</v>
      </c>
      <c r="C1416" s="51">
        <v>8</v>
      </c>
      <c r="D1416" s="52">
        <v>11837.16</v>
      </c>
      <c r="E1416" s="51">
        <v>58</v>
      </c>
    </row>
    <row r="1417" spans="1:5" x14ac:dyDescent="0.25">
      <c r="A1417" s="51" t="s">
        <v>952</v>
      </c>
      <c r="B1417" s="51">
        <v>19.855</v>
      </c>
      <c r="C1417" s="51">
        <v>5.71</v>
      </c>
      <c r="D1417" s="52">
        <v>11840.78</v>
      </c>
      <c r="E1417" s="51">
        <v>57</v>
      </c>
    </row>
    <row r="1418" spans="1:5" x14ac:dyDescent="0.25">
      <c r="A1418" s="51" t="s">
        <v>951</v>
      </c>
      <c r="B1418" s="51">
        <v>25.364999999999998</v>
      </c>
      <c r="C1418" s="51">
        <v>11.71</v>
      </c>
      <c r="D1418" s="52">
        <v>11842.44</v>
      </c>
      <c r="E1418" s="51">
        <v>58</v>
      </c>
    </row>
    <row r="1419" spans="1:5" x14ac:dyDescent="0.25">
      <c r="A1419" s="51" t="s">
        <v>950</v>
      </c>
      <c r="B1419" s="51">
        <v>29.6</v>
      </c>
      <c r="C1419" s="51">
        <v>6.17</v>
      </c>
      <c r="D1419" s="52">
        <v>11842.62</v>
      </c>
      <c r="E1419" s="51">
        <v>57</v>
      </c>
    </row>
    <row r="1420" spans="1:5" x14ac:dyDescent="0.25">
      <c r="A1420" s="51" t="s">
        <v>949</v>
      </c>
      <c r="B1420" s="51">
        <v>39.43</v>
      </c>
      <c r="C1420" s="51">
        <v>6.1</v>
      </c>
      <c r="D1420" s="52">
        <v>11848.14</v>
      </c>
      <c r="E1420" s="51">
        <v>58</v>
      </c>
    </row>
    <row r="1421" spans="1:5" x14ac:dyDescent="0.25">
      <c r="A1421" s="51" t="s">
        <v>948</v>
      </c>
      <c r="B1421" s="51">
        <v>27.34</v>
      </c>
      <c r="C1421" s="51">
        <v>5.19</v>
      </c>
      <c r="D1421" s="52">
        <v>11856.41</v>
      </c>
      <c r="E1421" s="51">
        <v>58</v>
      </c>
    </row>
    <row r="1422" spans="1:5" x14ac:dyDescent="0.25">
      <c r="A1422" s="51" t="s">
        <v>947</v>
      </c>
      <c r="B1422" s="51">
        <v>39.01</v>
      </c>
      <c r="C1422" s="51">
        <v>5.37</v>
      </c>
      <c r="D1422" s="52">
        <v>11858.56</v>
      </c>
      <c r="E1422" s="51">
        <v>48</v>
      </c>
    </row>
    <row r="1423" spans="1:5" x14ac:dyDescent="0.25">
      <c r="A1423" s="51" t="s">
        <v>946</v>
      </c>
      <c r="B1423" s="51">
        <v>18.989999999999998</v>
      </c>
      <c r="C1423" s="51">
        <v>10.82</v>
      </c>
      <c r="D1423" s="52">
        <v>11879.1</v>
      </c>
      <c r="E1423" s="51">
        <v>55</v>
      </c>
    </row>
    <row r="1424" spans="1:5" x14ac:dyDescent="0.25">
      <c r="A1424" s="51" t="s">
        <v>945</v>
      </c>
      <c r="B1424" s="51">
        <v>42.3</v>
      </c>
      <c r="C1424" s="51">
        <v>6.06</v>
      </c>
      <c r="D1424" s="52">
        <v>11881.36</v>
      </c>
      <c r="E1424" s="51">
        <v>55</v>
      </c>
    </row>
    <row r="1425" spans="1:5" x14ac:dyDescent="0.25">
      <c r="A1425" s="51" t="s">
        <v>944</v>
      </c>
      <c r="B1425" s="51">
        <v>39.805</v>
      </c>
      <c r="C1425" s="51">
        <v>5.91</v>
      </c>
      <c r="D1425" s="52">
        <v>11881.97</v>
      </c>
      <c r="E1425" s="51">
        <v>55</v>
      </c>
    </row>
    <row r="1426" spans="1:5" x14ac:dyDescent="0.25">
      <c r="A1426" s="51" t="s">
        <v>943</v>
      </c>
      <c r="B1426" s="51">
        <v>33.700000000000003</v>
      </c>
      <c r="C1426" s="51">
        <v>5.87</v>
      </c>
      <c r="D1426" s="52">
        <v>11884.05</v>
      </c>
      <c r="E1426" s="51">
        <v>19</v>
      </c>
    </row>
    <row r="1427" spans="1:5" x14ac:dyDescent="0.25">
      <c r="A1427" s="51" t="s">
        <v>942</v>
      </c>
      <c r="B1427" s="51">
        <v>36.195</v>
      </c>
      <c r="C1427" s="51">
        <v>6.22</v>
      </c>
      <c r="D1427" s="52">
        <v>11918.2</v>
      </c>
      <c r="E1427" s="51">
        <v>58</v>
      </c>
    </row>
    <row r="1428" spans="1:5" x14ac:dyDescent="0.25">
      <c r="A1428" s="51" t="s">
        <v>941</v>
      </c>
      <c r="B1428" s="51">
        <v>32.6</v>
      </c>
      <c r="C1428" s="51">
        <v>5.73</v>
      </c>
      <c r="D1428" s="52">
        <v>11931.13</v>
      </c>
      <c r="E1428" s="51">
        <v>58</v>
      </c>
    </row>
    <row r="1429" spans="1:5" x14ac:dyDescent="0.25">
      <c r="A1429" s="51" t="s">
        <v>940</v>
      </c>
      <c r="B1429" s="51">
        <v>30.2</v>
      </c>
      <c r="C1429" s="51">
        <v>5.7</v>
      </c>
      <c r="D1429" s="52">
        <v>11938.26</v>
      </c>
      <c r="E1429" s="51">
        <v>58</v>
      </c>
    </row>
    <row r="1430" spans="1:5" x14ac:dyDescent="0.25">
      <c r="A1430" s="51" t="s">
        <v>939</v>
      </c>
      <c r="B1430" s="51">
        <v>27.645</v>
      </c>
      <c r="C1430" s="51">
        <v>9.91</v>
      </c>
      <c r="D1430" s="52">
        <v>11941.83</v>
      </c>
      <c r="E1430" s="51">
        <v>31</v>
      </c>
    </row>
    <row r="1431" spans="1:5" x14ac:dyDescent="0.25">
      <c r="A1431" s="51" t="s">
        <v>938</v>
      </c>
      <c r="B1431" s="51">
        <v>26.41</v>
      </c>
      <c r="C1431" s="51">
        <v>11.4</v>
      </c>
      <c r="D1431" s="52">
        <v>11944.59</v>
      </c>
      <c r="E1431" s="51">
        <v>58</v>
      </c>
    </row>
    <row r="1432" spans="1:5" x14ac:dyDescent="0.25">
      <c r="A1432" s="51" t="s">
        <v>937</v>
      </c>
      <c r="B1432" s="51">
        <v>34.1</v>
      </c>
      <c r="C1432" s="51">
        <v>6.29</v>
      </c>
      <c r="D1432" s="52">
        <v>11945.13</v>
      </c>
      <c r="E1432" s="51">
        <v>57</v>
      </c>
    </row>
    <row r="1433" spans="1:5" x14ac:dyDescent="0.25">
      <c r="A1433" s="51" t="s">
        <v>936</v>
      </c>
      <c r="B1433" s="51">
        <v>17.3</v>
      </c>
      <c r="C1433" s="51">
        <v>9.2799999999999994</v>
      </c>
      <c r="D1433" s="52">
        <v>11946.63</v>
      </c>
      <c r="E1433" s="51">
        <v>58</v>
      </c>
    </row>
    <row r="1434" spans="1:5" x14ac:dyDescent="0.25">
      <c r="A1434" s="51" t="s">
        <v>935</v>
      </c>
      <c r="B1434" s="51">
        <v>35.020000000000003</v>
      </c>
      <c r="C1434" s="51">
        <v>4.78</v>
      </c>
      <c r="D1434" s="52">
        <v>11987.17</v>
      </c>
      <c r="E1434" s="51">
        <v>55</v>
      </c>
    </row>
    <row r="1435" spans="1:5" x14ac:dyDescent="0.25">
      <c r="A1435" s="51" t="s">
        <v>934</v>
      </c>
      <c r="B1435" s="51">
        <v>37.1</v>
      </c>
      <c r="C1435" s="51">
        <v>8.8699999999999992</v>
      </c>
      <c r="D1435" s="52">
        <v>11987.68</v>
      </c>
      <c r="E1435" s="51">
        <v>39</v>
      </c>
    </row>
    <row r="1436" spans="1:5" x14ac:dyDescent="0.25">
      <c r="A1436" s="51" t="s">
        <v>933</v>
      </c>
      <c r="B1436" s="51">
        <v>16.79</v>
      </c>
      <c r="C1436" s="51">
        <v>11.4</v>
      </c>
      <c r="D1436" s="52">
        <v>11994.89</v>
      </c>
      <c r="E1436" s="51">
        <v>29</v>
      </c>
    </row>
    <row r="1437" spans="1:5" x14ac:dyDescent="0.25">
      <c r="A1437" s="51" t="s">
        <v>932</v>
      </c>
      <c r="B1437" s="51">
        <v>31.635000000000002</v>
      </c>
      <c r="C1437" s="51">
        <v>9.1300000000000008</v>
      </c>
      <c r="D1437" s="52">
        <v>12001.29</v>
      </c>
      <c r="E1437" s="51">
        <v>40</v>
      </c>
    </row>
    <row r="1438" spans="1:5" x14ac:dyDescent="0.25">
      <c r="A1438" s="51" t="s">
        <v>931</v>
      </c>
      <c r="B1438" s="51">
        <v>24.19</v>
      </c>
      <c r="C1438" s="51">
        <v>6.22</v>
      </c>
      <c r="D1438" s="52">
        <v>12029.29</v>
      </c>
      <c r="E1438" s="51">
        <v>57</v>
      </c>
    </row>
    <row r="1439" spans="1:5" x14ac:dyDescent="0.25">
      <c r="A1439" s="51" t="s">
        <v>930</v>
      </c>
      <c r="B1439" s="51">
        <v>35.29</v>
      </c>
      <c r="C1439" s="51">
        <v>5.9</v>
      </c>
      <c r="D1439" s="52">
        <v>12032.33</v>
      </c>
      <c r="E1439" s="51">
        <v>57</v>
      </c>
    </row>
    <row r="1440" spans="1:5" x14ac:dyDescent="0.25">
      <c r="A1440" s="51" t="s">
        <v>929</v>
      </c>
      <c r="B1440" s="51">
        <v>35.299999999999997</v>
      </c>
      <c r="C1440" s="51">
        <v>4.45</v>
      </c>
      <c r="D1440" s="52">
        <v>12035.18</v>
      </c>
      <c r="E1440" s="51">
        <v>43</v>
      </c>
    </row>
    <row r="1441" spans="1:5" x14ac:dyDescent="0.25">
      <c r="A1441" s="51" t="s">
        <v>928</v>
      </c>
      <c r="B1441" s="51">
        <v>35.64</v>
      </c>
      <c r="C1441" s="51">
        <v>6.17</v>
      </c>
      <c r="D1441" s="52">
        <v>12044.34</v>
      </c>
      <c r="E1441" s="51">
        <v>56</v>
      </c>
    </row>
    <row r="1442" spans="1:5" x14ac:dyDescent="0.25">
      <c r="A1442" s="51" t="s">
        <v>927</v>
      </c>
      <c r="B1442" s="51">
        <v>33.1</v>
      </c>
      <c r="C1442" s="51">
        <v>4.93</v>
      </c>
      <c r="D1442" s="52">
        <v>12048.13</v>
      </c>
      <c r="E1442" s="51">
        <v>36</v>
      </c>
    </row>
    <row r="1443" spans="1:5" x14ac:dyDescent="0.25">
      <c r="A1443" s="51" t="s">
        <v>926</v>
      </c>
      <c r="B1443" s="51">
        <v>26.41</v>
      </c>
      <c r="C1443" s="51">
        <v>7.32</v>
      </c>
      <c r="D1443" s="52">
        <v>12091.34</v>
      </c>
      <c r="E1443" s="51">
        <v>38</v>
      </c>
    </row>
    <row r="1444" spans="1:5" x14ac:dyDescent="0.25">
      <c r="A1444" s="51" t="s">
        <v>925</v>
      </c>
      <c r="B1444" s="51">
        <v>29.9</v>
      </c>
      <c r="C1444" s="51">
        <v>5.27</v>
      </c>
      <c r="D1444" s="52">
        <v>12094.48</v>
      </c>
      <c r="E1444" s="51">
        <v>54</v>
      </c>
    </row>
    <row r="1445" spans="1:5" x14ac:dyDescent="0.25">
      <c r="A1445" s="51" t="s">
        <v>924</v>
      </c>
      <c r="B1445" s="51">
        <v>25.24</v>
      </c>
      <c r="C1445" s="51">
        <v>5.82</v>
      </c>
      <c r="D1445" s="52">
        <v>12096.65</v>
      </c>
      <c r="E1445" s="51">
        <v>54</v>
      </c>
    </row>
    <row r="1446" spans="1:5" x14ac:dyDescent="0.25">
      <c r="A1446" s="51" t="s">
        <v>923</v>
      </c>
      <c r="B1446" s="51">
        <v>25.08</v>
      </c>
      <c r="C1446" s="51">
        <v>5.8</v>
      </c>
      <c r="D1446" s="52">
        <v>12105.32</v>
      </c>
      <c r="E1446" s="51">
        <v>54</v>
      </c>
    </row>
    <row r="1447" spans="1:5" x14ac:dyDescent="0.25">
      <c r="A1447" s="51" t="s">
        <v>922</v>
      </c>
      <c r="B1447" s="51">
        <v>29.164999999999999</v>
      </c>
      <c r="C1447" s="51">
        <v>4.87</v>
      </c>
      <c r="D1447" s="52">
        <v>12124.99</v>
      </c>
      <c r="E1447" s="51">
        <v>59</v>
      </c>
    </row>
    <row r="1448" spans="1:5" x14ac:dyDescent="0.25">
      <c r="A1448" s="51" t="s">
        <v>921</v>
      </c>
      <c r="B1448" s="51">
        <v>15.05</v>
      </c>
      <c r="C1448" s="51">
        <v>8.1199999999999992</v>
      </c>
      <c r="D1448" s="52">
        <v>12129.61</v>
      </c>
      <c r="E1448" s="51">
        <v>60</v>
      </c>
    </row>
    <row r="1449" spans="1:5" x14ac:dyDescent="0.25">
      <c r="A1449" s="51" t="s">
        <v>920</v>
      </c>
      <c r="B1449" s="51">
        <v>19.95</v>
      </c>
      <c r="C1449" s="51">
        <v>4.3600000000000003</v>
      </c>
      <c r="D1449" s="52">
        <v>12130.8</v>
      </c>
      <c r="E1449" s="51">
        <v>31</v>
      </c>
    </row>
    <row r="1450" spans="1:5" x14ac:dyDescent="0.25">
      <c r="A1450" s="51" t="s">
        <v>919</v>
      </c>
      <c r="B1450" s="51">
        <v>16.66</v>
      </c>
      <c r="C1450" s="51">
        <v>9.16</v>
      </c>
      <c r="D1450" s="52">
        <v>12137.6</v>
      </c>
      <c r="E1450" s="51">
        <v>48</v>
      </c>
    </row>
    <row r="1451" spans="1:5" x14ac:dyDescent="0.25">
      <c r="A1451" s="51" t="s">
        <v>918</v>
      </c>
      <c r="B1451" s="51">
        <v>16.62</v>
      </c>
      <c r="C1451" s="51">
        <v>9.14</v>
      </c>
      <c r="D1451" s="52">
        <v>12142.58</v>
      </c>
      <c r="E1451" s="51">
        <v>60</v>
      </c>
    </row>
    <row r="1452" spans="1:5" x14ac:dyDescent="0.25">
      <c r="A1452" s="51" t="s">
        <v>917</v>
      </c>
      <c r="B1452" s="51">
        <v>15.36</v>
      </c>
      <c r="C1452" s="51">
        <v>5.49</v>
      </c>
      <c r="D1452" s="52">
        <v>12146.97</v>
      </c>
      <c r="E1452" s="51">
        <v>60</v>
      </c>
    </row>
    <row r="1453" spans="1:5" x14ac:dyDescent="0.25">
      <c r="A1453" s="51" t="s">
        <v>916</v>
      </c>
      <c r="B1453" s="51">
        <v>27.74</v>
      </c>
      <c r="C1453" s="51">
        <v>5.96</v>
      </c>
      <c r="D1453" s="52">
        <v>12148.2</v>
      </c>
      <c r="E1453" s="51">
        <v>35</v>
      </c>
    </row>
    <row r="1454" spans="1:5" x14ac:dyDescent="0.25">
      <c r="A1454" s="51" t="s">
        <v>915</v>
      </c>
      <c r="B1454" s="51">
        <v>22.44</v>
      </c>
      <c r="C1454" s="51">
        <v>4.62</v>
      </c>
      <c r="D1454" s="52">
        <v>12198.64</v>
      </c>
      <c r="E1454" s="51">
        <v>31</v>
      </c>
    </row>
    <row r="1455" spans="1:5" x14ac:dyDescent="0.25">
      <c r="A1455" s="51" t="s">
        <v>914</v>
      </c>
      <c r="B1455" s="51">
        <v>37.049999999999997</v>
      </c>
      <c r="C1455" s="51">
        <v>9.9600000000000009</v>
      </c>
      <c r="D1455" s="52">
        <v>12218.7</v>
      </c>
      <c r="E1455" s="51">
        <v>45</v>
      </c>
    </row>
    <row r="1456" spans="1:5" x14ac:dyDescent="0.25">
      <c r="A1456" s="51" t="s">
        <v>913</v>
      </c>
      <c r="B1456" s="51">
        <v>22.95</v>
      </c>
      <c r="C1456" s="51">
        <v>10.53</v>
      </c>
      <c r="D1456" s="52">
        <v>12222.9</v>
      </c>
      <c r="E1456" s="51">
        <v>58</v>
      </c>
    </row>
    <row r="1457" spans="1:5" x14ac:dyDescent="0.25">
      <c r="A1457" s="51" t="s">
        <v>912</v>
      </c>
      <c r="B1457" s="51">
        <v>34.200000000000003</v>
      </c>
      <c r="C1457" s="51">
        <v>6.69</v>
      </c>
      <c r="D1457" s="52">
        <v>12224.35</v>
      </c>
      <c r="E1457" s="51">
        <v>58</v>
      </c>
    </row>
    <row r="1458" spans="1:5" x14ac:dyDescent="0.25">
      <c r="A1458" s="51" t="s">
        <v>911</v>
      </c>
      <c r="B1458" s="51">
        <v>30.59</v>
      </c>
      <c r="C1458" s="51">
        <v>9.5500000000000007</v>
      </c>
      <c r="D1458" s="52">
        <v>12231.61</v>
      </c>
      <c r="E1458" s="51">
        <v>58</v>
      </c>
    </row>
    <row r="1459" spans="1:5" x14ac:dyDescent="0.25">
      <c r="A1459" s="51" t="s">
        <v>910</v>
      </c>
      <c r="B1459" s="51">
        <v>25.51</v>
      </c>
      <c r="C1459" s="51">
        <v>6.05</v>
      </c>
      <c r="D1459" s="52">
        <v>12233.83</v>
      </c>
      <c r="E1459" s="51">
        <v>59</v>
      </c>
    </row>
    <row r="1460" spans="1:5" x14ac:dyDescent="0.25">
      <c r="A1460" s="51" t="s">
        <v>909</v>
      </c>
      <c r="B1460" s="51">
        <v>29.04</v>
      </c>
      <c r="C1460" s="51">
        <v>10.56</v>
      </c>
      <c r="D1460" s="52">
        <v>12235.84</v>
      </c>
      <c r="E1460" s="51">
        <v>58</v>
      </c>
    </row>
    <row r="1461" spans="1:5" x14ac:dyDescent="0.25">
      <c r="A1461" s="51" t="s">
        <v>908</v>
      </c>
      <c r="B1461" s="51">
        <v>22.135000000000002</v>
      </c>
      <c r="C1461" s="51">
        <v>10.81</v>
      </c>
      <c r="D1461" s="52">
        <v>12237.73</v>
      </c>
      <c r="E1461" s="51">
        <v>56</v>
      </c>
    </row>
    <row r="1462" spans="1:5" x14ac:dyDescent="0.25">
      <c r="A1462" s="51" t="s">
        <v>907</v>
      </c>
      <c r="B1462" s="51">
        <v>21.375</v>
      </c>
      <c r="C1462" s="51">
        <v>4.32</v>
      </c>
      <c r="D1462" s="52">
        <v>12244.53</v>
      </c>
      <c r="E1462" s="51">
        <v>59</v>
      </c>
    </row>
    <row r="1463" spans="1:5" x14ac:dyDescent="0.25">
      <c r="A1463" s="51" t="s">
        <v>906</v>
      </c>
      <c r="B1463" s="51">
        <v>29.19</v>
      </c>
      <c r="C1463" s="51">
        <v>4.37</v>
      </c>
      <c r="D1463" s="52">
        <v>12245.17</v>
      </c>
      <c r="E1463" s="51">
        <v>48</v>
      </c>
    </row>
    <row r="1464" spans="1:5" x14ac:dyDescent="0.25">
      <c r="A1464" s="51" t="s">
        <v>905</v>
      </c>
      <c r="B1464" s="51">
        <v>31.92</v>
      </c>
      <c r="C1464" s="51">
        <v>4.8099999999999996</v>
      </c>
      <c r="D1464" s="52">
        <v>12254.44</v>
      </c>
      <c r="E1464" s="51">
        <v>33</v>
      </c>
    </row>
    <row r="1465" spans="1:5" x14ac:dyDescent="0.25">
      <c r="A1465" s="51" t="s">
        <v>904</v>
      </c>
      <c r="B1465" s="51">
        <v>26.315000000000001</v>
      </c>
      <c r="C1465" s="51">
        <v>4.5599999999999996</v>
      </c>
      <c r="D1465" s="52">
        <v>12255.04</v>
      </c>
      <c r="E1465" s="51">
        <v>36</v>
      </c>
    </row>
    <row r="1466" spans="1:5" x14ac:dyDescent="0.25">
      <c r="A1466" s="51" t="s">
        <v>903</v>
      </c>
      <c r="B1466" s="51">
        <v>35.299999999999997</v>
      </c>
      <c r="C1466" s="51">
        <v>4.3899999999999997</v>
      </c>
      <c r="D1466" s="52">
        <v>12265.51</v>
      </c>
      <c r="E1466" s="51">
        <v>56</v>
      </c>
    </row>
    <row r="1467" spans="1:5" x14ac:dyDescent="0.25">
      <c r="A1467" s="51" t="s">
        <v>902</v>
      </c>
      <c r="B1467" s="51">
        <v>18.91</v>
      </c>
      <c r="C1467" s="51">
        <v>11.44</v>
      </c>
      <c r="D1467" s="52">
        <v>12268.63</v>
      </c>
      <c r="E1467" s="51">
        <v>55</v>
      </c>
    </row>
    <row r="1468" spans="1:5" x14ac:dyDescent="0.25">
      <c r="A1468" s="51" t="s">
        <v>901</v>
      </c>
      <c r="B1468" s="51">
        <v>22.41</v>
      </c>
      <c r="C1468" s="51">
        <v>11.37</v>
      </c>
      <c r="D1468" s="52">
        <v>12269.69</v>
      </c>
      <c r="E1468" s="51">
        <v>55</v>
      </c>
    </row>
    <row r="1469" spans="1:5" x14ac:dyDescent="0.25">
      <c r="A1469" s="51" t="s">
        <v>900</v>
      </c>
      <c r="B1469" s="51">
        <v>22.704999999999998</v>
      </c>
      <c r="C1469" s="51">
        <v>6.14</v>
      </c>
      <c r="D1469" s="52">
        <v>12282.03</v>
      </c>
      <c r="E1469" s="51">
        <v>56</v>
      </c>
    </row>
    <row r="1470" spans="1:5" x14ac:dyDescent="0.25">
      <c r="A1470" s="51" t="s">
        <v>899</v>
      </c>
      <c r="B1470" s="51">
        <v>37.18</v>
      </c>
      <c r="C1470" s="51">
        <v>4.8899999999999997</v>
      </c>
      <c r="D1470" s="52">
        <v>12282.38</v>
      </c>
      <c r="E1470" s="51">
        <v>32</v>
      </c>
    </row>
    <row r="1471" spans="1:5" x14ac:dyDescent="0.25">
      <c r="A1471" s="51" t="s">
        <v>898</v>
      </c>
      <c r="B1471" s="51">
        <v>35.97</v>
      </c>
      <c r="C1471" s="51">
        <v>4.5999999999999996</v>
      </c>
      <c r="D1471" s="52">
        <v>12299.59</v>
      </c>
      <c r="E1471" s="51">
        <v>59</v>
      </c>
    </row>
    <row r="1472" spans="1:5" x14ac:dyDescent="0.25">
      <c r="A1472" s="51" t="s">
        <v>897</v>
      </c>
      <c r="B1472" s="51">
        <v>35.799999999999997</v>
      </c>
      <c r="C1472" s="51">
        <v>4.42</v>
      </c>
      <c r="D1472" s="52">
        <v>12323.94</v>
      </c>
      <c r="E1472" s="51">
        <v>59</v>
      </c>
    </row>
    <row r="1473" spans="1:5" x14ac:dyDescent="0.25">
      <c r="A1473" s="51" t="s">
        <v>896</v>
      </c>
      <c r="B1473" s="51">
        <v>28.31</v>
      </c>
      <c r="C1473" s="51">
        <v>7.48</v>
      </c>
      <c r="D1473" s="52">
        <v>12333.83</v>
      </c>
      <c r="E1473" s="51">
        <v>59</v>
      </c>
    </row>
    <row r="1474" spans="1:5" x14ac:dyDescent="0.25">
      <c r="A1474" s="51" t="s">
        <v>895</v>
      </c>
      <c r="B1474" s="51">
        <v>38.06</v>
      </c>
      <c r="C1474" s="51">
        <v>10.74</v>
      </c>
      <c r="D1474" s="52">
        <v>12347.17</v>
      </c>
      <c r="E1474" s="51">
        <v>59</v>
      </c>
    </row>
    <row r="1475" spans="1:5" x14ac:dyDescent="0.25">
      <c r="A1475" s="51" t="s">
        <v>894</v>
      </c>
      <c r="B1475" s="51">
        <v>28</v>
      </c>
      <c r="C1475" s="51">
        <v>5.19</v>
      </c>
      <c r="D1475" s="52">
        <v>12363.55</v>
      </c>
      <c r="E1475" s="51">
        <v>56</v>
      </c>
    </row>
    <row r="1476" spans="1:5" x14ac:dyDescent="0.25">
      <c r="A1476" s="51" t="s">
        <v>893</v>
      </c>
      <c r="B1476" s="51">
        <v>34.32</v>
      </c>
      <c r="C1476" s="51">
        <v>9.17</v>
      </c>
      <c r="D1476" s="52">
        <v>12369.89</v>
      </c>
      <c r="E1476" s="51">
        <v>60</v>
      </c>
    </row>
    <row r="1477" spans="1:5" x14ac:dyDescent="0.25">
      <c r="A1477" s="51" t="s">
        <v>892</v>
      </c>
      <c r="B1477" s="51">
        <v>22.3</v>
      </c>
      <c r="C1477" s="51">
        <v>4.95</v>
      </c>
      <c r="D1477" s="52">
        <v>12404.88</v>
      </c>
      <c r="E1477" s="51">
        <v>33</v>
      </c>
    </row>
    <row r="1478" spans="1:5" x14ac:dyDescent="0.25">
      <c r="A1478" s="51" t="s">
        <v>891</v>
      </c>
      <c r="B1478" s="51">
        <v>27.835000000000001</v>
      </c>
      <c r="C1478" s="51">
        <v>6.03</v>
      </c>
      <c r="D1478" s="52">
        <v>12407.3</v>
      </c>
      <c r="E1478" s="51">
        <v>50</v>
      </c>
    </row>
    <row r="1479" spans="1:5" x14ac:dyDescent="0.25">
      <c r="A1479" s="51" t="s">
        <v>890</v>
      </c>
      <c r="B1479" s="51">
        <v>39.229999999999997</v>
      </c>
      <c r="C1479" s="51">
        <v>5.36</v>
      </c>
      <c r="D1479" s="52">
        <v>12408.29</v>
      </c>
      <c r="E1479" s="51">
        <v>43</v>
      </c>
    </row>
    <row r="1480" spans="1:5" x14ac:dyDescent="0.25">
      <c r="A1480" s="51" t="s">
        <v>889</v>
      </c>
      <c r="B1480" s="51">
        <v>19.95</v>
      </c>
      <c r="C1480" s="51">
        <v>6.11</v>
      </c>
      <c r="D1480" s="52">
        <v>12430.95</v>
      </c>
      <c r="E1480" s="51">
        <v>58</v>
      </c>
    </row>
    <row r="1481" spans="1:5" x14ac:dyDescent="0.25">
      <c r="A1481" s="51" t="s">
        <v>888</v>
      </c>
      <c r="B1481" s="51">
        <v>34.64</v>
      </c>
      <c r="C1481" s="51">
        <v>4.88</v>
      </c>
      <c r="D1481" s="52">
        <v>12452.25</v>
      </c>
      <c r="E1481" s="51">
        <v>27</v>
      </c>
    </row>
    <row r="1482" spans="1:5" x14ac:dyDescent="0.25">
      <c r="A1482" s="51" t="s">
        <v>887</v>
      </c>
      <c r="B1482" s="51">
        <v>18.75</v>
      </c>
      <c r="C1482" s="51">
        <v>6.72</v>
      </c>
      <c r="D1482" s="52">
        <v>12475.35</v>
      </c>
      <c r="E1482" s="51">
        <v>54</v>
      </c>
    </row>
    <row r="1483" spans="1:5" x14ac:dyDescent="0.25">
      <c r="A1483" s="51" t="s">
        <v>886</v>
      </c>
      <c r="B1483" s="51">
        <v>26.48</v>
      </c>
      <c r="C1483" s="51">
        <v>4.2</v>
      </c>
      <c r="D1483" s="52">
        <v>12479.71</v>
      </c>
      <c r="E1483" s="51">
        <v>54</v>
      </c>
    </row>
    <row r="1484" spans="1:5" x14ac:dyDescent="0.25">
      <c r="A1484" s="51" t="s">
        <v>885</v>
      </c>
      <c r="B1484" s="51">
        <v>34.83</v>
      </c>
      <c r="C1484" s="51">
        <v>5.79</v>
      </c>
      <c r="D1484" s="52">
        <v>12485.8</v>
      </c>
      <c r="E1484" s="51">
        <v>55</v>
      </c>
    </row>
    <row r="1485" spans="1:5" x14ac:dyDescent="0.25">
      <c r="A1485" s="51" t="s">
        <v>884</v>
      </c>
      <c r="B1485" s="51">
        <v>25.46</v>
      </c>
      <c r="C1485" s="51">
        <v>4.29</v>
      </c>
      <c r="D1485" s="52">
        <v>12495.29</v>
      </c>
      <c r="E1485" s="51">
        <v>54</v>
      </c>
    </row>
    <row r="1486" spans="1:5" x14ac:dyDescent="0.25">
      <c r="A1486" s="51" t="s">
        <v>883</v>
      </c>
      <c r="B1486" s="51">
        <v>23.31</v>
      </c>
      <c r="C1486" s="51">
        <v>8.27</v>
      </c>
      <c r="D1486" s="52">
        <v>12499.88</v>
      </c>
      <c r="E1486" s="51">
        <v>56</v>
      </c>
    </row>
    <row r="1487" spans="1:5" x14ac:dyDescent="0.25">
      <c r="A1487" s="51" t="s">
        <v>882</v>
      </c>
      <c r="B1487" s="51">
        <v>29</v>
      </c>
      <c r="C1487" s="51">
        <v>4.5599999999999996</v>
      </c>
      <c r="D1487" s="52">
        <v>12523.6</v>
      </c>
      <c r="E1487" s="51">
        <v>60</v>
      </c>
    </row>
    <row r="1488" spans="1:5" x14ac:dyDescent="0.25">
      <c r="A1488" s="51" t="s">
        <v>881</v>
      </c>
      <c r="B1488" s="51">
        <v>32.869999999999997</v>
      </c>
      <c r="C1488" s="51">
        <v>5.33</v>
      </c>
      <c r="D1488" s="52">
        <v>12557.61</v>
      </c>
      <c r="E1488" s="51">
        <v>61</v>
      </c>
    </row>
    <row r="1489" spans="1:5" x14ac:dyDescent="0.25">
      <c r="A1489" s="51" t="s">
        <v>880</v>
      </c>
      <c r="B1489" s="51">
        <v>26.18</v>
      </c>
      <c r="C1489" s="51">
        <v>5.63</v>
      </c>
      <c r="D1489" s="52">
        <v>12574.05</v>
      </c>
      <c r="E1489" s="51">
        <v>61</v>
      </c>
    </row>
    <row r="1490" spans="1:5" x14ac:dyDescent="0.25">
      <c r="A1490" s="51" t="s">
        <v>879</v>
      </c>
      <c r="B1490" s="51">
        <v>25.3</v>
      </c>
      <c r="C1490" s="51">
        <v>5.12</v>
      </c>
      <c r="D1490" s="52">
        <v>12579.92</v>
      </c>
      <c r="E1490" s="51">
        <v>53</v>
      </c>
    </row>
    <row r="1491" spans="1:5" x14ac:dyDescent="0.25">
      <c r="A1491" s="51" t="s">
        <v>878</v>
      </c>
      <c r="B1491" s="51">
        <v>36.94</v>
      </c>
      <c r="C1491" s="51">
        <v>5.15</v>
      </c>
      <c r="D1491" s="52">
        <v>12592.53</v>
      </c>
      <c r="E1491" s="51">
        <v>52</v>
      </c>
    </row>
    <row r="1492" spans="1:5" x14ac:dyDescent="0.25">
      <c r="A1492" s="51" t="s">
        <v>877</v>
      </c>
      <c r="B1492" s="51">
        <v>22.86</v>
      </c>
      <c r="C1492" s="51">
        <v>7.5</v>
      </c>
      <c r="D1492" s="52">
        <v>12600.46</v>
      </c>
      <c r="E1492" s="51">
        <v>34</v>
      </c>
    </row>
    <row r="1493" spans="1:5" x14ac:dyDescent="0.25">
      <c r="A1493" s="51" t="s">
        <v>876</v>
      </c>
      <c r="B1493" s="51">
        <v>18.760000000000002</v>
      </c>
      <c r="C1493" s="51">
        <v>4.88</v>
      </c>
      <c r="D1493" s="52">
        <v>12609.89</v>
      </c>
      <c r="E1493" s="51">
        <v>24</v>
      </c>
    </row>
    <row r="1494" spans="1:5" x14ac:dyDescent="0.25">
      <c r="A1494" s="51" t="s">
        <v>875</v>
      </c>
      <c r="B1494" s="51">
        <v>24.36</v>
      </c>
      <c r="C1494" s="51">
        <v>5.57</v>
      </c>
      <c r="D1494" s="52">
        <v>12622.18</v>
      </c>
      <c r="E1494" s="51">
        <v>59</v>
      </c>
    </row>
    <row r="1495" spans="1:5" x14ac:dyDescent="0.25">
      <c r="A1495" s="51" t="s">
        <v>874</v>
      </c>
      <c r="B1495" s="51">
        <v>32.299999999999997</v>
      </c>
      <c r="C1495" s="51">
        <v>5.31</v>
      </c>
      <c r="D1495" s="52">
        <v>12624.74</v>
      </c>
      <c r="E1495" s="51">
        <v>52</v>
      </c>
    </row>
    <row r="1496" spans="1:5" x14ac:dyDescent="0.25">
      <c r="A1496" s="51" t="s">
        <v>873</v>
      </c>
      <c r="B1496" s="51">
        <v>22.704999999999998</v>
      </c>
      <c r="C1496" s="51">
        <v>4.57</v>
      </c>
      <c r="D1496" s="52">
        <v>12629.17</v>
      </c>
      <c r="E1496" s="51">
        <v>57</v>
      </c>
    </row>
    <row r="1497" spans="1:5" x14ac:dyDescent="0.25">
      <c r="A1497" s="51" t="s">
        <v>872</v>
      </c>
      <c r="B1497" s="51">
        <v>21.79</v>
      </c>
      <c r="C1497" s="51">
        <v>8.6999999999999993</v>
      </c>
      <c r="D1497" s="52">
        <v>12629.9</v>
      </c>
      <c r="E1497" s="51">
        <v>60</v>
      </c>
    </row>
    <row r="1498" spans="1:5" x14ac:dyDescent="0.25">
      <c r="A1498" s="51" t="s">
        <v>871</v>
      </c>
      <c r="B1498" s="51">
        <v>24.52</v>
      </c>
      <c r="C1498" s="51">
        <v>4.76</v>
      </c>
      <c r="D1498" s="52">
        <v>12638.2</v>
      </c>
      <c r="E1498" s="51">
        <v>60</v>
      </c>
    </row>
    <row r="1499" spans="1:5" x14ac:dyDescent="0.25">
      <c r="A1499" s="51" t="s">
        <v>870</v>
      </c>
      <c r="B1499" s="51">
        <v>39.520000000000003</v>
      </c>
      <c r="C1499" s="51">
        <v>11.81</v>
      </c>
      <c r="D1499" s="52">
        <v>12640.24</v>
      </c>
      <c r="E1499" s="51">
        <v>50</v>
      </c>
    </row>
    <row r="1500" spans="1:5" x14ac:dyDescent="0.25">
      <c r="A1500" s="51" t="s">
        <v>869</v>
      </c>
      <c r="B1500" s="51">
        <v>24.49</v>
      </c>
      <c r="C1500" s="51">
        <v>4.67</v>
      </c>
      <c r="D1500" s="52">
        <v>12643.38</v>
      </c>
      <c r="E1500" s="51">
        <v>56</v>
      </c>
    </row>
    <row r="1501" spans="1:5" x14ac:dyDescent="0.25">
      <c r="A1501" s="51" t="s">
        <v>868</v>
      </c>
      <c r="B1501" s="51">
        <v>26.315000000000001</v>
      </c>
      <c r="C1501" s="51">
        <v>6.02</v>
      </c>
      <c r="D1501" s="52">
        <v>12644.59</v>
      </c>
      <c r="E1501" s="51">
        <v>60</v>
      </c>
    </row>
    <row r="1502" spans="1:5" x14ac:dyDescent="0.25">
      <c r="A1502" s="51" t="s">
        <v>867</v>
      </c>
      <c r="B1502" s="51">
        <v>22.58</v>
      </c>
      <c r="C1502" s="51">
        <v>7.46</v>
      </c>
      <c r="D1502" s="52">
        <v>12646.21</v>
      </c>
      <c r="E1502" s="51">
        <v>57</v>
      </c>
    </row>
    <row r="1503" spans="1:5" x14ac:dyDescent="0.25">
      <c r="A1503" s="51" t="s">
        <v>866</v>
      </c>
      <c r="B1503" s="51">
        <v>19.475000000000001</v>
      </c>
      <c r="C1503" s="51">
        <v>4.74</v>
      </c>
      <c r="D1503" s="52">
        <v>12648.7</v>
      </c>
      <c r="E1503" s="51">
        <v>60</v>
      </c>
    </row>
    <row r="1504" spans="1:5" x14ac:dyDescent="0.25">
      <c r="A1504" s="51" t="s">
        <v>865</v>
      </c>
      <c r="B1504" s="51">
        <v>26.33</v>
      </c>
      <c r="C1504" s="51">
        <v>4.79</v>
      </c>
      <c r="D1504" s="52">
        <v>12697.48</v>
      </c>
      <c r="E1504" s="51">
        <v>48</v>
      </c>
    </row>
    <row r="1505" spans="1:5" x14ac:dyDescent="0.25">
      <c r="A1505" s="51" t="s">
        <v>864</v>
      </c>
      <c r="B1505" s="51">
        <v>17.29</v>
      </c>
      <c r="C1505" s="51">
        <v>5.35</v>
      </c>
      <c r="D1505" s="52">
        <v>12699.56</v>
      </c>
      <c r="E1505" s="51">
        <v>30</v>
      </c>
    </row>
    <row r="1506" spans="1:5" x14ac:dyDescent="0.25">
      <c r="A1506" s="51" t="s">
        <v>863</v>
      </c>
      <c r="B1506" s="51">
        <v>42.88</v>
      </c>
      <c r="C1506" s="51">
        <v>4.87</v>
      </c>
      <c r="D1506" s="52">
        <v>12700.63</v>
      </c>
      <c r="E1506" s="51">
        <v>58</v>
      </c>
    </row>
    <row r="1507" spans="1:5" x14ac:dyDescent="0.25">
      <c r="A1507" s="51" t="s">
        <v>862</v>
      </c>
      <c r="B1507" s="51">
        <v>32.200000000000003</v>
      </c>
      <c r="C1507" s="51">
        <v>10.09</v>
      </c>
      <c r="D1507" s="52">
        <v>12713</v>
      </c>
      <c r="E1507" s="51">
        <v>52</v>
      </c>
    </row>
    <row r="1508" spans="1:5" x14ac:dyDescent="0.25">
      <c r="A1508" s="51" t="s">
        <v>861</v>
      </c>
      <c r="B1508" s="51">
        <v>18.75</v>
      </c>
      <c r="C1508" s="51">
        <v>5.47</v>
      </c>
      <c r="D1508" s="52">
        <v>12718.21</v>
      </c>
      <c r="E1508" s="51">
        <v>34</v>
      </c>
    </row>
    <row r="1509" spans="1:5" x14ac:dyDescent="0.25">
      <c r="A1509" s="51" t="s">
        <v>860</v>
      </c>
      <c r="B1509" s="51">
        <v>22.36</v>
      </c>
      <c r="C1509" s="51">
        <v>8.6</v>
      </c>
      <c r="D1509" s="52">
        <v>12731</v>
      </c>
      <c r="E1509" s="51">
        <v>60</v>
      </c>
    </row>
    <row r="1510" spans="1:5" x14ac:dyDescent="0.25">
      <c r="A1510" s="51" t="s">
        <v>859</v>
      </c>
      <c r="B1510" s="51">
        <v>23.94</v>
      </c>
      <c r="C1510" s="51">
        <v>10.74</v>
      </c>
      <c r="D1510" s="52">
        <v>12741.17</v>
      </c>
      <c r="E1510" s="51">
        <v>60</v>
      </c>
    </row>
    <row r="1511" spans="1:5" x14ac:dyDescent="0.25">
      <c r="A1511" s="51" t="s">
        <v>858</v>
      </c>
      <c r="B1511" s="51">
        <v>30.1</v>
      </c>
      <c r="C1511" s="51">
        <v>4.3899999999999997</v>
      </c>
      <c r="D1511" s="52">
        <v>12770.27</v>
      </c>
      <c r="E1511" s="51">
        <v>47</v>
      </c>
    </row>
    <row r="1512" spans="1:5" x14ac:dyDescent="0.25">
      <c r="A1512" s="51" t="s">
        <v>857</v>
      </c>
      <c r="B1512" s="51">
        <v>21.93</v>
      </c>
      <c r="C1512" s="51">
        <v>6.3</v>
      </c>
      <c r="D1512" s="52">
        <v>12776.05</v>
      </c>
      <c r="E1512" s="51">
        <v>50</v>
      </c>
    </row>
    <row r="1513" spans="1:5" x14ac:dyDescent="0.25">
      <c r="A1513" s="51" t="s">
        <v>856</v>
      </c>
      <c r="B1513" s="51">
        <v>39.75</v>
      </c>
      <c r="C1513" s="51">
        <v>5.41</v>
      </c>
      <c r="D1513" s="52">
        <v>12788.03</v>
      </c>
      <c r="E1513" s="51">
        <v>59</v>
      </c>
    </row>
    <row r="1514" spans="1:5" x14ac:dyDescent="0.25">
      <c r="A1514" s="51" t="s">
        <v>855</v>
      </c>
      <c r="B1514" s="51">
        <v>26.03</v>
      </c>
      <c r="C1514" s="51">
        <v>4.47</v>
      </c>
      <c r="D1514" s="52">
        <v>12788.18</v>
      </c>
      <c r="E1514" s="51">
        <v>39</v>
      </c>
    </row>
    <row r="1515" spans="1:5" x14ac:dyDescent="0.25">
      <c r="A1515" s="51" t="s">
        <v>854</v>
      </c>
      <c r="B1515" s="51">
        <v>34.51</v>
      </c>
      <c r="C1515" s="51">
        <v>6.26</v>
      </c>
      <c r="D1515" s="52">
        <v>12797.21</v>
      </c>
      <c r="E1515" s="51">
        <v>44</v>
      </c>
    </row>
    <row r="1516" spans="1:5" x14ac:dyDescent="0.25">
      <c r="A1516" s="51" t="s">
        <v>853</v>
      </c>
      <c r="B1516" s="51">
        <v>19.32</v>
      </c>
      <c r="C1516" s="51">
        <v>11.58</v>
      </c>
      <c r="D1516" s="52">
        <v>12815.44</v>
      </c>
      <c r="E1516" s="51">
        <v>59</v>
      </c>
    </row>
    <row r="1517" spans="1:5" x14ac:dyDescent="0.25">
      <c r="A1517" s="51" t="s">
        <v>852</v>
      </c>
      <c r="B1517" s="51">
        <v>28.5</v>
      </c>
      <c r="C1517" s="51">
        <v>4.3600000000000003</v>
      </c>
      <c r="D1517" s="52">
        <v>12823.25</v>
      </c>
      <c r="E1517" s="51">
        <v>55</v>
      </c>
    </row>
    <row r="1518" spans="1:5" x14ac:dyDescent="0.25">
      <c r="A1518" s="51" t="s">
        <v>851</v>
      </c>
      <c r="B1518" s="51">
        <v>30.875</v>
      </c>
      <c r="C1518" s="51">
        <v>4.1399999999999997</v>
      </c>
      <c r="D1518" s="52">
        <v>12829.46</v>
      </c>
      <c r="E1518" s="51">
        <v>18</v>
      </c>
    </row>
    <row r="1519" spans="1:5" x14ac:dyDescent="0.25">
      <c r="A1519" s="51" t="s">
        <v>850</v>
      </c>
      <c r="B1519" s="51">
        <v>24.02</v>
      </c>
      <c r="C1519" s="51">
        <v>4.38</v>
      </c>
      <c r="D1519" s="52">
        <v>12847.24</v>
      </c>
      <c r="E1519" s="51">
        <v>29</v>
      </c>
    </row>
    <row r="1520" spans="1:5" x14ac:dyDescent="0.25">
      <c r="A1520" s="51" t="s">
        <v>849</v>
      </c>
      <c r="B1520" s="51">
        <v>36.08</v>
      </c>
      <c r="C1520" s="51">
        <v>11.61</v>
      </c>
      <c r="D1520" s="52">
        <v>12852.37</v>
      </c>
      <c r="E1520" s="51">
        <v>49</v>
      </c>
    </row>
    <row r="1521" spans="1:5" x14ac:dyDescent="0.25">
      <c r="A1521" s="51" t="s">
        <v>848</v>
      </c>
      <c r="B1521" s="51">
        <v>32.200000000000003</v>
      </c>
      <c r="C1521" s="51">
        <v>10.59</v>
      </c>
      <c r="D1521" s="52">
        <v>12856.84</v>
      </c>
      <c r="E1521" s="51">
        <v>59</v>
      </c>
    </row>
    <row r="1522" spans="1:5" x14ac:dyDescent="0.25">
      <c r="A1522" s="51" t="s">
        <v>847</v>
      </c>
      <c r="B1522" s="51">
        <v>28.05</v>
      </c>
      <c r="C1522" s="51">
        <v>11.85</v>
      </c>
      <c r="D1522" s="52">
        <v>12870.31</v>
      </c>
      <c r="E1522" s="51">
        <v>38</v>
      </c>
    </row>
    <row r="1523" spans="1:5" x14ac:dyDescent="0.25">
      <c r="A1523" s="51" t="s">
        <v>846</v>
      </c>
      <c r="B1523" s="51">
        <v>19</v>
      </c>
      <c r="C1523" s="51">
        <v>5.46</v>
      </c>
      <c r="D1523" s="52">
        <v>12890.06</v>
      </c>
      <c r="E1523" s="51">
        <v>18</v>
      </c>
    </row>
    <row r="1524" spans="1:5" x14ac:dyDescent="0.25">
      <c r="A1524" s="51" t="s">
        <v>845</v>
      </c>
      <c r="B1524" s="51">
        <v>16.13</v>
      </c>
      <c r="C1524" s="51">
        <v>4.54</v>
      </c>
      <c r="D1524" s="52">
        <v>12913.99</v>
      </c>
      <c r="E1524" s="51">
        <v>59</v>
      </c>
    </row>
    <row r="1525" spans="1:5" x14ac:dyDescent="0.25">
      <c r="A1525" s="51" t="s">
        <v>844</v>
      </c>
      <c r="B1525" s="51">
        <v>18.77</v>
      </c>
      <c r="C1525" s="51">
        <v>11.98</v>
      </c>
      <c r="D1525" s="52">
        <v>12925.89</v>
      </c>
      <c r="E1525" s="51">
        <v>59</v>
      </c>
    </row>
    <row r="1526" spans="1:5" x14ac:dyDescent="0.25">
      <c r="A1526" s="51" t="s">
        <v>843</v>
      </c>
      <c r="B1526" s="51">
        <v>28.88</v>
      </c>
      <c r="C1526" s="51">
        <v>6.59</v>
      </c>
      <c r="D1526" s="52">
        <v>12928.79</v>
      </c>
      <c r="E1526" s="51">
        <v>59</v>
      </c>
    </row>
    <row r="1527" spans="1:5" x14ac:dyDescent="0.25">
      <c r="A1527" s="51" t="s">
        <v>842</v>
      </c>
      <c r="B1527" s="51">
        <v>27.55</v>
      </c>
      <c r="C1527" s="51">
        <v>10.83</v>
      </c>
      <c r="D1527" s="52">
        <v>12949.16</v>
      </c>
      <c r="E1527" s="51">
        <v>56</v>
      </c>
    </row>
    <row r="1528" spans="1:5" x14ac:dyDescent="0.25">
      <c r="A1528" s="51" t="s">
        <v>841</v>
      </c>
      <c r="B1528" s="51">
        <v>15.6</v>
      </c>
      <c r="C1528" s="51">
        <v>8.6</v>
      </c>
      <c r="D1528" s="52">
        <v>12950.07</v>
      </c>
      <c r="E1528" s="51">
        <v>61</v>
      </c>
    </row>
    <row r="1529" spans="1:5" x14ac:dyDescent="0.25">
      <c r="A1529" s="51" t="s">
        <v>840</v>
      </c>
      <c r="B1529" s="51">
        <v>21.99</v>
      </c>
      <c r="C1529" s="51">
        <v>11.17</v>
      </c>
      <c r="D1529" s="52">
        <v>12957.12</v>
      </c>
      <c r="E1529" s="51">
        <v>62</v>
      </c>
    </row>
    <row r="1530" spans="1:5" x14ac:dyDescent="0.25">
      <c r="A1530" s="51" t="s">
        <v>839</v>
      </c>
      <c r="B1530" s="51">
        <v>34.85</v>
      </c>
      <c r="C1530" s="51">
        <v>5.75</v>
      </c>
      <c r="D1530" s="52">
        <v>12979.36</v>
      </c>
      <c r="E1530" s="51">
        <v>62</v>
      </c>
    </row>
    <row r="1531" spans="1:5" x14ac:dyDescent="0.25">
      <c r="A1531" s="51" t="s">
        <v>838</v>
      </c>
      <c r="B1531" s="51">
        <v>24.51</v>
      </c>
      <c r="C1531" s="51">
        <v>4.83</v>
      </c>
      <c r="D1531" s="52">
        <v>12981.35</v>
      </c>
      <c r="E1531" s="51">
        <v>62</v>
      </c>
    </row>
    <row r="1532" spans="1:5" x14ac:dyDescent="0.25">
      <c r="A1532" s="51" t="s">
        <v>837</v>
      </c>
      <c r="B1532" s="51">
        <v>19.399999999999999</v>
      </c>
      <c r="C1532" s="51">
        <v>11.93</v>
      </c>
      <c r="D1532" s="52">
        <v>12982.87</v>
      </c>
      <c r="E1532" s="51">
        <v>62</v>
      </c>
    </row>
    <row r="1533" spans="1:5" x14ac:dyDescent="0.25">
      <c r="A1533" s="51" t="s">
        <v>836</v>
      </c>
      <c r="B1533" s="51">
        <v>15.1</v>
      </c>
      <c r="C1533" s="51">
        <v>8.41</v>
      </c>
      <c r="D1533" s="52">
        <v>12994.12</v>
      </c>
      <c r="E1533" s="51">
        <v>43</v>
      </c>
    </row>
    <row r="1534" spans="1:5" x14ac:dyDescent="0.25">
      <c r="A1534" s="51" t="s">
        <v>835</v>
      </c>
      <c r="B1534" s="51">
        <v>23.37</v>
      </c>
      <c r="C1534" s="51">
        <v>5.59</v>
      </c>
      <c r="D1534" s="52">
        <v>13002.91</v>
      </c>
      <c r="E1534" s="51">
        <v>41</v>
      </c>
    </row>
    <row r="1535" spans="1:5" x14ac:dyDescent="0.25">
      <c r="A1535" s="51" t="s">
        <v>834</v>
      </c>
      <c r="B1535" s="51">
        <v>42.4</v>
      </c>
      <c r="C1535" s="51">
        <v>4.0599999999999996</v>
      </c>
      <c r="D1535" s="52">
        <v>13004.95</v>
      </c>
      <c r="E1535" s="51">
        <v>60</v>
      </c>
    </row>
    <row r="1536" spans="1:5" x14ac:dyDescent="0.25">
      <c r="A1536" s="51" t="s">
        <v>833</v>
      </c>
      <c r="B1536" s="51">
        <v>28.405000000000001</v>
      </c>
      <c r="C1536" s="51">
        <v>7.02</v>
      </c>
      <c r="D1536" s="52">
        <v>13008.07</v>
      </c>
      <c r="E1536" s="51">
        <v>53</v>
      </c>
    </row>
    <row r="1537" spans="1:5" x14ac:dyDescent="0.25">
      <c r="A1537" s="51" t="s">
        <v>832</v>
      </c>
      <c r="B1537" s="51">
        <v>23.4</v>
      </c>
      <c r="C1537" s="51">
        <v>4.47</v>
      </c>
      <c r="D1537" s="52">
        <v>13010.86</v>
      </c>
      <c r="E1537" s="51">
        <v>50</v>
      </c>
    </row>
    <row r="1538" spans="1:5" x14ac:dyDescent="0.25">
      <c r="A1538" s="51" t="s">
        <v>831</v>
      </c>
      <c r="B1538" s="51">
        <v>33.44</v>
      </c>
      <c r="C1538" s="51">
        <v>4.54</v>
      </c>
      <c r="D1538" s="52">
        <v>13012.21</v>
      </c>
      <c r="E1538" s="51">
        <v>60</v>
      </c>
    </row>
    <row r="1539" spans="1:5" x14ac:dyDescent="0.25">
      <c r="A1539" s="51" t="s">
        <v>830</v>
      </c>
      <c r="B1539" s="51">
        <v>21.12</v>
      </c>
      <c r="C1539" s="51">
        <v>4.99</v>
      </c>
      <c r="D1539" s="52">
        <v>13019.16</v>
      </c>
      <c r="E1539" s="51">
        <v>58</v>
      </c>
    </row>
    <row r="1540" spans="1:5" x14ac:dyDescent="0.25">
      <c r="A1540" s="51" t="s">
        <v>829</v>
      </c>
      <c r="B1540" s="51">
        <v>18.48</v>
      </c>
      <c r="C1540" s="51">
        <v>10.84</v>
      </c>
      <c r="D1540" s="52">
        <v>13023.93</v>
      </c>
      <c r="E1540" s="51">
        <v>57</v>
      </c>
    </row>
    <row r="1541" spans="1:5" x14ac:dyDescent="0.25">
      <c r="A1541" s="51" t="s">
        <v>828</v>
      </c>
      <c r="B1541" s="51">
        <v>16.815000000000001</v>
      </c>
      <c r="C1541" s="51">
        <v>5.63</v>
      </c>
      <c r="D1541" s="52">
        <v>13041.92</v>
      </c>
      <c r="E1541" s="51">
        <v>61</v>
      </c>
    </row>
    <row r="1542" spans="1:5" x14ac:dyDescent="0.25">
      <c r="A1542" s="51" t="s">
        <v>827</v>
      </c>
      <c r="B1542" s="51">
        <v>26.72</v>
      </c>
      <c r="C1542" s="51">
        <v>4.1399999999999997</v>
      </c>
      <c r="D1542" s="52">
        <v>13044.41</v>
      </c>
      <c r="E1542" s="51">
        <v>53</v>
      </c>
    </row>
    <row r="1543" spans="1:5" x14ac:dyDescent="0.25">
      <c r="A1543" s="51" t="s">
        <v>826</v>
      </c>
      <c r="B1543" s="51">
        <v>41.42</v>
      </c>
      <c r="C1543" s="51">
        <v>5.17</v>
      </c>
      <c r="D1543" s="52">
        <v>13047.33</v>
      </c>
      <c r="E1543" s="51">
        <v>55</v>
      </c>
    </row>
    <row r="1544" spans="1:5" x14ac:dyDescent="0.25">
      <c r="A1544" s="51" t="s">
        <v>825</v>
      </c>
      <c r="B1544" s="51">
        <v>20.69</v>
      </c>
      <c r="C1544" s="51">
        <v>6.93</v>
      </c>
      <c r="D1544" s="52">
        <v>13051.22</v>
      </c>
      <c r="E1544" s="51">
        <v>37</v>
      </c>
    </row>
    <row r="1545" spans="1:5" x14ac:dyDescent="0.25">
      <c r="A1545" s="51" t="s">
        <v>824</v>
      </c>
      <c r="B1545" s="51">
        <v>41.23</v>
      </c>
      <c r="C1545" s="51">
        <v>4.24</v>
      </c>
      <c r="D1545" s="52">
        <v>13063.88</v>
      </c>
      <c r="E1545" s="51">
        <v>61</v>
      </c>
    </row>
    <row r="1546" spans="1:5" x14ac:dyDescent="0.25">
      <c r="A1546" s="51" t="s">
        <v>823</v>
      </c>
      <c r="B1546" s="51">
        <v>29.9</v>
      </c>
      <c r="C1546" s="51">
        <v>5.91</v>
      </c>
      <c r="D1546" s="52">
        <v>13101.74</v>
      </c>
      <c r="E1546" s="51">
        <v>44</v>
      </c>
    </row>
    <row r="1547" spans="1:5" x14ac:dyDescent="0.25">
      <c r="A1547" s="51" t="s">
        <v>822</v>
      </c>
      <c r="B1547" s="51">
        <v>34.104999999999997</v>
      </c>
      <c r="C1547" s="51">
        <v>5.93</v>
      </c>
      <c r="D1547" s="52">
        <v>13110.79</v>
      </c>
      <c r="E1547" s="51">
        <v>51</v>
      </c>
    </row>
    <row r="1548" spans="1:5" x14ac:dyDescent="0.25">
      <c r="A1548" s="51" t="s">
        <v>821</v>
      </c>
      <c r="B1548" s="51">
        <v>24.97</v>
      </c>
      <c r="C1548" s="51">
        <v>5.66</v>
      </c>
      <c r="D1548" s="52">
        <v>13112.6</v>
      </c>
      <c r="E1548" s="51">
        <v>60</v>
      </c>
    </row>
    <row r="1549" spans="1:5" x14ac:dyDescent="0.25">
      <c r="A1549" s="51" t="s">
        <v>820</v>
      </c>
      <c r="B1549" s="51">
        <v>34.799999999999997</v>
      </c>
      <c r="C1549" s="51">
        <v>4.1900000000000004</v>
      </c>
      <c r="D1549" s="52">
        <v>13113.51</v>
      </c>
      <c r="E1549" s="51">
        <v>30</v>
      </c>
    </row>
    <row r="1550" spans="1:5" x14ac:dyDescent="0.25">
      <c r="A1550" s="51" t="s">
        <v>819</v>
      </c>
      <c r="B1550" s="51">
        <v>32.965000000000003</v>
      </c>
      <c r="C1550" s="51">
        <v>9.2100000000000009</v>
      </c>
      <c r="D1550" s="52">
        <v>13116.84</v>
      </c>
      <c r="E1550" s="51">
        <v>59</v>
      </c>
    </row>
    <row r="1551" spans="1:5" x14ac:dyDescent="0.25">
      <c r="A1551" s="51" t="s">
        <v>818</v>
      </c>
      <c r="B1551" s="51">
        <v>27.265000000000001</v>
      </c>
      <c r="C1551" s="51">
        <v>5.51</v>
      </c>
      <c r="D1551" s="52">
        <v>13126.68</v>
      </c>
      <c r="E1551" s="51">
        <v>23</v>
      </c>
    </row>
    <row r="1552" spans="1:5" x14ac:dyDescent="0.25">
      <c r="A1552" s="51" t="s">
        <v>817</v>
      </c>
      <c r="B1552" s="51">
        <v>17.059999999999999</v>
      </c>
      <c r="C1552" s="51">
        <v>8.5</v>
      </c>
      <c r="D1552" s="52">
        <v>13129.6</v>
      </c>
      <c r="E1552" s="51">
        <v>61</v>
      </c>
    </row>
    <row r="1553" spans="1:5" x14ac:dyDescent="0.25">
      <c r="A1553" s="51" t="s">
        <v>816</v>
      </c>
      <c r="B1553" s="51">
        <v>36.29</v>
      </c>
      <c r="C1553" s="51">
        <v>6.23</v>
      </c>
      <c r="D1553" s="52">
        <v>13143.34</v>
      </c>
      <c r="E1553" s="51">
        <v>61</v>
      </c>
    </row>
    <row r="1554" spans="1:5" x14ac:dyDescent="0.25">
      <c r="A1554" s="51" t="s">
        <v>815</v>
      </c>
      <c r="B1554" s="51">
        <v>28.594999999999999</v>
      </c>
      <c r="C1554" s="51">
        <v>8.5299999999999994</v>
      </c>
      <c r="D1554" s="52">
        <v>13143.86</v>
      </c>
      <c r="E1554" s="51">
        <v>61</v>
      </c>
    </row>
    <row r="1555" spans="1:5" x14ac:dyDescent="0.25">
      <c r="A1555" s="51" t="s">
        <v>814</v>
      </c>
      <c r="B1555" s="51">
        <v>17.8</v>
      </c>
      <c r="C1555" s="51">
        <v>5.75</v>
      </c>
      <c r="D1555" s="52">
        <v>13204.29</v>
      </c>
      <c r="E1555" s="51">
        <v>60</v>
      </c>
    </row>
    <row r="1556" spans="1:5" x14ac:dyDescent="0.25">
      <c r="A1556" s="51" t="s">
        <v>813</v>
      </c>
      <c r="B1556" s="51">
        <v>21.4</v>
      </c>
      <c r="C1556" s="51">
        <v>5.6</v>
      </c>
      <c r="D1556" s="52">
        <v>13214.43</v>
      </c>
      <c r="E1556" s="51">
        <v>40</v>
      </c>
    </row>
    <row r="1557" spans="1:5" x14ac:dyDescent="0.25">
      <c r="A1557" s="51" t="s">
        <v>812</v>
      </c>
      <c r="B1557" s="51">
        <v>23.01</v>
      </c>
      <c r="C1557" s="51">
        <v>4.68</v>
      </c>
      <c r="D1557" s="52">
        <v>13217.09</v>
      </c>
      <c r="E1557" s="51">
        <v>60</v>
      </c>
    </row>
    <row r="1558" spans="1:5" x14ac:dyDescent="0.25">
      <c r="A1558" s="51" t="s">
        <v>811</v>
      </c>
      <c r="B1558" s="51">
        <v>19.86</v>
      </c>
      <c r="C1558" s="51">
        <v>5.62</v>
      </c>
      <c r="D1558" s="52">
        <v>13224.06</v>
      </c>
      <c r="E1558" s="51">
        <v>57</v>
      </c>
    </row>
    <row r="1559" spans="1:5" x14ac:dyDescent="0.25">
      <c r="A1559" s="51" t="s">
        <v>810</v>
      </c>
      <c r="B1559" s="51">
        <v>33.58</v>
      </c>
      <c r="C1559" s="51">
        <v>5.08</v>
      </c>
      <c r="D1559" s="52">
        <v>13224.69</v>
      </c>
      <c r="E1559" s="51">
        <v>60</v>
      </c>
    </row>
    <row r="1560" spans="1:5" x14ac:dyDescent="0.25">
      <c r="A1560" s="51" t="s">
        <v>809</v>
      </c>
      <c r="B1560" s="51">
        <v>29.81</v>
      </c>
      <c r="C1560" s="51">
        <v>5.28</v>
      </c>
      <c r="D1560" s="52">
        <v>13228.85</v>
      </c>
      <c r="E1560" s="51">
        <v>60</v>
      </c>
    </row>
    <row r="1561" spans="1:5" x14ac:dyDescent="0.25">
      <c r="A1561" s="51" t="s">
        <v>808</v>
      </c>
      <c r="B1561" s="51">
        <v>27.4</v>
      </c>
      <c r="C1561" s="51">
        <v>4.6100000000000003</v>
      </c>
      <c r="D1561" s="52">
        <v>13292.52</v>
      </c>
      <c r="E1561" s="51">
        <v>28</v>
      </c>
    </row>
    <row r="1562" spans="1:5" x14ac:dyDescent="0.25">
      <c r="A1562" s="51" t="s">
        <v>807</v>
      </c>
      <c r="B1562" s="51">
        <v>17.98</v>
      </c>
      <c r="C1562" s="51">
        <v>6.57</v>
      </c>
      <c r="D1562" s="52">
        <v>13333.71</v>
      </c>
      <c r="E1562" s="51">
        <v>46</v>
      </c>
    </row>
    <row r="1563" spans="1:5" x14ac:dyDescent="0.25">
      <c r="A1563" s="51" t="s">
        <v>806</v>
      </c>
      <c r="B1563" s="51">
        <v>37.9</v>
      </c>
      <c r="C1563" s="51">
        <v>5.83</v>
      </c>
      <c r="D1563" s="52">
        <v>13352.1</v>
      </c>
      <c r="E1563" s="51">
        <v>62</v>
      </c>
    </row>
    <row r="1564" spans="1:5" x14ac:dyDescent="0.25">
      <c r="A1564" s="51" t="s">
        <v>805</v>
      </c>
      <c r="B1564" s="51">
        <v>25.27</v>
      </c>
      <c r="C1564" s="51">
        <v>6.98</v>
      </c>
      <c r="D1564" s="52">
        <v>13360.94</v>
      </c>
      <c r="E1564" s="51">
        <v>32</v>
      </c>
    </row>
    <row r="1565" spans="1:5" x14ac:dyDescent="0.25">
      <c r="A1565" s="51" t="s">
        <v>804</v>
      </c>
      <c r="B1565" s="51">
        <v>29.26</v>
      </c>
      <c r="C1565" s="51">
        <v>4.03</v>
      </c>
      <c r="D1565" s="52">
        <v>13375.76</v>
      </c>
      <c r="E1565" s="51">
        <v>58</v>
      </c>
    </row>
    <row r="1566" spans="1:5" x14ac:dyDescent="0.25">
      <c r="A1566" s="51" t="s">
        <v>803</v>
      </c>
      <c r="B1566" s="51">
        <v>27.835000000000001</v>
      </c>
      <c r="C1566" s="51">
        <v>4.5599999999999996</v>
      </c>
      <c r="D1566" s="52">
        <v>13377.41</v>
      </c>
      <c r="E1566" s="51">
        <v>43</v>
      </c>
    </row>
    <row r="1567" spans="1:5" x14ac:dyDescent="0.25">
      <c r="A1567" s="51" t="s">
        <v>802</v>
      </c>
      <c r="B1567" s="51">
        <v>46.53</v>
      </c>
      <c r="C1567" s="51">
        <v>5.38</v>
      </c>
      <c r="D1567" s="52">
        <v>13383.67</v>
      </c>
      <c r="E1567" s="51">
        <v>39</v>
      </c>
    </row>
    <row r="1568" spans="1:5" x14ac:dyDescent="0.25">
      <c r="A1568" s="51" t="s">
        <v>801</v>
      </c>
      <c r="B1568" s="51">
        <v>20.58</v>
      </c>
      <c r="C1568" s="51">
        <v>11.04</v>
      </c>
      <c r="D1568" s="52">
        <v>13390.56</v>
      </c>
      <c r="E1568" s="51">
        <v>63</v>
      </c>
    </row>
    <row r="1569" spans="1:5" x14ac:dyDescent="0.25">
      <c r="A1569" s="51" t="s">
        <v>800</v>
      </c>
      <c r="B1569" s="51">
        <v>19.53</v>
      </c>
      <c r="C1569" s="51">
        <v>6.09</v>
      </c>
      <c r="D1569" s="52">
        <v>13393.76</v>
      </c>
      <c r="E1569" s="51">
        <v>63</v>
      </c>
    </row>
    <row r="1570" spans="1:5" x14ac:dyDescent="0.25">
      <c r="A1570" s="51" t="s">
        <v>799</v>
      </c>
      <c r="B1570" s="51">
        <v>27.7</v>
      </c>
      <c r="C1570" s="51">
        <v>4.71</v>
      </c>
      <c r="D1570" s="52">
        <v>13405.39</v>
      </c>
      <c r="E1570" s="51">
        <v>63</v>
      </c>
    </row>
    <row r="1571" spans="1:5" x14ac:dyDescent="0.25">
      <c r="A1571" s="51" t="s">
        <v>798</v>
      </c>
      <c r="B1571" s="51">
        <v>18.920000000000002</v>
      </c>
      <c r="C1571" s="51">
        <v>8.18</v>
      </c>
      <c r="D1571" s="52">
        <v>13412.97</v>
      </c>
      <c r="E1571" s="51">
        <v>30</v>
      </c>
    </row>
    <row r="1572" spans="1:5" x14ac:dyDescent="0.25">
      <c r="A1572" s="51" t="s">
        <v>797</v>
      </c>
      <c r="B1572" s="51">
        <v>17.760000000000002</v>
      </c>
      <c r="C1572" s="51">
        <v>11.18</v>
      </c>
      <c r="D1572" s="52">
        <v>13415.04</v>
      </c>
      <c r="E1572" s="51">
        <v>61</v>
      </c>
    </row>
    <row r="1573" spans="1:5" x14ac:dyDescent="0.25">
      <c r="A1573" s="51" t="s">
        <v>796</v>
      </c>
      <c r="B1573" s="51">
        <v>29.83</v>
      </c>
      <c r="C1573" s="51">
        <v>5.03</v>
      </c>
      <c r="D1573" s="52">
        <v>13417.05</v>
      </c>
      <c r="E1573" s="51">
        <v>28</v>
      </c>
    </row>
    <row r="1574" spans="1:5" x14ac:dyDescent="0.25">
      <c r="A1574" s="51" t="s">
        <v>795</v>
      </c>
      <c r="B1574" s="51">
        <v>23.465</v>
      </c>
      <c r="C1574" s="51">
        <v>5.56</v>
      </c>
      <c r="D1574" s="52">
        <v>13429.04</v>
      </c>
      <c r="E1574" s="51">
        <v>61</v>
      </c>
    </row>
    <row r="1575" spans="1:5" x14ac:dyDescent="0.25">
      <c r="A1575" s="51" t="s">
        <v>794</v>
      </c>
      <c r="B1575" s="51">
        <v>29.355</v>
      </c>
      <c r="C1575" s="51">
        <v>4.33</v>
      </c>
      <c r="D1575" s="52">
        <v>13430.27</v>
      </c>
      <c r="E1575" s="51">
        <v>56</v>
      </c>
    </row>
    <row r="1576" spans="1:5" x14ac:dyDescent="0.25">
      <c r="A1576" s="51" t="s">
        <v>793</v>
      </c>
      <c r="B1576" s="51">
        <v>35.49</v>
      </c>
      <c r="C1576" s="51">
        <v>5.21</v>
      </c>
      <c r="D1576" s="52">
        <v>13440.7</v>
      </c>
      <c r="E1576" s="51">
        <v>47</v>
      </c>
    </row>
    <row r="1577" spans="1:5" x14ac:dyDescent="0.25">
      <c r="A1577" s="51" t="s">
        <v>792</v>
      </c>
      <c r="B1577" s="51">
        <v>26.315000000000001</v>
      </c>
      <c r="C1577" s="51">
        <v>5.89</v>
      </c>
      <c r="D1577" s="52">
        <v>13451.12</v>
      </c>
      <c r="E1577" s="51">
        <v>62</v>
      </c>
    </row>
    <row r="1578" spans="1:5" x14ac:dyDescent="0.25">
      <c r="A1578" s="51" t="s">
        <v>791</v>
      </c>
      <c r="B1578" s="51">
        <v>19.79</v>
      </c>
      <c r="C1578" s="51">
        <v>4.8099999999999996</v>
      </c>
      <c r="D1578" s="52">
        <v>13457.96</v>
      </c>
      <c r="E1578" s="51">
        <v>62</v>
      </c>
    </row>
    <row r="1579" spans="1:5" x14ac:dyDescent="0.25">
      <c r="A1579" s="51" t="s">
        <v>790</v>
      </c>
      <c r="B1579" s="51">
        <v>40.564999999999998</v>
      </c>
      <c r="C1579" s="51">
        <v>5.66</v>
      </c>
      <c r="D1579" s="52">
        <v>13462.52</v>
      </c>
      <c r="E1579" s="51">
        <v>62</v>
      </c>
    </row>
    <row r="1580" spans="1:5" x14ac:dyDescent="0.25">
      <c r="A1580" s="51" t="s">
        <v>789</v>
      </c>
      <c r="B1580" s="51">
        <v>18.03</v>
      </c>
      <c r="C1580" s="51">
        <v>10.66</v>
      </c>
      <c r="D1580" s="52">
        <v>13465.8</v>
      </c>
      <c r="E1580" s="51">
        <v>37</v>
      </c>
    </row>
    <row r="1581" spans="1:5" x14ac:dyDescent="0.25">
      <c r="A1581" s="51" t="s">
        <v>788</v>
      </c>
      <c r="B1581" s="51">
        <v>34.65</v>
      </c>
      <c r="C1581" s="51">
        <v>5.98</v>
      </c>
      <c r="D1581" s="52">
        <v>13470.8</v>
      </c>
      <c r="E1581" s="51">
        <v>62</v>
      </c>
    </row>
    <row r="1582" spans="1:5" x14ac:dyDescent="0.25">
      <c r="A1582" s="51" t="s">
        <v>787</v>
      </c>
      <c r="B1582" s="51">
        <v>42.94</v>
      </c>
      <c r="C1582" s="51">
        <v>4.34</v>
      </c>
      <c r="D1582" s="52">
        <v>13470.86</v>
      </c>
      <c r="E1582" s="51">
        <v>62</v>
      </c>
    </row>
    <row r="1583" spans="1:5" x14ac:dyDescent="0.25">
      <c r="A1583" s="51" t="s">
        <v>786</v>
      </c>
      <c r="B1583" s="51">
        <v>31.254999999999999</v>
      </c>
      <c r="C1583" s="51">
        <v>5.17</v>
      </c>
      <c r="D1583" s="52">
        <v>13472.19</v>
      </c>
      <c r="E1583" s="51">
        <v>47</v>
      </c>
    </row>
    <row r="1584" spans="1:5" x14ac:dyDescent="0.25">
      <c r="A1584" s="51" t="s">
        <v>785</v>
      </c>
      <c r="B1584" s="51">
        <v>45.43</v>
      </c>
      <c r="C1584" s="51">
        <v>4.2300000000000004</v>
      </c>
      <c r="D1584" s="52">
        <v>13480.83</v>
      </c>
      <c r="E1584" s="51">
        <v>32</v>
      </c>
    </row>
    <row r="1585" spans="1:5" x14ac:dyDescent="0.25">
      <c r="A1585" s="51" t="s">
        <v>784</v>
      </c>
      <c r="B1585" s="51">
        <v>32.340000000000003</v>
      </c>
      <c r="C1585" s="51">
        <v>4.88</v>
      </c>
      <c r="D1585" s="52">
        <v>13511.28</v>
      </c>
      <c r="E1585" s="51">
        <v>59</v>
      </c>
    </row>
    <row r="1586" spans="1:5" x14ac:dyDescent="0.25">
      <c r="A1586" s="51" t="s">
        <v>783</v>
      </c>
      <c r="B1586" s="51">
        <v>25.46</v>
      </c>
      <c r="C1586" s="51">
        <v>9.7100000000000009</v>
      </c>
      <c r="D1586" s="52">
        <v>13555</v>
      </c>
      <c r="E1586" s="51">
        <v>62</v>
      </c>
    </row>
    <row r="1587" spans="1:5" x14ac:dyDescent="0.25">
      <c r="A1587" s="51" t="s">
        <v>782</v>
      </c>
      <c r="B1587" s="51">
        <v>37.145000000000003</v>
      </c>
      <c r="C1587" s="51">
        <v>5.32</v>
      </c>
      <c r="D1587" s="52">
        <v>13566.04</v>
      </c>
      <c r="E1587" s="51">
        <v>54</v>
      </c>
    </row>
    <row r="1588" spans="1:5" x14ac:dyDescent="0.25">
      <c r="A1588" s="51" t="s">
        <v>781</v>
      </c>
      <c r="B1588" s="51">
        <v>30.8</v>
      </c>
      <c r="C1588" s="51">
        <v>5.83</v>
      </c>
      <c r="D1588" s="52">
        <v>13588.17</v>
      </c>
      <c r="E1588" s="51">
        <v>30</v>
      </c>
    </row>
    <row r="1589" spans="1:5" x14ac:dyDescent="0.25">
      <c r="A1589" s="51" t="s">
        <v>780</v>
      </c>
      <c r="B1589" s="51">
        <v>29.5</v>
      </c>
      <c r="C1589" s="51">
        <v>5.54</v>
      </c>
      <c r="D1589" s="52">
        <v>13607.37</v>
      </c>
      <c r="E1589" s="51">
        <v>58</v>
      </c>
    </row>
    <row r="1590" spans="1:5" x14ac:dyDescent="0.25">
      <c r="A1590" s="51" t="s">
        <v>779</v>
      </c>
      <c r="B1590" s="51">
        <v>43.39</v>
      </c>
      <c r="C1590" s="51">
        <v>5.85</v>
      </c>
      <c r="D1590" s="52">
        <v>13616.36</v>
      </c>
      <c r="E1590" s="51">
        <v>61</v>
      </c>
    </row>
    <row r="1591" spans="1:5" x14ac:dyDescent="0.25">
      <c r="A1591" s="51" t="s">
        <v>778</v>
      </c>
      <c r="B1591" s="51">
        <v>15.08</v>
      </c>
      <c r="C1591" s="51">
        <v>4.8499999999999996</v>
      </c>
      <c r="D1591" s="52">
        <v>13622.01</v>
      </c>
      <c r="E1591" s="51">
        <v>53</v>
      </c>
    </row>
    <row r="1592" spans="1:5" x14ac:dyDescent="0.25">
      <c r="A1592" s="51" t="s">
        <v>777</v>
      </c>
      <c r="B1592" s="51">
        <v>20.48</v>
      </c>
      <c r="C1592" s="51">
        <v>11.09</v>
      </c>
      <c r="D1592" s="52">
        <v>13635.64</v>
      </c>
      <c r="E1592" s="51">
        <v>61</v>
      </c>
    </row>
    <row r="1593" spans="1:5" x14ac:dyDescent="0.25">
      <c r="A1593" s="51" t="s">
        <v>776</v>
      </c>
      <c r="B1593" s="51">
        <v>34.450000000000003</v>
      </c>
      <c r="C1593" s="51">
        <v>5.58</v>
      </c>
      <c r="D1593" s="52">
        <v>13638.06</v>
      </c>
      <c r="E1593" s="51">
        <v>38</v>
      </c>
    </row>
    <row r="1594" spans="1:5" x14ac:dyDescent="0.25">
      <c r="A1594" s="51" t="s">
        <v>775</v>
      </c>
      <c r="B1594" s="51">
        <v>34.21</v>
      </c>
      <c r="C1594" s="51">
        <v>9.7200000000000006</v>
      </c>
      <c r="D1594" s="52">
        <v>13677.68</v>
      </c>
      <c r="E1594" s="51">
        <v>59</v>
      </c>
    </row>
    <row r="1595" spans="1:5" x14ac:dyDescent="0.25">
      <c r="A1595" s="51" t="s">
        <v>774</v>
      </c>
      <c r="B1595" s="51">
        <v>28.8</v>
      </c>
      <c r="C1595" s="51">
        <v>11.41</v>
      </c>
      <c r="D1595" s="52">
        <v>13685.51</v>
      </c>
      <c r="E1595" s="51">
        <v>37</v>
      </c>
    </row>
    <row r="1596" spans="1:5" x14ac:dyDescent="0.25">
      <c r="A1596" s="51" t="s">
        <v>773</v>
      </c>
      <c r="B1596" s="51">
        <v>31.74</v>
      </c>
      <c r="C1596" s="51">
        <v>4.46</v>
      </c>
      <c r="D1596" s="52">
        <v>13714.55</v>
      </c>
      <c r="E1596" s="51">
        <v>36</v>
      </c>
    </row>
    <row r="1597" spans="1:5" x14ac:dyDescent="0.25">
      <c r="A1597" s="51" t="s">
        <v>772</v>
      </c>
      <c r="B1597" s="51">
        <v>21.78</v>
      </c>
      <c r="C1597" s="51">
        <v>9.31</v>
      </c>
      <c r="D1597" s="52">
        <v>13725.47</v>
      </c>
      <c r="E1597" s="51">
        <v>41</v>
      </c>
    </row>
    <row r="1598" spans="1:5" x14ac:dyDescent="0.25">
      <c r="A1598" s="51" t="s">
        <v>771</v>
      </c>
      <c r="B1598" s="51">
        <v>23.75</v>
      </c>
      <c r="C1598" s="51">
        <v>5.03</v>
      </c>
      <c r="D1598" s="52">
        <v>13726.21</v>
      </c>
      <c r="E1598" s="51">
        <v>37</v>
      </c>
    </row>
    <row r="1599" spans="1:5" x14ac:dyDescent="0.25">
      <c r="A1599" s="51" t="s">
        <v>770</v>
      </c>
      <c r="B1599" s="51">
        <v>33.21</v>
      </c>
      <c r="C1599" s="51">
        <v>5.07</v>
      </c>
      <c r="D1599" s="52">
        <v>13746.74</v>
      </c>
      <c r="E1599" s="51">
        <v>53</v>
      </c>
    </row>
    <row r="1600" spans="1:5" x14ac:dyDescent="0.25">
      <c r="A1600" s="51" t="s">
        <v>769</v>
      </c>
      <c r="B1600" s="51">
        <v>17.7</v>
      </c>
      <c r="C1600" s="51">
        <v>10.42</v>
      </c>
      <c r="D1600" s="52">
        <v>13747.87</v>
      </c>
      <c r="E1600" s="51">
        <v>18</v>
      </c>
    </row>
    <row r="1601" spans="1:5" x14ac:dyDescent="0.25">
      <c r="A1601" s="51" t="s">
        <v>768</v>
      </c>
      <c r="B1601" s="51">
        <v>17.2</v>
      </c>
      <c r="C1601" s="51">
        <v>6.45</v>
      </c>
      <c r="D1601" s="52">
        <v>13770.1</v>
      </c>
      <c r="E1601" s="51">
        <v>63</v>
      </c>
    </row>
    <row r="1602" spans="1:5" x14ac:dyDescent="0.25">
      <c r="A1602" s="51" t="s">
        <v>767</v>
      </c>
      <c r="B1602" s="51">
        <v>19.21</v>
      </c>
      <c r="C1602" s="51">
        <v>5.52</v>
      </c>
      <c r="D1602" s="52">
        <v>13801.61</v>
      </c>
      <c r="E1602" s="51">
        <v>56</v>
      </c>
    </row>
    <row r="1603" spans="1:5" x14ac:dyDescent="0.25">
      <c r="A1603" s="51" t="s">
        <v>766</v>
      </c>
      <c r="B1603" s="51">
        <v>23.2</v>
      </c>
      <c r="C1603" s="51">
        <v>4.41</v>
      </c>
      <c r="D1603" s="52">
        <v>13819.49</v>
      </c>
      <c r="E1603" s="51">
        <v>36</v>
      </c>
    </row>
    <row r="1604" spans="1:5" x14ac:dyDescent="0.25">
      <c r="A1604" s="51" t="s">
        <v>765</v>
      </c>
      <c r="B1604" s="51">
        <v>32.5</v>
      </c>
      <c r="C1604" s="51">
        <v>4.6900000000000004</v>
      </c>
      <c r="D1604" s="52">
        <v>13822.8</v>
      </c>
      <c r="E1604" s="51">
        <v>64</v>
      </c>
    </row>
    <row r="1605" spans="1:5" x14ac:dyDescent="0.25">
      <c r="A1605" s="51" t="s">
        <v>764</v>
      </c>
      <c r="B1605" s="51">
        <v>20.9</v>
      </c>
      <c r="C1605" s="51">
        <v>6.94</v>
      </c>
      <c r="D1605" s="52">
        <v>13831.12</v>
      </c>
      <c r="E1605" s="51">
        <v>64</v>
      </c>
    </row>
    <row r="1606" spans="1:5" x14ac:dyDescent="0.25">
      <c r="A1606" s="51" t="s">
        <v>763</v>
      </c>
      <c r="B1606" s="51">
        <v>19.11</v>
      </c>
      <c r="C1606" s="51">
        <v>4.3499999999999996</v>
      </c>
      <c r="D1606" s="52">
        <v>13844.51</v>
      </c>
      <c r="E1606" s="51">
        <v>20</v>
      </c>
    </row>
    <row r="1607" spans="1:5" x14ac:dyDescent="0.25">
      <c r="A1607" s="51" t="s">
        <v>762</v>
      </c>
      <c r="B1607" s="51">
        <v>31.17</v>
      </c>
      <c r="C1607" s="51">
        <v>5.28</v>
      </c>
      <c r="D1607" s="52">
        <v>13844.8</v>
      </c>
      <c r="E1607" s="51">
        <v>62</v>
      </c>
    </row>
    <row r="1608" spans="1:5" x14ac:dyDescent="0.25">
      <c r="A1608" s="51" t="s">
        <v>761</v>
      </c>
      <c r="B1608" s="51">
        <v>36.08</v>
      </c>
      <c r="C1608" s="51">
        <v>4.29</v>
      </c>
      <c r="D1608" s="52">
        <v>13874.89</v>
      </c>
      <c r="E1608" s="51">
        <v>44</v>
      </c>
    </row>
    <row r="1609" spans="1:5" x14ac:dyDescent="0.25">
      <c r="A1609" s="51" t="s">
        <v>760</v>
      </c>
      <c r="B1609" s="51">
        <v>28.024999999999999</v>
      </c>
      <c r="C1609" s="51">
        <v>5.69</v>
      </c>
      <c r="D1609" s="52">
        <v>13880.95</v>
      </c>
      <c r="E1609" s="51">
        <v>63</v>
      </c>
    </row>
    <row r="1610" spans="1:5" x14ac:dyDescent="0.25">
      <c r="A1610" s="51" t="s">
        <v>759</v>
      </c>
      <c r="B1610" s="51">
        <v>24.32</v>
      </c>
      <c r="C1610" s="51">
        <v>5.56</v>
      </c>
      <c r="D1610" s="52">
        <v>13886.4</v>
      </c>
      <c r="E1610" s="51">
        <v>37</v>
      </c>
    </row>
    <row r="1611" spans="1:5" x14ac:dyDescent="0.25">
      <c r="A1611" s="51" t="s">
        <v>758</v>
      </c>
      <c r="B1611" s="51">
        <v>38</v>
      </c>
      <c r="C1611" s="51">
        <v>5.41</v>
      </c>
      <c r="D1611" s="52">
        <v>13887.2</v>
      </c>
      <c r="E1611" s="51">
        <v>63</v>
      </c>
    </row>
    <row r="1612" spans="1:5" x14ac:dyDescent="0.25">
      <c r="A1612" s="51" t="s">
        <v>757</v>
      </c>
      <c r="B1612" s="51">
        <v>31.6</v>
      </c>
      <c r="C1612" s="51">
        <v>10.85</v>
      </c>
      <c r="D1612" s="52">
        <v>13887.97</v>
      </c>
      <c r="E1612" s="51">
        <v>63</v>
      </c>
    </row>
    <row r="1613" spans="1:5" x14ac:dyDescent="0.25">
      <c r="A1613" s="51" t="s">
        <v>756</v>
      </c>
      <c r="B1613" s="51">
        <v>31.02</v>
      </c>
      <c r="C1613" s="51">
        <v>11.63</v>
      </c>
      <c r="D1613" s="52">
        <v>13919.82</v>
      </c>
      <c r="E1613" s="51">
        <v>60</v>
      </c>
    </row>
    <row r="1614" spans="1:5" x14ac:dyDescent="0.25">
      <c r="A1614" s="51" t="s">
        <v>755</v>
      </c>
      <c r="B1614" s="51">
        <v>29.26</v>
      </c>
      <c r="C1614" s="51">
        <v>5.68</v>
      </c>
      <c r="D1614" s="52">
        <v>13937.67</v>
      </c>
      <c r="E1614" s="51">
        <v>62</v>
      </c>
    </row>
    <row r="1615" spans="1:5" x14ac:dyDescent="0.25">
      <c r="A1615" s="51" t="s">
        <v>754</v>
      </c>
      <c r="B1615" s="51">
        <v>15.09</v>
      </c>
      <c r="C1615" s="51">
        <v>7.59</v>
      </c>
      <c r="D1615" s="52">
        <v>13974.46</v>
      </c>
      <c r="E1615" s="51">
        <v>63</v>
      </c>
    </row>
    <row r="1616" spans="1:5" x14ac:dyDescent="0.25">
      <c r="A1616" s="51" t="s">
        <v>753</v>
      </c>
      <c r="B1616" s="51">
        <v>22.63</v>
      </c>
      <c r="C1616" s="51">
        <v>5.09</v>
      </c>
      <c r="D1616" s="52">
        <v>13979.45</v>
      </c>
      <c r="E1616" s="51">
        <v>32</v>
      </c>
    </row>
    <row r="1617" spans="1:5" x14ac:dyDescent="0.25">
      <c r="A1617" s="51" t="s">
        <v>752</v>
      </c>
      <c r="B1617" s="51">
        <v>23.46</v>
      </c>
      <c r="C1617" s="51">
        <v>4.21</v>
      </c>
      <c r="D1617" s="52">
        <v>13981.85</v>
      </c>
      <c r="E1617" s="51">
        <v>63</v>
      </c>
    </row>
    <row r="1618" spans="1:5" x14ac:dyDescent="0.25">
      <c r="A1618" s="51" t="s">
        <v>751</v>
      </c>
      <c r="B1618" s="51">
        <v>22.56</v>
      </c>
      <c r="C1618" s="51">
        <v>4.34</v>
      </c>
      <c r="D1618" s="52">
        <v>14001.13</v>
      </c>
      <c r="E1618" s="51">
        <v>59</v>
      </c>
    </row>
    <row r="1619" spans="1:5" x14ac:dyDescent="0.25">
      <c r="A1619" s="51" t="s">
        <v>750</v>
      </c>
      <c r="B1619" s="51">
        <v>19.28</v>
      </c>
      <c r="C1619" s="51">
        <v>11.85</v>
      </c>
      <c r="D1619" s="52">
        <v>14001.29</v>
      </c>
      <c r="E1619" s="51">
        <v>59</v>
      </c>
    </row>
    <row r="1620" spans="1:5" x14ac:dyDescent="0.25">
      <c r="A1620" s="51" t="s">
        <v>749</v>
      </c>
      <c r="B1620" s="51">
        <v>15.37</v>
      </c>
      <c r="C1620" s="51">
        <v>9.61</v>
      </c>
      <c r="D1620" s="52">
        <v>14007.22</v>
      </c>
      <c r="E1620" s="51">
        <v>59</v>
      </c>
    </row>
    <row r="1621" spans="1:5" x14ac:dyDescent="0.25">
      <c r="A1621" s="51" t="s">
        <v>748</v>
      </c>
      <c r="B1621" s="51">
        <v>18.71</v>
      </c>
      <c r="C1621" s="51">
        <v>5.29</v>
      </c>
      <c r="D1621" s="52">
        <v>14043.48</v>
      </c>
      <c r="E1621" s="51">
        <v>62</v>
      </c>
    </row>
    <row r="1622" spans="1:5" x14ac:dyDescent="0.25">
      <c r="A1622" s="51" t="s">
        <v>747</v>
      </c>
      <c r="B1622" s="51">
        <v>20.61</v>
      </c>
      <c r="C1622" s="51">
        <v>6.89</v>
      </c>
      <c r="D1622" s="52">
        <v>14081.93</v>
      </c>
      <c r="E1622" s="51">
        <v>31</v>
      </c>
    </row>
    <row r="1623" spans="1:5" x14ac:dyDescent="0.25">
      <c r="A1623" s="51" t="s">
        <v>746</v>
      </c>
      <c r="B1623" s="51">
        <v>15.99</v>
      </c>
      <c r="C1623" s="51">
        <v>4.57</v>
      </c>
      <c r="D1623" s="52">
        <v>14098.07</v>
      </c>
      <c r="E1623" s="51">
        <v>46</v>
      </c>
    </row>
    <row r="1624" spans="1:5" x14ac:dyDescent="0.25">
      <c r="A1624" s="51" t="s">
        <v>745</v>
      </c>
      <c r="B1624" s="51">
        <v>33.155000000000001</v>
      </c>
      <c r="C1624" s="51">
        <v>4.32</v>
      </c>
      <c r="D1624" s="52">
        <v>14119.62</v>
      </c>
      <c r="E1624" s="51">
        <v>61</v>
      </c>
    </row>
    <row r="1625" spans="1:5" x14ac:dyDescent="0.25">
      <c r="A1625" s="51" t="s">
        <v>744</v>
      </c>
      <c r="B1625" s="51">
        <v>26.22</v>
      </c>
      <c r="C1625" s="51">
        <v>5.57</v>
      </c>
      <c r="D1625" s="52">
        <v>14133.04</v>
      </c>
      <c r="E1625" s="51">
        <v>18</v>
      </c>
    </row>
    <row r="1626" spans="1:5" x14ac:dyDescent="0.25">
      <c r="A1626" s="51" t="s">
        <v>743</v>
      </c>
      <c r="B1626" s="51">
        <v>21.85</v>
      </c>
      <c r="C1626" s="51">
        <v>5.26</v>
      </c>
      <c r="D1626" s="52">
        <v>14152.46</v>
      </c>
      <c r="E1626" s="51">
        <v>38</v>
      </c>
    </row>
    <row r="1627" spans="1:5" x14ac:dyDescent="0.25">
      <c r="A1627" s="51" t="s">
        <v>742</v>
      </c>
      <c r="B1627" s="51">
        <v>30.495000000000001</v>
      </c>
      <c r="C1627" s="51">
        <v>6.25</v>
      </c>
      <c r="D1627" s="52">
        <v>14193.55</v>
      </c>
      <c r="E1627" s="51">
        <v>54</v>
      </c>
    </row>
    <row r="1628" spans="1:5" x14ac:dyDescent="0.25">
      <c r="A1628" s="51" t="s">
        <v>741</v>
      </c>
      <c r="B1628" s="51">
        <v>34.104999999999997</v>
      </c>
      <c r="C1628" s="51">
        <v>5.67</v>
      </c>
      <c r="D1628" s="52">
        <v>14209.4</v>
      </c>
      <c r="E1628" s="51">
        <v>39</v>
      </c>
    </row>
    <row r="1629" spans="1:5" x14ac:dyDescent="0.25">
      <c r="A1629" s="51" t="s">
        <v>740</v>
      </c>
      <c r="B1629" s="51">
        <v>32.770000000000003</v>
      </c>
      <c r="C1629" s="51">
        <v>4.42</v>
      </c>
      <c r="D1629" s="52">
        <v>14210.54</v>
      </c>
      <c r="E1629" s="51">
        <v>64</v>
      </c>
    </row>
    <row r="1630" spans="1:5" x14ac:dyDescent="0.25">
      <c r="A1630" s="51" t="s">
        <v>739</v>
      </c>
      <c r="B1630" s="51">
        <v>16.850000000000001</v>
      </c>
      <c r="C1630" s="51">
        <v>11.75</v>
      </c>
      <c r="D1630" s="52">
        <v>14235.07</v>
      </c>
      <c r="E1630" s="51">
        <v>61</v>
      </c>
    </row>
    <row r="1631" spans="1:5" x14ac:dyDescent="0.25">
      <c r="A1631" s="51" t="s">
        <v>738</v>
      </c>
      <c r="B1631" s="51">
        <v>34.700000000000003</v>
      </c>
      <c r="C1631" s="51">
        <v>6.06</v>
      </c>
      <c r="D1631" s="52">
        <v>14254.61</v>
      </c>
      <c r="E1631" s="51">
        <v>63</v>
      </c>
    </row>
    <row r="1632" spans="1:5" x14ac:dyDescent="0.25">
      <c r="A1632" s="51" t="s">
        <v>737</v>
      </c>
      <c r="B1632" s="51">
        <v>37.049999999999997</v>
      </c>
      <c r="C1632" s="51">
        <v>5.48</v>
      </c>
      <c r="D1632" s="52">
        <v>14256.19</v>
      </c>
      <c r="E1632" s="51">
        <v>63</v>
      </c>
    </row>
    <row r="1633" spans="1:5" x14ac:dyDescent="0.25">
      <c r="A1633" s="51" t="s">
        <v>736</v>
      </c>
      <c r="B1633" s="51">
        <v>18.78</v>
      </c>
      <c r="C1633" s="51">
        <v>4.45</v>
      </c>
      <c r="D1633" s="52">
        <v>14256.79</v>
      </c>
      <c r="E1633" s="51">
        <v>48</v>
      </c>
    </row>
    <row r="1634" spans="1:5" x14ac:dyDescent="0.25">
      <c r="A1634" s="51" t="s">
        <v>735</v>
      </c>
      <c r="B1634" s="51">
        <v>28.024999999999999</v>
      </c>
      <c r="C1634" s="51">
        <v>5</v>
      </c>
      <c r="D1634" s="52">
        <v>14258.33</v>
      </c>
      <c r="E1634" s="51">
        <v>50</v>
      </c>
    </row>
    <row r="1635" spans="1:5" x14ac:dyDescent="0.25">
      <c r="A1635" s="51" t="s">
        <v>734</v>
      </c>
      <c r="B1635" s="51">
        <v>35.090000000000003</v>
      </c>
      <c r="C1635" s="51">
        <v>5.84</v>
      </c>
      <c r="D1635" s="52">
        <v>14283.46</v>
      </c>
      <c r="E1635" s="51">
        <v>18</v>
      </c>
    </row>
    <row r="1636" spans="1:5" x14ac:dyDescent="0.25">
      <c r="A1636" s="51" t="s">
        <v>733</v>
      </c>
      <c r="B1636" s="51">
        <v>34.42</v>
      </c>
      <c r="C1636" s="51">
        <v>5.21</v>
      </c>
      <c r="D1636" s="52">
        <v>14285.9</v>
      </c>
      <c r="E1636" s="51">
        <v>54</v>
      </c>
    </row>
    <row r="1637" spans="1:5" x14ac:dyDescent="0.25">
      <c r="A1637" s="51" t="s">
        <v>732</v>
      </c>
      <c r="B1637" s="51">
        <v>29.4</v>
      </c>
      <c r="C1637" s="51">
        <v>4.26</v>
      </c>
      <c r="D1637" s="52">
        <v>14313.85</v>
      </c>
      <c r="E1637" s="51">
        <v>64</v>
      </c>
    </row>
    <row r="1638" spans="1:5" x14ac:dyDescent="0.25">
      <c r="A1638" s="51" t="s">
        <v>731</v>
      </c>
      <c r="B1638" s="51">
        <v>21.31</v>
      </c>
      <c r="C1638" s="51">
        <v>4.17</v>
      </c>
      <c r="D1638" s="52">
        <v>14319.03</v>
      </c>
      <c r="E1638" s="51">
        <v>64</v>
      </c>
    </row>
    <row r="1639" spans="1:5" x14ac:dyDescent="0.25">
      <c r="A1639" s="51" t="s">
        <v>730</v>
      </c>
      <c r="B1639" s="51">
        <v>19.559999999999999</v>
      </c>
      <c r="C1639" s="51">
        <v>11.96</v>
      </c>
      <c r="D1639" s="52">
        <v>14337.91</v>
      </c>
      <c r="E1639" s="51">
        <v>53</v>
      </c>
    </row>
    <row r="1640" spans="1:5" x14ac:dyDescent="0.25">
      <c r="A1640" s="51" t="s">
        <v>729</v>
      </c>
      <c r="B1640" s="51">
        <v>37.335000000000001</v>
      </c>
      <c r="C1640" s="51">
        <v>6.26</v>
      </c>
      <c r="D1640" s="52">
        <v>14349.85</v>
      </c>
      <c r="E1640" s="51">
        <v>63</v>
      </c>
    </row>
    <row r="1641" spans="1:5" x14ac:dyDescent="0.25">
      <c r="A1641" s="51" t="s">
        <v>728</v>
      </c>
      <c r="B1641" s="51">
        <v>19.53</v>
      </c>
      <c r="C1641" s="51">
        <v>11.68</v>
      </c>
      <c r="D1641" s="52">
        <v>14355.43</v>
      </c>
      <c r="E1641" s="51">
        <v>55</v>
      </c>
    </row>
    <row r="1642" spans="1:5" x14ac:dyDescent="0.25">
      <c r="A1642" s="51" t="s">
        <v>727</v>
      </c>
      <c r="B1642" s="51">
        <v>34.1</v>
      </c>
      <c r="C1642" s="51">
        <v>5.16</v>
      </c>
      <c r="D1642" s="52">
        <v>14358.36</v>
      </c>
      <c r="E1642" s="51">
        <v>34</v>
      </c>
    </row>
    <row r="1643" spans="1:5" x14ac:dyDescent="0.25">
      <c r="A1643" s="51" t="s">
        <v>726</v>
      </c>
      <c r="B1643" s="51">
        <v>16.5</v>
      </c>
      <c r="C1643" s="51">
        <v>6.9</v>
      </c>
      <c r="D1643" s="52">
        <v>14382.71</v>
      </c>
      <c r="E1643" s="51">
        <v>59</v>
      </c>
    </row>
    <row r="1644" spans="1:5" x14ac:dyDescent="0.25">
      <c r="A1644" s="51" t="s">
        <v>725</v>
      </c>
      <c r="B1644" s="51">
        <v>30.69</v>
      </c>
      <c r="C1644" s="51">
        <v>4.83</v>
      </c>
      <c r="D1644" s="52">
        <v>14394.4</v>
      </c>
      <c r="E1644" s="51">
        <v>57</v>
      </c>
    </row>
    <row r="1645" spans="1:5" x14ac:dyDescent="0.25">
      <c r="A1645" s="51" t="s">
        <v>724</v>
      </c>
      <c r="B1645" s="51">
        <v>28.93</v>
      </c>
      <c r="C1645" s="51">
        <v>4.87</v>
      </c>
      <c r="D1645" s="52">
        <v>14394.56</v>
      </c>
      <c r="E1645" s="51">
        <v>64</v>
      </c>
    </row>
    <row r="1646" spans="1:5" x14ac:dyDescent="0.25">
      <c r="A1646" s="51" t="s">
        <v>723</v>
      </c>
      <c r="B1646" s="51">
        <v>38.9</v>
      </c>
      <c r="C1646" s="51">
        <v>4.28</v>
      </c>
      <c r="D1646" s="52">
        <v>14410.93</v>
      </c>
      <c r="E1646" s="51">
        <v>64</v>
      </c>
    </row>
    <row r="1647" spans="1:5" x14ac:dyDescent="0.25">
      <c r="A1647" s="51" t="s">
        <v>722</v>
      </c>
      <c r="B1647" s="51">
        <v>26.9</v>
      </c>
      <c r="C1647" s="51">
        <v>4.07</v>
      </c>
      <c r="D1647" s="52">
        <v>14418.28</v>
      </c>
      <c r="E1647" s="51">
        <v>64</v>
      </c>
    </row>
    <row r="1648" spans="1:5" x14ac:dyDescent="0.25">
      <c r="A1648" s="51" t="s">
        <v>721</v>
      </c>
      <c r="B1648" s="51">
        <v>24.86</v>
      </c>
      <c r="C1648" s="51">
        <v>6.23</v>
      </c>
      <c r="D1648" s="52">
        <v>14426.07</v>
      </c>
      <c r="E1648" s="51">
        <v>23</v>
      </c>
    </row>
    <row r="1649" spans="1:5" x14ac:dyDescent="0.25">
      <c r="A1649" s="51" t="s">
        <v>720</v>
      </c>
      <c r="B1649" s="51">
        <v>39.14</v>
      </c>
      <c r="C1649" s="51">
        <v>6.24</v>
      </c>
      <c r="D1649" s="52">
        <v>14426.66</v>
      </c>
      <c r="E1649" s="51">
        <v>55</v>
      </c>
    </row>
    <row r="1650" spans="1:5" x14ac:dyDescent="0.25">
      <c r="A1650" s="51" t="s">
        <v>719</v>
      </c>
      <c r="B1650" s="51">
        <v>39.799999999999997</v>
      </c>
      <c r="C1650" s="51">
        <v>6.17</v>
      </c>
      <c r="D1650" s="52">
        <v>14427.63</v>
      </c>
      <c r="E1650" s="51">
        <v>55</v>
      </c>
    </row>
    <row r="1651" spans="1:5" x14ac:dyDescent="0.25">
      <c r="A1651" s="51" t="s">
        <v>718</v>
      </c>
      <c r="B1651" s="51">
        <v>34.32</v>
      </c>
      <c r="C1651" s="51">
        <v>5.16</v>
      </c>
      <c r="D1651" s="52">
        <v>14449.85</v>
      </c>
      <c r="E1651" s="51">
        <v>63</v>
      </c>
    </row>
    <row r="1652" spans="1:5" x14ac:dyDescent="0.25">
      <c r="A1652" s="51" t="s">
        <v>717</v>
      </c>
      <c r="B1652" s="51">
        <v>32.51</v>
      </c>
      <c r="C1652" s="51">
        <v>4.3</v>
      </c>
      <c r="D1652" s="52">
        <v>14451.84</v>
      </c>
      <c r="E1652" s="51">
        <v>63</v>
      </c>
    </row>
    <row r="1653" spans="1:5" x14ac:dyDescent="0.25">
      <c r="A1653" s="51" t="s">
        <v>716</v>
      </c>
      <c r="B1653" s="51">
        <v>30.71</v>
      </c>
      <c r="C1653" s="51">
        <v>6.14</v>
      </c>
      <c r="D1653" s="52">
        <v>14455.64</v>
      </c>
      <c r="E1653" s="51">
        <v>26</v>
      </c>
    </row>
    <row r="1654" spans="1:5" x14ac:dyDescent="0.25">
      <c r="A1654" s="51" t="s">
        <v>715</v>
      </c>
      <c r="B1654" s="51">
        <v>28.9</v>
      </c>
      <c r="C1654" s="51">
        <v>5.36</v>
      </c>
      <c r="D1654" s="52">
        <v>14470.01</v>
      </c>
      <c r="E1654" s="51">
        <v>46</v>
      </c>
    </row>
    <row r="1655" spans="1:5" x14ac:dyDescent="0.25">
      <c r="A1655" s="51" t="s">
        <v>714</v>
      </c>
      <c r="B1655" s="51">
        <v>36.19</v>
      </c>
      <c r="C1655" s="51">
        <v>4.3</v>
      </c>
      <c r="D1655" s="52">
        <v>14474.68</v>
      </c>
      <c r="E1655" s="51">
        <v>63</v>
      </c>
    </row>
    <row r="1656" spans="1:5" x14ac:dyDescent="0.25">
      <c r="A1656" s="51" t="s">
        <v>713</v>
      </c>
      <c r="B1656" s="51">
        <v>29.6</v>
      </c>
      <c r="C1656" s="51">
        <v>4.09</v>
      </c>
      <c r="D1656" s="52">
        <v>14478.33</v>
      </c>
      <c r="E1656" s="51">
        <v>43</v>
      </c>
    </row>
    <row r="1657" spans="1:5" x14ac:dyDescent="0.25">
      <c r="A1657" s="51" t="s">
        <v>712</v>
      </c>
      <c r="B1657" s="51">
        <v>30.95</v>
      </c>
      <c r="C1657" s="51">
        <v>6.27</v>
      </c>
      <c r="D1657" s="52">
        <v>14507.46</v>
      </c>
      <c r="E1657" s="51">
        <v>33</v>
      </c>
    </row>
    <row r="1658" spans="1:5" x14ac:dyDescent="0.25">
      <c r="A1658" s="51" t="s">
        <v>711</v>
      </c>
      <c r="B1658" s="51">
        <v>19.95</v>
      </c>
      <c r="C1658" s="51">
        <v>5.39</v>
      </c>
      <c r="D1658" s="52">
        <v>14547.26</v>
      </c>
      <c r="E1658" s="51">
        <v>33</v>
      </c>
    </row>
    <row r="1659" spans="1:5" x14ac:dyDescent="0.25">
      <c r="A1659" s="51" t="s">
        <v>710</v>
      </c>
      <c r="B1659" s="51">
        <v>23.65</v>
      </c>
      <c r="C1659" s="51">
        <v>5.75</v>
      </c>
      <c r="D1659" s="52">
        <v>14571.89</v>
      </c>
      <c r="E1659" s="51">
        <v>24</v>
      </c>
    </row>
    <row r="1660" spans="1:5" x14ac:dyDescent="0.25">
      <c r="A1660" s="51" t="s">
        <v>709</v>
      </c>
      <c r="B1660" s="51">
        <v>43.34</v>
      </c>
      <c r="C1660" s="51">
        <v>4.91</v>
      </c>
      <c r="D1660" s="52">
        <v>14574.64</v>
      </c>
      <c r="E1660" s="51">
        <v>60</v>
      </c>
    </row>
    <row r="1661" spans="1:5" x14ac:dyDescent="0.25">
      <c r="A1661" s="51" t="s">
        <v>708</v>
      </c>
      <c r="B1661" s="51">
        <v>31.98</v>
      </c>
      <c r="C1661" s="51">
        <v>4.46</v>
      </c>
      <c r="D1661" s="52">
        <v>14590.63</v>
      </c>
      <c r="E1661" s="51">
        <v>59</v>
      </c>
    </row>
    <row r="1662" spans="1:5" x14ac:dyDescent="0.25">
      <c r="A1662" s="51" t="s">
        <v>707</v>
      </c>
      <c r="B1662" s="51">
        <v>35.86</v>
      </c>
      <c r="C1662" s="51">
        <v>6.22</v>
      </c>
      <c r="D1662" s="52">
        <v>14600.62</v>
      </c>
      <c r="E1662" s="51">
        <v>55</v>
      </c>
    </row>
    <row r="1663" spans="1:5" x14ac:dyDescent="0.25">
      <c r="A1663" s="51" t="s">
        <v>706</v>
      </c>
      <c r="B1663" s="51">
        <v>15.2</v>
      </c>
      <c r="C1663" s="51">
        <v>8.82</v>
      </c>
      <c r="D1663" s="52">
        <v>14612.33</v>
      </c>
      <c r="E1663" s="51">
        <v>57</v>
      </c>
    </row>
    <row r="1664" spans="1:5" x14ac:dyDescent="0.25">
      <c r="A1664" s="51" t="s">
        <v>705</v>
      </c>
      <c r="B1664" s="51">
        <v>37.200000000000003</v>
      </c>
      <c r="C1664" s="51">
        <v>10.14</v>
      </c>
      <c r="D1664" s="52">
        <v>14630.52</v>
      </c>
      <c r="E1664" s="51">
        <v>31</v>
      </c>
    </row>
    <row r="1665" spans="1:5" x14ac:dyDescent="0.25">
      <c r="A1665" s="51" t="s">
        <v>704</v>
      </c>
      <c r="B1665" s="51">
        <v>17.91</v>
      </c>
      <c r="C1665" s="51">
        <v>4.66</v>
      </c>
      <c r="D1665" s="52">
        <v>14640.35</v>
      </c>
      <c r="E1665" s="51">
        <v>55</v>
      </c>
    </row>
    <row r="1666" spans="1:5" x14ac:dyDescent="0.25">
      <c r="A1666" s="51" t="s">
        <v>703</v>
      </c>
      <c r="B1666" s="51">
        <v>20.76</v>
      </c>
      <c r="C1666" s="51">
        <v>6.26</v>
      </c>
      <c r="D1666" s="52">
        <v>14657.2</v>
      </c>
      <c r="E1666" s="51">
        <v>41</v>
      </c>
    </row>
    <row r="1667" spans="1:5" x14ac:dyDescent="0.25">
      <c r="A1667" s="51" t="s">
        <v>702</v>
      </c>
      <c r="B1667" s="51">
        <v>38.99</v>
      </c>
      <c r="C1667" s="51">
        <v>5.21</v>
      </c>
      <c r="D1667" s="52">
        <v>14665.75</v>
      </c>
      <c r="E1667" s="51">
        <v>53</v>
      </c>
    </row>
    <row r="1668" spans="1:5" x14ac:dyDescent="0.25">
      <c r="A1668" s="51" t="s">
        <v>701</v>
      </c>
      <c r="B1668" s="51">
        <v>42.655000000000001</v>
      </c>
      <c r="C1668" s="51">
        <v>5.94</v>
      </c>
      <c r="D1668" s="52">
        <v>14692.67</v>
      </c>
      <c r="E1668" s="51">
        <v>64</v>
      </c>
    </row>
    <row r="1669" spans="1:5" x14ac:dyDescent="0.25">
      <c r="A1669" s="51" t="s">
        <v>700</v>
      </c>
      <c r="B1669" s="51">
        <v>30.57</v>
      </c>
      <c r="C1669" s="51">
        <v>5.34</v>
      </c>
      <c r="D1669" s="52">
        <v>14696.77</v>
      </c>
      <c r="E1669" s="51">
        <v>40</v>
      </c>
    </row>
    <row r="1670" spans="1:5" x14ac:dyDescent="0.25">
      <c r="A1670" s="51" t="s">
        <v>699</v>
      </c>
      <c r="B1670" s="51">
        <v>17.7</v>
      </c>
      <c r="C1670" s="51">
        <v>6.38</v>
      </c>
      <c r="D1670" s="52">
        <v>14711.74</v>
      </c>
      <c r="E1670" s="51">
        <v>20</v>
      </c>
    </row>
    <row r="1671" spans="1:5" x14ac:dyDescent="0.25">
      <c r="A1671" s="51" t="s">
        <v>698</v>
      </c>
      <c r="B1671" s="51">
        <v>34.770000000000003</v>
      </c>
      <c r="C1671" s="51">
        <v>4.47</v>
      </c>
      <c r="D1671" s="52">
        <v>14738.43</v>
      </c>
      <c r="E1671" s="51">
        <v>60</v>
      </c>
    </row>
    <row r="1672" spans="1:5" x14ac:dyDescent="0.25">
      <c r="A1672" s="51" t="s">
        <v>697</v>
      </c>
      <c r="B1672" s="51">
        <v>16.88</v>
      </c>
      <c r="C1672" s="51">
        <v>9.9600000000000009</v>
      </c>
      <c r="D1672" s="52">
        <v>14750.42</v>
      </c>
      <c r="E1672" s="51">
        <v>57</v>
      </c>
    </row>
    <row r="1673" spans="1:5" x14ac:dyDescent="0.25">
      <c r="A1673" s="51" t="s">
        <v>696</v>
      </c>
      <c r="B1673" s="51">
        <v>40.26</v>
      </c>
      <c r="C1673" s="51">
        <v>9.92</v>
      </c>
      <c r="D1673" s="52">
        <v>14819</v>
      </c>
      <c r="E1673" s="51">
        <v>47</v>
      </c>
    </row>
    <row r="1674" spans="1:5" x14ac:dyDescent="0.25">
      <c r="A1674" s="51" t="s">
        <v>695</v>
      </c>
      <c r="B1674" s="51">
        <v>25.6</v>
      </c>
      <c r="C1674" s="51">
        <v>6.03</v>
      </c>
      <c r="D1674" s="52">
        <v>14839.34</v>
      </c>
      <c r="E1674" s="51">
        <v>43</v>
      </c>
    </row>
    <row r="1675" spans="1:5" x14ac:dyDescent="0.25">
      <c r="A1675" s="51" t="s">
        <v>694</v>
      </c>
      <c r="B1675" s="51">
        <v>33.549999999999997</v>
      </c>
      <c r="C1675" s="51">
        <v>10.9</v>
      </c>
      <c r="D1675" s="52">
        <v>14843.96</v>
      </c>
      <c r="E1675" s="51">
        <v>42</v>
      </c>
    </row>
    <row r="1676" spans="1:5" x14ac:dyDescent="0.25">
      <c r="A1676" s="51" t="s">
        <v>693</v>
      </c>
      <c r="B1676" s="51">
        <v>16.690000000000001</v>
      </c>
      <c r="C1676" s="51">
        <v>10.66</v>
      </c>
      <c r="D1676" s="52">
        <v>14847.63</v>
      </c>
      <c r="E1676" s="51">
        <v>52</v>
      </c>
    </row>
    <row r="1677" spans="1:5" x14ac:dyDescent="0.25">
      <c r="A1677" s="51" t="s">
        <v>692</v>
      </c>
      <c r="B1677" s="51">
        <v>19.95</v>
      </c>
      <c r="C1677" s="51">
        <v>4.05</v>
      </c>
      <c r="D1677" s="52">
        <v>14901.52</v>
      </c>
      <c r="E1677" s="51">
        <v>64</v>
      </c>
    </row>
    <row r="1678" spans="1:5" x14ac:dyDescent="0.25">
      <c r="A1678" s="51" t="s">
        <v>691</v>
      </c>
      <c r="B1678" s="51">
        <v>17.55</v>
      </c>
      <c r="C1678" s="51">
        <v>4.2300000000000004</v>
      </c>
      <c r="D1678" s="52">
        <v>14908.27</v>
      </c>
      <c r="E1678" s="51">
        <v>41</v>
      </c>
    </row>
    <row r="1679" spans="1:5" x14ac:dyDescent="0.25">
      <c r="A1679" s="51" t="s">
        <v>690</v>
      </c>
      <c r="B1679" s="51">
        <v>22.01</v>
      </c>
      <c r="C1679" s="51">
        <v>5.01</v>
      </c>
      <c r="D1679" s="52">
        <v>14926.97</v>
      </c>
      <c r="E1679" s="51">
        <v>54</v>
      </c>
    </row>
    <row r="1680" spans="1:5" x14ac:dyDescent="0.25">
      <c r="A1680" s="51" t="s">
        <v>689</v>
      </c>
      <c r="B1680" s="51">
        <v>41.8</v>
      </c>
      <c r="C1680" s="51">
        <v>5.82</v>
      </c>
      <c r="D1680" s="52">
        <v>14945.34</v>
      </c>
      <c r="E1680" s="51">
        <v>60</v>
      </c>
    </row>
    <row r="1681" spans="1:5" x14ac:dyDescent="0.25">
      <c r="A1681" s="51" t="s">
        <v>688</v>
      </c>
      <c r="B1681" s="51">
        <v>19.170000000000002</v>
      </c>
      <c r="C1681" s="51">
        <v>7.94</v>
      </c>
      <c r="D1681" s="52">
        <v>14988.43</v>
      </c>
      <c r="E1681" s="51">
        <v>64</v>
      </c>
    </row>
    <row r="1682" spans="1:5" x14ac:dyDescent="0.25">
      <c r="A1682" s="51" t="s">
        <v>687</v>
      </c>
      <c r="B1682" s="51">
        <v>32.799999999999997</v>
      </c>
      <c r="C1682" s="51">
        <v>6.16</v>
      </c>
      <c r="D1682" s="52">
        <v>15006.58</v>
      </c>
      <c r="E1682" s="51">
        <v>27</v>
      </c>
    </row>
    <row r="1683" spans="1:5" x14ac:dyDescent="0.25">
      <c r="A1683" s="51" t="s">
        <v>686</v>
      </c>
      <c r="B1683" s="51">
        <v>35.814999999999998</v>
      </c>
      <c r="C1683" s="51">
        <v>4.1500000000000004</v>
      </c>
      <c r="D1683" s="52">
        <v>15019.76</v>
      </c>
      <c r="E1683" s="51">
        <v>62</v>
      </c>
    </row>
    <row r="1684" spans="1:5" x14ac:dyDescent="0.25">
      <c r="A1684" s="51" t="s">
        <v>685</v>
      </c>
      <c r="B1684" s="51">
        <v>24.3</v>
      </c>
      <c r="C1684" s="51">
        <v>6.23</v>
      </c>
      <c r="D1684" s="52">
        <v>15025.76</v>
      </c>
      <c r="E1684" s="51">
        <v>43</v>
      </c>
    </row>
    <row r="1685" spans="1:5" x14ac:dyDescent="0.25">
      <c r="A1685" s="51" t="s">
        <v>684</v>
      </c>
      <c r="B1685" s="51">
        <v>19.059999999999999</v>
      </c>
      <c r="C1685" s="51">
        <v>7.41</v>
      </c>
      <c r="D1685" s="52">
        <v>15026.3</v>
      </c>
      <c r="E1685" s="51">
        <v>52</v>
      </c>
    </row>
    <row r="1686" spans="1:5" x14ac:dyDescent="0.25">
      <c r="A1686" s="51" t="s">
        <v>683</v>
      </c>
      <c r="B1686" s="51">
        <v>33.25</v>
      </c>
      <c r="C1686" s="51">
        <v>5.62</v>
      </c>
      <c r="D1686" s="52">
        <v>15038.51</v>
      </c>
      <c r="E1686" s="51">
        <v>51</v>
      </c>
    </row>
    <row r="1687" spans="1:5" x14ac:dyDescent="0.25">
      <c r="A1687" s="51" t="s">
        <v>682</v>
      </c>
      <c r="B1687" s="51">
        <v>21.37</v>
      </c>
      <c r="C1687" s="51">
        <v>4.54</v>
      </c>
      <c r="D1687" s="52">
        <v>15052.68</v>
      </c>
      <c r="E1687" s="51">
        <v>54</v>
      </c>
    </row>
    <row r="1688" spans="1:5" x14ac:dyDescent="0.25">
      <c r="A1688" s="51" t="s">
        <v>681</v>
      </c>
      <c r="B1688" s="51">
        <v>34.43</v>
      </c>
      <c r="C1688" s="51">
        <v>8.6199999999999992</v>
      </c>
      <c r="D1688" s="52">
        <v>15090.35</v>
      </c>
      <c r="E1688" s="51">
        <v>47</v>
      </c>
    </row>
    <row r="1689" spans="1:5" x14ac:dyDescent="0.25">
      <c r="A1689" s="51" t="s">
        <v>680</v>
      </c>
      <c r="B1689" s="51">
        <v>20.86</v>
      </c>
      <c r="C1689" s="51">
        <v>4.3600000000000003</v>
      </c>
      <c r="D1689" s="52">
        <v>15103.69</v>
      </c>
      <c r="E1689" s="51">
        <v>50</v>
      </c>
    </row>
    <row r="1690" spans="1:5" x14ac:dyDescent="0.25">
      <c r="A1690" s="51" t="s">
        <v>679</v>
      </c>
      <c r="B1690" s="51">
        <v>18.34</v>
      </c>
      <c r="C1690" s="51">
        <v>10.01</v>
      </c>
      <c r="D1690" s="52">
        <v>15123.19</v>
      </c>
      <c r="E1690" s="51">
        <v>44</v>
      </c>
    </row>
    <row r="1691" spans="1:5" x14ac:dyDescent="0.25">
      <c r="A1691" s="51" t="s">
        <v>678</v>
      </c>
      <c r="B1691" s="51">
        <v>34.15</v>
      </c>
      <c r="C1691" s="51">
        <v>5.42</v>
      </c>
      <c r="D1691" s="52">
        <v>15150.44</v>
      </c>
      <c r="E1691" s="51">
        <v>51</v>
      </c>
    </row>
    <row r="1692" spans="1:5" x14ac:dyDescent="0.25">
      <c r="A1692" s="51" t="s">
        <v>677</v>
      </c>
      <c r="B1692" s="51">
        <v>18.350000000000001</v>
      </c>
      <c r="C1692" s="51">
        <v>5.12</v>
      </c>
      <c r="D1692" s="52">
        <v>15161.25</v>
      </c>
      <c r="E1692" s="51">
        <v>60</v>
      </c>
    </row>
    <row r="1693" spans="1:5" x14ac:dyDescent="0.25">
      <c r="A1693" s="51" t="s">
        <v>676</v>
      </c>
      <c r="B1693" s="51">
        <v>22.13</v>
      </c>
      <c r="C1693" s="51">
        <v>9.1999999999999993</v>
      </c>
      <c r="D1693" s="52">
        <v>15161.53</v>
      </c>
      <c r="E1693" s="51">
        <v>64</v>
      </c>
    </row>
    <row r="1694" spans="1:5" x14ac:dyDescent="0.25">
      <c r="A1694" s="51" t="s">
        <v>675</v>
      </c>
      <c r="B1694" s="51">
        <v>22.51</v>
      </c>
      <c r="C1694" s="51">
        <v>6.08</v>
      </c>
      <c r="D1694" s="52">
        <v>15170.07</v>
      </c>
      <c r="E1694" s="51">
        <v>63</v>
      </c>
    </row>
    <row r="1695" spans="1:5" x14ac:dyDescent="0.25">
      <c r="A1695" s="51" t="s">
        <v>674</v>
      </c>
      <c r="B1695" s="51">
        <v>31</v>
      </c>
      <c r="C1695" s="51">
        <v>4.7699999999999996</v>
      </c>
      <c r="D1695" s="52">
        <v>15174.81</v>
      </c>
      <c r="E1695" s="51">
        <v>60</v>
      </c>
    </row>
    <row r="1696" spans="1:5" x14ac:dyDescent="0.25">
      <c r="A1696" s="51" t="s">
        <v>673</v>
      </c>
      <c r="B1696" s="51">
        <v>28.27</v>
      </c>
      <c r="C1696" s="51">
        <v>4.62</v>
      </c>
      <c r="D1696" s="52">
        <v>15207.92</v>
      </c>
      <c r="E1696" s="51">
        <v>44</v>
      </c>
    </row>
    <row r="1697" spans="1:5" x14ac:dyDescent="0.25">
      <c r="A1697" s="51" t="s">
        <v>672</v>
      </c>
      <c r="B1697" s="51">
        <v>29.92</v>
      </c>
      <c r="C1697" s="51">
        <v>9.07</v>
      </c>
      <c r="D1697" s="52">
        <v>15230.32</v>
      </c>
      <c r="E1697" s="51">
        <v>62</v>
      </c>
    </row>
    <row r="1698" spans="1:5" x14ac:dyDescent="0.25">
      <c r="A1698" s="51" t="s">
        <v>671</v>
      </c>
      <c r="B1698" s="51">
        <v>25.9</v>
      </c>
      <c r="C1698" s="51">
        <v>9.1199999999999992</v>
      </c>
      <c r="D1698" s="52">
        <v>15260.52</v>
      </c>
      <c r="E1698" s="51">
        <v>53</v>
      </c>
    </row>
    <row r="1699" spans="1:5" x14ac:dyDescent="0.25">
      <c r="A1699" s="51" t="s">
        <v>670</v>
      </c>
      <c r="B1699" s="51">
        <v>27.74</v>
      </c>
      <c r="C1699" s="51">
        <v>7.32</v>
      </c>
      <c r="D1699" s="52">
        <v>15322.77</v>
      </c>
      <c r="E1699" s="51">
        <v>59</v>
      </c>
    </row>
    <row r="1700" spans="1:5" x14ac:dyDescent="0.25">
      <c r="A1700" s="51" t="s">
        <v>669</v>
      </c>
      <c r="B1700" s="51">
        <v>17.260000000000002</v>
      </c>
      <c r="C1700" s="51">
        <v>11.73</v>
      </c>
      <c r="D1700" s="52">
        <v>15359.1</v>
      </c>
      <c r="E1700" s="51">
        <v>21</v>
      </c>
    </row>
    <row r="1701" spans="1:5" x14ac:dyDescent="0.25">
      <c r="A1701" s="51" t="s">
        <v>668</v>
      </c>
      <c r="B1701" s="51">
        <v>19.855</v>
      </c>
      <c r="C1701" s="51">
        <v>6.64</v>
      </c>
      <c r="D1701" s="52">
        <v>15361.5</v>
      </c>
      <c r="E1701" s="51">
        <v>34</v>
      </c>
    </row>
    <row r="1702" spans="1:5" x14ac:dyDescent="0.25">
      <c r="A1702" s="51" t="s">
        <v>667</v>
      </c>
      <c r="B1702" s="51">
        <v>41.69</v>
      </c>
      <c r="C1702" s="51">
        <v>5.78</v>
      </c>
      <c r="D1702" s="52">
        <v>15363.77</v>
      </c>
      <c r="E1702" s="51">
        <v>54</v>
      </c>
    </row>
    <row r="1703" spans="1:5" x14ac:dyDescent="0.25">
      <c r="A1703" s="51" t="s">
        <v>666</v>
      </c>
      <c r="B1703" s="51">
        <v>16.12</v>
      </c>
      <c r="C1703" s="51">
        <v>10.45</v>
      </c>
      <c r="D1703" s="52">
        <v>15368.22</v>
      </c>
      <c r="E1703" s="51">
        <v>60</v>
      </c>
    </row>
    <row r="1704" spans="1:5" x14ac:dyDescent="0.25">
      <c r="A1704" s="51" t="s">
        <v>665</v>
      </c>
      <c r="B1704" s="51">
        <v>37.43</v>
      </c>
      <c r="C1704" s="51">
        <v>4.5199999999999996</v>
      </c>
      <c r="D1704" s="52">
        <v>15377.77</v>
      </c>
      <c r="E1704" s="51">
        <v>58</v>
      </c>
    </row>
    <row r="1705" spans="1:5" x14ac:dyDescent="0.25">
      <c r="A1705" s="51" t="s">
        <v>664</v>
      </c>
      <c r="B1705" s="51">
        <v>31.065000000000001</v>
      </c>
      <c r="C1705" s="51">
        <v>5.71</v>
      </c>
      <c r="D1705" s="52">
        <v>15440.2</v>
      </c>
      <c r="E1705" s="51">
        <v>32</v>
      </c>
    </row>
    <row r="1706" spans="1:5" x14ac:dyDescent="0.25">
      <c r="A1706" s="51" t="s">
        <v>663</v>
      </c>
      <c r="B1706" s="51">
        <v>25.08</v>
      </c>
      <c r="C1706" s="51">
        <v>4.7699999999999996</v>
      </c>
      <c r="D1706" s="52">
        <v>15450.48</v>
      </c>
      <c r="E1706" s="51">
        <v>46</v>
      </c>
    </row>
    <row r="1707" spans="1:5" x14ac:dyDescent="0.25">
      <c r="A1707" s="51" t="s">
        <v>662</v>
      </c>
      <c r="B1707" s="51">
        <v>15.2</v>
      </c>
      <c r="C1707" s="51">
        <v>7.81</v>
      </c>
      <c r="D1707" s="52">
        <v>15518.18</v>
      </c>
      <c r="E1707" s="51">
        <v>18</v>
      </c>
    </row>
    <row r="1708" spans="1:5" x14ac:dyDescent="0.25">
      <c r="A1708" s="51" t="s">
        <v>661</v>
      </c>
      <c r="B1708" s="51">
        <v>22.34</v>
      </c>
      <c r="C1708" s="51">
        <v>5.19</v>
      </c>
      <c r="D1708" s="52">
        <v>15532.16</v>
      </c>
      <c r="E1708" s="51">
        <v>48</v>
      </c>
    </row>
    <row r="1709" spans="1:5" x14ac:dyDescent="0.25">
      <c r="A1709" s="51" t="s">
        <v>660</v>
      </c>
      <c r="B1709" s="51">
        <v>40.15</v>
      </c>
      <c r="C1709" s="51">
        <v>5.93</v>
      </c>
      <c r="D1709" s="52">
        <v>15555.19</v>
      </c>
      <c r="E1709" s="51">
        <v>63</v>
      </c>
    </row>
    <row r="1710" spans="1:5" x14ac:dyDescent="0.25">
      <c r="A1710" s="51" t="s">
        <v>659</v>
      </c>
      <c r="B1710" s="51">
        <v>37.729999999999997</v>
      </c>
      <c r="C1710" s="51">
        <v>6.29</v>
      </c>
      <c r="D1710" s="52">
        <v>15556.67</v>
      </c>
      <c r="E1710" s="51">
        <v>48</v>
      </c>
    </row>
    <row r="1711" spans="1:5" x14ac:dyDescent="0.25">
      <c r="A1711" s="51" t="s">
        <v>658</v>
      </c>
      <c r="B1711" s="51">
        <v>25.35</v>
      </c>
      <c r="C1711" s="51">
        <v>4.9000000000000004</v>
      </c>
      <c r="D1711" s="52">
        <v>15608.58</v>
      </c>
      <c r="E1711" s="51">
        <v>57</v>
      </c>
    </row>
    <row r="1712" spans="1:5" x14ac:dyDescent="0.25">
      <c r="A1712" s="51" t="s">
        <v>657</v>
      </c>
      <c r="B1712" s="51">
        <v>26.41</v>
      </c>
      <c r="C1712" s="51">
        <v>5.07</v>
      </c>
      <c r="D1712" s="52">
        <v>15612.19</v>
      </c>
      <c r="E1712" s="51">
        <v>63</v>
      </c>
    </row>
    <row r="1713" spans="1:5" x14ac:dyDescent="0.25">
      <c r="A1713" s="51" t="s">
        <v>656</v>
      </c>
      <c r="B1713" s="51">
        <v>27.6</v>
      </c>
      <c r="C1713" s="51">
        <v>5.33</v>
      </c>
      <c r="D1713" s="52">
        <v>15646.28</v>
      </c>
      <c r="E1713" s="51">
        <v>34</v>
      </c>
    </row>
    <row r="1714" spans="1:5" x14ac:dyDescent="0.25">
      <c r="A1714" s="51" t="s">
        <v>655</v>
      </c>
      <c r="B1714" s="51">
        <v>33.82</v>
      </c>
      <c r="C1714" s="51">
        <v>8.93</v>
      </c>
      <c r="D1714" s="52">
        <v>15670.3</v>
      </c>
      <c r="E1714" s="51">
        <v>49</v>
      </c>
    </row>
    <row r="1715" spans="1:5" x14ac:dyDescent="0.25">
      <c r="A1715" s="51" t="s">
        <v>654</v>
      </c>
      <c r="B1715" s="51">
        <v>32.9</v>
      </c>
      <c r="C1715" s="51">
        <v>4.3499999999999996</v>
      </c>
      <c r="D1715" s="52">
        <v>15698.86</v>
      </c>
      <c r="E1715" s="51">
        <v>46</v>
      </c>
    </row>
    <row r="1716" spans="1:5" x14ac:dyDescent="0.25">
      <c r="A1716" s="51" t="s">
        <v>653</v>
      </c>
      <c r="B1716" s="51">
        <v>30.875</v>
      </c>
      <c r="C1716" s="51">
        <v>9.5399999999999991</v>
      </c>
      <c r="D1716" s="52">
        <v>15746.62</v>
      </c>
      <c r="E1716" s="51">
        <v>48</v>
      </c>
    </row>
    <row r="1717" spans="1:5" x14ac:dyDescent="0.25">
      <c r="A1717" s="51" t="s">
        <v>652</v>
      </c>
      <c r="B1717" s="51">
        <v>32.64</v>
      </c>
      <c r="C1717" s="51">
        <v>5.91</v>
      </c>
      <c r="D1717" s="52">
        <v>15817.99</v>
      </c>
      <c r="E1717" s="51">
        <v>25</v>
      </c>
    </row>
    <row r="1718" spans="1:5" x14ac:dyDescent="0.25">
      <c r="A1718" s="51" t="s">
        <v>651</v>
      </c>
      <c r="B1718" s="51">
        <v>22.135000000000002</v>
      </c>
      <c r="C1718" s="51">
        <v>5.0999999999999996</v>
      </c>
      <c r="D1718" s="52">
        <v>15820.7</v>
      </c>
      <c r="E1718" s="51">
        <v>38</v>
      </c>
    </row>
    <row r="1719" spans="1:5" x14ac:dyDescent="0.25">
      <c r="A1719" s="51" t="s">
        <v>650</v>
      </c>
      <c r="B1719" s="51">
        <v>16.53</v>
      </c>
      <c r="C1719" s="51">
        <v>5.08</v>
      </c>
      <c r="D1719" s="52">
        <v>15828.82</v>
      </c>
      <c r="E1719" s="51">
        <v>40</v>
      </c>
    </row>
    <row r="1720" spans="1:5" x14ac:dyDescent="0.25">
      <c r="A1720" s="51" t="s">
        <v>649</v>
      </c>
      <c r="B1720" s="51">
        <v>32.774999999999999</v>
      </c>
      <c r="C1720" s="51">
        <v>4.75</v>
      </c>
      <c r="D1720" s="52">
        <v>15840.81</v>
      </c>
      <c r="E1720" s="51">
        <v>60</v>
      </c>
    </row>
    <row r="1721" spans="1:5" x14ac:dyDescent="0.25">
      <c r="A1721" s="51" t="s">
        <v>648</v>
      </c>
      <c r="B1721" s="51">
        <v>30.9</v>
      </c>
      <c r="C1721" s="51">
        <v>6.05</v>
      </c>
      <c r="D1721" s="52">
        <v>15922.29</v>
      </c>
      <c r="E1721" s="51">
        <v>42</v>
      </c>
    </row>
    <row r="1722" spans="1:5" x14ac:dyDescent="0.25">
      <c r="A1722" s="51" t="s">
        <v>647</v>
      </c>
      <c r="B1722" s="51">
        <v>15.58</v>
      </c>
      <c r="C1722" s="51">
        <v>11.56</v>
      </c>
      <c r="D1722" s="52">
        <v>15965.29</v>
      </c>
      <c r="E1722" s="51">
        <v>40</v>
      </c>
    </row>
    <row r="1723" spans="1:5" x14ac:dyDescent="0.25">
      <c r="A1723" s="51" t="s">
        <v>646</v>
      </c>
      <c r="B1723" s="51">
        <v>26.315000000000001</v>
      </c>
      <c r="C1723" s="51">
        <v>5.76</v>
      </c>
      <c r="D1723" s="52">
        <v>15966.19</v>
      </c>
      <c r="E1723" s="51">
        <v>42</v>
      </c>
    </row>
    <row r="1724" spans="1:5" x14ac:dyDescent="0.25">
      <c r="A1724" s="51" t="s">
        <v>645</v>
      </c>
      <c r="B1724" s="51">
        <v>35.61</v>
      </c>
      <c r="C1724" s="51">
        <v>5.65</v>
      </c>
      <c r="D1724" s="52">
        <v>16059.06</v>
      </c>
      <c r="E1724" s="51">
        <v>34</v>
      </c>
    </row>
    <row r="1725" spans="1:5" x14ac:dyDescent="0.25">
      <c r="A1725" s="51" t="s">
        <v>644</v>
      </c>
      <c r="B1725" s="51">
        <v>37.56</v>
      </c>
      <c r="C1725" s="51">
        <v>5.88</v>
      </c>
      <c r="D1725" s="52">
        <v>16062.89</v>
      </c>
      <c r="E1725" s="51">
        <v>44</v>
      </c>
    </row>
    <row r="1726" spans="1:5" x14ac:dyDescent="0.25">
      <c r="A1726" s="51" t="s">
        <v>643</v>
      </c>
      <c r="B1726" s="51">
        <v>15.49</v>
      </c>
      <c r="C1726" s="51">
        <v>9.6</v>
      </c>
      <c r="D1726" s="52">
        <v>16069.08</v>
      </c>
      <c r="E1726" s="51">
        <v>64</v>
      </c>
    </row>
    <row r="1727" spans="1:5" x14ac:dyDescent="0.25">
      <c r="A1727" s="51" t="s">
        <v>642</v>
      </c>
      <c r="B1727" s="51">
        <v>23.48</v>
      </c>
      <c r="C1727" s="51">
        <v>6.24</v>
      </c>
      <c r="D1727" s="52">
        <v>16085.13</v>
      </c>
      <c r="E1727" s="51">
        <v>64</v>
      </c>
    </row>
    <row r="1728" spans="1:5" x14ac:dyDescent="0.25">
      <c r="A1728" s="51" t="s">
        <v>641</v>
      </c>
      <c r="B1728" s="51">
        <v>30.02</v>
      </c>
      <c r="C1728" s="51">
        <v>7.63</v>
      </c>
      <c r="D1728" s="52">
        <v>16097.94</v>
      </c>
      <c r="E1728" s="51">
        <v>37</v>
      </c>
    </row>
    <row r="1729" spans="1:5" x14ac:dyDescent="0.25">
      <c r="A1729" s="51" t="s">
        <v>640</v>
      </c>
      <c r="B1729" s="51">
        <v>26.885000000000002</v>
      </c>
      <c r="C1729" s="51">
        <v>8.66</v>
      </c>
      <c r="D1729" s="52">
        <v>16115.3</v>
      </c>
      <c r="E1729" s="51">
        <v>29</v>
      </c>
    </row>
    <row r="1730" spans="1:5" x14ac:dyDescent="0.25">
      <c r="A1730" s="51" t="s">
        <v>639</v>
      </c>
      <c r="B1730" s="51">
        <v>25.84</v>
      </c>
      <c r="C1730" s="51">
        <v>8.5500000000000007</v>
      </c>
      <c r="D1730" s="52">
        <v>16122.65</v>
      </c>
      <c r="E1730" s="51">
        <v>35</v>
      </c>
    </row>
    <row r="1731" spans="1:5" x14ac:dyDescent="0.25">
      <c r="A1731" s="51" t="s">
        <v>638</v>
      </c>
      <c r="B1731" s="51">
        <v>27.454999999999998</v>
      </c>
      <c r="C1731" s="51">
        <v>4.54</v>
      </c>
      <c r="D1731" s="52">
        <v>16138.76</v>
      </c>
      <c r="E1731" s="51">
        <v>29</v>
      </c>
    </row>
    <row r="1732" spans="1:5" x14ac:dyDescent="0.25">
      <c r="A1732" s="51" t="s">
        <v>637</v>
      </c>
      <c r="B1732" s="51">
        <v>24.605</v>
      </c>
      <c r="C1732" s="51">
        <v>5.7</v>
      </c>
      <c r="D1732" s="52">
        <v>16152.04</v>
      </c>
      <c r="E1732" s="51">
        <v>40</v>
      </c>
    </row>
    <row r="1733" spans="1:5" x14ac:dyDescent="0.25">
      <c r="A1733" s="51" t="s">
        <v>636</v>
      </c>
      <c r="B1733" s="51">
        <v>30.8</v>
      </c>
      <c r="C1733" s="51">
        <v>5.07</v>
      </c>
      <c r="D1733" s="52">
        <v>16190.97</v>
      </c>
      <c r="E1733" s="51">
        <v>48</v>
      </c>
    </row>
    <row r="1734" spans="1:5" x14ac:dyDescent="0.25">
      <c r="A1734" s="51" t="s">
        <v>635</v>
      </c>
      <c r="B1734" s="51">
        <v>34.799999999999997</v>
      </c>
      <c r="C1734" s="51">
        <v>4.38</v>
      </c>
      <c r="D1734" s="52">
        <v>16199.1</v>
      </c>
      <c r="E1734" s="51">
        <v>34</v>
      </c>
    </row>
    <row r="1735" spans="1:5" x14ac:dyDescent="0.25">
      <c r="A1735" s="51" t="s">
        <v>634</v>
      </c>
      <c r="B1735" s="51">
        <v>34.21</v>
      </c>
      <c r="C1735" s="51">
        <v>4.54</v>
      </c>
      <c r="D1735" s="52">
        <v>16205.88</v>
      </c>
      <c r="E1735" s="51">
        <v>34</v>
      </c>
    </row>
    <row r="1736" spans="1:5" x14ac:dyDescent="0.25">
      <c r="A1736" s="51" t="s">
        <v>633</v>
      </c>
      <c r="B1736" s="51">
        <v>31</v>
      </c>
      <c r="C1736" s="51">
        <v>5.38</v>
      </c>
      <c r="D1736" s="52">
        <v>16232.85</v>
      </c>
      <c r="E1736" s="51">
        <v>20</v>
      </c>
    </row>
    <row r="1737" spans="1:5" x14ac:dyDescent="0.25">
      <c r="A1737" s="51" t="s">
        <v>632</v>
      </c>
      <c r="B1737" s="51">
        <v>26.125</v>
      </c>
      <c r="C1737" s="51">
        <v>5.55</v>
      </c>
      <c r="D1737" s="52">
        <v>16267.32</v>
      </c>
      <c r="E1737" s="51">
        <v>50</v>
      </c>
    </row>
    <row r="1738" spans="1:5" x14ac:dyDescent="0.25">
      <c r="A1738" s="51" t="s">
        <v>631</v>
      </c>
      <c r="B1738" s="51">
        <v>30.13</v>
      </c>
      <c r="C1738" s="51">
        <v>4.03</v>
      </c>
      <c r="D1738" s="52">
        <v>16297.85</v>
      </c>
      <c r="E1738" s="51">
        <v>19</v>
      </c>
    </row>
    <row r="1739" spans="1:5" x14ac:dyDescent="0.25">
      <c r="A1739" s="51" t="s">
        <v>630</v>
      </c>
      <c r="B1739" s="51">
        <v>34.19</v>
      </c>
      <c r="C1739" s="51">
        <v>4.1900000000000004</v>
      </c>
      <c r="D1739" s="52">
        <v>16311.05</v>
      </c>
      <c r="E1739" s="51">
        <v>53</v>
      </c>
    </row>
    <row r="1740" spans="1:5" x14ac:dyDescent="0.25">
      <c r="A1740" s="51" t="s">
        <v>629</v>
      </c>
      <c r="B1740" s="51">
        <v>22.515000000000001</v>
      </c>
      <c r="C1740" s="51">
        <v>4.37</v>
      </c>
      <c r="D1740" s="52">
        <v>16351.42</v>
      </c>
      <c r="E1740" s="51">
        <v>57</v>
      </c>
    </row>
    <row r="1741" spans="1:5" x14ac:dyDescent="0.25">
      <c r="A1741" s="51" t="s">
        <v>628</v>
      </c>
      <c r="B1741" s="51">
        <v>18.239999999999998</v>
      </c>
      <c r="C1741" s="51">
        <v>5.31</v>
      </c>
      <c r="D1741" s="52">
        <v>16420.490000000002</v>
      </c>
      <c r="E1741" s="51">
        <v>27</v>
      </c>
    </row>
    <row r="1742" spans="1:5" x14ac:dyDescent="0.25">
      <c r="A1742" s="51" t="s">
        <v>626</v>
      </c>
      <c r="B1742" s="51">
        <v>37.28</v>
      </c>
      <c r="C1742" s="51">
        <v>4.66</v>
      </c>
      <c r="D1742" s="52">
        <v>16450.89</v>
      </c>
      <c r="E1742" s="51">
        <v>19</v>
      </c>
    </row>
    <row r="1743" spans="1:5" x14ac:dyDescent="0.25">
      <c r="A1743" s="51" t="s">
        <v>625</v>
      </c>
      <c r="B1743" s="51">
        <v>18.2</v>
      </c>
      <c r="C1743" s="51">
        <v>6.19</v>
      </c>
      <c r="D1743" s="52">
        <v>16455.71</v>
      </c>
      <c r="E1743" s="51">
        <v>64</v>
      </c>
    </row>
    <row r="1744" spans="1:5" x14ac:dyDescent="0.25">
      <c r="A1744" s="51" t="s">
        <v>624</v>
      </c>
      <c r="B1744" s="51">
        <v>20.53</v>
      </c>
      <c r="C1744" s="51">
        <v>4.8600000000000003</v>
      </c>
      <c r="D1744" s="52">
        <v>16577.78</v>
      </c>
      <c r="E1744" s="51">
        <v>27</v>
      </c>
    </row>
    <row r="1745" spans="1:5" x14ac:dyDescent="0.25">
      <c r="A1745" s="51" t="s">
        <v>623</v>
      </c>
      <c r="B1745" s="51">
        <v>23.79</v>
      </c>
      <c r="C1745" s="51">
        <v>4.74</v>
      </c>
      <c r="D1745" s="52">
        <v>16586.5</v>
      </c>
      <c r="E1745" s="51">
        <v>21</v>
      </c>
    </row>
    <row r="1746" spans="1:5" x14ac:dyDescent="0.25">
      <c r="A1746" s="51" t="s">
        <v>622</v>
      </c>
      <c r="B1746" s="51">
        <v>29.8</v>
      </c>
      <c r="C1746" s="51">
        <v>6.03</v>
      </c>
      <c r="D1746" s="52">
        <v>16587.96</v>
      </c>
      <c r="E1746" s="51">
        <v>59</v>
      </c>
    </row>
    <row r="1747" spans="1:5" x14ac:dyDescent="0.25">
      <c r="A1747" s="51" t="s">
        <v>621</v>
      </c>
      <c r="B1747" s="51">
        <v>31.54</v>
      </c>
      <c r="C1747" s="51">
        <v>4.71</v>
      </c>
      <c r="D1747" s="52">
        <v>16600.16</v>
      </c>
      <c r="E1747" s="51">
        <v>52</v>
      </c>
    </row>
    <row r="1748" spans="1:5" x14ac:dyDescent="0.25">
      <c r="A1748" s="51" t="s">
        <v>620</v>
      </c>
      <c r="B1748" s="51">
        <v>20.82</v>
      </c>
      <c r="C1748" s="51">
        <v>5.55</v>
      </c>
      <c r="D1748" s="52">
        <v>16602.18</v>
      </c>
      <c r="E1748" s="51">
        <v>47</v>
      </c>
    </row>
    <row r="1749" spans="1:5" x14ac:dyDescent="0.25">
      <c r="A1749" s="51" t="s">
        <v>619</v>
      </c>
      <c r="B1749" s="51">
        <v>38.83</v>
      </c>
      <c r="C1749" s="51">
        <v>4.78</v>
      </c>
      <c r="D1749" s="52">
        <v>16631.61</v>
      </c>
      <c r="E1749" s="51">
        <v>45</v>
      </c>
    </row>
    <row r="1750" spans="1:5" x14ac:dyDescent="0.25">
      <c r="A1750" s="51" t="s">
        <v>618</v>
      </c>
      <c r="B1750" s="51">
        <v>23.44</v>
      </c>
      <c r="C1750" s="51">
        <v>4.6500000000000004</v>
      </c>
      <c r="D1750" s="52">
        <v>16657.72</v>
      </c>
      <c r="E1750" s="51">
        <v>29</v>
      </c>
    </row>
    <row r="1751" spans="1:5" x14ac:dyDescent="0.25">
      <c r="A1751" s="51" t="s">
        <v>617</v>
      </c>
      <c r="B1751" s="51">
        <v>24.13</v>
      </c>
      <c r="C1751" s="51">
        <v>5.2</v>
      </c>
      <c r="D1751" s="52">
        <v>16770.990000000002</v>
      </c>
      <c r="E1751" s="51">
        <v>48</v>
      </c>
    </row>
    <row r="1752" spans="1:5" x14ac:dyDescent="0.25">
      <c r="A1752" s="51" t="s">
        <v>616</v>
      </c>
      <c r="B1752" s="51">
        <v>42.13</v>
      </c>
      <c r="C1752" s="51">
        <v>4.54</v>
      </c>
      <c r="D1752" s="52">
        <v>16776.3</v>
      </c>
      <c r="E1752" s="51">
        <v>33</v>
      </c>
    </row>
    <row r="1753" spans="1:5" x14ac:dyDescent="0.25">
      <c r="A1753" s="51" t="s">
        <v>615</v>
      </c>
      <c r="B1753" s="51">
        <v>17.86</v>
      </c>
      <c r="C1753" s="51">
        <v>4.1100000000000003</v>
      </c>
      <c r="D1753" s="52">
        <v>16779.400000000001</v>
      </c>
      <c r="E1753" s="51">
        <v>60</v>
      </c>
    </row>
    <row r="1754" spans="1:5" x14ac:dyDescent="0.25">
      <c r="A1754" s="51" t="s">
        <v>614</v>
      </c>
      <c r="B1754" s="51">
        <v>32.78</v>
      </c>
      <c r="C1754" s="51">
        <v>4.63</v>
      </c>
      <c r="D1754" s="52">
        <v>16796.41</v>
      </c>
      <c r="E1754" s="51">
        <v>27</v>
      </c>
    </row>
    <row r="1755" spans="1:5" x14ac:dyDescent="0.25">
      <c r="A1755" s="51" t="s">
        <v>613</v>
      </c>
      <c r="B1755" s="51">
        <v>23.9</v>
      </c>
      <c r="C1755" s="51">
        <v>6.06</v>
      </c>
      <c r="D1755" s="52">
        <v>16841.32</v>
      </c>
      <c r="E1755" s="51">
        <v>48</v>
      </c>
    </row>
    <row r="1756" spans="1:5" x14ac:dyDescent="0.25">
      <c r="A1756" s="51" t="s">
        <v>612</v>
      </c>
      <c r="B1756" s="51">
        <v>15.47</v>
      </c>
      <c r="C1756" s="51">
        <v>8.43</v>
      </c>
      <c r="D1756" s="52">
        <v>16884.919999999998</v>
      </c>
      <c r="E1756" s="51">
        <v>19</v>
      </c>
    </row>
    <row r="1757" spans="1:5" x14ac:dyDescent="0.25">
      <c r="A1757" s="51" t="s">
        <v>611</v>
      </c>
      <c r="B1757" s="51">
        <v>28.54</v>
      </c>
      <c r="C1757" s="51">
        <v>5.51</v>
      </c>
      <c r="D1757" s="52">
        <v>16903.5</v>
      </c>
      <c r="E1757" s="51">
        <v>54</v>
      </c>
    </row>
    <row r="1758" spans="1:5" x14ac:dyDescent="0.25">
      <c r="A1758" s="51" t="s">
        <v>610</v>
      </c>
      <c r="B1758" s="51">
        <v>18.54</v>
      </c>
      <c r="C1758" s="51">
        <v>4.95</v>
      </c>
      <c r="D1758" s="52">
        <v>16921.09</v>
      </c>
      <c r="E1758" s="51">
        <v>45</v>
      </c>
    </row>
    <row r="1759" spans="1:5" x14ac:dyDescent="0.25">
      <c r="A1759" s="51" t="s">
        <v>609</v>
      </c>
      <c r="B1759" s="51">
        <v>32.18</v>
      </c>
      <c r="C1759" s="51">
        <v>6.44</v>
      </c>
      <c r="D1759" s="52">
        <v>16990.55</v>
      </c>
      <c r="E1759" s="51">
        <v>42</v>
      </c>
    </row>
    <row r="1760" spans="1:5" x14ac:dyDescent="0.25">
      <c r="A1760" s="51" t="s">
        <v>608</v>
      </c>
      <c r="B1760" s="51">
        <v>37.380000000000003</v>
      </c>
      <c r="C1760" s="51">
        <v>6.05</v>
      </c>
      <c r="D1760" s="52">
        <v>17016.009999999998</v>
      </c>
      <c r="E1760" s="51">
        <v>51</v>
      </c>
    </row>
    <row r="1761" spans="1:5" x14ac:dyDescent="0.25">
      <c r="A1761" s="51" t="s">
        <v>607</v>
      </c>
      <c r="B1761" s="51">
        <v>31.12</v>
      </c>
      <c r="C1761" s="51">
        <v>4.76</v>
      </c>
      <c r="D1761" s="52">
        <v>17043.34</v>
      </c>
      <c r="E1761" s="51">
        <v>26</v>
      </c>
    </row>
    <row r="1762" spans="1:5" x14ac:dyDescent="0.25">
      <c r="A1762" s="51" t="s">
        <v>606</v>
      </c>
      <c r="B1762" s="51">
        <v>22.01</v>
      </c>
      <c r="C1762" s="51">
        <v>6.72</v>
      </c>
      <c r="D1762" s="52">
        <v>17081.080000000002</v>
      </c>
      <c r="E1762" s="51">
        <v>19</v>
      </c>
    </row>
    <row r="1763" spans="1:5" x14ac:dyDescent="0.25">
      <c r="A1763" s="51" t="s">
        <v>605</v>
      </c>
      <c r="B1763" s="51">
        <v>27.645</v>
      </c>
      <c r="C1763" s="51">
        <v>5.7</v>
      </c>
      <c r="D1763" s="52">
        <v>17085.27</v>
      </c>
      <c r="E1763" s="51">
        <v>20</v>
      </c>
    </row>
    <row r="1764" spans="1:5" x14ac:dyDescent="0.25">
      <c r="A1764" s="51" t="s">
        <v>604</v>
      </c>
      <c r="B1764" s="51">
        <v>29.64</v>
      </c>
      <c r="C1764" s="51">
        <v>5.31</v>
      </c>
      <c r="D1764" s="52">
        <v>17128.43</v>
      </c>
      <c r="E1764" s="51">
        <v>25</v>
      </c>
    </row>
    <row r="1765" spans="1:5" x14ac:dyDescent="0.25">
      <c r="A1765" s="51" t="s">
        <v>603</v>
      </c>
      <c r="B1765" s="51">
        <v>33.700000000000003</v>
      </c>
      <c r="C1765" s="51">
        <v>4.32</v>
      </c>
      <c r="D1765" s="52">
        <v>17172.27</v>
      </c>
      <c r="E1765" s="51">
        <v>57</v>
      </c>
    </row>
    <row r="1766" spans="1:5" x14ac:dyDescent="0.25">
      <c r="A1766" s="51" t="s">
        <v>602</v>
      </c>
      <c r="B1766" s="51">
        <v>27.5</v>
      </c>
      <c r="C1766" s="51">
        <v>4.2300000000000004</v>
      </c>
      <c r="D1766" s="52">
        <v>17174.52</v>
      </c>
      <c r="E1766" s="51">
        <v>59</v>
      </c>
    </row>
    <row r="1767" spans="1:5" x14ac:dyDescent="0.25">
      <c r="A1767" s="51" t="s">
        <v>601</v>
      </c>
      <c r="B1767" s="51">
        <v>16.12</v>
      </c>
      <c r="C1767" s="51">
        <v>6.09</v>
      </c>
      <c r="D1767" s="52">
        <v>17178.68</v>
      </c>
      <c r="E1767" s="51">
        <v>18</v>
      </c>
    </row>
    <row r="1768" spans="1:5" x14ac:dyDescent="0.25">
      <c r="A1768" s="51" t="s">
        <v>600</v>
      </c>
      <c r="B1768" s="51">
        <v>26.73</v>
      </c>
      <c r="C1768" s="51">
        <v>4.74</v>
      </c>
      <c r="D1768" s="52">
        <v>17179.52</v>
      </c>
      <c r="E1768" s="51">
        <v>40</v>
      </c>
    </row>
    <row r="1769" spans="1:5" x14ac:dyDescent="0.25">
      <c r="A1769" s="51" t="s">
        <v>599</v>
      </c>
      <c r="B1769" s="51">
        <v>37.25</v>
      </c>
      <c r="C1769" s="51">
        <v>6.23</v>
      </c>
      <c r="D1769" s="52">
        <v>17253.43</v>
      </c>
      <c r="E1769" s="51">
        <v>47</v>
      </c>
    </row>
    <row r="1770" spans="1:5" x14ac:dyDescent="0.25">
      <c r="A1770" s="51" t="s">
        <v>598</v>
      </c>
      <c r="B1770" s="51">
        <v>23.56</v>
      </c>
      <c r="C1770" s="51">
        <v>5.45</v>
      </c>
      <c r="D1770" s="52">
        <v>17337.580000000002</v>
      </c>
      <c r="E1770" s="51">
        <v>59</v>
      </c>
    </row>
    <row r="1771" spans="1:5" x14ac:dyDescent="0.25">
      <c r="A1771" s="51" t="s">
        <v>597</v>
      </c>
      <c r="B1771" s="51">
        <v>15.84</v>
      </c>
      <c r="C1771" s="51">
        <v>10.34</v>
      </c>
      <c r="D1771" s="52">
        <v>17352.68</v>
      </c>
      <c r="E1771" s="51">
        <v>19</v>
      </c>
    </row>
    <row r="1772" spans="1:5" x14ac:dyDescent="0.25">
      <c r="A1772" s="51" t="s">
        <v>596</v>
      </c>
      <c r="B1772" s="51">
        <v>36.630000000000003</v>
      </c>
      <c r="C1772" s="51">
        <v>5.15</v>
      </c>
      <c r="D1772" s="52">
        <v>17361.77</v>
      </c>
      <c r="E1772" s="51">
        <v>30</v>
      </c>
    </row>
    <row r="1773" spans="1:5" x14ac:dyDescent="0.25">
      <c r="A1773" s="51" t="s">
        <v>595</v>
      </c>
      <c r="B1773" s="51">
        <v>16.47</v>
      </c>
      <c r="C1773" s="51">
        <v>11.72</v>
      </c>
      <c r="D1773" s="52">
        <v>17468.98</v>
      </c>
      <c r="E1773" s="51">
        <v>19</v>
      </c>
    </row>
    <row r="1774" spans="1:5" x14ac:dyDescent="0.25">
      <c r="A1774" s="51" t="s">
        <v>594</v>
      </c>
      <c r="B1774" s="51">
        <v>25.8</v>
      </c>
      <c r="C1774" s="51">
        <v>5.29</v>
      </c>
      <c r="D1774" s="52">
        <v>17479.53</v>
      </c>
      <c r="E1774" s="51">
        <v>52</v>
      </c>
    </row>
    <row r="1775" spans="1:5" x14ac:dyDescent="0.25">
      <c r="A1775" s="51" t="s">
        <v>593</v>
      </c>
      <c r="B1775" s="51">
        <v>23.6</v>
      </c>
      <c r="C1775" s="51">
        <v>4.33</v>
      </c>
      <c r="D1775" s="52">
        <v>17496.310000000001</v>
      </c>
      <c r="E1775" s="51">
        <v>32</v>
      </c>
    </row>
    <row r="1776" spans="1:5" x14ac:dyDescent="0.25">
      <c r="A1776" s="51" t="s">
        <v>592</v>
      </c>
      <c r="B1776" s="51">
        <v>32.11</v>
      </c>
      <c r="C1776" s="51">
        <v>6.24</v>
      </c>
      <c r="D1776" s="52">
        <v>17505.650000000001</v>
      </c>
      <c r="E1776" s="51">
        <v>57</v>
      </c>
    </row>
    <row r="1777" spans="1:5" x14ac:dyDescent="0.25">
      <c r="A1777" s="51" t="s">
        <v>591</v>
      </c>
      <c r="B1777" s="51">
        <v>30.114999999999998</v>
      </c>
      <c r="C1777" s="51">
        <v>11.61</v>
      </c>
      <c r="D1777" s="52">
        <v>17507.47</v>
      </c>
      <c r="E1777" s="51">
        <v>54</v>
      </c>
    </row>
    <row r="1778" spans="1:5" x14ac:dyDescent="0.25">
      <c r="A1778" s="51" t="s">
        <v>590</v>
      </c>
      <c r="B1778" s="51">
        <v>20.28</v>
      </c>
      <c r="C1778" s="51">
        <v>11.07</v>
      </c>
      <c r="D1778" s="52">
        <v>17556.88</v>
      </c>
      <c r="E1778" s="51">
        <v>59</v>
      </c>
    </row>
    <row r="1779" spans="1:5" x14ac:dyDescent="0.25">
      <c r="A1779" s="51" t="s">
        <v>589</v>
      </c>
      <c r="B1779" s="51">
        <v>20.234999999999999</v>
      </c>
      <c r="C1779" s="51">
        <v>5.19</v>
      </c>
      <c r="D1779" s="52">
        <v>17560.38</v>
      </c>
      <c r="E1779" s="51">
        <v>20</v>
      </c>
    </row>
    <row r="1780" spans="1:5" x14ac:dyDescent="0.25">
      <c r="A1780" s="51" t="s">
        <v>588</v>
      </c>
      <c r="B1780" s="51">
        <v>25.27</v>
      </c>
      <c r="C1780" s="51">
        <v>5.7</v>
      </c>
      <c r="D1780" s="52">
        <v>17584.72</v>
      </c>
      <c r="E1780" s="51">
        <v>52</v>
      </c>
    </row>
    <row r="1781" spans="1:5" x14ac:dyDescent="0.25">
      <c r="A1781" s="51" t="s">
        <v>587</v>
      </c>
      <c r="B1781" s="51">
        <v>24.24</v>
      </c>
      <c r="C1781" s="51">
        <v>6.15</v>
      </c>
      <c r="D1781" s="52">
        <v>17626.240000000002</v>
      </c>
      <c r="E1781" s="51">
        <v>32</v>
      </c>
    </row>
    <row r="1782" spans="1:5" x14ac:dyDescent="0.25">
      <c r="A1782" s="51" t="s">
        <v>586</v>
      </c>
      <c r="B1782" s="51">
        <v>35.75</v>
      </c>
      <c r="C1782" s="51">
        <v>5.07</v>
      </c>
      <c r="D1782" s="52">
        <v>17663.14</v>
      </c>
      <c r="E1782" s="51">
        <v>28</v>
      </c>
    </row>
    <row r="1783" spans="1:5" x14ac:dyDescent="0.25">
      <c r="A1783" s="51" t="s">
        <v>585</v>
      </c>
      <c r="B1783" s="51">
        <v>29.92</v>
      </c>
      <c r="C1783" s="51">
        <v>10.97</v>
      </c>
      <c r="D1783" s="52">
        <v>17748.509999999998</v>
      </c>
      <c r="E1783" s="51">
        <v>19</v>
      </c>
    </row>
    <row r="1784" spans="1:5" x14ac:dyDescent="0.25">
      <c r="A1784" s="51" t="s">
        <v>584</v>
      </c>
      <c r="B1784" s="51">
        <v>26.2</v>
      </c>
      <c r="C1784" s="51">
        <v>10.93</v>
      </c>
      <c r="D1784" s="52">
        <v>17777.73</v>
      </c>
      <c r="E1784" s="51">
        <v>56</v>
      </c>
    </row>
    <row r="1785" spans="1:5" x14ac:dyDescent="0.25">
      <c r="A1785" s="51" t="s">
        <v>583</v>
      </c>
      <c r="B1785" s="51">
        <v>26.695</v>
      </c>
      <c r="C1785" s="51">
        <v>4.21</v>
      </c>
      <c r="D1785" s="52">
        <v>17779.939999999999</v>
      </c>
      <c r="E1785" s="51">
        <v>43</v>
      </c>
    </row>
    <row r="1786" spans="1:5" x14ac:dyDescent="0.25">
      <c r="A1786" s="51" t="s">
        <v>582</v>
      </c>
      <c r="B1786" s="51">
        <v>23.16</v>
      </c>
      <c r="C1786" s="51">
        <v>5.5</v>
      </c>
      <c r="D1786" s="52">
        <v>17832.599999999999</v>
      </c>
      <c r="E1786" s="51">
        <v>59</v>
      </c>
    </row>
    <row r="1787" spans="1:5" x14ac:dyDescent="0.25">
      <c r="A1787" s="51" t="s">
        <v>581</v>
      </c>
      <c r="B1787" s="51">
        <v>32.585000000000001</v>
      </c>
      <c r="C1787" s="51">
        <v>4.93</v>
      </c>
      <c r="D1787" s="52">
        <v>17862.919999999998</v>
      </c>
      <c r="E1787" s="51">
        <v>46</v>
      </c>
    </row>
    <row r="1788" spans="1:5" x14ac:dyDescent="0.25">
      <c r="A1788" s="51" t="s">
        <v>580</v>
      </c>
      <c r="B1788" s="51">
        <v>33.97</v>
      </c>
      <c r="C1788" s="51">
        <v>5.6</v>
      </c>
      <c r="D1788" s="52">
        <v>17878.900000000001</v>
      </c>
      <c r="E1788" s="51">
        <v>25</v>
      </c>
    </row>
    <row r="1789" spans="1:5" x14ac:dyDescent="0.25">
      <c r="A1789" s="51" t="s">
        <v>579</v>
      </c>
      <c r="B1789" s="51">
        <v>16.57</v>
      </c>
      <c r="C1789" s="51">
        <v>9.99</v>
      </c>
      <c r="D1789" s="52">
        <v>17882.669999999998</v>
      </c>
      <c r="E1789" s="51">
        <v>43</v>
      </c>
    </row>
    <row r="1790" spans="1:5" x14ac:dyDescent="0.25">
      <c r="A1790" s="51" t="s">
        <v>578</v>
      </c>
      <c r="B1790" s="51">
        <v>17.55</v>
      </c>
      <c r="C1790" s="51">
        <v>5.93</v>
      </c>
      <c r="D1790" s="52">
        <v>17904.53</v>
      </c>
      <c r="E1790" s="51">
        <v>33</v>
      </c>
    </row>
    <row r="1791" spans="1:5" x14ac:dyDescent="0.25">
      <c r="A1791" s="51" t="s">
        <v>577</v>
      </c>
      <c r="B1791" s="51">
        <v>29.41</v>
      </c>
      <c r="C1791" s="51">
        <v>6.29</v>
      </c>
      <c r="D1791" s="52">
        <v>17929.3</v>
      </c>
      <c r="E1791" s="51">
        <v>45</v>
      </c>
    </row>
    <row r="1792" spans="1:5" x14ac:dyDescent="0.25">
      <c r="A1792" s="51" t="s">
        <v>576</v>
      </c>
      <c r="B1792" s="51">
        <v>17.91</v>
      </c>
      <c r="C1792" s="51">
        <v>5.65</v>
      </c>
      <c r="D1792" s="52">
        <v>17942.11</v>
      </c>
      <c r="E1792" s="51">
        <v>21</v>
      </c>
    </row>
    <row r="1793" spans="1:5" x14ac:dyDescent="0.25">
      <c r="A1793" s="51" t="s">
        <v>575</v>
      </c>
      <c r="B1793" s="51">
        <v>31.57</v>
      </c>
      <c r="C1793" s="51">
        <v>6.15</v>
      </c>
      <c r="D1793" s="52">
        <v>18031.16</v>
      </c>
      <c r="E1793" s="51">
        <v>47</v>
      </c>
    </row>
    <row r="1794" spans="1:5" x14ac:dyDescent="0.25">
      <c r="A1794" s="51" t="s">
        <v>574</v>
      </c>
      <c r="B1794" s="51">
        <v>33.18</v>
      </c>
      <c r="C1794" s="51">
        <v>5.22</v>
      </c>
      <c r="D1794" s="52">
        <v>18031.189999999999</v>
      </c>
      <c r="E1794" s="51">
        <v>57</v>
      </c>
    </row>
    <row r="1795" spans="1:5" x14ac:dyDescent="0.25">
      <c r="A1795" s="51" t="s">
        <v>573</v>
      </c>
      <c r="B1795" s="51">
        <v>37</v>
      </c>
      <c r="C1795" s="51">
        <v>11.66</v>
      </c>
      <c r="D1795" s="52">
        <v>18033.97</v>
      </c>
      <c r="E1795" s="51">
        <v>23</v>
      </c>
    </row>
    <row r="1796" spans="1:5" x14ac:dyDescent="0.25">
      <c r="A1796" s="51" t="s">
        <v>572</v>
      </c>
      <c r="B1796" s="51">
        <v>18.905000000000001</v>
      </c>
      <c r="C1796" s="51">
        <v>4.91</v>
      </c>
      <c r="D1796" s="52">
        <v>18157.88</v>
      </c>
      <c r="E1796" s="51">
        <v>29</v>
      </c>
    </row>
    <row r="1797" spans="1:5" x14ac:dyDescent="0.25">
      <c r="A1797" s="51" t="s">
        <v>571</v>
      </c>
      <c r="B1797" s="51">
        <v>20.03</v>
      </c>
      <c r="C1797" s="51">
        <v>9.25</v>
      </c>
      <c r="D1797" s="52">
        <v>18208.34</v>
      </c>
      <c r="E1797" s="51">
        <v>59</v>
      </c>
    </row>
    <row r="1798" spans="1:5" x14ac:dyDescent="0.25">
      <c r="A1798" s="51" t="s">
        <v>570</v>
      </c>
      <c r="B1798" s="51">
        <v>16.7</v>
      </c>
      <c r="C1798" s="51">
        <v>11.48</v>
      </c>
      <c r="D1798" s="52">
        <v>18218.16</v>
      </c>
      <c r="E1798" s="51">
        <v>25</v>
      </c>
    </row>
    <row r="1799" spans="1:5" x14ac:dyDescent="0.25">
      <c r="A1799" s="51" t="s">
        <v>569</v>
      </c>
      <c r="B1799" s="51">
        <v>39.82</v>
      </c>
      <c r="C1799" s="51">
        <v>6.06</v>
      </c>
      <c r="D1799" s="52">
        <v>18223.45</v>
      </c>
      <c r="E1799" s="51">
        <v>18</v>
      </c>
    </row>
    <row r="1800" spans="1:5" x14ac:dyDescent="0.25">
      <c r="A1800" s="51" t="s">
        <v>568</v>
      </c>
      <c r="B1800" s="51">
        <v>22.04</v>
      </c>
      <c r="C1800" s="51">
        <v>5.86</v>
      </c>
      <c r="D1800" s="52">
        <v>18246.5</v>
      </c>
      <c r="E1800" s="51">
        <v>27</v>
      </c>
    </row>
    <row r="1801" spans="1:5" x14ac:dyDescent="0.25">
      <c r="A1801" s="51" t="s">
        <v>567</v>
      </c>
      <c r="B1801" s="51">
        <v>28.27</v>
      </c>
      <c r="C1801" s="51">
        <v>5.33</v>
      </c>
      <c r="D1801" s="52">
        <v>18259.22</v>
      </c>
      <c r="E1801" s="51">
        <v>30</v>
      </c>
    </row>
    <row r="1802" spans="1:5" x14ac:dyDescent="0.25">
      <c r="A1802" s="51" t="s">
        <v>566</v>
      </c>
      <c r="B1802" s="51">
        <v>18.5</v>
      </c>
      <c r="C1802" s="51">
        <v>5.33</v>
      </c>
      <c r="D1802" s="52">
        <v>18310.740000000002</v>
      </c>
      <c r="E1802" s="51">
        <v>27</v>
      </c>
    </row>
    <row r="1803" spans="1:5" x14ac:dyDescent="0.25">
      <c r="A1803" s="51" t="s">
        <v>565</v>
      </c>
      <c r="B1803" s="51">
        <v>38.6</v>
      </c>
      <c r="C1803" s="51">
        <v>6.02</v>
      </c>
      <c r="D1803" s="52">
        <v>18328.240000000002</v>
      </c>
      <c r="E1803" s="51">
        <v>23</v>
      </c>
    </row>
    <row r="1804" spans="1:5" x14ac:dyDescent="0.25">
      <c r="A1804" s="51" t="s">
        <v>564</v>
      </c>
      <c r="B1804" s="51">
        <v>43.12</v>
      </c>
      <c r="C1804" s="51">
        <v>6.25</v>
      </c>
      <c r="D1804" s="52">
        <v>18443.11</v>
      </c>
      <c r="E1804" s="51">
        <v>58</v>
      </c>
    </row>
    <row r="1805" spans="1:5" x14ac:dyDescent="0.25">
      <c r="A1805" s="51" t="s">
        <v>563</v>
      </c>
      <c r="B1805" s="51">
        <v>30.5</v>
      </c>
      <c r="C1805" s="51">
        <v>4.8099999999999996</v>
      </c>
      <c r="D1805" s="52">
        <v>18608.259999999998</v>
      </c>
      <c r="E1805" s="51">
        <v>36</v>
      </c>
    </row>
    <row r="1806" spans="1:5" x14ac:dyDescent="0.25">
      <c r="A1806" s="51" t="s">
        <v>562</v>
      </c>
      <c r="B1806" s="51">
        <v>27.61</v>
      </c>
      <c r="C1806" s="51">
        <v>4.5999999999999996</v>
      </c>
      <c r="D1806" s="52">
        <v>18648.419999999998</v>
      </c>
      <c r="E1806" s="51">
        <v>24</v>
      </c>
    </row>
    <row r="1807" spans="1:5" x14ac:dyDescent="0.25">
      <c r="A1807" s="51" t="s">
        <v>561</v>
      </c>
      <c r="B1807" s="51">
        <v>27.1</v>
      </c>
      <c r="C1807" s="51">
        <v>5.08</v>
      </c>
      <c r="D1807" s="52">
        <v>18682.740000000002</v>
      </c>
      <c r="E1807" s="51">
        <v>52</v>
      </c>
    </row>
    <row r="1808" spans="1:5" x14ac:dyDescent="0.25">
      <c r="A1808" s="51" t="s">
        <v>560</v>
      </c>
      <c r="B1808" s="51">
        <v>35.93</v>
      </c>
      <c r="C1808" s="51">
        <v>5.43</v>
      </c>
      <c r="D1808" s="52">
        <v>18694.689999999999</v>
      </c>
      <c r="E1808" s="51">
        <v>55</v>
      </c>
    </row>
    <row r="1809" spans="1:5" x14ac:dyDescent="0.25">
      <c r="A1809" s="51" t="s">
        <v>559</v>
      </c>
      <c r="B1809" s="51">
        <v>32.68</v>
      </c>
      <c r="C1809" s="51">
        <v>5.44</v>
      </c>
      <c r="D1809" s="52">
        <v>18765.88</v>
      </c>
      <c r="E1809" s="51">
        <v>30</v>
      </c>
    </row>
    <row r="1810" spans="1:5" x14ac:dyDescent="0.25">
      <c r="A1810" s="51" t="s">
        <v>558</v>
      </c>
      <c r="B1810" s="51">
        <v>20.74</v>
      </c>
      <c r="C1810" s="51">
        <v>11.69</v>
      </c>
      <c r="D1810" s="52">
        <v>18767.740000000002</v>
      </c>
      <c r="E1810" s="51">
        <v>43</v>
      </c>
    </row>
    <row r="1811" spans="1:5" x14ac:dyDescent="0.25">
      <c r="A1811" s="51" t="s">
        <v>557</v>
      </c>
      <c r="B1811" s="51">
        <v>15.57</v>
      </c>
      <c r="C1811" s="51">
        <v>6.07</v>
      </c>
      <c r="D1811" s="52">
        <v>18804.75</v>
      </c>
      <c r="E1811" s="51">
        <v>27</v>
      </c>
    </row>
    <row r="1812" spans="1:5" x14ac:dyDescent="0.25">
      <c r="A1812" s="51" t="s">
        <v>556</v>
      </c>
      <c r="B1812" s="51">
        <v>23.844999999999999</v>
      </c>
      <c r="C1812" s="51">
        <v>4.3600000000000003</v>
      </c>
      <c r="D1812" s="52">
        <v>18806.150000000001</v>
      </c>
      <c r="E1812" s="51">
        <v>43</v>
      </c>
    </row>
    <row r="1813" spans="1:5" x14ac:dyDescent="0.25">
      <c r="A1813" s="51" t="s">
        <v>555</v>
      </c>
      <c r="B1813" s="51">
        <v>22.895</v>
      </c>
      <c r="C1813" s="51">
        <v>5.24</v>
      </c>
      <c r="D1813" s="52">
        <v>18815.53</v>
      </c>
      <c r="E1813" s="51">
        <v>60</v>
      </c>
    </row>
    <row r="1814" spans="1:5" x14ac:dyDescent="0.25">
      <c r="A1814" s="51" t="s">
        <v>554</v>
      </c>
      <c r="B1814" s="51">
        <v>21.945</v>
      </c>
      <c r="C1814" s="51">
        <v>5.37</v>
      </c>
      <c r="D1814" s="52">
        <v>18838.7</v>
      </c>
      <c r="E1814" s="51">
        <v>19</v>
      </c>
    </row>
    <row r="1815" spans="1:5" x14ac:dyDescent="0.25">
      <c r="A1815" s="51" t="s">
        <v>553</v>
      </c>
      <c r="B1815" s="51">
        <v>19.47</v>
      </c>
      <c r="C1815" s="51">
        <v>6.6</v>
      </c>
      <c r="D1815" s="52">
        <v>18883.330000000002</v>
      </c>
      <c r="E1815" s="51">
        <v>59</v>
      </c>
    </row>
    <row r="1816" spans="1:5" x14ac:dyDescent="0.25">
      <c r="A1816" s="51" t="s">
        <v>552</v>
      </c>
      <c r="B1816" s="51">
        <v>15.61</v>
      </c>
      <c r="C1816" s="51">
        <v>5.77</v>
      </c>
      <c r="D1816" s="52">
        <v>18903.490000000002</v>
      </c>
      <c r="E1816" s="51">
        <v>27</v>
      </c>
    </row>
    <row r="1817" spans="1:5" x14ac:dyDescent="0.25">
      <c r="A1817" s="51" t="s">
        <v>551</v>
      </c>
      <c r="B1817" s="51">
        <v>28.6</v>
      </c>
      <c r="C1817" s="51">
        <v>6.08</v>
      </c>
      <c r="D1817" s="52">
        <v>18932.810000000001</v>
      </c>
      <c r="E1817" s="51">
        <v>53</v>
      </c>
    </row>
    <row r="1818" spans="1:5" x14ac:dyDescent="0.25">
      <c r="A1818" s="51" t="s">
        <v>550</v>
      </c>
      <c r="B1818" s="51">
        <v>46.53</v>
      </c>
      <c r="C1818" s="51">
        <v>4.16</v>
      </c>
      <c r="D1818" s="52">
        <v>18954.560000000001</v>
      </c>
      <c r="E1818" s="51">
        <v>59</v>
      </c>
    </row>
    <row r="1819" spans="1:5" x14ac:dyDescent="0.25">
      <c r="A1819" s="51" t="s">
        <v>549</v>
      </c>
      <c r="B1819" s="51">
        <v>34.99</v>
      </c>
      <c r="C1819" s="51">
        <v>5.0999999999999996</v>
      </c>
      <c r="D1819" s="52">
        <v>18955.22</v>
      </c>
      <c r="E1819" s="51">
        <v>24</v>
      </c>
    </row>
    <row r="1820" spans="1:5" x14ac:dyDescent="0.25">
      <c r="A1820" s="51" t="s">
        <v>548</v>
      </c>
      <c r="B1820" s="51">
        <v>17.05</v>
      </c>
      <c r="C1820" s="51">
        <v>5.3</v>
      </c>
      <c r="D1820" s="52">
        <v>18963.169999999998</v>
      </c>
      <c r="E1820" s="51">
        <v>30</v>
      </c>
    </row>
    <row r="1821" spans="1:5" x14ac:dyDescent="0.25">
      <c r="A1821" s="51" t="s">
        <v>547</v>
      </c>
      <c r="B1821" s="51">
        <v>37.18</v>
      </c>
      <c r="C1821" s="51">
        <v>4.9000000000000004</v>
      </c>
      <c r="D1821" s="52">
        <v>18972.5</v>
      </c>
      <c r="E1821" s="51">
        <v>34</v>
      </c>
    </row>
    <row r="1822" spans="1:5" x14ac:dyDescent="0.25">
      <c r="A1822" s="51" t="s">
        <v>546</v>
      </c>
      <c r="B1822" s="51">
        <v>35.200000000000003</v>
      </c>
      <c r="C1822" s="51">
        <v>5.55</v>
      </c>
      <c r="D1822" s="52">
        <v>19023.259999999998</v>
      </c>
      <c r="E1822" s="51">
        <v>39</v>
      </c>
    </row>
    <row r="1823" spans="1:5" x14ac:dyDescent="0.25">
      <c r="A1823" s="51" t="s">
        <v>545</v>
      </c>
      <c r="B1823" s="51">
        <v>37.335000000000001</v>
      </c>
      <c r="C1823" s="51">
        <v>4.95</v>
      </c>
      <c r="D1823" s="52">
        <v>19040.88</v>
      </c>
      <c r="E1823" s="51">
        <v>34</v>
      </c>
    </row>
    <row r="1824" spans="1:5" x14ac:dyDescent="0.25">
      <c r="A1824" s="51" t="s">
        <v>544</v>
      </c>
      <c r="B1824" s="51">
        <v>27.265000000000001</v>
      </c>
      <c r="C1824" s="51">
        <v>6.46</v>
      </c>
      <c r="D1824" s="52">
        <v>19107.78</v>
      </c>
      <c r="E1824" s="51">
        <v>29</v>
      </c>
    </row>
    <row r="1825" spans="1:5" x14ac:dyDescent="0.25">
      <c r="A1825" s="51" t="s">
        <v>543</v>
      </c>
      <c r="B1825" s="51">
        <v>30.8</v>
      </c>
      <c r="C1825" s="51">
        <v>4.9000000000000004</v>
      </c>
      <c r="D1825" s="52">
        <v>19144.580000000002</v>
      </c>
      <c r="E1825" s="51">
        <v>43</v>
      </c>
    </row>
    <row r="1826" spans="1:5" x14ac:dyDescent="0.25">
      <c r="A1826" s="51" t="s">
        <v>542</v>
      </c>
      <c r="B1826" s="51">
        <v>30.21</v>
      </c>
      <c r="C1826" s="51">
        <v>5.21</v>
      </c>
      <c r="D1826" s="52">
        <v>19199.939999999999</v>
      </c>
      <c r="E1826" s="51">
        <v>31</v>
      </c>
    </row>
    <row r="1827" spans="1:5" x14ac:dyDescent="0.25">
      <c r="A1827" s="51" t="s">
        <v>541</v>
      </c>
      <c r="B1827" s="51">
        <v>35.340000000000003</v>
      </c>
      <c r="C1827" s="51">
        <v>4.13</v>
      </c>
      <c r="D1827" s="52">
        <v>19214.71</v>
      </c>
      <c r="E1827" s="51">
        <v>37</v>
      </c>
    </row>
    <row r="1828" spans="1:5" x14ac:dyDescent="0.25">
      <c r="A1828" s="51" t="s">
        <v>540</v>
      </c>
      <c r="B1828" s="51">
        <v>26.695</v>
      </c>
      <c r="C1828" s="51">
        <v>5.28</v>
      </c>
      <c r="D1828" s="52">
        <v>19259.96</v>
      </c>
      <c r="E1828" s="51">
        <v>55</v>
      </c>
    </row>
    <row r="1829" spans="1:5" x14ac:dyDescent="0.25">
      <c r="A1829" s="51" t="s">
        <v>539</v>
      </c>
      <c r="B1829" s="51">
        <v>29.355</v>
      </c>
      <c r="C1829" s="51">
        <v>4.68</v>
      </c>
      <c r="D1829" s="52">
        <v>19321.060000000001</v>
      </c>
      <c r="E1829" s="51">
        <v>56</v>
      </c>
    </row>
    <row r="1830" spans="1:5" x14ac:dyDescent="0.25">
      <c r="A1830" s="51" t="s">
        <v>538</v>
      </c>
      <c r="B1830" s="51">
        <v>29.59</v>
      </c>
      <c r="C1830" s="51">
        <v>4.0599999999999996</v>
      </c>
      <c r="D1830" s="52">
        <v>19350.37</v>
      </c>
      <c r="E1830" s="51">
        <v>31</v>
      </c>
    </row>
    <row r="1831" spans="1:5" x14ac:dyDescent="0.25">
      <c r="A1831" s="51" t="s">
        <v>537</v>
      </c>
      <c r="B1831" s="51">
        <v>31.35</v>
      </c>
      <c r="C1831" s="51">
        <v>4.2</v>
      </c>
      <c r="D1831" s="52">
        <v>19362</v>
      </c>
      <c r="E1831" s="51">
        <v>35</v>
      </c>
    </row>
    <row r="1832" spans="1:5" x14ac:dyDescent="0.25">
      <c r="A1832" s="51" t="s">
        <v>536</v>
      </c>
      <c r="B1832" s="51">
        <v>20.52</v>
      </c>
      <c r="C1832" s="51">
        <v>4.83</v>
      </c>
      <c r="D1832" s="52">
        <v>19442.349999999999</v>
      </c>
      <c r="E1832" s="51">
        <v>29</v>
      </c>
    </row>
    <row r="1833" spans="1:5" x14ac:dyDescent="0.25">
      <c r="A1833" s="51" t="s">
        <v>535</v>
      </c>
      <c r="B1833" s="51">
        <v>42.9</v>
      </c>
      <c r="C1833" s="51">
        <v>4.87</v>
      </c>
      <c r="D1833" s="52">
        <v>19444.27</v>
      </c>
      <c r="E1833" s="51">
        <v>40</v>
      </c>
    </row>
    <row r="1834" spans="1:5" x14ac:dyDescent="0.25">
      <c r="A1834" s="51" t="s">
        <v>534</v>
      </c>
      <c r="B1834" s="51">
        <v>24.6</v>
      </c>
      <c r="C1834" s="51">
        <v>5.86</v>
      </c>
      <c r="D1834" s="52">
        <v>19496.72</v>
      </c>
      <c r="E1834" s="51">
        <v>35</v>
      </c>
    </row>
    <row r="1835" spans="1:5" x14ac:dyDescent="0.25">
      <c r="A1835" s="51" t="s">
        <v>533</v>
      </c>
      <c r="B1835" s="51">
        <v>28.405000000000001</v>
      </c>
      <c r="C1835" s="51">
        <v>4.12</v>
      </c>
      <c r="D1835" s="52">
        <v>19515.54</v>
      </c>
      <c r="E1835" s="51">
        <v>42</v>
      </c>
    </row>
    <row r="1836" spans="1:5" x14ac:dyDescent="0.25">
      <c r="A1836" s="51" t="s">
        <v>532</v>
      </c>
      <c r="B1836" s="51">
        <v>34.674999999999997</v>
      </c>
      <c r="C1836" s="51">
        <v>5.71</v>
      </c>
      <c r="D1836" s="52">
        <v>19521.97</v>
      </c>
      <c r="E1836" s="51">
        <v>30</v>
      </c>
    </row>
    <row r="1837" spans="1:5" x14ac:dyDescent="0.25">
      <c r="A1837" s="51" t="s">
        <v>531</v>
      </c>
      <c r="B1837" s="51">
        <v>18.850000000000001</v>
      </c>
      <c r="C1837" s="51">
        <v>6.03</v>
      </c>
      <c r="D1837" s="52">
        <v>19539.240000000002</v>
      </c>
      <c r="E1837" s="51">
        <v>37</v>
      </c>
    </row>
    <row r="1838" spans="1:5" x14ac:dyDescent="0.25">
      <c r="A1838" s="51" t="s">
        <v>529</v>
      </c>
      <c r="B1838" s="51">
        <v>34.130000000000003</v>
      </c>
      <c r="C1838" s="51">
        <v>5.65</v>
      </c>
      <c r="D1838" s="52">
        <v>19551.34</v>
      </c>
      <c r="E1838" s="51">
        <v>59</v>
      </c>
    </row>
    <row r="1839" spans="1:5" x14ac:dyDescent="0.25">
      <c r="A1839" s="51" t="s">
        <v>528</v>
      </c>
      <c r="B1839" s="51">
        <v>17.34</v>
      </c>
      <c r="C1839" s="51">
        <v>5.05</v>
      </c>
      <c r="D1839" s="52">
        <v>19594.810000000001</v>
      </c>
      <c r="E1839" s="51">
        <v>44</v>
      </c>
    </row>
    <row r="1840" spans="1:5" x14ac:dyDescent="0.25">
      <c r="A1840" s="51" t="s">
        <v>527</v>
      </c>
      <c r="B1840" s="51">
        <v>17.440000000000001</v>
      </c>
      <c r="C1840" s="51">
        <v>6.26</v>
      </c>
      <c r="D1840" s="52">
        <v>19673.34</v>
      </c>
      <c r="E1840" s="51">
        <v>28</v>
      </c>
    </row>
    <row r="1841" spans="1:5" x14ac:dyDescent="0.25">
      <c r="A1841" s="51" t="s">
        <v>526</v>
      </c>
      <c r="B1841" s="51">
        <v>33.659999999999997</v>
      </c>
      <c r="C1841" s="51">
        <v>4.08</v>
      </c>
      <c r="D1841" s="52">
        <v>19719.689999999999</v>
      </c>
      <c r="E1841" s="51">
        <v>32</v>
      </c>
    </row>
    <row r="1842" spans="1:5" x14ac:dyDescent="0.25">
      <c r="A1842" s="51" t="s">
        <v>525</v>
      </c>
      <c r="B1842" s="51">
        <v>21.375</v>
      </c>
      <c r="C1842" s="51">
        <v>6.19</v>
      </c>
      <c r="D1842" s="52">
        <v>19749.38</v>
      </c>
      <c r="E1842" s="51">
        <v>50</v>
      </c>
    </row>
    <row r="1843" spans="1:5" x14ac:dyDescent="0.25">
      <c r="A1843" s="51" t="s">
        <v>524</v>
      </c>
      <c r="B1843" s="51">
        <v>27.14</v>
      </c>
      <c r="C1843" s="51">
        <v>6.01</v>
      </c>
      <c r="D1843" s="52">
        <v>19798.05</v>
      </c>
      <c r="E1843" s="51">
        <v>43</v>
      </c>
    </row>
    <row r="1844" spans="1:5" x14ac:dyDescent="0.25">
      <c r="A1844" s="51" t="s">
        <v>523</v>
      </c>
      <c r="B1844" s="51">
        <v>35.78</v>
      </c>
      <c r="C1844" s="51">
        <v>6.07</v>
      </c>
      <c r="D1844" s="52">
        <v>19933.46</v>
      </c>
      <c r="E1844" s="51">
        <v>25</v>
      </c>
    </row>
    <row r="1845" spans="1:5" x14ac:dyDescent="0.25">
      <c r="A1845" s="51" t="s">
        <v>522</v>
      </c>
      <c r="B1845" s="51">
        <v>34.96</v>
      </c>
      <c r="C1845" s="51">
        <v>5.63</v>
      </c>
      <c r="D1845" s="52">
        <v>19964.75</v>
      </c>
      <c r="E1845" s="51">
        <v>42</v>
      </c>
    </row>
    <row r="1846" spans="1:5" x14ac:dyDescent="0.25">
      <c r="A1846" s="51" t="s">
        <v>521</v>
      </c>
      <c r="B1846" s="51">
        <v>38.39</v>
      </c>
      <c r="C1846" s="51">
        <v>6.05</v>
      </c>
      <c r="D1846" s="52">
        <v>19995.29</v>
      </c>
      <c r="E1846" s="51">
        <v>56</v>
      </c>
    </row>
    <row r="1847" spans="1:5" x14ac:dyDescent="0.25">
      <c r="A1847" s="51" t="s">
        <v>520</v>
      </c>
      <c r="B1847" s="51">
        <v>33.82</v>
      </c>
      <c r="C1847" s="51">
        <v>4.6500000000000004</v>
      </c>
      <c r="D1847" s="52">
        <v>20009.63</v>
      </c>
      <c r="E1847" s="51">
        <v>34</v>
      </c>
    </row>
    <row r="1848" spans="1:5" x14ac:dyDescent="0.25">
      <c r="A1848" s="51" t="s">
        <v>519</v>
      </c>
      <c r="B1848" s="51">
        <v>27.835000000000001</v>
      </c>
      <c r="C1848" s="51">
        <v>5.37</v>
      </c>
      <c r="D1848" s="52">
        <v>20149.32</v>
      </c>
      <c r="E1848" s="51">
        <v>39</v>
      </c>
    </row>
    <row r="1849" spans="1:5" x14ac:dyDescent="0.25">
      <c r="A1849" s="51" t="s">
        <v>518</v>
      </c>
      <c r="B1849" s="51">
        <v>33</v>
      </c>
      <c r="C1849" s="51">
        <v>5.39</v>
      </c>
      <c r="D1849" s="52">
        <v>20167.34</v>
      </c>
      <c r="E1849" s="51">
        <v>20</v>
      </c>
    </row>
    <row r="1850" spans="1:5" x14ac:dyDescent="0.25">
      <c r="A1850" s="51" t="s">
        <v>517</v>
      </c>
      <c r="B1850" s="51">
        <v>26.885000000000002</v>
      </c>
      <c r="C1850" s="51">
        <v>5.86</v>
      </c>
      <c r="D1850" s="52">
        <v>20177.669999999998</v>
      </c>
      <c r="E1850" s="51">
        <v>29</v>
      </c>
    </row>
    <row r="1851" spans="1:5" x14ac:dyDescent="0.25">
      <c r="A1851" s="51" t="s">
        <v>516</v>
      </c>
      <c r="B1851" s="51">
        <v>29.26</v>
      </c>
      <c r="C1851" s="51">
        <v>4.4400000000000004</v>
      </c>
      <c r="D1851" s="52">
        <v>20234.849999999999</v>
      </c>
      <c r="E1851" s="51">
        <v>35</v>
      </c>
    </row>
    <row r="1852" spans="1:5" x14ac:dyDescent="0.25">
      <c r="A1852" s="51" t="s">
        <v>515</v>
      </c>
      <c r="B1852" s="51">
        <v>26.98</v>
      </c>
      <c r="C1852" s="51">
        <v>4.41</v>
      </c>
      <c r="D1852" s="52">
        <v>20253.84</v>
      </c>
      <c r="E1852" s="51">
        <v>56</v>
      </c>
    </row>
    <row r="1853" spans="1:5" x14ac:dyDescent="0.25">
      <c r="A1853" s="51" t="s">
        <v>514</v>
      </c>
      <c r="B1853" s="51">
        <v>32.11</v>
      </c>
      <c r="C1853" s="51">
        <v>5.19</v>
      </c>
      <c r="D1853" s="52">
        <v>20277.810000000001</v>
      </c>
      <c r="E1853" s="51">
        <v>29</v>
      </c>
    </row>
    <row r="1854" spans="1:5" x14ac:dyDescent="0.25">
      <c r="A1854" s="51" t="s">
        <v>513</v>
      </c>
      <c r="B1854" s="51">
        <v>31.73</v>
      </c>
      <c r="C1854" s="51">
        <v>5.16</v>
      </c>
      <c r="D1854" s="52">
        <v>20296.86</v>
      </c>
      <c r="E1854" s="51">
        <v>37</v>
      </c>
    </row>
    <row r="1855" spans="1:5" x14ac:dyDescent="0.25">
      <c r="A1855" s="51" t="s">
        <v>512</v>
      </c>
      <c r="B1855" s="51">
        <v>22.515000000000001</v>
      </c>
      <c r="C1855" s="51">
        <v>4.24</v>
      </c>
      <c r="D1855" s="52">
        <v>20354.5</v>
      </c>
      <c r="E1855" s="51">
        <v>60</v>
      </c>
    </row>
    <row r="1856" spans="1:5" x14ac:dyDescent="0.25">
      <c r="A1856" s="51" t="s">
        <v>510</v>
      </c>
      <c r="B1856" s="51">
        <v>25.9</v>
      </c>
      <c r="C1856" s="51">
        <v>5.45</v>
      </c>
      <c r="D1856" s="52">
        <v>20420.599999999999</v>
      </c>
      <c r="E1856" s="51">
        <v>37</v>
      </c>
    </row>
    <row r="1857" spans="1:5" x14ac:dyDescent="0.25">
      <c r="A1857" s="51" t="s">
        <v>509</v>
      </c>
      <c r="B1857" s="51">
        <v>27.72</v>
      </c>
      <c r="C1857" s="51">
        <v>5.03</v>
      </c>
      <c r="D1857" s="52">
        <v>20446.849999999999</v>
      </c>
      <c r="E1857" s="51">
        <v>60</v>
      </c>
    </row>
    <row r="1858" spans="1:5" x14ac:dyDescent="0.25">
      <c r="A1858" s="51" t="s">
        <v>508</v>
      </c>
      <c r="B1858" s="51">
        <v>31.5</v>
      </c>
      <c r="C1858" s="51">
        <v>9.6199999999999992</v>
      </c>
      <c r="D1858" s="52">
        <v>20463</v>
      </c>
      <c r="E1858" s="51">
        <v>53</v>
      </c>
    </row>
    <row r="1859" spans="1:5" x14ac:dyDescent="0.25">
      <c r="A1859" s="51" t="s">
        <v>507</v>
      </c>
      <c r="B1859" s="51">
        <v>29.7</v>
      </c>
      <c r="C1859" s="51">
        <v>6.77</v>
      </c>
      <c r="D1859" s="52">
        <v>20568.32</v>
      </c>
      <c r="E1859" s="51">
        <v>56</v>
      </c>
    </row>
    <row r="1860" spans="1:5" x14ac:dyDescent="0.25">
      <c r="A1860" s="51" t="s">
        <v>506</v>
      </c>
      <c r="B1860" s="51">
        <v>21.26</v>
      </c>
      <c r="C1860" s="51">
        <v>5.36</v>
      </c>
      <c r="D1860" s="52">
        <v>20630.28</v>
      </c>
      <c r="E1860" s="51">
        <v>55</v>
      </c>
    </row>
    <row r="1861" spans="1:5" x14ac:dyDescent="0.25">
      <c r="A1861" s="51" t="s">
        <v>505</v>
      </c>
      <c r="B1861" s="51">
        <v>17.09</v>
      </c>
      <c r="C1861" s="51">
        <v>5.69</v>
      </c>
      <c r="D1861" s="52">
        <v>20709.02</v>
      </c>
      <c r="E1861" s="51">
        <v>57</v>
      </c>
    </row>
    <row r="1862" spans="1:5" x14ac:dyDescent="0.25">
      <c r="A1862" s="51" t="s">
        <v>504</v>
      </c>
      <c r="B1862" s="51">
        <v>24.3</v>
      </c>
      <c r="C1862" s="51">
        <v>4.9000000000000004</v>
      </c>
      <c r="D1862" s="52">
        <v>20745.990000000002</v>
      </c>
      <c r="E1862" s="51">
        <v>30</v>
      </c>
    </row>
    <row r="1863" spans="1:5" x14ac:dyDescent="0.25">
      <c r="A1863" s="51" t="s">
        <v>503</v>
      </c>
      <c r="B1863" s="51">
        <v>29.734999999999999</v>
      </c>
      <c r="C1863" s="51">
        <v>5.78</v>
      </c>
      <c r="D1863" s="52">
        <v>20773.63</v>
      </c>
      <c r="E1863" s="51">
        <v>36</v>
      </c>
    </row>
    <row r="1864" spans="1:5" x14ac:dyDescent="0.25">
      <c r="A1864" s="51" t="s">
        <v>502</v>
      </c>
      <c r="B1864" s="51">
        <v>29.26</v>
      </c>
      <c r="C1864" s="51">
        <v>4.7</v>
      </c>
      <c r="D1864" s="52">
        <v>20781.490000000002</v>
      </c>
      <c r="E1864" s="51">
        <v>55</v>
      </c>
    </row>
    <row r="1865" spans="1:5" x14ac:dyDescent="0.25">
      <c r="A1865" s="51" t="s">
        <v>501</v>
      </c>
      <c r="B1865" s="51">
        <v>33</v>
      </c>
      <c r="C1865" s="51">
        <v>6.28</v>
      </c>
      <c r="D1865" s="52">
        <v>20878.78</v>
      </c>
      <c r="E1865" s="51">
        <v>47</v>
      </c>
    </row>
    <row r="1866" spans="1:5" x14ac:dyDescent="0.25">
      <c r="A1866" s="51" t="s">
        <v>500</v>
      </c>
      <c r="B1866" s="51">
        <v>31.065000000000001</v>
      </c>
      <c r="C1866" s="51">
        <v>4.2300000000000004</v>
      </c>
      <c r="D1866" s="52">
        <v>20893.060000000001</v>
      </c>
      <c r="E1866" s="51">
        <v>58</v>
      </c>
    </row>
    <row r="1867" spans="1:5" x14ac:dyDescent="0.25">
      <c r="A1867" s="51" t="s">
        <v>499</v>
      </c>
      <c r="B1867" s="51">
        <v>26.51</v>
      </c>
      <c r="C1867" s="51">
        <v>6.17</v>
      </c>
      <c r="D1867" s="52">
        <v>20984.09</v>
      </c>
      <c r="E1867" s="51">
        <v>35</v>
      </c>
    </row>
    <row r="1868" spans="1:5" x14ac:dyDescent="0.25">
      <c r="A1868" s="51" t="s">
        <v>498</v>
      </c>
      <c r="B1868" s="51">
        <v>28.88</v>
      </c>
      <c r="C1868" s="51">
        <v>4.96</v>
      </c>
      <c r="D1868" s="52">
        <v>21082.16</v>
      </c>
      <c r="E1868" s="51">
        <v>39</v>
      </c>
    </row>
    <row r="1869" spans="1:5" x14ac:dyDescent="0.25">
      <c r="A1869" s="51" t="s">
        <v>497</v>
      </c>
      <c r="B1869" s="51">
        <v>35.814999999999998</v>
      </c>
      <c r="C1869" s="51">
        <v>5.1100000000000003</v>
      </c>
      <c r="D1869" s="52">
        <v>21098.55</v>
      </c>
      <c r="E1869" s="51">
        <v>45</v>
      </c>
    </row>
    <row r="1870" spans="1:5" x14ac:dyDescent="0.25">
      <c r="A1870" s="51" t="s">
        <v>496</v>
      </c>
      <c r="B1870" s="51">
        <v>21.28</v>
      </c>
      <c r="C1870" s="51">
        <v>4.05</v>
      </c>
      <c r="D1870" s="52">
        <v>21195.82</v>
      </c>
      <c r="E1870" s="51">
        <v>53</v>
      </c>
    </row>
    <row r="1871" spans="1:5" x14ac:dyDescent="0.25">
      <c r="A1871" s="51" t="s">
        <v>495</v>
      </c>
      <c r="B1871" s="51">
        <v>33.81</v>
      </c>
      <c r="C1871" s="51">
        <v>6.49</v>
      </c>
      <c r="D1871" s="52">
        <v>21223.68</v>
      </c>
      <c r="E1871" s="51">
        <v>48</v>
      </c>
    </row>
    <row r="1872" spans="1:5" x14ac:dyDescent="0.25">
      <c r="A1872" s="51" t="s">
        <v>494</v>
      </c>
      <c r="B1872" s="51">
        <v>44.22</v>
      </c>
      <c r="C1872" s="51">
        <v>4.1900000000000004</v>
      </c>
      <c r="D1872" s="52">
        <v>21232.18</v>
      </c>
      <c r="E1872" s="51">
        <v>48</v>
      </c>
    </row>
    <row r="1873" spans="1:5" x14ac:dyDescent="0.25">
      <c r="A1873" s="51" t="s">
        <v>493</v>
      </c>
      <c r="B1873" s="51">
        <v>15.46</v>
      </c>
      <c r="C1873" s="51">
        <v>4.99</v>
      </c>
      <c r="D1873" s="52">
        <v>21259.38</v>
      </c>
      <c r="E1873" s="51">
        <v>42</v>
      </c>
    </row>
    <row r="1874" spans="1:5" x14ac:dyDescent="0.25">
      <c r="A1874" s="51" t="s">
        <v>492</v>
      </c>
      <c r="B1874" s="51">
        <v>30.3</v>
      </c>
      <c r="C1874" s="51">
        <v>4.7699999999999996</v>
      </c>
      <c r="D1874" s="52">
        <v>21344.85</v>
      </c>
      <c r="E1874" s="51">
        <v>18</v>
      </c>
    </row>
    <row r="1875" spans="1:5" x14ac:dyDescent="0.25">
      <c r="A1875" s="51" t="s">
        <v>491</v>
      </c>
      <c r="B1875" s="51">
        <v>16.670000000000002</v>
      </c>
      <c r="C1875" s="51">
        <v>5.46</v>
      </c>
      <c r="D1875" s="52">
        <v>21348.71</v>
      </c>
      <c r="E1875" s="51">
        <v>42</v>
      </c>
    </row>
    <row r="1876" spans="1:5" x14ac:dyDescent="0.25">
      <c r="A1876" s="51" t="s">
        <v>490</v>
      </c>
      <c r="B1876" s="51">
        <v>28.594999999999999</v>
      </c>
      <c r="C1876" s="51">
        <v>5.43</v>
      </c>
      <c r="D1876" s="52">
        <v>21472.48</v>
      </c>
      <c r="E1876" s="51">
        <v>32</v>
      </c>
    </row>
    <row r="1877" spans="1:5" x14ac:dyDescent="0.25">
      <c r="A1877" s="51" t="s">
        <v>489</v>
      </c>
      <c r="B1877" s="51">
        <v>25.934999999999999</v>
      </c>
      <c r="C1877" s="51">
        <v>4.29</v>
      </c>
      <c r="D1877" s="52">
        <v>21595.38</v>
      </c>
      <c r="E1877" s="51">
        <v>23</v>
      </c>
    </row>
    <row r="1878" spans="1:5" x14ac:dyDescent="0.25">
      <c r="A1878" s="51" t="s">
        <v>488</v>
      </c>
      <c r="B1878" s="51">
        <v>27.645</v>
      </c>
      <c r="C1878" s="51">
        <v>5.25</v>
      </c>
      <c r="D1878" s="52">
        <v>21659.93</v>
      </c>
      <c r="E1878" s="51">
        <v>39</v>
      </c>
    </row>
    <row r="1879" spans="1:5" x14ac:dyDescent="0.25">
      <c r="A1879" s="51" t="s">
        <v>487</v>
      </c>
      <c r="B1879" s="51">
        <v>30.1</v>
      </c>
      <c r="C1879" s="51">
        <v>4.04</v>
      </c>
      <c r="D1879" s="52">
        <v>21661.16</v>
      </c>
      <c r="E1879" s="51">
        <v>60</v>
      </c>
    </row>
    <row r="1880" spans="1:5" x14ac:dyDescent="0.25">
      <c r="A1880" s="51" t="s">
        <v>486</v>
      </c>
      <c r="B1880" s="51">
        <v>26.79</v>
      </c>
      <c r="C1880" s="51">
        <v>5</v>
      </c>
      <c r="D1880" s="52">
        <v>21677.279999999999</v>
      </c>
      <c r="E1880" s="51">
        <v>46</v>
      </c>
    </row>
    <row r="1881" spans="1:5" x14ac:dyDescent="0.25">
      <c r="A1881" s="51" t="s">
        <v>485</v>
      </c>
      <c r="B1881" s="51">
        <v>27.1</v>
      </c>
      <c r="C1881" s="51">
        <v>4.01</v>
      </c>
      <c r="D1881" s="52">
        <v>21771.34</v>
      </c>
      <c r="E1881" s="51">
        <v>43</v>
      </c>
    </row>
    <row r="1882" spans="1:5" x14ac:dyDescent="0.25">
      <c r="A1882" s="51" t="s">
        <v>484</v>
      </c>
      <c r="B1882" s="51">
        <v>24.31</v>
      </c>
      <c r="C1882" s="51">
        <v>5.4</v>
      </c>
      <c r="D1882" s="52">
        <v>21774.32</v>
      </c>
      <c r="E1882" s="51">
        <v>43</v>
      </c>
    </row>
    <row r="1883" spans="1:5" x14ac:dyDescent="0.25">
      <c r="A1883" s="51" t="s">
        <v>483</v>
      </c>
      <c r="B1883" s="51">
        <v>15.53</v>
      </c>
      <c r="C1883" s="51">
        <v>5.81</v>
      </c>
      <c r="D1883" s="52">
        <v>21797</v>
      </c>
      <c r="E1883" s="51">
        <v>59</v>
      </c>
    </row>
    <row r="1884" spans="1:5" x14ac:dyDescent="0.25">
      <c r="A1884" s="51" t="s">
        <v>482</v>
      </c>
      <c r="B1884" s="51">
        <v>30.7</v>
      </c>
      <c r="C1884" s="51">
        <v>5.82</v>
      </c>
      <c r="D1884" s="52">
        <v>21880.82</v>
      </c>
      <c r="E1884" s="51">
        <v>43</v>
      </c>
    </row>
    <row r="1885" spans="1:5" x14ac:dyDescent="0.25">
      <c r="A1885" s="51" t="s">
        <v>481</v>
      </c>
      <c r="B1885" s="51">
        <v>33.33</v>
      </c>
      <c r="C1885" s="51">
        <v>4.82</v>
      </c>
      <c r="D1885" s="52">
        <v>21882.400000000001</v>
      </c>
      <c r="E1885" s="51">
        <v>19</v>
      </c>
    </row>
    <row r="1886" spans="1:5" x14ac:dyDescent="0.25">
      <c r="A1886" s="51" t="s">
        <v>480</v>
      </c>
      <c r="B1886" s="51">
        <v>32.4</v>
      </c>
      <c r="C1886" s="51">
        <v>5.08</v>
      </c>
      <c r="D1886" s="52">
        <v>21978.68</v>
      </c>
      <c r="E1886" s="51">
        <v>47</v>
      </c>
    </row>
    <row r="1887" spans="1:5" x14ac:dyDescent="0.25">
      <c r="A1887" s="51" t="s">
        <v>479</v>
      </c>
      <c r="B1887" s="51">
        <v>27.93</v>
      </c>
      <c r="C1887" s="51">
        <v>5.59</v>
      </c>
      <c r="D1887" s="52">
        <v>21984.47</v>
      </c>
      <c r="E1887" s="51">
        <v>33</v>
      </c>
    </row>
    <row r="1888" spans="1:5" x14ac:dyDescent="0.25">
      <c r="A1888" s="51" t="s">
        <v>478</v>
      </c>
      <c r="B1888" s="51">
        <v>21.754999999999999</v>
      </c>
      <c r="C1888" s="51">
        <v>5.12</v>
      </c>
      <c r="D1888" s="52">
        <v>22097.62</v>
      </c>
      <c r="E1888" s="51">
        <v>21</v>
      </c>
    </row>
    <row r="1889" spans="1:5" x14ac:dyDescent="0.25">
      <c r="A1889" s="51" t="s">
        <v>477</v>
      </c>
      <c r="B1889" s="51">
        <v>25.934999999999999</v>
      </c>
      <c r="C1889" s="51">
        <v>4.95</v>
      </c>
      <c r="D1889" s="52">
        <v>22144.03</v>
      </c>
      <c r="E1889" s="51">
        <v>42</v>
      </c>
    </row>
    <row r="1890" spans="1:5" x14ac:dyDescent="0.25">
      <c r="A1890" s="51" t="s">
        <v>476</v>
      </c>
      <c r="B1890" s="51">
        <v>31.5</v>
      </c>
      <c r="C1890" s="51">
        <v>6.16</v>
      </c>
      <c r="D1890" s="52">
        <v>22192.44</v>
      </c>
      <c r="E1890" s="51">
        <v>57</v>
      </c>
    </row>
    <row r="1891" spans="1:5" x14ac:dyDescent="0.25">
      <c r="A1891" s="51" t="s">
        <v>475</v>
      </c>
      <c r="B1891" s="51">
        <v>30.03</v>
      </c>
      <c r="C1891" s="51">
        <v>6.41</v>
      </c>
      <c r="D1891" s="52">
        <v>22218.11</v>
      </c>
      <c r="E1891" s="51">
        <v>51</v>
      </c>
    </row>
    <row r="1892" spans="1:5" x14ac:dyDescent="0.25">
      <c r="A1892" s="51" t="s">
        <v>474</v>
      </c>
      <c r="B1892" s="51">
        <v>33.479999999999997</v>
      </c>
      <c r="C1892" s="51">
        <v>8.94</v>
      </c>
      <c r="D1892" s="52">
        <v>22331.57</v>
      </c>
      <c r="E1892" s="51">
        <v>40</v>
      </c>
    </row>
    <row r="1893" spans="1:5" x14ac:dyDescent="0.25">
      <c r="A1893" s="51" t="s">
        <v>473</v>
      </c>
      <c r="B1893" s="51">
        <v>16.510000000000002</v>
      </c>
      <c r="C1893" s="51">
        <v>4.42</v>
      </c>
      <c r="D1893" s="52">
        <v>22395.74</v>
      </c>
      <c r="E1893" s="51">
        <v>23</v>
      </c>
    </row>
    <row r="1894" spans="1:5" x14ac:dyDescent="0.25">
      <c r="A1894" s="51" t="s">
        <v>472</v>
      </c>
      <c r="B1894" s="51">
        <v>33.155000000000001</v>
      </c>
      <c r="C1894" s="51">
        <v>5.3</v>
      </c>
      <c r="D1894" s="52">
        <v>22412.65</v>
      </c>
      <c r="E1894" s="51">
        <v>56</v>
      </c>
    </row>
    <row r="1895" spans="1:5" x14ac:dyDescent="0.25">
      <c r="A1895" s="51" t="s">
        <v>471</v>
      </c>
      <c r="B1895" s="51">
        <v>37.29</v>
      </c>
      <c r="C1895" s="51">
        <v>4.6399999999999997</v>
      </c>
      <c r="D1895" s="52">
        <v>22462.04</v>
      </c>
      <c r="E1895" s="51">
        <v>39</v>
      </c>
    </row>
    <row r="1896" spans="1:5" x14ac:dyDescent="0.25">
      <c r="A1896" s="51" t="s">
        <v>470</v>
      </c>
      <c r="B1896" s="51">
        <v>20.23</v>
      </c>
      <c r="C1896" s="51">
        <v>6.16</v>
      </c>
      <c r="D1896" s="52">
        <v>22478.6</v>
      </c>
      <c r="E1896" s="51">
        <v>43</v>
      </c>
    </row>
    <row r="1897" spans="1:5" x14ac:dyDescent="0.25">
      <c r="A1897" s="51" t="s">
        <v>469</v>
      </c>
      <c r="B1897" s="51">
        <v>28.975000000000001</v>
      </c>
      <c r="C1897" s="51">
        <v>4.12</v>
      </c>
      <c r="D1897" s="52">
        <v>22493.66</v>
      </c>
      <c r="E1897" s="51">
        <v>19</v>
      </c>
    </row>
    <row r="1898" spans="1:5" x14ac:dyDescent="0.25">
      <c r="A1898" s="51" t="s">
        <v>468</v>
      </c>
      <c r="B1898" s="51">
        <v>16.420000000000002</v>
      </c>
      <c r="C1898" s="51">
        <v>5.77</v>
      </c>
      <c r="D1898" s="52">
        <v>23045.57</v>
      </c>
      <c r="E1898" s="51">
        <v>52</v>
      </c>
    </row>
    <row r="1899" spans="1:5" x14ac:dyDescent="0.25">
      <c r="A1899" s="51" t="s">
        <v>467</v>
      </c>
      <c r="B1899" s="51">
        <v>17.559999999999999</v>
      </c>
      <c r="C1899" s="51">
        <v>6.2</v>
      </c>
      <c r="D1899" s="52">
        <v>23065.42</v>
      </c>
      <c r="E1899" s="51">
        <v>47</v>
      </c>
    </row>
    <row r="1900" spans="1:5" x14ac:dyDescent="0.25">
      <c r="A1900" s="51" t="s">
        <v>466</v>
      </c>
      <c r="B1900" s="51">
        <v>24.13</v>
      </c>
      <c r="C1900" s="51">
        <v>4.3899999999999997</v>
      </c>
      <c r="D1900" s="52">
        <v>23082.959999999999</v>
      </c>
      <c r="E1900" s="51">
        <v>19</v>
      </c>
    </row>
    <row r="1901" spans="1:5" x14ac:dyDescent="0.25">
      <c r="A1901" s="51" t="s">
        <v>465</v>
      </c>
      <c r="B1901" s="51">
        <v>19.95</v>
      </c>
      <c r="C1901" s="51">
        <v>5.13</v>
      </c>
      <c r="D1901" s="52">
        <v>23241.47</v>
      </c>
      <c r="E1901" s="51">
        <v>25</v>
      </c>
    </row>
    <row r="1902" spans="1:5" x14ac:dyDescent="0.25">
      <c r="A1902" s="51" t="s">
        <v>464</v>
      </c>
      <c r="B1902" s="51">
        <v>21.24</v>
      </c>
      <c r="C1902" s="51">
        <v>4.49</v>
      </c>
      <c r="D1902" s="52">
        <v>23244.79</v>
      </c>
      <c r="E1902" s="51">
        <v>53</v>
      </c>
    </row>
    <row r="1903" spans="1:5" x14ac:dyDescent="0.25">
      <c r="A1903" s="51" t="s">
        <v>463</v>
      </c>
      <c r="B1903" s="51">
        <v>44.22</v>
      </c>
      <c r="C1903" s="51">
        <v>6.35</v>
      </c>
      <c r="D1903" s="52">
        <v>23288.93</v>
      </c>
      <c r="E1903" s="51">
        <v>28</v>
      </c>
    </row>
    <row r="1904" spans="1:5" x14ac:dyDescent="0.25">
      <c r="A1904" s="51" t="s">
        <v>462</v>
      </c>
      <c r="B1904" s="51">
        <v>41.1</v>
      </c>
      <c r="C1904" s="51">
        <v>5.79</v>
      </c>
      <c r="D1904" s="52">
        <v>23306.55</v>
      </c>
      <c r="E1904" s="51">
        <v>49</v>
      </c>
    </row>
    <row r="1905" spans="1:5" x14ac:dyDescent="0.25">
      <c r="A1905" s="51" t="s">
        <v>461</v>
      </c>
      <c r="B1905" s="51">
        <v>34.200000000000003</v>
      </c>
      <c r="C1905" s="51">
        <v>4.78</v>
      </c>
      <c r="D1905" s="52">
        <v>23401.31</v>
      </c>
      <c r="E1905" s="51">
        <v>47</v>
      </c>
    </row>
    <row r="1906" spans="1:5" x14ac:dyDescent="0.25">
      <c r="A1906" s="51" t="s">
        <v>460</v>
      </c>
      <c r="B1906" s="51">
        <v>29.92</v>
      </c>
      <c r="C1906" s="51">
        <v>6.02</v>
      </c>
      <c r="D1906" s="52">
        <v>23563.02</v>
      </c>
      <c r="E1906" s="51">
        <v>39</v>
      </c>
    </row>
    <row r="1907" spans="1:5" x14ac:dyDescent="0.25">
      <c r="A1907" s="51" t="s">
        <v>459</v>
      </c>
      <c r="B1907" s="51">
        <v>28.93</v>
      </c>
      <c r="C1907" s="51">
        <v>4.4400000000000004</v>
      </c>
      <c r="D1907" s="52">
        <v>23568.27</v>
      </c>
      <c r="E1907" s="51">
        <v>49</v>
      </c>
    </row>
    <row r="1908" spans="1:5" x14ac:dyDescent="0.25">
      <c r="A1908" s="51" t="s">
        <v>458</v>
      </c>
      <c r="B1908" s="51">
        <v>31.254999999999999</v>
      </c>
      <c r="C1908" s="51">
        <v>5.84</v>
      </c>
      <c r="D1908" s="52">
        <v>23807.24</v>
      </c>
      <c r="E1908" s="51">
        <v>49</v>
      </c>
    </row>
    <row r="1909" spans="1:5" x14ac:dyDescent="0.25">
      <c r="A1909" s="51" t="s">
        <v>457</v>
      </c>
      <c r="B1909" s="51">
        <v>29.83</v>
      </c>
      <c r="C1909" s="51">
        <v>5.39</v>
      </c>
      <c r="D1909" s="52">
        <v>23887.66</v>
      </c>
      <c r="E1909" s="51">
        <v>52</v>
      </c>
    </row>
    <row r="1910" spans="1:5" x14ac:dyDescent="0.25">
      <c r="A1910" s="51" t="s">
        <v>456</v>
      </c>
      <c r="B1910" s="51">
        <v>29.59</v>
      </c>
      <c r="C1910" s="51">
        <v>6.16</v>
      </c>
      <c r="D1910" s="52">
        <v>23967.38</v>
      </c>
      <c r="E1910" s="51">
        <v>51</v>
      </c>
    </row>
    <row r="1911" spans="1:5" x14ac:dyDescent="0.25">
      <c r="A1911" s="51" t="s">
        <v>455</v>
      </c>
      <c r="B1911" s="51">
        <v>31.16</v>
      </c>
      <c r="C1911" s="51">
        <v>4.49</v>
      </c>
      <c r="D1911" s="52">
        <v>24059.68</v>
      </c>
      <c r="E1911" s="51">
        <v>19</v>
      </c>
    </row>
    <row r="1912" spans="1:5" x14ac:dyDescent="0.25">
      <c r="A1912" s="51" t="s">
        <v>454</v>
      </c>
      <c r="B1912" s="51">
        <v>34.21</v>
      </c>
      <c r="C1912" s="51">
        <v>4.4800000000000004</v>
      </c>
      <c r="D1912" s="52">
        <v>24106.91</v>
      </c>
      <c r="E1912" s="51">
        <v>49</v>
      </c>
    </row>
    <row r="1913" spans="1:5" x14ac:dyDescent="0.25">
      <c r="A1913" s="51" t="s">
        <v>453</v>
      </c>
      <c r="B1913" s="51">
        <v>34.86</v>
      </c>
      <c r="C1913" s="51">
        <v>10.97</v>
      </c>
      <c r="D1913" s="52">
        <v>24180.93</v>
      </c>
      <c r="E1913" s="51">
        <v>48</v>
      </c>
    </row>
    <row r="1914" spans="1:5" x14ac:dyDescent="0.25">
      <c r="A1914" s="51" t="s">
        <v>452</v>
      </c>
      <c r="B1914" s="51">
        <v>34.58</v>
      </c>
      <c r="C1914" s="51">
        <v>5.14</v>
      </c>
      <c r="D1914" s="52">
        <v>24227.34</v>
      </c>
      <c r="E1914" s="51">
        <v>58</v>
      </c>
    </row>
    <row r="1915" spans="1:5" x14ac:dyDescent="0.25">
      <c r="A1915" s="51" t="s">
        <v>451</v>
      </c>
      <c r="B1915" s="51">
        <v>17.940000000000001</v>
      </c>
      <c r="C1915" s="51">
        <v>5.17</v>
      </c>
      <c r="D1915" s="52">
        <v>24294.02</v>
      </c>
      <c r="E1915" s="51">
        <v>18</v>
      </c>
    </row>
    <row r="1916" spans="1:5" x14ac:dyDescent="0.25">
      <c r="A1916" s="51" t="s">
        <v>450</v>
      </c>
      <c r="B1916" s="51">
        <v>26.8</v>
      </c>
      <c r="C1916" s="51">
        <v>6.18</v>
      </c>
      <c r="D1916" s="52">
        <v>24387.74</v>
      </c>
      <c r="E1916" s="51">
        <v>23</v>
      </c>
    </row>
    <row r="1917" spans="1:5" x14ac:dyDescent="0.25">
      <c r="A1917" s="51" t="s">
        <v>449</v>
      </c>
      <c r="B1917" s="51">
        <v>17.690000000000001</v>
      </c>
      <c r="C1917" s="51">
        <v>9.07</v>
      </c>
      <c r="D1917" s="52">
        <v>24393.62</v>
      </c>
      <c r="E1917" s="51">
        <v>52</v>
      </c>
    </row>
    <row r="1918" spans="1:5" x14ac:dyDescent="0.25">
      <c r="A1918" s="51" t="s">
        <v>448</v>
      </c>
      <c r="B1918" s="51">
        <v>25.77</v>
      </c>
      <c r="C1918" s="51">
        <v>4.43</v>
      </c>
      <c r="D1918" s="52">
        <v>24476.48</v>
      </c>
      <c r="E1918" s="51">
        <v>54</v>
      </c>
    </row>
    <row r="1919" spans="1:5" x14ac:dyDescent="0.25">
      <c r="A1919" s="51" t="s">
        <v>447</v>
      </c>
      <c r="B1919" s="51">
        <v>34.46</v>
      </c>
      <c r="C1919" s="51">
        <v>4.17</v>
      </c>
      <c r="D1919" s="52">
        <v>24513.09</v>
      </c>
      <c r="E1919" s="51">
        <v>61</v>
      </c>
    </row>
    <row r="1920" spans="1:5" x14ac:dyDescent="0.25">
      <c r="A1920" s="51" t="s">
        <v>446</v>
      </c>
      <c r="B1920" s="51">
        <v>30.875</v>
      </c>
      <c r="C1920" s="51">
        <v>4.95</v>
      </c>
      <c r="D1920" s="52">
        <v>24520.26</v>
      </c>
      <c r="E1920" s="51">
        <v>50</v>
      </c>
    </row>
    <row r="1921" spans="1:5" x14ac:dyDescent="0.25">
      <c r="A1921" s="51" t="s">
        <v>445</v>
      </c>
      <c r="B1921" s="51">
        <v>39.49</v>
      </c>
      <c r="C1921" s="51">
        <v>5.13</v>
      </c>
      <c r="D1921" s="52">
        <v>24535.7</v>
      </c>
      <c r="E1921" s="51">
        <v>47</v>
      </c>
    </row>
    <row r="1922" spans="1:5" x14ac:dyDescent="0.25">
      <c r="A1922" s="51" t="s">
        <v>444</v>
      </c>
      <c r="B1922" s="51">
        <v>28.88</v>
      </c>
      <c r="C1922" s="51">
        <v>4.0999999999999996</v>
      </c>
      <c r="D1922" s="52">
        <v>24603.05</v>
      </c>
      <c r="E1922" s="51">
        <v>46</v>
      </c>
    </row>
    <row r="1923" spans="1:5" x14ac:dyDescent="0.25">
      <c r="A1923" s="51" t="s">
        <v>443</v>
      </c>
      <c r="B1923" s="51">
        <v>20.234999999999999</v>
      </c>
      <c r="C1923" s="51">
        <v>5.01</v>
      </c>
      <c r="D1923" s="52">
        <v>24667.42</v>
      </c>
      <c r="E1923" s="51">
        <v>52</v>
      </c>
    </row>
    <row r="1924" spans="1:5" x14ac:dyDescent="0.25">
      <c r="A1924" s="51" t="s">
        <v>442</v>
      </c>
      <c r="B1924" s="51">
        <v>30.67</v>
      </c>
      <c r="C1924" s="51">
        <v>5.09</v>
      </c>
      <c r="D1924" s="52">
        <v>24671.66</v>
      </c>
      <c r="E1924" s="51">
        <v>26</v>
      </c>
    </row>
    <row r="1925" spans="1:5" x14ac:dyDescent="0.25">
      <c r="A1925" s="51" t="s">
        <v>441</v>
      </c>
      <c r="B1925" s="51">
        <v>30.875</v>
      </c>
      <c r="C1925" s="51">
        <v>6.49</v>
      </c>
      <c r="D1925" s="52">
        <v>24795.040000000001</v>
      </c>
      <c r="E1925" s="51">
        <v>30</v>
      </c>
    </row>
    <row r="1926" spans="1:5" x14ac:dyDescent="0.25">
      <c r="A1926" s="51" t="s">
        <v>440</v>
      </c>
      <c r="B1926" s="51">
        <v>23.8</v>
      </c>
      <c r="C1926" s="51">
        <v>4.08</v>
      </c>
      <c r="D1926" s="52">
        <v>24817.25</v>
      </c>
      <c r="E1926" s="51">
        <v>28</v>
      </c>
    </row>
    <row r="1927" spans="1:5" x14ac:dyDescent="0.25">
      <c r="A1927" s="51" t="s">
        <v>439</v>
      </c>
      <c r="B1927" s="51">
        <v>15.37</v>
      </c>
      <c r="C1927" s="51">
        <v>8.6300000000000008</v>
      </c>
      <c r="D1927" s="52">
        <v>24863.25</v>
      </c>
      <c r="E1927" s="51">
        <v>27</v>
      </c>
    </row>
    <row r="1928" spans="1:5" x14ac:dyDescent="0.25">
      <c r="A1928" s="51" t="s">
        <v>438</v>
      </c>
      <c r="B1928" s="51">
        <v>30.4</v>
      </c>
      <c r="C1928" s="51">
        <v>5.28</v>
      </c>
      <c r="D1928" s="52">
        <v>24869.84</v>
      </c>
      <c r="E1928" s="51">
        <v>52</v>
      </c>
    </row>
    <row r="1929" spans="1:5" x14ac:dyDescent="0.25">
      <c r="A1929" s="51" t="s">
        <v>437</v>
      </c>
      <c r="B1929" s="51">
        <v>19.48</v>
      </c>
      <c r="C1929" s="51">
        <v>5.63</v>
      </c>
      <c r="D1929" s="52">
        <v>24873.38</v>
      </c>
      <c r="E1929" s="51">
        <v>53</v>
      </c>
    </row>
    <row r="1930" spans="1:5" x14ac:dyDescent="0.25">
      <c r="A1930" s="51" t="s">
        <v>436</v>
      </c>
      <c r="B1930" s="51">
        <v>16.96</v>
      </c>
      <c r="C1930" s="51">
        <v>11.47</v>
      </c>
      <c r="D1930" s="52">
        <v>24915.05</v>
      </c>
      <c r="E1930" s="51">
        <v>35</v>
      </c>
    </row>
    <row r="1931" spans="1:5" x14ac:dyDescent="0.25">
      <c r="A1931" s="51" t="s">
        <v>435</v>
      </c>
      <c r="B1931" s="51">
        <v>19.05</v>
      </c>
      <c r="C1931" s="51">
        <v>4.92</v>
      </c>
      <c r="D1931" s="52">
        <v>24915.22</v>
      </c>
      <c r="E1931" s="51">
        <v>47</v>
      </c>
    </row>
    <row r="1932" spans="1:5" x14ac:dyDescent="0.25">
      <c r="A1932" s="51" t="s">
        <v>434</v>
      </c>
      <c r="B1932" s="51">
        <v>37.619999999999997</v>
      </c>
      <c r="C1932" s="51">
        <v>4.18</v>
      </c>
      <c r="D1932" s="52">
        <v>25075.97</v>
      </c>
      <c r="E1932" s="51">
        <v>27</v>
      </c>
    </row>
    <row r="1933" spans="1:5" x14ac:dyDescent="0.25">
      <c r="A1933" s="51" t="s">
        <v>433</v>
      </c>
      <c r="B1933" s="51">
        <v>29.1</v>
      </c>
      <c r="C1933" s="51">
        <v>4.67</v>
      </c>
      <c r="D1933" s="52">
        <v>25081.77</v>
      </c>
      <c r="E1933" s="51">
        <v>24</v>
      </c>
    </row>
    <row r="1934" spans="1:5" x14ac:dyDescent="0.25">
      <c r="A1934" s="51" t="s">
        <v>432</v>
      </c>
      <c r="B1934" s="51">
        <v>26.62</v>
      </c>
      <c r="C1934" s="51">
        <v>6.24</v>
      </c>
      <c r="D1934" s="52">
        <v>25127.22</v>
      </c>
      <c r="E1934" s="51">
        <v>24</v>
      </c>
    </row>
    <row r="1935" spans="1:5" x14ac:dyDescent="0.25">
      <c r="A1935" s="51" t="s">
        <v>431</v>
      </c>
      <c r="B1935" s="51">
        <v>25.74</v>
      </c>
      <c r="C1935" s="51">
        <v>5.99</v>
      </c>
      <c r="D1935" s="52">
        <v>25309.49</v>
      </c>
      <c r="E1935" s="51">
        <v>47</v>
      </c>
    </row>
    <row r="1936" spans="1:5" x14ac:dyDescent="0.25">
      <c r="A1936" s="51" t="s">
        <v>430</v>
      </c>
      <c r="B1936" s="51">
        <v>18.22</v>
      </c>
      <c r="C1936" s="51">
        <v>10.27</v>
      </c>
      <c r="D1936" s="52">
        <v>25333.33</v>
      </c>
      <c r="E1936" s="51">
        <v>50</v>
      </c>
    </row>
    <row r="1937" spans="1:5" x14ac:dyDescent="0.25">
      <c r="A1937" s="51" t="s">
        <v>429</v>
      </c>
      <c r="B1937" s="51">
        <v>26.03</v>
      </c>
      <c r="C1937" s="51">
        <v>5.97</v>
      </c>
      <c r="D1937" s="52">
        <v>25382.3</v>
      </c>
      <c r="E1937" s="51">
        <v>54</v>
      </c>
    </row>
    <row r="1938" spans="1:5" x14ac:dyDescent="0.25">
      <c r="A1938" s="51" t="s">
        <v>428</v>
      </c>
      <c r="B1938" s="51">
        <v>17.29</v>
      </c>
      <c r="C1938" s="51">
        <v>4.9800000000000004</v>
      </c>
      <c r="D1938" s="52">
        <v>25517.11</v>
      </c>
      <c r="E1938" s="51">
        <v>54</v>
      </c>
    </row>
    <row r="1939" spans="1:5" x14ac:dyDescent="0.25">
      <c r="A1939" s="51" t="s">
        <v>427</v>
      </c>
      <c r="B1939" s="51">
        <v>18.170000000000002</v>
      </c>
      <c r="C1939" s="51">
        <v>6.91</v>
      </c>
      <c r="D1939" s="52">
        <v>25648.98</v>
      </c>
      <c r="E1939" s="51">
        <v>21</v>
      </c>
    </row>
    <row r="1940" spans="1:5" x14ac:dyDescent="0.25">
      <c r="A1940" s="51" t="s">
        <v>426</v>
      </c>
      <c r="B1940" s="51">
        <v>32.54</v>
      </c>
      <c r="C1940" s="51">
        <v>6.38</v>
      </c>
      <c r="D1940" s="52">
        <v>25656.58</v>
      </c>
      <c r="E1940" s="51">
        <v>50</v>
      </c>
    </row>
    <row r="1941" spans="1:5" x14ac:dyDescent="0.25">
      <c r="A1941" s="51" t="s">
        <v>425</v>
      </c>
      <c r="B1941" s="51">
        <v>30.25</v>
      </c>
      <c r="C1941" s="51">
        <v>4.7699999999999996</v>
      </c>
      <c r="D1941" s="52">
        <v>25678.78</v>
      </c>
      <c r="E1941" s="51">
        <v>59</v>
      </c>
    </row>
    <row r="1942" spans="1:5" x14ac:dyDescent="0.25">
      <c r="A1942" s="51" t="s">
        <v>424</v>
      </c>
      <c r="B1942" s="51">
        <v>19.59</v>
      </c>
      <c r="C1942" s="51">
        <v>6.04</v>
      </c>
      <c r="D1942" s="52">
        <v>25992.82</v>
      </c>
      <c r="E1942" s="51">
        <v>52</v>
      </c>
    </row>
    <row r="1943" spans="1:5" x14ac:dyDescent="0.25">
      <c r="A1943" s="51" t="s">
        <v>423</v>
      </c>
      <c r="B1943" s="51">
        <v>45.9</v>
      </c>
      <c r="C1943" s="51">
        <v>4.3</v>
      </c>
      <c r="D1943" s="52">
        <v>26018.95</v>
      </c>
      <c r="E1943" s="51">
        <v>22</v>
      </c>
    </row>
    <row r="1944" spans="1:5" x14ac:dyDescent="0.25">
      <c r="A1944" s="51" t="s">
        <v>422</v>
      </c>
      <c r="B1944" s="51">
        <v>17.059999999999999</v>
      </c>
      <c r="C1944" s="51">
        <v>8.75</v>
      </c>
      <c r="D1944" s="52">
        <v>26026.97</v>
      </c>
      <c r="E1944" s="51">
        <v>22</v>
      </c>
    </row>
    <row r="1945" spans="1:5" x14ac:dyDescent="0.25">
      <c r="A1945" s="51" t="s">
        <v>421</v>
      </c>
      <c r="B1945" s="51">
        <v>32.07</v>
      </c>
      <c r="C1945" s="51">
        <v>5.25</v>
      </c>
      <c r="D1945" s="52">
        <v>26109.33</v>
      </c>
      <c r="E1945" s="51">
        <v>56</v>
      </c>
    </row>
    <row r="1946" spans="1:5" x14ac:dyDescent="0.25">
      <c r="A1946" s="51" t="s">
        <v>420</v>
      </c>
      <c r="B1946" s="51">
        <v>16.5</v>
      </c>
      <c r="C1946" s="51">
        <v>5.03</v>
      </c>
      <c r="D1946" s="52">
        <v>26125.67</v>
      </c>
      <c r="E1946" s="51">
        <v>20</v>
      </c>
    </row>
    <row r="1947" spans="1:5" x14ac:dyDescent="0.25">
      <c r="A1947" s="51" t="s">
        <v>419</v>
      </c>
      <c r="B1947" s="51">
        <v>31.4</v>
      </c>
      <c r="C1947" s="51">
        <v>5.88</v>
      </c>
      <c r="D1947" s="52">
        <v>26140.36</v>
      </c>
      <c r="E1947" s="51">
        <v>49</v>
      </c>
    </row>
    <row r="1948" spans="1:5" x14ac:dyDescent="0.25">
      <c r="A1948" s="51" t="s">
        <v>418</v>
      </c>
      <c r="B1948" s="51">
        <v>20.36</v>
      </c>
      <c r="C1948" s="51">
        <v>4.49</v>
      </c>
      <c r="D1948" s="52">
        <v>26236.58</v>
      </c>
      <c r="E1948" s="51">
        <v>48</v>
      </c>
    </row>
    <row r="1949" spans="1:5" x14ac:dyDescent="0.25">
      <c r="A1949" s="51" t="s">
        <v>417</v>
      </c>
      <c r="B1949" s="51">
        <v>25.46</v>
      </c>
      <c r="C1949" s="51">
        <v>4.1399999999999997</v>
      </c>
      <c r="D1949" s="52">
        <v>26316.59</v>
      </c>
      <c r="E1949" s="51">
        <v>18</v>
      </c>
    </row>
    <row r="1950" spans="1:5" x14ac:dyDescent="0.25">
      <c r="A1950" s="51" t="s">
        <v>416</v>
      </c>
      <c r="B1950" s="51">
        <v>17.09</v>
      </c>
      <c r="C1950" s="51">
        <v>5.8</v>
      </c>
      <c r="D1950" s="52">
        <v>26392.26</v>
      </c>
      <c r="E1950" s="51">
        <v>48</v>
      </c>
    </row>
    <row r="1951" spans="1:5" x14ac:dyDescent="0.25">
      <c r="A1951" s="51" t="s">
        <v>415</v>
      </c>
      <c r="B1951" s="51">
        <v>20.83</v>
      </c>
      <c r="C1951" s="51">
        <v>5.12</v>
      </c>
      <c r="D1951" s="52">
        <v>26467.1</v>
      </c>
      <c r="E1951" s="51">
        <v>52</v>
      </c>
    </row>
    <row r="1952" spans="1:5" x14ac:dyDescent="0.25">
      <c r="A1952" s="51" t="s">
        <v>414</v>
      </c>
      <c r="B1952" s="51">
        <v>18.920000000000002</v>
      </c>
      <c r="C1952" s="51">
        <v>5.98</v>
      </c>
      <c r="D1952" s="52">
        <v>26479.4</v>
      </c>
      <c r="E1952" s="51">
        <v>18</v>
      </c>
    </row>
    <row r="1953" spans="1:5" x14ac:dyDescent="0.25">
      <c r="A1953" s="51" t="s">
        <v>413</v>
      </c>
      <c r="B1953" s="51">
        <v>37.1</v>
      </c>
      <c r="C1953" s="51">
        <v>5.46</v>
      </c>
      <c r="D1953" s="52">
        <v>26607.89</v>
      </c>
      <c r="E1953" s="51">
        <v>34</v>
      </c>
    </row>
    <row r="1954" spans="1:5" x14ac:dyDescent="0.25">
      <c r="A1954" s="51" t="s">
        <v>412</v>
      </c>
      <c r="B1954" s="51">
        <v>22.515000000000001</v>
      </c>
      <c r="C1954" s="51">
        <v>4.91</v>
      </c>
      <c r="D1954" s="52">
        <v>26912.560000000001</v>
      </c>
      <c r="E1954" s="51">
        <v>31</v>
      </c>
    </row>
    <row r="1955" spans="1:5" x14ac:dyDescent="0.25">
      <c r="A1955" s="51" t="s">
        <v>411</v>
      </c>
      <c r="B1955" s="51">
        <v>32.700000000000003</v>
      </c>
      <c r="C1955" s="51">
        <v>4.66</v>
      </c>
      <c r="D1955" s="52">
        <v>26926.51</v>
      </c>
      <c r="E1955" s="51">
        <v>64</v>
      </c>
    </row>
    <row r="1956" spans="1:5" x14ac:dyDescent="0.25">
      <c r="A1956" s="51" t="s">
        <v>410</v>
      </c>
      <c r="B1956" s="51">
        <v>17.75</v>
      </c>
      <c r="C1956" s="51">
        <v>6.8</v>
      </c>
      <c r="D1956" s="52">
        <v>26927.69</v>
      </c>
      <c r="E1956" s="51">
        <v>20</v>
      </c>
    </row>
    <row r="1957" spans="1:5" x14ac:dyDescent="0.25">
      <c r="A1957" s="51" t="s">
        <v>409</v>
      </c>
      <c r="B1957" s="51">
        <v>33.630000000000003</v>
      </c>
      <c r="C1957" s="51">
        <v>4.47</v>
      </c>
      <c r="D1957" s="52">
        <v>26936.98</v>
      </c>
      <c r="E1957" s="51">
        <v>22</v>
      </c>
    </row>
    <row r="1958" spans="1:5" x14ac:dyDescent="0.25">
      <c r="A1958" s="51" t="s">
        <v>408</v>
      </c>
      <c r="B1958" s="51">
        <v>34.799999999999997</v>
      </c>
      <c r="C1958" s="51">
        <v>4.08</v>
      </c>
      <c r="D1958" s="52">
        <v>27000.98</v>
      </c>
      <c r="E1958" s="51">
        <v>62</v>
      </c>
    </row>
    <row r="1959" spans="1:5" x14ac:dyDescent="0.25">
      <c r="A1959" s="51" t="s">
        <v>407</v>
      </c>
      <c r="B1959" s="51">
        <v>16.809999999999999</v>
      </c>
      <c r="C1959" s="51">
        <v>5.51</v>
      </c>
      <c r="D1959" s="52">
        <v>27037.91</v>
      </c>
      <c r="E1959" s="51">
        <v>64</v>
      </c>
    </row>
    <row r="1960" spans="1:5" x14ac:dyDescent="0.25">
      <c r="A1960" s="51" t="s">
        <v>406</v>
      </c>
      <c r="B1960" s="51">
        <v>16.690000000000001</v>
      </c>
      <c r="C1960" s="51">
        <v>8.4</v>
      </c>
      <c r="D1960" s="52">
        <v>27080.639999999999</v>
      </c>
      <c r="E1960" s="51">
        <v>28</v>
      </c>
    </row>
    <row r="1961" spans="1:5" x14ac:dyDescent="0.25">
      <c r="A1961" s="51" t="s">
        <v>405</v>
      </c>
      <c r="B1961" s="51">
        <v>23.21</v>
      </c>
      <c r="C1961" s="51">
        <v>5.14</v>
      </c>
      <c r="D1961" s="52">
        <v>27092.38</v>
      </c>
      <c r="E1961" s="51">
        <v>32</v>
      </c>
    </row>
    <row r="1962" spans="1:5" x14ac:dyDescent="0.25">
      <c r="A1962" s="51" t="s">
        <v>404</v>
      </c>
      <c r="B1962" s="51">
        <v>25.175000000000001</v>
      </c>
      <c r="C1962" s="51">
        <v>5.21</v>
      </c>
      <c r="D1962" s="52">
        <v>27117.99</v>
      </c>
      <c r="E1962" s="51">
        <v>52</v>
      </c>
    </row>
    <row r="1963" spans="1:5" x14ac:dyDescent="0.25">
      <c r="A1963" s="51" t="s">
        <v>403</v>
      </c>
      <c r="B1963" s="51">
        <v>34.770000000000003</v>
      </c>
      <c r="C1963" s="51">
        <v>6.23</v>
      </c>
      <c r="D1963" s="52">
        <v>27218.44</v>
      </c>
      <c r="E1963" s="51">
        <v>57</v>
      </c>
    </row>
    <row r="1964" spans="1:5" x14ac:dyDescent="0.25">
      <c r="A1964" s="51" t="s">
        <v>402</v>
      </c>
      <c r="B1964" s="51">
        <v>27.7</v>
      </c>
      <c r="C1964" s="51">
        <v>5.6</v>
      </c>
      <c r="D1964" s="52">
        <v>27236.959999999999</v>
      </c>
      <c r="E1964" s="51">
        <v>23</v>
      </c>
    </row>
    <row r="1965" spans="1:5" x14ac:dyDescent="0.25">
      <c r="A1965" s="51" t="s">
        <v>401</v>
      </c>
      <c r="B1965" s="51">
        <v>19.12</v>
      </c>
      <c r="C1965" s="51">
        <v>4.72</v>
      </c>
      <c r="D1965" s="52">
        <v>27322.73</v>
      </c>
      <c r="E1965" s="51">
        <v>55</v>
      </c>
    </row>
    <row r="1966" spans="1:5" x14ac:dyDescent="0.25">
      <c r="A1966" s="51" t="s">
        <v>400</v>
      </c>
      <c r="B1966" s="51">
        <v>32.67</v>
      </c>
      <c r="C1966" s="51">
        <v>4.67</v>
      </c>
      <c r="D1966" s="52">
        <v>27346.04</v>
      </c>
      <c r="E1966" s="51">
        <v>53</v>
      </c>
    </row>
    <row r="1967" spans="1:5" x14ac:dyDescent="0.25">
      <c r="A1967" s="51" t="s">
        <v>399</v>
      </c>
      <c r="B1967" s="51">
        <v>28.5</v>
      </c>
      <c r="C1967" s="51">
        <v>6.11</v>
      </c>
      <c r="D1967" s="52">
        <v>27375.9</v>
      </c>
      <c r="E1967" s="51">
        <v>34</v>
      </c>
    </row>
    <row r="1968" spans="1:5" x14ac:dyDescent="0.25">
      <c r="A1968" s="51" t="s">
        <v>398</v>
      </c>
      <c r="B1968" s="51">
        <v>39.270000000000003</v>
      </c>
      <c r="C1968" s="51">
        <v>6.25</v>
      </c>
      <c r="D1968" s="52">
        <v>27432.73</v>
      </c>
      <c r="E1968" s="51">
        <v>37</v>
      </c>
    </row>
    <row r="1969" spans="1:5" x14ac:dyDescent="0.25">
      <c r="A1969" s="51" t="s">
        <v>397</v>
      </c>
      <c r="B1969" s="51">
        <v>32.49</v>
      </c>
      <c r="C1969" s="51">
        <v>4</v>
      </c>
      <c r="D1969" s="52">
        <v>27495.59</v>
      </c>
      <c r="E1969" s="51">
        <v>41</v>
      </c>
    </row>
    <row r="1970" spans="1:5" x14ac:dyDescent="0.25">
      <c r="A1970" s="51" t="s">
        <v>396</v>
      </c>
      <c r="B1970" s="51">
        <v>23.7</v>
      </c>
      <c r="C1970" s="51">
        <v>5.55</v>
      </c>
      <c r="D1970" s="52">
        <v>27533.91</v>
      </c>
      <c r="E1970" s="51">
        <v>57</v>
      </c>
    </row>
    <row r="1971" spans="1:5" x14ac:dyDescent="0.25">
      <c r="A1971" s="51" t="s">
        <v>395</v>
      </c>
      <c r="B1971" s="51">
        <v>30.4</v>
      </c>
      <c r="C1971" s="51">
        <v>5.95</v>
      </c>
      <c r="D1971" s="52">
        <v>27534.53</v>
      </c>
      <c r="E1971" s="51">
        <v>38</v>
      </c>
    </row>
    <row r="1972" spans="1:5" x14ac:dyDescent="0.25">
      <c r="A1972" s="51" t="s">
        <v>394</v>
      </c>
      <c r="B1972" s="51">
        <v>38.94</v>
      </c>
      <c r="C1972" s="51">
        <v>4.3600000000000003</v>
      </c>
      <c r="D1972" s="52">
        <v>27598.93</v>
      </c>
      <c r="E1972" s="51">
        <v>37</v>
      </c>
    </row>
    <row r="1973" spans="1:5" x14ac:dyDescent="0.25">
      <c r="A1973" s="51" t="s">
        <v>393</v>
      </c>
      <c r="B1973" s="51">
        <v>31.02</v>
      </c>
      <c r="C1973" s="51">
        <v>4.84</v>
      </c>
      <c r="D1973" s="52">
        <v>27614.71</v>
      </c>
      <c r="E1973" s="51">
        <v>30</v>
      </c>
    </row>
    <row r="1974" spans="1:5" x14ac:dyDescent="0.25">
      <c r="A1974" s="51" t="s">
        <v>392</v>
      </c>
      <c r="B1974" s="51">
        <v>17.5</v>
      </c>
      <c r="C1974" s="51">
        <v>4.5599999999999996</v>
      </c>
      <c r="D1974" s="52">
        <v>27619.360000000001</v>
      </c>
      <c r="E1974" s="51">
        <v>25</v>
      </c>
    </row>
    <row r="1975" spans="1:5" x14ac:dyDescent="0.25">
      <c r="A1975" s="51" t="s">
        <v>391</v>
      </c>
      <c r="B1975" s="51">
        <v>34.799999999999997</v>
      </c>
      <c r="C1975" s="51">
        <v>4.42</v>
      </c>
      <c r="D1975" s="52">
        <v>27625.17</v>
      </c>
      <c r="E1975" s="51">
        <v>25</v>
      </c>
    </row>
    <row r="1976" spans="1:5" x14ac:dyDescent="0.25">
      <c r="A1976" s="51" t="s">
        <v>390</v>
      </c>
      <c r="B1976" s="51">
        <v>17.3</v>
      </c>
      <c r="C1976" s="51">
        <v>7.66</v>
      </c>
      <c r="D1976" s="52">
        <v>27696.11</v>
      </c>
      <c r="E1976" s="51">
        <v>30</v>
      </c>
    </row>
    <row r="1977" spans="1:5" x14ac:dyDescent="0.25">
      <c r="A1977" s="51" t="s">
        <v>389</v>
      </c>
      <c r="B1977" s="51">
        <v>32.25</v>
      </c>
      <c r="C1977" s="51">
        <v>5.2</v>
      </c>
      <c r="D1977" s="52">
        <v>27724.29</v>
      </c>
      <c r="E1977" s="51">
        <v>20</v>
      </c>
    </row>
    <row r="1978" spans="1:5" x14ac:dyDescent="0.25">
      <c r="A1978" s="51" t="s">
        <v>388</v>
      </c>
      <c r="B1978" s="51">
        <v>42.4</v>
      </c>
      <c r="C1978" s="51">
        <v>5.53</v>
      </c>
      <c r="D1978" s="52">
        <v>27808.73</v>
      </c>
      <c r="E1978" s="51">
        <v>62</v>
      </c>
    </row>
    <row r="1979" spans="1:5" x14ac:dyDescent="0.25">
      <c r="A1979" s="51" t="s">
        <v>387</v>
      </c>
      <c r="B1979" s="51">
        <v>38.664999999999999</v>
      </c>
      <c r="C1979" s="51">
        <v>4.8600000000000003</v>
      </c>
      <c r="D1979" s="52">
        <v>27849.94</v>
      </c>
      <c r="E1979" s="51">
        <v>37</v>
      </c>
    </row>
    <row r="1980" spans="1:5" x14ac:dyDescent="0.25">
      <c r="A1980" s="51" t="s">
        <v>386</v>
      </c>
      <c r="B1980" s="51">
        <v>29.92</v>
      </c>
      <c r="C1980" s="51">
        <v>5.49</v>
      </c>
      <c r="D1980" s="52">
        <v>27925.86</v>
      </c>
      <c r="E1980" s="51">
        <v>33</v>
      </c>
    </row>
    <row r="1981" spans="1:5" x14ac:dyDescent="0.25">
      <c r="A1981" s="51" t="s">
        <v>385</v>
      </c>
      <c r="B1981" s="51">
        <v>29.48</v>
      </c>
      <c r="C1981" s="51">
        <v>4.09</v>
      </c>
      <c r="D1981" s="52">
        <v>27931.11</v>
      </c>
      <c r="E1981" s="51">
        <v>32</v>
      </c>
    </row>
    <row r="1982" spans="1:5" x14ac:dyDescent="0.25">
      <c r="A1982" s="51" t="s">
        <v>384</v>
      </c>
      <c r="B1982" s="51">
        <v>28.785</v>
      </c>
      <c r="C1982" s="51">
        <v>4.3099999999999996</v>
      </c>
      <c r="D1982" s="52">
        <v>27941.29</v>
      </c>
      <c r="E1982" s="51">
        <v>61</v>
      </c>
    </row>
    <row r="1983" spans="1:5" x14ac:dyDescent="0.25">
      <c r="A1983" s="51" t="s">
        <v>383</v>
      </c>
      <c r="B1983" s="51">
        <v>19.8</v>
      </c>
      <c r="C1983" s="51">
        <v>4</v>
      </c>
      <c r="D1983" s="52">
        <v>27980.77</v>
      </c>
      <c r="E1983" s="51">
        <v>23</v>
      </c>
    </row>
    <row r="1984" spans="1:5" x14ac:dyDescent="0.25">
      <c r="A1984" s="51" t="s">
        <v>382</v>
      </c>
      <c r="B1984" s="51">
        <v>35.53</v>
      </c>
      <c r="C1984" s="51">
        <v>4.68</v>
      </c>
      <c r="D1984" s="52">
        <v>28006.94</v>
      </c>
      <c r="E1984" s="51">
        <v>37</v>
      </c>
    </row>
    <row r="1985" spans="1:5" x14ac:dyDescent="0.25">
      <c r="A1985" s="51" t="s">
        <v>381</v>
      </c>
      <c r="B1985" s="51">
        <v>21.47</v>
      </c>
      <c r="C1985" s="51">
        <v>4.0199999999999996</v>
      </c>
      <c r="D1985" s="52">
        <v>28101.33</v>
      </c>
      <c r="E1985" s="51">
        <v>62</v>
      </c>
    </row>
    <row r="1986" spans="1:5" x14ac:dyDescent="0.25">
      <c r="A1986" s="51" t="s">
        <v>380</v>
      </c>
      <c r="B1986" s="51">
        <v>25.9</v>
      </c>
      <c r="C1986" s="51">
        <v>5.12</v>
      </c>
      <c r="D1986" s="52">
        <v>28245.34</v>
      </c>
      <c r="E1986" s="51">
        <v>23</v>
      </c>
    </row>
    <row r="1987" spans="1:5" x14ac:dyDescent="0.25">
      <c r="A1987" s="51" t="s">
        <v>379</v>
      </c>
      <c r="B1987" s="51">
        <v>20.81</v>
      </c>
      <c r="C1987" s="51">
        <v>5.52</v>
      </c>
      <c r="D1987" s="52">
        <v>28287.9</v>
      </c>
      <c r="E1987" s="51">
        <v>59</v>
      </c>
    </row>
    <row r="1988" spans="1:5" x14ac:dyDescent="0.25">
      <c r="A1988" s="51" t="s">
        <v>378</v>
      </c>
      <c r="B1988" s="51">
        <v>25.84</v>
      </c>
      <c r="C1988" s="51">
        <v>5.81</v>
      </c>
      <c r="D1988" s="52">
        <v>28302.33</v>
      </c>
      <c r="E1988" s="51">
        <v>32</v>
      </c>
    </row>
    <row r="1989" spans="1:5" x14ac:dyDescent="0.25">
      <c r="A1989" s="51" t="s">
        <v>377</v>
      </c>
      <c r="B1989" s="51">
        <v>30.95</v>
      </c>
      <c r="C1989" s="51">
        <v>5.16</v>
      </c>
      <c r="D1989" s="52">
        <v>28340.19</v>
      </c>
      <c r="E1989" s="51">
        <v>45</v>
      </c>
    </row>
    <row r="1990" spans="1:5" x14ac:dyDescent="0.25">
      <c r="A1990" s="51" t="s">
        <v>376</v>
      </c>
      <c r="B1990" s="51">
        <v>30.54</v>
      </c>
      <c r="C1990" s="51">
        <v>5</v>
      </c>
      <c r="D1990" s="52">
        <v>28468.92</v>
      </c>
      <c r="E1990" s="51">
        <v>48</v>
      </c>
    </row>
    <row r="1991" spans="1:5" x14ac:dyDescent="0.25">
      <c r="A1991" s="51" t="s">
        <v>375</v>
      </c>
      <c r="B1991" s="51">
        <v>33.914999999999999</v>
      </c>
      <c r="C1991" s="51">
        <v>5.84</v>
      </c>
      <c r="D1991" s="52">
        <v>28476.73</v>
      </c>
      <c r="E1991" s="51">
        <v>40</v>
      </c>
    </row>
    <row r="1992" spans="1:5" x14ac:dyDescent="0.25">
      <c r="A1992" s="51" t="s">
        <v>374</v>
      </c>
      <c r="B1992" s="51">
        <v>33.31</v>
      </c>
      <c r="C1992" s="51">
        <v>4.1900000000000004</v>
      </c>
      <c r="D1992" s="52">
        <v>28542.86</v>
      </c>
      <c r="E1992" s="51">
        <v>37</v>
      </c>
    </row>
    <row r="1993" spans="1:5" x14ac:dyDescent="0.25">
      <c r="A1993" s="51" t="s">
        <v>373</v>
      </c>
      <c r="B1993" s="51">
        <v>25.745000000000001</v>
      </c>
      <c r="C1993" s="51">
        <v>4.62</v>
      </c>
      <c r="D1993" s="52">
        <v>28716.14</v>
      </c>
      <c r="E1993" s="51">
        <v>32</v>
      </c>
    </row>
    <row r="1994" spans="1:5" x14ac:dyDescent="0.25">
      <c r="A1994" s="51" t="s">
        <v>372</v>
      </c>
      <c r="B1994" s="51">
        <v>37.1</v>
      </c>
      <c r="C1994" s="51">
        <v>6.24</v>
      </c>
      <c r="D1994" s="52">
        <v>28868.66</v>
      </c>
      <c r="E1994" s="51">
        <v>61</v>
      </c>
    </row>
    <row r="1995" spans="1:5" x14ac:dyDescent="0.25">
      <c r="A1995" s="51" t="s">
        <v>371</v>
      </c>
      <c r="B1995" s="51">
        <v>35.435000000000002</v>
      </c>
      <c r="C1995" s="51">
        <v>5.81</v>
      </c>
      <c r="D1995" s="52">
        <v>28923.14</v>
      </c>
      <c r="E1995" s="51">
        <v>60</v>
      </c>
    </row>
    <row r="1996" spans="1:5" x14ac:dyDescent="0.25">
      <c r="A1996" s="51" t="s">
        <v>370</v>
      </c>
      <c r="B1996" s="51">
        <v>20.399999999999999</v>
      </c>
      <c r="C1996" s="51">
        <v>4.83</v>
      </c>
      <c r="D1996" s="52">
        <v>28950.47</v>
      </c>
      <c r="E1996" s="51">
        <v>63</v>
      </c>
    </row>
    <row r="1997" spans="1:5" x14ac:dyDescent="0.25">
      <c r="A1997" s="51" t="s">
        <v>369</v>
      </c>
      <c r="B1997" s="51">
        <v>42.13</v>
      </c>
      <c r="C1997" s="51">
        <v>5.72</v>
      </c>
      <c r="D1997" s="52">
        <v>28998.68</v>
      </c>
      <c r="E1997" s="51">
        <v>19</v>
      </c>
    </row>
    <row r="1998" spans="1:5" x14ac:dyDescent="0.25">
      <c r="A1998" s="51" t="s">
        <v>368</v>
      </c>
      <c r="B1998" s="51">
        <v>33.99</v>
      </c>
      <c r="C1998" s="51">
        <v>4.83</v>
      </c>
      <c r="D1998" s="52">
        <v>29007.82</v>
      </c>
      <c r="E1998" s="51">
        <v>30</v>
      </c>
    </row>
    <row r="1999" spans="1:5" x14ac:dyDescent="0.25">
      <c r="A1999" s="51" t="s">
        <v>367</v>
      </c>
      <c r="B1999" s="51">
        <v>28.594999999999999</v>
      </c>
      <c r="C1999" s="51">
        <v>4.1399999999999997</v>
      </c>
      <c r="D1999" s="52">
        <v>29114.21</v>
      </c>
      <c r="E1999" s="51">
        <v>42</v>
      </c>
    </row>
    <row r="2000" spans="1:5" x14ac:dyDescent="0.25">
      <c r="A2000" s="51" t="s">
        <v>366</v>
      </c>
      <c r="B2000" s="51">
        <v>20.8</v>
      </c>
      <c r="C2000" s="51">
        <v>4.07</v>
      </c>
      <c r="D2000" s="52">
        <v>29114.77</v>
      </c>
      <c r="E2000" s="51">
        <v>44</v>
      </c>
    </row>
    <row r="2001" spans="1:5" x14ac:dyDescent="0.25">
      <c r="A2001" s="51" t="s">
        <v>365</v>
      </c>
      <c r="B2001" s="51">
        <v>23.465</v>
      </c>
      <c r="C2001" s="51">
        <v>6.26</v>
      </c>
      <c r="D2001" s="52">
        <v>29141.360000000001</v>
      </c>
      <c r="E2001" s="51">
        <v>61</v>
      </c>
    </row>
    <row r="2002" spans="1:5" x14ac:dyDescent="0.25">
      <c r="A2002" s="51" t="s">
        <v>364</v>
      </c>
      <c r="B2002" s="51">
        <v>40.185000000000002</v>
      </c>
      <c r="C2002" s="51">
        <v>5.88</v>
      </c>
      <c r="D2002" s="52">
        <v>29160.39</v>
      </c>
      <c r="E2002" s="51">
        <v>46</v>
      </c>
    </row>
    <row r="2003" spans="1:5" x14ac:dyDescent="0.25">
      <c r="A2003" s="51" t="s">
        <v>363</v>
      </c>
      <c r="B2003" s="51">
        <v>21.89</v>
      </c>
      <c r="C2003" s="51">
        <v>5.72</v>
      </c>
      <c r="D2003" s="52">
        <v>29186.48</v>
      </c>
      <c r="E2003" s="51">
        <v>53</v>
      </c>
    </row>
    <row r="2004" spans="1:5" x14ac:dyDescent="0.25">
      <c r="A2004" s="51" t="s">
        <v>362</v>
      </c>
      <c r="B2004" s="51">
        <v>29.34</v>
      </c>
      <c r="C2004" s="51">
        <v>6.09</v>
      </c>
      <c r="D2004" s="52">
        <v>29227.599999999999</v>
      </c>
      <c r="E2004" s="51">
        <v>44</v>
      </c>
    </row>
    <row r="2005" spans="1:5" x14ac:dyDescent="0.25">
      <c r="A2005" s="51" t="s">
        <v>361</v>
      </c>
      <c r="B2005" s="51">
        <v>22.61</v>
      </c>
      <c r="C2005" s="51">
        <v>4.25</v>
      </c>
      <c r="D2005" s="52">
        <v>29330.98</v>
      </c>
      <c r="E2005" s="51">
        <v>65</v>
      </c>
    </row>
    <row r="2006" spans="1:5" x14ac:dyDescent="0.25">
      <c r="A2006" s="51" t="s">
        <v>360</v>
      </c>
      <c r="B2006" s="51">
        <v>22.23</v>
      </c>
      <c r="C2006" s="51">
        <v>6.09</v>
      </c>
      <c r="D2006" s="52">
        <v>29352.560000000001</v>
      </c>
      <c r="E2006" s="51">
        <v>37</v>
      </c>
    </row>
    <row r="2007" spans="1:5" x14ac:dyDescent="0.25">
      <c r="A2007" s="51" t="s">
        <v>359</v>
      </c>
      <c r="B2007" s="51">
        <v>33.4</v>
      </c>
      <c r="C2007" s="51">
        <v>5.51</v>
      </c>
      <c r="D2007" s="52">
        <v>29443.59</v>
      </c>
      <c r="E2007" s="51">
        <v>35</v>
      </c>
    </row>
    <row r="2008" spans="1:5" x14ac:dyDescent="0.25">
      <c r="A2008" s="51" t="s">
        <v>358</v>
      </c>
      <c r="B2008" s="51">
        <v>33.11</v>
      </c>
      <c r="C2008" s="51">
        <v>5.63</v>
      </c>
      <c r="D2008" s="52">
        <v>29523.17</v>
      </c>
      <c r="E2008" s="51">
        <v>63</v>
      </c>
    </row>
    <row r="2009" spans="1:5" x14ac:dyDescent="0.25">
      <c r="A2009" s="51" t="s">
        <v>357</v>
      </c>
      <c r="B2009" s="51">
        <v>16.815000000000001</v>
      </c>
      <c r="C2009" s="51">
        <v>5.29</v>
      </c>
      <c r="D2009" s="52">
        <v>29583.8</v>
      </c>
      <c r="E2009" s="51">
        <v>47</v>
      </c>
    </row>
    <row r="2010" spans="1:5" x14ac:dyDescent="0.25">
      <c r="A2010" s="51" t="s">
        <v>356</v>
      </c>
      <c r="B2010" s="51">
        <v>25.61</v>
      </c>
      <c r="C2010" s="51">
        <v>4</v>
      </c>
      <c r="D2010" s="52">
        <v>29622.69</v>
      </c>
      <c r="E2010" s="51">
        <v>29</v>
      </c>
    </row>
    <row r="2011" spans="1:5" x14ac:dyDescent="0.25">
      <c r="A2011" s="51" t="s">
        <v>355</v>
      </c>
      <c r="B2011" s="51">
        <v>25.8</v>
      </c>
      <c r="C2011" s="51">
        <v>5.49</v>
      </c>
      <c r="D2011" s="52">
        <v>29757.69</v>
      </c>
      <c r="E2011" s="51">
        <v>49</v>
      </c>
    </row>
    <row r="2012" spans="1:5" x14ac:dyDescent="0.25">
      <c r="A2012" s="51" t="s">
        <v>354</v>
      </c>
      <c r="B2012" s="51">
        <v>27.39</v>
      </c>
      <c r="C2012" s="51">
        <v>5.34</v>
      </c>
      <c r="D2012" s="52">
        <v>29760.6</v>
      </c>
      <c r="E2012" s="51">
        <v>24</v>
      </c>
    </row>
    <row r="2013" spans="1:5" x14ac:dyDescent="0.25">
      <c r="A2013" s="51" t="s">
        <v>353</v>
      </c>
      <c r="B2013" s="51">
        <v>17.03</v>
      </c>
      <c r="C2013" s="51">
        <v>4.12</v>
      </c>
      <c r="D2013" s="52">
        <v>29816.639999999999</v>
      </c>
      <c r="E2013" s="51">
        <v>41</v>
      </c>
    </row>
    <row r="2014" spans="1:5" x14ac:dyDescent="0.25">
      <c r="A2014" s="51" t="s">
        <v>352</v>
      </c>
      <c r="B2014" s="51">
        <v>23.75</v>
      </c>
      <c r="C2014" s="51">
        <v>5.49</v>
      </c>
      <c r="D2014" s="52">
        <v>29818.76</v>
      </c>
      <c r="E2014" s="51">
        <v>40</v>
      </c>
    </row>
    <row r="2015" spans="1:5" x14ac:dyDescent="0.25">
      <c r="A2015" s="51" t="s">
        <v>350</v>
      </c>
      <c r="B2015" s="51">
        <v>26.03</v>
      </c>
      <c r="C2015" s="51">
        <v>5.1100000000000003</v>
      </c>
      <c r="D2015" s="52">
        <v>29852.48</v>
      </c>
      <c r="E2015" s="51">
        <v>33</v>
      </c>
    </row>
    <row r="2016" spans="1:5" x14ac:dyDescent="0.25">
      <c r="A2016" s="51" t="s">
        <v>349</v>
      </c>
      <c r="B2016" s="51">
        <v>16.079999999999998</v>
      </c>
      <c r="C2016" s="51">
        <v>5.94</v>
      </c>
      <c r="D2016" s="52">
        <v>29899.25</v>
      </c>
      <c r="E2016" s="51">
        <v>47</v>
      </c>
    </row>
    <row r="2017" spans="1:5" x14ac:dyDescent="0.25">
      <c r="A2017" s="51" t="s">
        <v>348</v>
      </c>
      <c r="B2017" s="51">
        <v>30.875</v>
      </c>
      <c r="C2017" s="51">
        <v>5.54</v>
      </c>
      <c r="D2017" s="52">
        <v>29929.56</v>
      </c>
      <c r="E2017" s="51">
        <v>34</v>
      </c>
    </row>
    <row r="2018" spans="1:5" x14ac:dyDescent="0.25">
      <c r="A2018" s="51" t="s">
        <v>347</v>
      </c>
      <c r="B2018" s="51">
        <v>31.79</v>
      </c>
      <c r="C2018" s="51">
        <v>7.09</v>
      </c>
      <c r="D2018" s="52">
        <v>29933.75</v>
      </c>
      <c r="E2018" s="51">
        <v>46</v>
      </c>
    </row>
    <row r="2019" spans="1:5" x14ac:dyDescent="0.25">
      <c r="A2019" s="51" t="s">
        <v>346</v>
      </c>
      <c r="B2019" s="51">
        <v>28.48</v>
      </c>
      <c r="C2019" s="51">
        <v>6.22</v>
      </c>
      <c r="D2019" s="52">
        <v>29969.67</v>
      </c>
      <c r="E2019" s="51">
        <v>31</v>
      </c>
    </row>
    <row r="2020" spans="1:5" x14ac:dyDescent="0.25">
      <c r="A2020" s="51" t="s">
        <v>345</v>
      </c>
      <c r="B2020" s="51">
        <v>26.6</v>
      </c>
      <c r="C2020" s="51">
        <v>4.33</v>
      </c>
      <c r="D2020" s="52">
        <v>30026.87</v>
      </c>
      <c r="E2020" s="51">
        <v>41</v>
      </c>
    </row>
    <row r="2021" spans="1:5" x14ac:dyDescent="0.25">
      <c r="A2021" s="51" t="s">
        <v>344</v>
      </c>
      <c r="B2021" s="51">
        <v>25.27</v>
      </c>
      <c r="C2021" s="51">
        <v>5.83</v>
      </c>
      <c r="D2021" s="52">
        <v>30063.58</v>
      </c>
      <c r="E2021" s="51">
        <v>55</v>
      </c>
    </row>
    <row r="2022" spans="1:5" x14ac:dyDescent="0.25">
      <c r="A2022" s="51" t="s">
        <v>343</v>
      </c>
      <c r="B2022" s="51">
        <v>34.484999999999999</v>
      </c>
      <c r="C2022" s="51">
        <v>4.7</v>
      </c>
      <c r="D2022" s="52">
        <v>30095.97</v>
      </c>
      <c r="E2022" s="51">
        <v>43</v>
      </c>
    </row>
    <row r="2023" spans="1:5" x14ac:dyDescent="0.25">
      <c r="A2023" s="51" t="s">
        <v>342</v>
      </c>
      <c r="B2023" s="51">
        <v>15.57</v>
      </c>
      <c r="C2023" s="51">
        <v>4.07</v>
      </c>
      <c r="D2023" s="52">
        <v>30134.75</v>
      </c>
      <c r="E2023" s="51">
        <v>51</v>
      </c>
    </row>
    <row r="2024" spans="1:5" x14ac:dyDescent="0.25">
      <c r="A2024" s="51" t="s">
        <v>341</v>
      </c>
      <c r="B2024" s="51">
        <v>30.36</v>
      </c>
      <c r="C2024" s="51">
        <v>9.39</v>
      </c>
      <c r="D2024" s="52">
        <v>30166.62</v>
      </c>
      <c r="E2024" s="51">
        <v>64</v>
      </c>
    </row>
    <row r="2025" spans="1:5" x14ac:dyDescent="0.25">
      <c r="A2025" s="51" t="s">
        <v>340</v>
      </c>
      <c r="B2025" s="51">
        <v>19.37</v>
      </c>
      <c r="C2025" s="51">
        <v>4.18</v>
      </c>
      <c r="D2025" s="52">
        <v>30184.94</v>
      </c>
      <c r="E2025" s="51">
        <v>59</v>
      </c>
    </row>
    <row r="2026" spans="1:5" x14ac:dyDescent="0.25">
      <c r="A2026" s="51" t="s">
        <v>339</v>
      </c>
      <c r="B2026" s="51">
        <v>16.71</v>
      </c>
      <c r="C2026" s="51">
        <v>4.18</v>
      </c>
      <c r="D2026" s="52">
        <v>30260</v>
      </c>
      <c r="E2026" s="51">
        <v>60</v>
      </c>
    </row>
    <row r="2027" spans="1:5" x14ac:dyDescent="0.25">
      <c r="A2027" s="51" t="s">
        <v>338</v>
      </c>
      <c r="B2027" s="51">
        <v>24.1</v>
      </c>
      <c r="C2027" s="51">
        <v>4.4000000000000004</v>
      </c>
      <c r="D2027" s="52">
        <v>30284.639999999999</v>
      </c>
      <c r="E2027" s="51">
        <v>50</v>
      </c>
    </row>
    <row r="2028" spans="1:5" x14ac:dyDescent="0.25">
      <c r="A2028" s="51" t="s">
        <v>337</v>
      </c>
      <c r="B2028" s="51">
        <v>29.77</v>
      </c>
      <c r="C2028" s="51">
        <v>9.9</v>
      </c>
      <c r="D2028" s="52">
        <v>30328.27</v>
      </c>
      <c r="E2028" s="51">
        <v>19</v>
      </c>
    </row>
    <row r="2029" spans="1:5" x14ac:dyDescent="0.25">
      <c r="A2029" s="51" t="s">
        <v>336</v>
      </c>
      <c r="B2029" s="51">
        <v>46.53</v>
      </c>
      <c r="C2029" s="51">
        <v>4.84</v>
      </c>
      <c r="D2029" s="52">
        <v>30366.93</v>
      </c>
      <c r="E2029" s="51">
        <v>53</v>
      </c>
    </row>
    <row r="2030" spans="1:5" x14ac:dyDescent="0.25">
      <c r="A2030" s="51" t="s">
        <v>335</v>
      </c>
      <c r="B2030" s="51">
        <v>23.4</v>
      </c>
      <c r="C2030" s="51">
        <v>5.53</v>
      </c>
      <c r="D2030" s="52">
        <v>30409.53</v>
      </c>
      <c r="E2030" s="51">
        <v>46</v>
      </c>
    </row>
    <row r="2031" spans="1:5" x14ac:dyDescent="0.25">
      <c r="A2031" s="51" t="s">
        <v>334</v>
      </c>
      <c r="B2031" s="51">
        <v>30</v>
      </c>
      <c r="C2031" s="51">
        <v>4.33</v>
      </c>
      <c r="D2031" s="52">
        <v>30422.03</v>
      </c>
      <c r="E2031" s="51">
        <v>24</v>
      </c>
    </row>
    <row r="2032" spans="1:5" x14ac:dyDescent="0.25">
      <c r="A2032" s="51" t="s">
        <v>333</v>
      </c>
      <c r="B2032" s="51">
        <v>29.15</v>
      </c>
      <c r="C2032" s="51">
        <v>4.91</v>
      </c>
      <c r="D2032" s="52">
        <v>30457.37</v>
      </c>
      <c r="E2032" s="51">
        <v>39</v>
      </c>
    </row>
    <row r="2033" spans="1:5" x14ac:dyDescent="0.25">
      <c r="A2033" s="51" t="s">
        <v>332</v>
      </c>
      <c r="B2033" s="51">
        <v>34.865000000000002</v>
      </c>
      <c r="C2033" s="51">
        <v>4.8</v>
      </c>
      <c r="D2033" s="52">
        <v>30530.5</v>
      </c>
      <c r="E2033" s="51">
        <v>36</v>
      </c>
    </row>
    <row r="2034" spans="1:5" x14ac:dyDescent="0.25">
      <c r="A2034" s="51" t="s">
        <v>331</v>
      </c>
      <c r="B2034" s="51">
        <v>28.12</v>
      </c>
      <c r="C2034" s="51">
        <v>5.55</v>
      </c>
      <c r="D2034" s="52">
        <v>30625.65</v>
      </c>
      <c r="E2034" s="51">
        <v>52</v>
      </c>
    </row>
    <row r="2035" spans="1:5" x14ac:dyDescent="0.25">
      <c r="A2035" s="51" t="s">
        <v>330</v>
      </c>
      <c r="B2035" s="51">
        <v>29.45</v>
      </c>
      <c r="C2035" s="51">
        <v>5.24</v>
      </c>
      <c r="D2035" s="52">
        <v>30697.71</v>
      </c>
      <c r="E2035" s="51">
        <v>23</v>
      </c>
    </row>
    <row r="2036" spans="1:5" x14ac:dyDescent="0.25">
      <c r="A2036" s="51" t="s">
        <v>329</v>
      </c>
      <c r="B2036" s="51">
        <v>27.94</v>
      </c>
      <c r="C2036" s="51">
        <v>6.08</v>
      </c>
      <c r="D2036" s="52">
        <v>30724.44</v>
      </c>
      <c r="E2036" s="51">
        <v>39</v>
      </c>
    </row>
    <row r="2037" spans="1:5" x14ac:dyDescent="0.25">
      <c r="A2037" s="51" t="s">
        <v>328</v>
      </c>
      <c r="B2037" s="51">
        <v>27.2</v>
      </c>
      <c r="C2037" s="51">
        <v>5.83</v>
      </c>
      <c r="D2037" s="52">
        <v>30763.01</v>
      </c>
      <c r="E2037" s="51">
        <v>34</v>
      </c>
    </row>
    <row r="2038" spans="1:5" x14ac:dyDescent="0.25">
      <c r="A2038" s="51" t="s">
        <v>327</v>
      </c>
      <c r="B2038" s="51">
        <v>33.344999999999999</v>
      </c>
      <c r="C2038" s="51">
        <v>4.29</v>
      </c>
      <c r="D2038" s="52">
        <v>30942.19</v>
      </c>
      <c r="E2038" s="51">
        <v>61</v>
      </c>
    </row>
    <row r="2039" spans="1:5" x14ac:dyDescent="0.25">
      <c r="A2039" s="51" t="s">
        <v>326</v>
      </c>
      <c r="B2039" s="51">
        <v>29.925000000000001</v>
      </c>
      <c r="C2039" s="51">
        <v>5.3</v>
      </c>
      <c r="D2039" s="52">
        <v>31196.61</v>
      </c>
      <c r="E2039" s="51">
        <v>18</v>
      </c>
    </row>
    <row r="2040" spans="1:5" x14ac:dyDescent="0.25">
      <c r="A2040" s="51" t="s">
        <v>325</v>
      </c>
      <c r="B2040" s="51">
        <v>24.225000000000001</v>
      </c>
      <c r="C2040" s="51">
        <v>4.42</v>
      </c>
      <c r="D2040" s="52">
        <v>31234.560000000001</v>
      </c>
      <c r="E2040" s="51">
        <v>22</v>
      </c>
    </row>
    <row r="2041" spans="1:5" x14ac:dyDescent="0.25">
      <c r="A2041" s="51" t="s">
        <v>324</v>
      </c>
      <c r="B2041" s="51">
        <v>29.68</v>
      </c>
      <c r="C2041" s="51">
        <v>5.68</v>
      </c>
      <c r="D2041" s="52">
        <v>31322.53</v>
      </c>
      <c r="E2041" s="51">
        <v>54</v>
      </c>
    </row>
    <row r="2042" spans="1:5" x14ac:dyDescent="0.25">
      <c r="A2042" s="51" t="s">
        <v>323</v>
      </c>
      <c r="B2042" s="51">
        <v>20.614999999999998</v>
      </c>
      <c r="C2042" s="51">
        <v>6.05</v>
      </c>
      <c r="D2042" s="52">
        <v>31328.27</v>
      </c>
      <c r="E2042" s="51">
        <v>27</v>
      </c>
    </row>
    <row r="2043" spans="1:5" x14ac:dyDescent="0.25">
      <c r="A2043" s="51" t="s">
        <v>322</v>
      </c>
      <c r="B2043" s="51">
        <v>32.119999999999997</v>
      </c>
      <c r="C2043" s="51">
        <v>5.33</v>
      </c>
      <c r="D2043" s="52">
        <v>31368.81</v>
      </c>
      <c r="E2043" s="51">
        <v>48</v>
      </c>
    </row>
    <row r="2044" spans="1:5" x14ac:dyDescent="0.25">
      <c r="A2044" s="51" t="s">
        <v>321</v>
      </c>
      <c r="B2044" s="51">
        <v>27.36</v>
      </c>
      <c r="C2044" s="51">
        <v>6.22</v>
      </c>
      <c r="D2044" s="52">
        <v>31591.82</v>
      </c>
      <c r="E2044" s="51">
        <v>47</v>
      </c>
    </row>
    <row r="2045" spans="1:5" x14ac:dyDescent="0.25">
      <c r="A2045" s="51" t="s">
        <v>320</v>
      </c>
      <c r="B2045" s="51">
        <v>17.385000000000002</v>
      </c>
      <c r="C2045" s="51">
        <v>5.84</v>
      </c>
      <c r="D2045" s="52">
        <v>31620</v>
      </c>
      <c r="E2045" s="51">
        <v>62</v>
      </c>
    </row>
    <row r="2046" spans="1:5" x14ac:dyDescent="0.25">
      <c r="A2046" s="51" t="s">
        <v>319</v>
      </c>
      <c r="B2046" s="51">
        <v>30.13</v>
      </c>
      <c r="C2046" s="51">
        <v>5.71</v>
      </c>
      <c r="D2046" s="52">
        <v>31736.7</v>
      </c>
      <c r="E2046" s="51">
        <v>45</v>
      </c>
    </row>
    <row r="2047" spans="1:5" x14ac:dyDescent="0.25">
      <c r="A2047" s="51" t="s">
        <v>318</v>
      </c>
      <c r="B2047" s="51">
        <v>25.44</v>
      </c>
      <c r="C2047" s="51">
        <v>6.04</v>
      </c>
      <c r="D2047" s="52">
        <v>31743.919999999998</v>
      </c>
      <c r="E2047" s="51">
        <v>38</v>
      </c>
    </row>
    <row r="2048" spans="1:5" x14ac:dyDescent="0.25">
      <c r="A2048" s="51" t="s">
        <v>317</v>
      </c>
      <c r="B2048" s="51">
        <v>39.805</v>
      </c>
      <c r="C2048" s="51">
        <v>4.38</v>
      </c>
      <c r="D2048" s="52">
        <v>31897.1</v>
      </c>
      <c r="E2048" s="51">
        <v>47</v>
      </c>
    </row>
    <row r="2049" spans="1:5" x14ac:dyDescent="0.25">
      <c r="A2049" s="51" t="s">
        <v>316</v>
      </c>
      <c r="B2049" s="51">
        <v>30.4</v>
      </c>
      <c r="C2049" s="51">
        <v>5.56</v>
      </c>
      <c r="D2049" s="52">
        <v>31980.89</v>
      </c>
      <c r="E2049" s="51">
        <v>50</v>
      </c>
    </row>
    <row r="2050" spans="1:5" x14ac:dyDescent="0.25">
      <c r="A2050" s="51" t="s">
        <v>315</v>
      </c>
      <c r="B2050" s="51">
        <v>23.18</v>
      </c>
      <c r="C2050" s="51">
        <v>4.24</v>
      </c>
      <c r="D2050" s="52">
        <v>32086.21</v>
      </c>
      <c r="E2050" s="51">
        <v>29</v>
      </c>
    </row>
    <row r="2051" spans="1:5" x14ac:dyDescent="0.25">
      <c r="A2051" s="51" t="s">
        <v>314</v>
      </c>
      <c r="B2051" s="51">
        <v>39.615000000000002</v>
      </c>
      <c r="C2051" s="51">
        <v>6.32</v>
      </c>
      <c r="D2051" s="52">
        <v>32108.66</v>
      </c>
      <c r="E2051" s="51">
        <v>44</v>
      </c>
    </row>
    <row r="2052" spans="1:5" x14ac:dyDescent="0.25">
      <c r="A2052" s="51" t="s">
        <v>313</v>
      </c>
      <c r="B2052" s="51">
        <v>30.59</v>
      </c>
      <c r="C2052" s="51">
        <v>6.3</v>
      </c>
      <c r="D2052" s="52">
        <v>32192.76</v>
      </c>
      <c r="E2052" s="51">
        <v>53</v>
      </c>
    </row>
    <row r="2053" spans="1:5" x14ac:dyDescent="0.25">
      <c r="A2053" s="51" t="s">
        <v>312</v>
      </c>
      <c r="B2053" s="51">
        <v>16.72</v>
      </c>
      <c r="C2053" s="51">
        <v>4.38</v>
      </c>
      <c r="D2053" s="52">
        <v>32222.81</v>
      </c>
      <c r="E2053" s="51">
        <v>28</v>
      </c>
    </row>
    <row r="2054" spans="1:5" x14ac:dyDescent="0.25">
      <c r="A2054" s="51" t="s">
        <v>311</v>
      </c>
      <c r="B2054" s="51">
        <v>26.22</v>
      </c>
      <c r="C2054" s="51">
        <v>4.6500000000000004</v>
      </c>
      <c r="D2054" s="52">
        <v>32259.96</v>
      </c>
      <c r="E2054" s="51">
        <v>47</v>
      </c>
    </row>
    <row r="2055" spans="1:5" x14ac:dyDescent="0.25">
      <c r="A2055" s="51" t="s">
        <v>310</v>
      </c>
      <c r="B2055" s="51">
        <v>31.824999999999999</v>
      </c>
      <c r="C2055" s="51">
        <v>4.7</v>
      </c>
      <c r="D2055" s="52">
        <v>32288.49</v>
      </c>
      <c r="E2055" s="51">
        <v>36</v>
      </c>
    </row>
    <row r="2056" spans="1:5" x14ac:dyDescent="0.25">
      <c r="A2056" s="51" t="s">
        <v>309</v>
      </c>
      <c r="B2056" s="51">
        <v>25.745000000000001</v>
      </c>
      <c r="C2056" s="51">
        <v>4.34</v>
      </c>
      <c r="D2056" s="52">
        <v>32428.63</v>
      </c>
      <c r="E2056" s="51">
        <v>50</v>
      </c>
    </row>
    <row r="2057" spans="1:5" x14ac:dyDescent="0.25">
      <c r="A2057" s="51" t="s">
        <v>308</v>
      </c>
      <c r="B2057" s="51">
        <v>24.605</v>
      </c>
      <c r="C2057" s="51">
        <v>5.62</v>
      </c>
      <c r="D2057" s="52">
        <v>32430.22</v>
      </c>
      <c r="E2057" s="51">
        <v>46</v>
      </c>
    </row>
    <row r="2058" spans="1:5" x14ac:dyDescent="0.25">
      <c r="A2058" s="51" t="s">
        <v>307</v>
      </c>
      <c r="B2058" s="51">
        <v>24.51</v>
      </c>
      <c r="C2058" s="51">
        <v>4.24</v>
      </c>
      <c r="D2058" s="52">
        <v>32462.35</v>
      </c>
      <c r="E2058" s="51">
        <v>41</v>
      </c>
    </row>
    <row r="2059" spans="1:5" x14ac:dyDescent="0.25">
      <c r="A2059" s="51" t="s">
        <v>306</v>
      </c>
      <c r="B2059" s="51">
        <v>31.065000000000001</v>
      </c>
      <c r="C2059" s="51">
        <v>4.57</v>
      </c>
      <c r="D2059" s="52">
        <v>32485.46</v>
      </c>
      <c r="E2059" s="51">
        <v>46</v>
      </c>
    </row>
    <row r="2060" spans="1:5" x14ac:dyDescent="0.25">
      <c r="A2060" s="51" t="s">
        <v>305</v>
      </c>
      <c r="B2060" s="51">
        <v>28.12</v>
      </c>
      <c r="C2060" s="51">
        <v>5.05</v>
      </c>
      <c r="D2060" s="52">
        <v>32548.34</v>
      </c>
      <c r="E2060" s="51">
        <v>19</v>
      </c>
    </row>
    <row r="2061" spans="1:5" x14ac:dyDescent="0.25">
      <c r="A2061" s="51" t="s">
        <v>304</v>
      </c>
      <c r="B2061" s="51">
        <v>38.06</v>
      </c>
      <c r="C2061" s="51">
        <v>6.16</v>
      </c>
      <c r="D2061" s="52">
        <v>32672.11</v>
      </c>
      <c r="E2061" s="51">
        <v>32</v>
      </c>
    </row>
    <row r="2062" spans="1:5" x14ac:dyDescent="0.25">
      <c r="A2062" s="51" t="s">
        <v>303</v>
      </c>
      <c r="B2062" s="51">
        <v>24.96</v>
      </c>
      <c r="C2062" s="51">
        <v>4.57</v>
      </c>
      <c r="D2062" s="52">
        <v>32686.080000000002</v>
      </c>
      <c r="E2062" s="51">
        <v>54</v>
      </c>
    </row>
    <row r="2063" spans="1:5" x14ac:dyDescent="0.25">
      <c r="A2063" s="51" t="s">
        <v>302</v>
      </c>
      <c r="B2063" s="51">
        <v>17.670000000000002</v>
      </c>
      <c r="C2063" s="51">
        <v>5.53</v>
      </c>
      <c r="D2063" s="52">
        <v>32716.2</v>
      </c>
      <c r="E2063" s="51">
        <v>32</v>
      </c>
    </row>
    <row r="2064" spans="1:5" x14ac:dyDescent="0.25">
      <c r="A2064" s="51" t="s">
        <v>301</v>
      </c>
      <c r="B2064" s="51">
        <v>31.35</v>
      </c>
      <c r="C2064" s="51">
        <v>5.84</v>
      </c>
      <c r="D2064" s="52">
        <v>32734.19</v>
      </c>
      <c r="E2064" s="51">
        <v>32</v>
      </c>
    </row>
    <row r="2065" spans="1:5" x14ac:dyDescent="0.25">
      <c r="A2065" s="51" t="s">
        <v>300</v>
      </c>
      <c r="B2065" s="51">
        <v>28.31</v>
      </c>
      <c r="C2065" s="51">
        <v>6.41</v>
      </c>
      <c r="D2065" s="52">
        <v>32760.48</v>
      </c>
      <c r="E2065" s="51">
        <v>48</v>
      </c>
    </row>
    <row r="2066" spans="1:5" x14ac:dyDescent="0.25">
      <c r="A2066" s="51" t="s">
        <v>299</v>
      </c>
      <c r="B2066" s="51">
        <v>30.3</v>
      </c>
      <c r="C2066" s="51">
        <v>4.7300000000000004</v>
      </c>
      <c r="D2066" s="52">
        <v>32765.33</v>
      </c>
      <c r="E2066" s="51">
        <v>50</v>
      </c>
    </row>
    <row r="2067" spans="1:5" x14ac:dyDescent="0.25">
      <c r="A2067" s="51" t="s">
        <v>298</v>
      </c>
      <c r="B2067" s="51">
        <v>26.4</v>
      </c>
      <c r="C2067" s="51">
        <v>6.22</v>
      </c>
      <c r="D2067" s="52">
        <v>32787.46</v>
      </c>
      <c r="E2067" s="51">
        <v>42</v>
      </c>
    </row>
    <row r="2068" spans="1:5" x14ac:dyDescent="0.25">
      <c r="A2068" s="51" t="s">
        <v>297</v>
      </c>
      <c r="B2068" s="51">
        <v>22.135000000000002</v>
      </c>
      <c r="C2068" s="51">
        <v>4.46</v>
      </c>
      <c r="D2068" s="52">
        <v>32827.51</v>
      </c>
      <c r="E2068" s="51">
        <v>27</v>
      </c>
    </row>
    <row r="2069" spans="1:5" x14ac:dyDescent="0.25">
      <c r="A2069" s="51" t="s">
        <v>296</v>
      </c>
      <c r="B2069" s="51">
        <v>17.399999999999999</v>
      </c>
      <c r="C2069" s="51">
        <v>4.5</v>
      </c>
      <c r="D2069" s="52">
        <v>32906.69</v>
      </c>
      <c r="E2069" s="51">
        <v>41</v>
      </c>
    </row>
    <row r="2070" spans="1:5" x14ac:dyDescent="0.25">
      <c r="A2070" s="51" t="s">
        <v>294</v>
      </c>
      <c r="B2070" s="51">
        <v>28.06</v>
      </c>
      <c r="C2070" s="51">
        <v>8.93</v>
      </c>
      <c r="D2070" s="52">
        <v>32947.629999999997</v>
      </c>
      <c r="E2070" s="51">
        <v>51</v>
      </c>
    </row>
    <row r="2071" spans="1:5" x14ac:dyDescent="0.25">
      <c r="A2071" s="51" t="s">
        <v>293</v>
      </c>
      <c r="B2071" s="51">
        <v>31.13</v>
      </c>
      <c r="C2071" s="51">
        <v>11.02</v>
      </c>
      <c r="D2071" s="52">
        <v>33017.46</v>
      </c>
      <c r="E2071" s="51">
        <v>27</v>
      </c>
    </row>
    <row r="2072" spans="1:5" x14ac:dyDescent="0.25">
      <c r="A2072" s="51" t="s">
        <v>292</v>
      </c>
      <c r="B2072" s="51">
        <v>18.46</v>
      </c>
      <c r="C2072" s="51">
        <v>5.25</v>
      </c>
      <c r="D2072" s="52">
        <v>33025.32</v>
      </c>
      <c r="E2072" s="51">
        <v>55</v>
      </c>
    </row>
    <row r="2073" spans="1:5" x14ac:dyDescent="0.25">
      <c r="A2073" s="51" t="s">
        <v>291</v>
      </c>
      <c r="B2073" s="51">
        <v>17.3</v>
      </c>
      <c r="C2073" s="51">
        <v>4.75</v>
      </c>
      <c r="D2073" s="52">
        <v>33057.230000000003</v>
      </c>
      <c r="E2073" s="51">
        <v>28</v>
      </c>
    </row>
    <row r="2074" spans="1:5" x14ac:dyDescent="0.25">
      <c r="A2074" s="51" t="s">
        <v>290</v>
      </c>
      <c r="B2074" s="51">
        <v>35.625</v>
      </c>
      <c r="C2074" s="51">
        <v>4.68</v>
      </c>
      <c r="D2074" s="52">
        <v>33074.94</v>
      </c>
      <c r="E2074" s="51">
        <v>60</v>
      </c>
    </row>
    <row r="2075" spans="1:5" x14ac:dyDescent="0.25">
      <c r="A2075" s="51" t="s">
        <v>289</v>
      </c>
      <c r="B2075" s="51">
        <v>20.234999999999999</v>
      </c>
      <c r="C2075" s="51">
        <v>6.17</v>
      </c>
      <c r="D2075" s="52">
        <v>33090.660000000003</v>
      </c>
      <c r="E2075" s="51">
        <v>53</v>
      </c>
    </row>
    <row r="2076" spans="1:5" x14ac:dyDescent="0.25">
      <c r="A2076" s="51" t="s">
        <v>288</v>
      </c>
      <c r="B2076" s="51">
        <v>27.55</v>
      </c>
      <c r="C2076" s="51">
        <v>4.5599999999999996</v>
      </c>
      <c r="D2076" s="52">
        <v>33121</v>
      </c>
      <c r="E2076" s="51">
        <v>37</v>
      </c>
    </row>
    <row r="2077" spans="1:5" x14ac:dyDescent="0.25">
      <c r="A2077" s="51" t="s">
        <v>287</v>
      </c>
      <c r="B2077" s="51">
        <v>17.97</v>
      </c>
      <c r="C2077" s="51">
        <v>6.3</v>
      </c>
      <c r="D2077" s="52">
        <v>33292.83</v>
      </c>
      <c r="E2077" s="51">
        <v>32</v>
      </c>
    </row>
    <row r="2078" spans="1:5" x14ac:dyDescent="0.25">
      <c r="A2078" s="51" t="s">
        <v>286</v>
      </c>
      <c r="B2078" s="51">
        <v>29.98</v>
      </c>
      <c r="C2078" s="51">
        <v>6.03</v>
      </c>
      <c r="D2078" s="52">
        <v>33307.550000000003</v>
      </c>
      <c r="E2078" s="51">
        <v>19</v>
      </c>
    </row>
    <row r="2079" spans="1:5" x14ac:dyDescent="0.25">
      <c r="A2079" s="51" t="s">
        <v>285</v>
      </c>
      <c r="B2079" s="51">
        <v>33.659999999999997</v>
      </c>
      <c r="C2079" s="51">
        <v>4.2</v>
      </c>
      <c r="D2079" s="52">
        <v>33344.449999999997</v>
      </c>
      <c r="E2079" s="51">
        <v>50</v>
      </c>
    </row>
    <row r="2080" spans="1:5" x14ac:dyDescent="0.25">
      <c r="A2080" s="51" t="s">
        <v>284</v>
      </c>
      <c r="B2080" s="51">
        <v>32.67</v>
      </c>
      <c r="C2080" s="51">
        <v>5.61</v>
      </c>
      <c r="D2080" s="52">
        <v>33450.99</v>
      </c>
      <c r="E2080" s="51">
        <v>37</v>
      </c>
    </row>
    <row r="2081" spans="1:5" x14ac:dyDescent="0.25">
      <c r="A2081" s="51" t="s">
        <v>283</v>
      </c>
      <c r="B2081" s="51">
        <v>30.5</v>
      </c>
      <c r="C2081" s="51">
        <v>5.88</v>
      </c>
      <c r="D2081" s="52">
        <v>33471.97</v>
      </c>
      <c r="E2081" s="51">
        <v>52</v>
      </c>
    </row>
    <row r="2082" spans="1:5" x14ac:dyDescent="0.25">
      <c r="A2082" s="51" t="s">
        <v>282</v>
      </c>
      <c r="B2082" s="51">
        <v>23.1</v>
      </c>
      <c r="C2082" s="51">
        <v>5.92</v>
      </c>
      <c r="D2082" s="52">
        <v>33475.82</v>
      </c>
      <c r="E2082" s="51">
        <v>20</v>
      </c>
    </row>
    <row r="2083" spans="1:5" x14ac:dyDescent="0.25">
      <c r="A2083" s="51" t="s">
        <v>281</v>
      </c>
      <c r="B2083" s="51">
        <v>39.49</v>
      </c>
      <c r="C2083" s="51">
        <v>4.8099999999999996</v>
      </c>
      <c r="D2083" s="52">
        <v>33527.1</v>
      </c>
      <c r="E2083" s="51">
        <v>38</v>
      </c>
    </row>
    <row r="2084" spans="1:5" x14ac:dyDescent="0.25">
      <c r="A2084" s="51" t="s">
        <v>280</v>
      </c>
      <c r="B2084" s="51">
        <v>33.99</v>
      </c>
      <c r="C2084" s="51">
        <v>4.55</v>
      </c>
      <c r="D2084" s="52">
        <v>33611.71</v>
      </c>
      <c r="E2084" s="51">
        <v>19</v>
      </c>
    </row>
    <row r="2085" spans="1:5" x14ac:dyDescent="0.25">
      <c r="A2085" s="51" t="s">
        <v>279</v>
      </c>
      <c r="B2085" s="51">
        <v>27.72</v>
      </c>
      <c r="C2085" s="51">
        <v>6.43</v>
      </c>
      <c r="D2085" s="52">
        <v>33707.550000000003</v>
      </c>
      <c r="E2085" s="51">
        <v>29</v>
      </c>
    </row>
    <row r="2086" spans="1:5" x14ac:dyDescent="0.25">
      <c r="A2086" s="51" t="s">
        <v>278</v>
      </c>
      <c r="B2086" s="51">
        <v>30.59</v>
      </c>
      <c r="C2086" s="51">
        <v>11.62</v>
      </c>
      <c r="D2086" s="52">
        <v>33732.69</v>
      </c>
      <c r="E2086" s="51">
        <v>18</v>
      </c>
    </row>
    <row r="2087" spans="1:5" x14ac:dyDescent="0.25">
      <c r="A2087" s="51" t="s">
        <v>277</v>
      </c>
      <c r="B2087" s="51">
        <v>22.6</v>
      </c>
      <c r="C2087" s="51">
        <v>6.04</v>
      </c>
      <c r="D2087" s="52">
        <v>33750.29</v>
      </c>
      <c r="E2087" s="51">
        <v>19</v>
      </c>
    </row>
    <row r="2088" spans="1:5" x14ac:dyDescent="0.25">
      <c r="A2088" s="51" t="s">
        <v>276</v>
      </c>
      <c r="B2088" s="51">
        <v>28.785</v>
      </c>
      <c r="C2088" s="51">
        <v>8.82</v>
      </c>
      <c r="D2088" s="52">
        <v>33753.32</v>
      </c>
      <c r="E2088" s="51">
        <v>60</v>
      </c>
    </row>
    <row r="2089" spans="1:5" x14ac:dyDescent="0.25">
      <c r="A2089" s="51" t="s">
        <v>275</v>
      </c>
      <c r="B2089" s="51">
        <v>50.38</v>
      </c>
      <c r="C2089" s="51">
        <v>5.8</v>
      </c>
      <c r="D2089" s="52">
        <v>33829.39</v>
      </c>
      <c r="E2089" s="51">
        <v>22</v>
      </c>
    </row>
    <row r="2090" spans="1:5" x14ac:dyDescent="0.25">
      <c r="A2090" s="51" t="s">
        <v>274</v>
      </c>
      <c r="B2090" s="51">
        <v>35.200000000000003</v>
      </c>
      <c r="C2090" s="51">
        <v>4.28</v>
      </c>
      <c r="D2090" s="52">
        <v>33900.65</v>
      </c>
      <c r="E2090" s="51">
        <v>25</v>
      </c>
    </row>
    <row r="2091" spans="1:5" x14ac:dyDescent="0.25">
      <c r="A2091" s="51" t="s">
        <v>273</v>
      </c>
      <c r="B2091" s="51">
        <v>35.72</v>
      </c>
      <c r="C2091" s="51">
        <v>5.5</v>
      </c>
      <c r="D2091" s="52">
        <v>33907.550000000003</v>
      </c>
      <c r="E2091" s="51">
        <v>22</v>
      </c>
    </row>
    <row r="2092" spans="1:5" x14ac:dyDescent="0.25">
      <c r="A2092" s="51" t="s">
        <v>272</v>
      </c>
      <c r="B2092" s="51">
        <v>24.51</v>
      </c>
      <c r="C2092" s="51">
        <v>4.6900000000000004</v>
      </c>
      <c r="D2092" s="52">
        <v>33975.47</v>
      </c>
      <c r="E2092" s="51">
        <v>28</v>
      </c>
    </row>
    <row r="2093" spans="1:5" x14ac:dyDescent="0.25">
      <c r="A2093" s="51" t="s">
        <v>270</v>
      </c>
      <c r="B2093" s="51">
        <v>23.844999999999999</v>
      </c>
      <c r="C2093" s="51">
        <v>4.43</v>
      </c>
      <c r="D2093" s="52">
        <v>34053.360000000001</v>
      </c>
      <c r="E2093" s="51">
        <v>50</v>
      </c>
    </row>
    <row r="2094" spans="1:5" x14ac:dyDescent="0.25">
      <c r="A2094" s="51" t="s">
        <v>269</v>
      </c>
      <c r="B2094" s="51">
        <v>15.68</v>
      </c>
      <c r="C2094" s="51">
        <v>6.16</v>
      </c>
      <c r="D2094" s="52">
        <v>34084.68</v>
      </c>
      <c r="E2094" s="51">
        <v>20</v>
      </c>
    </row>
    <row r="2095" spans="1:5" x14ac:dyDescent="0.25">
      <c r="A2095" s="51" t="s">
        <v>268</v>
      </c>
      <c r="B2095" s="51">
        <v>32.395000000000003</v>
      </c>
      <c r="C2095" s="51">
        <v>6.66</v>
      </c>
      <c r="D2095" s="52">
        <v>34166.269999999997</v>
      </c>
      <c r="E2095" s="51">
        <v>23</v>
      </c>
    </row>
    <row r="2096" spans="1:5" x14ac:dyDescent="0.25">
      <c r="A2096" s="51" t="s">
        <v>267</v>
      </c>
      <c r="B2096" s="51">
        <v>23.655000000000001</v>
      </c>
      <c r="C2096" s="51">
        <v>5.92</v>
      </c>
      <c r="D2096" s="52">
        <v>34205.07</v>
      </c>
      <c r="E2096" s="51">
        <v>51</v>
      </c>
    </row>
    <row r="2097" spans="1:5" x14ac:dyDescent="0.25">
      <c r="A2097" s="51" t="s">
        <v>266</v>
      </c>
      <c r="B2097" s="51">
        <v>28.4</v>
      </c>
      <c r="C2097" s="51">
        <v>5.97</v>
      </c>
      <c r="D2097" s="52">
        <v>34210.33</v>
      </c>
      <c r="E2097" s="51">
        <v>47</v>
      </c>
    </row>
    <row r="2098" spans="1:5" x14ac:dyDescent="0.25">
      <c r="A2098" s="51" t="s">
        <v>265</v>
      </c>
      <c r="B2098" s="51">
        <v>35.42</v>
      </c>
      <c r="C2098" s="51">
        <v>4.6399999999999997</v>
      </c>
      <c r="D2098" s="52">
        <v>34218.019999999997</v>
      </c>
      <c r="E2098" s="51">
        <v>60</v>
      </c>
    </row>
    <row r="2099" spans="1:5" x14ac:dyDescent="0.25">
      <c r="A2099" s="51" t="s">
        <v>264</v>
      </c>
      <c r="B2099" s="51">
        <v>26.18</v>
      </c>
      <c r="C2099" s="51">
        <v>6.12</v>
      </c>
      <c r="D2099" s="52">
        <v>34254.050000000003</v>
      </c>
      <c r="E2099" s="51">
        <v>24</v>
      </c>
    </row>
    <row r="2100" spans="1:5" x14ac:dyDescent="0.25">
      <c r="A2100" s="51" t="s">
        <v>263</v>
      </c>
      <c r="B2100" s="51">
        <v>20.8</v>
      </c>
      <c r="C2100" s="51">
        <v>4.87</v>
      </c>
      <c r="D2100" s="52">
        <v>34289.43</v>
      </c>
      <c r="E2100" s="51">
        <v>27</v>
      </c>
    </row>
    <row r="2101" spans="1:5" x14ac:dyDescent="0.25">
      <c r="A2101" s="51" t="s">
        <v>262</v>
      </c>
      <c r="B2101" s="51">
        <v>15.82</v>
      </c>
      <c r="C2101" s="51">
        <v>4.5999999999999996</v>
      </c>
      <c r="D2101" s="52">
        <v>34293.120000000003</v>
      </c>
      <c r="E2101" s="51">
        <v>36</v>
      </c>
    </row>
    <row r="2102" spans="1:5" x14ac:dyDescent="0.25">
      <c r="A2102" s="51" t="s">
        <v>261</v>
      </c>
      <c r="B2102" s="51">
        <v>17.670000000000002</v>
      </c>
      <c r="C2102" s="51">
        <v>4.78</v>
      </c>
      <c r="D2102" s="52">
        <v>34303.17</v>
      </c>
      <c r="E2102" s="51">
        <v>18</v>
      </c>
    </row>
    <row r="2103" spans="1:5" x14ac:dyDescent="0.25">
      <c r="A2103" s="51" t="s">
        <v>260</v>
      </c>
      <c r="B2103" s="51">
        <v>31.92</v>
      </c>
      <c r="C2103" s="51">
        <v>11.05</v>
      </c>
      <c r="D2103" s="52">
        <v>34307.22</v>
      </c>
      <c r="E2103" s="51">
        <v>39</v>
      </c>
    </row>
    <row r="2104" spans="1:5" x14ac:dyDescent="0.25">
      <c r="A2104" s="51" t="s">
        <v>259</v>
      </c>
      <c r="B2104" s="51">
        <v>28.975000000000001</v>
      </c>
      <c r="C2104" s="51">
        <v>7.62</v>
      </c>
      <c r="D2104" s="52">
        <v>34402.22</v>
      </c>
      <c r="E2104" s="51">
        <v>38</v>
      </c>
    </row>
    <row r="2105" spans="1:5" x14ac:dyDescent="0.25">
      <c r="A2105" s="51" t="s">
        <v>258</v>
      </c>
      <c r="B2105" s="51">
        <v>31.73</v>
      </c>
      <c r="C2105" s="51">
        <v>4.78</v>
      </c>
      <c r="D2105" s="52">
        <v>34439.86</v>
      </c>
      <c r="E2105" s="51">
        <v>19</v>
      </c>
    </row>
    <row r="2106" spans="1:5" x14ac:dyDescent="0.25">
      <c r="A2106" s="51" t="s">
        <v>257</v>
      </c>
      <c r="B2106" s="51">
        <v>28.88</v>
      </c>
      <c r="C2106" s="51">
        <v>6.09</v>
      </c>
      <c r="D2106" s="52">
        <v>34456.269999999997</v>
      </c>
      <c r="E2106" s="51">
        <v>32</v>
      </c>
    </row>
    <row r="2107" spans="1:5" x14ac:dyDescent="0.25">
      <c r="A2107" s="51" t="s">
        <v>256</v>
      </c>
      <c r="B2107" s="51">
        <v>25.555</v>
      </c>
      <c r="C2107" s="51">
        <v>5.1100000000000003</v>
      </c>
      <c r="D2107" s="52">
        <v>34472.839999999997</v>
      </c>
      <c r="E2107" s="51">
        <v>24</v>
      </c>
    </row>
    <row r="2108" spans="1:5" x14ac:dyDescent="0.25">
      <c r="A2108" s="51" t="s">
        <v>255</v>
      </c>
      <c r="B2108" s="51">
        <v>37.29</v>
      </c>
      <c r="C2108" s="51">
        <v>4.46</v>
      </c>
      <c r="D2108" s="52">
        <v>34543.39</v>
      </c>
      <c r="E2108" s="51">
        <v>46</v>
      </c>
    </row>
    <row r="2109" spans="1:5" x14ac:dyDescent="0.25">
      <c r="A2109" s="51" t="s">
        <v>254</v>
      </c>
      <c r="B2109" s="51">
        <v>40.28</v>
      </c>
      <c r="C2109" s="51">
        <v>6.11</v>
      </c>
      <c r="D2109" s="52">
        <v>34617.839999999997</v>
      </c>
      <c r="E2109" s="51">
        <v>18</v>
      </c>
    </row>
    <row r="2110" spans="1:5" x14ac:dyDescent="0.25">
      <c r="A2110" s="51" t="s">
        <v>253</v>
      </c>
      <c r="B2110" s="51">
        <v>40.185000000000002</v>
      </c>
      <c r="C2110" s="51">
        <v>4.66</v>
      </c>
      <c r="D2110" s="52">
        <v>34672.15</v>
      </c>
      <c r="E2110" s="51">
        <v>28</v>
      </c>
    </row>
    <row r="2111" spans="1:5" x14ac:dyDescent="0.25">
      <c r="A2111" s="51" t="s">
        <v>252</v>
      </c>
      <c r="B2111" s="51">
        <v>23.57</v>
      </c>
      <c r="C2111" s="51">
        <v>6.14</v>
      </c>
      <c r="D2111" s="52">
        <v>34779.620000000003</v>
      </c>
      <c r="E2111" s="51">
        <v>19</v>
      </c>
    </row>
    <row r="2112" spans="1:5" x14ac:dyDescent="0.25">
      <c r="A2112" s="51" t="s">
        <v>251</v>
      </c>
      <c r="B2112" s="51">
        <v>35.625</v>
      </c>
      <c r="C2112" s="51">
        <v>6.21</v>
      </c>
      <c r="D2112" s="52">
        <v>34806.47</v>
      </c>
      <c r="E2112" s="51">
        <v>27</v>
      </c>
    </row>
    <row r="2113" spans="1:5" x14ac:dyDescent="0.25">
      <c r="A2113" s="51" t="s">
        <v>250</v>
      </c>
      <c r="B2113" s="51">
        <v>33.155000000000001</v>
      </c>
      <c r="C2113" s="51">
        <v>4.5999999999999996</v>
      </c>
      <c r="D2113" s="52">
        <v>34828.65</v>
      </c>
      <c r="E2113" s="51">
        <v>19</v>
      </c>
    </row>
    <row r="2114" spans="1:5" x14ac:dyDescent="0.25">
      <c r="A2114" s="51" t="s">
        <v>249</v>
      </c>
      <c r="B2114" s="51">
        <v>31.92</v>
      </c>
      <c r="C2114" s="51">
        <v>5.04</v>
      </c>
      <c r="D2114" s="52">
        <v>34838.870000000003</v>
      </c>
      <c r="E2114" s="51">
        <v>27</v>
      </c>
    </row>
    <row r="2115" spans="1:5" x14ac:dyDescent="0.25">
      <c r="A2115" s="51" t="s">
        <v>248</v>
      </c>
      <c r="B2115" s="51">
        <v>30.305</v>
      </c>
      <c r="C2115" s="51">
        <v>5.08</v>
      </c>
      <c r="D2115" s="52">
        <v>34940.61</v>
      </c>
      <c r="E2115" s="51">
        <v>39</v>
      </c>
    </row>
    <row r="2116" spans="1:5" x14ac:dyDescent="0.25">
      <c r="A2116" s="51" t="s">
        <v>247</v>
      </c>
      <c r="B2116" s="51">
        <v>30.114999999999998</v>
      </c>
      <c r="C2116" s="51">
        <v>4.38</v>
      </c>
      <c r="D2116" s="52">
        <v>34975.68</v>
      </c>
      <c r="E2116" s="51">
        <v>55</v>
      </c>
    </row>
    <row r="2117" spans="1:5" x14ac:dyDescent="0.25">
      <c r="A2117" s="51" t="s">
        <v>246</v>
      </c>
      <c r="B2117" s="51">
        <v>24.09</v>
      </c>
      <c r="C2117" s="51">
        <v>4.79</v>
      </c>
      <c r="D2117" s="52">
        <v>34976.42</v>
      </c>
      <c r="E2117" s="51">
        <v>24</v>
      </c>
    </row>
    <row r="2118" spans="1:5" x14ac:dyDescent="0.25">
      <c r="A2118" s="51" t="s">
        <v>245</v>
      </c>
      <c r="B2118" s="51">
        <v>28.215</v>
      </c>
      <c r="C2118" s="51">
        <v>4.21</v>
      </c>
      <c r="D2118" s="52">
        <v>34979.86</v>
      </c>
      <c r="E2118" s="51">
        <v>25</v>
      </c>
    </row>
    <row r="2119" spans="1:5" x14ac:dyDescent="0.25">
      <c r="A2119" s="51" t="s">
        <v>243</v>
      </c>
      <c r="B2119" s="51">
        <v>26.315000000000001</v>
      </c>
      <c r="C2119" s="51">
        <v>5.47</v>
      </c>
      <c r="D2119" s="52">
        <v>35000.730000000003</v>
      </c>
      <c r="E2119" s="51">
        <v>40</v>
      </c>
    </row>
    <row r="2120" spans="1:5" x14ac:dyDescent="0.25">
      <c r="A2120" s="51" t="s">
        <v>241</v>
      </c>
      <c r="B2120" s="51">
        <v>25.08</v>
      </c>
      <c r="C2120" s="51">
        <v>5.09</v>
      </c>
      <c r="D2120" s="52">
        <v>35050.620000000003</v>
      </c>
      <c r="E2120" s="51">
        <v>47</v>
      </c>
    </row>
    <row r="2121" spans="1:5" x14ac:dyDescent="0.25">
      <c r="A2121" s="51" t="s">
        <v>240</v>
      </c>
      <c r="B2121" s="51">
        <v>15.41</v>
      </c>
      <c r="C2121" s="51">
        <v>5.08</v>
      </c>
      <c r="D2121" s="52">
        <v>35069.370000000003</v>
      </c>
      <c r="E2121" s="51">
        <v>45</v>
      </c>
    </row>
    <row r="2122" spans="1:5" x14ac:dyDescent="0.25">
      <c r="A2122" s="51" t="s">
        <v>239</v>
      </c>
      <c r="B2122" s="51">
        <v>23.83</v>
      </c>
      <c r="C2122" s="51">
        <v>5.68</v>
      </c>
      <c r="D2122" s="52">
        <v>35147.53</v>
      </c>
      <c r="E2122" s="51">
        <v>24</v>
      </c>
    </row>
    <row r="2123" spans="1:5" x14ac:dyDescent="0.25">
      <c r="A2123" s="51" t="s">
        <v>238</v>
      </c>
      <c r="B2123" s="51">
        <v>36</v>
      </c>
      <c r="C2123" s="51">
        <v>4.66</v>
      </c>
      <c r="D2123" s="52">
        <v>35160.129999999997</v>
      </c>
      <c r="E2123" s="51">
        <v>55</v>
      </c>
    </row>
    <row r="2124" spans="1:5" x14ac:dyDescent="0.25">
      <c r="A2124" s="51" t="s">
        <v>237</v>
      </c>
      <c r="B2124" s="51">
        <v>28.82</v>
      </c>
      <c r="C2124" s="51">
        <v>5.59</v>
      </c>
      <c r="D2124" s="52">
        <v>35302.089999999997</v>
      </c>
      <c r="E2124" s="51">
        <v>25</v>
      </c>
    </row>
    <row r="2125" spans="1:5" x14ac:dyDescent="0.25">
      <c r="A2125" s="51" t="s">
        <v>236</v>
      </c>
      <c r="B2125" s="51">
        <v>28.05</v>
      </c>
      <c r="C2125" s="51">
        <v>6.2</v>
      </c>
      <c r="D2125" s="52">
        <v>35315.96</v>
      </c>
      <c r="E2125" s="51">
        <v>34</v>
      </c>
    </row>
    <row r="2126" spans="1:5" x14ac:dyDescent="0.25">
      <c r="A2126" s="51" t="s">
        <v>235</v>
      </c>
      <c r="B2126" s="51">
        <v>27.1</v>
      </c>
      <c r="C2126" s="51">
        <v>4.45</v>
      </c>
      <c r="D2126" s="52">
        <v>35345.730000000003</v>
      </c>
      <c r="E2126" s="51">
        <v>51</v>
      </c>
    </row>
    <row r="2127" spans="1:5" x14ac:dyDescent="0.25">
      <c r="A2127" s="51" t="s">
        <v>234</v>
      </c>
      <c r="B2127" s="51">
        <v>24.3</v>
      </c>
      <c r="C2127" s="51">
        <v>6.1</v>
      </c>
      <c r="D2127" s="52">
        <v>35491.64</v>
      </c>
      <c r="E2127" s="51">
        <v>34</v>
      </c>
    </row>
    <row r="2128" spans="1:5" x14ac:dyDescent="0.25">
      <c r="A2128" s="51" t="s">
        <v>233</v>
      </c>
      <c r="B2128" s="51">
        <v>30.72</v>
      </c>
      <c r="C2128" s="51">
        <v>6.06</v>
      </c>
      <c r="D2128" s="52">
        <v>35517.19</v>
      </c>
      <c r="E2128" s="51">
        <v>49</v>
      </c>
    </row>
    <row r="2129" spans="1:5" x14ac:dyDescent="0.25">
      <c r="A2129" s="51" t="s">
        <v>232</v>
      </c>
      <c r="B2129" s="51">
        <v>37.43</v>
      </c>
      <c r="C2129" s="51">
        <v>4.5599999999999996</v>
      </c>
      <c r="D2129" s="52">
        <v>35547.47</v>
      </c>
      <c r="E2129" s="51">
        <v>30</v>
      </c>
    </row>
    <row r="2130" spans="1:5" x14ac:dyDescent="0.25">
      <c r="A2130" s="51" t="s">
        <v>231</v>
      </c>
      <c r="B2130" s="51">
        <v>25.74</v>
      </c>
      <c r="C2130" s="51">
        <v>6.41</v>
      </c>
      <c r="D2130" s="52">
        <v>35547.72</v>
      </c>
      <c r="E2130" s="51">
        <v>49</v>
      </c>
    </row>
    <row r="2131" spans="1:5" x14ac:dyDescent="0.25">
      <c r="A2131" s="51" t="s">
        <v>230</v>
      </c>
      <c r="B2131" s="51">
        <v>36.575000000000003</v>
      </c>
      <c r="C2131" s="51">
        <v>5.57</v>
      </c>
      <c r="D2131" s="52">
        <v>35573.26</v>
      </c>
      <c r="E2131" s="51">
        <v>58</v>
      </c>
    </row>
    <row r="2132" spans="1:5" x14ac:dyDescent="0.25">
      <c r="A2132" s="51" t="s">
        <v>229</v>
      </c>
      <c r="B2132" s="51">
        <v>35.15</v>
      </c>
      <c r="C2132" s="51">
        <v>5.47</v>
      </c>
      <c r="D2132" s="52">
        <v>35583.17</v>
      </c>
      <c r="E2132" s="51">
        <v>51</v>
      </c>
    </row>
    <row r="2133" spans="1:5" x14ac:dyDescent="0.25">
      <c r="A2133" s="51" t="s">
        <v>228</v>
      </c>
      <c r="B2133" s="51">
        <v>32.11</v>
      </c>
      <c r="C2133" s="51">
        <v>4.43</v>
      </c>
      <c r="D2133" s="52">
        <v>35585.58</v>
      </c>
      <c r="E2133" s="51">
        <v>22</v>
      </c>
    </row>
    <row r="2134" spans="1:5" x14ac:dyDescent="0.25">
      <c r="A2134" s="51" t="s">
        <v>227</v>
      </c>
      <c r="B2134" s="51">
        <v>30.495000000000001</v>
      </c>
      <c r="C2134" s="51">
        <v>4.95</v>
      </c>
      <c r="D2134" s="52">
        <v>35585.58</v>
      </c>
      <c r="E2134" s="51">
        <v>22</v>
      </c>
    </row>
    <row r="2135" spans="1:5" x14ac:dyDescent="0.25">
      <c r="A2135" s="51" t="s">
        <v>226</v>
      </c>
      <c r="B2135" s="51">
        <v>29.24</v>
      </c>
      <c r="C2135" s="51">
        <v>4.04</v>
      </c>
      <c r="D2135" s="52">
        <v>35595.589999999997</v>
      </c>
      <c r="E2135" s="51">
        <v>22</v>
      </c>
    </row>
    <row r="2136" spans="1:5" x14ac:dyDescent="0.25">
      <c r="A2136" s="51" t="s">
        <v>225</v>
      </c>
      <c r="B2136" s="51">
        <v>22.515000000000001</v>
      </c>
      <c r="C2136" s="51">
        <v>5.93</v>
      </c>
      <c r="D2136" s="52">
        <v>35701.9</v>
      </c>
      <c r="E2136" s="51">
        <v>44</v>
      </c>
    </row>
    <row r="2137" spans="1:5" x14ac:dyDescent="0.25">
      <c r="A2137" s="51" t="s">
        <v>224</v>
      </c>
      <c r="B2137" s="51">
        <v>15.65</v>
      </c>
      <c r="C2137" s="51">
        <v>4.2300000000000004</v>
      </c>
      <c r="D2137" s="52">
        <v>35711.39</v>
      </c>
      <c r="E2137" s="51">
        <v>48</v>
      </c>
    </row>
    <row r="2138" spans="1:5" x14ac:dyDescent="0.25">
      <c r="A2138" s="51" t="s">
        <v>223</v>
      </c>
      <c r="B2138" s="51">
        <v>27.36</v>
      </c>
      <c r="C2138" s="51">
        <v>5.59</v>
      </c>
      <c r="D2138" s="52">
        <v>35733.96</v>
      </c>
      <c r="E2138" s="51">
        <v>46</v>
      </c>
    </row>
    <row r="2139" spans="1:5" x14ac:dyDescent="0.25">
      <c r="A2139" s="51" t="s">
        <v>222</v>
      </c>
      <c r="B2139" s="51">
        <v>22.3</v>
      </c>
      <c r="C2139" s="51">
        <v>4.8899999999999997</v>
      </c>
      <c r="D2139" s="52">
        <v>35883.269999999997</v>
      </c>
      <c r="E2139" s="51">
        <v>30</v>
      </c>
    </row>
    <row r="2140" spans="1:5" x14ac:dyDescent="0.25">
      <c r="A2140" s="51" t="s">
        <v>221</v>
      </c>
      <c r="B2140" s="51">
        <v>26.03</v>
      </c>
      <c r="C2140" s="51">
        <v>5.81</v>
      </c>
      <c r="D2140" s="52">
        <v>35952.65</v>
      </c>
      <c r="E2140" s="51">
        <v>41</v>
      </c>
    </row>
    <row r="2141" spans="1:5" x14ac:dyDescent="0.25">
      <c r="A2141" s="51" t="s">
        <v>220</v>
      </c>
      <c r="B2141" s="51">
        <v>27.74</v>
      </c>
      <c r="C2141" s="51">
        <v>4.29</v>
      </c>
      <c r="D2141" s="52">
        <v>36021.01</v>
      </c>
      <c r="E2141" s="51">
        <v>23</v>
      </c>
    </row>
    <row r="2142" spans="1:5" x14ac:dyDescent="0.25">
      <c r="A2142" s="51" t="s">
        <v>219</v>
      </c>
      <c r="B2142" s="51">
        <v>32.11</v>
      </c>
      <c r="C2142" s="51">
        <v>4.03</v>
      </c>
      <c r="D2142" s="52">
        <v>36074.339999999997</v>
      </c>
      <c r="E2142" s="51">
        <v>59</v>
      </c>
    </row>
    <row r="2143" spans="1:5" x14ac:dyDescent="0.25">
      <c r="A2143" s="51" t="s">
        <v>218</v>
      </c>
      <c r="B2143" s="51">
        <v>25.175000000000001</v>
      </c>
      <c r="C2143" s="51">
        <v>6.29</v>
      </c>
      <c r="D2143" s="52">
        <v>36085.22</v>
      </c>
      <c r="E2143" s="51">
        <v>26</v>
      </c>
    </row>
    <row r="2144" spans="1:5" x14ac:dyDescent="0.25">
      <c r="A2144" s="51" t="s">
        <v>217</v>
      </c>
      <c r="B2144" s="51">
        <v>39.49</v>
      </c>
      <c r="C2144" s="51">
        <v>4.4800000000000004</v>
      </c>
      <c r="D2144" s="52">
        <v>36090.49</v>
      </c>
      <c r="E2144" s="51">
        <v>43</v>
      </c>
    </row>
    <row r="2145" spans="1:5" x14ac:dyDescent="0.25">
      <c r="A2145" s="51" t="s">
        <v>216</v>
      </c>
      <c r="B2145" s="51">
        <v>34.869999999999997</v>
      </c>
      <c r="C2145" s="51">
        <v>5.51</v>
      </c>
      <c r="D2145" s="52">
        <v>36124.57</v>
      </c>
      <c r="E2145" s="51">
        <v>25</v>
      </c>
    </row>
    <row r="2146" spans="1:5" x14ac:dyDescent="0.25">
      <c r="A2146" s="51" t="s">
        <v>215</v>
      </c>
      <c r="B2146" s="51">
        <v>34.6</v>
      </c>
      <c r="C2146" s="51">
        <v>4.5</v>
      </c>
      <c r="D2146" s="52">
        <v>36149.480000000003</v>
      </c>
      <c r="E2146" s="51">
        <v>18</v>
      </c>
    </row>
    <row r="2147" spans="1:5" x14ac:dyDescent="0.25">
      <c r="A2147" s="51" t="s">
        <v>214</v>
      </c>
      <c r="B2147" s="51">
        <v>25.8</v>
      </c>
      <c r="C2147" s="51">
        <v>6.29</v>
      </c>
      <c r="D2147" s="52">
        <v>36182.870000000003</v>
      </c>
      <c r="E2147" s="51">
        <v>48</v>
      </c>
    </row>
    <row r="2148" spans="1:5" x14ac:dyDescent="0.25">
      <c r="A2148" s="51" t="s">
        <v>213</v>
      </c>
      <c r="B2148" s="51">
        <v>35.86</v>
      </c>
      <c r="C2148" s="51">
        <v>4.33</v>
      </c>
      <c r="D2148" s="52">
        <v>36189.1</v>
      </c>
      <c r="E2148" s="51">
        <v>23</v>
      </c>
    </row>
    <row r="2149" spans="1:5" x14ac:dyDescent="0.25">
      <c r="A2149" s="51" t="s">
        <v>212</v>
      </c>
      <c r="B2149" s="51">
        <v>40.47</v>
      </c>
      <c r="C2149" s="51">
        <v>11.15</v>
      </c>
      <c r="D2149" s="52">
        <v>36197.699999999997</v>
      </c>
      <c r="E2149" s="51">
        <v>29</v>
      </c>
    </row>
    <row r="2150" spans="1:5" x14ac:dyDescent="0.25">
      <c r="A2150" s="51" t="s">
        <v>211</v>
      </c>
      <c r="B2150" s="51">
        <v>32.01</v>
      </c>
      <c r="C2150" s="51">
        <v>6.45</v>
      </c>
      <c r="D2150" s="52">
        <v>36219.410000000003</v>
      </c>
      <c r="E2150" s="51">
        <v>19</v>
      </c>
    </row>
    <row r="2151" spans="1:5" x14ac:dyDescent="0.25">
      <c r="A2151" s="51" t="s">
        <v>210</v>
      </c>
      <c r="B2151" s="51">
        <v>33</v>
      </c>
      <c r="C2151" s="51">
        <v>9.27</v>
      </c>
      <c r="D2151" s="52">
        <v>36307.800000000003</v>
      </c>
      <c r="E2151" s="51">
        <v>18</v>
      </c>
    </row>
    <row r="2152" spans="1:5" x14ac:dyDescent="0.25">
      <c r="A2152" s="51" t="s">
        <v>209</v>
      </c>
      <c r="B2152" s="51">
        <v>29.3</v>
      </c>
      <c r="C2152" s="51">
        <v>6.15</v>
      </c>
      <c r="D2152" s="52">
        <v>36314.050000000003</v>
      </c>
      <c r="E2152" s="51">
        <v>30</v>
      </c>
    </row>
    <row r="2153" spans="1:5" x14ac:dyDescent="0.25">
      <c r="A2153" s="51" t="s">
        <v>208</v>
      </c>
      <c r="B2153" s="51">
        <v>25.8</v>
      </c>
      <c r="C2153" s="51">
        <v>4.13</v>
      </c>
      <c r="D2153" s="52">
        <v>36332.449999999997</v>
      </c>
      <c r="E2153" s="51">
        <v>55</v>
      </c>
    </row>
    <row r="2154" spans="1:5" x14ac:dyDescent="0.25">
      <c r="A2154" s="51" t="s">
        <v>207</v>
      </c>
      <c r="B2154" s="51">
        <v>23.4</v>
      </c>
      <c r="C2154" s="51">
        <v>4.24</v>
      </c>
      <c r="D2154" s="52">
        <v>36350.71</v>
      </c>
      <c r="E2154" s="51">
        <v>48</v>
      </c>
    </row>
    <row r="2155" spans="1:5" x14ac:dyDescent="0.25">
      <c r="A2155" s="51" t="s">
        <v>206</v>
      </c>
      <c r="B2155" s="51">
        <v>27.93</v>
      </c>
      <c r="C2155" s="51">
        <v>9.8800000000000008</v>
      </c>
      <c r="D2155" s="52">
        <v>36397.58</v>
      </c>
      <c r="E2155" s="51">
        <v>19</v>
      </c>
    </row>
    <row r="2156" spans="1:5" x14ac:dyDescent="0.25">
      <c r="A2156" s="51" t="s">
        <v>205</v>
      </c>
      <c r="B2156" s="51">
        <v>22</v>
      </c>
      <c r="C2156" s="51">
        <v>9.5</v>
      </c>
      <c r="D2156" s="52">
        <v>36445.550000000003</v>
      </c>
      <c r="E2156" s="51">
        <v>60</v>
      </c>
    </row>
    <row r="2157" spans="1:5" x14ac:dyDescent="0.25">
      <c r="A2157" s="51" t="s">
        <v>204</v>
      </c>
      <c r="B2157" s="51">
        <v>36.86</v>
      </c>
      <c r="C2157" s="51">
        <v>4.97</v>
      </c>
      <c r="D2157" s="52">
        <v>36541.550000000003</v>
      </c>
      <c r="E2157" s="51">
        <v>49</v>
      </c>
    </row>
    <row r="2158" spans="1:5" x14ac:dyDescent="0.25">
      <c r="A2158" s="51" t="s">
        <v>203</v>
      </c>
      <c r="B2158" s="51">
        <v>31.254999999999999</v>
      </c>
      <c r="C2158" s="51">
        <v>5.49</v>
      </c>
      <c r="D2158" s="52">
        <v>36572.800000000003</v>
      </c>
      <c r="E2158" s="51">
        <v>30</v>
      </c>
    </row>
    <row r="2159" spans="1:5" x14ac:dyDescent="0.25">
      <c r="A2159" s="51" t="s">
        <v>202</v>
      </c>
      <c r="B2159" s="51">
        <v>23.06</v>
      </c>
      <c r="C2159" s="51">
        <v>4.47</v>
      </c>
      <c r="D2159" s="52">
        <v>36580.28</v>
      </c>
      <c r="E2159" s="51">
        <v>61</v>
      </c>
    </row>
    <row r="2160" spans="1:5" x14ac:dyDescent="0.25">
      <c r="A2160" s="51" t="s">
        <v>201</v>
      </c>
      <c r="B2160" s="51">
        <v>28.975000000000001</v>
      </c>
      <c r="C2160" s="51">
        <v>4.34</v>
      </c>
      <c r="D2160" s="52">
        <v>36786.370000000003</v>
      </c>
      <c r="E2160" s="51">
        <v>52</v>
      </c>
    </row>
    <row r="2161" spans="1:5" x14ac:dyDescent="0.25">
      <c r="A2161" s="51" t="s">
        <v>200</v>
      </c>
      <c r="B2161" s="51">
        <v>33.299999999999997</v>
      </c>
      <c r="C2161" s="51">
        <v>9.49</v>
      </c>
      <c r="D2161" s="52">
        <v>36795.29</v>
      </c>
      <c r="E2161" s="51">
        <v>57</v>
      </c>
    </row>
    <row r="2162" spans="1:5" x14ac:dyDescent="0.25">
      <c r="A2162" s="51" t="s">
        <v>199</v>
      </c>
      <c r="B2162" s="51">
        <v>33</v>
      </c>
      <c r="C2162" s="51">
        <v>10.16</v>
      </c>
      <c r="D2162" s="52">
        <v>36837.47</v>
      </c>
      <c r="E2162" s="51">
        <v>30</v>
      </c>
    </row>
    <row r="2163" spans="1:5" x14ac:dyDescent="0.25">
      <c r="A2163" s="51" t="s">
        <v>198</v>
      </c>
      <c r="B2163" s="51">
        <v>31.46</v>
      </c>
      <c r="C2163" s="51">
        <v>11.19</v>
      </c>
      <c r="D2163" s="52">
        <v>36837.47</v>
      </c>
      <c r="E2163" s="51">
        <v>30</v>
      </c>
    </row>
    <row r="2164" spans="1:5" x14ac:dyDescent="0.25">
      <c r="A2164" s="51" t="s">
        <v>197</v>
      </c>
      <c r="B2164" s="51">
        <v>29.6</v>
      </c>
      <c r="C2164" s="51">
        <v>11.03</v>
      </c>
      <c r="D2164" s="52">
        <v>36889.99</v>
      </c>
      <c r="E2164" s="51">
        <v>50</v>
      </c>
    </row>
    <row r="2165" spans="1:5" x14ac:dyDescent="0.25">
      <c r="A2165" s="51" t="s">
        <v>196</v>
      </c>
      <c r="B2165" s="51">
        <v>22.05</v>
      </c>
      <c r="C2165" s="51">
        <v>4.43</v>
      </c>
      <c r="D2165" s="52">
        <v>36898.730000000003</v>
      </c>
      <c r="E2165" s="51">
        <v>19</v>
      </c>
    </row>
    <row r="2166" spans="1:5" x14ac:dyDescent="0.25">
      <c r="A2166" s="51" t="s">
        <v>194</v>
      </c>
      <c r="B2166" s="51">
        <v>27.06</v>
      </c>
      <c r="C2166" s="51">
        <v>6.14</v>
      </c>
      <c r="D2166" s="52">
        <v>36910.61</v>
      </c>
      <c r="E2166" s="51">
        <v>59</v>
      </c>
    </row>
    <row r="2167" spans="1:5" x14ac:dyDescent="0.25">
      <c r="A2167" s="51" t="s">
        <v>193</v>
      </c>
      <c r="B2167" s="51">
        <v>20.49</v>
      </c>
      <c r="C2167" s="51">
        <v>4.87</v>
      </c>
      <c r="D2167" s="52">
        <v>36911.99</v>
      </c>
      <c r="E2167" s="51">
        <v>31</v>
      </c>
    </row>
    <row r="2168" spans="1:5" x14ac:dyDescent="0.25">
      <c r="A2168" s="51" t="s">
        <v>192</v>
      </c>
      <c r="B2168" s="51">
        <v>28.4</v>
      </c>
      <c r="C2168" s="51">
        <v>4.3</v>
      </c>
      <c r="D2168" s="52">
        <v>36922.61</v>
      </c>
      <c r="E2168" s="51">
        <v>54</v>
      </c>
    </row>
    <row r="2169" spans="1:5" x14ac:dyDescent="0.25">
      <c r="A2169" s="51" t="s">
        <v>191</v>
      </c>
      <c r="B2169" s="51">
        <v>41.91</v>
      </c>
      <c r="C2169" s="51">
        <v>6.19</v>
      </c>
      <c r="D2169" s="52">
        <v>36935.64</v>
      </c>
      <c r="E2169" s="51">
        <v>45</v>
      </c>
    </row>
    <row r="2170" spans="1:5" x14ac:dyDescent="0.25">
      <c r="A2170" s="51" t="s">
        <v>190</v>
      </c>
      <c r="B2170" s="51">
        <v>24.6</v>
      </c>
      <c r="C2170" s="51">
        <v>6.19</v>
      </c>
      <c r="D2170" s="52">
        <v>36950.26</v>
      </c>
      <c r="E2170" s="51">
        <v>30</v>
      </c>
    </row>
    <row r="2171" spans="1:5" x14ac:dyDescent="0.25">
      <c r="A2171" s="51" t="s">
        <v>189</v>
      </c>
      <c r="B2171" s="51">
        <v>20.9</v>
      </c>
      <c r="C2171" s="51">
        <v>5.12</v>
      </c>
      <c r="D2171" s="52">
        <v>36976.449999999997</v>
      </c>
      <c r="E2171" s="51">
        <v>30</v>
      </c>
    </row>
    <row r="2172" spans="1:5" x14ac:dyDescent="0.25">
      <c r="A2172" s="51" t="s">
        <v>188</v>
      </c>
      <c r="B2172" s="51">
        <v>34.4</v>
      </c>
      <c r="C2172" s="51">
        <v>4.04</v>
      </c>
      <c r="D2172" s="52">
        <v>37040.879999999997</v>
      </c>
      <c r="E2172" s="51">
        <v>31</v>
      </c>
    </row>
    <row r="2173" spans="1:5" x14ac:dyDescent="0.25">
      <c r="A2173" s="51" t="s">
        <v>187</v>
      </c>
      <c r="B2173" s="51">
        <v>32.56</v>
      </c>
      <c r="C2173" s="51">
        <v>5.36</v>
      </c>
      <c r="D2173" s="52">
        <v>37076.370000000003</v>
      </c>
      <c r="E2173" s="51">
        <v>34</v>
      </c>
    </row>
    <row r="2174" spans="1:5" x14ac:dyDescent="0.25">
      <c r="A2174" s="51" t="s">
        <v>186</v>
      </c>
      <c r="B2174" s="51">
        <v>27.98</v>
      </c>
      <c r="C2174" s="51">
        <v>4.38</v>
      </c>
      <c r="D2174" s="52">
        <v>37079.370000000003</v>
      </c>
      <c r="E2174" s="51">
        <v>33</v>
      </c>
    </row>
    <row r="2175" spans="1:5" x14ac:dyDescent="0.25">
      <c r="A2175" s="51" t="s">
        <v>185</v>
      </c>
      <c r="B2175" s="51">
        <v>26.51</v>
      </c>
      <c r="C2175" s="51">
        <v>4.58</v>
      </c>
      <c r="D2175" s="52">
        <v>37133.9</v>
      </c>
      <c r="E2175" s="51">
        <v>27</v>
      </c>
    </row>
    <row r="2176" spans="1:5" x14ac:dyDescent="0.25">
      <c r="A2176" s="51" t="s">
        <v>184</v>
      </c>
      <c r="B2176" s="51">
        <v>29.734999999999999</v>
      </c>
      <c r="C2176" s="51">
        <v>11.92</v>
      </c>
      <c r="D2176" s="52">
        <v>37165.160000000003</v>
      </c>
      <c r="E2176" s="51">
        <v>22</v>
      </c>
    </row>
    <row r="2177" spans="1:5" x14ac:dyDescent="0.25">
      <c r="A2177" s="51" t="s">
        <v>183</v>
      </c>
      <c r="B2177" s="51">
        <v>40.5</v>
      </c>
      <c r="C2177" s="51">
        <v>5.4</v>
      </c>
      <c r="D2177" s="52">
        <v>37251.22</v>
      </c>
      <c r="E2177" s="51">
        <v>32</v>
      </c>
    </row>
    <row r="2178" spans="1:5" x14ac:dyDescent="0.25">
      <c r="A2178" s="51" t="s">
        <v>182</v>
      </c>
      <c r="B2178" s="51">
        <v>25.64</v>
      </c>
      <c r="C2178" s="51">
        <v>4.76</v>
      </c>
      <c r="D2178" s="52">
        <v>37270.15</v>
      </c>
      <c r="E2178" s="51">
        <v>37</v>
      </c>
    </row>
    <row r="2179" spans="1:5" x14ac:dyDescent="0.25">
      <c r="A2179" s="51" t="s">
        <v>181</v>
      </c>
      <c r="B2179" s="51">
        <v>32.9</v>
      </c>
      <c r="C2179" s="51">
        <v>4.78</v>
      </c>
      <c r="D2179" s="52">
        <v>37272.339999999997</v>
      </c>
      <c r="E2179" s="51">
        <v>47</v>
      </c>
    </row>
    <row r="2180" spans="1:5" x14ac:dyDescent="0.25">
      <c r="A2180" s="51" t="s">
        <v>180</v>
      </c>
      <c r="B2180" s="51">
        <v>29.8</v>
      </c>
      <c r="C2180" s="51">
        <v>4.26</v>
      </c>
      <c r="D2180" s="52">
        <v>37277.269999999997</v>
      </c>
      <c r="E2180" s="51">
        <v>53</v>
      </c>
    </row>
    <row r="2181" spans="1:5" x14ac:dyDescent="0.25">
      <c r="A2181" s="51" t="s">
        <v>179</v>
      </c>
      <c r="B2181" s="51">
        <v>28.9</v>
      </c>
      <c r="C2181" s="51">
        <v>5.85</v>
      </c>
      <c r="D2181" s="52">
        <v>37425.94</v>
      </c>
      <c r="E2181" s="51">
        <v>43</v>
      </c>
    </row>
    <row r="2182" spans="1:5" x14ac:dyDescent="0.25">
      <c r="A2182" s="51" t="s">
        <v>178</v>
      </c>
      <c r="B2182" s="51">
        <v>24.7</v>
      </c>
      <c r="C2182" s="51">
        <v>5.32</v>
      </c>
      <c r="D2182" s="52">
        <v>37465.339999999997</v>
      </c>
      <c r="E2182" s="51">
        <v>20</v>
      </c>
    </row>
    <row r="2183" spans="1:5" x14ac:dyDescent="0.25">
      <c r="A2183" s="51" t="s">
        <v>177</v>
      </c>
      <c r="B2183" s="51">
        <v>20.6</v>
      </c>
      <c r="C2183" s="51">
        <v>5.14</v>
      </c>
      <c r="D2183" s="52">
        <v>37484.449999999997</v>
      </c>
      <c r="E2183" s="51">
        <v>22</v>
      </c>
    </row>
    <row r="2184" spans="1:5" x14ac:dyDescent="0.25">
      <c r="A2184" s="51" t="s">
        <v>176</v>
      </c>
      <c r="B2184" s="51">
        <v>18.600000000000001</v>
      </c>
      <c r="C2184" s="51">
        <v>5</v>
      </c>
      <c r="D2184" s="52">
        <v>37607.53</v>
      </c>
      <c r="E2184" s="51">
        <v>32</v>
      </c>
    </row>
    <row r="2185" spans="1:5" x14ac:dyDescent="0.25">
      <c r="A2185" s="51" t="s">
        <v>175</v>
      </c>
      <c r="B2185" s="51">
        <v>17.8</v>
      </c>
      <c r="C2185" s="51">
        <v>4.55</v>
      </c>
      <c r="D2185" s="52">
        <v>37650.74</v>
      </c>
      <c r="E2185" s="51">
        <v>40</v>
      </c>
    </row>
    <row r="2186" spans="1:5" x14ac:dyDescent="0.25">
      <c r="A2186" s="51" t="s">
        <v>174</v>
      </c>
      <c r="B2186" s="51">
        <v>35.200000000000003</v>
      </c>
      <c r="C2186" s="51">
        <v>5.97</v>
      </c>
      <c r="D2186" s="52">
        <v>37675.06</v>
      </c>
      <c r="E2186" s="51">
        <v>52</v>
      </c>
    </row>
    <row r="2187" spans="1:5" x14ac:dyDescent="0.25">
      <c r="A2187" s="51" t="s">
        <v>173</v>
      </c>
      <c r="B2187" s="51">
        <v>33.770000000000003</v>
      </c>
      <c r="C2187" s="51">
        <v>4.0199999999999996</v>
      </c>
      <c r="D2187" s="52">
        <v>37701.879999999997</v>
      </c>
      <c r="E2187" s="51">
        <v>34</v>
      </c>
    </row>
    <row r="2188" spans="1:5" x14ac:dyDescent="0.25">
      <c r="A2188" s="51" t="s">
        <v>172</v>
      </c>
      <c r="B2188" s="51">
        <v>30.03</v>
      </c>
      <c r="C2188" s="51">
        <v>4.04</v>
      </c>
      <c r="D2188" s="52">
        <v>37735.199999999997</v>
      </c>
      <c r="E2188" s="51">
        <v>46</v>
      </c>
    </row>
    <row r="2189" spans="1:5" x14ac:dyDescent="0.25">
      <c r="A2189" s="51" t="s">
        <v>171</v>
      </c>
      <c r="B2189" s="51">
        <v>29.37</v>
      </c>
      <c r="C2189" s="51">
        <v>5.54</v>
      </c>
      <c r="D2189" s="52">
        <v>37742.58</v>
      </c>
      <c r="E2189" s="51">
        <v>36</v>
      </c>
    </row>
    <row r="2190" spans="1:5" x14ac:dyDescent="0.25">
      <c r="A2190" s="51" t="s">
        <v>170</v>
      </c>
      <c r="B2190" s="51">
        <v>28.5</v>
      </c>
      <c r="C2190" s="51">
        <v>4.03</v>
      </c>
      <c r="D2190" s="52">
        <v>37800.980000000003</v>
      </c>
      <c r="E2190" s="51">
        <v>39</v>
      </c>
    </row>
    <row r="2191" spans="1:5" x14ac:dyDescent="0.25">
      <c r="A2191" s="51" t="s">
        <v>169</v>
      </c>
      <c r="B2191" s="51">
        <v>23.32</v>
      </c>
      <c r="C2191" s="51">
        <v>5.62</v>
      </c>
      <c r="D2191" s="52">
        <v>37829.72</v>
      </c>
      <c r="E2191" s="51">
        <v>43</v>
      </c>
    </row>
    <row r="2192" spans="1:5" x14ac:dyDescent="0.25">
      <c r="A2192" s="51" t="s">
        <v>168</v>
      </c>
      <c r="B2192" s="51">
        <v>26.125</v>
      </c>
      <c r="C2192" s="51">
        <v>5.27</v>
      </c>
      <c r="D2192" s="52">
        <v>38126.25</v>
      </c>
      <c r="E2192" s="51">
        <v>24</v>
      </c>
    </row>
    <row r="2193" spans="1:5" x14ac:dyDescent="0.25">
      <c r="A2193" s="51" t="s">
        <v>167</v>
      </c>
      <c r="B2193" s="51">
        <v>25.46</v>
      </c>
      <c r="C2193" s="51">
        <v>5.18</v>
      </c>
      <c r="D2193" s="52">
        <v>38189.1</v>
      </c>
      <c r="E2193" s="51">
        <v>50</v>
      </c>
    </row>
    <row r="2194" spans="1:5" x14ac:dyDescent="0.25">
      <c r="A2194" s="51" t="s">
        <v>166</v>
      </c>
      <c r="B2194" s="51">
        <v>23.75</v>
      </c>
      <c r="C2194" s="51">
        <v>5.27</v>
      </c>
      <c r="D2194" s="52">
        <v>38237.339999999997</v>
      </c>
      <c r="E2194" s="51">
        <v>33</v>
      </c>
    </row>
    <row r="2195" spans="1:5" x14ac:dyDescent="0.25">
      <c r="A2195" s="51" t="s">
        <v>164</v>
      </c>
      <c r="B2195" s="51">
        <v>23.085000000000001</v>
      </c>
      <c r="C2195" s="51">
        <v>5.62</v>
      </c>
      <c r="D2195" s="52">
        <v>38241.74</v>
      </c>
      <c r="E2195" s="51">
        <v>58</v>
      </c>
    </row>
    <row r="2196" spans="1:5" x14ac:dyDescent="0.25">
      <c r="A2196" s="51" t="s">
        <v>162</v>
      </c>
      <c r="B2196" s="51">
        <v>22.99</v>
      </c>
      <c r="C2196" s="51">
        <v>5.0599999999999996</v>
      </c>
      <c r="D2196" s="52">
        <v>38245.589999999997</v>
      </c>
      <c r="E2196" s="51">
        <v>42</v>
      </c>
    </row>
    <row r="2197" spans="1:5" x14ac:dyDescent="0.25">
      <c r="A2197" s="51" t="s">
        <v>160</v>
      </c>
      <c r="B2197" s="51">
        <v>21.47</v>
      </c>
      <c r="C2197" s="51">
        <v>4.6900000000000004</v>
      </c>
      <c r="D2197" s="52">
        <v>38282.75</v>
      </c>
      <c r="E2197" s="51">
        <v>33</v>
      </c>
    </row>
    <row r="2198" spans="1:5" x14ac:dyDescent="0.25">
      <c r="A2198" s="51" t="s">
        <v>158</v>
      </c>
      <c r="B2198" s="51">
        <v>15.96</v>
      </c>
      <c r="C2198" s="51">
        <v>5.44</v>
      </c>
      <c r="D2198" s="52">
        <v>38313.129999999997</v>
      </c>
      <c r="E2198" s="51">
        <v>42</v>
      </c>
    </row>
    <row r="2199" spans="1:5" x14ac:dyDescent="0.25">
      <c r="A2199" s="51" t="s">
        <v>157</v>
      </c>
      <c r="B2199" s="51">
        <v>39.5</v>
      </c>
      <c r="C2199" s="51">
        <v>5.05</v>
      </c>
      <c r="D2199" s="52">
        <v>38344.57</v>
      </c>
      <c r="E2199" s="51">
        <v>20</v>
      </c>
    </row>
    <row r="2200" spans="1:5" x14ac:dyDescent="0.25">
      <c r="A2200" s="51" t="s">
        <v>156</v>
      </c>
      <c r="B2200" s="51">
        <v>33.770000000000003</v>
      </c>
      <c r="C2200" s="51">
        <v>6</v>
      </c>
      <c r="D2200" s="52">
        <v>38389.79</v>
      </c>
      <c r="E2200" s="51">
        <v>52</v>
      </c>
    </row>
    <row r="2201" spans="1:5" x14ac:dyDescent="0.25">
      <c r="A2201" s="51" t="s">
        <v>155</v>
      </c>
      <c r="B2201" s="51">
        <v>26.84</v>
      </c>
      <c r="C2201" s="51">
        <v>5.99</v>
      </c>
      <c r="D2201" s="52">
        <v>38405.26</v>
      </c>
      <c r="E2201" s="51">
        <v>51</v>
      </c>
    </row>
    <row r="2202" spans="1:5" x14ac:dyDescent="0.25">
      <c r="A2202" s="51" t="s">
        <v>154</v>
      </c>
      <c r="B2202" s="51">
        <v>35.53</v>
      </c>
      <c r="C2202" s="51">
        <v>4.3600000000000003</v>
      </c>
      <c r="D2202" s="52">
        <v>38415.47</v>
      </c>
      <c r="E2202" s="51">
        <v>36</v>
      </c>
    </row>
    <row r="2203" spans="1:5" x14ac:dyDescent="0.25">
      <c r="A2203" s="51" t="s">
        <v>153</v>
      </c>
      <c r="B2203" s="51">
        <v>30.59</v>
      </c>
      <c r="C2203" s="51">
        <v>4.41</v>
      </c>
      <c r="D2203" s="52">
        <v>38511.629999999997</v>
      </c>
      <c r="E2203" s="51">
        <v>23</v>
      </c>
    </row>
    <row r="2204" spans="1:5" x14ac:dyDescent="0.25">
      <c r="A2204" s="51" t="s">
        <v>152</v>
      </c>
      <c r="B2204" s="51">
        <v>30.59</v>
      </c>
      <c r="C2204" s="51">
        <v>4.17</v>
      </c>
      <c r="D2204" s="52">
        <v>38652.089999999997</v>
      </c>
      <c r="E2204" s="51">
        <v>32</v>
      </c>
    </row>
    <row r="2205" spans="1:5" x14ac:dyDescent="0.25">
      <c r="A2205" s="51" t="s">
        <v>151</v>
      </c>
      <c r="B2205" s="51">
        <v>27.835000000000001</v>
      </c>
      <c r="C2205" s="51">
        <v>4.4400000000000004</v>
      </c>
      <c r="D2205" s="52">
        <v>38709.18</v>
      </c>
      <c r="E2205" s="51">
        <v>36</v>
      </c>
    </row>
    <row r="2206" spans="1:5" x14ac:dyDescent="0.25">
      <c r="A2206" s="51" t="s">
        <v>150</v>
      </c>
      <c r="B2206" s="51">
        <v>40.26</v>
      </c>
      <c r="C2206" s="51">
        <v>5.52</v>
      </c>
      <c r="D2206" s="52">
        <v>38711</v>
      </c>
      <c r="E2206" s="51">
        <v>31</v>
      </c>
    </row>
    <row r="2207" spans="1:5" x14ac:dyDescent="0.25">
      <c r="A2207" s="51" t="s">
        <v>149</v>
      </c>
      <c r="B2207" s="51">
        <v>39.82</v>
      </c>
      <c r="C2207" s="51">
        <v>6.01</v>
      </c>
      <c r="D2207" s="52">
        <v>38711</v>
      </c>
      <c r="E2207" s="51">
        <v>31</v>
      </c>
    </row>
    <row r="2208" spans="1:5" x14ac:dyDescent="0.25">
      <c r="A2208" s="51" t="s">
        <v>148</v>
      </c>
      <c r="B2208" s="51">
        <v>39.159999999999997</v>
      </c>
      <c r="C2208" s="51">
        <v>5.81</v>
      </c>
      <c r="D2208" s="52">
        <v>38740.120000000003</v>
      </c>
      <c r="E2208" s="51">
        <v>46</v>
      </c>
    </row>
    <row r="2209" spans="1:5" x14ac:dyDescent="0.25">
      <c r="A2209" s="51" t="s">
        <v>147</v>
      </c>
      <c r="B2209" s="51">
        <v>25.555</v>
      </c>
      <c r="C2209" s="51">
        <v>4.37</v>
      </c>
      <c r="D2209" s="52">
        <v>38746.36</v>
      </c>
      <c r="E2209" s="51">
        <v>31</v>
      </c>
    </row>
    <row r="2210" spans="1:5" x14ac:dyDescent="0.25">
      <c r="A2210" s="51" t="s">
        <v>146</v>
      </c>
      <c r="B2210" s="51">
        <v>25.175000000000001</v>
      </c>
      <c r="C2210" s="51">
        <v>5.74</v>
      </c>
      <c r="D2210" s="52">
        <v>38792.69</v>
      </c>
      <c r="E2210" s="51">
        <v>18</v>
      </c>
    </row>
    <row r="2211" spans="1:5" x14ac:dyDescent="0.25">
      <c r="A2211" s="51" t="s">
        <v>145</v>
      </c>
      <c r="B2211" s="51">
        <v>38.28</v>
      </c>
      <c r="C2211" s="51">
        <v>5.39</v>
      </c>
      <c r="D2211" s="52">
        <v>38836.980000000003</v>
      </c>
      <c r="E2211" s="51">
        <v>43</v>
      </c>
    </row>
    <row r="2212" spans="1:5" x14ac:dyDescent="0.25">
      <c r="A2212" s="51" t="s">
        <v>144</v>
      </c>
      <c r="B2212" s="51">
        <v>38.17</v>
      </c>
      <c r="C2212" s="51">
        <v>4.07</v>
      </c>
      <c r="D2212" s="52">
        <v>38869.25</v>
      </c>
      <c r="E2212" s="51">
        <v>59</v>
      </c>
    </row>
    <row r="2213" spans="1:5" x14ac:dyDescent="0.25">
      <c r="A2213" s="51" t="s">
        <v>143</v>
      </c>
      <c r="B2213" s="51">
        <v>36.85</v>
      </c>
      <c r="C2213" s="51">
        <v>5.49</v>
      </c>
      <c r="D2213" s="52">
        <v>38893.360000000001</v>
      </c>
      <c r="E2213" s="51">
        <v>55</v>
      </c>
    </row>
    <row r="2214" spans="1:5" x14ac:dyDescent="0.25">
      <c r="A2214" s="51" t="s">
        <v>142</v>
      </c>
      <c r="B2214" s="51">
        <v>22.61</v>
      </c>
      <c r="C2214" s="51">
        <v>5.68</v>
      </c>
      <c r="D2214" s="52">
        <v>38924.04</v>
      </c>
      <c r="E2214" s="51">
        <v>35</v>
      </c>
    </row>
    <row r="2215" spans="1:5" x14ac:dyDescent="0.25">
      <c r="A2215" s="51" t="s">
        <v>141</v>
      </c>
      <c r="B2215" s="51">
        <v>21.754999999999999</v>
      </c>
      <c r="C2215" s="51">
        <v>6.09</v>
      </c>
      <c r="D2215" s="52">
        <v>38932.559999999998</v>
      </c>
      <c r="E2215" s="51">
        <v>46</v>
      </c>
    </row>
    <row r="2216" spans="1:5" x14ac:dyDescent="0.25">
      <c r="A2216" s="51" t="s">
        <v>140</v>
      </c>
      <c r="B2216" s="51">
        <v>20.425000000000001</v>
      </c>
      <c r="C2216" s="51">
        <v>5.53</v>
      </c>
      <c r="D2216" s="52">
        <v>38947.43</v>
      </c>
      <c r="E2216" s="51">
        <v>42</v>
      </c>
    </row>
    <row r="2217" spans="1:5" x14ac:dyDescent="0.25">
      <c r="A2217" s="51" t="s">
        <v>139</v>
      </c>
      <c r="B2217" s="51">
        <v>31.35</v>
      </c>
      <c r="C2217" s="51">
        <v>4.28</v>
      </c>
      <c r="D2217" s="52">
        <v>38998.550000000003</v>
      </c>
      <c r="E2217" s="51">
        <v>44</v>
      </c>
    </row>
    <row r="2218" spans="1:5" x14ac:dyDescent="0.25">
      <c r="A2218" s="51" t="s">
        <v>138</v>
      </c>
      <c r="B2218" s="51">
        <v>31.13</v>
      </c>
      <c r="C2218" s="51">
        <v>6.01</v>
      </c>
      <c r="D2218" s="52">
        <v>39047.29</v>
      </c>
      <c r="E2218" s="51">
        <v>37</v>
      </c>
    </row>
    <row r="2219" spans="1:5" x14ac:dyDescent="0.25">
      <c r="A2219" s="51" t="s">
        <v>137</v>
      </c>
      <c r="B2219" s="51">
        <v>17.48</v>
      </c>
      <c r="C2219" s="51">
        <v>4.59</v>
      </c>
      <c r="D2219" s="52">
        <v>39125.33</v>
      </c>
      <c r="E2219" s="51">
        <v>40</v>
      </c>
    </row>
    <row r="2220" spans="1:5" x14ac:dyDescent="0.25">
      <c r="A2220" s="51" t="s">
        <v>136</v>
      </c>
      <c r="B2220" s="51">
        <v>22.57</v>
      </c>
      <c r="C2220" s="51">
        <v>5.8</v>
      </c>
      <c r="D2220" s="52">
        <v>39221.120000000003</v>
      </c>
      <c r="E2220" s="51">
        <v>60</v>
      </c>
    </row>
    <row r="2221" spans="1:5" x14ac:dyDescent="0.25">
      <c r="A2221" s="51" t="s">
        <v>135</v>
      </c>
      <c r="B2221" s="51">
        <v>26.73</v>
      </c>
      <c r="C2221" s="51">
        <v>5.08</v>
      </c>
      <c r="D2221" s="52">
        <v>39241.440000000002</v>
      </c>
      <c r="E2221" s="51">
        <v>30</v>
      </c>
    </row>
    <row r="2222" spans="1:5" x14ac:dyDescent="0.25">
      <c r="A2222" s="51" t="s">
        <v>134</v>
      </c>
      <c r="B2222" s="51">
        <v>20.79</v>
      </c>
      <c r="C2222" s="51">
        <v>5.84</v>
      </c>
      <c r="D2222" s="52">
        <v>39315.279999999999</v>
      </c>
      <c r="E2222" s="51">
        <v>40</v>
      </c>
    </row>
    <row r="2223" spans="1:5" x14ac:dyDescent="0.25">
      <c r="A2223" s="51" t="s">
        <v>133</v>
      </c>
      <c r="B2223" s="51">
        <v>20.149999999999999</v>
      </c>
      <c r="C2223" s="51">
        <v>4.1500000000000004</v>
      </c>
      <c r="D2223" s="52">
        <v>39352.6</v>
      </c>
      <c r="E2223" s="51">
        <v>44</v>
      </c>
    </row>
    <row r="2224" spans="1:5" x14ac:dyDescent="0.25">
      <c r="A2224" s="51" t="s">
        <v>132</v>
      </c>
      <c r="B2224" s="51">
        <v>36.85</v>
      </c>
      <c r="C2224" s="51">
        <v>4.3600000000000003</v>
      </c>
      <c r="D2224" s="52">
        <v>39396.86</v>
      </c>
      <c r="E2224" s="51">
        <v>56</v>
      </c>
    </row>
    <row r="2225" spans="1:5" x14ac:dyDescent="0.25">
      <c r="A2225" s="51" t="s">
        <v>131</v>
      </c>
      <c r="B2225" s="51">
        <v>35.53</v>
      </c>
      <c r="C2225" s="51">
        <v>4.55</v>
      </c>
      <c r="D2225" s="52">
        <v>39556.49</v>
      </c>
      <c r="E2225" s="51">
        <v>44</v>
      </c>
    </row>
    <row r="2226" spans="1:5" x14ac:dyDescent="0.25">
      <c r="A2226" s="51" t="s">
        <v>130</v>
      </c>
      <c r="B2226" s="51">
        <v>31.1</v>
      </c>
      <c r="C2226" s="51">
        <v>4.37</v>
      </c>
      <c r="D2226" s="52">
        <v>39597.410000000003</v>
      </c>
      <c r="E2226" s="51">
        <v>41</v>
      </c>
    </row>
    <row r="2227" spans="1:5" x14ac:dyDescent="0.25">
      <c r="A2227" s="51" t="s">
        <v>129</v>
      </c>
      <c r="B2227" s="51">
        <v>23.21</v>
      </c>
      <c r="C2227" s="51">
        <v>5.24</v>
      </c>
      <c r="D2227" s="52">
        <v>39611.760000000002</v>
      </c>
      <c r="E2227" s="51">
        <v>27</v>
      </c>
    </row>
    <row r="2228" spans="1:5" x14ac:dyDescent="0.25">
      <c r="A2228" s="51" t="s">
        <v>128</v>
      </c>
      <c r="B2228" s="51">
        <v>18.36</v>
      </c>
      <c r="C2228" s="51">
        <v>5.96</v>
      </c>
      <c r="D2228" s="52">
        <v>39670.44</v>
      </c>
      <c r="E2228" s="51">
        <v>45</v>
      </c>
    </row>
    <row r="2229" spans="1:5" x14ac:dyDescent="0.25">
      <c r="A2229" s="51" t="s">
        <v>127</v>
      </c>
      <c r="B2229" s="51">
        <v>15.92</v>
      </c>
      <c r="C2229" s="51">
        <v>4.76</v>
      </c>
      <c r="D2229" s="52">
        <v>39721.93</v>
      </c>
      <c r="E2229" s="51">
        <v>54</v>
      </c>
    </row>
    <row r="2230" spans="1:5" x14ac:dyDescent="0.25">
      <c r="A2230" s="51" t="s">
        <v>126</v>
      </c>
      <c r="B2230" s="51">
        <v>15.17</v>
      </c>
      <c r="C2230" s="51">
        <v>4.3</v>
      </c>
      <c r="D2230" s="52">
        <v>39722.75</v>
      </c>
      <c r="E2230" s="51">
        <v>19</v>
      </c>
    </row>
    <row r="2231" spans="1:5" x14ac:dyDescent="0.25">
      <c r="A2231" s="51" t="s">
        <v>125</v>
      </c>
      <c r="B2231" s="51">
        <v>16.63</v>
      </c>
      <c r="C2231" s="51">
        <v>4.5</v>
      </c>
      <c r="D2231" s="52">
        <v>39725.519999999997</v>
      </c>
      <c r="E2231" s="51">
        <v>45</v>
      </c>
    </row>
    <row r="2232" spans="1:5" x14ac:dyDescent="0.25">
      <c r="A2232" s="51" t="s">
        <v>124</v>
      </c>
      <c r="B2232" s="51">
        <v>19.39</v>
      </c>
      <c r="C2232" s="51">
        <v>5.59</v>
      </c>
      <c r="D2232" s="52">
        <v>39727.61</v>
      </c>
      <c r="E2232" s="51">
        <v>49</v>
      </c>
    </row>
    <row r="2233" spans="1:5" x14ac:dyDescent="0.25">
      <c r="A2233" s="51" t="s">
        <v>123</v>
      </c>
      <c r="B2233" s="51">
        <v>17.34</v>
      </c>
      <c r="C2233" s="51">
        <v>6.29</v>
      </c>
      <c r="D2233" s="52">
        <v>39774.28</v>
      </c>
      <c r="E2233" s="51">
        <v>35</v>
      </c>
    </row>
    <row r="2234" spans="1:5" x14ac:dyDescent="0.25">
      <c r="A2234" s="51" t="s">
        <v>122</v>
      </c>
      <c r="B2234" s="51">
        <v>17.940000000000001</v>
      </c>
      <c r="C2234" s="51">
        <v>4.1900000000000004</v>
      </c>
      <c r="D2234" s="52">
        <v>39836.519999999997</v>
      </c>
      <c r="E2234" s="51">
        <v>37</v>
      </c>
    </row>
    <row r="2235" spans="1:5" x14ac:dyDescent="0.25">
      <c r="A2235" s="51" t="s">
        <v>121</v>
      </c>
      <c r="B2235" s="51">
        <v>16.670000000000002</v>
      </c>
      <c r="C2235" s="51">
        <v>4.7</v>
      </c>
      <c r="D2235" s="52">
        <v>39865.699999999997</v>
      </c>
      <c r="E2235" s="51">
        <v>40</v>
      </c>
    </row>
    <row r="2236" spans="1:5" x14ac:dyDescent="0.25">
      <c r="A2236" s="51" t="s">
        <v>120</v>
      </c>
      <c r="B2236" s="51">
        <v>20.58</v>
      </c>
      <c r="C2236" s="51">
        <v>5.64</v>
      </c>
      <c r="D2236" s="52">
        <v>39871.699999999997</v>
      </c>
      <c r="E2236" s="51">
        <v>37</v>
      </c>
    </row>
    <row r="2237" spans="1:5" x14ac:dyDescent="0.25">
      <c r="A2237" s="51" t="s">
        <v>119</v>
      </c>
      <c r="B2237" s="51">
        <v>16.5</v>
      </c>
      <c r="C2237" s="51">
        <v>4.1100000000000003</v>
      </c>
      <c r="D2237" s="52">
        <v>39963.120000000003</v>
      </c>
      <c r="E2237" s="51">
        <v>47</v>
      </c>
    </row>
    <row r="2238" spans="1:5" x14ac:dyDescent="0.25">
      <c r="A2238" s="51" t="s">
        <v>118</v>
      </c>
      <c r="B2238" s="51">
        <v>15.41</v>
      </c>
      <c r="C2238" s="51">
        <v>5.43</v>
      </c>
      <c r="D2238" s="52">
        <v>39983.43</v>
      </c>
      <c r="E2238" s="51">
        <v>35</v>
      </c>
    </row>
    <row r="2239" spans="1:5" x14ac:dyDescent="0.25">
      <c r="A2239" s="51" t="s">
        <v>117</v>
      </c>
      <c r="B2239" s="51">
        <v>24.59</v>
      </c>
      <c r="C2239" s="51">
        <v>4.38</v>
      </c>
      <c r="D2239" s="52">
        <v>40003.33</v>
      </c>
      <c r="E2239" s="51">
        <v>40</v>
      </c>
    </row>
    <row r="2240" spans="1:5" x14ac:dyDescent="0.25">
      <c r="A2240" s="51" t="s">
        <v>116</v>
      </c>
      <c r="B2240" s="51">
        <v>33.33</v>
      </c>
      <c r="C2240" s="51">
        <v>9.7899999999999991</v>
      </c>
      <c r="D2240" s="52">
        <v>40054.730000000003</v>
      </c>
      <c r="E2240" s="51">
        <v>44</v>
      </c>
    </row>
    <row r="2241" spans="1:5" x14ac:dyDescent="0.25">
      <c r="A2241" s="51" t="s">
        <v>115</v>
      </c>
      <c r="B2241" s="51">
        <v>18.5</v>
      </c>
      <c r="C2241" s="51">
        <v>11.84</v>
      </c>
      <c r="D2241" s="52">
        <v>40069.440000000002</v>
      </c>
      <c r="E2241" s="51">
        <v>56</v>
      </c>
    </row>
    <row r="2242" spans="1:5" x14ac:dyDescent="0.25">
      <c r="A2242" s="51" t="s">
        <v>114</v>
      </c>
      <c r="B2242" s="51">
        <v>18.579999999999998</v>
      </c>
      <c r="C2242" s="51">
        <v>6.22</v>
      </c>
      <c r="D2242" s="52">
        <v>40103.89</v>
      </c>
      <c r="E2242" s="51">
        <v>39</v>
      </c>
    </row>
    <row r="2243" spans="1:5" x14ac:dyDescent="0.25">
      <c r="A2243" s="51" t="s">
        <v>113</v>
      </c>
      <c r="B2243" s="51">
        <v>16.64</v>
      </c>
      <c r="C2243" s="51">
        <v>10.01</v>
      </c>
      <c r="D2243" s="52">
        <v>40182.25</v>
      </c>
      <c r="E2243" s="51">
        <v>37</v>
      </c>
    </row>
    <row r="2244" spans="1:5" x14ac:dyDescent="0.25">
      <c r="A2244" s="51" t="s">
        <v>112</v>
      </c>
      <c r="B2244" s="51">
        <v>19.329999999999998</v>
      </c>
      <c r="C2244" s="51">
        <v>4.32</v>
      </c>
      <c r="D2244" s="52">
        <v>40204.83</v>
      </c>
      <c r="E2244" s="51">
        <v>43</v>
      </c>
    </row>
    <row r="2245" spans="1:5" x14ac:dyDescent="0.25">
      <c r="A2245" s="51" t="s">
        <v>111</v>
      </c>
      <c r="B2245" s="51">
        <v>21.26</v>
      </c>
      <c r="C2245" s="51">
        <v>5.65</v>
      </c>
      <c r="D2245" s="52">
        <v>40208.559999999998</v>
      </c>
      <c r="E2245" s="51">
        <v>41</v>
      </c>
    </row>
    <row r="2246" spans="1:5" x14ac:dyDescent="0.25">
      <c r="A2246" s="51" t="s">
        <v>110</v>
      </c>
      <c r="B2246" s="51">
        <v>15.6</v>
      </c>
      <c r="C2246" s="51">
        <v>4.12</v>
      </c>
      <c r="D2246" s="52">
        <v>40273.65</v>
      </c>
      <c r="E2246" s="51">
        <v>41</v>
      </c>
    </row>
    <row r="2247" spans="1:5" x14ac:dyDescent="0.25">
      <c r="A2247" s="51" t="s">
        <v>109</v>
      </c>
      <c r="B2247" s="51">
        <v>24.39</v>
      </c>
      <c r="C2247" s="51">
        <v>6.24</v>
      </c>
      <c r="D2247" s="52">
        <v>40284.379999999997</v>
      </c>
      <c r="E2247" s="51">
        <v>45</v>
      </c>
    </row>
    <row r="2248" spans="1:5" x14ac:dyDescent="0.25">
      <c r="A2248" s="51" t="s">
        <v>108</v>
      </c>
      <c r="B2248" s="51">
        <v>24.75</v>
      </c>
      <c r="C2248" s="51">
        <v>4.83</v>
      </c>
      <c r="D2248" s="52">
        <v>40309.93</v>
      </c>
      <c r="E2248" s="51">
        <v>60</v>
      </c>
    </row>
    <row r="2249" spans="1:5" x14ac:dyDescent="0.25">
      <c r="A2249" s="51" t="s">
        <v>107</v>
      </c>
      <c r="B2249" s="51">
        <v>20.88</v>
      </c>
      <c r="C2249" s="51">
        <v>7.4</v>
      </c>
      <c r="D2249" s="52">
        <v>40373.74</v>
      </c>
      <c r="E2249" s="51">
        <v>56</v>
      </c>
    </row>
    <row r="2250" spans="1:5" x14ac:dyDescent="0.25">
      <c r="A2250" s="51" t="s">
        <v>106</v>
      </c>
      <c r="B2250" s="51">
        <v>20.43</v>
      </c>
      <c r="C2250" s="51">
        <v>4.54</v>
      </c>
      <c r="D2250" s="52">
        <v>40419.019999999997</v>
      </c>
      <c r="E2250" s="51">
        <v>37</v>
      </c>
    </row>
    <row r="2251" spans="1:5" x14ac:dyDescent="0.25">
      <c r="A2251" s="51" t="s">
        <v>105</v>
      </c>
      <c r="B2251" s="51">
        <v>15.18</v>
      </c>
      <c r="C2251" s="51">
        <v>11.11</v>
      </c>
      <c r="D2251" s="52">
        <v>40590.550000000003</v>
      </c>
      <c r="E2251" s="51">
        <v>47</v>
      </c>
    </row>
    <row r="2252" spans="1:5" x14ac:dyDescent="0.25">
      <c r="A2252" s="51" t="s">
        <v>104</v>
      </c>
      <c r="B2252" s="51">
        <v>15.12</v>
      </c>
      <c r="C2252" s="51">
        <v>4.03</v>
      </c>
      <c r="D2252" s="52">
        <v>40692.910000000003</v>
      </c>
      <c r="E2252" s="51">
        <v>52</v>
      </c>
    </row>
    <row r="2253" spans="1:5" x14ac:dyDescent="0.25">
      <c r="A2253" s="51" t="s">
        <v>103</v>
      </c>
      <c r="B2253" s="51">
        <v>23.88</v>
      </c>
      <c r="C2253" s="51">
        <v>4.51</v>
      </c>
      <c r="D2253" s="52">
        <v>40720.550000000003</v>
      </c>
      <c r="E2253" s="51">
        <v>46</v>
      </c>
    </row>
    <row r="2254" spans="1:5" x14ac:dyDescent="0.25">
      <c r="A2254" s="51" t="s">
        <v>102</v>
      </c>
      <c r="B2254" s="51">
        <v>16.13</v>
      </c>
      <c r="C2254" s="51">
        <v>5.56</v>
      </c>
      <c r="D2254" s="52">
        <v>40817.85</v>
      </c>
      <c r="E2254" s="51">
        <v>50</v>
      </c>
    </row>
    <row r="2255" spans="1:5" x14ac:dyDescent="0.25">
      <c r="A2255" s="51" t="s">
        <v>101</v>
      </c>
      <c r="B2255" s="51">
        <v>24.09</v>
      </c>
      <c r="C2255" s="51">
        <v>4.0999999999999996</v>
      </c>
      <c r="D2255" s="52">
        <v>40904.199999999997</v>
      </c>
      <c r="E2255" s="51">
        <v>23</v>
      </c>
    </row>
    <row r="2256" spans="1:5" x14ac:dyDescent="0.25">
      <c r="A2256" s="51" t="s">
        <v>100</v>
      </c>
      <c r="B2256" s="51">
        <v>19.43</v>
      </c>
      <c r="C2256" s="51">
        <v>5.85</v>
      </c>
      <c r="D2256" s="52">
        <v>40932.43</v>
      </c>
      <c r="E2256" s="51">
        <v>30</v>
      </c>
    </row>
    <row r="2257" spans="1:5" x14ac:dyDescent="0.25">
      <c r="A2257" s="51" t="s">
        <v>99</v>
      </c>
      <c r="B2257" s="51">
        <v>15.22</v>
      </c>
      <c r="C2257" s="51">
        <v>4.92</v>
      </c>
      <c r="D2257" s="52">
        <v>40941.29</v>
      </c>
      <c r="E2257" s="51">
        <v>43</v>
      </c>
    </row>
    <row r="2258" spans="1:5" x14ac:dyDescent="0.25">
      <c r="A2258" s="51" t="s">
        <v>98</v>
      </c>
      <c r="B2258" s="51">
        <v>20.72</v>
      </c>
      <c r="C2258" s="51">
        <v>9.4600000000000009</v>
      </c>
      <c r="D2258" s="52">
        <v>40961.29</v>
      </c>
      <c r="E2258" s="51">
        <v>39</v>
      </c>
    </row>
    <row r="2259" spans="1:5" x14ac:dyDescent="0.25">
      <c r="A2259" s="51" t="s">
        <v>97</v>
      </c>
      <c r="B2259" s="51">
        <v>35.4</v>
      </c>
      <c r="C2259" s="51">
        <v>5.94</v>
      </c>
      <c r="D2259" s="52">
        <v>40974.160000000003</v>
      </c>
      <c r="E2259" s="51">
        <v>49</v>
      </c>
    </row>
    <row r="2260" spans="1:5" x14ac:dyDescent="0.25">
      <c r="A2260" s="51" t="s">
        <v>96</v>
      </c>
      <c r="B2260" s="51">
        <v>34.4</v>
      </c>
      <c r="C2260" s="51">
        <v>5.7</v>
      </c>
      <c r="D2260" s="52">
        <v>41034.22</v>
      </c>
      <c r="E2260" s="51">
        <v>43</v>
      </c>
    </row>
    <row r="2261" spans="1:5" x14ac:dyDescent="0.25">
      <c r="A2261" s="51" t="s">
        <v>95</v>
      </c>
      <c r="B2261" s="51">
        <v>34.1</v>
      </c>
      <c r="C2261" s="51">
        <v>4.13</v>
      </c>
      <c r="D2261" s="52">
        <v>41055.29</v>
      </c>
      <c r="E2261" s="51">
        <v>50</v>
      </c>
    </row>
    <row r="2262" spans="1:5" x14ac:dyDescent="0.25">
      <c r="A2262" s="51" t="s">
        <v>94</v>
      </c>
      <c r="B2262" s="51">
        <v>30.4</v>
      </c>
      <c r="C2262" s="51">
        <v>4.7699999999999996</v>
      </c>
      <c r="D2262" s="52">
        <v>41097.160000000003</v>
      </c>
      <c r="E2262" s="51">
        <v>50</v>
      </c>
    </row>
    <row r="2263" spans="1:5" x14ac:dyDescent="0.25">
      <c r="A2263" s="51" t="s">
        <v>93</v>
      </c>
      <c r="B2263" s="51">
        <v>28.7</v>
      </c>
      <c r="C2263" s="51">
        <v>4.99</v>
      </c>
      <c r="D2263" s="52">
        <v>41191.57</v>
      </c>
      <c r="E2263" s="51">
        <v>53</v>
      </c>
    </row>
    <row r="2264" spans="1:5" x14ac:dyDescent="0.25">
      <c r="A2264" s="51" t="s">
        <v>92</v>
      </c>
      <c r="B2264" s="51">
        <v>17.440000000000001</v>
      </c>
      <c r="C2264" s="51">
        <v>4.42</v>
      </c>
      <c r="D2264" s="52">
        <v>41250.39</v>
      </c>
      <c r="E2264" s="51">
        <v>59</v>
      </c>
    </row>
    <row r="2265" spans="1:5" x14ac:dyDescent="0.25">
      <c r="A2265" s="51" t="s">
        <v>91</v>
      </c>
      <c r="B2265" s="51">
        <v>27.6</v>
      </c>
      <c r="C2265" s="51">
        <v>4.01</v>
      </c>
      <c r="D2265" s="52">
        <v>41271.5</v>
      </c>
      <c r="E2265" s="51">
        <v>45</v>
      </c>
    </row>
    <row r="2266" spans="1:5" x14ac:dyDescent="0.25">
      <c r="A2266" s="51" t="s">
        <v>90</v>
      </c>
      <c r="B2266" s="51">
        <v>20.7</v>
      </c>
      <c r="C2266" s="51">
        <v>4.49</v>
      </c>
      <c r="D2266" s="52">
        <v>41331.79</v>
      </c>
      <c r="E2266" s="51">
        <v>58</v>
      </c>
    </row>
    <row r="2267" spans="1:5" x14ac:dyDescent="0.25">
      <c r="A2267" s="51" t="s">
        <v>89</v>
      </c>
      <c r="B2267" s="51">
        <v>20.3</v>
      </c>
      <c r="C2267" s="51">
        <v>6.37</v>
      </c>
      <c r="D2267" s="52">
        <v>41351.879999999997</v>
      </c>
      <c r="E2267" s="51">
        <v>51</v>
      </c>
    </row>
    <row r="2268" spans="1:5" x14ac:dyDescent="0.25">
      <c r="A2268" s="51" t="s">
        <v>88</v>
      </c>
      <c r="B2268" s="51">
        <v>19.8</v>
      </c>
      <c r="C2268" s="51">
        <v>5.12</v>
      </c>
      <c r="D2268" s="52">
        <v>41505.15</v>
      </c>
      <c r="E2268" s="51">
        <v>55</v>
      </c>
    </row>
    <row r="2269" spans="1:5" x14ac:dyDescent="0.25">
      <c r="A2269" s="51" t="s">
        <v>87</v>
      </c>
      <c r="B2269" s="51">
        <v>21.87</v>
      </c>
      <c r="C2269" s="51">
        <v>8.59</v>
      </c>
      <c r="D2269" s="52">
        <v>41636.199999999997</v>
      </c>
      <c r="E2269" s="51">
        <v>48</v>
      </c>
    </row>
    <row r="2270" spans="1:5" x14ac:dyDescent="0.25">
      <c r="A2270" s="51" t="s">
        <v>86</v>
      </c>
      <c r="B2270" s="51">
        <v>16.600000000000001</v>
      </c>
      <c r="C2270" s="51">
        <v>5.87</v>
      </c>
      <c r="D2270" s="52">
        <v>41661.599999999999</v>
      </c>
      <c r="E2270" s="51">
        <v>46</v>
      </c>
    </row>
    <row r="2271" spans="1:5" x14ac:dyDescent="0.25">
      <c r="A2271" s="51" t="s">
        <v>85</v>
      </c>
      <c r="B2271" s="51">
        <v>21.98</v>
      </c>
      <c r="C2271" s="51">
        <v>7.03</v>
      </c>
      <c r="D2271" s="52">
        <v>41676.080000000002</v>
      </c>
      <c r="E2271" s="51">
        <v>47</v>
      </c>
    </row>
    <row r="2272" spans="1:5" x14ac:dyDescent="0.25">
      <c r="A2272" s="51" t="s">
        <v>84</v>
      </c>
      <c r="B2272" s="51">
        <v>19.7</v>
      </c>
      <c r="C2272" s="51">
        <v>5.51</v>
      </c>
      <c r="D2272" s="52">
        <v>41681.86</v>
      </c>
      <c r="E2272" s="51">
        <v>47</v>
      </c>
    </row>
    <row r="2273" spans="1:5" x14ac:dyDescent="0.25">
      <c r="A2273" s="51" t="s">
        <v>83</v>
      </c>
      <c r="B2273" s="51">
        <v>19.21</v>
      </c>
      <c r="C2273" s="51">
        <v>4.76</v>
      </c>
      <c r="D2273" s="52">
        <v>41794.629999999997</v>
      </c>
      <c r="E2273" s="51">
        <v>60</v>
      </c>
    </row>
    <row r="2274" spans="1:5" x14ac:dyDescent="0.25">
      <c r="A2274" s="51" t="s">
        <v>82</v>
      </c>
      <c r="B2274" s="51">
        <v>19.3</v>
      </c>
      <c r="C2274" s="51">
        <v>4.7</v>
      </c>
      <c r="D2274" s="52">
        <v>41886.54</v>
      </c>
      <c r="E2274" s="51">
        <v>56</v>
      </c>
    </row>
    <row r="2275" spans="1:5" x14ac:dyDescent="0.25">
      <c r="A2275" s="51" t="s">
        <v>81</v>
      </c>
      <c r="B2275" s="51">
        <v>16.22</v>
      </c>
      <c r="C2275" s="51">
        <v>6.21</v>
      </c>
      <c r="D2275" s="52">
        <v>41919.1</v>
      </c>
      <c r="E2275" s="51">
        <v>51</v>
      </c>
    </row>
    <row r="2276" spans="1:5" x14ac:dyDescent="0.25">
      <c r="A2276" s="51" t="s">
        <v>80</v>
      </c>
      <c r="B2276" s="51">
        <v>17.12</v>
      </c>
      <c r="C2276" s="51">
        <v>4.5199999999999996</v>
      </c>
      <c r="D2276" s="52">
        <v>41949.24</v>
      </c>
      <c r="E2276" s="51">
        <v>38</v>
      </c>
    </row>
    <row r="2277" spans="1:5" x14ac:dyDescent="0.25">
      <c r="A2277" s="51" t="s">
        <v>79</v>
      </c>
      <c r="B2277" s="51">
        <v>19.07</v>
      </c>
      <c r="C2277" s="51">
        <v>5.45</v>
      </c>
      <c r="D2277" s="52">
        <v>41999.519999999997</v>
      </c>
      <c r="E2277" s="51">
        <v>54</v>
      </c>
    </row>
    <row r="2278" spans="1:5" x14ac:dyDescent="0.25">
      <c r="A2278" s="51" t="s">
        <v>78</v>
      </c>
      <c r="B2278" s="51">
        <v>15.56</v>
      </c>
      <c r="C2278" s="51">
        <v>4.42</v>
      </c>
      <c r="D2278" s="52">
        <v>42111.66</v>
      </c>
      <c r="E2278" s="51">
        <v>46</v>
      </c>
    </row>
    <row r="2279" spans="1:5" x14ac:dyDescent="0.25">
      <c r="A2279" s="51" t="s">
        <v>77</v>
      </c>
      <c r="B2279" s="51">
        <v>22.76</v>
      </c>
      <c r="C2279" s="51">
        <v>9.44</v>
      </c>
      <c r="D2279" s="52">
        <v>42112.24</v>
      </c>
      <c r="E2279" s="51">
        <v>25</v>
      </c>
    </row>
    <row r="2280" spans="1:5" x14ac:dyDescent="0.25">
      <c r="A2280" s="51" t="s">
        <v>76</v>
      </c>
      <c r="B2280" s="51">
        <v>22.79</v>
      </c>
      <c r="C2280" s="51">
        <v>6.15</v>
      </c>
      <c r="D2280" s="52">
        <v>42124.52</v>
      </c>
      <c r="E2280" s="51">
        <v>43</v>
      </c>
    </row>
    <row r="2281" spans="1:5" x14ac:dyDescent="0.25">
      <c r="A2281" s="51" t="s">
        <v>75</v>
      </c>
      <c r="B2281" s="51">
        <v>17.41</v>
      </c>
      <c r="C2281" s="51">
        <v>5.13</v>
      </c>
      <c r="D2281" s="52">
        <v>42188.15</v>
      </c>
      <c r="E2281" s="51">
        <v>49</v>
      </c>
    </row>
    <row r="2282" spans="1:5" x14ac:dyDescent="0.25">
      <c r="A2282" s="51" t="s">
        <v>74</v>
      </c>
      <c r="B2282" s="51">
        <v>19.32</v>
      </c>
      <c r="C2282" s="51">
        <v>4.96</v>
      </c>
      <c r="D2282" s="52">
        <v>42211.14</v>
      </c>
      <c r="E2282" s="51">
        <v>47</v>
      </c>
    </row>
    <row r="2283" spans="1:5" x14ac:dyDescent="0.25">
      <c r="A2283" s="51" t="s">
        <v>73</v>
      </c>
      <c r="B2283" s="51">
        <v>18.25</v>
      </c>
      <c r="C2283" s="51">
        <v>10.95</v>
      </c>
      <c r="D2283" s="52">
        <v>42303.69</v>
      </c>
      <c r="E2283" s="51">
        <v>55</v>
      </c>
    </row>
    <row r="2284" spans="1:5" x14ac:dyDescent="0.25">
      <c r="A2284" s="51" t="s">
        <v>72</v>
      </c>
      <c r="B2284" s="51">
        <v>53.13</v>
      </c>
      <c r="C2284" s="51">
        <v>4.4400000000000004</v>
      </c>
      <c r="D2284" s="52">
        <v>42478.6</v>
      </c>
      <c r="E2284" s="51">
        <v>54</v>
      </c>
    </row>
    <row r="2285" spans="1:5" x14ac:dyDescent="0.25">
      <c r="A2285" s="51" t="s">
        <v>71</v>
      </c>
      <c r="B2285" s="51">
        <v>20.46</v>
      </c>
      <c r="C2285" s="51">
        <v>4.0199999999999996</v>
      </c>
      <c r="D2285" s="52">
        <v>42538.720000000001</v>
      </c>
      <c r="E2285" s="51">
        <v>55</v>
      </c>
    </row>
    <row r="2286" spans="1:5" x14ac:dyDescent="0.25">
      <c r="A2286" s="51" t="s">
        <v>70</v>
      </c>
      <c r="B2286" s="51">
        <v>43.01</v>
      </c>
      <c r="C2286" s="51">
        <v>5.44</v>
      </c>
      <c r="D2286" s="52">
        <v>42560.43</v>
      </c>
      <c r="E2286" s="51">
        <v>43</v>
      </c>
    </row>
    <row r="2287" spans="1:5" x14ac:dyDescent="0.25">
      <c r="A2287" s="51" t="s">
        <v>69</v>
      </c>
      <c r="B2287" s="51">
        <v>15.01</v>
      </c>
      <c r="C2287" s="51">
        <v>4.1500000000000004</v>
      </c>
      <c r="D2287" s="52">
        <v>42644.2</v>
      </c>
      <c r="E2287" s="51">
        <v>51</v>
      </c>
    </row>
    <row r="2288" spans="1:5" x14ac:dyDescent="0.25">
      <c r="A2288" s="51" t="s">
        <v>68</v>
      </c>
      <c r="B2288" s="51">
        <v>41.14</v>
      </c>
      <c r="C2288" s="51">
        <v>6.02</v>
      </c>
      <c r="D2288" s="52">
        <v>42760.5</v>
      </c>
      <c r="E2288" s="51">
        <v>45</v>
      </c>
    </row>
    <row r="2289" spans="1:5" x14ac:dyDescent="0.25">
      <c r="A2289" s="51" t="s">
        <v>67</v>
      </c>
      <c r="B2289" s="51">
        <v>16.55</v>
      </c>
      <c r="C2289" s="51">
        <v>7.73</v>
      </c>
      <c r="D2289" s="52">
        <v>42764.12</v>
      </c>
      <c r="E2289" s="51">
        <v>57</v>
      </c>
    </row>
    <row r="2290" spans="1:5" x14ac:dyDescent="0.25">
      <c r="A2290" s="51" t="s">
        <v>66</v>
      </c>
      <c r="B2290" s="51">
        <v>37.29</v>
      </c>
      <c r="C2290" s="51">
        <v>5.03</v>
      </c>
      <c r="D2290" s="52">
        <v>42856.84</v>
      </c>
      <c r="E2290" s="51">
        <v>50</v>
      </c>
    </row>
    <row r="2291" spans="1:5" x14ac:dyDescent="0.25">
      <c r="A2291" s="51" t="s">
        <v>65</v>
      </c>
      <c r="B2291" s="51">
        <v>16.739999999999998</v>
      </c>
      <c r="C2291" s="51">
        <v>4.08</v>
      </c>
      <c r="D2291" s="52">
        <v>42969.85</v>
      </c>
      <c r="E2291" s="51">
        <v>47</v>
      </c>
    </row>
    <row r="2292" spans="1:5" x14ac:dyDescent="0.25">
      <c r="A2292" s="51" t="s">
        <v>64</v>
      </c>
      <c r="B2292" s="51">
        <v>34.43</v>
      </c>
      <c r="C2292" s="51">
        <v>4.2699999999999996</v>
      </c>
      <c r="D2292" s="52">
        <v>42983.46</v>
      </c>
      <c r="E2292" s="51">
        <v>44</v>
      </c>
    </row>
    <row r="2293" spans="1:5" x14ac:dyDescent="0.25">
      <c r="A2293" s="51" t="s">
        <v>63</v>
      </c>
      <c r="B2293" s="51">
        <v>34.1</v>
      </c>
      <c r="C2293" s="51">
        <v>4.07</v>
      </c>
      <c r="D2293" s="52">
        <v>43073.760000000002</v>
      </c>
      <c r="E2293" s="51">
        <v>57</v>
      </c>
    </row>
    <row r="2294" spans="1:5" x14ac:dyDescent="0.25">
      <c r="A2294" s="51" t="s">
        <v>62</v>
      </c>
      <c r="B2294" s="51">
        <v>19.3</v>
      </c>
      <c r="C2294" s="51">
        <v>10.36</v>
      </c>
      <c r="D2294" s="52">
        <v>43254.42</v>
      </c>
      <c r="E2294" s="51">
        <v>53</v>
      </c>
    </row>
    <row r="2295" spans="1:5" x14ac:dyDescent="0.25">
      <c r="A2295" s="51" t="s">
        <v>61</v>
      </c>
      <c r="B2295" s="51">
        <v>33.659999999999997</v>
      </c>
      <c r="C2295" s="51">
        <v>5.71</v>
      </c>
      <c r="D2295" s="52">
        <v>43578.94</v>
      </c>
      <c r="E2295" s="51">
        <v>57</v>
      </c>
    </row>
    <row r="2296" spans="1:5" x14ac:dyDescent="0.25">
      <c r="A2296" s="51" t="s">
        <v>60</v>
      </c>
      <c r="B2296" s="51">
        <v>33.33</v>
      </c>
      <c r="C2296" s="51">
        <v>6.08</v>
      </c>
      <c r="D2296" s="52">
        <v>43753.34</v>
      </c>
      <c r="E2296" s="51">
        <v>36</v>
      </c>
    </row>
    <row r="2297" spans="1:5" x14ac:dyDescent="0.25">
      <c r="A2297" s="51" t="s">
        <v>59</v>
      </c>
      <c r="B2297" s="51">
        <v>21.84</v>
      </c>
      <c r="C2297" s="51">
        <v>5.71</v>
      </c>
      <c r="D2297" s="52">
        <v>43813.87</v>
      </c>
      <c r="E2297" s="51">
        <v>56</v>
      </c>
    </row>
    <row r="2298" spans="1:5" x14ac:dyDescent="0.25">
      <c r="A2298" s="51" t="s">
        <v>58</v>
      </c>
      <c r="B2298" s="51">
        <v>16.87</v>
      </c>
      <c r="C2298" s="51">
        <v>9.1300000000000008</v>
      </c>
      <c r="D2298" s="52">
        <v>43817.45</v>
      </c>
      <c r="E2298" s="51">
        <v>56</v>
      </c>
    </row>
    <row r="2299" spans="1:5" x14ac:dyDescent="0.25">
      <c r="A2299" s="51" t="s">
        <v>57</v>
      </c>
      <c r="B2299" s="51">
        <v>30.14</v>
      </c>
      <c r="C2299" s="51">
        <v>5.49</v>
      </c>
      <c r="D2299" s="52">
        <v>43896.38</v>
      </c>
      <c r="E2299" s="51">
        <v>42</v>
      </c>
    </row>
    <row r="2300" spans="1:5" x14ac:dyDescent="0.25">
      <c r="A2300" s="51" t="s">
        <v>56</v>
      </c>
      <c r="B2300" s="51">
        <v>23.21</v>
      </c>
      <c r="C2300" s="51">
        <v>4.37</v>
      </c>
      <c r="D2300" s="52">
        <v>43921.18</v>
      </c>
      <c r="E2300" s="51">
        <v>56</v>
      </c>
    </row>
    <row r="2301" spans="1:5" x14ac:dyDescent="0.25">
      <c r="A2301" s="51" t="s">
        <v>55</v>
      </c>
      <c r="B2301" s="51">
        <v>17.170000000000002</v>
      </c>
      <c r="C2301" s="51">
        <v>8.4600000000000009</v>
      </c>
      <c r="D2301" s="52">
        <v>43943.88</v>
      </c>
      <c r="E2301" s="51">
        <v>34</v>
      </c>
    </row>
    <row r="2302" spans="1:5" x14ac:dyDescent="0.25">
      <c r="A2302" s="51" t="s">
        <v>54</v>
      </c>
      <c r="B2302" s="51">
        <v>15.61</v>
      </c>
      <c r="C2302" s="51">
        <v>5.28</v>
      </c>
      <c r="D2302" s="52">
        <v>44202.65</v>
      </c>
      <c r="E2302" s="51">
        <v>48</v>
      </c>
    </row>
    <row r="2303" spans="1:5" x14ac:dyDescent="0.25">
      <c r="A2303" s="51" t="s">
        <v>53</v>
      </c>
      <c r="B2303" s="51">
        <v>17.98</v>
      </c>
      <c r="C2303" s="51">
        <v>5.33</v>
      </c>
      <c r="D2303" s="52">
        <v>44260.75</v>
      </c>
      <c r="E2303" s="51">
        <v>54</v>
      </c>
    </row>
    <row r="2304" spans="1:5" x14ac:dyDescent="0.25">
      <c r="A2304" s="51" t="s">
        <v>52</v>
      </c>
      <c r="B2304" s="51">
        <v>21.64</v>
      </c>
      <c r="C2304" s="51">
        <v>5.5</v>
      </c>
      <c r="D2304" s="52">
        <v>44400.41</v>
      </c>
      <c r="E2304" s="51">
        <v>51</v>
      </c>
    </row>
    <row r="2305" spans="1:5" x14ac:dyDescent="0.25">
      <c r="A2305" s="51" t="s">
        <v>51</v>
      </c>
      <c r="B2305" s="51">
        <v>16.399999999999999</v>
      </c>
      <c r="C2305" s="51">
        <v>5.4</v>
      </c>
      <c r="D2305" s="52">
        <v>44423.8</v>
      </c>
      <c r="E2305" s="51">
        <v>55</v>
      </c>
    </row>
    <row r="2306" spans="1:5" x14ac:dyDescent="0.25">
      <c r="A2306" s="51" t="s">
        <v>50</v>
      </c>
      <c r="B2306" s="51">
        <v>15.77</v>
      </c>
      <c r="C2306" s="51">
        <v>6.05</v>
      </c>
      <c r="D2306" s="52">
        <v>44501.4</v>
      </c>
      <c r="E2306" s="51">
        <v>22</v>
      </c>
    </row>
    <row r="2307" spans="1:5" x14ac:dyDescent="0.25">
      <c r="A2307" s="51" t="s">
        <v>49</v>
      </c>
      <c r="B2307" s="51">
        <v>18.27</v>
      </c>
      <c r="C2307" s="51">
        <v>11.46</v>
      </c>
      <c r="D2307" s="52">
        <v>44585.46</v>
      </c>
      <c r="E2307" s="51">
        <v>29</v>
      </c>
    </row>
    <row r="2308" spans="1:5" x14ac:dyDescent="0.25">
      <c r="A2308" s="51" t="s">
        <v>48</v>
      </c>
      <c r="B2308" s="51">
        <v>16.489999999999998</v>
      </c>
      <c r="C2308" s="51">
        <v>8.48</v>
      </c>
      <c r="D2308" s="52">
        <v>44641.2</v>
      </c>
      <c r="E2308" s="51">
        <v>51</v>
      </c>
    </row>
    <row r="2309" spans="1:5" x14ac:dyDescent="0.25">
      <c r="A2309" s="51" t="s">
        <v>47</v>
      </c>
      <c r="B2309" s="51">
        <v>16.14</v>
      </c>
      <c r="C2309" s="51">
        <v>4.8600000000000003</v>
      </c>
      <c r="D2309" s="52">
        <v>45008.959999999999</v>
      </c>
      <c r="E2309" s="51">
        <v>60</v>
      </c>
    </row>
    <row r="2310" spans="1:5" x14ac:dyDescent="0.25">
      <c r="A2310" s="51" t="s">
        <v>46</v>
      </c>
      <c r="B2310" s="51">
        <v>20.85</v>
      </c>
      <c r="C2310" s="51">
        <v>4.45</v>
      </c>
      <c r="D2310" s="52">
        <v>45702.02</v>
      </c>
      <c r="E2310" s="51">
        <v>48</v>
      </c>
    </row>
    <row r="2311" spans="1:5" x14ac:dyDescent="0.25">
      <c r="A2311" s="51" t="s">
        <v>45</v>
      </c>
      <c r="B2311" s="51">
        <v>15.88</v>
      </c>
      <c r="C2311" s="51">
        <v>4.3600000000000003</v>
      </c>
      <c r="D2311" s="52">
        <v>45710.21</v>
      </c>
      <c r="E2311" s="51">
        <v>62</v>
      </c>
    </row>
    <row r="2312" spans="1:5" x14ac:dyDescent="0.25">
      <c r="A2312" s="51" t="s">
        <v>44</v>
      </c>
      <c r="B2312" s="51">
        <v>20.66</v>
      </c>
      <c r="C2312" s="51">
        <v>5.8</v>
      </c>
      <c r="D2312" s="52">
        <v>45863.21</v>
      </c>
      <c r="E2312" s="51">
        <v>43</v>
      </c>
    </row>
    <row r="2313" spans="1:5" x14ac:dyDescent="0.25">
      <c r="A2313" s="51" t="s">
        <v>43</v>
      </c>
      <c r="B2313" s="51">
        <v>20.399999999999999</v>
      </c>
      <c r="C2313" s="51">
        <v>5.27</v>
      </c>
      <c r="D2313" s="52">
        <v>46113.51</v>
      </c>
      <c r="E2313" s="51">
        <v>37</v>
      </c>
    </row>
    <row r="2314" spans="1:5" x14ac:dyDescent="0.25">
      <c r="A2314" s="51" t="s">
        <v>42</v>
      </c>
      <c r="B2314" s="51">
        <v>25.19</v>
      </c>
      <c r="C2314" s="51">
        <v>5.64</v>
      </c>
      <c r="D2314" s="52">
        <v>46130.53</v>
      </c>
      <c r="E2314" s="51">
        <v>60</v>
      </c>
    </row>
    <row r="2315" spans="1:5" x14ac:dyDescent="0.25">
      <c r="A2315" s="51" t="s">
        <v>41</v>
      </c>
      <c r="B2315" s="51">
        <v>20.54</v>
      </c>
      <c r="C2315" s="51">
        <v>4.2</v>
      </c>
      <c r="D2315" s="52">
        <v>46151.12</v>
      </c>
      <c r="E2315" s="51">
        <v>46</v>
      </c>
    </row>
    <row r="2316" spans="1:5" x14ac:dyDescent="0.25">
      <c r="A2316" s="51" t="s">
        <v>40</v>
      </c>
      <c r="B2316" s="51">
        <v>20.13</v>
      </c>
      <c r="C2316" s="51">
        <v>5.42</v>
      </c>
      <c r="D2316" s="52">
        <v>46200.99</v>
      </c>
      <c r="E2316" s="51">
        <v>44</v>
      </c>
    </row>
    <row r="2317" spans="1:5" x14ac:dyDescent="0.25">
      <c r="A2317" s="51" t="s">
        <v>39</v>
      </c>
      <c r="B2317" s="51">
        <v>18.93</v>
      </c>
      <c r="C2317" s="51">
        <v>6.11</v>
      </c>
      <c r="D2317" s="52">
        <v>46255.11</v>
      </c>
      <c r="E2317" s="51">
        <v>51</v>
      </c>
    </row>
    <row r="2318" spans="1:5" x14ac:dyDescent="0.25">
      <c r="A2318" s="51" t="s">
        <v>38</v>
      </c>
      <c r="B2318" s="51">
        <v>24.14</v>
      </c>
      <c r="C2318" s="51">
        <v>5.29</v>
      </c>
      <c r="D2318" s="52">
        <v>46599.11</v>
      </c>
      <c r="E2318" s="51">
        <v>61</v>
      </c>
    </row>
    <row r="2319" spans="1:5" x14ac:dyDescent="0.25">
      <c r="A2319" s="51" t="s">
        <v>36</v>
      </c>
      <c r="B2319" s="51">
        <v>25.03</v>
      </c>
      <c r="C2319" s="51">
        <v>5.91</v>
      </c>
      <c r="D2319" s="52">
        <v>46661.440000000002</v>
      </c>
      <c r="E2319" s="51">
        <v>53</v>
      </c>
    </row>
    <row r="2320" spans="1:5" x14ac:dyDescent="0.25">
      <c r="A2320" s="51" t="s">
        <v>35</v>
      </c>
      <c r="B2320" s="51">
        <v>20.47</v>
      </c>
      <c r="C2320" s="51">
        <v>5.81</v>
      </c>
      <c r="D2320" s="52">
        <v>46718.16</v>
      </c>
      <c r="E2320" s="51">
        <v>62</v>
      </c>
    </row>
    <row r="2321" spans="1:5" x14ac:dyDescent="0.25">
      <c r="A2321" s="51" t="s">
        <v>34</v>
      </c>
      <c r="B2321" s="51">
        <v>18.82</v>
      </c>
      <c r="C2321" s="51">
        <v>5.51</v>
      </c>
      <c r="D2321" s="52">
        <v>46889.26</v>
      </c>
      <c r="E2321" s="51">
        <v>64</v>
      </c>
    </row>
    <row r="2322" spans="1:5" x14ac:dyDescent="0.25">
      <c r="A2322" s="51" t="s">
        <v>33</v>
      </c>
      <c r="B2322" s="51">
        <v>17.079999999999998</v>
      </c>
      <c r="C2322" s="51">
        <v>5.73</v>
      </c>
      <c r="D2322" s="52">
        <v>47055.53</v>
      </c>
      <c r="E2322" s="51">
        <v>63</v>
      </c>
    </row>
    <row r="2323" spans="1:5" x14ac:dyDescent="0.25">
      <c r="A2323" s="51" t="s">
        <v>31</v>
      </c>
      <c r="B2323" s="51">
        <v>19.21</v>
      </c>
      <c r="C2323" s="51">
        <v>5.53</v>
      </c>
      <c r="D2323" s="52">
        <v>47269.85</v>
      </c>
      <c r="E2323" s="51">
        <v>52</v>
      </c>
    </row>
    <row r="2324" spans="1:5" x14ac:dyDescent="0.25">
      <c r="A2324" s="51" t="s">
        <v>29</v>
      </c>
      <c r="B2324" s="51">
        <v>17.86</v>
      </c>
      <c r="C2324" s="51">
        <v>5.43</v>
      </c>
      <c r="D2324" s="52">
        <v>47291.06</v>
      </c>
      <c r="E2324" s="51">
        <v>64</v>
      </c>
    </row>
    <row r="2325" spans="1:5" x14ac:dyDescent="0.25">
      <c r="A2325" s="51" t="s">
        <v>28</v>
      </c>
      <c r="B2325" s="51">
        <v>21.38</v>
      </c>
      <c r="C2325" s="51">
        <v>8.01</v>
      </c>
      <c r="D2325" s="52">
        <v>47305.31</v>
      </c>
      <c r="E2325" s="51">
        <v>63</v>
      </c>
    </row>
    <row r="2326" spans="1:5" x14ac:dyDescent="0.25">
      <c r="A2326" s="51" t="s">
        <v>27</v>
      </c>
      <c r="B2326" s="51">
        <v>23.35</v>
      </c>
      <c r="C2326" s="51">
        <v>5.94</v>
      </c>
      <c r="D2326" s="52">
        <v>47403.88</v>
      </c>
      <c r="E2326" s="51">
        <v>61</v>
      </c>
    </row>
    <row r="2327" spans="1:5" x14ac:dyDescent="0.25">
      <c r="A2327" s="51" t="s">
        <v>24</v>
      </c>
      <c r="B2327" s="51">
        <v>22.24</v>
      </c>
      <c r="C2327" s="51">
        <v>5.04</v>
      </c>
      <c r="D2327" s="52">
        <v>47462.89</v>
      </c>
      <c r="E2327" s="51">
        <v>51</v>
      </c>
    </row>
    <row r="2328" spans="1:5" x14ac:dyDescent="0.25">
      <c r="A2328" s="51" t="s">
        <v>23</v>
      </c>
      <c r="B2328" s="51">
        <v>24.76</v>
      </c>
      <c r="C2328" s="51">
        <v>4.54</v>
      </c>
      <c r="D2328" s="52">
        <v>47496.49</v>
      </c>
      <c r="E2328" s="51">
        <v>58</v>
      </c>
    </row>
    <row r="2329" spans="1:5" x14ac:dyDescent="0.25">
      <c r="A2329" s="51" t="s">
        <v>22</v>
      </c>
      <c r="B2329" s="51">
        <v>20.100000000000001</v>
      </c>
      <c r="C2329" s="51">
        <v>5.6</v>
      </c>
      <c r="D2329" s="52">
        <v>47896.79</v>
      </c>
      <c r="E2329" s="51">
        <v>59</v>
      </c>
    </row>
    <row r="2330" spans="1:5" x14ac:dyDescent="0.25">
      <c r="A2330" s="51" t="s">
        <v>21</v>
      </c>
      <c r="B2330" s="51">
        <v>21.77</v>
      </c>
      <c r="C2330" s="51">
        <v>10.67</v>
      </c>
      <c r="D2330" s="52">
        <v>47928.03</v>
      </c>
      <c r="E2330" s="51">
        <v>64</v>
      </c>
    </row>
    <row r="2331" spans="1:5" x14ac:dyDescent="0.25">
      <c r="A2331" s="51" t="s">
        <v>20</v>
      </c>
      <c r="B2331" s="51">
        <v>17.82</v>
      </c>
      <c r="C2331" s="51">
        <v>5.26</v>
      </c>
      <c r="D2331" s="52">
        <v>48173.36</v>
      </c>
      <c r="E2331" s="51">
        <v>60</v>
      </c>
    </row>
    <row r="2332" spans="1:5" x14ac:dyDescent="0.25">
      <c r="A2332" s="51" t="s">
        <v>19</v>
      </c>
      <c r="B2332" s="51">
        <v>17.07</v>
      </c>
      <c r="C2332" s="51">
        <v>5.22</v>
      </c>
      <c r="D2332" s="52">
        <v>48517.56</v>
      </c>
      <c r="E2332" s="51">
        <v>61</v>
      </c>
    </row>
    <row r="2333" spans="1:5" x14ac:dyDescent="0.25">
      <c r="A2333" s="51" t="s">
        <v>17</v>
      </c>
      <c r="B2333" s="51">
        <v>22.24</v>
      </c>
      <c r="C2333" s="51">
        <v>4.29</v>
      </c>
      <c r="D2333" s="52">
        <v>48549.18</v>
      </c>
      <c r="E2333" s="51">
        <v>54</v>
      </c>
    </row>
    <row r="2334" spans="1:5" x14ac:dyDescent="0.25">
      <c r="A2334" s="51" t="s">
        <v>16</v>
      </c>
      <c r="B2334" s="51">
        <v>22.34</v>
      </c>
      <c r="C2334" s="51">
        <v>5.57</v>
      </c>
      <c r="D2334" s="52">
        <v>48673.56</v>
      </c>
      <c r="E2334" s="51">
        <v>60</v>
      </c>
    </row>
    <row r="2335" spans="1:5" x14ac:dyDescent="0.25">
      <c r="A2335" s="51" t="s">
        <v>14</v>
      </c>
      <c r="B2335" s="51">
        <v>17.7</v>
      </c>
      <c r="C2335" s="51">
        <v>6.28</v>
      </c>
      <c r="D2335" s="52">
        <v>48675.519999999997</v>
      </c>
      <c r="E2335" s="51">
        <v>57</v>
      </c>
    </row>
    <row r="2336" spans="1:5" x14ac:dyDescent="0.25">
      <c r="A2336" s="51" t="s">
        <v>12</v>
      </c>
      <c r="B2336" s="51">
        <v>16.47</v>
      </c>
      <c r="C2336" s="51">
        <v>6.35</v>
      </c>
      <c r="D2336" s="52">
        <v>48824.45</v>
      </c>
      <c r="E2336" s="51">
        <v>63</v>
      </c>
    </row>
    <row r="2337" spans="1:5" x14ac:dyDescent="0.25">
      <c r="A2337" s="51" t="s">
        <v>9</v>
      </c>
      <c r="B2337" s="51">
        <v>17.600000000000001</v>
      </c>
      <c r="C2337" s="51">
        <v>4.3899999999999997</v>
      </c>
      <c r="D2337" s="52">
        <v>48885.14</v>
      </c>
      <c r="E2337" s="51">
        <v>44</v>
      </c>
    </row>
    <row r="2338" spans="1:5" x14ac:dyDescent="0.25">
      <c r="A2338" s="51" t="s">
        <v>4</v>
      </c>
      <c r="B2338" s="51">
        <v>17.579999999999998</v>
      </c>
      <c r="C2338" s="51">
        <v>4.51</v>
      </c>
      <c r="D2338" s="52">
        <v>48970.25</v>
      </c>
      <c r="E2338" s="51">
        <v>59</v>
      </c>
    </row>
  </sheetData>
  <mergeCells count="1">
    <mergeCell ref="A1:X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 Names</vt:lpstr>
      <vt:lpstr>Medical Examinations</vt:lpstr>
      <vt:lpstr>Hospitalisation Details</vt:lpstr>
      <vt:lpstr>Healthcare</vt:lpstr>
      <vt:lpstr>Cancer, Smoker and Surgeries</vt:lpstr>
      <vt:lpstr>Weight status review</vt:lpstr>
      <vt:lpstr>Line,Scatter Plot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2025-01-01T14:49:57Z</dcterms:modified>
</cp:coreProperties>
</file>